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pple/Library/Mobile Documents/com~apple~CloudDocs/Frontiers in Bios Mod/"/>
    </mc:Choice>
  </mc:AlternateContent>
  <xr:revisionPtr revIDLastSave="0" documentId="13_ncr:1_{827248EF-9346-3343-AC20-9983B0C91ED8}" xr6:coauthVersionLast="43" xr6:coauthVersionMax="43" xr10:uidLastSave="{00000000-0000-0000-0000-000000000000}"/>
  <bookViews>
    <workbookView xWindow="0" yWindow="460" windowWidth="25600" windowHeight="14320" tabRatio="500" firstSheet="4" activeTab="4" xr2:uid="{00000000-000D-0000-FFFF-FFFF00000000}"/>
  </bookViews>
  <sheets>
    <sheet name="Ribosomal proteins" sheetId="1" r:id="rId1"/>
    <sheet name="Hyperlinking_DO NOT DELETE" sheetId="2" r:id="rId2"/>
    <sheet name="Sheet3" sheetId="3" r:id="rId3"/>
    <sheet name="Info of 21 datasets" sheetId="4" r:id="rId4"/>
    <sheet name="Number of ribosomes determined" sheetId="5" r:id="rId5"/>
    <sheet name="p_values_corrected" sheetId="15" r:id="rId6"/>
    <sheet name="p-values" sheetId="11" r:id="rId7"/>
    <sheet name="Top 10 proteins" sheetId="13" r:id="rId8"/>
    <sheet name="Extra ribosomal func" sheetId="21" r:id="rId9"/>
    <sheet name="Data" sheetId="8" r:id="rId10"/>
    <sheet name="Ribosomal proteins means" sheetId="23" r:id="rId11"/>
  </sheets>
  <definedNames>
    <definedName name="Check_full">'Info of 21 datasets'!$DF$21:$EE$5879</definedName>
    <definedName name="Check21">'Ribosomal proteins'!$AF$20:$AJ$5410</definedName>
    <definedName name="Checkhere">'Hyperlinking_DO NOT DELETE'!$A$1:$D$210</definedName>
    <definedName name="Checkme">'Ribosomal proteins'!$Y$19:$AC$5720</definedName>
    <definedName name="data19">Sheet3!$P$9:$U$5710</definedName>
    <definedName name="Rib_MS">'Extra ribosomal func'!$F$2:$J$73</definedName>
    <definedName name="Rib_MS5">'Number of ribosomes determined'!$F$8:$J$82</definedName>
    <definedName name="Rib_VDH">'Ribosomal proteins'!$J$12:$K$222</definedName>
    <definedName name="tt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88" i="5" l="1" a="1"/>
  <c r="L88" i="5" s="1"/>
  <c r="H96" i="5" l="1"/>
  <c r="H95" i="5"/>
  <c r="H94" i="5"/>
  <c r="AI9" i="5"/>
  <c r="AI10" i="5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" i="5"/>
  <c r="AH9" i="5" a="1"/>
  <c r="AH9" i="5" s="1"/>
  <c r="AH10" i="5" a="1"/>
  <c r="AH10" i="5"/>
  <c r="AH11" i="5" a="1"/>
  <c r="AH11" i="5" s="1"/>
  <c r="AH12" i="5" a="1"/>
  <c r="AH12" i="5"/>
  <c r="AH13" i="5" a="1"/>
  <c r="AH13" i="5" s="1"/>
  <c r="AH14" i="5" a="1"/>
  <c r="AH14" i="5"/>
  <c r="AH15" i="5" a="1"/>
  <c r="AH15" i="5" s="1"/>
  <c r="AH16" i="5" a="1"/>
  <c r="AH16" i="5"/>
  <c r="AH17" i="5" a="1"/>
  <c r="AH17" i="5" s="1"/>
  <c r="AH18" i="5" a="1"/>
  <c r="AH18" i="5"/>
  <c r="AH19" i="5" a="1"/>
  <c r="AH19" i="5" s="1"/>
  <c r="AH20" i="5" a="1"/>
  <c r="AH20" i="5"/>
  <c r="AH21" i="5" a="1"/>
  <c r="AH21" i="5" s="1"/>
  <c r="AH22" i="5" a="1"/>
  <c r="AH22" i="5"/>
  <c r="AH23" i="5" a="1"/>
  <c r="AH23" i="5" s="1"/>
  <c r="AH24" i="5" a="1"/>
  <c r="AH24" i="5"/>
  <c r="AH25" i="5" a="1"/>
  <c r="AH25" i="5" s="1"/>
  <c r="AH26" i="5" a="1"/>
  <c r="AH26" i="5"/>
  <c r="AH27" i="5" a="1"/>
  <c r="AH27" i="5" s="1"/>
  <c r="AH28" i="5" a="1"/>
  <c r="AH28" i="5"/>
  <c r="AH29" i="5" a="1"/>
  <c r="AH29" i="5" s="1"/>
  <c r="AH30" i="5" a="1"/>
  <c r="AH30" i="5"/>
  <c r="AH31" i="5" a="1"/>
  <c r="AH31" i="5" s="1"/>
  <c r="AH32" i="5" a="1"/>
  <c r="AH32" i="5"/>
  <c r="AH33" i="5" a="1"/>
  <c r="AH33" i="5" s="1"/>
  <c r="AH34" i="5" a="1"/>
  <c r="AH34" i="5"/>
  <c r="AH35" i="5" a="1"/>
  <c r="AH35" i="5" s="1"/>
  <c r="AH36" i="5" a="1"/>
  <c r="AH36" i="5"/>
  <c r="AH37" i="5" a="1"/>
  <c r="AH37" i="5" s="1"/>
  <c r="AH38" i="5" a="1"/>
  <c r="AH38" i="5"/>
  <c r="AH39" i="5" a="1"/>
  <c r="AH39" i="5" s="1"/>
  <c r="AH40" i="5" a="1"/>
  <c r="AH40" i="5"/>
  <c r="AH41" i="5" a="1"/>
  <c r="AH41" i="5" s="1"/>
  <c r="AH42" i="5" a="1"/>
  <c r="AH42" i="5"/>
  <c r="AH43" i="5" a="1"/>
  <c r="AH43" i="5" s="1"/>
  <c r="AH44" i="5" a="1"/>
  <c r="AH44" i="5"/>
  <c r="AH45" i="5" a="1"/>
  <c r="AH45" i="5" s="1"/>
  <c r="AH46" i="5" a="1"/>
  <c r="AH46" i="5"/>
  <c r="AH47" i="5" a="1"/>
  <c r="AH47" i="5" s="1"/>
  <c r="AH48" i="5" a="1"/>
  <c r="AH48" i="5"/>
  <c r="AH49" i="5" a="1"/>
  <c r="AH49" i="5" s="1"/>
  <c r="AH50" i="5" a="1"/>
  <c r="AH50" i="5"/>
  <c r="AH51" i="5" a="1"/>
  <c r="AH51" i="5" s="1"/>
  <c r="AH52" i="5" a="1"/>
  <c r="AH52" i="5"/>
  <c r="AH53" i="5" a="1"/>
  <c r="AH53" i="5" s="1"/>
  <c r="AH54" i="5" a="1"/>
  <c r="AH54" i="5"/>
  <c r="AH55" i="5" a="1"/>
  <c r="AH55" i="5" s="1"/>
  <c r="AH56" i="5" a="1"/>
  <c r="AH56" i="5"/>
  <c r="AH57" i="5" a="1"/>
  <c r="AH57" i="5" s="1"/>
  <c r="AH58" i="5" a="1"/>
  <c r="AH58" i="5"/>
  <c r="AH59" i="5" a="1"/>
  <c r="AH59" i="5" s="1"/>
  <c r="AH60" i="5" a="1"/>
  <c r="AH60" i="5"/>
  <c r="AH61" i="5" a="1"/>
  <c r="AH61" i="5" s="1"/>
  <c r="AH62" i="5" a="1"/>
  <c r="AH62" i="5"/>
  <c r="AH63" i="5" a="1"/>
  <c r="AH63" i="5" s="1"/>
  <c r="AH64" i="5" a="1"/>
  <c r="AH64" i="5"/>
  <c r="AH65" i="5" a="1"/>
  <c r="AH65" i="5" s="1"/>
  <c r="AH66" i="5" a="1"/>
  <c r="AH66" i="5"/>
  <c r="AH67" i="5" a="1"/>
  <c r="AH67" i="5" s="1"/>
  <c r="AH68" i="5" a="1"/>
  <c r="AH68" i="5"/>
  <c r="AH69" i="5" a="1"/>
  <c r="AH69" i="5" s="1"/>
  <c r="AH70" i="5" a="1"/>
  <c r="AH70" i="5"/>
  <c r="AH71" i="5" a="1"/>
  <c r="AH71" i="5" s="1"/>
  <c r="AH72" i="5" a="1"/>
  <c r="AH72" i="5"/>
  <c r="AH73" i="5" a="1"/>
  <c r="AH73" i="5" s="1"/>
  <c r="AH74" i="5" a="1"/>
  <c r="AH74" i="5"/>
  <c r="AH75" i="5" a="1"/>
  <c r="AH75" i="5" s="1"/>
  <c r="AH76" i="5" a="1"/>
  <c r="AH76" i="5"/>
  <c r="AH77" i="5" a="1"/>
  <c r="AH77" i="5" s="1"/>
  <c r="AH78" i="5" a="1"/>
  <c r="AH78" i="5"/>
  <c r="AH79" i="5" a="1"/>
  <c r="AH79" i="5" s="1"/>
  <c r="AH80" i="5" a="1"/>
  <c r="AH80" i="5"/>
  <c r="AH81" i="5" a="1"/>
  <c r="AH81" i="5" s="1"/>
  <c r="AH82" i="5" a="1"/>
  <c r="AH82" i="5"/>
  <c r="AH83" i="5" a="1"/>
  <c r="AH83" i="5" s="1"/>
  <c r="AH8" i="5" a="1"/>
  <c r="AH8" i="5" s="1"/>
  <c r="AG9" i="5" a="1"/>
  <c r="AG9" i="5" s="1"/>
  <c r="AG10" i="5" a="1"/>
  <c r="AG10" i="5"/>
  <c r="AG11" i="5" a="1"/>
  <c r="AG11" i="5" s="1"/>
  <c r="AG12" i="5" a="1"/>
  <c r="AG12" i="5"/>
  <c r="AG13" i="5" a="1"/>
  <c r="AG13" i="5" s="1"/>
  <c r="AG14" i="5" a="1"/>
  <c r="AG14" i="5"/>
  <c r="AG15" i="5" a="1"/>
  <c r="AG15" i="5" s="1"/>
  <c r="AG16" i="5" a="1"/>
  <c r="AG16" i="5"/>
  <c r="AG17" i="5" a="1"/>
  <c r="AG17" i="5" s="1"/>
  <c r="AG18" i="5" a="1"/>
  <c r="AG18" i="5"/>
  <c r="AG19" i="5" a="1"/>
  <c r="AG19" i="5" s="1"/>
  <c r="AG20" i="5" a="1"/>
  <c r="AG20" i="5"/>
  <c r="AG21" i="5" a="1"/>
  <c r="AG21" i="5" s="1"/>
  <c r="AG22" i="5" a="1"/>
  <c r="AG22" i="5"/>
  <c r="AG23" i="5" a="1"/>
  <c r="AG23" i="5" s="1"/>
  <c r="AG24" i="5" a="1"/>
  <c r="AG24" i="5"/>
  <c r="AG25" i="5" a="1"/>
  <c r="AG25" i="5" s="1"/>
  <c r="AG26" i="5" a="1"/>
  <c r="AG26" i="5"/>
  <c r="AG27" i="5" a="1"/>
  <c r="AG27" i="5" s="1"/>
  <c r="AG28" i="5" a="1"/>
  <c r="AG28" i="5"/>
  <c r="AG29" i="5" a="1"/>
  <c r="AG29" i="5" s="1"/>
  <c r="AG30" i="5" a="1"/>
  <c r="AG30" i="5"/>
  <c r="AG31" i="5" a="1"/>
  <c r="AG31" i="5" s="1"/>
  <c r="AG32" i="5" a="1"/>
  <c r="AG32" i="5"/>
  <c r="AG33" i="5" a="1"/>
  <c r="AG33" i="5" s="1"/>
  <c r="AG34" i="5" a="1"/>
  <c r="AG34" i="5"/>
  <c r="AG35" i="5" a="1"/>
  <c r="AG35" i="5" s="1"/>
  <c r="AG36" i="5" a="1"/>
  <c r="AG36" i="5"/>
  <c r="AG37" i="5" a="1"/>
  <c r="AG37" i="5" s="1"/>
  <c r="AG38" i="5" a="1"/>
  <c r="AG38" i="5"/>
  <c r="AG39" i="5" a="1"/>
  <c r="AG39" i="5" s="1"/>
  <c r="AG40" i="5" a="1"/>
  <c r="AG40" i="5"/>
  <c r="AG41" i="5" a="1"/>
  <c r="AG41" i="5" s="1"/>
  <c r="AG42" i="5" a="1"/>
  <c r="AG42" i="5"/>
  <c r="AG43" i="5" a="1"/>
  <c r="AG43" i="5" s="1"/>
  <c r="AG44" i="5" a="1"/>
  <c r="AG44" i="5"/>
  <c r="AG45" i="5" a="1"/>
  <c r="AG45" i="5" s="1"/>
  <c r="AG46" i="5" a="1"/>
  <c r="AG46" i="5"/>
  <c r="AG47" i="5" a="1"/>
  <c r="AG47" i="5" s="1"/>
  <c r="AG48" i="5" a="1"/>
  <c r="AG48" i="5"/>
  <c r="AG49" i="5" a="1"/>
  <c r="AG49" i="5" s="1"/>
  <c r="AG50" i="5" a="1"/>
  <c r="AG50" i="5"/>
  <c r="AG51" i="5" a="1"/>
  <c r="AG51" i="5" s="1"/>
  <c r="AG52" i="5" a="1"/>
  <c r="AG52" i="5"/>
  <c r="AG53" i="5" a="1"/>
  <c r="AG53" i="5" s="1"/>
  <c r="AG54" i="5" a="1"/>
  <c r="AG54" i="5"/>
  <c r="AG55" i="5" a="1"/>
  <c r="AG55" i="5" s="1"/>
  <c r="AG56" i="5" a="1"/>
  <c r="AG56" i="5"/>
  <c r="AG57" i="5" a="1"/>
  <c r="AG57" i="5" s="1"/>
  <c r="AG58" i="5" a="1"/>
  <c r="AG58" i="5"/>
  <c r="AG59" i="5" a="1"/>
  <c r="AG59" i="5" s="1"/>
  <c r="AG60" i="5" a="1"/>
  <c r="AG60" i="5"/>
  <c r="AG61" i="5" a="1"/>
  <c r="AG61" i="5" s="1"/>
  <c r="AG62" i="5" a="1"/>
  <c r="AG62" i="5"/>
  <c r="AG63" i="5" a="1"/>
  <c r="AG63" i="5" s="1"/>
  <c r="AG64" i="5" a="1"/>
  <c r="AG64" i="5"/>
  <c r="AG65" i="5" a="1"/>
  <c r="AG65" i="5" s="1"/>
  <c r="AG66" i="5" a="1"/>
  <c r="AG66" i="5"/>
  <c r="AG67" i="5" a="1"/>
  <c r="AG67" i="5" s="1"/>
  <c r="AG68" i="5" a="1"/>
  <c r="AG68" i="5"/>
  <c r="AG69" i="5" a="1"/>
  <c r="AG69" i="5" s="1"/>
  <c r="AG70" i="5" a="1"/>
  <c r="AG70" i="5"/>
  <c r="AG71" i="5" a="1"/>
  <c r="AG71" i="5" s="1"/>
  <c r="AG72" i="5" a="1"/>
  <c r="AG72" i="5"/>
  <c r="AG73" i="5" a="1"/>
  <c r="AG73" i="5" s="1"/>
  <c r="AG74" i="5" a="1"/>
  <c r="AG74" i="5"/>
  <c r="AG75" i="5" a="1"/>
  <c r="AG75" i="5" s="1"/>
  <c r="AG76" i="5" a="1"/>
  <c r="AG76" i="5"/>
  <c r="AG77" i="5" a="1"/>
  <c r="AG77" i="5" s="1"/>
  <c r="AG78" i="5" a="1"/>
  <c r="AG78" i="5"/>
  <c r="AG79" i="5" a="1"/>
  <c r="AG79" i="5" s="1"/>
  <c r="AG80" i="5" a="1"/>
  <c r="AG80" i="5"/>
  <c r="AG81" i="5" a="1"/>
  <c r="AG81" i="5" s="1"/>
  <c r="AG82" i="5" a="1"/>
  <c r="AG82" i="5"/>
  <c r="AG83" i="5" a="1"/>
  <c r="AG83" i="5" s="1"/>
  <c r="AG8" i="5" a="1"/>
  <c r="AG8" i="5" s="1"/>
  <c r="H92" i="5"/>
  <c r="G87" i="21" l="1"/>
  <c r="G86" i="21"/>
  <c r="D74" i="21" l="1" a="1"/>
  <c r="D74" i="21" s="1"/>
  <c r="S74" i="21"/>
  <c r="C74" i="21"/>
  <c r="B74" i="21"/>
  <c r="D73" i="21" a="1"/>
  <c r="F73" i="21" s="1"/>
  <c r="K73" i="21"/>
  <c r="S73" i="21"/>
  <c r="C73" i="21"/>
  <c r="B73" i="21"/>
  <c r="D72" i="21" a="1"/>
  <c r="F72" i="21" s="1"/>
  <c r="Y72" i="21"/>
  <c r="C72" i="21"/>
  <c r="B72" i="21"/>
  <c r="D71" i="21" a="1"/>
  <c r="E71" i="21" s="1"/>
  <c r="M71" i="21"/>
  <c r="C71" i="21"/>
  <c r="B71" i="21"/>
  <c r="D70" i="21" a="1"/>
  <c r="K70" i="21" s="1"/>
  <c r="Q70" i="21"/>
  <c r="C70" i="21"/>
  <c r="B70" i="21"/>
  <c r="D69" i="21" a="1"/>
  <c r="H69" i="21"/>
  <c r="K69" i="21"/>
  <c r="M69" i="21"/>
  <c r="S69" i="21"/>
  <c r="U69" i="21"/>
  <c r="X69" i="21"/>
  <c r="C69" i="21"/>
  <c r="B69" i="21"/>
  <c r="D68" i="21" a="1"/>
  <c r="F68" i="21" s="1"/>
  <c r="Y68" i="21"/>
  <c r="C68" i="21"/>
  <c r="B68" i="21"/>
  <c r="D67" i="21" a="1"/>
  <c r="E67" i="21" s="1"/>
  <c r="M67" i="21"/>
  <c r="C67" i="21"/>
  <c r="B67" i="21"/>
  <c r="D66" i="21" a="1"/>
  <c r="F66" i="21" s="1"/>
  <c r="Y66" i="21"/>
  <c r="C66" i="21"/>
  <c r="B66" i="21"/>
  <c r="D65" i="21" a="1"/>
  <c r="K65" i="21" s="1"/>
  <c r="H65" i="21"/>
  <c r="M65" i="21"/>
  <c r="Q65" i="21"/>
  <c r="S65" i="21"/>
  <c r="X65" i="21"/>
  <c r="C65" i="21"/>
  <c r="B65" i="21"/>
  <c r="D64" i="21" a="1"/>
  <c r="I64" i="21" s="1"/>
  <c r="F64" i="21"/>
  <c r="G64" i="21"/>
  <c r="K64" i="21"/>
  <c r="M64" i="21"/>
  <c r="N64" i="21"/>
  <c r="R64" i="21"/>
  <c r="S64" i="21"/>
  <c r="V64" i="21"/>
  <c r="Y64" i="21"/>
  <c r="C64" i="21"/>
  <c r="B64" i="21"/>
  <c r="D63" i="21" a="1"/>
  <c r="G63" i="21" s="1"/>
  <c r="H63" i="21"/>
  <c r="K63" i="21"/>
  <c r="M63" i="21"/>
  <c r="Q63" i="21"/>
  <c r="U63" i="21"/>
  <c r="W63" i="21"/>
  <c r="C63" i="21"/>
  <c r="B63" i="21"/>
  <c r="D62" i="21" a="1"/>
  <c r="F62" i="21" s="1"/>
  <c r="R62" i="21"/>
  <c r="C62" i="21"/>
  <c r="B62" i="21"/>
  <c r="D61" i="21" a="1"/>
  <c r="G61" i="21" s="1"/>
  <c r="Q61" i="21"/>
  <c r="C61" i="21"/>
  <c r="B61" i="21"/>
  <c r="D60" i="21" a="1"/>
  <c r="G60" i="21" s="1"/>
  <c r="E60" i="21"/>
  <c r="I60" i="21"/>
  <c r="J60" i="21"/>
  <c r="K60" i="21"/>
  <c r="O60" i="21"/>
  <c r="Q60" i="21"/>
  <c r="S60" i="21"/>
  <c r="V60" i="21"/>
  <c r="Y60" i="21"/>
  <c r="Z60" i="21"/>
  <c r="C60" i="21"/>
  <c r="B60" i="21"/>
  <c r="D59" i="21" a="1"/>
  <c r="D59" i="21" s="1"/>
  <c r="K59" i="21"/>
  <c r="M59" i="21"/>
  <c r="U59" i="21"/>
  <c r="X59" i="21"/>
  <c r="C59" i="21"/>
  <c r="B59" i="21"/>
  <c r="D58" i="21" a="1"/>
  <c r="E58" i="21" s="1"/>
  <c r="N58" i="21"/>
  <c r="Y58" i="21"/>
  <c r="C58" i="21"/>
  <c r="B58" i="21"/>
  <c r="D57" i="21" a="1"/>
  <c r="D57" i="21" s="1"/>
  <c r="E57" i="21"/>
  <c r="H57" i="21"/>
  <c r="K57" i="21"/>
  <c r="M57" i="21"/>
  <c r="P57" i="21"/>
  <c r="S57" i="21"/>
  <c r="U57" i="21"/>
  <c r="X57" i="21"/>
  <c r="C57" i="21"/>
  <c r="B57" i="21"/>
  <c r="D56" i="21" a="1"/>
  <c r="D56" i="21" s="1"/>
  <c r="H56" i="21"/>
  <c r="L56" i="21"/>
  <c r="P56" i="21"/>
  <c r="T56" i="21"/>
  <c r="X56" i="21"/>
  <c r="C56" i="21"/>
  <c r="B56" i="21"/>
  <c r="D55" i="21" a="1"/>
  <c r="E55" i="21" s="1"/>
  <c r="H55" i="21"/>
  <c r="N55" i="21"/>
  <c r="S55" i="21"/>
  <c r="X55" i="21"/>
  <c r="C55" i="21"/>
  <c r="B55" i="21"/>
  <c r="D54" i="21" a="1"/>
  <c r="D54" i="21" s="1"/>
  <c r="G54" i="21"/>
  <c r="K54" i="21"/>
  <c r="O54" i="21"/>
  <c r="S54" i="21"/>
  <c r="W54" i="21"/>
  <c r="C54" i="21"/>
  <c r="B54" i="21"/>
  <c r="D53" i="21" a="1"/>
  <c r="E53" i="21" s="1"/>
  <c r="F53" i="21"/>
  <c r="H53" i="21"/>
  <c r="K53" i="21"/>
  <c r="N53" i="21"/>
  <c r="P53" i="21"/>
  <c r="S53" i="21"/>
  <c r="V53" i="21"/>
  <c r="X53" i="21"/>
  <c r="C53" i="21"/>
  <c r="B53" i="21"/>
  <c r="D52" i="21" a="1"/>
  <c r="F52" i="21" s="1"/>
  <c r="E52" i="21"/>
  <c r="G52" i="21"/>
  <c r="I52" i="21"/>
  <c r="K52" i="21"/>
  <c r="M52" i="21"/>
  <c r="O52" i="21"/>
  <c r="Q52" i="21"/>
  <c r="S52" i="21"/>
  <c r="U52" i="21"/>
  <c r="W52" i="21"/>
  <c r="Y52" i="21"/>
  <c r="C52" i="21"/>
  <c r="B52" i="21"/>
  <c r="D51" i="21" a="1"/>
  <c r="C51" i="21"/>
  <c r="B51" i="21"/>
  <c r="D50" i="21" a="1"/>
  <c r="D50" i="21" s="1"/>
  <c r="E50" i="21"/>
  <c r="F50" i="21"/>
  <c r="G50" i="21"/>
  <c r="I50" i="21"/>
  <c r="J50" i="21"/>
  <c r="K50" i="21"/>
  <c r="M50" i="21"/>
  <c r="N50" i="21"/>
  <c r="O50" i="21"/>
  <c r="Q50" i="21"/>
  <c r="R50" i="21"/>
  <c r="S50" i="21"/>
  <c r="U50" i="21"/>
  <c r="V50" i="21"/>
  <c r="W50" i="21"/>
  <c r="Y50" i="21"/>
  <c r="Z50" i="21"/>
  <c r="C50" i="21"/>
  <c r="B50" i="21"/>
  <c r="D49" i="21" a="1"/>
  <c r="D49" i="21" s="1"/>
  <c r="E49" i="21"/>
  <c r="H49" i="21"/>
  <c r="K49" i="21"/>
  <c r="M49" i="21"/>
  <c r="P49" i="21"/>
  <c r="S49" i="21"/>
  <c r="U49" i="21"/>
  <c r="X49" i="21"/>
  <c r="C49" i="21"/>
  <c r="B49" i="21"/>
  <c r="D48" i="21" a="1"/>
  <c r="N48" i="21" s="1"/>
  <c r="Y48" i="21"/>
  <c r="C48" i="21"/>
  <c r="B48" i="21"/>
  <c r="D47" i="21" a="1"/>
  <c r="E47" i="21" s="1"/>
  <c r="M47" i="21"/>
  <c r="X47" i="21"/>
  <c r="C47" i="21"/>
  <c r="B47" i="21"/>
  <c r="D46" i="21" a="1"/>
  <c r="F46" i="21" s="1"/>
  <c r="M46" i="21"/>
  <c r="V46" i="21"/>
  <c r="C46" i="21"/>
  <c r="B46" i="21"/>
  <c r="D45" i="21" a="1"/>
  <c r="E45" i="21" s="1"/>
  <c r="K45" i="21"/>
  <c r="Q45" i="21"/>
  <c r="X45" i="21"/>
  <c r="C45" i="21"/>
  <c r="B45" i="21"/>
  <c r="D44" i="21" a="1"/>
  <c r="K44" i="21"/>
  <c r="R44" i="21"/>
  <c r="Y44" i="21"/>
  <c r="C44" i="21"/>
  <c r="B44" i="21"/>
  <c r="D43" i="21" a="1"/>
  <c r="E43" i="21" s="1"/>
  <c r="K43" i="21"/>
  <c r="X43" i="21"/>
  <c r="C43" i="21"/>
  <c r="B43" i="21"/>
  <c r="D42" i="21" a="1"/>
  <c r="F42" i="21"/>
  <c r="G42" i="21"/>
  <c r="K42" i="21"/>
  <c r="M42" i="21"/>
  <c r="N42" i="21"/>
  <c r="R42" i="21"/>
  <c r="S42" i="21"/>
  <c r="V42" i="21"/>
  <c r="Y42" i="21"/>
  <c r="C42" i="21"/>
  <c r="B42" i="21"/>
  <c r="D41" i="21" a="1"/>
  <c r="E41" i="21" s="1"/>
  <c r="G41" i="21"/>
  <c r="K41" i="21"/>
  <c r="M41" i="21"/>
  <c r="P41" i="21"/>
  <c r="U41" i="21"/>
  <c r="W41" i="21"/>
  <c r="X41" i="21"/>
  <c r="C41" i="21"/>
  <c r="B41" i="21"/>
  <c r="D40" i="21" a="1"/>
  <c r="R40" i="21" s="1"/>
  <c r="K40" i="21"/>
  <c r="Y40" i="21"/>
  <c r="C40" i="21"/>
  <c r="B40" i="21"/>
  <c r="D39" i="21" a="1"/>
  <c r="E39" i="21" s="1"/>
  <c r="Q39" i="21"/>
  <c r="X39" i="21"/>
  <c r="C39" i="21"/>
  <c r="B39" i="21"/>
  <c r="D38" i="21" a="1"/>
  <c r="G38" i="21" s="1"/>
  <c r="M38" i="21"/>
  <c r="V38" i="21"/>
  <c r="C38" i="21"/>
  <c r="B38" i="21"/>
  <c r="D37" i="21" a="1"/>
  <c r="E37" i="21" s="1"/>
  <c r="M37" i="21"/>
  <c r="W37" i="21"/>
  <c r="C37" i="21"/>
  <c r="B37" i="21"/>
  <c r="D36" i="21" a="1"/>
  <c r="K36" i="21" s="1"/>
  <c r="R36" i="21"/>
  <c r="C36" i="21"/>
  <c r="B36" i="21"/>
  <c r="D35" i="21" a="1"/>
  <c r="E35" i="21" s="1"/>
  <c r="K35" i="21"/>
  <c r="X35" i="21"/>
  <c r="C35" i="21"/>
  <c r="B35" i="21"/>
  <c r="D34" i="21" a="1"/>
  <c r="F34" i="21"/>
  <c r="G34" i="21"/>
  <c r="K34" i="21"/>
  <c r="M34" i="21"/>
  <c r="N34" i="21"/>
  <c r="R34" i="21"/>
  <c r="S34" i="21"/>
  <c r="V34" i="21"/>
  <c r="Y34" i="21"/>
  <c r="C34" i="21"/>
  <c r="B34" i="21"/>
  <c r="D33" i="21" a="1"/>
  <c r="E33" i="21"/>
  <c r="G33" i="21"/>
  <c r="H33" i="21"/>
  <c r="K33" i="21"/>
  <c r="L33" i="21"/>
  <c r="M33" i="21"/>
  <c r="O33" i="21"/>
  <c r="P33" i="21"/>
  <c r="Q33" i="21"/>
  <c r="S33" i="21"/>
  <c r="T33" i="21"/>
  <c r="U33" i="21"/>
  <c r="W33" i="21"/>
  <c r="X33" i="21"/>
  <c r="Y33" i="21"/>
  <c r="C33" i="21"/>
  <c r="B33" i="21"/>
  <c r="D18" i="21" a="1"/>
  <c r="J18" i="21" s="1"/>
  <c r="C18" i="21"/>
  <c r="B18" i="21"/>
  <c r="D32" i="21" a="1"/>
  <c r="X32" i="21" s="1"/>
  <c r="C32" i="21"/>
  <c r="B32" i="21"/>
  <c r="D31" i="21" a="1"/>
  <c r="J31" i="21" s="1"/>
  <c r="C31" i="21"/>
  <c r="B31" i="21"/>
  <c r="D30" i="21" a="1"/>
  <c r="X30" i="21" s="1"/>
  <c r="P30" i="21"/>
  <c r="C30" i="21"/>
  <c r="B30" i="21"/>
  <c r="D29" i="21" a="1"/>
  <c r="J29" i="21" s="1"/>
  <c r="C29" i="21"/>
  <c r="B29" i="21"/>
  <c r="D28" i="21" a="1"/>
  <c r="U28" i="21" s="1"/>
  <c r="O28" i="21"/>
  <c r="Z28" i="21"/>
  <c r="C28" i="21"/>
  <c r="B28" i="21"/>
  <c r="D27" i="21" a="1"/>
  <c r="G27" i="21" s="1"/>
  <c r="D27" i="21"/>
  <c r="H27" i="21"/>
  <c r="I27" i="21"/>
  <c r="L27" i="21"/>
  <c r="O27" i="21"/>
  <c r="Q27" i="21"/>
  <c r="S27" i="21"/>
  <c r="W27" i="21"/>
  <c r="X27" i="21"/>
  <c r="Y27" i="21"/>
  <c r="C27" i="21"/>
  <c r="B27" i="21"/>
  <c r="D26" i="21" a="1"/>
  <c r="E26" i="21" s="1"/>
  <c r="J26" i="21"/>
  <c r="R26" i="21"/>
  <c r="Y26" i="21"/>
  <c r="C26" i="21"/>
  <c r="B26" i="21"/>
  <c r="D25" i="21" a="1"/>
  <c r="D25" i="21" s="1"/>
  <c r="C25" i="21"/>
  <c r="B25" i="21"/>
  <c r="D24" i="21" a="1"/>
  <c r="E24" i="21" s="1"/>
  <c r="N24" i="21"/>
  <c r="Y24" i="21"/>
  <c r="C24" i="21"/>
  <c r="B24" i="21"/>
  <c r="D23" i="21" a="1"/>
  <c r="M23" i="21" s="1"/>
  <c r="C23" i="21"/>
  <c r="B23" i="21"/>
  <c r="D22" i="21" a="1"/>
  <c r="E22" i="21" s="1"/>
  <c r="K22" i="21"/>
  <c r="S22" i="21"/>
  <c r="C22" i="21"/>
  <c r="B22" i="21"/>
  <c r="D21" i="21" a="1"/>
  <c r="D21" i="21" s="1"/>
  <c r="F21" i="21"/>
  <c r="I21" i="21"/>
  <c r="K21" i="21"/>
  <c r="N21" i="21"/>
  <c r="Q21" i="21"/>
  <c r="S21" i="21"/>
  <c r="V21" i="21"/>
  <c r="Y21" i="21"/>
  <c r="C21" i="21"/>
  <c r="B21" i="21"/>
  <c r="D20" i="21" a="1"/>
  <c r="E20" i="21" s="1"/>
  <c r="G20" i="21"/>
  <c r="K20" i="21"/>
  <c r="O20" i="21"/>
  <c r="S20" i="21"/>
  <c r="W20" i="21"/>
  <c r="C20" i="21"/>
  <c r="B20" i="21"/>
  <c r="D19" i="21" a="1"/>
  <c r="D19" i="21" s="1"/>
  <c r="C19" i="21"/>
  <c r="B19" i="21"/>
  <c r="D3" i="21" a="1"/>
  <c r="R3" i="21" s="1"/>
  <c r="C3" i="21"/>
  <c r="B3" i="21"/>
  <c r="D2" i="21" a="1"/>
  <c r="Z2" i="21"/>
  <c r="AA2" i="21" s="1"/>
  <c r="Y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I2" i="21"/>
  <c r="H2" i="21"/>
  <c r="G2" i="21"/>
  <c r="F2" i="21"/>
  <c r="E2" i="21"/>
  <c r="D2" i="21"/>
  <c r="C2" i="21"/>
  <c r="B2" i="21"/>
  <c r="X15" i="8"/>
  <c r="X14" i="8"/>
  <c r="X13" i="8"/>
  <c r="X12" i="8"/>
  <c r="X11" i="8"/>
  <c r="X8" i="8"/>
  <c r="X7" i="8"/>
  <c r="X6" i="8"/>
  <c r="D8" i="5" a="1"/>
  <c r="Z8" i="5" s="1"/>
  <c r="D9" i="5" a="1"/>
  <c r="Z9" i="5" s="1"/>
  <c r="AA9" i="5" s="1"/>
  <c r="D10" i="5" a="1"/>
  <c r="Z10" i="5" s="1"/>
  <c r="AA10" i="5" s="1"/>
  <c r="D11" i="5" a="1"/>
  <c r="D12" i="5" a="1"/>
  <c r="D13" i="5" a="1"/>
  <c r="D14" i="5" a="1"/>
  <c r="Z14" i="5" s="1"/>
  <c r="AA14" i="5" s="1"/>
  <c r="D15" i="5" a="1"/>
  <c r="D16" i="5" a="1"/>
  <c r="D17" i="5" a="1"/>
  <c r="D18" i="5" a="1"/>
  <c r="Z18" i="5" s="1"/>
  <c r="AA18" i="5" s="1"/>
  <c r="D19" i="5" a="1"/>
  <c r="W19" i="5" s="1"/>
  <c r="D20" i="5" a="1"/>
  <c r="D21" i="5" a="1"/>
  <c r="Y21" i="5" s="1"/>
  <c r="D22" i="5" a="1"/>
  <c r="Z22" i="5" s="1"/>
  <c r="AA22" i="5" s="1"/>
  <c r="D23" i="5" a="1"/>
  <c r="W23" i="5" s="1"/>
  <c r="D24" i="5" a="1"/>
  <c r="D25" i="5" a="1"/>
  <c r="Y25" i="5" s="1"/>
  <c r="D26" i="5" a="1"/>
  <c r="Z26" i="5" s="1"/>
  <c r="AA26" i="5" s="1"/>
  <c r="D27" i="5" a="1"/>
  <c r="W27" i="5" s="1"/>
  <c r="D28" i="5" a="1"/>
  <c r="D29" i="5" a="1"/>
  <c r="Y29" i="5" s="1"/>
  <c r="D30" i="5" a="1"/>
  <c r="Z30" i="5" s="1"/>
  <c r="AA30" i="5" s="1"/>
  <c r="D31" i="5" a="1"/>
  <c r="W31" i="5" s="1"/>
  <c r="D32" i="5" a="1"/>
  <c r="D33" i="5" a="1"/>
  <c r="Y33" i="5" s="1"/>
  <c r="D34" i="5" a="1"/>
  <c r="Z34" i="5" s="1"/>
  <c r="AA34" i="5" s="1"/>
  <c r="D35" i="5" a="1"/>
  <c r="W35" i="5" s="1"/>
  <c r="D36" i="5" a="1"/>
  <c r="D37" i="5" a="1"/>
  <c r="Y37" i="5" s="1"/>
  <c r="D38" i="5" a="1"/>
  <c r="Z38" i="5" s="1"/>
  <c r="AA38" i="5" s="1"/>
  <c r="D39" i="5" a="1"/>
  <c r="W39" i="5" s="1"/>
  <c r="D40" i="5" a="1"/>
  <c r="D41" i="5" a="1"/>
  <c r="Y41" i="5" s="1"/>
  <c r="D42" i="5" a="1"/>
  <c r="W42" i="5" s="1"/>
  <c r="D43" i="5" a="1"/>
  <c r="W43" i="5" s="1"/>
  <c r="D44" i="5" a="1"/>
  <c r="D45" i="5" a="1"/>
  <c r="Y45" i="5" s="1"/>
  <c r="D46" i="5" a="1"/>
  <c r="W46" i="5" s="1"/>
  <c r="D47" i="5" a="1"/>
  <c r="W47" i="5" s="1"/>
  <c r="D48" i="5" a="1"/>
  <c r="D49" i="5" a="1"/>
  <c r="Y49" i="5" s="1"/>
  <c r="D50" i="5" a="1"/>
  <c r="W50" i="5" s="1"/>
  <c r="D51" i="5" a="1"/>
  <c r="W51" i="5" s="1"/>
  <c r="D52" i="5" a="1"/>
  <c r="D53" i="5" a="1"/>
  <c r="Y53" i="5" s="1"/>
  <c r="D54" i="5" a="1"/>
  <c r="W54" i="5" s="1"/>
  <c r="D55" i="5" a="1"/>
  <c r="W55" i="5" s="1"/>
  <c r="D56" i="5" a="1"/>
  <c r="D57" i="5" a="1"/>
  <c r="Y57" i="5" s="1"/>
  <c r="D58" i="5" a="1"/>
  <c r="W58" i="5" s="1"/>
  <c r="D59" i="5" a="1"/>
  <c r="W59" i="5" s="1"/>
  <c r="D60" i="5" a="1"/>
  <c r="D61" i="5" a="1"/>
  <c r="Y61" i="5" s="1"/>
  <c r="D62" i="5" a="1"/>
  <c r="W62" i="5" s="1"/>
  <c r="D63" i="5" a="1"/>
  <c r="W63" i="5" s="1"/>
  <c r="D64" i="5" a="1"/>
  <c r="D65" i="5" a="1"/>
  <c r="Y65" i="5" s="1"/>
  <c r="D66" i="5" a="1"/>
  <c r="W66" i="5" s="1"/>
  <c r="D67" i="5" a="1"/>
  <c r="W67" i="5" s="1"/>
  <c r="D68" i="5" a="1"/>
  <c r="U68" i="5" s="1"/>
  <c r="D69" i="5" a="1"/>
  <c r="Y69" i="5" s="1"/>
  <c r="D70" i="5" a="1"/>
  <c r="W70" i="5" s="1"/>
  <c r="D71" i="5" a="1"/>
  <c r="W71" i="5" s="1"/>
  <c r="D72" i="5" a="1"/>
  <c r="Y72" i="5" s="1"/>
  <c r="D73" i="5" a="1"/>
  <c r="Y73" i="5" s="1"/>
  <c r="D74" i="5" a="1"/>
  <c r="W74" i="5" s="1"/>
  <c r="D75" i="5" a="1"/>
  <c r="W75" i="5" s="1"/>
  <c r="D76" i="5" a="1"/>
  <c r="U76" i="5" s="1"/>
  <c r="D77" i="5" a="1"/>
  <c r="Y77" i="5" s="1"/>
  <c r="D78" i="5" a="1"/>
  <c r="W78" i="5" s="1"/>
  <c r="D79" i="5" a="1"/>
  <c r="W79" i="5" s="1"/>
  <c r="D80" i="5" a="1"/>
  <c r="Y80" i="5" s="1"/>
  <c r="D81" i="5" a="1"/>
  <c r="Y81" i="5" s="1"/>
  <c r="D82" i="5" a="1"/>
  <c r="W82" i="5" s="1"/>
  <c r="D83" i="5" a="1"/>
  <c r="W83" i="5" s="1"/>
  <c r="Z11" i="5"/>
  <c r="Z12" i="5"/>
  <c r="Z13" i="5"/>
  <c r="Z15" i="5"/>
  <c r="Z16" i="5"/>
  <c r="Z17" i="5"/>
  <c r="Z19" i="5"/>
  <c r="Z20" i="5"/>
  <c r="Z21" i="5"/>
  <c r="Z23" i="5"/>
  <c r="Z24" i="5"/>
  <c r="Z25" i="5"/>
  <c r="Z27" i="5"/>
  <c r="Z28" i="5"/>
  <c r="Z29" i="5"/>
  <c r="Z31" i="5"/>
  <c r="Z32" i="5"/>
  <c r="Z33" i="5"/>
  <c r="Z35" i="5"/>
  <c r="Z36" i="5"/>
  <c r="Z37" i="5"/>
  <c r="Z39" i="5"/>
  <c r="Z40" i="5"/>
  <c r="Z41" i="5"/>
  <c r="Z43" i="5"/>
  <c r="Z44" i="5"/>
  <c r="AA44" i="5" s="1"/>
  <c r="Z45" i="5"/>
  <c r="AA45" i="5" s="1"/>
  <c r="Z47" i="5"/>
  <c r="Z48" i="5"/>
  <c r="AA48" i="5" s="1"/>
  <c r="Z49" i="5"/>
  <c r="Z51" i="5"/>
  <c r="AA51" i="5" s="1"/>
  <c r="Z52" i="5"/>
  <c r="AA52" i="5" s="1"/>
  <c r="Z53" i="5"/>
  <c r="Z55" i="5"/>
  <c r="Z56" i="5"/>
  <c r="AA56" i="5" s="1"/>
  <c r="Z57" i="5"/>
  <c r="Z59" i="5"/>
  <c r="Z60" i="5"/>
  <c r="AA60" i="5" s="1"/>
  <c r="Z61" i="5"/>
  <c r="AA61" i="5" s="1"/>
  <c r="Z63" i="5"/>
  <c r="Z64" i="5"/>
  <c r="AA64" i="5" s="1"/>
  <c r="Z65" i="5"/>
  <c r="Z67" i="5"/>
  <c r="AA67" i="5" s="1"/>
  <c r="Z69" i="5"/>
  <c r="AA69" i="5" s="1"/>
  <c r="Z77" i="5"/>
  <c r="AA77" i="5" s="1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2" i="5"/>
  <c r="Y23" i="5"/>
  <c r="Y24" i="5"/>
  <c r="Y26" i="5"/>
  <c r="Y27" i="5"/>
  <c r="Y28" i="5"/>
  <c r="Y30" i="5"/>
  <c r="Y31" i="5"/>
  <c r="Y32" i="5"/>
  <c r="Y35" i="5"/>
  <c r="Y36" i="5"/>
  <c r="Y39" i="5"/>
  <c r="Y40" i="5"/>
  <c r="Y43" i="5"/>
  <c r="Y44" i="5"/>
  <c r="Y47" i="5"/>
  <c r="Y48" i="5"/>
  <c r="Y51" i="5"/>
  <c r="Y52" i="5"/>
  <c r="Y55" i="5"/>
  <c r="Y56" i="5"/>
  <c r="Y59" i="5"/>
  <c r="Y60" i="5"/>
  <c r="Y63" i="5"/>
  <c r="Y64" i="5"/>
  <c r="Y67" i="5"/>
  <c r="Y75" i="5"/>
  <c r="Y76" i="5"/>
  <c r="Y83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8" i="5"/>
  <c r="X69" i="5"/>
  <c r="X76" i="5"/>
  <c r="X77" i="5"/>
  <c r="W8" i="5"/>
  <c r="W9" i="5"/>
  <c r="W10" i="5"/>
  <c r="W11" i="5"/>
  <c r="W12" i="5"/>
  <c r="W13" i="5"/>
  <c r="W14" i="5"/>
  <c r="W15" i="5"/>
  <c r="W16" i="5"/>
  <c r="W17" i="5"/>
  <c r="W18" i="5"/>
  <c r="W20" i="5"/>
  <c r="W21" i="5"/>
  <c r="W22" i="5"/>
  <c r="W24" i="5"/>
  <c r="W25" i="5"/>
  <c r="W26" i="5"/>
  <c r="W28" i="5"/>
  <c r="W29" i="5"/>
  <c r="W30" i="5"/>
  <c r="W32" i="5"/>
  <c r="W33" i="5"/>
  <c r="W34" i="5"/>
  <c r="W36" i="5"/>
  <c r="W37" i="5"/>
  <c r="W38" i="5"/>
  <c r="W40" i="5"/>
  <c r="W41" i="5"/>
  <c r="W44" i="5"/>
  <c r="W45" i="5"/>
  <c r="W48" i="5"/>
  <c r="W49" i="5"/>
  <c r="W52" i="5"/>
  <c r="W53" i="5"/>
  <c r="W56" i="5"/>
  <c r="W57" i="5"/>
  <c r="W60" i="5"/>
  <c r="W61" i="5"/>
  <c r="W64" i="5"/>
  <c r="W65" i="5"/>
  <c r="W68" i="5"/>
  <c r="W69" i="5"/>
  <c r="W76" i="5"/>
  <c r="W77" i="5"/>
  <c r="U8" i="5"/>
  <c r="U9" i="5"/>
  <c r="U11" i="5"/>
  <c r="U12" i="5"/>
  <c r="U13" i="5"/>
  <c r="U15" i="5"/>
  <c r="U16" i="5"/>
  <c r="U17" i="5"/>
  <c r="U19" i="5"/>
  <c r="U20" i="5"/>
  <c r="U21" i="5"/>
  <c r="U23" i="5"/>
  <c r="U24" i="5"/>
  <c r="U25" i="5"/>
  <c r="U27" i="5"/>
  <c r="U28" i="5"/>
  <c r="U29" i="5"/>
  <c r="U31" i="5"/>
  <c r="U32" i="5"/>
  <c r="U33" i="5"/>
  <c r="U35" i="5"/>
  <c r="U36" i="5"/>
  <c r="U37" i="5"/>
  <c r="U39" i="5"/>
  <c r="U40" i="5"/>
  <c r="U41" i="5"/>
  <c r="U43" i="5"/>
  <c r="U44" i="5"/>
  <c r="U45" i="5"/>
  <c r="U47" i="5"/>
  <c r="U48" i="5"/>
  <c r="U49" i="5"/>
  <c r="U51" i="5"/>
  <c r="U52" i="5"/>
  <c r="U53" i="5"/>
  <c r="U55" i="5"/>
  <c r="U56" i="5"/>
  <c r="U57" i="5"/>
  <c r="U59" i="5"/>
  <c r="U60" i="5"/>
  <c r="U61" i="5"/>
  <c r="U63" i="5"/>
  <c r="U64" i="5"/>
  <c r="U65" i="5"/>
  <c r="U67" i="5"/>
  <c r="U73" i="5"/>
  <c r="U7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30" i="5"/>
  <c r="T31" i="5"/>
  <c r="T32" i="5"/>
  <c r="T34" i="5"/>
  <c r="T35" i="5"/>
  <c r="T36" i="5"/>
  <c r="T39" i="5"/>
  <c r="T40" i="5"/>
  <c r="T43" i="5"/>
  <c r="T44" i="5"/>
  <c r="T47" i="5"/>
  <c r="T48" i="5"/>
  <c r="T51" i="5"/>
  <c r="T52" i="5"/>
  <c r="T55" i="5"/>
  <c r="T56" i="5"/>
  <c r="T59" i="5"/>
  <c r="T60" i="5"/>
  <c r="T63" i="5"/>
  <c r="T64" i="5"/>
  <c r="T67" i="5"/>
  <c r="T75" i="5"/>
  <c r="T76" i="5"/>
  <c r="T83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8" i="5"/>
  <c r="S69" i="5"/>
  <c r="S76" i="5"/>
  <c r="S7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8" i="5"/>
  <c r="R29" i="5"/>
  <c r="R30" i="5"/>
  <c r="R32" i="5"/>
  <c r="R33" i="5"/>
  <c r="R34" i="5"/>
  <c r="R36" i="5"/>
  <c r="R37" i="5"/>
  <c r="R38" i="5"/>
  <c r="R40" i="5"/>
  <c r="R41" i="5"/>
  <c r="R42" i="5"/>
  <c r="R44" i="5"/>
  <c r="R45" i="5"/>
  <c r="R48" i="5"/>
  <c r="R49" i="5"/>
  <c r="R52" i="5"/>
  <c r="R53" i="5"/>
  <c r="R56" i="5"/>
  <c r="R57" i="5"/>
  <c r="R60" i="5"/>
  <c r="R61" i="5"/>
  <c r="R64" i="5"/>
  <c r="R65" i="5"/>
  <c r="R69" i="5"/>
  <c r="R80" i="5"/>
  <c r="R81" i="5"/>
  <c r="Q8" i="5"/>
  <c r="Q9" i="5"/>
  <c r="Q11" i="5"/>
  <c r="Q12" i="5"/>
  <c r="Q13" i="5"/>
  <c r="Q15" i="5"/>
  <c r="Q16" i="5"/>
  <c r="Q17" i="5"/>
  <c r="Q19" i="5"/>
  <c r="Q20" i="5"/>
  <c r="Q21" i="5"/>
  <c r="Q23" i="5"/>
  <c r="Q24" i="5"/>
  <c r="Q25" i="5"/>
  <c r="Q27" i="5"/>
  <c r="Q28" i="5"/>
  <c r="Q29" i="5"/>
  <c r="Q31" i="5"/>
  <c r="Q32" i="5"/>
  <c r="Q33" i="5"/>
  <c r="Q35" i="5"/>
  <c r="Q36" i="5"/>
  <c r="Q37" i="5"/>
  <c r="Q39" i="5"/>
  <c r="Q40" i="5"/>
  <c r="Q41" i="5"/>
  <c r="Q43" i="5"/>
  <c r="Q44" i="5"/>
  <c r="Q45" i="5"/>
  <c r="Q47" i="5"/>
  <c r="Q48" i="5"/>
  <c r="Q49" i="5"/>
  <c r="Q51" i="5"/>
  <c r="Q52" i="5"/>
  <c r="Q53" i="5"/>
  <c r="Q55" i="5"/>
  <c r="Q56" i="5"/>
  <c r="Q57" i="5"/>
  <c r="Q59" i="5"/>
  <c r="Q60" i="5"/>
  <c r="Q61" i="5"/>
  <c r="Q63" i="5"/>
  <c r="Q64" i="5"/>
  <c r="Q65" i="5"/>
  <c r="Q72" i="5"/>
  <c r="Q73" i="5"/>
  <c r="Q77" i="5"/>
  <c r="Q79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8" i="5"/>
  <c r="P39" i="5"/>
  <c r="P40" i="5"/>
  <c r="P43" i="5"/>
  <c r="P44" i="5"/>
  <c r="P47" i="5"/>
  <c r="P48" i="5"/>
  <c r="P51" i="5"/>
  <c r="P52" i="5"/>
  <c r="P55" i="5"/>
  <c r="P56" i="5"/>
  <c r="P59" i="5"/>
  <c r="P60" i="5"/>
  <c r="P63" i="5"/>
  <c r="P64" i="5"/>
  <c r="P68" i="5"/>
  <c r="P71" i="5"/>
  <c r="P79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73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6" i="5"/>
  <c r="N37" i="5"/>
  <c r="N38" i="5"/>
  <c r="N40" i="5"/>
  <c r="N41" i="5"/>
  <c r="N42" i="5"/>
  <c r="N44" i="5"/>
  <c r="N45" i="5"/>
  <c r="N46" i="5"/>
  <c r="N48" i="5"/>
  <c r="N49" i="5"/>
  <c r="N52" i="5"/>
  <c r="N53" i="5"/>
  <c r="N56" i="5"/>
  <c r="N57" i="5"/>
  <c r="N60" i="5"/>
  <c r="N61" i="5"/>
  <c r="N64" i="5"/>
  <c r="N65" i="5"/>
  <c r="N72" i="5"/>
  <c r="N73" i="5"/>
  <c r="N81" i="5"/>
  <c r="M8" i="5"/>
  <c r="M9" i="5"/>
  <c r="M11" i="5"/>
  <c r="M12" i="5"/>
  <c r="M13" i="5"/>
  <c r="M15" i="5"/>
  <c r="M16" i="5"/>
  <c r="M17" i="5"/>
  <c r="M19" i="5"/>
  <c r="M20" i="5"/>
  <c r="M21" i="5"/>
  <c r="M23" i="5"/>
  <c r="M24" i="5"/>
  <c r="M25" i="5"/>
  <c r="M27" i="5"/>
  <c r="M28" i="5"/>
  <c r="M29" i="5"/>
  <c r="M31" i="5"/>
  <c r="M32" i="5"/>
  <c r="M33" i="5"/>
  <c r="M35" i="5"/>
  <c r="M36" i="5"/>
  <c r="M37" i="5"/>
  <c r="M39" i="5"/>
  <c r="M40" i="5"/>
  <c r="M41" i="5"/>
  <c r="M43" i="5"/>
  <c r="M44" i="5"/>
  <c r="M45" i="5"/>
  <c r="M47" i="5"/>
  <c r="M48" i="5"/>
  <c r="M49" i="5"/>
  <c r="M51" i="5"/>
  <c r="M52" i="5"/>
  <c r="M53" i="5"/>
  <c r="M55" i="5"/>
  <c r="M56" i="5"/>
  <c r="M57" i="5"/>
  <c r="M59" i="5"/>
  <c r="M60" i="5"/>
  <c r="M61" i="5"/>
  <c r="M63" i="5"/>
  <c r="M64" i="5"/>
  <c r="M65" i="5"/>
  <c r="M67" i="5"/>
  <c r="M71" i="5"/>
  <c r="M77" i="5"/>
  <c r="M83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7" i="5"/>
  <c r="L48" i="5"/>
  <c r="L51" i="5"/>
  <c r="L52" i="5"/>
  <c r="L55" i="5"/>
  <c r="L56" i="5"/>
  <c r="L59" i="5"/>
  <c r="L60" i="5"/>
  <c r="L63" i="5"/>
  <c r="L64" i="5"/>
  <c r="L67" i="5"/>
  <c r="L68" i="5"/>
  <c r="L80" i="5"/>
  <c r="L83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7" i="5"/>
  <c r="K48" i="5"/>
  <c r="K51" i="5"/>
  <c r="K52" i="5"/>
  <c r="K55" i="5"/>
  <c r="K56" i="5"/>
  <c r="K59" i="5"/>
  <c r="K60" i="5"/>
  <c r="K63" i="5"/>
  <c r="K64" i="5"/>
  <c r="K67" i="5"/>
  <c r="K75" i="5"/>
  <c r="K83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9" i="5"/>
  <c r="J71" i="5"/>
  <c r="J75" i="5"/>
  <c r="J79" i="5"/>
  <c r="J80" i="5"/>
  <c r="J81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4" i="5"/>
  <c r="I45" i="5"/>
  <c r="I46" i="5"/>
  <c r="I48" i="5"/>
  <c r="I49" i="5"/>
  <c r="I52" i="5"/>
  <c r="I53" i="5"/>
  <c r="I56" i="5"/>
  <c r="I57" i="5"/>
  <c r="I60" i="5"/>
  <c r="I61" i="5"/>
  <c r="I64" i="5"/>
  <c r="I65" i="5"/>
  <c r="I69" i="5"/>
  <c r="I77" i="5"/>
  <c r="H8" i="5"/>
  <c r="H9" i="5"/>
  <c r="H11" i="5"/>
  <c r="H12" i="5"/>
  <c r="H13" i="5"/>
  <c r="H15" i="5"/>
  <c r="H16" i="5"/>
  <c r="H17" i="5"/>
  <c r="H19" i="5"/>
  <c r="H20" i="5"/>
  <c r="H21" i="5"/>
  <c r="H23" i="5"/>
  <c r="H24" i="5"/>
  <c r="H25" i="5"/>
  <c r="H27" i="5"/>
  <c r="H28" i="5"/>
  <c r="H29" i="5"/>
  <c r="H31" i="5"/>
  <c r="H32" i="5"/>
  <c r="H33" i="5"/>
  <c r="H35" i="5"/>
  <c r="H36" i="5"/>
  <c r="H37" i="5"/>
  <c r="H39" i="5"/>
  <c r="H40" i="5"/>
  <c r="H41" i="5"/>
  <c r="H43" i="5"/>
  <c r="H44" i="5"/>
  <c r="H45" i="5"/>
  <c r="H47" i="5"/>
  <c r="H48" i="5"/>
  <c r="H49" i="5"/>
  <c r="H51" i="5"/>
  <c r="H52" i="5"/>
  <c r="H53" i="5"/>
  <c r="H55" i="5"/>
  <c r="H56" i="5"/>
  <c r="H57" i="5"/>
  <c r="H59" i="5"/>
  <c r="H60" i="5"/>
  <c r="H61" i="5"/>
  <c r="H63" i="5"/>
  <c r="H64" i="5"/>
  <c r="H65" i="5"/>
  <c r="H67" i="5"/>
  <c r="H68" i="5"/>
  <c r="H69" i="5"/>
  <c r="H73" i="5"/>
  <c r="H81" i="5"/>
  <c r="H83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1" i="5"/>
  <c r="G52" i="5"/>
  <c r="G55" i="5"/>
  <c r="G56" i="5"/>
  <c r="G59" i="5"/>
  <c r="G60" i="5"/>
  <c r="G63" i="5"/>
  <c r="G64" i="5"/>
  <c r="G67" i="5"/>
  <c r="G75" i="5"/>
  <c r="G83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9" i="5"/>
  <c r="F77" i="5"/>
  <c r="V83" i="5"/>
  <c r="E83" i="5"/>
  <c r="C83" i="5"/>
  <c r="C82" i="5"/>
  <c r="E81" i="5"/>
  <c r="D81" i="5"/>
  <c r="C81" i="5"/>
  <c r="B81" i="5"/>
  <c r="V80" i="5"/>
  <c r="C80" i="5"/>
  <c r="B80" i="5"/>
  <c r="E79" i="5"/>
  <c r="D79" i="5"/>
  <c r="C79" i="5"/>
  <c r="B79" i="5"/>
  <c r="C78" i="5"/>
  <c r="B78" i="5"/>
  <c r="E77" i="5"/>
  <c r="D77" i="5"/>
  <c r="C77" i="5"/>
  <c r="B77" i="5"/>
  <c r="V76" i="5"/>
  <c r="C76" i="5"/>
  <c r="B76" i="5"/>
  <c r="E75" i="5"/>
  <c r="D75" i="5"/>
  <c r="C75" i="5"/>
  <c r="B75" i="5"/>
  <c r="C74" i="5"/>
  <c r="B74" i="5"/>
  <c r="E73" i="5"/>
  <c r="D73" i="5"/>
  <c r="C73" i="5"/>
  <c r="B73" i="5"/>
  <c r="V72" i="5"/>
  <c r="C72" i="5"/>
  <c r="B72" i="5"/>
  <c r="E71" i="5"/>
  <c r="D71" i="5"/>
  <c r="C71" i="5"/>
  <c r="B71" i="5"/>
  <c r="C70" i="5"/>
  <c r="B70" i="5"/>
  <c r="V69" i="5"/>
  <c r="E69" i="5"/>
  <c r="D69" i="5"/>
  <c r="C69" i="5"/>
  <c r="B69" i="5"/>
  <c r="C68" i="5"/>
  <c r="B68" i="5"/>
  <c r="V67" i="5"/>
  <c r="E67" i="5"/>
  <c r="D67" i="5"/>
  <c r="C67" i="5"/>
  <c r="B67" i="5"/>
  <c r="V66" i="5"/>
  <c r="C66" i="5"/>
  <c r="B66" i="5"/>
  <c r="AA65" i="5"/>
  <c r="V65" i="5"/>
  <c r="E65" i="5"/>
  <c r="D65" i="5"/>
  <c r="C65" i="5"/>
  <c r="B65" i="5"/>
  <c r="V64" i="5"/>
  <c r="E64" i="5"/>
  <c r="D64" i="5"/>
  <c r="C64" i="5"/>
  <c r="B64" i="5"/>
  <c r="AA63" i="5"/>
  <c r="V63" i="5"/>
  <c r="E63" i="5"/>
  <c r="D63" i="5"/>
  <c r="C63" i="5"/>
  <c r="B63" i="5"/>
  <c r="V62" i="5"/>
  <c r="E62" i="5"/>
  <c r="C62" i="5"/>
  <c r="B62" i="5"/>
  <c r="V61" i="5"/>
  <c r="E61" i="5"/>
  <c r="D61" i="5"/>
  <c r="C61" i="5"/>
  <c r="B61" i="5"/>
  <c r="V60" i="5"/>
  <c r="E60" i="5"/>
  <c r="D60" i="5"/>
  <c r="C60" i="5"/>
  <c r="B60" i="5"/>
  <c r="AA59" i="5"/>
  <c r="V59" i="5"/>
  <c r="E59" i="5"/>
  <c r="D59" i="5"/>
  <c r="C59" i="5"/>
  <c r="B59" i="5"/>
  <c r="V58" i="5"/>
  <c r="E58" i="5"/>
  <c r="C58" i="5"/>
  <c r="B58" i="5"/>
  <c r="AA57" i="5"/>
  <c r="V57" i="5"/>
  <c r="E57" i="5"/>
  <c r="D57" i="5"/>
  <c r="C57" i="5"/>
  <c r="B57" i="5"/>
  <c r="V56" i="5"/>
  <c r="E56" i="5"/>
  <c r="D56" i="5"/>
  <c r="C56" i="5"/>
  <c r="B56" i="5"/>
  <c r="AA55" i="5"/>
  <c r="V55" i="5"/>
  <c r="E55" i="5"/>
  <c r="D55" i="5"/>
  <c r="C55" i="5"/>
  <c r="B55" i="5"/>
  <c r="V54" i="5"/>
  <c r="E54" i="5"/>
  <c r="C54" i="5"/>
  <c r="B54" i="5"/>
  <c r="AA53" i="5"/>
  <c r="V53" i="5"/>
  <c r="E53" i="5"/>
  <c r="D53" i="5"/>
  <c r="C53" i="5"/>
  <c r="B53" i="5"/>
  <c r="V52" i="5"/>
  <c r="E52" i="5"/>
  <c r="D52" i="5"/>
  <c r="C52" i="5"/>
  <c r="B52" i="5"/>
  <c r="V51" i="5"/>
  <c r="E51" i="5"/>
  <c r="D51" i="5"/>
  <c r="C51" i="5"/>
  <c r="B51" i="5"/>
  <c r="V50" i="5"/>
  <c r="E50" i="5"/>
  <c r="D50" i="5"/>
  <c r="C50" i="5"/>
  <c r="B50" i="5"/>
  <c r="AA49" i="5"/>
  <c r="V49" i="5"/>
  <c r="E49" i="5"/>
  <c r="D49" i="5"/>
  <c r="C49" i="5"/>
  <c r="B49" i="5"/>
  <c r="V48" i="5"/>
  <c r="E48" i="5"/>
  <c r="D48" i="5"/>
  <c r="C48" i="5"/>
  <c r="B48" i="5"/>
  <c r="AA47" i="5"/>
  <c r="V47" i="5"/>
  <c r="E47" i="5"/>
  <c r="D47" i="5"/>
  <c r="C47" i="5"/>
  <c r="B47" i="5"/>
  <c r="V46" i="5"/>
  <c r="E46" i="5"/>
  <c r="D46" i="5"/>
  <c r="C46" i="5"/>
  <c r="B46" i="5"/>
  <c r="V45" i="5"/>
  <c r="E45" i="5"/>
  <c r="D45" i="5"/>
  <c r="C45" i="5"/>
  <c r="B45" i="5"/>
  <c r="V44" i="5"/>
  <c r="E44" i="5"/>
  <c r="D44" i="5"/>
  <c r="C44" i="5"/>
  <c r="B44" i="5"/>
  <c r="AA43" i="5"/>
  <c r="V43" i="5"/>
  <c r="E43" i="5"/>
  <c r="D43" i="5"/>
  <c r="C43" i="5"/>
  <c r="B43" i="5"/>
  <c r="V42" i="5"/>
  <c r="E42" i="5"/>
  <c r="D42" i="5"/>
  <c r="C42" i="5"/>
  <c r="B42" i="5"/>
  <c r="AA41" i="5"/>
  <c r="V41" i="5"/>
  <c r="E41" i="5"/>
  <c r="D41" i="5"/>
  <c r="C41" i="5"/>
  <c r="B41" i="5"/>
  <c r="AA40" i="5"/>
  <c r="V40" i="5"/>
  <c r="E40" i="5"/>
  <c r="D40" i="5"/>
  <c r="C40" i="5"/>
  <c r="B40" i="5"/>
  <c r="AA39" i="5"/>
  <c r="V39" i="5"/>
  <c r="E39" i="5"/>
  <c r="D39" i="5"/>
  <c r="C39" i="5"/>
  <c r="B39" i="5"/>
  <c r="V38" i="5"/>
  <c r="E38" i="5"/>
  <c r="D38" i="5"/>
  <c r="C38" i="5"/>
  <c r="B38" i="5"/>
  <c r="AA37" i="5"/>
  <c r="V37" i="5"/>
  <c r="E37" i="5"/>
  <c r="D37" i="5"/>
  <c r="C37" i="5"/>
  <c r="B37" i="5"/>
  <c r="AA36" i="5"/>
  <c r="V36" i="5"/>
  <c r="E36" i="5"/>
  <c r="D36" i="5"/>
  <c r="C36" i="5"/>
  <c r="B36" i="5"/>
  <c r="AA35" i="5"/>
  <c r="V35" i="5"/>
  <c r="E35" i="5"/>
  <c r="D35" i="5"/>
  <c r="C35" i="5"/>
  <c r="B35" i="5"/>
  <c r="V34" i="5"/>
  <c r="E34" i="5"/>
  <c r="D34" i="5"/>
  <c r="C34" i="5"/>
  <c r="B34" i="5"/>
  <c r="AA33" i="5"/>
  <c r="V33" i="5"/>
  <c r="E33" i="5"/>
  <c r="D33" i="5"/>
  <c r="C33" i="5"/>
  <c r="B33" i="5"/>
  <c r="AA32" i="5"/>
  <c r="V32" i="5"/>
  <c r="E32" i="5"/>
  <c r="D32" i="5"/>
  <c r="C32" i="5"/>
  <c r="B32" i="5"/>
  <c r="AA31" i="5"/>
  <c r="V31" i="5"/>
  <c r="E31" i="5"/>
  <c r="D31" i="5"/>
  <c r="C31" i="5"/>
  <c r="B31" i="5"/>
  <c r="V30" i="5"/>
  <c r="E30" i="5"/>
  <c r="D30" i="5"/>
  <c r="C30" i="5"/>
  <c r="B30" i="5"/>
  <c r="AA29" i="5"/>
  <c r="V29" i="5"/>
  <c r="E29" i="5"/>
  <c r="D29" i="5"/>
  <c r="C29" i="5"/>
  <c r="B29" i="5"/>
  <c r="AA28" i="5"/>
  <c r="V28" i="5"/>
  <c r="E28" i="5"/>
  <c r="D28" i="5"/>
  <c r="C28" i="5"/>
  <c r="B28" i="5"/>
  <c r="AA27" i="5"/>
  <c r="V27" i="5"/>
  <c r="E27" i="5"/>
  <c r="D27" i="5"/>
  <c r="C27" i="5"/>
  <c r="B27" i="5"/>
  <c r="V26" i="5"/>
  <c r="E26" i="5"/>
  <c r="D26" i="5"/>
  <c r="C26" i="5"/>
  <c r="B26" i="5"/>
  <c r="AA25" i="5"/>
  <c r="V25" i="5"/>
  <c r="E25" i="5"/>
  <c r="D25" i="5"/>
  <c r="C25" i="5"/>
  <c r="B25" i="5"/>
  <c r="AA24" i="5"/>
  <c r="V24" i="5"/>
  <c r="AD24" i="5" s="1" a="1"/>
  <c r="AD24" i="5" s="1"/>
  <c r="AE24" i="5" s="1"/>
  <c r="E24" i="5"/>
  <c r="D24" i="5"/>
  <c r="C24" i="5"/>
  <c r="B24" i="5"/>
  <c r="AA23" i="5"/>
  <c r="V23" i="5"/>
  <c r="E23" i="5"/>
  <c r="D23" i="5"/>
  <c r="C23" i="5"/>
  <c r="B23" i="5"/>
  <c r="V22" i="5"/>
  <c r="E22" i="5"/>
  <c r="D22" i="5"/>
  <c r="C22" i="5"/>
  <c r="B22" i="5"/>
  <c r="AA21" i="5"/>
  <c r="V21" i="5"/>
  <c r="E21" i="5"/>
  <c r="D21" i="5"/>
  <c r="C21" i="5"/>
  <c r="B21" i="5"/>
  <c r="AA20" i="5"/>
  <c r="V20" i="5"/>
  <c r="AD20" i="5" s="1" a="1"/>
  <c r="AD20" i="5" s="1"/>
  <c r="AE20" i="5" s="1"/>
  <c r="E20" i="5"/>
  <c r="D20" i="5"/>
  <c r="C20" i="5"/>
  <c r="B20" i="5"/>
  <c r="AA19" i="5"/>
  <c r="V19" i="5"/>
  <c r="E19" i="5"/>
  <c r="D19" i="5"/>
  <c r="C19" i="5"/>
  <c r="B19" i="5"/>
  <c r="V18" i="5"/>
  <c r="E18" i="5"/>
  <c r="D18" i="5"/>
  <c r="C18" i="5"/>
  <c r="B18" i="5"/>
  <c r="AA17" i="5"/>
  <c r="V17" i="5"/>
  <c r="AB17" i="5" s="1" a="1"/>
  <c r="AB17" i="5" s="1"/>
  <c r="E17" i="5"/>
  <c r="D17" i="5"/>
  <c r="C17" i="5"/>
  <c r="B17" i="5"/>
  <c r="AA16" i="5"/>
  <c r="V16" i="5"/>
  <c r="AD16" i="5" s="1" a="1"/>
  <c r="AD16" i="5" s="1"/>
  <c r="AE16" i="5" s="1"/>
  <c r="E16" i="5"/>
  <c r="D16" i="5"/>
  <c r="C16" i="5"/>
  <c r="B16" i="5"/>
  <c r="AA15" i="5"/>
  <c r="V15" i="5"/>
  <c r="AB15" i="5" s="1" a="1"/>
  <c r="AB15" i="5" s="1"/>
  <c r="E15" i="5"/>
  <c r="D15" i="5"/>
  <c r="C15" i="5"/>
  <c r="B15" i="5"/>
  <c r="V14" i="5"/>
  <c r="E14" i="5"/>
  <c r="D14" i="5"/>
  <c r="C14" i="5"/>
  <c r="B14" i="5"/>
  <c r="AA13" i="5"/>
  <c r="V13" i="5"/>
  <c r="E13" i="5"/>
  <c r="D13" i="5"/>
  <c r="C13" i="5"/>
  <c r="B13" i="5"/>
  <c r="AA12" i="5"/>
  <c r="V12" i="5"/>
  <c r="E12" i="5"/>
  <c r="D12" i="5"/>
  <c r="C12" i="5"/>
  <c r="B12" i="5"/>
  <c r="AA11" i="5"/>
  <c r="V11" i="5"/>
  <c r="AD11" i="5" s="1" a="1"/>
  <c r="AD11" i="5" s="1"/>
  <c r="E11" i="5"/>
  <c r="D11" i="5"/>
  <c r="C11" i="5"/>
  <c r="B11" i="5"/>
  <c r="V10" i="5"/>
  <c r="E10" i="5"/>
  <c r="D10" i="5"/>
  <c r="C10" i="5"/>
  <c r="B10" i="5"/>
  <c r="V9" i="5"/>
  <c r="E9" i="5"/>
  <c r="D9" i="5"/>
  <c r="C9" i="5"/>
  <c r="B9" i="5"/>
  <c r="V8" i="5"/>
  <c r="E8" i="5"/>
  <c r="D8" i="5"/>
  <c r="C8" i="5"/>
  <c r="B8" i="5"/>
  <c r="D19" i="4" a="1"/>
  <c r="F19" i="4" s="1"/>
  <c r="H19" i="4"/>
  <c r="I19" i="4"/>
  <c r="L19" i="4"/>
  <c r="M19" i="4"/>
  <c r="P19" i="4"/>
  <c r="Q19" i="4"/>
  <c r="T19" i="4"/>
  <c r="U19" i="4"/>
  <c r="X19" i="4"/>
  <c r="Y19" i="4"/>
  <c r="D5" i="4" a="1"/>
  <c r="F5" i="4"/>
  <c r="D6" i="4" a="1"/>
  <c r="F6" i="4" s="1"/>
  <c r="D7" i="4" a="1"/>
  <c r="D8" i="4" a="1"/>
  <c r="D9" i="4" a="1"/>
  <c r="D10" i="4" a="1"/>
  <c r="D11" i="4" a="1"/>
  <c r="D12" i="4" a="1"/>
  <c r="H12" i="4" s="1"/>
  <c r="D13" i="4" a="1"/>
  <c r="D14" i="4" a="1"/>
  <c r="D15" i="4" a="1"/>
  <c r="D16" i="4" a="1"/>
  <c r="H16" i="4" s="1"/>
  <c r="D17" i="4" a="1"/>
  <c r="D18" i="4" a="1"/>
  <c r="D20" i="4" a="1"/>
  <c r="D21" i="4" a="1"/>
  <c r="H21" i="4" s="1"/>
  <c r="D22" i="4" a="1"/>
  <c r="D23" i="4" a="1"/>
  <c r="D24" i="4" a="1"/>
  <c r="D25" i="4" a="1"/>
  <c r="H25" i="4" s="1"/>
  <c r="D26" i="4" a="1"/>
  <c r="D27" i="4" a="1"/>
  <c r="D28" i="4" a="1"/>
  <c r="D29" i="4" a="1"/>
  <c r="H29" i="4" s="1"/>
  <c r="D30" i="4" a="1"/>
  <c r="D31" i="4" a="1"/>
  <c r="D32" i="4" a="1"/>
  <c r="D33" i="4" a="1"/>
  <c r="H33" i="4" s="1"/>
  <c r="D34" i="4" a="1"/>
  <c r="D35" i="4" a="1"/>
  <c r="D36" i="4" a="1"/>
  <c r="D37" i="4" a="1"/>
  <c r="H37" i="4" s="1"/>
  <c r="D38" i="4" a="1"/>
  <c r="D39" i="4" a="1"/>
  <c r="D40" i="4" a="1"/>
  <c r="D41" i="4" a="1"/>
  <c r="H41" i="4" s="1"/>
  <c r="D42" i="4" a="1"/>
  <c r="D43" i="4" a="1"/>
  <c r="D44" i="4" a="1"/>
  <c r="D45" i="4" a="1"/>
  <c r="H45" i="4" s="1"/>
  <c r="D46" i="4" a="1"/>
  <c r="D47" i="4" a="1"/>
  <c r="D48" i="4" a="1"/>
  <c r="D49" i="4" a="1"/>
  <c r="H49" i="4" s="1"/>
  <c r="D50" i="4" a="1"/>
  <c r="F50" i="4" s="1"/>
  <c r="D51" i="4" a="1"/>
  <c r="D52" i="4" a="1"/>
  <c r="D53" i="4" a="1"/>
  <c r="H53" i="4" s="1"/>
  <c r="D54" i="4" a="1"/>
  <c r="F54" i="4" s="1"/>
  <c r="D55" i="4" a="1"/>
  <c r="D56" i="4" a="1"/>
  <c r="D57" i="4" a="1"/>
  <c r="I57" i="4" s="1"/>
  <c r="D58" i="4" a="1"/>
  <c r="F58" i="4" s="1"/>
  <c r="D59" i="4" a="1"/>
  <c r="D60" i="4" a="1"/>
  <c r="D61" i="4" a="1"/>
  <c r="F61" i="4" s="1"/>
  <c r="D62" i="4" a="1"/>
  <c r="F62" i="4" s="1"/>
  <c r="D63" i="4" a="1"/>
  <c r="D64" i="4" a="1"/>
  <c r="D65" i="4" a="1"/>
  <c r="G65" i="4" s="1"/>
  <c r="D66" i="4" a="1"/>
  <c r="F66" i="4" s="1"/>
  <c r="D67" i="4" a="1"/>
  <c r="D68" i="4" a="1"/>
  <c r="D69" i="4" a="1"/>
  <c r="H69" i="4" s="1"/>
  <c r="D70" i="4" a="1"/>
  <c r="D71" i="4" a="1"/>
  <c r="D72" i="4" a="1"/>
  <c r="F72" i="4" s="1"/>
  <c r="D73" i="4" a="1"/>
  <c r="I73" i="4" s="1"/>
  <c r="D74" i="4" a="1"/>
  <c r="D75" i="4" a="1"/>
  <c r="D76" i="4" a="1"/>
  <c r="G76" i="4" s="1"/>
  <c r="D77" i="4" a="1"/>
  <c r="F77" i="4" s="1"/>
  <c r="D78" i="4" a="1"/>
  <c r="D79" i="4" a="1"/>
  <c r="D80" i="4" a="1"/>
  <c r="H80" i="4" s="1"/>
  <c r="F7" i="4"/>
  <c r="F8" i="4"/>
  <c r="F9" i="4"/>
  <c r="F10" i="4"/>
  <c r="F11" i="4"/>
  <c r="F12" i="4"/>
  <c r="F13" i="4"/>
  <c r="F14" i="4"/>
  <c r="F15" i="4"/>
  <c r="F17" i="4"/>
  <c r="F18" i="4"/>
  <c r="F20" i="4"/>
  <c r="F22" i="4"/>
  <c r="F23" i="4"/>
  <c r="F24" i="4"/>
  <c r="F26" i="4"/>
  <c r="F27" i="4"/>
  <c r="F28" i="4"/>
  <c r="F30" i="4"/>
  <c r="F31" i="4"/>
  <c r="F32" i="4"/>
  <c r="F34" i="4"/>
  <c r="F35" i="4"/>
  <c r="F36" i="4"/>
  <c r="F38" i="4"/>
  <c r="F39" i="4"/>
  <c r="F40" i="4"/>
  <c r="F42" i="4"/>
  <c r="F43" i="4"/>
  <c r="F44" i="4"/>
  <c r="F46" i="4"/>
  <c r="F47" i="4"/>
  <c r="F48" i="4"/>
  <c r="F51" i="4"/>
  <c r="F52" i="4"/>
  <c r="F53" i="4"/>
  <c r="F55" i="4"/>
  <c r="F56" i="4"/>
  <c r="F59" i="4"/>
  <c r="F60" i="4"/>
  <c r="F63" i="4"/>
  <c r="F64" i="4"/>
  <c r="F67" i="4"/>
  <c r="F68" i="4"/>
  <c r="F69" i="4"/>
  <c r="F71" i="4"/>
  <c r="F75" i="4"/>
  <c r="F76" i="4"/>
  <c r="F79" i="4"/>
  <c r="F80" i="4"/>
  <c r="G5" i="4"/>
  <c r="G6" i="4"/>
  <c r="G7" i="4"/>
  <c r="G8" i="4"/>
  <c r="G9" i="4"/>
  <c r="G10" i="4"/>
  <c r="G11" i="4"/>
  <c r="G12" i="4"/>
  <c r="G13" i="4"/>
  <c r="G14" i="4"/>
  <c r="G15" i="4"/>
  <c r="G17" i="4"/>
  <c r="G18" i="4"/>
  <c r="G20" i="4"/>
  <c r="G22" i="4"/>
  <c r="G23" i="4"/>
  <c r="G24" i="4"/>
  <c r="G26" i="4"/>
  <c r="G27" i="4"/>
  <c r="G28" i="4"/>
  <c r="G30" i="4"/>
  <c r="G31" i="4"/>
  <c r="G32" i="4"/>
  <c r="G34" i="4"/>
  <c r="G35" i="4"/>
  <c r="G36" i="4"/>
  <c r="G38" i="4"/>
  <c r="G39" i="4"/>
  <c r="G40" i="4"/>
  <c r="G42" i="4"/>
  <c r="G43" i="4"/>
  <c r="G44" i="4"/>
  <c r="G46" i="4"/>
  <c r="G47" i="4"/>
  <c r="G48" i="4"/>
  <c r="G50" i="4"/>
  <c r="G51" i="4"/>
  <c r="G52" i="4"/>
  <c r="G55" i="4"/>
  <c r="G56" i="4"/>
  <c r="G57" i="4"/>
  <c r="G59" i="4"/>
  <c r="G60" i="4"/>
  <c r="G63" i="4"/>
  <c r="G64" i="4"/>
  <c r="G67" i="4"/>
  <c r="G68" i="4"/>
  <c r="G71" i="4"/>
  <c r="G72" i="4"/>
  <c r="G73" i="4"/>
  <c r="G75" i="4"/>
  <c r="G79" i="4"/>
  <c r="H5" i="4"/>
  <c r="H6" i="4"/>
  <c r="H7" i="4"/>
  <c r="H8" i="4"/>
  <c r="H9" i="4"/>
  <c r="H10" i="4"/>
  <c r="H11" i="4"/>
  <c r="H13" i="4"/>
  <c r="H14" i="4"/>
  <c r="H15" i="4"/>
  <c r="H17" i="4"/>
  <c r="H18" i="4"/>
  <c r="H20" i="4"/>
  <c r="H22" i="4"/>
  <c r="H23" i="4"/>
  <c r="H24" i="4"/>
  <c r="H26" i="4"/>
  <c r="H27" i="4"/>
  <c r="H28" i="4"/>
  <c r="H30" i="4"/>
  <c r="H31" i="4"/>
  <c r="H32" i="4"/>
  <c r="H34" i="4"/>
  <c r="H35" i="4"/>
  <c r="H36" i="4"/>
  <c r="H38" i="4"/>
  <c r="H39" i="4"/>
  <c r="H40" i="4"/>
  <c r="H42" i="4"/>
  <c r="H43" i="4"/>
  <c r="H44" i="4"/>
  <c r="H46" i="4"/>
  <c r="H47" i="4"/>
  <c r="H48" i="4"/>
  <c r="H50" i="4"/>
  <c r="H51" i="4"/>
  <c r="H52" i="4"/>
  <c r="H55" i="4"/>
  <c r="H56" i="4"/>
  <c r="H59" i="4"/>
  <c r="H60" i="4"/>
  <c r="H61" i="4"/>
  <c r="H63" i="4"/>
  <c r="H64" i="4"/>
  <c r="H67" i="4"/>
  <c r="H68" i="4"/>
  <c r="H71" i="4"/>
  <c r="H72" i="4"/>
  <c r="H75" i="4"/>
  <c r="H76" i="4"/>
  <c r="H77" i="4"/>
  <c r="H79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20" i="4"/>
  <c r="I22" i="4"/>
  <c r="I23" i="4"/>
  <c r="I24" i="4"/>
  <c r="I26" i="4"/>
  <c r="I27" i="4"/>
  <c r="I28" i="4"/>
  <c r="I30" i="4"/>
  <c r="I31" i="4"/>
  <c r="I32" i="4"/>
  <c r="I34" i="4"/>
  <c r="I35" i="4"/>
  <c r="I36" i="4"/>
  <c r="I38" i="4"/>
  <c r="I39" i="4"/>
  <c r="I40" i="4"/>
  <c r="I42" i="4"/>
  <c r="I43" i="4"/>
  <c r="I44" i="4"/>
  <c r="I46" i="4"/>
  <c r="I47" i="4"/>
  <c r="I48" i="4"/>
  <c r="I50" i="4"/>
  <c r="I51" i="4"/>
  <c r="I52" i="4"/>
  <c r="I55" i="4"/>
  <c r="I56" i="4"/>
  <c r="I59" i="4"/>
  <c r="I60" i="4"/>
  <c r="I63" i="4"/>
  <c r="I64" i="4"/>
  <c r="I65" i="4"/>
  <c r="I67" i="4"/>
  <c r="I68" i="4"/>
  <c r="I71" i="4"/>
  <c r="I72" i="4"/>
  <c r="I75" i="4"/>
  <c r="I76" i="4"/>
  <c r="I79" i="4"/>
  <c r="I80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9" i="4"/>
  <c r="J60" i="4"/>
  <c r="J63" i="4"/>
  <c r="J64" i="4"/>
  <c r="J67" i="4"/>
  <c r="J68" i="4"/>
  <c r="J71" i="4"/>
  <c r="J72" i="4"/>
  <c r="J73" i="4"/>
  <c r="J75" i="4"/>
  <c r="J79" i="4"/>
  <c r="K5" i="4"/>
  <c r="K6" i="4"/>
  <c r="K7" i="4"/>
  <c r="K8" i="4"/>
  <c r="K9" i="4"/>
  <c r="K10" i="4"/>
  <c r="K11" i="4"/>
  <c r="K13" i="4"/>
  <c r="K14" i="4"/>
  <c r="K15" i="4"/>
  <c r="K17" i="4"/>
  <c r="K18" i="4"/>
  <c r="K20" i="4"/>
  <c r="K22" i="4"/>
  <c r="K23" i="4"/>
  <c r="K24" i="4"/>
  <c r="K26" i="4"/>
  <c r="K27" i="4"/>
  <c r="K28" i="4"/>
  <c r="K30" i="4"/>
  <c r="K31" i="4"/>
  <c r="K32" i="4"/>
  <c r="K34" i="4"/>
  <c r="K35" i="4"/>
  <c r="K36" i="4"/>
  <c r="K38" i="4"/>
  <c r="K39" i="4"/>
  <c r="K40" i="4"/>
  <c r="K42" i="4"/>
  <c r="K43" i="4"/>
  <c r="K44" i="4"/>
  <c r="K46" i="4"/>
  <c r="K47" i="4"/>
  <c r="K48" i="4"/>
  <c r="K50" i="4"/>
  <c r="K51" i="4"/>
  <c r="K52" i="4"/>
  <c r="K54" i="4"/>
  <c r="K55" i="4"/>
  <c r="K56" i="4"/>
  <c r="K59" i="4"/>
  <c r="K60" i="4"/>
  <c r="K63" i="4"/>
  <c r="K64" i="4"/>
  <c r="K65" i="4"/>
  <c r="K67" i="4"/>
  <c r="K68" i="4"/>
  <c r="K71" i="4"/>
  <c r="K72" i="4"/>
  <c r="K75" i="4"/>
  <c r="K76" i="4"/>
  <c r="K79" i="4"/>
  <c r="K80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9" i="4"/>
  <c r="L60" i="4"/>
  <c r="L63" i="4"/>
  <c r="L64" i="4"/>
  <c r="L67" i="4"/>
  <c r="L68" i="4"/>
  <c r="L71" i="4"/>
  <c r="L72" i="4"/>
  <c r="L73" i="4"/>
  <c r="L75" i="4"/>
  <c r="L79" i="4"/>
  <c r="M5" i="4"/>
  <c r="M6" i="4"/>
  <c r="M7" i="4"/>
  <c r="M8" i="4"/>
  <c r="M9" i="4"/>
  <c r="M10" i="4"/>
  <c r="M11" i="4"/>
  <c r="M13" i="4"/>
  <c r="M14" i="4"/>
  <c r="M15" i="4"/>
  <c r="M17" i="4"/>
  <c r="M18" i="4"/>
  <c r="M20" i="4"/>
  <c r="M22" i="4"/>
  <c r="M23" i="4"/>
  <c r="M24" i="4"/>
  <c r="M26" i="4"/>
  <c r="M27" i="4"/>
  <c r="M28" i="4"/>
  <c r="M30" i="4"/>
  <c r="M31" i="4"/>
  <c r="M32" i="4"/>
  <c r="M34" i="4"/>
  <c r="M35" i="4"/>
  <c r="M36" i="4"/>
  <c r="M38" i="4"/>
  <c r="M39" i="4"/>
  <c r="M40" i="4"/>
  <c r="M42" i="4"/>
  <c r="M43" i="4"/>
  <c r="M44" i="4"/>
  <c r="M46" i="4"/>
  <c r="M47" i="4"/>
  <c r="M48" i="4"/>
  <c r="M50" i="4"/>
  <c r="M51" i="4"/>
  <c r="M52" i="4"/>
  <c r="M54" i="4"/>
  <c r="M55" i="4"/>
  <c r="M56" i="4"/>
  <c r="M59" i="4"/>
  <c r="M60" i="4"/>
  <c r="M63" i="4"/>
  <c r="M64" i="4"/>
  <c r="M65" i="4"/>
  <c r="M67" i="4"/>
  <c r="M68" i="4"/>
  <c r="M71" i="4"/>
  <c r="M72" i="4"/>
  <c r="M75" i="4"/>
  <c r="M76" i="4"/>
  <c r="M79" i="4"/>
  <c r="M80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3" i="4"/>
  <c r="N64" i="4"/>
  <c r="N67" i="4"/>
  <c r="N68" i="4"/>
  <c r="N71" i="4"/>
  <c r="N72" i="4"/>
  <c r="N75" i="4"/>
  <c r="N76" i="4"/>
  <c r="N77" i="4"/>
  <c r="N79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20" i="4"/>
  <c r="O21" i="4"/>
  <c r="O22" i="4"/>
  <c r="O23" i="4"/>
  <c r="O24" i="4"/>
  <c r="O26" i="4"/>
  <c r="O27" i="4"/>
  <c r="O28" i="4"/>
  <c r="O30" i="4"/>
  <c r="O31" i="4"/>
  <c r="O32" i="4"/>
  <c r="O34" i="4"/>
  <c r="O35" i="4"/>
  <c r="O36" i="4"/>
  <c r="O38" i="4"/>
  <c r="O39" i="4"/>
  <c r="O40" i="4"/>
  <c r="O42" i="4"/>
  <c r="O43" i="4"/>
  <c r="O44" i="4"/>
  <c r="O46" i="4"/>
  <c r="O47" i="4"/>
  <c r="O48" i="4"/>
  <c r="O50" i="4"/>
  <c r="O51" i="4"/>
  <c r="O52" i="4"/>
  <c r="O54" i="4"/>
  <c r="O55" i="4"/>
  <c r="O56" i="4"/>
  <c r="O58" i="4"/>
  <c r="O59" i="4"/>
  <c r="O60" i="4"/>
  <c r="O63" i="4"/>
  <c r="O64" i="4"/>
  <c r="O67" i="4"/>
  <c r="O68" i="4"/>
  <c r="O71" i="4"/>
  <c r="O72" i="4"/>
  <c r="O73" i="4"/>
  <c r="O75" i="4"/>
  <c r="O79" i="4"/>
  <c r="O80" i="4"/>
  <c r="P5" i="4"/>
  <c r="P6" i="4"/>
  <c r="P7" i="4"/>
  <c r="P8" i="4"/>
  <c r="P9" i="4"/>
  <c r="P10" i="4"/>
  <c r="P11" i="4"/>
  <c r="P13" i="4"/>
  <c r="P14" i="4"/>
  <c r="P15" i="4"/>
  <c r="P17" i="4"/>
  <c r="P18" i="4"/>
  <c r="P20" i="4"/>
  <c r="P22" i="4"/>
  <c r="P23" i="4"/>
  <c r="P24" i="4"/>
  <c r="P26" i="4"/>
  <c r="P27" i="4"/>
  <c r="P28" i="4"/>
  <c r="P30" i="4"/>
  <c r="P31" i="4"/>
  <c r="P32" i="4"/>
  <c r="P34" i="4"/>
  <c r="P35" i="4"/>
  <c r="P36" i="4"/>
  <c r="P38" i="4"/>
  <c r="P39" i="4"/>
  <c r="P40" i="4"/>
  <c r="P42" i="4"/>
  <c r="P43" i="4"/>
  <c r="P44" i="4"/>
  <c r="P46" i="4"/>
  <c r="P47" i="4"/>
  <c r="P48" i="4"/>
  <c r="P50" i="4"/>
  <c r="P51" i="4"/>
  <c r="P52" i="4"/>
  <c r="P54" i="4"/>
  <c r="P55" i="4"/>
  <c r="P56" i="4"/>
  <c r="P58" i="4"/>
  <c r="P59" i="4"/>
  <c r="P60" i="4"/>
  <c r="P63" i="4"/>
  <c r="P64" i="4"/>
  <c r="P67" i="4"/>
  <c r="P68" i="4"/>
  <c r="P69" i="4"/>
  <c r="P71" i="4"/>
  <c r="P72" i="4"/>
  <c r="P75" i="4"/>
  <c r="P76" i="4"/>
  <c r="P79" i="4"/>
  <c r="P80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20" i="4"/>
  <c r="Q22" i="4"/>
  <c r="Q23" i="4"/>
  <c r="Q24" i="4"/>
  <c r="Q26" i="4"/>
  <c r="Q27" i="4"/>
  <c r="Q28" i="4"/>
  <c r="Q30" i="4"/>
  <c r="Q31" i="4"/>
  <c r="Q32" i="4"/>
  <c r="Q34" i="4"/>
  <c r="Q35" i="4"/>
  <c r="Q36" i="4"/>
  <c r="Q38" i="4"/>
  <c r="Q39" i="4"/>
  <c r="Q40" i="4"/>
  <c r="Q42" i="4"/>
  <c r="Q43" i="4"/>
  <c r="Q44" i="4"/>
  <c r="Q46" i="4"/>
  <c r="Q47" i="4"/>
  <c r="Q48" i="4"/>
  <c r="Q50" i="4"/>
  <c r="Q51" i="4"/>
  <c r="Q52" i="4"/>
  <c r="Q54" i="4"/>
  <c r="Q55" i="4"/>
  <c r="Q56" i="4"/>
  <c r="Q58" i="4"/>
  <c r="Q59" i="4"/>
  <c r="Q60" i="4"/>
  <c r="Q62" i="4"/>
  <c r="Q63" i="4"/>
  <c r="Q64" i="4"/>
  <c r="Q67" i="4"/>
  <c r="Q68" i="4"/>
  <c r="Q69" i="4"/>
  <c r="Q71" i="4"/>
  <c r="Q72" i="4"/>
  <c r="Q74" i="4"/>
  <c r="Q75" i="4"/>
  <c r="Q78" i="4"/>
  <c r="Q79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20" i="4"/>
  <c r="R21" i="4"/>
  <c r="R22" i="4"/>
  <c r="R23" i="4"/>
  <c r="R24" i="4"/>
  <c r="R25" i="4"/>
  <c r="R26" i="4"/>
  <c r="R27" i="4"/>
  <c r="R28" i="4"/>
  <c r="R30" i="4"/>
  <c r="R31" i="4"/>
  <c r="R32" i="4"/>
  <c r="R34" i="4"/>
  <c r="R35" i="4"/>
  <c r="R36" i="4"/>
  <c r="R38" i="4"/>
  <c r="R39" i="4"/>
  <c r="R40" i="4"/>
  <c r="R42" i="4"/>
  <c r="R43" i="4"/>
  <c r="R44" i="4"/>
  <c r="R46" i="4"/>
  <c r="R47" i="4"/>
  <c r="R48" i="4"/>
  <c r="R50" i="4"/>
  <c r="R51" i="4"/>
  <c r="R52" i="4"/>
  <c r="R54" i="4"/>
  <c r="R55" i="4"/>
  <c r="R56" i="4"/>
  <c r="R58" i="4"/>
  <c r="R59" i="4"/>
  <c r="R60" i="4"/>
  <c r="R62" i="4"/>
  <c r="R63" i="4"/>
  <c r="R64" i="4"/>
  <c r="R66" i="4"/>
  <c r="R67" i="4"/>
  <c r="R68" i="4"/>
  <c r="R70" i="4"/>
  <c r="R71" i="4"/>
  <c r="R72" i="4"/>
  <c r="R74" i="4"/>
  <c r="R75" i="4"/>
  <c r="R78" i="4"/>
  <c r="R79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20" i="4"/>
  <c r="S21" i="4"/>
  <c r="S22" i="4"/>
  <c r="S23" i="4"/>
  <c r="S24" i="4"/>
  <c r="S25" i="4"/>
  <c r="S26" i="4"/>
  <c r="S27" i="4"/>
  <c r="S28" i="4"/>
  <c r="S30" i="4"/>
  <c r="S31" i="4"/>
  <c r="S32" i="4"/>
  <c r="S34" i="4"/>
  <c r="S35" i="4"/>
  <c r="S36" i="4"/>
  <c r="S38" i="4"/>
  <c r="S39" i="4"/>
  <c r="S40" i="4"/>
  <c r="S42" i="4"/>
  <c r="S43" i="4"/>
  <c r="S44" i="4"/>
  <c r="S46" i="4"/>
  <c r="S47" i="4"/>
  <c r="S48" i="4"/>
  <c r="S50" i="4"/>
  <c r="S51" i="4"/>
  <c r="S52" i="4"/>
  <c r="S54" i="4"/>
  <c r="S55" i="4"/>
  <c r="S56" i="4"/>
  <c r="S58" i="4"/>
  <c r="S59" i="4"/>
  <c r="S60" i="4"/>
  <c r="S62" i="4"/>
  <c r="S63" i="4"/>
  <c r="S64" i="4"/>
  <c r="S66" i="4"/>
  <c r="S67" i="4"/>
  <c r="S68" i="4"/>
  <c r="S70" i="4"/>
  <c r="S71" i="4"/>
  <c r="S72" i="4"/>
  <c r="S74" i="4"/>
  <c r="S75" i="4"/>
  <c r="S78" i="4"/>
  <c r="S79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20" i="4"/>
  <c r="T21" i="4"/>
  <c r="T22" i="4"/>
  <c r="T23" i="4"/>
  <c r="T24" i="4"/>
  <c r="T25" i="4"/>
  <c r="T26" i="4"/>
  <c r="T27" i="4"/>
  <c r="T28" i="4"/>
  <c r="T30" i="4"/>
  <c r="T31" i="4"/>
  <c r="T32" i="4"/>
  <c r="T34" i="4"/>
  <c r="T35" i="4"/>
  <c r="T36" i="4"/>
  <c r="T38" i="4"/>
  <c r="T39" i="4"/>
  <c r="T40" i="4"/>
  <c r="T42" i="4"/>
  <c r="T43" i="4"/>
  <c r="T44" i="4"/>
  <c r="T46" i="4"/>
  <c r="T47" i="4"/>
  <c r="T48" i="4"/>
  <c r="T50" i="4"/>
  <c r="T51" i="4"/>
  <c r="T52" i="4"/>
  <c r="T54" i="4"/>
  <c r="T55" i="4"/>
  <c r="T56" i="4"/>
  <c r="T58" i="4"/>
  <c r="T59" i="4"/>
  <c r="T60" i="4"/>
  <c r="T62" i="4"/>
  <c r="T63" i="4"/>
  <c r="T64" i="4"/>
  <c r="T66" i="4"/>
  <c r="T67" i="4"/>
  <c r="T68" i="4"/>
  <c r="T70" i="4"/>
  <c r="T71" i="4"/>
  <c r="T72" i="4"/>
  <c r="T74" i="4"/>
  <c r="T75" i="4"/>
  <c r="T76" i="4"/>
  <c r="T78" i="4"/>
  <c r="T79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4" i="4"/>
  <c r="U35" i="4"/>
  <c r="U36" i="4"/>
  <c r="U38" i="4"/>
  <c r="U39" i="4"/>
  <c r="U40" i="4"/>
  <c r="U42" i="4"/>
  <c r="U43" i="4"/>
  <c r="U44" i="4"/>
  <c r="U46" i="4"/>
  <c r="U47" i="4"/>
  <c r="U48" i="4"/>
  <c r="U50" i="4"/>
  <c r="U51" i="4"/>
  <c r="U52" i="4"/>
  <c r="U54" i="4"/>
  <c r="U55" i="4"/>
  <c r="U56" i="4"/>
  <c r="U58" i="4"/>
  <c r="U59" i="4"/>
  <c r="U60" i="4"/>
  <c r="U62" i="4"/>
  <c r="U63" i="4"/>
  <c r="U64" i="4"/>
  <c r="U66" i="4"/>
  <c r="U67" i="4"/>
  <c r="U68" i="4"/>
  <c r="U70" i="4"/>
  <c r="U71" i="4"/>
  <c r="U72" i="4"/>
  <c r="U74" i="4"/>
  <c r="U75" i="4"/>
  <c r="U76" i="4"/>
  <c r="U78" i="4"/>
  <c r="U79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4" i="4"/>
  <c r="W35" i="4"/>
  <c r="W36" i="4"/>
  <c r="W38" i="4"/>
  <c r="W39" i="4"/>
  <c r="W40" i="4"/>
  <c r="W42" i="4"/>
  <c r="W43" i="4"/>
  <c r="W44" i="4"/>
  <c r="W46" i="4"/>
  <c r="W47" i="4"/>
  <c r="W48" i="4"/>
  <c r="W50" i="4"/>
  <c r="W51" i="4"/>
  <c r="W52" i="4"/>
  <c r="W54" i="4"/>
  <c r="W55" i="4"/>
  <c r="W56" i="4"/>
  <c r="W58" i="4"/>
  <c r="W59" i="4"/>
  <c r="W60" i="4"/>
  <c r="W62" i="4"/>
  <c r="W63" i="4"/>
  <c r="W64" i="4"/>
  <c r="W66" i="4"/>
  <c r="W67" i="4"/>
  <c r="W68" i="4"/>
  <c r="W70" i="4"/>
  <c r="W71" i="4"/>
  <c r="W72" i="4"/>
  <c r="W74" i="4"/>
  <c r="W75" i="4"/>
  <c r="W76" i="4"/>
  <c r="W78" i="4"/>
  <c r="W79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4" i="4"/>
  <c r="X35" i="4"/>
  <c r="X36" i="4"/>
  <c r="X38" i="4"/>
  <c r="X39" i="4"/>
  <c r="X40" i="4"/>
  <c r="X42" i="4"/>
  <c r="X43" i="4"/>
  <c r="X44" i="4"/>
  <c r="X46" i="4"/>
  <c r="X47" i="4"/>
  <c r="X48" i="4"/>
  <c r="X50" i="4"/>
  <c r="X51" i="4"/>
  <c r="X52" i="4"/>
  <c r="X54" i="4"/>
  <c r="X55" i="4"/>
  <c r="X56" i="4"/>
  <c r="X58" i="4"/>
  <c r="X59" i="4"/>
  <c r="X60" i="4"/>
  <c r="X62" i="4"/>
  <c r="X63" i="4"/>
  <c r="X64" i="4"/>
  <c r="X66" i="4"/>
  <c r="X67" i="4"/>
  <c r="X68" i="4"/>
  <c r="X70" i="4"/>
  <c r="X71" i="4"/>
  <c r="X72" i="4"/>
  <c r="X74" i="4"/>
  <c r="X75" i="4"/>
  <c r="X76" i="4"/>
  <c r="X78" i="4"/>
  <c r="X79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8" i="4"/>
  <c r="Y39" i="4"/>
  <c r="Y40" i="4"/>
  <c r="Y42" i="4"/>
  <c r="Y43" i="4"/>
  <c r="Y44" i="4"/>
  <c r="Y46" i="4"/>
  <c r="Y47" i="4"/>
  <c r="Y48" i="4"/>
  <c r="Y50" i="4"/>
  <c r="Y51" i="4"/>
  <c r="Y52" i="4"/>
  <c r="Y54" i="4"/>
  <c r="Y55" i="4"/>
  <c r="Y56" i="4"/>
  <c r="Y58" i="4"/>
  <c r="Y59" i="4"/>
  <c r="Y60" i="4"/>
  <c r="Y62" i="4"/>
  <c r="Y63" i="4"/>
  <c r="Y64" i="4"/>
  <c r="Y66" i="4"/>
  <c r="Y67" i="4"/>
  <c r="Y68" i="4"/>
  <c r="Y70" i="4"/>
  <c r="Y71" i="4"/>
  <c r="Y72" i="4"/>
  <c r="Y74" i="4"/>
  <c r="Y75" i="4"/>
  <c r="Y76" i="4"/>
  <c r="Y78" i="4"/>
  <c r="Y79" i="4"/>
  <c r="Y80" i="4"/>
  <c r="Z5" i="4"/>
  <c r="Z6" i="4"/>
  <c r="AA6" i="4" s="1"/>
  <c r="Z7" i="4"/>
  <c r="Z8" i="4"/>
  <c r="Z9" i="4"/>
  <c r="AA9" i="4" s="1"/>
  <c r="Z10" i="4"/>
  <c r="AA10" i="4" s="1"/>
  <c r="Z11" i="4"/>
  <c r="Z12" i="4"/>
  <c r="Z13" i="4"/>
  <c r="AA13" i="4" s="1"/>
  <c r="Z14" i="4"/>
  <c r="AA14" i="4" s="1"/>
  <c r="Z15" i="4"/>
  <c r="Z16" i="4"/>
  <c r="Z17" i="4"/>
  <c r="AA17" i="4" s="1"/>
  <c r="Z18" i="4"/>
  <c r="AA18" i="4" s="1"/>
  <c r="Z20" i="4"/>
  <c r="Z21" i="4"/>
  <c r="AA21" i="4" s="1"/>
  <c r="Z22" i="4"/>
  <c r="AA22" i="4" s="1"/>
  <c r="Z23" i="4"/>
  <c r="Z24" i="4"/>
  <c r="Z25" i="4"/>
  <c r="AA25" i="4" s="1"/>
  <c r="Z26" i="4"/>
  <c r="AA26" i="4" s="1"/>
  <c r="Z27" i="4"/>
  <c r="Z28" i="4"/>
  <c r="Z29" i="4"/>
  <c r="AA29" i="4" s="1"/>
  <c r="Z30" i="4"/>
  <c r="AA30" i="4" s="1"/>
  <c r="Z31" i="4"/>
  <c r="Z32" i="4"/>
  <c r="Z33" i="4"/>
  <c r="AA33" i="4" s="1"/>
  <c r="Z34" i="4"/>
  <c r="AA34" i="4" s="1"/>
  <c r="Z35" i="4"/>
  <c r="Z36" i="4"/>
  <c r="Z38" i="4"/>
  <c r="AA38" i="4" s="1"/>
  <c r="Z39" i="4"/>
  <c r="Z40" i="4"/>
  <c r="Z42" i="4"/>
  <c r="AA42" i="4" s="1"/>
  <c r="Z43" i="4"/>
  <c r="Z44" i="4"/>
  <c r="Z46" i="4"/>
  <c r="AA46" i="4" s="1"/>
  <c r="Z47" i="4"/>
  <c r="Z48" i="4"/>
  <c r="Z50" i="4"/>
  <c r="AA50" i="4" s="1"/>
  <c r="Z51" i="4"/>
  <c r="Z52" i="4"/>
  <c r="Z54" i="4"/>
  <c r="AA54" i="4" s="1"/>
  <c r="Z55" i="4"/>
  <c r="Z56" i="4"/>
  <c r="Z58" i="4"/>
  <c r="AA58" i="4" s="1"/>
  <c r="Z59" i="4"/>
  <c r="Z60" i="4"/>
  <c r="Z62" i="4"/>
  <c r="AA62" i="4" s="1"/>
  <c r="Z63" i="4"/>
  <c r="Z64" i="4"/>
  <c r="Z66" i="4"/>
  <c r="AA66" i="4" s="1"/>
  <c r="Z67" i="4"/>
  <c r="Z68" i="4"/>
  <c r="Z70" i="4"/>
  <c r="AA70" i="4" s="1"/>
  <c r="Z71" i="4"/>
  <c r="Z72" i="4"/>
  <c r="Z74" i="4"/>
  <c r="AA74" i="4" s="1"/>
  <c r="Z75" i="4"/>
  <c r="Z76" i="4"/>
  <c r="Z78" i="4"/>
  <c r="AA78" i="4" s="1"/>
  <c r="Z79" i="4"/>
  <c r="Z80" i="4"/>
  <c r="V17" i="4"/>
  <c r="AA7" i="4"/>
  <c r="AA8" i="4"/>
  <c r="AA11" i="4"/>
  <c r="AA12" i="4"/>
  <c r="AA15" i="4"/>
  <c r="AA16" i="4"/>
  <c r="AA20" i="4"/>
  <c r="AA23" i="4"/>
  <c r="AA24" i="4"/>
  <c r="AA27" i="4"/>
  <c r="AA28" i="4"/>
  <c r="AA31" i="4"/>
  <c r="AA32" i="4"/>
  <c r="AA35" i="4"/>
  <c r="AA36" i="4"/>
  <c r="AA39" i="4"/>
  <c r="AA40" i="4"/>
  <c r="AA43" i="4"/>
  <c r="AA44" i="4"/>
  <c r="AA47" i="4"/>
  <c r="AA48" i="4"/>
  <c r="AA51" i="4"/>
  <c r="AA52" i="4"/>
  <c r="AA55" i="4"/>
  <c r="AA56" i="4"/>
  <c r="AA59" i="4"/>
  <c r="AA60" i="4"/>
  <c r="AA63" i="4"/>
  <c r="AA64" i="4"/>
  <c r="AA67" i="4"/>
  <c r="AA68" i="4"/>
  <c r="AA71" i="4"/>
  <c r="AA72" i="4"/>
  <c r="AA75" i="4"/>
  <c r="AA76" i="4"/>
  <c r="AA79" i="4"/>
  <c r="AA80" i="4"/>
  <c r="D6" i="4"/>
  <c r="E6" i="4"/>
  <c r="V6" i="4"/>
  <c r="D7" i="4"/>
  <c r="E7" i="4"/>
  <c r="V7" i="4"/>
  <c r="D8" i="4"/>
  <c r="E8" i="4"/>
  <c r="V8" i="4"/>
  <c r="D9" i="4"/>
  <c r="E9" i="4"/>
  <c r="V9" i="4"/>
  <c r="D10" i="4"/>
  <c r="E10" i="4"/>
  <c r="V10" i="4"/>
  <c r="D11" i="4"/>
  <c r="E11" i="4"/>
  <c r="V11" i="4"/>
  <c r="D12" i="4"/>
  <c r="E12" i="4"/>
  <c r="V12" i="4"/>
  <c r="D13" i="4"/>
  <c r="E13" i="4"/>
  <c r="V13" i="4"/>
  <c r="D14" i="4"/>
  <c r="E14" i="4"/>
  <c r="V14" i="4"/>
  <c r="D15" i="4"/>
  <c r="E15" i="4"/>
  <c r="V15" i="4"/>
  <c r="D16" i="4"/>
  <c r="E16" i="4"/>
  <c r="V16" i="4"/>
  <c r="D17" i="4"/>
  <c r="E17" i="4"/>
  <c r="D18" i="4"/>
  <c r="E18" i="4"/>
  <c r="V18" i="4"/>
  <c r="D19" i="4"/>
  <c r="E19" i="4"/>
  <c r="D20" i="4"/>
  <c r="E20" i="4"/>
  <c r="V20" i="4"/>
  <c r="D21" i="4"/>
  <c r="E21" i="4"/>
  <c r="V21" i="4"/>
  <c r="D22" i="4"/>
  <c r="E22" i="4"/>
  <c r="V22" i="4"/>
  <c r="D23" i="4"/>
  <c r="E23" i="4"/>
  <c r="V23" i="4"/>
  <c r="D24" i="4"/>
  <c r="E24" i="4"/>
  <c r="V24" i="4"/>
  <c r="V25" i="4"/>
  <c r="D26" i="4"/>
  <c r="E26" i="4"/>
  <c r="V26" i="4"/>
  <c r="D27" i="4"/>
  <c r="E27" i="4"/>
  <c r="V27" i="4"/>
  <c r="D28" i="4"/>
  <c r="E28" i="4"/>
  <c r="V28" i="4"/>
  <c r="V29" i="4"/>
  <c r="D30" i="4"/>
  <c r="E30" i="4"/>
  <c r="V30" i="4"/>
  <c r="D31" i="4"/>
  <c r="E31" i="4"/>
  <c r="V31" i="4"/>
  <c r="D32" i="4"/>
  <c r="E32" i="4"/>
  <c r="V32" i="4"/>
  <c r="V33" i="4"/>
  <c r="D34" i="4"/>
  <c r="E34" i="4"/>
  <c r="V34" i="4"/>
  <c r="D35" i="4"/>
  <c r="E35" i="4"/>
  <c r="V35" i="4"/>
  <c r="D36" i="4"/>
  <c r="E36" i="4"/>
  <c r="V36" i="4"/>
  <c r="V37" i="4"/>
  <c r="D38" i="4"/>
  <c r="E38" i="4"/>
  <c r="V38" i="4"/>
  <c r="D39" i="4"/>
  <c r="E39" i="4"/>
  <c r="V39" i="4"/>
  <c r="D40" i="4"/>
  <c r="E40" i="4"/>
  <c r="V40" i="4"/>
  <c r="D42" i="4"/>
  <c r="E42" i="4"/>
  <c r="V42" i="4"/>
  <c r="D43" i="4"/>
  <c r="E43" i="4"/>
  <c r="V43" i="4"/>
  <c r="D44" i="4"/>
  <c r="E44" i="4"/>
  <c r="V44" i="4"/>
  <c r="D46" i="4"/>
  <c r="E46" i="4"/>
  <c r="V46" i="4"/>
  <c r="D47" i="4"/>
  <c r="E47" i="4"/>
  <c r="V47" i="4"/>
  <c r="D48" i="4"/>
  <c r="E48" i="4"/>
  <c r="V48" i="4"/>
  <c r="D50" i="4"/>
  <c r="E50" i="4"/>
  <c r="V50" i="4"/>
  <c r="D51" i="4"/>
  <c r="E51" i="4"/>
  <c r="V51" i="4"/>
  <c r="D52" i="4"/>
  <c r="E52" i="4"/>
  <c r="V52" i="4"/>
  <c r="D54" i="4"/>
  <c r="E54" i="4"/>
  <c r="V54" i="4"/>
  <c r="D55" i="4"/>
  <c r="E55" i="4"/>
  <c r="V55" i="4"/>
  <c r="D56" i="4"/>
  <c r="E56" i="4"/>
  <c r="V56" i="4"/>
  <c r="D58" i="4"/>
  <c r="E58" i="4"/>
  <c r="V58" i="4"/>
  <c r="D59" i="4"/>
  <c r="E59" i="4"/>
  <c r="V59" i="4"/>
  <c r="D60" i="4"/>
  <c r="E60" i="4"/>
  <c r="V60" i="4"/>
  <c r="D62" i="4"/>
  <c r="E62" i="4"/>
  <c r="V62" i="4"/>
  <c r="D63" i="4"/>
  <c r="E63" i="4"/>
  <c r="V63" i="4"/>
  <c r="D64" i="4"/>
  <c r="E64" i="4"/>
  <c r="V64" i="4"/>
  <c r="D66" i="4"/>
  <c r="E66" i="4"/>
  <c r="V66" i="4"/>
  <c r="D67" i="4"/>
  <c r="E67" i="4"/>
  <c r="V67" i="4"/>
  <c r="D68" i="4"/>
  <c r="E68" i="4"/>
  <c r="V68" i="4"/>
  <c r="D70" i="4"/>
  <c r="E70" i="4"/>
  <c r="V70" i="4"/>
  <c r="D71" i="4"/>
  <c r="E71" i="4"/>
  <c r="V71" i="4"/>
  <c r="D72" i="4"/>
  <c r="E72" i="4"/>
  <c r="V72" i="4"/>
  <c r="D74" i="4"/>
  <c r="E74" i="4"/>
  <c r="V74" i="4"/>
  <c r="D75" i="4"/>
  <c r="E75" i="4"/>
  <c r="V75" i="4"/>
  <c r="D76" i="4"/>
  <c r="E76" i="4"/>
  <c r="V76" i="4"/>
  <c r="D78" i="4"/>
  <c r="E78" i="4"/>
  <c r="V78" i="4"/>
  <c r="D79" i="4"/>
  <c r="E79" i="4"/>
  <c r="V79" i="4"/>
  <c r="D80" i="4"/>
  <c r="E80" i="4"/>
  <c r="V80" i="4"/>
  <c r="D5" i="4"/>
  <c r="E5" i="4"/>
  <c r="V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5" i="4"/>
  <c r="B31" i="1"/>
  <c r="H31" i="1" s="1"/>
  <c r="E31" i="1"/>
  <c r="B75" i="1"/>
  <c r="H75" i="1" s="1"/>
  <c r="E75" i="1"/>
  <c r="B55" i="1"/>
  <c r="E55" i="1"/>
  <c r="H55" i="1"/>
  <c r="B74" i="1"/>
  <c r="E74" i="1"/>
  <c r="H74" i="1"/>
  <c r="B68" i="1"/>
  <c r="H68" i="1" s="1"/>
  <c r="E68" i="1"/>
  <c r="B64" i="1"/>
  <c r="H64" i="1" s="1"/>
  <c r="E64" i="1"/>
  <c r="B71" i="1"/>
  <c r="E71" i="1"/>
  <c r="H71" i="1"/>
  <c r="B65" i="1"/>
  <c r="E65" i="1"/>
  <c r="H65" i="1"/>
  <c r="B61" i="1"/>
  <c r="H61" i="1" s="1"/>
  <c r="E61" i="1"/>
  <c r="B40" i="1"/>
  <c r="H40" i="1" s="1"/>
  <c r="E40" i="1"/>
  <c r="B63" i="1"/>
  <c r="E63" i="1"/>
  <c r="H63" i="1"/>
  <c r="B57" i="1"/>
  <c r="E57" i="1"/>
  <c r="H57" i="1"/>
  <c r="B73" i="1"/>
  <c r="H73" i="1" s="1"/>
  <c r="E73" i="1"/>
  <c r="B62" i="1"/>
  <c r="E62" i="1"/>
  <c r="B48" i="1"/>
  <c r="E48" i="1"/>
  <c r="H48" i="1"/>
  <c r="B44" i="1"/>
  <c r="E44" i="1"/>
  <c r="H44" i="1"/>
  <c r="B47" i="1"/>
  <c r="H47" i="1" s="1"/>
  <c r="E47" i="1"/>
  <c r="B15" i="1"/>
  <c r="E15" i="1"/>
  <c r="B46" i="1"/>
  <c r="E46" i="1"/>
  <c r="H46" i="1"/>
  <c r="B60" i="1"/>
  <c r="E60" i="1"/>
  <c r="H60" i="1"/>
  <c r="B58" i="1"/>
  <c r="H58" i="1" s="1"/>
  <c r="E58" i="1"/>
  <c r="B67" i="1"/>
  <c r="E67" i="1"/>
  <c r="B45" i="1"/>
  <c r="E45" i="1"/>
  <c r="H45" i="1"/>
  <c r="B36" i="1"/>
  <c r="E36" i="1"/>
  <c r="H36" i="1"/>
  <c r="B11" i="1"/>
  <c r="H11" i="1" s="1"/>
  <c r="E11" i="1"/>
  <c r="B8" i="1"/>
  <c r="H8" i="1" s="1"/>
  <c r="E8" i="1"/>
  <c r="B6" i="1"/>
  <c r="E6" i="1"/>
  <c r="H6" i="1"/>
  <c r="B42" i="1"/>
  <c r="E42" i="1"/>
  <c r="H42" i="1"/>
  <c r="B52" i="1"/>
  <c r="H52" i="1" s="1"/>
  <c r="E52" i="1"/>
  <c r="B30" i="1"/>
  <c r="E30" i="1"/>
  <c r="B72" i="1"/>
  <c r="E72" i="1"/>
  <c r="H72" i="1"/>
  <c r="B18" i="1"/>
  <c r="E18" i="1"/>
  <c r="H18" i="1"/>
  <c r="B66" i="1"/>
  <c r="H66" i="1" s="1"/>
  <c r="E66" i="1"/>
  <c r="B16" i="1"/>
  <c r="H16" i="1" s="1"/>
  <c r="E16" i="1"/>
  <c r="B49" i="1"/>
  <c r="E49" i="1"/>
  <c r="H49" i="1"/>
  <c r="B69" i="1"/>
  <c r="E69" i="1"/>
  <c r="H69" i="1"/>
  <c r="B13" i="1"/>
  <c r="H13" i="1" s="1"/>
  <c r="E13" i="1"/>
  <c r="B41" i="1"/>
  <c r="H41" i="1" s="1"/>
  <c r="E41" i="1"/>
  <c r="B38" i="1"/>
  <c r="E38" i="1"/>
  <c r="H38" i="1"/>
  <c r="B54" i="1"/>
  <c r="E54" i="1"/>
  <c r="H54" i="1"/>
  <c r="B24" i="1"/>
  <c r="H24" i="1" s="1"/>
  <c r="E24" i="1"/>
  <c r="B26" i="1"/>
  <c r="H26" i="1" s="1"/>
  <c r="E26" i="1"/>
  <c r="B56" i="1"/>
  <c r="E56" i="1"/>
  <c r="H56" i="1"/>
  <c r="B70" i="1"/>
  <c r="E70" i="1"/>
  <c r="H70" i="1"/>
  <c r="B50" i="1"/>
  <c r="H50" i="1" s="1"/>
  <c r="E50" i="1"/>
  <c r="B14" i="1"/>
  <c r="H14" i="1" s="1"/>
  <c r="E14" i="1"/>
  <c r="B43" i="1"/>
  <c r="E43" i="1"/>
  <c r="H43" i="1"/>
  <c r="B20" i="1"/>
  <c r="E20" i="1"/>
  <c r="H20" i="1"/>
  <c r="B27" i="1"/>
  <c r="H27" i="1" s="1"/>
  <c r="E27" i="1"/>
  <c r="B34" i="1"/>
  <c r="H34" i="1" s="1"/>
  <c r="E34" i="1"/>
  <c r="B29" i="1"/>
  <c r="E29" i="1"/>
  <c r="H29" i="1"/>
  <c r="B4" i="1"/>
  <c r="E4" i="1"/>
  <c r="H4" i="1"/>
  <c r="B37" i="1"/>
  <c r="H37" i="1" s="1"/>
  <c r="E37" i="1"/>
  <c r="B35" i="1"/>
  <c r="H35" i="1" s="1"/>
  <c r="E35" i="1"/>
  <c r="B23" i="1"/>
  <c r="E23" i="1"/>
  <c r="H23" i="1"/>
  <c r="B12" i="1"/>
  <c r="E12" i="1"/>
  <c r="H12" i="1"/>
  <c r="B22" i="1"/>
  <c r="H22" i="1" s="1"/>
  <c r="E22" i="1"/>
  <c r="B28" i="1"/>
  <c r="H28" i="1" s="1"/>
  <c r="E28" i="1"/>
  <c r="B39" i="1"/>
  <c r="E39" i="1"/>
  <c r="H39" i="1"/>
  <c r="B21" i="1"/>
  <c r="E21" i="1"/>
  <c r="H21" i="1"/>
  <c r="B51" i="1"/>
  <c r="H51" i="1" s="1"/>
  <c r="E51" i="1"/>
  <c r="B17" i="1"/>
  <c r="H17" i="1" s="1"/>
  <c r="E17" i="1"/>
  <c r="B3" i="1"/>
  <c r="E3" i="1"/>
  <c r="H3" i="1"/>
  <c r="B5" i="1"/>
  <c r="E5" i="1"/>
  <c r="H5" i="1"/>
  <c r="B25" i="1"/>
  <c r="H25" i="1" s="1"/>
  <c r="E25" i="1"/>
  <c r="B2" i="1"/>
  <c r="H2" i="1" s="1"/>
  <c r="E2" i="1"/>
  <c r="B33" i="1"/>
  <c r="E33" i="1"/>
  <c r="H33" i="1"/>
  <c r="B53" i="1"/>
  <c r="E53" i="1"/>
  <c r="H53" i="1"/>
  <c r="B7" i="1"/>
  <c r="H7" i="1" s="1"/>
  <c r="E7" i="1"/>
  <c r="B19" i="1"/>
  <c r="E19" i="1"/>
  <c r="B9" i="1"/>
  <c r="E9" i="1"/>
  <c r="H9" i="1"/>
  <c r="B59" i="1"/>
  <c r="E59" i="1"/>
  <c r="H59" i="1"/>
  <c r="B32" i="1"/>
  <c r="H32" i="1" s="1"/>
  <c r="E32" i="1"/>
  <c r="B10" i="1"/>
  <c r="H10" i="1" s="1"/>
  <c r="E10" i="1"/>
  <c r="E76" i="1"/>
  <c r="E77" i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2" i="3"/>
  <c r="L7" i="3" s="1"/>
  <c r="E135" i="3"/>
  <c r="G135" i="3" s="1"/>
  <c r="E228" i="3"/>
  <c r="G228" i="3" s="1"/>
  <c r="E91" i="3"/>
  <c r="G91" i="3" s="1"/>
  <c r="E144" i="3"/>
  <c r="G144" i="3" s="1"/>
  <c r="E136" i="3"/>
  <c r="G136" i="3" s="1"/>
  <c r="E115" i="3"/>
  <c r="G115" i="3" s="1"/>
  <c r="E83" i="3"/>
  <c r="G83" i="3" s="1"/>
  <c r="E170" i="3"/>
  <c r="G170" i="3" s="1"/>
  <c r="E102" i="3"/>
  <c r="G102" i="3" s="1"/>
  <c r="E188" i="3"/>
  <c r="G188" i="3" s="1"/>
  <c r="E143" i="3"/>
  <c r="G143" i="3" s="1"/>
  <c r="E146" i="3"/>
  <c r="G146" i="3" s="1"/>
  <c r="E131" i="3"/>
  <c r="G131" i="3" s="1"/>
  <c r="E101" i="3"/>
  <c r="G101" i="3" s="1"/>
  <c r="E159" i="3"/>
  <c r="G159" i="3" s="1"/>
  <c r="E182" i="3"/>
  <c r="G182" i="3" s="1"/>
  <c r="E109" i="3"/>
  <c r="G109" i="3" s="1"/>
  <c r="E310" i="3"/>
  <c r="G310" i="3" s="1"/>
  <c r="E192" i="3"/>
  <c r="G192" i="3" s="1"/>
  <c r="E132" i="3"/>
  <c r="G132" i="3" s="1"/>
  <c r="E86" i="3"/>
  <c r="G86" i="3" s="1"/>
  <c r="E318" i="3"/>
  <c r="G318" i="3" s="1"/>
  <c r="E180" i="3"/>
  <c r="G180" i="3" s="1"/>
  <c r="E75" i="3"/>
  <c r="G75" i="3" s="1"/>
  <c r="E390" i="3"/>
  <c r="G390" i="3" s="1"/>
  <c r="E117" i="3"/>
  <c r="G117" i="3" s="1"/>
  <c r="E157" i="3"/>
  <c r="G157" i="3" s="1"/>
  <c r="E84" i="3"/>
  <c r="G84" i="3" s="1"/>
  <c r="E98" i="3"/>
  <c r="G98" i="3" s="1"/>
  <c r="E153" i="3"/>
  <c r="G153" i="3" s="1"/>
  <c r="E246" i="3"/>
  <c r="G246" i="3" s="1"/>
  <c r="E122" i="3"/>
  <c r="G122" i="3" s="1"/>
  <c r="E160" i="3"/>
  <c r="G160" i="3" s="1"/>
  <c r="E232" i="3"/>
  <c r="G232" i="3" s="1"/>
  <c r="E150" i="3"/>
  <c r="G150" i="3" s="1"/>
  <c r="E245" i="3"/>
  <c r="G245" i="3" s="1"/>
  <c r="E140" i="3"/>
  <c r="G140" i="3" s="1"/>
  <c r="E162" i="3"/>
  <c r="G162" i="3" s="1"/>
  <c r="E97" i="3"/>
  <c r="G97" i="3" s="1"/>
  <c r="E225" i="3"/>
  <c r="G225" i="3" s="1"/>
  <c r="E114" i="3"/>
  <c r="G114" i="3" s="1"/>
  <c r="E113" i="3"/>
  <c r="G113" i="3" s="1"/>
  <c r="E251" i="3"/>
  <c r="G251" i="3" s="1"/>
  <c r="E155" i="3"/>
  <c r="G155" i="3" s="1"/>
  <c r="E118" i="3"/>
  <c r="G118" i="3" s="1"/>
  <c r="E185" i="3"/>
  <c r="G185" i="3" s="1"/>
  <c r="E296" i="3"/>
  <c r="G296" i="3" s="1"/>
  <c r="E151" i="3"/>
  <c r="G151" i="3" s="1"/>
  <c r="E89" i="3"/>
  <c r="G89" i="3" s="1"/>
  <c r="E107" i="3"/>
  <c r="G107" i="3" s="1"/>
  <c r="E219" i="3"/>
  <c r="G219" i="3" s="1"/>
  <c r="E138" i="3"/>
  <c r="G138" i="3" s="1"/>
  <c r="E348" i="3"/>
  <c r="G348" i="3" s="1"/>
  <c r="E201" i="3"/>
  <c r="G201" i="3" s="1"/>
  <c r="E317" i="3"/>
  <c r="G317" i="3" s="1"/>
  <c r="E95" i="3"/>
  <c r="G95" i="3" s="1"/>
  <c r="E116" i="3"/>
  <c r="G116" i="3" s="1"/>
  <c r="E130" i="3"/>
  <c r="G130" i="3" s="1"/>
  <c r="E302" i="3"/>
  <c r="G302" i="3" s="1"/>
  <c r="E134" i="3"/>
  <c r="G134" i="3" s="1"/>
  <c r="E266" i="3"/>
  <c r="G266" i="3" s="1"/>
  <c r="E121" i="3"/>
  <c r="G121" i="3" s="1"/>
  <c r="E374" i="3"/>
  <c r="G374" i="3" s="1"/>
  <c r="E211" i="3"/>
  <c r="G211" i="3" s="1"/>
  <c r="E129" i="3"/>
  <c r="G129" i="3" s="1"/>
  <c r="E163" i="3"/>
  <c r="G163" i="3" s="1"/>
  <c r="E387" i="3"/>
  <c r="G387" i="3" s="1"/>
  <c r="E124" i="3"/>
  <c r="G124" i="3" s="1"/>
  <c r="E304" i="3"/>
  <c r="G304" i="3" s="1"/>
  <c r="E216" i="3"/>
  <c r="G216" i="3" s="1"/>
  <c r="E207" i="3"/>
  <c r="G207" i="3" s="1"/>
  <c r="E164" i="3"/>
  <c r="G164" i="3" s="1"/>
  <c r="E264" i="3"/>
  <c r="G264" i="3" s="1"/>
  <c r="E133" i="3"/>
  <c r="G133" i="3" s="1"/>
  <c r="E139" i="3"/>
  <c r="G139" i="3" s="1"/>
  <c r="E120" i="3"/>
  <c r="G120" i="3" s="1"/>
  <c r="E165" i="3"/>
  <c r="G165" i="3" s="1"/>
  <c r="E215" i="3"/>
  <c r="G215" i="3" s="1"/>
  <c r="E127" i="3"/>
  <c r="G127" i="3" s="1"/>
  <c r="E329" i="3"/>
  <c r="G329" i="3" s="1"/>
  <c r="E222" i="3"/>
  <c r="G222" i="3" s="1"/>
  <c r="E210" i="3"/>
  <c r="G210" i="3" s="1"/>
  <c r="E152" i="3"/>
  <c r="G152" i="3" s="1"/>
  <c r="E279" i="3"/>
  <c r="G279" i="3" s="1"/>
  <c r="E331" i="3"/>
  <c r="G331" i="3" s="1"/>
  <c r="E221" i="3"/>
  <c r="G221" i="3" s="1"/>
  <c r="E347" i="3"/>
  <c r="G347" i="3" s="1"/>
  <c r="E171" i="3"/>
  <c r="G171" i="3" s="1"/>
  <c r="E183" i="3"/>
  <c r="G183" i="3" s="1"/>
  <c r="E148" i="3"/>
  <c r="G148" i="3" s="1"/>
  <c r="E217" i="3"/>
  <c r="G217" i="3" s="1"/>
  <c r="E426" i="3"/>
  <c r="G426" i="3" s="1"/>
  <c r="E259" i="3"/>
  <c r="G259" i="3" s="1"/>
  <c r="E308" i="3"/>
  <c r="G308" i="3" s="1"/>
  <c r="E545" i="3"/>
  <c r="G545" i="3" s="1"/>
  <c r="E235" i="3"/>
  <c r="G235" i="3" s="1"/>
  <c r="E174" i="3"/>
  <c r="G174" i="3" s="1"/>
  <c r="E287" i="3"/>
  <c r="G287" i="3" s="1"/>
  <c r="E203" i="3"/>
  <c r="G203" i="3" s="1"/>
  <c r="E254" i="3"/>
  <c r="G254" i="3" s="1"/>
  <c r="E161" i="3"/>
  <c r="G161" i="3" s="1"/>
  <c r="E309" i="3"/>
  <c r="G309" i="3" s="1"/>
  <c r="E172" i="3"/>
  <c r="G172" i="3" s="1"/>
  <c r="E177" i="3"/>
  <c r="G177" i="3" s="1"/>
  <c r="E187" i="3"/>
  <c r="G187" i="3" s="1"/>
  <c r="E236" i="3"/>
  <c r="G236" i="3" s="1"/>
  <c r="E608" i="3"/>
  <c r="G608" i="3" s="1"/>
  <c r="E256" i="3"/>
  <c r="G256" i="3" s="1"/>
  <c r="E336" i="3"/>
  <c r="G336" i="3" s="1"/>
  <c r="E247" i="3"/>
  <c r="G247" i="3" s="1"/>
  <c r="E199" i="3"/>
  <c r="G199" i="3" s="1"/>
  <c r="E230" i="3"/>
  <c r="G230" i="3" s="1"/>
  <c r="E169" i="3"/>
  <c r="G169" i="3" s="1"/>
  <c r="E314" i="3"/>
  <c r="G314" i="3" s="1"/>
  <c r="E371" i="3"/>
  <c r="G371" i="3" s="1"/>
  <c r="E1627" i="3"/>
  <c r="G1627" i="3" s="1"/>
  <c r="E226" i="3"/>
  <c r="G226" i="3" s="1"/>
  <c r="E297" i="3"/>
  <c r="G297" i="3" s="1"/>
  <c r="E461" i="3"/>
  <c r="G461" i="3" s="1"/>
  <c r="E239" i="3"/>
  <c r="G239" i="3" s="1"/>
  <c r="E2065" i="3"/>
  <c r="G2065" i="3" s="1"/>
  <c r="E270" i="3"/>
  <c r="G270" i="3" s="1"/>
  <c r="E464" i="3"/>
  <c r="G464" i="3" s="1"/>
  <c r="E276" i="3"/>
  <c r="G276" i="3" s="1"/>
  <c r="E1908" i="3"/>
  <c r="G1908" i="3" s="1"/>
  <c r="E2103" i="3"/>
  <c r="G2103" i="3" s="1"/>
  <c r="E1977" i="3"/>
  <c r="G1977" i="3" s="1"/>
  <c r="E2048" i="3"/>
  <c r="G2048" i="3" s="1"/>
  <c r="E395" i="3"/>
  <c r="G395" i="3" s="1"/>
  <c r="E2352" i="3"/>
  <c r="G2352" i="3" s="1"/>
  <c r="E1754" i="3"/>
  <c r="G1754" i="3" s="1"/>
  <c r="E882" i="3"/>
  <c r="G882" i="3" s="1"/>
  <c r="E1839" i="3"/>
  <c r="G1839" i="3" s="1"/>
  <c r="E1797" i="3"/>
  <c r="G1797" i="3" s="1"/>
  <c r="E316" i="3"/>
  <c r="G316" i="3" s="1"/>
  <c r="E313" i="3"/>
  <c r="G313" i="3" s="1"/>
  <c r="E2379" i="3"/>
  <c r="G2379" i="3" s="1"/>
  <c r="E419" i="3"/>
  <c r="G419" i="3" s="1"/>
  <c r="E840" i="3"/>
  <c r="G840" i="3" s="1"/>
  <c r="E1971" i="3"/>
  <c r="G1971" i="3" s="1"/>
  <c r="E2037" i="3"/>
  <c r="G2037" i="3" s="1"/>
  <c r="E2334" i="3"/>
  <c r="G2334" i="3" s="1"/>
  <c r="E405" i="3"/>
  <c r="G405" i="3" s="1"/>
  <c r="E2450" i="3"/>
  <c r="G2450" i="3" s="1"/>
  <c r="E2112" i="3"/>
  <c r="G2112" i="3" s="1"/>
  <c r="E1954" i="3"/>
  <c r="G1954" i="3" s="1"/>
  <c r="E2062" i="3"/>
  <c r="G2062" i="3" s="1"/>
  <c r="E1847" i="3"/>
  <c r="G1847" i="3" s="1"/>
  <c r="E1785" i="3"/>
  <c r="G1785" i="3" s="1"/>
  <c r="E142" i="3"/>
  <c r="G142" i="3" s="1"/>
  <c r="E2330" i="3"/>
  <c r="G2330" i="3" s="1"/>
  <c r="E2463" i="3"/>
  <c r="G2463" i="3" s="1"/>
  <c r="E1799" i="3"/>
  <c r="G1799" i="3" s="1"/>
  <c r="E1845" i="3"/>
  <c r="G1845" i="3" s="1"/>
  <c r="E3720" i="3"/>
  <c r="G3720" i="3" s="1"/>
  <c r="E200" i="3"/>
  <c r="G200" i="3" s="1"/>
  <c r="E4610" i="3"/>
  <c r="G4610" i="3" s="1"/>
  <c r="E2791" i="3"/>
  <c r="G2791" i="3" s="1"/>
  <c r="E1980" i="3"/>
  <c r="G1980" i="3" s="1"/>
  <c r="E1802" i="3"/>
  <c r="G1802" i="3" s="1"/>
  <c r="E2261" i="3"/>
  <c r="G2261" i="3" s="1"/>
  <c r="E368" i="3"/>
  <c r="G368" i="3" s="1"/>
  <c r="E2040" i="3"/>
  <c r="G2040" i="3" s="1"/>
  <c r="E1774" i="3"/>
  <c r="G1774" i="3" s="1"/>
  <c r="E3098" i="3"/>
  <c r="G3098" i="3" s="1"/>
  <c r="E4602" i="3"/>
  <c r="G4602" i="3" s="1"/>
  <c r="E2106" i="3"/>
  <c r="G2106" i="3" s="1"/>
  <c r="E2431" i="3"/>
  <c r="G2431" i="3" s="1"/>
  <c r="E1775" i="3"/>
  <c r="G1775" i="3" s="1"/>
  <c r="E2582" i="3"/>
  <c r="G2582" i="3" s="1"/>
  <c r="E4067" i="3"/>
  <c r="G4067" i="3" s="1"/>
  <c r="E2130" i="3"/>
  <c r="G2130" i="3" s="1"/>
  <c r="E2400" i="3"/>
  <c r="G2400" i="3" s="1"/>
  <c r="E2761" i="3"/>
  <c r="G2761" i="3" s="1"/>
  <c r="E2427" i="3"/>
  <c r="G2427" i="3" s="1"/>
  <c r="E106" i="3"/>
  <c r="G106" i="3" s="1"/>
  <c r="E2954" i="3"/>
  <c r="G2954" i="3" s="1"/>
  <c r="E2171" i="3"/>
  <c r="G2171" i="3" s="1"/>
  <c r="E147" i="3"/>
  <c r="G147" i="3" s="1"/>
  <c r="E2310" i="3"/>
  <c r="G2310" i="3" s="1"/>
  <c r="E1811" i="3"/>
  <c r="G1811" i="3" s="1"/>
  <c r="E2047" i="3"/>
  <c r="G2047" i="3" s="1"/>
  <c r="E1750" i="3"/>
  <c r="G1750" i="3" s="1"/>
  <c r="E2308" i="3"/>
  <c r="G2308" i="3" s="1"/>
  <c r="E568" i="3"/>
  <c r="G568" i="3" s="1"/>
  <c r="E2273" i="3"/>
  <c r="G2273" i="3" s="1"/>
  <c r="E2318" i="3"/>
  <c r="G2318" i="3" s="1"/>
  <c r="E2071" i="3"/>
  <c r="G2071" i="3" s="1"/>
  <c r="E2251" i="3"/>
  <c r="G2251" i="3" s="1"/>
  <c r="E2530" i="3"/>
  <c r="G2530" i="3" s="1"/>
  <c r="E2081" i="3"/>
  <c r="G2081" i="3" s="1"/>
  <c r="E1477" i="3"/>
  <c r="G1477" i="3" s="1"/>
  <c r="E2374" i="3"/>
  <c r="G2374" i="3" s="1"/>
  <c r="E3271" i="3"/>
  <c r="G3271" i="3" s="1"/>
  <c r="E2735" i="3"/>
  <c r="G2735" i="3" s="1"/>
  <c r="E2713" i="3"/>
  <c r="G2713" i="3" s="1"/>
  <c r="E2328" i="3"/>
  <c r="G2328" i="3" s="1"/>
  <c r="E4370" i="3"/>
  <c r="G4370" i="3" s="1"/>
  <c r="E3453" i="3"/>
  <c r="G3453" i="3" s="1"/>
  <c r="E1757" i="3"/>
  <c r="G1757" i="3" s="1"/>
  <c r="E2034" i="3"/>
  <c r="G2034" i="3" s="1"/>
  <c r="E178" i="3"/>
  <c r="G178" i="3" s="1"/>
  <c r="E1603" i="3"/>
  <c r="G1603" i="3" s="1"/>
  <c r="E2369" i="3"/>
  <c r="G2369" i="3" s="1"/>
  <c r="E1677" i="3"/>
  <c r="G1677" i="3" s="1"/>
  <c r="E2580" i="3"/>
  <c r="G2580" i="3" s="1"/>
  <c r="E3038" i="3"/>
  <c r="G3038" i="3" s="1"/>
  <c r="E3966" i="3"/>
  <c r="G3966" i="3" s="1"/>
  <c r="E3318" i="3"/>
  <c r="G3318" i="3" s="1"/>
  <c r="E78" i="3"/>
  <c r="G78" i="3" s="1"/>
  <c r="E69" i="3"/>
  <c r="G69" i="3" s="1"/>
  <c r="E58" i="3"/>
  <c r="G58" i="3" s="1"/>
  <c r="E62" i="3"/>
  <c r="G62" i="3" s="1"/>
  <c r="E57" i="3"/>
  <c r="G57" i="3" s="1"/>
  <c r="E60" i="3"/>
  <c r="G60" i="3" s="1"/>
  <c r="E214" i="3"/>
  <c r="G214" i="3" s="1"/>
  <c r="E59" i="3"/>
  <c r="G59" i="3" s="1"/>
  <c r="E63" i="3"/>
  <c r="G63" i="3" s="1"/>
  <c r="E61" i="3"/>
  <c r="G61" i="3" s="1"/>
  <c r="E67" i="3"/>
  <c r="G67" i="3" s="1"/>
  <c r="E68" i="3"/>
  <c r="G68" i="3" s="1"/>
  <c r="E119" i="3"/>
  <c r="G119" i="3" s="1"/>
  <c r="E79" i="3"/>
  <c r="G79" i="3" s="1"/>
  <c r="E334" i="3"/>
  <c r="G334" i="3" s="1"/>
  <c r="E66" i="3"/>
  <c r="G66" i="3" s="1"/>
  <c r="E343" i="3"/>
  <c r="G343" i="3" s="1"/>
  <c r="E71" i="3"/>
  <c r="G71" i="3" s="1"/>
  <c r="E73" i="3"/>
  <c r="G73" i="3" s="1"/>
  <c r="E99" i="3"/>
  <c r="G99" i="3" s="1"/>
  <c r="E80" i="3"/>
  <c r="G80" i="3" s="1"/>
  <c r="E85" i="3"/>
  <c r="G85" i="3" s="1"/>
  <c r="E191" i="3"/>
  <c r="G191" i="3" s="1"/>
  <c r="E93" i="3"/>
  <c r="G93" i="3" s="1"/>
  <c r="E420" i="3"/>
  <c r="G420" i="3" s="1"/>
  <c r="E141" i="3"/>
  <c r="G141" i="3" s="1"/>
  <c r="E111" i="3"/>
  <c r="G111" i="3" s="1"/>
  <c r="E218" i="3"/>
  <c r="G218" i="3" s="1"/>
  <c r="E74" i="3"/>
  <c r="G74" i="3" s="1"/>
  <c r="E72" i="3"/>
  <c r="G72" i="3" s="1"/>
  <c r="E212" i="3"/>
  <c r="G212" i="3" s="1"/>
  <c r="E65" i="3"/>
  <c r="G65" i="3" s="1"/>
  <c r="E100" i="3"/>
  <c r="G100" i="3" s="1"/>
  <c r="E204" i="3"/>
  <c r="G204" i="3" s="1"/>
  <c r="E269" i="3"/>
  <c r="G269" i="3" s="1"/>
  <c r="E145" i="3"/>
  <c r="G145" i="3" s="1"/>
  <c r="E70" i="3"/>
  <c r="G70" i="3" s="1"/>
  <c r="E92" i="3"/>
  <c r="G92" i="3" s="1"/>
  <c r="E77" i="3"/>
  <c r="G77" i="3" s="1"/>
  <c r="E234" i="3"/>
  <c r="G234" i="3" s="1"/>
  <c r="E112" i="3"/>
  <c r="G112" i="3" s="1"/>
  <c r="E176" i="3"/>
  <c r="G176" i="3" s="1"/>
  <c r="E82" i="3"/>
  <c r="G82" i="3" s="1"/>
  <c r="E154" i="3"/>
  <c r="G154" i="3" s="1"/>
  <c r="E81" i="3"/>
  <c r="G81" i="3" s="1"/>
  <c r="E295" i="3"/>
  <c r="G295" i="3" s="1"/>
  <c r="E486" i="3"/>
  <c r="G486" i="3" s="1"/>
  <c r="E186" i="3"/>
  <c r="G186" i="3" s="1"/>
  <c r="E156" i="3"/>
  <c r="G156" i="3" s="1"/>
  <c r="E94" i="3"/>
  <c r="G94" i="3" s="1"/>
  <c r="E76" i="3"/>
  <c r="G76" i="3" s="1"/>
  <c r="E126" i="3"/>
  <c r="G126" i="3" s="1"/>
  <c r="E294" i="3"/>
  <c r="G294" i="3" s="1"/>
  <c r="E104" i="3"/>
  <c r="G104" i="3" s="1"/>
  <c r="E190" i="3"/>
  <c r="G190" i="3" s="1"/>
  <c r="E345" i="3"/>
  <c r="G345" i="3" s="1"/>
  <c r="E205" i="3"/>
  <c r="G205" i="3" s="1"/>
  <c r="E88" i="3"/>
  <c r="G88" i="3" s="1"/>
  <c r="E389" i="3"/>
  <c r="G389" i="3" s="1"/>
  <c r="E103" i="3"/>
  <c r="G103" i="3" s="1"/>
  <c r="E685" i="3"/>
  <c r="G685" i="3" s="1"/>
  <c r="E87" i="3"/>
  <c r="G87" i="3" s="1"/>
  <c r="E432" i="3"/>
  <c r="G432" i="3" s="1"/>
  <c r="E123" i="3"/>
  <c r="G123" i="3" s="1"/>
  <c r="E198" i="3"/>
  <c r="G198" i="3" s="1"/>
  <c r="E105" i="3"/>
  <c r="G105" i="3" s="1"/>
  <c r="E194" i="3"/>
  <c r="G194" i="3" s="1"/>
  <c r="E262" i="3"/>
  <c r="G262" i="3" s="1"/>
  <c r="E291" i="3"/>
  <c r="G291" i="3" s="1"/>
  <c r="E229" i="3"/>
  <c r="G229" i="3" s="1"/>
  <c r="E137" i="3"/>
  <c r="G137" i="3" s="1"/>
  <c r="E359" i="3"/>
  <c r="G359" i="3" s="1"/>
  <c r="E552" i="3"/>
  <c r="G552" i="3" s="1"/>
  <c r="E301" i="3"/>
  <c r="G301" i="3" s="1"/>
  <c r="E1038" i="3"/>
  <c r="G1038" i="3" s="1"/>
  <c r="E747" i="3"/>
  <c r="G747" i="3" s="1"/>
  <c r="E412" i="3"/>
  <c r="G412" i="3" s="1"/>
  <c r="E447" i="3"/>
  <c r="G447" i="3" s="1"/>
  <c r="E260" i="3"/>
  <c r="G260" i="3" s="1"/>
  <c r="E195" i="3"/>
  <c r="G195" i="3" s="1"/>
  <c r="E277" i="3"/>
  <c r="G277" i="3" s="1"/>
  <c r="E406" i="3"/>
  <c r="G406" i="3" s="1"/>
  <c r="E322" i="3"/>
  <c r="G322" i="3" s="1"/>
  <c r="E377" i="3"/>
  <c r="G377" i="3" s="1"/>
  <c r="E639" i="3"/>
  <c r="G639" i="3" s="1"/>
  <c r="E243" i="3"/>
  <c r="G243" i="3" s="1"/>
  <c r="E323" i="3"/>
  <c r="G323" i="3" s="1"/>
  <c r="E342" i="3"/>
  <c r="G342" i="3" s="1"/>
  <c r="E223" i="3"/>
  <c r="G223" i="3" s="1"/>
  <c r="E149" i="3"/>
  <c r="G149" i="3" s="1"/>
  <c r="E753" i="3"/>
  <c r="G753" i="3" s="1"/>
  <c r="E654" i="3"/>
  <c r="G654" i="3" s="1"/>
  <c r="E292" i="3"/>
  <c r="G292" i="3" s="1"/>
  <c r="E375" i="3"/>
  <c r="G375" i="3" s="1"/>
  <c r="E312" i="3"/>
  <c r="G312" i="3" s="1"/>
  <c r="E275" i="3"/>
  <c r="G275" i="3" s="1"/>
  <c r="E324" i="3"/>
  <c r="G324" i="3" s="1"/>
  <c r="E231" i="3"/>
  <c r="G231" i="3" s="1"/>
  <c r="E213" i="3"/>
  <c r="G213" i="3" s="1"/>
  <c r="E2135" i="3"/>
  <c r="G2135" i="3" s="1"/>
  <c r="E478" i="3"/>
  <c r="G478" i="3" s="1"/>
  <c r="E233" i="3"/>
  <c r="G233" i="3" s="1"/>
  <c r="E327" i="3"/>
  <c r="G327" i="3" s="1"/>
  <c r="E202" i="3"/>
  <c r="G202" i="3" s="1"/>
  <c r="E411" i="3"/>
  <c r="G411" i="3" s="1"/>
  <c r="E208" i="3"/>
  <c r="G208" i="3" s="1"/>
  <c r="E532" i="3"/>
  <c r="G532" i="3" s="1"/>
  <c r="E459" i="3"/>
  <c r="G459" i="3" s="1"/>
  <c r="E500" i="3"/>
  <c r="G500" i="3" s="1"/>
  <c r="E361" i="3"/>
  <c r="G361" i="3" s="1"/>
  <c r="E258" i="3"/>
  <c r="G258" i="3" s="1"/>
  <c r="E227" i="3"/>
  <c r="G227" i="3" s="1"/>
  <c r="E193" i="3"/>
  <c r="G193" i="3" s="1"/>
  <c r="E255" i="3"/>
  <c r="G255" i="3" s="1"/>
  <c r="E332" i="3"/>
  <c r="G332" i="3" s="1"/>
  <c r="E529" i="3"/>
  <c r="G529" i="3" s="1"/>
  <c r="E439" i="3"/>
  <c r="G439" i="3" s="1"/>
  <c r="E303" i="3"/>
  <c r="G303" i="3" s="1"/>
  <c r="E184" i="3"/>
  <c r="G184" i="3" s="1"/>
  <c r="E90" i="3"/>
  <c r="G90" i="3" s="1"/>
  <c r="E273" i="3"/>
  <c r="G273" i="3" s="1"/>
  <c r="E298" i="3"/>
  <c r="G298" i="3" s="1"/>
  <c r="E430" i="3"/>
  <c r="G430" i="3" s="1"/>
  <c r="E471" i="3"/>
  <c r="G471" i="3" s="1"/>
  <c r="E307" i="3"/>
  <c r="G307" i="3" s="1"/>
  <c r="E189" i="3"/>
  <c r="G189" i="3" s="1"/>
  <c r="E444" i="3"/>
  <c r="G444" i="3" s="1"/>
  <c r="E518" i="3"/>
  <c r="G518" i="3" s="1"/>
  <c r="E837" i="3"/>
  <c r="G837" i="3" s="1"/>
  <c r="E969" i="3"/>
  <c r="G969" i="3" s="1"/>
  <c r="E721" i="3"/>
  <c r="G721" i="3" s="1"/>
  <c r="E241" i="3"/>
  <c r="G241" i="3" s="1"/>
  <c r="E280" i="3"/>
  <c r="G280" i="3" s="1"/>
  <c r="E450" i="3"/>
  <c r="G450" i="3" s="1"/>
  <c r="E357" i="3"/>
  <c r="G357" i="3" s="1"/>
  <c r="E407" i="3"/>
  <c r="G407" i="3" s="1"/>
  <c r="E1823" i="3"/>
  <c r="G1823" i="3" s="1"/>
  <c r="E250" i="3"/>
  <c r="G250" i="3" s="1"/>
  <c r="E491" i="3"/>
  <c r="G491" i="3" s="1"/>
  <c r="E238" i="3"/>
  <c r="G238" i="3" s="1"/>
  <c r="E249" i="3"/>
  <c r="G249" i="3" s="1"/>
  <c r="E108" i="3"/>
  <c r="G108" i="3" s="1"/>
  <c r="E762" i="3"/>
  <c r="G762" i="3" s="1"/>
  <c r="E197" i="3"/>
  <c r="G197" i="3" s="1"/>
  <c r="E299" i="3"/>
  <c r="G299" i="3" s="1"/>
  <c r="E356" i="3"/>
  <c r="G356" i="3" s="1"/>
  <c r="E769" i="3"/>
  <c r="G769" i="3" s="1"/>
  <c r="E723" i="3"/>
  <c r="G723" i="3" s="1"/>
  <c r="E511" i="3"/>
  <c r="G511" i="3" s="1"/>
  <c r="E736" i="3"/>
  <c r="G736" i="3" s="1"/>
  <c r="E167" i="3"/>
  <c r="G167" i="3" s="1"/>
  <c r="E242" i="3"/>
  <c r="G242" i="3" s="1"/>
  <c r="E408" i="3"/>
  <c r="G408" i="3" s="1"/>
  <c r="E333" i="3"/>
  <c r="G333" i="3" s="1"/>
  <c r="E848" i="3"/>
  <c r="G848" i="3" s="1"/>
  <c r="E267" i="3"/>
  <c r="G267" i="3" s="1"/>
  <c r="E881" i="3"/>
  <c r="G881" i="3" s="1"/>
  <c r="E547" i="3"/>
  <c r="G547" i="3" s="1"/>
  <c r="E488" i="3"/>
  <c r="G488" i="3" s="1"/>
  <c r="E285" i="3"/>
  <c r="G285" i="3" s="1"/>
  <c r="E477" i="3"/>
  <c r="G477" i="3" s="1"/>
  <c r="E220" i="3"/>
  <c r="G220" i="3" s="1"/>
  <c r="E774" i="3"/>
  <c r="G774" i="3" s="1"/>
  <c r="E175" i="3"/>
  <c r="G175" i="3" s="1"/>
  <c r="E325" i="3"/>
  <c r="G325" i="3" s="1"/>
  <c r="E524" i="3"/>
  <c r="G524" i="3" s="1"/>
  <c r="E384" i="3"/>
  <c r="G384" i="3" s="1"/>
  <c r="E373" i="3"/>
  <c r="G373" i="3" s="1"/>
  <c r="E128" i="3"/>
  <c r="G128" i="3" s="1"/>
  <c r="E455" i="3"/>
  <c r="G455" i="3" s="1"/>
  <c r="E335" i="3"/>
  <c r="G335" i="3" s="1"/>
  <c r="E441" i="3"/>
  <c r="G441" i="3" s="1"/>
  <c r="E422" i="3"/>
  <c r="G422" i="3" s="1"/>
  <c r="E278" i="3"/>
  <c r="G278" i="3" s="1"/>
  <c r="E930" i="3"/>
  <c r="G930" i="3" s="1"/>
  <c r="E582" i="3"/>
  <c r="G582" i="3" s="1"/>
  <c r="E352" i="3"/>
  <c r="G352" i="3" s="1"/>
  <c r="E607" i="3"/>
  <c r="G607" i="3" s="1"/>
  <c r="E864" i="3"/>
  <c r="G864" i="3" s="1"/>
  <c r="E620" i="3"/>
  <c r="G620" i="3" s="1"/>
  <c r="E364" i="3"/>
  <c r="G364" i="3" s="1"/>
  <c r="E1645" i="3"/>
  <c r="G1645" i="3" s="1"/>
  <c r="E168" i="3"/>
  <c r="G168" i="3" s="1"/>
  <c r="E166" i="3"/>
  <c r="G166" i="3" s="1"/>
  <c r="E704" i="3"/>
  <c r="G704" i="3" s="1"/>
  <c r="E4607" i="3"/>
  <c r="G4607" i="3" s="1"/>
  <c r="E585" i="3"/>
  <c r="G585" i="3" s="1"/>
  <c r="E928" i="3"/>
  <c r="G928" i="3" s="1"/>
  <c r="E1084" i="3"/>
  <c r="G1084" i="3" s="1"/>
  <c r="E158" i="3"/>
  <c r="G158" i="3" s="1"/>
  <c r="E286" i="3"/>
  <c r="G286" i="3" s="1"/>
  <c r="E431" i="3"/>
  <c r="G431" i="3" s="1"/>
  <c r="E341" i="3"/>
  <c r="G341" i="3" s="1"/>
  <c r="E499" i="3"/>
  <c r="G499" i="3" s="1"/>
  <c r="E503" i="3"/>
  <c r="G503" i="3" s="1"/>
  <c r="E417" i="3"/>
  <c r="G417" i="3" s="1"/>
  <c r="E437" i="3"/>
  <c r="G437" i="3" s="1"/>
  <c r="E1438" i="3"/>
  <c r="G1438" i="3" s="1"/>
  <c r="E358" i="3"/>
  <c r="G358" i="3" s="1"/>
  <c r="E252" i="3"/>
  <c r="G252" i="3" s="1"/>
  <c r="E786" i="3"/>
  <c r="G786" i="3" s="1"/>
  <c r="E379" i="3"/>
  <c r="G379" i="3" s="1"/>
  <c r="E567" i="3"/>
  <c r="G567" i="3" s="1"/>
  <c r="E355" i="3"/>
  <c r="G355" i="3" s="1"/>
  <c r="E410" i="3"/>
  <c r="G410" i="3" s="1"/>
  <c r="E1007" i="3"/>
  <c r="G1007" i="3" s="1"/>
  <c r="E424" i="3"/>
  <c r="G424" i="3" s="1"/>
  <c r="E495" i="3"/>
  <c r="G495" i="3" s="1"/>
  <c r="E939" i="3"/>
  <c r="G939" i="3" s="1"/>
  <c r="E974" i="3"/>
  <c r="G974" i="3" s="1"/>
  <c r="E649" i="3"/>
  <c r="G649" i="3" s="1"/>
  <c r="E337" i="3"/>
  <c r="G337" i="3" s="1"/>
  <c r="E520" i="3"/>
  <c r="G520" i="3" s="1"/>
  <c r="E326" i="3"/>
  <c r="G326" i="3" s="1"/>
  <c r="E473" i="3"/>
  <c r="G473" i="3" s="1"/>
  <c r="E633" i="3"/>
  <c r="G633" i="3" s="1"/>
  <c r="E1991" i="3"/>
  <c r="G1991" i="3" s="1"/>
  <c r="E2" i="3"/>
  <c r="G2" i="3" s="1"/>
  <c r="E300" i="3"/>
  <c r="G300" i="3" s="1"/>
  <c r="E1154" i="3"/>
  <c r="G1154" i="3" s="1"/>
  <c r="E3550" i="3"/>
  <c r="G3550" i="3" s="1"/>
  <c r="E638" i="3"/>
  <c r="G638" i="3" s="1"/>
  <c r="E469" i="3"/>
  <c r="G469" i="3" s="1"/>
  <c r="E489" i="3"/>
  <c r="G489" i="3" s="1"/>
  <c r="E808" i="3"/>
  <c r="G808" i="3" s="1"/>
  <c r="E644" i="3"/>
  <c r="G644" i="3" s="1"/>
  <c r="E467" i="3"/>
  <c r="G467" i="3" s="1"/>
  <c r="E555" i="3"/>
  <c r="G555" i="3" s="1"/>
  <c r="E554" i="3"/>
  <c r="G554" i="3" s="1"/>
  <c r="E1242" i="3"/>
  <c r="G1242" i="3" s="1"/>
  <c r="E997" i="3"/>
  <c r="G997" i="3" s="1"/>
  <c r="E576" i="3"/>
  <c r="G576" i="3" s="1"/>
  <c r="E675" i="3"/>
  <c r="G675" i="3" s="1"/>
  <c r="E1206" i="3"/>
  <c r="G1206" i="3" s="1"/>
  <c r="E1117" i="3"/>
  <c r="G1117" i="3" s="1"/>
  <c r="E483" i="3"/>
  <c r="G483" i="3" s="1"/>
  <c r="E293" i="3"/>
  <c r="G293" i="3" s="1"/>
  <c r="E1075" i="3"/>
  <c r="G1075" i="3" s="1"/>
  <c r="E910" i="3"/>
  <c r="G910" i="3" s="1"/>
  <c r="E1357" i="3"/>
  <c r="G1357" i="3" s="1"/>
  <c r="E872" i="3"/>
  <c r="G872" i="3" s="1"/>
  <c r="E173" i="3"/>
  <c r="G173" i="3" s="1"/>
  <c r="E584" i="3"/>
  <c r="G584" i="3" s="1"/>
  <c r="E1086" i="3"/>
  <c r="G1086" i="3" s="1"/>
  <c r="E380" i="3"/>
  <c r="G380" i="3" s="1"/>
  <c r="E456" i="3"/>
  <c r="G456" i="3" s="1"/>
  <c r="E1550" i="3"/>
  <c r="G1550" i="3" s="1"/>
  <c r="E3708" i="3"/>
  <c r="G3708" i="3" s="1"/>
  <c r="E941" i="3"/>
  <c r="G941" i="3" s="1"/>
  <c r="E446" i="3"/>
  <c r="G446" i="3" s="1"/>
  <c r="E643" i="3"/>
  <c r="G643" i="3" s="1"/>
  <c r="E631" i="3"/>
  <c r="G631" i="3" s="1"/>
  <c r="E2025" i="3"/>
  <c r="G2025" i="3" s="1"/>
  <c r="E393" i="3"/>
  <c r="G393" i="3" s="1"/>
  <c r="E758" i="3"/>
  <c r="G758" i="3" s="1"/>
  <c r="E1531" i="3"/>
  <c r="G1531" i="3" s="1"/>
  <c r="E702" i="3"/>
  <c r="G702" i="3" s="1"/>
  <c r="E240" i="3"/>
  <c r="G240" i="3" s="1"/>
  <c r="E962" i="3"/>
  <c r="G962" i="3" s="1"/>
  <c r="E362" i="3"/>
  <c r="G362" i="3" s="1"/>
  <c r="E2141" i="3"/>
  <c r="G2141" i="3" s="1"/>
  <c r="E624" i="3"/>
  <c r="G624" i="3" s="1"/>
  <c r="E536" i="3"/>
  <c r="G536" i="3" s="1"/>
  <c r="E206" i="3"/>
  <c r="G206" i="3" s="1"/>
  <c r="E627" i="3"/>
  <c r="G627" i="3" s="1"/>
  <c r="E1077" i="3"/>
  <c r="G1077" i="3" s="1"/>
  <c r="E400" i="3"/>
  <c r="G400" i="3" s="1"/>
  <c r="E321" i="3"/>
  <c r="G321" i="3" s="1"/>
  <c r="E397" i="3"/>
  <c r="G397" i="3" s="1"/>
  <c r="E1609" i="3"/>
  <c r="G1609" i="3" s="1"/>
  <c r="E470" i="3"/>
  <c r="G470" i="3" s="1"/>
  <c r="E449" i="3"/>
  <c r="G449" i="3" s="1"/>
  <c r="E261" i="3"/>
  <c r="G261" i="3" s="1"/>
  <c r="E634" i="3"/>
  <c r="G634" i="3" s="1"/>
  <c r="E1089" i="3"/>
  <c r="G1089" i="3" s="1"/>
  <c r="E572" i="3"/>
  <c r="G572" i="3" s="1"/>
  <c r="E353" i="3"/>
  <c r="G353" i="3" s="1"/>
  <c r="E824" i="3"/>
  <c r="G824" i="3" s="1"/>
  <c r="E282" i="3"/>
  <c r="G282" i="3" s="1"/>
  <c r="E1198" i="3"/>
  <c r="G1198" i="3" s="1"/>
  <c r="E931" i="3"/>
  <c r="G931" i="3" s="1"/>
  <c r="E385" i="3"/>
  <c r="G385" i="3" s="1"/>
  <c r="E421" i="3"/>
  <c r="G421" i="3" s="1"/>
  <c r="E4532" i="3"/>
  <c r="G4532" i="3" s="1"/>
  <c r="E826" i="3"/>
  <c r="G826" i="3" s="1"/>
  <c r="E463" i="3"/>
  <c r="G463" i="3" s="1"/>
  <c r="E530" i="3"/>
  <c r="G530" i="3" s="1"/>
  <c r="E1147" i="3"/>
  <c r="G1147" i="3" s="1"/>
  <c r="E952" i="3"/>
  <c r="G952" i="3" s="1"/>
  <c r="E847" i="3"/>
  <c r="G847" i="3" s="1"/>
  <c r="E392" i="3"/>
  <c r="G392" i="3" s="1"/>
  <c r="E732" i="3"/>
  <c r="G732" i="3" s="1"/>
  <c r="E370" i="3"/>
  <c r="G370" i="3" s="1"/>
  <c r="E1713" i="3"/>
  <c r="G1713" i="3" s="1"/>
  <c r="E579" i="3"/>
  <c r="G579" i="3" s="1"/>
  <c r="E773" i="3"/>
  <c r="G773" i="3" s="1"/>
  <c r="E1772" i="3"/>
  <c r="G1772" i="3" s="1"/>
  <c r="E2016" i="3"/>
  <c r="G2016" i="3" s="1"/>
  <c r="E656" i="3"/>
  <c r="G656" i="3" s="1"/>
  <c r="E244" i="3"/>
  <c r="G244" i="3" s="1"/>
  <c r="E1079" i="3"/>
  <c r="G1079" i="3" s="1"/>
  <c r="E935" i="3"/>
  <c r="G935" i="3" s="1"/>
  <c r="E448" i="3"/>
  <c r="G448" i="3" s="1"/>
  <c r="E2226" i="3"/>
  <c r="G2226" i="3" s="1"/>
  <c r="E403" i="3"/>
  <c r="G403" i="3" s="1"/>
  <c r="E415" i="3"/>
  <c r="G415" i="3" s="1"/>
  <c r="E340" i="3"/>
  <c r="G340" i="3" s="1"/>
  <c r="E1221" i="3"/>
  <c r="G1221" i="3" s="1"/>
  <c r="E968" i="3"/>
  <c r="G968" i="3" s="1"/>
  <c r="E1157" i="3"/>
  <c r="G1157" i="3" s="1"/>
  <c r="E734" i="3"/>
  <c r="G734" i="3" s="1"/>
  <c r="E2227" i="3"/>
  <c r="G2227" i="3" s="1"/>
  <c r="E538" i="3"/>
  <c r="G538" i="3" s="1"/>
  <c r="E2590" i="3"/>
  <c r="G2590" i="3" s="1"/>
  <c r="E351" i="3"/>
  <c r="G351" i="3" s="1"/>
  <c r="E883" i="3"/>
  <c r="G883" i="3" s="1"/>
  <c r="E553" i="3"/>
  <c r="G553" i="3" s="1"/>
  <c r="E498" i="3"/>
  <c r="G498" i="3" s="1"/>
  <c r="E964" i="3"/>
  <c r="G964" i="3" s="1"/>
  <c r="E196" i="3"/>
  <c r="G196" i="3" s="1"/>
  <c r="E1132" i="3"/>
  <c r="G1132" i="3" s="1"/>
  <c r="E642" i="3"/>
  <c r="G642" i="3" s="1"/>
  <c r="E1523" i="3"/>
  <c r="G1523" i="3" s="1"/>
  <c r="E2944" i="3"/>
  <c r="G2944" i="3" s="1"/>
  <c r="E670" i="3"/>
  <c r="G670" i="3" s="1"/>
  <c r="E972" i="3"/>
  <c r="G972" i="3" s="1"/>
  <c r="E386" i="3"/>
  <c r="G386" i="3" s="1"/>
  <c r="E1968" i="3"/>
  <c r="G1968" i="3" s="1"/>
  <c r="E268" i="3"/>
  <c r="G268" i="3" s="1"/>
  <c r="E475" i="3"/>
  <c r="G475" i="3" s="1"/>
  <c r="E181" i="3"/>
  <c r="G181" i="3" s="1"/>
  <c r="E502" i="3"/>
  <c r="G502" i="3" s="1"/>
  <c r="E1667" i="3"/>
  <c r="G1667" i="3" s="1"/>
  <c r="E1299" i="3"/>
  <c r="G1299" i="3" s="1"/>
  <c r="E425" i="3"/>
  <c r="G425" i="3" s="1"/>
  <c r="E2366" i="3"/>
  <c r="G2366" i="3" s="1"/>
  <c r="E349" i="3"/>
  <c r="G349" i="3" s="1"/>
  <c r="E1015" i="3"/>
  <c r="G1015" i="3" s="1"/>
  <c r="E1190" i="3"/>
  <c r="G1190" i="3" s="1"/>
  <c r="E1347" i="3"/>
  <c r="G1347" i="3" s="1"/>
  <c r="E398" i="3"/>
  <c r="G398" i="3" s="1"/>
  <c r="E602" i="3"/>
  <c r="G602" i="3" s="1"/>
  <c r="E320" i="3"/>
  <c r="G320" i="3" s="1"/>
  <c r="E1151" i="3"/>
  <c r="G1151" i="3" s="1"/>
  <c r="E367" i="3"/>
  <c r="G367" i="3" s="1"/>
  <c r="E1649" i="3"/>
  <c r="G1649" i="3" s="1"/>
  <c r="E369" i="3"/>
  <c r="G369" i="3" s="1"/>
  <c r="E1160" i="3"/>
  <c r="G1160" i="3" s="1"/>
  <c r="E1937" i="3"/>
  <c r="G1937" i="3" s="1"/>
  <c r="E1551" i="3"/>
  <c r="G1551" i="3" s="1"/>
  <c r="E1665" i="3"/>
  <c r="G1665" i="3" s="1"/>
  <c r="E2375" i="3"/>
  <c r="G2375" i="3" s="1"/>
  <c r="E993" i="3"/>
  <c r="G993" i="3" s="1"/>
  <c r="E716" i="3"/>
  <c r="G716" i="3" s="1"/>
  <c r="E1302" i="3"/>
  <c r="G1302" i="3" s="1"/>
  <c r="E2376" i="3"/>
  <c r="G2376" i="3" s="1"/>
  <c r="E2160" i="3"/>
  <c r="G2160" i="3" s="1"/>
  <c r="E819" i="3"/>
  <c r="G819" i="3" s="1"/>
  <c r="E274" i="3"/>
  <c r="G274" i="3" s="1"/>
  <c r="E2601" i="3"/>
  <c r="G2601" i="3" s="1"/>
  <c r="E237" i="3"/>
  <c r="G237" i="3" s="1"/>
  <c r="E2435" i="3"/>
  <c r="G2435" i="3" s="1"/>
  <c r="E902" i="3"/>
  <c r="G902" i="3" s="1"/>
  <c r="E557" i="3"/>
  <c r="G557" i="3" s="1"/>
  <c r="E1606" i="3"/>
  <c r="G1606" i="3" s="1"/>
  <c r="E544" i="3"/>
  <c r="G544" i="3" s="1"/>
  <c r="E833" i="3"/>
  <c r="G833" i="3" s="1"/>
  <c r="E319" i="3"/>
  <c r="G319" i="3" s="1"/>
  <c r="E4198" i="3"/>
  <c r="G4198" i="3" s="1"/>
  <c r="E360" i="3"/>
  <c r="G360" i="3" s="1"/>
  <c r="E1176" i="3"/>
  <c r="G1176" i="3" s="1"/>
  <c r="E800" i="3"/>
  <c r="G800" i="3" s="1"/>
  <c r="E984" i="3"/>
  <c r="G984" i="3" s="1"/>
  <c r="E793" i="3"/>
  <c r="G793" i="3" s="1"/>
  <c r="E731" i="3"/>
  <c r="G731" i="3" s="1"/>
  <c r="E1298" i="3"/>
  <c r="G1298" i="3" s="1"/>
  <c r="E686" i="3"/>
  <c r="G686" i="3" s="1"/>
  <c r="E404" i="3"/>
  <c r="G404" i="3" s="1"/>
  <c r="E1745" i="3"/>
  <c r="G1745" i="3" s="1"/>
  <c r="E1023" i="3"/>
  <c r="G1023" i="3" s="1"/>
  <c r="E435" i="3"/>
  <c r="G435" i="3" s="1"/>
  <c r="E812" i="3"/>
  <c r="G812" i="3" s="1"/>
  <c r="E863" i="3"/>
  <c r="G863" i="3" s="1"/>
  <c r="E678" i="3"/>
  <c r="G678" i="3" s="1"/>
  <c r="E1088" i="3"/>
  <c r="G1088" i="3" s="1"/>
  <c r="E836" i="3"/>
  <c r="G836" i="3" s="1"/>
  <c r="E562" i="3"/>
  <c r="G562" i="3" s="1"/>
  <c r="E401" i="3"/>
  <c r="G401" i="3" s="1"/>
  <c r="E1080" i="3"/>
  <c r="G1080" i="3" s="1"/>
  <c r="E1840" i="3"/>
  <c r="G1840" i="3" s="1"/>
  <c r="E1878" i="3"/>
  <c r="G1878" i="3" s="1"/>
  <c r="E1178" i="3"/>
  <c r="G1178" i="3" s="1"/>
  <c r="E912" i="3"/>
  <c r="G912" i="3" s="1"/>
  <c r="E442" i="3"/>
  <c r="G442" i="3" s="1"/>
  <c r="E1174" i="3"/>
  <c r="G1174" i="3" s="1"/>
  <c r="E1400" i="3"/>
  <c r="G1400" i="3" s="1"/>
  <c r="E3149" i="3"/>
  <c r="G3149" i="3" s="1"/>
  <c r="E1277" i="3"/>
  <c r="G1277" i="3" s="1"/>
  <c r="E1177" i="3"/>
  <c r="G1177" i="3" s="1"/>
  <c r="E1716" i="3"/>
  <c r="G1716" i="3" s="1"/>
  <c r="E1246" i="3"/>
  <c r="G1246" i="3" s="1"/>
  <c r="E533" i="3"/>
  <c r="G533" i="3" s="1"/>
  <c r="E372" i="3"/>
  <c r="G372" i="3" s="1"/>
  <c r="E521" i="3"/>
  <c r="G521" i="3" s="1"/>
  <c r="E994" i="3"/>
  <c r="G994" i="3" s="1"/>
  <c r="E1747" i="3"/>
  <c r="G1747" i="3" s="1"/>
  <c r="E209" i="3"/>
  <c r="G209" i="3" s="1"/>
  <c r="E1235" i="3"/>
  <c r="G1235" i="3" s="1"/>
  <c r="E1409" i="3"/>
  <c r="G1409" i="3" s="1"/>
  <c r="E4715" i="3"/>
  <c r="G4715" i="3" s="1"/>
  <c r="E980" i="3"/>
  <c r="G980" i="3" s="1"/>
  <c r="E630" i="3"/>
  <c r="G630" i="3" s="1"/>
  <c r="E768" i="3"/>
  <c r="G768" i="3" s="1"/>
  <c r="E1835" i="3"/>
  <c r="G1835" i="3" s="1"/>
  <c r="E1605" i="3"/>
  <c r="G1605" i="3" s="1"/>
  <c r="E597" i="3"/>
  <c r="G597" i="3" s="1"/>
  <c r="E1890" i="3"/>
  <c r="G1890" i="3" s="1"/>
  <c r="E4338" i="3"/>
  <c r="G4338" i="3" s="1"/>
  <c r="E1466" i="3"/>
  <c r="G1466" i="3" s="1"/>
  <c r="E4495" i="3"/>
  <c r="G4495" i="3" s="1"/>
  <c r="E2073" i="3"/>
  <c r="G2073" i="3" s="1"/>
  <c r="E365" i="3"/>
  <c r="G365" i="3" s="1"/>
  <c r="E978" i="3"/>
  <c r="G978" i="3" s="1"/>
  <c r="E571" i="3"/>
  <c r="G571" i="3" s="1"/>
  <c r="E1712" i="3"/>
  <c r="G1712" i="3" s="1"/>
  <c r="E528" i="3"/>
  <c r="G528" i="3" s="1"/>
  <c r="E1225" i="3"/>
  <c r="G1225" i="3" s="1"/>
  <c r="E890" i="3"/>
  <c r="G890" i="3" s="1"/>
  <c r="E476" i="3"/>
  <c r="G476" i="3" s="1"/>
  <c r="E354" i="3"/>
  <c r="G354" i="3" s="1"/>
  <c r="E451" i="3"/>
  <c r="G451" i="3" s="1"/>
  <c r="E507" i="3"/>
  <c r="G507" i="3" s="1"/>
  <c r="E985" i="3"/>
  <c r="G985" i="3" s="1"/>
  <c r="E1733" i="3"/>
  <c r="G1733" i="3" s="1"/>
  <c r="E581" i="3"/>
  <c r="G581" i="3" s="1"/>
  <c r="E1976" i="3"/>
  <c r="G1976" i="3" s="1"/>
  <c r="E1280" i="3"/>
  <c r="G1280" i="3" s="1"/>
  <c r="E2661" i="3"/>
  <c r="G2661" i="3" s="1"/>
  <c r="E740" i="3"/>
  <c r="G740" i="3" s="1"/>
  <c r="E1941" i="3"/>
  <c r="G1941" i="3" s="1"/>
  <c r="E1029" i="3"/>
  <c r="G1029" i="3" s="1"/>
  <c r="E940" i="3"/>
  <c r="G940" i="3" s="1"/>
  <c r="E1167" i="3"/>
  <c r="G1167" i="3" s="1"/>
  <c r="E1410" i="3"/>
  <c r="G1410" i="3" s="1"/>
  <c r="E551" i="3"/>
  <c r="G551" i="3" s="1"/>
  <c r="E2264" i="3"/>
  <c r="G2264" i="3" s="1"/>
  <c r="E559" i="3"/>
  <c r="G559" i="3" s="1"/>
  <c r="E761" i="3"/>
  <c r="G761" i="3" s="1"/>
  <c r="E2372" i="3"/>
  <c r="G2372" i="3" s="1"/>
  <c r="E2115" i="3"/>
  <c r="G2115" i="3" s="1"/>
  <c r="E3694" i="3"/>
  <c r="G3694" i="3" s="1"/>
  <c r="E707" i="3"/>
  <c r="G707" i="3" s="1"/>
  <c r="E2170" i="3"/>
  <c r="G2170" i="3" s="1"/>
  <c r="E1033" i="3"/>
  <c r="G1033" i="3" s="1"/>
  <c r="E741" i="3"/>
  <c r="G741" i="3" s="1"/>
  <c r="E855" i="3"/>
  <c r="G855" i="3" s="1"/>
  <c r="E835" i="3"/>
  <c r="G835" i="3" s="1"/>
  <c r="E862" i="3"/>
  <c r="G862" i="3" s="1"/>
  <c r="E452" i="3"/>
  <c r="G452" i="3" s="1"/>
  <c r="E508" i="3"/>
  <c r="G508" i="3" s="1"/>
  <c r="E497" i="3"/>
  <c r="G497" i="3" s="1"/>
  <c r="E179" i="3"/>
  <c r="G179" i="3" s="1"/>
  <c r="E1118" i="3"/>
  <c r="G1118" i="3" s="1"/>
  <c r="E2744" i="3"/>
  <c r="G2744" i="3" s="1"/>
  <c r="E1658" i="3"/>
  <c r="G1658" i="3" s="1"/>
  <c r="E692" i="3"/>
  <c r="G692" i="3" s="1"/>
  <c r="E2448" i="3"/>
  <c r="G2448" i="3" s="1"/>
  <c r="E338" i="3"/>
  <c r="G338" i="3" s="1"/>
  <c r="E1905" i="3"/>
  <c r="G1905" i="3" s="1"/>
  <c r="E125" i="3"/>
  <c r="G125" i="3" s="1"/>
  <c r="E513" i="3"/>
  <c r="G513" i="3" s="1"/>
  <c r="E936" i="3"/>
  <c r="G936" i="3" s="1"/>
  <c r="E1133" i="3"/>
  <c r="G1133" i="3" s="1"/>
  <c r="E986" i="3"/>
  <c r="G986" i="3" s="1"/>
  <c r="E628" i="3"/>
  <c r="G628" i="3" s="1"/>
  <c r="E4027" i="3"/>
  <c r="G4027" i="3" s="1"/>
  <c r="E2551" i="3"/>
  <c r="G2551" i="3" s="1"/>
  <c r="E1406" i="3"/>
  <c r="G1406" i="3" s="1"/>
  <c r="E413" i="3"/>
  <c r="G413" i="3" s="1"/>
  <c r="E2079" i="3"/>
  <c r="G2079" i="3" s="1"/>
  <c r="E776" i="3"/>
  <c r="G776" i="3" s="1"/>
  <c r="E1184" i="3"/>
  <c r="G1184" i="3" s="1"/>
  <c r="E860" i="3"/>
  <c r="G860" i="3" s="1"/>
  <c r="E886" i="3"/>
  <c r="G886" i="3" s="1"/>
  <c r="E366" i="3"/>
  <c r="G366" i="3" s="1"/>
  <c r="E3184" i="3"/>
  <c r="G3184" i="3" s="1"/>
  <c r="E1296" i="3"/>
  <c r="G1296" i="3" s="1"/>
  <c r="E2234" i="3"/>
  <c r="G2234" i="3" s="1"/>
  <c r="E272" i="3"/>
  <c r="G272" i="3" s="1"/>
  <c r="E1555" i="3"/>
  <c r="G1555" i="3" s="1"/>
  <c r="E594" i="3"/>
  <c r="G594" i="3" s="1"/>
  <c r="E899" i="3"/>
  <c r="G899" i="3" s="1"/>
  <c r="E1419" i="3"/>
  <c r="G1419" i="3" s="1"/>
  <c r="E512" i="3"/>
  <c r="G512" i="3" s="1"/>
  <c r="E2024" i="3"/>
  <c r="G2024" i="3" s="1"/>
  <c r="E992" i="3"/>
  <c r="G992" i="3" s="1"/>
  <c r="E2891" i="3"/>
  <c r="G2891" i="3" s="1"/>
  <c r="E1737" i="3"/>
  <c r="G1737" i="3" s="1"/>
  <c r="E586" i="3"/>
  <c r="G586" i="3" s="1"/>
  <c r="E570" i="3"/>
  <c r="G570" i="3" s="1"/>
  <c r="E2176" i="3"/>
  <c r="G2176" i="3" s="1"/>
  <c r="E2550" i="3"/>
  <c r="G2550" i="3" s="1"/>
  <c r="E2746" i="3"/>
  <c r="G2746" i="3" s="1"/>
  <c r="E635" i="3"/>
  <c r="G635" i="3" s="1"/>
  <c r="E1301" i="3"/>
  <c r="G1301" i="3" s="1"/>
  <c r="E2879" i="3"/>
  <c r="G2879" i="3" s="1"/>
  <c r="E1194" i="3"/>
  <c r="G1194" i="3" s="1"/>
  <c r="E2358" i="3"/>
  <c r="G2358" i="3" s="1"/>
  <c r="E3326" i="3"/>
  <c r="G3326" i="3" s="1"/>
  <c r="E3622" i="3"/>
  <c r="G3622" i="3" s="1"/>
  <c r="E1345" i="3"/>
  <c r="G1345" i="3" s="1"/>
  <c r="E2113" i="3"/>
  <c r="G2113" i="3" s="1"/>
  <c r="E1110" i="3"/>
  <c r="G1110" i="3" s="1"/>
  <c r="E1420" i="3"/>
  <c r="G1420" i="3" s="1"/>
  <c r="E2966" i="3"/>
  <c r="G2966" i="3" s="1"/>
  <c r="E2181" i="3"/>
  <c r="G2181" i="3" s="1"/>
  <c r="E2477" i="3"/>
  <c r="G2477" i="3" s="1"/>
  <c r="E820" i="3"/>
  <c r="G820" i="3" s="1"/>
  <c r="E2670" i="3"/>
  <c r="G2670" i="3" s="1"/>
  <c r="E1082" i="3"/>
  <c r="G1082" i="3" s="1"/>
  <c r="E657" i="3"/>
  <c r="G657" i="3" s="1"/>
  <c r="E1115" i="3"/>
  <c r="G1115" i="3" s="1"/>
  <c r="E600" i="3"/>
  <c r="G600" i="3" s="1"/>
  <c r="E1239" i="3"/>
  <c r="G1239" i="3" s="1"/>
  <c r="E1474" i="3"/>
  <c r="G1474" i="3" s="1"/>
  <c r="E1016" i="3"/>
  <c r="G1016" i="3" s="1"/>
  <c r="E1101" i="3"/>
  <c r="G1101" i="3" s="1"/>
  <c r="E1146" i="3"/>
  <c r="G1146" i="3" s="1"/>
  <c r="E3884" i="3"/>
  <c r="G3884" i="3" s="1"/>
  <c r="E1526" i="3"/>
  <c r="G1526" i="3" s="1"/>
  <c r="E959" i="3"/>
  <c r="G959" i="3" s="1"/>
  <c r="E680" i="3"/>
  <c r="G680" i="3" s="1"/>
  <c r="E733" i="3"/>
  <c r="G733" i="3" s="1"/>
  <c r="E923" i="3"/>
  <c r="G923" i="3" s="1"/>
  <c r="E719" i="3"/>
  <c r="G719" i="3" s="1"/>
  <c r="E1385" i="3"/>
  <c r="G1385" i="3" s="1"/>
  <c r="E1914" i="3"/>
  <c r="G1914" i="3" s="1"/>
  <c r="E953" i="3"/>
  <c r="G953" i="3" s="1"/>
  <c r="E1211" i="3"/>
  <c r="G1211" i="3" s="1"/>
  <c r="E1124" i="3"/>
  <c r="G1124" i="3" s="1"/>
  <c r="E885" i="3"/>
  <c r="G885" i="3" s="1"/>
  <c r="E2571" i="3"/>
  <c r="G2571" i="3" s="1"/>
  <c r="E1341" i="3"/>
  <c r="G1341" i="3" s="1"/>
  <c r="E1314" i="3"/>
  <c r="G1314" i="3" s="1"/>
  <c r="E1447" i="3"/>
  <c r="G1447" i="3" s="1"/>
  <c r="E339" i="3"/>
  <c r="G339" i="3" s="1"/>
  <c r="E2338" i="3"/>
  <c r="G2338" i="3" s="1"/>
  <c r="E876" i="3"/>
  <c r="G876" i="3" s="1"/>
  <c r="E1065" i="3"/>
  <c r="G1065" i="3" s="1"/>
  <c r="E2028" i="3"/>
  <c r="G2028" i="3" s="1"/>
  <c r="E1643" i="3"/>
  <c r="G1643" i="3" s="1"/>
  <c r="E2340" i="3"/>
  <c r="G2340" i="3" s="1"/>
  <c r="E691" i="3"/>
  <c r="G691" i="3" s="1"/>
  <c r="E526" i="3"/>
  <c r="G526" i="3" s="1"/>
  <c r="E690" i="3"/>
  <c r="G690" i="3" s="1"/>
  <c r="E672" i="3"/>
  <c r="G672" i="3" s="1"/>
  <c r="E3115" i="3"/>
  <c r="G3115" i="3" s="1"/>
  <c r="E1134" i="3"/>
  <c r="G1134" i="3" s="1"/>
  <c r="E3284" i="3"/>
  <c r="G3284" i="3" s="1"/>
  <c r="E1510" i="3"/>
  <c r="G1510" i="3" s="1"/>
  <c r="E434" i="3"/>
  <c r="G434" i="3" s="1"/>
  <c r="E306" i="3"/>
  <c r="G306" i="3" s="1"/>
  <c r="E1412" i="3"/>
  <c r="G1412" i="3" s="1"/>
  <c r="E527" i="3"/>
  <c r="G527" i="3" s="1"/>
  <c r="E1175" i="3"/>
  <c r="G1175" i="3" s="1"/>
  <c r="E1108" i="3"/>
  <c r="G1108" i="3" s="1"/>
  <c r="E383" i="3"/>
  <c r="G383" i="3" s="1"/>
  <c r="E775" i="3"/>
  <c r="G775" i="3" s="1"/>
  <c r="E1232" i="3"/>
  <c r="G1232" i="3" s="1"/>
  <c r="E480" i="3"/>
  <c r="G480" i="3" s="1"/>
  <c r="E903" i="3"/>
  <c r="G903" i="3" s="1"/>
  <c r="E718" i="3"/>
  <c r="G718" i="3" s="1"/>
  <c r="E913" i="3"/>
  <c r="G913" i="3" s="1"/>
  <c r="E510" i="3"/>
  <c r="G510" i="3" s="1"/>
  <c r="E618" i="3"/>
  <c r="G618" i="3" s="1"/>
  <c r="E770" i="3"/>
  <c r="G770" i="3" s="1"/>
  <c r="E1158" i="3"/>
  <c r="G1158" i="3" s="1"/>
  <c r="E1962" i="3"/>
  <c r="G1962" i="3" s="1"/>
  <c r="E1931" i="3"/>
  <c r="G1931" i="3" s="1"/>
  <c r="E311" i="3"/>
  <c r="G311" i="3" s="1"/>
  <c r="E1422" i="3"/>
  <c r="G1422" i="3" s="1"/>
  <c r="E468" i="3"/>
  <c r="G468" i="3" s="1"/>
  <c r="E1608" i="3"/>
  <c r="G1608" i="3" s="1"/>
  <c r="E479" i="3"/>
  <c r="G479" i="3" s="1"/>
  <c r="E399" i="3"/>
  <c r="G399" i="3" s="1"/>
  <c r="E4159" i="3"/>
  <c r="G4159" i="3" s="1"/>
  <c r="E4278" i="3"/>
  <c r="G4278" i="3" s="1"/>
  <c r="E868" i="3"/>
  <c r="G868" i="3" s="1"/>
  <c r="E589" i="3"/>
  <c r="G589" i="3" s="1"/>
  <c r="E1465" i="3"/>
  <c r="G1465" i="3" s="1"/>
  <c r="E727" i="3"/>
  <c r="G727" i="3" s="1"/>
  <c r="E1514" i="3"/>
  <c r="G1514" i="3" s="1"/>
  <c r="E1568" i="3"/>
  <c r="G1568" i="3" s="1"/>
  <c r="E402" i="3"/>
  <c r="G402" i="3" s="1"/>
  <c r="E465" i="3"/>
  <c r="G465" i="3" s="1"/>
  <c r="E1251" i="3"/>
  <c r="G1251" i="3" s="1"/>
  <c r="E2447" i="3"/>
  <c r="G2447" i="3" s="1"/>
  <c r="E494" i="3"/>
  <c r="G494" i="3" s="1"/>
  <c r="E1463" i="3"/>
  <c r="G1463" i="3" s="1"/>
  <c r="E1488" i="3"/>
  <c r="G1488" i="3" s="1"/>
  <c r="E388" i="3"/>
  <c r="G388" i="3" s="1"/>
  <c r="E2396" i="3"/>
  <c r="G2396" i="3" s="1"/>
  <c r="E315" i="3"/>
  <c r="G315" i="3" s="1"/>
  <c r="E1187" i="3"/>
  <c r="G1187" i="3" s="1"/>
  <c r="E330" i="3"/>
  <c r="G330" i="3" s="1"/>
  <c r="E2856" i="3"/>
  <c r="G2856" i="3" s="1"/>
  <c r="E482" i="3"/>
  <c r="G482" i="3" s="1"/>
  <c r="E391" i="3"/>
  <c r="G391" i="3" s="1"/>
  <c r="E1436" i="3"/>
  <c r="G1436" i="3" s="1"/>
  <c r="E1721" i="3"/>
  <c r="G1721" i="3" s="1"/>
  <c r="E745" i="3"/>
  <c r="G745" i="3" s="1"/>
  <c r="E1008" i="3"/>
  <c r="G1008" i="3" s="1"/>
  <c r="E599" i="3"/>
  <c r="G599" i="3" s="1"/>
  <c r="E3124" i="3"/>
  <c r="G3124" i="3" s="1"/>
  <c r="E866" i="3"/>
  <c r="G866" i="3" s="1"/>
  <c r="E1974" i="3"/>
  <c r="G1974" i="3" s="1"/>
  <c r="E3653" i="3"/>
  <c r="G3653" i="3" s="1"/>
  <c r="E789" i="3"/>
  <c r="G789" i="3" s="1"/>
  <c r="E2156" i="3"/>
  <c r="G2156" i="3" s="1"/>
  <c r="E674" i="3"/>
  <c r="G674" i="3" s="1"/>
  <c r="E1610" i="3"/>
  <c r="G1610" i="3" s="1"/>
  <c r="E792" i="3"/>
  <c r="G792" i="3" s="1"/>
  <c r="E2373" i="3"/>
  <c r="G2373" i="3" s="1"/>
  <c r="E900" i="3"/>
  <c r="G900" i="3" s="1"/>
  <c r="E2027" i="3"/>
  <c r="G2027" i="3" s="1"/>
  <c r="E809" i="3"/>
  <c r="G809" i="3" s="1"/>
  <c r="E1503" i="3"/>
  <c r="G1503" i="3" s="1"/>
  <c r="E771" i="3"/>
  <c r="G771" i="3" s="1"/>
  <c r="E694" i="3"/>
  <c r="G694" i="3" s="1"/>
  <c r="E841" i="3"/>
  <c r="G841" i="3" s="1"/>
  <c r="E481" i="3"/>
  <c r="G481" i="3" s="1"/>
  <c r="E1708" i="3"/>
  <c r="G1708" i="3" s="1"/>
  <c r="E906" i="3"/>
  <c r="G906" i="3" s="1"/>
  <c r="E1467" i="3"/>
  <c r="G1467" i="3" s="1"/>
  <c r="E1896" i="3"/>
  <c r="G1896" i="3" s="1"/>
  <c r="E949" i="3"/>
  <c r="G949" i="3" s="1"/>
  <c r="E1127" i="3"/>
  <c r="G1127" i="3" s="1"/>
  <c r="E1508" i="3"/>
  <c r="G1508" i="3" s="1"/>
  <c r="E1443" i="3"/>
  <c r="G1443" i="3" s="1"/>
  <c r="E1516" i="3"/>
  <c r="G1516" i="3" s="1"/>
  <c r="E879" i="3"/>
  <c r="G879" i="3" s="1"/>
  <c r="E2621" i="3"/>
  <c r="G2621" i="3" s="1"/>
  <c r="E637" i="3"/>
  <c r="G637" i="3" s="1"/>
  <c r="E1581" i="3"/>
  <c r="G1581" i="3" s="1"/>
  <c r="E1776" i="3"/>
  <c r="G1776" i="3" s="1"/>
  <c r="E1901" i="3"/>
  <c r="G1901" i="3" s="1"/>
  <c r="E945" i="3"/>
  <c r="G945" i="3" s="1"/>
  <c r="E1731" i="3"/>
  <c r="G1731" i="3" s="1"/>
  <c r="E2076" i="3"/>
  <c r="G2076" i="3" s="1"/>
  <c r="E1311" i="3"/>
  <c r="G1311" i="3" s="1"/>
  <c r="E1944" i="3"/>
  <c r="G1944" i="3" s="1"/>
  <c r="E897" i="3"/>
  <c r="G897" i="3" s="1"/>
  <c r="E1037" i="3"/>
  <c r="G1037" i="3" s="1"/>
  <c r="E738" i="3"/>
  <c r="G738" i="3" s="1"/>
  <c r="E523" i="3"/>
  <c r="G523" i="3" s="1"/>
  <c r="E651" i="3"/>
  <c r="G651" i="3" s="1"/>
  <c r="E640" i="3"/>
  <c r="G640" i="3" s="1"/>
  <c r="E1787" i="3"/>
  <c r="G1787" i="3" s="1"/>
  <c r="E2168" i="3"/>
  <c r="G2168" i="3" s="1"/>
  <c r="E427" i="3"/>
  <c r="G427" i="3" s="1"/>
  <c r="E2031" i="3"/>
  <c r="G2031" i="3" s="1"/>
  <c r="E1595" i="3"/>
  <c r="G1595" i="3" s="1"/>
  <c r="E490" i="3"/>
  <c r="G490" i="3" s="1"/>
  <c r="E2269" i="3"/>
  <c r="G2269" i="3" s="1"/>
  <c r="E2415" i="3"/>
  <c r="G2415" i="3" s="1"/>
  <c r="E1209" i="3"/>
  <c r="G1209" i="3" s="1"/>
  <c r="E616" i="3"/>
  <c r="G616" i="3" s="1"/>
  <c r="E1163" i="3"/>
  <c r="G1163" i="3" s="1"/>
  <c r="E689" i="3"/>
  <c r="G689" i="3" s="1"/>
  <c r="E519" i="3"/>
  <c r="G519" i="3" s="1"/>
  <c r="E669" i="3"/>
  <c r="G669" i="3" s="1"/>
  <c r="E3228" i="3"/>
  <c r="G3228" i="3" s="1"/>
  <c r="E839" i="3"/>
  <c r="G839" i="3" s="1"/>
  <c r="E3442" i="3"/>
  <c r="G3442" i="3" s="1"/>
  <c r="E4374" i="3"/>
  <c r="G4374" i="3" s="1"/>
  <c r="E1437" i="3"/>
  <c r="G1437" i="3" s="1"/>
  <c r="E1000" i="3"/>
  <c r="G1000" i="3" s="1"/>
  <c r="E1161" i="3"/>
  <c r="G1161" i="3" s="1"/>
  <c r="E1640" i="3"/>
  <c r="G1640" i="3" s="1"/>
  <c r="E2368" i="3"/>
  <c r="G2368" i="3" s="1"/>
  <c r="E861" i="3"/>
  <c r="G861" i="3" s="1"/>
  <c r="E263" i="3"/>
  <c r="G263" i="3" s="1"/>
  <c r="E3089" i="3"/>
  <c r="G3089" i="3" s="1"/>
  <c r="E917" i="3"/>
  <c r="G917" i="3" s="1"/>
  <c r="E2452" i="3"/>
  <c r="G2452" i="3" s="1"/>
  <c r="E683" i="3"/>
  <c r="G683" i="3" s="1"/>
  <c r="E525" i="3"/>
  <c r="G525" i="3" s="1"/>
  <c r="E580" i="3"/>
  <c r="G580" i="3" s="1"/>
  <c r="E1044" i="3"/>
  <c r="G1044" i="3" s="1"/>
  <c r="E281" i="3"/>
  <c r="G281" i="3" s="1"/>
  <c r="E1107" i="3"/>
  <c r="G1107" i="3" s="1"/>
  <c r="E1495" i="3"/>
  <c r="G1495" i="3" s="1"/>
  <c r="E517" i="3"/>
  <c r="G517" i="3" s="1"/>
  <c r="E625" i="3"/>
  <c r="G625" i="3" s="1"/>
  <c r="E1011" i="3"/>
  <c r="G1011" i="3" s="1"/>
  <c r="E661" i="3"/>
  <c r="G661" i="3" s="1"/>
  <c r="E409" i="3"/>
  <c r="G409" i="3" s="1"/>
  <c r="E436" i="3"/>
  <c r="G436" i="3" s="1"/>
  <c r="E3638" i="3"/>
  <c r="G3638" i="3" s="1"/>
  <c r="E703" i="3"/>
  <c r="G703" i="3" s="1"/>
  <c r="E1489" i="3"/>
  <c r="G1489" i="3" s="1"/>
  <c r="E2673" i="3"/>
  <c r="G2673" i="3" s="1"/>
  <c r="E2223" i="3"/>
  <c r="G2223" i="3" s="1"/>
  <c r="E785" i="3"/>
  <c r="G785" i="3" s="1"/>
  <c r="E2362" i="3"/>
  <c r="G2362" i="3" s="1"/>
  <c r="E2997" i="3"/>
  <c r="G2997" i="3" s="1"/>
  <c r="E3397" i="3"/>
  <c r="G3397" i="3" s="1"/>
  <c r="E2495" i="3"/>
  <c r="G2495" i="3" s="1"/>
  <c r="E496" i="3"/>
  <c r="G496" i="3" s="1"/>
  <c r="E673" i="3"/>
  <c r="G673" i="3" s="1"/>
  <c r="E1926" i="3"/>
  <c r="G1926" i="3" s="1"/>
  <c r="E653" i="3"/>
  <c r="G653" i="3" s="1"/>
  <c r="E1111" i="3"/>
  <c r="G1111" i="3" s="1"/>
  <c r="E1486" i="3"/>
  <c r="G1486" i="3" s="1"/>
  <c r="E1513" i="3"/>
  <c r="G1513" i="3" s="1"/>
  <c r="E1795" i="3"/>
  <c r="G1795" i="3" s="1"/>
  <c r="E613" i="3"/>
  <c r="G613" i="3" s="1"/>
  <c r="E1327" i="3"/>
  <c r="G1327" i="3" s="1"/>
  <c r="E1632" i="3"/>
  <c r="G1632" i="3" s="1"/>
  <c r="E779" i="3"/>
  <c r="G779" i="3" s="1"/>
  <c r="E942" i="3"/>
  <c r="G942" i="3" s="1"/>
  <c r="E1123" i="3"/>
  <c r="G1123" i="3" s="1"/>
  <c r="E1534" i="3"/>
  <c r="G1534" i="3" s="1"/>
  <c r="E1256" i="3"/>
  <c r="G1256" i="3" s="1"/>
  <c r="E943" i="3"/>
  <c r="G943" i="3" s="1"/>
  <c r="E778" i="3"/>
  <c r="G778" i="3" s="1"/>
  <c r="E283" i="3"/>
  <c r="G283" i="3" s="1"/>
  <c r="E1189" i="3"/>
  <c r="G1189" i="3" s="1"/>
  <c r="E646" i="3"/>
  <c r="G646" i="3" s="1"/>
  <c r="E650" i="3"/>
  <c r="G650" i="3" s="1"/>
  <c r="E2222" i="3"/>
  <c r="G2222" i="3" s="1"/>
  <c r="E560" i="3"/>
  <c r="G560" i="3" s="1"/>
  <c r="E1006" i="3"/>
  <c r="G1006" i="3" s="1"/>
  <c r="E2348" i="3"/>
  <c r="G2348" i="3" s="1"/>
  <c r="E2363" i="3"/>
  <c r="G2363" i="3" s="1"/>
  <c r="E857" i="3"/>
  <c r="G857" i="3" s="1"/>
  <c r="E1502" i="3"/>
  <c r="G1502" i="3" s="1"/>
  <c r="E2423" i="3"/>
  <c r="G2423" i="3" s="1"/>
  <c r="E1253" i="3"/>
  <c r="G1253" i="3" s="1"/>
  <c r="E2355" i="3"/>
  <c r="G2355" i="3" s="1"/>
  <c r="E1869" i="3"/>
  <c r="G1869" i="3" s="1"/>
  <c r="E1281" i="3"/>
  <c r="G1281" i="3" s="1"/>
  <c r="E797" i="3"/>
  <c r="G797" i="3" s="1"/>
  <c r="E1036" i="3"/>
  <c r="G1036" i="3" s="1"/>
  <c r="E1276" i="3"/>
  <c r="G1276" i="3" s="1"/>
  <c r="E1723" i="3"/>
  <c r="G1723" i="3" s="1"/>
  <c r="E701" i="3"/>
  <c r="G701" i="3" s="1"/>
  <c r="E2409" i="3"/>
  <c r="G2409" i="3" s="1"/>
  <c r="E509" i="3"/>
  <c r="G509" i="3" s="1"/>
  <c r="E2646" i="3"/>
  <c r="G2646" i="3" s="1"/>
  <c r="E3698" i="3"/>
  <c r="G3698" i="3" s="1"/>
  <c r="E937" i="3"/>
  <c r="G937" i="3" s="1"/>
  <c r="E1484" i="3"/>
  <c r="G1484" i="3" s="1"/>
  <c r="E754" i="3"/>
  <c r="G754" i="3" s="1"/>
  <c r="E1141" i="3"/>
  <c r="G1141" i="3" s="1"/>
  <c r="E783" i="3"/>
  <c r="G783" i="3" s="1"/>
  <c r="E1616" i="3"/>
  <c r="G1616" i="3" s="1"/>
  <c r="E2280" i="3"/>
  <c r="G2280" i="3" s="1"/>
  <c r="E851" i="3"/>
  <c r="G851" i="3" s="1"/>
  <c r="E2398" i="3"/>
  <c r="G2398" i="3" s="1"/>
  <c r="E2504" i="3"/>
  <c r="G2504" i="3" s="1"/>
  <c r="E1360" i="3"/>
  <c r="G1360" i="3" s="1"/>
  <c r="E1728" i="3"/>
  <c r="G1728" i="3" s="1"/>
  <c r="E1034" i="3"/>
  <c r="G1034" i="3" s="1"/>
  <c r="E515" i="3"/>
  <c r="G515" i="3" s="1"/>
  <c r="E724" i="3"/>
  <c r="G724" i="3" s="1"/>
  <c r="E3536" i="3"/>
  <c r="G3536" i="3" s="1"/>
  <c r="E1234" i="3"/>
  <c r="G1234" i="3" s="1"/>
  <c r="E2344" i="3"/>
  <c r="G2344" i="3" s="1"/>
  <c r="E565" i="3"/>
  <c r="G565" i="3" s="1"/>
  <c r="E2492" i="3"/>
  <c r="G2492" i="3" s="1"/>
  <c r="E687" i="3"/>
  <c r="G687" i="3" s="1"/>
  <c r="E858" i="3"/>
  <c r="G858" i="3" s="1"/>
  <c r="E2291" i="3"/>
  <c r="G2291" i="3" s="1"/>
  <c r="E4433" i="3"/>
  <c r="G4433" i="3" s="1"/>
  <c r="E3083" i="3"/>
  <c r="G3083" i="3" s="1"/>
  <c r="E466" i="3"/>
  <c r="G466" i="3" s="1"/>
  <c r="E1017" i="3"/>
  <c r="G1017" i="3" s="1"/>
  <c r="E1930" i="3"/>
  <c r="G1930" i="3" s="1"/>
  <c r="E767" i="3"/>
  <c r="G767" i="3" s="1"/>
  <c r="E784" i="3"/>
  <c r="G784" i="3" s="1"/>
  <c r="E1994" i="3"/>
  <c r="G1994" i="3" s="1"/>
  <c r="E612" i="3"/>
  <c r="G612" i="3" s="1"/>
  <c r="E3576" i="3"/>
  <c r="G3576" i="3" s="1"/>
  <c r="E1179" i="3"/>
  <c r="G1179" i="3" s="1"/>
  <c r="E2033" i="3"/>
  <c r="G2033" i="3" s="1"/>
  <c r="E955" i="3"/>
  <c r="G955" i="3" s="1"/>
  <c r="E604" i="3"/>
  <c r="G604" i="3" s="1"/>
  <c r="E595" i="3"/>
  <c r="G595" i="3" s="1"/>
  <c r="E1168" i="3"/>
  <c r="G1168" i="3" s="1"/>
  <c r="E843" i="3"/>
  <c r="G843" i="3" s="1"/>
  <c r="E1207" i="3"/>
  <c r="G1207" i="3" s="1"/>
  <c r="E1525" i="3"/>
  <c r="G1525" i="3" s="1"/>
  <c r="E963" i="3"/>
  <c r="G963" i="3" s="1"/>
  <c r="E911" i="3"/>
  <c r="G911" i="3" s="1"/>
  <c r="E712" i="3"/>
  <c r="G712" i="3" s="1"/>
  <c r="E1024" i="3"/>
  <c r="G1024" i="3" s="1"/>
  <c r="E2908" i="3"/>
  <c r="G2908" i="3" s="1"/>
  <c r="E828" i="3"/>
  <c r="G828" i="3" s="1"/>
  <c r="E869" i="3"/>
  <c r="G869" i="3" s="1"/>
  <c r="E418" i="3"/>
  <c r="G418" i="3" s="1"/>
  <c r="E4463" i="3"/>
  <c r="G4463" i="3" s="1"/>
  <c r="E991" i="3"/>
  <c r="G991" i="3" s="1"/>
  <c r="E1166" i="3"/>
  <c r="G1166" i="3" s="1"/>
  <c r="E739" i="3"/>
  <c r="G739" i="3" s="1"/>
  <c r="E979" i="3"/>
  <c r="G979" i="3" s="1"/>
  <c r="E2527" i="3"/>
  <c r="G2527" i="3" s="1"/>
  <c r="E2413" i="3"/>
  <c r="G2413" i="3" s="1"/>
  <c r="E1921" i="3"/>
  <c r="G1921" i="3" s="1"/>
  <c r="E2094" i="3"/>
  <c r="G2094" i="3" s="1"/>
  <c r="E2183" i="3"/>
  <c r="G2183" i="3" s="1"/>
  <c r="E253" i="3"/>
  <c r="G253" i="3" s="1"/>
  <c r="E2557" i="3"/>
  <c r="G2557" i="3" s="1"/>
  <c r="E4179" i="3"/>
  <c r="G4179" i="3" s="1"/>
  <c r="E2210" i="3"/>
  <c r="G2210" i="3" s="1"/>
  <c r="E3239" i="3"/>
  <c r="G3239" i="3" s="1"/>
  <c r="E751" i="3"/>
  <c r="G751" i="3" s="1"/>
  <c r="E3231" i="3"/>
  <c r="G3231" i="3" s="1"/>
  <c r="E1801" i="3"/>
  <c r="G1801" i="3" s="1"/>
  <c r="E1615" i="3"/>
  <c r="G1615" i="3" s="1"/>
  <c r="E759" i="3"/>
  <c r="G759" i="3" s="1"/>
  <c r="E3054" i="3"/>
  <c r="G3054" i="3" s="1"/>
  <c r="E2922" i="3"/>
  <c r="G2922" i="3" s="1"/>
  <c r="E951" i="3"/>
  <c r="G951" i="3" s="1"/>
  <c r="E2442" i="3"/>
  <c r="G2442" i="3" s="1"/>
  <c r="E2630" i="3"/>
  <c r="G2630" i="3" s="1"/>
  <c r="E1316" i="3"/>
  <c r="G1316" i="3" s="1"/>
  <c r="E957" i="3"/>
  <c r="G957" i="3" s="1"/>
  <c r="E460" i="3"/>
  <c r="G460" i="3" s="1"/>
  <c r="E1293" i="3"/>
  <c r="G1293" i="3" s="1"/>
  <c r="E915" i="3"/>
  <c r="G915" i="3" s="1"/>
  <c r="E2523" i="3"/>
  <c r="G2523" i="3" s="1"/>
  <c r="E867" i="3"/>
  <c r="G867" i="3" s="1"/>
  <c r="E3065" i="3"/>
  <c r="G3065" i="3" s="1"/>
  <c r="E844" i="3"/>
  <c r="G844" i="3" s="1"/>
  <c r="E2172" i="3"/>
  <c r="G2172" i="3" s="1"/>
  <c r="E933" i="3"/>
  <c r="G933" i="3" s="1"/>
  <c r="E569" i="3"/>
  <c r="G569" i="3" s="1"/>
  <c r="E1646" i="3"/>
  <c r="G1646" i="3" s="1"/>
  <c r="E1288" i="3"/>
  <c r="G1288" i="3" s="1"/>
  <c r="E1135" i="3"/>
  <c r="G1135" i="3" s="1"/>
  <c r="E846" i="3"/>
  <c r="G846" i="3" s="1"/>
  <c r="E1698" i="3"/>
  <c r="G1698" i="3" s="1"/>
  <c r="E2648" i="3"/>
  <c r="G2648" i="3" s="1"/>
  <c r="E1004" i="3"/>
  <c r="G1004" i="3" s="1"/>
  <c r="E2627" i="3"/>
  <c r="G2627" i="3" s="1"/>
  <c r="E2198" i="3"/>
  <c r="G2198" i="3" s="1"/>
  <c r="E2186" i="3"/>
  <c r="G2186" i="3" s="1"/>
  <c r="E1377" i="3"/>
  <c r="G1377" i="3" s="1"/>
  <c r="E818" i="3"/>
  <c r="G818" i="3" s="1"/>
  <c r="E766" i="3"/>
  <c r="G766" i="3" s="1"/>
  <c r="E2240" i="3"/>
  <c r="G2240" i="3" s="1"/>
  <c r="E1138" i="3"/>
  <c r="G1138" i="3" s="1"/>
  <c r="E4210" i="3"/>
  <c r="G4210" i="3" s="1"/>
  <c r="E1428" i="3"/>
  <c r="G1428" i="3" s="1"/>
  <c r="E1196" i="3"/>
  <c r="G1196" i="3" s="1"/>
  <c r="E1233" i="3"/>
  <c r="G1233" i="3" s="1"/>
  <c r="E2095" i="3"/>
  <c r="G2095" i="3" s="1"/>
  <c r="E2004" i="3"/>
  <c r="G2004" i="3" s="1"/>
  <c r="E516" i="3"/>
  <c r="G516" i="3" s="1"/>
  <c r="E3311" i="3"/>
  <c r="G3311" i="3" s="1"/>
  <c r="E2232" i="3"/>
  <c r="G2232" i="3" s="1"/>
  <c r="E995" i="3"/>
  <c r="G995" i="3" s="1"/>
  <c r="E2278" i="3"/>
  <c r="G2278" i="3" s="1"/>
  <c r="E2617" i="3"/>
  <c r="G2617" i="3" s="1"/>
  <c r="E1458" i="3"/>
  <c r="G1458" i="3" s="1"/>
  <c r="E1202" i="3"/>
  <c r="G1202" i="3" s="1"/>
  <c r="E2345" i="3"/>
  <c r="G2345" i="3" s="1"/>
  <c r="E787" i="3"/>
  <c r="G787" i="3" s="1"/>
  <c r="E3232" i="3"/>
  <c r="G3232" i="3" s="1"/>
  <c r="E1267" i="3"/>
  <c r="G1267" i="3" s="1"/>
  <c r="E2886" i="3"/>
  <c r="G2886" i="3" s="1"/>
  <c r="E1010" i="3"/>
  <c r="G1010" i="3" s="1"/>
  <c r="E2178" i="3"/>
  <c r="G2178" i="3" s="1"/>
  <c r="E1838" i="3"/>
  <c r="G1838" i="3" s="1"/>
  <c r="E2540" i="3"/>
  <c r="G2540" i="3" s="1"/>
  <c r="E891" i="3"/>
  <c r="G891" i="3" s="1"/>
  <c r="E3161" i="3"/>
  <c r="G3161" i="3" s="1"/>
  <c r="E573" i="3"/>
  <c r="G573" i="3" s="1"/>
  <c r="E1849" i="3"/>
  <c r="G1849" i="3" s="1"/>
  <c r="E636" i="3"/>
  <c r="G636" i="3" s="1"/>
  <c r="E1452" i="3"/>
  <c r="G1452" i="3" s="1"/>
  <c r="E1205" i="3"/>
  <c r="G1205" i="3" s="1"/>
  <c r="E1519" i="3"/>
  <c r="G1519" i="3" s="1"/>
  <c r="E1287" i="3"/>
  <c r="G1287" i="3" s="1"/>
  <c r="E394" i="3"/>
  <c r="G394" i="3" s="1"/>
  <c r="E2917" i="3"/>
  <c r="G2917" i="3" s="1"/>
  <c r="E541" i="3"/>
  <c r="G541" i="3" s="1"/>
  <c r="E4161" i="3"/>
  <c r="G4161" i="3" s="1"/>
  <c r="E1215" i="3"/>
  <c r="G1215" i="3" s="1"/>
  <c r="E3710" i="3"/>
  <c r="G3710" i="3" s="1"/>
  <c r="E1470" i="3"/>
  <c r="G1470" i="3" s="1"/>
  <c r="E988" i="3"/>
  <c r="G988" i="3" s="1"/>
  <c r="E659" i="3"/>
  <c r="G659" i="3" s="1"/>
  <c r="E3122" i="3"/>
  <c r="G3122" i="3" s="1"/>
  <c r="E3551" i="3"/>
  <c r="G3551" i="3" s="1"/>
  <c r="E2077" i="3"/>
  <c r="G2077" i="3" s="1"/>
  <c r="E2511" i="3"/>
  <c r="G2511" i="3" s="1"/>
  <c r="E2257" i="3"/>
  <c r="G2257" i="3" s="1"/>
  <c r="E2239" i="3"/>
  <c r="G2239" i="3" s="1"/>
  <c r="E1300" i="3"/>
  <c r="G1300" i="3" s="1"/>
  <c r="E2110" i="3"/>
  <c r="G2110" i="3" s="1"/>
  <c r="E1837" i="3"/>
  <c r="G1837" i="3" s="1"/>
  <c r="E591" i="3"/>
  <c r="G591" i="3" s="1"/>
  <c r="E3130" i="3"/>
  <c r="G3130" i="3" s="1"/>
  <c r="E2421" i="3"/>
  <c r="G2421" i="3" s="1"/>
  <c r="E2597" i="3"/>
  <c r="G2597" i="3" s="1"/>
  <c r="E1456" i="3"/>
  <c r="G1456" i="3" s="1"/>
  <c r="E493" i="3"/>
  <c r="G493" i="3" s="1"/>
  <c r="E2164" i="3"/>
  <c r="G2164" i="3" s="1"/>
  <c r="E2960" i="3"/>
  <c r="G2960" i="3" s="1"/>
  <c r="E1888" i="3"/>
  <c r="G1888" i="3" s="1"/>
  <c r="E791" i="3"/>
  <c r="G791" i="3" s="1"/>
  <c r="E1500" i="3"/>
  <c r="G1500" i="3" s="1"/>
  <c r="E1584" i="3"/>
  <c r="G1584" i="3" s="1"/>
  <c r="E454" i="3"/>
  <c r="G454" i="3" s="1"/>
  <c r="E1487" i="3"/>
  <c r="G1487" i="3" s="1"/>
  <c r="E3998" i="3"/>
  <c r="G3998" i="3" s="1"/>
  <c r="E3712" i="3"/>
  <c r="G3712" i="3" s="1"/>
  <c r="E2468" i="3"/>
  <c r="G2468" i="3" s="1"/>
  <c r="E671" i="3"/>
  <c r="G671" i="3" s="1"/>
  <c r="E4377" i="3"/>
  <c r="G4377" i="3" s="1"/>
  <c r="E2243" i="3"/>
  <c r="G2243" i="3" s="1"/>
  <c r="E1501" i="3"/>
  <c r="G1501" i="3" s="1"/>
  <c r="E534" i="3"/>
  <c r="G534" i="3" s="1"/>
  <c r="E1028" i="3"/>
  <c r="G1028" i="3" s="1"/>
  <c r="E344" i="3"/>
  <c r="G344" i="3" s="1"/>
  <c r="E3973" i="3"/>
  <c r="G3973" i="3" s="1"/>
  <c r="E1585" i="3"/>
  <c r="G1585" i="3" s="1"/>
  <c r="E1554" i="3"/>
  <c r="G1554" i="3" s="1"/>
  <c r="E3147" i="3"/>
  <c r="G3147" i="3" s="1"/>
  <c r="E1720" i="3"/>
  <c r="G1720" i="3" s="1"/>
  <c r="E763" i="3"/>
  <c r="G763" i="3" s="1"/>
  <c r="E561" i="3"/>
  <c r="G561" i="3" s="1"/>
  <c r="E3652" i="3"/>
  <c r="G3652" i="3" s="1"/>
  <c r="E2716" i="3"/>
  <c r="G2716" i="3" s="1"/>
  <c r="E811" i="3"/>
  <c r="G811" i="3" s="1"/>
  <c r="E3601" i="3"/>
  <c r="G3601" i="3" s="1"/>
  <c r="E1699" i="3"/>
  <c r="G1699" i="3" s="1"/>
  <c r="E2316" i="3"/>
  <c r="G2316" i="3" s="1"/>
  <c r="E2818" i="3"/>
  <c r="G2818" i="3" s="1"/>
  <c r="E982" i="3"/>
  <c r="G982" i="3" s="1"/>
  <c r="E2350" i="3"/>
  <c r="G2350" i="3" s="1"/>
  <c r="E583" i="3"/>
  <c r="G583" i="3" s="1"/>
  <c r="E328" i="3"/>
  <c r="G328" i="3" s="1"/>
  <c r="E1421" i="3"/>
  <c r="G1421" i="3" s="1"/>
  <c r="E578" i="3"/>
  <c r="G578" i="3" s="1"/>
  <c r="E1759" i="3"/>
  <c r="G1759" i="3" s="1"/>
  <c r="E290" i="3"/>
  <c r="G290" i="3" s="1"/>
  <c r="E2956" i="3"/>
  <c r="G2956" i="3" s="1"/>
  <c r="E592" i="3"/>
  <c r="G592" i="3" s="1"/>
  <c r="E1726" i="3"/>
  <c r="G1726" i="3" s="1"/>
  <c r="E1895" i="3"/>
  <c r="G1895" i="3" s="1"/>
  <c r="E970" i="3"/>
  <c r="G970" i="3" s="1"/>
  <c r="E3032" i="3"/>
  <c r="G3032" i="3" s="1"/>
  <c r="E1331" i="3"/>
  <c r="G1331" i="3" s="1"/>
  <c r="E2008" i="3"/>
  <c r="G2008" i="3" s="1"/>
  <c r="E1319" i="3"/>
  <c r="G1319" i="3" s="1"/>
  <c r="E3372" i="3"/>
  <c r="G3372" i="3" s="1"/>
  <c r="E1548" i="3"/>
  <c r="G1548" i="3" s="1"/>
  <c r="E549" i="3"/>
  <c r="G549" i="3" s="1"/>
  <c r="E831" i="3"/>
  <c r="G831" i="3" s="1"/>
  <c r="E2612" i="3"/>
  <c r="G2612" i="3" s="1"/>
  <c r="E428" i="3"/>
  <c r="G428" i="3" s="1"/>
  <c r="E622" i="3"/>
  <c r="G622" i="3" s="1"/>
  <c r="E440" i="3"/>
  <c r="G440" i="3" s="1"/>
  <c r="E484" i="3"/>
  <c r="G484" i="3" s="1"/>
  <c r="E1906" i="3"/>
  <c r="G1906" i="3" s="1"/>
  <c r="E1018" i="3"/>
  <c r="G1018" i="3" s="1"/>
  <c r="E3051" i="3"/>
  <c r="G3051" i="3" s="1"/>
  <c r="E1920" i="3"/>
  <c r="G1920" i="3" s="1"/>
  <c r="E3169" i="3"/>
  <c r="G3169" i="3" s="1"/>
  <c r="E1271" i="3"/>
  <c r="G1271" i="3" s="1"/>
  <c r="E1844" i="3"/>
  <c r="G1844" i="3" s="1"/>
  <c r="E587" i="3"/>
  <c r="G587" i="3" s="1"/>
  <c r="E1794" i="3"/>
  <c r="G1794" i="3" s="1"/>
  <c r="E2064" i="3"/>
  <c r="G2064" i="3" s="1"/>
  <c r="E1162" i="3"/>
  <c r="G1162" i="3" s="1"/>
  <c r="E4566" i="3"/>
  <c r="G4566" i="3" s="1"/>
  <c r="E1509" i="3"/>
  <c r="G1509" i="3" s="1"/>
  <c r="E827" i="3"/>
  <c r="G827" i="3" s="1"/>
  <c r="E1219" i="3"/>
  <c r="G1219" i="3" s="1"/>
  <c r="E728" i="3"/>
  <c r="G728" i="3" s="1"/>
  <c r="E1843" i="3"/>
  <c r="G1843" i="3" s="1"/>
  <c r="E1050" i="3"/>
  <c r="G1050" i="3" s="1"/>
  <c r="E946" i="3"/>
  <c r="G946" i="3" s="1"/>
  <c r="E2732" i="3"/>
  <c r="G2732" i="3" s="1"/>
  <c r="E743" i="3"/>
  <c r="G743" i="3" s="1"/>
  <c r="E1325" i="3"/>
  <c r="G1325" i="3" s="1"/>
  <c r="E1269" i="3"/>
  <c r="G1269" i="3" s="1"/>
  <c r="E698" i="3"/>
  <c r="G698" i="3" s="1"/>
  <c r="E1252" i="3"/>
  <c r="G1252" i="3" s="1"/>
  <c r="E1460" i="3"/>
  <c r="G1460" i="3" s="1"/>
  <c r="E1226" i="3"/>
  <c r="G1226" i="3" s="1"/>
  <c r="E3927" i="3"/>
  <c r="G3927" i="3" s="1"/>
  <c r="E3094" i="3"/>
  <c r="G3094" i="3" s="1"/>
  <c r="E1407" i="3"/>
  <c r="G1407" i="3" s="1"/>
  <c r="E2066" i="3"/>
  <c r="G2066" i="3" s="1"/>
  <c r="E2399" i="3"/>
  <c r="G2399" i="3" s="1"/>
  <c r="E725" i="3"/>
  <c r="G725" i="3" s="1"/>
  <c r="E3107" i="3"/>
  <c r="G3107" i="3" s="1"/>
  <c r="E990" i="3"/>
  <c r="G990" i="3" s="1"/>
  <c r="E1742" i="3"/>
  <c r="G1742" i="3" s="1"/>
  <c r="E2741" i="3"/>
  <c r="G2741" i="3" s="1"/>
  <c r="E3440" i="3"/>
  <c r="G3440" i="3" s="1"/>
  <c r="E2616" i="3"/>
  <c r="G2616" i="3" s="1"/>
  <c r="E3300" i="3"/>
  <c r="G3300" i="3" s="1"/>
  <c r="E3984" i="3"/>
  <c r="G3984" i="3" s="1"/>
  <c r="E865" i="3"/>
  <c r="G865" i="3" s="1"/>
  <c r="E1707" i="3"/>
  <c r="G1707" i="3" s="1"/>
  <c r="E3170" i="3"/>
  <c r="G3170" i="3" s="1"/>
  <c r="E2502" i="3"/>
  <c r="G2502" i="3" s="1"/>
  <c r="E896" i="3"/>
  <c r="G896" i="3" s="1"/>
  <c r="E1035" i="3"/>
  <c r="G1035" i="3" s="1"/>
  <c r="E1541" i="3"/>
  <c r="G1541" i="3" s="1"/>
  <c r="E2598" i="3"/>
  <c r="G2598" i="3" s="1"/>
  <c r="E4223" i="3"/>
  <c r="G4223" i="3" s="1"/>
  <c r="E2893" i="3"/>
  <c r="G2893" i="3" s="1"/>
  <c r="E1693" i="3"/>
  <c r="G1693" i="3" s="1"/>
  <c r="E539" i="3"/>
  <c r="G539" i="3" s="1"/>
  <c r="E1122" i="3"/>
  <c r="G1122" i="3" s="1"/>
  <c r="E3101" i="3"/>
  <c r="G3101" i="3" s="1"/>
  <c r="E3603" i="3"/>
  <c r="G3603" i="3" s="1"/>
  <c r="E1173" i="3"/>
  <c r="G1173" i="3" s="1"/>
  <c r="E1539" i="3"/>
  <c r="G1539" i="3" s="1"/>
  <c r="E2298" i="3"/>
  <c r="G2298" i="3" s="1"/>
  <c r="E3177" i="3"/>
  <c r="G3177" i="3" s="1"/>
  <c r="E1547" i="3"/>
  <c r="G1547" i="3" s="1"/>
  <c r="E655" i="3"/>
  <c r="G655" i="3" s="1"/>
  <c r="E1928" i="3"/>
  <c r="G1928" i="3" s="1"/>
  <c r="E2120" i="3"/>
  <c r="G2120" i="3" s="1"/>
  <c r="E1942" i="3"/>
  <c r="G1942" i="3" s="1"/>
  <c r="E3699" i="3"/>
  <c r="G3699" i="3" s="1"/>
  <c r="E3" i="3"/>
  <c r="G3" i="3" s="1"/>
  <c r="E1257" i="3"/>
  <c r="G1257" i="3" s="1"/>
  <c r="E3144" i="3"/>
  <c r="G3144" i="3" s="1"/>
  <c r="E462" i="3"/>
  <c r="G462" i="3" s="1"/>
  <c r="E577" i="3"/>
  <c r="G577" i="3" s="1"/>
  <c r="E1717" i="3"/>
  <c r="G1717" i="3" s="1"/>
  <c r="E3324" i="3"/>
  <c r="G3324" i="3" s="1"/>
  <c r="E2364" i="3"/>
  <c r="G2364" i="3" s="1"/>
  <c r="E4496" i="3"/>
  <c r="G4496" i="3" s="1"/>
  <c r="E2026" i="3"/>
  <c r="G2026" i="3" s="1"/>
  <c r="E2778" i="3"/>
  <c r="G2778" i="3" s="1"/>
  <c r="E796" i="3"/>
  <c r="G796" i="3" s="1"/>
  <c r="E2937" i="3"/>
  <c r="G2937" i="3" s="1"/>
  <c r="E3140" i="3"/>
  <c r="G3140" i="3" s="1"/>
  <c r="E2850" i="3"/>
  <c r="G2850" i="3" s="1"/>
  <c r="E1170" i="3"/>
  <c r="G1170" i="3" s="1"/>
  <c r="E474" i="3"/>
  <c r="G474" i="3" s="1"/>
  <c r="E4" i="3"/>
  <c r="G4" i="3" s="1"/>
  <c r="E2669" i="3"/>
  <c r="G2669" i="3" s="1"/>
  <c r="E2002" i="3"/>
  <c r="G2002" i="3" s="1"/>
  <c r="E443" i="3"/>
  <c r="G443" i="3" s="1"/>
  <c r="E558" i="3"/>
  <c r="G558" i="3" s="1"/>
  <c r="E2267" i="3"/>
  <c r="G2267" i="3" s="1"/>
  <c r="E2263" i="3"/>
  <c r="G2263" i="3" s="1"/>
  <c r="E1607" i="3"/>
  <c r="G1607" i="3" s="1"/>
  <c r="E4379" i="3"/>
  <c r="G4379" i="3" s="1"/>
  <c r="E859" i="3"/>
  <c r="G859" i="3" s="1"/>
  <c r="E1540" i="3"/>
  <c r="G1540" i="3" s="1"/>
  <c r="E3621" i="3"/>
  <c r="G3621" i="3" s="1"/>
  <c r="E350" i="3"/>
  <c r="G350" i="3" s="1"/>
  <c r="E2090" i="3"/>
  <c r="G2090" i="3" s="1"/>
  <c r="E2118" i="3"/>
  <c r="G2118" i="3" s="1"/>
  <c r="E1376" i="3"/>
  <c r="G1376" i="3" s="1"/>
  <c r="E1718" i="3"/>
  <c r="G1718" i="3" s="1"/>
  <c r="E610" i="3"/>
  <c r="G610" i="3" s="1"/>
  <c r="E4489" i="3"/>
  <c r="G4489" i="3" s="1"/>
  <c r="E1907" i="3"/>
  <c r="G1907" i="3" s="1"/>
  <c r="E2520" i="3"/>
  <c r="G2520" i="3" s="1"/>
  <c r="E453" i="3"/>
  <c r="G453" i="3" s="1"/>
  <c r="E3256" i="3"/>
  <c r="G3256" i="3" s="1"/>
  <c r="E2391" i="3"/>
  <c r="G2391" i="3" s="1"/>
  <c r="E1259" i="3"/>
  <c r="G1259" i="3" s="1"/>
  <c r="E744" i="3"/>
  <c r="G744" i="3" s="1"/>
  <c r="E3456" i="3"/>
  <c r="G3456" i="3" s="1"/>
  <c r="E854" i="3"/>
  <c r="G854" i="3" s="1"/>
  <c r="E2664" i="3"/>
  <c r="G2664" i="3" s="1"/>
  <c r="E1814" i="3"/>
  <c r="G1814" i="3" s="1"/>
  <c r="E1587" i="3"/>
  <c r="G1587" i="3" s="1"/>
  <c r="E1898" i="3"/>
  <c r="G1898" i="3" s="1"/>
  <c r="E2718" i="3"/>
  <c r="G2718" i="3" s="1"/>
  <c r="E803" i="3"/>
  <c r="G803" i="3" s="1"/>
  <c r="E1736" i="3"/>
  <c r="G1736" i="3" s="1"/>
  <c r="E1688" i="3"/>
  <c r="G1688" i="3" s="1"/>
  <c r="E2229" i="3"/>
  <c r="G2229" i="3" s="1"/>
  <c r="E2018" i="3"/>
  <c r="G2018" i="3" s="1"/>
  <c r="E3157" i="3"/>
  <c r="G3157" i="3" s="1"/>
  <c r="E1593" i="3"/>
  <c r="G1593" i="3" s="1"/>
  <c r="E1879" i="3"/>
  <c r="G1879" i="3" s="1"/>
  <c r="E2432" i="3"/>
  <c r="G2432" i="3" s="1"/>
  <c r="E1031" i="3"/>
  <c r="G1031" i="3" s="1"/>
  <c r="E710" i="3"/>
  <c r="G710" i="3" s="1"/>
  <c r="E1573" i="3"/>
  <c r="G1573" i="3" s="1"/>
  <c r="E2724" i="3"/>
  <c r="G2724" i="3" s="1"/>
  <c r="E588" i="3"/>
  <c r="G588" i="3" s="1"/>
  <c r="E1846" i="3"/>
  <c r="G1846" i="3" s="1"/>
  <c r="E3168" i="3"/>
  <c r="G3168" i="3" s="1"/>
  <c r="E3483" i="3"/>
  <c r="G3483" i="3" s="1"/>
  <c r="E2163" i="3"/>
  <c r="G2163" i="3" s="1"/>
  <c r="E1701" i="3"/>
  <c r="G1701" i="3" s="1"/>
  <c r="E1532" i="3"/>
  <c r="G1532" i="3" s="1"/>
  <c r="E2462" i="3"/>
  <c r="G2462" i="3" s="1"/>
  <c r="E1744" i="3"/>
  <c r="G1744" i="3" s="1"/>
  <c r="E1577" i="3"/>
  <c r="G1577" i="3" s="1"/>
  <c r="E2556" i="3"/>
  <c r="G2556" i="3" s="1"/>
  <c r="E3946" i="3"/>
  <c r="G3946" i="3" s="1"/>
  <c r="E1681" i="3"/>
  <c r="G1681" i="3" s="1"/>
  <c r="E2341" i="3"/>
  <c r="G2341" i="3" s="1"/>
  <c r="E3641" i="3"/>
  <c r="G3641" i="3" s="1"/>
  <c r="E663" i="3"/>
  <c r="G663" i="3" s="1"/>
  <c r="E3059" i="3"/>
  <c r="G3059" i="3" s="1"/>
  <c r="E1780" i="3"/>
  <c r="G1780" i="3" s="1"/>
  <c r="E2312" i="3"/>
  <c r="G2312" i="3" s="1"/>
  <c r="E3693" i="3"/>
  <c r="G3693" i="3" s="1"/>
  <c r="E2636" i="3"/>
  <c r="G2636" i="3" s="1"/>
  <c r="E4204" i="3"/>
  <c r="G4204" i="3" s="1"/>
  <c r="E3537" i="3"/>
  <c r="G3537" i="3" s="1"/>
  <c r="E821" i="3"/>
  <c r="G821" i="3" s="1"/>
  <c r="E3125" i="3"/>
  <c r="G3125" i="3" s="1"/>
  <c r="E1027" i="3"/>
  <c r="G1027" i="3" s="1"/>
  <c r="E1218" i="3"/>
  <c r="G1218" i="3" s="1"/>
  <c r="E1261" i="3"/>
  <c r="G1261" i="3" s="1"/>
  <c r="E2623" i="3"/>
  <c r="G2623" i="3" s="1"/>
  <c r="E2766" i="3"/>
  <c r="G2766" i="3" s="1"/>
  <c r="E976" i="3"/>
  <c r="G976" i="3" s="1"/>
  <c r="E3084" i="3"/>
  <c r="G3084" i="3" s="1"/>
  <c r="E3899" i="3"/>
  <c r="G3899" i="3" s="1"/>
  <c r="E907" i="3"/>
  <c r="G907" i="3" s="1"/>
  <c r="E2526" i="3"/>
  <c r="G2526" i="3" s="1"/>
  <c r="E1358" i="3"/>
  <c r="G1358" i="3" s="1"/>
  <c r="E3727" i="3"/>
  <c r="G3727" i="3" s="1"/>
  <c r="E2846" i="3"/>
  <c r="G2846" i="3" s="1"/>
  <c r="E2133" i="3"/>
  <c r="G2133" i="3" s="1"/>
  <c r="E1624" i="3"/>
  <c r="G1624" i="3" s="1"/>
  <c r="E1228" i="3"/>
  <c r="G1228" i="3" s="1"/>
  <c r="E2335" i="3"/>
  <c r="G2335" i="3" s="1"/>
  <c r="E2484" i="3"/>
  <c r="G2484" i="3" s="1"/>
  <c r="E601" i="3"/>
  <c r="G601" i="3" s="1"/>
  <c r="E3152" i="3"/>
  <c r="G3152" i="3" s="1"/>
  <c r="E1185" i="3"/>
  <c r="G1185" i="3" s="1"/>
  <c r="E816" i="3"/>
  <c r="G816" i="3" s="1"/>
  <c r="E2290" i="3"/>
  <c r="G2290" i="3" s="1"/>
  <c r="E1105" i="3"/>
  <c r="G1105" i="3" s="1"/>
  <c r="E2137" i="3"/>
  <c r="G2137" i="3" s="1"/>
  <c r="E1694" i="3"/>
  <c r="G1694" i="3" s="1"/>
  <c r="E2381" i="3"/>
  <c r="G2381" i="3" s="1"/>
  <c r="E2196" i="3"/>
  <c r="G2196" i="3" s="1"/>
  <c r="E4505" i="3"/>
  <c r="G4505" i="3" s="1"/>
  <c r="E780" i="3"/>
  <c r="G780" i="3" s="1"/>
  <c r="E1935" i="3"/>
  <c r="G1935" i="3" s="1"/>
  <c r="E1193" i="3"/>
  <c r="G1193" i="3" s="1"/>
  <c r="E615" i="3"/>
  <c r="G615" i="3" s="1"/>
  <c r="E4484" i="3"/>
  <c r="G4484" i="3" s="1"/>
  <c r="E1635" i="3"/>
  <c r="G1635" i="3" s="1"/>
  <c r="E1496" i="3"/>
  <c r="G1496" i="3" s="1"/>
  <c r="E760" i="3"/>
  <c r="G760" i="3" s="1"/>
  <c r="E2525" i="3"/>
  <c r="G2525" i="3" s="1"/>
  <c r="E1131" i="3"/>
  <c r="G1131" i="3" s="1"/>
  <c r="E505" i="3"/>
  <c r="G505" i="3" s="1"/>
  <c r="E3180" i="3"/>
  <c r="G3180" i="3" s="1"/>
  <c r="E2324" i="3"/>
  <c r="G2324" i="3" s="1"/>
  <c r="E998" i="3"/>
  <c r="G998" i="3" s="1"/>
  <c r="E1051" i="3"/>
  <c r="G1051" i="3" s="1"/>
  <c r="E807" i="3"/>
  <c r="G807" i="3" s="1"/>
  <c r="E4567" i="3"/>
  <c r="G4567" i="3" s="1"/>
  <c r="E4441" i="3"/>
  <c r="G4441" i="3" s="1"/>
  <c r="E1883" i="3"/>
  <c r="G1883" i="3" s="1"/>
  <c r="E3591" i="3"/>
  <c r="G3591" i="3" s="1"/>
  <c r="E1783" i="3"/>
  <c r="G1783" i="3" s="1"/>
  <c r="E2913" i="3"/>
  <c r="G2913" i="3" s="1"/>
  <c r="E3234" i="3"/>
  <c r="G3234" i="3" s="1"/>
  <c r="E2828" i="3"/>
  <c r="G2828" i="3" s="1"/>
  <c r="E1982" i="3"/>
  <c r="G1982" i="3" s="1"/>
  <c r="E1544" i="3"/>
  <c r="G1544" i="3" s="1"/>
  <c r="E699" i="3"/>
  <c r="G699" i="3" s="1"/>
  <c r="E1126" i="3"/>
  <c r="G1126" i="3" s="1"/>
  <c r="E1353" i="3"/>
  <c r="G1353" i="3" s="1"/>
  <c r="E1543" i="3"/>
  <c r="G1543" i="3" s="1"/>
  <c r="E3345" i="3"/>
  <c r="G3345" i="3" s="1"/>
  <c r="E927" i="3"/>
  <c r="G927" i="3" s="1"/>
  <c r="E1779" i="3"/>
  <c r="G1779" i="3" s="1"/>
  <c r="E948" i="3"/>
  <c r="G948" i="3" s="1"/>
  <c r="E1001" i="3"/>
  <c r="G1001" i="3" s="1"/>
  <c r="E438" i="3"/>
  <c r="G438" i="3" s="1"/>
  <c r="E1349" i="3"/>
  <c r="G1349" i="3" s="1"/>
  <c r="E3476" i="3"/>
  <c r="G3476" i="3" s="1"/>
  <c r="E1604" i="3"/>
  <c r="G1604" i="3" s="1"/>
  <c r="E3819" i="3"/>
  <c r="G3819" i="3" s="1"/>
  <c r="E1203" i="3"/>
  <c r="G1203" i="3" s="1"/>
  <c r="E2147" i="3"/>
  <c r="G2147" i="3" s="1"/>
  <c r="E1673" i="3"/>
  <c r="G1673" i="3" s="1"/>
  <c r="E4081" i="3"/>
  <c r="G4081" i="3" s="1"/>
  <c r="E1455" i="3"/>
  <c r="G1455" i="3" s="1"/>
  <c r="E755" i="3"/>
  <c r="G755" i="3" s="1"/>
  <c r="E1695" i="3"/>
  <c r="G1695" i="3" s="1"/>
  <c r="E1310" i="3"/>
  <c r="G1310" i="3" s="1"/>
  <c r="E1887" i="3"/>
  <c r="G1887" i="3" s="1"/>
  <c r="E1924" i="3"/>
  <c r="G1924" i="3" s="1"/>
  <c r="E2974" i="3"/>
  <c r="G2974" i="3" s="1"/>
  <c r="E2691" i="3"/>
  <c r="G2691" i="3" s="1"/>
  <c r="E3825" i="3"/>
  <c r="G3825" i="3" s="1"/>
  <c r="E1021" i="3"/>
  <c r="G1021" i="3" s="1"/>
  <c r="E2332" i="3"/>
  <c r="G2332" i="3" s="1"/>
  <c r="E3396" i="3"/>
  <c r="G3396" i="3" s="1"/>
  <c r="E3418" i="3"/>
  <c r="G3418" i="3" s="1"/>
  <c r="E1740" i="3"/>
  <c r="G1740" i="3" s="1"/>
  <c r="E842" i="3"/>
  <c r="G842" i="3" s="1"/>
  <c r="E2941" i="3"/>
  <c r="G2941" i="3" s="1"/>
  <c r="E1483" i="3"/>
  <c r="G1483" i="3" s="1"/>
  <c r="E4060" i="3"/>
  <c r="G4060" i="3" s="1"/>
  <c r="E1055" i="3"/>
  <c r="G1055" i="3" s="1"/>
  <c r="E3626" i="3"/>
  <c r="G3626" i="3" s="1"/>
  <c r="E1397" i="3"/>
  <c r="G1397" i="3" s="1"/>
  <c r="E2614" i="3"/>
  <c r="G2614" i="3" s="1"/>
  <c r="E2690" i="3"/>
  <c r="G2690" i="3" s="1"/>
  <c r="E1359" i="3"/>
  <c r="G1359" i="3" s="1"/>
  <c r="E1851" i="3"/>
  <c r="G1851" i="3" s="1"/>
  <c r="E3598" i="3"/>
  <c r="G3598" i="3" s="1"/>
  <c r="E1998" i="3"/>
  <c r="G1998" i="3" s="1"/>
  <c r="E3690" i="3"/>
  <c r="G3690" i="3" s="1"/>
  <c r="E1621" i="3"/>
  <c r="G1621" i="3" s="1"/>
  <c r="E892" i="3"/>
  <c r="G892" i="3" s="1"/>
  <c r="E2207" i="3"/>
  <c r="G2207" i="3" s="1"/>
  <c r="E3012" i="3"/>
  <c r="G3012" i="3" s="1"/>
  <c r="E1601" i="3"/>
  <c r="G1601" i="3" s="1"/>
  <c r="E3685" i="3"/>
  <c r="G3685" i="3" s="1"/>
  <c r="E3633" i="3"/>
  <c r="G3633" i="3" s="1"/>
  <c r="E1678" i="3"/>
  <c r="G1678" i="3" s="1"/>
  <c r="E4483" i="3"/>
  <c r="G4483" i="3" s="1"/>
  <c r="E1144" i="3"/>
  <c r="G1144" i="3" s="1"/>
  <c r="E2736" i="3"/>
  <c r="G2736" i="3" s="1"/>
  <c r="E2467" i="3"/>
  <c r="G2467" i="3" s="1"/>
  <c r="E248" i="3"/>
  <c r="G248" i="3" s="1"/>
  <c r="E2984" i="3"/>
  <c r="G2984" i="3" s="1"/>
  <c r="E898" i="3"/>
  <c r="G898" i="3" s="1"/>
  <c r="E737" i="3"/>
  <c r="G737" i="3" s="1"/>
  <c r="E265" i="3"/>
  <c r="G265" i="3" s="1"/>
  <c r="E1061" i="3"/>
  <c r="G1061" i="3" s="1"/>
  <c r="E1886" i="3"/>
  <c r="G1886" i="3" s="1"/>
  <c r="E2395" i="3"/>
  <c r="G2395" i="3" s="1"/>
  <c r="E4654" i="3"/>
  <c r="G4654" i="3" s="1"/>
  <c r="E548" i="3"/>
  <c r="G548" i="3" s="1"/>
  <c r="E3426" i="3"/>
  <c r="G3426" i="3" s="1"/>
  <c r="E2798" i="3"/>
  <c r="G2798" i="3" s="1"/>
  <c r="E1305" i="3"/>
  <c r="G1305" i="3" s="1"/>
  <c r="E1985" i="3"/>
  <c r="G1985" i="3" s="1"/>
  <c r="E3894" i="3"/>
  <c r="G3894" i="3" s="1"/>
  <c r="E830" i="3"/>
  <c r="G830" i="3" s="1"/>
  <c r="E944" i="3"/>
  <c r="G944" i="3" s="1"/>
  <c r="E3018" i="3"/>
  <c r="G3018" i="3" s="1"/>
  <c r="E1522" i="3"/>
  <c r="G1522" i="3" s="1"/>
  <c r="E611" i="3"/>
  <c r="G611" i="3" s="1"/>
  <c r="E2899" i="3"/>
  <c r="G2899" i="3" s="1"/>
  <c r="E2958" i="3"/>
  <c r="G2958" i="3" s="1"/>
  <c r="E2888" i="3"/>
  <c r="G2888" i="3" s="1"/>
  <c r="E3048" i="3"/>
  <c r="G3048" i="3" s="1"/>
  <c r="E1149" i="3"/>
  <c r="G1149" i="3" s="1"/>
  <c r="E1275" i="3"/>
  <c r="G1275" i="3" s="1"/>
  <c r="E2496" i="3"/>
  <c r="G2496" i="3" s="1"/>
  <c r="E4521" i="3"/>
  <c r="G4521" i="3" s="1"/>
  <c r="E1367" i="3"/>
  <c r="G1367" i="3" s="1"/>
  <c r="E3321" i="3"/>
  <c r="G3321" i="3" s="1"/>
  <c r="E1863" i="3"/>
  <c r="G1863" i="3" s="1"/>
  <c r="E1949" i="3"/>
  <c r="G1949" i="3" s="1"/>
  <c r="E2029" i="3"/>
  <c r="G2029" i="3" s="1"/>
  <c r="E1579" i="3"/>
  <c r="G1579" i="3" s="1"/>
  <c r="E1600" i="3"/>
  <c r="G1600" i="3" s="1"/>
  <c r="E1668" i="3"/>
  <c r="G1668" i="3" s="1"/>
  <c r="E1431" i="3"/>
  <c r="G1431" i="3" s="1"/>
  <c r="E2437" i="3"/>
  <c r="G2437" i="3" s="1"/>
  <c r="E1046" i="3"/>
  <c r="G1046" i="3" s="1"/>
  <c r="E3008" i="3"/>
  <c r="G3008" i="3" s="1"/>
  <c r="E1692" i="3"/>
  <c r="G1692" i="3" s="1"/>
  <c r="E3722" i="3"/>
  <c r="G3722" i="3" s="1"/>
  <c r="E1793" i="3"/>
  <c r="G1793" i="3" s="1"/>
  <c r="E781" i="3"/>
  <c r="G781" i="3" s="1"/>
  <c r="E1856" i="3"/>
  <c r="G1856" i="3" s="1"/>
  <c r="E3045" i="3"/>
  <c r="G3045" i="3" s="1"/>
  <c r="E1828" i="3"/>
  <c r="G1828" i="3" s="1"/>
  <c r="E288" i="3"/>
  <c r="G288" i="3" s="1"/>
  <c r="E3921" i="3"/>
  <c r="G3921" i="3" s="1"/>
  <c r="E4624" i="3"/>
  <c r="G4624" i="3" s="1"/>
  <c r="E1560" i="3"/>
  <c r="G1560" i="3" s="1"/>
  <c r="E4430" i="3"/>
  <c r="G4430" i="3" s="1"/>
  <c r="E501" i="3"/>
  <c r="G501" i="3" s="1"/>
  <c r="E2868" i="3"/>
  <c r="G2868" i="3" s="1"/>
  <c r="E2871" i="3"/>
  <c r="G2871" i="3" s="1"/>
  <c r="E3556" i="3"/>
  <c r="G3556" i="3" s="1"/>
  <c r="E1575" i="3"/>
  <c r="G1575" i="3" s="1"/>
  <c r="E3369" i="3"/>
  <c r="G3369" i="3" s="1"/>
  <c r="E746" i="3"/>
  <c r="G746" i="3" s="1"/>
  <c r="E4345" i="3"/>
  <c r="G4345" i="3" s="1"/>
  <c r="E729" i="3"/>
  <c r="G729" i="3" s="1"/>
  <c r="E2784" i="3"/>
  <c r="G2784" i="3" s="1"/>
  <c r="E1999" i="3"/>
  <c r="G1999" i="3" s="1"/>
  <c r="E4349" i="3"/>
  <c r="G4349" i="3" s="1"/>
  <c r="E2576" i="3"/>
  <c r="G2576" i="3" s="1"/>
  <c r="E1391" i="3"/>
  <c r="G1391" i="3" s="1"/>
  <c r="E2862" i="3"/>
  <c r="G2862" i="3" s="1"/>
  <c r="E1374" i="3"/>
  <c r="G1374" i="3" s="1"/>
  <c r="E697" i="3"/>
  <c r="G697" i="3" s="1"/>
  <c r="E1711" i="3"/>
  <c r="G1711" i="3" s="1"/>
  <c r="E2684" i="3"/>
  <c r="G2684" i="3" s="1"/>
  <c r="E3905" i="3"/>
  <c r="G3905" i="3" s="1"/>
  <c r="E3403" i="3"/>
  <c r="G3403" i="3" s="1"/>
  <c r="E1660" i="3"/>
  <c r="G1660" i="3" s="1"/>
  <c r="E1053" i="3"/>
  <c r="G1053" i="3" s="1"/>
  <c r="E1212" i="3"/>
  <c r="G1212" i="3" s="1"/>
  <c r="E1636" i="3"/>
  <c r="G1636" i="3" s="1"/>
  <c r="E2167" i="3"/>
  <c r="G2167" i="3" s="1"/>
  <c r="E414" i="3"/>
  <c r="G414" i="3" s="1"/>
  <c r="E1929" i="3"/>
  <c r="G1929" i="3" s="1"/>
  <c r="E1076" i="3"/>
  <c r="G1076" i="3" s="1"/>
  <c r="E1002" i="3"/>
  <c r="G1002" i="3" s="1"/>
  <c r="E1680" i="3"/>
  <c r="G1680" i="3" s="1"/>
  <c r="E1748" i="3"/>
  <c r="G1748" i="3" s="1"/>
  <c r="E1140" i="3"/>
  <c r="G1140" i="3" s="1"/>
  <c r="E1393" i="3"/>
  <c r="G1393" i="3" s="1"/>
  <c r="E1659" i="3"/>
  <c r="G1659" i="3" s="1"/>
  <c r="E3886" i="3"/>
  <c r="G3886" i="3" s="1"/>
  <c r="E1807" i="3"/>
  <c r="G1807" i="3" s="1"/>
  <c r="E3370" i="3"/>
  <c r="G3370" i="3" s="1"/>
  <c r="E1808" i="3"/>
  <c r="G1808" i="3" s="1"/>
  <c r="E4376" i="3"/>
  <c r="G4376" i="3" s="1"/>
  <c r="E4373" i="3"/>
  <c r="G4373" i="3" s="1"/>
  <c r="E2457" i="3"/>
  <c r="G2457" i="3" s="1"/>
  <c r="E1139" i="3"/>
  <c r="G1139" i="3" s="1"/>
  <c r="E2248" i="3"/>
  <c r="G2248" i="3" s="1"/>
  <c r="E2803" i="3"/>
  <c r="G2803" i="3" s="1"/>
  <c r="E1524" i="3"/>
  <c r="G1524" i="3" s="1"/>
  <c r="E1909" i="3"/>
  <c r="G1909" i="3" s="1"/>
  <c r="E1521" i="3"/>
  <c r="G1521" i="3" s="1"/>
  <c r="E1262" i="3"/>
  <c r="G1262" i="3" s="1"/>
  <c r="E3274" i="3"/>
  <c r="G3274" i="3" s="1"/>
  <c r="E1120" i="3"/>
  <c r="G1120" i="3" s="1"/>
  <c r="E3080" i="3"/>
  <c r="G3080" i="3" s="1"/>
  <c r="E4733" i="3"/>
  <c r="G4733" i="3" s="1"/>
  <c r="E1378" i="3"/>
  <c r="G1378" i="3" s="1"/>
  <c r="E2070" i="3"/>
  <c r="G2070" i="3" s="1"/>
  <c r="E4340" i="3"/>
  <c r="G4340" i="3" s="1"/>
  <c r="E1192" i="3"/>
  <c r="G1192" i="3" s="1"/>
  <c r="E284" i="3"/>
  <c r="G284" i="3" s="1"/>
  <c r="E2393" i="3"/>
  <c r="G2393" i="3" s="1"/>
  <c r="E4603" i="3"/>
  <c r="G4603" i="3" s="1"/>
  <c r="E3831" i="3"/>
  <c r="G3831" i="3" s="1"/>
  <c r="E2635" i="3"/>
  <c r="G2635" i="3" s="1"/>
  <c r="E2218" i="3"/>
  <c r="G2218" i="3" s="1"/>
  <c r="E2052" i="3"/>
  <c r="G2052" i="3" s="1"/>
  <c r="E713" i="3"/>
  <c r="G713" i="3" s="1"/>
  <c r="E1066" i="3"/>
  <c r="G1066" i="3" s="1"/>
  <c r="E4716" i="3"/>
  <c r="G4716" i="3" s="1"/>
  <c r="E1682" i="3"/>
  <c r="G1682" i="3" s="1"/>
  <c r="E5" i="3"/>
  <c r="G5" i="3" s="1"/>
  <c r="E2650" i="3"/>
  <c r="G2650" i="3" s="1"/>
  <c r="E1210" i="3"/>
  <c r="G1210" i="3" s="1"/>
  <c r="E3541" i="3"/>
  <c r="G3541" i="3" s="1"/>
  <c r="E2451" i="3"/>
  <c r="G2451" i="3" s="1"/>
  <c r="E2723" i="3"/>
  <c r="G2723" i="3" s="1"/>
  <c r="E1342" i="3"/>
  <c r="G1342" i="3" s="1"/>
  <c r="E3912" i="3"/>
  <c r="G3912" i="3" s="1"/>
  <c r="E2193" i="3"/>
  <c r="G2193" i="3" s="1"/>
  <c r="E735" i="3"/>
  <c r="G735" i="3" s="1"/>
  <c r="E1258" i="3"/>
  <c r="G1258" i="3" s="1"/>
  <c r="E2595" i="3"/>
  <c r="G2595" i="3" s="1"/>
  <c r="E2307" i="3"/>
  <c r="G2307" i="3" s="1"/>
  <c r="E3506" i="3"/>
  <c r="G3506" i="3" s="1"/>
  <c r="E717" i="3"/>
  <c r="G717" i="3" s="1"/>
  <c r="E2418" i="3"/>
  <c r="G2418" i="3" s="1"/>
  <c r="E1867" i="3"/>
  <c r="G1867" i="3" s="1"/>
  <c r="E346" i="3"/>
  <c r="G346" i="3" s="1"/>
  <c r="E3857" i="3"/>
  <c r="G3857" i="3" s="1"/>
  <c r="E1449" i="3"/>
  <c r="G1449" i="3" s="1"/>
  <c r="E2394" i="3"/>
  <c r="G2394" i="3" s="1"/>
  <c r="E3429" i="3"/>
  <c r="G3429" i="3" s="1"/>
  <c r="E1641" i="3"/>
  <c r="G1641" i="3" s="1"/>
  <c r="E4669" i="3"/>
  <c r="G4669" i="3" s="1"/>
  <c r="E1652" i="3"/>
  <c r="G1652" i="3" s="1"/>
  <c r="E2876" i="3"/>
  <c r="G2876" i="3" s="1"/>
  <c r="E2455" i="3"/>
  <c r="G2455" i="3" s="1"/>
  <c r="E2116" i="3"/>
  <c r="G2116" i="3" s="1"/>
  <c r="E1639" i="3"/>
  <c r="G1639" i="3" s="1"/>
  <c r="E2301" i="3"/>
  <c r="G2301" i="3" s="1"/>
  <c r="E1953" i="3"/>
  <c r="G1953" i="3" s="1"/>
  <c r="E641" i="3"/>
  <c r="G641" i="3" s="1"/>
  <c r="E2807" i="3"/>
  <c r="G2807" i="3" s="1"/>
  <c r="E799" i="3"/>
  <c r="G799" i="3" s="1"/>
  <c r="E2061" i="3"/>
  <c r="G2061" i="3" s="1"/>
  <c r="E2505" i="3"/>
  <c r="G2505" i="3" s="1"/>
  <c r="E1169" i="3"/>
  <c r="G1169" i="3" s="1"/>
  <c r="E2926" i="3"/>
  <c r="G2926" i="3" s="1"/>
  <c r="E1614" i="3"/>
  <c r="G1614" i="3" s="1"/>
  <c r="E2874" i="3"/>
  <c r="G2874" i="3" s="1"/>
  <c r="E3033" i="3"/>
  <c r="G3033" i="3" s="1"/>
  <c r="E1803" i="3"/>
  <c r="G1803" i="3" s="1"/>
  <c r="E1247" i="3"/>
  <c r="G1247" i="3" s="1"/>
  <c r="E1435" i="3"/>
  <c r="G1435" i="3" s="1"/>
  <c r="E2020" i="3"/>
  <c r="G2020" i="3" s="1"/>
  <c r="E823" i="3"/>
  <c r="G823" i="3" s="1"/>
  <c r="E504" i="3"/>
  <c r="G504" i="3" s="1"/>
  <c r="E1995" i="3"/>
  <c r="G1995" i="3" s="1"/>
  <c r="E804" i="3"/>
  <c r="G804" i="3" s="1"/>
  <c r="E1628" i="3"/>
  <c r="G1628" i="3" s="1"/>
  <c r="E2148" i="3"/>
  <c r="G2148" i="3" s="1"/>
  <c r="E3163" i="3"/>
  <c r="G3163" i="3" s="1"/>
  <c r="E1535" i="3"/>
  <c r="G1535" i="3" s="1"/>
  <c r="E487" i="3"/>
  <c r="G487" i="3" s="1"/>
  <c r="E3007" i="3"/>
  <c r="G3007" i="3" s="1"/>
  <c r="E1119" i="3"/>
  <c r="G1119" i="3" s="1"/>
  <c r="E1153" i="3"/>
  <c r="G1153" i="3" s="1"/>
  <c r="E2752" i="3"/>
  <c r="G2752" i="3" s="1"/>
  <c r="E4438" i="3"/>
  <c r="G4438" i="3" s="1"/>
  <c r="E1013" i="3"/>
  <c r="G1013" i="3" s="1"/>
  <c r="E2688" i="3"/>
  <c r="G2688" i="3" s="1"/>
  <c r="E1448" i="3"/>
  <c r="G1448" i="3" s="1"/>
  <c r="E647" i="3"/>
  <c r="G647" i="3" s="1"/>
  <c r="E1738" i="3"/>
  <c r="G1738" i="3" s="1"/>
  <c r="E1294" i="3"/>
  <c r="G1294" i="3" s="1"/>
  <c r="E765" i="3"/>
  <c r="G765" i="3" s="1"/>
  <c r="E3390" i="3"/>
  <c r="G3390" i="3" s="1"/>
  <c r="E3400" i="3"/>
  <c r="G3400" i="3" s="1"/>
  <c r="E1874" i="3"/>
  <c r="G1874" i="3" s="1"/>
  <c r="E537" i="3"/>
  <c r="G537" i="3" s="1"/>
  <c r="E3596" i="3"/>
  <c r="G3596" i="3" s="1"/>
  <c r="E1984" i="3"/>
  <c r="G1984" i="3" s="1"/>
  <c r="E1344" i="3"/>
  <c r="G1344" i="3" s="1"/>
  <c r="E3917" i="3"/>
  <c r="G3917" i="3" s="1"/>
  <c r="E3414" i="3"/>
  <c r="G3414" i="3" s="1"/>
  <c r="E2449" i="3"/>
  <c r="G2449" i="3" s="1"/>
  <c r="E1960" i="3"/>
  <c r="G1960" i="3" s="1"/>
  <c r="E2159" i="3"/>
  <c r="G2159" i="3" s="1"/>
  <c r="E2545" i="3"/>
  <c r="G2545" i="3" s="1"/>
  <c r="E2272" i="3"/>
  <c r="G2272" i="3" s="1"/>
  <c r="E6" i="3"/>
  <c r="G6" i="3" s="1"/>
  <c r="E2326" i="3"/>
  <c r="G2326" i="3" s="1"/>
  <c r="E2059" i="3"/>
  <c r="G2059" i="3" s="1"/>
  <c r="E3212" i="3"/>
  <c r="G3212" i="3" s="1"/>
  <c r="E1989" i="3"/>
  <c r="G1989" i="3" s="1"/>
  <c r="E3528" i="3"/>
  <c r="G3528" i="3" s="1"/>
  <c r="E3667" i="3"/>
  <c r="G3667" i="3" s="1"/>
  <c r="E2414" i="3"/>
  <c r="G2414" i="3" s="1"/>
  <c r="E2123" i="3"/>
  <c r="G2123" i="3" s="1"/>
  <c r="E1586" i="3"/>
  <c r="G1586" i="3" s="1"/>
  <c r="E575" i="3"/>
  <c r="G575" i="3" s="1"/>
  <c r="E1511" i="3"/>
  <c r="G1511" i="3" s="1"/>
  <c r="E1433" i="3"/>
  <c r="G1433" i="3" s="1"/>
  <c r="E2628" i="3"/>
  <c r="G2628" i="3" s="1"/>
  <c r="E1714" i="3"/>
  <c r="G1714" i="3" s="1"/>
  <c r="E2634" i="3"/>
  <c r="G2634" i="3" s="1"/>
  <c r="E1062" i="3"/>
  <c r="G1062" i="3" s="1"/>
  <c r="E2489" i="3"/>
  <c r="G2489" i="3" s="1"/>
  <c r="E1340" i="3"/>
  <c r="G1340" i="3" s="1"/>
  <c r="E871" i="3"/>
  <c r="G871" i="3" s="1"/>
  <c r="E3257" i="3"/>
  <c r="G3257" i="3" s="1"/>
  <c r="E2500" i="3"/>
  <c r="G2500" i="3" s="1"/>
  <c r="E3488" i="3"/>
  <c r="G3488" i="3" s="1"/>
  <c r="E2533" i="3"/>
  <c r="G2533" i="3" s="1"/>
  <c r="E1307" i="3"/>
  <c r="G1307" i="3" s="1"/>
  <c r="E4068" i="3"/>
  <c r="G4068" i="3" s="1"/>
  <c r="E535" i="3"/>
  <c r="G535" i="3" s="1"/>
  <c r="E1216" i="3"/>
  <c r="G1216" i="3" s="1"/>
  <c r="E2737" i="3"/>
  <c r="G2737" i="3" s="1"/>
  <c r="E3599" i="3"/>
  <c r="G3599" i="3" s="1"/>
  <c r="E3448" i="3"/>
  <c r="G3448" i="3" s="1"/>
  <c r="E1653" i="3"/>
  <c r="G1653" i="3" s="1"/>
  <c r="E2177" i="3"/>
  <c r="G2177" i="3" s="1"/>
  <c r="E3962" i="3"/>
  <c r="G3962" i="3" s="1"/>
  <c r="E1746" i="3"/>
  <c r="G1746" i="3" s="1"/>
  <c r="E1098" i="3"/>
  <c r="G1098" i="3" s="1"/>
  <c r="E1558" i="3"/>
  <c r="G1558" i="3" s="1"/>
  <c r="E4525" i="3"/>
  <c r="G4525" i="3" s="1"/>
  <c r="E3331" i="3"/>
  <c r="G3331" i="3" s="1"/>
  <c r="E522" i="3"/>
  <c r="G522" i="3" s="1"/>
  <c r="E2706" i="3"/>
  <c r="G2706" i="3" s="1"/>
  <c r="E1697" i="3"/>
  <c r="G1697" i="3" s="1"/>
  <c r="E4212" i="3"/>
  <c r="G4212" i="3" s="1"/>
  <c r="E2696" i="3"/>
  <c r="G2696" i="3" s="1"/>
  <c r="E922" i="3"/>
  <c r="G922" i="3" s="1"/>
  <c r="E838" i="3"/>
  <c r="G838" i="3" s="1"/>
  <c r="E924" i="3"/>
  <c r="G924" i="3" s="1"/>
  <c r="E3123" i="3"/>
  <c r="G3123" i="3" s="1"/>
  <c r="E2483" i="3"/>
  <c r="G2483" i="3" s="1"/>
  <c r="E1414" i="3"/>
  <c r="G1414" i="3" s="1"/>
  <c r="E1578" i="3"/>
  <c r="G1578" i="3" s="1"/>
  <c r="E2426" i="3"/>
  <c r="G2426" i="3" s="1"/>
  <c r="E1735" i="3"/>
  <c r="G1735" i="3" s="1"/>
  <c r="E2510" i="3"/>
  <c r="G2510" i="3" s="1"/>
  <c r="E3411" i="3"/>
  <c r="G3411" i="3" s="1"/>
  <c r="E1020" i="3"/>
  <c r="G1020" i="3" s="1"/>
  <c r="E2665" i="3"/>
  <c r="G2665" i="3" s="1"/>
  <c r="E1427" i="3"/>
  <c r="G1427" i="3" s="1"/>
  <c r="E2155" i="3"/>
  <c r="G2155" i="3" s="1"/>
  <c r="E3043" i="3"/>
  <c r="G3043" i="3" s="1"/>
  <c r="E2907" i="3"/>
  <c r="G2907" i="3" s="1"/>
  <c r="E458" i="3"/>
  <c r="G458" i="3" s="1"/>
  <c r="E1464" i="3"/>
  <c r="G1464" i="3" s="1"/>
  <c r="E1970" i="3"/>
  <c r="G1970" i="3" s="1"/>
  <c r="E805" i="3"/>
  <c r="G805" i="3" s="1"/>
  <c r="E363" i="3"/>
  <c r="G363" i="3" s="1"/>
  <c r="E3293" i="3"/>
  <c r="G3293" i="3" s="1"/>
  <c r="E2404" i="3"/>
  <c r="G2404" i="3" s="1"/>
  <c r="E1730" i="3"/>
  <c r="G1730" i="3" s="1"/>
  <c r="E4248" i="3"/>
  <c r="G4248" i="3" s="1"/>
  <c r="E756" i="3"/>
  <c r="G756" i="3" s="1"/>
  <c r="E3830" i="3"/>
  <c r="G3830" i="3" s="1"/>
  <c r="E1536" i="3"/>
  <c r="G1536" i="3" s="1"/>
  <c r="E1469" i="3"/>
  <c r="G1469" i="3" s="1"/>
  <c r="E2951" i="3"/>
  <c r="G2951" i="3" s="1"/>
  <c r="E1631" i="3"/>
  <c r="G1631" i="3" s="1"/>
  <c r="E2199" i="3"/>
  <c r="G2199" i="3" s="1"/>
  <c r="E2863" i="3"/>
  <c r="G2863" i="3" s="1"/>
  <c r="E658" i="3"/>
  <c r="G658" i="3" s="1"/>
  <c r="E3299" i="3"/>
  <c r="G3299" i="3" s="1"/>
  <c r="E2830" i="3"/>
  <c r="G2830" i="3" s="1"/>
  <c r="E3141" i="3"/>
  <c r="G3141" i="3" s="1"/>
  <c r="E977" i="3"/>
  <c r="G977" i="3" s="1"/>
  <c r="E2049" i="3"/>
  <c r="G2049" i="3" s="1"/>
  <c r="E4456" i="3"/>
  <c r="G4456" i="3" s="1"/>
  <c r="E1594" i="3"/>
  <c r="G1594" i="3" s="1"/>
  <c r="E916" i="3"/>
  <c r="G916" i="3" s="1"/>
  <c r="E1243" i="3"/>
  <c r="G1243" i="3" s="1"/>
  <c r="E3139" i="3"/>
  <c r="G3139" i="3" s="1"/>
  <c r="E2925" i="3"/>
  <c r="G2925" i="3" s="1"/>
  <c r="E506" i="3"/>
  <c r="G506" i="3" s="1"/>
  <c r="E4590" i="3"/>
  <c r="G4590" i="3" s="1"/>
  <c r="E1045" i="3"/>
  <c r="G1045" i="3" s="1"/>
  <c r="E3471" i="3"/>
  <c r="G3471" i="3" s="1"/>
  <c r="E1630" i="3"/>
  <c r="G1630" i="3" s="1"/>
  <c r="E2754" i="3"/>
  <c r="G2754" i="3" s="1"/>
  <c r="E2624" i="3"/>
  <c r="G2624" i="3" s="1"/>
  <c r="E2885" i="3"/>
  <c r="G2885" i="3" s="1"/>
  <c r="E3734" i="3"/>
  <c r="G3734" i="3" s="1"/>
  <c r="E3158" i="3"/>
  <c r="G3158" i="3" s="1"/>
  <c r="E2360" i="3"/>
  <c r="G2360" i="3" s="1"/>
  <c r="E2175" i="3"/>
  <c r="G2175" i="3" s="1"/>
  <c r="E3752" i="3"/>
  <c r="G3752" i="3" s="1"/>
  <c r="E1978" i="3"/>
  <c r="G1978" i="3" s="1"/>
  <c r="E1743" i="3"/>
  <c r="G1743" i="3" s="1"/>
  <c r="E4482" i="3"/>
  <c r="G4482" i="3" s="1"/>
  <c r="E1781" i="3"/>
  <c r="G1781" i="3" s="1"/>
  <c r="E3193" i="3"/>
  <c r="G3193" i="3" s="1"/>
  <c r="E3223" i="3"/>
  <c r="G3223" i="3" s="1"/>
  <c r="E3282" i="3"/>
  <c r="G3282" i="3" s="1"/>
  <c r="E4250" i="3"/>
  <c r="G4250" i="3" s="1"/>
  <c r="E2709" i="3"/>
  <c r="G2709" i="3" s="1"/>
  <c r="E1283" i="3"/>
  <c r="G1283" i="3" s="1"/>
  <c r="E2100" i="3"/>
  <c r="G2100" i="3" s="1"/>
  <c r="E1683" i="3"/>
  <c r="G1683" i="3" s="1"/>
  <c r="E4114" i="3"/>
  <c r="G4114" i="3" s="1"/>
  <c r="E742" i="3"/>
  <c r="G742" i="3" s="1"/>
  <c r="E1052" i="3"/>
  <c r="G1052" i="3" s="1"/>
  <c r="E2965" i="3"/>
  <c r="G2965" i="3" s="1"/>
  <c r="E2444" i="3"/>
  <c r="G2444" i="3" s="1"/>
  <c r="E4184" i="3"/>
  <c r="G4184" i="3" s="1"/>
  <c r="E1872" i="3"/>
  <c r="G1872" i="3" s="1"/>
  <c r="E2056" i="3"/>
  <c r="G2056" i="3" s="1"/>
  <c r="E1106" i="3"/>
  <c r="G1106" i="3" s="1"/>
  <c r="E2512" i="3"/>
  <c r="G2512" i="3" s="1"/>
  <c r="E2594" i="3"/>
  <c r="G2594" i="3" s="1"/>
  <c r="E2109" i="3"/>
  <c r="G2109" i="3" s="1"/>
  <c r="E2476" i="3"/>
  <c r="G2476" i="3" s="1"/>
  <c r="E4265" i="3"/>
  <c r="G4265" i="3" s="1"/>
  <c r="E2237" i="3"/>
  <c r="G2237" i="3" s="1"/>
  <c r="E3138" i="3"/>
  <c r="G3138" i="3" s="1"/>
  <c r="E4744" i="3"/>
  <c r="G4744" i="3" s="1"/>
  <c r="E2860" i="3"/>
  <c r="G2860" i="3" s="1"/>
  <c r="E2514" i="3"/>
  <c r="G2514" i="3" s="1"/>
  <c r="E2007" i="3"/>
  <c r="G2007" i="3" s="1"/>
  <c r="E2641" i="3"/>
  <c r="G2641" i="3" s="1"/>
  <c r="E1972" i="3"/>
  <c r="G1972" i="3" s="1"/>
  <c r="E4737" i="3"/>
  <c r="G4737" i="3" s="1"/>
  <c r="E2613" i="3"/>
  <c r="G2613" i="3" s="1"/>
  <c r="E4119" i="3"/>
  <c r="G4119" i="3" s="1"/>
  <c r="E2733" i="3"/>
  <c r="G2733" i="3" s="1"/>
  <c r="E2078" i="3"/>
  <c r="G2078" i="3" s="1"/>
  <c r="E1570" i="3"/>
  <c r="G1570" i="3" s="1"/>
  <c r="E1103" i="3"/>
  <c r="G1103" i="3" s="1"/>
  <c r="E3082" i="3"/>
  <c r="G3082" i="3" s="1"/>
  <c r="E2586" i="3"/>
  <c r="G2586" i="3" s="1"/>
  <c r="E4528" i="3"/>
  <c r="G4528" i="3" s="1"/>
  <c r="E3225" i="3"/>
  <c r="G3225" i="3" s="1"/>
  <c r="E2756" i="3"/>
  <c r="G2756" i="3" s="1"/>
  <c r="E1334" i="3"/>
  <c r="G1334" i="3" s="1"/>
  <c r="E2208" i="3"/>
  <c r="G2208" i="3" s="1"/>
  <c r="E3422" i="3"/>
  <c r="G3422" i="3" s="1"/>
  <c r="E2365" i="3"/>
  <c r="G2365" i="3" s="1"/>
  <c r="E3875" i="3"/>
  <c r="G3875" i="3" s="1"/>
  <c r="E3127" i="3"/>
  <c r="G3127" i="3" s="1"/>
  <c r="E2730" i="3"/>
  <c r="G2730" i="3" s="1"/>
  <c r="E2017" i="3"/>
  <c r="G2017" i="3" s="1"/>
  <c r="E1729" i="3"/>
  <c r="G1729" i="3" s="1"/>
  <c r="E2057" i="3"/>
  <c r="G2057" i="3" s="1"/>
  <c r="E3772" i="3"/>
  <c r="G3772" i="3" s="1"/>
  <c r="E2854" i="3"/>
  <c r="G2854" i="3" s="1"/>
  <c r="E381" i="3"/>
  <c r="G381" i="3" s="1"/>
  <c r="E1336" i="3"/>
  <c r="G1336" i="3" s="1"/>
  <c r="E2909" i="3"/>
  <c r="G2909" i="3" s="1"/>
  <c r="E1441" i="3"/>
  <c r="G1441" i="3" s="1"/>
  <c r="E1520" i="3"/>
  <c r="G1520" i="3" s="1"/>
  <c r="E2539" i="3"/>
  <c r="G2539" i="3" s="1"/>
  <c r="E1966" i="3"/>
  <c r="G1966" i="3" s="1"/>
  <c r="E1085" i="3"/>
  <c r="G1085" i="3" s="1"/>
  <c r="E1861" i="3"/>
  <c r="G1861" i="3" s="1"/>
  <c r="E2145" i="3"/>
  <c r="G2145" i="3" s="1"/>
  <c r="E2091" i="3"/>
  <c r="G2091" i="3" s="1"/>
  <c r="E1450" i="3"/>
  <c r="G1450" i="3" s="1"/>
  <c r="E813" i="3"/>
  <c r="G813" i="3" s="1"/>
  <c r="E1229" i="3"/>
  <c r="G1229" i="3" s="1"/>
  <c r="E2054" i="3"/>
  <c r="G2054" i="3" s="1"/>
  <c r="E894" i="3"/>
  <c r="G894" i="3" s="1"/>
  <c r="E2675" i="3"/>
  <c r="G2675" i="3" s="1"/>
  <c r="E2367" i="3"/>
  <c r="G2367" i="3" s="1"/>
  <c r="E2787" i="3"/>
  <c r="G2787" i="3" s="1"/>
  <c r="E2988" i="3"/>
  <c r="G2988" i="3" s="1"/>
  <c r="E1854" i="3"/>
  <c r="G1854" i="3" s="1"/>
  <c r="E2864" i="3"/>
  <c r="G2864" i="3" s="1"/>
  <c r="E542" i="3"/>
  <c r="G542" i="3" s="1"/>
  <c r="E1404" i="3"/>
  <c r="G1404" i="3" s="1"/>
  <c r="E3159" i="3"/>
  <c r="G3159" i="3" s="1"/>
  <c r="E3290" i="3"/>
  <c r="G3290" i="3" s="1"/>
  <c r="E2600" i="3"/>
  <c r="G2600" i="3" s="1"/>
  <c r="E1350" i="3"/>
  <c r="G1350" i="3" s="1"/>
  <c r="E1686" i="3"/>
  <c r="G1686" i="3" s="1"/>
  <c r="E1831" i="3"/>
  <c r="G1831" i="3" s="1"/>
  <c r="E1323" i="3"/>
  <c r="G1323" i="3" s="1"/>
  <c r="E2833" i="3"/>
  <c r="G2833" i="3" s="1"/>
  <c r="E3362" i="3"/>
  <c r="G3362" i="3" s="1"/>
  <c r="E2092" i="3"/>
  <c r="G2092" i="3" s="1"/>
  <c r="E1204" i="3"/>
  <c r="G1204" i="3" s="1"/>
  <c r="E2655" i="3"/>
  <c r="G2655" i="3" s="1"/>
  <c r="E3479" i="3"/>
  <c r="G3479" i="3" s="1"/>
  <c r="E2087" i="3"/>
  <c r="G2087" i="3" s="1"/>
  <c r="E4304" i="3"/>
  <c r="G4304" i="3" s="1"/>
  <c r="E1704" i="3"/>
  <c r="G1704" i="3" s="1"/>
  <c r="E382" i="3"/>
  <c r="G382" i="3" s="1"/>
  <c r="E1809" i="3"/>
  <c r="G1809" i="3" s="1"/>
  <c r="E3739" i="3"/>
  <c r="G3739" i="3" s="1"/>
  <c r="E2022" i="3"/>
  <c r="G2022" i="3" s="1"/>
  <c r="E2662" i="3"/>
  <c r="G2662" i="3" s="1"/>
  <c r="E4314" i="3"/>
  <c r="G4314" i="3" s="1"/>
  <c r="E1676" i="3"/>
  <c r="G1676" i="3" s="1"/>
  <c r="E3465" i="3"/>
  <c r="G3465" i="3" s="1"/>
  <c r="E3647" i="3"/>
  <c r="G3647" i="3" s="1"/>
  <c r="E958" i="3"/>
  <c r="G958" i="3" s="1"/>
  <c r="E2249" i="3"/>
  <c r="G2249" i="3" s="1"/>
  <c r="E1821" i="3"/>
  <c r="G1821" i="3" s="1"/>
  <c r="E3009" i="3"/>
  <c r="G3009" i="3" s="1"/>
  <c r="E556" i="3"/>
  <c r="G556" i="3" s="1"/>
  <c r="E3511" i="3"/>
  <c r="G3511" i="3" s="1"/>
  <c r="E1791" i="3"/>
  <c r="G1791" i="3" s="1"/>
  <c r="E3559" i="3"/>
  <c r="G3559" i="3" s="1"/>
  <c r="E1804" i="3"/>
  <c r="G1804" i="3" s="1"/>
  <c r="E2236" i="3"/>
  <c r="G2236" i="3" s="1"/>
  <c r="E2211" i="3"/>
  <c r="G2211" i="3" s="1"/>
  <c r="E2499" i="3"/>
  <c r="G2499" i="3" s="1"/>
  <c r="E4111" i="3"/>
  <c r="G4111" i="3" s="1"/>
  <c r="E700" i="3"/>
  <c r="G700" i="3" s="1"/>
  <c r="E3737" i="3"/>
  <c r="G3737" i="3" s="1"/>
  <c r="E954" i="3"/>
  <c r="G954" i="3" s="1"/>
  <c r="E2188" i="3"/>
  <c r="G2188" i="3" s="1"/>
  <c r="E3283" i="3"/>
  <c r="G3283" i="3" s="1"/>
  <c r="E1386" i="3"/>
  <c r="G1386" i="3" s="1"/>
  <c r="E2005" i="3"/>
  <c r="G2005" i="3" s="1"/>
  <c r="E1380" i="3"/>
  <c r="G1380" i="3" s="1"/>
  <c r="E4526" i="3"/>
  <c r="G4526" i="3" s="1"/>
  <c r="E563" i="3"/>
  <c r="G563" i="3" s="1"/>
  <c r="E2096" i="3"/>
  <c r="G2096" i="3" s="1"/>
  <c r="E3725" i="3"/>
  <c r="G3725" i="3" s="1"/>
  <c r="E1069" i="3"/>
  <c r="G1069" i="3" s="1"/>
  <c r="E2516" i="3"/>
  <c r="G2516" i="3" s="1"/>
  <c r="E2604" i="3"/>
  <c r="G2604" i="3" s="1"/>
  <c r="E1394" i="3"/>
  <c r="G1394" i="3" s="1"/>
  <c r="E1956" i="3"/>
  <c r="G1956" i="3" s="1"/>
  <c r="E1813" i="3"/>
  <c r="G1813" i="3" s="1"/>
  <c r="E3695" i="3"/>
  <c r="G3695" i="3" s="1"/>
  <c r="E1656" i="3"/>
  <c r="G1656" i="3" s="1"/>
  <c r="E2127" i="3"/>
  <c r="G2127" i="3" s="1"/>
  <c r="E1517" i="3"/>
  <c r="G1517" i="3" s="1"/>
  <c r="E4088" i="3"/>
  <c r="G4088" i="3" s="1"/>
  <c r="E2578" i="3"/>
  <c r="G2578" i="3" s="1"/>
  <c r="E1297" i="3"/>
  <c r="G1297" i="3" s="1"/>
  <c r="E3354" i="3"/>
  <c r="G3354" i="3" s="1"/>
  <c r="E3195" i="3"/>
  <c r="G3195" i="3" s="1"/>
  <c r="E4359" i="3"/>
  <c r="G4359" i="3" s="1"/>
  <c r="E2460" i="3"/>
  <c r="G2460" i="3" s="1"/>
  <c r="E4050" i="3"/>
  <c r="G4050" i="3" s="1"/>
  <c r="E2755" i="3"/>
  <c r="G2755" i="3" s="1"/>
  <c r="E2953" i="3"/>
  <c r="G2953" i="3" s="1"/>
  <c r="E3295" i="3"/>
  <c r="G3295" i="3" s="1"/>
  <c r="E3495" i="3"/>
  <c r="G3495" i="3" s="1"/>
  <c r="E3687" i="3"/>
  <c r="G3687" i="3" s="1"/>
  <c r="E1852" i="3"/>
  <c r="G1852" i="3" s="1"/>
  <c r="E1264" i="3"/>
  <c r="G1264" i="3" s="1"/>
  <c r="E845" i="3"/>
  <c r="G845" i="3" s="1"/>
  <c r="E3595" i="3"/>
  <c r="G3595" i="3" s="1"/>
  <c r="E1619" i="3"/>
  <c r="G1619" i="3" s="1"/>
  <c r="E798" i="3"/>
  <c r="G798" i="3" s="1"/>
  <c r="E2708" i="3"/>
  <c r="G2708" i="3" s="1"/>
  <c r="E2190" i="3"/>
  <c r="G2190" i="3" s="1"/>
  <c r="E3579" i="3"/>
  <c r="G3579" i="3" s="1"/>
  <c r="E2041" i="3"/>
  <c r="G2041" i="3" s="1"/>
  <c r="E2608" i="3"/>
  <c r="G2608" i="3" s="1"/>
  <c r="E2680" i="3"/>
  <c r="G2680" i="3" s="1"/>
  <c r="E2274" i="3"/>
  <c r="G2274" i="3" s="1"/>
  <c r="E4187" i="3"/>
  <c r="G4187" i="3" s="1"/>
  <c r="E1638" i="3"/>
  <c r="G1638" i="3" s="1"/>
  <c r="E1912" i="3"/>
  <c r="G1912" i="3" s="1"/>
  <c r="E2440" i="3"/>
  <c r="G2440" i="3" s="1"/>
  <c r="E1148" i="3"/>
  <c r="G1148" i="3" s="1"/>
  <c r="E2694" i="3"/>
  <c r="G2694" i="3" s="1"/>
  <c r="E3676" i="3"/>
  <c r="G3676" i="3" s="1"/>
  <c r="E4074" i="3"/>
  <c r="G4074" i="3" s="1"/>
  <c r="E3192" i="3"/>
  <c r="G3192" i="3" s="1"/>
  <c r="E3100" i="3"/>
  <c r="G3100" i="3" s="1"/>
  <c r="E3244" i="3"/>
  <c r="G3244" i="3" s="1"/>
  <c r="E1993" i="3"/>
  <c r="G1993" i="3" s="1"/>
  <c r="E2146" i="3"/>
  <c r="G2146" i="3" s="1"/>
  <c r="E4454" i="3"/>
  <c r="G4454" i="3" s="1"/>
  <c r="E1786" i="3"/>
  <c r="G1786" i="3" s="1"/>
  <c r="E1758" i="3"/>
  <c r="G1758" i="3" s="1"/>
  <c r="E1462" i="3"/>
  <c r="G1462" i="3" s="1"/>
  <c r="E4308" i="3"/>
  <c r="G4308" i="3" s="1"/>
  <c r="E1220" i="3"/>
  <c r="G1220" i="3" s="1"/>
  <c r="E909" i="3"/>
  <c r="G909" i="3" s="1"/>
  <c r="E2021" i="3"/>
  <c r="G2021" i="3" s="1"/>
  <c r="E3974" i="3"/>
  <c r="G3974" i="3" s="1"/>
  <c r="E4321" i="3"/>
  <c r="G4321" i="3" s="1"/>
  <c r="E1644" i="3"/>
  <c r="G1644" i="3" s="1"/>
  <c r="E1137" i="3"/>
  <c r="G1137" i="3" s="1"/>
  <c r="E2042" i="3"/>
  <c r="G2042" i="3" s="1"/>
  <c r="E574" i="3"/>
  <c r="G574" i="3" s="1"/>
  <c r="E2529" i="3"/>
  <c r="G2529" i="3" s="1"/>
  <c r="E2303" i="3"/>
  <c r="G2303" i="3" s="1"/>
  <c r="E4016" i="3"/>
  <c r="G4016" i="3" s="1"/>
  <c r="E1390" i="3"/>
  <c r="G1390" i="3" s="1"/>
  <c r="E2300" i="3"/>
  <c r="G2300" i="3" s="1"/>
  <c r="E3218" i="3"/>
  <c r="G3218" i="3" s="1"/>
  <c r="E4155" i="3"/>
  <c r="G4155" i="3" s="1"/>
  <c r="E1842" i="3"/>
  <c r="G1842" i="3" s="1"/>
  <c r="E3623" i="3"/>
  <c r="G3623" i="3" s="1"/>
  <c r="E2822" i="3"/>
  <c r="G2822" i="3" s="1"/>
  <c r="E3728" i="3"/>
  <c r="G3728" i="3" s="1"/>
  <c r="E1666" i="3"/>
  <c r="G1666" i="3" s="1"/>
  <c r="E961" i="3"/>
  <c r="G961" i="3" s="1"/>
  <c r="E1415" i="3"/>
  <c r="G1415" i="3" s="1"/>
  <c r="E1200" i="3"/>
  <c r="G1200" i="3" s="1"/>
  <c r="E1096" i="3"/>
  <c r="G1096" i="3" s="1"/>
  <c r="E1363" i="3"/>
  <c r="G1363" i="3" s="1"/>
  <c r="E1820" i="3"/>
  <c r="G1820" i="3" s="1"/>
  <c r="E1766" i="3"/>
  <c r="G1766" i="3" s="1"/>
  <c r="E1955" i="3"/>
  <c r="G1955" i="3" s="1"/>
  <c r="E3061" i="3"/>
  <c r="G3061" i="3" s="1"/>
  <c r="E1691" i="3"/>
  <c r="G1691" i="3" s="1"/>
  <c r="E3338" i="3"/>
  <c r="G3338" i="3" s="1"/>
  <c r="E2947" i="3"/>
  <c r="G2947" i="3" s="1"/>
  <c r="E2329" i="3"/>
  <c r="G2329" i="3" s="1"/>
  <c r="E3040" i="3"/>
  <c r="G3040" i="3" s="1"/>
  <c r="E1884" i="3"/>
  <c r="G1884" i="3" s="1"/>
  <c r="E1260" i="3"/>
  <c r="G1260" i="3" s="1"/>
  <c r="E632" i="3"/>
  <c r="G632" i="3" s="1"/>
  <c r="E1768" i="3"/>
  <c r="G1768" i="3" s="1"/>
  <c r="E1337" i="3"/>
  <c r="G1337" i="3" s="1"/>
  <c r="E3602" i="3"/>
  <c r="G3602" i="3" s="1"/>
  <c r="E4561" i="3"/>
  <c r="G4561" i="3" s="1"/>
  <c r="E2780" i="3"/>
  <c r="G2780" i="3" s="1"/>
  <c r="E981" i="3"/>
  <c r="G981" i="3" s="1"/>
  <c r="E4259" i="3"/>
  <c r="G4259" i="3" s="1"/>
  <c r="E3565" i="3"/>
  <c r="G3565" i="3" s="1"/>
  <c r="E1880" i="3"/>
  <c r="G1880" i="3" s="1"/>
  <c r="E7" i="3"/>
  <c r="G7" i="3" s="1"/>
  <c r="E709" i="3"/>
  <c r="G709" i="3" s="1"/>
  <c r="E3811" i="3"/>
  <c r="G3811" i="3" s="1"/>
  <c r="E3932" i="3"/>
  <c r="G3932" i="3" s="1"/>
  <c r="E2824" i="3"/>
  <c r="G2824" i="3" s="1"/>
  <c r="E1059" i="3"/>
  <c r="G1059" i="3" s="1"/>
  <c r="E3269" i="3"/>
  <c r="G3269" i="3" s="1"/>
  <c r="E4228" i="3"/>
  <c r="G4228" i="3" s="1"/>
  <c r="E1816" i="3"/>
  <c r="G1816" i="3" s="1"/>
  <c r="E3784" i="3"/>
  <c r="G3784" i="3" s="1"/>
  <c r="E2082" i="3"/>
  <c r="G2082" i="3" s="1"/>
  <c r="E2006" i="3"/>
  <c r="G2006" i="3" s="1"/>
  <c r="E3949" i="3"/>
  <c r="G3949" i="3" s="1"/>
  <c r="E4270" i="3"/>
  <c r="G4270" i="3" s="1"/>
  <c r="E1370" i="3"/>
  <c r="G1370" i="3" s="1"/>
  <c r="E3023" i="3"/>
  <c r="G3023" i="3" s="1"/>
  <c r="E3494" i="3"/>
  <c r="G3494" i="3" s="1"/>
  <c r="E4220" i="3"/>
  <c r="G4220" i="3" s="1"/>
  <c r="E802" i="3"/>
  <c r="G802" i="3" s="1"/>
  <c r="E4448" i="3"/>
  <c r="G4448" i="3" s="1"/>
  <c r="E1313" i="3"/>
  <c r="G1313" i="3" s="1"/>
  <c r="E1078" i="3"/>
  <c r="G1078" i="3" s="1"/>
  <c r="E1070" i="3"/>
  <c r="G1070" i="3" s="1"/>
  <c r="E2896" i="3"/>
  <c r="G2896" i="3" s="1"/>
  <c r="E2728" i="3"/>
  <c r="G2728" i="3" s="1"/>
  <c r="E2099" i="3"/>
  <c r="G2099" i="3" s="1"/>
  <c r="E2799" i="3"/>
  <c r="G2799" i="3" s="1"/>
  <c r="E4420" i="3"/>
  <c r="G4420" i="3" s="1"/>
  <c r="E619" i="3"/>
  <c r="G619" i="3" s="1"/>
  <c r="E4486" i="3"/>
  <c r="G4486" i="3" s="1"/>
  <c r="E3756" i="3"/>
  <c r="G3756" i="3" s="1"/>
  <c r="E2577" i="3"/>
  <c r="G2577" i="3" s="1"/>
  <c r="E4488" i="3"/>
  <c r="G4488" i="3" s="1"/>
  <c r="E2938" i="3"/>
  <c r="G2938" i="3" s="1"/>
  <c r="E2985" i="3"/>
  <c r="G2985" i="3" s="1"/>
  <c r="E3312" i="3"/>
  <c r="G3312" i="3" s="1"/>
  <c r="E1473" i="3"/>
  <c r="G1473" i="3" s="1"/>
  <c r="E1725" i="3"/>
  <c r="G1725" i="3" s="1"/>
  <c r="E4123" i="3"/>
  <c r="G4123" i="3" s="1"/>
  <c r="E3906" i="3"/>
  <c r="G3906" i="3" s="1"/>
  <c r="E4520" i="3"/>
  <c r="G4520" i="3" s="1"/>
  <c r="E1255" i="3"/>
  <c r="G1255" i="3" s="1"/>
  <c r="E3323" i="3"/>
  <c r="G3323" i="3" s="1"/>
  <c r="E3450" i="3"/>
  <c r="G3450" i="3" s="1"/>
  <c r="E598" i="3"/>
  <c r="G598" i="3" s="1"/>
  <c r="E3029" i="3"/>
  <c r="G3029" i="3" s="1"/>
  <c r="E1918" i="3"/>
  <c r="G1918" i="3" s="1"/>
  <c r="E1710" i="3"/>
  <c r="G1710" i="3" s="1"/>
  <c r="E3417" i="3"/>
  <c r="G3417" i="3" s="1"/>
  <c r="E3611" i="3"/>
  <c r="G3611" i="3" s="1"/>
  <c r="E4300" i="3"/>
  <c r="G4300" i="3" s="1"/>
  <c r="E3935" i="3"/>
  <c r="G3935" i="3" s="1"/>
  <c r="E3642" i="3"/>
  <c r="G3642" i="3" s="1"/>
  <c r="E2930" i="3"/>
  <c r="G2930" i="3" s="1"/>
  <c r="E908" i="3"/>
  <c r="G908" i="3" s="1"/>
  <c r="E801" i="3"/>
  <c r="G801" i="3" s="1"/>
  <c r="E1309" i="3"/>
  <c r="G1309" i="3" s="1"/>
  <c r="E705" i="3"/>
  <c r="G705" i="3" s="1"/>
  <c r="E2050" i="3"/>
  <c r="G2050" i="3" s="1"/>
  <c r="E2162" i="3"/>
  <c r="G2162" i="3" s="1"/>
  <c r="E1104" i="3"/>
  <c r="G1104" i="3" s="1"/>
  <c r="E4469" i="3"/>
  <c r="G4469" i="3" s="1"/>
  <c r="E2204" i="3"/>
  <c r="G2204" i="3" s="1"/>
  <c r="E1097" i="3"/>
  <c r="G1097" i="3" s="1"/>
  <c r="E4405" i="3"/>
  <c r="G4405" i="3" s="1"/>
  <c r="E1810" i="3"/>
  <c r="G1810" i="3" s="1"/>
  <c r="E1067" i="3"/>
  <c r="G1067" i="3" s="1"/>
  <c r="E2474" i="3"/>
  <c r="G2474" i="3" s="1"/>
  <c r="E1741" i="3"/>
  <c r="G1741" i="3" s="1"/>
  <c r="E2969" i="3"/>
  <c r="G2969" i="3" s="1"/>
  <c r="E3120" i="3"/>
  <c r="G3120" i="3" s="1"/>
  <c r="E3618" i="3"/>
  <c r="G3618" i="3" s="1"/>
  <c r="E1588" i="3"/>
  <c r="G1588" i="3" s="1"/>
  <c r="E1090" i="3"/>
  <c r="G1090" i="3" s="1"/>
  <c r="E2795" i="3"/>
  <c r="G2795" i="3" s="1"/>
  <c r="E1672" i="3"/>
  <c r="G1672" i="3" s="1"/>
  <c r="E1214" i="3"/>
  <c r="G1214" i="3" s="1"/>
  <c r="E2560" i="3"/>
  <c r="G2560" i="3" s="1"/>
  <c r="E4245" i="3"/>
  <c r="G4245" i="3" s="1"/>
  <c r="E3660" i="3"/>
  <c r="G3660" i="3" s="1"/>
  <c r="E3057" i="3"/>
  <c r="G3057" i="3" s="1"/>
  <c r="E1764" i="3"/>
  <c r="G1764" i="3" s="1"/>
  <c r="E2217" i="3"/>
  <c r="G2217" i="3" s="1"/>
  <c r="E967" i="3"/>
  <c r="G967" i="3" s="1"/>
  <c r="E1432" i="3"/>
  <c r="G1432" i="3" s="1"/>
  <c r="E1915" i="3"/>
  <c r="G1915" i="3" s="1"/>
  <c r="E668" i="3"/>
  <c r="G668" i="3" s="1"/>
  <c r="E4319" i="3"/>
  <c r="G4319" i="3" s="1"/>
  <c r="E1439" i="3"/>
  <c r="G1439" i="3" s="1"/>
  <c r="E1369" i="3"/>
  <c r="G1369" i="3" s="1"/>
  <c r="E2386" i="3"/>
  <c r="G2386" i="3" s="1"/>
  <c r="E3473" i="3"/>
  <c r="G3473" i="3" s="1"/>
  <c r="E4073" i="3"/>
  <c r="G4073" i="3" s="1"/>
  <c r="E2422" i="3"/>
  <c r="G2422" i="3" s="1"/>
  <c r="E2397" i="3"/>
  <c r="G2397" i="3" s="1"/>
  <c r="E3792" i="3"/>
  <c r="G3792" i="3" s="1"/>
  <c r="E714" i="3"/>
  <c r="G714" i="3" s="1"/>
  <c r="E1040" i="3"/>
  <c r="G1040" i="3" s="1"/>
  <c r="E3910" i="3"/>
  <c r="G3910" i="3" s="1"/>
  <c r="E2537" i="3"/>
  <c r="G2537" i="3" s="1"/>
  <c r="E2914" i="3"/>
  <c r="G2914" i="3" s="1"/>
  <c r="E849" i="3"/>
  <c r="G849" i="3" s="1"/>
  <c r="E1830" i="3"/>
  <c r="G1830" i="3" s="1"/>
  <c r="E1507" i="3"/>
  <c r="G1507" i="3" s="1"/>
  <c r="E2831" i="3"/>
  <c r="G2831" i="3" s="1"/>
  <c r="E4243" i="3"/>
  <c r="G4243" i="3" s="1"/>
  <c r="E3788" i="3"/>
  <c r="G3788" i="3" s="1"/>
  <c r="E1005" i="3"/>
  <c r="G1005" i="3" s="1"/>
  <c r="E3625" i="3"/>
  <c r="G3625" i="3" s="1"/>
  <c r="E3410" i="3"/>
  <c r="G3410" i="3" s="1"/>
  <c r="E3806" i="3"/>
  <c r="G3806" i="3" s="1"/>
  <c r="E4267" i="3"/>
  <c r="G4267" i="3" s="1"/>
  <c r="E2111" i="3"/>
  <c r="G2111" i="3" s="1"/>
  <c r="E3675" i="3"/>
  <c r="G3675" i="3" s="1"/>
  <c r="E2074" i="3"/>
  <c r="G2074" i="3" s="1"/>
  <c r="E4031" i="3"/>
  <c r="G4031" i="3" s="1"/>
  <c r="E875" i="3"/>
  <c r="G875" i="3" s="1"/>
  <c r="E3909" i="3"/>
  <c r="G3909" i="3" s="1"/>
  <c r="E3629" i="3"/>
  <c r="G3629" i="3" s="1"/>
  <c r="E2939" i="3"/>
  <c r="G2939" i="3" s="1"/>
  <c r="E926" i="3"/>
  <c r="G926" i="3" s="1"/>
  <c r="E3799" i="3"/>
  <c r="G3799" i="3" s="1"/>
  <c r="E1826" i="3"/>
  <c r="G1826" i="3" s="1"/>
  <c r="E2867" i="3"/>
  <c r="G2867" i="3" s="1"/>
  <c r="E2203" i="3"/>
  <c r="G2203" i="3" s="1"/>
  <c r="E1479" i="3"/>
  <c r="G1479" i="3" s="1"/>
  <c r="E1778" i="3"/>
  <c r="G1778" i="3" s="1"/>
  <c r="E1599" i="3"/>
  <c r="G1599" i="3" s="1"/>
  <c r="E2654" i="3"/>
  <c r="G2654" i="3" s="1"/>
  <c r="E810" i="3"/>
  <c r="G810" i="3" s="1"/>
  <c r="E1922" i="3"/>
  <c r="G1922" i="3" s="1"/>
  <c r="E3128" i="3"/>
  <c r="G3128" i="3" s="1"/>
  <c r="E4552" i="3"/>
  <c r="G4552" i="3" s="1"/>
  <c r="E2262" i="3"/>
  <c r="G2262" i="3" s="1"/>
  <c r="E3186" i="3"/>
  <c r="G3186" i="3" s="1"/>
  <c r="E1125" i="3"/>
  <c r="G1125" i="3" s="1"/>
  <c r="E752" i="3"/>
  <c r="G752" i="3" s="1"/>
  <c r="E1947" i="3"/>
  <c r="G1947" i="3" s="1"/>
  <c r="E938" i="3"/>
  <c r="G938" i="3" s="1"/>
  <c r="E2126" i="3"/>
  <c r="G2126" i="3" s="1"/>
  <c r="E2043" i="3"/>
  <c r="G2043" i="3" s="1"/>
  <c r="E3544" i="3"/>
  <c r="G3544" i="3" s="1"/>
  <c r="E1967" i="3"/>
  <c r="G1967" i="3" s="1"/>
  <c r="E3656" i="3"/>
  <c r="G3656" i="3" s="1"/>
  <c r="E2789" i="3"/>
  <c r="G2789" i="3" s="1"/>
  <c r="E3867" i="3"/>
  <c r="G3867" i="3" s="1"/>
  <c r="E2000" i="3"/>
  <c r="G2000" i="3" s="1"/>
  <c r="E4404" i="3"/>
  <c r="G4404" i="3" s="1"/>
  <c r="E3246" i="3"/>
  <c r="G3246" i="3" s="1"/>
  <c r="E4472" i="3"/>
  <c r="G4472" i="3" s="1"/>
  <c r="E2986" i="3"/>
  <c r="G2986" i="3" s="1"/>
  <c r="E4681" i="3"/>
  <c r="G4681" i="3" s="1"/>
  <c r="E4205" i="3"/>
  <c r="G4205" i="3" s="1"/>
  <c r="E2285" i="3"/>
  <c r="G2285" i="3" s="1"/>
  <c r="E3208" i="3"/>
  <c r="G3208" i="3" s="1"/>
  <c r="E3203" i="3"/>
  <c r="G3203" i="3" s="1"/>
  <c r="E1071" i="3"/>
  <c r="G1071" i="3" s="1"/>
  <c r="E1634" i="3"/>
  <c r="G1634" i="3" s="1"/>
  <c r="E4530" i="3"/>
  <c r="G4530" i="3" s="1"/>
  <c r="E1022" i="3"/>
  <c r="G1022" i="3" s="1"/>
  <c r="E3832" i="3"/>
  <c r="G3832" i="3" s="1"/>
  <c r="E2605" i="3"/>
  <c r="G2605" i="3" s="1"/>
  <c r="E3235" i="3"/>
  <c r="G3235" i="3" s="1"/>
  <c r="E2299" i="3"/>
  <c r="G2299" i="3" s="1"/>
  <c r="E2639" i="3"/>
  <c r="G2639" i="3" s="1"/>
  <c r="E4309" i="3"/>
  <c r="G4309" i="3" s="1"/>
  <c r="E4576" i="3"/>
  <c r="G4576" i="3" s="1"/>
  <c r="E2445" i="3"/>
  <c r="G2445" i="3" s="1"/>
  <c r="E2786" i="3"/>
  <c r="G2786" i="3" s="1"/>
  <c r="E1312" i="3"/>
  <c r="G1312" i="3" s="1"/>
  <c r="E4689" i="3"/>
  <c r="G4689" i="3" s="1"/>
  <c r="E3333" i="3"/>
  <c r="G3333" i="3" s="1"/>
  <c r="E3820" i="3"/>
  <c r="G3820" i="3" s="1"/>
  <c r="E4323" i="3"/>
  <c r="G4323" i="3" s="1"/>
  <c r="E3665" i="3"/>
  <c r="G3665" i="3" s="1"/>
  <c r="E1191" i="3"/>
  <c r="G1191" i="3" s="1"/>
  <c r="E2583" i="3"/>
  <c r="G2583" i="3" s="1"/>
  <c r="E3873" i="3"/>
  <c r="G3873" i="3" s="1"/>
  <c r="E1362" i="3"/>
  <c r="G1362" i="3" s="1"/>
  <c r="E2075" i="3"/>
  <c r="G2075" i="3" s="1"/>
  <c r="E3188" i="3"/>
  <c r="G3188" i="3" s="1"/>
  <c r="E1068" i="3"/>
  <c r="G1068" i="3" s="1"/>
  <c r="E416" i="3"/>
  <c r="G416" i="3" s="1"/>
  <c r="E3213" i="3"/>
  <c r="G3213" i="3" s="1"/>
  <c r="E2674" i="3"/>
  <c r="G2674" i="3" s="1"/>
  <c r="E2231" i="3"/>
  <c r="G2231" i="3" s="1"/>
  <c r="E1150" i="3"/>
  <c r="G1150" i="3" s="1"/>
  <c r="E2531" i="3"/>
  <c r="G2531" i="3" s="1"/>
  <c r="E4216" i="3"/>
  <c r="G4216" i="3" s="1"/>
  <c r="E4461" i="3"/>
  <c r="G4461" i="3" s="1"/>
  <c r="E3017" i="3"/>
  <c r="G3017" i="3" s="1"/>
  <c r="E3020" i="3"/>
  <c r="G3020" i="3" s="1"/>
  <c r="E4072" i="3"/>
  <c r="G4072" i="3" s="1"/>
  <c r="E3176" i="3"/>
  <c r="G3176" i="3" s="1"/>
  <c r="E1589" i="3"/>
  <c r="G1589" i="3" s="1"/>
  <c r="E1099" i="3"/>
  <c r="G1099" i="3" s="1"/>
  <c r="E3463" i="3"/>
  <c r="G3463" i="3" s="1"/>
  <c r="E3487" i="3"/>
  <c r="G3487" i="3" s="1"/>
  <c r="E1322" i="3"/>
  <c r="G1322" i="3" s="1"/>
  <c r="E1990" i="3"/>
  <c r="G1990" i="3" s="1"/>
  <c r="E2471" i="3"/>
  <c r="G2471" i="3" s="1"/>
  <c r="E2343" i="3"/>
  <c r="G2343" i="3" s="1"/>
  <c r="E4745" i="3"/>
  <c r="G4745" i="3" s="1"/>
  <c r="E1227" i="3"/>
  <c r="G1227" i="3" s="1"/>
  <c r="E3437" i="3"/>
  <c r="G3437" i="3" s="1"/>
  <c r="E2153" i="3"/>
  <c r="G2153" i="3" s="1"/>
  <c r="E1237" i="3"/>
  <c r="G1237" i="3" s="1"/>
  <c r="E3979" i="3"/>
  <c r="G3979" i="3" s="1"/>
  <c r="E1180" i="3"/>
  <c r="G1180" i="3" s="1"/>
  <c r="E1136" i="3"/>
  <c r="G1136" i="3" s="1"/>
  <c r="E1973" i="3"/>
  <c r="G1973" i="3" s="1"/>
  <c r="E1911" i="3"/>
  <c r="G1911" i="3" s="1"/>
  <c r="E2794" i="3"/>
  <c r="G2794" i="3" s="1"/>
  <c r="E2032" i="3"/>
  <c r="G2032" i="3" s="1"/>
  <c r="E3306" i="3"/>
  <c r="G3306" i="3" s="1"/>
  <c r="E3371" i="3"/>
  <c r="G3371" i="3" s="1"/>
  <c r="E1343" i="3"/>
  <c r="G1343" i="3" s="1"/>
  <c r="E1943" i="3"/>
  <c r="G1943" i="3" s="1"/>
  <c r="E1592" i="3"/>
  <c r="G1592" i="3" s="1"/>
  <c r="E764" i="3"/>
  <c r="G764" i="3" s="1"/>
  <c r="E3987" i="3"/>
  <c r="G3987" i="3" s="1"/>
  <c r="E4305" i="3"/>
  <c r="G4305" i="3" s="1"/>
  <c r="E305" i="3"/>
  <c r="G305" i="3" s="1"/>
  <c r="E2438" i="3"/>
  <c r="G2438" i="3" s="1"/>
  <c r="E3072" i="3"/>
  <c r="G3072" i="3" s="1"/>
  <c r="E2609" i="3"/>
  <c r="G2609" i="3" s="1"/>
  <c r="E1399" i="3"/>
  <c r="G1399" i="3" s="1"/>
  <c r="E2282" i="3"/>
  <c r="G2282" i="3" s="1"/>
  <c r="E950" i="3"/>
  <c r="G950" i="3" s="1"/>
  <c r="E433" i="3"/>
  <c r="G433" i="3" s="1"/>
  <c r="E1058" i="3"/>
  <c r="G1058" i="3" s="1"/>
  <c r="E1841" i="3"/>
  <c r="G1841" i="3" s="1"/>
  <c r="E3990" i="3"/>
  <c r="G3990" i="3" s="1"/>
  <c r="E3856" i="3"/>
  <c r="G3856" i="3" s="1"/>
  <c r="E1348" i="3"/>
  <c r="G1348" i="3" s="1"/>
  <c r="E1963" i="3"/>
  <c r="G1963" i="3" s="1"/>
  <c r="E2107" i="3"/>
  <c r="G2107" i="3" s="1"/>
  <c r="E3763" i="3"/>
  <c r="G3763" i="3" s="1"/>
  <c r="E1818" i="3"/>
  <c r="G1818" i="3" s="1"/>
  <c r="E514" i="3"/>
  <c r="G514" i="3" s="1"/>
  <c r="E3304" i="3"/>
  <c r="G3304" i="3" s="1"/>
  <c r="E2509" i="3"/>
  <c r="G2509" i="3" s="1"/>
  <c r="E1527" i="3"/>
  <c r="G1527" i="3" s="1"/>
  <c r="E2697" i="3"/>
  <c r="G2697" i="3" s="1"/>
  <c r="E3119" i="3"/>
  <c r="G3119" i="3" s="1"/>
  <c r="E2950" i="3"/>
  <c r="G2950" i="3" s="1"/>
  <c r="E3945" i="3"/>
  <c r="G3945" i="3" s="1"/>
  <c r="E2689" i="3"/>
  <c r="G2689" i="3" s="1"/>
  <c r="E1048" i="3"/>
  <c r="G1048" i="3" s="1"/>
  <c r="E4409" i="3"/>
  <c r="G4409" i="3" s="1"/>
  <c r="E2088" i="3"/>
  <c r="G2088" i="3" s="1"/>
  <c r="E720" i="3"/>
  <c r="G720" i="3" s="1"/>
  <c r="E3796" i="3"/>
  <c r="G3796" i="3" s="1"/>
  <c r="E3445" i="3"/>
  <c r="G3445" i="3" s="1"/>
  <c r="E1951" i="3"/>
  <c r="G1951" i="3" s="1"/>
  <c r="E550" i="3"/>
  <c r="G550" i="3" s="1"/>
  <c r="E4247" i="3"/>
  <c r="G4247" i="3" s="1"/>
  <c r="E834" i="3"/>
  <c r="G834" i="3" s="1"/>
  <c r="E2336" i="3"/>
  <c r="G2336" i="3" s="1"/>
  <c r="E1332" i="3"/>
  <c r="G1332" i="3" s="1"/>
  <c r="E2543" i="3"/>
  <c r="G2543" i="3" s="1"/>
  <c r="E3206" i="3"/>
  <c r="G3206" i="3" s="1"/>
  <c r="E749" i="3"/>
  <c r="G749" i="3" s="1"/>
  <c r="E3113" i="3"/>
  <c r="G3113" i="3" s="1"/>
  <c r="E2802" i="3"/>
  <c r="G2802" i="3" s="1"/>
  <c r="E4316" i="3"/>
  <c r="G4316" i="3" s="1"/>
  <c r="E3864" i="3"/>
  <c r="G3864" i="3" s="1"/>
  <c r="E1868" i="3"/>
  <c r="G1868" i="3" s="1"/>
  <c r="E4108" i="3"/>
  <c r="G4108" i="3" s="1"/>
  <c r="E2182" i="3"/>
  <c r="G2182" i="3" s="1"/>
  <c r="E2768" i="3"/>
  <c r="G2768" i="3" s="1"/>
  <c r="E1679" i="3"/>
  <c r="G1679" i="3" s="1"/>
  <c r="E1546" i="3"/>
  <c r="G1546" i="3" s="1"/>
  <c r="E1112" i="3"/>
  <c r="G1112" i="3" s="1"/>
  <c r="E4277" i="3"/>
  <c r="G4277" i="3" s="1"/>
  <c r="E2740" i="3"/>
  <c r="G2740" i="3" s="1"/>
  <c r="E2774" i="3"/>
  <c r="G2774" i="3" s="1"/>
  <c r="E2620" i="3"/>
  <c r="G2620" i="3" s="1"/>
  <c r="E1689" i="3"/>
  <c r="G1689" i="3" s="1"/>
  <c r="E3531" i="3"/>
  <c r="G3531" i="3" s="1"/>
  <c r="E2406" i="3"/>
  <c r="G2406" i="3" s="1"/>
  <c r="E4324" i="3"/>
  <c r="G4324" i="3" s="1"/>
  <c r="E921" i="3"/>
  <c r="G921" i="3" s="1"/>
  <c r="E3624" i="3"/>
  <c r="G3624" i="3" s="1"/>
  <c r="E2887" i="3"/>
  <c r="G2887" i="3" s="1"/>
  <c r="E2816" i="3"/>
  <c r="G2816" i="3" s="1"/>
  <c r="E3594" i="3"/>
  <c r="G3594" i="3" s="1"/>
  <c r="E8" i="3"/>
  <c r="G8" i="3" s="1"/>
  <c r="E2562" i="3"/>
  <c r="G2562" i="3" s="1"/>
  <c r="E1877" i="3"/>
  <c r="G1877" i="3" s="1"/>
  <c r="E3302" i="3"/>
  <c r="G3302" i="3" s="1"/>
  <c r="E3937" i="3"/>
  <c r="G3937" i="3" s="1"/>
  <c r="E2808" i="3"/>
  <c r="G2808" i="3" s="1"/>
  <c r="E1622" i="3"/>
  <c r="G1622" i="3" s="1"/>
  <c r="E895" i="3"/>
  <c r="G895" i="3" s="1"/>
  <c r="E1440" i="3"/>
  <c r="G1440" i="3" s="1"/>
  <c r="E2760" i="3"/>
  <c r="G2760" i="3" s="1"/>
  <c r="E4079" i="3"/>
  <c r="G4079" i="3" s="1"/>
  <c r="E2131" i="3"/>
  <c r="G2131" i="3" s="1"/>
  <c r="E2935" i="3"/>
  <c r="G2935" i="3" s="1"/>
  <c r="E2044" i="3"/>
  <c r="G2044" i="3" s="1"/>
  <c r="E2356" i="3"/>
  <c r="G2356" i="3" s="1"/>
  <c r="E2767" i="3"/>
  <c r="G2767" i="3" s="1"/>
  <c r="E4649" i="3"/>
  <c r="G4649" i="3" s="1"/>
  <c r="E3485" i="3"/>
  <c r="G3485" i="3" s="1"/>
  <c r="E3112" i="3"/>
  <c r="G3112" i="3" s="1"/>
  <c r="E3757" i="3"/>
  <c r="G3757" i="3" s="1"/>
  <c r="E3389" i="3"/>
  <c r="G3389" i="3" s="1"/>
  <c r="E1481" i="3"/>
  <c r="G1481" i="3" s="1"/>
  <c r="E617" i="3"/>
  <c r="G617" i="3" s="1"/>
  <c r="E4115" i="3"/>
  <c r="G4115" i="3" s="1"/>
  <c r="E1426" i="3"/>
  <c r="G1426" i="3" s="1"/>
  <c r="E2230" i="3"/>
  <c r="G2230" i="3" s="1"/>
  <c r="E2297" i="3"/>
  <c r="G2297" i="3" s="1"/>
  <c r="E2726" i="3"/>
  <c r="G2726" i="3" s="1"/>
  <c r="E905" i="3"/>
  <c r="G905" i="3" s="1"/>
  <c r="E3000" i="3"/>
  <c r="G3000" i="3" s="1"/>
  <c r="E888" i="3"/>
  <c r="G888" i="3" s="1"/>
  <c r="E3247" i="3"/>
  <c r="G3247" i="3" s="1"/>
  <c r="E2599" i="3"/>
  <c r="G2599" i="3" s="1"/>
  <c r="E2983" i="3"/>
  <c r="G2983" i="3" s="1"/>
  <c r="E1401" i="3"/>
  <c r="G1401" i="3" s="1"/>
  <c r="E4178" i="3"/>
  <c r="G4178" i="3" s="1"/>
  <c r="E1559" i="3"/>
  <c r="G1559" i="3" s="1"/>
  <c r="E2235" i="3"/>
  <c r="G2235" i="3" s="1"/>
  <c r="E2501" i="3"/>
  <c r="G2501" i="3" s="1"/>
  <c r="E1402" i="3"/>
  <c r="G1402" i="3" s="1"/>
  <c r="E870" i="3"/>
  <c r="G870" i="3" s="1"/>
  <c r="E1882" i="3"/>
  <c r="G1882" i="3" s="1"/>
  <c r="E4421" i="3"/>
  <c r="G4421" i="3" s="1"/>
  <c r="E2244" i="3"/>
  <c r="G2244" i="3" s="1"/>
  <c r="E2750" i="3"/>
  <c r="G2750" i="3" s="1"/>
  <c r="E829" i="3"/>
  <c r="G829" i="3" s="1"/>
  <c r="E726" i="3"/>
  <c r="G726" i="3" s="1"/>
  <c r="E1482" i="3"/>
  <c r="G1482" i="3" s="1"/>
  <c r="E2215" i="3"/>
  <c r="G2215" i="3" s="1"/>
  <c r="E2806" i="3"/>
  <c r="G2806" i="3" s="1"/>
  <c r="E4201" i="3"/>
  <c r="G4201" i="3" s="1"/>
  <c r="E3814" i="3"/>
  <c r="G3814" i="3" s="1"/>
  <c r="E2569" i="3"/>
  <c r="G2569" i="3" s="1"/>
  <c r="E1670" i="3"/>
  <c r="G1670" i="3" s="1"/>
  <c r="E2466" i="3"/>
  <c r="G2466" i="3" s="1"/>
  <c r="E2568" i="3"/>
  <c r="G2568" i="3" s="1"/>
  <c r="E3939" i="3"/>
  <c r="G3939" i="3" s="1"/>
  <c r="E3409" i="3"/>
  <c r="G3409" i="3" s="1"/>
  <c r="E3015" i="3"/>
  <c r="G3015" i="3" s="1"/>
  <c r="E3497" i="3"/>
  <c r="G3497" i="3" s="1"/>
  <c r="E1528" i="3"/>
  <c r="G1528" i="3" s="1"/>
  <c r="E2764" i="3"/>
  <c r="G2764" i="3" s="1"/>
  <c r="E4039" i="3"/>
  <c r="G4039" i="3" s="1"/>
  <c r="E3221" i="3"/>
  <c r="G3221" i="3" s="1"/>
  <c r="E1043" i="3"/>
  <c r="G1043" i="3" s="1"/>
  <c r="E3748" i="3"/>
  <c r="G3748" i="3" s="1"/>
  <c r="E893" i="3"/>
  <c r="G893" i="3" s="1"/>
  <c r="E2101" i="3"/>
  <c r="G2101" i="3" s="1"/>
  <c r="E772" i="3"/>
  <c r="G772" i="3" s="1"/>
  <c r="E3301" i="3"/>
  <c r="G3301" i="3" s="1"/>
  <c r="E596" i="3"/>
  <c r="G596" i="3" s="1"/>
  <c r="E1790" i="3"/>
  <c r="G1790" i="3" s="1"/>
  <c r="E1041" i="3"/>
  <c r="G1041" i="3" s="1"/>
  <c r="E1320" i="3"/>
  <c r="G1320" i="3" s="1"/>
  <c r="E3844" i="3"/>
  <c r="G3844" i="3" s="1"/>
  <c r="E289" i="3"/>
  <c r="G289" i="3" s="1"/>
  <c r="E1969" i="3"/>
  <c r="G1969" i="3" s="1"/>
  <c r="E2579" i="3"/>
  <c r="G2579" i="3" s="1"/>
  <c r="E1241" i="3"/>
  <c r="G1241" i="3" s="1"/>
  <c r="E919" i="3"/>
  <c r="G919" i="3" s="1"/>
  <c r="E3277" i="3"/>
  <c r="G3277" i="3" s="1"/>
  <c r="E3835" i="3"/>
  <c r="G3835" i="3" s="1"/>
  <c r="E3942" i="3"/>
  <c r="G3942" i="3" s="1"/>
  <c r="E2311" i="3"/>
  <c r="G2311" i="3" s="1"/>
  <c r="E4647" i="3"/>
  <c r="G4647" i="3" s="1"/>
  <c r="E1761" i="3"/>
  <c r="G1761" i="3" s="1"/>
  <c r="E1857" i="3"/>
  <c r="G1857" i="3" s="1"/>
  <c r="E2835" i="3"/>
  <c r="G2835" i="3" s="1"/>
  <c r="E2276" i="3"/>
  <c r="G2276" i="3" s="1"/>
  <c r="E1417" i="3"/>
  <c r="G1417" i="3" s="1"/>
  <c r="E3263" i="3"/>
  <c r="G3263" i="3" s="1"/>
  <c r="E2611" i="3"/>
  <c r="G2611" i="3" s="1"/>
  <c r="E3803" i="3"/>
  <c r="G3803" i="3" s="1"/>
  <c r="E4383" i="3"/>
  <c r="G4383" i="3" s="1"/>
  <c r="E1081" i="3"/>
  <c r="G1081" i="3" s="1"/>
  <c r="E1946" i="3"/>
  <c r="G1946" i="3" s="1"/>
  <c r="E2749" i="3"/>
  <c r="G2749" i="3" s="1"/>
  <c r="E1224" i="3"/>
  <c r="G1224" i="3" s="1"/>
  <c r="E2729" i="3"/>
  <c r="G2729" i="3" s="1"/>
  <c r="E2161" i="3"/>
  <c r="G2161" i="3" s="1"/>
  <c r="E971" i="3"/>
  <c r="G971" i="3" s="1"/>
  <c r="E4357" i="3"/>
  <c r="G4357" i="3" s="1"/>
  <c r="E4006" i="3"/>
  <c r="G4006" i="3" s="1"/>
  <c r="E3938" i="3"/>
  <c r="G3938" i="3" s="1"/>
  <c r="E2847" i="3"/>
  <c r="G2847" i="3" s="1"/>
  <c r="E2058" i="3"/>
  <c r="G2058" i="3" s="1"/>
  <c r="E3518" i="3"/>
  <c r="G3518" i="3" s="1"/>
  <c r="E3791" i="3"/>
  <c r="G3791" i="3" s="1"/>
  <c r="E1265" i="3"/>
  <c r="G1265" i="3" s="1"/>
  <c r="E679" i="3"/>
  <c r="G679" i="3" s="1"/>
  <c r="E3716" i="3"/>
  <c r="G3716" i="3" s="1"/>
  <c r="E4256" i="3"/>
  <c r="G4256" i="3" s="1"/>
  <c r="E1087" i="3"/>
  <c r="G1087" i="3" s="1"/>
  <c r="E1910" i="3"/>
  <c r="G1910" i="3" s="1"/>
  <c r="E1263" i="3"/>
  <c r="G1263" i="3" s="1"/>
  <c r="E853" i="3"/>
  <c r="G853" i="3" s="1"/>
  <c r="E1468" i="3"/>
  <c r="G1468" i="3" s="1"/>
  <c r="E3916" i="3"/>
  <c r="G3916" i="3" s="1"/>
  <c r="E1834" i="3"/>
  <c r="G1834" i="3" s="1"/>
  <c r="E3243" i="3"/>
  <c r="G3243" i="3" s="1"/>
  <c r="E2158" i="3"/>
  <c r="G2158" i="3" s="1"/>
  <c r="E3888" i="3"/>
  <c r="G3888" i="3" s="1"/>
  <c r="E1556" i="3"/>
  <c r="G1556" i="3" s="1"/>
  <c r="E4388" i="3"/>
  <c r="G4388" i="3" s="1"/>
  <c r="E3717" i="3"/>
  <c r="G3717" i="3" s="1"/>
  <c r="E2667" i="3"/>
  <c r="G2667" i="3" s="1"/>
  <c r="E1042" i="3"/>
  <c r="G1042" i="3" s="1"/>
  <c r="E2682" i="3"/>
  <c r="G2682" i="3" s="1"/>
  <c r="E606" i="3"/>
  <c r="G606" i="3" s="1"/>
  <c r="E814" i="3"/>
  <c r="G814" i="3" s="1"/>
  <c r="E1268" i="3"/>
  <c r="G1268" i="3" s="1"/>
  <c r="E2753" i="3"/>
  <c r="G2753" i="3" s="1"/>
  <c r="E3758" i="3"/>
  <c r="G3758" i="3" s="1"/>
  <c r="E4386" i="3"/>
  <c r="G4386" i="3" s="1"/>
  <c r="E1249" i="3"/>
  <c r="G1249" i="3" s="1"/>
  <c r="E3215" i="3"/>
  <c r="G3215" i="3" s="1"/>
  <c r="E3001" i="3"/>
  <c r="G3001" i="3" s="1"/>
  <c r="E2045" i="3"/>
  <c r="G2045" i="3" s="1"/>
  <c r="E1451" i="3"/>
  <c r="G1451" i="3" s="1"/>
  <c r="E1749" i="3"/>
  <c r="G1749" i="3" s="1"/>
  <c r="E3005" i="3"/>
  <c r="G3005" i="3" s="1"/>
  <c r="E2331" i="3"/>
  <c r="G2331" i="3" s="1"/>
  <c r="E4424" i="3"/>
  <c r="G4424" i="3" s="1"/>
  <c r="E3004" i="3"/>
  <c r="G3004" i="3" s="1"/>
  <c r="E2975" i="3"/>
  <c r="G2975" i="3" s="1"/>
  <c r="E2549" i="3"/>
  <c r="G2549" i="3" s="1"/>
  <c r="E1557" i="3"/>
  <c r="G1557" i="3" s="1"/>
  <c r="E1671" i="3"/>
  <c r="G1671" i="3" s="1"/>
  <c r="E4545" i="3"/>
  <c r="G4545" i="3" s="1"/>
  <c r="E2865" i="3"/>
  <c r="G2865" i="3" s="1"/>
  <c r="E9" i="3"/>
  <c r="G9" i="3" s="1"/>
  <c r="E3691" i="3"/>
  <c r="G3691" i="3" s="1"/>
  <c r="E3253" i="3"/>
  <c r="G3253" i="3" s="1"/>
  <c r="E531" i="3"/>
  <c r="G531" i="3" s="1"/>
  <c r="E2069" i="3"/>
  <c r="G2069" i="3" s="1"/>
  <c r="E3182" i="3"/>
  <c r="G3182" i="3" s="1"/>
  <c r="E2206" i="3"/>
  <c r="G2206" i="3" s="1"/>
  <c r="E3315" i="3"/>
  <c r="G3315" i="3" s="1"/>
  <c r="E1655" i="3"/>
  <c r="G1655" i="3" s="1"/>
  <c r="E1702" i="3"/>
  <c r="G1702" i="3" s="1"/>
  <c r="E3688" i="3"/>
  <c r="G3688" i="3" s="1"/>
  <c r="E4556" i="3"/>
  <c r="G4556" i="3" s="1"/>
  <c r="E3376" i="3"/>
  <c r="G3376" i="3" s="1"/>
  <c r="E934" i="3"/>
  <c r="G934" i="3" s="1"/>
  <c r="E1371" i="3"/>
  <c r="G1371" i="3" s="1"/>
  <c r="E3933" i="3"/>
  <c r="G3933" i="3" s="1"/>
  <c r="E2292" i="3"/>
  <c r="G2292" i="3" s="1"/>
  <c r="E1156" i="3"/>
  <c r="G1156" i="3" s="1"/>
  <c r="E2093" i="3"/>
  <c r="G2093" i="3" s="1"/>
  <c r="E4547" i="3"/>
  <c r="G4547" i="3" s="1"/>
  <c r="E10" i="3"/>
  <c r="G10" i="3" s="1"/>
  <c r="E4677" i="3"/>
  <c r="G4677" i="3" s="1"/>
  <c r="E3542" i="3"/>
  <c r="G3542" i="3" s="1"/>
  <c r="E2212" i="3"/>
  <c r="G2212" i="3" s="1"/>
  <c r="E715" i="3"/>
  <c r="G715" i="3" s="1"/>
  <c r="E2878" i="3"/>
  <c r="G2878" i="3" s="1"/>
  <c r="E2446" i="3"/>
  <c r="G2446" i="3" s="1"/>
  <c r="E4705" i="3"/>
  <c r="G4705" i="3" s="1"/>
  <c r="E677" i="3"/>
  <c r="G677" i="3" s="1"/>
  <c r="E2013" i="3"/>
  <c r="G2013" i="3" s="1"/>
  <c r="E4080" i="3"/>
  <c r="G4080" i="3" s="1"/>
  <c r="E3834" i="3"/>
  <c r="G3834" i="3" s="1"/>
  <c r="E1434" i="3"/>
  <c r="G1434" i="3" s="1"/>
  <c r="E3092" i="3"/>
  <c r="G3092" i="3" s="1"/>
  <c r="E2712" i="3"/>
  <c r="G2712" i="3" s="1"/>
  <c r="E2266" i="3"/>
  <c r="G2266" i="3" s="1"/>
  <c r="E1425" i="3"/>
  <c r="G1425" i="3" s="1"/>
  <c r="E3534" i="3"/>
  <c r="G3534" i="3" s="1"/>
  <c r="E1383" i="3"/>
  <c r="G1383" i="3" s="1"/>
  <c r="E2319" i="3"/>
  <c r="G2319" i="3" s="1"/>
  <c r="E2602" i="3"/>
  <c r="G2602" i="3" s="1"/>
  <c r="E4231" i="3"/>
  <c r="G4231" i="3" s="1"/>
  <c r="E3049" i="3"/>
  <c r="G3049" i="3" s="1"/>
  <c r="E2548" i="3"/>
  <c r="G2548" i="3" s="1"/>
  <c r="E2758" i="3"/>
  <c r="G2758" i="3" s="1"/>
  <c r="E609" i="3"/>
  <c r="G609" i="3" s="1"/>
  <c r="E4703" i="3"/>
  <c r="G4703" i="3" s="1"/>
  <c r="E932" i="3"/>
  <c r="G932" i="3" s="1"/>
  <c r="E590" i="3"/>
  <c r="G590" i="3" s="1"/>
  <c r="E4303" i="3"/>
  <c r="G4303" i="3" s="1"/>
  <c r="E2384" i="3"/>
  <c r="G2384" i="3" s="1"/>
  <c r="E2534" i="3"/>
  <c r="G2534" i="3" s="1"/>
  <c r="E4428" i="3"/>
  <c r="G4428" i="3" s="1"/>
  <c r="E2259" i="3"/>
  <c r="G2259" i="3" s="1"/>
  <c r="E1324" i="3"/>
  <c r="G1324" i="3" s="1"/>
  <c r="E2836" i="3"/>
  <c r="G2836" i="3" s="1"/>
  <c r="E2840" i="3"/>
  <c r="G2840" i="3" s="1"/>
  <c r="E3055" i="3"/>
  <c r="G3055" i="3" s="1"/>
  <c r="E566" i="3"/>
  <c r="G566" i="3" s="1"/>
  <c r="E1815" i="3"/>
  <c r="G1815" i="3" s="1"/>
  <c r="E1213" i="3"/>
  <c r="G1213" i="3" s="1"/>
  <c r="E1948" i="3"/>
  <c r="G1948" i="3" s="1"/>
  <c r="E2683" i="3"/>
  <c r="G2683" i="3" s="1"/>
  <c r="E2253" i="3"/>
  <c r="G2253" i="3" s="1"/>
  <c r="E2645" i="3"/>
  <c r="G2645" i="3" s="1"/>
  <c r="E1295" i="3"/>
  <c r="G1295" i="3" s="1"/>
  <c r="E2707" i="3"/>
  <c r="G2707" i="3" s="1"/>
  <c r="E1580" i="3"/>
  <c r="G1580" i="3" s="1"/>
  <c r="E1617" i="3"/>
  <c r="G1617" i="3" s="1"/>
  <c r="E2872" i="3"/>
  <c r="G2872" i="3" s="1"/>
  <c r="E3853" i="3"/>
  <c r="G3853" i="3" s="1"/>
  <c r="E2480" i="3"/>
  <c r="G2480" i="3" s="1"/>
  <c r="E4541" i="3"/>
  <c r="G4541" i="3" s="1"/>
  <c r="E1574" i="3"/>
  <c r="G1574" i="3" s="1"/>
  <c r="E3466" i="3"/>
  <c r="G3466" i="3" s="1"/>
  <c r="E1715" i="3"/>
  <c r="G1715" i="3" s="1"/>
  <c r="E3229" i="3"/>
  <c r="G3229" i="3" s="1"/>
  <c r="E2693" i="3"/>
  <c r="G2693" i="3" s="1"/>
  <c r="E3760" i="3"/>
  <c r="G3760" i="3" s="1"/>
  <c r="E2439" i="3"/>
  <c r="G2439" i="3" s="1"/>
  <c r="E1979" i="3"/>
  <c r="G1979" i="3" s="1"/>
  <c r="E975" i="3"/>
  <c r="G975" i="3" s="1"/>
  <c r="E873" i="3"/>
  <c r="G873" i="3" s="1"/>
  <c r="E782" i="3"/>
  <c r="G782" i="3" s="1"/>
  <c r="E2781" i="3"/>
  <c r="G2781" i="3" s="1"/>
  <c r="E2651" i="3"/>
  <c r="G2651" i="3" s="1"/>
  <c r="E2265" i="3"/>
  <c r="G2265" i="3" s="1"/>
  <c r="E1291" i="3"/>
  <c r="G1291" i="3" s="1"/>
  <c r="E4092" i="3"/>
  <c r="G4092" i="3" s="1"/>
  <c r="E4290" i="3"/>
  <c r="G4290" i="3" s="1"/>
  <c r="E4015" i="3"/>
  <c r="G4015" i="3" s="1"/>
  <c r="E3700" i="3"/>
  <c r="G3700" i="3" s="1"/>
  <c r="E472" i="3"/>
  <c r="G472" i="3" s="1"/>
  <c r="E3303" i="3"/>
  <c r="G3303" i="3" s="1"/>
  <c r="E2644" i="3"/>
  <c r="G2644" i="3" s="1"/>
  <c r="E4183" i="3"/>
  <c r="G4183" i="3" s="1"/>
  <c r="E2703" i="3"/>
  <c r="G2703" i="3" s="1"/>
  <c r="E3002" i="3"/>
  <c r="G3002" i="3" s="1"/>
  <c r="E4500" i="3"/>
  <c r="G4500" i="3" s="1"/>
  <c r="E1564" i="3"/>
  <c r="G1564" i="3" s="1"/>
  <c r="E965" i="3"/>
  <c r="G965" i="3" s="1"/>
  <c r="E2870" i="3"/>
  <c r="G2870" i="3" s="1"/>
  <c r="E2306" i="3"/>
  <c r="G2306" i="3" s="1"/>
  <c r="E3807" i="3"/>
  <c r="G3807" i="3" s="1"/>
  <c r="E1996" i="3"/>
  <c r="G1996" i="3" s="1"/>
  <c r="E3042" i="3"/>
  <c r="G3042" i="3" s="1"/>
  <c r="E4680" i="3"/>
  <c r="G4680" i="3" s="1"/>
  <c r="E3340" i="3"/>
  <c r="G3340" i="3" s="1"/>
  <c r="E788" i="3"/>
  <c r="G788" i="3" s="1"/>
  <c r="E2401" i="3"/>
  <c r="G2401" i="3" s="1"/>
  <c r="E3204" i="3"/>
  <c r="G3204" i="3" s="1"/>
  <c r="E4200" i="3"/>
  <c r="G4200" i="3" s="1"/>
  <c r="E2814" i="3"/>
  <c r="G2814" i="3" s="1"/>
  <c r="E1217" i="3"/>
  <c r="G1217" i="3" s="1"/>
  <c r="E2972" i="3"/>
  <c r="G2972" i="3" s="1"/>
  <c r="E4437" i="3"/>
  <c r="G4437" i="3" s="1"/>
  <c r="E1892" i="3"/>
  <c r="G1892" i="3" s="1"/>
  <c r="E1392" i="3"/>
  <c r="G1392" i="3" s="1"/>
  <c r="E3860" i="3"/>
  <c r="G3860" i="3" s="1"/>
  <c r="E1563" i="3"/>
  <c r="G1563" i="3" s="1"/>
  <c r="E3096" i="3"/>
  <c r="G3096" i="3" s="1"/>
  <c r="E2233" i="3"/>
  <c r="G2233" i="3" s="1"/>
  <c r="E2242" i="3"/>
  <c r="G2242" i="3" s="1"/>
  <c r="E1060" i="3"/>
  <c r="G1060" i="3" s="1"/>
  <c r="E3285" i="3"/>
  <c r="G3285" i="3" s="1"/>
  <c r="E3871" i="3"/>
  <c r="G3871" i="3" s="1"/>
  <c r="E3129" i="3"/>
  <c r="G3129" i="3" s="1"/>
  <c r="E2252" i="3"/>
  <c r="G2252" i="3" s="1"/>
  <c r="E1368" i="3"/>
  <c r="G1368" i="3" s="1"/>
  <c r="E3401" i="3"/>
  <c r="G3401" i="3" s="1"/>
  <c r="E4711" i="3"/>
  <c r="G4711" i="3" s="1"/>
  <c r="E1273" i="3"/>
  <c r="G1273" i="3" s="1"/>
  <c r="E3878" i="3"/>
  <c r="G3878" i="3" s="1"/>
  <c r="E4195" i="3"/>
  <c r="G4195" i="3" s="1"/>
  <c r="E3444" i="3"/>
  <c r="G3444" i="3" s="1"/>
  <c r="E3751" i="3"/>
  <c r="G3751" i="3" s="1"/>
  <c r="E1014" i="3"/>
  <c r="G1014" i="3" s="1"/>
  <c r="E3179" i="3"/>
  <c r="G3179" i="3" s="1"/>
  <c r="E1992" i="3"/>
  <c r="G1992" i="3" s="1"/>
  <c r="E3701" i="3"/>
  <c r="G3701" i="3" s="1"/>
  <c r="E1094" i="3"/>
  <c r="G1094" i="3" s="1"/>
  <c r="E795" i="3"/>
  <c r="G795" i="3" s="1"/>
  <c r="E3131" i="3"/>
  <c r="G3131" i="3" s="1"/>
  <c r="E2963" i="3"/>
  <c r="G2963" i="3" s="1"/>
  <c r="E1025" i="3"/>
  <c r="G1025" i="3" s="1"/>
  <c r="E2852" i="3"/>
  <c r="G2852" i="3" s="1"/>
  <c r="E3178" i="3"/>
  <c r="G3178" i="3" s="1"/>
  <c r="E2015" i="3"/>
  <c r="G2015" i="3" s="1"/>
  <c r="E4598" i="3"/>
  <c r="G4598" i="3" s="1"/>
  <c r="E11" i="3"/>
  <c r="G11" i="3" s="1"/>
  <c r="E2294" i="3"/>
  <c r="G2294" i="3" s="1"/>
  <c r="E2581" i="3"/>
  <c r="G2581" i="3" s="1"/>
  <c r="E2513" i="3"/>
  <c r="G2513" i="3" s="1"/>
  <c r="E4287" i="3"/>
  <c r="G4287" i="3" s="1"/>
  <c r="E3419" i="3"/>
  <c r="G3419" i="3" s="1"/>
  <c r="E3719" i="3"/>
  <c r="G3719" i="3" s="1"/>
  <c r="E1445" i="3"/>
  <c r="G1445" i="3" s="1"/>
  <c r="E3308" i="3"/>
  <c r="G3308" i="3" s="1"/>
  <c r="E815" i="3"/>
  <c r="G815" i="3" s="1"/>
  <c r="E1429" i="3"/>
  <c r="G1429" i="3" s="1"/>
  <c r="E4694" i="3"/>
  <c r="G4694" i="3" s="1"/>
  <c r="E4033" i="3"/>
  <c r="G4033" i="3" s="1"/>
  <c r="E2067" i="3"/>
  <c r="G2067" i="3" s="1"/>
  <c r="E4234" i="3"/>
  <c r="G4234" i="3" s="1"/>
  <c r="E822" i="3"/>
  <c r="G822" i="3" s="1"/>
  <c r="E1875" i="3"/>
  <c r="G1875" i="3" s="1"/>
  <c r="E3876" i="3"/>
  <c r="G3876" i="3" s="1"/>
  <c r="E3455" i="3"/>
  <c r="G3455" i="3" s="1"/>
  <c r="E1208" i="3"/>
  <c r="G1208" i="3" s="1"/>
  <c r="E2857" i="3"/>
  <c r="G2857" i="3" s="1"/>
  <c r="E2532" i="3"/>
  <c r="G2532" i="3" s="1"/>
  <c r="E3421" i="3"/>
  <c r="G3421" i="3" s="1"/>
  <c r="E1285" i="3"/>
  <c r="G1285" i="3" s="1"/>
  <c r="E2411" i="3"/>
  <c r="G2411" i="3" s="1"/>
  <c r="E4329" i="3"/>
  <c r="G4329" i="3" s="1"/>
  <c r="E856" i="3"/>
  <c r="G856" i="3" s="1"/>
  <c r="E1100" i="3"/>
  <c r="G1100" i="3" s="1"/>
  <c r="E4474" i="3"/>
  <c r="G4474" i="3" s="1"/>
  <c r="E1684" i="3"/>
  <c r="G1684" i="3" s="1"/>
  <c r="E3943" i="3"/>
  <c r="G3943" i="3" s="1"/>
  <c r="E12" i="3"/>
  <c r="G12" i="3" s="1"/>
  <c r="E1389" i="3"/>
  <c r="G1389" i="3" s="1"/>
  <c r="E2036" i="3"/>
  <c r="G2036" i="3" s="1"/>
  <c r="E1545" i="3"/>
  <c r="G1545" i="3" s="1"/>
  <c r="E1171" i="3"/>
  <c r="G1171" i="3" s="1"/>
  <c r="E3557" i="3"/>
  <c r="G3557" i="3" s="1"/>
  <c r="E1493" i="3"/>
  <c r="G1493" i="3" s="1"/>
  <c r="E2771" i="3"/>
  <c r="G2771" i="3" s="1"/>
  <c r="E3447" i="3"/>
  <c r="G3447" i="3" s="1"/>
  <c r="E1356" i="3"/>
  <c r="G1356" i="3" s="1"/>
  <c r="E3738" i="3"/>
  <c r="G3738" i="3" s="1"/>
  <c r="E2225" i="3"/>
  <c r="G2225" i="3" s="1"/>
  <c r="E3593" i="3"/>
  <c r="G3593" i="3" s="1"/>
  <c r="E1303" i="3"/>
  <c r="G1303" i="3" s="1"/>
  <c r="E3515" i="3"/>
  <c r="G3515" i="3" s="1"/>
  <c r="E4492" i="3"/>
  <c r="G4492" i="3" s="1"/>
  <c r="E2149" i="3"/>
  <c r="G2149" i="3" s="1"/>
  <c r="E2883" i="3"/>
  <c r="G2883" i="3" s="1"/>
  <c r="E1092" i="3"/>
  <c r="G1092" i="3" s="1"/>
  <c r="E1900" i="3"/>
  <c r="G1900" i="3" s="1"/>
  <c r="E3677" i="3"/>
  <c r="G3677" i="3" s="1"/>
  <c r="E1485" i="3"/>
  <c r="G1485" i="3" s="1"/>
  <c r="E3682" i="3"/>
  <c r="G3682" i="3" s="1"/>
  <c r="E1853" i="3"/>
  <c r="G1853" i="3" s="1"/>
  <c r="E13" i="3"/>
  <c r="G13" i="3" s="1"/>
  <c r="E1945" i="3"/>
  <c r="G1945" i="3" s="1"/>
  <c r="E1959" i="3"/>
  <c r="G1959" i="3" s="1"/>
  <c r="E2279" i="3"/>
  <c r="G2279" i="3" s="1"/>
  <c r="E3064" i="3"/>
  <c r="G3064" i="3" s="1"/>
  <c r="E1805" i="3"/>
  <c r="G1805" i="3" s="1"/>
  <c r="E1932" i="3"/>
  <c r="G1932" i="3" s="1"/>
  <c r="E540" i="3"/>
  <c r="G540" i="3" s="1"/>
  <c r="E4531" i="3"/>
  <c r="G4531" i="3" s="1"/>
  <c r="E2959" i="3"/>
  <c r="G2959" i="3" s="1"/>
  <c r="E3732" i="3"/>
  <c r="G3732" i="3" s="1"/>
  <c r="E4466" i="3"/>
  <c r="G4466" i="3" s="1"/>
  <c r="E676" i="3"/>
  <c r="G676" i="3" s="1"/>
  <c r="E2157" i="3"/>
  <c r="G2157" i="3" s="1"/>
  <c r="E2166" i="3"/>
  <c r="G2166" i="3" s="1"/>
  <c r="E3116" i="3"/>
  <c r="G3116" i="3" s="1"/>
  <c r="E2873" i="3"/>
  <c r="G2873" i="3" s="1"/>
  <c r="E603" i="3"/>
  <c r="G603" i="3" s="1"/>
  <c r="E3076" i="3"/>
  <c r="G3076" i="3" s="1"/>
  <c r="E14" i="3"/>
  <c r="G14" i="3" s="1"/>
  <c r="E3006" i="3"/>
  <c r="G3006" i="3" s="1"/>
  <c r="E1056" i="3"/>
  <c r="G1056" i="3" s="1"/>
  <c r="E3335" i="3"/>
  <c r="G3335" i="3" s="1"/>
  <c r="E623" i="3"/>
  <c r="G623" i="3" s="1"/>
  <c r="E2458" i="3"/>
  <c r="G2458" i="3" s="1"/>
  <c r="E1238" i="3"/>
  <c r="G1238" i="3" s="1"/>
  <c r="E887" i="3"/>
  <c r="G887" i="3" s="1"/>
  <c r="E1329" i="3"/>
  <c r="G1329" i="3" s="1"/>
  <c r="E3171" i="3"/>
  <c r="G3171" i="3" s="1"/>
  <c r="E2425" i="3"/>
  <c r="G2425" i="3" s="1"/>
  <c r="E3469" i="3"/>
  <c r="G3469" i="3" s="1"/>
  <c r="E4425" i="3"/>
  <c r="G4425" i="3" s="1"/>
  <c r="E2430" i="3"/>
  <c r="G2430" i="3" s="1"/>
  <c r="E3236" i="3"/>
  <c r="G3236" i="3" s="1"/>
  <c r="E2827" i="3"/>
  <c r="G2827" i="3" s="1"/>
  <c r="E1518" i="3"/>
  <c r="G1518" i="3" s="1"/>
  <c r="E3075" i="3"/>
  <c r="G3075" i="3" s="1"/>
  <c r="E3930" i="3"/>
  <c r="G3930" i="3" s="1"/>
  <c r="E2666" i="3"/>
  <c r="G2666" i="3" s="1"/>
  <c r="E3526" i="3"/>
  <c r="G3526" i="3" s="1"/>
  <c r="E2804" i="3"/>
  <c r="G2804" i="3" s="1"/>
  <c r="E2982" i="3"/>
  <c r="G2982" i="3" s="1"/>
  <c r="E3859" i="3"/>
  <c r="G3859" i="3" s="1"/>
  <c r="E4726" i="3"/>
  <c r="G4726" i="3" s="1"/>
  <c r="E4368" i="3"/>
  <c r="G4368" i="3" s="1"/>
  <c r="E3305" i="3"/>
  <c r="G3305" i="3" s="1"/>
  <c r="E3925" i="3"/>
  <c r="G3925" i="3" s="1"/>
  <c r="E4452" i="3"/>
  <c r="G4452" i="3" s="1"/>
  <c r="E3190" i="3"/>
  <c r="G3190" i="3" s="1"/>
  <c r="E4209" i="3"/>
  <c r="G4209" i="3" s="1"/>
  <c r="E3078" i="3"/>
  <c r="G3078" i="3" s="1"/>
  <c r="E999" i="3"/>
  <c r="G999" i="3" s="1"/>
  <c r="E4063" i="3"/>
  <c r="G4063" i="3" s="1"/>
  <c r="E4578" i="3"/>
  <c r="G4578" i="3" s="1"/>
  <c r="E3319" i="3"/>
  <c r="G3319" i="3" s="1"/>
  <c r="E3616" i="3"/>
  <c r="G3616" i="3" s="1"/>
  <c r="E2289" i="3"/>
  <c r="G2289" i="3" s="1"/>
  <c r="E2649" i="3"/>
  <c r="G2649" i="3" s="1"/>
  <c r="E4153" i="3"/>
  <c r="G4153" i="3" s="1"/>
  <c r="E4190" i="3"/>
  <c r="G4190" i="3" s="1"/>
  <c r="E682" i="3"/>
  <c r="G682" i="3" s="1"/>
  <c r="E1339" i="3"/>
  <c r="G1339" i="3" s="1"/>
  <c r="E2869" i="3"/>
  <c r="G2869" i="3" s="1"/>
  <c r="E4168" i="3"/>
  <c r="G4168" i="3" s="1"/>
  <c r="E3286" i="3"/>
  <c r="G3286" i="3" s="1"/>
  <c r="E2385" i="3"/>
  <c r="G2385" i="3" s="1"/>
  <c r="E2419" i="3"/>
  <c r="G2419" i="3" s="1"/>
  <c r="E4460" i="3"/>
  <c r="G4460" i="3" s="1"/>
  <c r="E4385" i="3"/>
  <c r="G4385" i="3" s="1"/>
  <c r="E2173" i="3"/>
  <c r="G2173" i="3" s="1"/>
  <c r="E3393" i="3"/>
  <c r="G3393" i="3" s="1"/>
  <c r="E2494" i="3"/>
  <c r="G2494" i="3" s="1"/>
  <c r="E3654" i="3"/>
  <c r="G3654" i="3" s="1"/>
  <c r="E1925" i="3"/>
  <c r="G1925" i="3" s="1"/>
  <c r="E4497" i="3"/>
  <c r="G4497" i="3" s="1"/>
  <c r="E3718" i="3"/>
  <c r="G3718" i="3" s="1"/>
  <c r="E546" i="3"/>
  <c r="G546" i="3" s="1"/>
  <c r="E4099" i="3"/>
  <c r="G4099" i="3" s="1"/>
  <c r="E3636" i="3"/>
  <c r="G3636" i="3" s="1"/>
  <c r="E4656" i="3"/>
  <c r="G4656" i="3" s="1"/>
  <c r="E2905" i="3"/>
  <c r="G2905" i="3" s="1"/>
  <c r="E3838" i="3"/>
  <c r="G3838" i="3" s="1"/>
  <c r="E4036" i="3"/>
  <c r="G4036" i="3" s="1"/>
  <c r="E2815" i="3"/>
  <c r="G2815" i="3" s="1"/>
  <c r="E3505" i="3"/>
  <c r="G3505" i="3" s="1"/>
  <c r="E3948" i="3"/>
  <c r="G3948" i="3" s="1"/>
  <c r="E3381" i="3"/>
  <c r="G3381" i="3" s="1"/>
  <c r="E429" i="3"/>
  <c r="G429" i="3" s="1"/>
  <c r="E4239" i="3"/>
  <c r="G4239" i="3" s="1"/>
  <c r="E1583" i="3"/>
  <c r="G1583" i="3" s="1"/>
  <c r="E2841" i="3"/>
  <c r="G2841" i="3" s="1"/>
  <c r="E1395" i="3"/>
  <c r="G1395" i="3" s="1"/>
  <c r="E2940" i="3"/>
  <c r="G2940" i="3" s="1"/>
  <c r="E3960" i="3"/>
  <c r="G3960" i="3" s="1"/>
  <c r="E4093" i="3"/>
  <c r="G4093" i="3" s="1"/>
  <c r="E2304" i="3"/>
  <c r="G2304" i="3" s="1"/>
  <c r="E3110" i="3"/>
  <c r="G3110" i="3" s="1"/>
  <c r="E1049" i="3"/>
  <c r="G1049" i="3" s="1"/>
  <c r="E2241" i="3"/>
  <c r="G2241" i="3" s="1"/>
  <c r="E4468" i="3"/>
  <c r="G4468" i="3" s="1"/>
  <c r="E2884" i="3"/>
  <c r="G2884" i="3" s="1"/>
  <c r="E2320" i="3"/>
  <c r="G2320" i="3" s="1"/>
  <c r="E4427" i="3"/>
  <c r="G4427" i="3" s="1"/>
  <c r="E1997" i="3"/>
  <c r="G1997" i="3" s="1"/>
  <c r="E2380" i="3"/>
  <c r="G2380" i="3" s="1"/>
  <c r="E2245" i="3"/>
  <c r="G2245" i="3" s="1"/>
  <c r="E3529" i="3"/>
  <c r="G3529" i="3" s="1"/>
  <c r="E2946" i="3"/>
  <c r="G2946" i="3" s="1"/>
  <c r="E1197" i="3"/>
  <c r="G1197" i="3" s="1"/>
  <c r="E1372" i="3"/>
  <c r="G1372" i="3" s="1"/>
  <c r="E3659" i="3"/>
  <c r="G3659" i="3" s="1"/>
  <c r="E1902" i="3"/>
  <c r="G1902" i="3" s="1"/>
  <c r="E4540" i="3"/>
  <c r="G4540" i="3" s="1"/>
  <c r="E1800" i="3"/>
  <c r="G1800" i="3" s="1"/>
  <c r="E1272" i="3"/>
  <c r="G1272" i="3" s="1"/>
  <c r="E3364" i="3"/>
  <c r="G3364" i="3" s="1"/>
  <c r="E3383" i="3"/>
  <c r="G3383" i="3" s="1"/>
  <c r="E4094" i="3"/>
  <c r="G4094" i="3" s="1"/>
  <c r="E2640" i="3"/>
  <c r="G2640" i="3" s="1"/>
  <c r="E2185" i="3"/>
  <c r="G2185" i="3" s="1"/>
  <c r="E3478" i="3"/>
  <c r="G3478" i="3" s="1"/>
  <c r="E4103" i="3"/>
  <c r="G4103" i="3" s="1"/>
  <c r="E2165" i="3"/>
  <c r="G2165" i="3" s="1"/>
  <c r="E4529" i="3"/>
  <c r="G4529" i="3" s="1"/>
  <c r="E3847" i="3"/>
  <c r="G3847" i="3" s="1"/>
  <c r="E2711" i="3"/>
  <c r="G2711" i="3" s="1"/>
  <c r="E2281" i="3"/>
  <c r="G2281" i="3" s="1"/>
  <c r="E1490" i="3"/>
  <c r="G1490" i="3" s="1"/>
  <c r="E3132" i="3"/>
  <c r="G3132" i="3" s="1"/>
  <c r="E3504" i="3"/>
  <c r="G3504" i="3" s="1"/>
  <c r="E4408" i="3"/>
  <c r="G4408" i="3" s="1"/>
  <c r="E1183" i="3"/>
  <c r="G1183" i="3" s="1"/>
  <c r="E2247" i="3"/>
  <c r="G2247" i="3" s="1"/>
  <c r="E1289" i="3"/>
  <c r="G1289" i="3" s="1"/>
  <c r="E2659" i="3"/>
  <c r="G2659" i="3" s="1"/>
  <c r="E2967" i="3"/>
  <c r="G2967" i="3" s="1"/>
  <c r="E929" i="3"/>
  <c r="G929" i="3" s="1"/>
  <c r="E3255" i="3"/>
  <c r="G3255" i="3" s="1"/>
  <c r="E4464" i="3"/>
  <c r="G4464" i="3" s="1"/>
  <c r="E1657" i="3"/>
  <c r="G1657" i="3" s="1"/>
  <c r="E4350" i="3"/>
  <c r="G4350" i="3" s="1"/>
  <c r="E4064" i="3"/>
  <c r="G4064" i="3" s="1"/>
  <c r="E1571" i="3"/>
  <c r="G1571" i="3" s="1"/>
  <c r="E3205" i="3"/>
  <c r="G3205" i="3" s="1"/>
  <c r="E4306" i="3"/>
  <c r="G4306" i="3" s="1"/>
  <c r="E2003" i="3"/>
  <c r="G2003" i="3" s="1"/>
  <c r="E2228" i="3"/>
  <c r="G2228" i="3" s="1"/>
  <c r="E1885" i="3"/>
  <c r="G1885" i="3" s="1"/>
  <c r="E1355" i="3"/>
  <c r="G1355" i="3" s="1"/>
  <c r="E2999" i="3"/>
  <c r="G2999" i="3" s="1"/>
  <c r="E3678" i="3"/>
  <c r="G3678" i="3" s="1"/>
  <c r="E3887" i="3"/>
  <c r="G3887" i="3" s="1"/>
  <c r="E2169" i="3"/>
  <c r="G2169" i="3" s="1"/>
  <c r="E2142" i="3"/>
  <c r="G2142" i="3" s="1"/>
  <c r="E3635" i="3"/>
  <c r="G3635" i="3" s="1"/>
  <c r="E2541" i="3"/>
  <c r="G2541" i="3" s="1"/>
  <c r="E1199" i="3"/>
  <c r="G1199" i="3" s="1"/>
  <c r="E2855" i="3"/>
  <c r="G2855" i="3" s="1"/>
  <c r="E2671" i="3"/>
  <c r="G2671" i="3" s="1"/>
  <c r="E614" i="3"/>
  <c r="G614" i="3" s="1"/>
  <c r="E3407" i="3"/>
  <c r="G3407" i="3" s="1"/>
  <c r="E3555" i="3"/>
  <c r="G3555" i="3" s="1"/>
  <c r="E3810" i="3"/>
  <c r="G3810" i="3" s="1"/>
  <c r="E2817" i="3"/>
  <c r="G2817" i="3" s="1"/>
  <c r="E3689" i="3"/>
  <c r="G3689" i="3" s="1"/>
  <c r="E2323" i="3"/>
  <c r="G2323" i="3" s="1"/>
  <c r="E2209" i="3"/>
  <c r="G2209" i="3" s="1"/>
  <c r="E1939" i="3"/>
  <c r="G1939" i="3" s="1"/>
  <c r="E1181" i="3"/>
  <c r="G1181" i="3" s="1"/>
  <c r="E2793" i="3"/>
  <c r="G2793" i="3" s="1"/>
  <c r="E2866" i="3"/>
  <c r="G2866" i="3" s="1"/>
  <c r="E3774" i="3"/>
  <c r="G3774" i="3" s="1"/>
  <c r="E2685" i="3"/>
  <c r="G2685" i="3" s="1"/>
  <c r="E3914" i="3"/>
  <c r="G3914" i="3" s="1"/>
  <c r="E4410" i="3"/>
  <c r="G4410" i="3" s="1"/>
  <c r="E1195" i="3"/>
  <c r="G1195" i="3" s="1"/>
  <c r="E3704" i="3"/>
  <c r="G3704" i="3" s="1"/>
  <c r="E2105" i="3"/>
  <c r="G2105" i="3" s="1"/>
  <c r="E3386" i="3"/>
  <c r="G3386" i="3" s="1"/>
  <c r="E3817" i="3"/>
  <c r="G3817" i="3" s="1"/>
  <c r="E1093" i="3"/>
  <c r="G1093" i="3" s="1"/>
  <c r="E3275" i="3"/>
  <c r="G3275" i="3" s="1"/>
  <c r="E1865" i="3"/>
  <c r="G1865" i="3" s="1"/>
  <c r="E3365" i="3"/>
  <c r="G3365" i="3" s="1"/>
  <c r="E3443" i="3"/>
  <c r="G3443" i="3" s="1"/>
  <c r="E2563" i="3"/>
  <c r="G2563" i="3" s="1"/>
  <c r="E1003" i="3"/>
  <c r="G1003" i="3" s="1"/>
  <c r="E2136" i="3"/>
  <c r="G2136" i="3" s="1"/>
  <c r="E1709" i="3"/>
  <c r="G1709" i="3" s="1"/>
  <c r="E2339" i="3"/>
  <c r="G2339" i="3" s="1"/>
  <c r="E878" i="3"/>
  <c r="G878" i="3" s="1"/>
  <c r="E3118" i="3"/>
  <c r="G3118" i="3" s="1"/>
  <c r="E2286" i="3"/>
  <c r="G2286" i="3" s="1"/>
  <c r="E3818" i="3"/>
  <c r="G3818" i="3" s="1"/>
  <c r="E1590" i="3"/>
  <c r="G1590" i="3" s="1"/>
  <c r="E1561" i="3"/>
  <c r="G1561" i="3" s="1"/>
  <c r="E2882" i="3"/>
  <c r="G2882" i="3" s="1"/>
  <c r="E3970" i="3"/>
  <c r="G3970" i="3" s="1"/>
  <c r="E3199" i="3"/>
  <c r="G3199" i="3" s="1"/>
  <c r="E2955" i="3"/>
  <c r="G2955" i="3" s="1"/>
  <c r="E3612" i="3"/>
  <c r="G3612" i="3" s="1"/>
  <c r="E15" i="3"/>
  <c r="G15" i="3" s="1"/>
  <c r="E3578" i="3"/>
  <c r="G3578" i="3" s="1"/>
  <c r="E1270" i="3"/>
  <c r="G1270" i="3" s="1"/>
  <c r="E4219" i="3"/>
  <c r="G4219" i="3" s="1"/>
  <c r="E2773" i="3"/>
  <c r="G2773" i="3" s="1"/>
  <c r="E2408" i="3"/>
  <c r="G2408" i="3" s="1"/>
  <c r="E4118" i="3"/>
  <c r="G4118" i="3" s="1"/>
  <c r="E2472" i="3"/>
  <c r="G2472" i="3" s="1"/>
  <c r="E2035" i="3"/>
  <c r="G2035" i="3" s="1"/>
  <c r="E2903" i="3"/>
  <c r="G2903" i="3" s="1"/>
  <c r="E4537" i="3"/>
  <c r="G4537" i="3" s="1"/>
  <c r="E2619" i="3"/>
  <c r="G2619" i="3" s="1"/>
  <c r="E1109" i="3"/>
  <c r="G1109" i="3" s="1"/>
  <c r="E1833" i="3"/>
  <c r="G1833" i="3" s="1"/>
  <c r="E3781" i="3"/>
  <c r="G3781" i="3" s="1"/>
  <c r="E4414" i="3"/>
  <c r="G4414" i="3" s="1"/>
  <c r="E2837" i="3"/>
  <c r="G2837" i="3" s="1"/>
  <c r="E1009" i="3"/>
  <c r="G1009" i="3" s="1"/>
  <c r="E4299" i="3"/>
  <c r="G4299" i="3" s="1"/>
  <c r="E1642" i="3"/>
  <c r="G1642" i="3" s="1"/>
  <c r="E257" i="3"/>
  <c r="G257" i="3" s="1"/>
  <c r="E4320" i="3"/>
  <c r="G4320" i="3" s="1"/>
  <c r="E3441" i="3"/>
  <c r="G3441" i="3" s="1"/>
  <c r="E2302" i="3"/>
  <c r="G2302" i="3" s="1"/>
  <c r="E2201" i="3"/>
  <c r="G2201" i="3" s="1"/>
  <c r="E3013" i="3"/>
  <c r="G3013" i="3" s="1"/>
  <c r="E3590" i="3"/>
  <c r="G3590" i="3" s="1"/>
  <c r="E4542" i="3"/>
  <c r="G4542" i="3" s="1"/>
  <c r="E3484" i="3"/>
  <c r="G3484" i="3" s="1"/>
  <c r="E2981" i="3"/>
  <c r="G2981" i="3" s="1"/>
  <c r="E1696" i="3"/>
  <c r="G1696" i="3" s="1"/>
  <c r="E3620" i="3"/>
  <c r="G3620" i="3" s="1"/>
  <c r="E4254" i="3"/>
  <c r="G4254" i="3" s="1"/>
  <c r="E664" i="3"/>
  <c r="G664" i="3" s="1"/>
  <c r="E3539" i="3"/>
  <c r="G3539" i="3" s="1"/>
  <c r="E4176" i="3"/>
  <c r="G4176" i="3" s="1"/>
  <c r="E662" i="3"/>
  <c r="G662" i="3" s="1"/>
  <c r="E3929" i="3"/>
  <c r="G3929" i="3" s="1"/>
  <c r="E3947" i="3"/>
  <c r="G3947" i="3" s="1"/>
  <c r="E3026" i="3"/>
  <c r="G3026" i="3" s="1"/>
  <c r="E3928" i="3"/>
  <c r="G3928" i="3" s="1"/>
  <c r="E3707" i="3"/>
  <c r="G3707" i="3" s="1"/>
  <c r="E3895" i="3"/>
  <c r="G3895" i="3" s="1"/>
  <c r="E4202" i="3"/>
  <c r="G4202" i="3" s="1"/>
  <c r="E2829" i="3"/>
  <c r="G2829" i="3" s="1"/>
  <c r="E16" i="3"/>
  <c r="G16" i="3" s="1"/>
  <c r="E4218" i="3"/>
  <c r="G4218" i="3" s="1"/>
  <c r="E3200" i="3"/>
  <c r="G3200" i="3" s="1"/>
  <c r="E4719" i="3"/>
  <c r="G4719" i="3" s="1"/>
  <c r="E2547" i="3"/>
  <c r="G2547" i="3" s="1"/>
  <c r="E2588" i="3"/>
  <c r="G2588" i="3" s="1"/>
  <c r="E3034" i="3"/>
  <c r="G3034" i="3" s="1"/>
  <c r="E2738" i="3"/>
  <c r="G2738" i="3" s="1"/>
  <c r="E96" i="3"/>
  <c r="G96" i="3" s="1"/>
  <c r="E3210" i="3"/>
  <c r="G3210" i="3" s="1"/>
  <c r="E1629" i="3"/>
  <c r="G1629" i="3" s="1"/>
  <c r="E17" i="3"/>
  <c r="G17" i="3" s="1"/>
  <c r="E2681" i="3"/>
  <c r="G2681" i="3" s="1"/>
  <c r="E1476" i="3"/>
  <c r="G1476" i="3" s="1"/>
  <c r="E3164" i="3"/>
  <c r="G3164" i="3" s="1"/>
  <c r="E3802" i="3"/>
  <c r="G3802" i="3" s="1"/>
  <c r="E3919" i="3"/>
  <c r="G3919" i="3" s="1"/>
  <c r="E2441" i="3"/>
  <c r="G2441" i="3" s="1"/>
  <c r="E3433" i="3"/>
  <c r="G3433" i="3" s="1"/>
  <c r="E3850" i="3"/>
  <c r="G3850" i="3" s="1"/>
  <c r="E4558" i="3"/>
  <c r="G4558" i="3" s="1"/>
  <c r="E2315" i="3"/>
  <c r="G2315" i="3" s="1"/>
  <c r="E1504" i="3"/>
  <c r="G1504" i="3" s="1"/>
  <c r="E3021" i="3"/>
  <c r="G3021" i="3" s="1"/>
  <c r="E3889" i="3"/>
  <c r="G3889" i="3" s="1"/>
  <c r="E445" i="3"/>
  <c r="G445" i="3" s="1"/>
  <c r="E3560" i="3"/>
  <c r="G3560" i="3" s="1"/>
  <c r="E2102" i="3"/>
  <c r="G2102" i="3" s="1"/>
  <c r="E3664" i="3"/>
  <c r="G3664" i="3" s="1"/>
  <c r="E2347" i="3"/>
  <c r="G2347" i="3" s="1"/>
  <c r="E1753" i="3"/>
  <c r="G1753" i="3" s="1"/>
  <c r="E3519" i="3"/>
  <c r="G3519" i="3" s="1"/>
  <c r="E485" i="3"/>
  <c r="G485" i="3" s="1"/>
  <c r="E3525" i="3"/>
  <c r="G3525" i="3" s="1"/>
  <c r="E2238" i="3"/>
  <c r="G2238" i="3" s="1"/>
  <c r="E3281" i="3"/>
  <c r="G3281" i="3" s="1"/>
  <c r="E2475" i="3"/>
  <c r="G2475" i="3" s="1"/>
  <c r="E4017" i="3"/>
  <c r="G4017" i="3" s="1"/>
  <c r="E1499" i="3"/>
  <c r="G1499" i="3" s="1"/>
  <c r="E3816" i="3"/>
  <c r="G3816" i="3" s="1"/>
  <c r="E4150" i="3"/>
  <c r="G4150" i="3" s="1"/>
  <c r="E3510" i="3"/>
  <c r="G3510" i="3" s="1"/>
  <c r="E2039" i="3"/>
  <c r="G2039" i="3" s="1"/>
  <c r="E4030" i="3"/>
  <c r="G4030" i="3" s="1"/>
  <c r="E3950" i="3"/>
  <c r="G3950" i="3" s="1"/>
  <c r="E4579" i="3"/>
  <c r="G4579" i="3" s="1"/>
  <c r="E3420" i="3"/>
  <c r="G3420" i="3" s="1"/>
  <c r="E2555" i="3"/>
  <c r="G2555" i="3" s="1"/>
  <c r="E3035" i="3"/>
  <c r="G3035" i="3" s="1"/>
  <c r="E3395" i="3"/>
  <c r="G3395" i="3" s="1"/>
  <c r="E3377" i="3"/>
  <c r="G3377" i="3" s="1"/>
  <c r="E1784" i="3"/>
  <c r="G1784" i="3" s="1"/>
  <c r="E3985" i="3"/>
  <c r="G3985" i="3" s="1"/>
  <c r="E2464" i="3"/>
  <c r="G2464" i="3" s="1"/>
  <c r="E880" i="3"/>
  <c r="G880" i="3" s="1"/>
  <c r="E2490" i="3"/>
  <c r="G2490" i="3" s="1"/>
  <c r="E3385" i="3"/>
  <c r="G3385" i="3" s="1"/>
  <c r="E3327" i="3"/>
  <c r="G3327" i="3" s="1"/>
  <c r="E667" i="3"/>
  <c r="G667" i="3" s="1"/>
  <c r="E3261" i="3"/>
  <c r="G3261" i="3" s="1"/>
  <c r="E4188" i="3"/>
  <c r="G4188" i="3" s="1"/>
  <c r="E2721" i="3"/>
  <c r="G2721" i="3" s="1"/>
  <c r="E2652" i="3"/>
  <c r="G2652" i="3" s="1"/>
  <c r="E2769" i="3"/>
  <c r="G2769" i="3" s="1"/>
  <c r="E3993" i="3"/>
  <c r="G3993" i="3" s="1"/>
  <c r="E2663" i="3"/>
  <c r="G2663" i="3" s="1"/>
  <c r="E1633" i="3"/>
  <c r="G1633" i="3" s="1"/>
  <c r="E1286" i="3"/>
  <c r="G1286" i="3" s="1"/>
  <c r="E1829" i="3"/>
  <c r="G1829" i="3" s="1"/>
  <c r="E3672" i="3"/>
  <c r="G3672" i="3" s="1"/>
  <c r="E1321" i="3"/>
  <c r="G1321" i="3" s="1"/>
  <c r="E3022" i="3"/>
  <c r="G3022" i="3" s="1"/>
  <c r="E3848" i="3"/>
  <c r="G3848" i="3" s="1"/>
  <c r="E1057" i="3"/>
  <c r="G1057" i="3" s="1"/>
  <c r="E2573" i="3"/>
  <c r="G2573" i="3" s="1"/>
  <c r="E3373" i="3"/>
  <c r="G3373" i="3" s="1"/>
  <c r="E3988" i="3"/>
  <c r="G3988" i="3" s="1"/>
  <c r="E2679" i="3"/>
  <c r="G2679" i="3" s="1"/>
  <c r="E4169" i="3"/>
  <c r="G4169" i="3" s="1"/>
  <c r="E2559" i="3"/>
  <c r="G2559" i="3" s="1"/>
  <c r="E2202" i="3"/>
  <c r="G2202" i="3" s="1"/>
  <c r="E4481" i="3"/>
  <c r="G4481" i="3" s="1"/>
  <c r="E1663" i="3"/>
  <c r="G1663" i="3" s="1"/>
  <c r="E4339" i="3"/>
  <c r="G4339" i="3" s="1"/>
  <c r="E1388" i="3"/>
  <c r="G1388" i="3" s="1"/>
  <c r="E2506" i="3"/>
  <c r="G2506" i="3" s="1"/>
  <c r="E1894" i="3"/>
  <c r="G1894" i="3" s="1"/>
  <c r="E2765" i="3"/>
  <c r="G2765" i="3" s="1"/>
  <c r="E4623" i="3"/>
  <c r="G4623" i="3" s="1"/>
  <c r="E3357" i="3"/>
  <c r="G3357" i="3" s="1"/>
  <c r="E1095" i="3"/>
  <c r="G1095" i="3" s="1"/>
  <c r="E1651" i="3"/>
  <c r="G1651" i="3" s="1"/>
  <c r="E1315" i="3"/>
  <c r="G1315" i="3" s="1"/>
  <c r="E1703" i="3"/>
  <c r="G1703" i="3" s="1"/>
  <c r="E2587" i="3"/>
  <c r="G2587" i="3" s="1"/>
  <c r="E4307" i="3"/>
  <c r="G4307" i="3" s="1"/>
  <c r="E4226" i="3"/>
  <c r="G4226" i="3" s="1"/>
  <c r="E3209" i="3"/>
  <c r="G3209" i="3" s="1"/>
  <c r="E1722" i="3"/>
  <c r="G1722" i="3" s="1"/>
  <c r="E1537" i="3"/>
  <c r="G1537" i="3" s="1"/>
  <c r="E18" i="3"/>
  <c r="G18" i="3" s="1"/>
  <c r="E4413" i="3"/>
  <c r="G4413" i="3" s="1"/>
  <c r="E3976" i="3"/>
  <c r="G3976" i="3" s="1"/>
  <c r="E2906" i="3"/>
  <c r="G2906" i="3" s="1"/>
  <c r="E3766" i="3"/>
  <c r="G3766" i="3" s="1"/>
  <c r="E4535" i="3"/>
  <c r="G4535" i="3" s="1"/>
  <c r="E4058" i="3"/>
  <c r="G4058" i="3" s="1"/>
  <c r="E1442" i="3"/>
  <c r="G1442" i="3" s="1"/>
  <c r="E4023" i="3"/>
  <c r="G4023" i="3" s="1"/>
  <c r="E2660" i="3"/>
  <c r="G2660" i="3" s="1"/>
  <c r="E2383" i="3"/>
  <c r="G2383" i="3" s="1"/>
  <c r="E874" i="3"/>
  <c r="G874" i="3" s="1"/>
  <c r="E2453" i="3"/>
  <c r="G2453" i="3" s="1"/>
  <c r="E3852" i="3"/>
  <c r="G3852" i="3" s="1"/>
  <c r="E3374" i="3"/>
  <c r="G3374" i="3" s="1"/>
  <c r="E3258" i="3"/>
  <c r="G3258" i="3" s="1"/>
  <c r="E3121" i="3"/>
  <c r="G3121" i="3" s="1"/>
  <c r="E3897" i="3"/>
  <c r="G3897" i="3" s="1"/>
  <c r="E3058" i="3"/>
  <c r="G3058" i="3" s="1"/>
  <c r="E3592" i="3"/>
  <c r="G3592" i="3" s="1"/>
  <c r="E1254" i="3"/>
  <c r="G1254" i="3" s="1"/>
  <c r="E2844" i="3"/>
  <c r="G2844" i="3" s="1"/>
  <c r="E3577" i="3"/>
  <c r="G3577" i="3" s="1"/>
  <c r="E4065" i="3"/>
  <c r="G4065" i="3" s="1"/>
  <c r="E983" i="3"/>
  <c r="G983" i="3" s="1"/>
  <c r="E3133" i="3"/>
  <c r="G3133" i="3" s="1"/>
  <c r="E3558" i="3"/>
  <c r="G3558" i="3" s="1"/>
  <c r="E3143" i="3"/>
  <c r="G3143" i="3" s="1"/>
  <c r="E4110" i="3"/>
  <c r="G4110" i="3" s="1"/>
  <c r="E4378" i="3"/>
  <c r="G4378" i="3" s="1"/>
  <c r="E2921" i="3"/>
  <c r="G2921" i="3" s="1"/>
  <c r="E3572" i="3"/>
  <c r="G3572" i="3" s="1"/>
  <c r="E3994" i="3"/>
  <c r="G3994" i="3" s="1"/>
  <c r="E1418" i="3"/>
  <c r="G1418" i="3" s="1"/>
  <c r="E3498" i="3"/>
  <c r="G3498" i="3" s="1"/>
  <c r="E3755" i="3"/>
  <c r="G3755" i="3" s="1"/>
  <c r="E2805" i="3"/>
  <c r="G2805" i="3" s="1"/>
  <c r="E2989" i="3"/>
  <c r="G2989" i="3" s="1"/>
  <c r="E1623" i="3"/>
  <c r="G1623" i="3" s="1"/>
  <c r="E3314" i="3"/>
  <c r="G3314" i="3" s="1"/>
  <c r="E2727" i="3"/>
  <c r="G2727" i="3" s="1"/>
  <c r="E1700" i="3"/>
  <c r="G1700" i="3" s="1"/>
  <c r="E3964" i="3"/>
  <c r="G3964" i="3" s="1"/>
  <c r="E3039" i="3"/>
  <c r="G3039" i="3" s="1"/>
  <c r="E3650" i="3"/>
  <c r="G3650" i="3" s="1"/>
  <c r="E3706" i="3"/>
  <c r="G3706" i="3" s="1"/>
  <c r="E2205" i="3"/>
  <c r="G2205" i="3" s="1"/>
  <c r="E3449" i="3"/>
  <c r="G3449" i="3" s="1"/>
  <c r="E19" i="3"/>
  <c r="G19" i="3" s="1"/>
  <c r="E4261" i="3"/>
  <c r="G4261" i="3" s="1"/>
  <c r="E4626" i="3"/>
  <c r="G4626" i="3" s="1"/>
  <c r="E2084" i="3"/>
  <c r="G2084" i="3" s="1"/>
  <c r="E2461" i="3"/>
  <c r="G2461" i="3" s="1"/>
  <c r="E3328" i="3"/>
  <c r="G3328" i="3" s="1"/>
  <c r="E3705" i="3"/>
  <c r="G3705" i="3" s="1"/>
  <c r="E2977" i="3"/>
  <c r="G2977" i="3" s="1"/>
  <c r="E2625" i="3"/>
  <c r="G2625" i="3" s="1"/>
  <c r="E1889" i="3"/>
  <c r="G1889" i="3" s="1"/>
  <c r="E3583" i="3"/>
  <c r="G3583" i="3" s="1"/>
  <c r="E3805" i="3"/>
  <c r="G3805" i="3" s="1"/>
  <c r="E4696" i="3"/>
  <c r="G4696" i="3" s="1"/>
  <c r="E1245" i="3"/>
  <c r="G1245" i="3" s="1"/>
  <c r="E850" i="3"/>
  <c r="G850" i="3" s="1"/>
  <c r="E2219" i="3"/>
  <c r="G2219" i="3" s="1"/>
  <c r="E3346" i="3"/>
  <c r="G3346" i="3" s="1"/>
  <c r="E1876" i="3"/>
  <c r="G1876" i="3" s="1"/>
  <c r="E2776" i="3"/>
  <c r="G2776" i="3" s="1"/>
  <c r="E2567" i="3"/>
  <c r="G2567" i="3" s="1"/>
  <c r="E4635" i="3"/>
  <c r="G4635" i="3" s="1"/>
  <c r="E3348" i="3"/>
  <c r="G3348" i="3" s="1"/>
  <c r="E3575" i="3"/>
  <c r="G3575" i="3" s="1"/>
  <c r="E2068" i="3"/>
  <c r="G2068" i="3" s="1"/>
  <c r="E648" i="3"/>
  <c r="G648" i="3" s="1"/>
  <c r="E2152" i="3"/>
  <c r="G2152" i="3" s="1"/>
  <c r="E3068" i="3"/>
  <c r="G3068" i="3" s="1"/>
  <c r="E4222" i="3"/>
  <c r="G4222" i="3" s="1"/>
  <c r="E3291" i="3"/>
  <c r="G3291" i="3" s="1"/>
  <c r="E2700" i="3"/>
  <c r="G2700" i="3" s="1"/>
  <c r="E3353" i="3"/>
  <c r="G3353" i="3" s="1"/>
  <c r="E3977" i="3"/>
  <c r="G3977" i="3" s="1"/>
  <c r="E4208" i="3"/>
  <c r="G4208" i="3" s="1"/>
  <c r="E3849" i="3"/>
  <c r="G3849" i="3" s="1"/>
  <c r="E4443" i="3"/>
  <c r="G4443" i="3" s="1"/>
  <c r="E4348" i="3"/>
  <c r="G4348" i="3" s="1"/>
  <c r="E1333" i="3"/>
  <c r="G1333" i="3" s="1"/>
  <c r="E3454" i="3"/>
  <c r="G3454" i="3" s="1"/>
  <c r="E1862" i="3"/>
  <c r="G1862" i="3" s="1"/>
  <c r="E1661" i="3"/>
  <c r="G1661" i="3" s="1"/>
  <c r="E2564" i="3"/>
  <c r="G2564" i="3" s="1"/>
  <c r="E3874" i="3"/>
  <c r="G3874" i="3" s="1"/>
  <c r="E1396" i="3"/>
  <c r="G1396" i="3" s="1"/>
  <c r="E3630" i="3"/>
  <c r="G3630" i="3" s="1"/>
  <c r="E2258" i="3"/>
  <c r="G2258" i="3" s="1"/>
  <c r="E3459" i="3"/>
  <c r="G3459" i="3" s="1"/>
  <c r="E2995" i="3"/>
  <c r="G2995" i="3" s="1"/>
  <c r="E757" i="3"/>
  <c r="G757" i="3" s="1"/>
  <c r="E2615" i="3"/>
  <c r="G2615" i="3" s="1"/>
  <c r="E2952" i="3"/>
  <c r="G2952" i="3" s="1"/>
  <c r="E1530" i="3"/>
  <c r="G1530" i="3" s="1"/>
  <c r="E1613" i="3"/>
  <c r="G1613" i="3" s="1"/>
  <c r="E4442" i="3"/>
  <c r="G4442" i="3" s="1"/>
  <c r="E1446" i="3"/>
  <c r="G1446" i="3" s="1"/>
  <c r="E1569" i="3"/>
  <c r="G1569" i="3" s="1"/>
  <c r="E4167" i="3"/>
  <c r="G4167" i="3" s="1"/>
  <c r="E4160" i="3"/>
  <c r="G4160" i="3" s="1"/>
  <c r="E1981" i="3"/>
  <c r="G1981" i="3" s="1"/>
  <c r="E4621" i="3"/>
  <c r="G4621" i="3" s="1"/>
  <c r="E1572" i="3"/>
  <c r="G1572" i="3" s="1"/>
  <c r="E3924" i="3"/>
  <c r="G3924" i="3" s="1"/>
  <c r="E3216" i="3"/>
  <c r="G3216" i="3" s="1"/>
  <c r="E2296" i="3"/>
  <c r="G2296" i="3" s="1"/>
  <c r="E3714" i="3"/>
  <c r="G3714" i="3" s="1"/>
  <c r="E4125" i="3"/>
  <c r="G4125" i="3" s="1"/>
  <c r="E1916" i="3"/>
  <c r="G1916" i="3" s="1"/>
  <c r="E2596" i="3"/>
  <c r="G2596" i="3" s="1"/>
  <c r="E2901" i="3"/>
  <c r="G2901" i="3" s="1"/>
  <c r="E3829" i="3"/>
  <c r="G3829" i="3" s="1"/>
  <c r="E3452" i="3"/>
  <c r="G3452" i="3" s="1"/>
  <c r="E3222" i="3"/>
  <c r="G3222" i="3" s="1"/>
  <c r="E3402" i="3"/>
  <c r="G3402" i="3" s="1"/>
  <c r="E2097" i="3"/>
  <c r="G2097" i="3" s="1"/>
  <c r="E1529" i="3"/>
  <c r="G1529" i="3" s="1"/>
  <c r="E3767" i="3"/>
  <c r="G3767" i="3" s="1"/>
  <c r="E904" i="3"/>
  <c r="G904" i="3" s="1"/>
  <c r="E3783" i="3"/>
  <c r="G3783" i="3" s="1"/>
  <c r="E2063" i="3"/>
  <c r="G2063" i="3" s="1"/>
  <c r="E1771" i="3"/>
  <c r="G1771" i="3" s="1"/>
  <c r="E3233" i="3"/>
  <c r="G3233" i="3" s="1"/>
  <c r="E1940" i="3"/>
  <c r="G1940" i="3" s="1"/>
  <c r="E1825" i="3"/>
  <c r="G1825" i="3" s="1"/>
  <c r="E4025" i="3"/>
  <c r="G4025" i="3" s="1"/>
  <c r="E3564" i="3"/>
  <c r="G3564" i="3" s="1"/>
  <c r="E3645" i="3"/>
  <c r="G3645" i="3" s="1"/>
  <c r="E2314" i="3"/>
  <c r="G2314" i="3" s="1"/>
  <c r="E4311" i="3"/>
  <c r="G4311" i="3" s="1"/>
  <c r="E3882" i="3"/>
  <c r="G3882" i="3" s="1"/>
  <c r="E1987" i="3"/>
  <c r="G1987" i="3" s="1"/>
  <c r="E1724" i="3"/>
  <c r="G1724" i="3" s="1"/>
  <c r="E1596" i="3"/>
  <c r="G1596" i="3" s="1"/>
  <c r="E3296" i="3"/>
  <c r="G3296" i="3" s="1"/>
  <c r="E1860" i="3"/>
  <c r="G1860" i="3" s="1"/>
  <c r="E4174" i="3"/>
  <c r="G4174" i="3" s="1"/>
  <c r="E3674" i="3"/>
  <c r="G3674" i="3" s="1"/>
  <c r="E3189" i="3"/>
  <c r="G3189" i="3" s="1"/>
  <c r="E4105" i="3"/>
  <c r="G4105" i="3" s="1"/>
  <c r="E1827" i="3"/>
  <c r="G1827" i="3" s="1"/>
  <c r="E4384" i="3"/>
  <c r="G4384" i="3" s="1"/>
  <c r="E3827" i="3"/>
  <c r="G3827" i="3" s="1"/>
  <c r="E2606" i="3"/>
  <c r="G2606" i="3" s="1"/>
  <c r="E889" i="3"/>
  <c r="G889" i="3" s="1"/>
  <c r="E3489" i="3"/>
  <c r="G3489" i="3" s="1"/>
  <c r="E629" i="3"/>
  <c r="G629" i="3" s="1"/>
  <c r="E4032" i="3"/>
  <c r="G4032" i="3" s="1"/>
  <c r="E1073" i="3"/>
  <c r="G1073" i="3" s="1"/>
  <c r="E1897" i="3"/>
  <c r="G1897" i="3" s="1"/>
  <c r="E3378" i="3"/>
  <c r="G3378" i="3" s="1"/>
  <c r="E3824" i="3"/>
  <c r="G3824" i="3" s="1"/>
  <c r="E3349" i="3"/>
  <c r="G3349" i="3" s="1"/>
  <c r="E4511" i="3"/>
  <c r="G4511" i="3" s="1"/>
  <c r="E1859" i="3"/>
  <c r="G1859" i="3" s="1"/>
  <c r="E1598" i="3"/>
  <c r="G1598" i="3" s="1"/>
  <c r="E1836" i="3"/>
  <c r="G1836" i="3" s="1"/>
  <c r="E3041" i="3"/>
  <c r="G3041" i="3" s="1"/>
  <c r="E2772" i="3"/>
  <c r="G2772" i="3" s="1"/>
  <c r="E3025" i="3"/>
  <c r="G3025" i="3" s="1"/>
  <c r="E1819" i="3"/>
  <c r="G1819" i="3" s="1"/>
  <c r="E4206" i="3"/>
  <c r="G4206" i="3" s="1"/>
  <c r="E1201" i="3"/>
  <c r="G1201" i="3" s="1"/>
  <c r="E1413" i="3"/>
  <c r="G1413" i="3" s="1"/>
  <c r="E2284" i="3"/>
  <c r="G2284" i="3" s="1"/>
  <c r="E2647" i="3"/>
  <c r="G2647" i="3" s="1"/>
  <c r="E1306" i="3"/>
  <c r="G1306" i="3" s="1"/>
  <c r="E1019" i="3"/>
  <c r="G1019" i="3" s="1"/>
  <c r="E3997" i="3"/>
  <c r="G3997" i="3" s="1"/>
  <c r="E4181" i="3"/>
  <c r="G4181" i="3" s="1"/>
  <c r="E1611" i="3"/>
  <c r="G1611" i="3" s="1"/>
  <c r="E492" i="3"/>
  <c r="G492" i="3" s="1"/>
  <c r="E3941" i="3"/>
  <c r="G3941" i="3" s="1"/>
  <c r="E3681" i="3"/>
  <c r="G3681" i="3" s="1"/>
  <c r="E1855" i="3"/>
  <c r="G1855" i="3" s="1"/>
  <c r="E4516" i="3"/>
  <c r="G4516" i="3" s="1"/>
  <c r="E1690" i="3"/>
  <c r="G1690" i="3" s="1"/>
  <c r="E3030" i="3"/>
  <c r="G3030" i="3" s="1"/>
  <c r="E3332" i="3"/>
  <c r="G3332" i="3" s="1"/>
  <c r="E1893" i="3"/>
  <c r="G1893" i="3" s="1"/>
  <c r="E2108" i="3"/>
  <c r="G2108" i="3" s="1"/>
  <c r="E3696" i="3"/>
  <c r="G3696" i="3" s="1"/>
  <c r="E3907" i="3"/>
  <c r="G3907" i="3" s="1"/>
  <c r="E2796" i="3"/>
  <c r="G2796" i="3" s="1"/>
  <c r="E1950" i="3"/>
  <c r="G1950" i="3" s="1"/>
  <c r="E1705" i="3"/>
  <c r="G1705" i="3" s="1"/>
  <c r="E1565" i="3"/>
  <c r="G1565" i="3" s="1"/>
  <c r="E3765" i="3"/>
  <c r="G3765" i="3" s="1"/>
  <c r="E4151" i="3"/>
  <c r="G4151" i="3" s="1"/>
  <c r="E3778" i="3"/>
  <c r="G3778" i="3" s="1"/>
  <c r="E1965" i="3"/>
  <c r="G1965" i="3" s="1"/>
  <c r="E3522" i="3"/>
  <c r="G3522" i="3" s="1"/>
  <c r="E3145" i="3"/>
  <c r="G3145" i="3" s="1"/>
  <c r="E3016" i="3"/>
  <c r="G3016" i="3" s="1"/>
  <c r="E3915" i="3"/>
  <c r="G3915" i="3" s="1"/>
  <c r="E4597" i="3"/>
  <c r="G4597" i="3" s="1"/>
  <c r="E1832" i="3"/>
  <c r="G1832" i="3" s="1"/>
  <c r="E1223" i="3"/>
  <c r="G1223" i="3" s="1"/>
  <c r="E2517" i="3"/>
  <c r="G2517" i="3" s="1"/>
  <c r="E1767" i="3"/>
  <c r="G1767" i="3" s="1"/>
  <c r="E3053" i="3"/>
  <c r="G3053" i="3" s="1"/>
  <c r="E1591" i="3"/>
  <c r="G1591" i="3" s="1"/>
  <c r="E1102" i="3"/>
  <c r="G1102" i="3" s="1"/>
  <c r="E3600" i="3"/>
  <c r="G3600" i="3" s="1"/>
  <c r="E3036" i="3"/>
  <c r="G3036" i="3" s="1"/>
  <c r="E3883" i="3"/>
  <c r="G3883" i="3" s="1"/>
  <c r="E2410" i="3"/>
  <c r="G2410" i="3" s="1"/>
  <c r="E3581" i="3"/>
  <c r="G3581" i="3" s="1"/>
  <c r="E2687" i="3"/>
  <c r="G2687" i="3" s="1"/>
  <c r="E3446" i="3"/>
  <c r="G3446" i="3" s="1"/>
  <c r="E3822" i="3"/>
  <c r="G3822" i="3" s="1"/>
  <c r="E4512" i="3"/>
  <c r="G4512" i="3" s="1"/>
  <c r="E1054" i="3"/>
  <c r="G1054" i="3" s="1"/>
  <c r="E1338" i="3"/>
  <c r="G1338" i="3" s="1"/>
  <c r="E1165" i="3"/>
  <c r="G1165" i="3" s="1"/>
  <c r="E2486" i="3"/>
  <c r="G2486" i="3" s="1"/>
  <c r="E4473" i="3"/>
  <c r="G4473" i="3" s="1"/>
  <c r="E3382" i="3"/>
  <c r="G3382" i="3" s="1"/>
  <c r="E3240" i="3"/>
  <c r="G3240" i="3" s="1"/>
  <c r="E2224" i="3"/>
  <c r="G2224" i="3" s="1"/>
  <c r="E2851" i="3"/>
  <c r="G2851" i="3" s="1"/>
  <c r="E4596" i="3"/>
  <c r="G4596" i="3" s="1"/>
  <c r="E2389" i="3"/>
  <c r="G2389" i="3" s="1"/>
  <c r="E2009" i="3"/>
  <c r="G2009" i="3" s="1"/>
  <c r="E4233" i="3"/>
  <c r="G4233" i="3" s="1"/>
  <c r="E2524" i="3"/>
  <c r="G2524" i="3" s="1"/>
  <c r="E688" i="3"/>
  <c r="G688" i="3" s="1"/>
  <c r="E1822" i="3"/>
  <c r="G1822" i="3" s="1"/>
  <c r="E3610" i="3"/>
  <c r="G3610" i="3" s="1"/>
  <c r="E4446" i="3"/>
  <c r="G4446" i="3" s="1"/>
  <c r="E4741" i="3"/>
  <c r="G4741" i="3" s="1"/>
  <c r="E3607" i="3"/>
  <c r="G3607" i="3" s="1"/>
  <c r="E376" i="3"/>
  <c r="G376" i="3" s="1"/>
  <c r="E4098" i="3"/>
  <c r="G4098" i="3" s="1"/>
  <c r="E2668" i="3"/>
  <c r="G2668" i="3" s="1"/>
  <c r="E3337" i="3"/>
  <c r="G3337" i="3" s="1"/>
  <c r="E2626" i="3"/>
  <c r="G2626" i="3" s="1"/>
  <c r="E423" i="3"/>
  <c r="G423" i="3" s="1"/>
  <c r="E3632" i="3"/>
  <c r="G3632" i="3" s="1"/>
  <c r="E2918" i="3"/>
  <c r="G2918" i="3" s="1"/>
  <c r="E20" i="3"/>
  <c r="G20" i="3" s="1"/>
  <c r="E1030" i="3"/>
  <c r="G1030" i="3" s="1"/>
  <c r="E3262" i="3"/>
  <c r="G3262" i="3" s="1"/>
  <c r="E2996" i="3"/>
  <c r="G2996" i="3" s="1"/>
  <c r="E3104" i="3"/>
  <c r="G3104" i="3" s="1"/>
  <c r="E4095" i="3"/>
  <c r="G4095" i="3" s="1"/>
  <c r="E1403" i="3"/>
  <c r="G1403" i="3" s="1"/>
  <c r="E3615" i="3"/>
  <c r="G3615" i="3" s="1"/>
  <c r="E2478" i="3"/>
  <c r="G2478" i="3" s="1"/>
  <c r="E3535" i="3"/>
  <c r="G3535" i="3" s="1"/>
  <c r="E3259" i="3"/>
  <c r="G3259" i="3" s="1"/>
  <c r="E1047" i="3"/>
  <c r="G1047" i="3" s="1"/>
  <c r="E4134" i="3"/>
  <c r="G4134" i="3" s="1"/>
  <c r="E3606" i="3"/>
  <c r="G3606" i="3" s="1"/>
  <c r="E1405" i="3"/>
  <c r="G1405" i="3" s="1"/>
  <c r="E1739" i="3"/>
  <c r="G1739" i="3" s="1"/>
  <c r="E2194" i="3"/>
  <c r="G2194" i="3" s="1"/>
  <c r="E3597" i="3"/>
  <c r="G3597" i="3" s="1"/>
  <c r="E3969" i="3"/>
  <c r="G3969" i="3" s="1"/>
  <c r="E3266" i="3"/>
  <c r="G3266" i="3" s="1"/>
  <c r="E2072" i="3"/>
  <c r="G2072" i="3" s="1"/>
  <c r="E1812" i="3"/>
  <c r="G1812" i="3" s="1"/>
  <c r="E1637" i="3"/>
  <c r="G1637" i="3" s="1"/>
  <c r="E1782" i="3"/>
  <c r="G1782" i="3" s="1"/>
  <c r="E1083" i="3"/>
  <c r="G1083" i="3" s="1"/>
  <c r="E1562" i="3"/>
  <c r="G1562" i="3" s="1"/>
  <c r="E2739" i="3"/>
  <c r="G2739" i="3" s="1"/>
  <c r="E1512" i="3"/>
  <c r="G1512" i="3" s="1"/>
  <c r="E271" i="3"/>
  <c r="G271" i="3" s="1"/>
  <c r="E2144" i="3"/>
  <c r="G2144" i="3" s="1"/>
  <c r="E4730" i="3"/>
  <c r="G4730" i="3" s="1"/>
  <c r="E2790" i="3"/>
  <c r="G2790" i="3" s="1"/>
  <c r="E2810" i="3"/>
  <c r="G2810" i="3" s="1"/>
  <c r="E790" i="3"/>
  <c r="G790" i="3" s="1"/>
  <c r="E4342" i="3"/>
  <c r="G4342" i="3" s="1"/>
  <c r="E1891" i="3"/>
  <c r="G1891" i="3" s="1"/>
  <c r="E3254" i="3"/>
  <c r="G3254" i="3" s="1"/>
  <c r="E2902" i="3"/>
  <c r="G2902" i="3" s="1"/>
  <c r="E2575" i="3"/>
  <c r="G2575" i="3" s="1"/>
  <c r="E3375" i="3"/>
  <c r="G3375" i="3" s="1"/>
  <c r="E3797" i="3"/>
  <c r="G3797" i="3" s="1"/>
  <c r="E4536" i="3"/>
  <c r="G4536" i="3" s="1"/>
  <c r="E2220" i="3"/>
  <c r="G2220" i="3" s="1"/>
  <c r="E4171" i="3"/>
  <c r="G4171" i="3" s="1"/>
  <c r="E2191" i="3"/>
  <c r="G2191" i="3" s="1"/>
  <c r="E4676" i="3"/>
  <c r="G4676" i="3" s="1"/>
  <c r="E3586" i="3"/>
  <c r="G3586" i="3" s="1"/>
  <c r="E3532" i="3"/>
  <c r="G3532" i="3" s="1"/>
  <c r="E3028" i="3"/>
  <c r="G3028" i="3" s="1"/>
  <c r="E3423" i="3"/>
  <c r="G3423" i="3" s="1"/>
  <c r="E3087" i="3"/>
  <c r="G3087" i="3" s="1"/>
  <c r="E1505" i="3"/>
  <c r="G1505" i="3" s="1"/>
  <c r="E4594" i="3"/>
  <c r="G4594" i="3" s="1"/>
  <c r="E4665" i="3"/>
  <c r="G4665" i="3" s="1"/>
  <c r="E3201" i="3"/>
  <c r="G3201" i="3" s="1"/>
  <c r="E2255" i="3"/>
  <c r="G2255" i="3" s="1"/>
  <c r="E2420" i="3"/>
  <c r="G2420" i="3" s="1"/>
  <c r="E3809" i="3"/>
  <c r="G3809" i="3" s="1"/>
  <c r="E1236" i="3"/>
  <c r="G1236" i="3" s="1"/>
  <c r="E1664" i="3"/>
  <c r="G1664" i="3" s="1"/>
  <c r="E4743" i="3"/>
  <c r="G4743" i="3" s="1"/>
  <c r="E806" i="3"/>
  <c r="G806" i="3" s="1"/>
  <c r="E1244" i="3"/>
  <c r="G1244" i="3" s="1"/>
  <c r="E3197" i="3"/>
  <c r="G3197" i="3" s="1"/>
  <c r="E4611" i="3"/>
  <c r="G4611" i="3" s="1"/>
  <c r="E3404" i="3"/>
  <c r="G3404" i="3" s="1"/>
  <c r="E3736" i="3"/>
  <c r="G3736" i="3" s="1"/>
  <c r="E3339" i="3"/>
  <c r="G3339" i="3" s="1"/>
  <c r="E1318" i="3"/>
  <c r="G1318" i="3" s="1"/>
  <c r="E3073" i="3"/>
  <c r="G3073" i="3" s="1"/>
  <c r="E1497" i="3"/>
  <c r="G1497" i="3" s="1"/>
  <c r="E3898" i="3"/>
  <c r="G3898" i="3" s="1"/>
  <c r="E2378" i="3"/>
  <c r="G2378" i="3" s="1"/>
  <c r="E4286" i="3"/>
  <c r="G4286" i="3" s="1"/>
  <c r="E1430" i="3"/>
  <c r="G1430" i="3" s="1"/>
  <c r="E3467" i="3"/>
  <c r="G3467" i="3" s="1"/>
  <c r="E3901" i="3"/>
  <c r="G3901" i="3" s="1"/>
  <c r="E3468" i="3"/>
  <c r="G3468" i="3" s="1"/>
  <c r="E4122" i="3"/>
  <c r="G4122" i="3" s="1"/>
  <c r="E3251" i="3"/>
  <c r="G3251" i="3" s="1"/>
  <c r="E825" i="3"/>
  <c r="G825" i="3" s="1"/>
  <c r="E3896" i="3"/>
  <c r="G3896" i="3" s="1"/>
  <c r="E3482" i="3"/>
  <c r="G3482" i="3" s="1"/>
  <c r="E4564" i="3"/>
  <c r="G4564" i="3" s="1"/>
  <c r="E3562" i="3"/>
  <c r="G3562" i="3" s="1"/>
  <c r="E2745" i="3"/>
  <c r="G2745" i="3" s="1"/>
  <c r="E1354" i="3"/>
  <c r="G1354" i="3" s="1"/>
  <c r="E4230" i="3"/>
  <c r="G4230" i="3" s="1"/>
  <c r="E3773" i="3"/>
  <c r="G3773" i="3" s="1"/>
  <c r="E4126" i="3"/>
  <c r="G4126" i="3" s="1"/>
  <c r="E1143" i="3"/>
  <c r="G1143" i="3" s="1"/>
  <c r="E1919" i="3"/>
  <c r="G1919" i="3" s="1"/>
  <c r="E1988" i="3"/>
  <c r="G1988" i="3" s="1"/>
  <c r="E3961" i="3"/>
  <c r="G3961" i="3" s="1"/>
  <c r="E3574" i="3"/>
  <c r="G3574" i="3" s="1"/>
  <c r="E543" i="3"/>
  <c r="G543" i="3" s="1"/>
  <c r="E2838" i="3"/>
  <c r="G2838" i="3" s="1"/>
  <c r="E2916" i="3"/>
  <c r="G2916" i="3" s="1"/>
  <c r="E3413" i="3"/>
  <c r="G3413" i="3" s="1"/>
  <c r="E730" i="3"/>
  <c r="G730" i="3" s="1"/>
  <c r="E1128" i="3"/>
  <c r="G1128" i="3" s="1"/>
  <c r="E2305" i="3"/>
  <c r="G2305" i="3" s="1"/>
  <c r="E3771" i="3"/>
  <c r="G3771" i="3" s="1"/>
  <c r="E2897" i="3"/>
  <c r="G2897" i="3" s="1"/>
  <c r="E3501" i="3"/>
  <c r="G3501" i="3" s="1"/>
  <c r="E4029" i="3"/>
  <c r="G4029" i="3" s="1"/>
  <c r="E4193" i="3"/>
  <c r="G4193" i="3" s="1"/>
  <c r="E1538" i="3"/>
  <c r="G1538" i="3" s="1"/>
  <c r="E3273" i="3"/>
  <c r="G3273" i="3" s="1"/>
  <c r="E4364" i="3"/>
  <c r="G4364" i="3" s="1"/>
  <c r="E4137" i="3"/>
  <c r="G4137" i="3" s="1"/>
  <c r="E605" i="3"/>
  <c r="G605" i="3" s="1"/>
  <c r="E3066" i="3"/>
  <c r="G3066" i="3" s="1"/>
  <c r="E3150" i="3"/>
  <c r="G3150" i="3" s="1"/>
  <c r="E4599" i="3"/>
  <c r="G4599" i="3" s="1"/>
  <c r="E2762" i="3"/>
  <c r="G2762" i="3" s="1"/>
  <c r="E4268" i="3"/>
  <c r="G4268" i="3" s="1"/>
  <c r="E1423" i="3"/>
  <c r="G1423" i="3" s="1"/>
  <c r="E4449" i="3"/>
  <c r="G4449" i="3" s="1"/>
  <c r="E3957" i="3"/>
  <c r="G3957" i="3" s="1"/>
  <c r="E2429" i="3"/>
  <c r="G2429" i="3" s="1"/>
  <c r="E1032" i="3"/>
  <c r="G1032" i="3" s="1"/>
  <c r="E2704" i="3"/>
  <c r="G2704" i="3" s="1"/>
  <c r="E1292" i="3"/>
  <c r="G1292" i="3" s="1"/>
  <c r="E3425" i="3"/>
  <c r="G3425" i="3" s="1"/>
  <c r="E3879" i="3"/>
  <c r="G3879" i="3" s="1"/>
  <c r="E3436" i="3"/>
  <c r="G3436" i="3" s="1"/>
  <c r="E2104" i="3"/>
  <c r="G2104" i="3" s="1"/>
  <c r="E3918" i="3"/>
  <c r="G3918" i="3" s="1"/>
  <c r="E1752" i="3"/>
  <c r="G1752" i="3" s="1"/>
  <c r="E3336" i="3"/>
  <c r="G3336" i="3" s="1"/>
  <c r="E4422" i="3"/>
  <c r="G4422" i="3" s="1"/>
  <c r="E4470" i="3"/>
  <c r="G4470" i="3" s="1"/>
  <c r="E4353" i="3"/>
  <c r="G4353" i="3" s="1"/>
  <c r="E1881" i="3"/>
  <c r="G1881" i="3" s="1"/>
  <c r="E1411" i="3"/>
  <c r="G1411" i="3" s="1"/>
  <c r="E4355" i="3"/>
  <c r="G4355" i="3" s="1"/>
  <c r="E3823" i="3"/>
  <c r="G3823" i="3" s="1"/>
  <c r="E21" i="3"/>
  <c r="G21" i="3" s="1"/>
  <c r="E3794" i="3"/>
  <c r="G3794" i="3" s="1"/>
  <c r="E3923" i="3"/>
  <c r="G3923" i="3" s="1"/>
  <c r="E1279" i="3"/>
  <c r="G1279" i="3" s="1"/>
  <c r="E1278" i="3"/>
  <c r="G1278" i="3" s="1"/>
  <c r="E3019" i="3"/>
  <c r="G3019" i="3" s="1"/>
  <c r="E3821" i="3"/>
  <c r="G3821" i="3" s="1"/>
  <c r="E4679" i="3"/>
  <c r="G4679" i="3" s="1"/>
  <c r="E1817" i="3"/>
  <c r="G1817" i="3" s="1"/>
  <c r="E3662" i="3"/>
  <c r="G3662" i="3" s="1"/>
  <c r="E3387" i="3"/>
  <c r="G3387" i="3" s="1"/>
  <c r="E3777" i="3"/>
  <c r="G3777" i="3" s="1"/>
  <c r="E4236" i="3"/>
  <c r="G4236" i="3" s="1"/>
  <c r="E1770" i="3"/>
  <c r="G1770" i="3" s="1"/>
  <c r="E3366" i="3"/>
  <c r="G3366" i="3" s="1"/>
  <c r="E3470" i="3"/>
  <c r="G3470" i="3" s="1"/>
  <c r="E4693" i="3"/>
  <c r="G4693" i="3" s="1"/>
  <c r="E4090" i="3"/>
  <c r="G4090" i="3" s="1"/>
  <c r="E4400" i="3"/>
  <c r="G4400" i="3" s="1"/>
  <c r="E3868" i="3"/>
  <c r="G3868" i="3" s="1"/>
  <c r="E3826" i="3"/>
  <c r="G3826" i="3" s="1"/>
  <c r="E4683" i="3"/>
  <c r="G4683" i="3" s="1"/>
  <c r="E3885" i="3"/>
  <c r="G3885" i="3" s="1"/>
  <c r="E2470" i="3"/>
  <c r="G2470" i="3" s="1"/>
  <c r="E4083" i="3"/>
  <c r="G4083" i="3" s="1"/>
  <c r="E2572" i="3"/>
  <c r="G2572" i="3" s="1"/>
  <c r="E750" i="3"/>
  <c r="G750" i="3" s="1"/>
  <c r="E3432" i="3"/>
  <c r="G3432" i="3" s="1"/>
  <c r="E2402" i="3"/>
  <c r="G2402" i="3" s="1"/>
  <c r="E1091" i="3"/>
  <c r="G1091" i="3" s="1"/>
  <c r="E4149" i="3"/>
  <c r="G4149" i="3" s="1"/>
  <c r="E4053" i="3"/>
  <c r="G4053" i="3" s="1"/>
  <c r="E3697" i="3"/>
  <c r="G3697" i="3" s="1"/>
  <c r="E966" i="3"/>
  <c r="G966" i="3" s="1"/>
  <c r="E2417" i="3"/>
  <c r="G2417" i="3" s="1"/>
  <c r="E3854" i="3"/>
  <c r="G3854" i="3" s="1"/>
  <c r="E1248" i="3"/>
  <c r="G1248" i="3" s="1"/>
  <c r="E3187" i="3"/>
  <c r="G3187" i="3" s="1"/>
  <c r="E722" i="3"/>
  <c r="G722" i="3" s="1"/>
  <c r="E1734" i="3"/>
  <c r="G1734" i="3" s="1"/>
  <c r="E2256" i="3"/>
  <c r="G2256" i="3" s="1"/>
  <c r="E4301" i="3"/>
  <c r="G4301" i="3" s="1"/>
  <c r="E1231" i="3"/>
  <c r="G1231" i="3" s="1"/>
  <c r="E4439" i="3"/>
  <c r="G4439" i="3" s="1"/>
  <c r="E3582" i="3"/>
  <c r="G3582" i="3" s="1"/>
  <c r="E3088" i="3"/>
  <c r="G3088" i="3" s="1"/>
  <c r="E4292" i="3"/>
  <c r="G4292" i="3" s="1"/>
  <c r="E4101" i="3"/>
  <c r="G4101" i="3" s="1"/>
  <c r="E4242" i="3"/>
  <c r="G4242" i="3" s="1"/>
  <c r="E2770" i="3"/>
  <c r="G2770" i="3" s="1"/>
  <c r="E4040" i="3"/>
  <c r="G4040" i="3" s="1"/>
  <c r="E660" i="3"/>
  <c r="G660" i="3" s="1"/>
  <c r="E3355" i="3"/>
  <c r="G3355" i="3" s="1"/>
  <c r="E4077" i="3"/>
  <c r="G4077" i="3" s="1"/>
  <c r="E4651" i="3"/>
  <c r="G4651" i="3" s="1"/>
  <c r="E3056" i="3"/>
  <c r="G3056" i="3" s="1"/>
  <c r="E1983" i="3"/>
  <c r="G1983" i="3" s="1"/>
  <c r="E3237" i="3"/>
  <c r="G3237" i="3" s="1"/>
  <c r="E4041" i="3"/>
  <c r="G4041" i="3" s="1"/>
  <c r="E3202" i="3"/>
  <c r="G3202" i="3" s="1"/>
  <c r="E3547" i="3"/>
  <c r="G3547" i="3" s="1"/>
  <c r="E3350" i="3"/>
  <c r="G3350" i="3" s="1"/>
  <c r="E2390" i="3"/>
  <c r="G2390" i="3" s="1"/>
  <c r="E2325" i="3"/>
  <c r="G2325" i="3" s="1"/>
  <c r="E2629" i="3"/>
  <c r="G2629" i="3" s="1"/>
  <c r="E1938" i="3"/>
  <c r="G1938" i="3" s="1"/>
  <c r="E2699" i="3"/>
  <c r="G2699" i="3" s="1"/>
  <c r="E3759" i="3"/>
  <c r="G3759" i="3" s="1"/>
  <c r="E4639" i="3"/>
  <c r="G4639" i="3" s="1"/>
  <c r="E2349" i="3"/>
  <c r="G2349" i="3" s="1"/>
  <c r="E4330" i="3"/>
  <c r="G4330" i="3" s="1"/>
  <c r="E1806" i="3"/>
  <c r="G1806" i="3" s="1"/>
  <c r="E2591" i="3"/>
  <c r="G2591" i="3" s="1"/>
  <c r="E4120" i="3"/>
  <c r="G4120" i="3" s="1"/>
  <c r="E2519" i="3"/>
  <c r="G2519" i="3" s="1"/>
  <c r="E2932" i="3"/>
  <c r="G2932" i="3" s="1"/>
  <c r="E2895" i="3"/>
  <c r="G2895" i="3" s="1"/>
  <c r="E3071" i="3"/>
  <c r="G3071" i="3" s="1"/>
  <c r="E3692" i="3"/>
  <c r="G3692" i="3" s="1"/>
  <c r="E2189" i="3"/>
  <c r="G2189" i="3" s="1"/>
  <c r="E3663" i="3"/>
  <c r="G3663" i="3" s="1"/>
  <c r="E695" i="3"/>
  <c r="G695" i="3" s="1"/>
  <c r="E3798" i="3"/>
  <c r="G3798" i="3" s="1"/>
  <c r="E2443" i="3"/>
  <c r="G2443" i="3" s="1"/>
  <c r="E4458" i="3"/>
  <c r="G4458" i="3" s="1"/>
  <c r="E3866" i="3"/>
  <c r="G3866" i="3" s="1"/>
  <c r="E3992" i="3"/>
  <c r="G3992" i="3" s="1"/>
  <c r="E3090" i="3"/>
  <c r="G3090" i="3" s="1"/>
  <c r="E4664" i="3"/>
  <c r="G4664" i="3" s="1"/>
  <c r="E4257" i="3"/>
  <c r="G4257" i="3" s="1"/>
  <c r="E4264" i="3"/>
  <c r="G4264" i="3" s="1"/>
  <c r="E4154" i="3"/>
  <c r="G4154" i="3" s="1"/>
  <c r="E3148" i="3"/>
  <c r="G3148" i="3" s="1"/>
  <c r="E3242" i="3"/>
  <c r="G3242" i="3" s="1"/>
  <c r="E3730" i="3"/>
  <c r="G3730" i="3" s="1"/>
  <c r="E4034" i="3"/>
  <c r="G4034" i="3" s="1"/>
  <c r="E4054" i="3"/>
  <c r="G4054" i="3" s="1"/>
  <c r="E4363" i="3"/>
  <c r="G4363" i="3" s="1"/>
  <c r="E4052" i="3"/>
  <c r="G4052" i="3" s="1"/>
  <c r="E4734" i="3"/>
  <c r="G4734" i="3" s="1"/>
  <c r="E4221" i="3"/>
  <c r="G4221" i="3" s="1"/>
  <c r="E2268" i="3"/>
  <c r="G2268" i="3" s="1"/>
  <c r="E1933" i="3"/>
  <c r="G1933" i="3" s="1"/>
  <c r="E2030" i="3"/>
  <c r="G2030" i="3" s="1"/>
  <c r="E3846" i="3"/>
  <c r="G3846" i="3" s="1"/>
  <c r="E4139" i="3"/>
  <c r="G4139" i="3" s="1"/>
  <c r="E2353" i="3"/>
  <c r="G2353" i="3" s="1"/>
  <c r="E1152" i="3"/>
  <c r="G1152" i="3" s="1"/>
  <c r="E4037" i="3"/>
  <c r="G4037" i="3" s="1"/>
  <c r="E3493" i="3"/>
  <c r="G3493" i="3" s="1"/>
  <c r="E3211" i="3"/>
  <c r="G3211" i="3" s="1"/>
  <c r="E4148" i="3"/>
  <c r="G4148" i="3" s="1"/>
  <c r="E1453" i="3"/>
  <c r="G1453" i="3" s="1"/>
  <c r="E4587" i="3"/>
  <c r="G4587" i="3" s="1"/>
  <c r="E3245" i="3"/>
  <c r="G3245" i="3" s="1"/>
  <c r="E2011" i="3"/>
  <c r="G2011" i="3" s="1"/>
  <c r="E3865" i="3"/>
  <c r="G3865" i="3" s="1"/>
  <c r="E4310" i="3"/>
  <c r="G4310" i="3" s="1"/>
  <c r="E4129" i="3"/>
  <c r="G4129" i="3" s="1"/>
  <c r="E4467" i="3"/>
  <c r="G4467" i="3" s="1"/>
  <c r="E3983" i="3"/>
  <c r="G3983" i="3" s="1"/>
  <c r="E4166" i="3"/>
  <c r="G4166" i="3" s="1"/>
  <c r="E4513" i="3"/>
  <c r="G4513" i="3" s="1"/>
  <c r="E4475" i="3"/>
  <c r="G4475" i="3" s="1"/>
  <c r="E3046" i="3"/>
  <c r="G3046" i="3" s="1"/>
  <c r="E2542" i="3"/>
  <c r="G2542" i="3" s="1"/>
  <c r="E2731" i="3"/>
  <c r="G2731" i="3" s="1"/>
  <c r="E4138" i="3"/>
  <c r="G4138" i="3" s="1"/>
  <c r="E1773" i="3"/>
  <c r="G1773" i="3" s="1"/>
  <c r="E1549" i="3"/>
  <c r="G1549" i="3" s="1"/>
  <c r="E3329" i="3"/>
  <c r="G3329" i="3" s="1"/>
  <c r="E4312" i="3"/>
  <c r="G4312" i="3" s="1"/>
  <c r="E4332" i="3"/>
  <c r="G4332" i="3" s="1"/>
  <c r="E4465" i="3"/>
  <c r="G4465" i="3" s="1"/>
  <c r="E3643" i="3"/>
  <c r="G3643" i="3" s="1"/>
  <c r="E2813" i="3"/>
  <c r="G2813" i="3" s="1"/>
  <c r="E4573" i="3"/>
  <c r="G4573" i="3" s="1"/>
  <c r="E1602" i="3"/>
  <c r="G1602" i="3" s="1"/>
  <c r="E1222" i="3"/>
  <c r="G1222" i="3" s="1"/>
  <c r="E3514" i="3"/>
  <c r="G3514" i="3" s="1"/>
  <c r="E3146" i="3"/>
  <c r="G3146" i="3" s="1"/>
  <c r="E2656" i="3"/>
  <c r="G2656" i="3" s="1"/>
  <c r="E3415" i="3"/>
  <c r="G3415" i="3" s="1"/>
  <c r="E4506" i="3"/>
  <c r="G4506" i="3" s="1"/>
  <c r="E4127" i="3"/>
  <c r="G4127" i="3" s="1"/>
  <c r="E3320" i="3"/>
  <c r="G3320" i="3" s="1"/>
  <c r="E4283" i="3"/>
  <c r="G4283" i="3" s="1"/>
  <c r="E2508" i="3"/>
  <c r="G2508" i="3" s="1"/>
  <c r="E706" i="3"/>
  <c r="G706" i="3" s="1"/>
  <c r="E2327" i="3"/>
  <c r="G2327" i="3" s="1"/>
  <c r="E2125" i="3"/>
  <c r="G2125" i="3" s="1"/>
  <c r="E3060" i="3"/>
  <c r="G3060" i="3" s="1"/>
  <c r="E4055" i="3"/>
  <c r="G4055" i="3" s="1"/>
  <c r="E4549" i="3"/>
  <c r="G4549" i="3" s="1"/>
  <c r="E1618" i="3"/>
  <c r="G1618" i="3" s="1"/>
  <c r="E4313" i="3"/>
  <c r="G4313" i="3" s="1"/>
  <c r="E4253" i="3"/>
  <c r="G4253" i="3" s="1"/>
  <c r="E2792" i="3"/>
  <c r="G2792" i="3" s="1"/>
  <c r="E2638" i="3"/>
  <c r="G2638" i="3" s="1"/>
  <c r="E1364" i="3"/>
  <c r="G1364" i="3" s="1"/>
  <c r="E3634" i="3"/>
  <c r="G3634" i="3" s="1"/>
  <c r="E4565" i="3"/>
  <c r="G4565" i="3" s="1"/>
  <c r="E2875" i="3"/>
  <c r="G2875" i="3" s="1"/>
  <c r="E3367" i="3"/>
  <c r="G3367" i="3" s="1"/>
  <c r="E3775" i="3"/>
  <c r="G3775" i="3" s="1"/>
  <c r="E2812" i="3"/>
  <c r="G2812" i="3" s="1"/>
  <c r="E3735" i="3"/>
  <c r="G3735" i="3" s="1"/>
  <c r="E2820" i="3"/>
  <c r="G2820" i="3" s="1"/>
  <c r="E4297" i="3"/>
  <c r="G4297" i="3" s="1"/>
  <c r="E3613" i="3"/>
  <c r="G3613" i="3" s="1"/>
  <c r="E4571" i="3"/>
  <c r="G4571" i="3" s="1"/>
  <c r="E4392" i="3"/>
  <c r="G4392" i="3" s="1"/>
  <c r="E3165" i="3"/>
  <c r="G3165" i="3" s="1"/>
  <c r="E2014" i="3"/>
  <c r="G2014" i="3" s="1"/>
  <c r="E1266" i="3"/>
  <c r="G1266" i="3" s="1"/>
  <c r="E2184" i="3"/>
  <c r="G2184" i="3" s="1"/>
  <c r="E4686" i="3"/>
  <c r="G4686" i="3" s="1"/>
  <c r="E3292" i="3"/>
  <c r="G3292" i="3" s="1"/>
  <c r="E2313" i="3"/>
  <c r="G2313" i="3" s="1"/>
  <c r="E4534" i="3"/>
  <c r="G4534" i="3" s="1"/>
  <c r="E2672" i="3"/>
  <c r="G2672" i="3" s="1"/>
  <c r="E2890" i="3"/>
  <c r="G2890" i="3" s="1"/>
  <c r="E3855" i="3"/>
  <c r="G3855" i="3" s="1"/>
  <c r="E3270" i="3"/>
  <c r="G3270" i="3" s="1"/>
  <c r="E1760" i="3"/>
  <c r="G1760" i="3" s="1"/>
  <c r="E3567" i="3"/>
  <c r="G3567" i="3" s="1"/>
  <c r="E4051" i="3"/>
  <c r="G4051" i="3" s="1"/>
  <c r="E3162" i="3"/>
  <c r="G3162" i="3" s="1"/>
  <c r="E4076" i="3"/>
  <c r="G4076" i="3" s="1"/>
  <c r="E2469" i="3"/>
  <c r="G2469" i="3" s="1"/>
  <c r="E4089" i="3"/>
  <c r="G4089" i="3" s="1"/>
  <c r="E4296" i="3"/>
  <c r="G4296" i="3" s="1"/>
  <c r="E3968" i="3"/>
  <c r="G3968" i="3" s="1"/>
  <c r="E3743" i="3"/>
  <c r="G3743" i="3" s="1"/>
  <c r="E2287" i="3"/>
  <c r="G2287" i="3" s="1"/>
  <c r="E3920" i="3"/>
  <c r="G3920" i="3" s="1"/>
  <c r="E2968" i="3"/>
  <c r="G2968" i="3" s="1"/>
  <c r="E2892" i="3"/>
  <c r="G2892" i="3" s="1"/>
  <c r="E2371" i="3"/>
  <c r="G2371" i="3" s="1"/>
  <c r="E3480" i="3"/>
  <c r="G3480" i="3" s="1"/>
  <c r="E3156" i="3"/>
  <c r="G3156" i="3" s="1"/>
  <c r="E3571" i="3"/>
  <c r="G3571" i="3" s="1"/>
  <c r="E2911" i="3"/>
  <c r="G2911" i="3" s="1"/>
  <c r="E3097" i="3"/>
  <c r="G3097" i="3" s="1"/>
  <c r="E3166" i="3"/>
  <c r="G3166" i="3" s="1"/>
  <c r="E1552" i="3"/>
  <c r="G1552" i="3" s="1"/>
  <c r="E4729" i="3"/>
  <c r="G4729" i="3" s="1"/>
  <c r="E2900" i="3"/>
  <c r="G2900" i="3" s="1"/>
  <c r="E22" i="3"/>
  <c r="G22" i="3" s="1"/>
  <c r="E4002" i="3"/>
  <c r="G4002" i="3" s="1"/>
  <c r="E3631" i="3"/>
  <c r="G3631" i="3" s="1"/>
  <c r="E3731" i="3"/>
  <c r="G3731" i="3" s="1"/>
  <c r="E3549" i="3"/>
  <c r="G3549" i="3" s="1"/>
  <c r="E3837" i="3"/>
  <c r="G3837" i="3" s="1"/>
  <c r="E3573" i="3"/>
  <c r="G3573" i="3" s="1"/>
  <c r="E4045" i="3"/>
  <c r="G4045" i="3" s="1"/>
  <c r="E4022" i="3"/>
  <c r="G4022" i="3" s="1"/>
  <c r="E4049" i="3"/>
  <c r="G4049" i="3" s="1"/>
  <c r="E3804" i="3"/>
  <c r="G3804" i="3" s="1"/>
  <c r="E2801" i="3"/>
  <c r="G2801" i="3" s="1"/>
  <c r="E4136" i="3"/>
  <c r="G4136" i="3" s="1"/>
  <c r="E2859" i="3"/>
  <c r="G2859" i="3" s="1"/>
  <c r="E1626" i="3"/>
  <c r="G1626" i="3" s="1"/>
  <c r="E2631" i="3"/>
  <c r="G2631" i="3" s="1"/>
  <c r="E2246" i="3"/>
  <c r="G2246" i="3" s="1"/>
  <c r="E3135" i="3"/>
  <c r="G3135" i="3" s="1"/>
  <c r="E1870" i="3"/>
  <c r="G1870" i="3" s="1"/>
  <c r="E4011" i="3"/>
  <c r="G4011" i="3" s="1"/>
  <c r="E4642" i="3"/>
  <c r="G4642" i="3" s="1"/>
  <c r="E3173" i="3"/>
  <c r="G3173" i="3" s="1"/>
  <c r="E3944" i="3"/>
  <c r="G3944" i="3" s="1"/>
  <c r="E3955" i="3"/>
  <c r="G3955" i="3" s="1"/>
  <c r="E1871" i="3"/>
  <c r="G1871" i="3" s="1"/>
  <c r="E2839" i="3"/>
  <c r="G2839" i="3" s="1"/>
  <c r="E960" i="3"/>
  <c r="G960" i="3" s="1"/>
  <c r="E3172" i="3"/>
  <c r="G3172" i="3" s="1"/>
  <c r="E3965" i="3"/>
  <c r="G3965" i="3" s="1"/>
  <c r="E4001" i="3"/>
  <c r="G4001" i="3" s="1"/>
  <c r="E3490" i="3"/>
  <c r="G3490" i="3" s="1"/>
  <c r="E4087" i="3"/>
  <c r="G4087" i="3" s="1"/>
  <c r="E1675" i="3"/>
  <c r="G1675" i="3" s="1"/>
  <c r="E2538" i="3"/>
  <c r="G2538" i="3" s="1"/>
  <c r="E4387" i="3"/>
  <c r="G4387" i="3" s="1"/>
  <c r="E1674" i="3"/>
  <c r="G1674" i="3" s="1"/>
  <c r="E4514" i="3"/>
  <c r="G4514" i="3" s="1"/>
  <c r="E2388" i="3"/>
  <c r="G2388" i="3" s="1"/>
  <c r="E4157" i="3"/>
  <c r="G4157" i="3" s="1"/>
  <c r="E4740" i="3"/>
  <c r="G4740" i="3" s="1"/>
  <c r="E3768" i="3"/>
  <c r="G3768" i="3" s="1"/>
  <c r="E4721" i="3"/>
  <c r="G4721" i="3" s="1"/>
  <c r="E4457" i="3"/>
  <c r="G4457" i="3" s="1"/>
  <c r="E3657" i="3"/>
  <c r="G3657" i="3" s="1"/>
  <c r="E1480" i="3"/>
  <c r="G1480" i="3" s="1"/>
  <c r="E3521" i="3"/>
  <c r="G3521" i="3" s="1"/>
  <c r="E4356" i="3"/>
  <c r="G4356" i="3" s="1"/>
  <c r="E1647" i="3"/>
  <c r="G1647" i="3" s="1"/>
  <c r="E4293" i="3"/>
  <c r="G4293" i="3" s="1"/>
  <c r="E2653" i="3"/>
  <c r="G2653" i="3" s="1"/>
  <c r="E4246" i="3"/>
  <c r="G4246" i="3" s="1"/>
  <c r="E3500" i="3"/>
  <c r="G3500" i="3" s="1"/>
  <c r="E2174" i="3"/>
  <c r="G2174" i="3" s="1"/>
  <c r="E4423" i="3"/>
  <c r="G4423" i="3" s="1"/>
  <c r="E3460" i="3"/>
  <c r="G3460" i="3" s="1"/>
  <c r="E2971" i="3"/>
  <c r="G2971" i="3" s="1"/>
  <c r="E2633" i="3"/>
  <c r="G2633" i="3" s="1"/>
  <c r="E2632" i="3"/>
  <c r="G2632" i="3" s="1"/>
  <c r="E3288" i="3"/>
  <c r="G3288" i="3" s="1"/>
  <c r="E3813" i="3"/>
  <c r="G3813" i="3" s="1"/>
  <c r="E2180" i="3"/>
  <c r="G2180" i="3" s="1"/>
  <c r="E1346" i="3"/>
  <c r="G1346" i="3" s="1"/>
  <c r="E1756" i="3"/>
  <c r="G1756" i="3" s="1"/>
  <c r="E3265" i="3"/>
  <c r="G3265" i="3" s="1"/>
  <c r="E4426" i="3"/>
  <c r="G4426" i="3" s="1"/>
  <c r="E1382" i="3"/>
  <c r="G1382" i="3" s="1"/>
  <c r="E3608" i="3"/>
  <c r="G3608" i="3" s="1"/>
  <c r="E4445" i="3"/>
  <c r="G4445" i="3" s="1"/>
  <c r="E2522" i="3"/>
  <c r="G2522" i="3" s="1"/>
  <c r="E777" i="3"/>
  <c r="G777" i="3" s="1"/>
  <c r="E3952" i="3"/>
  <c r="G3952" i="3" s="1"/>
  <c r="E1873" i="3"/>
  <c r="G1873" i="3" s="1"/>
  <c r="E4271" i="3"/>
  <c r="G4271" i="3" s="1"/>
  <c r="E3833" i="3"/>
  <c r="G3833" i="3" s="1"/>
  <c r="E3509" i="3"/>
  <c r="G3509" i="3" s="1"/>
  <c r="E396" i="3"/>
  <c r="G396" i="3" s="1"/>
  <c r="E1662" i="3"/>
  <c r="G1662" i="3" s="1"/>
  <c r="E4634" i="3"/>
  <c r="G4634" i="3" s="1"/>
  <c r="E1361" i="3"/>
  <c r="G1361" i="3" s="1"/>
  <c r="E3062" i="3"/>
  <c r="G3062" i="3" s="1"/>
  <c r="E3786" i="3"/>
  <c r="G3786" i="3" s="1"/>
  <c r="E4235" i="3"/>
  <c r="G4235" i="3" s="1"/>
  <c r="E3858" i="3"/>
  <c r="G3858" i="3" s="1"/>
  <c r="E4354" i="3"/>
  <c r="G4354" i="3" s="1"/>
  <c r="E1424" i="3"/>
  <c r="G1424" i="3" s="1"/>
  <c r="E748" i="3"/>
  <c r="G748" i="3" s="1"/>
  <c r="E2910" i="3"/>
  <c r="G2910" i="3" s="1"/>
  <c r="E4595" i="3"/>
  <c r="G4595" i="3" s="1"/>
  <c r="E3405" i="3"/>
  <c r="G3405" i="3" s="1"/>
  <c r="E2498" i="3"/>
  <c r="G2498" i="3" s="1"/>
  <c r="E2221" i="3"/>
  <c r="G2221" i="3" s="1"/>
  <c r="E2702" i="3"/>
  <c r="G2702" i="3" s="1"/>
  <c r="E2763" i="3"/>
  <c r="G2763" i="3" s="1"/>
  <c r="E1416" i="3"/>
  <c r="G1416" i="3" s="1"/>
  <c r="E4367" i="3"/>
  <c r="G4367" i="3" s="1"/>
  <c r="E1454" i="3"/>
  <c r="G1454" i="3" s="1"/>
  <c r="E4459" i="3"/>
  <c r="G4459" i="3" s="1"/>
  <c r="E3502" i="3"/>
  <c r="G3502" i="3" s="1"/>
  <c r="E3790" i="3"/>
  <c r="G3790" i="3" s="1"/>
  <c r="E3546" i="3"/>
  <c r="G3546" i="3" s="1"/>
  <c r="E3570" i="3"/>
  <c r="G3570" i="3" s="1"/>
  <c r="E1612" i="3"/>
  <c r="G1612" i="3" s="1"/>
  <c r="E2574" i="3"/>
  <c r="G2574" i="3" s="1"/>
  <c r="E3081" i="3"/>
  <c r="G3081" i="3" s="1"/>
  <c r="E2083" i="3"/>
  <c r="G2083" i="3" s="1"/>
  <c r="E4333" i="3"/>
  <c r="G4333" i="3" s="1"/>
  <c r="E1515" i="3"/>
  <c r="G1515" i="3" s="1"/>
  <c r="E2842" i="3"/>
  <c r="G2842" i="3" s="1"/>
  <c r="E4444" i="3"/>
  <c r="G4444" i="3" s="1"/>
  <c r="E3628" i="3"/>
  <c r="G3628" i="3" s="1"/>
  <c r="E2698" i="3"/>
  <c r="G2698" i="3" s="1"/>
  <c r="E2779" i="3"/>
  <c r="G2779" i="3" s="1"/>
  <c r="E4554" i="3"/>
  <c r="G4554" i="3" s="1"/>
  <c r="E4697" i="3"/>
  <c r="G4697" i="3" s="1"/>
  <c r="E3289" i="3"/>
  <c r="G3289" i="3" s="1"/>
  <c r="E3553" i="3"/>
  <c r="G3553" i="3" s="1"/>
  <c r="E3194" i="3"/>
  <c r="G3194" i="3" s="1"/>
  <c r="E2701" i="3"/>
  <c r="G2701" i="3" s="1"/>
  <c r="E4548" i="3"/>
  <c r="G4548" i="3" s="1"/>
  <c r="E3569" i="3"/>
  <c r="G3569" i="3" s="1"/>
  <c r="E23" i="3"/>
  <c r="G23" i="3" s="1"/>
  <c r="E1669" i="3"/>
  <c r="G1669" i="3" s="1"/>
  <c r="E1461" i="3"/>
  <c r="G1461" i="3" s="1"/>
  <c r="E2482" i="3"/>
  <c r="G2482" i="3" s="1"/>
  <c r="E2487" i="3"/>
  <c r="G2487" i="3" s="1"/>
  <c r="E3995" i="3"/>
  <c r="G3995" i="3" s="1"/>
  <c r="E2757" i="3"/>
  <c r="G2757" i="3" s="1"/>
  <c r="E4266" i="3"/>
  <c r="G4266" i="3" s="1"/>
  <c r="E3219" i="3"/>
  <c r="G3219" i="3" s="1"/>
  <c r="E4255" i="3"/>
  <c r="G4255" i="3" s="1"/>
  <c r="E24" i="3"/>
  <c r="G24" i="3" s="1"/>
  <c r="E3561" i="3"/>
  <c r="G3561" i="3" s="1"/>
  <c r="E2546" i="3"/>
  <c r="G2546" i="3" s="1"/>
  <c r="E3877" i="3"/>
  <c r="G3877" i="3" s="1"/>
  <c r="E25" i="3"/>
  <c r="G25" i="3" s="1"/>
  <c r="E4491" i="3"/>
  <c r="G4491" i="3" s="1"/>
  <c r="E4731" i="3"/>
  <c r="G4731" i="3" s="1"/>
  <c r="E1777" i="3"/>
  <c r="G1777" i="3" s="1"/>
  <c r="E3260" i="3"/>
  <c r="G3260" i="3" s="1"/>
  <c r="E4608" i="3"/>
  <c r="G4608" i="3" s="1"/>
  <c r="E3520" i="3"/>
  <c r="G3520" i="3" s="1"/>
  <c r="E3316" i="3"/>
  <c r="G3316" i="3" s="1"/>
  <c r="E4407" i="3"/>
  <c r="G4407" i="3" s="1"/>
  <c r="E3670" i="3"/>
  <c r="G3670" i="3" s="1"/>
  <c r="E2853" i="3"/>
  <c r="G2853" i="3" s="1"/>
  <c r="E3287" i="3"/>
  <c r="G3287" i="3" s="1"/>
  <c r="E3435" i="3"/>
  <c r="G3435" i="3" s="1"/>
  <c r="E2618" i="3"/>
  <c r="G2618" i="3" s="1"/>
  <c r="E3439" i="3"/>
  <c r="G3439" i="3" s="1"/>
  <c r="E2346" i="3"/>
  <c r="G2346" i="3" s="1"/>
  <c r="E681" i="3"/>
  <c r="G681" i="3" s="1"/>
  <c r="E2051" i="3"/>
  <c r="G2051" i="3" s="1"/>
  <c r="E2845" i="3"/>
  <c r="G2845" i="3" s="1"/>
  <c r="E2710" i="3"/>
  <c r="G2710" i="3" s="1"/>
  <c r="E2934" i="3"/>
  <c r="G2934" i="3" s="1"/>
  <c r="E3733" i="3"/>
  <c r="G3733" i="3" s="1"/>
  <c r="E1866" i="3"/>
  <c r="G1866" i="3" s="1"/>
  <c r="E26" i="3"/>
  <c r="G26" i="3" s="1"/>
  <c r="E2491" i="3"/>
  <c r="G2491" i="3" s="1"/>
  <c r="E4614" i="3"/>
  <c r="G4614" i="3" s="1"/>
  <c r="E2994" i="3"/>
  <c r="G2994" i="3" s="1"/>
  <c r="E1063" i="3"/>
  <c r="G1063" i="3" s="1"/>
  <c r="E2558" i="3"/>
  <c r="G2558" i="3" s="1"/>
  <c r="E3922" i="3"/>
  <c r="G3922" i="3" s="1"/>
  <c r="E2920" i="3"/>
  <c r="G2920" i="3" s="1"/>
  <c r="E4140" i="3"/>
  <c r="G4140" i="3" s="1"/>
  <c r="E3191" i="3"/>
  <c r="G3191" i="3" s="1"/>
  <c r="E3379" i="3"/>
  <c r="G3379" i="3" s="1"/>
  <c r="E3779" i="3"/>
  <c r="G3779" i="3" s="1"/>
  <c r="E3451" i="3"/>
  <c r="G3451" i="3" s="1"/>
  <c r="E4615" i="3"/>
  <c r="G4615" i="3" s="1"/>
  <c r="E665" i="3"/>
  <c r="G665" i="3" s="1"/>
  <c r="E3958" i="3"/>
  <c r="G3958" i="3" s="1"/>
  <c r="E2657" i="3"/>
  <c r="G2657" i="3" s="1"/>
  <c r="E4360" i="3"/>
  <c r="G4360" i="3" s="1"/>
  <c r="E1934" i="3"/>
  <c r="G1934" i="3" s="1"/>
  <c r="E27" i="3"/>
  <c r="G27" i="3" s="1"/>
  <c r="E4419" i="3"/>
  <c r="G4419" i="3" s="1"/>
  <c r="E3605" i="3"/>
  <c r="G3605" i="3" s="1"/>
  <c r="E2138" i="3"/>
  <c r="G2138" i="3" s="1"/>
  <c r="E4325" i="3"/>
  <c r="G4325" i="3" s="1"/>
  <c r="E2436" i="3"/>
  <c r="G2436" i="3" s="1"/>
  <c r="E4381" i="3"/>
  <c r="G4381" i="3" s="1"/>
  <c r="E4047" i="3"/>
  <c r="G4047" i="3" s="1"/>
  <c r="E794" i="3"/>
  <c r="G794" i="3" s="1"/>
  <c r="E3680" i="3"/>
  <c r="G3680" i="3" s="1"/>
  <c r="E1762" i="3"/>
  <c r="G1762" i="3" s="1"/>
  <c r="E4396" i="3"/>
  <c r="G4396" i="3" s="1"/>
  <c r="E3508" i="3"/>
  <c r="G3508" i="3" s="1"/>
  <c r="E3934" i="3"/>
  <c r="G3934" i="3" s="1"/>
  <c r="E4695" i="3"/>
  <c r="G4695" i="3" s="1"/>
  <c r="E1792" i="3"/>
  <c r="G1792" i="3" s="1"/>
  <c r="E2561" i="3"/>
  <c r="G2561" i="3" s="1"/>
  <c r="E4084" i="3"/>
  <c r="G4084" i="3" s="1"/>
  <c r="E3517" i="3"/>
  <c r="G3517" i="3" s="1"/>
  <c r="E2151" i="3"/>
  <c r="G2151" i="3" s="1"/>
  <c r="E3812" i="3"/>
  <c r="G3812" i="3" s="1"/>
  <c r="E4631" i="3"/>
  <c r="G4631" i="3" s="1"/>
  <c r="E2010" i="3"/>
  <c r="G2010" i="3" s="1"/>
  <c r="E3863" i="3"/>
  <c r="G3863" i="3" s="1"/>
  <c r="E4295" i="3"/>
  <c r="G4295" i="3" s="1"/>
  <c r="E4191" i="3"/>
  <c r="G4191" i="3" s="1"/>
  <c r="E1308" i="3"/>
  <c r="G1308" i="3" s="1"/>
  <c r="E2924" i="3"/>
  <c r="G2924" i="3" s="1"/>
  <c r="E2933" i="3"/>
  <c r="G2933" i="3" s="1"/>
  <c r="E3342" i="3"/>
  <c r="G3342" i="3" s="1"/>
  <c r="E666" i="3"/>
  <c r="G666" i="3" s="1"/>
  <c r="E2377" i="3"/>
  <c r="G2377" i="3" s="1"/>
  <c r="E1732" i="3"/>
  <c r="G1732" i="3" s="1"/>
  <c r="E4390" i="3"/>
  <c r="G4390" i="3" s="1"/>
  <c r="E2992" i="3"/>
  <c r="G2992" i="3" s="1"/>
  <c r="E4544" i="3"/>
  <c r="G4544" i="3" s="1"/>
  <c r="E4402" i="3"/>
  <c r="G4402" i="3" s="1"/>
  <c r="E3278" i="3"/>
  <c r="G3278" i="3" s="1"/>
  <c r="E4107" i="3"/>
  <c r="G4107" i="3" s="1"/>
  <c r="E1121" i="3"/>
  <c r="G1121" i="3" s="1"/>
  <c r="E1769" i="3"/>
  <c r="G1769" i="3" s="1"/>
  <c r="E2720" i="3"/>
  <c r="G2720" i="3" s="1"/>
  <c r="E4714" i="3"/>
  <c r="G4714" i="3" s="1"/>
  <c r="E3891" i="3"/>
  <c r="G3891" i="3" s="1"/>
  <c r="E4211" i="3"/>
  <c r="G4211" i="3" s="1"/>
  <c r="E4583" i="3"/>
  <c r="G4583" i="3" s="1"/>
  <c r="E3343" i="3"/>
  <c r="G3343" i="3" s="1"/>
  <c r="E1751" i="3"/>
  <c r="G1751" i="3" s="1"/>
  <c r="E4524" i="3"/>
  <c r="G4524" i="3" s="1"/>
  <c r="E4258" i="3"/>
  <c r="G4258" i="3" s="1"/>
  <c r="E4380" i="3"/>
  <c r="G4380" i="3" s="1"/>
  <c r="E3380" i="3"/>
  <c r="G3380" i="3" s="1"/>
  <c r="E4071" i="3"/>
  <c r="G4071" i="3" s="1"/>
  <c r="E3815" i="3"/>
  <c r="G3815" i="3" s="1"/>
  <c r="E4106" i="3"/>
  <c r="G4106" i="3" s="1"/>
  <c r="E4725" i="3"/>
  <c r="G4725" i="3" s="1"/>
  <c r="E2743" i="3"/>
  <c r="G2743" i="3" s="1"/>
  <c r="E2603" i="3"/>
  <c r="G2603" i="3" s="1"/>
  <c r="E4334" i="3"/>
  <c r="G4334" i="3" s="1"/>
  <c r="E947" i="3"/>
  <c r="G947" i="3" s="1"/>
  <c r="E3126" i="3"/>
  <c r="G3126" i="3" s="1"/>
  <c r="E3851" i="3"/>
  <c r="G3851" i="3" s="1"/>
  <c r="E4035" i="3"/>
  <c r="G4035" i="3" s="1"/>
  <c r="E4156" i="3"/>
  <c r="G4156" i="3" s="1"/>
  <c r="E4710" i="3"/>
  <c r="G4710" i="3" s="1"/>
  <c r="E2566" i="3"/>
  <c r="G2566" i="3" s="1"/>
  <c r="E3313" i="3"/>
  <c r="G3313" i="3" s="1"/>
  <c r="E3545" i="3"/>
  <c r="G3545" i="3" s="1"/>
  <c r="E4170" i="3"/>
  <c r="G4170" i="3" s="1"/>
  <c r="E4008" i="3"/>
  <c r="G4008" i="3" s="1"/>
  <c r="E1858" i="3"/>
  <c r="G1858" i="3" s="1"/>
  <c r="E2518" i="3"/>
  <c r="G2518" i="3" s="1"/>
  <c r="E3424" i="3"/>
  <c r="G3424" i="3" s="1"/>
  <c r="E3782" i="3"/>
  <c r="G3782" i="3" s="1"/>
  <c r="E4663" i="3"/>
  <c r="G4663" i="3" s="1"/>
  <c r="E2361" i="3"/>
  <c r="G2361" i="3" s="1"/>
  <c r="E2695" i="3"/>
  <c r="G2695" i="3" s="1"/>
  <c r="E3024" i="3"/>
  <c r="G3024" i="3" s="1"/>
  <c r="E832" i="3"/>
  <c r="G832" i="3" s="1"/>
  <c r="E4146" i="3"/>
  <c r="G4146" i="3" s="1"/>
  <c r="E2250" i="3"/>
  <c r="G2250" i="3" s="1"/>
  <c r="E3155" i="3"/>
  <c r="G3155" i="3" s="1"/>
  <c r="E2942" i="3"/>
  <c r="G2942" i="3" s="1"/>
  <c r="E3356" i="3"/>
  <c r="G3356" i="3" s="1"/>
  <c r="E4158" i="3"/>
  <c r="G4158" i="3" s="1"/>
  <c r="E3183" i="3"/>
  <c r="G3183" i="3" s="1"/>
  <c r="E2357" i="3"/>
  <c r="G2357" i="3" s="1"/>
  <c r="E1952" i="3"/>
  <c r="G1952" i="3" s="1"/>
  <c r="E4479" i="3"/>
  <c r="G4479" i="3" s="1"/>
  <c r="E4007" i="3"/>
  <c r="G4007" i="3" s="1"/>
  <c r="E1498" i="3"/>
  <c r="G1498" i="3" s="1"/>
  <c r="E4630" i="3"/>
  <c r="G4630" i="3" s="1"/>
  <c r="E4213" i="3"/>
  <c r="G4213" i="3" s="1"/>
  <c r="E3086" i="3"/>
  <c r="G3086" i="3" s="1"/>
  <c r="E457" i="3"/>
  <c r="G457" i="3" s="1"/>
  <c r="E4393" i="3"/>
  <c r="G4393" i="3" s="1"/>
  <c r="E3640" i="3"/>
  <c r="G3640" i="3" s="1"/>
  <c r="E2322" i="3"/>
  <c r="G2322" i="3" s="1"/>
  <c r="E2403" i="3"/>
  <c r="G2403" i="3" s="1"/>
  <c r="E2751" i="3"/>
  <c r="G2751" i="3" s="1"/>
  <c r="E3931" i="3"/>
  <c r="G3931" i="3" s="1"/>
  <c r="E1904" i="3"/>
  <c r="G1904" i="3" s="1"/>
  <c r="E3978" i="3"/>
  <c r="G3978" i="3" s="1"/>
  <c r="E2978" i="3"/>
  <c r="G2978" i="3" s="1"/>
  <c r="E2553" i="3"/>
  <c r="G2553" i="3" s="1"/>
  <c r="E28" i="3"/>
  <c r="G28" i="3" s="1"/>
  <c r="E3394" i="3"/>
  <c r="G3394" i="3" s="1"/>
  <c r="E2734" i="3"/>
  <c r="G2734" i="3" s="1"/>
  <c r="E2957" i="3"/>
  <c r="G2957" i="3" s="1"/>
  <c r="E4298" i="3"/>
  <c r="G4298" i="3" s="1"/>
  <c r="E4418" i="3"/>
  <c r="G4418" i="3" s="1"/>
  <c r="E3723" i="3"/>
  <c r="G3723" i="3" s="1"/>
  <c r="E4185" i="3"/>
  <c r="G4185" i="3" s="1"/>
  <c r="E1064" i="3"/>
  <c r="G1064" i="3" s="1"/>
  <c r="E4175" i="3"/>
  <c r="G4175" i="3" s="1"/>
  <c r="E3900" i="3"/>
  <c r="G3900" i="3" s="1"/>
  <c r="E3137" i="3"/>
  <c r="G3137" i="3" s="1"/>
  <c r="E2544" i="3"/>
  <c r="G2544" i="3" s="1"/>
  <c r="E3095" i="3"/>
  <c r="G3095" i="3" s="1"/>
  <c r="E1975" i="3"/>
  <c r="G1975" i="3" s="1"/>
  <c r="E2433" i="3"/>
  <c r="G2433" i="3" s="1"/>
  <c r="E4020" i="3"/>
  <c r="G4020" i="3" s="1"/>
  <c r="E1576" i="3"/>
  <c r="G1576" i="3" s="1"/>
  <c r="E3724" i="3"/>
  <c r="G3724" i="3" s="1"/>
  <c r="E4627" i="3"/>
  <c r="G4627" i="3" s="1"/>
  <c r="E2128" i="3"/>
  <c r="G2128" i="3" s="1"/>
  <c r="E1373" i="3"/>
  <c r="G1373" i="3" s="1"/>
  <c r="E4043" i="3"/>
  <c r="G4043" i="3" s="1"/>
  <c r="E2834" i="3"/>
  <c r="G2834" i="3" s="1"/>
  <c r="E1328" i="3"/>
  <c r="G1328" i="3" s="1"/>
  <c r="E29" i="3"/>
  <c r="G29" i="3" s="1"/>
  <c r="E2321" i="3"/>
  <c r="G2321" i="3" s="1"/>
  <c r="E3785" i="3"/>
  <c r="G3785" i="3" s="1"/>
  <c r="E4577" i="3"/>
  <c r="G4577" i="3" s="1"/>
  <c r="E4358" i="3"/>
  <c r="G4358" i="3" s="1"/>
  <c r="E2150" i="3"/>
  <c r="G2150" i="3" s="1"/>
  <c r="E4252" i="3"/>
  <c r="G4252" i="3" s="1"/>
  <c r="E2317" i="3"/>
  <c r="G2317" i="3" s="1"/>
  <c r="E4690" i="3"/>
  <c r="G4690" i="3" s="1"/>
  <c r="E2748" i="3"/>
  <c r="G2748" i="3" s="1"/>
  <c r="E3684" i="3"/>
  <c r="G3684" i="3" s="1"/>
  <c r="E1012" i="3"/>
  <c r="G1012" i="3" s="1"/>
  <c r="E2826" i="3"/>
  <c r="G2826" i="3" s="1"/>
  <c r="E1492" i="3"/>
  <c r="G1492" i="3" s="1"/>
  <c r="E2342" i="3"/>
  <c r="G2342" i="3" s="1"/>
  <c r="E4365" i="3"/>
  <c r="G4365" i="3" s="1"/>
  <c r="E3770" i="3"/>
  <c r="G3770" i="3" s="1"/>
  <c r="E2970" i="3"/>
  <c r="G2970" i="3" s="1"/>
  <c r="E3341" i="3"/>
  <c r="G3341" i="3" s="1"/>
  <c r="E1250" i="3"/>
  <c r="G1250" i="3" s="1"/>
  <c r="E30" i="3"/>
  <c r="G30" i="3" s="1"/>
  <c r="E1727" i="3"/>
  <c r="G1727" i="3" s="1"/>
  <c r="E4619" i="3"/>
  <c r="G4619" i="3" s="1"/>
  <c r="E1654" i="3"/>
  <c r="G1654" i="3" s="1"/>
  <c r="E3351" i="3"/>
  <c r="G3351" i="3" s="1"/>
  <c r="E3085" i="3"/>
  <c r="G3085" i="3" s="1"/>
  <c r="E2098" i="3"/>
  <c r="G2098" i="3" s="1"/>
  <c r="E4014" i="3"/>
  <c r="G4014" i="3" s="1"/>
  <c r="E4574" i="3"/>
  <c r="G4574" i="3" s="1"/>
  <c r="E4315" i="3"/>
  <c r="G4315" i="3" s="1"/>
  <c r="E3893" i="3"/>
  <c r="G3893" i="3" s="1"/>
  <c r="E3461" i="3"/>
  <c r="G3461" i="3" s="1"/>
  <c r="E4078" i="3"/>
  <c r="G4078" i="3" s="1"/>
  <c r="E3044" i="3"/>
  <c r="G3044" i="3" s="1"/>
  <c r="E4331" i="3"/>
  <c r="G4331" i="3" s="1"/>
  <c r="E1457" i="3"/>
  <c r="G1457" i="3" s="1"/>
  <c r="E3310" i="3"/>
  <c r="G3310" i="3" s="1"/>
  <c r="E3309" i="3"/>
  <c r="G3309" i="3" s="1"/>
  <c r="E2979" i="3"/>
  <c r="G2979" i="3" s="1"/>
  <c r="E4397" i="3"/>
  <c r="G4397" i="3" s="1"/>
  <c r="E2849" i="3"/>
  <c r="G2849" i="3" s="1"/>
  <c r="E925" i="3"/>
  <c r="G925" i="3" s="1"/>
  <c r="E2200" i="3"/>
  <c r="G2200" i="3" s="1"/>
  <c r="E4004" i="3"/>
  <c r="G4004" i="3" s="1"/>
  <c r="E3671" i="3"/>
  <c r="G3671" i="3" s="1"/>
  <c r="E3027" i="3"/>
  <c r="G3027" i="3" s="1"/>
  <c r="E593" i="3"/>
  <c r="G593" i="3" s="1"/>
  <c r="E4281" i="3"/>
  <c r="G4281" i="3" s="1"/>
  <c r="E3750" i="3"/>
  <c r="G3750" i="3" s="1"/>
  <c r="E31" i="3"/>
  <c r="G31" i="3" s="1"/>
  <c r="E3472" i="3"/>
  <c r="G3472" i="3" s="1"/>
  <c r="E1625" i="3"/>
  <c r="G1625" i="3" s="1"/>
  <c r="E1304" i="3"/>
  <c r="G1304" i="3" s="1"/>
  <c r="E2928" i="3"/>
  <c r="G2928" i="3" s="1"/>
  <c r="E1129" i="3"/>
  <c r="G1129" i="3" s="1"/>
  <c r="E2861" i="3"/>
  <c r="G2861" i="3" s="1"/>
  <c r="E4704" i="3"/>
  <c r="G4704" i="3" s="1"/>
  <c r="E3392" i="3"/>
  <c r="G3392" i="3" s="1"/>
  <c r="E2216" i="3"/>
  <c r="G2216" i="3" s="1"/>
  <c r="E4145" i="3"/>
  <c r="G4145" i="3" s="1"/>
  <c r="E4563" i="3"/>
  <c r="G4563" i="3" s="1"/>
  <c r="E2943" i="3"/>
  <c r="G2943" i="3" s="1"/>
  <c r="E4440" i="3"/>
  <c r="G4440" i="3" s="1"/>
  <c r="E32" i="3"/>
  <c r="G32" i="3" s="1"/>
  <c r="E2515" i="3"/>
  <c r="G2515" i="3" s="1"/>
  <c r="E3220" i="3"/>
  <c r="G3220" i="3" s="1"/>
  <c r="E3715" i="3"/>
  <c r="G3715" i="3" s="1"/>
  <c r="E2719" i="3"/>
  <c r="G2719" i="3" s="1"/>
  <c r="E4622" i="3"/>
  <c r="G4622" i="3" s="1"/>
  <c r="E4519" i="3"/>
  <c r="G4519" i="3" s="1"/>
  <c r="E2962" i="3"/>
  <c r="G2962" i="3" s="1"/>
  <c r="E2552" i="3"/>
  <c r="G2552" i="3" s="1"/>
  <c r="E4553" i="3"/>
  <c r="G4553" i="3" s="1"/>
  <c r="E2637" i="3"/>
  <c r="G2637" i="3" s="1"/>
  <c r="E3003" i="3"/>
  <c r="G3003" i="3" s="1"/>
  <c r="E3175" i="3"/>
  <c r="G3175" i="3" s="1"/>
  <c r="E4343" i="3"/>
  <c r="G4343" i="3" s="1"/>
  <c r="E621" i="3"/>
  <c r="G621" i="3" s="1"/>
  <c r="E3753" i="3"/>
  <c r="G3753" i="3" s="1"/>
  <c r="E3746" i="3"/>
  <c r="G3746" i="3" s="1"/>
  <c r="E3111" i="3"/>
  <c r="G3111" i="3" s="1"/>
  <c r="E4502" i="3"/>
  <c r="G4502" i="3" s="1"/>
  <c r="E4096" i="3"/>
  <c r="G4096" i="3" s="1"/>
  <c r="E3109" i="3"/>
  <c r="G3109" i="3" s="1"/>
  <c r="E3563" i="3"/>
  <c r="G3563" i="3" s="1"/>
  <c r="E4712" i="3"/>
  <c r="G4712" i="3" s="1"/>
  <c r="E4044" i="3"/>
  <c r="G4044" i="3" s="1"/>
  <c r="E3673" i="3"/>
  <c r="G3673" i="3" s="1"/>
  <c r="E3721" i="3"/>
  <c r="G3721" i="3" s="1"/>
  <c r="E4652" i="3"/>
  <c r="G4652" i="3" s="1"/>
  <c r="E1284" i="3"/>
  <c r="G1284" i="3" s="1"/>
  <c r="E4375" i="3"/>
  <c r="G4375" i="3" s="1"/>
  <c r="E2001" i="3"/>
  <c r="G2001" i="3" s="1"/>
  <c r="E2904" i="3"/>
  <c r="G2904" i="3" s="1"/>
  <c r="E224" i="3"/>
  <c r="G224" i="3" s="1"/>
  <c r="E2676" i="3"/>
  <c r="G2676" i="3" s="1"/>
  <c r="E4133" i="3"/>
  <c r="G4133" i="3" s="1"/>
  <c r="E4668" i="3"/>
  <c r="G4668" i="3" s="1"/>
  <c r="E3408" i="3"/>
  <c r="G3408" i="3" s="1"/>
  <c r="E2407" i="3"/>
  <c r="G2407" i="3" s="1"/>
  <c r="E4056" i="3"/>
  <c r="G4056" i="3" s="1"/>
  <c r="E1290" i="3"/>
  <c r="G1290" i="3" s="1"/>
  <c r="E2797" i="3"/>
  <c r="G2797" i="3" s="1"/>
  <c r="E4344" i="3"/>
  <c r="G4344" i="3" s="1"/>
  <c r="E2607" i="3"/>
  <c r="G2607" i="3" s="1"/>
  <c r="E4318" i="3"/>
  <c r="G4318" i="3" s="1"/>
  <c r="E2961" i="3"/>
  <c r="G2961" i="3" s="1"/>
  <c r="E3431" i="3"/>
  <c r="G3431" i="3" s="1"/>
  <c r="E4629" i="3"/>
  <c r="G4629" i="3" s="1"/>
  <c r="E4709" i="3"/>
  <c r="G4709" i="3" s="1"/>
  <c r="E4551" i="3"/>
  <c r="G4551" i="3" s="1"/>
  <c r="E4391" i="3"/>
  <c r="G4391" i="3" s="1"/>
  <c r="E3416" i="3"/>
  <c r="G3416" i="3" s="1"/>
  <c r="E4518" i="3"/>
  <c r="G4518" i="3" s="1"/>
  <c r="E2643" i="3"/>
  <c r="G2643" i="3" s="1"/>
  <c r="E1491" i="3"/>
  <c r="G1491" i="3" s="1"/>
  <c r="E3869" i="3"/>
  <c r="G3869" i="3" s="1"/>
  <c r="E2493" i="3"/>
  <c r="G2493" i="3" s="1"/>
  <c r="E33" i="3"/>
  <c r="G33" i="3" s="1"/>
  <c r="E3458" i="3"/>
  <c r="G3458" i="3" s="1"/>
  <c r="E4736" i="3"/>
  <c r="G4736" i="3" s="1"/>
  <c r="E1352" i="3"/>
  <c r="G1352" i="3" s="1"/>
  <c r="E2271" i="3"/>
  <c r="G2271" i="3" s="1"/>
  <c r="E2825" i="3"/>
  <c r="G2825" i="3" s="1"/>
  <c r="E1164" i="3"/>
  <c r="G1164" i="3" s="1"/>
  <c r="E4517" i="3"/>
  <c r="G4517" i="3" s="1"/>
  <c r="E2085" i="3"/>
  <c r="G2085" i="3" s="1"/>
  <c r="E4347" i="3"/>
  <c r="G4347" i="3" s="1"/>
  <c r="E2485" i="3"/>
  <c r="G2485" i="3" s="1"/>
  <c r="E2140" i="3"/>
  <c r="G2140" i="3" s="1"/>
  <c r="E4606" i="3"/>
  <c r="G4606" i="3" s="1"/>
  <c r="E4503" i="3"/>
  <c r="G4503" i="3" s="1"/>
  <c r="E2114" i="3"/>
  <c r="G2114" i="3" s="1"/>
  <c r="E3050" i="3"/>
  <c r="G3050" i="3" s="1"/>
  <c r="E884" i="3"/>
  <c r="G884" i="3" s="1"/>
  <c r="E3227" i="3"/>
  <c r="G3227" i="3" s="1"/>
  <c r="E2987" i="3"/>
  <c r="G2987" i="3" s="1"/>
  <c r="E4113" i="3"/>
  <c r="G4113" i="3" s="1"/>
  <c r="E1789" i="3"/>
  <c r="G1789" i="3" s="1"/>
  <c r="E4636" i="3"/>
  <c r="G4636" i="3" s="1"/>
  <c r="E1130" i="3"/>
  <c r="G1130" i="3" s="1"/>
  <c r="E2465" i="3"/>
  <c r="G2465" i="3" s="1"/>
  <c r="E1533" i="3"/>
  <c r="G1533" i="3" s="1"/>
  <c r="E1326" i="3"/>
  <c r="G1326" i="3" s="1"/>
  <c r="E4399" i="3"/>
  <c r="G4399" i="3" s="1"/>
  <c r="E3666" i="3"/>
  <c r="G3666" i="3" s="1"/>
  <c r="E3981" i="3"/>
  <c r="G3981" i="3" s="1"/>
  <c r="E4225" i="3"/>
  <c r="G4225" i="3" s="1"/>
  <c r="E4165" i="3"/>
  <c r="G4165" i="3" s="1"/>
  <c r="E2536" i="3"/>
  <c r="G2536" i="3" s="1"/>
  <c r="E2195" i="3"/>
  <c r="G2195" i="3" s="1"/>
  <c r="E3568" i="3"/>
  <c r="G3568" i="3" s="1"/>
  <c r="E34" i="3"/>
  <c r="G34" i="3" s="1"/>
  <c r="E2143" i="3"/>
  <c r="G2143" i="3" s="1"/>
  <c r="E4366" i="3"/>
  <c r="G4366" i="3" s="1"/>
  <c r="E3052" i="3"/>
  <c r="G3052" i="3" s="1"/>
  <c r="E4217" i="3"/>
  <c r="G4217" i="3" s="1"/>
  <c r="E4263" i="3"/>
  <c r="G4263" i="3" s="1"/>
  <c r="E3347" i="3"/>
  <c r="G3347" i="3" s="1"/>
  <c r="E1765" i="3"/>
  <c r="G1765" i="3" s="1"/>
  <c r="E4713" i="3"/>
  <c r="G4713" i="3" s="1"/>
  <c r="E3658" i="3"/>
  <c r="G3658" i="3" s="1"/>
  <c r="E2927" i="3"/>
  <c r="G2927" i="3" s="1"/>
  <c r="E4572" i="3"/>
  <c r="G4572" i="3" s="1"/>
  <c r="E2759" i="3"/>
  <c r="G2759" i="3" s="1"/>
  <c r="E4569" i="3"/>
  <c r="G4569" i="3" s="1"/>
  <c r="E2387" i="3"/>
  <c r="G2387" i="3" s="1"/>
  <c r="E3637" i="3"/>
  <c r="G3637" i="3" s="1"/>
  <c r="E652" i="3"/>
  <c r="G652" i="3" s="1"/>
  <c r="E2283" i="3"/>
  <c r="G2283" i="3" s="1"/>
  <c r="E3363" i="3"/>
  <c r="G3363" i="3" s="1"/>
  <c r="E3580" i="3"/>
  <c r="G3580" i="3" s="1"/>
  <c r="E4698" i="3"/>
  <c r="G4698" i="3" s="1"/>
  <c r="E1459" i="3"/>
  <c r="G1459" i="3" s="1"/>
  <c r="E2848" i="3"/>
  <c r="G2848" i="3" s="1"/>
  <c r="E1553" i="3"/>
  <c r="G1553" i="3" s="1"/>
  <c r="E4238" i="3"/>
  <c r="G4238" i="3" s="1"/>
  <c r="E2134" i="3"/>
  <c r="G2134" i="3" s="1"/>
  <c r="E4659" i="3"/>
  <c r="G4659" i="3" s="1"/>
  <c r="E1188" i="3"/>
  <c r="G1188" i="3" s="1"/>
  <c r="E4162" i="3"/>
  <c r="G4162" i="3" s="1"/>
  <c r="E3587" i="3"/>
  <c r="G3587" i="3" s="1"/>
  <c r="E4182" i="3"/>
  <c r="G4182" i="3" s="1"/>
  <c r="E4453" i="3"/>
  <c r="G4453" i="3" s="1"/>
  <c r="E4197" i="3"/>
  <c r="G4197" i="3" s="1"/>
  <c r="E3711" i="3"/>
  <c r="G3711" i="3" s="1"/>
  <c r="E2881" i="3"/>
  <c r="G2881" i="3" s="1"/>
  <c r="E2976" i="3"/>
  <c r="G2976" i="3" s="1"/>
  <c r="E4498" i="3"/>
  <c r="G4498" i="3" s="1"/>
  <c r="E3808" i="3"/>
  <c r="G3808" i="3" s="1"/>
  <c r="E3079" i="3"/>
  <c r="G3079" i="3" s="1"/>
  <c r="E1387" i="3"/>
  <c r="G1387" i="3" s="1"/>
  <c r="E3769" i="3"/>
  <c r="G3769" i="3" s="1"/>
  <c r="E3902" i="3"/>
  <c r="G3902" i="3" s="1"/>
  <c r="E4412" i="3"/>
  <c r="G4412" i="3" s="1"/>
  <c r="E3196" i="3"/>
  <c r="G3196" i="3" s="1"/>
  <c r="E4655" i="3"/>
  <c r="G4655" i="3" s="1"/>
  <c r="E4645" i="3"/>
  <c r="G4645" i="3" s="1"/>
  <c r="E4685" i="3"/>
  <c r="G4685" i="3" s="1"/>
  <c r="E708" i="3"/>
  <c r="G708" i="3" s="1"/>
  <c r="E4241" i="3"/>
  <c r="G4241" i="3" s="1"/>
  <c r="E3703" i="3"/>
  <c r="G3703" i="3" s="1"/>
  <c r="E1506" i="3"/>
  <c r="G1506" i="3" s="1"/>
  <c r="E4501" i="3"/>
  <c r="G4501" i="3" s="1"/>
  <c r="E4337" i="3"/>
  <c r="G4337" i="3" s="1"/>
  <c r="E3481" i="3"/>
  <c r="G3481" i="3" s="1"/>
  <c r="E3908" i="3"/>
  <c r="G3908" i="3" s="1"/>
  <c r="E1274" i="3"/>
  <c r="G1274" i="3" s="1"/>
  <c r="E2898" i="3"/>
  <c r="G2898" i="3" s="1"/>
  <c r="E3264" i="3"/>
  <c r="G3264" i="3" s="1"/>
  <c r="E989" i="3"/>
  <c r="G989" i="3" s="1"/>
  <c r="E3543" i="3"/>
  <c r="G3543" i="3" s="1"/>
  <c r="E4249" i="3"/>
  <c r="G4249" i="3" s="1"/>
  <c r="E3669" i="3"/>
  <c r="G3669" i="3" s="1"/>
  <c r="E3241" i="3"/>
  <c r="G3241" i="3" s="1"/>
  <c r="E2610" i="3"/>
  <c r="G2610" i="3" s="1"/>
  <c r="E3776" i="3"/>
  <c r="G3776" i="3" s="1"/>
  <c r="E4085" i="3"/>
  <c r="G4085" i="3" s="1"/>
  <c r="E4435" i="3"/>
  <c r="G4435" i="3" s="1"/>
  <c r="E2479" i="3"/>
  <c r="G2479" i="3" s="1"/>
  <c r="E2584" i="3"/>
  <c r="G2584" i="3" s="1"/>
  <c r="E4000" i="3"/>
  <c r="G4000" i="3" s="1"/>
  <c r="E973" i="3"/>
  <c r="G973" i="3" s="1"/>
  <c r="E4478" i="3"/>
  <c r="G4478" i="3" s="1"/>
  <c r="E4550" i="3"/>
  <c r="G4550" i="3" s="1"/>
  <c r="E564" i="3"/>
  <c r="G564" i="3" s="1"/>
  <c r="E3412" i="3"/>
  <c r="G3412" i="3" s="1"/>
  <c r="E3800" i="3"/>
  <c r="G3800" i="3" s="1"/>
  <c r="E4450" i="3"/>
  <c r="G4450" i="3" s="1"/>
  <c r="E4335" i="3"/>
  <c r="G4335" i="3" s="1"/>
  <c r="E2998" i="3"/>
  <c r="G2998" i="3" s="1"/>
  <c r="E1899" i="3"/>
  <c r="G1899" i="3" s="1"/>
  <c r="E3614" i="3"/>
  <c r="G3614" i="3" s="1"/>
  <c r="E3344" i="3"/>
  <c r="G3344" i="3" s="1"/>
  <c r="E35" i="3"/>
  <c r="G35" i="3" s="1"/>
  <c r="E4487" i="3"/>
  <c r="G4487" i="3" s="1"/>
  <c r="E1472" i="3"/>
  <c r="G1472" i="3" s="1"/>
  <c r="E4401" i="3"/>
  <c r="G4401" i="3" s="1"/>
  <c r="E4591" i="3"/>
  <c r="G4591" i="3" s="1"/>
  <c r="E2497" i="3"/>
  <c r="G2497" i="3" s="1"/>
  <c r="E4102" i="3"/>
  <c r="G4102" i="3" s="1"/>
  <c r="E3279" i="3"/>
  <c r="G3279" i="3" s="1"/>
  <c r="E4207" i="3"/>
  <c r="G4207" i="3" s="1"/>
  <c r="E3105" i="3"/>
  <c r="G3105" i="3" s="1"/>
  <c r="E4351" i="3"/>
  <c r="G4351" i="3" s="1"/>
  <c r="E4539" i="3"/>
  <c r="G4539" i="3" s="1"/>
  <c r="E3872" i="3"/>
  <c r="G3872" i="3" s="1"/>
  <c r="E1335" i="3"/>
  <c r="G1335" i="3" s="1"/>
  <c r="E4215" i="3"/>
  <c r="G4215" i="3" s="1"/>
  <c r="E3836" i="3"/>
  <c r="G3836" i="3" s="1"/>
  <c r="E2038" i="3"/>
  <c r="G2038" i="3" s="1"/>
  <c r="E2554" i="3"/>
  <c r="G2554" i="3" s="1"/>
  <c r="E4538" i="3"/>
  <c r="G4538" i="3" s="1"/>
  <c r="E4592" i="3"/>
  <c r="G4592" i="3" s="1"/>
  <c r="E4066" i="3"/>
  <c r="G4066" i="3" s="1"/>
  <c r="E4671" i="3"/>
  <c r="G4671" i="3" s="1"/>
  <c r="E4640" i="3"/>
  <c r="G4640" i="3" s="1"/>
  <c r="E4128" i="3"/>
  <c r="G4128" i="3" s="1"/>
  <c r="E4707" i="3"/>
  <c r="G4707" i="3" s="1"/>
  <c r="E3975" i="3"/>
  <c r="G3975" i="3" s="1"/>
  <c r="E4728" i="3"/>
  <c r="G4728" i="3" s="1"/>
  <c r="E4560" i="3"/>
  <c r="G4560" i="3" s="1"/>
  <c r="E4382" i="3"/>
  <c r="G4382" i="3" s="1"/>
  <c r="E4240" i="3"/>
  <c r="G4240" i="3" s="1"/>
  <c r="E1475" i="3"/>
  <c r="G1475" i="3" s="1"/>
  <c r="E2119" i="3"/>
  <c r="G2119" i="3" s="1"/>
  <c r="E3359" i="3"/>
  <c r="G3359" i="3" s="1"/>
  <c r="E1365" i="3"/>
  <c r="G1365" i="3" s="1"/>
  <c r="E4042" i="3"/>
  <c r="G4042" i="3" s="1"/>
  <c r="E4688" i="3"/>
  <c r="G4688" i="3" s="1"/>
  <c r="E2777" i="3"/>
  <c r="G2777" i="3" s="1"/>
  <c r="E3238" i="3"/>
  <c r="G3238" i="3" s="1"/>
  <c r="E3880" i="3"/>
  <c r="G3880" i="3" s="1"/>
  <c r="E817" i="3"/>
  <c r="G817" i="3" s="1"/>
  <c r="E2405" i="3"/>
  <c r="G2405" i="3" s="1"/>
  <c r="E3185" i="3"/>
  <c r="G3185" i="3" s="1"/>
  <c r="E3230" i="3"/>
  <c r="G3230" i="3" s="1"/>
  <c r="E4633" i="3"/>
  <c r="G4633" i="3" s="1"/>
  <c r="E3384" i="3"/>
  <c r="G3384" i="3" s="1"/>
  <c r="E4100" i="3"/>
  <c r="G4100" i="3" s="1"/>
  <c r="E2254" i="3"/>
  <c r="G2254" i="3" s="1"/>
  <c r="E2747" i="3"/>
  <c r="G2747" i="3" s="1"/>
  <c r="E2964" i="3"/>
  <c r="G2964" i="3" s="1"/>
  <c r="E3913" i="3"/>
  <c r="G3913" i="3" s="1"/>
  <c r="E3951" i="3"/>
  <c r="G3951" i="3" s="1"/>
  <c r="E4141" i="3"/>
  <c r="G4141" i="3" s="1"/>
  <c r="E3106" i="3"/>
  <c r="G3106" i="3" s="1"/>
  <c r="E3214" i="3"/>
  <c r="G3214" i="3" s="1"/>
  <c r="E4543" i="3"/>
  <c r="G4543" i="3" s="1"/>
  <c r="E4580" i="3"/>
  <c r="G4580" i="3" s="1"/>
  <c r="E36" i="3"/>
  <c r="G36" i="3" s="1"/>
  <c r="E4462" i="3"/>
  <c r="G4462" i="3" s="1"/>
  <c r="E3530" i="3"/>
  <c r="G3530" i="3" s="1"/>
  <c r="E3668" i="3"/>
  <c r="G3668" i="3" s="1"/>
  <c r="E3780" i="3"/>
  <c r="G3780" i="3" s="1"/>
  <c r="E2521" i="3"/>
  <c r="G2521" i="3" s="1"/>
  <c r="E37" i="3"/>
  <c r="G37" i="3" s="1"/>
  <c r="E3427" i="3"/>
  <c r="G3427" i="3" s="1"/>
  <c r="E2456" i="3"/>
  <c r="G2456" i="3" s="1"/>
  <c r="E3031" i="3"/>
  <c r="G3031" i="3" s="1"/>
  <c r="E4718" i="3"/>
  <c r="G4718" i="3" s="1"/>
  <c r="E3317" i="3"/>
  <c r="G3317" i="3" s="1"/>
  <c r="E1923" i="3"/>
  <c r="G1923" i="3" s="1"/>
  <c r="E1927" i="3"/>
  <c r="G1927" i="3" s="1"/>
  <c r="E4601" i="3"/>
  <c r="G4601" i="3" s="1"/>
  <c r="E4097" i="3"/>
  <c r="G4097" i="3" s="1"/>
  <c r="E4533" i="3"/>
  <c r="G4533" i="3" s="1"/>
  <c r="E2488" i="3"/>
  <c r="G2488" i="3" s="1"/>
  <c r="E2370" i="3"/>
  <c r="G2370" i="3" s="1"/>
  <c r="E2132" i="3"/>
  <c r="G2132" i="3" s="1"/>
  <c r="E1957" i="3"/>
  <c r="G1957" i="3" s="1"/>
  <c r="E3136" i="3"/>
  <c r="G3136" i="3" s="1"/>
  <c r="E3972" i="3"/>
  <c r="G3972" i="3" s="1"/>
  <c r="E3010" i="3"/>
  <c r="G3010" i="3" s="1"/>
  <c r="E4003" i="3"/>
  <c r="G4003" i="3" s="1"/>
  <c r="E4203" i="3"/>
  <c r="G4203" i="3" s="1"/>
  <c r="E4600" i="3"/>
  <c r="G4600" i="3" s="1"/>
  <c r="E4273" i="3"/>
  <c r="G4273" i="3" s="1"/>
  <c r="E3870" i="3"/>
  <c r="G3870" i="3" s="1"/>
  <c r="E4586" i="3"/>
  <c r="G4586" i="3" s="1"/>
  <c r="E2819" i="3"/>
  <c r="G2819" i="3" s="1"/>
  <c r="E2046" i="3"/>
  <c r="G2046" i="3" s="1"/>
  <c r="E3117" i="3"/>
  <c r="G3117" i="3" s="1"/>
  <c r="E2288" i="3"/>
  <c r="G2288" i="3" s="1"/>
  <c r="E3903" i="3"/>
  <c r="G3903" i="3" s="1"/>
  <c r="E1566" i="3"/>
  <c r="G1566" i="3" s="1"/>
  <c r="E1471" i="3"/>
  <c r="G1471" i="3" s="1"/>
  <c r="E4172" i="3"/>
  <c r="G4172" i="3" s="1"/>
  <c r="E2949" i="3"/>
  <c r="G2949" i="3" s="1"/>
  <c r="E3499" i="3"/>
  <c r="G3499" i="3" s="1"/>
  <c r="E4559" i="3"/>
  <c r="G4559" i="3" s="1"/>
  <c r="E4369" i="3"/>
  <c r="G4369" i="3" s="1"/>
  <c r="E1850" i="3"/>
  <c r="G1850" i="3" s="1"/>
  <c r="E4682" i="3"/>
  <c r="G4682" i="3" s="1"/>
  <c r="E2889" i="3"/>
  <c r="G2889" i="3" s="1"/>
  <c r="E2973" i="3"/>
  <c r="G2973" i="3" s="1"/>
  <c r="E3747" i="3"/>
  <c r="G3747" i="3" s="1"/>
  <c r="E901" i="3"/>
  <c r="G901" i="3" s="1"/>
  <c r="E4429" i="3"/>
  <c r="G4429" i="3" s="1"/>
  <c r="E38" i="3"/>
  <c r="G38" i="3" s="1"/>
  <c r="E4643" i="3"/>
  <c r="G4643" i="3" s="1"/>
  <c r="E3713" i="3"/>
  <c r="G3713" i="3" s="1"/>
  <c r="E1282" i="3"/>
  <c r="G1282" i="3" s="1"/>
  <c r="E4336" i="3"/>
  <c r="G4336" i="3" s="1"/>
  <c r="E3430" i="3"/>
  <c r="G3430" i="3" s="1"/>
  <c r="E3862" i="3"/>
  <c r="G3862" i="3" s="1"/>
  <c r="E4389" i="3"/>
  <c r="G4389" i="3" s="1"/>
  <c r="E2775" i="3"/>
  <c r="G2775" i="3" s="1"/>
  <c r="E2412" i="3"/>
  <c r="G2412" i="3" s="1"/>
  <c r="E4164" i="3"/>
  <c r="G4164" i="3" s="1"/>
  <c r="E4522" i="3"/>
  <c r="G4522" i="3" s="1"/>
  <c r="E3996" i="3"/>
  <c r="G3996" i="3" s="1"/>
  <c r="E1706" i="3"/>
  <c r="G1706" i="3" s="1"/>
  <c r="E3639" i="3"/>
  <c r="G3639" i="3" s="1"/>
  <c r="E1351" i="3"/>
  <c r="G1351" i="3" s="1"/>
  <c r="E2725" i="3"/>
  <c r="G2725" i="3" s="1"/>
  <c r="E4269" i="3"/>
  <c r="G4269" i="3" s="1"/>
  <c r="E39" i="3"/>
  <c r="G39" i="3" s="1"/>
  <c r="E3967" i="3"/>
  <c r="G3967" i="3" s="1"/>
  <c r="E3486" i="3"/>
  <c r="G3486" i="3" s="1"/>
  <c r="E2821" i="3"/>
  <c r="G2821" i="3" s="1"/>
  <c r="E4328" i="3"/>
  <c r="G4328" i="3" s="1"/>
  <c r="E3980" i="3"/>
  <c r="G3980" i="3" s="1"/>
  <c r="E2715" i="3"/>
  <c r="G2715" i="3" s="1"/>
  <c r="E4447" i="3"/>
  <c r="G4447" i="3" s="1"/>
  <c r="E1408" i="3"/>
  <c r="G1408" i="3" s="1"/>
  <c r="E2990" i="3"/>
  <c r="G2990" i="3" s="1"/>
  <c r="E4641" i="3"/>
  <c r="G4641" i="3" s="1"/>
  <c r="E4727" i="3"/>
  <c r="G4727" i="3" s="1"/>
  <c r="E4012" i="3"/>
  <c r="G4012" i="3" s="1"/>
  <c r="E1620" i="3"/>
  <c r="G1620" i="3" s="1"/>
  <c r="E2129" i="3"/>
  <c r="G2129" i="3" s="1"/>
  <c r="E40" i="3"/>
  <c r="G40" i="3" s="1"/>
  <c r="E3491" i="3"/>
  <c r="G3491" i="3" s="1"/>
  <c r="E41" i="3"/>
  <c r="G41" i="3" s="1"/>
  <c r="E3552" i="3"/>
  <c r="G3552" i="3" s="1"/>
  <c r="E1687" i="3"/>
  <c r="G1687" i="3" s="1"/>
  <c r="E2359" i="3"/>
  <c r="G2359" i="3" s="1"/>
  <c r="E2424" i="3"/>
  <c r="G2424" i="3" s="1"/>
  <c r="E4005" i="3"/>
  <c r="G4005" i="3" s="1"/>
  <c r="E1864" i="3"/>
  <c r="G1864" i="3" s="1"/>
  <c r="E4609" i="3"/>
  <c r="G4609" i="3" s="1"/>
  <c r="E2337" i="3"/>
  <c r="G2337" i="3" s="1"/>
  <c r="E4046" i="3"/>
  <c r="G4046" i="3" s="1"/>
  <c r="E4510" i="3"/>
  <c r="G4510" i="3" s="1"/>
  <c r="E3959" i="3"/>
  <c r="G3959" i="3" s="1"/>
  <c r="E4070" i="3"/>
  <c r="G4070" i="3" s="1"/>
  <c r="E42" i="3"/>
  <c r="G42" i="3" s="1"/>
  <c r="E4477" i="3"/>
  <c r="G4477" i="3" s="1"/>
  <c r="E4173" i="3"/>
  <c r="G4173" i="3" s="1"/>
  <c r="E4722" i="3"/>
  <c r="G4722" i="3" s="1"/>
  <c r="E43" i="3"/>
  <c r="G43" i="3" s="1"/>
  <c r="E4028" i="3"/>
  <c r="G4028" i="3" s="1"/>
  <c r="E3686" i="3"/>
  <c r="G3686" i="3" s="1"/>
  <c r="E2677" i="3"/>
  <c r="G2677" i="3" s="1"/>
  <c r="E3861" i="3"/>
  <c r="G3861" i="3" s="1"/>
  <c r="E3793" i="3"/>
  <c r="G3793" i="3" s="1"/>
  <c r="E3181" i="3"/>
  <c r="G3181" i="3" s="1"/>
  <c r="E4562" i="3"/>
  <c r="G4562" i="3" s="1"/>
  <c r="E2275" i="3"/>
  <c r="G2275" i="3" s="1"/>
  <c r="E3307" i="3"/>
  <c r="G3307" i="3" s="1"/>
  <c r="E3276" i="3"/>
  <c r="G3276" i="3" s="1"/>
  <c r="E3198" i="3"/>
  <c r="G3198" i="3" s="1"/>
  <c r="E3358" i="3"/>
  <c r="G3358" i="3" s="1"/>
  <c r="E1182" i="3"/>
  <c r="G1182" i="3" s="1"/>
  <c r="E4650" i="3"/>
  <c r="G4650" i="3" s="1"/>
  <c r="E4302" i="3"/>
  <c r="G4302" i="3" s="1"/>
  <c r="E4678" i="3"/>
  <c r="G4678" i="3" s="1"/>
  <c r="E3761" i="3"/>
  <c r="G3761" i="3" s="1"/>
  <c r="E1172" i="3"/>
  <c r="G1172" i="3" s="1"/>
  <c r="E4735" i="3"/>
  <c r="G4735" i="3" s="1"/>
  <c r="E4687" i="3"/>
  <c r="G4687" i="3" s="1"/>
  <c r="E3475" i="3"/>
  <c r="G3475" i="3" s="1"/>
  <c r="E4057" i="3"/>
  <c r="G4057" i="3" s="1"/>
  <c r="E1366" i="3"/>
  <c r="G1366" i="3" s="1"/>
  <c r="E3617" i="3"/>
  <c r="G3617" i="3" s="1"/>
  <c r="E3074" i="3"/>
  <c r="G3074" i="3" s="1"/>
  <c r="E877" i="3"/>
  <c r="G877" i="3" s="1"/>
  <c r="E3523" i="3"/>
  <c r="G3523" i="3" s="1"/>
  <c r="E4214" i="3"/>
  <c r="G4214" i="3" s="1"/>
  <c r="E3093" i="3"/>
  <c r="G3093" i="3" s="1"/>
  <c r="E4675" i="3"/>
  <c r="G4675" i="3" s="1"/>
  <c r="E4658" i="3"/>
  <c r="G4658" i="3" s="1"/>
  <c r="E2722" i="3"/>
  <c r="G2722" i="3" s="1"/>
  <c r="E3619" i="3"/>
  <c r="G3619" i="3" s="1"/>
  <c r="E2503" i="3"/>
  <c r="G2503" i="3" s="1"/>
  <c r="E626" i="3"/>
  <c r="G626" i="3" s="1"/>
  <c r="E4091" i="3"/>
  <c r="G4091" i="3" s="1"/>
  <c r="E3160" i="3"/>
  <c r="G3160" i="3" s="1"/>
  <c r="E2912" i="3"/>
  <c r="G2912" i="3" s="1"/>
  <c r="E2894" i="3"/>
  <c r="G2894" i="3" s="1"/>
  <c r="E3729" i="3"/>
  <c r="G3729" i="3" s="1"/>
  <c r="E3702" i="3"/>
  <c r="G3702" i="3" s="1"/>
  <c r="E987" i="3"/>
  <c r="G987" i="3" s="1"/>
  <c r="E3524" i="3"/>
  <c r="G3524" i="3" s="1"/>
  <c r="E3103" i="3"/>
  <c r="G3103" i="3" s="1"/>
  <c r="E2915" i="3"/>
  <c r="G2915" i="3" s="1"/>
  <c r="E2929" i="3"/>
  <c r="G2929" i="3" s="1"/>
  <c r="E1763" i="3"/>
  <c r="G1763" i="3" s="1"/>
  <c r="E1230" i="3"/>
  <c r="G1230" i="3" s="1"/>
  <c r="E4180" i="3"/>
  <c r="G4180" i="3" s="1"/>
  <c r="E2333" i="3"/>
  <c r="G2333" i="3" s="1"/>
  <c r="E3740" i="3"/>
  <c r="G3740" i="3" s="1"/>
  <c r="E2528" i="3"/>
  <c r="G2528" i="3" s="1"/>
  <c r="E2382" i="3"/>
  <c r="G2382" i="3" s="1"/>
  <c r="E2012" i="3"/>
  <c r="G2012" i="3" s="1"/>
  <c r="E3153" i="3"/>
  <c r="G3153" i="3" s="1"/>
  <c r="E44" i="3"/>
  <c r="G44" i="3" s="1"/>
  <c r="E2843" i="3"/>
  <c r="G2843" i="3" s="1"/>
  <c r="E2742" i="3"/>
  <c r="G2742" i="3" s="1"/>
  <c r="E1317" i="3"/>
  <c r="G1317" i="3" s="1"/>
  <c r="E2124" i="3"/>
  <c r="G2124" i="3" s="1"/>
  <c r="E2658" i="3"/>
  <c r="G2658" i="3" s="1"/>
  <c r="E3890" i="3"/>
  <c r="G3890" i="3" s="1"/>
  <c r="E4494" i="3"/>
  <c r="G4494" i="3" s="1"/>
  <c r="E45" i="3"/>
  <c r="G45" i="3" s="1"/>
  <c r="E2187" i="3"/>
  <c r="G2187" i="3" s="1"/>
  <c r="E4451" i="3"/>
  <c r="G4451" i="3" s="1"/>
  <c r="E3322" i="3"/>
  <c r="G3322" i="3" s="1"/>
  <c r="E2945" i="3"/>
  <c r="G2945" i="3" s="1"/>
  <c r="E645" i="3"/>
  <c r="G645" i="3" s="1"/>
  <c r="E4638" i="3"/>
  <c r="G4638" i="3" s="1"/>
  <c r="E2080" i="3"/>
  <c r="G2080" i="3" s="1"/>
  <c r="E2714" i="3"/>
  <c r="G2714" i="3" s="1"/>
  <c r="E4471" i="3"/>
  <c r="G4471" i="3" s="1"/>
  <c r="E3644" i="3"/>
  <c r="G3644" i="3" s="1"/>
  <c r="E2197" i="3"/>
  <c r="G2197" i="3" s="1"/>
  <c r="E1116" i="3"/>
  <c r="G1116" i="3" s="1"/>
  <c r="E2686" i="3"/>
  <c r="G2686" i="3" s="1"/>
  <c r="E4341" i="3"/>
  <c r="G4341" i="3" s="1"/>
  <c r="E4361" i="3"/>
  <c r="G4361" i="3" s="1"/>
  <c r="E4130" i="3"/>
  <c r="G4130" i="3" s="1"/>
  <c r="E684" i="3"/>
  <c r="G684" i="3" s="1"/>
  <c r="E4075" i="3"/>
  <c r="G4075" i="3" s="1"/>
  <c r="E4584" i="3"/>
  <c r="G4584" i="3" s="1"/>
  <c r="E4026" i="3"/>
  <c r="G4026" i="3" s="1"/>
  <c r="E3134" i="3"/>
  <c r="G3134" i="3" s="1"/>
  <c r="E4637" i="3"/>
  <c r="G4637" i="3" s="1"/>
  <c r="E1330" i="3"/>
  <c r="G1330" i="3" s="1"/>
  <c r="E1039" i="3"/>
  <c r="G1039" i="3" s="1"/>
  <c r="E4515" i="3"/>
  <c r="G4515" i="3" s="1"/>
  <c r="E4322" i="3"/>
  <c r="G4322" i="3" s="1"/>
  <c r="E3217" i="3"/>
  <c r="G3217" i="3" s="1"/>
  <c r="E3438" i="3"/>
  <c r="G3438" i="3" s="1"/>
  <c r="E4276" i="3"/>
  <c r="G4276" i="3" s="1"/>
  <c r="E4069" i="3"/>
  <c r="G4069" i="3" s="1"/>
  <c r="E1381" i="3"/>
  <c r="G1381" i="3" s="1"/>
  <c r="E1145" i="3"/>
  <c r="G1145" i="3" s="1"/>
  <c r="E3904" i="3"/>
  <c r="G3904" i="3" s="1"/>
  <c r="E3764" i="3"/>
  <c r="G3764" i="3" s="1"/>
  <c r="E3249" i="3"/>
  <c r="G3249" i="3" s="1"/>
  <c r="E3709" i="3"/>
  <c r="G3709" i="3" s="1"/>
  <c r="E1542" i="3"/>
  <c r="G1542" i="3" s="1"/>
  <c r="E64" i="3"/>
  <c r="G64" i="3" s="1"/>
  <c r="E1026" i="3"/>
  <c r="G1026" i="3" s="1"/>
  <c r="E996" i="3"/>
  <c r="G996" i="3" s="1"/>
  <c r="E4499" i="3"/>
  <c r="G4499" i="3" s="1"/>
  <c r="E4417" i="3"/>
  <c r="G4417" i="3" s="1"/>
  <c r="E4199" i="3"/>
  <c r="G4199" i="3" s="1"/>
  <c r="E4124" i="3"/>
  <c r="G4124" i="3" s="1"/>
  <c r="E3956" i="3"/>
  <c r="G3956" i="3" s="1"/>
  <c r="E3174" i="3"/>
  <c r="G3174" i="3" s="1"/>
  <c r="E3014" i="3"/>
  <c r="G3014" i="3" s="1"/>
  <c r="E4177" i="3"/>
  <c r="G4177" i="3" s="1"/>
  <c r="E4504" i="3"/>
  <c r="G4504" i="3" s="1"/>
  <c r="E4116" i="3"/>
  <c r="G4116" i="3" s="1"/>
  <c r="E4352" i="3"/>
  <c r="G4352" i="3" s="1"/>
  <c r="E4362" i="3"/>
  <c r="G4362" i="3" s="1"/>
  <c r="E1936" i="3"/>
  <c r="G1936" i="3" s="1"/>
  <c r="E3268" i="3"/>
  <c r="G3268" i="3" s="1"/>
  <c r="E711" i="3"/>
  <c r="G711" i="3" s="1"/>
  <c r="E2980" i="3"/>
  <c r="G2980" i="3" s="1"/>
  <c r="E4288" i="3"/>
  <c r="G4288" i="3" s="1"/>
  <c r="E3248" i="3"/>
  <c r="G3248" i="3" s="1"/>
  <c r="E1958" i="3"/>
  <c r="G1958" i="3" s="1"/>
  <c r="E4702" i="3"/>
  <c r="G4702" i="3" s="1"/>
  <c r="E4143" i="3"/>
  <c r="G4143" i="3" s="1"/>
  <c r="E3492" i="3"/>
  <c r="G3492" i="3" s="1"/>
  <c r="E3464" i="3"/>
  <c r="G3464" i="3" s="1"/>
  <c r="E2936" i="3"/>
  <c r="G2936" i="3" s="1"/>
  <c r="E1155" i="3"/>
  <c r="G1155" i="3" s="1"/>
  <c r="E3352" i="3"/>
  <c r="G3352" i="3" s="1"/>
  <c r="E1903" i="3"/>
  <c r="G1903" i="3" s="1"/>
  <c r="E2351" i="3"/>
  <c r="G2351" i="3" s="1"/>
  <c r="E3391" i="3"/>
  <c r="G3391" i="3" s="1"/>
  <c r="E2565" i="3"/>
  <c r="G2565" i="3" s="1"/>
  <c r="E2809" i="3"/>
  <c r="G2809" i="3" s="1"/>
  <c r="E4291" i="3"/>
  <c r="G4291" i="3" s="1"/>
  <c r="E3011" i="3"/>
  <c r="G3011" i="3" s="1"/>
  <c r="E3649" i="3"/>
  <c r="G3649" i="3" s="1"/>
  <c r="E918" i="3"/>
  <c r="G918" i="3" s="1"/>
  <c r="E2086" i="3"/>
  <c r="G2086" i="3" s="1"/>
  <c r="E3648" i="3"/>
  <c r="G3648" i="3" s="1"/>
  <c r="E3398" i="3"/>
  <c r="G3398" i="3" s="1"/>
  <c r="E3655" i="3"/>
  <c r="G3655" i="3" s="1"/>
  <c r="E2139" i="3"/>
  <c r="G2139" i="3" s="1"/>
  <c r="E4163" i="3"/>
  <c r="G4163" i="3" s="1"/>
  <c r="E4009" i="3"/>
  <c r="G4009" i="3" s="1"/>
  <c r="E2122" i="3"/>
  <c r="G2122" i="3" s="1"/>
  <c r="E4706" i="3"/>
  <c r="G4706" i="3" s="1"/>
  <c r="E4723" i="3"/>
  <c r="G4723" i="3" s="1"/>
  <c r="E4618" i="3"/>
  <c r="G4618" i="3" s="1"/>
  <c r="E46" i="3"/>
  <c r="G46" i="3" s="1"/>
  <c r="E4229" i="3"/>
  <c r="G4229" i="3" s="1"/>
  <c r="E4048" i="3"/>
  <c r="G4048" i="3" s="1"/>
  <c r="E4476" i="3"/>
  <c r="G4476" i="3" s="1"/>
  <c r="E3999" i="3"/>
  <c r="G3999" i="3" s="1"/>
  <c r="E4372" i="3"/>
  <c r="G4372" i="3" s="1"/>
  <c r="E4274" i="3"/>
  <c r="G4274" i="3" s="1"/>
  <c r="E4227" i="3"/>
  <c r="G4227" i="3" s="1"/>
  <c r="E2507" i="3"/>
  <c r="G2507" i="3" s="1"/>
  <c r="E3926" i="3"/>
  <c r="G3926" i="3" s="1"/>
  <c r="E1685" i="3"/>
  <c r="G1685" i="3" s="1"/>
  <c r="E3604" i="3"/>
  <c r="G3604" i="3" s="1"/>
  <c r="E3840" i="3"/>
  <c r="G3840" i="3" s="1"/>
  <c r="E3651" i="3"/>
  <c r="G3651" i="3" s="1"/>
  <c r="E2993" i="3"/>
  <c r="G2993" i="3" s="1"/>
  <c r="E4109" i="3"/>
  <c r="G4109" i="3" s="1"/>
  <c r="E2832" i="3"/>
  <c r="G2832" i="3" s="1"/>
  <c r="E3679" i="3"/>
  <c r="G3679" i="3" s="1"/>
  <c r="E3272" i="3"/>
  <c r="G3272" i="3" s="1"/>
  <c r="E3114" i="3"/>
  <c r="G3114" i="3" s="1"/>
  <c r="E3953" i="3"/>
  <c r="G3953" i="3" s="1"/>
  <c r="E4616" i="3"/>
  <c r="G4616" i="3" s="1"/>
  <c r="E4275" i="3"/>
  <c r="G4275" i="3" s="1"/>
  <c r="E4142" i="3"/>
  <c r="G4142" i="3" s="1"/>
  <c r="E3527" i="3"/>
  <c r="G3527" i="3" s="1"/>
  <c r="E2811" i="3"/>
  <c r="G2811" i="3" s="1"/>
  <c r="E2434" i="3"/>
  <c r="G2434" i="3" s="1"/>
  <c r="E2192" i="3"/>
  <c r="G2192" i="3" s="1"/>
  <c r="E3789" i="3"/>
  <c r="G3789" i="3" s="1"/>
  <c r="E3881" i="3"/>
  <c r="G3881" i="3" s="1"/>
  <c r="E1913" i="3"/>
  <c r="G1913" i="3" s="1"/>
  <c r="E2800" i="3"/>
  <c r="G2800" i="3" s="1"/>
  <c r="E3588" i="3"/>
  <c r="G3588" i="3" s="1"/>
  <c r="E4570" i="3"/>
  <c r="G4570" i="3" s="1"/>
  <c r="E4082" i="3"/>
  <c r="G4082" i="3" s="1"/>
  <c r="E2428" i="3"/>
  <c r="G2428" i="3" s="1"/>
  <c r="E47" i="3"/>
  <c r="G47" i="3" s="1"/>
  <c r="E3754" i="3"/>
  <c r="G3754" i="3" s="1"/>
  <c r="E3280" i="3"/>
  <c r="G3280" i="3" s="1"/>
  <c r="E4411" i="3"/>
  <c r="G4411" i="3" s="1"/>
  <c r="E2213" i="3"/>
  <c r="G2213" i="3" s="1"/>
  <c r="E1159" i="3"/>
  <c r="G1159" i="3" s="1"/>
  <c r="E3224" i="3"/>
  <c r="G3224" i="3" s="1"/>
  <c r="E2053" i="3"/>
  <c r="G2053" i="3" s="1"/>
  <c r="E4485" i="3"/>
  <c r="G4485" i="3" s="1"/>
  <c r="E4684" i="3"/>
  <c r="G4684" i="3" s="1"/>
  <c r="E3936" i="3"/>
  <c r="G3936" i="3" s="1"/>
  <c r="E1240" i="3"/>
  <c r="G1240" i="3" s="1"/>
  <c r="E2592" i="3"/>
  <c r="G2592" i="3" s="1"/>
  <c r="E4131" i="3"/>
  <c r="G4131" i="3" s="1"/>
  <c r="E3554" i="3"/>
  <c r="G3554" i="3" s="1"/>
  <c r="E3507" i="3"/>
  <c r="G3507" i="3" s="1"/>
  <c r="E3589" i="3"/>
  <c r="G3589" i="3" s="1"/>
  <c r="E4509" i="3"/>
  <c r="G4509" i="3" s="1"/>
  <c r="E4024" i="3"/>
  <c r="G4024" i="3" s="1"/>
  <c r="E4708" i="3"/>
  <c r="G4708" i="3" s="1"/>
  <c r="E48" i="3"/>
  <c r="G48" i="3" s="1"/>
  <c r="E3726" i="3"/>
  <c r="G3726" i="3" s="1"/>
  <c r="E4673" i="3"/>
  <c r="G4673" i="3" s="1"/>
  <c r="E3250" i="3"/>
  <c r="G3250" i="3" s="1"/>
  <c r="E1113" i="3"/>
  <c r="G1113" i="3" s="1"/>
  <c r="E3911" i="3"/>
  <c r="G3911" i="3" s="1"/>
  <c r="E4251" i="3"/>
  <c r="G4251" i="3" s="1"/>
  <c r="E3762" i="3"/>
  <c r="G3762" i="3" s="1"/>
  <c r="E4086" i="3"/>
  <c r="G4086" i="3" s="1"/>
  <c r="E2293" i="3"/>
  <c r="G2293" i="3" s="1"/>
  <c r="E4582" i="3"/>
  <c r="G4582" i="3" s="1"/>
  <c r="E3989" i="3"/>
  <c r="G3989" i="3" s="1"/>
  <c r="E3741" i="3"/>
  <c r="G3741" i="3" s="1"/>
  <c r="E4585" i="3"/>
  <c r="G4585" i="3" s="1"/>
  <c r="E3787" i="3"/>
  <c r="G3787" i="3" s="1"/>
  <c r="E3646" i="3"/>
  <c r="G3646" i="3" s="1"/>
  <c r="E4038" i="3"/>
  <c r="G4038" i="3" s="1"/>
  <c r="E4575" i="3"/>
  <c r="G4575" i="3" s="1"/>
  <c r="E3047" i="3"/>
  <c r="G3047" i="3" s="1"/>
  <c r="E49" i="3"/>
  <c r="G49" i="3" s="1"/>
  <c r="E1494" i="3"/>
  <c r="G1494" i="3" s="1"/>
  <c r="E4739" i="3"/>
  <c r="G4739" i="3" s="1"/>
  <c r="E4648" i="3"/>
  <c r="G4648" i="3" s="1"/>
  <c r="E4279" i="3"/>
  <c r="G4279" i="3" s="1"/>
  <c r="E956" i="3"/>
  <c r="G956" i="3" s="1"/>
  <c r="E2705" i="3"/>
  <c r="G2705" i="3" s="1"/>
  <c r="E4588" i="3"/>
  <c r="G4588" i="3" s="1"/>
  <c r="E2923" i="3"/>
  <c r="G2923" i="3" s="1"/>
  <c r="E2121" i="3"/>
  <c r="G2121" i="3" s="1"/>
  <c r="E1597" i="3"/>
  <c r="G1597" i="3" s="1"/>
  <c r="E4742" i="3"/>
  <c r="G4742" i="3" s="1"/>
  <c r="E3745" i="3"/>
  <c r="G3745" i="3" s="1"/>
  <c r="E3963" i="3"/>
  <c r="G3963" i="3" s="1"/>
  <c r="E3226" i="3"/>
  <c r="G3226" i="3" s="1"/>
  <c r="E3325" i="3"/>
  <c r="G3325" i="3" s="1"/>
  <c r="E1964" i="3"/>
  <c r="G1964" i="3" s="1"/>
  <c r="E696" i="3"/>
  <c r="G696" i="3" s="1"/>
  <c r="E3512" i="3"/>
  <c r="G3512" i="3" s="1"/>
  <c r="E4604" i="3"/>
  <c r="G4604" i="3" s="1"/>
  <c r="E1398" i="3"/>
  <c r="G1398" i="3" s="1"/>
  <c r="E4434" i="3"/>
  <c r="G4434" i="3" s="1"/>
  <c r="E2785" i="3"/>
  <c r="G2785" i="3" s="1"/>
  <c r="E2535" i="3"/>
  <c r="G2535" i="3" s="1"/>
  <c r="E4667" i="3"/>
  <c r="G4667" i="3" s="1"/>
  <c r="E4186" i="3"/>
  <c r="G4186" i="3" s="1"/>
  <c r="E920" i="3"/>
  <c r="G920" i="3" s="1"/>
  <c r="E4523" i="3"/>
  <c r="G4523" i="3" s="1"/>
  <c r="E3388" i="3"/>
  <c r="G3388" i="3" s="1"/>
  <c r="E4152" i="3"/>
  <c r="G4152" i="3" s="1"/>
  <c r="E4121" i="3"/>
  <c r="G4121" i="3" s="1"/>
  <c r="E2392" i="3"/>
  <c r="G2392" i="3" s="1"/>
  <c r="E4104" i="3"/>
  <c r="G4104" i="3" s="1"/>
  <c r="E3151" i="3"/>
  <c r="G3151" i="3" s="1"/>
  <c r="E4280" i="3"/>
  <c r="G4280" i="3" s="1"/>
  <c r="E3609" i="3"/>
  <c r="G3609" i="3" s="1"/>
  <c r="E4653" i="3"/>
  <c r="G4653" i="3" s="1"/>
  <c r="E2948" i="3"/>
  <c r="G2948" i="3" s="1"/>
  <c r="E2019" i="3"/>
  <c r="G2019" i="3" s="1"/>
  <c r="E1072" i="3"/>
  <c r="G1072" i="3" s="1"/>
  <c r="E4317" i="3"/>
  <c r="G4317" i="3" s="1"/>
  <c r="E3538" i="3"/>
  <c r="G3538" i="3" s="1"/>
  <c r="E4431" i="3"/>
  <c r="G4431" i="3" s="1"/>
  <c r="E2782" i="3"/>
  <c r="G2782" i="3" s="1"/>
  <c r="E4289" i="3"/>
  <c r="G4289" i="3" s="1"/>
  <c r="E3207" i="3"/>
  <c r="G3207" i="3" s="1"/>
  <c r="E3477" i="3"/>
  <c r="G3477" i="3" s="1"/>
  <c r="E1582" i="3"/>
  <c r="G1582" i="3" s="1"/>
  <c r="E3294" i="3"/>
  <c r="G3294" i="3" s="1"/>
  <c r="E4508" i="3"/>
  <c r="G4508" i="3" s="1"/>
  <c r="E3585" i="3"/>
  <c r="G3585" i="3" s="1"/>
  <c r="E4493" i="3"/>
  <c r="G4493" i="3" s="1"/>
  <c r="E3744" i="3"/>
  <c r="G3744" i="3" s="1"/>
  <c r="E4284" i="3"/>
  <c r="G4284" i="3" s="1"/>
  <c r="E4018" i="3"/>
  <c r="G4018" i="3" s="1"/>
  <c r="E4628" i="3"/>
  <c r="G4628" i="3" s="1"/>
  <c r="E4135" i="3"/>
  <c r="G4135" i="3" s="1"/>
  <c r="E3513" i="3"/>
  <c r="G3513" i="3" s="1"/>
  <c r="E2678" i="3"/>
  <c r="G2678" i="3" s="1"/>
  <c r="E3399" i="3"/>
  <c r="G3399" i="3" s="1"/>
  <c r="E2991" i="3"/>
  <c r="G2991" i="3" s="1"/>
  <c r="E4455" i="3"/>
  <c r="G4455" i="3" s="1"/>
  <c r="E1917" i="3"/>
  <c r="G1917" i="3" s="1"/>
  <c r="E4371" i="3"/>
  <c r="G4371" i="3" s="1"/>
  <c r="E3627" i="3"/>
  <c r="G3627" i="3" s="1"/>
  <c r="E4061" i="3"/>
  <c r="G4061" i="3" s="1"/>
  <c r="E2270" i="3"/>
  <c r="G2270" i="3" s="1"/>
  <c r="E2692" i="3"/>
  <c r="G2692" i="3" s="1"/>
  <c r="E1444" i="3"/>
  <c r="G1444" i="3" s="1"/>
  <c r="E2931" i="3"/>
  <c r="G2931" i="3" s="1"/>
  <c r="E4620" i="3"/>
  <c r="G4620" i="3" s="1"/>
  <c r="E4406" i="3"/>
  <c r="G4406" i="3" s="1"/>
  <c r="E3841" i="3"/>
  <c r="G3841" i="3" s="1"/>
  <c r="E4672" i="3"/>
  <c r="G4672" i="3" s="1"/>
  <c r="E2117" i="3"/>
  <c r="G2117" i="3" s="1"/>
  <c r="E4272" i="3"/>
  <c r="G4272" i="3" s="1"/>
  <c r="E2416" i="3"/>
  <c r="G2416" i="3" s="1"/>
  <c r="E4738" i="3"/>
  <c r="G4738" i="3" s="1"/>
  <c r="E4394" i="3"/>
  <c r="G4394" i="3" s="1"/>
  <c r="E4617" i="3"/>
  <c r="G4617" i="3" s="1"/>
  <c r="E4021" i="3"/>
  <c r="G4021" i="3" s="1"/>
  <c r="E1848" i="3"/>
  <c r="G1848" i="3" s="1"/>
  <c r="E2089" i="3"/>
  <c r="G2089" i="3" s="1"/>
  <c r="E1650" i="3"/>
  <c r="G1650" i="3" s="1"/>
  <c r="E3267" i="3"/>
  <c r="G3267" i="3" s="1"/>
  <c r="E4507" i="3"/>
  <c r="G4507" i="3" s="1"/>
  <c r="E3795" i="3"/>
  <c r="G3795" i="3" s="1"/>
  <c r="E3108" i="3"/>
  <c r="G3108" i="3" s="1"/>
  <c r="E2783" i="3"/>
  <c r="G2783" i="3" s="1"/>
  <c r="E4527" i="3"/>
  <c r="G4527" i="3" s="1"/>
  <c r="E4326" i="3"/>
  <c r="G4326" i="3" s="1"/>
  <c r="E4720" i="3"/>
  <c r="G4720" i="3" s="1"/>
  <c r="E3683" i="3"/>
  <c r="G3683" i="3" s="1"/>
  <c r="E3540" i="3"/>
  <c r="G3540" i="3" s="1"/>
  <c r="E2717" i="3"/>
  <c r="G2717" i="3" s="1"/>
  <c r="E3548" i="3"/>
  <c r="G3548" i="3" s="1"/>
  <c r="E4717" i="3"/>
  <c r="G4717" i="3" s="1"/>
  <c r="E3067" i="3"/>
  <c r="G3067" i="3" s="1"/>
  <c r="E4294" i="3"/>
  <c r="G4294" i="3" s="1"/>
  <c r="E852" i="3"/>
  <c r="G852" i="3" s="1"/>
  <c r="E3991" i="3"/>
  <c r="G3991" i="3" s="1"/>
  <c r="E3516" i="3"/>
  <c r="G3516" i="3" s="1"/>
  <c r="E3474" i="3"/>
  <c r="G3474" i="3" s="1"/>
  <c r="E4666" i="3"/>
  <c r="G4666" i="3" s="1"/>
  <c r="E1788" i="3"/>
  <c r="G1788" i="3" s="1"/>
  <c r="E50" i="3"/>
  <c r="G50" i="3" s="1"/>
  <c r="E4112" i="3"/>
  <c r="G4112" i="3" s="1"/>
  <c r="E4144" i="3"/>
  <c r="G4144" i="3" s="1"/>
  <c r="E4147" i="3"/>
  <c r="G4147" i="3" s="1"/>
  <c r="E4059" i="3"/>
  <c r="G4059" i="3" s="1"/>
  <c r="E2877" i="3"/>
  <c r="G2877" i="3" s="1"/>
  <c r="E3102" i="3"/>
  <c r="G3102" i="3" s="1"/>
  <c r="E4657" i="3"/>
  <c r="G4657" i="3" s="1"/>
  <c r="E1375" i="3"/>
  <c r="G1375" i="3" s="1"/>
  <c r="E3842" i="3"/>
  <c r="G3842" i="3" s="1"/>
  <c r="E2154" i="3"/>
  <c r="G2154" i="3" s="1"/>
  <c r="E3070" i="3"/>
  <c r="G3070" i="3" s="1"/>
  <c r="E1961" i="3"/>
  <c r="G1961" i="3" s="1"/>
  <c r="E3069" i="3"/>
  <c r="G3069" i="3" s="1"/>
  <c r="E4632" i="3"/>
  <c r="G4632" i="3" s="1"/>
  <c r="E4568" i="3"/>
  <c r="G4568" i="3" s="1"/>
  <c r="E3334" i="3"/>
  <c r="G3334" i="3" s="1"/>
  <c r="E4732" i="3"/>
  <c r="G4732" i="3" s="1"/>
  <c r="E4490" i="3"/>
  <c r="G4490" i="3" s="1"/>
  <c r="E2055" i="3"/>
  <c r="G2055" i="3" s="1"/>
  <c r="E4701" i="3"/>
  <c r="G4701" i="3" s="1"/>
  <c r="E1074" i="3"/>
  <c r="G1074" i="3" s="1"/>
  <c r="E4660" i="3"/>
  <c r="G4660" i="3" s="1"/>
  <c r="E4581" i="3"/>
  <c r="G4581" i="3" s="1"/>
  <c r="E4398" i="3"/>
  <c r="G4398" i="3" s="1"/>
  <c r="E4555" i="3"/>
  <c r="G4555" i="3" s="1"/>
  <c r="E1114" i="3"/>
  <c r="G1114" i="3" s="1"/>
  <c r="E2919" i="3"/>
  <c r="G2919" i="3" s="1"/>
  <c r="E51" i="3"/>
  <c r="G51" i="3" s="1"/>
  <c r="E378" i="3"/>
  <c r="G378" i="3" s="1"/>
  <c r="E1567" i="3"/>
  <c r="G1567" i="3" s="1"/>
  <c r="E4282" i="3"/>
  <c r="G4282" i="3" s="1"/>
  <c r="E693" i="3"/>
  <c r="G693" i="3" s="1"/>
  <c r="E1986" i="3"/>
  <c r="G1986" i="3" s="1"/>
  <c r="E4646" i="3"/>
  <c r="G4646" i="3" s="1"/>
  <c r="E3749" i="3"/>
  <c r="G3749" i="3" s="1"/>
  <c r="E4746" i="3"/>
  <c r="G4746" i="3" s="1"/>
  <c r="E914" i="3"/>
  <c r="G914" i="3" s="1"/>
  <c r="E2593" i="3"/>
  <c r="G2593" i="3" s="1"/>
  <c r="E4346" i="3"/>
  <c r="G4346" i="3" s="1"/>
  <c r="E4700" i="3"/>
  <c r="G4700" i="3" s="1"/>
  <c r="E4724" i="3"/>
  <c r="G4724" i="3" s="1"/>
  <c r="E3584" i="3"/>
  <c r="G3584" i="3" s="1"/>
  <c r="E3252" i="3"/>
  <c r="G3252" i="3" s="1"/>
  <c r="E3037" i="3"/>
  <c r="G3037" i="3" s="1"/>
  <c r="E4232" i="3"/>
  <c r="G4232" i="3" s="1"/>
  <c r="E3892" i="3"/>
  <c r="G3892" i="3" s="1"/>
  <c r="E4285" i="3"/>
  <c r="G4285" i="3" s="1"/>
  <c r="E3297" i="3"/>
  <c r="G3297" i="3" s="1"/>
  <c r="E1755" i="3"/>
  <c r="G1755" i="3" s="1"/>
  <c r="E3661" i="3"/>
  <c r="G3661" i="3" s="1"/>
  <c r="E2354" i="3"/>
  <c r="G2354" i="3" s="1"/>
  <c r="E2481" i="3"/>
  <c r="G2481" i="3" s="1"/>
  <c r="E2459" i="3"/>
  <c r="G2459" i="3" s="1"/>
  <c r="E3406" i="3"/>
  <c r="G3406" i="3" s="1"/>
  <c r="E4692" i="3"/>
  <c r="G4692" i="3" s="1"/>
  <c r="E2880" i="3"/>
  <c r="G2880" i="3" s="1"/>
  <c r="E4117" i="3"/>
  <c r="G4117" i="3" s="1"/>
  <c r="E4262" i="3"/>
  <c r="G4262" i="3" s="1"/>
  <c r="E3940" i="3"/>
  <c r="G3940" i="3" s="1"/>
  <c r="E2295" i="3"/>
  <c r="G2295" i="3" s="1"/>
  <c r="E4662" i="3"/>
  <c r="G4662" i="3" s="1"/>
  <c r="E4546" i="3"/>
  <c r="G4546" i="3" s="1"/>
  <c r="E2858" i="3"/>
  <c r="G2858" i="3" s="1"/>
  <c r="E3828" i="3"/>
  <c r="G3828" i="3" s="1"/>
  <c r="E4013" i="3"/>
  <c r="G4013" i="3" s="1"/>
  <c r="E2589" i="3"/>
  <c r="G2589" i="3" s="1"/>
  <c r="E4436" i="3"/>
  <c r="G4436" i="3" s="1"/>
  <c r="E4557" i="3"/>
  <c r="G4557" i="3" s="1"/>
  <c r="E4062" i="3"/>
  <c r="G4062" i="3" s="1"/>
  <c r="E1719" i="3"/>
  <c r="G1719" i="3" s="1"/>
  <c r="E3566" i="3"/>
  <c r="G3566" i="3" s="1"/>
  <c r="E4644" i="3"/>
  <c r="G4644" i="3" s="1"/>
  <c r="E4593" i="3"/>
  <c r="G4593" i="3" s="1"/>
  <c r="E4589" i="3"/>
  <c r="G4589" i="3" s="1"/>
  <c r="E4395" i="3"/>
  <c r="G4395" i="3" s="1"/>
  <c r="E4019" i="3"/>
  <c r="G4019" i="3" s="1"/>
  <c r="E4625" i="3"/>
  <c r="G4625" i="3" s="1"/>
  <c r="E2642" i="3"/>
  <c r="G2642" i="3" s="1"/>
  <c r="E3457" i="3"/>
  <c r="G3457" i="3" s="1"/>
  <c r="E4612" i="3"/>
  <c r="G4612" i="3" s="1"/>
  <c r="E4260" i="3"/>
  <c r="G4260" i="3" s="1"/>
  <c r="E4416" i="3"/>
  <c r="G4416" i="3" s="1"/>
  <c r="E3368" i="3"/>
  <c r="G3368" i="3" s="1"/>
  <c r="E3986" i="3"/>
  <c r="G3986" i="3" s="1"/>
  <c r="E4132" i="3"/>
  <c r="G4132" i="3" s="1"/>
  <c r="E3742" i="3"/>
  <c r="G3742" i="3" s="1"/>
  <c r="E4192" i="3"/>
  <c r="G4192" i="3" s="1"/>
  <c r="E3142" i="3"/>
  <c r="G3142" i="3" s="1"/>
  <c r="E3496" i="3"/>
  <c r="G3496" i="3" s="1"/>
  <c r="E2585" i="3"/>
  <c r="G2585" i="3" s="1"/>
  <c r="E4189" i="3"/>
  <c r="G4189" i="3" s="1"/>
  <c r="E4327" i="3"/>
  <c r="G4327" i="3" s="1"/>
  <c r="E3503" i="3"/>
  <c r="G3503" i="3" s="1"/>
  <c r="E4605" i="3"/>
  <c r="G4605" i="3" s="1"/>
  <c r="E4415" i="3"/>
  <c r="G4415" i="3" s="1"/>
  <c r="E3954" i="3"/>
  <c r="G3954" i="3" s="1"/>
  <c r="E3801" i="3"/>
  <c r="G3801" i="3" s="1"/>
  <c r="E3971" i="3"/>
  <c r="G3971" i="3" s="1"/>
  <c r="E3982" i="3"/>
  <c r="G3982" i="3" s="1"/>
  <c r="E52" i="3"/>
  <c r="G52" i="3" s="1"/>
  <c r="E2622" i="3"/>
  <c r="G2622" i="3" s="1"/>
  <c r="E2260" i="3"/>
  <c r="G2260" i="3" s="1"/>
  <c r="E3091" i="3"/>
  <c r="G3091" i="3" s="1"/>
  <c r="E1796" i="3"/>
  <c r="G1796" i="3" s="1"/>
  <c r="E3839" i="3"/>
  <c r="G3839" i="3" s="1"/>
  <c r="E4613" i="3"/>
  <c r="G4613" i="3" s="1"/>
  <c r="E4480" i="3"/>
  <c r="G4480" i="3" s="1"/>
  <c r="E4661" i="3"/>
  <c r="G4661" i="3" s="1"/>
  <c r="E4196" i="3"/>
  <c r="G4196" i="3" s="1"/>
  <c r="E3434" i="3"/>
  <c r="G3434" i="3" s="1"/>
  <c r="E1142" i="3"/>
  <c r="G1142" i="3" s="1"/>
  <c r="E3462" i="3"/>
  <c r="G3462" i="3" s="1"/>
  <c r="E4403" i="3"/>
  <c r="G4403" i="3" s="1"/>
  <c r="E53" i="3"/>
  <c r="G53" i="3" s="1"/>
  <c r="E4670" i="3"/>
  <c r="G4670" i="3" s="1"/>
  <c r="E2214" i="3"/>
  <c r="G2214" i="3" s="1"/>
  <c r="E4432" i="3"/>
  <c r="G4432" i="3" s="1"/>
  <c r="E3077" i="3"/>
  <c r="G3077" i="3" s="1"/>
  <c r="E2823" i="3"/>
  <c r="G2823" i="3" s="1"/>
  <c r="E3843" i="3"/>
  <c r="G3843" i="3" s="1"/>
  <c r="E1384" i="3"/>
  <c r="G1384" i="3" s="1"/>
  <c r="E3361" i="3"/>
  <c r="G3361" i="3" s="1"/>
  <c r="E4691" i="3"/>
  <c r="G4691" i="3" s="1"/>
  <c r="E3063" i="3"/>
  <c r="G3063" i="3" s="1"/>
  <c r="E3428" i="3"/>
  <c r="G3428" i="3" s="1"/>
  <c r="E4674" i="3"/>
  <c r="G4674" i="3" s="1"/>
  <c r="E1648" i="3"/>
  <c r="G1648" i="3" s="1"/>
  <c r="E54" i="3"/>
  <c r="G54" i="3" s="1"/>
  <c r="E3167" i="3"/>
  <c r="G3167" i="3" s="1"/>
  <c r="E1186" i="3"/>
  <c r="G1186" i="3" s="1"/>
  <c r="E1478" i="3"/>
  <c r="G1478" i="3" s="1"/>
  <c r="E1824" i="3"/>
  <c r="G1824" i="3" s="1"/>
  <c r="E4699" i="3"/>
  <c r="G4699" i="3" s="1"/>
  <c r="E4194" i="3"/>
  <c r="G4194" i="3" s="1"/>
  <c r="E3154" i="3"/>
  <c r="G3154" i="3" s="1"/>
  <c r="E1798" i="3"/>
  <c r="G1798" i="3" s="1"/>
  <c r="E3533" i="3"/>
  <c r="G3533" i="3" s="1"/>
  <c r="E4010" i="3"/>
  <c r="G4010" i="3" s="1"/>
  <c r="E2179" i="3"/>
  <c r="G2179" i="3" s="1"/>
  <c r="E3330" i="3"/>
  <c r="G3330" i="3" s="1"/>
  <c r="E3298" i="3"/>
  <c r="G3298" i="3" s="1"/>
  <c r="E3360" i="3"/>
  <c r="G3360" i="3" s="1"/>
  <c r="E2277" i="3"/>
  <c r="G2277" i="3" s="1"/>
  <c r="E2788" i="3"/>
  <c r="G2788" i="3" s="1"/>
  <c r="E2454" i="3"/>
  <c r="G2454" i="3" s="1"/>
  <c r="E2060" i="3"/>
  <c r="G2060" i="3" s="1"/>
  <c r="E2473" i="3"/>
  <c r="G2473" i="3" s="1"/>
  <c r="E2309" i="3"/>
  <c r="G2309" i="3" s="1"/>
  <c r="E2023" i="3"/>
  <c r="G2023" i="3" s="1"/>
  <c r="E3099" i="3"/>
  <c r="G3099" i="3" s="1"/>
  <c r="E55" i="3"/>
  <c r="G55" i="3" s="1"/>
  <c r="E4237" i="3"/>
  <c r="G4237" i="3" s="1"/>
  <c r="E1379" i="3"/>
  <c r="G1379" i="3" s="1"/>
  <c r="E4224" i="3"/>
  <c r="G4224" i="3" s="1"/>
  <c r="E3845" i="3"/>
  <c r="G3845" i="3" s="1"/>
  <c r="E2570" i="3"/>
  <c r="G2570" i="3" s="1"/>
  <c r="E4244" i="3"/>
  <c r="G4244" i="3" s="1"/>
  <c r="E56" i="3"/>
  <c r="G56" i="3" s="1"/>
  <c r="E110" i="3"/>
  <c r="G110" i="3" s="1"/>
  <c r="C31" i="1"/>
  <c r="F31" i="1" s="1"/>
  <c r="C75" i="1"/>
  <c r="F75" i="1"/>
  <c r="C55" i="1"/>
  <c r="F55" i="1" s="1"/>
  <c r="C74" i="1"/>
  <c r="F74" i="1"/>
  <c r="C68" i="1"/>
  <c r="F68" i="1" s="1"/>
  <c r="C64" i="1"/>
  <c r="F64" i="1"/>
  <c r="C71" i="1"/>
  <c r="F71" i="1" s="1"/>
  <c r="C65" i="1"/>
  <c r="F65" i="1"/>
  <c r="C61" i="1"/>
  <c r="F61" i="1" s="1"/>
  <c r="C40" i="1"/>
  <c r="F40" i="1"/>
  <c r="C63" i="1"/>
  <c r="F63" i="1" s="1"/>
  <c r="C57" i="1"/>
  <c r="F57" i="1"/>
  <c r="C73" i="1"/>
  <c r="F73" i="1" s="1"/>
  <c r="C62" i="1"/>
  <c r="F62" i="1"/>
  <c r="C48" i="1"/>
  <c r="F48" i="1" s="1"/>
  <c r="C44" i="1"/>
  <c r="F44" i="1"/>
  <c r="C47" i="1"/>
  <c r="F47" i="1" s="1"/>
  <c r="C15" i="1"/>
  <c r="F15" i="1"/>
  <c r="C46" i="1"/>
  <c r="F46" i="1" s="1"/>
  <c r="C60" i="1"/>
  <c r="F60" i="1"/>
  <c r="C58" i="1"/>
  <c r="F58" i="1" s="1"/>
  <c r="C67" i="1"/>
  <c r="F67" i="1"/>
  <c r="C45" i="1"/>
  <c r="F45" i="1" s="1"/>
  <c r="C36" i="1"/>
  <c r="F36" i="1"/>
  <c r="C11" i="1"/>
  <c r="F11" i="1" s="1"/>
  <c r="C8" i="1"/>
  <c r="F8" i="1"/>
  <c r="C6" i="1"/>
  <c r="F6" i="1" s="1"/>
  <c r="C42" i="1"/>
  <c r="F42" i="1"/>
  <c r="C52" i="1"/>
  <c r="F52" i="1" s="1"/>
  <c r="C30" i="1"/>
  <c r="F30" i="1"/>
  <c r="C72" i="1"/>
  <c r="F72" i="1" s="1"/>
  <c r="C18" i="1"/>
  <c r="F18" i="1"/>
  <c r="C66" i="1"/>
  <c r="F66" i="1" s="1"/>
  <c r="C16" i="1"/>
  <c r="F16" i="1"/>
  <c r="C49" i="1"/>
  <c r="F49" i="1" s="1"/>
  <c r="C69" i="1"/>
  <c r="F69" i="1"/>
  <c r="C13" i="1"/>
  <c r="F13" i="1" s="1"/>
  <c r="C41" i="1"/>
  <c r="F41" i="1"/>
  <c r="C38" i="1"/>
  <c r="F38" i="1" s="1"/>
  <c r="C54" i="1"/>
  <c r="F54" i="1"/>
  <c r="C24" i="1"/>
  <c r="F24" i="1" s="1"/>
  <c r="C26" i="1"/>
  <c r="F26" i="1"/>
  <c r="C56" i="1"/>
  <c r="F56" i="1" s="1"/>
  <c r="C70" i="1"/>
  <c r="F70" i="1"/>
  <c r="C50" i="1"/>
  <c r="F50" i="1" s="1"/>
  <c r="C14" i="1"/>
  <c r="F14" i="1"/>
  <c r="C43" i="1"/>
  <c r="F43" i="1" s="1"/>
  <c r="C20" i="1"/>
  <c r="F20" i="1"/>
  <c r="C27" i="1"/>
  <c r="F27" i="1" s="1"/>
  <c r="C34" i="1"/>
  <c r="F34" i="1"/>
  <c r="C29" i="1"/>
  <c r="F29" i="1" s="1"/>
  <c r="C4" i="1"/>
  <c r="F4" i="1"/>
  <c r="C37" i="1"/>
  <c r="F37" i="1" s="1"/>
  <c r="C35" i="1"/>
  <c r="F35" i="1"/>
  <c r="C23" i="1"/>
  <c r="F23" i="1" s="1"/>
  <c r="C12" i="1"/>
  <c r="F12" i="1"/>
  <c r="C22" i="1"/>
  <c r="F22" i="1" s="1"/>
  <c r="C28" i="1"/>
  <c r="F28" i="1"/>
  <c r="C39" i="1"/>
  <c r="F39" i="1" s="1"/>
  <c r="C21" i="1"/>
  <c r="F21" i="1"/>
  <c r="F51" i="1"/>
  <c r="C17" i="1"/>
  <c r="F17" i="1"/>
  <c r="C3" i="1"/>
  <c r="F3" i="1"/>
  <c r="C5" i="1"/>
  <c r="F5" i="1"/>
  <c r="C25" i="1"/>
  <c r="F25" i="1"/>
  <c r="C2" i="1"/>
  <c r="F2" i="1"/>
  <c r="C33" i="1"/>
  <c r="F33" i="1"/>
  <c r="C53" i="1"/>
  <c r="F53" i="1"/>
  <c r="C7" i="1"/>
  <c r="F7" i="1"/>
  <c r="C19" i="1"/>
  <c r="F19" i="1"/>
  <c r="C9" i="1"/>
  <c r="F9" i="1"/>
  <c r="C59" i="1"/>
  <c r="F59" i="1"/>
  <c r="C32" i="1"/>
  <c r="F32" i="1"/>
  <c r="C10" i="1"/>
  <c r="F10" i="1"/>
  <c r="D31" i="1"/>
  <c r="G31" i="1" s="1"/>
  <c r="D75" i="1"/>
  <c r="G75" i="1"/>
  <c r="D55" i="1"/>
  <c r="G55" i="1" s="1"/>
  <c r="D74" i="1"/>
  <c r="G74" i="1"/>
  <c r="D68" i="1"/>
  <c r="G68" i="1" s="1"/>
  <c r="D64" i="1"/>
  <c r="G64" i="1"/>
  <c r="D71" i="1"/>
  <c r="G71" i="1" s="1"/>
  <c r="D65" i="1"/>
  <c r="G65" i="1"/>
  <c r="D61" i="1"/>
  <c r="G61" i="1" s="1"/>
  <c r="D40" i="1"/>
  <c r="G40" i="1" s="1"/>
  <c r="D63" i="1"/>
  <c r="G63" i="1" s="1"/>
  <c r="D57" i="1"/>
  <c r="G57" i="1" s="1"/>
  <c r="D73" i="1"/>
  <c r="G73" i="1" s="1"/>
  <c r="D62" i="1"/>
  <c r="G62" i="1" s="1"/>
  <c r="D48" i="1"/>
  <c r="G48" i="1" s="1"/>
  <c r="D44" i="1"/>
  <c r="G44" i="1" s="1"/>
  <c r="D47" i="1"/>
  <c r="G47" i="1" s="1"/>
  <c r="D15" i="1"/>
  <c r="G15" i="1" s="1"/>
  <c r="D46" i="1"/>
  <c r="G46" i="1" s="1"/>
  <c r="D60" i="1"/>
  <c r="G60" i="1" s="1"/>
  <c r="D58" i="1"/>
  <c r="G58" i="1" s="1"/>
  <c r="D67" i="1"/>
  <c r="G67" i="1" s="1"/>
  <c r="D45" i="1"/>
  <c r="G45" i="1" s="1"/>
  <c r="D36" i="1"/>
  <c r="G36" i="1" s="1"/>
  <c r="D11" i="1"/>
  <c r="G11" i="1" s="1"/>
  <c r="D8" i="1"/>
  <c r="G8" i="1" s="1"/>
  <c r="D6" i="1"/>
  <c r="G6" i="1" s="1"/>
  <c r="D42" i="1"/>
  <c r="G42" i="1" s="1"/>
  <c r="D52" i="1"/>
  <c r="G52" i="1" s="1"/>
  <c r="D30" i="1"/>
  <c r="G30" i="1" s="1"/>
  <c r="D72" i="1"/>
  <c r="G72" i="1" s="1"/>
  <c r="D18" i="1"/>
  <c r="G18" i="1" s="1"/>
  <c r="D66" i="1"/>
  <c r="G66" i="1" s="1"/>
  <c r="D16" i="1"/>
  <c r="G16" i="1" s="1"/>
  <c r="D49" i="1"/>
  <c r="G49" i="1" s="1"/>
  <c r="D69" i="1"/>
  <c r="G69" i="1" s="1"/>
  <c r="D13" i="1"/>
  <c r="G13" i="1" s="1"/>
  <c r="D41" i="1"/>
  <c r="G41" i="1" s="1"/>
  <c r="D38" i="1"/>
  <c r="G38" i="1" s="1"/>
  <c r="D54" i="1"/>
  <c r="G54" i="1" s="1"/>
  <c r="D24" i="1"/>
  <c r="G24" i="1" s="1"/>
  <c r="D26" i="1"/>
  <c r="G26" i="1" s="1"/>
  <c r="D56" i="1"/>
  <c r="G56" i="1" s="1"/>
  <c r="D70" i="1"/>
  <c r="G70" i="1" s="1"/>
  <c r="D50" i="1"/>
  <c r="G50" i="1" s="1"/>
  <c r="D14" i="1"/>
  <c r="G14" i="1" s="1"/>
  <c r="D43" i="1"/>
  <c r="G43" i="1" s="1"/>
  <c r="D20" i="1"/>
  <c r="G20" i="1" s="1"/>
  <c r="D27" i="1"/>
  <c r="G27" i="1" s="1"/>
  <c r="D34" i="1"/>
  <c r="G34" i="1" s="1"/>
  <c r="D29" i="1"/>
  <c r="G29" i="1" s="1"/>
  <c r="D4" i="1"/>
  <c r="G4" i="1" s="1"/>
  <c r="D37" i="1"/>
  <c r="G37" i="1" s="1"/>
  <c r="D35" i="1"/>
  <c r="G35" i="1" s="1"/>
  <c r="D23" i="1"/>
  <c r="G23" i="1" s="1"/>
  <c r="D12" i="1"/>
  <c r="G12" i="1" s="1"/>
  <c r="D22" i="1"/>
  <c r="G22" i="1" s="1"/>
  <c r="D28" i="1"/>
  <c r="G28" i="1" s="1"/>
  <c r="D39" i="1"/>
  <c r="G39" i="1" s="1"/>
  <c r="D21" i="1"/>
  <c r="G21" i="1" s="1"/>
  <c r="D51" i="1"/>
  <c r="G51" i="1" s="1"/>
  <c r="D17" i="1"/>
  <c r="G17" i="1" s="1"/>
  <c r="D3" i="1"/>
  <c r="G3" i="1" s="1"/>
  <c r="D5" i="1"/>
  <c r="G5" i="1" s="1"/>
  <c r="D25" i="1"/>
  <c r="G25" i="1" s="1"/>
  <c r="D2" i="1"/>
  <c r="G2" i="1" s="1"/>
  <c r="D33" i="1"/>
  <c r="G33" i="1" s="1"/>
  <c r="D53" i="1"/>
  <c r="G53" i="1" s="1"/>
  <c r="D7" i="1"/>
  <c r="G7" i="1" s="1"/>
  <c r="D19" i="1"/>
  <c r="G19" i="1" s="1"/>
  <c r="D9" i="1"/>
  <c r="G9" i="1" s="1"/>
  <c r="D59" i="1"/>
  <c r="G59" i="1" s="1"/>
  <c r="D32" i="1"/>
  <c r="G32" i="1" s="1"/>
  <c r="D10" i="1"/>
  <c r="G10" i="1" s="1"/>
  <c r="D76" i="1"/>
  <c r="D77" i="1"/>
  <c r="C76" i="1"/>
  <c r="C77" i="1"/>
  <c r="AB64" i="5" a="1"/>
  <c r="AB64" i="5" s="1"/>
  <c r="AB60" i="5" a="1"/>
  <c r="AB60" i="5" s="1"/>
  <c r="AB56" i="5" a="1"/>
  <c r="AB56" i="5" s="1"/>
  <c r="AB52" i="5" a="1"/>
  <c r="AB52" i="5" s="1"/>
  <c r="AB48" i="5" a="1"/>
  <c r="AB48" i="5" s="1"/>
  <c r="AB44" i="5" a="1"/>
  <c r="AB44" i="5" s="1"/>
  <c r="AB40" i="5" a="1"/>
  <c r="AB40" i="5" s="1"/>
  <c r="AB36" i="5" a="1"/>
  <c r="AB36" i="5" s="1"/>
  <c r="AB32" i="5" a="1"/>
  <c r="AB32" i="5" s="1"/>
  <c r="AB28" i="5" a="1"/>
  <c r="AB28" i="5" s="1"/>
  <c r="AB25" i="5" a="1"/>
  <c r="AB25" i="5" s="1"/>
  <c r="AB24" i="5" a="1"/>
  <c r="AB24" i="5" s="1"/>
  <c r="AB23" i="5" a="1"/>
  <c r="AB23" i="5" s="1"/>
  <c r="AB21" i="5" a="1"/>
  <c r="AB21" i="5" s="1"/>
  <c r="AB20" i="5" a="1"/>
  <c r="AB20" i="5" s="1"/>
  <c r="AB19" i="5" a="1"/>
  <c r="AB19" i="5" s="1"/>
  <c r="AB16" i="5" a="1"/>
  <c r="AB16" i="5" s="1"/>
  <c r="AB13" i="5" a="1"/>
  <c r="AB13" i="5" s="1"/>
  <c r="AB12" i="5" a="1"/>
  <c r="AB12" i="5" s="1"/>
  <c r="AB11" i="5" a="1"/>
  <c r="AB11" i="5" s="1"/>
  <c r="AB9" i="5" a="1"/>
  <c r="AB9" i="5" s="1"/>
  <c r="AC64" i="5" a="1"/>
  <c r="AC64" i="5" s="1"/>
  <c r="AC60" i="5" a="1"/>
  <c r="AC60" i="5" s="1"/>
  <c r="AC56" i="5" a="1"/>
  <c r="AC56" i="5" s="1"/>
  <c r="AC52" i="5" a="1"/>
  <c r="AC52" i="5" s="1"/>
  <c r="AC48" i="5" a="1"/>
  <c r="AC48" i="5" s="1"/>
  <c r="AC44" i="5" a="1"/>
  <c r="AC44" i="5" s="1"/>
  <c r="AC40" i="5" a="1"/>
  <c r="AC40" i="5" s="1"/>
  <c r="AC36" i="5" a="1"/>
  <c r="AC36" i="5" s="1"/>
  <c r="AC33" i="5" a="1"/>
  <c r="AC33" i="5" s="1"/>
  <c r="AC32" i="5" a="1"/>
  <c r="AC32" i="5" s="1"/>
  <c r="AC31" i="5" a="1"/>
  <c r="AC31" i="5" s="1"/>
  <c r="AC29" i="5" a="1"/>
  <c r="AC29" i="5" s="1"/>
  <c r="AC28" i="5" a="1"/>
  <c r="AC28" i="5" s="1"/>
  <c r="AC27" i="5" a="1"/>
  <c r="AC27" i="5" s="1"/>
  <c r="AC25" i="5" a="1"/>
  <c r="AC25" i="5" s="1"/>
  <c r="AC24" i="5" a="1"/>
  <c r="AC24" i="5" s="1"/>
  <c r="AC23" i="5" a="1"/>
  <c r="AC23" i="5" s="1"/>
  <c r="AC21" i="5" a="1"/>
  <c r="AC21" i="5" s="1"/>
  <c r="AC20" i="5" a="1"/>
  <c r="AC20" i="5" s="1"/>
  <c r="AC19" i="5" a="1"/>
  <c r="AC19" i="5" s="1"/>
  <c r="AC17" i="5" a="1"/>
  <c r="AC17" i="5" s="1"/>
  <c r="AC16" i="5" a="1"/>
  <c r="AC16" i="5" s="1"/>
  <c r="AC15" i="5" a="1"/>
  <c r="AC15" i="5" s="1"/>
  <c r="AC13" i="5" a="1"/>
  <c r="AC13" i="5" s="1"/>
  <c r="AC12" i="5" a="1"/>
  <c r="AC12" i="5" s="1"/>
  <c r="AC11" i="5" a="1"/>
  <c r="AC11" i="5" s="1"/>
  <c r="AC9" i="5" a="1"/>
  <c r="AC9" i="5" s="1"/>
  <c r="AD64" i="5" a="1"/>
  <c r="AD64" i="5"/>
  <c r="AE64" i="5" s="1"/>
  <c r="AD60" i="5" a="1"/>
  <c r="AD60" i="5" s="1"/>
  <c r="AD56" i="5" a="1"/>
  <c r="AD56" i="5" s="1"/>
  <c r="AE56" i="5" s="1"/>
  <c r="AD52" i="5" a="1"/>
  <c r="AD52" i="5" s="1"/>
  <c r="AE52" i="5" s="1"/>
  <c r="AD48" i="5" a="1"/>
  <c r="AD48" i="5" s="1"/>
  <c r="AE48" i="5" s="1"/>
  <c r="AD44" i="5" a="1"/>
  <c r="AD44" i="5" s="1"/>
  <c r="AD40" i="5" a="1"/>
  <c r="AD40" i="5" s="1"/>
  <c r="AE40" i="5" s="1"/>
  <c r="AD36" i="5" a="1"/>
  <c r="AD36" i="5" s="1"/>
  <c r="AE36" i="5" s="1"/>
  <c r="AD32" i="5" a="1"/>
  <c r="AD32" i="5"/>
  <c r="AD28" i="5" a="1"/>
  <c r="AD28" i="5" s="1"/>
  <c r="AE28" i="5" s="1"/>
  <c r="AD25" i="5" a="1"/>
  <c r="AD25" i="5" s="1"/>
  <c r="AE25" i="5" s="1"/>
  <c r="AD23" i="5" a="1"/>
  <c r="AD23" i="5" s="1"/>
  <c r="AD21" i="5" a="1"/>
  <c r="AD21" i="5" s="1"/>
  <c r="AD19" i="5" a="1"/>
  <c r="AD19" i="5" s="1"/>
  <c r="AE19" i="5" s="1"/>
  <c r="AD13" i="5" a="1"/>
  <c r="AD13" i="5" s="1"/>
  <c r="AE13" i="5" s="1"/>
  <c r="AD12" i="5" a="1"/>
  <c r="AD12" i="5" s="1"/>
  <c r="AE12" i="5" s="1"/>
  <c r="AD9" i="5" a="1"/>
  <c r="AD9" i="5" s="1"/>
  <c r="AE9" i="5" s="1"/>
  <c r="D68" i="5" l="1"/>
  <c r="F76" i="5"/>
  <c r="F68" i="5"/>
  <c r="G72" i="5"/>
  <c r="H80" i="5"/>
  <c r="H72" i="5"/>
  <c r="I76" i="5"/>
  <c r="I68" i="5"/>
  <c r="J73" i="5"/>
  <c r="J68" i="5"/>
  <c r="K72" i="5"/>
  <c r="L76" i="5"/>
  <c r="M76" i="5"/>
  <c r="M69" i="5"/>
  <c r="N77" i="5"/>
  <c r="N69" i="5"/>
  <c r="O81" i="5"/>
  <c r="O72" i="5"/>
  <c r="P76" i="5"/>
  <c r="Q81" i="5"/>
  <c r="Q76" i="5"/>
  <c r="Q69" i="5"/>
  <c r="R77" i="5"/>
  <c r="R68" i="5"/>
  <c r="S81" i="5"/>
  <c r="S73" i="5"/>
  <c r="U81" i="5"/>
  <c r="U72" i="5"/>
  <c r="W81" i="5"/>
  <c r="W73" i="5"/>
  <c r="W4" i="5" s="1"/>
  <c r="X81" i="5"/>
  <c r="X73" i="5"/>
  <c r="Z76" i="5"/>
  <c r="AA76" i="5" s="1"/>
  <c r="Z68" i="5"/>
  <c r="AA68" i="5" s="1"/>
  <c r="E68" i="5"/>
  <c r="D72" i="5"/>
  <c r="D76" i="5"/>
  <c r="D80" i="5"/>
  <c r="F81" i="5"/>
  <c r="F73" i="5"/>
  <c r="G80" i="5"/>
  <c r="G71" i="5"/>
  <c r="H77" i="5"/>
  <c r="H71" i="5"/>
  <c r="I81" i="5"/>
  <c r="I73" i="5"/>
  <c r="J83" i="5"/>
  <c r="J77" i="5"/>
  <c r="J72" i="5"/>
  <c r="K80" i="5"/>
  <c r="K68" i="5"/>
  <c r="L75" i="5"/>
  <c r="M81" i="5"/>
  <c r="M73" i="5"/>
  <c r="M68" i="5"/>
  <c r="N76" i="5"/>
  <c r="N68" i="5"/>
  <c r="O77" i="5"/>
  <c r="O69" i="5"/>
  <c r="P72" i="5"/>
  <c r="Q80" i="5"/>
  <c r="Q75" i="5"/>
  <c r="Q68" i="5"/>
  <c r="R73" i="5"/>
  <c r="S80" i="5"/>
  <c r="S72" i="5"/>
  <c r="T68" i="5"/>
  <c r="U80" i="5"/>
  <c r="U69" i="5"/>
  <c r="W80" i="5"/>
  <c r="W72" i="5"/>
  <c r="X80" i="5"/>
  <c r="X72" i="5"/>
  <c r="Y68" i="5"/>
  <c r="Z81" i="5"/>
  <c r="AA81" i="5" s="1"/>
  <c r="Z73" i="5"/>
  <c r="AA73" i="5" s="1"/>
  <c r="V68" i="5"/>
  <c r="E72" i="5"/>
  <c r="E76" i="5"/>
  <c r="E80" i="5"/>
  <c r="F80" i="5"/>
  <c r="F72" i="5"/>
  <c r="G76" i="5"/>
  <c r="G68" i="5"/>
  <c r="H76" i="5"/>
  <c r="I80" i="5"/>
  <c r="I72" i="5"/>
  <c r="J76" i="5"/>
  <c r="K76" i="5"/>
  <c r="L72" i="5"/>
  <c r="M80" i="5"/>
  <c r="M72" i="5"/>
  <c r="O76" i="5"/>
  <c r="O68" i="5"/>
  <c r="P80" i="5"/>
  <c r="R72" i="5"/>
  <c r="Z80" i="5"/>
  <c r="AA80" i="5" s="1"/>
  <c r="Z72" i="5"/>
  <c r="AA72" i="5" s="1"/>
  <c r="V78" i="5"/>
  <c r="F82" i="5"/>
  <c r="F78" i="5"/>
  <c r="F74" i="5"/>
  <c r="F70" i="5"/>
  <c r="G79" i="5"/>
  <c r="H79" i="5"/>
  <c r="M79" i="5"/>
  <c r="O83" i="5"/>
  <c r="O79" i="5"/>
  <c r="O75" i="5"/>
  <c r="O71" i="5"/>
  <c r="Q71" i="5"/>
  <c r="S82" i="5"/>
  <c r="S78" i="5"/>
  <c r="S74" i="5"/>
  <c r="S70" i="5"/>
  <c r="T79" i="5"/>
  <c r="T71" i="5"/>
  <c r="U75" i="5"/>
  <c r="X82" i="5"/>
  <c r="X78" i="5"/>
  <c r="X74" i="5"/>
  <c r="X70" i="5"/>
  <c r="Y79" i="5"/>
  <c r="Y71" i="5"/>
  <c r="AD17" i="5" a="1"/>
  <c r="AD17" i="5" s="1"/>
  <c r="AE17" i="5" s="1"/>
  <c r="AD15" i="5" a="1"/>
  <c r="AD15" i="5" s="1"/>
  <c r="AE15" i="5" s="1"/>
  <c r="AE23" i="5"/>
  <c r="V70" i="5"/>
  <c r="O82" i="5"/>
  <c r="O78" i="5"/>
  <c r="O74" i="5"/>
  <c r="O70" i="5"/>
  <c r="V74" i="5"/>
  <c r="F83" i="5"/>
  <c r="F79" i="5"/>
  <c r="F75" i="5"/>
  <c r="F71" i="5"/>
  <c r="H75" i="5"/>
  <c r="J82" i="5"/>
  <c r="J78" i="5"/>
  <c r="J74" i="5"/>
  <c r="J70" i="5"/>
  <c r="K79" i="5"/>
  <c r="K71" i="5"/>
  <c r="L79" i="5"/>
  <c r="L71" i="5"/>
  <c r="M75" i="5"/>
  <c r="N80" i="5"/>
  <c r="O80" i="5"/>
  <c r="P83" i="5"/>
  <c r="P75" i="5"/>
  <c r="P67" i="5"/>
  <c r="Q67" i="5"/>
  <c r="R76" i="5"/>
  <c r="S83" i="5"/>
  <c r="S79" i="5"/>
  <c r="S75" i="5"/>
  <c r="S71" i="5"/>
  <c r="S67" i="5"/>
  <c r="T80" i="5"/>
  <c r="T72" i="5"/>
  <c r="U71" i="5"/>
  <c r="X83" i="5"/>
  <c r="X79" i="5"/>
  <c r="X75" i="5"/>
  <c r="X71" i="5"/>
  <c r="X67" i="5"/>
  <c r="Z71" i="5"/>
  <c r="AA71" i="5" s="1"/>
  <c r="L3" i="21"/>
  <c r="G3" i="21"/>
  <c r="Y3" i="21"/>
  <c r="Z3" i="21"/>
  <c r="AA3" i="21" s="1"/>
  <c r="V3" i="21"/>
  <c r="P3" i="21"/>
  <c r="K3" i="21"/>
  <c r="F3" i="21"/>
  <c r="T3" i="21"/>
  <c r="O3" i="21"/>
  <c r="J3" i="21"/>
  <c r="D3" i="21"/>
  <c r="X3" i="21"/>
  <c r="S3" i="21"/>
  <c r="N3" i="21"/>
  <c r="H3" i="21"/>
  <c r="W3" i="21"/>
  <c r="X25" i="21"/>
  <c r="Q25" i="21"/>
  <c r="I25" i="21"/>
  <c r="W19" i="21"/>
  <c r="R19" i="21"/>
  <c r="M19" i="21"/>
  <c r="G19" i="21"/>
  <c r="T20" i="21"/>
  <c r="L20" i="21"/>
  <c r="D20" i="21"/>
  <c r="Z21" i="21"/>
  <c r="U21" i="21"/>
  <c r="O21" i="21"/>
  <c r="J21" i="21"/>
  <c r="E21" i="21"/>
  <c r="X22" i="21"/>
  <c r="P22" i="21"/>
  <c r="H22" i="21"/>
  <c r="T23" i="21"/>
  <c r="I23" i="21"/>
  <c r="U24" i="21"/>
  <c r="J24" i="21"/>
  <c r="W25" i="21"/>
  <c r="O25" i="21"/>
  <c r="H25" i="21"/>
  <c r="W26" i="21"/>
  <c r="O26" i="21"/>
  <c r="I26" i="21"/>
  <c r="P32" i="21"/>
  <c r="W36" i="21"/>
  <c r="I36" i="21"/>
  <c r="X37" i="21"/>
  <c r="P37" i="21"/>
  <c r="G37" i="21"/>
  <c r="Y38" i="21"/>
  <c r="N38" i="21"/>
  <c r="F38" i="21"/>
  <c r="S66" i="21"/>
  <c r="N68" i="21"/>
  <c r="N70" i="21"/>
  <c r="N72" i="21"/>
  <c r="Y73" i="21"/>
  <c r="Q73" i="21"/>
  <c r="I73" i="21"/>
  <c r="O74" i="21"/>
  <c r="W22" i="21"/>
  <c r="O22" i="21"/>
  <c r="G22" i="21"/>
  <c r="S23" i="21"/>
  <c r="H23" i="21"/>
  <c r="S24" i="21"/>
  <c r="I24" i="21"/>
  <c r="T25" i="21"/>
  <c r="M25" i="21"/>
  <c r="G25" i="21"/>
  <c r="U26" i="21"/>
  <c r="N26" i="21"/>
  <c r="G26" i="21"/>
  <c r="T27" i="21"/>
  <c r="M27" i="21"/>
  <c r="I28" i="21"/>
  <c r="Y29" i="21"/>
  <c r="I30" i="21"/>
  <c r="Y31" i="21"/>
  <c r="I32" i="21"/>
  <c r="Y18" i="21"/>
  <c r="Q43" i="21"/>
  <c r="W45" i="21"/>
  <c r="P45" i="21"/>
  <c r="H45" i="21"/>
  <c r="S46" i="21"/>
  <c r="K46" i="21"/>
  <c r="X52" i="21"/>
  <c r="T52" i="21"/>
  <c r="P52" i="21"/>
  <c r="L52" i="21"/>
  <c r="H52" i="21"/>
  <c r="D52" i="21"/>
  <c r="Z53" i="21"/>
  <c r="T53" i="21"/>
  <c r="O53" i="21"/>
  <c r="J53" i="21"/>
  <c r="D53" i="21"/>
  <c r="Z54" i="21"/>
  <c r="V54" i="21"/>
  <c r="R54" i="21"/>
  <c r="N54" i="21"/>
  <c r="J54" i="21"/>
  <c r="F54" i="21"/>
  <c r="W55" i="21"/>
  <c r="R55" i="21"/>
  <c r="L55" i="21"/>
  <c r="G55" i="21"/>
  <c r="V56" i="21"/>
  <c r="N56" i="21"/>
  <c r="F56" i="21"/>
  <c r="V58" i="21"/>
  <c r="K58" i="21"/>
  <c r="S59" i="21"/>
  <c r="H59" i="21"/>
  <c r="U60" i="21"/>
  <c r="N60" i="21"/>
  <c r="F60" i="21"/>
  <c r="L61" i="21"/>
  <c r="K62" i="21"/>
  <c r="X63" i="21"/>
  <c r="P63" i="21"/>
  <c r="N66" i="21"/>
  <c r="Y70" i="21"/>
  <c r="I70" i="21"/>
  <c r="W73" i="21"/>
  <c r="O73" i="21"/>
  <c r="G73" i="21"/>
  <c r="K74" i="21"/>
  <c r="Y19" i="21"/>
  <c r="S19" i="21"/>
  <c r="N19" i="21"/>
  <c r="I19" i="21"/>
  <c r="V19" i="21"/>
  <c r="Q19" i="21"/>
  <c r="K19" i="21"/>
  <c r="F19" i="21"/>
  <c r="Z19" i="21"/>
  <c r="U19" i="21"/>
  <c r="O19" i="21"/>
  <c r="J19" i="21"/>
  <c r="E19" i="21"/>
  <c r="X20" i="21"/>
  <c r="P20" i="21"/>
  <c r="H20" i="21"/>
  <c r="W21" i="21"/>
  <c r="R21" i="21"/>
  <c r="M21" i="21"/>
  <c r="G21" i="21"/>
  <c r="T22" i="21"/>
  <c r="L22" i="21"/>
  <c r="D22" i="21"/>
  <c r="Y23" i="21"/>
  <c r="O23" i="21"/>
  <c r="D23" i="21"/>
  <c r="Z24" i="21"/>
  <c r="O24" i="21"/>
  <c r="Y25" i="21"/>
  <c r="S25" i="21"/>
  <c r="L25" i="21"/>
  <c r="Z26" i="21"/>
  <c r="S26" i="21"/>
  <c r="M26" i="21"/>
  <c r="Q29" i="21"/>
  <c r="Q31" i="21"/>
  <c r="Q18" i="21"/>
  <c r="Q35" i="21"/>
  <c r="Q36" i="21"/>
  <c r="U37" i="21"/>
  <c r="K37" i="21"/>
  <c r="S38" i="21"/>
  <c r="K38" i="21"/>
  <c r="K39" i="21"/>
  <c r="U45" i="21"/>
  <c r="M45" i="21"/>
  <c r="G45" i="21"/>
  <c r="R46" i="21"/>
  <c r="G46" i="21"/>
  <c r="Y54" i="21"/>
  <c r="U54" i="21"/>
  <c r="Q54" i="21"/>
  <c r="M54" i="21"/>
  <c r="I54" i="21"/>
  <c r="E54" i="21"/>
  <c r="V55" i="21"/>
  <c r="P55" i="21"/>
  <c r="K55" i="21"/>
  <c r="F55" i="21"/>
  <c r="S58" i="21"/>
  <c r="I58" i="21"/>
  <c r="P59" i="21"/>
  <c r="E59" i="21"/>
  <c r="X61" i="21"/>
  <c r="K61" i="21"/>
  <c r="U65" i="21"/>
  <c r="I66" i="21"/>
  <c r="X67" i="21"/>
  <c r="S70" i="21"/>
  <c r="F70" i="21"/>
  <c r="X71" i="21"/>
  <c r="U73" i="21"/>
  <c r="M73" i="21"/>
  <c r="E73" i="21"/>
  <c r="W74" i="21"/>
  <c r="G74" i="21"/>
  <c r="X23" i="21"/>
  <c r="Y36" i="21"/>
  <c r="Q37" i="21"/>
  <c r="H37" i="21"/>
  <c r="R38" i="21"/>
  <c r="Q41" i="21"/>
  <c r="H41" i="21"/>
  <c r="S45" i="21"/>
  <c r="L45" i="21"/>
  <c r="Y46" i="21"/>
  <c r="N46" i="21"/>
  <c r="Z52" i="21"/>
  <c r="V52" i="21"/>
  <c r="R52" i="21"/>
  <c r="N52" i="21"/>
  <c r="J52" i="21"/>
  <c r="W53" i="21"/>
  <c r="R53" i="21"/>
  <c r="L53" i="21"/>
  <c r="G53" i="21"/>
  <c r="X54" i="21"/>
  <c r="T54" i="21"/>
  <c r="P54" i="21"/>
  <c r="L54" i="21"/>
  <c r="H54" i="21"/>
  <c r="Z55" i="21"/>
  <c r="T55" i="21"/>
  <c r="O55" i="21"/>
  <c r="J55" i="21"/>
  <c r="D55" i="21"/>
  <c r="Z56" i="21"/>
  <c r="R56" i="21"/>
  <c r="J56" i="21"/>
  <c r="Q58" i="21"/>
  <c r="F58" i="21"/>
  <c r="S61" i="21"/>
  <c r="E61" i="21"/>
  <c r="Y62" i="21"/>
  <c r="AE32" i="5"/>
  <c r="J5" i="1"/>
  <c r="J6" i="1"/>
  <c r="J7" i="1" s="1"/>
  <c r="AE21" i="5"/>
  <c r="AE11" i="5"/>
  <c r="AE44" i="5"/>
  <c r="AE60" i="5"/>
  <c r="L6" i="3"/>
  <c r="H15" i="1"/>
  <c r="H19" i="1"/>
  <c r="H30" i="1"/>
  <c r="J9" i="1" s="1"/>
  <c r="K10" i="1" s="1"/>
  <c r="H67" i="1"/>
  <c r="H62" i="1"/>
  <c r="U4" i="4"/>
  <c r="D77" i="4"/>
  <c r="D73" i="4"/>
  <c r="D69" i="4"/>
  <c r="D65" i="4"/>
  <c r="D61" i="4"/>
  <c r="D57" i="4"/>
  <c r="D53" i="4"/>
  <c r="D49" i="4"/>
  <c r="D45" i="4"/>
  <c r="D41" i="4"/>
  <c r="D37" i="4"/>
  <c r="D33" i="4"/>
  <c r="D29" i="4"/>
  <c r="D25" i="4"/>
  <c r="AA5" i="4"/>
  <c r="Q65" i="4"/>
  <c r="Q61" i="4"/>
  <c r="Q57" i="4"/>
  <c r="Q53" i="4"/>
  <c r="Q49" i="4"/>
  <c r="Q45" i="4"/>
  <c r="Q41" i="4"/>
  <c r="Q37" i="4"/>
  <c r="Q33" i="4"/>
  <c r="Q29" i="4"/>
  <c r="Q25" i="4"/>
  <c r="Q21" i="4"/>
  <c r="Q4" i="4" s="1"/>
  <c r="P65" i="4"/>
  <c r="O69" i="4"/>
  <c r="N73" i="4"/>
  <c r="M77" i="4"/>
  <c r="M61" i="4"/>
  <c r="L80" i="4"/>
  <c r="L69" i="4"/>
  <c r="K77" i="4"/>
  <c r="K61" i="4"/>
  <c r="J80" i="4"/>
  <c r="J69" i="4"/>
  <c r="I77" i="4"/>
  <c r="I61" i="4"/>
  <c r="H73" i="4"/>
  <c r="H57" i="4"/>
  <c r="G80" i="4"/>
  <c r="G69" i="4"/>
  <c r="G53" i="4"/>
  <c r="G49" i="4"/>
  <c r="G45" i="4"/>
  <c r="G41" i="4"/>
  <c r="G37" i="4"/>
  <c r="G33" i="4"/>
  <c r="G29" i="4"/>
  <c r="G25" i="4"/>
  <c r="G21" i="4"/>
  <c r="G16" i="4"/>
  <c r="G4" i="4" s="1"/>
  <c r="F65" i="4"/>
  <c r="F49" i="4"/>
  <c r="F45" i="4"/>
  <c r="F41" i="4"/>
  <c r="F37" i="4"/>
  <c r="F33" i="4"/>
  <c r="F29" i="4"/>
  <c r="F25" i="4"/>
  <c r="F21" i="4"/>
  <c r="F16" i="4"/>
  <c r="F4" i="4" s="1"/>
  <c r="F78" i="4"/>
  <c r="G78" i="4"/>
  <c r="H78" i="4"/>
  <c r="I78" i="4"/>
  <c r="J78" i="4"/>
  <c r="K78" i="4"/>
  <c r="L78" i="4"/>
  <c r="M78" i="4"/>
  <c r="N78" i="4"/>
  <c r="N4" i="4" s="1"/>
  <c r="O78" i="4"/>
  <c r="P78" i="4"/>
  <c r="F74" i="4"/>
  <c r="G74" i="4"/>
  <c r="H74" i="4"/>
  <c r="I74" i="4"/>
  <c r="J74" i="4"/>
  <c r="K74" i="4"/>
  <c r="L74" i="4"/>
  <c r="M74" i="4"/>
  <c r="N74" i="4"/>
  <c r="O74" i="4"/>
  <c r="P74" i="4"/>
  <c r="F70" i="4"/>
  <c r="G70" i="4"/>
  <c r="H70" i="4"/>
  <c r="I70" i="4"/>
  <c r="J70" i="4"/>
  <c r="K70" i="4"/>
  <c r="L70" i="4"/>
  <c r="M70" i="4"/>
  <c r="N70" i="4"/>
  <c r="O70" i="4"/>
  <c r="P70" i="4"/>
  <c r="Q70" i="4"/>
  <c r="V77" i="4"/>
  <c r="V73" i="4"/>
  <c r="V69" i="4"/>
  <c r="V65" i="4"/>
  <c r="V61" i="4"/>
  <c r="V57" i="4"/>
  <c r="V53" i="4"/>
  <c r="V49" i="4"/>
  <c r="V45" i="4"/>
  <c r="V41" i="4"/>
  <c r="Z77" i="4"/>
  <c r="AA77" i="4" s="1"/>
  <c r="Z73" i="4"/>
  <c r="AA73" i="4" s="1"/>
  <c r="Z69" i="4"/>
  <c r="AA69" i="4" s="1"/>
  <c r="Z65" i="4"/>
  <c r="AA65" i="4" s="1"/>
  <c r="Z61" i="4"/>
  <c r="AA61" i="4" s="1"/>
  <c r="Z57" i="4"/>
  <c r="AA57" i="4" s="1"/>
  <c r="Z53" i="4"/>
  <c r="AA53" i="4" s="1"/>
  <c r="Z49" i="4"/>
  <c r="AA49" i="4" s="1"/>
  <c r="Z45" i="4"/>
  <c r="AA45" i="4" s="1"/>
  <c r="Z41" i="4"/>
  <c r="AA41" i="4" s="1"/>
  <c r="Z37" i="4"/>
  <c r="AA37" i="4" s="1"/>
  <c r="Y77" i="4"/>
  <c r="Y73" i="4"/>
  <c r="Y69" i="4"/>
  <c r="Y65" i="4"/>
  <c r="Y61" i="4"/>
  <c r="Y57" i="4"/>
  <c r="Y53" i="4"/>
  <c r="Y49" i="4"/>
  <c r="Y45" i="4"/>
  <c r="Y41" i="4"/>
  <c r="Y37" i="4"/>
  <c r="Y4" i="4" s="1"/>
  <c r="X77" i="4"/>
  <c r="X73" i="4"/>
  <c r="X69" i="4"/>
  <c r="X65" i="4"/>
  <c r="X61" i="4"/>
  <c r="X57" i="4"/>
  <c r="X53" i="4"/>
  <c r="X49" i="4"/>
  <c r="X45" i="4"/>
  <c r="X41" i="4"/>
  <c r="X37" i="4"/>
  <c r="X33" i="4"/>
  <c r="X4" i="4" s="1"/>
  <c r="W77" i="4"/>
  <c r="W73" i="4"/>
  <c r="W69" i="4"/>
  <c r="W65" i="4"/>
  <c r="W61" i="4"/>
  <c r="W57" i="4"/>
  <c r="W53" i="4"/>
  <c r="W49" i="4"/>
  <c r="W45" i="4"/>
  <c r="W4" i="4" s="1"/>
  <c r="W41" i="4"/>
  <c r="W37" i="4"/>
  <c r="W33" i="4"/>
  <c r="U77" i="4"/>
  <c r="U73" i="4"/>
  <c r="U69" i="4"/>
  <c r="U65" i="4"/>
  <c r="U61" i="4"/>
  <c r="U57" i="4"/>
  <c r="U53" i="4"/>
  <c r="U49" i="4"/>
  <c r="U45" i="4"/>
  <c r="U41" i="4"/>
  <c r="U37" i="4"/>
  <c r="U33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4" i="4" s="1"/>
  <c r="S77" i="4"/>
  <c r="S73" i="4"/>
  <c r="S69" i="4"/>
  <c r="S65" i="4"/>
  <c r="S61" i="4"/>
  <c r="S57" i="4"/>
  <c r="S53" i="4"/>
  <c r="S49" i="4"/>
  <c r="S45" i="4"/>
  <c r="S41" i="4"/>
  <c r="S37" i="4"/>
  <c r="S33" i="4"/>
  <c r="S29" i="4"/>
  <c r="R77" i="4"/>
  <c r="R73" i="4"/>
  <c r="R69" i="4"/>
  <c r="R65" i="4"/>
  <c r="R61" i="4"/>
  <c r="R57" i="4"/>
  <c r="R53" i="4"/>
  <c r="R49" i="4"/>
  <c r="R45" i="4"/>
  <c r="R41" i="4"/>
  <c r="R37" i="4"/>
  <c r="R33" i="4"/>
  <c r="R29" i="4"/>
  <c r="Q77" i="4"/>
  <c r="Q73" i="4"/>
  <c r="P73" i="4"/>
  <c r="O77" i="4"/>
  <c r="O61" i="4"/>
  <c r="O57" i="4"/>
  <c r="O53" i="4"/>
  <c r="O49" i="4"/>
  <c r="O45" i="4"/>
  <c r="O41" i="4"/>
  <c r="O37" i="4"/>
  <c r="O33" i="4"/>
  <c r="O29" i="4"/>
  <c r="O25" i="4"/>
  <c r="N65" i="4"/>
  <c r="M69" i="4"/>
  <c r="L77" i="4"/>
  <c r="L61" i="4"/>
  <c r="K69" i="4"/>
  <c r="J77" i="4"/>
  <c r="J61" i="4"/>
  <c r="I69" i="4"/>
  <c r="I53" i="4"/>
  <c r="I49" i="4"/>
  <c r="I45" i="4"/>
  <c r="I41" i="4"/>
  <c r="I37" i="4"/>
  <c r="I33" i="4"/>
  <c r="I29" i="4"/>
  <c r="I25" i="4"/>
  <c r="I21" i="4"/>
  <c r="H65" i="4"/>
  <c r="G77" i="4"/>
  <c r="G61" i="4"/>
  <c r="F73" i="4"/>
  <c r="F57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X80" i="4"/>
  <c r="W80" i="4"/>
  <c r="U80" i="4"/>
  <c r="T80" i="4"/>
  <c r="S80" i="4"/>
  <c r="S76" i="4"/>
  <c r="R80" i="4"/>
  <c r="R76" i="4"/>
  <c r="Q80" i="4"/>
  <c r="Q76" i="4"/>
  <c r="P77" i="4"/>
  <c r="P61" i="4"/>
  <c r="P57" i="4"/>
  <c r="P53" i="4"/>
  <c r="P49" i="4"/>
  <c r="P45" i="4"/>
  <c r="P41" i="4"/>
  <c r="P37" i="4"/>
  <c r="P33" i="4"/>
  <c r="P29" i="4"/>
  <c r="P25" i="4"/>
  <c r="P21" i="4"/>
  <c r="P16" i="4"/>
  <c r="P12" i="4"/>
  <c r="P4" i="4" s="1"/>
  <c r="O76" i="4"/>
  <c r="O65" i="4"/>
  <c r="N80" i="4"/>
  <c r="N69" i="4"/>
  <c r="M73" i="4"/>
  <c r="M57" i="4"/>
  <c r="M53" i="4"/>
  <c r="M49" i="4"/>
  <c r="M45" i="4"/>
  <c r="M41" i="4"/>
  <c r="M37" i="4"/>
  <c r="M33" i="4"/>
  <c r="M29" i="4"/>
  <c r="M25" i="4"/>
  <c r="M21" i="4"/>
  <c r="M16" i="4"/>
  <c r="M12" i="4"/>
  <c r="L76" i="4"/>
  <c r="L65" i="4"/>
  <c r="K73" i="4"/>
  <c r="K57" i="4"/>
  <c r="K53" i="4"/>
  <c r="K49" i="4"/>
  <c r="K45" i="4"/>
  <c r="K41" i="4"/>
  <c r="K37" i="4"/>
  <c r="K33" i="4"/>
  <c r="K29" i="4"/>
  <c r="K25" i="4"/>
  <c r="K21" i="4"/>
  <c r="K16" i="4"/>
  <c r="K12" i="4"/>
  <c r="J76" i="4"/>
  <c r="J65" i="4"/>
  <c r="AA8" i="5"/>
  <c r="W19" i="4"/>
  <c r="S19" i="4"/>
  <c r="S4" i="4" s="1"/>
  <c r="O19" i="4"/>
  <c r="O4" i="4" s="1"/>
  <c r="K19" i="4"/>
  <c r="G19" i="4"/>
  <c r="D82" i="5"/>
  <c r="G82" i="5"/>
  <c r="G78" i="5"/>
  <c r="G74" i="5"/>
  <c r="G70" i="5"/>
  <c r="G66" i="5"/>
  <c r="G62" i="5"/>
  <c r="G58" i="5"/>
  <c r="G54" i="5"/>
  <c r="G50" i="5"/>
  <c r="K82" i="5"/>
  <c r="K78" i="5"/>
  <c r="K74" i="5"/>
  <c r="K70" i="5"/>
  <c r="K66" i="5"/>
  <c r="K62" i="5"/>
  <c r="K58" i="5"/>
  <c r="K54" i="5"/>
  <c r="K50" i="5"/>
  <c r="K46" i="5"/>
  <c r="L82" i="5"/>
  <c r="L78" i="5"/>
  <c r="L74" i="5"/>
  <c r="L70" i="5"/>
  <c r="L66" i="5"/>
  <c r="L62" i="5"/>
  <c r="L58" i="5"/>
  <c r="L54" i="5"/>
  <c r="L50" i="5"/>
  <c r="L46" i="5"/>
  <c r="P82" i="5"/>
  <c r="P78" i="5"/>
  <c r="P74" i="5"/>
  <c r="P70" i="5"/>
  <c r="P66" i="5"/>
  <c r="P62" i="5"/>
  <c r="P58" i="5"/>
  <c r="P54" i="5"/>
  <c r="P50" i="5"/>
  <c r="P46" i="5"/>
  <c r="P42" i="5"/>
  <c r="Q83" i="5"/>
  <c r="T82" i="5"/>
  <c r="T78" i="5"/>
  <c r="T74" i="5"/>
  <c r="T70" i="5"/>
  <c r="T66" i="5"/>
  <c r="T62" i="5"/>
  <c r="T58" i="5"/>
  <c r="T54" i="5"/>
  <c r="T50" i="5"/>
  <c r="T46" i="5"/>
  <c r="T42" i="5"/>
  <c r="T38" i="5"/>
  <c r="U83" i="5"/>
  <c r="U79" i="5"/>
  <c r="Y82" i="5"/>
  <c r="Y78" i="5"/>
  <c r="Y74" i="5"/>
  <c r="Y70" i="5"/>
  <c r="Y66" i="5"/>
  <c r="Y62" i="5"/>
  <c r="Y58" i="5"/>
  <c r="Y54" i="5"/>
  <c r="Y50" i="5"/>
  <c r="Y46" i="5"/>
  <c r="Y42" i="5"/>
  <c r="Y38" i="5"/>
  <c r="Y34" i="5"/>
  <c r="Z83" i="5"/>
  <c r="AA83" i="5" s="1"/>
  <c r="Z79" i="5"/>
  <c r="AA79" i="5" s="1"/>
  <c r="Z75" i="5"/>
  <c r="AA75" i="5" s="1"/>
  <c r="Q66" i="4"/>
  <c r="P66" i="4"/>
  <c r="P62" i="4"/>
  <c r="O66" i="4"/>
  <c r="O62" i="4"/>
  <c r="N66" i="4"/>
  <c r="N62" i="4"/>
  <c r="M66" i="4"/>
  <c r="M62" i="4"/>
  <c r="M58" i="4"/>
  <c r="L66" i="4"/>
  <c r="L62" i="4"/>
  <c r="L58" i="4"/>
  <c r="L4" i="4" s="1"/>
  <c r="K66" i="4"/>
  <c r="K62" i="4"/>
  <c r="K58" i="4"/>
  <c r="J66" i="4"/>
  <c r="J62" i="4"/>
  <c r="J58" i="4"/>
  <c r="I66" i="4"/>
  <c r="I62" i="4"/>
  <c r="I58" i="4"/>
  <c r="I54" i="4"/>
  <c r="H66" i="4"/>
  <c r="H62" i="4"/>
  <c r="H58" i="4"/>
  <c r="H54" i="4"/>
  <c r="H4" i="4" s="1"/>
  <c r="G66" i="4"/>
  <c r="G62" i="4"/>
  <c r="G58" i="4"/>
  <c r="G54" i="4"/>
  <c r="Z19" i="4"/>
  <c r="AA19" i="4" s="1"/>
  <c r="V19" i="4"/>
  <c r="R19" i="4"/>
  <c r="R4" i="4" s="1"/>
  <c r="N19" i="4"/>
  <c r="J19" i="4"/>
  <c r="J4" i="4" s="1"/>
  <c r="D54" i="5"/>
  <c r="D58" i="5"/>
  <c r="D62" i="5"/>
  <c r="D66" i="5"/>
  <c r="D70" i="5"/>
  <c r="V71" i="5"/>
  <c r="V73" i="5"/>
  <c r="D74" i="5"/>
  <c r="V75" i="5"/>
  <c r="V77" i="5"/>
  <c r="D78" i="5"/>
  <c r="V79" i="5"/>
  <c r="V81" i="5"/>
  <c r="E82" i="5"/>
  <c r="D83" i="5"/>
  <c r="F8" i="5"/>
  <c r="G81" i="5"/>
  <c r="G77" i="5"/>
  <c r="G73" i="5"/>
  <c r="G69" i="5"/>
  <c r="G65" i="5"/>
  <c r="G61" i="5"/>
  <c r="G57" i="5"/>
  <c r="G53" i="5"/>
  <c r="H82" i="5"/>
  <c r="H78" i="5"/>
  <c r="H74" i="5"/>
  <c r="H70" i="5"/>
  <c r="H66" i="5"/>
  <c r="H62" i="5"/>
  <c r="H58" i="5"/>
  <c r="H54" i="5"/>
  <c r="H50" i="5"/>
  <c r="H46" i="5"/>
  <c r="H42" i="5"/>
  <c r="H38" i="5"/>
  <c r="H34" i="5"/>
  <c r="H30" i="5"/>
  <c r="H26" i="5"/>
  <c r="H22" i="5"/>
  <c r="H18" i="5"/>
  <c r="H14" i="5"/>
  <c r="H10" i="5"/>
  <c r="I83" i="5"/>
  <c r="I79" i="5"/>
  <c r="I75" i="5"/>
  <c r="I71" i="5"/>
  <c r="I67" i="5"/>
  <c r="I63" i="5"/>
  <c r="I59" i="5"/>
  <c r="I55" i="5"/>
  <c r="I51" i="5"/>
  <c r="I47" i="5"/>
  <c r="I43" i="5"/>
  <c r="J8" i="5"/>
  <c r="K81" i="5"/>
  <c r="K77" i="5"/>
  <c r="K73" i="5"/>
  <c r="K69" i="5"/>
  <c r="K65" i="5"/>
  <c r="K61" i="5"/>
  <c r="K57" i="5"/>
  <c r="K53" i="5"/>
  <c r="K49" i="5"/>
  <c r="K45" i="5"/>
  <c r="L81" i="5"/>
  <c r="L77" i="5"/>
  <c r="L73" i="5"/>
  <c r="L69" i="5"/>
  <c r="L65" i="5"/>
  <c r="L61" i="5"/>
  <c r="L57" i="5"/>
  <c r="L53" i="5"/>
  <c r="L49" i="5"/>
  <c r="L45" i="5"/>
  <c r="M82" i="5"/>
  <c r="M78" i="5"/>
  <c r="M74" i="5"/>
  <c r="M70" i="5"/>
  <c r="M66" i="5"/>
  <c r="M62" i="5"/>
  <c r="M58" i="5"/>
  <c r="M54" i="5"/>
  <c r="M50" i="5"/>
  <c r="M46" i="5"/>
  <c r="M42" i="5"/>
  <c r="M38" i="5"/>
  <c r="M34" i="5"/>
  <c r="M30" i="5"/>
  <c r="M26" i="5"/>
  <c r="M22" i="5"/>
  <c r="M18" i="5"/>
  <c r="M14" i="5"/>
  <c r="M10" i="5"/>
  <c r="N83" i="5"/>
  <c r="N79" i="5"/>
  <c r="N75" i="5"/>
  <c r="N71" i="5"/>
  <c r="N67" i="5"/>
  <c r="N63" i="5"/>
  <c r="N59" i="5"/>
  <c r="N55" i="5"/>
  <c r="N51" i="5"/>
  <c r="N47" i="5"/>
  <c r="N43" i="5"/>
  <c r="N39" i="5"/>
  <c r="N35" i="5"/>
  <c r="O8" i="5"/>
  <c r="P81" i="5"/>
  <c r="P77" i="5"/>
  <c r="P73" i="5"/>
  <c r="P69" i="5"/>
  <c r="P65" i="5"/>
  <c r="P61" i="5"/>
  <c r="P57" i="5"/>
  <c r="P53" i="5"/>
  <c r="P49" i="5"/>
  <c r="P45" i="5"/>
  <c r="P41" i="5"/>
  <c r="P37" i="5"/>
  <c r="Q82" i="5"/>
  <c r="Q78" i="5"/>
  <c r="Q74" i="5"/>
  <c r="Q70" i="5"/>
  <c r="Q66" i="5"/>
  <c r="Q62" i="5"/>
  <c r="Q58" i="5"/>
  <c r="Q54" i="5"/>
  <c r="Q50" i="5"/>
  <c r="Q46" i="5"/>
  <c r="Q42" i="5"/>
  <c r="Q38" i="5"/>
  <c r="Q34" i="5"/>
  <c r="Q30" i="5"/>
  <c r="Q26" i="5"/>
  <c r="Q22" i="5"/>
  <c r="Q18" i="5"/>
  <c r="Q14" i="5"/>
  <c r="Q10" i="5"/>
  <c r="R83" i="5"/>
  <c r="R79" i="5"/>
  <c r="R75" i="5"/>
  <c r="R71" i="5"/>
  <c r="AD71" i="5" s="1" a="1"/>
  <c r="AD71" i="5" s="1"/>
  <c r="R67" i="5"/>
  <c r="AD67" i="5" s="1" a="1"/>
  <c r="AD67" i="5" s="1"/>
  <c r="R63" i="5"/>
  <c r="AD63" i="5" s="1" a="1"/>
  <c r="AD63" i="5" s="1"/>
  <c r="R59" i="5"/>
  <c r="AD59" i="5" s="1" a="1"/>
  <c r="AD59" i="5" s="1"/>
  <c r="R55" i="5"/>
  <c r="AD55" i="5" s="1" a="1"/>
  <c r="AD55" i="5" s="1"/>
  <c r="R51" i="5"/>
  <c r="AD51" i="5" s="1" a="1"/>
  <c r="AD51" i="5" s="1"/>
  <c r="R47" i="5"/>
  <c r="AD47" i="5" s="1" a="1"/>
  <c r="AD47" i="5" s="1"/>
  <c r="R43" i="5"/>
  <c r="AD43" i="5" s="1" a="1"/>
  <c r="AD43" i="5" s="1"/>
  <c r="R39" i="5"/>
  <c r="AD39" i="5" s="1" a="1"/>
  <c r="AD39" i="5" s="1"/>
  <c r="R35" i="5"/>
  <c r="AD35" i="5" s="1" a="1"/>
  <c r="AD35" i="5" s="1"/>
  <c r="R31" i="5"/>
  <c r="R27" i="5"/>
  <c r="S8" i="5"/>
  <c r="T81" i="5"/>
  <c r="AD81" i="5" s="1" a="1"/>
  <c r="AD81" i="5" s="1"/>
  <c r="T77" i="5"/>
  <c r="AD77" i="5" s="1" a="1"/>
  <c r="AD77" i="5" s="1"/>
  <c r="T73" i="5"/>
  <c r="AD73" i="5" s="1" a="1"/>
  <c r="AD73" i="5" s="1"/>
  <c r="T69" i="5"/>
  <c r="AD69" i="5" s="1" a="1"/>
  <c r="AD69" i="5" s="1"/>
  <c r="T65" i="5"/>
  <c r="AD65" i="5" s="1" a="1"/>
  <c r="AD65" i="5" s="1"/>
  <c r="T61" i="5"/>
  <c r="AD61" i="5" s="1" a="1"/>
  <c r="AD61" i="5" s="1"/>
  <c r="T57" i="5"/>
  <c r="AD57" i="5" s="1" a="1"/>
  <c r="AD57" i="5" s="1"/>
  <c r="T53" i="5"/>
  <c r="AD53" i="5" s="1" a="1"/>
  <c r="AD53" i="5" s="1"/>
  <c r="T49" i="5"/>
  <c r="AD49" i="5" s="1" a="1"/>
  <c r="AD49" i="5" s="1"/>
  <c r="T45" i="5"/>
  <c r="AD45" i="5" s="1" a="1"/>
  <c r="AD45" i="5" s="1"/>
  <c r="T41" i="5"/>
  <c r="AD41" i="5" s="1" a="1"/>
  <c r="AD41" i="5" s="1"/>
  <c r="T37" i="5"/>
  <c r="AD37" i="5" s="1" a="1"/>
  <c r="AD37" i="5" s="1"/>
  <c r="T33" i="5"/>
  <c r="T29" i="5"/>
  <c r="U82" i="5"/>
  <c r="U78" i="5"/>
  <c r="U74" i="5"/>
  <c r="U70" i="5"/>
  <c r="U66" i="5"/>
  <c r="U62" i="5"/>
  <c r="U58" i="5"/>
  <c r="U54" i="5"/>
  <c r="U50" i="5"/>
  <c r="U46" i="5"/>
  <c r="U42" i="5"/>
  <c r="U38" i="5"/>
  <c r="U34" i="5"/>
  <c r="U30" i="5"/>
  <c r="U26" i="5"/>
  <c r="U22" i="5"/>
  <c r="U18" i="5"/>
  <c r="U14" i="5"/>
  <c r="U10" i="5"/>
  <c r="X8" i="5"/>
  <c r="Z82" i="5"/>
  <c r="AA82" i="5" s="1"/>
  <c r="Z78" i="5"/>
  <c r="AA78" i="5" s="1"/>
  <c r="Z74" i="5"/>
  <c r="AA74" i="5" s="1"/>
  <c r="Z70" i="5"/>
  <c r="AA70" i="5" s="1"/>
  <c r="Z66" i="5"/>
  <c r="AA66" i="5" s="1"/>
  <c r="Z62" i="5"/>
  <c r="AA62" i="5" s="1"/>
  <c r="Z58" i="5"/>
  <c r="AA58" i="5" s="1"/>
  <c r="Z54" i="5"/>
  <c r="AA54" i="5" s="1"/>
  <c r="Z50" i="5"/>
  <c r="AA50" i="5" s="1"/>
  <c r="Z46" i="5"/>
  <c r="AA46" i="5" s="1"/>
  <c r="Z42" i="5"/>
  <c r="Z4" i="5" s="1"/>
  <c r="E66" i="5"/>
  <c r="E70" i="5"/>
  <c r="E74" i="5"/>
  <c r="E78" i="5"/>
  <c r="V82" i="5"/>
  <c r="I82" i="5"/>
  <c r="I78" i="5"/>
  <c r="I74" i="5"/>
  <c r="I70" i="5"/>
  <c r="I66" i="5"/>
  <c r="I62" i="5"/>
  <c r="I58" i="5"/>
  <c r="I54" i="5"/>
  <c r="I50" i="5"/>
  <c r="N82" i="5"/>
  <c r="N78" i="5"/>
  <c r="N74" i="5"/>
  <c r="N70" i="5"/>
  <c r="N66" i="5"/>
  <c r="N62" i="5"/>
  <c r="N58" i="5"/>
  <c r="N54" i="5"/>
  <c r="N50" i="5"/>
  <c r="R82" i="5"/>
  <c r="R78" i="5"/>
  <c r="R74" i="5"/>
  <c r="R70" i="5"/>
  <c r="R66" i="5"/>
  <c r="R62" i="5"/>
  <c r="R58" i="5"/>
  <c r="R54" i="5"/>
  <c r="R50" i="5"/>
  <c r="R46" i="5"/>
  <c r="F28" i="21"/>
  <c r="J28" i="21"/>
  <c r="G28" i="21"/>
  <c r="L28" i="21"/>
  <c r="P28" i="21"/>
  <c r="T28" i="21"/>
  <c r="X28" i="21"/>
  <c r="D29" i="21"/>
  <c r="H29" i="21"/>
  <c r="L29" i="21"/>
  <c r="P29" i="21"/>
  <c r="T29" i="21"/>
  <c r="X29" i="21"/>
  <c r="G29" i="21"/>
  <c r="M29" i="21"/>
  <c r="R29" i="21"/>
  <c r="W29" i="21"/>
  <c r="F30" i="21"/>
  <c r="J30" i="21"/>
  <c r="N30" i="21"/>
  <c r="R30" i="21"/>
  <c r="V30" i="21"/>
  <c r="Z30" i="21"/>
  <c r="G30" i="21"/>
  <c r="L30" i="21"/>
  <c r="Q30" i="21"/>
  <c r="W30" i="21"/>
  <c r="D31" i="21"/>
  <c r="H31" i="21"/>
  <c r="L31" i="21"/>
  <c r="P31" i="21"/>
  <c r="T31" i="21"/>
  <c r="X31" i="21"/>
  <c r="G31" i="21"/>
  <c r="M31" i="21"/>
  <c r="R31" i="21"/>
  <c r="W31" i="21"/>
  <c r="F32" i="21"/>
  <c r="J32" i="21"/>
  <c r="N32" i="21"/>
  <c r="R32" i="21"/>
  <c r="V32" i="21"/>
  <c r="Z32" i="21"/>
  <c r="G32" i="21"/>
  <c r="L32" i="21"/>
  <c r="Q32" i="21"/>
  <c r="W32" i="21"/>
  <c r="D18" i="21"/>
  <c r="H18" i="21"/>
  <c r="L18" i="21"/>
  <c r="P18" i="21"/>
  <c r="T18" i="21"/>
  <c r="X18" i="21"/>
  <c r="G18" i="21"/>
  <c r="M18" i="21"/>
  <c r="R18" i="21"/>
  <c r="W18" i="21"/>
  <c r="F23" i="21"/>
  <c r="J23" i="21"/>
  <c r="N23" i="21"/>
  <c r="R23" i="21"/>
  <c r="V23" i="21"/>
  <c r="Z23" i="21"/>
  <c r="D24" i="21"/>
  <c r="H24" i="21"/>
  <c r="L24" i="21"/>
  <c r="P24" i="21"/>
  <c r="T24" i="21"/>
  <c r="X24" i="21"/>
  <c r="F25" i="21"/>
  <c r="J25" i="21"/>
  <c r="N25" i="21"/>
  <c r="R25" i="21"/>
  <c r="V25" i="21"/>
  <c r="Z25" i="21"/>
  <c r="D26" i="21"/>
  <c r="H26" i="21"/>
  <c r="L26" i="21"/>
  <c r="P26" i="21"/>
  <c r="T26" i="21"/>
  <c r="X26" i="21"/>
  <c r="F27" i="21"/>
  <c r="J27" i="21"/>
  <c r="N27" i="21"/>
  <c r="R27" i="21"/>
  <c r="V27" i="21"/>
  <c r="Z27" i="21"/>
  <c r="Y28" i="21"/>
  <c r="S28" i="21"/>
  <c r="N28" i="21"/>
  <c r="H28" i="21"/>
  <c r="V29" i="21"/>
  <c r="O29" i="21"/>
  <c r="I29" i="21"/>
  <c r="U30" i="21"/>
  <c r="O30" i="21"/>
  <c r="H30" i="21"/>
  <c r="V31" i="21"/>
  <c r="O31" i="21"/>
  <c r="I31" i="21"/>
  <c r="U32" i="21"/>
  <c r="O32" i="21"/>
  <c r="H32" i="21"/>
  <c r="V18" i="21"/>
  <c r="O18" i="21"/>
  <c r="I18" i="21"/>
  <c r="H83" i="21"/>
  <c r="G83" i="21"/>
  <c r="E3" i="21"/>
  <c r="I3" i="21"/>
  <c r="M3" i="21"/>
  <c r="Q3" i="21"/>
  <c r="U3" i="21"/>
  <c r="X19" i="21"/>
  <c r="T19" i="21"/>
  <c r="P19" i="21"/>
  <c r="L19" i="21"/>
  <c r="H19" i="21"/>
  <c r="Z20" i="21"/>
  <c r="V20" i="21"/>
  <c r="R20" i="21"/>
  <c r="N20" i="21"/>
  <c r="J20" i="21"/>
  <c r="F20" i="21"/>
  <c r="X21" i="21"/>
  <c r="T21" i="21"/>
  <c r="P21" i="21"/>
  <c r="L21" i="21"/>
  <c r="H21" i="21"/>
  <c r="Z22" i="21"/>
  <c r="V22" i="21"/>
  <c r="R22" i="21"/>
  <c r="N22" i="21"/>
  <c r="J22" i="21"/>
  <c r="F22" i="21"/>
  <c r="W23" i="21"/>
  <c r="Q23" i="21"/>
  <c r="L23" i="21"/>
  <c r="G23" i="21"/>
  <c r="W24" i="21"/>
  <c r="R24" i="21"/>
  <c r="M24" i="21"/>
  <c r="G24" i="21"/>
  <c r="W28" i="21"/>
  <c r="R28" i="21"/>
  <c r="M28" i="21"/>
  <c r="E28" i="21"/>
  <c r="U29" i="21"/>
  <c r="N29" i="21"/>
  <c r="F29" i="21"/>
  <c r="T30" i="21"/>
  <c r="M30" i="21"/>
  <c r="E30" i="21"/>
  <c r="U31" i="21"/>
  <c r="N31" i="21"/>
  <c r="F31" i="21"/>
  <c r="T32" i="21"/>
  <c r="M32" i="21"/>
  <c r="E32" i="21"/>
  <c r="U18" i="21"/>
  <c r="N18" i="21"/>
  <c r="F18" i="21"/>
  <c r="Y20" i="21"/>
  <c r="U20" i="21"/>
  <c r="Q20" i="21"/>
  <c r="M20" i="21"/>
  <c r="I20" i="21"/>
  <c r="Y22" i="21"/>
  <c r="U22" i="21"/>
  <c r="Q22" i="21"/>
  <c r="M22" i="21"/>
  <c r="I22" i="21"/>
  <c r="U23" i="21"/>
  <c r="P23" i="21"/>
  <c r="K23" i="21"/>
  <c r="E23" i="21"/>
  <c r="V24" i="21"/>
  <c r="Q24" i="21"/>
  <c r="K24" i="21"/>
  <c r="F24" i="21"/>
  <c r="U25" i="21"/>
  <c r="P25" i="21"/>
  <c r="K25" i="21"/>
  <c r="E25" i="21"/>
  <c r="V26" i="21"/>
  <c r="Q26" i="21"/>
  <c r="K26" i="21"/>
  <c r="F26" i="21"/>
  <c r="U27" i="21"/>
  <c r="P27" i="21"/>
  <c r="K27" i="21"/>
  <c r="E27" i="21"/>
  <c r="V28" i="21"/>
  <c r="Q28" i="21"/>
  <c r="K28" i="21"/>
  <c r="D28" i="21"/>
  <c r="Z29" i="21"/>
  <c r="S29" i="21"/>
  <c r="K29" i="21"/>
  <c r="E29" i="21"/>
  <c r="Y30" i="21"/>
  <c r="S30" i="21"/>
  <c r="K30" i="21"/>
  <c r="D30" i="21"/>
  <c r="Z31" i="21"/>
  <c r="S31" i="21"/>
  <c r="K31" i="21"/>
  <c r="E31" i="21"/>
  <c r="Y32" i="21"/>
  <c r="S32" i="21"/>
  <c r="K32" i="21"/>
  <c r="D32" i="21"/>
  <c r="Z18" i="21"/>
  <c r="S18" i="21"/>
  <c r="K18" i="21"/>
  <c r="E18" i="21"/>
  <c r="S35" i="21"/>
  <c r="L35" i="21"/>
  <c r="D36" i="21"/>
  <c r="H36" i="21"/>
  <c r="L36" i="21"/>
  <c r="P36" i="21"/>
  <c r="T36" i="21"/>
  <c r="X36" i="21"/>
  <c r="E36" i="21"/>
  <c r="J36" i="21"/>
  <c r="O36" i="21"/>
  <c r="U36" i="21"/>
  <c r="Z36" i="21"/>
  <c r="S39" i="21"/>
  <c r="L39" i="21"/>
  <c r="D40" i="21"/>
  <c r="H40" i="21"/>
  <c r="L40" i="21"/>
  <c r="P40" i="21"/>
  <c r="T40" i="21"/>
  <c r="X40" i="21"/>
  <c r="E40" i="21"/>
  <c r="J40" i="21"/>
  <c r="O40" i="21"/>
  <c r="U40" i="21"/>
  <c r="Z40" i="21"/>
  <c r="S43" i="21"/>
  <c r="L43" i="21"/>
  <c r="D44" i="21"/>
  <c r="H44" i="21"/>
  <c r="L44" i="21"/>
  <c r="P44" i="21"/>
  <c r="T44" i="21"/>
  <c r="X44" i="21"/>
  <c r="E44" i="21"/>
  <c r="J44" i="21"/>
  <c r="O44" i="21"/>
  <c r="U44" i="21"/>
  <c r="Z44" i="21"/>
  <c r="P47" i="21"/>
  <c r="D48" i="21"/>
  <c r="H48" i="21"/>
  <c r="L48" i="21"/>
  <c r="P48" i="21"/>
  <c r="T48" i="21"/>
  <c r="X48" i="21"/>
  <c r="G48" i="21"/>
  <c r="M48" i="21"/>
  <c r="R48" i="21"/>
  <c r="W48" i="21"/>
  <c r="E48" i="21"/>
  <c r="J48" i="21"/>
  <c r="O48" i="21"/>
  <c r="U48" i="21"/>
  <c r="Z48" i="21"/>
  <c r="F51" i="21"/>
  <c r="J51" i="21"/>
  <c r="N51" i="21"/>
  <c r="R51" i="21"/>
  <c r="V51" i="21"/>
  <c r="Z51" i="21"/>
  <c r="E51" i="21"/>
  <c r="I51" i="21"/>
  <c r="M51" i="21"/>
  <c r="Q51" i="21"/>
  <c r="U51" i="21"/>
  <c r="Y51" i="21"/>
  <c r="D51" i="21"/>
  <c r="L51" i="21"/>
  <c r="T51" i="21"/>
  <c r="G51" i="21"/>
  <c r="O51" i="21"/>
  <c r="W51" i="21"/>
  <c r="H51" i="21"/>
  <c r="P51" i="21"/>
  <c r="X51" i="21"/>
  <c r="F35" i="21"/>
  <c r="J35" i="21"/>
  <c r="N35" i="21"/>
  <c r="R35" i="21"/>
  <c r="V35" i="21"/>
  <c r="Z35" i="21"/>
  <c r="D35" i="21"/>
  <c r="I35" i="21"/>
  <c r="O35" i="21"/>
  <c r="T35" i="21"/>
  <c r="Y35" i="21"/>
  <c r="F39" i="21"/>
  <c r="J39" i="21"/>
  <c r="N39" i="21"/>
  <c r="R39" i="21"/>
  <c r="V39" i="21"/>
  <c r="Z39" i="21"/>
  <c r="D39" i="21"/>
  <c r="I39" i="21"/>
  <c r="O39" i="21"/>
  <c r="T39" i="21"/>
  <c r="Y39" i="21"/>
  <c r="W40" i="21"/>
  <c r="Q40" i="21"/>
  <c r="I40" i="21"/>
  <c r="F43" i="21"/>
  <c r="J43" i="21"/>
  <c r="N43" i="21"/>
  <c r="R43" i="21"/>
  <c r="V43" i="21"/>
  <c r="Z43" i="21"/>
  <c r="D43" i="21"/>
  <c r="I43" i="21"/>
  <c r="O43" i="21"/>
  <c r="T43" i="21"/>
  <c r="Y43" i="21"/>
  <c r="W44" i="21"/>
  <c r="Q44" i="21"/>
  <c r="I44" i="21"/>
  <c r="F47" i="21"/>
  <c r="J47" i="21"/>
  <c r="N47" i="21"/>
  <c r="R47" i="21"/>
  <c r="V47" i="21"/>
  <c r="Z47" i="21"/>
  <c r="G47" i="21"/>
  <c r="L47" i="21"/>
  <c r="Q47" i="21"/>
  <c r="W47" i="21"/>
  <c r="D47" i="21"/>
  <c r="I47" i="21"/>
  <c r="O47" i="21"/>
  <c r="T47" i="21"/>
  <c r="Y47" i="21"/>
  <c r="V48" i="21"/>
  <c r="K48" i="21"/>
  <c r="D34" i="21"/>
  <c r="H34" i="21"/>
  <c r="L34" i="21"/>
  <c r="P34" i="21"/>
  <c r="T34" i="21"/>
  <c r="X34" i="21"/>
  <c r="E34" i="21"/>
  <c r="J34" i="21"/>
  <c r="O34" i="21"/>
  <c r="U34" i="21"/>
  <c r="Z34" i="21"/>
  <c r="W35" i="21"/>
  <c r="P35" i="21"/>
  <c r="H35" i="21"/>
  <c r="V36" i="21"/>
  <c r="N36" i="21"/>
  <c r="G36" i="21"/>
  <c r="S37" i="21"/>
  <c r="L37" i="21"/>
  <c r="D38" i="21"/>
  <c r="H38" i="21"/>
  <c r="L38" i="21"/>
  <c r="P38" i="21"/>
  <c r="T38" i="21"/>
  <c r="X38" i="21"/>
  <c r="E38" i="21"/>
  <c r="J38" i="21"/>
  <c r="O38" i="21"/>
  <c r="U38" i="21"/>
  <c r="Z38" i="21"/>
  <c r="W39" i="21"/>
  <c r="P39" i="21"/>
  <c r="H39" i="21"/>
  <c r="V40" i="21"/>
  <c r="N40" i="21"/>
  <c r="G40" i="21"/>
  <c r="S41" i="21"/>
  <c r="L41" i="21"/>
  <c r="D42" i="21"/>
  <c r="H42" i="21"/>
  <c r="L42" i="21"/>
  <c r="P42" i="21"/>
  <c r="T42" i="21"/>
  <c r="X42" i="21"/>
  <c r="E42" i="21"/>
  <c r="J42" i="21"/>
  <c r="O42" i="21"/>
  <c r="U42" i="21"/>
  <c r="Z42" i="21"/>
  <c r="W43" i="21"/>
  <c r="P43" i="21"/>
  <c r="H43" i="21"/>
  <c r="V44" i="21"/>
  <c r="N44" i="21"/>
  <c r="G44" i="21"/>
  <c r="D46" i="21"/>
  <c r="H46" i="21"/>
  <c r="L46" i="21"/>
  <c r="P46" i="21"/>
  <c r="T46" i="21"/>
  <c r="X46" i="21"/>
  <c r="E46" i="21"/>
  <c r="J46" i="21"/>
  <c r="O46" i="21"/>
  <c r="U46" i="21"/>
  <c r="Z46" i="21"/>
  <c r="U47" i="21"/>
  <c r="K47" i="21"/>
  <c r="S48" i="21"/>
  <c r="I48" i="21"/>
  <c r="S51" i="21"/>
  <c r="F33" i="21"/>
  <c r="J33" i="21"/>
  <c r="N33" i="21"/>
  <c r="R33" i="21"/>
  <c r="V33" i="21"/>
  <c r="Z33" i="21"/>
  <c r="D33" i="21"/>
  <c r="I33" i="21"/>
  <c r="W34" i="21"/>
  <c r="Q34" i="21"/>
  <c r="I34" i="21"/>
  <c r="U35" i="21"/>
  <c r="M35" i="21"/>
  <c r="G35" i="21"/>
  <c r="S36" i="21"/>
  <c r="M36" i="21"/>
  <c r="F36" i="21"/>
  <c r="F37" i="21"/>
  <c r="J37" i="21"/>
  <c r="N37" i="21"/>
  <c r="R37" i="21"/>
  <c r="V37" i="21"/>
  <c r="Z37" i="21"/>
  <c r="D37" i="21"/>
  <c r="I37" i="21"/>
  <c r="O37" i="21"/>
  <c r="T37" i="21"/>
  <c r="Y37" i="21"/>
  <c r="W38" i="21"/>
  <c r="Q38" i="21"/>
  <c r="I38" i="21"/>
  <c r="U39" i="21"/>
  <c r="M39" i="21"/>
  <c r="G39" i="21"/>
  <c r="S40" i="21"/>
  <c r="M40" i="21"/>
  <c r="F40" i="21"/>
  <c r="F41" i="21"/>
  <c r="J41" i="21"/>
  <c r="N41" i="21"/>
  <c r="R41" i="21"/>
  <c r="V41" i="21"/>
  <c r="Z41" i="21"/>
  <c r="D41" i="21"/>
  <c r="I41" i="21"/>
  <c r="O41" i="21"/>
  <c r="T41" i="21"/>
  <c r="Y41" i="21"/>
  <c r="W42" i="21"/>
  <c r="Q42" i="21"/>
  <c r="I42" i="21"/>
  <c r="U43" i="21"/>
  <c r="M43" i="21"/>
  <c r="G43" i="21"/>
  <c r="S44" i="21"/>
  <c r="M44" i="21"/>
  <c r="F44" i="21"/>
  <c r="F45" i="21"/>
  <c r="J45" i="21"/>
  <c r="N45" i="21"/>
  <c r="R45" i="21"/>
  <c r="V45" i="21"/>
  <c r="Z45" i="21"/>
  <c r="D45" i="21"/>
  <c r="I45" i="21"/>
  <c r="O45" i="21"/>
  <c r="T45" i="21"/>
  <c r="Y45" i="21"/>
  <c r="W46" i="21"/>
  <c r="Q46" i="21"/>
  <c r="I46" i="21"/>
  <c r="S47" i="21"/>
  <c r="H47" i="21"/>
  <c r="Q48" i="21"/>
  <c r="F48" i="21"/>
  <c r="K51" i="21"/>
  <c r="Y49" i="21"/>
  <c r="T49" i="21"/>
  <c r="O49" i="21"/>
  <c r="I49" i="21"/>
  <c r="F49" i="21"/>
  <c r="J49" i="21"/>
  <c r="N49" i="21"/>
  <c r="R49" i="21"/>
  <c r="V49" i="21"/>
  <c r="Z49" i="21"/>
  <c r="W49" i="21"/>
  <c r="Q49" i="21"/>
  <c r="L49" i="21"/>
  <c r="G49" i="21"/>
  <c r="Y53" i="21"/>
  <c r="U53" i="21"/>
  <c r="Q53" i="21"/>
  <c r="M53" i="21"/>
  <c r="I53" i="21"/>
  <c r="Y55" i="21"/>
  <c r="U55" i="21"/>
  <c r="Q55" i="21"/>
  <c r="M55" i="21"/>
  <c r="I55" i="21"/>
  <c r="W56" i="21"/>
  <c r="S56" i="21"/>
  <c r="O56" i="21"/>
  <c r="K56" i="21"/>
  <c r="G56" i="21"/>
  <c r="W57" i="21"/>
  <c r="Q57" i="21"/>
  <c r="L57" i="21"/>
  <c r="G57" i="21"/>
  <c r="W58" i="21"/>
  <c r="R58" i="21"/>
  <c r="M58" i="21"/>
  <c r="G58" i="21"/>
  <c r="W59" i="21"/>
  <c r="Q59" i="21"/>
  <c r="L59" i="21"/>
  <c r="G59" i="21"/>
  <c r="W60" i="21"/>
  <c r="R60" i="21"/>
  <c r="M60" i="21"/>
  <c r="U61" i="21"/>
  <c r="M61" i="21"/>
  <c r="S62" i="21"/>
  <c r="M62" i="21"/>
  <c r="F63" i="21"/>
  <c r="J63" i="21"/>
  <c r="N63" i="21"/>
  <c r="R63" i="21"/>
  <c r="V63" i="21"/>
  <c r="Z63" i="21"/>
  <c r="D63" i="21"/>
  <c r="I63" i="21"/>
  <c r="O63" i="21"/>
  <c r="T63" i="21"/>
  <c r="Y63" i="21"/>
  <c r="W64" i="21"/>
  <c r="Q64" i="21"/>
  <c r="F65" i="21"/>
  <c r="J65" i="21"/>
  <c r="N65" i="21"/>
  <c r="R65" i="21"/>
  <c r="V65" i="21"/>
  <c r="Z65" i="21"/>
  <c r="G65" i="21"/>
  <c r="L65" i="21"/>
  <c r="D65" i="21"/>
  <c r="I65" i="21"/>
  <c r="O65" i="21"/>
  <c r="T65" i="21"/>
  <c r="Y65" i="21"/>
  <c r="V66" i="21"/>
  <c r="K66" i="21"/>
  <c r="S67" i="21"/>
  <c r="H67" i="21"/>
  <c r="Q68" i="21"/>
  <c r="F69" i="21"/>
  <c r="J69" i="21"/>
  <c r="N69" i="21"/>
  <c r="R69" i="21"/>
  <c r="V69" i="21"/>
  <c r="Z69" i="21"/>
  <c r="G69" i="21"/>
  <c r="L69" i="21"/>
  <c r="Q69" i="21"/>
  <c r="W69" i="21"/>
  <c r="D69" i="21"/>
  <c r="I69" i="21"/>
  <c r="O69" i="21"/>
  <c r="T69" i="21"/>
  <c r="Y69" i="21"/>
  <c r="V70" i="21"/>
  <c r="S71" i="21"/>
  <c r="H71" i="21"/>
  <c r="Q72" i="21"/>
  <c r="D62" i="21"/>
  <c r="H62" i="21"/>
  <c r="L62" i="21"/>
  <c r="P62" i="21"/>
  <c r="T62" i="21"/>
  <c r="X62" i="21"/>
  <c r="E62" i="21"/>
  <c r="J62" i="21"/>
  <c r="O62" i="21"/>
  <c r="U62" i="21"/>
  <c r="Z62" i="21"/>
  <c r="P67" i="21"/>
  <c r="D68" i="21"/>
  <c r="H68" i="21"/>
  <c r="L68" i="21"/>
  <c r="P68" i="21"/>
  <c r="T68" i="21"/>
  <c r="X68" i="21"/>
  <c r="G68" i="21"/>
  <c r="M68" i="21"/>
  <c r="R68" i="21"/>
  <c r="W68" i="21"/>
  <c r="E68" i="21"/>
  <c r="J68" i="21"/>
  <c r="O68" i="21"/>
  <c r="U68" i="21"/>
  <c r="Z68" i="21"/>
  <c r="P71" i="21"/>
  <c r="D72" i="21"/>
  <c r="H72" i="21"/>
  <c r="L72" i="21"/>
  <c r="P72" i="21"/>
  <c r="T72" i="21"/>
  <c r="X72" i="21"/>
  <c r="G72" i="21"/>
  <c r="M72" i="21"/>
  <c r="R72" i="21"/>
  <c r="W72" i="21"/>
  <c r="E72" i="21"/>
  <c r="J72" i="21"/>
  <c r="O72" i="21"/>
  <c r="U72" i="21"/>
  <c r="Z72" i="21"/>
  <c r="Y56" i="21"/>
  <c r="U56" i="21"/>
  <c r="Q56" i="21"/>
  <c r="M56" i="21"/>
  <c r="I56" i="21"/>
  <c r="E56" i="21"/>
  <c r="Y57" i="21"/>
  <c r="T57" i="21"/>
  <c r="O57" i="21"/>
  <c r="I57" i="21"/>
  <c r="Z58" i="21"/>
  <c r="U58" i="21"/>
  <c r="O58" i="21"/>
  <c r="J58" i="21"/>
  <c r="Y59" i="21"/>
  <c r="T59" i="21"/>
  <c r="O59" i="21"/>
  <c r="I59" i="21"/>
  <c r="F61" i="21"/>
  <c r="J61" i="21"/>
  <c r="N61" i="21"/>
  <c r="R61" i="21"/>
  <c r="V61" i="21"/>
  <c r="Z61" i="21"/>
  <c r="D61" i="21"/>
  <c r="I61" i="21"/>
  <c r="O61" i="21"/>
  <c r="T61" i="21"/>
  <c r="Y61" i="21"/>
  <c r="W62" i="21"/>
  <c r="Q62" i="21"/>
  <c r="I62" i="21"/>
  <c r="Q66" i="21"/>
  <c r="F67" i="21"/>
  <c r="J67" i="21"/>
  <c r="N67" i="21"/>
  <c r="R67" i="21"/>
  <c r="V67" i="21"/>
  <c r="Z67" i="21"/>
  <c r="G67" i="21"/>
  <c r="L67" i="21"/>
  <c r="Q67" i="21"/>
  <c r="W67" i="21"/>
  <c r="D67" i="21"/>
  <c r="I67" i="21"/>
  <c r="O67" i="21"/>
  <c r="T67" i="21"/>
  <c r="Y67" i="21"/>
  <c r="V68" i="21"/>
  <c r="K68" i="21"/>
  <c r="F71" i="21"/>
  <c r="J71" i="21"/>
  <c r="N71" i="21"/>
  <c r="R71" i="21"/>
  <c r="V71" i="21"/>
  <c r="Z71" i="21"/>
  <c r="G71" i="21"/>
  <c r="L71" i="21"/>
  <c r="Q71" i="21"/>
  <c r="W71" i="21"/>
  <c r="D71" i="21"/>
  <c r="I71" i="21"/>
  <c r="O71" i="21"/>
  <c r="T71" i="21"/>
  <c r="Y71" i="21"/>
  <c r="V72" i="21"/>
  <c r="K72" i="21"/>
  <c r="X50" i="21"/>
  <c r="T50" i="21"/>
  <c r="P50" i="21"/>
  <c r="L50" i="21"/>
  <c r="H50" i="21"/>
  <c r="F57" i="21"/>
  <c r="J57" i="21"/>
  <c r="N57" i="21"/>
  <c r="R57" i="21"/>
  <c r="V57" i="21"/>
  <c r="Z57" i="21"/>
  <c r="D58" i="21"/>
  <c r="H58" i="21"/>
  <c r="L58" i="21"/>
  <c r="P58" i="21"/>
  <c r="T58" i="21"/>
  <c r="X58" i="21"/>
  <c r="F59" i="21"/>
  <c r="J59" i="21"/>
  <c r="N59" i="21"/>
  <c r="R59" i="21"/>
  <c r="V59" i="21"/>
  <c r="Z59" i="21"/>
  <c r="D60" i="21"/>
  <c r="H60" i="21"/>
  <c r="L60" i="21"/>
  <c r="P60" i="21"/>
  <c r="T60" i="21"/>
  <c r="X60" i="21"/>
  <c r="W61" i="21"/>
  <c r="P61" i="21"/>
  <c r="H61" i="21"/>
  <c r="V62" i="21"/>
  <c r="N62" i="21"/>
  <c r="G62" i="21"/>
  <c r="S63" i="21"/>
  <c r="L63" i="21"/>
  <c r="E63" i="21"/>
  <c r="D64" i="21"/>
  <c r="H64" i="21"/>
  <c r="L64" i="21"/>
  <c r="P64" i="21"/>
  <c r="T64" i="21"/>
  <c r="X64" i="21"/>
  <c r="E64" i="21"/>
  <c r="J64" i="21"/>
  <c r="O64" i="21"/>
  <c r="U64" i="21"/>
  <c r="Z64" i="21"/>
  <c r="W65" i="21"/>
  <c r="P65" i="21"/>
  <c r="E65" i="21"/>
  <c r="D66" i="21"/>
  <c r="H66" i="21"/>
  <c r="L66" i="21"/>
  <c r="P66" i="21"/>
  <c r="T66" i="21"/>
  <c r="X66" i="21"/>
  <c r="G66" i="21"/>
  <c r="M66" i="21"/>
  <c r="R66" i="21"/>
  <c r="W66" i="21"/>
  <c r="E66" i="21"/>
  <c r="J66" i="21"/>
  <c r="O66" i="21"/>
  <c r="U66" i="21"/>
  <c r="Z66" i="21"/>
  <c r="U67" i="21"/>
  <c r="K67" i="21"/>
  <c r="S68" i="21"/>
  <c r="I68" i="21"/>
  <c r="P69" i="21"/>
  <c r="E69" i="21"/>
  <c r="D70" i="21"/>
  <c r="H70" i="21"/>
  <c r="L70" i="21"/>
  <c r="P70" i="21"/>
  <c r="T70" i="21"/>
  <c r="X70" i="21"/>
  <c r="G70" i="21"/>
  <c r="M70" i="21"/>
  <c r="R70" i="21"/>
  <c r="W70" i="21"/>
  <c r="E70" i="21"/>
  <c r="J70" i="21"/>
  <c r="O70" i="21"/>
  <c r="U70" i="21"/>
  <c r="Z70" i="21"/>
  <c r="U71" i="21"/>
  <c r="K71" i="21"/>
  <c r="S72" i="21"/>
  <c r="I72" i="21"/>
  <c r="X73" i="21"/>
  <c r="T73" i="21"/>
  <c r="P73" i="21"/>
  <c r="L73" i="21"/>
  <c r="H73" i="21"/>
  <c r="D73" i="21"/>
  <c r="Z74" i="21"/>
  <c r="V74" i="21"/>
  <c r="R74" i="21"/>
  <c r="N74" i="21"/>
  <c r="J74" i="21"/>
  <c r="F74" i="21"/>
  <c r="Y74" i="21"/>
  <c r="U74" i="21"/>
  <c r="Q74" i="21"/>
  <c r="M74" i="21"/>
  <c r="I74" i="21"/>
  <c r="E74" i="21"/>
  <c r="Z73" i="21"/>
  <c r="V73" i="21"/>
  <c r="R73" i="21"/>
  <c r="N73" i="21"/>
  <c r="J73" i="21"/>
  <c r="X74" i="21"/>
  <c r="T74" i="21"/>
  <c r="P74" i="21"/>
  <c r="L74" i="21"/>
  <c r="H74" i="21"/>
  <c r="AD22" i="5" l="1" a="1"/>
  <c r="AD22" i="5" s="1"/>
  <c r="AD38" i="5" a="1"/>
  <c r="AD38" i="5" s="1"/>
  <c r="AD54" i="5" a="1"/>
  <c r="AD54" i="5" s="1"/>
  <c r="AD70" i="5" a="1"/>
  <c r="AD70" i="5" s="1"/>
  <c r="W5" i="5" a="1"/>
  <c r="W5" i="5" s="1"/>
  <c r="W6" i="5" a="1"/>
  <c r="W6" i="5" s="1"/>
  <c r="W7" i="5" s="1"/>
  <c r="AD68" i="5" a="1"/>
  <c r="AD68" i="5" s="1"/>
  <c r="AB68" i="5" a="1"/>
  <c r="AB68" i="5" s="1"/>
  <c r="AC68" i="5" a="1"/>
  <c r="AC68" i="5" s="1"/>
  <c r="AC72" i="5" a="1"/>
  <c r="AC72" i="5" s="1"/>
  <c r="AC76" i="5" a="1"/>
  <c r="AC76" i="5" s="1"/>
  <c r="AD80" i="5" a="1"/>
  <c r="AD80" i="5" s="1"/>
  <c r="K4" i="5"/>
  <c r="AB80" i="5" a="1"/>
  <c r="AB80" i="5" s="1"/>
  <c r="AC80" i="5" a="1"/>
  <c r="AC80" i="5" s="1"/>
  <c r="AE80" i="5" s="1"/>
  <c r="H88" i="5" a="1"/>
  <c r="H88" i="5" s="1"/>
  <c r="AB76" i="5" a="1"/>
  <c r="AB76" i="5" s="1"/>
  <c r="AD76" i="5" a="1"/>
  <c r="AD76" i="5" s="1"/>
  <c r="AE76" i="5" s="1"/>
  <c r="AD75" i="5" a="1"/>
  <c r="AD75" i="5" s="1"/>
  <c r="I4" i="5"/>
  <c r="G4" i="5"/>
  <c r="AB72" i="5" a="1"/>
  <c r="AB72" i="5" s="1"/>
  <c r="AD72" i="5" a="1"/>
  <c r="AD72" i="5" s="1"/>
  <c r="AE72" i="5" s="1"/>
  <c r="H84" i="21"/>
  <c r="AD83" i="5" a="1"/>
  <c r="AD83" i="5" s="1"/>
  <c r="AB66" i="5" a="1"/>
  <c r="AB66" i="5" s="1"/>
  <c r="AC66" i="5" a="1"/>
  <c r="AC66" i="5" s="1"/>
  <c r="AB82" i="5" a="1"/>
  <c r="AB82" i="5" s="1"/>
  <c r="AC82" i="5" a="1"/>
  <c r="AC82" i="5" s="1"/>
  <c r="M4" i="4"/>
  <c r="S4" i="5"/>
  <c r="L4" i="5"/>
  <c r="S5" i="5" a="1"/>
  <c r="S5" i="5" s="1"/>
  <c r="S6" i="5" a="1"/>
  <c r="S6" i="5" s="1"/>
  <c r="S7" i="5" s="1"/>
  <c r="AD8" i="5" a="1"/>
  <c r="AD8" i="5" s="1"/>
  <c r="Q4" i="5"/>
  <c r="Q6" i="5" a="1"/>
  <c r="Q6" i="5" s="1"/>
  <c r="Q5" i="5" a="1"/>
  <c r="Q5" i="5" s="1"/>
  <c r="AD10" i="5" a="1"/>
  <c r="AD10" i="5" s="1"/>
  <c r="AD26" i="5" a="1"/>
  <c r="AD26" i="5" s="1"/>
  <c r="AD42" i="5" a="1"/>
  <c r="AD42" i="5" s="1"/>
  <c r="AD58" i="5" a="1"/>
  <c r="AD58" i="5" s="1"/>
  <c r="AD74" i="5" a="1"/>
  <c r="AD74" i="5" s="1"/>
  <c r="AC41" i="5" a="1"/>
  <c r="AC41" i="5" s="1"/>
  <c r="AB41" i="5" a="1"/>
  <c r="AB41" i="5" s="1"/>
  <c r="N5" i="5" a="1"/>
  <c r="N5" i="5" s="1"/>
  <c r="AC35" i="5" a="1"/>
  <c r="AC35" i="5" s="1"/>
  <c r="AE35" i="5" s="1"/>
  <c r="AB35" i="5" a="1"/>
  <c r="AB35" i="5" s="1"/>
  <c r="N6" i="5" a="1"/>
  <c r="N6" i="5" s="1"/>
  <c r="L6" i="5" a="1"/>
  <c r="L6" i="5" s="1"/>
  <c r="L5" i="5" a="1"/>
  <c r="L5" i="5" s="1"/>
  <c r="J4" i="5"/>
  <c r="J5" i="5" a="1"/>
  <c r="J5" i="5" s="1"/>
  <c r="J6" i="5" a="1"/>
  <c r="J6" i="5" s="1"/>
  <c r="AC55" i="5" a="1"/>
  <c r="AC55" i="5" s="1"/>
  <c r="AE55" i="5" s="1"/>
  <c r="AB55" i="5" a="1"/>
  <c r="AB55" i="5" s="1"/>
  <c r="AC71" i="5" a="1"/>
  <c r="AC71" i="5" s="1"/>
  <c r="AE71" i="5" s="1"/>
  <c r="AB71" i="5" a="1"/>
  <c r="AB71" i="5" s="1"/>
  <c r="AB10" i="5" a="1"/>
  <c r="AB10" i="5" s="1"/>
  <c r="H6" i="5" a="1"/>
  <c r="H6" i="5" s="1"/>
  <c r="H5" i="5" a="1"/>
  <c r="H5" i="5" s="1"/>
  <c r="AC10" i="5" a="1"/>
  <c r="AC10" i="5" s="1"/>
  <c r="AB26" i="5" a="1"/>
  <c r="AB26" i="5" s="1"/>
  <c r="AC26" i="5" a="1"/>
  <c r="AC26" i="5" s="1"/>
  <c r="AB42" i="5" a="1"/>
  <c r="AB42" i="5" s="1"/>
  <c r="AC42" i="5" a="1"/>
  <c r="AC42" i="5" s="1"/>
  <c r="AC57" i="5" a="1"/>
  <c r="AC57" i="5" s="1"/>
  <c r="AE57" i="5" s="1"/>
  <c r="AB57" i="5" a="1"/>
  <c r="AB57" i="5" s="1"/>
  <c r="AC73" i="5" a="1"/>
  <c r="AC73" i="5" s="1"/>
  <c r="AB73" i="5" a="1"/>
  <c r="AB73" i="5" s="1"/>
  <c r="Y6" i="5" a="1"/>
  <c r="Y6" i="5" s="1"/>
  <c r="Y5" i="5" a="1"/>
  <c r="Y5" i="5" s="1"/>
  <c r="AB54" i="5" a="1"/>
  <c r="AB54" i="5" s="1"/>
  <c r="AC54" i="5" a="1"/>
  <c r="AC54" i="5" s="1"/>
  <c r="AE54" i="5" s="1"/>
  <c r="AB70" i="5" a="1"/>
  <c r="AB70" i="5" s="1"/>
  <c r="AC70" i="5" a="1"/>
  <c r="AC70" i="5" s="1"/>
  <c r="K4" i="4"/>
  <c r="AB38" i="5" a="1"/>
  <c r="AB38" i="5" s="1"/>
  <c r="AC38" i="5" a="1"/>
  <c r="AC38" i="5" s="1"/>
  <c r="AE41" i="5"/>
  <c r="AE73" i="5"/>
  <c r="R5" i="5" a="1"/>
  <c r="R5" i="5" s="1"/>
  <c r="AD27" i="5" a="1"/>
  <c r="AD27" i="5" s="1"/>
  <c r="AE27" i="5" s="1"/>
  <c r="AB27" i="5" a="1"/>
  <c r="AB27" i="5" s="1"/>
  <c r="R6" i="5" a="1"/>
  <c r="R6" i="5" s="1"/>
  <c r="AD14" i="5" a="1"/>
  <c r="AD14" i="5" s="1"/>
  <c r="AD30" i="5" a="1"/>
  <c r="AD30" i="5" s="1"/>
  <c r="AD46" i="5" a="1"/>
  <c r="AD46" i="5" s="1"/>
  <c r="AD62" i="5" a="1"/>
  <c r="AD62" i="5" s="1"/>
  <c r="AD78" i="5" a="1"/>
  <c r="AD78" i="5" s="1"/>
  <c r="AC39" i="5" a="1"/>
  <c r="AC39" i="5" s="1"/>
  <c r="AE39" i="5" s="1"/>
  <c r="AB39" i="5" a="1"/>
  <c r="AB39" i="5" s="1"/>
  <c r="M4" i="5"/>
  <c r="M6" i="5" a="1"/>
  <c r="M6" i="5" s="1"/>
  <c r="M5" i="5" a="1"/>
  <c r="M5" i="5" s="1"/>
  <c r="AC43" i="5" a="1"/>
  <c r="AC43" i="5" s="1"/>
  <c r="AE43" i="5" s="1"/>
  <c r="I6" i="5" a="1"/>
  <c r="I6" i="5" s="1"/>
  <c r="I7" i="5" s="1"/>
  <c r="I5" i="5" a="1"/>
  <c r="I5" i="5" s="1"/>
  <c r="AB43" i="5" a="1"/>
  <c r="AB43" i="5" s="1"/>
  <c r="AC59" i="5" a="1"/>
  <c r="AC59" i="5" s="1"/>
  <c r="AE59" i="5" s="1"/>
  <c r="AB59" i="5" a="1"/>
  <c r="AB59" i="5" s="1"/>
  <c r="AC75" i="5" a="1"/>
  <c r="AC75" i="5" s="1"/>
  <c r="AE75" i="5" s="1"/>
  <c r="AB75" i="5" a="1"/>
  <c r="AB75" i="5" s="1"/>
  <c r="AB14" i="5" a="1"/>
  <c r="AB14" i="5" s="1"/>
  <c r="AC14" i="5" a="1"/>
  <c r="AC14" i="5" s="1"/>
  <c r="AB30" i="5" a="1"/>
  <c r="AB30" i="5" s="1"/>
  <c r="AC30" i="5" a="1"/>
  <c r="AC30" i="5" s="1"/>
  <c r="AB46" i="5" a="1"/>
  <c r="AB46" i="5" s="1"/>
  <c r="AC46" i="5" a="1"/>
  <c r="AC46" i="5" s="1"/>
  <c r="AC61" i="5" a="1"/>
  <c r="AC61" i="5" s="1"/>
  <c r="AB61" i="5" a="1"/>
  <c r="AB61" i="5" s="1"/>
  <c r="AC77" i="5" a="1"/>
  <c r="AC77" i="5" s="1"/>
  <c r="AB77" i="5" a="1"/>
  <c r="AB77" i="5" s="1"/>
  <c r="V6" i="5" a="1"/>
  <c r="V6" i="5" s="1"/>
  <c r="AB58" i="5" a="1"/>
  <c r="AB58" i="5" s="1"/>
  <c r="AC58" i="5" a="1"/>
  <c r="AC58" i="5" s="1"/>
  <c r="AB74" i="5" a="1"/>
  <c r="AB74" i="5" s="1"/>
  <c r="AC74" i="5" a="1"/>
  <c r="AC74" i="5" s="1"/>
  <c r="N4" i="5"/>
  <c r="Z4" i="4"/>
  <c r="AA42" i="5"/>
  <c r="Z6" i="5" a="1"/>
  <c r="Z6" i="5" s="1"/>
  <c r="Z7" i="5" s="1"/>
  <c r="Z5" i="5" a="1"/>
  <c r="Z5" i="5" s="1"/>
  <c r="U4" i="5"/>
  <c r="U6" i="5" a="1"/>
  <c r="U6" i="5" s="1"/>
  <c r="U5" i="5" a="1"/>
  <c r="U5" i="5" s="1"/>
  <c r="AD33" i="5" a="1"/>
  <c r="AD33" i="5" s="1"/>
  <c r="AE33" i="5" s="1"/>
  <c r="AB33" i="5" a="1"/>
  <c r="AB33" i="5" s="1"/>
  <c r="AE38" i="5"/>
  <c r="O4" i="5"/>
  <c r="O5" i="5" a="1"/>
  <c r="O5" i="5" s="1"/>
  <c r="O6" i="5" a="1"/>
  <c r="O6" i="5" s="1"/>
  <c r="AC51" i="5" a="1"/>
  <c r="AC51" i="5" s="1"/>
  <c r="AE51" i="5" s="1"/>
  <c r="AB51" i="5" a="1"/>
  <c r="AB51" i="5" s="1"/>
  <c r="AC83" i="5" a="1"/>
  <c r="AC83" i="5" s="1"/>
  <c r="AB83" i="5" a="1"/>
  <c r="AB83" i="5" s="1"/>
  <c r="F4" i="5"/>
  <c r="AB8" i="5" a="1"/>
  <c r="AB8" i="5" s="1"/>
  <c r="AC8" i="5" a="1"/>
  <c r="AC8" i="5" s="1"/>
  <c r="F5" i="5" a="1"/>
  <c r="F5" i="5" s="1"/>
  <c r="F6" i="5" a="1"/>
  <c r="F6" i="5" s="1"/>
  <c r="X4" i="5"/>
  <c r="X5" i="5" a="1"/>
  <c r="X5" i="5" s="1"/>
  <c r="X6" i="5" a="1"/>
  <c r="X6" i="5" s="1"/>
  <c r="T6" i="5" a="1"/>
  <c r="T6" i="5" s="1"/>
  <c r="T5" i="5" a="1"/>
  <c r="T5" i="5" s="1"/>
  <c r="AD29" i="5" a="1"/>
  <c r="AD29" i="5" s="1"/>
  <c r="AE29" i="5" s="1"/>
  <c r="AB29" i="5" a="1"/>
  <c r="AB29" i="5" s="1"/>
  <c r="AE61" i="5"/>
  <c r="AE77" i="5"/>
  <c r="AD31" i="5" a="1"/>
  <c r="AD31" i="5" s="1"/>
  <c r="AE31" i="5" s="1"/>
  <c r="AB31" i="5" a="1"/>
  <c r="AB31" i="5" s="1"/>
  <c r="AD79" i="5" a="1"/>
  <c r="AD79" i="5" s="1"/>
  <c r="AD18" i="5" a="1"/>
  <c r="AD18" i="5" s="1"/>
  <c r="AD34" i="5" a="1"/>
  <c r="AD34" i="5" s="1"/>
  <c r="AD50" i="5" a="1"/>
  <c r="AD50" i="5" s="1"/>
  <c r="AD66" i="5" a="1"/>
  <c r="AD66" i="5" s="1"/>
  <c r="AE66" i="5" s="1"/>
  <c r="AD82" i="5" a="1"/>
  <c r="AD82" i="5" s="1"/>
  <c r="AE82" i="5" s="1"/>
  <c r="AC45" i="5" a="1"/>
  <c r="AC45" i="5" s="1"/>
  <c r="AE45" i="5" s="1"/>
  <c r="K5" i="5" a="1"/>
  <c r="K5" i="5" s="1"/>
  <c r="K6" i="5" a="1"/>
  <c r="K6" i="5" s="1"/>
  <c r="K7" i="5" s="1"/>
  <c r="AB45" i="5" a="1"/>
  <c r="AB45" i="5" s="1"/>
  <c r="AC47" i="5" a="1"/>
  <c r="AC47" i="5" s="1"/>
  <c r="AE47" i="5" s="1"/>
  <c r="AB47" i="5" a="1"/>
  <c r="AB47" i="5" s="1"/>
  <c r="AC63" i="5" a="1"/>
  <c r="AC63" i="5" s="1"/>
  <c r="AE63" i="5" s="1"/>
  <c r="AB63" i="5" a="1"/>
  <c r="AB63" i="5" s="1"/>
  <c r="AC79" i="5" a="1"/>
  <c r="AC79" i="5" s="1"/>
  <c r="AB79" i="5" a="1"/>
  <c r="AB79" i="5" s="1"/>
  <c r="AB18" i="5" a="1"/>
  <c r="AB18" i="5" s="1"/>
  <c r="AC18" i="5" a="1"/>
  <c r="AC18" i="5" s="1"/>
  <c r="AB34" i="5" a="1"/>
  <c r="AB34" i="5" s="1"/>
  <c r="AC34" i="5" a="1"/>
  <c r="AC34" i="5" s="1"/>
  <c r="AC65" i="5" a="1"/>
  <c r="AC65" i="5" s="1"/>
  <c r="AE65" i="5" s="1"/>
  <c r="AB65" i="5" a="1"/>
  <c r="AB65" i="5" s="1"/>
  <c r="AC81" i="5" a="1"/>
  <c r="AC81" i="5" s="1"/>
  <c r="AE81" i="5" s="1"/>
  <c r="AB81" i="5" a="1"/>
  <c r="AB81" i="5" s="1"/>
  <c r="AB62" i="5" a="1"/>
  <c r="AB62" i="5" s="1"/>
  <c r="AC62" i="5" a="1"/>
  <c r="AC62" i="5" s="1"/>
  <c r="AB78" i="5" a="1"/>
  <c r="AB78" i="5" s="1"/>
  <c r="AC78" i="5" a="1"/>
  <c r="AC78" i="5" s="1"/>
  <c r="Y4" i="5"/>
  <c r="T4" i="5"/>
  <c r="I4" i="4"/>
  <c r="AF21" i="4" s="1"/>
  <c r="AE70" i="5"/>
  <c r="P6" i="5" a="1"/>
  <c r="P6" i="5" s="1"/>
  <c r="P5" i="5" a="1"/>
  <c r="P5" i="5" s="1"/>
  <c r="AC37" i="5" a="1"/>
  <c r="AC37" i="5" s="1"/>
  <c r="AE37" i="5" s="1"/>
  <c r="AB37" i="5" a="1"/>
  <c r="AB37" i="5" s="1"/>
  <c r="AC49" i="5" a="1"/>
  <c r="AC49" i="5" s="1"/>
  <c r="AE49" i="5" s="1"/>
  <c r="AB49" i="5" a="1"/>
  <c r="AB49" i="5" s="1"/>
  <c r="AC67" i="5" a="1"/>
  <c r="AC67" i="5" s="1"/>
  <c r="AE67" i="5" s="1"/>
  <c r="AB67" i="5" a="1"/>
  <c r="AB67" i="5" s="1"/>
  <c r="AB22" i="5" a="1"/>
  <c r="AB22" i="5" s="1"/>
  <c r="AC22" i="5" a="1"/>
  <c r="AC22" i="5" s="1"/>
  <c r="AE22" i="5" s="1"/>
  <c r="AC53" i="5" a="1"/>
  <c r="AC53" i="5" s="1"/>
  <c r="AE53" i="5" s="1"/>
  <c r="AB53" i="5" a="1"/>
  <c r="AB53" i="5" s="1"/>
  <c r="AC69" i="5" a="1"/>
  <c r="AC69" i="5" s="1"/>
  <c r="AE69" i="5" s="1"/>
  <c r="AB69" i="5" a="1"/>
  <c r="AB69" i="5" s="1"/>
  <c r="AB50" i="5" a="1"/>
  <c r="AB50" i="5" s="1"/>
  <c r="G5" i="5" a="1"/>
  <c r="G5" i="5" s="1"/>
  <c r="AC50" i="5" a="1"/>
  <c r="AC50" i="5" s="1"/>
  <c r="G6" i="5" a="1"/>
  <c r="G6" i="5" s="1"/>
  <c r="G7" i="5" s="1"/>
  <c r="R4" i="5"/>
  <c r="P4" i="5"/>
  <c r="AE68" i="5" l="1"/>
  <c r="Q7" i="5"/>
  <c r="AE34" i="5"/>
  <c r="AE46" i="5"/>
  <c r="N7" i="5"/>
  <c r="AE42" i="5"/>
  <c r="M7" i="5"/>
  <c r="AE78" i="5"/>
  <c r="AE14" i="5"/>
  <c r="F7" i="5"/>
  <c r="AE18" i="5"/>
  <c r="T7" i="5"/>
  <c r="AE62" i="5"/>
  <c r="AE26" i="5"/>
  <c r="AE8" i="5"/>
  <c r="AE79" i="5"/>
  <c r="X7" i="5"/>
  <c r="O7" i="5"/>
  <c r="U7" i="5"/>
  <c r="Y7" i="5"/>
  <c r="J7" i="5"/>
  <c r="AE74" i="5"/>
  <c r="AE10" i="5"/>
  <c r="P7" i="5"/>
  <c r="AE50" i="5"/>
  <c r="AE30" i="5"/>
  <c r="L7" i="5"/>
  <c r="AE58" i="5"/>
  <c r="R7" i="5"/>
  <c r="AE83" i="5"/>
  <c r="H91" i="5" l="1"/>
  <c r="H90" i="5"/>
  <c r="H4" i="5" s="1"/>
  <c r="H7" i="5" s="1"/>
</calcChain>
</file>

<file path=xl/sharedStrings.xml><?xml version="1.0" encoding="utf-8"?>
<sst xmlns="http://schemas.openxmlformats.org/spreadsheetml/2006/main" count="60933" uniqueCount="11111">
  <si>
    <t>Ribsomal proteins from 4v88</t>
  </si>
  <si>
    <t>Their numbers from database</t>
  </si>
  <si>
    <t>RPS0A</t>
  </si>
  <si>
    <t>RPS1A</t>
  </si>
  <si>
    <t>RPS2</t>
  </si>
  <si>
    <t>RPS3</t>
  </si>
  <si>
    <t>RPS4A</t>
  </si>
  <si>
    <t>RPS5</t>
  </si>
  <si>
    <t>RPS6A</t>
  </si>
  <si>
    <t>RPS7A</t>
  </si>
  <si>
    <t>RPS8A</t>
  </si>
  <si>
    <t>RPS9A</t>
  </si>
  <si>
    <t>RPS10A</t>
  </si>
  <si>
    <t>RPS11A</t>
  </si>
  <si>
    <t>RPS12</t>
  </si>
  <si>
    <t>RPS13</t>
  </si>
  <si>
    <t>RPS14A</t>
  </si>
  <si>
    <t>RPS15</t>
  </si>
  <si>
    <t>RPS16A</t>
  </si>
  <si>
    <t>RPS17A</t>
  </si>
  <si>
    <t>RPS18A</t>
  </si>
  <si>
    <t>RPS19A</t>
  </si>
  <si>
    <t>RPS20</t>
  </si>
  <si>
    <t>RPS21A</t>
  </si>
  <si>
    <t>RPS22A</t>
  </si>
  <si>
    <t>RPS23A</t>
  </si>
  <si>
    <t>RPS24A</t>
  </si>
  <si>
    <t>RPS26A</t>
  </si>
  <si>
    <t>RPS27A</t>
  </si>
  <si>
    <t>RPS28A</t>
  </si>
  <si>
    <t>RPS29A</t>
  </si>
  <si>
    <t>RPS30A</t>
  </si>
  <si>
    <t>ASC1</t>
  </si>
  <si>
    <t>STM1</t>
  </si>
  <si>
    <t>RPL2A</t>
  </si>
  <si>
    <t>RPL3</t>
  </si>
  <si>
    <t>RPL4A</t>
  </si>
  <si>
    <t>RPL5</t>
  </si>
  <si>
    <t>RPL6A</t>
  </si>
  <si>
    <t>RPL7A</t>
  </si>
  <si>
    <t>RPL8A</t>
  </si>
  <si>
    <t>RPL9A</t>
  </si>
  <si>
    <t>RPL10</t>
  </si>
  <si>
    <t>RPL11A</t>
  </si>
  <si>
    <t>RPL13A</t>
  </si>
  <si>
    <t>RPL14A</t>
  </si>
  <si>
    <t>RPL15A</t>
  </si>
  <si>
    <t>RPL16A</t>
  </si>
  <si>
    <t>RPL17A</t>
  </si>
  <si>
    <t>RPL18A</t>
  </si>
  <si>
    <t>RPL19A</t>
  </si>
  <si>
    <t>RPL20A</t>
  </si>
  <si>
    <t>RPL21A</t>
  </si>
  <si>
    <t>RPL22A</t>
  </si>
  <si>
    <t>RPL23A</t>
  </si>
  <si>
    <t>RPL24A</t>
  </si>
  <si>
    <t>RPL25</t>
  </si>
  <si>
    <t>RPL26A</t>
  </si>
  <si>
    <t>RPL27A</t>
  </si>
  <si>
    <t>RPL28</t>
  </si>
  <si>
    <t>RPL29</t>
  </si>
  <si>
    <t>RPL30</t>
  </si>
  <si>
    <t>RPL31A</t>
  </si>
  <si>
    <t>RPL32</t>
  </si>
  <si>
    <t>RPL33A</t>
  </si>
  <si>
    <t>RPL34A</t>
  </si>
  <si>
    <t>RPL35A</t>
  </si>
  <si>
    <t>RPL36A</t>
  </si>
  <si>
    <t>RPL37A</t>
  </si>
  <si>
    <t>RPL38</t>
  </si>
  <si>
    <t>RPL39</t>
  </si>
  <si>
    <t>RPL40A</t>
  </si>
  <si>
    <t>RPL41A</t>
  </si>
  <si>
    <t>RPL42A</t>
  </si>
  <si>
    <t>RPL43A</t>
  </si>
  <si>
    <t>RPP0</t>
  </si>
  <si>
    <t>RPS4B</t>
  </si>
  <si>
    <t>RPS0B</t>
  </si>
  <si>
    <t>RPL1B</t>
  </si>
  <si>
    <t>RPP1A</t>
  </si>
  <si>
    <t>RPP2B</t>
  </si>
  <si>
    <t>RPL2B</t>
  </si>
  <si>
    <t>RPS26B</t>
  </si>
  <si>
    <t>RPL4B</t>
  </si>
  <si>
    <t>RPL1A</t>
  </si>
  <si>
    <t>RPS9B</t>
  </si>
  <si>
    <t>RPL7B</t>
  </si>
  <si>
    <t>RPL27B</t>
  </si>
  <si>
    <t>RPS24B</t>
  </si>
  <si>
    <t>RPL19B</t>
  </si>
  <si>
    <t>RPL16B</t>
  </si>
  <si>
    <t>RPL20B</t>
  </si>
  <si>
    <t>RPP2A</t>
  </si>
  <si>
    <t>RPS22B</t>
  </si>
  <si>
    <t>RPL13B</t>
  </si>
  <si>
    <t>RPS25A</t>
  </si>
  <si>
    <t>RPL24B</t>
  </si>
  <si>
    <t>RPL11B</t>
  </si>
  <si>
    <t>RPL8B</t>
  </si>
  <si>
    <t>RPS18B</t>
  </si>
  <si>
    <t>RPS25B</t>
  </si>
  <si>
    <t>RPS1B</t>
  </si>
  <si>
    <t>RPL23B</t>
  </si>
  <si>
    <t>RPL9B</t>
  </si>
  <si>
    <t>RPS31</t>
  </si>
  <si>
    <t>RPS28B</t>
  </si>
  <si>
    <t>RPL12A</t>
  </si>
  <si>
    <t>RPL18B</t>
  </si>
  <si>
    <t>RPS11B</t>
  </si>
  <si>
    <t>RPS16B</t>
  </si>
  <si>
    <t>RPL12B</t>
  </si>
  <si>
    <t>RPL21B</t>
  </si>
  <si>
    <t>RPS7B</t>
  </si>
  <si>
    <t>RPS8B</t>
  </si>
  <si>
    <t>RPL6B</t>
  </si>
  <si>
    <t>RPL34B</t>
  </si>
  <si>
    <t>RPS21B</t>
  </si>
  <si>
    <t>RPL26B</t>
  </si>
  <si>
    <t>RPS17B</t>
  </si>
  <si>
    <t>RPL31B</t>
  </si>
  <si>
    <t>RPL22B</t>
  </si>
  <si>
    <t>RPP1B</t>
  </si>
  <si>
    <t>RPL14B</t>
  </si>
  <si>
    <t>RPS27B</t>
  </si>
  <si>
    <t>RPS6B</t>
  </si>
  <si>
    <t>RPS23B</t>
  </si>
  <si>
    <t>RPL40B</t>
  </si>
  <si>
    <t>RPL17B</t>
  </si>
  <si>
    <t>RPL35B</t>
  </si>
  <si>
    <t>RPL33B</t>
  </si>
  <si>
    <t>RPL43B</t>
  </si>
  <si>
    <t>MRP13</t>
  </si>
  <si>
    <t>RPL42B</t>
  </si>
  <si>
    <t>RPL37B</t>
  </si>
  <si>
    <t>MRPL4</t>
  </si>
  <si>
    <t>MRPL17</t>
  </si>
  <si>
    <t>MRPS28</t>
  </si>
  <si>
    <t>MRPL35</t>
  </si>
  <si>
    <t>MRP4</t>
  </si>
  <si>
    <t>RSM10</t>
  </si>
  <si>
    <t>MRPL10</t>
  </si>
  <si>
    <t>NAM9</t>
  </si>
  <si>
    <t>MRPL15</t>
  </si>
  <si>
    <t>RPL41B</t>
  </si>
  <si>
    <t>MRPS16</t>
  </si>
  <si>
    <t>RPS29B</t>
  </si>
  <si>
    <t>MNP1</t>
  </si>
  <si>
    <t>MRPL1</t>
  </si>
  <si>
    <t>MRPL11</t>
  </si>
  <si>
    <t>MRPS5</t>
  </si>
  <si>
    <t>RPS30B</t>
  </si>
  <si>
    <t>MRPS18</t>
  </si>
  <si>
    <t>MRPL50</t>
  </si>
  <si>
    <t>MRPL23</t>
  </si>
  <si>
    <t>MRPL24</t>
  </si>
  <si>
    <t>RSM23</t>
  </si>
  <si>
    <t>MRP1</t>
  </si>
  <si>
    <t>RSM24</t>
  </si>
  <si>
    <t>MRPS35</t>
  </si>
  <si>
    <t>MRPL13</t>
  </si>
  <si>
    <t>MRP7</t>
  </si>
  <si>
    <t>RSM22</t>
  </si>
  <si>
    <t>RPS10B</t>
  </si>
  <si>
    <t>MRP17</t>
  </si>
  <si>
    <t>MRPL6</t>
  </si>
  <si>
    <t>RSM27</t>
  </si>
  <si>
    <t>MHR1</t>
  </si>
  <si>
    <t>MRPS17</t>
  </si>
  <si>
    <t>RPS14B</t>
  </si>
  <si>
    <t>MRPL28</t>
  </si>
  <si>
    <t>MRPL8</t>
  </si>
  <si>
    <t>MRPL16</t>
  </si>
  <si>
    <t>MRP2</t>
  </si>
  <si>
    <t>RSM25</t>
  </si>
  <si>
    <t>RSM19</t>
  </si>
  <si>
    <t>PET123</t>
  </si>
  <si>
    <t>MRPL9</t>
  </si>
  <si>
    <t>RML2</t>
  </si>
  <si>
    <t>RSM26</t>
  </si>
  <si>
    <t>IMG1</t>
  </si>
  <si>
    <t>MRPL22</t>
  </si>
  <si>
    <t>RPL36B</t>
  </si>
  <si>
    <t>MRP20</t>
  </si>
  <si>
    <t>MRP49</t>
  </si>
  <si>
    <t>RPS19B</t>
  </si>
  <si>
    <t>MRPL51</t>
  </si>
  <si>
    <t>MRPL19</t>
  </si>
  <si>
    <t>RSM7</t>
  </si>
  <si>
    <t>MRPL32</t>
  </si>
  <si>
    <t>MRPL36</t>
  </si>
  <si>
    <t>YML6</t>
  </si>
  <si>
    <t>MRPL31</t>
  </si>
  <si>
    <t>MRPL49</t>
  </si>
  <si>
    <t>MRPL27</t>
  </si>
  <si>
    <t>IMG2</t>
  </si>
  <si>
    <t>YMR31</t>
  </si>
  <si>
    <t>MRPL38</t>
  </si>
  <si>
    <t>MRP51</t>
  </si>
  <si>
    <t>MRP21</t>
  </si>
  <si>
    <t>MRPL25</t>
  </si>
  <si>
    <t>MRPL20</t>
  </si>
  <si>
    <t>MRPL39</t>
  </si>
  <si>
    <t>RSM18</t>
  </si>
  <si>
    <t>MRPL44</t>
  </si>
  <si>
    <t>RPL15B</t>
  </si>
  <si>
    <t>MRPL37</t>
  </si>
  <si>
    <t>MRPL3</t>
  </si>
  <si>
    <t>MRPL33</t>
  </si>
  <si>
    <t>SWS2</t>
  </si>
  <si>
    <t>MRP10</t>
  </si>
  <si>
    <t>YGL063W</t>
  </si>
  <si>
    <t>PUS2</t>
  </si>
  <si>
    <t>Verified</t>
  </si>
  <si>
    <t>YMR100W</t>
  </si>
  <si>
    <t>MUB1</t>
  </si>
  <si>
    <t>Q0050</t>
  </si>
  <si>
    <t>AI1</t>
  </si>
  <si>
    <t>Q0130</t>
  </si>
  <si>
    <t>OLI1</t>
  </si>
  <si>
    <t>YLL033W</t>
  </si>
  <si>
    <t>IRC19</t>
  </si>
  <si>
    <t>Q0055</t>
  </si>
  <si>
    <t>AI2</t>
  </si>
  <si>
    <t>YHR124W</t>
  </si>
  <si>
    <t>NDT80</t>
  </si>
  <si>
    <t>Q0065</t>
  </si>
  <si>
    <t>AI4</t>
  </si>
  <si>
    <t>YCL058W-A</t>
  </si>
  <si>
    <t>ADF1</t>
  </si>
  <si>
    <t>YBR136W</t>
  </si>
  <si>
    <t>MEC1</t>
  </si>
  <si>
    <t>YLR087C</t>
  </si>
  <si>
    <t>CSF1</t>
  </si>
  <si>
    <t>Q0115</t>
  </si>
  <si>
    <t>BI3</t>
  </si>
  <si>
    <t>YAR018C</t>
  </si>
  <si>
    <t>KIN3</t>
  </si>
  <si>
    <t>YOL026C</t>
  </si>
  <si>
    <t>MIM1</t>
  </si>
  <si>
    <t>Q0085</t>
  </si>
  <si>
    <t>ATP6</t>
  </si>
  <si>
    <t>YJL156C</t>
  </si>
  <si>
    <t>SSY5</t>
  </si>
  <si>
    <t>YMR094W</t>
  </si>
  <si>
    <t>CTF13</t>
  </si>
  <si>
    <t>YLL035W</t>
  </si>
  <si>
    <t>GRC3</t>
  </si>
  <si>
    <t>YCL004W</t>
  </si>
  <si>
    <t>PGS1</t>
  </si>
  <si>
    <t>YLR238W</t>
  </si>
  <si>
    <t>FAR10</t>
  </si>
  <si>
    <t>YBL066C</t>
  </si>
  <si>
    <t>SEF1</t>
  </si>
  <si>
    <t>YKL174C</t>
  </si>
  <si>
    <t>TPO5</t>
  </si>
  <si>
    <t>YOL063C</t>
  </si>
  <si>
    <t>CRT10</t>
  </si>
  <si>
    <t>YCL036W</t>
  </si>
  <si>
    <t>GFD2</t>
  </si>
  <si>
    <t>YDL073W</t>
  </si>
  <si>
    <t>AHK1</t>
  </si>
  <si>
    <t>YFR029W</t>
  </si>
  <si>
    <t>PTR3</t>
  </si>
  <si>
    <t>YKL090W</t>
  </si>
  <si>
    <t>CUE2</t>
  </si>
  <si>
    <t>YDR541C</t>
  </si>
  <si>
    <t>YLR256W</t>
  </si>
  <si>
    <t>HAP1</t>
  </si>
  <si>
    <t>YKL098W</t>
  </si>
  <si>
    <t>MTC2</t>
  </si>
  <si>
    <t>YLR320W</t>
  </si>
  <si>
    <t>MMS22</t>
  </si>
  <si>
    <t>YKL121W</t>
  </si>
  <si>
    <t>DGR2</t>
  </si>
  <si>
    <t>Uncharacterized</t>
  </si>
  <si>
    <t>YBL009W</t>
  </si>
  <si>
    <t>ALK2</t>
  </si>
  <si>
    <t>YDR179W-A</t>
  </si>
  <si>
    <t>NVJ3</t>
  </si>
  <si>
    <t>YCR066W</t>
  </si>
  <si>
    <t>RAD18</t>
  </si>
  <si>
    <t>YGR110W</t>
  </si>
  <si>
    <t>CLD1</t>
  </si>
  <si>
    <t>YLR014C</t>
  </si>
  <si>
    <t>PPR1</t>
  </si>
  <si>
    <t>YPL268W</t>
  </si>
  <si>
    <t>PLC1</t>
  </si>
  <si>
    <t>YMR088C</t>
  </si>
  <si>
    <t>VBA1</t>
  </si>
  <si>
    <t>YHR035W</t>
  </si>
  <si>
    <t>NEL1</t>
  </si>
  <si>
    <t>YLR352W</t>
  </si>
  <si>
    <t>YGL144C</t>
  </si>
  <si>
    <t>ROG1</t>
  </si>
  <si>
    <t>YPL280W</t>
  </si>
  <si>
    <t>HSP32</t>
  </si>
  <si>
    <t>YPR021C</t>
  </si>
  <si>
    <t>AGC1</t>
  </si>
  <si>
    <t>YPL103C</t>
  </si>
  <si>
    <t>FMP30</t>
  </si>
  <si>
    <t>YER051W</t>
  </si>
  <si>
    <t>JHD1</t>
  </si>
  <si>
    <t>YLR446W</t>
  </si>
  <si>
    <t>YAR035W</t>
  </si>
  <si>
    <t>YAT1</t>
  </si>
  <si>
    <t>YPR084W</t>
  </si>
  <si>
    <t>YOR391C</t>
  </si>
  <si>
    <t>HSP33</t>
  </si>
  <si>
    <t>YNL249C</t>
  </si>
  <si>
    <t>MPA43</t>
  </si>
  <si>
    <t>YGR099W</t>
  </si>
  <si>
    <t>TEL2</t>
  </si>
  <si>
    <t>YOR256C</t>
  </si>
  <si>
    <t>TRE2</t>
  </si>
  <si>
    <t>YPL174C</t>
  </si>
  <si>
    <t>NIP100</t>
  </si>
  <si>
    <t>YHR078W</t>
  </si>
  <si>
    <t>YMR185W</t>
  </si>
  <si>
    <t>RTP1</t>
  </si>
  <si>
    <t>YBR098W</t>
  </si>
  <si>
    <t>MMS4</t>
  </si>
  <si>
    <t>YGR143W</t>
  </si>
  <si>
    <t>SKN1</t>
  </si>
  <si>
    <t>YOR368W</t>
  </si>
  <si>
    <t>RAD17</t>
  </si>
  <si>
    <t>YJL225C</t>
  </si>
  <si>
    <t>YEL041W</t>
  </si>
  <si>
    <t>YEF1</t>
  </si>
  <si>
    <t>YMR322C</t>
  </si>
  <si>
    <t>SNO4</t>
  </si>
  <si>
    <t>YOL122C</t>
  </si>
  <si>
    <t>SMF1</t>
  </si>
  <si>
    <t>YCR091W</t>
  </si>
  <si>
    <t>KIN82</t>
  </si>
  <si>
    <t>YLR224W</t>
  </si>
  <si>
    <t>UCC1</t>
  </si>
  <si>
    <t>YDR466W</t>
  </si>
  <si>
    <t>PKH3</t>
  </si>
  <si>
    <t>YCL067C</t>
  </si>
  <si>
    <t>HMLALPHA2</t>
  </si>
  <si>
    <t>YLR024C</t>
  </si>
  <si>
    <t>UBR2</t>
  </si>
  <si>
    <t>YPL034W</t>
  </si>
  <si>
    <t>YPR120C</t>
  </si>
  <si>
    <t>CLB5</t>
  </si>
  <si>
    <t>YHR168W</t>
  </si>
  <si>
    <t>MTG2</t>
  </si>
  <si>
    <t>YLL004W</t>
  </si>
  <si>
    <t>ORC3</t>
  </si>
  <si>
    <t>YER065C</t>
  </si>
  <si>
    <t>ICL1</t>
  </si>
  <si>
    <t>YGR006W</t>
  </si>
  <si>
    <t>PRP18</t>
  </si>
  <si>
    <t>YPR026W</t>
  </si>
  <si>
    <t>ATH1</t>
  </si>
  <si>
    <t>YPR164W</t>
  </si>
  <si>
    <t>MMS1</t>
  </si>
  <si>
    <t>YGR070W</t>
  </si>
  <si>
    <t>ROM1</t>
  </si>
  <si>
    <t>YFR045W</t>
  </si>
  <si>
    <t>YNL295W</t>
  </si>
  <si>
    <t>MRX6</t>
  </si>
  <si>
    <t>YNL202W</t>
  </si>
  <si>
    <t>SPS19</t>
  </si>
  <si>
    <t>YGR141W</t>
  </si>
  <si>
    <t>VPS62</t>
  </si>
  <si>
    <t>YCR106W</t>
  </si>
  <si>
    <t>RDS1</t>
  </si>
  <si>
    <t>YLR467W</t>
  </si>
  <si>
    <t>YRF1-5</t>
  </si>
  <si>
    <t>YPL230W</t>
  </si>
  <si>
    <t>USV1</t>
  </si>
  <si>
    <t>YPR204W</t>
  </si>
  <si>
    <t>YMR025W</t>
  </si>
  <si>
    <t>CSI1</t>
  </si>
  <si>
    <t>YIL177C</t>
  </si>
  <si>
    <t>YOR071C</t>
  </si>
  <si>
    <t>NRT1</t>
  </si>
  <si>
    <t>YGR288W</t>
  </si>
  <si>
    <t>MAL13</t>
  </si>
  <si>
    <t>YGR170W</t>
  </si>
  <si>
    <t>PSD2</t>
  </si>
  <si>
    <t>YGR212W</t>
  </si>
  <si>
    <t>SLI1</t>
  </si>
  <si>
    <t>YHR100C</t>
  </si>
  <si>
    <t>GEP4</t>
  </si>
  <si>
    <t>YOR396W</t>
  </si>
  <si>
    <t>YRF1-8</t>
  </si>
  <si>
    <t>YLR460C</t>
  </si>
  <si>
    <t>YOL036W</t>
  </si>
  <si>
    <t>YDL069C</t>
  </si>
  <si>
    <t>CBS1</t>
  </si>
  <si>
    <t>YKL219W</t>
  </si>
  <si>
    <t>COS9</t>
  </si>
  <si>
    <t>YOR067C</t>
  </si>
  <si>
    <t>ALG8</t>
  </si>
  <si>
    <t>YMR180C</t>
  </si>
  <si>
    <t>CTL1</t>
  </si>
  <si>
    <t>YPL164C</t>
  </si>
  <si>
    <t>MLH3</t>
  </si>
  <si>
    <t>YDL176W</t>
  </si>
  <si>
    <t>YBR243C</t>
  </si>
  <si>
    <t>ALG7</t>
  </si>
  <si>
    <t>YJL218W</t>
  </si>
  <si>
    <t>YFL054C</t>
  </si>
  <si>
    <t>YLR049C</t>
  </si>
  <si>
    <t>YFL009W</t>
  </si>
  <si>
    <t>CDC4</t>
  </si>
  <si>
    <t>YPR095C</t>
  </si>
  <si>
    <t>SYT1</t>
  </si>
  <si>
    <t>YDR545W</t>
  </si>
  <si>
    <t>YRF1-1</t>
  </si>
  <si>
    <t>YAL048C</t>
  </si>
  <si>
    <t>GEM1</t>
  </si>
  <si>
    <t>YPL176C</t>
  </si>
  <si>
    <t>TRE1</t>
  </si>
  <si>
    <t>YCR039C</t>
  </si>
  <si>
    <t>MATALPHA2</t>
  </si>
  <si>
    <t>YGR169C</t>
  </si>
  <si>
    <t>PUS6</t>
  </si>
  <si>
    <t>YJL206C</t>
  </si>
  <si>
    <t>YCR076C</t>
  </si>
  <si>
    <t>FUB1</t>
  </si>
  <si>
    <t>YOL128C</t>
  </si>
  <si>
    <t>YGK3</t>
  </si>
  <si>
    <t>YOL053W</t>
  </si>
  <si>
    <t>AIM39</t>
  </si>
  <si>
    <t>YJL126W</t>
  </si>
  <si>
    <t>NIT2</t>
  </si>
  <si>
    <t>YCR073C</t>
  </si>
  <si>
    <t>SSK22</t>
  </si>
  <si>
    <t>YJL100W</t>
  </si>
  <si>
    <t>LSB6</t>
  </si>
  <si>
    <t>YHR184W</t>
  </si>
  <si>
    <t>SSP1</t>
  </si>
  <si>
    <t>YHR091C</t>
  </si>
  <si>
    <t>MSR1</t>
  </si>
  <si>
    <t>YHR171W</t>
  </si>
  <si>
    <t>ATG7</t>
  </si>
  <si>
    <t>YGL136C</t>
  </si>
  <si>
    <t>MRM2</t>
  </si>
  <si>
    <t>YLR173W</t>
  </si>
  <si>
    <t>YGR223C</t>
  </si>
  <si>
    <t>HSV2</t>
  </si>
  <si>
    <t>YNL240C</t>
  </si>
  <si>
    <t>NAR1</t>
  </si>
  <si>
    <t>YLR368W</t>
  </si>
  <si>
    <t>MDM30</t>
  </si>
  <si>
    <t>YDR488C</t>
  </si>
  <si>
    <t>PAC11</t>
  </si>
  <si>
    <t>YLR425W</t>
  </si>
  <si>
    <t>TUS1</t>
  </si>
  <si>
    <t>YBR044C</t>
  </si>
  <si>
    <t>TCM62</t>
  </si>
  <si>
    <t>YLR241W</t>
  </si>
  <si>
    <t>CSC1</t>
  </si>
  <si>
    <t>YOR137C</t>
  </si>
  <si>
    <t>SIA1</t>
  </si>
  <si>
    <t>YGL257C</t>
  </si>
  <si>
    <t>MNT2</t>
  </si>
  <si>
    <t>YPL113C</t>
  </si>
  <si>
    <t>YDR306C</t>
  </si>
  <si>
    <t>YDL149W</t>
  </si>
  <si>
    <t>ATG9</t>
  </si>
  <si>
    <t>YER158C</t>
  </si>
  <si>
    <t>YGR113W</t>
  </si>
  <si>
    <t>DAM1</t>
  </si>
  <si>
    <t>YNL184C</t>
  </si>
  <si>
    <t>YBL106C</t>
  </si>
  <si>
    <t>SRO77</t>
  </si>
  <si>
    <t>YDR057W</t>
  </si>
  <si>
    <t>YOS9</t>
  </si>
  <si>
    <t>YFL060C</t>
  </si>
  <si>
    <t>SNO3</t>
  </si>
  <si>
    <t>YOR100C</t>
  </si>
  <si>
    <t>CRC1</t>
  </si>
  <si>
    <t>YNR066C</t>
  </si>
  <si>
    <t>YLR097C</t>
  </si>
  <si>
    <t>HRT3</t>
  </si>
  <si>
    <t>YJL083W</t>
  </si>
  <si>
    <t>TAX4</t>
  </si>
  <si>
    <t>YHR075C</t>
  </si>
  <si>
    <t>PPE1</t>
  </si>
  <si>
    <t>YGL236C</t>
  </si>
  <si>
    <t>MTO1</t>
  </si>
  <si>
    <t>YBR004C</t>
  </si>
  <si>
    <t>GPI18</t>
  </si>
  <si>
    <t>YLR099C</t>
  </si>
  <si>
    <t>ICT1</t>
  </si>
  <si>
    <t>YKR051W</t>
  </si>
  <si>
    <t>YPL003W</t>
  </si>
  <si>
    <t>ULA1</t>
  </si>
  <si>
    <t>YLR288C</t>
  </si>
  <si>
    <t>MEC3</t>
  </si>
  <si>
    <t>YGR287C</t>
  </si>
  <si>
    <t>IMA1</t>
  </si>
  <si>
    <t>YPR068C</t>
  </si>
  <si>
    <t>HOS1</t>
  </si>
  <si>
    <t>YFL059W</t>
  </si>
  <si>
    <t>SNZ3</t>
  </si>
  <si>
    <t>YDR393W</t>
  </si>
  <si>
    <t>SHE9</t>
  </si>
  <si>
    <t>YKR101W</t>
  </si>
  <si>
    <t>SIR1</t>
  </si>
  <si>
    <t>YBR021W</t>
  </si>
  <si>
    <t>FUR4</t>
  </si>
  <si>
    <t>YMR294W</t>
  </si>
  <si>
    <t>JNM1</t>
  </si>
  <si>
    <t>YGL243W</t>
  </si>
  <si>
    <t>TAD1</t>
  </si>
  <si>
    <t>YBR038W</t>
  </si>
  <si>
    <t>CHS2</t>
  </si>
  <si>
    <t>YFR043C</t>
  </si>
  <si>
    <t>IRC6</t>
  </si>
  <si>
    <t>YJR021C</t>
  </si>
  <si>
    <t>REC107</t>
  </si>
  <si>
    <t>YCR019W</t>
  </si>
  <si>
    <t>MAK32</t>
  </si>
  <si>
    <t>YKR098C</t>
  </si>
  <si>
    <t>UBP11</t>
  </si>
  <si>
    <t>YPL242C</t>
  </si>
  <si>
    <t>IQG1</t>
  </si>
  <si>
    <t>YML050W</t>
  </si>
  <si>
    <t>AIM32</t>
  </si>
  <si>
    <t>YBR153W</t>
  </si>
  <si>
    <t>RIB7</t>
  </si>
  <si>
    <t>YCL008C</t>
  </si>
  <si>
    <t>STP22</t>
  </si>
  <si>
    <t>YKR061W</t>
  </si>
  <si>
    <t>KTR2</t>
  </si>
  <si>
    <t>YKR009C</t>
  </si>
  <si>
    <t>FOX2</t>
  </si>
  <si>
    <t>YDR102C</t>
  </si>
  <si>
    <t>YDL013W</t>
  </si>
  <si>
    <t>SLX5</t>
  </si>
  <si>
    <t>YJL149W</t>
  </si>
  <si>
    <t>DAS1</t>
  </si>
  <si>
    <t>YPL224C</t>
  </si>
  <si>
    <t>MMT2</t>
  </si>
  <si>
    <t>YLR128W</t>
  </si>
  <si>
    <t>DCN1</t>
  </si>
  <si>
    <t>YDR386W</t>
  </si>
  <si>
    <t>MUS81</t>
  </si>
  <si>
    <t>YMR262W</t>
  </si>
  <si>
    <t>YGL002W</t>
  </si>
  <si>
    <t>ERP6</t>
  </si>
  <si>
    <t>YOL025W</t>
  </si>
  <si>
    <t>LAG2</t>
  </si>
  <si>
    <t>YJL193W</t>
  </si>
  <si>
    <t>YER041W</t>
  </si>
  <si>
    <t>YEN1</t>
  </si>
  <si>
    <t>YER144C</t>
  </si>
  <si>
    <t>UBP5</t>
  </si>
  <si>
    <t>YGR016W</t>
  </si>
  <si>
    <t>YOL008W</t>
  </si>
  <si>
    <t>COQ10</t>
  </si>
  <si>
    <t>YIR029W</t>
  </si>
  <si>
    <t>DAL2</t>
  </si>
  <si>
    <t>YLR077W</t>
  </si>
  <si>
    <t>FMP25</t>
  </si>
  <si>
    <t>YJR124C</t>
  </si>
  <si>
    <t>YNL038W</t>
  </si>
  <si>
    <t>GPI15</t>
  </si>
  <si>
    <t>YMR013C</t>
  </si>
  <si>
    <t>SEC59</t>
  </si>
  <si>
    <t>YHR210C</t>
  </si>
  <si>
    <t>YMR191W</t>
  </si>
  <si>
    <t>SPG5</t>
  </si>
  <si>
    <t>YNL339C</t>
  </si>
  <si>
    <t>YRF1-6</t>
  </si>
  <si>
    <t>YNL029C</t>
  </si>
  <si>
    <t>KTR5</t>
  </si>
  <si>
    <t>YDR522C</t>
  </si>
  <si>
    <t>SPS2</t>
  </si>
  <si>
    <t>YMR087W</t>
  </si>
  <si>
    <t>YJR126C</t>
  </si>
  <si>
    <t>VPS70</t>
  </si>
  <si>
    <t>YMR210W</t>
  </si>
  <si>
    <t>YKL171W</t>
  </si>
  <si>
    <t>NNK1</t>
  </si>
  <si>
    <t>YDR082W</t>
  </si>
  <si>
    <t>STN1</t>
  </si>
  <si>
    <t>YDR113C</t>
  </si>
  <si>
    <t>PDS1</t>
  </si>
  <si>
    <t>YNL054W</t>
  </si>
  <si>
    <t>VAC7</t>
  </si>
  <si>
    <t>YBR183W</t>
  </si>
  <si>
    <t>YPC1</t>
  </si>
  <si>
    <t>YNL023C</t>
  </si>
  <si>
    <t>FAP1</t>
  </si>
  <si>
    <t>YIR030C</t>
  </si>
  <si>
    <t>DCG1</t>
  </si>
  <si>
    <t>YIR025W</t>
  </si>
  <si>
    <t>MND2</t>
  </si>
  <si>
    <t>YKL198C</t>
  </si>
  <si>
    <t>PTK1</t>
  </si>
  <si>
    <t>YPL283C</t>
  </si>
  <si>
    <t>YRF1-7</t>
  </si>
  <si>
    <t>YNL172W</t>
  </si>
  <si>
    <t>APC1</t>
  </si>
  <si>
    <t>YBR210W</t>
  </si>
  <si>
    <t>ERV15</t>
  </si>
  <si>
    <t>YJR078W</t>
  </si>
  <si>
    <t>BNA2</t>
  </si>
  <si>
    <t>YBR201W</t>
  </si>
  <si>
    <t>DER1</t>
  </si>
  <si>
    <t>YLR151C</t>
  </si>
  <si>
    <t>PCD1</t>
  </si>
  <si>
    <t>YLL054C</t>
  </si>
  <si>
    <t>YOR023C</t>
  </si>
  <si>
    <t>AHC1</t>
  </si>
  <si>
    <t>YKL125W</t>
  </si>
  <si>
    <t>RRN3</t>
  </si>
  <si>
    <t>YGR199W</t>
  </si>
  <si>
    <t>PMT6</t>
  </si>
  <si>
    <t>YKL011C</t>
  </si>
  <si>
    <t>CCE1</t>
  </si>
  <si>
    <t>YPL095C</t>
  </si>
  <si>
    <t>EEB1</t>
  </si>
  <si>
    <t>YHR080C</t>
  </si>
  <si>
    <t>LAM4</t>
  </si>
  <si>
    <t>YOR208W</t>
  </si>
  <si>
    <t>PTP2</t>
  </si>
  <si>
    <t>YBR114W</t>
  </si>
  <si>
    <t>RAD16</t>
  </si>
  <si>
    <t>YNR063W</t>
  </si>
  <si>
    <t>YAL020C</t>
  </si>
  <si>
    <t>ATS1</t>
  </si>
  <si>
    <t>YDR242W</t>
  </si>
  <si>
    <t>AMD2</t>
  </si>
  <si>
    <t>YBR203W</t>
  </si>
  <si>
    <t>COS111</t>
  </si>
  <si>
    <t>YDR085C</t>
  </si>
  <si>
    <t>AFR1</t>
  </si>
  <si>
    <t>YIL049W</t>
  </si>
  <si>
    <t>DFG10</t>
  </si>
  <si>
    <t>YIL055C</t>
  </si>
  <si>
    <t>YIL001W</t>
  </si>
  <si>
    <t>YER093C</t>
  </si>
  <si>
    <t>TSC11</t>
  </si>
  <si>
    <t>YLL058W</t>
  </si>
  <si>
    <t>YGL208W</t>
  </si>
  <si>
    <t>SIP2</t>
  </si>
  <si>
    <t>YER074W-A</t>
  </si>
  <si>
    <t>YOS1</t>
  </si>
  <si>
    <t>YER007W</t>
  </si>
  <si>
    <t>PAC2</t>
  </si>
  <si>
    <t>YAR031W</t>
  </si>
  <si>
    <t>PRM9</t>
  </si>
  <si>
    <t>YJR090C</t>
  </si>
  <si>
    <t>GRR1</t>
  </si>
  <si>
    <t>YKL201C</t>
  </si>
  <si>
    <t>MNN4</t>
  </si>
  <si>
    <t>YBL091C-A</t>
  </si>
  <si>
    <t>SCS22</t>
  </si>
  <si>
    <t>YEL064C</t>
  </si>
  <si>
    <t>AVT2</t>
  </si>
  <si>
    <t>YJL031C</t>
  </si>
  <si>
    <t>BET4</t>
  </si>
  <si>
    <t>YDR142C</t>
  </si>
  <si>
    <t>PEX7</t>
  </si>
  <si>
    <t>YOR390W</t>
  </si>
  <si>
    <t>FEX1</t>
  </si>
  <si>
    <t>YGL160W</t>
  </si>
  <si>
    <t>AIM14</t>
  </si>
  <si>
    <t>YML088W</t>
  </si>
  <si>
    <t>UFO1</t>
  </si>
  <si>
    <t>YKL065W-A</t>
  </si>
  <si>
    <t>YNR020C</t>
  </si>
  <si>
    <t>ATP23</t>
  </si>
  <si>
    <t>YHR218W</t>
  </si>
  <si>
    <t>YCR096C</t>
  </si>
  <si>
    <t>HMRA2</t>
  </si>
  <si>
    <t>YML118W</t>
  </si>
  <si>
    <t>NGL3</t>
  </si>
  <si>
    <t>YGR056W</t>
  </si>
  <si>
    <t>RSC1</t>
  </si>
  <si>
    <t>YJR040W</t>
  </si>
  <si>
    <t>GEF1</t>
  </si>
  <si>
    <t>YMR156C</t>
  </si>
  <si>
    <t>TPP1</t>
  </si>
  <si>
    <t>YPL159C</t>
  </si>
  <si>
    <t>PET20</t>
  </si>
  <si>
    <t>YLR443W</t>
  </si>
  <si>
    <t>ECM7</t>
  </si>
  <si>
    <t>YDR106W</t>
  </si>
  <si>
    <t>ARP10</t>
  </si>
  <si>
    <t>YJR095W</t>
  </si>
  <si>
    <t>SFC1</t>
  </si>
  <si>
    <t>YPL149W</t>
  </si>
  <si>
    <t>ATG5</t>
  </si>
  <si>
    <t>YNL289W</t>
  </si>
  <si>
    <t>PCL1</t>
  </si>
  <si>
    <t>YPR085C</t>
  </si>
  <si>
    <t>ASA1</t>
  </si>
  <si>
    <t>YOR324C</t>
  </si>
  <si>
    <t>FRT1</t>
  </si>
  <si>
    <t>YDR213W</t>
  </si>
  <si>
    <t>UPC2</t>
  </si>
  <si>
    <t>YGR238C</t>
  </si>
  <si>
    <t>KEL2</t>
  </si>
  <si>
    <t>YBR297W</t>
  </si>
  <si>
    <t>MAL33</t>
  </si>
  <si>
    <t>YHR150W</t>
  </si>
  <si>
    <t>PEX28</t>
  </si>
  <si>
    <t>YJL105W</t>
  </si>
  <si>
    <t>SET4</t>
  </si>
  <si>
    <t>YFR022W</t>
  </si>
  <si>
    <t>ROG3</t>
  </si>
  <si>
    <t>YPL008W</t>
  </si>
  <si>
    <t>CHL1</t>
  </si>
  <si>
    <t>YHL010C</t>
  </si>
  <si>
    <t>ETP1</t>
  </si>
  <si>
    <t>YMR176W</t>
  </si>
  <si>
    <t>ECM5</t>
  </si>
  <si>
    <t>YDR285W</t>
  </si>
  <si>
    <t>ZIP1</t>
  </si>
  <si>
    <t>YFL027C</t>
  </si>
  <si>
    <t>GYP8</t>
  </si>
  <si>
    <t>YFR038W</t>
  </si>
  <si>
    <t>IRC5</t>
  </si>
  <si>
    <t>YOR301W</t>
  </si>
  <si>
    <t>RAX1</t>
  </si>
  <si>
    <t>YJL162C</t>
  </si>
  <si>
    <t>JJJ2</t>
  </si>
  <si>
    <t>YKL087C</t>
  </si>
  <si>
    <t>CYT2</t>
  </si>
  <si>
    <t>YNR058W</t>
  </si>
  <si>
    <t>BIO3</t>
  </si>
  <si>
    <t>YNL253W</t>
  </si>
  <si>
    <t>TEX1</t>
  </si>
  <si>
    <t>YOL002C</t>
  </si>
  <si>
    <t>IZH2</t>
  </si>
  <si>
    <t>YFL033C</t>
  </si>
  <si>
    <t>RIM15</t>
  </si>
  <si>
    <t>YAL034C</t>
  </si>
  <si>
    <t>FUN19</t>
  </si>
  <si>
    <t>YER162C</t>
  </si>
  <si>
    <t>RAD4</t>
  </si>
  <si>
    <t>YJL019W</t>
  </si>
  <si>
    <t>MPS3</t>
  </si>
  <si>
    <t>YBR220C</t>
  </si>
  <si>
    <t>YLR057W</t>
  </si>
  <si>
    <t>MNL2</t>
  </si>
  <si>
    <t>YMR270C</t>
  </si>
  <si>
    <t>RRN9</t>
  </si>
  <si>
    <t>YNR065C</t>
  </si>
  <si>
    <t>YDR421W</t>
  </si>
  <si>
    <t>ARO80</t>
  </si>
  <si>
    <t>YDR109C</t>
  </si>
  <si>
    <t>YPR049C</t>
  </si>
  <si>
    <t>ATG11</t>
  </si>
  <si>
    <t>YBR270C</t>
  </si>
  <si>
    <t>BIT2</t>
  </si>
  <si>
    <t>YOR012W</t>
  </si>
  <si>
    <t>YGR077C</t>
  </si>
  <si>
    <t>PEX8</t>
  </si>
  <si>
    <t>YJL094C</t>
  </si>
  <si>
    <t>KHA1</t>
  </si>
  <si>
    <t>YPR196W</t>
  </si>
  <si>
    <t>YDR143C</t>
  </si>
  <si>
    <t>SAN1</t>
  </si>
  <si>
    <t>YLR233C</t>
  </si>
  <si>
    <t>EST1</t>
  </si>
  <si>
    <t>YIL046W</t>
  </si>
  <si>
    <t>MET30</t>
  </si>
  <si>
    <t>YLR127C</t>
  </si>
  <si>
    <t>APC2</t>
  </si>
  <si>
    <t>YOR166C</t>
  </si>
  <si>
    <t>SWT1</t>
  </si>
  <si>
    <t>YJL103C</t>
  </si>
  <si>
    <t>GSM1</t>
  </si>
  <si>
    <t>YPR031W</t>
  </si>
  <si>
    <t>NTO1</t>
  </si>
  <si>
    <t>YMR234W</t>
  </si>
  <si>
    <t>RNH1</t>
  </si>
  <si>
    <t>YCL051W</t>
  </si>
  <si>
    <t>LRE1</t>
  </si>
  <si>
    <t>YDR514C</t>
  </si>
  <si>
    <t>YKL020C</t>
  </si>
  <si>
    <t>SPT23</t>
  </si>
  <si>
    <t>YKL003C</t>
  </si>
  <si>
    <t>YDL093W</t>
  </si>
  <si>
    <t>PMT5</t>
  </si>
  <si>
    <t>YHR178W</t>
  </si>
  <si>
    <t>STB5</t>
  </si>
  <si>
    <t>YKL109W</t>
  </si>
  <si>
    <t>HAP4</t>
  </si>
  <si>
    <t>YDR501W</t>
  </si>
  <si>
    <t>PLM2</t>
  </si>
  <si>
    <t>YGR249W</t>
  </si>
  <si>
    <t>MGA1</t>
  </si>
  <si>
    <t>YOR296W</t>
  </si>
  <si>
    <t>YER190W</t>
  </si>
  <si>
    <t>YRF1-2</t>
  </si>
  <si>
    <t>YHR050W</t>
  </si>
  <si>
    <t>SMF2</t>
  </si>
  <si>
    <t>YGR296W</t>
  </si>
  <si>
    <t>YRF1-3</t>
  </si>
  <si>
    <t>YAR033W</t>
  </si>
  <si>
    <t>MST28</t>
  </si>
  <si>
    <t>YHR156C</t>
  </si>
  <si>
    <t>LIN1</t>
  </si>
  <si>
    <t>YPR005C</t>
  </si>
  <si>
    <t>HAL1</t>
  </si>
  <si>
    <t>YDR470C</t>
  </si>
  <si>
    <t>UGO1</t>
  </si>
  <si>
    <t>YBR018C</t>
  </si>
  <si>
    <t>GAL7</t>
  </si>
  <si>
    <t>YHL050C</t>
  </si>
  <si>
    <t>YPL209C</t>
  </si>
  <si>
    <t>IPL1</t>
  </si>
  <si>
    <t>YDR332W</t>
  </si>
  <si>
    <t>IRC3</t>
  </si>
  <si>
    <t>YKR019C</t>
  </si>
  <si>
    <t>IRS4</t>
  </si>
  <si>
    <t>YPR166C</t>
  </si>
  <si>
    <t>YNL193W</t>
  </si>
  <si>
    <t>YOR393W</t>
  </si>
  <si>
    <t>ERR1</t>
  </si>
  <si>
    <t>YPR193C</t>
  </si>
  <si>
    <t>HPA2</t>
  </si>
  <si>
    <t>YMR211W</t>
  </si>
  <si>
    <t>DML1</t>
  </si>
  <si>
    <t>YPR119W</t>
  </si>
  <si>
    <t>CLB2</t>
  </si>
  <si>
    <t>YNR045W</t>
  </si>
  <si>
    <t>PET494</t>
  </si>
  <si>
    <t>YMR053C</t>
  </si>
  <si>
    <t>STB2</t>
  </si>
  <si>
    <t>YGL124C</t>
  </si>
  <si>
    <t>MON1</t>
  </si>
  <si>
    <t>YCR008W</t>
  </si>
  <si>
    <t>SAT4</t>
  </si>
  <si>
    <t>YPR082C</t>
  </si>
  <si>
    <t>DIB1</t>
  </si>
  <si>
    <t>YDR351W</t>
  </si>
  <si>
    <t>SBE2</t>
  </si>
  <si>
    <t>YJL205C</t>
  </si>
  <si>
    <t>NCE101</t>
  </si>
  <si>
    <t>YGL064C</t>
  </si>
  <si>
    <t>MRH4</t>
  </si>
  <si>
    <t>YDL104C</t>
  </si>
  <si>
    <t>QRI7</t>
  </si>
  <si>
    <t>YIR039C</t>
  </si>
  <si>
    <t>YPS6</t>
  </si>
  <si>
    <t>YEL070W</t>
  </si>
  <si>
    <t>DSF1</t>
  </si>
  <si>
    <t>YDL200C</t>
  </si>
  <si>
    <t>MGT1</t>
  </si>
  <si>
    <t>YLR431C</t>
  </si>
  <si>
    <t>ATG23</t>
  </si>
  <si>
    <t>YDR255C</t>
  </si>
  <si>
    <t>RMD5</t>
  </si>
  <si>
    <t>YDR132C</t>
  </si>
  <si>
    <t>YOL158C</t>
  </si>
  <si>
    <t>ENB1</t>
  </si>
  <si>
    <t>YAL051W</t>
  </si>
  <si>
    <t>OAF1</t>
  </si>
  <si>
    <t>YNL333W</t>
  </si>
  <si>
    <t>SNZ2</t>
  </si>
  <si>
    <t>YLR228C</t>
  </si>
  <si>
    <t>ECM22</t>
  </si>
  <si>
    <t>YLR456W</t>
  </si>
  <si>
    <t>YDL057W</t>
  </si>
  <si>
    <t>YLR247C</t>
  </si>
  <si>
    <t>IRC20</t>
  </si>
  <si>
    <t>YDL109C</t>
  </si>
  <si>
    <t>YPL179W</t>
  </si>
  <si>
    <t>PPQ1</t>
  </si>
  <si>
    <t>YPL279C</t>
  </si>
  <si>
    <t>FEX2</t>
  </si>
  <si>
    <t>YIR042C</t>
  </si>
  <si>
    <t>YOR348C</t>
  </si>
  <si>
    <t>PUT4</t>
  </si>
  <si>
    <t>YML019W</t>
  </si>
  <si>
    <t>OST6</t>
  </si>
  <si>
    <t>YCR010C</t>
  </si>
  <si>
    <t>ADY2</t>
  </si>
  <si>
    <t>YOL114C</t>
  </si>
  <si>
    <t>PTH4</t>
  </si>
  <si>
    <t>YPL187W</t>
  </si>
  <si>
    <t>MF(ALPHA)1</t>
  </si>
  <si>
    <t>YHR017W</t>
  </si>
  <si>
    <t>YSC83</t>
  </si>
  <si>
    <t>YJL046W</t>
  </si>
  <si>
    <t>AIM22</t>
  </si>
  <si>
    <t>YOL003C</t>
  </si>
  <si>
    <t>PFA4</t>
  </si>
  <si>
    <t>YDL139C</t>
  </si>
  <si>
    <t>SCM3</t>
  </si>
  <si>
    <t>YJL003W</t>
  </si>
  <si>
    <t>COX16</t>
  </si>
  <si>
    <t>YPR134W</t>
  </si>
  <si>
    <t>MSS18</t>
  </si>
  <si>
    <t>YDR520C</t>
  </si>
  <si>
    <t>URC2</t>
  </si>
  <si>
    <t>YDR104C</t>
  </si>
  <si>
    <t>SPO71</t>
  </si>
  <si>
    <t>YLR283W</t>
  </si>
  <si>
    <t>YJR161C</t>
  </si>
  <si>
    <t>COS5</t>
  </si>
  <si>
    <t>YLR353W</t>
  </si>
  <si>
    <t>BUD8</t>
  </si>
  <si>
    <t>YLR105C</t>
  </si>
  <si>
    <t>SEN2</t>
  </si>
  <si>
    <t>YDR256C</t>
  </si>
  <si>
    <t>CTA1</t>
  </si>
  <si>
    <t>YDL105W</t>
  </si>
  <si>
    <t>NSE4</t>
  </si>
  <si>
    <t>YDL203C</t>
  </si>
  <si>
    <t>ACK1</t>
  </si>
  <si>
    <t>YNL082W</t>
  </si>
  <si>
    <t>PMS1</t>
  </si>
  <si>
    <t>YDR503C</t>
  </si>
  <si>
    <t>LPP1</t>
  </si>
  <si>
    <t>YEL072W</t>
  </si>
  <si>
    <t>RMD6</t>
  </si>
  <si>
    <t>YML077W</t>
  </si>
  <si>
    <t>BET5</t>
  </si>
  <si>
    <t>YDL107W</t>
  </si>
  <si>
    <t>MSS2</t>
  </si>
  <si>
    <t>YNL199C</t>
  </si>
  <si>
    <t>GCR2</t>
  </si>
  <si>
    <t>YDR249C</t>
  </si>
  <si>
    <t>YPL148C</t>
  </si>
  <si>
    <t>PPT2</t>
  </si>
  <si>
    <t>YHR176W</t>
  </si>
  <si>
    <t>FMO1</t>
  </si>
  <si>
    <t>YPR089W</t>
  </si>
  <si>
    <t>YOR219C</t>
  </si>
  <si>
    <t>STE13</t>
  </si>
  <si>
    <t>YGR098C</t>
  </si>
  <si>
    <t>ESP1</t>
  </si>
  <si>
    <t>YJL181W</t>
  </si>
  <si>
    <t>YKR004C</t>
  </si>
  <si>
    <t>ECM9</t>
  </si>
  <si>
    <t>YML042W</t>
  </si>
  <si>
    <t>CAT2</t>
  </si>
  <si>
    <t>YER137C</t>
  </si>
  <si>
    <t>YJL157C</t>
  </si>
  <si>
    <t>FAR1</t>
  </si>
  <si>
    <t>YMR179W</t>
  </si>
  <si>
    <t>SPT21</t>
  </si>
  <si>
    <t>YOR066W</t>
  </si>
  <si>
    <t>MSA1</t>
  </si>
  <si>
    <t>YPL099C</t>
  </si>
  <si>
    <t>INA17</t>
  </si>
  <si>
    <t>YLR466W</t>
  </si>
  <si>
    <t>YRF1-4</t>
  </si>
  <si>
    <t>YDR200C</t>
  </si>
  <si>
    <t>VPS64</t>
  </si>
  <si>
    <t>YJR153W</t>
  </si>
  <si>
    <t>PGU1</t>
  </si>
  <si>
    <t>YMR114C</t>
  </si>
  <si>
    <t>YOR134W</t>
  </si>
  <si>
    <t>BAG7</t>
  </si>
  <si>
    <t>YPR117W</t>
  </si>
  <si>
    <t>YBL063W</t>
  </si>
  <si>
    <t>KIP1</t>
  </si>
  <si>
    <t>YDR359C</t>
  </si>
  <si>
    <t>EAF1</t>
  </si>
  <si>
    <t>YOL096C</t>
  </si>
  <si>
    <t>COQ3</t>
  </si>
  <si>
    <t>YJR061W</t>
  </si>
  <si>
    <t>YNL325C</t>
  </si>
  <si>
    <t>FIG4</t>
  </si>
  <si>
    <t>YHR182W</t>
  </si>
  <si>
    <t>YHR079C</t>
  </si>
  <si>
    <t>IRE1</t>
  </si>
  <si>
    <t>YDR058C</t>
  </si>
  <si>
    <t>TGL2</t>
  </si>
  <si>
    <t>YML132W</t>
  </si>
  <si>
    <t>COS3</t>
  </si>
  <si>
    <t>YIL031W</t>
  </si>
  <si>
    <t>ULP2</t>
  </si>
  <si>
    <t>YMR023C</t>
  </si>
  <si>
    <t>MSS1</t>
  </si>
  <si>
    <t>YKL185W</t>
  </si>
  <si>
    <t>ASH1</t>
  </si>
  <si>
    <t>YHR015W</t>
  </si>
  <si>
    <t>MIP6</t>
  </si>
  <si>
    <t>YDL231C</t>
  </si>
  <si>
    <t>BRE4</t>
  </si>
  <si>
    <t>YOR334W</t>
  </si>
  <si>
    <t>MRS2</t>
  </si>
  <si>
    <t>YKR096W</t>
  </si>
  <si>
    <t>ESL2</t>
  </si>
  <si>
    <t>YPL052W</t>
  </si>
  <si>
    <t>OAZ1</t>
  </si>
  <si>
    <t>YER060W</t>
  </si>
  <si>
    <t>FCY21</t>
  </si>
  <si>
    <t>YKR086W</t>
  </si>
  <si>
    <t>PRP16</t>
  </si>
  <si>
    <t>YPL002C</t>
  </si>
  <si>
    <t>SNF8</t>
  </si>
  <si>
    <t>YMR167W</t>
  </si>
  <si>
    <t>MLH1</t>
  </si>
  <si>
    <t>YBL060W</t>
  </si>
  <si>
    <t>YEL1</t>
  </si>
  <si>
    <t>YBL089W</t>
  </si>
  <si>
    <t>AVT5</t>
  </si>
  <si>
    <t>YOR388C</t>
  </si>
  <si>
    <t>FDH1</t>
  </si>
  <si>
    <t>YJL093C</t>
  </si>
  <si>
    <t>TOK1</t>
  </si>
  <si>
    <t>YGL229C</t>
  </si>
  <si>
    <t>SAP4</t>
  </si>
  <si>
    <t>YBL008W</t>
  </si>
  <si>
    <t>HIR1</t>
  </si>
  <si>
    <t>YHR031C</t>
  </si>
  <si>
    <t>RRM3</t>
  </si>
  <si>
    <t>YPL074W</t>
  </si>
  <si>
    <t>YTA6</t>
  </si>
  <si>
    <t>YKL203C</t>
  </si>
  <si>
    <t>TOR2</t>
  </si>
  <si>
    <t>YGR071C</t>
  </si>
  <si>
    <t>ENV11</t>
  </si>
  <si>
    <t>YBR274W</t>
  </si>
  <si>
    <t>CHK1</t>
  </si>
  <si>
    <t>YGL114W</t>
  </si>
  <si>
    <t>YHL032C</t>
  </si>
  <si>
    <t>GUT1</t>
  </si>
  <si>
    <t>YIR033W</t>
  </si>
  <si>
    <t>MGA2</t>
  </si>
  <si>
    <t>YKL048C</t>
  </si>
  <si>
    <t>ELM1</t>
  </si>
  <si>
    <t>YLR023C</t>
  </si>
  <si>
    <t>IZH3</t>
  </si>
  <si>
    <t>YML099C</t>
  </si>
  <si>
    <t>ARG81</t>
  </si>
  <si>
    <t>YDR207C</t>
  </si>
  <si>
    <t>UME6</t>
  </si>
  <si>
    <t>YGR108W</t>
  </si>
  <si>
    <t>CLB1</t>
  </si>
  <si>
    <t>YBL019W</t>
  </si>
  <si>
    <t>APN2</t>
  </si>
  <si>
    <t>YKL176C</t>
  </si>
  <si>
    <t>LST4</t>
  </si>
  <si>
    <t>YGR044C</t>
  </si>
  <si>
    <t>RME1</t>
  </si>
  <si>
    <t>YDR489W</t>
  </si>
  <si>
    <t>SLD5</t>
  </si>
  <si>
    <t>YBR276C</t>
  </si>
  <si>
    <t>PPS1</t>
  </si>
  <si>
    <t>YDR369C</t>
  </si>
  <si>
    <t>XRS2</t>
  </si>
  <si>
    <t>YMR289W</t>
  </si>
  <si>
    <t>ABZ2</t>
  </si>
  <si>
    <t>YDR485C</t>
  </si>
  <si>
    <t>VPS72</t>
  </si>
  <si>
    <t>YOR034C</t>
  </si>
  <si>
    <t>AKR2</t>
  </si>
  <si>
    <t>YLR137W</t>
  </si>
  <si>
    <t>RKM5</t>
  </si>
  <si>
    <t>YOL146W</t>
  </si>
  <si>
    <t>PSF3</t>
  </si>
  <si>
    <t>YGL003C</t>
  </si>
  <si>
    <t>CDH1</t>
  </si>
  <si>
    <t>YER038C</t>
  </si>
  <si>
    <t>KRE29</t>
  </si>
  <si>
    <t>YCR007C</t>
  </si>
  <si>
    <t>YLR371W</t>
  </si>
  <si>
    <t>ROM2</t>
  </si>
  <si>
    <t>YCR100C</t>
  </si>
  <si>
    <t>YLR099W-A</t>
  </si>
  <si>
    <t>MIM2</t>
  </si>
  <si>
    <t>YPL071C</t>
  </si>
  <si>
    <t>YOR097C</t>
  </si>
  <si>
    <t>YGR003W</t>
  </si>
  <si>
    <t>CUL3</t>
  </si>
  <si>
    <t>YLR451W</t>
  </si>
  <si>
    <t>LEU3</t>
  </si>
  <si>
    <t>YMR019W</t>
  </si>
  <si>
    <t>STB4</t>
  </si>
  <si>
    <t>YNL159C</t>
  </si>
  <si>
    <t>ASI2</t>
  </si>
  <si>
    <t>YMR213W</t>
  </si>
  <si>
    <t>CEF1</t>
  </si>
  <si>
    <t>YPL092W</t>
  </si>
  <si>
    <t>SSU1</t>
  </si>
  <si>
    <t>YCR026C</t>
  </si>
  <si>
    <t>NPP1</t>
  </si>
  <si>
    <t>YJL095W</t>
  </si>
  <si>
    <t>BCK1</t>
  </si>
  <si>
    <t>YMR155W</t>
  </si>
  <si>
    <t>YJL047C</t>
  </si>
  <si>
    <t>RTT101</t>
  </si>
  <si>
    <t>YLR176C</t>
  </si>
  <si>
    <t>RFX1</t>
  </si>
  <si>
    <t>YKL124W</t>
  </si>
  <si>
    <t>SSH4</t>
  </si>
  <si>
    <t>YDR287W</t>
  </si>
  <si>
    <t>INM2</t>
  </si>
  <si>
    <t>YBR097W</t>
  </si>
  <si>
    <t>VPS15</t>
  </si>
  <si>
    <t>YKL072W</t>
  </si>
  <si>
    <t>STB6</t>
  </si>
  <si>
    <t>YDR253C</t>
  </si>
  <si>
    <t>MET32</t>
  </si>
  <si>
    <t>YPL157W</t>
  </si>
  <si>
    <t>TGS1</t>
  </si>
  <si>
    <t>YOR093C</t>
  </si>
  <si>
    <t>CMR2</t>
  </si>
  <si>
    <t>YMR190C</t>
  </si>
  <si>
    <t>SGS1</t>
  </si>
  <si>
    <t>YOR249C</t>
  </si>
  <si>
    <t>APC5</t>
  </si>
  <si>
    <t>YNR064C</t>
  </si>
  <si>
    <t>YMR111C</t>
  </si>
  <si>
    <t>YMR207C</t>
  </si>
  <si>
    <t>HFA1</t>
  </si>
  <si>
    <t>YGR227W</t>
  </si>
  <si>
    <t>DIE2</t>
  </si>
  <si>
    <t>YLL061W</t>
  </si>
  <si>
    <t>MMP1</t>
  </si>
  <si>
    <t>YNL294C</t>
  </si>
  <si>
    <t>RIM21</t>
  </si>
  <si>
    <t>YGL113W</t>
  </si>
  <si>
    <t>SLD3</t>
  </si>
  <si>
    <t>YJR035W</t>
  </si>
  <si>
    <t>RAD26</t>
  </si>
  <si>
    <t>YIL129C</t>
  </si>
  <si>
    <t>TAO3</t>
  </si>
  <si>
    <t>YHR159W</t>
  </si>
  <si>
    <t>TDA11</t>
  </si>
  <si>
    <t>YIL014W</t>
  </si>
  <si>
    <t>MNT3</t>
  </si>
  <si>
    <t>YDR409W</t>
  </si>
  <si>
    <t>SIZ1</t>
  </si>
  <si>
    <t>YCR081W</t>
  </si>
  <si>
    <t>SRB8</t>
  </si>
  <si>
    <t>YGL131C</t>
  </si>
  <si>
    <t>SNT2</t>
  </si>
  <si>
    <t>YLR032W</t>
  </si>
  <si>
    <t>RAD5</t>
  </si>
  <si>
    <t>YNL273W</t>
  </si>
  <si>
    <t>TOF1</t>
  </si>
  <si>
    <t>YHR166C</t>
  </si>
  <si>
    <t>CDC23</t>
  </si>
  <si>
    <t>YLR131C</t>
  </si>
  <si>
    <t>ACE2</t>
  </si>
  <si>
    <t>YMR273C</t>
  </si>
  <si>
    <t>ZDS1</t>
  </si>
  <si>
    <t>YLR135W</t>
  </si>
  <si>
    <t>SLX4</t>
  </si>
  <si>
    <t>YPL194W</t>
  </si>
  <si>
    <t>DDC1</t>
  </si>
  <si>
    <t>YIL013C</t>
  </si>
  <si>
    <t>PDR11</t>
  </si>
  <si>
    <t>YIL134W</t>
  </si>
  <si>
    <t>FLX1</t>
  </si>
  <si>
    <t>YDR159W</t>
  </si>
  <si>
    <t>SAC3</t>
  </si>
  <si>
    <t>YBR294W</t>
  </si>
  <si>
    <t>SUL1</t>
  </si>
  <si>
    <t>YPL022W</t>
  </si>
  <si>
    <t>RAD1</t>
  </si>
  <si>
    <t>YJL057C</t>
  </si>
  <si>
    <t>IKS1</t>
  </si>
  <si>
    <t>YCR102C</t>
  </si>
  <si>
    <t>YHR120W</t>
  </si>
  <si>
    <t>MSH1</t>
  </si>
  <si>
    <t>YPL158C</t>
  </si>
  <si>
    <t>AIM44</t>
  </si>
  <si>
    <t>YOR205C</t>
  </si>
  <si>
    <t>GEP3</t>
  </si>
  <si>
    <t>YDL194W</t>
  </si>
  <si>
    <t>SNF3</t>
  </si>
  <si>
    <t>YGL251C</t>
  </si>
  <si>
    <t>HFM1</t>
  </si>
  <si>
    <t>YLR278C</t>
  </si>
  <si>
    <t>YJR043C</t>
  </si>
  <si>
    <t>POL32</t>
  </si>
  <si>
    <t>YLR189C</t>
  </si>
  <si>
    <t>ATG26</t>
  </si>
  <si>
    <t>YBR280C</t>
  </si>
  <si>
    <t>SAF1</t>
  </si>
  <si>
    <t>YLL003W</t>
  </si>
  <si>
    <t>SFI1</t>
  </si>
  <si>
    <t>YOR178C</t>
  </si>
  <si>
    <t>GAC1</t>
  </si>
  <si>
    <t>YDR128W</t>
  </si>
  <si>
    <t>MTC5</t>
  </si>
  <si>
    <t>YGR237C</t>
  </si>
  <si>
    <t>YKL101W</t>
  </si>
  <si>
    <t>HSL1</t>
  </si>
  <si>
    <t>YNL321W</t>
  </si>
  <si>
    <t>VNX1</t>
  </si>
  <si>
    <t>YIR032C</t>
  </si>
  <si>
    <t>DAL3</t>
  </si>
  <si>
    <t>YHR033W</t>
  </si>
  <si>
    <t>YOR162C</t>
  </si>
  <si>
    <t>YRR1</t>
  </si>
  <si>
    <t>YEL004W</t>
  </si>
  <si>
    <t>YEA4</t>
  </si>
  <si>
    <t>YAL047C</t>
  </si>
  <si>
    <t>SPC72</t>
  </si>
  <si>
    <t>YIL173W</t>
  </si>
  <si>
    <t>VTH1</t>
  </si>
  <si>
    <t>YJL222W</t>
  </si>
  <si>
    <t>VTH2</t>
  </si>
  <si>
    <t>YNL047C</t>
  </si>
  <si>
    <t>SLM2</t>
  </si>
  <si>
    <t>YOR047C</t>
  </si>
  <si>
    <t>STD1</t>
  </si>
  <si>
    <t>YCR014C</t>
  </si>
  <si>
    <t>POL4</t>
  </si>
  <si>
    <t>YHR155W</t>
  </si>
  <si>
    <t>LAM1</t>
  </si>
  <si>
    <t>YDR126W</t>
  </si>
  <si>
    <t>SWF1</t>
  </si>
  <si>
    <t>YER047C</t>
  </si>
  <si>
    <t>SAP1</t>
  </si>
  <si>
    <t>YER147C</t>
  </si>
  <si>
    <t>SCC4</t>
  </si>
  <si>
    <t>YHR011W</t>
  </si>
  <si>
    <t>DIA4</t>
  </si>
  <si>
    <t>YDR026C</t>
  </si>
  <si>
    <t>NSI1</t>
  </si>
  <si>
    <t>YOR022C</t>
  </si>
  <si>
    <t>YNR041C</t>
  </si>
  <si>
    <t>COQ2</t>
  </si>
  <si>
    <t>YBR141C</t>
  </si>
  <si>
    <t>BMT2</t>
  </si>
  <si>
    <t>YKL005C</t>
  </si>
  <si>
    <t>BYE1</t>
  </si>
  <si>
    <t>YJR106W</t>
  </si>
  <si>
    <t>ECM27</t>
  </si>
  <si>
    <t>YJL090C</t>
  </si>
  <si>
    <t>DPB11</t>
  </si>
  <si>
    <t>YGR053C</t>
  </si>
  <si>
    <t>YIL156W</t>
  </si>
  <si>
    <t>UBP7</t>
  </si>
  <si>
    <t>YFL046W</t>
  </si>
  <si>
    <t>FMP32</t>
  </si>
  <si>
    <t>YDL028C</t>
  </si>
  <si>
    <t>MPS1</t>
  </si>
  <si>
    <t>YBR184W</t>
  </si>
  <si>
    <t>YDR524C</t>
  </si>
  <si>
    <t>AGE1</t>
  </si>
  <si>
    <t>YOR144C</t>
  </si>
  <si>
    <t>ELG1</t>
  </si>
  <si>
    <t>YDL133W</t>
  </si>
  <si>
    <t>SRF1</t>
  </si>
  <si>
    <t>YGL159W</t>
  </si>
  <si>
    <t>YPL083C</t>
  </si>
  <si>
    <t>SEN54</t>
  </si>
  <si>
    <t>YOR106W</t>
  </si>
  <si>
    <t>VAM3</t>
  </si>
  <si>
    <t>YGR217W</t>
  </si>
  <si>
    <t>CCH1</t>
  </si>
  <si>
    <t>YBR239C</t>
  </si>
  <si>
    <t>ERT1</t>
  </si>
  <si>
    <t>YGR004W</t>
  </si>
  <si>
    <t>PEX31</t>
  </si>
  <si>
    <t>YNL217W</t>
  </si>
  <si>
    <t>YKL038W</t>
  </si>
  <si>
    <t>RGT1</t>
  </si>
  <si>
    <t>YPL202C</t>
  </si>
  <si>
    <t>AFT2</t>
  </si>
  <si>
    <t>YOL152W</t>
  </si>
  <si>
    <t>FRE7</t>
  </si>
  <si>
    <t>YNL242W</t>
  </si>
  <si>
    <t>ATG2</t>
  </si>
  <si>
    <t>YPR001W</t>
  </si>
  <si>
    <t>CIT3</t>
  </si>
  <si>
    <t>YJL099W</t>
  </si>
  <si>
    <t>CHS6</t>
  </si>
  <si>
    <t>YLR047C</t>
  </si>
  <si>
    <t>FRE8</t>
  </si>
  <si>
    <t>YMR028W</t>
  </si>
  <si>
    <t>TAP42</t>
  </si>
  <si>
    <t>YMR001C</t>
  </si>
  <si>
    <t>CDC5</t>
  </si>
  <si>
    <t>YGL045W</t>
  </si>
  <si>
    <t>RIM8</t>
  </si>
  <si>
    <t>YHR204W</t>
  </si>
  <si>
    <t>MNL1</t>
  </si>
  <si>
    <t>YLR067C</t>
  </si>
  <si>
    <t>PET309</t>
  </si>
  <si>
    <t>YMR078C</t>
  </si>
  <si>
    <t>CTF18</t>
  </si>
  <si>
    <t>YJR141W</t>
  </si>
  <si>
    <t>YHR032W</t>
  </si>
  <si>
    <t>ERC1</t>
  </si>
  <si>
    <t>YDR198C</t>
  </si>
  <si>
    <t>RKM2</t>
  </si>
  <si>
    <t>YGR042W</t>
  </si>
  <si>
    <t>MTE1</t>
  </si>
  <si>
    <t>YBL005W</t>
  </si>
  <si>
    <t>PDR3</t>
  </si>
  <si>
    <t>YMR198W</t>
  </si>
  <si>
    <t>CIK1</t>
  </si>
  <si>
    <t>YKR041W</t>
  </si>
  <si>
    <t>YIL147C</t>
  </si>
  <si>
    <t>SLN1</t>
  </si>
  <si>
    <t>YDR463W</t>
  </si>
  <si>
    <t>STP1</t>
  </si>
  <si>
    <t>YLR323C</t>
  </si>
  <si>
    <t>CWC24</t>
  </si>
  <si>
    <t>YOL073C</t>
  </si>
  <si>
    <t>DSC2</t>
  </si>
  <si>
    <t>YKR064W</t>
  </si>
  <si>
    <t>OAF3</t>
  </si>
  <si>
    <t>YJR053W</t>
  </si>
  <si>
    <t>BFA1</t>
  </si>
  <si>
    <t>YCR067C</t>
  </si>
  <si>
    <t>SED4</t>
  </si>
  <si>
    <t>YMR066W</t>
  </si>
  <si>
    <t>SOV1</t>
  </si>
  <si>
    <t>YMR201C</t>
  </si>
  <si>
    <t>RAD14</t>
  </si>
  <si>
    <t>YIL172C</t>
  </si>
  <si>
    <t>IMA3</t>
  </si>
  <si>
    <t>YOL100W</t>
  </si>
  <si>
    <t>PKH2</t>
  </si>
  <si>
    <t>YFL025C</t>
  </si>
  <si>
    <t>BST1</t>
  </si>
  <si>
    <t>YOL043C</t>
  </si>
  <si>
    <t>NTG2</t>
  </si>
  <si>
    <t>YPL281C</t>
  </si>
  <si>
    <t>ERR2</t>
  </si>
  <si>
    <t>YJR135C</t>
  </si>
  <si>
    <t>MCM22</t>
  </si>
  <si>
    <t>YDR259C</t>
  </si>
  <si>
    <t>YAP6</t>
  </si>
  <si>
    <t>YGR197C</t>
  </si>
  <si>
    <t>SNG1</t>
  </si>
  <si>
    <t>YER087W</t>
  </si>
  <si>
    <t>AIM10</t>
  </si>
  <si>
    <t>YNL328C</t>
  </si>
  <si>
    <t>MDJ2</t>
  </si>
  <si>
    <t>YMR319C</t>
  </si>
  <si>
    <t>FET4</t>
  </si>
  <si>
    <t>YDR181C</t>
  </si>
  <si>
    <t>SAS4</t>
  </si>
  <si>
    <t>YLR210W</t>
  </si>
  <si>
    <t>CLB4</t>
  </si>
  <si>
    <t>YOR172W</t>
  </si>
  <si>
    <t>YRM1</t>
  </si>
  <si>
    <t>YNL080C</t>
  </si>
  <si>
    <t>EOS1</t>
  </si>
  <si>
    <t>YLR392C</t>
  </si>
  <si>
    <t>ART10</t>
  </si>
  <si>
    <t>YOL009C</t>
  </si>
  <si>
    <t>MDM12</t>
  </si>
  <si>
    <t>YDL056W</t>
  </si>
  <si>
    <t>MBP1</t>
  </si>
  <si>
    <t>YOL018C</t>
  </si>
  <si>
    <t>TLG2</t>
  </si>
  <si>
    <t>YMR293C</t>
  </si>
  <si>
    <t>HER2</t>
  </si>
  <si>
    <t>YPL029W</t>
  </si>
  <si>
    <t>SUV3</t>
  </si>
  <si>
    <t>YJR015W</t>
  </si>
  <si>
    <t>YOR377W</t>
  </si>
  <si>
    <t>ATF1</t>
  </si>
  <si>
    <t>YGR258C</t>
  </si>
  <si>
    <t>RAD2</t>
  </si>
  <si>
    <t>YMR227C</t>
  </si>
  <si>
    <t>TAF7</t>
  </si>
  <si>
    <t>YBL084C</t>
  </si>
  <si>
    <t>CDC27</t>
  </si>
  <si>
    <t>YOR149C</t>
  </si>
  <si>
    <t>SMP3</t>
  </si>
  <si>
    <t>YKR015C</t>
  </si>
  <si>
    <t>YJL106W</t>
  </si>
  <si>
    <t>IME2</t>
  </si>
  <si>
    <t>YDR506C</t>
  </si>
  <si>
    <t>GMC1</t>
  </si>
  <si>
    <t>YBR302C</t>
  </si>
  <si>
    <t>COS2</t>
  </si>
  <si>
    <t>YPL041C</t>
  </si>
  <si>
    <t>MRX11</t>
  </si>
  <si>
    <t>YDR451C</t>
  </si>
  <si>
    <t>YHP1</t>
  </si>
  <si>
    <t>YFL062W</t>
  </si>
  <si>
    <t>COS4</t>
  </si>
  <si>
    <t>YAL056W</t>
  </si>
  <si>
    <t>GPB2</t>
  </si>
  <si>
    <t>YMR224C</t>
  </si>
  <si>
    <t>MRE11</t>
  </si>
  <si>
    <t>YDR464W</t>
  </si>
  <si>
    <t>SPP41</t>
  </si>
  <si>
    <t>YER167W</t>
  </si>
  <si>
    <t>BCK2</t>
  </si>
  <si>
    <t>YPL248C</t>
  </si>
  <si>
    <t>GAL4</t>
  </si>
  <si>
    <t>YLR081W</t>
  </si>
  <si>
    <t>GAL2</t>
  </si>
  <si>
    <t>YLR085C</t>
  </si>
  <si>
    <t>ARP6</t>
  </si>
  <si>
    <t>YER050C</t>
  </si>
  <si>
    <t>YLR312C</t>
  </si>
  <si>
    <t>ATG39</t>
  </si>
  <si>
    <t>YNR069C</t>
  </si>
  <si>
    <t>BSC5</t>
  </si>
  <si>
    <t>YOR032C</t>
  </si>
  <si>
    <t>HMS1</t>
  </si>
  <si>
    <t>YPL123C</t>
  </si>
  <si>
    <t>RNY1</t>
  </si>
  <si>
    <t>YCR092C</t>
  </si>
  <si>
    <t>MSH3</t>
  </si>
  <si>
    <t>YLR424W</t>
  </si>
  <si>
    <t>SPP382</t>
  </si>
  <si>
    <t>YBR007C</t>
  </si>
  <si>
    <t>DSF2</t>
  </si>
  <si>
    <t>YNL254C</t>
  </si>
  <si>
    <t>RTC4</t>
  </si>
  <si>
    <t>YJR129C</t>
  </si>
  <si>
    <t>EFM3</t>
  </si>
  <si>
    <t>YPL132W</t>
  </si>
  <si>
    <t>COX11</t>
  </si>
  <si>
    <t>YDR439W</t>
  </si>
  <si>
    <t>LRS4</t>
  </si>
  <si>
    <t>YNL260C</t>
  </si>
  <si>
    <t>LTO1</t>
  </si>
  <si>
    <t>YMR137C</t>
  </si>
  <si>
    <t>PSO2</t>
  </si>
  <si>
    <t>YMR299C</t>
  </si>
  <si>
    <t>DYN3</t>
  </si>
  <si>
    <t>YOL138C</t>
  </si>
  <si>
    <t>RTC1</t>
  </si>
  <si>
    <t>YLL007C</t>
  </si>
  <si>
    <t>LMO1</t>
  </si>
  <si>
    <t>YML109W</t>
  </si>
  <si>
    <t>ZDS2</t>
  </si>
  <si>
    <t>YER077C</t>
  </si>
  <si>
    <t>MRX1</t>
  </si>
  <si>
    <t>YOL082W</t>
  </si>
  <si>
    <t>ATG19</t>
  </si>
  <si>
    <t>YDR538W</t>
  </si>
  <si>
    <t>PAD1</t>
  </si>
  <si>
    <t>YJR052W</t>
  </si>
  <si>
    <t>RAD7</t>
  </si>
  <si>
    <t>YKL144C</t>
  </si>
  <si>
    <t>RPC25</t>
  </si>
  <si>
    <t>YDL142C</t>
  </si>
  <si>
    <t>CRD1</t>
  </si>
  <si>
    <t>YKR097W</t>
  </si>
  <si>
    <t>PCK1</t>
  </si>
  <si>
    <t>YNL008C</t>
  </si>
  <si>
    <t>ASI3</t>
  </si>
  <si>
    <t>YMR055C</t>
  </si>
  <si>
    <t>BUB2</t>
  </si>
  <si>
    <t>YPL156C</t>
  </si>
  <si>
    <t>PRM4</t>
  </si>
  <si>
    <t>YER005W</t>
  </si>
  <si>
    <t>YND1</t>
  </si>
  <si>
    <t>YDL217C</t>
  </si>
  <si>
    <t>TIM22</t>
  </si>
  <si>
    <t>YFR005C</t>
  </si>
  <si>
    <t>SAD1</t>
  </si>
  <si>
    <t>YNL058C</t>
  </si>
  <si>
    <t>YLR316C</t>
  </si>
  <si>
    <t>TAD3</t>
  </si>
  <si>
    <t>YMR265C</t>
  </si>
  <si>
    <t>YKL108W</t>
  </si>
  <si>
    <t>SLD2</t>
  </si>
  <si>
    <t>YLR207W</t>
  </si>
  <si>
    <t>HRD3</t>
  </si>
  <si>
    <t>YIL151C</t>
  </si>
  <si>
    <t>ESL1</t>
  </si>
  <si>
    <t>YDL216C</t>
  </si>
  <si>
    <t>RRI1</t>
  </si>
  <si>
    <t>YDR291W</t>
  </si>
  <si>
    <t>HRQ1</t>
  </si>
  <si>
    <t>YER075C</t>
  </si>
  <si>
    <t>PTP3</t>
  </si>
  <si>
    <t>YCR032W</t>
  </si>
  <si>
    <t>BPH1</t>
  </si>
  <si>
    <t>YKR010C</t>
  </si>
  <si>
    <t>TOF2</t>
  </si>
  <si>
    <t>YBR156C</t>
  </si>
  <si>
    <t>SLI15</t>
  </si>
  <si>
    <t>YHL016C</t>
  </si>
  <si>
    <t>DUR3</t>
  </si>
  <si>
    <t>YOR019W</t>
  </si>
  <si>
    <t>YJL023C</t>
  </si>
  <si>
    <t>PET130</t>
  </si>
  <si>
    <t>YDR034C</t>
  </si>
  <si>
    <t>LYS14</t>
  </si>
  <si>
    <t>YNL018C</t>
  </si>
  <si>
    <t>YIL046W-A</t>
  </si>
  <si>
    <t>YFR034C</t>
  </si>
  <si>
    <t>PHO4</t>
  </si>
  <si>
    <t>YPL108W</t>
  </si>
  <si>
    <t>YLR183C</t>
  </si>
  <si>
    <t>TOS4</t>
  </si>
  <si>
    <t>YFR048W</t>
  </si>
  <si>
    <t>RMD8</t>
  </si>
  <si>
    <t>YNR059W</t>
  </si>
  <si>
    <t>MNT4</t>
  </si>
  <si>
    <t>YDR473C</t>
  </si>
  <si>
    <t>PRP3</t>
  </si>
  <si>
    <t>YDR314C</t>
  </si>
  <si>
    <t>RAD34</t>
  </si>
  <si>
    <t>YIL002C</t>
  </si>
  <si>
    <t>INP51</t>
  </si>
  <si>
    <t>YLR251W</t>
  </si>
  <si>
    <t>SYM1</t>
  </si>
  <si>
    <t>YHR202W</t>
  </si>
  <si>
    <t>YJR140C</t>
  </si>
  <si>
    <t>HIR3</t>
  </si>
  <si>
    <t>YGL143C</t>
  </si>
  <si>
    <t>MRF1</t>
  </si>
  <si>
    <t>YLR141W</t>
  </si>
  <si>
    <t>RRN5</t>
  </si>
  <si>
    <t>YPL272C</t>
  </si>
  <si>
    <t>PBI1</t>
  </si>
  <si>
    <t>YCR048W</t>
  </si>
  <si>
    <t>ARE1</t>
  </si>
  <si>
    <t>YIL088C</t>
  </si>
  <si>
    <t>AVT7</t>
  </si>
  <si>
    <t>YNL275W</t>
  </si>
  <si>
    <t>BOR1</t>
  </si>
  <si>
    <t>YDR440W</t>
  </si>
  <si>
    <t>DOT1</t>
  </si>
  <si>
    <t>YGL162W</t>
  </si>
  <si>
    <t>SUT1</t>
  </si>
  <si>
    <t>YJL013C</t>
  </si>
  <si>
    <t>MAD3</t>
  </si>
  <si>
    <t>YLR072W</t>
  </si>
  <si>
    <t>LAM6</t>
  </si>
  <si>
    <t>YDR160W</t>
  </si>
  <si>
    <t>SSY1</t>
  </si>
  <si>
    <t>YDL045C</t>
  </si>
  <si>
    <t>FAD1</t>
  </si>
  <si>
    <t>YOR033C</t>
  </si>
  <si>
    <t>EXO1</t>
  </si>
  <si>
    <t>YLR107W</t>
  </si>
  <si>
    <t>REX3</t>
  </si>
  <si>
    <t>YMR160W</t>
  </si>
  <si>
    <t>YAL015C</t>
  </si>
  <si>
    <t>NTG1</t>
  </si>
  <si>
    <t>YIR007W</t>
  </si>
  <si>
    <t>EGH1</t>
  </si>
  <si>
    <t>YGL021W</t>
  </si>
  <si>
    <t>ALK1</t>
  </si>
  <si>
    <t>YDR208W</t>
  </si>
  <si>
    <t>MSS4</t>
  </si>
  <si>
    <t>YOR037W</t>
  </si>
  <si>
    <t>CYC2</t>
  </si>
  <si>
    <t>YEL062W</t>
  </si>
  <si>
    <t>NPR2</t>
  </si>
  <si>
    <t>YGL104C</t>
  </si>
  <si>
    <t>VPS73</t>
  </si>
  <si>
    <t>YGR041W</t>
  </si>
  <si>
    <t>BUD9</t>
  </si>
  <si>
    <t>YDL183C</t>
  </si>
  <si>
    <t>YDR490C</t>
  </si>
  <si>
    <t>PKH1</t>
  </si>
  <si>
    <t>YLR361C</t>
  </si>
  <si>
    <t>DCR2</t>
  </si>
  <si>
    <t>YMR187C</t>
  </si>
  <si>
    <t>YPL168W</t>
  </si>
  <si>
    <t>MRX4</t>
  </si>
  <si>
    <t>YDR407C</t>
  </si>
  <si>
    <t>TRS120</t>
  </si>
  <si>
    <t>YJR138W</t>
  </si>
  <si>
    <t>IML1</t>
  </si>
  <si>
    <t>YMR251W</t>
  </si>
  <si>
    <t>GTO3</t>
  </si>
  <si>
    <t>YLR205C</t>
  </si>
  <si>
    <t>HMX1</t>
  </si>
  <si>
    <t>YBL067C</t>
  </si>
  <si>
    <t>UBP13</t>
  </si>
  <si>
    <t>YPL196W</t>
  </si>
  <si>
    <t>OXR1</t>
  </si>
  <si>
    <t>YKL043W</t>
  </si>
  <si>
    <t>PHD1</t>
  </si>
  <si>
    <t>YNR011C</t>
  </si>
  <si>
    <t>PRP2</t>
  </si>
  <si>
    <t>YDR444W</t>
  </si>
  <si>
    <t>YKL159C</t>
  </si>
  <si>
    <t>RCN1</t>
  </si>
  <si>
    <t>YBR278W</t>
  </si>
  <si>
    <t>DPB3</t>
  </si>
  <si>
    <t>YHL014C</t>
  </si>
  <si>
    <t>YLF2</t>
  </si>
  <si>
    <t>YCL024W</t>
  </si>
  <si>
    <t>KCC4</t>
  </si>
  <si>
    <t>YNR061C</t>
  </si>
  <si>
    <t>YNL033W</t>
  </si>
  <si>
    <t>YDL119C</t>
  </si>
  <si>
    <t>HEM25</t>
  </si>
  <si>
    <t>YNL234W</t>
  </si>
  <si>
    <t>YOL017W</t>
  </si>
  <si>
    <t>ESC8</t>
  </si>
  <si>
    <t>YGL258W</t>
  </si>
  <si>
    <t>VEL1</t>
  </si>
  <si>
    <t>YOR233W</t>
  </si>
  <si>
    <t>KIN4</t>
  </si>
  <si>
    <t>YBL059W</t>
  </si>
  <si>
    <t>Q0060</t>
  </si>
  <si>
    <t>AI3</t>
  </si>
  <si>
    <t>YOL083W</t>
  </si>
  <si>
    <t>ATG34</t>
  </si>
  <si>
    <t>YMR162C</t>
  </si>
  <si>
    <t>DNF3</t>
  </si>
  <si>
    <t>YLR260W</t>
  </si>
  <si>
    <t>LCB5</t>
  </si>
  <si>
    <t>YBR194W</t>
  </si>
  <si>
    <t>AIM4</t>
  </si>
  <si>
    <t>YIR005W</t>
  </si>
  <si>
    <t>IST3</t>
  </si>
  <si>
    <t>YAL001C</t>
  </si>
  <si>
    <t>TFC3</t>
  </si>
  <si>
    <t>YGL059W</t>
  </si>
  <si>
    <t>PKP2</t>
  </si>
  <si>
    <t>YPL193W</t>
  </si>
  <si>
    <t>RSA1</t>
  </si>
  <si>
    <t>YMR006C</t>
  </si>
  <si>
    <t>PLB2</t>
  </si>
  <si>
    <t>YAR008W</t>
  </si>
  <si>
    <t>SEN34</t>
  </si>
  <si>
    <t>YLR082C</t>
  </si>
  <si>
    <t>SRL2</t>
  </si>
  <si>
    <t>YEL006W</t>
  </si>
  <si>
    <t>YEA6</t>
  </si>
  <si>
    <t>YPR002W</t>
  </si>
  <si>
    <t>PDH1</t>
  </si>
  <si>
    <t>YLR239C</t>
  </si>
  <si>
    <t>LIP2</t>
  </si>
  <si>
    <t>YHR109W</t>
  </si>
  <si>
    <t>CTM1</t>
  </si>
  <si>
    <t>YOR026W</t>
  </si>
  <si>
    <t>BUB3</t>
  </si>
  <si>
    <t>YJR054W</t>
  </si>
  <si>
    <t>KCH1</t>
  </si>
  <si>
    <t>YGL198W</t>
  </si>
  <si>
    <t>YIP4</t>
  </si>
  <si>
    <t>YKL018C-A</t>
  </si>
  <si>
    <t>YMR247C</t>
  </si>
  <si>
    <t>RKR1</t>
  </si>
  <si>
    <t>YPR013C</t>
  </si>
  <si>
    <t>CMR3</t>
  </si>
  <si>
    <t>YNL106C</t>
  </si>
  <si>
    <t>INP52</t>
  </si>
  <si>
    <t>YDR318W</t>
  </si>
  <si>
    <t>MCM21</t>
  </si>
  <si>
    <t>YJL129C</t>
  </si>
  <si>
    <t>TRK1</t>
  </si>
  <si>
    <t>YKL064W</t>
  </si>
  <si>
    <t>MNR2</t>
  </si>
  <si>
    <t>YIL003W</t>
  </si>
  <si>
    <t>CFD1</t>
  </si>
  <si>
    <t>YHR119W</t>
  </si>
  <si>
    <t>SET1</t>
  </si>
  <si>
    <t>YCR024C</t>
  </si>
  <si>
    <t>SLM5</t>
  </si>
  <si>
    <t>YDR131C</t>
  </si>
  <si>
    <t>YDR370C</t>
  </si>
  <si>
    <t>DXO1</t>
  </si>
  <si>
    <t>YOR054C</t>
  </si>
  <si>
    <t>VHS3</t>
  </si>
  <si>
    <t>YGR052W</t>
  </si>
  <si>
    <t>FMP48</t>
  </si>
  <si>
    <t>YLR086W</t>
  </si>
  <si>
    <t>SMC4</t>
  </si>
  <si>
    <t>YLL057C</t>
  </si>
  <si>
    <t>JLP1</t>
  </si>
  <si>
    <t>YFL042C</t>
  </si>
  <si>
    <t>LAM5</t>
  </si>
  <si>
    <t>YOR092W</t>
  </si>
  <si>
    <t>ECM3</t>
  </si>
  <si>
    <t>YGL057C</t>
  </si>
  <si>
    <t>GEP7</t>
  </si>
  <si>
    <t>YOR017W</t>
  </si>
  <si>
    <t>PET127</t>
  </si>
  <si>
    <t>YER184C</t>
  </si>
  <si>
    <t>TOG1</t>
  </si>
  <si>
    <t>YBR157C</t>
  </si>
  <si>
    <t>ICS2</t>
  </si>
  <si>
    <t>YER039C-A</t>
  </si>
  <si>
    <t>YJL102W</t>
  </si>
  <si>
    <t>MEF2</t>
  </si>
  <si>
    <t>YBR257W</t>
  </si>
  <si>
    <t>POP4</t>
  </si>
  <si>
    <t>YDL117W</t>
  </si>
  <si>
    <t>CYK3</t>
  </si>
  <si>
    <t>YJL170C</t>
  </si>
  <si>
    <t>ASG7</t>
  </si>
  <si>
    <t>YLR098C</t>
  </si>
  <si>
    <t>CHA4</t>
  </si>
  <si>
    <t>YDR349C</t>
  </si>
  <si>
    <t>YPS7</t>
  </si>
  <si>
    <t>YER064C</t>
  </si>
  <si>
    <t>VHR2</t>
  </si>
  <si>
    <t>YMR204C</t>
  </si>
  <si>
    <t>INP1</t>
  </si>
  <si>
    <t>YMR252C</t>
  </si>
  <si>
    <t>YGL142C</t>
  </si>
  <si>
    <t>GPI10</t>
  </si>
  <si>
    <t>YOR231W</t>
  </si>
  <si>
    <t>MKK1</t>
  </si>
  <si>
    <t>YHL008C</t>
  </si>
  <si>
    <t>YDR283C</t>
  </si>
  <si>
    <t>GCN2</t>
  </si>
  <si>
    <t>YPR116W</t>
  </si>
  <si>
    <t>RRG8</t>
  </si>
  <si>
    <t>YDR475C</t>
  </si>
  <si>
    <t>JIP4</t>
  </si>
  <si>
    <t>YDR286C</t>
  </si>
  <si>
    <t>YML119W</t>
  </si>
  <si>
    <t>YDR107C</t>
  </si>
  <si>
    <t>TMN2</t>
  </si>
  <si>
    <t>YER098W</t>
  </si>
  <si>
    <t>UBP9</t>
  </si>
  <si>
    <t>YGR101W</t>
  </si>
  <si>
    <t>PCP1</t>
  </si>
  <si>
    <t>YOR059C</t>
  </si>
  <si>
    <t>LPL1</t>
  </si>
  <si>
    <t>YGR062C</t>
  </si>
  <si>
    <t>COX18</t>
  </si>
  <si>
    <t>YML133C</t>
  </si>
  <si>
    <t>YGR134W</t>
  </si>
  <si>
    <t>CAF130</t>
  </si>
  <si>
    <t>YPL267W</t>
  </si>
  <si>
    <t>ACM1</t>
  </si>
  <si>
    <t>YGL075C</t>
  </si>
  <si>
    <t>MPS2</t>
  </si>
  <si>
    <t>YBR255W</t>
  </si>
  <si>
    <t>MTC4</t>
  </si>
  <si>
    <t>YHR173C</t>
  </si>
  <si>
    <t>YBR275C</t>
  </si>
  <si>
    <t>RIF1</t>
  </si>
  <si>
    <t>YNL025C</t>
  </si>
  <si>
    <t>SSN8</t>
  </si>
  <si>
    <t>YGL128C</t>
  </si>
  <si>
    <t>CWC23</t>
  </si>
  <si>
    <t>YMR119W</t>
  </si>
  <si>
    <t>ASI1</t>
  </si>
  <si>
    <t>YGR150C</t>
  </si>
  <si>
    <t>CCM1</t>
  </si>
  <si>
    <t>YHR191C</t>
  </si>
  <si>
    <t>CTF8</t>
  </si>
  <si>
    <t>YKL033W</t>
  </si>
  <si>
    <t>TTI1</t>
  </si>
  <si>
    <t>YPR022C</t>
  </si>
  <si>
    <t>SDD4</t>
  </si>
  <si>
    <t>YPL150W</t>
  </si>
  <si>
    <t>YDR184C</t>
  </si>
  <si>
    <t>ATC1</t>
  </si>
  <si>
    <t>YNL072W</t>
  </si>
  <si>
    <t>RNH201</t>
  </si>
  <si>
    <t>YLR306W</t>
  </si>
  <si>
    <t>UBC12</t>
  </si>
  <si>
    <t>YNR031C</t>
  </si>
  <si>
    <t>SSK2</t>
  </si>
  <si>
    <t>YDL180W</t>
  </si>
  <si>
    <t>YKL132C</t>
  </si>
  <si>
    <t>RMA1</t>
  </si>
  <si>
    <t>YKL175W</t>
  </si>
  <si>
    <t>ZRT3</t>
  </si>
  <si>
    <t>YOR387C</t>
  </si>
  <si>
    <t>YDR301W</t>
  </si>
  <si>
    <t>CFT1</t>
  </si>
  <si>
    <t>YLR091W</t>
  </si>
  <si>
    <t>GEP5</t>
  </si>
  <si>
    <t>YOL089C</t>
  </si>
  <si>
    <t>HAL9</t>
  </si>
  <si>
    <t>YFR019W</t>
  </si>
  <si>
    <t>FAB1</t>
  </si>
  <si>
    <t>YLR422W</t>
  </si>
  <si>
    <t>DCK1</t>
  </si>
  <si>
    <t>YKL012W</t>
  </si>
  <si>
    <t>PRP40</t>
  </si>
  <si>
    <t>YPR106W</t>
  </si>
  <si>
    <t>ISR1</t>
  </si>
  <si>
    <t>YBL080C</t>
  </si>
  <si>
    <t>PET112</t>
  </si>
  <si>
    <t>YKR031C</t>
  </si>
  <si>
    <t>SPO14</t>
  </si>
  <si>
    <t>YLL067C</t>
  </si>
  <si>
    <t>YLR177W</t>
  </si>
  <si>
    <t>YHR152W</t>
  </si>
  <si>
    <t>SPO12</t>
  </si>
  <si>
    <t>YKR054C</t>
  </si>
  <si>
    <t>DYN1</t>
  </si>
  <si>
    <t>YOR386W</t>
  </si>
  <si>
    <t>PHR1</t>
  </si>
  <si>
    <t>YOR159C</t>
  </si>
  <si>
    <t>SME1</t>
  </si>
  <si>
    <t>YJL127C</t>
  </si>
  <si>
    <t>SPT10</t>
  </si>
  <si>
    <t>YGR221C</t>
  </si>
  <si>
    <t>TOS2</t>
  </si>
  <si>
    <t>YOL065C</t>
  </si>
  <si>
    <t>INP54</t>
  </si>
  <si>
    <t>YNL107W</t>
  </si>
  <si>
    <t>YAF9</t>
  </si>
  <si>
    <t>YDR009W</t>
  </si>
  <si>
    <t>GAL3</t>
  </si>
  <si>
    <t>YDR118W</t>
  </si>
  <si>
    <t>APC4</t>
  </si>
  <si>
    <t>YIR009W</t>
  </si>
  <si>
    <t>MSL1</t>
  </si>
  <si>
    <t>YMR041C</t>
  </si>
  <si>
    <t>ARA2</t>
  </si>
  <si>
    <t>YBR175W</t>
  </si>
  <si>
    <t>SWD3</t>
  </si>
  <si>
    <t>YGR031C-A</t>
  </si>
  <si>
    <t>NAG1</t>
  </si>
  <si>
    <t>YPL119C-A</t>
  </si>
  <si>
    <t>YCR068W</t>
  </si>
  <si>
    <t>ATG15</t>
  </si>
  <si>
    <t>YJL131C</t>
  </si>
  <si>
    <t>AIM23</t>
  </si>
  <si>
    <t>YDR436W</t>
  </si>
  <si>
    <t>PPZ2</t>
  </si>
  <si>
    <t>YMR164C</t>
  </si>
  <si>
    <t>MSS11</t>
  </si>
  <si>
    <t>YJR098C</t>
  </si>
  <si>
    <t>YDR243C</t>
  </si>
  <si>
    <t>PRP28</t>
  </si>
  <si>
    <t>YER119C</t>
  </si>
  <si>
    <t>AVT6</t>
  </si>
  <si>
    <t>YPR147C</t>
  </si>
  <si>
    <t>YOL116W</t>
  </si>
  <si>
    <t>MSN1</t>
  </si>
  <si>
    <t>YJR100C</t>
  </si>
  <si>
    <t>AIM25</t>
  </si>
  <si>
    <t>YJR127C</t>
  </si>
  <si>
    <t>RSF2</t>
  </si>
  <si>
    <t>YBR259W</t>
  </si>
  <si>
    <t>YGR057C</t>
  </si>
  <si>
    <t>LST7</t>
  </si>
  <si>
    <t>YKR078W</t>
  </si>
  <si>
    <t>YKR063C</t>
  </si>
  <si>
    <t>LAS1</t>
  </si>
  <si>
    <t>YJR136C</t>
  </si>
  <si>
    <t>TTI2</t>
  </si>
  <si>
    <t>YNL078W</t>
  </si>
  <si>
    <t>NIS1</t>
  </si>
  <si>
    <t>YMR106C</t>
  </si>
  <si>
    <t>YKU80</t>
  </si>
  <si>
    <t>YKL017C</t>
  </si>
  <si>
    <t>HCS1</t>
  </si>
  <si>
    <t>YMR059W</t>
  </si>
  <si>
    <t>SEN15</t>
  </si>
  <si>
    <t>YKL168C</t>
  </si>
  <si>
    <t>KKQ8</t>
  </si>
  <si>
    <t>YAL011W</t>
  </si>
  <si>
    <t>SWC3</t>
  </si>
  <si>
    <t>YKL208W</t>
  </si>
  <si>
    <t>CBT1</t>
  </si>
  <si>
    <t>YPL175W</t>
  </si>
  <si>
    <t>SPT14</t>
  </si>
  <si>
    <t>YOL103W</t>
  </si>
  <si>
    <t>ITR2</t>
  </si>
  <si>
    <t>YCL047C</t>
  </si>
  <si>
    <t>POF1</t>
  </si>
  <si>
    <t>YOR193W</t>
  </si>
  <si>
    <t>PEX27</t>
  </si>
  <si>
    <t>YMR064W</t>
  </si>
  <si>
    <t>AEP1</t>
  </si>
  <si>
    <t>YDR334W</t>
  </si>
  <si>
    <t>SWR1</t>
  </si>
  <si>
    <t>YLL066C</t>
  </si>
  <si>
    <t>YDL170W</t>
  </si>
  <si>
    <t>UGA3</t>
  </si>
  <si>
    <t>YCL005W-A</t>
  </si>
  <si>
    <t>VMA9</t>
  </si>
  <si>
    <t>YMR274C</t>
  </si>
  <si>
    <t>RCE1</t>
  </si>
  <si>
    <t>YJR066W</t>
  </si>
  <si>
    <t>TOR1</t>
  </si>
  <si>
    <t>YLR377C</t>
  </si>
  <si>
    <t>FBP1</t>
  </si>
  <si>
    <t>YOR372C</t>
  </si>
  <si>
    <t>NDD1</t>
  </si>
  <si>
    <t>YPL133C</t>
  </si>
  <si>
    <t>RDS2</t>
  </si>
  <si>
    <t>YOL011W</t>
  </si>
  <si>
    <t>PLB3</t>
  </si>
  <si>
    <t>YMR223W</t>
  </si>
  <si>
    <t>UBP8</t>
  </si>
  <si>
    <t>YEL020C</t>
  </si>
  <si>
    <t>YLR145W</t>
  </si>
  <si>
    <t>RMP1</t>
  </si>
  <si>
    <t>YMR097C</t>
  </si>
  <si>
    <t>MTG1</t>
  </si>
  <si>
    <t>YKL163W</t>
  </si>
  <si>
    <t>PIR3</t>
  </si>
  <si>
    <t>YML041C</t>
  </si>
  <si>
    <t>VPS71</t>
  </si>
  <si>
    <t>YER127W</t>
  </si>
  <si>
    <t>LCP5</t>
  </si>
  <si>
    <t>YPL089C</t>
  </si>
  <si>
    <t>RLM1</t>
  </si>
  <si>
    <t>YEL077C</t>
  </si>
  <si>
    <t>YOR258W</t>
  </si>
  <si>
    <t>HNT3</t>
  </si>
  <si>
    <t>YJL214W</t>
  </si>
  <si>
    <t>HXT8</t>
  </si>
  <si>
    <t>YLR016C</t>
  </si>
  <si>
    <t>PML1</t>
  </si>
  <si>
    <t>YPL038W</t>
  </si>
  <si>
    <t>MET31</t>
  </si>
  <si>
    <t>YBL107C</t>
  </si>
  <si>
    <t>MIX23</t>
  </si>
  <si>
    <t>YDR191W</t>
  </si>
  <si>
    <t>HST4</t>
  </si>
  <si>
    <t>YPR083W</t>
  </si>
  <si>
    <t>MDM36</t>
  </si>
  <si>
    <t>YDR186C</t>
  </si>
  <si>
    <t>YMR281W</t>
  </si>
  <si>
    <t>GPI12</t>
  </si>
  <si>
    <t>YLR281C</t>
  </si>
  <si>
    <t>YNL221C</t>
  </si>
  <si>
    <t>POP1</t>
  </si>
  <si>
    <t>YAL024C</t>
  </si>
  <si>
    <t>LTE1</t>
  </si>
  <si>
    <t>YDL091C</t>
  </si>
  <si>
    <t>UBX3</t>
  </si>
  <si>
    <t>YFL024C</t>
  </si>
  <si>
    <t>EPL1</t>
  </si>
  <si>
    <t>YBL020W</t>
  </si>
  <si>
    <t>RFT1</t>
  </si>
  <si>
    <t>YDL220C</t>
  </si>
  <si>
    <t>CDC13</t>
  </si>
  <si>
    <t>YIR018W</t>
  </si>
  <si>
    <t>YAP5</t>
  </si>
  <si>
    <t>YKL019W</t>
  </si>
  <si>
    <t>RAM2</t>
  </si>
  <si>
    <t>YOR076C</t>
  </si>
  <si>
    <t>SKI7</t>
  </si>
  <si>
    <t>YDR014W</t>
  </si>
  <si>
    <t>RAD61</t>
  </si>
  <si>
    <t>YKR037C</t>
  </si>
  <si>
    <t>SPC34</t>
  </si>
  <si>
    <t>YPR006C</t>
  </si>
  <si>
    <t>ICL2</t>
  </si>
  <si>
    <t>YIL045W</t>
  </si>
  <si>
    <t>PIG2</t>
  </si>
  <si>
    <t>YER111C</t>
  </si>
  <si>
    <t>SWI4</t>
  </si>
  <si>
    <t>YPL060W</t>
  </si>
  <si>
    <t>MFM1</t>
  </si>
  <si>
    <t>YEL053C</t>
  </si>
  <si>
    <t>MAK10</t>
  </si>
  <si>
    <t>YJR154W</t>
  </si>
  <si>
    <t>YKL183C-A</t>
  </si>
  <si>
    <t>YJR008W</t>
  </si>
  <si>
    <t>MHO1</t>
  </si>
  <si>
    <t>YOR113W</t>
  </si>
  <si>
    <t>AZF1</t>
  </si>
  <si>
    <t>YOR330C</t>
  </si>
  <si>
    <t>MIP1</t>
  </si>
  <si>
    <t>YBR192W</t>
  </si>
  <si>
    <t>RIM2</t>
  </si>
  <si>
    <t>YHR057C</t>
  </si>
  <si>
    <t>CPR2</t>
  </si>
  <si>
    <t>YPL101W</t>
  </si>
  <si>
    <t>ELP4</t>
  </si>
  <si>
    <t>YDR080W</t>
  </si>
  <si>
    <t>VPS41</t>
  </si>
  <si>
    <t>YHL019C</t>
  </si>
  <si>
    <t>APM2</t>
  </si>
  <si>
    <t>YDR254W</t>
  </si>
  <si>
    <t>CHL4</t>
  </si>
  <si>
    <t>YDL157C</t>
  </si>
  <si>
    <t>YCR042C</t>
  </si>
  <si>
    <t>TAF2</t>
  </si>
  <si>
    <t>YOR353C</t>
  </si>
  <si>
    <t>SOG2</t>
  </si>
  <si>
    <t>YNL003C</t>
  </si>
  <si>
    <t>PET8</t>
  </si>
  <si>
    <t>YER032W</t>
  </si>
  <si>
    <t>FIR1</t>
  </si>
  <si>
    <t>YIL160C</t>
  </si>
  <si>
    <t>POT1</t>
  </si>
  <si>
    <t>YNL211C</t>
  </si>
  <si>
    <t>MRX7</t>
  </si>
  <si>
    <t>YOR266W</t>
  </si>
  <si>
    <t>PNT1</t>
  </si>
  <si>
    <t>YNL293W</t>
  </si>
  <si>
    <t>MSB3</t>
  </si>
  <si>
    <t>YML081W</t>
  </si>
  <si>
    <t>TDA9</t>
  </si>
  <si>
    <t>YML043C</t>
  </si>
  <si>
    <t>RRN11</t>
  </si>
  <si>
    <t>YIR023W</t>
  </si>
  <si>
    <t>DAL81</t>
  </si>
  <si>
    <t>YEL061C</t>
  </si>
  <si>
    <t>CIN8</t>
  </si>
  <si>
    <t>YLR436C</t>
  </si>
  <si>
    <t>ECM30</t>
  </si>
  <si>
    <t>YBR237W</t>
  </si>
  <si>
    <t>PRP5</t>
  </si>
  <si>
    <t>YLR039C</t>
  </si>
  <si>
    <t>RIC1</t>
  </si>
  <si>
    <t>YDL036C</t>
  </si>
  <si>
    <t>PUS9</t>
  </si>
  <si>
    <t>YIR010W</t>
  </si>
  <si>
    <t>DSN1</t>
  </si>
  <si>
    <t>YER129W</t>
  </si>
  <si>
    <t>SAK1</t>
  </si>
  <si>
    <t>YIL095W</t>
  </si>
  <si>
    <t>PRK1</t>
  </si>
  <si>
    <t>YOR003W</t>
  </si>
  <si>
    <t>YSP3</t>
  </si>
  <si>
    <t>YBL113C</t>
  </si>
  <si>
    <t>YBR133C</t>
  </si>
  <si>
    <t>HSL7</t>
  </si>
  <si>
    <t>YBL095W</t>
  </si>
  <si>
    <t>MRX3</t>
  </si>
  <si>
    <t>YBR250W</t>
  </si>
  <si>
    <t>SPO23</t>
  </si>
  <si>
    <t>YML095C</t>
  </si>
  <si>
    <t>RAD10</t>
  </si>
  <si>
    <t>YML029W</t>
  </si>
  <si>
    <t>USA1</t>
  </si>
  <si>
    <t>YPL269W</t>
  </si>
  <si>
    <t>KAR9</t>
  </si>
  <si>
    <t>YIR024C</t>
  </si>
  <si>
    <t>INA22</t>
  </si>
  <si>
    <t>YJR156C</t>
  </si>
  <si>
    <t>THI11</t>
  </si>
  <si>
    <t>YGL090W</t>
  </si>
  <si>
    <t>LIF1</t>
  </si>
  <si>
    <t>YBR296C</t>
  </si>
  <si>
    <t>PHO89</t>
  </si>
  <si>
    <t>YMR283C</t>
  </si>
  <si>
    <t>RIT1</t>
  </si>
  <si>
    <t>YOR034C-A</t>
  </si>
  <si>
    <t>YPL214C</t>
  </si>
  <si>
    <t>THI6</t>
  </si>
  <si>
    <t>YFR042W</t>
  </si>
  <si>
    <t>KEG1</t>
  </si>
  <si>
    <t>YPL104W</t>
  </si>
  <si>
    <t>MSD1</t>
  </si>
  <si>
    <t>YJL049W</t>
  </si>
  <si>
    <t>CHM7</t>
  </si>
  <si>
    <t>YPR030W</t>
  </si>
  <si>
    <t>CSR2</t>
  </si>
  <si>
    <t>YOR246C</t>
  </si>
  <si>
    <t>ENV9</t>
  </si>
  <si>
    <t>YLR234W</t>
  </si>
  <si>
    <t>TOP3</t>
  </si>
  <si>
    <t>YMR257C</t>
  </si>
  <si>
    <t>PET111</t>
  </si>
  <si>
    <t>YAL031C</t>
  </si>
  <si>
    <t>GIP4</t>
  </si>
  <si>
    <t>YJL134W</t>
  </si>
  <si>
    <t>LCB3</t>
  </si>
  <si>
    <t>YFL066C</t>
  </si>
  <si>
    <t>YMR218C</t>
  </si>
  <si>
    <t>TRS130</t>
  </si>
  <si>
    <t>YHR209W</t>
  </si>
  <si>
    <t>CRG1</t>
  </si>
  <si>
    <t>YPL124W</t>
  </si>
  <si>
    <t>SPC29</t>
  </si>
  <si>
    <t>YFR027W</t>
  </si>
  <si>
    <t>ECO1</t>
  </si>
  <si>
    <t>YJL110C</t>
  </si>
  <si>
    <t>GZF3</t>
  </si>
  <si>
    <t>YDR416W</t>
  </si>
  <si>
    <t>SYF1</t>
  </si>
  <si>
    <t>YEL050C</t>
  </si>
  <si>
    <t>YGR222W</t>
  </si>
  <si>
    <t>PET54</t>
  </si>
  <si>
    <t>YLR426W</t>
  </si>
  <si>
    <t>TDA5</t>
  </si>
  <si>
    <t>YDR350C</t>
  </si>
  <si>
    <t>ATP22</t>
  </si>
  <si>
    <t>YHL038C</t>
  </si>
  <si>
    <t>CBP2</t>
  </si>
  <si>
    <t>YHR189W</t>
  </si>
  <si>
    <t>PTH1</t>
  </si>
  <si>
    <t>YBR138C</t>
  </si>
  <si>
    <t>YHL024W</t>
  </si>
  <si>
    <t>RIM4</t>
  </si>
  <si>
    <t>YBL031W</t>
  </si>
  <si>
    <t>SHE1</t>
  </si>
  <si>
    <t>YOR223W</t>
  </si>
  <si>
    <t>DSC3</t>
  </si>
  <si>
    <t>YJR118C</t>
  </si>
  <si>
    <t>ILM1</t>
  </si>
  <si>
    <t>YPL068C</t>
  </si>
  <si>
    <t>YML005W</t>
  </si>
  <si>
    <t>TRM12</t>
  </si>
  <si>
    <t>YIL009C-A</t>
  </si>
  <si>
    <t>EST3</t>
  </si>
  <si>
    <t>YCR033W</t>
  </si>
  <si>
    <t>SNT1</t>
  </si>
  <si>
    <t>YNL167C</t>
  </si>
  <si>
    <t>SKO1</t>
  </si>
  <si>
    <t>YKR052C</t>
  </si>
  <si>
    <t>MRS4</t>
  </si>
  <si>
    <t>YDL089W</t>
  </si>
  <si>
    <t>NUR1</t>
  </si>
  <si>
    <t>YLR305C</t>
  </si>
  <si>
    <t>STT4</t>
  </si>
  <si>
    <t>YOL084W</t>
  </si>
  <si>
    <t>PHM7</t>
  </si>
  <si>
    <t>YDL243C</t>
  </si>
  <si>
    <t>AAD4</t>
  </si>
  <si>
    <t>YOR295W</t>
  </si>
  <si>
    <t>UAF30</t>
  </si>
  <si>
    <t>YKR036C</t>
  </si>
  <si>
    <t>CAF4</t>
  </si>
  <si>
    <t>YDR528W</t>
  </si>
  <si>
    <t>HLR1</t>
  </si>
  <si>
    <t>YOL001W</t>
  </si>
  <si>
    <t>PHO80</t>
  </si>
  <si>
    <t>YER170W</t>
  </si>
  <si>
    <t>ADK2</t>
  </si>
  <si>
    <t>YDR130C</t>
  </si>
  <si>
    <t>FIN1</t>
  </si>
  <si>
    <t>YPL020C</t>
  </si>
  <si>
    <t>ULP1</t>
  </si>
  <si>
    <t>YDR494W</t>
  </si>
  <si>
    <t>RSM28</t>
  </si>
  <si>
    <t>YER173W</t>
  </si>
  <si>
    <t>RAD24</t>
  </si>
  <si>
    <t>YMR288W</t>
  </si>
  <si>
    <t>HSH155</t>
  </si>
  <si>
    <t>YER060W-A</t>
  </si>
  <si>
    <t>FCY22</t>
  </si>
  <si>
    <t>YHR213W-A</t>
  </si>
  <si>
    <t>YMR030W-A</t>
  </si>
  <si>
    <t>YHR115C</t>
  </si>
  <si>
    <t>DMA1</t>
  </si>
  <si>
    <t>YGR146C</t>
  </si>
  <si>
    <t>ECL1</t>
  </si>
  <si>
    <t>YLR360W</t>
  </si>
  <si>
    <t>VPS38</t>
  </si>
  <si>
    <t>YNL164C</t>
  </si>
  <si>
    <t>IBD2</t>
  </si>
  <si>
    <t>YGL066W</t>
  </si>
  <si>
    <t>SGF73</t>
  </si>
  <si>
    <t>YNL011C</t>
  </si>
  <si>
    <t>YDR270W</t>
  </si>
  <si>
    <t>CCC2</t>
  </si>
  <si>
    <t>YAL064W</t>
  </si>
  <si>
    <t>YPR152C</t>
  </si>
  <si>
    <t>URN1</t>
  </si>
  <si>
    <t>YMR301C</t>
  </si>
  <si>
    <t>ATM1</t>
  </si>
  <si>
    <t>YKL187C</t>
  </si>
  <si>
    <t>FAT3</t>
  </si>
  <si>
    <t>YBL013W</t>
  </si>
  <si>
    <t>FMT1</t>
  </si>
  <si>
    <t>YOL137W</t>
  </si>
  <si>
    <t>BSC6</t>
  </si>
  <si>
    <t>YMR280C</t>
  </si>
  <si>
    <t>CAT8</t>
  </si>
  <si>
    <t>YGL219C</t>
  </si>
  <si>
    <t>MDM34</t>
  </si>
  <si>
    <t>YNL331C</t>
  </si>
  <si>
    <t>AAD14</t>
  </si>
  <si>
    <t>YEL005C</t>
  </si>
  <si>
    <t>VAB2</t>
  </si>
  <si>
    <t>YNL136W</t>
  </si>
  <si>
    <t>EAF7</t>
  </si>
  <si>
    <t>YLR188W</t>
  </si>
  <si>
    <t>MDL1</t>
  </si>
  <si>
    <t>YGL036W</t>
  </si>
  <si>
    <t>YKL034W</t>
  </si>
  <si>
    <t>TUL1</t>
  </si>
  <si>
    <t>YER183C</t>
  </si>
  <si>
    <t>FAU1</t>
  </si>
  <si>
    <t>YNL022C</t>
  </si>
  <si>
    <t>RCM1</t>
  </si>
  <si>
    <t>YIL017C</t>
  </si>
  <si>
    <t>VID28</t>
  </si>
  <si>
    <t>YDR179C</t>
  </si>
  <si>
    <t>CSN9</t>
  </si>
  <si>
    <t>YPR185W</t>
  </si>
  <si>
    <t>ATG13</t>
  </si>
  <si>
    <t>YOL068C</t>
  </si>
  <si>
    <t>HST1</t>
  </si>
  <si>
    <t>YLR117C</t>
  </si>
  <si>
    <t>CLF1</t>
  </si>
  <si>
    <t>YIL092W</t>
  </si>
  <si>
    <t>YCR069W</t>
  </si>
  <si>
    <t>CPR4</t>
  </si>
  <si>
    <t>YJL071W</t>
  </si>
  <si>
    <t>ARG2</t>
  </si>
  <si>
    <t>YIR015W</t>
  </si>
  <si>
    <t>RPR2</t>
  </si>
  <si>
    <t>YBL054W</t>
  </si>
  <si>
    <t>TOD6</t>
  </si>
  <si>
    <t>YDR540C</t>
  </si>
  <si>
    <t>IRC4</t>
  </si>
  <si>
    <t>YDR532C</t>
  </si>
  <si>
    <t>KRE28</t>
  </si>
  <si>
    <t>YBR201C-A</t>
  </si>
  <si>
    <t>YOR032W-A</t>
  </si>
  <si>
    <t>YML098W</t>
  </si>
  <si>
    <t>TAF13</t>
  </si>
  <si>
    <t>YDL077C</t>
  </si>
  <si>
    <t>VAM6</t>
  </si>
  <si>
    <t>YDL085W</t>
  </si>
  <si>
    <t>NDE2</t>
  </si>
  <si>
    <t>YCL049C</t>
  </si>
  <si>
    <t>YNL230C</t>
  </si>
  <si>
    <t>ELA1</t>
  </si>
  <si>
    <t>YAL009W</t>
  </si>
  <si>
    <t>SPO7</t>
  </si>
  <si>
    <t>YPL241C</t>
  </si>
  <si>
    <t>CIN2</t>
  </si>
  <si>
    <t>YNL024C</t>
  </si>
  <si>
    <t>EFM6</t>
  </si>
  <si>
    <t>YER093C-A</t>
  </si>
  <si>
    <t>AIM11</t>
  </si>
  <si>
    <t>YHR131C</t>
  </si>
  <si>
    <t>YOL130W</t>
  </si>
  <si>
    <t>ALR1</t>
  </si>
  <si>
    <t>YDR217C</t>
  </si>
  <si>
    <t>RAD9</t>
  </si>
  <si>
    <t>YJR119C</t>
  </si>
  <si>
    <t>JHD2</t>
  </si>
  <si>
    <t>YOR127W</t>
  </si>
  <si>
    <t>RGA1</t>
  </si>
  <si>
    <t>YLL002W</t>
  </si>
  <si>
    <t>RTT109</t>
  </si>
  <si>
    <t>YMR144W</t>
  </si>
  <si>
    <t>YDL159W</t>
  </si>
  <si>
    <t>STE7</t>
  </si>
  <si>
    <t>YBR271W</t>
  </si>
  <si>
    <t>EFM2</t>
  </si>
  <si>
    <t>YLL015W</t>
  </si>
  <si>
    <t>BPT1</t>
  </si>
  <si>
    <t>YGR174C</t>
  </si>
  <si>
    <t>CBP4</t>
  </si>
  <si>
    <t>YJL070C</t>
  </si>
  <si>
    <t>YDR265W</t>
  </si>
  <si>
    <t>PEX10</t>
  </si>
  <si>
    <t>YLR408C</t>
  </si>
  <si>
    <t>BLS1</t>
  </si>
  <si>
    <t>YMR240C</t>
  </si>
  <si>
    <t>CUS1</t>
  </si>
  <si>
    <t>YJL212C</t>
  </si>
  <si>
    <t>OPT1</t>
  </si>
  <si>
    <t>YKL149C</t>
  </si>
  <si>
    <t>DBR1</t>
  </si>
  <si>
    <t>YDR079W</t>
  </si>
  <si>
    <t>PET100</t>
  </si>
  <si>
    <t>YNL298W</t>
  </si>
  <si>
    <t>CLA4</t>
  </si>
  <si>
    <t>YOR177C</t>
  </si>
  <si>
    <t>MPC54</t>
  </si>
  <si>
    <t>YDL080C</t>
  </si>
  <si>
    <t>THI3</t>
  </si>
  <si>
    <t>YOR284W</t>
  </si>
  <si>
    <t>HUA2</t>
  </si>
  <si>
    <t>YJR084W</t>
  </si>
  <si>
    <t>YIR027C</t>
  </si>
  <si>
    <t>DAL1</t>
  </si>
  <si>
    <t>YLR404W</t>
  </si>
  <si>
    <t>SEI1</t>
  </si>
  <si>
    <t>YBR140C</t>
  </si>
  <si>
    <t>IRA1</t>
  </si>
  <si>
    <t>YOR328W</t>
  </si>
  <si>
    <t>PDR10</t>
  </si>
  <si>
    <t>YPR008W</t>
  </si>
  <si>
    <t>HAA1</t>
  </si>
  <si>
    <t>YIL054W</t>
  </si>
  <si>
    <t>YKR091W</t>
  </si>
  <si>
    <t>SRL3</t>
  </si>
  <si>
    <t>YCL061C</t>
  </si>
  <si>
    <t>MRC1</t>
  </si>
  <si>
    <t>YNL077W</t>
  </si>
  <si>
    <t>APJ1</t>
  </si>
  <si>
    <t>YHL028W</t>
  </si>
  <si>
    <t>WSC4</t>
  </si>
  <si>
    <t>YBL014C</t>
  </si>
  <si>
    <t>RRN6</t>
  </si>
  <si>
    <t>YDL045W-A</t>
  </si>
  <si>
    <t>YHR214C-D</t>
  </si>
  <si>
    <t>YNL318C</t>
  </si>
  <si>
    <t>HXT14</t>
  </si>
  <si>
    <t>YOR161C-C</t>
  </si>
  <si>
    <t>YAL013W</t>
  </si>
  <si>
    <t>DEP1</t>
  </si>
  <si>
    <t>YDR315C</t>
  </si>
  <si>
    <t>IPK1</t>
  </si>
  <si>
    <t>YGR188C</t>
  </si>
  <si>
    <t>BUB1</t>
  </si>
  <si>
    <t>YKR099W</t>
  </si>
  <si>
    <t>BAS1</t>
  </si>
  <si>
    <t>YPL016W</t>
  </si>
  <si>
    <t>SWI1</t>
  </si>
  <si>
    <t>YLR382C</t>
  </si>
  <si>
    <t>NAM2</t>
  </si>
  <si>
    <t>YGL185C</t>
  </si>
  <si>
    <t>YML076C</t>
  </si>
  <si>
    <t>WAR1</t>
  </si>
  <si>
    <t>YDR415C</t>
  </si>
  <si>
    <t>YGR096W</t>
  </si>
  <si>
    <t>TPC1</t>
  </si>
  <si>
    <t>YBL010C</t>
  </si>
  <si>
    <t>YDR239C</t>
  </si>
  <si>
    <t>YDL146W</t>
  </si>
  <si>
    <t>LDB17</t>
  </si>
  <si>
    <t>YCR037C</t>
  </si>
  <si>
    <t>PHO87</t>
  </si>
  <si>
    <t>YOL047C</t>
  </si>
  <si>
    <t>LDS2</t>
  </si>
  <si>
    <t>YDR313C</t>
  </si>
  <si>
    <t>PIB1</t>
  </si>
  <si>
    <t>YJL133W</t>
  </si>
  <si>
    <t>MRS3</t>
  </si>
  <si>
    <t>YLR381W</t>
  </si>
  <si>
    <t>CTF3</t>
  </si>
  <si>
    <t>YGL139W</t>
  </si>
  <si>
    <t>FLC3</t>
  </si>
  <si>
    <t>YOL013C</t>
  </si>
  <si>
    <t>HRD1</t>
  </si>
  <si>
    <t>YNL042W</t>
  </si>
  <si>
    <t>BOP3</t>
  </si>
  <si>
    <t>YHR101C</t>
  </si>
  <si>
    <t>BIG1</t>
  </si>
  <si>
    <t>YLR373C</t>
  </si>
  <si>
    <t>VID22</t>
  </si>
  <si>
    <t>YIR002C</t>
  </si>
  <si>
    <t>MPH1</t>
  </si>
  <si>
    <t>YOR380W</t>
  </si>
  <si>
    <t>RDR1</t>
  </si>
  <si>
    <t>YLR253W</t>
  </si>
  <si>
    <t>MCP2</t>
  </si>
  <si>
    <t>YDR425W</t>
  </si>
  <si>
    <t>SNX41</t>
  </si>
  <si>
    <t>YPL138C</t>
  </si>
  <si>
    <t>SPP1</t>
  </si>
  <si>
    <t>YDR125C</t>
  </si>
  <si>
    <t>ECM18</t>
  </si>
  <si>
    <t>YGR068C</t>
  </si>
  <si>
    <t>ART5</t>
  </si>
  <si>
    <t>YHL027W</t>
  </si>
  <si>
    <t>RIM101</t>
  </si>
  <si>
    <t>YKL107W</t>
  </si>
  <si>
    <t>YNL304W</t>
  </si>
  <si>
    <t>YPT11</t>
  </si>
  <si>
    <t>YPR101W</t>
  </si>
  <si>
    <t>SNT309</t>
  </si>
  <si>
    <t>YDR227W</t>
  </si>
  <si>
    <t>SIR4</t>
  </si>
  <si>
    <t>YKR021W</t>
  </si>
  <si>
    <t>ALY1</t>
  </si>
  <si>
    <t>YMR287C</t>
  </si>
  <si>
    <t>DSS1</t>
  </si>
  <si>
    <t>YDL240W</t>
  </si>
  <si>
    <t>LRG1</t>
  </si>
  <si>
    <t>YNL195C</t>
  </si>
  <si>
    <t>YHR061C</t>
  </si>
  <si>
    <t>GIC1</t>
  </si>
  <si>
    <t>YIL163C</t>
  </si>
  <si>
    <t>YDR375C</t>
  </si>
  <si>
    <t>BCS1</t>
  </si>
  <si>
    <t>YML107C</t>
  </si>
  <si>
    <t>PML39</t>
  </si>
  <si>
    <t>YOL165C</t>
  </si>
  <si>
    <t>AAD15</t>
  </si>
  <si>
    <t>YNL224C</t>
  </si>
  <si>
    <t>SQS1</t>
  </si>
  <si>
    <t>YLR272C</t>
  </si>
  <si>
    <t>YCS4</t>
  </si>
  <si>
    <t>YIL102C</t>
  </si>
  <si>
    <t>YLR132C</t>
  </si>
  <si>
    <t>USB1</t>
  </si>
  <si>
    <t>YOL078W</t>
  </si>
  <si>
    <t>AVO1</t>
  </si>
  <si>
    <t>YIL056W</t>
  </si>
  <si>
    <t>VHR1</t>
  </si>
  <si>
    <t>YLR094C</t>
  </si>
  <si>
    <t>GIS3</t>
  </si>
  <si>
    <t>YBR108W</t>
  </si>
  <si>
    <t>AIM3</t>
  </si>
  <si>
    <t>YOR156C</t>
  </si>
  <si>
    <t>NFI1</t>
  </si>
  <si>
    <t>YMR026C</t>
  </si>
  <si>
    <t>PEX12</t>
  </si>
  <si>
    <t>YDR364C</t>
  </si>
  <si>
    <t>CDC40</t>
  </si>
  <si>
    <t>YLL060C</t>
  </si>
  <si>
    <t>GTT2</t>
  </si>
  <si>
    <t>YOL101C</t>
  </si>
  <si>
    <t>IZH4</t>
  </si>
  <si>
    <t>YFL003C</t>
  </si>
  <si>
    <t>MSH4</t>
  </si>
  <si>
    <t>YIL068C</t>
  </si>
  <si>
    <t>SEC6</t>
  </si>
  <si>
    <t>YHR036W</t>
  </si>
  <si>
    <t>BRL1</t>
  </si>
  <si>
    <t>YOR075W</t>
  </si>
  <si>
    <t>UFE1</t>
  </si>
  <si>
    <t>YCR022C</t>
  </si>
  <si>
    <t>YLR453C</t>
  </si>
  <si>
    <t>RIF2</t>
  </si>
  <si>
    <t>YER132C</t>
  </si>
  <si>
    <t>PMD1</t>
  </si>
  <si>
    <t>YNL309W</t>
  </si>
  <si>
    <t>STB1</t>
  </si>
  <si>
    <t>YFL068W</t>
  </si>
  <si>
    <t>YLR121C</t>
  </si>
  <si>
    <t>YPS3</t>
  </si>
  <si>
    <t>YGR198W</t>
  </si>
  <si>
    <t>YPP1</t>
  </si>
  <si>
    <t>YOR287C</t>
  </si>
  <si>
    <t>RRP36</t>
  </si>
  <si>
    <t>YPR186C</t>
  </si>
  <si>
    <t>PZF1</t>
  </si>
  <si>
    <t>YNL299W</t>
  </si>
  <si>
    <t>TRF5</t>
  </si>
  <si>
    <t>YNR070W</t>
  </si>
  <si>
    <t>PDR18</t>
  </si>
  <si>
    <t>YDR073W</t>
  </si>
  <si>
    <t>SNF11</t>
  </si>
  <si>
    <t>YPL072W</t>
  </si>
  <si>
    <t>UBP16</t>
  </si>
  <si>
    <t>YEL018W</t>
  </si>
  <si>
    <t>EAF5</t>
  </si>
  <si>
    <t>YGR058W</t>
  </si>
  <si>
    <t>PEF1</t>
  </si>
  <si>
    <t>YCR065W</t>
  </si>
  <si>
    <t>HCM1</t>
  </si>
  <si>
    <t>YDR034C-A</t>
  </si>
  <si>
    <t>YJL108C</t>
  </si>
  <si>
    <t>PRM10</t>
  </si>
  <si>
    <t>YBL052C</t>
  </si>
  <si>
    <t>SAS3</t>
  </si>
  <si>
    <t>YJL219W</t>
  </si>
  <si>
    <t>HXT9</t>
  </si>
  <si>
    <t>YGL237C</t>
  </si>
  <si>
    <t>HAP2</t>
  </si>
  <si>
    <t>YOR129C</t>
  </si>
  <si>
    <t>AFI1</t>
  </si>
  <si>
    <t>YIL119C</t>
  </si>
  <si>
    <t>RPI1</t>
  </si>
  <si>
    <t>YPR122W</t>
  </si>
  <si>
    <t>AXL1</t>
  </si>
  <si>
    <t>YDR495C</t>
  </si>
  <si>
    <t>VPS3</t>
  </si>
  <si>
    <t>YOR040W</t>
  </si>
  <si>
    <t>GLO4</t>
  </si>
  <si>
    <t>YNL320W</t>
  </si>
  <si>
    <t>YGL175C</t>
  </si>
  <si>
    <t>SAE2</t>
  </si>
  <si>
    <t>YBL086C</t>
  </si>
  <si>
    <t>YKL217W</t>
  </si>
  <si>
    <t>JEN1</t>
  </si>
  <si>
    <t>YDL248W</t>
  </si>
  <si>
    <t>COS7</t>
  </si>
  <si>
    <t>YPR178W</t>
  </si>
  <si>
    <t>PRP4</t>
  </si>
  <si>
    <t>YER033C</t>
  </si>
  <si>
    <t>ZRG8</t>
  </si>
  <si>
    <t>YLR190W</t>
  </si>
  <si>
    <t>MMR1</t>
  </si>
  <si>
    <t>YHL023C</t>
  </si>
  <si>
    <t>NPR3</t>
  </si>
  <si>
    <t>YHR004C</t>
  </si>
  <si>
    <t>NEM1</t>
  </si>
  <si>
    <t>YDL206W</t>
  </si>
  <si>
    <t>YDL238C</t>
  </si>
  <si>
    <t>GUD1</t>
  </si>
  <si>
    <t>YOR227W</t>
  </si>
  <si>
    <t>HER1</t>
  </si>
  <si>
    <t>YDR183W</t>
  </si>
  <si>
    <t>PLP1</t>
  </si>
  <si>
    <t>YGR271W</t>
  </si>
  <si>
    <t>SLH1</t>
  </si>
  <si>
    <t>YDR137W</t>
  </si>
  <si>
    <t>RGP1</t>
  </si>
  <si>
    <t>YAL002W</t>
  </si>
  <si>
    <t>VPS8</t>
  </si>
  <si>
    <t>YER124C</t>
  </si>
  <si>
    <t>DSE1</t>
  </si>
  <si>
    <t>YGL032C</t>
  </si>
  <si>
    <t>AGA2</t>
  </si>
  <si>
    <t>YEL049W</t>
  </si>
  <si>
    <t>PAU2</t>
  </si>
  <si>
    <t>YJR046W</t>
  </si>
  <si>
    <t>TAH11</t>
  </si>
  <si>
    <t>YCL038C</t>
  </si>
  <si>
    <t>ATG22</t>
  </si>
  <si>
    <t>YMR184W</t>
  </si>
  <si>
    <t>ADD37</t>
  </si>
  <si>
    <t>YGR184C</t>
  </si>
  <si>
    <t>UBR1</t>
  </si>
  <si>
    <t>YIL107C</t>
  </si>
  <si>
    <t>PFK26</t>
  </si>
  <si>
    <t>YPR096C</t>
  </si>
  <si>
    <t>YIL071C</t>
  </si>
  <si>
    <t>PCI8</t>
  </si>
  <si>
    <t>YKR022C</t>
  </si>
  <si>
    <t>NTR2</t>
  </si>
  <si>
    <t>YBR093C</t>
  </si>
  <si>
    <t>PHO5</t>
  </si>
  <si>
    <t>YHR172W</t>
  </si>
  <si>
    <t>SPC97</t>
  </si>
  <si>
    <t>YJR050W</t>
  </si>
  <si>
    <t>ISY1</t>
  </si>
  <si>
    <t>YHR144C</t>
  </si>
  <si>
    <t>DCD1</t>
  </si>
  <si>
    <t>YPL172C</t>
  </si>
  <si>
    <t>COX10</t>
  </si>
  <si>
    <t>YPL097W</t>
  </si>
  <si>
    <t>MSY1</t>
  </si>
  <si>
    <t>YLR376C</t>
  </si>
  <si>
    <t>PSY3</t>
  </si>
  <si>
    <t>YGL085W</t>
  </si>
  <si>
    <t>LCL3</t>
  </si>
  <si>
    <t>YBR180W</t>
  </si>
  <si>
    <t>DTR1</t>
  </si>
  <si>
    <t>YKL096C-B</t>
  </si>
  <si>
    <t>YLR342W-A</t>
  </si>
  <si>
    <t>YGL216W</t>
  </si>
  <si>
    <t>KIP3</t>
  </si>
  <si>
    <t>YCL039W</t>
  </si>
  <si>
    <t>GID7</t>
  </si>
  <si>
    <t>YOL044W</t>
  </si>
  <si>
    <t>PEX15</t>
  </si>
  <si>
    <t>YHR186C</t>
  </si>
  <si>
    <t>KOG1</t>
  </si>
  <si>
    <t>YKR017C</t>
  </si>
  <si>
    <t>HEL1</t>
  </si>
  <si>
    <t>YMR209C</t>
  </si>
  <si>
    <t>YML023C</t>
  </si>
  <si>
    <t>NSE5</t>
  </si>
  <si>
    <t>YLR299W</t>
  </si>
  <si>
    <t>ECM38</t>
  </si>
  <si>
    <t>YKR055W</t>
  </si>
  <si>
    <t>RHO4</t>
  </si>
  <si>
    <t>YDR281C</t>
  </si>
  <si>
    <t>PHM6</t>
  </si>
  <si>
    <t>YER058W</t>
  </si>
  <si>
    <t>PET117</t>
  </si>
  <si>
    <t>YMR166C</t>
  </si>
  <si>
    <t>MME1</t>
  </si>
  <si>
    <t>YPR057W</t>
  </si>
  <si>
    <t>BRR1</t>
  </si>
  <si>
    <t>YOR073W</t>
  </si>
  <si>
    <t>SGO1</t>
  </si>
  <si>
    <t>YBR301W</t>
  </si>
  <si>
    <t>PAU24</t>
  </si>
  <si>
    <t>YJL084C</t>
  </si>
  <si>
    <t>ALY2</t>
  </si>
  <si>
    <t>YML047C</t>
  </si>
  <si>
    <t>PRM6</t>
  </si>
  <si>
    <t>YJL210W</t>
  </si>
  <si>
    <t>PEX2</t>
  </si>
  <si>
    <t>YJL144W</t>
  </si>
  <si>
    <t>YOR336W</t>
  </si>
  <si>
    <t>KRE5</t>
  </si>
  <si>
    <t>YAL067C</t>
  </si>
  <si>
    <t>SEO1</t>
  </si>
  <si>
    <t>YAL040C</t>
  </si>
  <si>
    <t>CLN3</t>
  </si>
  <si>
    <t>YKL161C</t>
  </si>
  <si>
    <t>KDX1</t>
  </si>
  <si>
    <t>YPR065W</t>
  </si>
  <si>
    <t>ROX1</t>
  </si>
  <si>
    <t>YJR079W</t>
  </si>
  <si>
    <t>YDR403W</t>
  </si>
  <si>
    <t>DIT1</t>
  </si>
  <si>
    <t>YLR156W</t>
  </si>
  <si>
    <t>YJL004C</t>
  </si>
  <si>
    <t>SYS1</t>
  </si>
  <si>
    <t>YPR046W</t>
  </si>
  <si>
    <t>MCM16</t>
  </si>
  <si>
    <t>YOL112W</t>
  </si>
  <si>
    <t>MSB4</t>
  </si>
  <si>
    <t>YBR168W</t>
  </si>
  <si>
    <t>PEX32</t>
  </si>
  <si>
    <t>YDR316W</t>
  </si>
  <si>
    <t>OMS1</t>
  </si>
  <si>
    <t>YPR198W</t>
  </si>
  <si>
    <t>SGE1</t>
  </si>
  <si>
    <t>YER019W</t>
  </si>
  <si>
    <t>ISC1</t>
  </si>
  <si>
    <t>YIL097W</t>
  </si>
  <si>
    <t>FYV10</t>
  </si>
  <si>
    <t>YNL094W</t>
  </si>
  <si>
    <t>APP1</t>
  </si>
  <si>
    <t>YHL040C</t>
  </si>
  <si>
    <t>ARN1</t>
  </si>
  <si>
    <t>YCR023C</t>
  </si>
  <si>
    <t>YHR214C-E</t>
  </si>
  <si>
    <t>YPL200W</t>
  </si>
  <si>
    <t>CSM4</t>
  </si>
  <si>
    <t>YBR233W</t>
  </si>
  <si>
    <t>PBP2</t>
  </si>
  <si>
    <t>YER037W</t>
  </si>
  <si>
    <t>PHM8</t>
  </si>
  <si>
    <t>YGR091W</t>
  </si>
  <si>
    <t>PRP31</t>
  </si>
  <si>
    <t>YDR219C</t>
  </si>
  <si>
    <t>MFB1</t>
  </si>
  <si>
    <t>YJR092W</t>
  </si>
  <si>
    <t>BUD4</t>
  </si>
  <si>
    <t>YIL176C</t>
  </si>
  <si>
    <t>PAU14</t>
  </si>
  <si>
    <t>YDL017W</t>
  </si>
  <si>
    <t>CDC7</t>
  </si>
  <si>
    <t>YKL078W</t>
  </si>
  <si>
    <t>DHR2</t>
  </si>
  <si>
    <t>YML066C</t>
  </si>
  <si>
    <t>SMA2</t>
  </si>
  <si>
    <t>YKL105C</t>
  </si>
  <si>
    <t>SEG2</t>
  </si>
  <si>
    <t>YKR050W</t>
  </si>
  <si>
    <t>TRK2</t>
  </si>
  <si>
    <t>YMR060C</t>
  </si>
  <si>
    <t>SAM37</t>
  </si>
  <si>
    <t>YGR140W</t>
  </si>
  <si>
    <t>CBF2</t>
  </si>
  <si>
    <t>YGR276C</t>
  </si>
  <si>
    <t>RNH70</t>
  </si>
  <si>
    <t>YDL159W-A</t>
  </si>
  <si>
    <t>YDR326C</t>
  </si>
  <si>
    <t>YSP2</t>
  </si>
  <si>
    <t>YOR308C</t>
  </si>
  <si>
    <t>SNU66</t>
  </si>
  <si>
    <t>YIL019W</t>
  </si>
  <si>
    <t>FAF1</t>
  </si>
  <si>
    <t>Q0045</t>
  </si>
  <si>
    <t>COX1</t>
  </si>
  <si>
    <t>YNR032W</t>
  </si>
  <si>
    <t>PPG1</t>
  </si>
  <si>
    <t>YKL089W</t>
  </si>
  <si>
    <t>MIF2</t>
  </si>
  <si>
    <t>YDR240C</t>
  </si>
  <si>
    <t>SNU56</t>
  </si>
  <si>
    <t>YGL197W</t>
  </si>
  <si>
    <t>MDS3</t>
  </si>
  <si>
    <t>YOR278W</t>
  </si>
  <si>
    <t>HEM4</t>
  </si>
  <si>
    <t>YMR098C</t>
  </si>
  <si>
    <t>ATP25</t>
  </si>
  <si>
    <t>YDR076W</t>
  </si>
  <si>
    <t>RAD55</t>
  </si>
  <si>
    <t>YIL144W</t>
  </si>
  <si>
    <t>NDC80</t>
  </si>
  <si>
    <t>YDL155W</t>
  </si>
  <si>
    <t>CLB3</t>
  </si>
  <si>
    <t>YGR125W</t>
  </si>
  <si>
    <t>YPL077C</t>
  </si>
  <si>
    <t>YGL013C</t>
  </si>
  <si>
    <t>PDR1</t>
  </si>
  <si>
    <t>YBR060C</t>
  </si>
  <si>
    <t>ORC2</t>
  </si>
  <si>
    <t>YLR313C</t>
  </si>
  <si>
    <t>SPH1</t>
  </si>
  <si>
    <t>YLR035C</t>
  </si>
  <si>
    <t>MLH2</t>
  </si>
  <si>
    <t>YMR127C</t>
  </si>
  <si>
    <t>SAS2</t>
  </si>
  <si>
    <t>YAR020C</t>
  </si>
  <si>
    <t>PAU7</t>
  </si>
  <si>
    <t>YER104W</t>
  </si>
  <si>
    <t>RTT105</t>
  </si>
  <si>
    <t>YMR312W</t>
  </si>
  <si>
    <t>ELP6</t>
  </si>
  <si>
    <t>YML020W</t>
  </si>
  <si>
    <t>YNL192W</t>
  </si>
  <si>
    <t>CHS1</t>
  </si>
  <si>
    <t>YLR442C</t>
  </si>
  <si>
    <t>SIR3</t>
  </si>
  <si>
    <t>YHR175W-A</t>
  </si>
  <si>
    <t>YMR068W</t>
  </si>
  <si>
    <t>AVO2</t>
  </si>
  <si>
    <t>YDR204W</t>
  </si>
  <si>
    <t>COQ4</t>
  </si>
  <si>
    <t>YPL007C</t>
  </si>
  <si>
    <t>TFC8</t>
  </si>
  <si>
    <t>YJL028W</t>
  </si>
  <si>
    <t>YIL098C</t>
  </si>
  <si>
    <t>FMC1</t>
  </si>
  <si>
    <t>YDR081C</t>
  </si>
  <si>
    <t>PDC2</t>
  </si>
  <si>
    <t>YLR036C</t>
  </si>
  <si>
    <t>YNL227C</t>
  </si>
  <si>
    <t>JJJ1</t>
  </si>
  <si>
    <t>YPL005W</t>
  </si>
  <si>
    <t>AEP3</t>
  </si>
  <si>
    <t>YDR309C</t>
  </si>
  <si>
    <t>GIC2</t>
  </si>
  <si>
    <t>YGR039W</t>
  </si>
  <si>
    <t>YDR459C</t>
  </si>
  <si>
    <t>PFA5</t>
  </si>
  <si>
    <t>YOR148C</t>
  </si>
  <si>
    <t>SPP2</t>
  </si>
  <si>
    <t>YCR038C</t>
  </si>
  <si>
    <t>BUD5</t>
  </si>
  <si>
    <t>YMR306W</t>
  </si>
  <si>
    <t>FKS3</t>
  </si>
  <si>
    <t>YLR193C</t>
  </si>
  <si>
    <t>UPS1</t>
  </si>
  <si>
    <t>YOR389W</t>
  </si>
  <si>
    <t>YLR375W</t>
  </si>
  <si>
    <t>STP3</t>
  </si>
  <si>
    <t>YLR146W-A</t>
  </si>
  <si>
    <t>YLR080W</t>
  </si>
  <si>
    <t>EMP46</t>
  </si>
  <si>
    <t>YLL032C</t>
  </si>
  <si>
    <t>YNR056C</t>
  </si>
  <si>
    <t>BIO5</t>
  </si>
  <si>
    <t>YOR305W</t>
  </si>
  <si>
    <t>RRG7</t>
  </si>
  <si>
    <t>YKL146W</t>
  </si>
  <si>
    <t>AVT3</t>
  </si>
  <si>
    <t>YHR067W</t>
  </si>
  <si>
    <t>HTD2</t>
  </si>
  <si>
    <t>YNL092W</t>
  </si>
  <si>
    <t>YHR103W</t>
  </si>
  <si>
    <t>SBE22</t>
  </si>
  <si>
    <t>YGL248W</t>
  </si>
  <si>
    <t>PDE1</t>
  </si>
  <si>
    <t>YIL122W</t>
  </si>
  <si>
    <t>POG1</t>
  </si>
  <si>
    <t>YIL117C</t>
  </si>
  <si>
    <t>PRM5</t>
  </si>
  <si>
    <t>YBR042C</t>
  </si>
  <si>
    <t>CST26</t>
  </si>
  <si>
    <t>YNL068C</t>
  </si>
  <si>
    <t>FKH2</t>
  </si>
  <si>
    <t>YDR103W</t>
  </si>
  <si>
    <t>STE5</t>
  </si>
  <si>
    <t>YBL097W</t>
  </si>
  <si>
    <t>BRN1</t>
  </si>
  <si>
    <t>YDR072C</t>
  </si>
  <si>
    <t>IPT1</t>
  </si>
  <si>
    <t>YHL026C</t>
  </si>
  <si>
    <t>YDR443C</t>
  </si>
  <si>
    <t>SSN2</t>
  </si>
  <si>
    <t>YLR211C</t>
  </si>
  <si>
    <t>ATG38</t>
  </si>
  <si>
    <t>YNR009W</t>
  </si>
  <si>
    <t>NRM1</t>
  </si>
  <si>
    <t>YBR230W-A</t>
  </si>
  <si>
    <t>YCR098C</t>
  </si>
  <si>
    <t>GIT1</t>
  </si>
  <si>
    <t>YPL076W</t>
  </si>
  <si>
    <t>GPI2</t>
  </si>
  <si>
    <t>YGL154C</t>
  </si>
  <si>
    <t>LYS5</t>
  </si>
  <si>
    <t>YLL055W</t>
  </si>
  <si>
    <t>YCT1</t>
  </si>
  <si>
    <t>YPR061C</t>
  </si>
  <si>
    <t>JID1</t>
  </si>
  <si>
    <t>YLL062C</t>
  </si>
  <si>
    <t>MHT1</t>
  </si>
  <si>
    <t>YOR337W</t>
  </si>
  <si>
    <t>TEA1</t>
  </si>
  <si>
    <t>YOR058C</t>
  </si>
  <si>
    <t>ASE1</t>
  </si>
  <si>
    <t>YLL006W</t>
  </si>
  <si>
    <t>MMM1</t>
  </si>
  <si>
    <t>YOR036W</t>
  </si>
  <si>
    <t>PEP12</t>
  </si>
  <si>
    <t>YIL006W</t>
  </si>
  <si>
    <t>YIA6</t>
  </si>
  <si>
    <t>YJL165C</t>
  </si>
  <si>
    <t>HAL5</t>
  </si>
  <si>
    <t>YBR040W</t>
  </si>
  <si>
    <t>FIG1</t>
  </si>
  <si>
    <t>YBR223C</t>
  </si>
  <si>
    <t>TDP1</t>
  </si>
  <si>
    <t>YDL227C</t>
  </si>
  <si>
    <t>HO</t>
  </si>
  <si>
    <t>YDR273W</t>
  </si>
  <si>
    <t>DON1</t>
  </si>
  <si>
    <t>YDR435C</t>
  </si>
  <si>
    <t>PPM1</t>
  </si>
  <si>
    <t>YLR362W</t>
  </si>
  <si>
    <t>STE11</t>
  </si>
  <si>
    <t>YNL214W</t>
  </si>
  <si>
    <t>PEX17</t>
  </si>
  <si>
    <t>YCL026C-A</t>
  </si>
  <si>
    <t>FRM2</t>
  </si>
  <si>
    <t>YLR263W</t>
  </si>
  <si>
    <t>RED1</t>
  </si>
  <si>
    <t>YOR269W</t>
  </si>
  <si>
    <t>PAC1</t>
  </si>
  <si>
    <t>YML111W</t>
  </si>
  <si>
    <t>BUL2</t>
  </si>
  <si>
    <t>YOL108C</t>
  </si>
  <si>
    <t>INO4</t>
  </si>
  <si>
    <t>YLR103C</t>
  </si>
  <si>
    <t>CDC45</t>
  </si>
  <si>
    <t>YBL025W</t>
  </si>
  <si>
    <t>RRN10</t>
  </si>
  <si>
    <t>YMR268C</t>
  </si>
  <si>
    <t>PRP24</t>
  </si>
  <si>
    <t>YER153C</t>
  </si>
  <si>
    <t>PET122</t>
  </si>
  <si>
    <t>YDR004W</t>
  </si>
  <si>
    <t>RAD57</t>
  </si>
  <si>
    <t>YMR102C</t>
  </si>
  <si>
    <t>YPL250C</t>
  </si>
  <si>
    <t>ATG41</t>
  </si>
  <si>
    <t>YFL030W</t>
  </si>
  <si>
    <t>AGX1</t>
  </si>
  <si>
    <t>YMR199W</t>
  </si>
  <si>
    <t>CLN1</t>
  </si>
  <si>
    <t>YOL062C</t>
  </si>
  <si>
    <t>APM4</t>
  </si>
  <si>
    <t>YGR166W</t>
  </si>
  <si>
    <t>TRS65</t>
  </si>
  <si>
    <t>YJL198W</t>
  </si>
  <si>
    <t>PHO90</t>
  </si>
  <si>
    <t>YBR225W</t>
  </si>
  <si>
    <t>YDL233W</t>
  </si>
  <si>
    <t>MFG1</t>
  </si>
  <si>
    <t>YDR492W</t>
  </si>
  <si>
    <t>IZH1</t>
  </si>
  <si>
    <t>YJL137C</t>
  </si>
  <si>
    <t>GLG2</t>
  </si>
  <si>
    <t>YGL083W</t>
  </si>
  <si>
    <t>SCY1</t>
  </si>
  <si>
    <t>YDR013W</t>
  </si>
  <si>
    <t>PSF1</t>
  </si>
  <si>
    <t>YJL161W</t>
  </si>
  <si>
    <t>FMP33</t>
  </si>
  <si>
    <t>YOR214C</t>
  </si>
  <si>
    <t>SPR2</t>
  </si>
  <si>
    <t>YLR261C</t>
  </si>
  <si>
    <t>VPS63</t>
  </si>
  <si>
    <t>YEL073C</t>
  </si>
  <si>
    <t>YLR223C</t>
  </si>
  <si>
    <t>IFH1</t>
  </si>
  <si>
    <t>YLR115W</t>
  </si>
  <si>
    <t>CFT2</t>
  </si>
  <si>
    <t>YLR265C</t>
  </si>
  <si>
    <t>NEJ1</t>
  </si>
  <si>
    <t>YGR149W</t>
  </si>
  <si>
    <t>YML051W</t>
  </si>
  <si>
    <t>GAL80</t>
  </si>
  <si>
    <t>YNL311C</t>
  </si>
  <si>
    <t>SKP2</t>
  </si>
  <si>
    <t>YGL163C</t>
  </si>
  <si>
    <t>RAD54</t>
  </si>
  <si>
    <t>YER011W</t>
  </si>
  <si>
    <t>TIR1</t>
  </si>
  <si>
    <t>YKL155C</t>
  </si>
  <si>
    <t>YPL018W</t>
  </si>
  <si>
    <t>CTF19</t>
  </si>
  <si>
    <t>YBR179C</t>
  </si>
  <si>
    <t>FZO1</t>
  </si>
  <si>
    <t>YAR029W</t>
  </si>
  <si>
    <t>YHR102W</t>
  </si>
  <si>
    <t>KIC1</t>
  </si>
  <si>
    <t>YPR094W</t>
  </si>
  <si>
    <t>RDS3</t>
  </si>
  <si>
    <t>YDR111C</t>
  </si>
  <si>
    <t>ALT2</t>
  </si>
  <si>
    <t>YDR144C</t>
  </si>
  <si>
    <t>MKC7</t>
  </si>
  <si>
    <t>YCL016C</t>
  </si>
  <si>
    <t>DCC1</t>
  </si>
  <si>
    <t>YCL001W-B</t>
  </si>
  <si>
    <t>YOL110W</t>
  </si>
  <si>
    <t>SHR5</t>
  </si>
  <si>
    <t>YDR499W</t>
  </si>
  <si>
    <t>LCD1</t>
  </si>
  <si>
    <t>YIL158W</t>
  </si>
  <si>
    <t>AIM20</t>
  </si>
  <si>
    <t>YER013W</t>
  </si>
  <si>
    <t>PRP22</t>
  </si>
  <si>
    <t>YKR045C</t>
  </si>
  <si>
    <t>YLR159W</t>
  </si>
  <si>
    <t>YKL045W</t>
  </si>
  <si>
    <t>PRI2</t>
  </si>
  <si>
    <t>YBL088C</t>
  </si>
  <si>
    <t>TEL1</t>
  </si>
  <si>
    <t>YDR288W</t>
  </si>
  <si>
    <t>NSE3</t>
  </si>
  <si>
    <t>YLR119W</t>
  </si>
  <si>
    <t>SRN2</t>
  </si>
  <si>
    <t>YHL047C</t>
  </si>
  <si>
    <t>ARN2</t>
  </si>
  <si>
    <t>YLR015W</t>
  </si>
  <si>
    <t>BRE2</t>
  </si>
  <si>
    <t>YMR310C</t>
  </si>
  <si>
    <t>YNR004W</t>
  </si>
  <si>
    <t>SWM2</t>
  </si>
  <si>
    <t>YBL039W-B</t>
  </si>
  <si>
    <t>YCR079W</t>
  </si>
  <si>
    <t>PTC6</t>
  </si>
  <si>
    <t>YFR013W</t>
  </si>
  <si>
    <t>IOC3</t>
  </si>
  <si>
    <t>YOL034W</t>
  </si>
  <si>
    <t>SMC5</t>
  </si>
  <si>
    <t>YGL141W</t>
  </si>
  <si>
    <t>HUL5</t>
  </si>
  <si>
    <t>YPL042C</t>
  </si>
  <si>
    <t>SSN3</t>
  </si>
  <si>
    <t>YGR059W</t>
  </si>
  <si>
    <t>SPR3</t>
  </si>
  <si>
    <t>YPL006W</t>
  </si>
  <si>
    <t>NCR1</t>
  </si>
  <si>
    <t>YAR019C</t>
  </si>
  <si>
    <t>CDC15</t>
  </si>
  <si>
    <t>YHL035C</t>
  </si>
  <si>
    <t>VMR1</t>
  </si>
  <si>
    <t>YKL057C</t>
  </si>
  <si>
    <t>NUP120</t>
  </si>
  <si>
    <t>YPR176C</t>
  </si>
  <si>
    <t>BET2</t>
  </si>
  <si>
    <t>YJL058C</t>
  </si>
  <si>
    <t>BIT61</t>
  </si>
  <si>
    <t>YPR141C</t>
  </si>
  <si>
    <t>KAR3</t>
  </si>
  <si>
    <t>YIL131C</t>
  </si>
  <si>
    <t>FKH1</t>
  </si>
  <si>
    <t>YKR087C</t>
  </si>
  <si>
    <t>OMA1</t>
  </si>
  <si>
    <t>YOL033W</t>
  </si>
  <si>
    <t>MSE1</t>
  </si>
  <si>
    <t>YPL075W</t>
  </si>
  <si>
    <t>GCR1</t>
  </si>
  <si>
    <t>YAL058W</t>
  </si>
  <si>
    <t>CNE1</t>
  </si>
  <si>
    <t>YIL157C</t>
  </si>
  <si>
    <t>COA1</t>
  </si>
  <si>
    <t>YHL018W</t>
  </si>
  <si>
    <t>YNR075W</t>
  </si>
  <si>
    <t>COS10</t>
  </si>
  <si>
    <t>YLR356W</t>
  </si>
  <si>
    <t>ATG33</t>
  </si>
  <si>
    <t>YGR035C</t>
  </si>
  <si>
    <t>YCL063W</t>
  </si>
  <si>
    <t>VAC17</t>
  </si>
  <si>
    <t>YBR215W</t>
  </si>
  <si>
    <t>HPC2</t>
  </si>
  <si>
    <t>YKL188C</t>
  </si>
  <si>
    <t>PXA2</t>
  </si>
  <si>
    <t>YEL016C</t>
  </si>
  <si>
    <t>NPP2</t>
  </si>
  <si>
    <t>YLR266C</t>
  </si>
  <si>
    <t>PDR8</t>
  </si>
  <si>
    <t>YPL120W</t>
  </si>
  <si>
    <t>VPS30</t>
  </si>
  <si>
    <t>YDR065W</t>
  </si>
  <si>
    <t>RRG1</t>
  </si>
  <si>
    <t>YBL006C</t>
  </si>
  <si>
    <t>LDB7</t>
  </si>
  <si>
    <t>YDL048C</t>
  </si>
  <si>
    <t>STP4</t>
  </si>
  <si>
    <t>YMR034C</t>
  </si>
  <si>
    <t>RCH1</t>
  </si>
  <si>
    <t>YDR244W</t>
  </si>
  <si>
    <t>PEX5</t>
  </si>
  <si>
    <t>YBR167C</t>
  </si>
  <si>
    <t>POP7</t>
  </si>
  <si>
    <t>YAR003W</t>
  </si>
  <si>
    <t>SWD1</t>
  </si>
  <si>
    <t>YDR089W</t>
  </si>
  <si>
    <t>YOR322C</t>
  </si>
  <si>
    <t>LDB19</t>
  </si>
  <si>
    <t>YKL106C-A</t>
  </si>
  <si>
    <t>YML096W</t>
  </si>
  <si>
    <t>YDL114W</t>
  </si>
  <si>
    <t>YDR428C</t>
  </si>
  <si>
    <t>BNA7</t>
  </si>
  <si>
    <t>YJL038C</t>
  </si>
  <si>
    <t>LOH1</t>
  </si>
  <si>
    <t>YGL140C</t>
  </si>
  <si>
    <t>YPL191C</t>
  </si>
  <si>
    <t>YGR013W</t>
  </si>
  <si>
    <t>SNU71</t>
  </si>
  <si>
    <t>YPR140W</t>
  </si>
  <si>
    <t>TAZ1</t>
  </si>
  <si>
    <t>YDR379C-A</t>
  </si>
  <si>
    <t>SDH6</t>
  </si>
  <si>
    <t>YML091C</t>
  </si>
  <si>
    <t>RPM2</t>
  </si>
  <si>
    <t>YPL258C</t>
  </si>
  <si>
    <t>THI21</t>
  </si>
  <si>
    <t>YNL282W</t>
  </si>
  <si>
    <t>POP3</t>
  </si>
  <si>
    <t>YDR480W</t>
  </si>
  <si>
    <t>DIG2</t>
  </si>
  <si>
    <t>YLR149C</t>
  </si>
  <si>
    <t>YGL226W</t>
  </si>
  <si>
    <t>MTC3</t>
  </si>
  <si>
    <t>YFL040W</t>
  </si>
  <si>
    <t>YNL124W</t>
  </si>
  <si>
    <t>NAF1</t>
  </si>
  <si>
    <t>YDR180W</t>
  </si>
  <si>
    <t>SCC2</t>
  </si>
  <si>
    <t>YNR055C</t>
  </si>
  <si>
    <t>HOL1</t>
  </si>
  <si>
    <t>YBR186W</t>
  </si>
  <si>
    <t>PCH2</t>
  </si>
  <si>
    <t>YMR263W</t>
  </si>
  <si>
    <t>SAP30</t>
  </si>
  <si>
    <t>YLR204W</t>
  </si>
  <si>
    <t>QRI5</t>
  </si>
  <si>
    <t>YIL084C</t>
  </si>
  <si>
    <t>SDS3</t>
  </si>
  <si>
    <t>YBR188C</t>
  </si>
  <si>
    <t>NTC20</t>
  </si>
  <si>
    <t>YNL329C</t>
  </si>
  <si>
    <t>PEX6</t>
  </si>
  <si>
    <t>YER039C</t>
  </si>
  <si>
    <t>HVG1</t>
  </si>
  <si>
    <t>YIL101C</t>
  </si>
  <si>
    <t>XBP1</t>
  </si>
  <si>
    <t>YHR194W</t>
  </si>
  <si>
    <t>MDM31</t>
  </si>
  <si>
    <t>YLR001C</t>
  </si>
  <si>
    <t>YBL029W</t>
  </si>
  <si>
    <t>YJR005W</t>
  </si>
  <si>
    <t>APL1</t>
  </si>
  <si>
    <t>YIR028W</t>
  </si>
  <si>
    <t>DAL4</t>
  </si>
  <si>
    <t>YLL051C</t>
  </si>
  <si>
    <t>FRE6</t>
  </si>
  <si>
    <t>YKL023W</t>
  </si>
  <si>
    <t>YDR275W</t>
  </si>
  <si>
    <t>BSC2</t>
  </si>
  <si>
    <t>YMR065W</t>
  </si>
  <si>
    <t>KAR5</t>
  </si>
  <si>
    <t>YHR143W</t>
  </si>
  <si>
    <t>DSE2</t>
  </si>
  <si>
    <t>YDL179W</t>
  </si>
  <si>
    <t>PCL9</t>
  </si>
  <si>
    <t>YDR363W</t>
  </si>
  <si>
    <t>ESC2</t>
  </si>
  <si>
    <t>YLR063W</t>
  </si>
  <si>
    <t>BMT6</t>
  </si>
  <si>
    <t>YOR213C</t>
  </si>
  <si>
    <t>SAS5</t>
  </si>
  <si>
    <t>YPL165C</t>
  </si>
  <si>
    <t>SET6</t>
  </si>
  <si>
    <t>YIL067C</t>
  </si>
  <si>
    <t>YDR392W</t>
  </si>
  <si>
    <t>SPT3</t>
  </si>
  <si>
    <t>YAR028W</t>
  </si>
  <si>
    <t>YOL163W</t>
  </si>
  <si>
    <t>YBL104C</t>
  </si>
  <si>
    <t>SEA4</t>
  </si>
  <si>
    <t>YOR290C</t>
  </si>
  <si>
    <t>SNF2</t>
  </si>
  <si>
    <t>YER101C</t>
  </si>
  <si>
    <t>AST2</t>
  </si>
  <si>
    <t>YMR172W</t>
  </si>
  <si>
    <t>HOT1</t>
  </si>
  <si>
    <t>YOL045W</t>
  </si>
  <si>
    <t>PSK2</t>
  </si>
  <si>
    <t>YOL159C</t>
  </si>
  <si>
    <t>YPL096C-A</t>
  </si>
  <si>
    <t>ERI1</t>
  </si>
  <si>
    <t>YLR417W</t>
  </si>
  <si>
    <t>VPS36</t>
  </si>
  <si>
    <t>YFR039C</t>
  </si>
  <si>
    <t>OSW7</t>
  </si>
  <si>
    <t>YBR235W</t>
  </si>
  <si>
    <t>VHC1</t>
  </si>
  <si>
    <t>YLR031W</t>
  </si>
  <si>
    <t>YDR438W</t>
  </si>
  <si>
    <t>THI74</t>
  </si>
  <si>
    <t>YJL092W</t>
  </si>
  <si>
    <t>SRS2</t>
  </si>
  <si>
    <t>YMR017W</t>
  </si>
  <si>
    <t>SPO20</t>
  </si>
  <si>
    <t>YDR006C</t>
  </si>
  <si>
    <t>SOK1</t>
  </si>
  <si>
    <t>YJR110W</t>
  </si>
  <si>
    <t>YMR1</t>
  </si>
  <si>
    <t>YPL180W</t>
  </si>
  <si>
    <t>TCO89</t>
  </si>
  <si>
    <t>YLR138W</t>
  </si>
  <si>
    <t>NHA1</t>
  </si>
  <si>
    <t>YPL192C</t>
  </si>
  <si>
    <t>PRM3</t>
  </si>
  <si>
    <t>YLR102C</t>
  </si>
  <si>
    <t>APC9</t>
  </si>
  <si>
    <t>YDR448W</t>
  </si>
  <si>
    <t>ADA2</t>
  </si>
  <si>
    <t>YDR423C</t>
  </si>
  <si>
    <t>CAD1</t>
  </si>
  <si>
    <t>YOR250C</t>
  </si>
  <si>
    <t>CLP1</t>
  </si>
  <si>
    <t>YDL154W</t>
  </si>
  <si>
    <t>MSH5</t>
  </si>
  <si>
    <t>YBR298C</t>
  </si>
  <si>
    <t>MAL31</t>
  </si>
  <si>
    <t>YBR024W</t>
  </si>
  <si>
    <t>SCO2</t>
  </si>
  <si>
    <t>YML002W</t>
  </si>
  <si>
    <t>YHR149C</t>
  </si>
  <si>
    <t>SKG6</t>
  </si>
  <si>
    <t>YDR067C</t>
  </si>
  <si>
    <t>OCA6</t>
  </si>
  <si>
    <t>YLR297W</t>
  </si>
  <si>
    <t>YLR271W</t>
  </si>
  <si>
    <t>CMG1</t>
  </si>
  <si>
    <t>YAL065C</t>
  </si>
  <si>
    <t>YIL166C</t>
  </si>
  <si>
    <t>YGL204C</t>
  </si>
  <si>
    <t>YIL110W</t>
  </si>
  <si>
    <t>HPM1</t>
  </si>
  <si>
    <t>YAL034W-A</t>
  </si>
  <si>
    <t>MTW1</t>
  </si>
  <si>
    <t>YGL166W</t>
  </si>
  <si>
    <t>CUP2</t>
  </si>
  <si>
    <t>YKR044W</t>
  </si>
  <si>
    <t>UIP5</t>
  </si>
  <si>
    <t>YLR096W</t>
  </si>
  <si>
    <t>KIN2</t>
  </si>
  <si>
    <t>YBR213W</t>
  </si>
  <si>
    <t>MET8</t>
  </si>
  <si>
    <t>YLL005C</t>
  </si>
  <si>
    <t>SPO75</t>
  </si>
  <si>
    <t>YJL141C</t>
  </si>
  <si>
    <t>YAK1</t>
  </si>
  <si>
    <t>YOL162W</t>
  </si>
  <si>
    <t>YDR252W</t>
  </si>
  <si>
    <t>BTT1</t>
  </si>
  <si>
    <t>YHR129C</t>
  </si>
  <si>
    <t>ARP1</t>
  </si>
  <si>
    <t>YNL101W</t>
  </si>
  <si>
    <t>AVT4</t>
  </si>
  <si>
    <t>YJR102C</t>
  </si>
  <si>
    <t>VPS25</t>
  </si>
  <si>
    <t>YNL218W</t>
  </si>
  <si>
    <t>MGS1</t>
  </si>
  <si>
    <t>YOL141W</t>
  </si>
  <si>
    <t>PPM2</t>
  </si>
  <si>
    <t>YLR411W</t>
  </si>
  <si>
    <t>CTR3</t>
  </si>
  <si>
    <t>YDL156W</t>
  </si>
  <si>
    <t>CMR1</t>
  </si>
  <si>
    <t>YMR282C</t>
  </si>
  <si>
    <t>AEP2</t>
  </si>
  <si>
    <t>YNL176C</t>
  </si>
  <si>
    <t>TDA7</t>
  </si>
  <si>
    <t>YFR046C</t>
  </si>
  <si>
    <t>CNN1</t>
  </si>
  <si>
    <t>YOL066C</t>
  </si>
  <si>
    <t>RIB2</t>
  </si>
  <si>
    <t>YNL278W</t>
  </si>
  <si>
    <t>CAF120</t>
  </si>
  <si>
    <t>YOL085C</t>
  </si>
  <si>
    <t>YBR102C</t>
  </si>
  <si>
    <t>EXO84</t>
  </si>
  <si>
    <t>YDL129W</t>
  </si>
  <si>
    <t>YCL029C</t>
  </si>
  <si>
    <t>BIK1</t>
  </si>
  <si>
    <t>YOR180C</t>
  </si>
  <si>
    <t>DCI1</t>
  </si>
  <si>
    <t>YHL036W</t>
  </si>
  <si>
    <t>MUP3</t>
  </si>
  <si>
    <t>YOR358W</t>
  </si>
  <si>
    <t>HAP5</t>
  </si>
  <si>
    <t>YNL144C</t>
  </si>
  <si>
    <t>YLR073C</t>
  </si>
  <si>
    <t>RFU1</t>
  </si>
  <si>
    <t>YPR047W</t>
  </si>
  <si>
    <t>MSF1</t>
  </si>
  <si>
    <t>YBR231C</t>
  </si>
  <si>
    <t>SWC5</t>
  </si>
  <si>
    <t>YBL044W</t>
  </si>
  <si>
    <t>YMR082C</t>
  </si>
  <si>
    <t>YGR224W</t>
  </si>
  <si>
    <t>AZR1</t>
  </si>
  <si>
    <t>YOR279C</t>
  </si>
  <si>
    <t>RFM1</t>
  </si>
  <si>
    <t>YPR201W</t>
  </si>
  <si>
    <t>ARR3</t>
  </si>
  <si>
    <t>YDR371W</t>
  </si>
  <si>
    <t>CTS2</t>
  </si>
  <si>
    <t>YOR292C</t>
  </si>
  <si>
    <t>YBL082C</t>
  </si>
  <si>
    <t>ALG3</t>
  </si>
  <si>
    <t>YPL087W</t>
  </si>
  <si>
    <t>YDC1</t>
  </si>
  <si>
    <t>YNL097C</t>
  </si>
  <si>
    <t>PHO23</t>
  </si>
  <si>
    <t>YOR244W</t>
  </si>
  <si>
    <t>ESA1</t>
  </si>
  <si>
    <t>YDR410C</t>
  </si>
  <si>
    <t>STE14</t>
  </si>
  <si>
    <t>YNL127W</t>
  </si>
  <si>
    <t>FAR11</t>
  </si>
  <si>
    <t>YDR319C</t>
  </si>
  <si>
    <t>YFT2</t>
  </si>
  <si>
    <t>YAR027W</t>
  </si>
  <si>
    <t>UIP3</t>
  </si>
  <si>
    <t>YJL043W</t>
  </si>
  <si>
    <t>YGL098W</t>
  </si>
  <si>
    <t>USE1</t>
  </si>
  <si>
    <t>YGR213C</t>
  </si>
  <si>
    <t>RTA1</t>
  </si>
  <si>
    <t>YKL162C</t>
  </si>
  <si>
    <t>YBR195C</t>
  </si>
  <si>
    <t>MSI1</t>
  </si>
  <si>
    <t>YOR373W</t>
  </si>
  <si>
    <t>NUD1</t>
  </si>
  <si>
    <t>YGL254W</t>
  </si>
  <si>
    <t>FZF1</t>
  </si>
  <si>
    <t>YBR204C</t>
  </si>
  <si>
    <t>LDH1</t>
  </si>
  <si>
    <t>YER163C</t>
  </si>
  <si>
    <t>GCG1</t>
  </si>
  <si>
    <t>YDR075W</t>
  </si>
  <si>
    <t>PPH3</t>
  </si>
  <si>
    <t>YML015C</t>
  </si>
  <si>
    <t>TAF11</t>
  </si>
  <si>
    <t>YCR075C</t>
  </si>
  <si>
    <t>ERS1</t>
  </si>
  <si>
    <t>YIR020C</t>
  </si>
  <si>
    <t>YER142C</t>
  </si>
  <si>
    <t>MAG1</t>
  </si>
  <si>
    <t>YJR039W</t>
  </si>
  <si>
    <t>YDR362C</t>
  </si>
  <si>
    <t>TFC6</t>
  </si>
  <si>
    <t>YLR415C</t>
  </si>
  <si>
    <t>YLR343W</t>
  </si>
  <si>
    <t>GAS2</t>
  </si>
  <si>
    <t>YJR011C</t>
  </si>
  <si>
    <t>YIL029C</t>
  </si>
  <si>
    <t>YGR047C</t>
  </si>
  <si>
    <t>TFC4</t>
  </si>
  <si>
    <t>YGL186C</t>
  </si>
  <si>
    <t>TPN1</t>
  </si>
  <si>
    <t>YLR459W</t>
  </si>
  <si>
    <t>GAB1</t>
  </si>
  <si>
    <t>YGL205W</t>
  </si>
  <si>
    <t>POX1</t>
  </si>
  <si>
    <t>YGL041C-B</t>
  </si>
  <si>
    <t>YJR158W</t>
  </si>
  <si>
    <t>HXT16</t>
  </si>
  <si>
    <t>YDR279W</t>
  </si>
  <si>
    <t>RNH202</t>
  </si>
  <si>
    <t>YMR032W</t>
  </si>
  <si>
    <t>HOF1</t>
  </si>
  <si>
    <t>YOR291W</t>
  </si>
  <si>
    <t>YPK9</t>
  </si>
  <si>
    <t>YKR106W</t>
  </si>
  <si>
    <t>GEX2</t>
  </si>
  <si>
    <t>YNR010W</t>
  </si>
  <si>
    <t>CSE2</t>
  </si>
  <si>
    <t>YDR052C</t>
  </si>
  <si>
    <t>DBF4</t>
  </si>
  <si>
    <t>YOL081W</t>
  </si>
  <si>
    <t>IRA2</t>
  </si>
  <si>
    <t>YOR202W</t>
  </si>
  <si>
    <t>HIS3</t>
  </si>
  <si>
    <t>YLR108C</t>
  </si>
  <si>
    <t>YML032C</t>
  </si>
  <si>
    <t>RAD52</t>
  </si>
  <si>
    <t>YHR127W</t>
  </si>
  <si>
    <t>YOR307C</t>
  </si>
  <si>
    <t>SLY41</t>
  </si>
  <si>
    <t>YKL092C</t>
  </si>
  <si>
    <t>BUD2</t>
  </si>
  <si>
    <t>YFR012W-A</t>
  </si>
  <si>
    <t>YER116C</t>
  </si>
  <si>
    <t>SLX8</t>
  </si>
  <si>
    <t>YHL043W</t>
  </si>
  <si>
    <t>ECM34</t>
  </si>
  <si>
    <t>YNL152W</t>
  </si>
  <si>
    <t>INN1</t>
  </si>
  <si>
    <t>YLR310C</t>
  </si>
  <si>
    <t>CDC25</t>
  </si>
  <si>
    <t>YPR192W</t>
  </si>
  <si>
    <t>AQY1</t>
  </si>
  <si>
    <t>YGL134W</t>
  </si>
  <si>
    <t>PCL10</t>
  </si>
  <si>
    <t>YOR140W</t>
  </si>
  <si>
    <t>SFL1</t>
  </si>
  <si>
    <t>YLR457C</t>
  </si>
  <si>
    <t>NBP1</t>
  </si>
  <si>
    <t>YOR038C</t>
  </si>
  <si>
    <t>HIR2</t>
  </si>
  <si>
    <t>YFL007W</t>
  </si>
  <si>
    <t>BLM10</t>
  </si>
  <si>
    <t>YGR268C</t>
  </si>
  <si>
    <t>HUA1</t>
  </si>
  <si>
    <t>YIL096C</t>
  </si>
  <si>
    <t>BMT5</t>
  </si>
  <si>
    <t>YEL075C</t>
  </si>
  <si>
    <t>YDL210W</t>
  </si>
  <si>
    <t>UGA4</t>
  </si>
  <si>
    <t>YDR478W</t>
  </si>
  <si>
    <t>SNM1</t>
  </si>
  <si>
    <t>YMR003W</t>
  </si>
  <si>
    <t>AIM34</t>
  </si>
  <si>
    <t>YMR168C</t>
  </si>
  <si>
    <t>CEP3</t>
  </si>
  <si>
    <t>YLR068W</t>
  </si>
  <si>
    <t>FYV7</t>
  </si>
  <si>
    <t>YAL018C</t>
  </si>
  <si>
    <t>LDS1</t>
  </si>
  <si>
    <t>YPR105C</t>
  </si>
  <si>
    <t>COG4</t>
  </si>
  <si>
    <t>YNR039C</t>
  </si>
  <si>
    <t>ZRG17</t>
  </si>
  <si>
    <t>YML087C</t>
  </si>
  <si>
    <t>AIM33</t>
  </si>
  <si>
    <t>YML053C</t>
  </si>
  <si>
    <t>YBR119W</t>
  </si>
  <si>
    <t>MUD1</t>
  </si>
  <si>
    <t>YNL326C</t>
  </si>
  <si>
    <t>PFA3</t>
  </si>
  <si>
    <t>YNL051W</t>
  </si>
  <si>
    <t>COG5</t>
  </si>
  <si>
    <t>YDL027C</t>
  </si>
  <si>
    <t>MRX9</t>
  </si>
  <si>
    <t>YDR247W</t>
  </si>
  <si>
    <t>VHS1</t>
  </si>
  <si>
    <t>YHR110W</t>
  </si>
  <si>
    <t>ERP5</t>
  </si>
  <si>
    <t>YLL052C</t>
  </si>
  <si>
    <t>AQY2</t>
  </si>
  <si>
    <t>YDR414C</t>
  </si>
  <si>
    <t>ERD1</t>
  </si>
  <si>
    <t>YCR061W</t>
  </si>
  <si>
    <t>YLR242C</t>
  </si>
  <si>
    <t>ARV1</t>
  </si>
  <si>
    <t>YLR007W</t>
  </si>
  <si>
    <t>NSE1</t>
  </si>
  <si>
    <t>YMR138W</t>
  </si>
  <si>
    <t>CIN4</t>
  </si>
  <si>
    <t>YCR017C</t>
  </si>
  <si>
    <t>CWH43</t>
  </si>
  <si>
    <t>YCR001W</t>
  </si>
  <si>
    <t>YNL161W</t>
  </si>
  <si>
    <t>CBK1</t>
  </si>
  <si>
    <t>YEL068C</t>
  </si>
  <si>
    <t>YFR026C</t>
  </si>
  <si>
    <t>ULI1</t>
  </si>
  <si>
    <t>YPL109C</t>
  </si>
  <si>
    <t>YIL120W</t>
  </si>
  <si>
    <t>QDR1</t>
  </si>
  <si>
    <t>YJR013W</t>
  </si>
  <si>
    <t>GPI14</t>
  </si>
  <si>
    <t>YKR105C</t>
  </si>
  <si>
    <t>VBA5</t>
  </si>
  <si>
    <t>YMR126C</t>
  </si>
  <si>
    <t>DLT1</t>
  </si>
  <si>
    <t>YNL261W</t>
  </si>
  <si>
    <t>ORC5</t>
  </si>
  <si>
    <t>YCR082W</t>
  </si>
  <si>
    <t>AHC2</t>
  </si>
  <si>
    <t>YHL012W</t>
  </si>
  <si>
    <t>YKL134C</t>
  </si>
  <si>
    <t>YDR110W</t>
  </si>
  <si>
    <t>FOB1</t>
  </si>
  <si>
    <t>YKL116C</t>
  </si>
  <si>
    <t>PRR1</t>
  </si>
  <si>
    <t>YFR007W</t>
  </si>
  <si>
    <t>YFH7</t>
  </si>
  <si>
    <t>YBR173C</t>
  </si>
  <si>
    <t>UMP1</t>
  </si>
  <si>
    <t>YAL014C</t>
  </si>
  <si>
    <t>SYN8</t>
  </si>
  <si>
    <t>YDR222W</t>
  </si>
  <si>
    <t>YIL061C</t>
  </si>
  <si>
    <t>SNP1</t>
  </si>
  <si>
    <t>YER096W</t>
  </si>
  <si>
    <t>SHC1</t>
  </si>
  <si>
    <t>YLR125W</t>
  </si>
  <si>
    <t>YLL043W</t>
  </si>
  <si>
    <t>FPS1</t>
  </si>
  <si>
    <t>YBR125C</t>
  </si>
  <si>
    <t>PTC4</t>
  </si>
  <si>
    <t>YGR154C</t>
  </si>
  <si>
    <t>GTO1</t>
  </si>
  <si>
    <t>YOL113W</t>
  </si>
  <si>
    <t>SKM1</t>
  </si>
  <si>
    <t>YJR122W</t>
  </si>
  <si>
    <t>IBA57</t>
  </si>
  <si>
    <t>YOR107W</t>
  </si>
  <si>
    <t>RGS2</t>
  </si>
  <si>
    <t>YBR066C</t>
  </si>
  <si>
    <t>NRG2</t>
  </si>
  <si>
    <t>YDR066C</t>
  </si>
  <si>
    <t>RTR2</t>
  </si>
  <si>
    <t>YHR090C</t>
  </si>
  <si>
    <t>YNG2</t>
  </si>
  <si>
    <t>YLR160C</t>
  </si>
  <si>
    <t>ASP3-4</t>
  </si>
  <si>
    <t>YDL033C</t>
  </si>
  <si>
    <t>SLM3</t>
  </si>
  <si>
    <t>YGR127W</t>
  </si>
  <si>
    <t>YOR350C</t>
  </si>
  <si>
    <t>MNE1</t>
  </si>
  <si>
    <t>YOL042W</t>
  </si>
  <si>
    <t>NGL1</t>
  </si>
  <si>
    <t>YHR130C</t>
  </si>
  <si>
    <t>YJR058C</t>
  </si>
  <si>
    <t>APS2</t>
  </si>
  <si>
    <t>YDR419W</t>
  </si>
  <si>
    <t>RAD30</t>
  </si>
  <si>
    <t>YAL064W-B</t>
  </si>
  <si>
    <t>YCL056C</t>
  </si>
  <si>
    <t>PEX34</t>
  </si>
  <si>
    <t>YOR035C</t>
  </si>
  <si>
    <t>SHE4</t>
  </si>
  <si>
    <t>YLR090W</t>
  </si>
  <si>
    <t>XDJ1</t>
  </si>
  <si>
    <t>YMR182C</t>
  </si>
  <si>
    <t>RGM1</t>
  </si>
  <si>
    <t>YAL032C</t>
  </si>
  <si>
    <t>PRP45</t>
  </si>
  <si>
    <t>YPL222W</t>
  </si>
  <si>
    <t>FMP40</t>
  </si>
  <si>
    <t>YGL091C</t>
  </si>
  <si>
    <t>NBP35</t>
  </si>
  <si>
    <t>YJR146W</t>
  </si>
  <si>
    <t>YOL148C</t>
  </si>
  <si>
    <t>SPT20</t>
  </si>
  <si>
    <t>YPL219W</t>
  </si>
  <si>
    <t>PCL8</t>
  </si>
  <si>
    <t>YIL132C</t>
  </si>
  <si>
    <t>CSM2</t>
  </si>
  <si>
    <t>YOR228C</t>
  </si>
  <si>
    <t>MCP1</t>
  </si>
  <si>
    <t>YIL089W</t>
  </si>
  <si>
    <t>YGL193C</t>
  </si>
  <si>
    <t>YGL249W</t>
  </si>
  <si>
    <t>ZIP2</t>
  </si>
  <si>
    <t>YPL245W</t>
  </si>
  <si>
    <t>YML104C</t>
  </si>
  <si>
    <t>MDM1</t>
  </si>
  <si>
    <t>YDR329C</t>
  </si>
  <si>
    <t>PEX3</t>
  </si>
  <si>
    <t>YMR069W</t>
  </si>
  <si>
    <t>NAT4</t>
  </si>
  <si>
    <t>YDR383C</t>
  </si>
  <si>
    <t>NKP1</t>
  </si>
  <si>
    <t>YPR159C-A</t>
  </si>
  <si>
    <t>YGR263C</t>
  </si>
  <si>
    <t>SAY1</t>
  </si>
  <si>
    <t>YDL090C</t>
  </si>
  <si>
    <t>RAM1</t>
  </si>
  <si>
    <t>YOL102C</t>
  </si>
  <si>
    <t>TPT1</t>
  </si>
  <si>
    <t>YJL194W</t>
  </si>
  <si>
    <t>CDC6</t>
  </si>
  <si>
    <t>YNL126W</t>
  </si>
  <si>
    <t>SPC98</t>
  </si>
  <si>
    <t>YIR013C</t>
  </si>
  <si>
    <t>GAT4</t>
  </si>
  <si>
    <t>YBR272C</t>
  </si>
  <si>
    <t>HSM3</t>
  </si>
  <si>
    <t>YBR211C</t>
  </si>
  <si>
    <t>AME1</t>
  </si>
  <si>
    <t>YJR147W</t>
  </si>
  <si>
    <t>HMS2</t>
  </si>
  <si>
    <t>YGL161C</t>
  </si>
  <si>
    <t>YIP5</t>
  </si>
  <si>
    <t>YMR267W</t>
  </si>
  <si>
    <t>PPA2</t>
  </si>
  <si>
    <t>YKR103W</t>
  </si>
  <si>
    <t>NFT1</t>
  </si>
  <si>
    <t>YPR003C</t>
  </si>
  <si>
    <t>YDR512C</t>
  </si>
  <si>
    <t>EMI1</t>
  </si>
  <si>
    <t>YMR225C</t>
  </si>
  <si>
    <t>YKL095W</t>
  </si>
  <si>
    <t>YJU2</t>
  </si>
  <si>
    <t>YJL116C</t>
  </si>
  <si>
    <t>NCA3</t>
  </si>
  <si>
    <t>YOR245C</t>
  </si>
  <si>
    <t>DGA1</t>
  </si>
  <si>
    <t>YIL030C</t>
  </si>
  <si>
    <t>SSM4</t>
  </si>
  <si>
    <t>YML014W</t>
  </si>
  <si>
    <t>TRM9</t>
  </si>
  <si>
    <t>YIR021W</t>
  </si>
  <si>
    <t>MRS1</t>
  </si>
  <si>
    <t>YJL062W</t>
  </si>
  <si>
    <t>LAS21</t>
  </si>
  <si>
    <t>YKR053C</t>
  </si>
  <si>
    <t>YSR3</t>
  </si>
  <si>
    <t>YNL053W</t>
  </si>
  <si>
    <t>MSG5</t>
  </si>
  <si>
    <t>YMR036C</t>
  </si>
  <si>
    <t>MIH1</t>
  </si>
  <si>
    <t>YHL025W</t>
  </si>
  <si>
    <t>SNF6</t>
  </si>
  <si>
    <t>YGL211W</t>
  </si>
  <si>
    <t>NCS6</t>
  </si>
  <si>
    <t>YLR430W</t>
  </si>
  <si>
    <t>SEN1</t>
  </si>
  <si>
    <t>YGR028W</t>
  </si>
  <si>
    <t>MSP1</t>
  </si>
  <si>
    <t>YPL141C</t>
  </si>
  <si>
    <t>FRK1</t>
  </si>
  <si>
    <t>YGL116W</t>
  </si>
  <si>
    <t>CDC20</t>
  </si>
  <si>
    <t>YML006C</t>
  </si>
  <si>
    <t>GIS4</t>
  </si>
  <si>
    <t>YCR099C</t>
  </si>
  <si>
    <t>YPL040C</t>
  </si>
  <si>
    <t>ISM1</t>
  </si>
  <si>
    <t>YBR037C</t>
  </si>
  <si>
    <t>SCO1</t>
  </si>
  <si>
    <t>YNL286W</t>
  </si>
  <si>
    <t>CUS2</t>
  </si>
  <si>
    <t>YPR037C</t>
  </si>
  <si>
    <t>ERV2</t>
  </si>
  <si>
    <t>YOL015W</t>
  </si>
  <si>
    <t>IRC10</t>
  </si>
  <si>
    <t>YOR030W</t>
  </si>
  <si>
    <t>DFG16</t>
  </si>
  <si>
    <t>YJL006C</t>
  </si>
  <si>
    <t>CTK2</t>
  </si>
  <si>
    <t>YER024W</t>
  </si>
  <si>
    <t>YAT2</t>
  </si>
  <si>
    <t>YJL030W</t>
  </si>
  <si>
    <t>MAD2</t>
  </si>
  <si>
    <t>YOR321W</t>
  </si>
  <si>
    <t>PMT3</t>
  </si>
  <si>
    <t>YFL010W-A</t>
  </si>
  <si>
    <t>AUA1</t>
  </si>
  <si>
    <t>YGL117W</t>
  </si>
  <si>
    <t>YGL168W</t>
  </si>
  <si>
    <t>HUR1</t>
  </si>
  <si>
    <t>YHR059W</t>
  </si>
  <si>
    <t>FYV4</t>
  </si>
  <si>
    <t>YGL133W</t>
  </si>
  <si>
    <t>ITC1</t>
  </si>
  <si>
    <t>YOL072W</t>
  </si>
  <si>
    <t>THP1</t>
  </si>
  <si>
    <t>YCR094W</t>
  </si>
  <si>
    <t>CDC50</t>
  </si>
  <si>
    <t>YLR461W</t>
  </si>
  <si>
    <t>PAU4</t>
  </si>
  <si>
    <t>YKL221W</t>
  </si>
  <si>
    <t>MCH2</t>
  </si>
  <si>
    <t>YLR385C</t>
  </si>
  <si>
    <t>SWC7</t>
  </si>
  <si>
    <t>YKL062W</t>
  </si>
  <si>
    <t>MSN4</t>
  </si>
  <si>
    <t>YJL025W</t>
  </si>
  <si>
    <t>RRN7</t>
  </si>
  <si>
    <t>YLR143W</t>
  </si>
  <si>
    <t>DPH6</t>
  </si>
  <si>
    <t>YPL039W</t>
  </si>
  <si>
    <t>YJR033C</t>
  </si>
  <si>
    <t>RAV1</t>
  </si>
  <si>
    <t>YBR238C</t>
  </si>
  <si>
    <t>YHR153C</t>
  </si>
  <si>
    <t>SPO16</t>
  </si>
  <si>
    <t>YBR008C</t>
  </si>
  <si>
    <t>FLR1</t>
  </si>
  <si>
    <t>YIL112W</t>
  </si>
  <si>
    <t>HOS4</t>
  </si>
  <si>
    <t>YOR190W</t>
  </si>
  <si>
    <t>SPR1</t>
  </si>
  <si>
    <t>YOL104C</t>
  </si>
  <si>
    <t>NDJ1</t>
  </si>
  <si>
    <t>YDR029W</t>
  </si>
  <si>
    <t>YKR029C</t>
  </si>
  <si>
    <t>SET3</t>
  </si>
  <si>
    <t>YKL037W</t>
  </si>
  <si>
    <t>AIM26</t>
  </si>
  <si>
    <t>YOR329C</t>
  </si>
  <si>
    <t>SCD5</t>
  </si>
  <si>
    <t>YDL207W</t>
  </si>
  <si>
    <t>GLE1</t>
  </si>
  <si>
    <t>YJR116W</t>
  </si>
  <si>
    <t>TDA4</t>
  </si>
  <si>
    <t>YOR363C</t>
  </si>
  <si>
    <t>PIP2</t>
  </si>
  <si>
    <t>YGR131W</t>
  </si>
  <si>
    <t>FHN1</t>
  </si>
  <si>
    <t>YML060W</t>
  </si>
  <si>
    <t>OGG1</t>
  </si>
  <si>
    <t>YOR313C</t>
  </si>
  <si>
    <t>SPS4</t>
  </si>
  <si>
    <t>YBL112C</t>
  </si>
  <si>
    <t>YCL068C</t>
  </si>
  <si>
    <t>YPL147W</t>
  </si>
  <si>
    <t>PXA1</t>
  </si>
  <si>
    <t>YDR182W</t>
  </si>
  <si>
    <t>CDC1</t>
  </si>
  <si>
    <t>YNL279W</t>
  </si>
  <si>
    <t>PRM1</t>
  </si>
  <si>
    <t>YJR149W</t>
  </si>
  <si>
    <t>YHR092C</t>
  </si>
  <si>
    <t>HXT4</t>
  </si>
  <si>
    <t>YOL028C</t>
  </si>
  <si>
    <t>YAP7</t>
  </si>
  <si>
    <t>YMR118C</t>
  </si>
  <si>
    <t>SHH3</t>
  </si>
  <si>
    <t>YJL107C</t>
  </si>
  <si>
    <t>YLR139C</t>
  </si>
  <si>
    <t>SLS1</t>
  </si>
  <si>
    <t>YPR071W</t>
  </si>
  <si>
    <t>YOR192C</t>
  </si>
  <si>
    <t>THI72</t>
  </si>
  <si>
    <t>YGL051W</t>
  </si>
  <si>
    <t>MST27</t>
  </si>
  <si>
    <t>YCR006C</t>
  </si>
  <si>
    <t>YPL069C</t>
  </si>
  <si>
    <t>BTS1</t>
  </si>
  <si>
    <t>YMR035W</t>
  </si>
  <si>
    <t>IMP2</t>
  </si>
  <si>
    <t>YDR325W</t>
  </si>
  <si>
    <t>YCG1</t>
  </si>
  <si>
    <t>YDR437W</t>
  </si>
  <si>
    <t>GPI19</t>
  </si>
  <si>
    <t>YAR064W</t>
  </si>
  <si>
    <t>YNL128W</t>
  </si>
  <si>
    <t>TEP1</t>
  </si>
  <si>
    <t>YPL110C</t>
  </si>
  <si>
    <t>GDE1</t>
  </si>
  <si>
    <t>YPL045W</t>
  </si>
  <si>
    <t>VPS16</t>
  </si>
  <si>
    <t>YKR102W</t>
  </si>
  <si>
    <t>FLO10</t>
  </si>
  <si>
    <t>YLL006W-A</t>
  </si>
  <si>
    <t>YPR179C</t>
  </si>
  <si>
    <t>HDA3</t>
  </si>
  <si>
    <t>YBR104W</t>
  </si>
  <si>
    <t>YMC2</t>
  </si>
  <si>
    <t>YDR205W</t>
  </si>
  <si>
    <t>MSC2</t>
  </si>
  <si>
    <t>YAL027W</t>
  </si>
  <si>
    <t>SAW1</t>
  </si>
  <si>
    <t>YDL177C</t>
  </si>
  <si>
    <t>YMR020W</t>
  </si>
  <si>
    <t>FMS1</t>
  </si>
  <si>
    <t>YGR294W</t>
  </si>
  <si>
    <t>PAU12</t>
  </si>
  <si>
    <t>YFL034W</t>
  </si>
  <si>
    <t>MIL1</t>
  </si>
  <si>
    <t>YER179W</t>
  </si>
  <si>
    <t>DMC1</t>
  </si>
  <si>
    <t>YOR015W</t>
  </si>
  <si>
    <t>YGL010W</t>
  </si>
  <si>
    <t>MPO1</t>
  </si>
  <si>
    <t>YBR129C</t>
  </si>
  <si>
    <t>OPY1</t>
  </si>
  <si>
    <t>YMR150C</t>
  </si>
  <si>
    <t>IMP1</t>
  </si>
  <si>
    <t>YPL181W</t>
  </si>
  <si>
    <t>CTI6</t>
  </si>
  <si>
    <t>YJL203W</t>
  </si>
  <si>
    <t>PRP21</t>
  </si>
  <si>
    <t>YLR011W</t>
  </si>
  <si>
    <t>LOT6</t>
  </si>
  <si>
    <t>YBR103W</t>
  </si>
  <si>
    <t>SIF2</t>
  </si>
  <si>
    <t>YLR152C</t>
  </si>
  <si>
    <t>YDR523C</t>
  </si>
  <si>
    <t>SPS1</t>
  </si>
  <si>
    <t>YDL003W</t>
  </si>
  <si>
    <t>MCD1</t>
  </si>
  <si>
    <t>YGR247W</t>
  </si>
  <si>
    <t>CPD1</t>
  </si>
  <si>
    <t>YGL005C</t>
  </si>
  <si>
    <t>COG7</t>
  </si>
  <si>
    <t>YKR075C</t>
  </si>
  <si>
    <t>YPL064C</t>
  </si>
  <si>
    <t>CWC27</t>
  </si>
  <si>
    <t>YOR376W</t>
  </si>
  <si>
    <t>YGR177C</t>
  </si>
  <si>
    <t>ATF2</t>
  </si>
  <si>
    <t>YIL079C</t>
  </si>
  <si>
    <t>AIR1</t>
  </si>
  <si>
    <t>YFR021W</t>
  </si>
  <si>
    <t>ATG18</t>
  </si>
  <si>
    <t>YNR002C</t>
  </si>
  <si>
    <t>ATO2</t>
  </si>
  <si>
    <t>YJL056C</t>
  </si>
  <si>
    <t>ZAP1</t>
  </si>
  <si>
    <t>YGL073W</t>
  </si>
  <si>
    <t>HSF1</t>
  </si>
  <si>
    <t>YGR236C</t>
  </si>
  <si>
    <t>SPG1</t>
  </si>
  <si>
    <t>YDL030W</t>
  </si>
  <si>
    <t>PRP9</t>
  </si>
  <si>
    <t>YNL233W</t>
  </si>
  <si>
    <t>BNI4</t>
  </si>
  <si>
    <t>YLR050C</t>
  </si>
  <si>
    <t>YHL009C</t>
  </si>
  <si>
    <t>YAP3</t>
  </si>
  <si>
    <t>YBR020W</t>
  </si>
  <si>
    <t>GAL1</t>
  </si>
  <si>
    <t>YER018C</t>
  </si>
  <si>
    <t>SPC25</t>
  </si>
  <si>
    <t>YCL002C</t>
  </si>
  <si>
    <t>YPR107C</t>
  </si>
  <si>
    <t>YTH1</t>
  </si>
  <si>
    <t>YDR197W</t>
  </si>
  <si>
    <t>CBS2</t>
  </si>
  <si>
    <t>YOR081C</t>
  </si>
  <si>
    <t>TGL5</t>
  </si>
  <si>
    <t>YIL140W</t>
  </si>
  <si>
    <t>AXL2</t>
  </si>
  <si>
    <t>YCR020C</t>
  </si>
  <si>
    <t>PET18</t>
  </si>
  <si>
    <t>YBR107C</t>
  </si>
  <si>
    <t>IML3</t>
  </si>
  <si>
    <t>YGR079W</t>
  </si>
  <si>
    <t>YNL210W</t>
  </si>
  <si>
    <t>MER1</t>
  </si>
  <si>
    <t>YJL163C</t>
  </si>
  <si>
    <t>YKL139W</t>
  </si>
  <si>
    <t>CTK1</t>
  </si>
  <si>
    <t>YDR308C</t>
  </si>
  <si>
    <t>SRB7</t>
  </si>
  <si>
    <t>YER045C</t>
  </si>
  <si>
    <t>ACA1</t>
  </si>
  <si>
    <t>YKL055C</t>
  </si>
  <si>
    <t>OAR1</t>
  </si>
  <si>
    <t>YDR223W</t>
  </si>
  <si>
    <t>CRF1</t>
  </si>
  <si>
    <t>YGR133W</t>
  </si>
  <si>
    <t>PEX4</t>
  </si>
  <si>
    <t>YKL026C</t>
  </si>
  <si>
    <t>GPX1</t>
  </si>
  <si>
    <t>YER189W</t>
  </si>
  <si>
    <t>YLR144C</t>
  </si>
  <si>
    <t>ACF2</t>
  </si>
  <si>
    <t>YDL197C</t>
  </si>
  <si>
    <t>ASF2</t>
  </si>
  <si>
    <t>YCR050C</t>
  </si>
  <si>
    <t>YDL241W</t>
  </si>
  <si>
    <t>YLR021W</t>
  </si>
  <si>
    <t>IRC25</t>
  </si>
  <si>
    <t>YDR422C</t>
  </si>
  <si>
    <t>SIP1</t>
  </si>
  <si>
    <t>YDL175C</t>
  </si>
  <si>
    <t>AIR2</t>
  </si>
  <si>
    <t>YMR132C</t>
  </si>
  <si>
    <t>JLP2</t>
  </si>
  <si>
    <t>YDL010W</t>
  </si>
  <si>
    <t>GRX6</t>
  </si>
  <si>
    <t>YAL010C</t>
  </si>
  <si>
    <t>MDM10</t>
  </si>
  <si>
    <t>YGL060W</t>
  </si>
  <si>
    <t>YBP2</t>
  </si>
  <si>
    <t>YLR054C</t>
  </si>
  <si>
    <t>OSW2</t>
  </si>
  <si>
    <t>YOR255W</t>
  </si>
  <si>
    <t>OSW1</t>
  </si>
  <si>
    <t>YOR238W</t>
  </si>
  <si>
    <t>YMR171C</t>
  </si>
  <si>
    <t>EAR1</t>
  </si>
  <si>
    <t>YLR326W</t>
  </si>
  <si>
    <t>YML027W</t>
  </si>
  <si>
    <t>YOX1</t>
  </si>
  <si>
    <t>YDR323C</t>
  </si>
  <si>
    <t>PEP7</t>
  </si>
  <si>
    <t>YGL035C</t>
  </si>
  <si>
    <t>MIG1</t>
  </si>
  <si>
    <t>YNL250W</t>
  </si>
  <si>
    <t>RAD50</t>
  </si>
  <si>
    <t>YER186C</t>
  </si>
  <si>
    <t>YPR066W</t>
  </si>
  <si>
    <t>UBA3</t>
  </si>
  <si>
    <t>YPL107W</t>
  </si>
  <si>
    <t>YDL039C</t>
  </si>
  <si>
    <t>PRM7</t>
  </si>
  <si>
    <t>YLR201C</t>
  </si>
  <si>
    <t>COQ9</t>
  </si>
  <si>
    <t>YNR072W</t>
  </si>
  <si>
    <t>HXT17</t>
  </si>
  <si>
    <t>YPL278C</t>
  </si>
  <si>
    <t>YGL149W</t>
  </si>
  <si>
    <t>YMR037C</t>
  </si>
  <si>
    <t>MSN2</t>
  </si>
  <si>
    <t>YNL073W</t>
  </si>
  <si>
    <t>MSK1</t>
  </si>
  <si>
    <t>YHR021W-A</t>
  </si>
  <si>
    <t>ECM12</t>
  </si>
  <si>
    <t>YGR117C</t>
  </si>
  <si>
    <t>YHR211W</t>
  </si>
  <si>
    <t>FLO5</t>
  </si>
  <si>
    <t>YJR112W-A</t>
  </si>
  <si>
    <t>YDR498C</t>
  </si>
  <si>
    <t>SEC20</t>
  </si>
  <si>
    <t>YBL059C-A</t>
  </si>
  <si>
    <t>CMC2</t>
  </si>
  <si>
    <t>YCR018C</t>
  </si>
  <si>
    <t>SRD1</t>
  </si>
  <si>
    <t>YGL017W</t>
  </si>
  <si>
    <t>ATE1</t>
  </si>
  <si>
    <t>YOL069W</t>
  </si>
  <si>
    <t>NUF2</t>
  </si>
  <si>
    <t>YKR030W</t>
  </si>
  <si>
    <t>GMH1</t>
  </si>
  <si>
    <t>YFL067W</t>
  </si>
  <si>
    <t>YOR194C</t>
  </si>
  <si>
    <t>TOA1</t>
  </si>
  <si>
    <t>YLR079W</t>
  </si>
  <si>
    <t>SIC1</t>
  </si>
  <si>
    <t>YLR012C</t>
  </si>
  <si>
    <t>YJL139C</t>
  </si>
  <si>
    <t>YUR1</t>
  </si>
  <si>
    <t>YBR289W</t>
  </si>
  <si>
    <t>SNF5</t>
  </si>
  <si>
    <t>YHR044C</t>
  </si>
  <si>
    <t>DOG1</t>
  </si>
  <si>
    <t>YOR349W</t>
  </si>
  <si>
    <t>CIN1</t>
  </si>
  <si>
    <t>YMR275C</t>
  </si>
  <si>
    <t>BUL1</t>
  </si>
  <si>
    <t>YOR381W</t>
  </si>
  <si>
    <t>FRE3</t>
  </si>
  <si>
    <t>YNL116W</t>
  </si>
  <si>
    <t>DMA2</t>
  </si>
  <si>
    <t>YDR115W</t>
  </si>
  <si>
    <t>MRX14</t>
  </si>
  <si>
    <t>YBR229C</t>
  </si>
  <si>
    <t>ROT2</t>
  </si>
  <si>
    <t>YKR104W</t>
  </si>
  <si>
    <t>YBL108C-A</t>
  </si>
  <si>
    <t>PAU9</t>
  </si>
  <si>
    <t>YGL047W</t>
  </si>
  <si>
    <t>ALG13</t>
  </si>
  <si>
    <t>YLR164W</t>
  </si>
  <si>
    <t>SHH4</t>
  </si>
  <si>
    <t>YJR001W</t>
  </si>
  <si>
    <t>AVT1</t>
  </si>
  <si>
    <t>YNL316C</t>
  </si>
  <si>
    <t>PHA2</t>
  </si>
  <si>
    <t>YMR279C</t>
  </si>
  <si>
    <t>YDR402C</t>
  </si>
  <si>
    <t>DIT2</t>
  </si>
  <si>
    <t>YDR196C</t>
  </si>
  <si>
    <t>CAB5</t>
  </si>
  <si>
    <t>YBR158W</t>
  </si>
  <si>
    <t>AMN1</t>
  </si>
  <si>
    <t>YDR216W</t>
  </si>
  <si>
    <t>ADR1</t>
  </si>
  <si>
    <t>YHR219W</t>
  </si>
  <si>
    <t>YLR158C</t>
  </si>
  <si>
    <t>ASP3-3</t>
  </si>
  <si>
    <t>YMR206W</t>
  </si>
  <si>
    <t>YPR115W</t>
  </si>
  <si>
    <t>RGC1</t>
  </si>
  <si>
    <t>YFR036W</t>
  </si>
  <si>
    <t>CDC26</t>
  </si>
  <si>
    <t>YJL044C</t>
  </si>
  <si>
    <t>GYP6</t>
  </si>
  <si>
    <t>YML030W</t>
  </si>
  <si>
    <t>RCF1</t>
  </si>
  <si>
    <t>YBR163W</t>
  </si>
  <si>
    <t>EXO5</t>
  </si>
  <si>
    <t>YOL117W</t>
  </si>
  <si>
    <t>RRI2</t>
  </si>
  <si>
    <t>YLR405W</t>
  </si>
  <si>
    <t>DUS4</t>
  </si>
  <si>
    <t>YDR261C</t>
  </si>
  <si>
    <t>EXG2</t>
  </si>
  <si>
    <t>YKL197C</t>
  </si>
  <si>
    <t>PEX1</t>
  </si>
  <si>
    <t>YOR201C</t>
  </si>
  <si>
    <t>MRM1</t>
  </si>
  <si>
    <t>YNL238W</t>
  </si>
  <si>
    <t>KEX2</t>
  </si>
  <si>
    <t>YLR130C</t>
  </si>
  <si>
    <t>ZRT2</t>
  </si>
  <si>
    <t>YGR102C</t>
  </si>
  <si>
    <t>GTF1</t>
  </si>
  <si>
    <t>YHL046C</t>
  </si>
  <si>
    <t>PAU13</t>
  </si>
  <si>
    <t>YDR357C</t>
  </si>
  <si>
    <t>CNL1</t>
  </si>
  <si>
    <t>YNL083W</t>
  </si>
  <si>
    <t>SAL1</t>
  </si>
  <si>
    <t>YDR534C</t>
  </si>
  <si>
    <t>FIT1</t>
  </si>
  <si>
    <t>YNL225C</t>
  </si>
  <si>
    <t>CNM67</t>
  </si>
  <si>
    <t>YLR046C</t>
  </si>
  <si>
    <t>YDL059C</t>
  </si>
  <si>
    <t>RAD59</t>
  </si>
  <si>
    <t>YDR147W</t>
  </si>
  <si>
    <t>EKI1</t>
  </si>
  <si>
    <t>YPL056C</t>
  </si>
  <si>
    <t>LCL1</t>
  </si>
  <si>
    <t>YJR056C</t>
  </si>
  <si>
    <t>YOR125C</t>
  </si>
  <si>
    <t>CAT5</t>
  </si>
  <si>
    <t>YDR005C</t>
  </si>
  <si>
    <t>MAF1</t>
  </si>
  <si>
    <t>YGL260W</t>
  </si>
  <si>
    <t>YGL094C</t>
  </si>
  <si>
    <t>PAN2</t>
  </si>
  <si>
    <t>YGR015C</t>
  </si>
  <si>
    <t>YBL081W</t>
  </si>
  <si>
    <t>YOL131W</t>
  </si>
  <si>
    <t>YDL001W</t>
  </si>
  <si>
    <t>RMD1</t>
  </si>
  <si>
    <t>YDL115C</t>
  </si>
  <si>
    <t>IWR1</t>
  </si>
  <si>
    <t>YDR366C</t>
  </si>
  <si>
    <t>YER118C</t>
  </si>
  <si>
    <t>SHO1</t>
  </si>
  <si>
    <t>YBR128C</t>
  </si>
  <si>
    <t>ATG14</t>
  </si>
  <si>
    <t>YHR154W</t>
  </si>
  <si>
    <t>RTT107</t>
  </si>
  <si>
    <t>YPL153C</t>
  </si>
  <si>
    <t>RAD53</t>
  </si>
  <si>
    <t>YMR040W</t>
  </si>
  <si>
    <t>YET2</t>
  </si>
  <si>
    <t>YNL204C</t>
  </si>
  <si>
    <t>SPS18</t>
  </si>
  <si>
    <t>YOR080W</t>
  </si>
  <si>
    <t>DIA2</t>
  </si>
  <si>
    <t>YDR027C</t>
  </si>
  <si>
    <t>VPS54</t>
  </si>
  <si>
    <t>YOR029W</t>
  </si>
  <si>
    <t>YJR089W</t>
  </si>
  <si>
    <t>BIR1</t>
  </si>
  <si>
    <t>YGR002C</t>
  </si>
  <si>
    <t>SWC4</t>
  </si>
  <si>
    <t>YCR104W</t>
  </si>
  <si>
    <t>PAU3</t>
  </si>
  <si>
    <t>YDR338C</t>
  </si>
  <si>
    <t>YDL009C</t>
  </si>
  <si>
    <t>YBR071W</t>
  </si>
  <si>
    <t>YCL058C</t>
  </si>
  <si>
    <t>FYV5</t>
  </si>
  <si>
    <t>YGR273C</t>
  </si>
  <si>
    <t>YGR072W</t>
  </si>
  <si>
    <t>UPF3</t>
  </si>
  <si>
    <t>YGR179C</t>
  </si>
  <si>
    <t>OKP1</t>
  </si>
  <si>
    <t>YER130C</t>
  </si>
  <si>
    <t>COM2</t>
  </si>
  <si>
    <t>YNR073C</t>
  </si>
  <si>
    <t>YOR306C</t>
  </si>
  <si>
    <t>MCH5</t>
  </si>
  <si>
    <t>YDL098C</t>
  </si>
  <si>
    <t>SNU23</t>
  </si>
  <si>
    <t>YDR021W</t>
  </si>
  <si>
    <t>FAL1</t>
  </si>
  <si>
    <t>YIR041W</t>
  </si>
  <si>
    <t>PAU15</t>
  </si>
  <si>
    <t>YNL021W</t>
  </si>
  <si>
    <t>HDA1</t>
  </si>
  <si>
    <t>YLR393W</t>
  </si>
  <si>
    <t>ATP10</t>
  </si>
  <si>
    <t>YOR344C</t>
  </si>
  <si>
    <t>TYE7</t>
  </si>
  <si>
    <t>YFR032C</t>
  </si>
  <si>
    <t>RRT5</t>
  </si>
  <si>
    <t>YGR067C</t>
  </si>
  <si>
    <t>YBL090W</t>
  </si>
  <si>
    <t>YOR111W</t>
  </si>
  <si>
    <t>YOR161C</t>
  </si>
  <si>
    <t>PNS1</t>
  </si>
  <si>
    <t>YNL146W</t>
  </si>
  <si>
    <t>YDR218C</t>
  </si>
  <si>
    <t>SPR28</t>
  </si>
  <si>
    <t>YMR136W</t>
  </si>
  <si>
    <t>GAT2</t>
  </si>
  <si>
    <t>YLL014W</t>
  </si>
  <si>
    <t>EMC6</t>
  </si>
  <si>
    <t>YEL029C</t>
  </si>
  <si>
    <t>BUD16</t>
  </si>
  <si>
    <t>YKL189W</t>
  </si>
  <si>
    <t>HYM1</t>
  </si>
  <si>
    <t>YNL213C</t>
  </si>
  <si>
    <t>RRG9</t>
  </si>
  <si>
    <t>YOR154W</t>
  </si>
  <si>
    <t>SLP1</t>
  </si>
  <si>
    <t>YDR336W</t>
  </si>
  <si>
    <t>MRX8</t>
  </si>
  <si>
    <t>YPL201C</t>
  </si>
  <si>
    <t>YIG1</t>
  </si>
  <si>
    <t>YGR168C</t>
  </si>
  <si>
    <t>YLR227C</t>
  </si>
  <si>
    <t>ADY4</t>
  </si>
  <si>
    <t>YNR062C</t>
  </si>
  <si>
    <t>YKL015W</t>
  </si>
  <si>
    <t>PUT3</t>
  </si>
  <si>
    <t>YBR047W</t>
  </si>
  <si>
    <t>FMP23</t>
  </si>
  <si>
    <t>YLR396C</t>
  </si>
  <si>
    <t>VPS33</t>
  </si>
  <si>
    <t>YMR018W</t>
  </si>
  <si>
    <t>YDR039C</t>
  </si>
  <si>
    <t>ENA2</t>
  </si>
  <si>
    <t>YPR111W</t>
  </si>
  <si>
    <t>DBF20</t>
  </si>
  <si>
    <t>YCL014W</t>
  </si>
  <si>
    <t>BUD3</t>
  </si>
  <si>
    <t>YDR262W</t>
  </si>
  <si>
    <t>YOL107W</t>
  </si>
  <si>
    <t>YIR016W</t>
  </si>
  <si>
    <t>YGR046W</t>
  </si>
  <si>
    <t>TAM41</t>
  </si>
  <si>
    <t>YMR233W</t>
  </si>
  <si>
    <t>TRI1</t>
  </si>
  <si>
    <t>YMR063W</t>
  </si>
  <si>
    <t>RIM9</t>
  </si>
  <si>
    <t>YPR131C</t>
  </si>
  <si>
    <t>NAT3</t>
  </si>
  <si>
    <t>YPL163C</t>
  </si>
  <si>
    <t>SVS1</t>
  </si>
  <si>
    <t>YLR194C</t>
  </si>
  <si>
    <t>YML037C</t>
  </si>
  <si>
    <t>YDR307W</t>
  </si>
  <si>
    <t>PMT7</t>
  </si>
  <si>
    <t>YFL034C-B</t>
  </si>
  <si>
    <t>MOB2</t>
  </si>
  <si>
    <t>YCL073C</t>
  </si>
  <si>
    <t>GEX1</t>
  </si>
  <si>
    <t>YOL029C</t>
  </si>
  <si>
    <t>YJL077C</t>
  </si>
  <si>
    <t>ICS3</t>
  </si>
  <si>
    <t>YGR274C</t>
  </si>
  <si>
    <t>TAF1</t>
  </si>
  <si>
    <t>YLR005W</t>
  </si>
  <si>
    <t>SSL1</t>
  </si>
  <si>
    <t>YDR146C</t>
  </si>
  <si>
    <t>SWI5</t>
  </si>
  <si>
    <t>YBL098W</t>
  </si>
  <si>
    <t>BNA4</t>
  </si>
  <si>
    <t>YKL194C</t>
  </si>
  <si>
    <t>MST1</t>
  </si>
  <si>
    <t>YLR394W</t>
  </si>
  <si>
    <t>CST9</t>
  </si>
  <si>
    <t>YOL024W</t>
  </si>
  <si>
    <t>YBR295W</t>
  </si>
  <si>
    <t>PCA1</t>
  </si>
  <si>
    <t>YHR140W</t>
  </si>
  <si>
    <t>YKL059C</t>
  </si>
  <si>
    <t>MPE1</t>
  </si>
  <si>
    <t>YLR020C</t>
  </si>
  <si>
    <t>YEH2</t>
  </si>
  <si>
    <t>YLR440C</t>
  </si>
  <si>
    <t>SEC39</t>
  </si>
  <si>
    <t>YML059C</t>
  </si>
  <si>
    <t>NTE1</t>
  </si>
  <si>
    <t>YLR246W</t>
  </si>
  <si>
    <t>ERF2</t>
  </si>
  <si>
    <t>YNL024C-A</t>
  </si>
  <si>
    <t>KSH1</t>
  </si>
  <si>
    <t>YKR076W</t>
  </si>
  <si>
    <t>ECM4</t>
  </si>
  <si>
    <t>YHR006W</t>
  </si>
  <si>
    <t>STP2</t>
  </si>
  <si>
    <t>YPR032W</t>
  </si>
  <si>
    <t>SRO7</t>
  </si>
  <si>
    <t>YFL053W</t>
  </si>
  <si>
    <t>DAK2</t>
  </si>
  <si>
    <t>YIL011W</t>
  </si>
  <si>
    <t>TIR3</t>
  </si>
  <si>
    <t>YKL099C</t>
  </si>
  <si>
    <t>UTP11</t>
  </si>
  <si>
    <t>YOR119C</t>
  </si>
  <si>
    <t>RIO1</t>
  </si>
  <si>
    <t>YPL167C</t>
  </si>
  <si>
    <t>REV3</t>
  </si>
  <si>
    <t>YJL213W</t>
  </si>
  <si>
    <t>YML064C</t>
  </si>
  <si>
    <t>TEM1</t>
  </si>
  <si>
    <t>YNL046W</t>
  </si>
  <si>
    <t>YGL146C</t>
  </si>
  <si>
    <t>RRT6</t>
  </si>
  <si>
    <t>YMR258C</t>
  </si>
  <si>
    <t>ROY1</t>
  </si>
  <si>
    <t>YDL037C</t>
  </si>
  <si>
    <t>BSC1</t>
  </si>
  <si>
    <t>YER044C-A</t>
  </si>
  <si>
    <t>MEI4</t>
  </si>
  <si>
    <t>YER121W</t>
  </si>
  <si>
    <t>YOR070C</t>
  </si>
  <si>
    <t>GYP1</t>
  </si>
  <si>
    <t>YDL101C</t>
  </si>
  <si>
    <t>DUN1</t>
  </si>
  <si>
    <t>YBR150C</t>
  </si>
  <si>
    <t>TBS1</t>
  </si>
  <si>
    <t>YOL091W</t>
  </si>
  <si>
    <t>SPO21</t>
  </si>
  <si>
    <t>YOR351C</t>
  </si>
  <si>
    <t>MEK1</t>
  </si>
  <si>
    <t>YCR095C</t>
  </si>
  <si>
    <t>OCA4</t>
  </si>
  <si>
    <t>YJR006W</t>
  </si>
  <si>
    <t>POL31</t>
  </si>
  <si>
    <t>YML011C</t>
  </si>
  <si>
    <t>RAD33</t>
  </si>
  <si>
    <t>YKL222C</t>
  </si>
  <si>
    <t>YLR403W</t>
  </si>
  <si>
    <t>SFP1</t>
  </si>
  <si>
    <t>YLR004C</t>
  </si>
  <si>
    <t>THI73</t>
  </si>
  <si>
    <t>YDL189W</t>
  </si>
  <si>
    <t>RBS1</t>
  </si>
  <si>
    <t>YDR333C</t>
  </si>
  <si>
    <t>RQC1</t>
  </si>
  <si>
    <t>YDR123C</t>
  </si>
  <si>
    <t>INO2</t>
  </si>
  <si>
    <t>YDR018C</t>
  </si>
  <si>
    <t>YPL121C</t>
  </si>
  <si>
    <t>MEI5</t>
  </si>
  <si>
    <t>YER113C</t>
  </si>
  <si>
    <t>TMN3</t>
  </si>
  <si>
    <t>YFL049W</t>
  </si>
  <si>
    <t>SWP82</t>
  </si>
  <si>
    <t>YDR140W</t>
  </si>
  <si>
    <t>MTQ2</t>
  </si>
  <si>
    <t>YLR308W</t>
  </si>
  <si>
    <t>CDA2</t>
  </si>
  <si>
    <t>YDL108W</t>
  </si>
  <si>
    <t>KIN28</t>
  </si>
  <si>
    <t>YDR235W</t>
  </si>
  <si>
    <t>PRP42</t>
  </si>
  <si>
    <t>YNL012W</t>
  </si>
  <si>
    <t>SPO1</t>
  </si>
  <si>
    <t>YJL051W</t>
  </si>
  <si>
    <t>IRC8</t>
  </si>
  <si>
    <t>YDR078C</t>
  </si>
  <si>
    <t>SHU2</t>
  </si>
  <si>
    <t>YLR010C</t>
  </si>
  <si>
    <t>TEN1</t>
  </si>
  <si>
    <t>YPR203W</t>
  </si>
  <si>
    <t>YJL112W</t>
  </si>
  <si>
    <t>MDV1</t>
  </si>
  <si>
    <t>YHR048W</t>
  </si>
  <si>
    <t>YHK8</t>
  </si>
  <si>
    <t>YGR109C</t>
  </si>
  <si>
    <t>CLB6</t>
  </si>
  <si>
    <t>YOR338W</t>
  </si>
  <si>
    <t>YGR278W</t>
  </si>
  <si>
    <t>CWC22</t>
  </si>
  <si>
    <t>YPL256C</t>
  </si>
  <si>
    <t>CLN2</t>
  </si>
  <si>
    <t>YNL020C</t>
  </si>
  <si>
    <t>ARK1</t>
  </si>
  <si>
    <t>YNL165W</t>
  </si>
  <si>
    <t>YDR379W</t>
  </si>
  <si>
    <t>RGA2</t>
  </si>
  <si>
    <t>YBR095C</t>
  </si>
  <si>
    <t>RXT2</t>
  </si>
  <si>
    <t>YHR077C</t>
  </si>
  <si>
    <t>NMD2</t>
  </si>
  <si>
    <t>YDL024C</t>
  </si>
  <si>
    <t>DIA3</t>
  </si>
  <si>
    <t>YPR011C</t>
  </si>
  <si>
    <t>YDL008W</t>
  </si>
  <si>
    <t>APC11</t>
  </si>
  <si>
    <t>YGR120C</t>
  </si>
  <si>
    <t>COG2</t>
  </si>
  <si>
    <t>YIR019C</t>
  </si>
  <si>
    <t>FLO11</t>
  </si>
  <si>
    <t>YLR213C</t>
  </si>
  <si>
    <t>CRR1</t>
  </si>
  <si>
    <t>YLR104W</t>
  </si>
  <si>
    <t>LCL2</t>
  </si>
  <si>
    <t>YPR015C</t>
  </si>
  <si>
    <t>YDL138W</t>
  </si>
  <si>
    <t>RGT2</t>
  </si>
  <si>
    <t>YPR075C</t>
  </si>
  <si>
    <t>OPY2</t>
  </si>
  <si>
    <t>YDL186W</t>
  </si>
  <si>
    <t>YLL064C</t>
  </si>
  <si>
    <t>PAU18</t>
  </si>
  <si>
    <t>YLR053C</t>
  </si>
  <si>
    <t>YIL037C</t>
  </si>
  <si>
    <t>PRM2</t>
  </si>
  <si>
    <t>YBR216C</t>
  </si>
  <si>
    <t>YBP1</t>
  </si>
  <si>
    <t>YCL021W-A</t>
  </si>
  <si>
    <t>YJL052C-A</t>
  </si>
  <si>
    <t>YLR383W</t>
  </si>
  <si>
    <t>SMC6</t>
  </si>
  <si>
    <t>YPL119C</t>
  </si>
  <si>
    <t>DBP1</t>
  </si>
  <si>
    <t>YBR185C</t>
  </si>
  <si>
    <t>MBA1</t>
  </si>
  <si>
    <t>YBR217W</t>
  </si>
  <si>
    <t>ATG12</t>
  </si>
  <si>
    <t>YKL220C</t>
  </si>
  <si>
    <t>FRE2</t>
  </si>
  <si>
    <t>YLR298C</t>
  </si>
  <si>
    <t>YHC1</t>
  </si>
  <si>
    <t>YFL050C</t>
  </si>
  <si>
    <t>ALR2</t>
  </si>
  <si>
    <t>YNL194C</t>
  </si>
  <si>
    <t>YNL034W</t>
  </si>
  <si>
    <t>YEL025C</t>
  </si>
  <si>
    <t>YPL065W</t>
  </si>
  <si>
    <t>VPS28</t>
  </si>
  <si>
    <t>YCL027W</t>
  </si>
  <si>
    <t>FUS1</t>
  </si>
  <si>
    <t>YDR441C</t>
  </si>
  <si>
    <t>APT2</t>
  </si>
  <si>
    <t>YOR008C-A</t>
  </si>
  <si>
    <t>YOR002W</t>
  </si>
  <si>
    <t>ALG6</t>
  </si>
  <si>
    <t>YGR225W</t>
  </si>
  <si>
    <t>AMA1</t>
  </si>
  <si>
    <t>YKL042W</t>
  </si>
  <si>
    <t>SPC42</t>
  </si>
  <si>
    <t>YIL050W</t>
  </si>
  <si>
    <t>PCL7</t>
  </si>
  <si>
    <t>YJR031C</t>
  </si>
  <si>
    <t>GEA1</t>
  </si>
  <si>
    <t>YKR034W</t>
  </si>
  <si>
    <t>DAL80</t>
  </si>
  <si>
    <t>YNL115C</t>
  </si>
  <si>
    <t>YGL061C</t>
  </si>
  <si>
    <t>DUO1</t>
  </si>
  <si>
    <t>YNL148C</t>
  </si>
  <si>
    <t>ALF1</t>
  </si>
  <si>
    <t>YCL010C</t>
  </si>
  <si>
    <t>SGF29</t>
  </si>
  <si>
    <t>YBR176W</t>
  </si>
  <si>
    <t>ECM31</t>
  </si>
  <si>
    <t>YOR087W</t>
  </si>
  <si>
    <t>YVC1</t>
  </si>
  <si>
    <t>YML046W</t>
  </si>
  <si>
    <t>PRP39</t>
  </si>
  <si>
    <t>YPR009W</t>
  </si>
  <si>
    <t>SUT2</t>
  </si>
  <si>
    <t>YNL091W</t>
  </si>
  <si>
    <t>NST1</t>
  </si>
  <si>
    <t>YBL074C</t>
  </si>
  <si>
    <t>AAR2</t>
  </si>
  <si>
    <t>YDR030C</t>
  </si>
  <si>
    <t>RAD28</t>
  </si>
  <si>
    <t>YCL005W</t>
  </si>
  <si>
    <t>LDB16</t>
  </si>
  <si>
    <t>YHR139C</t>
  </si>
  <si>
    <t>SPS100</t>
  </si>
  <si>
    <t>YEL076C-A</t>
  </si>
  <si>
    <t>YJR055W</t>
  </si>
  <si>
    <t>HIT1</t>
  </si>
  <si>
    <t>YOR115C</t>
  </si>
  <si>
    <t>TRS33</t>
  </si>
  <si>
    <t>YGL158W</t>
  </si>
  <si>
    <t>RCK1</t>
  </si>
  <si>
    <t>YPR079W</t>
  </si>
  <si>
    <t>MRL1</t>
  </si>
  <si>
    <t>YBR284W</t>
  </si>
  <si>
    <t>YIL060W</t>
  </si>
  <si>
    <t>YLR088W</t>
  </si>
  <si>
    <t>GAA1</t>
  </si>
  <si>
    <t>YLR346C</t>
  </si>
  <si>
    <t>CIS1</t>
  </si>
  <si>
    <t>YNL095C</t>
  </si>
  <si>
    <t>YEL008W</t>
  </si>
  <si>
    <t>YOR365C</t>
  </si>
  <si>
    <t>YDR374C</t>
  </si>
  <si>
    <t>PHO92</t>
  </si>
  <si>
    <t>YIL042C</t>
  </si>
  <si>
    <t>PKP1</t>
  </si>
  <si>
    <t>YDL020C</t>
  </si>
  <si>
    <t>RPN4</t>
  </si>
  <si>
    <t>YOR299W</t>
  </si>
  <si>
    <t>BUD7</t>
  </si>
  <si>
    <t>YGL250W</t>
  </si>
  <si>
    <t>RMR1</t>
  </si>
  <si>
    <t>YLR071C</t>
  </si>
  <si>
    <t>RGR1</t>
  </si>
  <si>
    <t>YLR155C</t>
  </si>
  <si>
    <t>ASP3-1</t>
  </si>
  <si>
    <t>YLR329W</t>
  </si>
  <si>
    <t>REC102</t>
  </si>
  <si>
    <t>YCR101C</t>
  </si>
  <si>
    <t>YDR493W</t>
  </si>
  <si>
    <t>MZM1</t>
  </si>
  <si>
    <t>YCR020C-A</t>
  </si>
  <si>
    <t>MAK31</t>
  </si>
  <si>
    <t>YFR031C</t>
  </si>
  <si>
    <t>SMC2</t>
  </si>
  <si>
    <t>YCL001W-A</t>
  </si>
  <si>
    <t>YGL006W</t>
  </si>
  <si>
    <t>PMC1</t>
  </si>
  <si>
    <t>YEL043W</t>
  </si>
  <si>
    <t>YIL150C</t>
  </si>
  <si>
    <t>MCM10</t>
  </si>
  <si>
    <t>YIL040W</t>
  </si>
  <si>
    <t>APQ12</t>
  </si>
  <si>
    <t>YMR177W</t>
  </si>
  <si>
    <t>MMT1</t>
  </si>
  <si>
    <t>YBR033W</t>
  </si>
  <si>
    <t>EDS1</t>
  </si>
  <si>
    <t>YPL033C</t>
  </si>
  <si>
    <t>SRL4</t>
  </si>
  <si>
    <t>YER182W</t>
  </si>
  <si>
    <t>FMP10</t>
  </si>
  <si>
    <t>YCL055W</t>
  </si>
  <si>
    <t>KAR4</t>
  </si>
  <si>
    <t>YDL214C</t>
  </si>
  <si>
    <t>PRR2</t>
  </si>
  <si>
    <t>YJL073W</t>
  </si>
  <si>
    <t>JEM1</t>
  </si>
  <si>
    <t>YDR202C</t>
  </si>
  <si>
    <t>RAV2</t>
  </si>
  <si>
    <t>YGL263W</t>
  </si>
  <si>
    <t>COS12</t>
  </si>
  <si>
    <t>YPR167C</t>
  </si>
  <si>
    <t>MET16</t>
  </si>
  <si>
    <t>YFL020C</t>
  </si>
  <si>
    <t>PAU5</t>
  </si>
  <si>
    <t>YPR194C</t>
  </si>
  <si>
    <t>OPT2</t>
  </si>
  <si>
    <t>YJR036C</t>
  </si>
  <si>
    <t>HUL4</t>
  </si>
  <si>
    <t>YLR237W</t>
  </si>
  <si>
    <t>THI7</t>
  </si>
  <si>
    <t>YMR044W</t>
  </si>
  <si>
    <t>IOC4</t>
  </si>
  <si>
    <t>YGR171C</t>
  </si>
  <si>
    <t>MSM1</t>
  </si>
  <si>
    <t>YIL146C</t>
  </si>
  <si>
    <t>ATG32</t>
  </si>
  <si>
    <t>YPR202W</t>
  </si>
  <si>
    <t>YHR126C</t>
  </si>
  <si>
    <t>ANS1</t>
  </si>
  <si>
    <t>YFL055W</t>
  </si>
  <si>
    <t>AGP3</t>
  </si>
  <si>
    <t>YGL007W</t>
  </si>
  <si>
    <t>BRP1</t>
  </si>
  <si>
    <t>YLL063C</t>
  </si>
  <si>
    <t>AYT1</t>
  </si>
  <si>
    <t>YMR075W</t>
  </si>
  <si>
    <t>RCO1</t>
  </si>
  <si>
    <t>YKL224C</t>
  </si>
  <si>
    <t>PAU16</t>
  </si>
  <si>
    <t>YHR198C</t>
  </si>
  <si>
    <t>AIM18</t>
  </si>
  <si>
    <t>YGL261C</t>
  </si>
  <si>
    <t>PAU11</t>
  </si>
  <si>
    <t>YHR105W</t>
  </si>
  <si>
    <t>YPT35</t>
  </si>
  <si>
    <t>YPR157W</t>
  </si>
  <si>
    <t>TDA6</t>
  </si>
  <si>
    <t>YMR056C</t>
  </si>
  <si>
    <t>AAC1</t>
  </si>
  <si>
    <t>YJL160C</t>
  </si>
  <si>
    <t>PIR5</t>
  </si>
  <si>
    <t>YHR118C</t>
  </si>
  <si>
    <t>ORC6</t>
  </si>
  <si>
    <t>YIL099W</t>
  </si>
  <si>
    <t>SGA1</t>
  </si>
  <si>
    <t>YPR158W</t>
  </si>
  <si>
    <t>CUR1</t>
  </si>
  <si>
    <t>YGL180W</t>
  </si>
  <si>
    <t>ATG1</t>
  </si>
  <si>
    <t>YNL065W</t>
  </si>
  <si>
    <t>AQR1</t>
  </si>
  <si>
    <t>YDR173C</t>
  </si>
  <si>
    <t>ARG82</t>
  </si>
  <si>
    <t>YGR283C</t>
  </si>
  <si>
    <t>YLR345W</t>
  </si>
  <si>
    <t>YNL145W</t>
  </si>
  <si>
    <t>MFA2</t>
  </si>
  <si>
    <t>YJL185C</t>
  </si>
  <si>
    <t>ATG36</t>
  </si>
  <si>
    <t>YER181C</t>
  </si>
  <si>
    <t>YGL033W</t>
  </si>
  <si>
    <t>HOP2</t>
  </si>
  <si>
    <t>YPL024W</t>
  </si>
  <si>
    <t>RMI1</t>
  </si>
  <si>
    <t>YGL233W</t>
  </si>
  <si>
    <t>SEC15</t>
  </si>
  <si>
    <t>YMR219W</t>
  </si>
  <si>
    <t>ESC1</t>
  </si>
  <si>
    <t>YDL234C</t>
  </si>
  <si>
    <t>GYP7</t>
  </si>
  <si>
    <t>YLR445W</t>
  </si>
  <si>
    <t>GMC2</t>
  </si>
  <si>
    <t>YKR013W</t>
  </si>
  <si>
    <t>PRY2</t>
  </si>
  <si>
    <t>YKR023W</t>
  </si>
  <si>
    <t>YPR081C</t>
  </si>
  <si>
    <t>GRS2</t>
  </si>
  <si>
    <t>YMR231W</t>
  </si>
  <si>
    <t>PEP5</t>
  </si>
  <si>
    <t>YMR316C-A</t>
  </si>
  <si>
    <t>YDR376W</t>
  </si>
  <si>
    <t>ARH1</t>
  </si>
  <si>
    <t>YDR084C</t>
  </si>
  <si>
    <t>TVP23</t>
  </si>
  <si>
    <t>YMR122C</t>
  </si>
  <si>
    <t>YHR084W</t>
  </si>
  <si>
    <t>STE12</t>
  </si>
  <si>
    <t>YFL052W</t>
  </si>
  <si>
    <t>ZNF1</t>
  </si>
  <si>
    <t>YHR165C</t>
  </si>
  <si>
    <t>PRP8</t>
  </si>
  <si>
    <t>YDR524C-B</t>
  </si>
  <si>
    <t>YOR298W</t>
  </si>
  <si>
    <t>MUM3</t>
  </si>
  <si>
    <t>YHR060W</t>
  </si>
  <si>
    <t>VMA22</t>
  </si>
  <si>
    <t>YOR068C</t>
  </si>
  <si>
    <t>VAM10</t>
  </si>
  <si>
    <t>YPL027W</t>
  </si>
  <si>
    <t>SMA1</t>
  </si>
  <si>
    <t>YPL264C</t>
  </si>
  <si>
    <t>YIL073C</t>
  </si>
  <si>
    <t>SPO22</t>
  </si>
  <si>
    <t>YLR273C</t>
  </si>
  <si>
    <t>PIG1</t>
  </si>
  <si>
    <t>YGL230C</t>
  </si>
  <si>
    <t>YDR049W</t>
  </si>
  <si>
    <t>VMS1</t>
  </si>
  <si>
    <t>YFL051C</t>
  </si>
  <si>
    <t>YDL199C</t>
  </si>
  <si>
    <t>YOR028C</t>
  </si>
  <si>
    <t>CIN5</t>
  </si>
  <si>
    <t>YGL053W</t>
  </si>
  <si>
    <t>PRM8</t>
  </si>
  <si>
    <t>YLL019C</t>
  </si>
  <si>
    <t>KNS1</t>
  </si>
  <si>
    <t>YER046W</t>
  </si>
  <si>
    <t>SPO73</t>
  </si>
  <si>
    <t>YOR297C</t>
  </si>
  <si>
    <t>TIM18</t>
  </si>
  <si>
    <t>YIL077C</t>
  </si>
  <si>
    <t>YAR068W</t>
  </si>
  <si>
    <t>YNL026W</t>
  </si>
  <si>
    <t>SAM50</t>
  </si>
  <si>
    <t>YGL096W</t>
  </si>
  <si>
    <t>TOS8</t>
  </si>
  <si>
    <t>YNR077C</t>
  </si>
  <si>
    <t>YDR022C</t>
  </si>
  <si>
    <t>ATG31</t>
  </si>
  <si>
    <t>YER169W</t>
  </si>
  <si>
    <t>RPH1</t>
  </si>
  <si>
    <t>YBL021C</t>
  </si>
  <si>
    <t>HAP3</t>
  </si>
  <si>
    <t>YER085C</t>
  </si>
  <si>
    <t>YPL257W</t>
  </si>
  <si>
    <t>YOR183W</t>
  </si>
  <si>
    <t>FYV12</t>
  </si>
  <si>
    <t>YGR112W</t>
  </si>
  <si>
    <t>SHY1</t>
  </si>
  <si>
    <t>YDL044C</t>
  </si>
  <si>
    <t>MTF2</t>
  </si>
  <si>
    <t>YBL111C</t>
  </si>
  <si>
    <t>YNR060W</t>
  </si>
  <si>
    <t>FRE4</t>
  </si>
  <si>
    <t>YER084W</t>
  </si>
  <si>
    <t>YFR035C</t>
  </si>
  <si>
    <t>YPL155C</t>
  </si>
  <si>
    <t>KIP2</t>
  </si>
  <si>
    <t>YOR268C</t>
  </si>
  <si>
    <t>YHR206W</t>
  </si>
  <si>
    <t>SKN7</t>
  </si>
  <si>
    <t>YMR101C</t>
  </si>
  <si>
    <t>SRT1</t>
  </si>
  <si>
    <t>YGL247W</t>
  </si>
  <si>
    <t>BRR6</t>
  </si>
  <si>
    <t>YJL223C</t>
  </si>
  <si>
    <t>PAU1</t>
  </si>
  <si>
    <t>YDR542W</t>
  </si>
  <si>
    <t>PAU10</t>
  </si>
  <si>
    <t>YHR086W-A</t>
  </si>
  <si>
    <t>YBL038W</t>
  </si>
  <si>
    <t>YDR260C</t>
  </si>
  <si>
    <t>SWM1</t>
  </si>
  <si>
    <t>YPR053C</t>
  </si>
  <si>
    <t>YIL113W</t>
  </si>
  <si>
    <t>SDP1</t>
  </si>
  <si>
    <t>YML058W-A</t>
  </si>
  <si>
    <t>HUG1</t>
  </si>
  <si>
    <t>YNR076W</t>
  </si>
  <si>
    <t>PAU6</t>
  </si>
  <si>
    <t>YNL335W</t>
  </si>
  <si>
    <t>DDI3</t>
  </si>
  <si>
    <t>YMR054W</t>
  </si>
  <si>
    <t>STV1</t>
  </si>
  <si>
    <t>YHR038W</t>
  </si>
  <si>
    <t>RRF1</t>
  </si>
  <si>
    <t>YHR014W</t>
  </si>
  <si>
    <t>SPO13</t>
  </si>
  <si>
    <t>YCR045C</t>
  </si>
  <si>
    <t>RRT12</t>
  </si>
  <si>
    <t>YEL028W</t>
  </si>
  <si>
    <t>YLR191W</t>
  </si>
  <si>
    <t>PEX13</t>
  </si>
  <si>
    <t>YGL015C</t>
  </si>
  <si>
    <t>YPL066W</t>
  </si>
  <si>
    <t>RGL1</t>
  </si>
  <si>
    <t>YLL042C</t>
  </si>
  <si>
    <t>ATG10</t>
  </si>
  <si>
    <t>YDL042C</t>
  </si>
  <si>
    <t>SIR2</t>
  </si>
  <si>
    <t>YPL171C</t>
  </si>
  <si>
    <t>OYE3</t>
  </si>
  <si>
    <t>YMR112C</t>
  </si>
  <si>
    <t>MED11</t>
  </si>
  <si>
    <t>YDR274C</t>
  </si>
  <si>
    <t>YGL170C</t>
  </si>
  <si>
    <t>SPO74</t>
  </si>
  <si>
    <t>YBR147W</t>
  </si>
  <si>
    <t>RTC2</t>
  </si>
  <si>
    <t>YOR221C</t>
  </si>
  <si>
    <t>MCT1</t>
  </si>
  <si>
    <t>YLR284C</t>
  </si>
  <si>
    <t>ECI1</t>
  </si>
  <si>
    <t>YCL057C-A</t>
  </si>
  <si>
    <t>MIC10</t>
  </si>
  <si>
    <t>YBR148W</t>
  </si>
  <si>
    <t>YSW1</t>
  </si>
  <si>
    <t>YIL152W</t>
  </si>
  <si>
    <t>YMR008C</t>
  </si>
  <si>
    <t>PLB1</t>
  </si>
  <si>
    <t>YPL070W</t>
  </si>
  <si>
    <t>MUK1</t>
  </si>
  <si>
    <t>YER140W</t>
  </si>
  <si>
    <t>EMP65</t>
  </si>
  <si>
    <t>YDL239C</t>
  </si>
  <si>
    <t>ADY3</t>
  </si>
  <si>
    <t>YLR165C</t>
  </si>
  <si>
    <t>PUS5</t>
  </si>
  <si>
    <t>YLL046C</t>
  </si>
  <si>
    <t>RNP1</t>
  </si>
  <si>
    <t>YPR042C</t>
  </si>
  <si>
    <t>PUF2</t>
  </si>
  <si>
    <t>YNL271C</t>
  </si>
  <si>
    <t>BNI1</t>
  </si>
  <si>
    <t>YIL102C-A</t>
  </si>
  <si>
    <t>YJR150C</t>
  </si>
  <si>
    <t>DAN1</t>
  </si>
  <si>
    <t>YOL132W</t>
  </si>
  <si>
    <t>GAS4</t>
  </si>
  <si>
    <t>YGL259W</t>
  </si>
  <si>
    <t>YPS5</t>
  </si>
  <si>
    <t>YBR023C</t>
  </si>
  <si>
    <t>CHS3</t>
  </si>
  <si>
    <t>YKL070W</t>
  </si>
  <si>
    <t>YLR037C</t>
  </si>
  <si>
    <t>PAU23</t>
  </si>
  <si>
    <t>YPL161C</t>
  </si>
  <si>
    <t>BEM4</t>
  </si>
  <si>
    <t>YOR304W</t>
  </si>
  <si>
    <t>ISW2</t>
  </si>
  <si>
    <t>YGL235W</t>
  </si>
  <si>
    <t>YER076C</t>
  </si>
  <si>
    <t>YPL247C</t>
  </si>
  <si>
    <t>YBR165W</t>
  </si>
  <si>
    <t>UBS1</t>
  </si>
  <si>
    <t>YPR175W</t>
  </si>
  <si>
    <t>DPB2</t>
  </si>
  <si>
    <t>YLR092W</t>
  </si>
  <si>
    <t>SUL2</t>
  </si>
  <si>
    <t>YML122C</t>
  </si>
  <si>
    <t>YBR264C</t>
  </si>
  <si>
    <t>YPT10</t>
  </si>
  <si>
    <t>YHR022C</t>
  </si>
  <si>
    <t>YNL119W</t>
  </si>
  <si>
    <t>NCS2</t>
  </si>
  <si>
    <t>YBL071C</t>
  </si>
  <si>
    <t>YLR019W</t>
  </si>
  <si>
    <t>PSR2</t>
  </si>
  <si>
    <t>YKL075C</t>
  </si>
  <si>
    <t>YOR084W</t>
  </si>
  <si>
    <t>LPX1</t>
  </si>
  <si>
    <t>YCR040W</t>
  </si>
  <si>
    <t>MATALPHA1</t>
  </si>
  <si>
    <t>YKR005C</t>
  </si>
  <si>
    <t>YOR274W</t>
  </si>
  <si>
    <t>MOD5</t>
  </si>
  <si>
    <t>YDL218W</t>
  </si>
  <si>
    <t>YNL196C</t>
  </si>
  <si>
    <t>SLZ1</t>
  </si>
  <si>
    <t>YOR064C</t>
  </si>
  <si>
    <t>YNG1</t>
  </si>
  <si>
    <t>YNL099C</t>
  </si>
  <si>
    <t>OCA1</t>
  </si>
  <si>
    <t>YOR315W</t>
  </si>
  <si>
    <t>SFG1</t>
  </si>
  <si>
    <t>YER106W</t>
  </si>
  <si>
    <t>MAM1</t>
  </si>
  <si>
    <t>YGL119W</t>
  </si>
  <si>
    <t>COQ8</t>
  </si>
  <si>
    <t>YEL035C</t>
  </si>
  <si>
    <t>UTR5</t>
  </si>
  <si>
    <t>YMR159C</t>
  </si>
  <si>
    <t>ATG16</t>
  </si>
  <si>
    <t>YNR068C</t>
  </si>
  <si>
    <t>YLR142W</t>
  </si>
  <si>
    <t>PUT1</t>
  </si>
  <si>
    <t>YNR029C</t>
  </si>
  <si>
    <t>YMR073C</t>
  </si>
  <si>
    <t>IRC21</t>
  </si>
  <si>
    <t>YEL057C</t>
  </si>
  <si>
    <t>SDD1</t>
  </si>
  <si>
    <t>YIL164C</t>
  </si>
  <si>
    <t>NIT1</t>
  </si>
  <si>
    <t>YGR252W</t>
  </si>
  <si>
    <t>GCN5</t>
  </si>
  <si>
    <t>YLR454W</t>
  </si>
  <si>
    <t>FMP27</t>
  </si>
  <si>
    <t>YDL043C</t>
  </si>
  <si>
    <t>PRP11</t>
  </si>
  <si>
    <t>YGR050C</t>
  </si>
  <si>
    <t>YOL052C-A</t>
  </si>
  <si>
    <t>DDR2</t>
  </si>
  <si>
    <t>YER040W</t>
  </si>
  <si>
    <t>GLN3</t>
  </si>
  <si>
    <t>YBR065C</t>
  </si>
  <si>
    <t>ECM2</t>
  </si>
  <si>
    <t>YBR019C</t>
  </si>
  <si>
    <t>GAL10</t>
  </si>
  <si>
    <t>YJL072C</t>
  </si>
  <si>
    <t>PSF2</t>
  </si>
  <si>
    <t>YNL283C</t>
  </si>
  <si>
    <t>WSC2</t>
  </si>
  <si>
    <t>YHL044W</t>
  </si>
  <si>
    <t>YNL336W</t>
  </si>
  <si>
    <t>COS1</t>
  </si>
  <si>
    <t>YER180C</t>
  </si>
  <si>
    <t>ISC10</t>
  </si>
  <si>
    <t>YNL019C</t>
  </si>
  <si>
    <t>YCL044C</t>
  </si>
  <si>
    <t>MGR1</t>
  </si>
  <si>
    <t>YBL103C</t>
  </si>
  <si>
    <t>RTG3</t>
  </si>
  <si>
    <t>YNL076W</t>
  </si>
  <si>
    <t>MKS1</t>
  </si>
  <si>
    <t>YDL246C</t>
  </si>
  <si>
    <t>SOR2</t>
  </si>
  <si>
    <t>YNL305C</t>
  </si>
  <si>
    <t>BXI1</t>
  </si>
  <si>
    <t>YPR078C</t>
  </si>
  <si>
    <t>YJL059W</t>
  </si>
  <si>
    <t>YHC3</t>
  </si>
  <si>
    <t>YDL076C</t>
  </si>
  <si>
    <t>RXT3</t>
  </si>
  <si>
    <t>YMR140W</t>
  </si>
  <si>
    <t>SIP5</t>
  </si>
  <si>
    <t>YIL026C</t>
  </si>
  <si>
    <t>IRR1</t>
  </si>
  <si>
    <t>YEL076C</t>
  </si>
  <si>
    <t>YMR085W</t>
  </si>
  <si>
    <t>YNR049C</t>
  </si>
  <si>
    <t>MSO1</t>
  </si>
  <si>
    <t>YKL047W</t>
  </si>
  <si>
    <t>ANR2</t>
  </si>
  <si>
    <t>YKR058W</t>
  </si>
  <si>
    <t>GLG1</t>
  </si>
  <si>
    <t>YKL133C</t>
  </si>
  <si>
    <t>YBR050C</t>
  </si>
  <si>
    <t>REG2</t>
  </si>
  <si>
    <t>YDR185C</t>
  </si>
  <si>
    <t>UPS3</t>
  </si>
  <si>
    <t>YOL087C</t>
  </si>
  <si>
    <t>DUF1</t>
  </si>
  <si>
    <t>YIL085C</t>
  </si>
  <si>
    <t>KTR7</t>
  </si>
  <si>
    <t>YCL048W</t>
  </si>
  <si>
    <t>SPS22</t>
  </si>
  <si>
    <t>YCL048W-A</t>
  </si>
  <si>
    <t>YAL053W</t>
  </si>
  <si>
    <t>FLC2</t>
  </si>
  <si>
    <t>YIL143C</t>
  </si>
  <si>
    <t>SSL2</t>
  </si>
  <si>
    <t>YKR024C</t>
  </si>
  <si>
    <t>DBP7</t>
  </si>
  <si>
    <t>YFL061W</t>
  </si>
  <si>
    <t>DDI2</t>
  </si>
  <si>
    <t>YBL046W</t>
  </si>
  <si>
    <t>PSY4</t>
  </si>
  <si>
    <t>YLR336C</t>
  </si>
  <si>
    <t>SGD1</t>
  </si>
  <si>
    <t>YDR387C</t>
  </si>
  <si>
    <t>YPL055C</t>
  </si>
  <si>
    <t>LGE1</t>
  </si>
  <si>
    <t>YNR036C</t>
  </si>
  <si>
    <t>MRPS12</t>
  </si>
  <si>
    <t>YJR142W</t>
  </si>
  <si>
    <t>YBR152W</t>
  </si>
  <si>
    <t>SPP381</t>
  </si>
  <si>
    <t>YLR136C</t>
  </si>
  <si>
    <t>TIS11</t>
  </si>
  <si>
    <t>YHL006C</t>
  </si>
  <si>
    <t>SHU1</t>
  </si>
  <si>
    <t>YJL027C</t>
  </si>
  <si>
    <t>YJR062C</t>
  </si>
  <si>
    <t>NTA1</t>
  </si>
  <si>
    <t>YLR319C</t>
  </si>
  <si>
    <t>BUD6</t>
  </si>
  <si>
    <t>YPL116W</t>
  </si>
  <si>
    <t>HOS3</t>
  </si>
  <si>
    <t>YOR236W</t>
  </si>
  <si>
    <t>DFR1</t>
  </si>
  <si>
    <t>YBR228W</t>
  </si>
  <si>
    <t>SLX1</t>
  </si>
  <si>
    <t>YEL033W</t>
  </si>
  <si>
    <t>MTC7</t>
  </si>
  <si>
    <t>YAL039C</t>
  </si>
  <si>
    <t>CYC3</t>
  </si>
  <si>
    <t>YOR371C</t>
  </si>
  <si>
    <t>GPB1</t>
  </si>
  <si>
    <t>YOR079C</t>
  </si>
  <si>
    <t>ATX2</t>
  </si>
  <si>
    <t>YOR062C</t>
  </si>
  <si>
    <t>YOR018W</t>
  </si>
  <si>
    <t>ROD1</t>
  </si>
  <si>
    <t>YIL123W</t>
  </si>
  <si>
    <t>SIM1</t>
  </si>
  <si>
    <t>YJL146W</t>
  </si>
  <si>
    <t>IDS2</t>
  </si>
  <si>
    <t>YLR464W</t>
  </si>
  <si>
    <t>YAL037W</t>
  </si>
  <si>
    <t>YBR076W</t>
  </si>
  <si>
    <t>ECM8</t>
  </si>
  <si>
    <t>YGL169W</t>
  </si>
  <si>
    <t>SUA5</t>
  </si>
  <si>
    <t>YBR132C</t>
  </si>
  <si>
    <t>AGP2</t>
  </si>
  <si>
    <t>YBR241C</t>
  </si>
  <si>
    <t>YLR318W</t>
  </si>
  <si>
    <t>EST2</t>
  </si>
  <si>
    <t>YHR160C</t>
  </si>
  <si>
    <t>PEX18</t>
  </si>
  <si>
    <t>YPR064W</t>
  </si>
  <si>
    <t>YNL334C</t>
  </si>
  <si>
    <t>SNO2</t>
  </si>
  <si>
    <t>YIL047C</t>
  </si>
  <si>
    <t>SYG1</t>
  </si>
  <si>
    <t>YCR089W</t>
  </si>
  <si>
    <t>FIG2</t>
  </si>
  <si>
    <t>YDL022C-A</t>
  </si>
  <si>
    <t>YOL014W</t>
  </si>
  <si>
    <t>YGL212W</t>
  </si>
  <si>
    <t>VAM7</t>
  </si>
  <si>
    <t>YFR020W</t>
  </si>
  <si>
    <t>YPR199C</t>
  </si>
  <si>
    <t>ARR1</t>
  </si>
  <si>
    <t>YOR186W</t>
  </si>
  <si>
    <t>YER015W</t>
  </si>
  <si>
    <t>FAA2</t>
  </si>
  <si>
    <t>YCL052C</t>
  </si>
  <si>
    <t>PBN1</t>
  </si>
  <si>
    <t>YDL087C</t>
  </si>
  <si>
    <t>LUC7</t>
  </si>
  <si>
    <t>YOR006C</t>
  </si>
  <si>
    <t>TSR3</t>
  </si>
  <si>
    <t>YPL166W</t>
  </si>
  <si>
    <t>ATG29</t>
  </si>
  <si>
    <t>YPL152W</t>
  </si>
  <si>
    <t>RRD2</t>
  </si>
  <si>
    <t>YML114C</t>
  </si>
  <si>
    <t>TAF8</t>
  </si>
  <si>
    <t>YER066W</t>
  </si>
  <si>
    <t>RRT13</t>
  </si>
  <si>
    <t>YOR385W</t>
  </si>
  <si>
    <t>YDL113C</t>
  </si>
  <si>
    <t>ATG20</t>
  </si>
  <si>
    <t>YGR295C</t>
  </si>
  <si>
    <t>COS6</t>
  </si>
  <si>
    <t>YOR049C</t>
  </si>
  <si>
    <t>RSB1</t>
  </si>
  <si>
    <t>YBR081C</t>
  </si>
  <si>
    <t>SPT7</t>
  </si>
  <si>
    <t>YBR291C</t>
  </si>
  <si>
    <t>CTP1</t>
  </si>
  <si>
    <t>YBR219C</t>
  </si>
  <si>
    <t>YFR012W</t>
  </si>
  <si>
    <t>DCV1</t>
  </si>
  <si>
    <t>YHR054C</t>
  </si>
  <si>
    <t>YGR033C</t>
  </si>
  <si>
    <t>TIM21</t>
  </si>
  <si>
    <t>YAR023C</t>
  </si>
  <si>
    <t>YLR148W</t>
  </si>
  <si>
    <t>PEP3</t>
  </si>
  <si>
    <t>YGL164C</t>
  </si>
  <si>
    <t>YRB30</t>
  </si>
  <si>
    <t>YIL134C-A</t>
  </si>
  <si>
    <t>YKR077W</t>
  </si>
  <si>
    <t>MSA2</t>
  </si>
  <si>
    <t>YHR134W</t>
  </si>
  <si>
    <t>WSS1</t>
  </si>
  <si>
    <t>YPR018W</t>
  </si>
  <si>
    <t>RLF2</t>
  </si>
  <si>
    <t>YIL114C</t>
  </si>
  <si>
    <t>POR2</t>
  </si>
  <si>
    <t>YLR146C</t>
  </si>
  <si>
    <t>SPE4</t>
  </si>
  <si>
    <t>YFL044C</t>
  </si>
  <si>
    <t>OTU1</t>
  </si>
  <si>
    <t>YMR316W</t>
  </si>
  <si>
    <t>DIA1</t>
  </si>
  <si>
    <t>YLR084C</t>
  </si>
  <si>
    <t>RAX2</t>
  </si>
  <si>
    <t>YPR109W</t>
  </si>
  <si>
    <t>YGR023W</t>
  </si>
  <si>
    <t>MTL1</t>
  </si>
  <si>
    <t>YMR147W</t>
  </si>
  <si>
    <t>YGR093W</t>
  </si>
  <si>
    <t>DRN1</t>
  </si>
  <si>
    <t>YGR230W</t>
  </si>
  <si>
    <t>BNS1</t>
  </si>
  <si>
    <t>YOR130C</t>
  </si>
  <si>
    <t>ORT1</t>
  </si>
  <si>
    <t>YJL062W-A</t>
  </si>
  <si>
    <t>COA3</t>
  </si>
  <si>
    <t>YDL002C</t>
  </si>
  <si>
    <t>NHP10</t>
  </si>
  <si>
    <t>YDR201W</t>
  </si>
  <si>
    <t>SPC19</t>
  </si>
  <si>
    <t>YGL025C</t>
  </si>
  <si>
    <t>PGD1</t>
  </si>
  <si>
    <t>YIR011C</t>
  </si>
  <si>
    <t>STS1</t>
  </si>
  <si>
    <t>YGL151W</t>
  </si>
  <si>
    <t>NUT1</t>
  </si>
  <si>
    <t>YOR104W</t>
  </si>
  <si>
    <t>PIN2</t>
  </si>
  <si>
    <t>YDR484W</t>
  </si>
  <si>
    <t>VPS52</t>
  </si>
  <si>
    <t>YNL041C</t>
  </si>
  <si>
    <t>COG6</t>
  </si>
  <si>
    <t>YPL057C</t>
  </si>
  <si>
    <t>SUR1</t>
  </si>
  <si>
    <t>YMR004W</t>
  </si>
  <si>
    <t>MVP1</t>
  </si>
  <si>
    <t>YER115C</t>
  </si>
  <si>
    <t>SPR6</t>
  </si>
  <si>
    <t>YOL124C</t>
  </si>
  <si>
    <t>TRM11</t>
  </si>
  <si>
    <t>YPR174C</t>
  </si>
  <si>
    <t>YGL081W</t>
  </si>
  <si>
    <t>YHR157W</t>
  </si>
  <si>
    <t>REC104</t>
  </si>
  <si>
    <t>YKL044W</t>
  </si>
  <si>
    <t>YDR114C</t>
  </si>
  <si>
    <t>YJR022W</t>
  </si>
  <si>
    <t>LSM8</t>
  </si>
  <si>
    <t>YKL184W</t>
  </si>
  <si>
    <t>SPE1</t>
  </si>
  <si>
    <t>YLL025W</t>
  </si>
  <si>
    <t>PAU17</t>
  </si>
  <si>
    <t>YOL161C</t>
  </si>
  <si>
    <t>PAU20</t>
  </si>
  <si>
    <t>YDL169C</t>
  </si>
  <si>
    <t>UGX2</t>
  </si>
  <si>
    <t>YER028C</t>
  </si>
  <si>
    <t>MIG3</t>
  </si>
  <si>
    <t>YGR163W</t>
  </si>
  <si>
    <t>GTR2</t>
  </si>
  <si>
    <t>YGR024C</t>
  </si>
  <si>
    <t>THG1</t>
  </si>
  <si>
    <t>YGL084C</t>
  </si>
  <si>
    <t>GUP1</t>
  </si>
  <si>
    <t>YGL110C</t>
  </si>
  <si>
    <t>CUE3</t>
  </si>
  <si>
    <t>YLR070C</t>
  </si>
  <si>
    <t>XYL2</t>
  </si>
  <si>
    <t>YDR452W</t>
  </si>
  <si>
    <t>PPN1</t>
  </si>
  <si>
    <t>YCR097W</t>
  </si>
  <si>
    <t>HMRA1</t>
  </si>
  <si>
    <t>YML003W</t>
  </si>
  <si>
    <t>YDR305C</t>
  </si>
  <si>
    <t>HNT2</t>
  </si>
  <si>
    <t>YKL178C</t>
  </si>
  <si>
    <t>STE3</t>
  </si>
  <si>
    <t>YNR071C</t>
  </si>
  <si>
    <t>YOR378W</t>
  </si>
  <si>
    <t>AMF1</t>
  </si>
  <si>
    <t>YJR112W</t>
  </si>
  <si>
    <t>NNF1</t>
  </si>
  <si>
    <t>YPL026C</t>
  </si>
  <si>
    <t>SKS1</t>
  </si>
  <si>
    <t>YDR400W</t>
  </si>
  <si>
    <t>URH1</t>
  </si>
  <si>
    <t>YFL012W</t>
  </si>
  <si>
    <t>YDR138W</t>
  </si>
  <si>
    <t>HPR1</t>
  </si>
  <si>
    <t>YGR246C</t>
  </si>
  <si>
    <t>BRF1</t>
  </si>
  <si>
    <t>YPR151C</t>
  </si>
  <si>
    <t>SUE1</t>
  </si>
  <si>
    <t>YDR228C</t>
  </si>
  <si>
    <t>PCF11</t>
  </si>
  <si>
    <t>YMR016C</t>
  </si>
  <si>
    <t>SOK2</t>
  </si>
  <si>
    <t>YMR244W</t>
  </si>
  <si>
    <t>YGL178W</t>
  </si>
  <si>
    <t>MPT5</t>
  </si>
  <si>
    <t>YNL140C</t>
  </si>
  <si>
    <t>YBR197C</t>
  </si>
  <si>
    <t>YBR131W</t>
  </si>
  <si>
    <t>CCZ1</t>
  </si>
  <si>
    <t>YJR091C</t>
  </si>
  <si>
    <t>JSN1</t>
  </si>
  <si>
    <t>YGR066C</t>
  </si>
  <si>
    <t>YMR081C</t>
  </si>
  <si>
    <t>ISF1</t>
  </si>
  <si>
    <t>YJL204C</t>
  </si>
  <si>
    <t>RCY1</t>
  </si>
  <si>
    <t>YMR042W</t>
  </si>
  <si>
    <t>ARG80</t>
  </si>
  <si>
    <t>YDL049C</t>
  </si>
  <si>
    <t>KNH1</t>
  </si>
  <si>
    <t>YGL194C-A</t>
  </si>
  <si>
    <t>YOL164W-A</t>
  </si>
  <si>
    <t>YBR055C</t>
  </si>
  <si>
    <t>PRP6</t>
  </si>
  <si>
    <t>YFL058W</t>
  </si>
  <si>
    <t>THI5</t>
  </si>
  <si>
    <t>YJR159W</t>
  </si>
  <si>
    <t>SOR1</t>
  </si>
  <si>
    <t>YMR325W</t>
  </si>
  <si>
    <t>PAU19</t>
  </si>
  <si>
    <t>YOR114W</t>
  </si>
  <si>
    <t>YML080W</t>
  </si>
  <si>
    <t>DUS1</t>
  </si>
  <si>
    <t>YDR405W</t>
  </si>
  <si>
    <t>YBR246W</t>
  </si>
  <si>
    <t>RRT2</t>
  </si>
  <si>
    <t>YLR307W</t>
  </si>
  <si>
    <t>CDA1</t>
  </si>
  <si>
    <t>YJR057W</t>
  </si>
  <si>
    <t>CDC8</t>
  </si>
  <si>
    <t>YJL085W</t>
  </si>
  <si>
    <t>EXO70</t>
  </si>
  <si>
    <t>YOL080C</t>
  </si>
  <si>
    <t>REX4</t>
  </si>
  <si>
    <t>YPL282C</t>
  </si>
  <si>
    <t>PAU22</t>
  </si>
  <si>
    <t>YOR195W</t>
  </si>
  <si>
    <t>SLK19</t>
  </si>
  <si>
    <t>YDR482C</t>
  </si>
  <si>
    <t>CWC21</t>
  </si>
  <si>
    <t>YNR012W</t>
  </si>
  <si>
    <t>URK1</t>
  </si>
  <si>
    <t>YPR170W-B</t>
  </si>
  <si>
    <t>YNL314W</t>
  </si>
  <si>
    <t>DAL82</t>
  </si>
  <si>
    <t>YNL103W</t>
  </si>
  <si>
    <t>MET4</t>
  </si>
  <si>
    <t>YDR236C</t>
  </si>
  <si>
    <t>FMN1</t>
  </si>
  <si>
    <t>YBL023C</t>
  </si>
  <si>
    <t>MCM2</t>
  </si>
  <si>
    <t>YGR104C</t>
  </si>
  <si>
    <t>SRB5</t>
  </si>
  <si>
    <t>YHR041C</t>
  </si>
  <si>
    <t>SRB2</t>
  </si>
  <si>
    <t>YPL140C</t>
  </si>
  <si>
    <t>MKK2</t>
  </si>
  <si>
    <t>YNL102W</t>
  </si>
  <si>
    <t>POL1</t>
  </si>
  <si>
    <t>YEL009C</t>
  </si>
  <si>
    <t>GCN4</t>
  </si>
  <si>
    <t>YGL034C</t>
  </si>
  <si>
    <t>YGL262W</t>
  </si>
  <si>
    <t>YOR118W</t>
  </si>
  <si>
    <t>RTC5</t>
  </si>
  <si>
    <t>YPL208W</t>
  </si>
  <si>
    <t>RKM1</t>
  </si>
  <si>
    <t>YNL245C</t>
  </si>
  <si>
    <t>CWC25</t>
  </si>
  <si>
    <t>YNL032W</t>
  </si>
  <si>
    <t>SIW14</t>
  </si>
  <si>
    <t>YGL018C</t>
  </si>
  <si>
    <t>JAC1</t>
  </si>
  <si>
    <t>YCR086W</t>
  </si>
  <si>
    <t>CSM1</t>
  </si>
  <si>
    <t>YER135C</t>
  </si>
  <si>
    <t>YOR152C</t>
  </si>
  <si>
    <t>ATG40</t>
  </si>
  <si>
    <t>YER071C</t>
  </si>
  <si>
    <t>TDA2</t>
  </si>
  <si>
    <t>YDL063C</t>
  </si>
  <si>
    <t>SYO1</t>
  </si>
  <si>
    <t>YBR254C</t>
  </si>
  <si>
    <t>TRS20</t>
  </si>
  <si>
    <t>YJR097W</t>
  </si>
  <si>
    <t>JJJ3</t>
  </si>
  <si>
    <t>YEL012W</t>
  </si>
  <si>
    <t>UBC8</t>
  </si>
  <si>
    <t>YDR209C</t>
  </si>
  <si>
    <t>YGL215W</t>
  </si>
  <si>
    <t>CLG1</t>
  </si>
  <si>
    <t>YKR079C</t>
  </si>
  <si>
    <t>TRZ1</t>
  </si>
  <si>
    <t>YER008C</t>
  </si>
  <si>
    <t>SEC3</t>
  </si>
  <si>
    <t>YPL255W</t>
  </si>
  <si>
    <t>BBP1</t>
  </si>
  <si>
    <t>YDR468C</t>
  </si>
  <si>
    <t>TLG1</t>
  </si>
  <si>
    <t>YOR320C</t>
  </si>
  <si>
    <t>GNT1</t>
  </si>
  <si>
    <t>YLR427W</t>
  </si>
  <si>
    <t>MAG2</t>
  </si>
  <si>
    <t>YDR020C</t>
  </si>
  <si>
    <t>DAS2</t>
  </si>
  <si>
    <t>YJL147C</t>
  </si>
  <si>
    <t>MRX5</t>
  </si>
  <si>
    <t>YNL133C</t>
  </si>
  <si>
    <t>FYV6</t>
  </si>
  <si>
    <t>YER152C</t>
  </si>
  <si>
    <t>YDR097C</t>
  </si>
  <si>
    <t>MSH6</t>
  </si>
  <si>
    <t>YNL169C</t>
  </si>
  <si>
    <t>PSD1</t>
  </si>
  <si>
    <t>YCR085W</t>
  </si>
  <si>
    <t>YGL209W</t>
  </si>
  <si>
    <t>MIG2</t>
  </si>
  <si>
    <t>YJR107W</t>
  </si>
  <si>
    <t>YPL054W</t>
  </si>
  <si>
    <t>LEE1</t>
  </si>
  <si>
    <t>YDR088C</t>
  </si>
  <si>
    <t>SLU7</t>
  </si>
  <si>
    <t>YIL048W</t>
  </si>
  <si>
    <t>NEO1</t>
  </si>
  <si>
    <t>YPL229W</t>
  </si>
  <si>
    <t>YAR066W</t>
  </si>
  <si>
    <t>YLR154C-G</t>
  </si>
  <si>
    <t>YOR010C</t>
  </si>
  <si>
    <t>TIR2</t>
  </si>
  <si>
    <t>YGL183C</t>
  </si>
  <si>
    <t>MND1</t>
  </si>
  <si>
    <t>YLL053C</t>
  </si>
  <si>
    <t>YOR342C</t>
  </si>
  <si>
    <t>YGR021W</t>
  </si>
  <si>
    <t>YGR153W</t>
  </si>
  <si>
    <t>YML021C</t>
  </si>
  <si>
    <t>UNG1</t>
  </si>
  <si>
    <t>YGL138C</t>
  </si>
  <si>
    <t>YHL049C</t>
  </si>
  <si>
    <t>YHL042W</t>
  </si>
  <si>
    <t>YIL072W</t>
  </si>
  <si>
    <t>HOP1</t>
  </si>
  <si>
    <t>YLR289W</t>
  </si>
  <si>
    <t>GUF1</t>
  </si>
  <si>
    <t>YJL016W</t>
  </si>
  <si>
    <t>YBR187W</t>
  </si>
  <si>
    <t>GDT1</t>
  </si>
  <si>
    <t>YBR240C</t>
  </si>
  <si>
    <t>THI2</t>
  </si>
  <si>
    <t>YLR161W</t>
  </si>
  <si>
    <t>YBL101C</t>
  </si>
  <si>
    <t>ECM21</t>
  </si>
  <si>
    <t>YIL024C</t>
  </si>
  <si>
    <t>YGL223C</t>
  </si>
  <si>
    <t>COG1</t>
  </si>
  <si>
    <t>YGR049W</t>
  </si>
  <si>
    <t>SCM4</t>
  </si>
  <si>
    <t>YJR094C</t>
  </si>
  <si>
    <t>IME1</t>
  </si>
  <si>
    <t>YDR038C</t>
  </si>
  <si>
    <t>ENA5</t>
  </si>
  <si>
    <t>YIL161W</t>
  </si>
  <si>
    <t>YPR055W</t>
  </si>
  <si>
    <t>SEC8</t>
  </si>
  <si>
    <t>YBR083W</t>
  </si>
  <si>
    <t>TEC1</t>
  </si>
  <si>
    <t>YJR111C</t>
  </si>
  <si>
    <t>YGL155W</t>
  </si>
  <si>
    <t>CDC43</t>
  </si>
  <si>
    <t>YHR045W</t>
  </si>
  <si>
    <t>YML100W-A</t>
  </si>
  <si>
    <t>YPL100W</t>
  </si>
  <si>
    <t>ATG21</t>
  </si>
  <si>
    <t>YIL139C</t>
  </si>
  <si>
    <t>REV7</t>
  </si>
  <si>
    <t>YHR071W</t>
  </si>
  <si>
    <t>PCL5</t>
  </si>
  <si>
    <t>YDR406W</t>
  </si>
  <si>
    <t>PDR15</t>
  </si>
  <si>
    <t>YKL039W</t>
  </si>
  <si>
    <t>PTM1</t>
  </si>
  <si>
    <t>YGR075C</t>
  </si>
  <si>
    <t>PRP38</t>
  </si>
  <si>
    <t>YBR258C</t>
  </si>
  <si>
    <t>SHG1</t>
  </si>
  <si>
    <t>YDR282C</t>
  </si>
  <si>
    <t>MRX10</t>
  </si>
  <si>
    <t>YJR152W</t>
  </si>
  <si>
    <t>DAL5</t>
  </si>
  <si>
    <t>YDR303C</t>
  </si>
  <si>
    <t>RSC3</t>
  </si>
  <si>
    <t>YGR142W</t>
  </si>
  <si>
    <t>BTN2</t>
  </si>
  <si>
    <t>YPL134C</t>
  </si>
  <si>
    <t>ODC1</t>
  </si>
  <si>
    <t>YDL230W</t>
  </si>
  <si>
    <t>PTP1</t>
  </si>
  <si>
    <t>YPL189W</t>
  </si>
  <si>
    <t>GUP2</t>
  </si>
  <si>
    <t>YNR023W</t>
  </si>
  <si>
    <t>SNF12</t>
  </si>
  <si>
    <t>YGL224C</t>
  </si>
  <si>
    <t>SDT1</t>
  </si>
  <si>
    <t>YOR179C</t>
  </si>
  <si>
    <t>SYC1</t>
  </si>
  <si>
    <t>YJL127C-B</t>
  </si>
  <si>
    <t>YER054C</t>
  </si>
  <si>
    <t>GIP2</t>
  </si>
  <si>
    <t>YLR095C</t>
  </si>
  <si>
    <t>IOC2</t>
  </si>
  <si>
    <t>YML007W</t>
  </si>
  <si>
    <t>YAP1</t>
  </si>
  <si>
    <t>YPR153W</t>
  </si>
  <si>
    <t>YBR162W-A</t>
  </si>
  <si>
    <t>YSY6</t>
  </si>
  <si>
    <t>YPR040W</t>
  </si>
  <si>
    <t>TIP41</t>
  </si>
  <si>
    <t>YOR174W</t>
  </si>
  <si>
    <t>MED4</t>
  </si>
  <si>
    <t>YLR116W</t>
  </si>
  <si>
    <t>MSL5</t>
  </si>
  <si>
    <t>YHR034C</t>
  </si>
  <si>
    <t>PIH1</t>
  </si>
  <si>
    <t>YKR090W</t>
  </si>
  <si>
    <t>PXL1</t>
  </si>
  <si>
    <t>YNR033W</t>
  </si>
  <si>
    <t>ABZ1</t>
  </si>
  <si>
    <t>YNL237W</t>
  </si>
  <si>
    <t>YTP1</t>
  </si>
  <si>
    <t>YFL013C</t>
  </si>
  <si>
    <t>IES1</t>
  </si>
  <si>
    <t>YOL007C</t>
  </si>
  <si>
    <t>CSI2</t>
  </si>
  <si>
    <t>YFL002C</t>
  </si>
  <si>
    <t>SPB4</t>
  </si>
  <si>
    <t>YEL065W</t>
  </si>
  <si>
    <t>SIT1</t>
  </si>
  <si>
    <t>YBR290W</t>
  </si>
  <si>
    <t>BSD2</t>
  </si>
  <si>
    <t>YBR288C</t>
  </si>
  <si>
    <t>APM3</t>
  </si>
  <si>
    <t>YPL244C</t>
  </si>
  <si>
    <t>HUT1</t>
  </si>
  <si>
    <t>YNL267W</t>
  </si>
  <si>
    <t>PIK1</t>
  </si>
  <si>
    <t>YDR267C</t>
  </si>
  <si>
    <t>CIA1</t>
  </si>
  <si>
    <t>YKL074C</t>
  </si>
  <si>
    <t>MUD2</t>
  </si>
  <si>
    <t>YLR358C</t>
  </si>
  <si>
    <t>YGL192W</t>
  </si>
  <si>
    <t>IME4</t>
  </si>
  <si>
    <t>YML034W</t>
  </si>
  <si>
    <t>SRC1</t>
  </si>
  <si>
    <t>YJR108W</t>
  </si>
  <si>
    <t>ABM1</t>
  </si>
  <si>
    <t>YJL118W</t>
  </si>
  <si>
    <t>YKL086W</t>
  </si>
  <si>
    <t>SRX1</t>
  </si>
  <si>
    <t>YOL023W</t>
  </si>
  <si>
    <t>IFM1</t>
  </si>
  <si>
    <t>YHR079C-A</t>
  </si>
  <si>
    <t>SAE3</t>
  </si>
  <si>
    <t>YHR185C</t>
  </si>
  <si>
    <t>PFS1</t>
  </si>
  <si>
    <t>YGR032W</t>
  </si>
  <si>
    <t>GSC2</t>
  </si>
  <si>
    <t>YDR040C</t>
  </si>
  <si>
    <t>ENA1</t>
  </si>
  <si>
    <t>YDR176W</t>
  </si>
  <si>
    <t>NGG1</t>
  </si>
  <si>
    <t>YNL187W</t>
  </si>
  <si>
    <t>SWT21</t>
  </si>
  <si>
    <t>YHR073W</t>
  </si>
  <si>
    <t>OSH3</t>
  </si>
  <si>
    <t>YBL034C</t>
  </si>
  <si>
    <t>STU1</t>
  </si>
  <si>
    <t>YOL119C</t>
  </si>
  <si>
    <t>MCH4</t>
  </si>
  <si>
    <t>YGR251W</t>
  </si>
  <si>
    <t>NOP19</t>
  </si>
  <si>
    <t>YGL258W-A</t>
  </si>
  <si>
    <t>YNR008W</t>
  </si>
  <si>
    <t>LRO1</t>
  </si>
  <si>
    <t>YOR077W</t>
  </si>
  <si>
    <t>RTS2</t>
  </si>
  <si>
    <t>YER078C</t>
  </si>
  <si>
    <t>ICP55</t>
  </si>
  <si>
    <t>YPL051W</t>
  </si>
  <si>
    <t>ARL3</t>
  </si>
  <si>
    <t>YDR317W</t>
  </si>
  <si>
    <t>HIM1</t>
  </si>
  <si>
    <t>YKL084W</t>
  </si>
  <si>
    <t>HOT13</t>
  </si>
  <si>
    <t>YGR126W</t>
  </si>
  <si>
    <t>YPR171W</t>
  </si>
  <si>
    <t>BSP1</t>
  </si>
  <si>
    <t>YPL203W</t>
  </si>
  <si>
    <t>TPK2</t>
  </si>
  <si>
    <t>YKR089C</t>
  </si>
  <si>
    <t>TGL4</t>
  </si>
  <si>
    <t>YER059W</t>
  </si>
  <si>
    <t>PCL6</t>
  </si>
  <si>
    <t>YGR161C</t>
  </si>
  <si>
    <t>RTS3</t>
  </si>
  <si>
    <t>YNL027W</t>
  </si>
  <si>
    <t>CRZ1</t>
  </si>
  <si>
    <t>YDR295C</t>
  </si>
  <si>
    <t>HDA2</t>
  </si>
  <si>
    <t>YDL054C</t>
  </si>
  <si>
    <t>MCH1</t>
  </si>
  <si>
    <t>YER100W</t>
  </si>
  <si>
    <t>UBC6</t>
  </si>
  <si>
    <t>YJL029C</t>
  </si>
  <si>
    <t>VPS53</t>
  </si>
  <si>
    <t>YOR025W</t>
  </si>
  <si>
    <t>HST3</t>
  </si>
  <si>
    <t>YHR142W</t>
  </si>
  <si>
    <t>CHS7</t>
  </si>
  <si>
    <t>YFL064C</t>
  </si>
  <si>
    <t>YML082W</t>
  </si>
  <si>
    <t>YHR167W</t>
  </si>
  <si>
    <t>THP2</t>
  </si>
  <si>
    <t>YMR163C</t>
  </si>
  <si>
    <t>INP2</t>
  </si>
  <si>
    <t>YNL056W</t>
  </si>
  <si>
    <t>OCA2</t>
  </si>
  <si>
    <t>YHR122W</t>
  </si>
  <si>
    <t>CIA2</t>
  </si>
  <si>
    <t>YML121W</t>
  </si>
  <si>
    <t>GTR1</t>
  </si>
  <si>
    <t>YNL332W</t>
  </si>
  <si>
    <t>THI12</t>
  </si>
  <si>
    <t>YDR310C</t>
  </si>
  <si>
    <t>SUM1</t>
  </si>
  <si>
    <t>YAL055W</t>
  </si>
  <si>
    <t>PEX22</t>
  </si>
  <si>
    <t>YBL037W</t>
  </si>
  <si>
    <t>APL3</t>
  </si>
  <si>
    <t>YPR017C</t>
  </si>
  <si>
    <t>DSS4</t>
  </si>
  <si>
    <t>YBR027C</t>
  </si>
  <si>
    <t>YBR193C</t>
  </si>
  <si>
    <t>MED8</t>
  </si>
  <si>
    <t>YOR311C</t>
  </si>
  <si>
    <t>DGK1</t>
  </si>
  <si>
    <t>YLR013W</t>
  </si>
  <si>
    <t>GAT3</t>
  </si>
  <si>
    <t>YLR034C</t>
  </si>
  <si>
    <t>SMF3</t>
  </si>
  <si>
    <t>YHR096C</t>
  </si>
  <si>
    <t>HXT5</t>
  </si>
  <si>
    <t>YMR070W</t>
  </si>
  <si>
    <t>MOT3</t>
  </si>
  <si>
    <t>YNL155W</t>
  </si>
  <si>
    <t>CUZ1</t>
  </si>
  <si>
    <t>YFL065C</t>
  </si>
  <si>
    <t>YPL213W</t>
  </si>
  <si>
    <t>LEA1</t>
  </si>
  <si>
    <t>YBR073W</t>
  </si>
  <si>
    <t>RDH54</t>
  </si>
  <si>
    <t>YDR164C</t>
  </si>
  <si>
    <t>SEC1</t>
  </si>
  <si>
    <t>YOL032W</t>
  </si>
  <si>
    <t>OPI10</t>
  </si>
  <si>
    <t>YHL005C</t>
  </si>
  <si>
    <t>YML083C</t>
  </si>
  <si>
    <t>YLR218C</t>
  </si>
  <si>
    <t>COA4</t>
  </si>
  <si>
    <t>YGL126W</t>
  </si>
  <si>
    <t>SCS3</t>
  </si>
  <si>
    <t>YBR063C</t>
  </si>
  <si>
    <t>YBR285W</t>
  </si>
  <si>
    <t>YKL061W</t>
  </si>
  <si>
    <t>BLI1</t>
  </si>
  <si>
    <t>YBR212W</t>
  </si>
  <si>
    <t>NGR1</t>
  </si>
  <si>
    <t>YOL048C</t>
  </si>
  <si>
    <t>RRT8</t>
  </si>
  <si>
    <t>YNR007C</t>
  </si>
  <si>
    <t>ATG3</t>
  </si>
  <si>
    <t>YOR044W</t>
  </si>
  <si>
    <t>IRC23</t>
  </si>
  <si>
    <t>YOR141C</t>
  </si>
  <si>
    <t>ARP8</t>
  </si>
  <si>
    <t>YOR264W</t>
  </si>
  <si>
    <t>DSE3</t>
  </si>
  <si>
    <t>YMR141C</t>
  </si>
  <si>
    <t>YHR151C</t>
  </si>
  <si>
    <t>MTC6</t>
  </si>
  <si>
    <t>YLR341W</t>
  </si>
  <si>
    <t>SPO77</t>
  </si>
  <si>
    <t>YOR352W</t>
  </si>
  <si>
    <t>TFB6</t>
  </si>
  <si>
    <t>YOR289W</t>
  </si>
  <si>
    <t>YHR106W</t>
  </si>
  <si>
    <t>TRR2</t>
  </si>
  <si>
    <t>YER114C</t>
  </si>
  <si>
    <t>BOI2</t>
  </si>
  <si>
    <t>YBL061C</t>
  </si>
  <si>
    <t>SKT5</t>
  </si>
  <si>
    <t>YLR254C</t>
  </si>
  <si>
    <t>NDL1</t>
  </si>
  <si>
    <t>YGL004C</t>
  </si>
  <si>
    <t>RPN14</t>
  </si>
  <si>
    <t>YGR138C</t>
  </si>
  <si>
    <t>TPO2</t>
  </si>
  <si>
    <t>YCR028C</t>
  </si>
  <si>
    <t>FEN2</t>
  </si>
  <si>
    <t>YKL052C</t>
  </si>
  <si>
    <t>ASK1</t>
  </si>
  <si>
    <t>YDL165W</t>
  </si>
  <si>
    <t>CDC36</t>
  </si>
  <si>
    <t>YHR147C</t>
  </si>
  <si>
    <t>YCL032W</t>
  </si>
  <si>
    <t>STE50</t>
  </si>
  <si>
    <t>YPR161C</t>
  </si>
  <si>
    <t>SGV1</t>
  </si>
  <si>
    <t>YMR107W</t>
  </si>
  <si>
    <t>SPG4</t>
  </si>
  <si>
    <t>YKL100C</t>
  </si>
  <si>
    <t>YPF1</t>
  </si>
  <si>
    <t>YOL136C</t>
  </si>
  <si>
    <t>PFK27</t>
  </si>
  <si>
    <t>YCL069W</t>
  </si>
  <si>
    <t>VBA3</t>
  </si>
  <si>
    <t>YGL118C</t>
  </si>
  <si>
    <t>YMR264W</t>
  </si>
  <si>
    <t>CUE1</t>
  </si>
  <si>
    <t>YLR006C</t>
  </si>
  <si>
    <t>SSK1</t>
  </si>
  <si>
    <t>YER044C</t>
  </si>
  <si>
    <t>ERG28</t>
  </si>
  <si>
    <t>YFR008W</t>
  </si>
  <si>
    <t>FAR7</t>
  </si>
  <si>
    <t>YOR060C</t>
  </si>
  <si>
    <t>SLD7</t>
  </si>
  <si>
    <t>YFL011W</t>
  </si>
  <si>
    <t>HXT10</t>
  </si>
  <si>
    <t>YJL216C</t>
  </si>
  <si>
    <t>IMA5</t>
  </si>
  <si>
    <t>YOR105W</t>
  </si>
  <si>
    <t>YNL222W</t>
  </si>
  <si>
    <t>SSU72</t>
  </si>
  <si>
    <t>YBL105C</t>
  </si>
  <si>
    <t>PKC1</t>
  </si>
  <si>
    <t>YLL027W</t>
  </si>
  <si>
    <t>ISA1</t>
  </si>
  <si>
    <t>YNR047W</t>
  </si>
  <si>
    <t>FPK1</t>
  </si>
  <si>
    <t>YPR054W</t>
  </si>
  <si>
    <t>SMK1</t>
  </si>
  <si>
    <t>YGL220W</t>
  </si>
  <si>
    <t>FRA2</t>
  </si>
  <si>
    <t>YJL091C</t>
  </si>
  <si>
    <t>GWT1</t>
  </si>
  <si>
    <t>YER016W</t>
  </si>
  <si>
    <t>BIM1</t>
  </si>
  <si>
    <t>YDR312W</t>
  </si>
  <si>
    <t>SSF2</t>
  </si>
  <si>
    <t>YDR460W</t>
  </si>
  <si>
    <t>TFB3</t>
  </si>
  <si>
    <t>YGL086W</t>
  </si>
  <si>
    <t>MAD1</t>
  </si>
  <si>
    <t>YDR456W</t>
  </si>
  <si>
    <t>NHX1</t>
  </si>
  <si>
    <t>YDR042C</t>
  </si>
  <si>
    <t>YDL211C</t>
  </si>
  <si>
    <t>YPL011C</t>
  </si>
  <si>
    <t>TAF3</t>
  </si>
  <si>
    <t>YDR166C</t>
  </si>
  <si>
    <t>SEC5</t>
  </si>
  <si>
    <t>YHR148W</t>
  </si>
  <si>
    <t>IMP3</t>
  </si>
  <si>
    <t>YIL106W</t>
  </si>
  <si>
    <t>MOB1</t>
  </si>
  <si>
    <t>YJL168C</t>
  </si>
  <si>
    <t>SET2</t>
  </si>
  <si>
    <t>YMR247W-A</t>
  </si>
  <si>
    <t>YLL056C</t>
  </si>
  <si>
    <t>YNL122C</t>
  </si>
  <si>
    <t>YCR107W</t>
  </si>
  <si>
    <t>AAD3</t>
  </si>
  <si>
    <t>YNL093W</t>
  </si>
  <si>
    <t>YPT53</t>
  </si>
  <si>
    <t>YHR136C</t>
  </si>
  <si>
    <t>SPL2</t>
  </si>
  <si>
    <t>YHR161C</t>
  </si>
  <si>
    <t>YAP1801</t>
  </si>
  <si>
    <t>YNL048W</t>
  </si>
  <si>
    <t>ALG11</t>
  </si>
  <si>
    <t>YNL291C</t>
  </si>
  <si>
    <t>MID1</t>
  </si>
  <si>
    <t>YPL096W</t>
  </si>
  <si>
    <t>PNG1</t>
  </si>
  <si>
    <t>YPL206C</t>
  </si>
  <si>
    <t>PGC1</t>
  </si>
  <si>
    <t>YAL054C</t>
  </si>
  <si>
    <t>ACS1</t>
  </si>
  <si>
    <t>YBL069W</t>
  </si>
  <si>
    <t>AST1</t>
  </si>
  <si>
    <t>YHR213W</t>
  </si>
  <si>
    <t>YKR011C</t>
  </si>
  <si>
    <t>YKL079W</t>
  </si>
  <si>
    <t>SMY1</t>
  </si>
  <si>
    <t>YDR206W</t>
  </si>
  <si>
    <t>EBS1</t>
  </si>
  <si>
    <t>YGR239C</t>
  </si>
  <si>
    <t>PEX21</t>
  </si>
  <si>
    <t>YDR108W</t>
  </si>
  <si>
    <t>TRS85</t>
  </si>
  <si>
    <t>YGR243W</t>
  </si>
  <si>
    <t>MPC3</t>
  </si>
  <si>
    <t>YHR056C</t>
  </si>
  <si>
    <t>RSC30</t>
  </si>
  <si>
    <t>YNL129W</t>
  </si>
  <si>
    <t>NRK1</t>
  </si>
  <si>
    <t>YDR163W</t>
  </si>
  <si>
    <t>CWC15</t>
  </si>
  <si>
    <t>YNR019W</t>
  </si>
  <si>
    <t>ARE2</t>
  </si>
  <si>
    <t>YGL241W</t>
  </si>
  <si>
    <t>KAP114</t>
  </si>
  <si>
    <t>YDR339C</t>
  </si>
  <si>
    <t>FCF1</t>
  </si>
  <si>
    <t>YDR530C</t>
  </si>
  <si>
    <t>APA2</t>
  </si>
  <si>
    <t>YJR120W</t>
  </si>
  <si>
    <t>YPR023C</t>
  </si>
  <si>
    <t>EAF3</t>
  </si>
  <si>
    <t>YOR212W</t>
  </si>
  <si>
    <t>STE4</t>
  </si>
  <si>
    <t>YMR239C</t>
  </si>
  <si>
    <t>RNT1</t>
  </si>
  <si>
    <t>YGR076C</t>
  </si>
  <si>
    <t>YHR175W</t>
  </si>
  <si>
    <t>CTR2</t>
  </si>
  <si>
    <t>YLL010C</t>
  </si>
  <si>
    <t>PSR1</t>
  </si>
  <si>
    <t>YDL106C</t>
  </si>
  <si>
    <t>PHO2</t>
  </si>
  <si>
    <t>YBR242W</t>
  </si>
  <si>
    <t>YPL249C</t>
  </si>
  <si>
    <t>GYP5</t>
  </si>
  <si>
    <t>YGL194C</t>
  </si>
  <si>
    <t>HOS2</t>
  </si>
  <si>
    <t>YBR265W</t>
  </si>
  <si>
    <t>TSC10</t>
  </si>
  <si>
    <t>YLR168C</t>
  </si>
  <si>
    <t>UPS2</t>
  </si>
  <si>
    <t>YAL041W</t>
  </si>
  <si>
    <t>CDC24</t>
  </si>
  <si>
    <t>YJR134C</t>
  </si>
  <si>
    <t>SGM1</t>
  </si>
  <si>
    <t>YNL297C</t>
  </si>
  <si>
    <t>MON2</t>
  </si>
  <si>
    <t>YOR005C</t>
  </si>
  <si>
    <t>DNL4</t>
  </si>
  <si>
    <t>YER010C</t>
  </si>
  <si>
    <t>YPR128C</t>
  </si>
  <si>
    <t>ANT1</t>
  </si>
  <si>
    <t>YHR083W</t>
  </si>
  <si>
    <t>SAM35</t>
  </si>
  <si>
    <t>YPR093C</t>
  </si>
  <si>
    <t>ASR1</t>
  </si>
  <si>
    <t>YKR069W</t>
  </si>
  <si>
    <t>MET1</t>
  </si>
  <si>
    <t>YJR131W</t>
  </si>
  <si>
    <t>MNS1</t>
  </si>
  <si>
    <t>YPR027C</t>
  </si>
  <si>
    <t>YLR219W</t>
  </si>
  <si>
    <t>MSC3</t>
  </si>
  <si>
    <t>YML065W</t>
  </si>
  <si>
    <t>ORC1</t>
  </si>
  <si>
    <t>YMR077C</t>
  </si>
  <si>
    <t>VPS20</t>
  </si>
  <si>
    <t>YMR271C</t>
  </si>
  <si>
    <t>URA10</t>
  </si>
  <si>
    <t>YKR085C</t>
  </si>
  <si>
    <t>YOL031C</t>
  </si>
  <si>
    <t>SIL1</t>
  </si>
  <si>
    <t>YKR100C</t>
  </si>
  <si>
    <t>SKG1</t>
  </si>
  <si>
    <t>YOL147C</t>
  </si>
  <si>
    <t>PEX11</t>
  </si>
  <si>
    <t>YLR215C</t>
  </si>
  <si>
    <t>CDC123</t>
  </si>
  <si>
    <t>YHL022C</t>
  </si>
  <si>
    <t>SPO11</t>
  </si>
  <si>
    <t>YPR045C</t>
  </si>
  <si>
    <t>THP3</t>
  </si>
  <si>
    <t>YOR229W</t>
  </si>
  <si>
    <t>WTM2</t>
  </si>
  <si>
    <t>YAL064C-A</t>
  </si>
  <si>
    <t>TDA8</t>
  </si>
  <si>
    <t>YPL188W</t>
  </si>
  <si>
    <t>POS5</t>
  </si>
  <si>
    <t>YDR162C</t>
  </si>
  <si>
    <t>NBP2</t>
  </si>
  <si>
    <t>YBR092C</t>
  </si>
  <si>
    <t>PHO3</t>
  </si>
  <si>
    <t>YMR113W</t>
  </si>
  <si>
    <t>FOL3</t>
  </si>
  <si>
    <t>YOR280C</t>
  </si>
  <si>
    <t>FSH3</t>
  </si>
  <si>
    <t>YDR003W</t>
  </si>
  <si>
    <t>RCR2</t>
  </si>
  <si>
    <t>YNL040W</t>
  </si>
  <si>
    <t>YHR123W</t>
  </si>
  <si>
    <t>EPT1</t>
  </si>
  <si>
    <t>YDL244W</t>
  </si>
  <si>
    <t>THI13</t>
  </si>
  <si>
    <t>YPL162C</t>
  </si>
  <si>
    <t>YBR057C</t>
  </si>
  <si>
    <t>MUM2</t>
  </si>
  <si>
    <t>YPL017C</t>
  </si>
  <si>
    <t>IRC15</t>
  </si>
  <si>
    <t>YPR051W</t>
  </si>
  <si>
    <t>MAK3</t>
  </si>
  <si>
    <t>YGR018C</t>
  </si>
  <si>
    <t>YJL125C</t>
  </si>
  <si>
    <t>GCD14</t>
  </si>
  <si>
    <t>YNR015W</t>
  </si>
  <si>
    <t>SMM1</t>
  </si>
  <si>
    <t>YLR026C</t>
  </si>
  <si>
    <t>SED5</t>
  </si>
  <si>
    <t>YGL196W</t>
  </si>
  <si>
    <t>DSD1</t>
  </si>
  <si>
    <t>YER157W</t>
  </si>
  <si>
    <t>COG3</t>
  </si>
  <si>
    <t>YAL028W</t>
  </si>
  <si>
    <t>FRT2</t>
  </si>
  <si>
    <t>YMR269W</t>
  </si>
  <si>
    <t>TMA23</t>
  </si>
  <si>
    <t>YPL053C</t>
  </si>
  <si>
    <t>KTR6</t>
  </si>
  <si>
    <t>YFR057W</t>
  </si>
  <si>
    <t>YOR155C</t>
  </si>
  <si>
    <t>ISN1</t>
  </si>
  <si>
    <t>YBR005W</t>
  </si>
  <si>
    <t>RCR1</t>
  </si>
  <si>
    <t>YHL048W</t>
  </si>
  <si>
    <t>COS8</t>
  </si>
  <si>
    <t>YHR023W</t>
  </si>
  <si>
    <t>MYO1</t>
  </si>
  <si>
    <t>YKL025C</t>
  </si>
  <si>
    <t>PAN3</t>
  </si>
  <si>
    <t>YHR028C</t>
  </si>
  <si>
    <t>DAP2</t>
  </si>
  <si>
    <t>YBL093C</t>
  </si>
  <si>
    <t>ROX3</t>
  </si>
  <si>
    <t>YPL001W</t>
  </si>
  <si>
    <t>HAT1</t>
  </si>
  <si>
    <t>YIL130W</t>
  </si>
  <si>
    <t>ASG1</t>
  </si>
  <si>
    <t>YNR006W</t>
  </si>
  <si>
    <t>VPS27</t>
  </si>
  <si>
    <t>YGL174W</t>
  </si>
  <si>
    <t>BUD13</t>
  </si>
  <si>
    <t>YBR070C</t>
  </si>
  <si>
    <t>ALG14</t>
  </si>
  <si>
    <t>YOL019W</t>
  </si>
  <si>
    <t>YLL031C</t>
  </si>
  <si>
    <t>GPI13</t>
  </si>
  <si>
    <t>YMR272W-B</t>
  </si>
  <si>
    <t>YBR030W</t>
  </si>
  <si>
    <t>RKM3</t>
  </si>
  <si>
    <t>YIL039W</t>
  </si>
  <si>
    <t>TED1</t>
  </si>
  <si>
    <t>YPL137C</t>
  </si>
  <si>
    <t>GIP3</t>
  </si>
  <si>
    <t>YNL201C</t>
  </si>
  <si>
    <t>PSY2</t>
  </si>
  <si>
    <t>YEL069C</t>
  </si>
  <si>
    <t>HXT13</t>
  </si>
  <si>
    <t>YDR479C</t>
  </si>
  <si>
    <t>PEX29</t>
  </si>
  <si>
    <t>YDR246W</t>
  </si>
  <si>
    <t>TRS23</t>
  </si>
  <si>
    <t>YOR143C</t>
  </si>
  <si>
    <t>THI80</t>
  </si>
  <si>
    <t>YER185W</t>
  </si>
  <si>
    <t>PUG1</t>
  </si>
  <si>
    <t>YMR285C</t>
  </si>
  <si>
    <t>NGL2</t>
  </si>
  <si>
    <t>YMR165C</t>
  </si>
  <si>
    <t>PAH1</t>
  </si>
  <si>
    <t>YGL065C</t>
  </si>
  <si>
    <t>ALG2</t>
  </si>
  <si>
    <t>YDL070W</t>
  </si>
  <si>
    <t>BDF2</t>
  </si>
  <si>
    <t>YIL159W</t>
  </si>
  <si>
    <t>BNR1</t>
  </si>
  <si>
    <t>YDR122W</t>
  </si>
  <si>
    <t>KIN1</t>
  </si>
  <si>
    <t>YPL233W</t>
  </si>
  <si>
    <t>NSL1</t>
  </si>
  <si>
    <t>YOL071W</t>
  </si>
  <si>
    <t>SDH5</t>
  </si>
  <si>
    <t>YCL012C</t>
  </si>
  <si>
    <t>YEL067C</t>
  </si>
  <si>
    <t>YFL029C</t>
  </si>
  <si>
    <t>CAK1</t>
  </si>
  <si>
    <t>YMR313C</t>
  </si>
  <si>
    <t>TGL3</t>
  </si>
  <si>
    <t>YML038C</t>
  </si>
  <si>
    <t>YMD8</t>
  </si>
  <si>
    <t>YDL006W</t>
  </si>
  <si>
    <t>PTC1</t>
  </si>
  <si>
    <t>YMR005W</t>
  </si>
  <si>
    <t>TAF4</t>
  </si>
  <si>
    <t>YIL154C</t>
  </si>
  <si>
    <t>IMP2'</t>
  </si>
  <si>
    <t>YIL104C</t>
  </si>
  <si>
    <t>SHQ1</t>
  </si>
  <si>
    <t>YMR104C</t>
  </si>
  <si>
    <t>YPK2</t>
  </si>
  <si>
    <t>YIL066C</t>
  </si>
  <si>
    <t>RNR3</t>
  </si>
  <si>
    <t>YLR214W</t>
  </si>
  <si>
    <t>FRE1</t>
  </si>
  <si>
    <t>YGR281W</t>
  </si>
  <si>
    <t>YOR1</t>
  </si>
  <si>
    <t>YIL153W</t>
  </si>
  <si>
    <t>RRD1</t>
  </si>
  <si>
    <t>YIL103W</t>
  </si>
  <si>
    <t>DPH1</t>
  </si>
  <si>
    <t>YCR027C</t>
  </si>
  <si>
    <t>RHB1</t>
  </si>
  <si>
    <t>YLR154C</t>
  </si>
  <si>
    <t>RNH203</t>
  </si>
  <si>
    <t>YPR135W</t>
  </si>
  <si>
    <t>CTF4</t>
  </si>
  <si>
    <t>YNL246W</t>
  </si>
  <si>
    <t>VPS75</t>
  </si>
  <si>
    <t>YML102W</t>
  </si>
  <si>
    <t>CAC2</t>
  </si>
  <si>
    <t>YER128W</t>
  </si>
  <si>
    <t>VFA1</t>
  </si>
  <si>
    <t>YGL156W</t>
  </si>
  <si>
    <t>AMS1</t>
  </si>
  <si>
    <t>YPR070W</t>
  </si>
  <si>
    <t>MED1</t>
  </si>
  <si>
    <t>YER017C</t>
  </si>
  <si>
    <t>AFG3</t>
  </si>
  <si>
    <t>YDL102W</t>
  </si>
  <si>
    <t>POL3</t>
  </si>
  <si>
    <t>YHR181W</t>
  </si>
  <si>
    <t>SVP26</t>
  </si>
  <si>
    <t>YOR083W</t>
  </si>
  <si>
    <t>WHI5</t>
  </si>
  <si>
    <t>YEL017W</t>
  </si>
  <si>
    <t>GTT3</t>
  </si>
  <si>
    <t>YGR216C</t>
  </si>
  <si>
    <t>GPI1</t>
  </si>
  <si>
    <t>YGR036C</t>
  </si>
  <si>
    <t>CAX4</t>
  </si>
  <si>
    <t>YJL074C</t>
  </si>
  <si>
    <t>SMC3</t>
  </si>
  <si>
    <t>YGR097W</t>
  </si>
  <si>
    <t>ASK10</t>
  </si>
  <si>
    <t>YDR505C</t>
  </si>
  <si>
    <t>PSP1</t>
  </si>
  <si>
    <t>YBR003W</t>
  </si>
  <si>
    <t>COQ1</t>
  </si>
  <si>
    <t>YNL263C</t>
  </si>
  <si>
    <t>YIF1</t>
  </si>
  <si>
    <t>YLR412W</t>
  </si>
  <si>
    <t>BER1</t>
  </si>
  <si>
    <t>YKR093W</t>
  </si>
  <si>
    <t>PTR2</t>
  </si>
  <si>
    <t>YPL046C</t>
  </si>
  <si>
    <t>ELC1</t>
  </si>
  <si>
    <t>YMR277W</t>
  </si>
  <si>
    <t>FCP1</t>
  </si>
  <si>
    <t>YKL088W</t>
  </si>
  <si>
    <t>CAB3</t>
  </si>
  <si>
    <t>YIL135C</t>
  </si>
  <si>
    <t>VHS2</t>
  </si>
  <si>
    <t>YNL130C</t>
  </si>
  <si>
    <t>CPT1</t>
  </si>
  <si>
    <t>YLR065C</t>
  </si>
  <si>
    <t>ENV10</t>
  </si>
  <si>
    <t>YPL122C</t>
  </si>
  <si>
    <t>TFB2</t>
  </si>
  <si>
    <t>YJL053W</t>
  </si>
  <si>
    <t>PEP8</t>
  </si>
  <si>
    <t>YBR299W</t>
  </si>
  <si>
    <t>MAL32</t>
  </si>
  <si>
    <t>YHR082C</t>
  </si>
  <si>
    <t>KSP1</t>
  </si>
  <si>
    <t>YOR384W</t>
  </si>
  <si>
    <t>FRE5</t>
  </si>
  <si>
    <t>YFL023W</t>
  </si>
  <si>
    <t>BUD27</t>
  </si>
  <si>
    <t>YLR315W</t>
  </si>
  <si>
    <t>NKP2</t>
  </si>
  <si>
    <t>YJL208C</t>
  </si>
  <si>
    <t>NUC1</t>
  </si>
  <si>
    <t>YJL201W</t>
  </si>
  <si>
    <t>ECM25</t>
  </si>
  <si>
    <t>YJR115W</t>
  </si>
  <si>
    <t>YMR135C</t>
  </si>
  <si>
    <t>GID8</t>
  </si>
  <si>
    <t>YJR080C</t>
  </si>
  <si>
    <t>AIM24</t>
  </si>
  <si>
    <t>YGR065C</t>
  </si>
  <si>
    <t>VHT1</t>
  </si>
  <si>
    <t>YER176W</t>
  </si>
  <si>
    <t>ECM32</t>
  </si>
  <si>
    <t>YGR111W</t>
  </si>
  <si>
    <t>YEL036C</t>
  </si>
  <si>
    <t>ANP1</t>
  </si>
  <si>
    <t>YOR247W</t>
  </si>
  <si>
    <t>SRL1</t>
  </si>
  <si>
    <t>YNL236W</t>
  </si>
  <si>
    <t>SIN4</t>
  </si>
  <si>
    <t>YFL047W</t>
  </si>
  <si>
    <t>RGD2</t>
  </si>
  <si>
    <t>YGL023C</t>
  </si>
  <si>
    <t>PIB2</t>
  </si>
  <si>
    <t>YJL132W</t>
  </si>
  <si>
    <t>YOL051W</t>
  </si>
  <si>
    <t>GAL11</t>
  </si>
  <si>
    <t>YDL167C</t>
  </si>
  <si>
    <t>NRP1</t>
  </si>
  <si>
    <t>YNR048W</t>
  </si>
  <si>
    <t>YGR206W</t>
  </si>
  <si>
    <t>MVB12</t>
  </si>
  <si>
    <t>YDR043C</t>
  </si>
  <si>
    <t>NRG1</t>
  </si>
  <si>
    <t>YHL020C</t>
  </si>
  <si>
    <t>OPI1</t>
  </si>
  <si>
    <t>YHR099W</t>
  </si>
  <si>
    <t>TRA1</t>
  </si>
  <si>
    <t>YLR364W</t>
  </si>
  <si>
    <t>GRX8</t>
  </si>
  <si>
    <t>YDR051C</t>
  </si>
  <si>
    <t>DET1</t>
  </si>
  <si>
    <t>YMR253C</t>
  </si>
  <si>
    <t>YNL139C</t>
  </si>
  <si>
    <t>THO2</t>
  </si>
  <si>
    <t>YJR082C</t>
  </si>
  <si>
    <t>EAF6</t>
  </si>
  <si>
    <t>YDR268W</t>
  </si>
  <si>
    <t>MSW1</t>
  </si>
  <si>
    <t>YCR011C</t>
  </si>
  <si>
    <t>ADP1</t>
  </si>
  <si>
    <t>YGL089C</t>
  </si>
  <si>
    <t>MF(ALPHA)2</t>
  </si>
  <si>
    <t>YGR220C</t>
  </si>
  <si>
    <t>YHR177W</t>
  </si>
  <si>
    <t>YHR195W</t>
  </si>
  <si>
    <t>NVJ1</t>
  </si>
  <si>
    <t>YNL081C</t>
  </si>
  <si>
    <t>YBR028C</t>
  </si>
  <si>
    <t>YPK3</t>
  </si>
  <si>
    <t>YNL223W</t>
  </si>
  <si>
    <t>ATG4</t>
  </si>
  <si>
    <t>YLR045C</t>
  </si>
  <si>
    <t>STU2</t>
  </si>
  <si>
    <t>YBR058C</t>
  </si>
  <si>
    <t>UBP14</t>
  </si>
  <si>
    <t>YNR074C</t>
  </si>
  <si>
    <t>AIF1</t>
  </si>
  <si>
    <t>YMR161W</t>
  </si>
  <si>
    <t>HLJ1</t>
  </si>
  <si>
    <t>YGR017W</t>
  </si>
  <si>
    <t>YKR028W</t>
  </si>
  <si>
    <t>SAP190</t>
  </si>
  <si>
    <t>YDR169C</t>
  </si>
  <si>
    <t>STB3</t>
  </si>
  <si>
    <t>YKR027W</t>
  </si>
  <si>
    <t>BCH2</t>
  </si>
  <si>
    <t>YOL159C-A</t>
  </si>
  <si>
    <t>R0020C</t>
  </si>
  <si>
    <t>REP1</t>
  </si>
  <si>
    <t>YOR242C</t>
  </si>
  <si>
    <t>SSP2</t>
  </si>
  <si>
    <t>YIL090W</t>
  </si>
  <si>
    <t>ICE2</t>
  </si>
  <si>
    <t>YOR020W-A</t>
  </si>
  <si>
    <t>YBL018C</t>
  </si>
  <si>
    <t>POP8</t>
  </si>
  <si>
    <t>YLR003C</t>
  </si>
  <si>
    <t>CMS1</t>
  </si>
  <si>
    <t>YLR450W</t>
  </si>
  <si>
    <t>HMG2</t>
  </si>
  <si>
    <t>YHR016C</t>
  </si>
  <si>
    <t>YSC84</t>
  </si>
  <si>
    <t>YOL070C</t>
  </si>
  <si>
    <t>NBA1</t>
  </si>
  <si>
    <t>YPR104C</t>
  </si>
  <si>
    <t>FHL1</t>
  </si>
  <si>
    <t>YGR030C</t>
  </si>
  <si>
    <t>POP6</t>
  </si>
  <si>
    <t>YJR003C</t>
  </si>
  <si>
    <t>MRX12</t>
  </si>
  <si>
    <t>YFR041C</t>
  </si>
  <si>
    <t>ERJ5</t>
  </si>
  <si>
    <t>YLR462W</t>
  </si>
  <si>
    <t>YER166W</t>
  </si>
  <si>
    <t>DNF1</t>
  </si>
  <si>
    <t>YIL149C</t>
  </si>
  <si>
    <t>MLP2</t>
  </si>
  <si>
    <t>YLR240W</t>
  </si>
  <si>
    <t>VPS34</t>
  </si>
  <si>
    <t>YDR251W</t>
  </si>
  <si>
    <t>PAM1</t>
  </si>
  <si>
    <t>YBR205W</t>
  </si>
  <si>
    <t>KTR3</t>
  </si>
  <si>
    <t>YGL080W</t>
  </si>
  <si>
    <t>MPC1</t>
  </si>
  <si>
    <t>YPL125W</t>
  </si>
  <si>
    <t>KAP120</t>
  </si>
  <si>
    <t>YBR074W</t>
  </si>
  <si>
    <t>PFF1</t>
  </si>
  <si>
    <t>YDR320C</t>
  </si>
  <si>
    <t>SWA2</t>
  </si>
  <si>
    <t>YHR086W</t>
  </si>
  <si>
    <t>NAM8</t>
  </si>
  <si>
    <t>YER123W</t>
  </si>
  <si>
    <t>YCK3</t>
  </si>
  <si>
    <t>YHR055C</t>
  </si>
  <si>
    <t>CUP1-2</t>
  </si>
  <si>
    <t>YKL207W</t>
  </si>
  <si>
    <t>EMC3</t>
  </si>
  <si>
    <t>YBR001C</t>
  </si>
  <si>
    <t>NTH2</t>
  </si>
  <si>
    <t>YJR083C</t>
  </si>
  <si>
    <t>ACF4</t>
  </si>
  <si>
    <t>YNR028W</t>
  </si>
  <si>
    <t>CPR8</t>
  </si>
  <si>
    <t>YDR486C</t>
  </si>
  <si>
    <t>VPS60</t>
  </si>
  <si>
    <t>YLR455W</t>
  </si>
  <si>
    <t>PDP3</t>
  </si>
  <si>
    <t>YOL105C</t>
  </si>
  <si>
    <t>WSC3</t>
  </si>
  <si>
    <t>YGR092W</t>
  </si>
  <si>
    <t>DBF2</t>
  </si>
  <si>
    <t>YDR539W</t>
  </si>
  <si>
    <t>FDC1</t>
  </si>
  <si>
    <t>YHR169W</t>
  </si>
  <si>
    <t>DBP8</t>
  </si>
  <si>
    <t>YIR017C</t>
  </si>
  <si>
    <t>MET28</t>
  </si>
  <si>
    <t>YPR098C</t>
  </si>
  <si>
    <t>YHR188C</t>
  </si>
  <si>
    <t>GPI16</t>
  </si>
  <si>
    <t>YOR275C</t>
  </si>
  <si>
    <t>RIM20</t>
  </si>
  <si>
    <t>YIL057C</t>
  </si>
  <si>
    <t>RGI2</t>
  </si>
  <si>
    <t>YMR212C</t>
  </si>
  <si>
    <t>EFR3</t>
  </si>
  <si>
    <t>YCR071C</t>
  </si>
  <si>
    <t>YIL036W</t>
  </si>
  <si>
    <t>CST6</t>
  </si>
  <si>
    <t>YGR286C</t>
  </si>
  <si>
    <t>BIO2</t>
  </si>
  <si>
    <t>YDR221W</t>
  </si>
  <si>
    <t>GTB1</t>
  </si>
  <si>
    <t>YGL145W</t>
  </si>
  <si>
    <t>TIP20</t>
  </si>
  <si>
    <t>YPL270W</t>
  </si>
  <si>
    <t>MDL2</t>
  </si>
  <si>
    <t>YGR262C</t>
  </si>
  <si>
    <t>BUD32</t>
  </si>
  <si>
    <t>YNL317W</t>
  </si>
  <si>
    <t>PFS2</t>
  </si>
  <si>
    <t>YDR476C</t>
  </si>
  <si>
    <t>YLR361C-A</t>
  </si>
  <si>
    <t>YIL004C</t>
  </si>
  <si>
    <t>BET1</t>
  </si>
  <si>
    <t>YAL029C</t>
  </si>
  <si>
    <t>MYO4</t>
  </si>
  <si>
    <t>YGR147C</t>
  </si>
  <si>
    <t>NAT2</t>
  </si>
  <si>
    <t>YGL079W</t>
  </si>
  <si>
    <t>KXD1</t>
  </si>
  <si>
    <t>YBR091C</t>
  </si>
  <si>
    <t>TIM12</t>
  </si>
  <si>
    <t>YKL166C</t>
  </si>
  <si>
    <t>TPK3</t>
  </si>
  <si>
    <t>YOR359W</t>
  </si>
  <si>
    <t>VTS1</t>
  </si>
  <si>
    <t>YJR044C</t>
  </si>
  <si>
    <t>VPS55</t>
  </si>
  <si>
    <t>YKL191W</t>
  </si>
  <si>
    <t>DPH2</t>
  </si>
  <si>
    <t>YDR389W</t>
  </si>
  <si>
    <t>SAC7</t>
  </si>
  <si>
    <t>YMR192W</t>
  </si>
  <si>
    <t>GYL1</t>
  </si>
  <si>
    <t>YPR097W</t>
  </si>
  <si>
    <t>YER149C</t>
  </si>
  <si>
    <t>PEA2</t>
  </si>
  <si>
    <t>YOL093W</t>
  </si>
  <si>
    <t>TRM10</t>
  </si>
  <si>
    <t>YER161C</t>
  </si>
  <si>
    <t>SPT2</t>
  </si>
  <si>
    <t>YEL039C</t>
  </si>
  <si>
    <t>CYC7</t>
  </si>
  <si>
    <t>YLR407W</t>
  </si>
  <si>
    <t>YNR027W</t>
  </si>
  <si>
    <t>BUD17</t>
  </si>
  <si>
    <t>YDR457W</t>
  </si>
  <si>
    <t>TOM1</t>
  </si>
  <si>
    <t>YBR043C</t>
  </si>
  <si>
    <t>QDR3</t>
  </si>
  <si>
    <t>YOL125W</t>
  </si>
  <si>
    <t>TRM13</t>
  </si>
  <si>
    <t>YOR110W</t>
  </si>
  <si>
    <t>TFC7</t>
  </si>
  <si>
    <t>YDR311W</t>
  </si>
  <si>
    <t>TFB1</t>
  </si>
  <si>
    <t>YHR002W</t>
  </si>
  <si>
    <t>LEU5</t>
  </si>
  <si>
    <t>YER022W</t>
  </si>
  <si>
    <t>SRB4</t>
  </si>
  <si>
    <t>YIL064W</t>
  </si>
  <si>
    <t>EFM4</t>
  </si>
  <si>
    <t>YGL184C</t>
  </si>
  <si>
    <t>STR3</t>
  </si>
  <si>
    <t>YER053C</t>
  </si>
  <si>
    <t>PIC2</t>
  </si>
  <si>
    <t>YPL221W</t>
  </si>
  <si>
    <t>FLC1</t>
  </si>
  <si>
    <t>YOR043W</t>
  </si>
  <si>
    <t>WHI2</t>
  </si>
  <si>
    <t>YPR067W</t>
  </si>
  <si>
    <t>ISA2</t>
  </si>
  <si>
    <t>YNL258C</t>
  </si>
  <si>
    <t>DSL1</t>
  </si>
  <si>
    <t>YLR126C</t>
  </si>
  <si>
    <t>YMR134W</t>
  </si>
  <si>
    <t>ERG29</t>
  </si>
  <si>
    <t>YBR287W</t>
  </si>
  <si>
    <t>YKL018W</t>
  </si>
  <si>
    <t>SWD2</t>
  </si>
  <si>
    <t>YKL049C</t>
  </si>
  <si>
    <t>CSE4</t>
  </si>
  <si>
    <t>YIR014W</t>
  </si>
  <si>
    <t>YHR192W</t>
  </si>
  <si>
    <t>LNP1</t>
  </si>
  <si>
    <t>YBR262C</t>
  </si>
  <si>
    <t>MIC12</t>
  </si>
  <si>
    <t>YNL191W</t>
  </si>
  <si>
    <t>DUG3</t>
  </si>
  <si>
    <t>YPR025C</t>
  </si>
  <si>
    <t>CCL1</t>
  </si>
  <si>
    <t>YLR290C</t>
  </si>
  <si>
    <t>COQ11</t>
  </si>
  <si>
    <t>YPL277C</t>
  </si>
  <si>
    <t>YNR067C</t>
  </si>
  <si>
    <t>DSE4</t>
  </si>
  <si>
    <t>YNL156C</t>
  </si>
  <si>
    <t>NSG2</t>
  </si>
  <si>
    <t>YOR009W</t>
  </si>
  <si>
    <t>TIR4</t>
  </si>
  <si>
    <t>YDR237W</t>
  </si>
  <si>
    <t>MRPL7</t>
  </si>
  <si>
    <t>YER029C</t>
  </si>
  <si>
    <t>SMB1</t>
  </si>
  <si>
    <t>YGR156W</t>
  </si>
  <si>
    <t>PTI1</t>
  </si>
  <si>
    <t>YPL115C</t>
  </si>
  <si>
    <t>BEM3</t>
  </si>
  <si>
    <t>YJR075W</t>
  </si>
  <si>
    <t>HOC1</t>
  </si>
  <si>
    <t>YBR146W</t>
  </si>
  <si>
    <t>MRPS9</t>
  </si>
  <si>
    <t>YDR090C</t>
  </si>
  <si>
    <t>YFR018C</t>
  </si>
  <si>
    <t>YDR511W</t>
  </si>
  <si>
    <t>SDH7</t>
  </si>
  <si>
    <t>YJL155C</t>
  </si>
  <si>
    <t>FBP26</t>
  </si>
  <si>
    <t>YAL017W</t>
  </si>
  <si>
    <t>PSK1</t>
  </si>
  <si>
    <t>YJL081C</t>
  </si>
  <si>
    <t>ARP4</t>
  </si>
  <si>
    <t>YJL024C</t>
  </si>
  <si>
    <t>APS3</t>
  </si>
  <si>
    <t>YOL115W</t>
  </si>
  <si>
    <t>PAP2</t>
  </si>
  <si>
    <t>YMR298W</t>
  </si>
  <si>
    <t>LIP1</t>
  </si>
  <si>
    <t>YMR157C</t>
  </si>
  <si>
    <t>AIM36</t>
  </si>
  <si>
    <t>YJL036W</t>
  </si>
  <si>
    <t>SNX4</t>
  </si>
  <si>
    <t>YKL173W</t>
  </si>
  <si>
    <t>SNU114</t>
  </si>
  <si>
    <t>YGR165W</t>
  </si>
  <si>
    <t>YLR187W</t>
  </si>
  <si>
    <t>SKG3</t>
  </si>
  <si>
    <t>YDL164C</t>
  </si>
  <si>
    <t>CDC9</t>
  </si>
  <si>
    <t>YIL121W</t>
  </si>
  <si>
    <t>QDR2</t>
  </si>
  <si>
    <t>YDR034W-B</t>
  </si>
  <si>
    <t>YDR373W</t>
  </si>
  <si>
    <t>FRQ1</t>
  </si>
  <si>
    <t>YJL005W</t>
  </si>
  <si>
    <t>CYR1</t>
  </si>
  <si>
    <t>YPR168W</t>
  </si>
  <si>
    <t>NUT2</t>
  </si>
  <si>
    <t>YGR040W</t>
  </si>
  <si>
    <t>KSS1</t>
  </si>
  <si>
    <t>YKL137W</t>
  </si>
  <si>
    <t>CMC1</t>
  </si>
  <si>
    <t>YBR006W</t>
  </si>
  <si>
    <t>UGA2</t>
  </si>
  <si>
    <t>YNL262W</t>
  </si>
  <si>
    <t>POL2</t>
  </si>
  <si>
    <t>YPL259C</t>
  </si>
  <si>
    <t>APM1</t>
  </si>
  <si>
    <t>YPR058W</t>
  </si>
  <si>
    <t>YMC1</t>
  </si>
  <si>
    <t>YNL306W</t>
  </si>
  <si>
    <t>YLR452C</t>
  </si>
  <si>
    <t>SST2</t>
  </si>
  <si>
    <t>YDR069C</t>
  </si>
  <si>
    <t>DOA4</t>
  </si>
  <si>
    <t>YKL209C</t>
  </si>
  <si>
    <t>STE6</t>
  </si>
  <si>
    <t>YDR331W</t>
  </si>
  <si>
    <t>GPI8</t>
  </si>
  <si>
    <t>YHR199C</t>
  </si>
  <si>
    <t>AIM46</t>
  </si>
  <si>
    <t>YMR216C</t>
  </si>
  <si>
    <t>SKY1</t>
  </si>
  <si>
    <t>YDR411C</t>
  </si>
  <si>
    <t>DFM1</t>
  </si>
  <si>
    <t>YDR420W</t>
  </si>
  <si>
    <t>HKR1</t>
  </si>
  <si>
    <t>YEL048C</t>
  </si>
  <si>
    <t>TCA17</t>
  </si>
  <si>
    <t>YPL105C</t>
  </si>
  <si>
    <t>SYH1</t>
  </si>
  <si>
    <t>YHR085W</t>
  </si>
  <si>
    <t>IPI1</t>
  </si>
  <si>
    <t>YLR348C</t>
  </si>
  <si>
    <t>DIC1</t>
  </si>
  <si>
    <t>YBR161W</t>
  </si>
  <si>
    <t>CSH1</t>
  </si>
  <si>
    <t>YNL215W</t>
  </si>
  <si>
    <t>IES2</t>
  </si>
  <si>
    <t>YOR175C</t>
  </si>
  <si>
    <t>ALE1</t>
  </si>
  <si>
    <t>YFR017C</t>
  </si>
  <si>
    <t>IGD1</t>
  </si>
  <si>
    <t>YGR203W</t>
  </si>
  <si>
    <t>YCH1</t>
  </si>
  <si>
    <t>YFR028C</t>
  </si>
  <si>
    <t>CDC14</t>
  </si>
  <si>
    <t>YNR037C</t>
  </si>
  <si>
    <t>YDR284C</t>
  </si>
  <si>
    <t>DPP1</t>
  </si>
  <si>
    <t>YJL048C</t>
  </si>
  <si>
    <t>UBX6</t>
  </si>
  <si>
    <t>YGL127C</t>
  </si>
  <si>
    <t>SOH1</t>
  </si>
  <si>
    <t>YNL177C</t>
  </si>
  <si>
    <t>YIL005W</t>
  </si>
  <si>
    <t>EPS1</t>
  </si>
  <si>
    <t>YDL209C</t>
  </si>
  <si>
    <t>CWC2</t>
  </si>
  <si>
    <t>YJL035C</t>
  </si>
  <si>
    <t>TAD2</t>
  </si>
  <si>
    <t>YLR357W</t>
  </si>
  <si>
    <t>RSC2</t>
  </si>
  <si>
    <t>YOR052C</t>
  </si>
  <si>
    <t>TMC1</t>
  </si>
  <si>
    <t>YMR124W</t>
  </si>
  <si>
    <t>EPO1</t>
  </si>
  <si>
    <t>YDR527W</t>
  </si>
  <si>
    <t>RBA50</t>
  </si>
  <si>
    <t>YOR316C</t>
  </si>
  <si>
    <t>COT1</t>
  </si>
  <si>
    <t>YPL254W</t>
  </si>
  <si>
    <t>HFI1</t>
  </si>
  <si>
    <t>YMR195W</t>
  </si>
  <si>
    <t>ICY1</t>
  </si>
  <si>
    <t>YDR139C</t>
  </si>
  <si>
    <t>RUB1</t>
  </si>
  <si>
    <t>YMR115W</t>
  </si>
  <si>
    <t>MGR3</t>
  </si>
  <si>
    <t>YNR030W</t>
  </si>
  <si>
    <t>ALG12</t>
  </si>
  <si>
    <t>YMR061W</t>
  </si>
  <si>
    <t>RNA14</t>
  </si>
  <si>
    <t>YBR253W</t>
  </si>
  <si>
    <t>SRB6</t>
  </si>
  <si>
    <t>YGR089W</t>
  </si>
  <si>
    <t>NNF2</t>
  </si>
  <si>
    <t>YLR397C</t>
  </si>
  <si>
    <t>AFG2</t>
  </si>
  <si>
    <t>YOR132W</t>
  </si>
  <si>
    <t>VPS17</t>
  </si>
  <si>
    <t>YDR178W</t>
  </si>
  <si>
    <t>SDH4</t>
  </si>
  <si>
    <t>YDR007W</t>
  </si>
  <si>
    <t>TRP1</t>
  </si>
  <si>
    <t>YLL022C</t>
  </si>
  <si>
    <t>HIF1</t>
  </si>
  <si>
    <t>YGR270W</t>
  </si>
  <si>
    <t>YTA7</t>
  </si>
  <si>
    <t>YGR266W</t>
  </si>
  <si>
    <t>YMR022W</t>
  </si>
  <si>
    <t>UBC7</t>
  </si>
  <si>
    <t>YIL087C</t>
  </si>
  <si>
    <t>AIM19</t>
  </si>
  <si>
    <t>YBR094W</t>
  </si>
  <si>
    <t>PBY1</t>
  </si>
  <si>
    <t>YCR046C</t>
  </si>
  <si>
    <t>YBL079W</t>
  </si>
  <si>
    <t>NUP170</t>
  </si>
  <si>
    <t>YGR014W</t>
  </si>
  <si>
    <t>MSB2</t>
  </si>
  <si>
    <t>YOR085W</t>
  </si>
  <si>
    <t>OST3</t>
  </si>
  <si>
    <t>YOR181W</t>
  </si>
  <si>
    <t>LAS17</t>
  </si>
  <si>
    <t>YBR200W</t>
  </si>
  <si>
    <t>BEM1</t>
  </si>
  <si>
    <t>YLR166C</t>
  </si>
  <si>
    <t>SEC10</t>
  </si>
  <si>
    <t>YBL085W</t>
  </si>
  <si>
    <t>BOI1</t>
  </si>
  <si>
    <t>YMR048W</t>
  </si>
  <si>
    <t>CSM3</t>
  </si>
  <si>
    <t>YNL050C</t>
  </si>
  <si>
    <t>YBL011W</t>
  </si>
  <si>
    <t>SCT1</t>
  </si>
  <si>
    <t>YEL019C</t>
  </si>
  <si>
    <t>MMS21</t>
  </si>
  <si>
    <t>YIL127C</t>
  </si>
  <si>
    <t>RRT14</t>
  </si>
  <si>
    <t>YLR245C</t>
  </si>
  <si>
    <t>CDD1</t>
  </si>
  <si>
    <t>YKL063C</t>
  </si>
  <si>
    <t>YKL164C</t>
  </si>
  <si>
    <t>PIR1</t>
  </si>
  <si>
    <t>YDR083W</t>
  </si>
  <si>
    <t>RRP8</t>
  </si>
  <si>
    <t>YLR170C</t>
  </si>
  <si>
    <t>APS1</t>
  </si>
  <si>
    <t>YGR009C</t>
  </si>
  <si>
    <t>SEC9</t>
  </si>
  <si>
    <t>YER061C</t>
  </si>
  <si>
    <t>CEM1</t>
  </si>
  <si>
    <t>YIL007C</t>
  </si>
  <si>
    <t>NAS2</t>
  </si>
  <si>
    <t>YML115C</t>
  </si>
  <si>
    <t>VAN1</t>
  </si>
  <si>
    <t>YFR055W</t>
  </si>
  <si>
    <t>IRC7</t>
  </si>
  <si>
    <t>YPL013C</t>
  </si>
  <si>
    <t>YLL038C</t>
  </si>
  <si>
    <t>ENT4</t>
  </si>
  <si>
    <t>YHL002W</t>
  </si>
  <si>
    <t>HSE1</t>
  </si>
  <si>
    <t>YJL207C</t>
  </si>
  <si>
    <t>LAA1</t>
  </si>
  <si>
    <t>YNR044W</t>
  </si>
  <si>
    <t>AGA1</t>
  </si>
  <si>
    <t>YKL093W</t>
  </si>
  <si>
    <t>MBR1</t>
  </si>
  <si>
    <t>YPL118W</t>
  </si>
  <si>
    <t>YML061C</t>
  </si>
  <si>
    <t>PIF1</t>
  </si>
  <si>
    <t>YER172C</t>
  </si>
  <si>
    <t>BRR2</t>
  </si>
  <si>
    <t>YJL079C</t>
  </si>
  <si>
    <t>PRY1</t>
  </si>
  <si>
    <t>YKL053C-A</t>
  </si>
  <si>
    <t>MDM35</t>
  </si>
  <si>
    <t>YMR286W</t>
  </si>
  <si>
    <t>YGR144W</t>
  </si>
  <si>
    <t>THI4</t>
  </si>
  <si>
    <t>YDR245W</t>
  </si>
  <si>
    <t>MNN10</t>
  </si>
  <si>
    <t>YMR076C</t>
  </si>
  <si>
    <t>PDS5</t>
  </si>
  <si>
    <t>YDR507C</t>
  </si>
  <si>
    <t>GIN4</t>
  </si>
  <si>
    <t>YGL038C</t>
  </si>
  <si>
    <t>OCH1</t>
  </si>
  <si>
    <t>YNL063W</t>
  </si>
  <si>
    <t>MTQ1</t>
  </si>
  <si>
    <t>YPR155C</t>
  </si>
  <si>
    <t>NCA2</t>
  </si>
  <si>
    <t>YGL067W</t>
  </si>
  <si>
    <t>NPY1</t>
  </si>
  <si>
    <t>YPR138C</t>
  </si>
  <si>
    <t>MEP3</t>
  </si>
  <si>
    <t>YLR390W</t>
  </si>
  <si>
    <t>ECM19</t>
  </si>
  <si>
    <t>YOR160W</t>
  </si>
  <si>
    <t>MTR10</t>
  </si>
  <si>
    <t>YGL240W</t>
  </si>
  <si>
    <t>DOC1</t>
  </si>
  <si>
    <t>YLR226W</t>
  </si>
  <si>
    <t>BUR2</t>
  </si>
  <si>
    <t>YDR093W</t>
  </si>
  <si>
    <t>DNF2</t>
  </si>
  <si>
    <t>YHR012W</t>
  </si>
  <si>
    <t>VPS29</t>
  </si>
  <si>
    <t>YNR014W</t>
  </si>
  <si>
    <t>YDR041W</t>
  </si>
  <si>
    <t>YLR423C</t>
  </si>
  <si>
    <t>ATG17</t>
  </si>
  <si>
    <t>YBR281C</t>
  </si>
  <si>
    <t>DUG2</t>
  </si>
  <si>
    <t>YDR381C-A</t>
  </si>
  <si>
    <t>YGR201C</t>
  </si>
  <si>
    <t>YDR141C</t>
  </si>
  <si>
    <t>DOP1</t>
  </si>
  <si>
    <t>YGR100W</t>
  </si>
  <si>
    <t>MDR1</t>
  </si>
  <si>
    <t>YMR010W</t>
  </si>
  <si>
    <t>YPL183C</t>
  </si>
  <si>
    <t>RTT10</t>
  </si>
  <si>
    <t>YPR029C</t>
  </si>
  <si>
    <t>APL4</t>
  </si>
  <si>
    <t>YNL100W</t>
  </si>
  <si>
    <t>MIC27</t>
  </si>
  <si>
    <t>YMR052W</t>
  </si>
  <si>
    <t>FAR3</t>
  </si>
  <si>
    <t>YCR054C</t>
  </si>
  <si>
    <t>CTR86</t>
  </si>
  <si>
    <t>YJL197W</t>
  </si>
  <si>
    <t>UBP12</t>
  </si>
  <si>
    <t>YJL054W</t>
  </si>
  <si>
    <t>TIM54</t>
  </si>
  <si>
    <t>YKL010C</t>
  </si>
  <si>
    <t>UFD4</t>
  </si>
  <si>
    <t>YBR022W</t>
  </si>
  <si>
    <t>POA1</t>
  </si>
  <si>
    <t>YLR406C-A</t>
  </si>
  <si>
    <t>YER001W</t>
  </si>
  <si>
    <t>MNN1</t>
  </si>
  <si>
    <t>YGR010W</t>
  </si>
  <si>
    <t>NMA2</t>
  </si>
  <si>
    <t>YBR251W</t>
  </si>
  <si>
    <t>YBR058C-A</t>
  </si>
  <si>
    <t>TSC3</t>
  </si>
  <si>
    <t>YLR401C</t>
  </si>
  <si>
    <t>DUS3</t>
  </si>
  <si>
    <t>YKL183W</t>
  </si>
  <si>
    <t>LOT5</t>
  </si>
  <si>
    <t>YDR175C</t>
  </si>
  <si>
    <t>YNL035C</t>
  </si>
  <si>
    <t>YML009C</t>
  </si>
  <si>
    <t>YBL055C</t>
  </si>
  <si>
    <t>YGL095C</t>
  </si>
  <si>
    <t>VPS45</t>
  </si>
  <si>
    <t>YBR236C</t>
  </si>
  <si>
    <t>ABD1</t>
  </si>
  <si>
    <t>YKL205W</t>
  </si>
  <si>
    <t>LOS1</t>
  </si>
  <si>
    <t>YML112W</t>
  </si>
  <si>
    <t>CTK3</t>
  </si>
  <si>
    <t>YGL108C</t>
  </si>
  <si>
    <t>YCR063W</t>
  </si>
  <si>
    <t>BUD31</t>
  </si>
  <si>
    <t>YBR087W</t>
  </si>
  <si>
    <t>RFC5</t>
  </si>
  <si>
    <t>YER174C</t>
  </si>
  <si>
    <t>GRX4</t>
  </si>
  <si>
    <t>YKL138C</t>
  </si>
  <si>
    <t>YER034W</t>
  </si>
  <si>
    <t>YJL209W</t>
  </si>
  <si>
    <t>CBP1</t>
  </si>
  <si>
    <t>YDR061W</t>
  </si>
  <si>
    <t>YPL049C</t>
  </si>
  <si>
    <t>DIG1</t>
  </si>
  <si>
    <t>YKL119C</t>
  </si>
  <si>
    <t>VPH2</t>
  </si>
  <si>
    <t>YMR139W</t>
  </si>
  <si>
    <t>RIM11</t>
  </si>
  <si>
    <t>YML113W</t>
  </si>
  <si>
    <t>DAT1</t>
  </si>
  <si>
    <t>YPR100W</t>
  </si>
  <si>
    <t>YEL059C-A</t>
  </si>
  <si>
    <t>SOM1</t>
  </si>
  <si>
    <t>YBR122C</t>
  </si>
  <si>
    <t>YGR194C</t>
  </si>
  <si>
    <t>XKS1</t>
  </si>
  <si>
    <t>YOR252W</t>
  </si>
  <si>
    <t>TMA16</t>
  </si>
  <si>
    <t>YGR129W</t>
  </si>
  <si>
    <t>SYF2</t>
  </si>
  <si>
    <t>YBR110W</t>
  </si>
  <si>
    <t>ALG1</t>
  </si>
  <si>
    <t>YGL093W</t>
  </si>
  <si>
    <t>SPC105</t>
  </si>
  <si>
    <t>YAL061W</t>
  </si>
  <si>
    <t>BDH2</t>
  </si>
  <si>
    <t>YDR330W</t>
  </si>
  <si>
    <t>UBX5</t>
  </si>
  <si>
    <t>YJL042W</t>
  </si>
  <si>
    <t>MHP1</t>
  </si>
  <si>
    <t>YHR062C</t>
  </si>
  <si>
    <t>RPP1</t>
  </si>
  <si>
    <t>YKR056W</t>
  </si>
  <si>
    <t>TRM2</t>
  </si>
  <si>
    <t>YLL012W</t>
  </si>
  <si>
    <t>YEH1</t>
  </si>
  <si>
    <t>YDR266C</t>
  </si>
  <si>
    <t>HEL2</t>
  </si>
  <si>
    <t>YPL023C</t>
  </si>
  <si>
    <t>MET12</t>
  </si>
  <si>
    <t>YKR060W</t>
  </si>
  <si>
    <t>UTP30</t>
  </si>
  <si>
    <t>YPL047W</t>
  </si>
  <si>
    <t>SGF11</t>
  </si>
  <si>
    <t>YIL162W</t>
  </si>
  <si>
    <t>SUC2</t>
  </si>
  <si>
    <t>YNL014W</t>
  </si>
  <si>
    <t>HEF3</t>
  </si>
  <si>
    <t>YGR280C</t>
  </si>
  <si>
    <t>PXR1</t>
  </si>
  <si>
    <t>YML071C</t>
  </si>
  <si>
    <t>COG8</t>
  </si>
  <si>
    <t>YPR180W</t>
  </si>
  <si>
    <t>AOS1</t>
  </si>
  <si>
    <t>YBR061C</t>
  </si>
  <si>
    <t>TRM7</t>
  </si>
  <si>
    <t>YOR094W</t>
  </si>
  <si>
    <t>ARF3</t>
  </si>
  <si>
    <t>YBL057C</t>
  </si>
  <si>
    <t>PTH2</t>
  </si>
  <si>
    <t>YNL074C</t>
  </si>
  <si>
    <t>MLF3</t>
  </si>
  <si>
    <t>YEL052W</t>
  </si>
  <si>
    <t>AFG1</t>
  </si>
  <si>
    <t>YOR101W</t>
  </si>
  <si>
    <t>RAS1</t>
  </si>
  <si>
    <t>YOR319W</t>
  </si>
  <si>
    <t>HSH49</t>
  </si>
  <si>
    <t>YER139C</t>
  </si>
  <si>
    <t>RTR1</t>
  </si>
  <si>
    <t>YKR070W</t>
  </si>
  <si>
    <t>YOL060C</t>
  </si>
  <si>
    <t>MAM3</t>
  </si>
  <si>
    <t>YPR144C</t>
  </si>
  <si>
    <t>NOC4</t>
  </si>
  <si>
    <t>YOR360C</t>
  </si>
  <si>
    <t>PDE2</t>
  </si>
  <si>
    <t>YAL046C</t>
  </si>
  <si>
    <t>AIM1</t>
  </si>
  <si>
    <t>YLR018C</t>
  </si>
  <si>
    <t>POM34</t>
  </si>
  <si>
    <t>YJR067C</t>
  </si>
  <si>
    <t>YAE1</t>
  </si>
  <si>
    <t>YHR003C</t>
  </si>
  <si>
    <t>TCD1</t>
  </si>
  <si>
    <t>YML025C</t>
  </si>
  <si>
    <t>YBL049W</t>
  </si>
  <si>
    <t>MOH1</t>
  </si>
  <si>
    <t>YPR139C</t>
  </si>
  <si>
    <t>LOA1</t>
  </si>
  <si>
    <t>YHR116W</t>
  </si>
  <si>
    <t>COX23</t>
  </si>
  <si>
    <t>YDR320C-A</t>
  </si>
  <si>
    <t>DAD4</t>
  </si>
  <si>
    <t>YLR182W</t>
  </si>
  <si>
    <t>SWI6</t>
  </si>
  <si>
    <t>YLR093C</t>
  </si>
  <si>
    <t>NYV1</t>
  </si>
  <si>
    <t>YGR233C</t>
  </si>
  <si>
    <t>PHO81</t>
  </si>
  <si>
    <t>YNL323W</t>
  </si>
  <si>
    <t>LEM3</t>
  </si>
  <si>
    <t>YCR105W</t>
  </si>
  <si>
    <t>ADH7</t>
  </si>
  <si>
    <t>YBL004W</t>
  </si>
  <si>
    <t>UTP20</t>
  </si>
  <si>
    <t>YIL169C</t>
  </si>
  <si>
    <t>YNR026C</t>
  </si>
  <si>
    <t>SEC12</t>
  </si>
  <si>
    <t>YNR057C</t>
  </si>
  <si>
    <t>BIO4</t>
  </si>
  <si>
    <t>YDR151C</t>
  </si>
  <si>
    <t>CTH1</t>
  </si>
  <si>
    <t>YPL139C</t>
  </si>
  <si>
    <t>UME1</t>
  </si>
  <si>
    <t>YMR188C</t>
  </si>
  <si>
    <t>YKR020W</t>
  </si>
  <si>
    <t>VPS51</t>
  </si>
  <si>
    <t>YOR112W</t>
  </si>
  <si>
    <t>CEX1</t>
  </si>
  <si>
    <t>YDL025C</t>
  </si>
  <si>
    <t>RTK1</t>
  </si>
  <si>
    <t>YFR023W</t>
  </si>
  <si>
    <t>PES4</t>
  </si>
  <si>
    <t>YHR112C</t>
  </si>
  <si>
    <t>YGR122W</t>
  </si>
  <si>
    <t>YEL066W</t>
  </si>
  <si>
    <t>HPA3</t>
  </si>
  <si>
    <t>YKL110C</t>
  </si>
  <si>
    <t>KTI12</t>
  </si>
  <si>
    <t>YBR273C</t>
  </si>
  <si>
    <t>UBX7</t>
  </si>
  <si>
    <t>YBR282W</t>
  </si>
  <si>
    <t>YGL130W</t>
  </si>
  <si>
    <t>CEG1</t>
  </si>
  <si>
    <t>YFL001W</t>
  </si>
  <si>
    <t>DEG1</t>
  </si>
  <si>
    <t>YOR394W</t>
  </si>
  <si>
    <t>PAU21</t>
  </si>
  <si>
    <t>YJR041C</t>
  </si>
  <si>
    <t>URB2</t>
  </si>
  <si>
    <t>YLR337C</t>
  </si>
  <si>
    <t>VRP1</t>
  </si>
  <si>
    <t>YHR187W</t>
  </si>
  <si>
    <t>IKI1</t>
  </si>
  <si>
    <t>YOL088C</t>
  </si>
  <si>
    <t>MPD2</t>
  </si>
  <si>
    <t>YDR481C</t>
  </si>
  <si>
    <t>PHO8</t>
  </si>
  <si>
    <t>YOL056W</t>
  </si>
  <si>
    <t>GPM3</t>
  </si>
  <si>
    <t>YOR262W</t>
  </si>
  <si>
    <t>GPN2</t>
  </si>
  <si>
    <t>YGR195W</t>
  </si>
  <si>
    <t>SKI6</t>
  </si>
  <si>
    <t>YLR220W</t>
  </si>
  <si>
    <t>CCC1</t>
  </si>
  <si>
    <t>YMR304W</t>
  </si>
  <si>
    <t>UBP15</t>
  </si>
  <si>
    <t>YER150W</t>
  </si>
  <si>
    <t>SPI1</t>
  </si>
  <si>
    <t>YKR038C</t>
  </si>
  <si>
    <t>KAE1</t>
  </si>
  <si>
    <t>YHR207C</t>
  </si>
  <si>
    <t>SET5</t>
  </si>
  <si>
    <t>YER088C</t>
  </si>
  <si>
    <t>DOT6</t>
  </si>
  <si>
    <t>YAR014C</t>
  </si>
  <si>
    <t>BUD14</t>
  </si>
  <si>
    <t>YLR386W</t>
  </si>
  <si>
    <t>VAC14</t>
  </si>
  <si>
    <t>YCR044C</t>
  </si>
  <si>
    <t>PER1</t>
  </si>
  <si>
    <t>YPL128C</t>
  </si>
  <si>
    <t>TBF1</t>
  </si>
  <si>
    <t>YMR238W</t>
  </si>
  <si>
    <t>DFG5</t>
  </si>
  <si>
    <t>YDL224C</t>
  </si>
  <si>
    <t>WHI4</t>
  </si>
  <si>
    <t>YIL128W</t>
  </si>
  <si>
    <t>MET18</t>
  </si>
  <si>
    <t>YCR052W</t>
  </si>
  <si>
    <t>RSC6</t>
  </si>
  <si>
    <t>YLR055C</t>
  </si>
  <si>
    <t>SPT8</t>
  </si>
  <si>
    <t>YDL035C</t>
  </si>
  <si>
    <t>GPR1</t>
  </si>
  <si>
    <t>YLR051C</t>
  </si>
  <si>
    <t>FCF2</t>
  </si>
  <si>
    <t>YDR515W</t>
  </si>
  <si>
    <t>SLF1</t>
  </si>
  <si>
    <t>YHL030W</t>
  </si>
  <si>
    <t>ECM29</t>
  </si>
  <si>
    <t>YBL035C</t>
  </si>
  <si>
    <t>POL12</t>
  </si>
  <si>
    <t>YHR097C</t>
  </si>
  <si>
    <t>YGR038W</t>
  </si>
  <si>
    <t>ORM1</t>
  </si>
  <si>
    <t>YNR052C</t>
  </si>
  <si>
    <t>POP2</t>
  </si>
  <si>
    <t>YJL174W</t>
  </si>
  <si>
    <t>KRE9</t>
  </si>
  <si>
    <t>YPL228W</t>
  </si>
  <si>
    <t>CET1</t>
  </si>
  <si>
    <t>YHR111W</t>
  </si>
  <si>
    <t>UBA4</t>
  </si>
  <si>
    <t>YPL223C</t>
  </si>
  <si>
    <t>GRE1</t>
  </si>
  <si>
    <t>YIL015W</t>
  </si>
  <si>
    <t>BAR1</t>
  </si>
  <si>
    <t>YKL141W</t>
  </si>
  <si>
    <t>SDH3</t>
  </si>
  <si>
    <t>YMR148W</t>
  </si>
  <si>
    <t>OSW5</t>
  </si>
  <si>
    <t>YOR347C</t>
  </si>
  <si>
    <t>PYK2</t>
  </si>
  <si>
    <t>YPR190C</t>
  </si>
  <si>
    <t>RPC82</t>
  </si>
  <si>
    <t>YNR013C</t>
  </si>
  <si>
    <t>PHO91</t>
  </si>
  <si>
    <t>YGR121C</t>
  </si>
  <si>
    <t>MEP1</t>
  </si>
  <si>
    <t>YOR171C</t>
  </si>
  <si>
    <t>LCB4</t>
  </si>
  <si>
    <t>YLR324W</t>
  </si>
  <si>
    <t>PEX30</t>
  </si>
  <si>
    <t>YBR260C</t>
  </si>
  <si>
    <t>RGD1</t>
  </si>
  <si>
    <t>YFR014C</t>
  </si>
  <si>
    <t>CMK1</t>
  </si>
  <si>
    <t>YKL113C</t>
  </si>
  <si>
    <t>RAD27</t>
  </si>
  <si>
    <t>YKL058W</t>
  </si>
  <si>
    <t>TOA2</t>
  </si>
  <si>
    <t>YMR197C</t>
  </si>
  <si>
    <t>VTI1</t>
  </si>
  <si>
    <t>YKL051W</t>
  </si>
  <si>
    <t>SFK1</t>
  </si>
  <si>
    <t>YMR009W</t>
  </si>
  <si>
    <t>ADI1</t>
  </si>
  <si>
    <t>YOR367W</t>
  </si>
  <si>
    <t>SCP1</t>
  </si>
  <si>
    <t>YNR003C</t>
  </si>
  <si>
    <t>RPC34</t>
  </si>
  <si>
    <t>YPL015C</t>
  </si>
  <si>
    <t>HST2</t>
  </si>
  <si>
    <t>YAL022C</t>
  </si>
  <si>
    <t>FUN26</t>
  </si>
  <si>
    <t>YNL006W</t>
  </si>
  <si>
    <t>LST8</t>
  </si>
  <si>
    <t>YCR072C</t>
  </si>
  <si>
    <t>RSA4</t>
  </si>
  <si>
    <t>YHR205W</t>
  </si>
  <si>
    <t>SCH9</t>
  </si>
  <si>
    <t>YDR356W</t>
  </si>
  <si>
    <t>SPC110</t>
  </si>
  <si>
    <t>YCR090C</t>
  </si>
  <si>
    <t>YMR029C</t>
  </si>
  <si>
    <t>FAR8</t>
  </si>
  <si>
    <t>YKL006C-A</t>
  </si>
  <si>
    <t>SFT1</t>
  </si>
  <si>
    <t>YAR042W</t>
  </si>
  <si>
    <t>SWH1</t>
  </si>
  <si>
    <t>YLR052W</t>
  </si>
  <si>
    <t>IES3</t>
  </si>
  <si>
    <t>YOR103C</t>
  </si>
  <si>
    <t>OST2</t>
  </si>
  <si>
    <t>YGL101W</t>
  </si>
  <si>
    <t>YPR184W</t>
  </si>
  <si>
    <t>GDB1</t>
  </si>
  <si>
    <t>YMR175W</t>
  </si>
  <si>
    <t>SIP18</t>
  </si>
  <si>
    <t>YDR335W</t>
  </si>
  <si>
    <t>MSN5</t>
  </si>
  <si>
    <t>YDL018C</t>
  </si>
  <si>
    <t>ERP3</t>
  </si>
  <si>
    <t>YOR098C</t>
  </si>
  <si>
    <t>NUP1</t>
  </si>
  <si>
    <t>YAL025C</t>
  </si>
  <si>
    <t>MAK16</t>
  </si>
  <si>
    <t>YNL256W</t>
  </si>
  <si>
    <t>FOL1</t>
  </si>
  <si>
    <t>YGR202C</t>
  </si>
  <si>
    <t>PCT1</t>
  </si>
  <si>
    <t>YMR021C</t>
  </si>
  <si>
    <t>MAC1</t>
  </si>
  <si>
    <t>YKL069W</t>
  </si>
  <si>
    <t>YNL143C</t>
  </si>
  <si>
    <t>YPL216W</t>
  </si>
  <si>
    <t>YDR017C</t>
  </si>
  <si>
    <t>KCS1</t>
  </si>
  <si>
    <t>YGL016W</t>
  </si>
  <si>
    <t>KAP122</t>
  </si>
  <si>
    <t>YBR182C</t>
  </si>
  <si>
    <t>SMP1</t>
  </si>
  <si>
    <t>YNL264C</t>
  </si>
  <si>
    <t>PDR17</t>
  </si>
  <si>
    <t>YKL041W</t>
  </si>
  <si>
    <t>VPS24</t>
  </si>
  <si>
    <t>YOL094C</t>
  </si>
  <si>
    <t>RFC4</t>
  </si>
  <si>
    <t>YNL183C</t>
  </si>
  <si>
    <t>NPR1</t>
  </si>
  <si>
    <t>YKL167C</t>
  </si>
  <si>
    <t>YMR284W</t>
  </si>
  <si>
    <t>YKU70</t>
  </si>
  <si>
    <t>YKL140W</t>
  </si>
  <si>
    <t>TGL1</t>
  </si>
  <si>
    <t>YKL082C</t>
  </si>
  <si>
    <t>RRP14</t>
  </si>
  <si>
    <t>YGL150C</t>
  </si>
  <si>
    <t>INO80</t>
  </si>
  <si>
    <t>YHL039W</t>
  </si>
  <si>
    <t>EFM1</t>
  </si>
  <si>
    <t>YML116W</t>
  </si>
  <si>
    <t>ATR1</t>
  </si>
  <si>
    <t>YMR033W</t>
  </si>
  <si>
    <t>ARP9</t>
  </si>
  <si>
    <t>YNL125C</t>
  </si>
  <si>
    <t>ESBP6</t>
  </si>
  <si>
    <t>YOL054W</t>
  </si>
  <si>
    <t>PSH1</t>
  </si>
  <si>
    <t>YNL265C</t>
  </si>
  <si>
    <t>IST1</t>
  </si>
  <si>
    <t>YJR032W</t>
  </si>
  <si>
    <t>CPR7</t>
  </si>
  <si>
    <t>YJR132W</t>
  </si>
  <si>
    <t>NMD5</t>
  </si>
  <si>
    <t>YML097C</t>
  </si>
  <si>
    <t>VPS9</t>
  </si>
  <si>
    <t>YLR174W</t>
  </si>
  <si>
    <t>IDP2</t>
  </si>
  <si>
    <t>YOR357C</t>
  </si>
  <si>
    <t>SNX3</t>
  </si>
  <si>
    <t>YHL029C</t>
  </si>
  <si>
    <t>OCA5</t>
  </si>
  <si>
    <t>YGL071W</t>
  </si>
  <si>
    <t>AFT1</t>
  </si>
  <si>
    <t>YLR268W</t>
  </si>
  <si>
    <t>SEC22</t>
  </si>
  <si>
    <t>YDR531W</t>
  </si>
  <si>
    <t>CAB1</t>
  </si>
  <si>
    <t>YCR059C</t>
  </si>
  <si>
    <t>YIH1</t>
  </si>
  <si>
    <t>YJL011C</t>
  </si>
  <si>
    <t>RPC17</t>
  </si>
  <si>
    <t>YHR212W-A</t>
  </si>
  <si>
    <t>YGL100W</t>
  </si>
  <si>
    <t>SEH1</t>
  </si>
  <si>
    <t>YPL173W</t>
  </si>
  <si>
    <t>MRPL40</t>
  </si>
  <si>
    <t>YJR004C</t>
  </si>
  <si>
    <t>SAG1</t>
  </si>
  <si>
    <t>YNL315C</t>
  </si>
  <si>
    <t>ATP11</t>
  </si>
  <si>
    <t>YKR067W</t>
  </si>
  <si>
    <t>GPT2</t>
  </si>
  <si>
    <t>Q0140</t>
  </si>
  <si>
    <t>VAR1</t>
  </si>
  <si>
    <t>YIL105C</t>
  </si>
  <si>
    <t>SLM1</t>
  </si>
  <si>
    <t>YBR199W</t>
  </si>
  <si>
    <t>KTR4</t>
  </si>
  <si>
    <t>YOL135C</t>
  </si>
  <si>
    <t>MED7</t>
  </si>
  <si>
    <t>YHL031C</t>
  </si>
  <si>
    <t>GOS1</t>
  </si>
  <si>
    <t>YAL033W</t>
  </si>
  <si>
    <t>POP5</t>
  </si>
  <si>
    <t>YKL214C</t>
  </si>
  <si>
    <t>YRA2</t>
  </si>
  <si>
    <t>YDR391C</t>
  </si>
  <si>
    <t>YNL257C</t>
  </si>
  <si>
    <t>SIP3</t>
  </si>
  <si>
    <t>YDL120W</t>
  </si>
  <si>
    <t>YFH1</t>
  </si>
  <si>
    <t>YBL029C-A</t>
  </si>
  <si>
    <t>YKR068C</t>
  </si>
  <si>
    <t>BET3</t>
  </si>
  <si>
    <t>YLR078C</t>
  </si>
  <si>
    <t>BOS1</t>
  </si>
  <si>
    <t>YOL004W</t>
  </si>
  <si>
    <t>SIN3</t>
  </si>
  <si>
    <t>YDR367W</t>
  </si>
  <si>
    <t>KEI1</t>
  </si>
  <si>
    <t>YHR164C</t>
  </si>
  <si>
    <t>DNA2</t>
  </si>
  <si>
    <t>YOR288C</t>
  </si>
  <si>
    <t>MPD1</t>
  </si>
  <si>
    <t>YAL026C</t>
  </si>
  <si>
    <t>DRS2</t>
  </si>
  <si>
    <t>YJR024C</t>
  </si>
  <si>
    <t>MDE1</t>
  </si>
  <si>
    <t>YOL090W</t>
  </si>
  <si>
    <t>MSH2</t>
  </si>
  <si>
    <t>YJR101W</t>
  </si>
  <si>
    <t>YJR051W</t>
  </si>
  <si>
    <t>OSM1</t>
  </si>
  <si>
    <t>YDR374W-A</t>
  </si>
  <si>
    <t>WIP1</t>
  </si>
  <si>
    <t>YLR437C</t>
  </si>
  <si>
    <t>DIF1</t>
  </si>
  <si>
    <t>YGR031W</t>
  </si>
  <si>
    <t>IMO32</t>
  </si>
  <si>
    <t>YPL014W</t>
  </si>
  <si>
    <t>YBR096W</t>
  </si>
  <si>
    <t>YMR093W</t>
  </si>
  <si>
    <t>UTP15</t>
  </si>
  <si>
    <t>YPL227C</t>
  </si>
  <si>
    <t>ALG5</t>
  </si>
  <si>
    <t>YML016C</t>
  </si>
  <si>
    <t>PPZ1</t>
  </si>
  <si>
    <t>YGR105W</t>
  </si>
  <si>
    <t>VMA21</t>
  </si>
  <si>
    <t>YCL034W</t>
  </si>
  <si>
    <t>LSB5</t>
  </si>
  <si>
    <t>YBL078C</t>
  </si>
  <si>
    <t>ATG8</t>
  </si>
  <si>
    <t>YNL219C</t>
  </si>
  <si>
    <t>ALG9</t>
  </si>
  <si>
    <t>YDR016C</t>
  </si>
  <si>
    <t>DAD1</t>
  </si>
  <si>
    <t>YDR458C</t>
  </si>
  <si>
    <t>HEH2</t>
  </si>
  <si>
    <t>YJL098W</t>
  </si>
  <si>
    <t>SAP185</t>
  </si>
  <si>
    <t>YML108W</t>
  </si>
  <si>
    <t>YJR151C</t>
  </si>
  <si>
    <t>DAN4</t>
  </si>
  <si>
    <t>YNR022C</t>
  </si>
  <si>
    <t>YGL014W</t>
  </si>
  <si>
    <t>PUF4</t>
  </si>
  <si>
    <t>YAL019W</t>
  </si>
  <si>
    <t>FUN30</t>
  </si>
  <si>
    <t>YOR004W</t>
  </si>
  <si>
    <t>UTP23</t>
  </si>
  <si>
    <t>YFR001W</t>
  </si>
  <si>
    <t>LOC1</t>
  </si>
  <si>
    <t>YDL112W</t>
  </si>
  <si>
    <t>TRM3</t>
  </si>
  <si>
    <t>YIL093C</t>
  </si>
  <si>
    <t>YGL213C</t>
  </si>
  <si>
    <t>SKI8</t>
  </si>
  <si>
    <t>YOR057W</t>
  </si>
  <si>
    <t>SGT1</t>
  </si>
  <si>
    <t>YDR337W</t>
  </si>
  <si>
    <t>YDR231C</t>
  </si>
  <si>
    <t>COX20</t>
  </si>
  <si>
    <t>YGL246C</t>
  </si>
  <si>
    <t>RAI1</t>
  </si>
  <si>
    <t>YDL019C</t>
  </si>
  <si>
    <t>OSH2</t>
  </si>
  <si>
    <t>YMR067C</t>
  </si>
  <si>
    <t>UBX4</t>
  </si>
  <si>
    <t>YPL144W</t>
  </si>
  <si>
    <t>POC4</t>
  </si>
  <si>
    <t>YPL236C</t>
  </si>
  <si>
    <t>ENV7</t>
  </si>
  <si>
    <t>YDR195W</t>
  </si>
  <si>
    <t>REF2</t>
  </si>
  <si>
    <t>YLR369W</t>
  </si>
  <si>
    <t>SSQ1</t>
  </si>
  <si>
    <t>YFR040W</t>
  </si>
  <si>
    <t>SAP155</t>
  </si>
  <si>
    <t>YKL143W</t>
  </si>
  <si>
    <t>LTV1</t>
  </si>
  <si>
    <t>YML007C-A</t>
  </si>
  <si>
    <t>YBR255C-A</t>
  </si>
  <si>
    <t>YDR277C</t>
  </si>
  <si>
    <t>MTH1</t>
  </si>
  <si>
    <t>YML117W</t>
  </si>
  <si>
    <t>NAB6</t>
  </si>
  <si>
    <t>YDR434W</t>
  </si>
  <si>
    <t>GPI17</t>
  </si>
  <si>
    <t>YDR248C</t>
  </si>
  <si>
    <t>YGR029W</t>
  </si>
  <si>
    <t>ERV1</t>
  </si>
  <si>
    <t>YNL062C</t>
  </si>
  <si>
    <t>GCD10</t>
  </si>
  <si>
    <t>YEL007W</t>
  </si>
  <si>
    <t>MIT1</t>
  </si>
  <si>
    <t>YJR133W</t>
  </si>
  <si>
    <t>XPT1</t>
  </si>
  <si>
    <t>YGR074W</t>
  </si>
  <si>
    <t>SMD1</t>
  </si>
  <si>
    <t>YPL021W</t>
  </si>
  <si>
    <t>ECM23</t>
  </si>
  <si>
    <t>YML068W</t>
  </si>
  <si>
    <t>ITT1</t>
  </si>
  <si>
    <t>YDL193W</t>
  </si>
  <si>
    <t>NUS1</t>
  </si>
  <si>
    <t>YFR049W</t>
  </si>
  <si>
    <t>YJR085C</t>
  </si>
  <si>
    <t>YOR147W</t>
  </si>
  <si>
    <t>MDM32</t>
  </si>
  <si>
    <t>YPL088W</t>
  </si>
  <si>
    <t>YMR292W</t>
  </si>
  <si>
    <t>GOT1</t>
  </si>
  <si>
    <t>YJL039C</t>
  </si>
  <si>
    <t>NUP192</t>
  </si>
  <si>
    <t>YJR130C</t>
  </si>
  <si>
    <t>STR2</t>
  </si>
  <si>
    <t>YDL088C</t>
  </si>
  <si>
    <t>ASM4</t>
  </si>
  <si>
    <t>YOL095C</t>
  </si>
  <si>
    <t>HMI1</t>
  </si>
  <si>
    <t>YDR412W</t>
  </si>
  <si>
    <t>RRP17</t>
  </si>
  <si>
    <t>YJL096W</t>
  </si>
  <si>
    <t>YGL112C</t>
  </si>
  <si>
    <t>TAF6</t>
  </si>
  <si>
    <t>YGR012W</t>
  </si>
  <si>
    <t>YOR196C</t>
  </si>
  <si>
    <t>LIP5</t>
  </si>
  <si>
    <t>YIL091C</t>
  </si>
  <si>
    <t>UTP25</t>
  </si>
  <si>
    <t>YMR266W</t>
  </si>
  <si>
    <t>RSN1</t>
  </si>
  <si>
    <t>YLR439W</t>
  </si>
  <si>
    <t>YJL154C</t>
  </si>
  <si>
    <t>VPS35</t>
  </si>
  <si>
    <t>YCL011C</t>
  </si>
  <si>
    <t>GBP2</t>
  </si>
  <si>
    <t>YMR193W</t>
  </si>
  <si>
    <t>YJL180C</t>
  </si>
  <si>
    <t>ATP12</t>
  </si>
  <si>
    <t>YNL162W-A</t>
  </si>
  <si>
    <t>YMR323W</t>
  </si>
  <si>
    <t>ERR3</t>
  </si>
  <si>
    <t>YOR217W</t>
  </si>
  <si>
    <t>RFC1</t>
  </si>
  <si>
    <t>YGR277C</t>
  </si>
  <si>
    <t>CAB4</t>
  </si>
  <si>
    <t>YKL008C</t>
  </si>
  <si>
    <t>LAC1</t>
  </si>
  <si>
    <t>YBR002C</t>
  </si>
  <si>
    <t>RER2</t>
  </si>
  <si>
    <t>YGL226C-A</t>
  </si>
  <si>
    <t>OST5</t>
  </si>
  <si>
    <t>YDR257C</t>
  </si>
  <si>
    <t>RKM4</t>
  </si>
  <si>
    <t>YIL108W</t>
  </si>
  <si>
    <t>YFL031W</t>
  </si>
  <si>
    <t>HAC1</t>
  </si>
  <si>
    <t>YGL222C</t>
  </si>
  <si>
    <t>EDC1</t>
  </si>
  <si>
    <t>YLR181C</t>
  </si>
  <si>
    <t>VTA1</t>
  </si>
  <si>
    <t>YDL141W</t>
  </si>
  <si>
    <t>BPL1</t>
  </si>
  <si>
    <t>YHL004W</t>
  </si>
  <si>
    <t>YJR113C</t>
  </si>
  <si>
    <t>YOR267C</t>
  </si>
  <si>
    <t>HRK1</t>
  </si>
  <si>
    <t>YIL020C</t>
  </si>
  <si>
    <t>HIS6</t>
  </si>
  <si>
    <t>YGR250C</t>
  </si>
  <si>
    <t>YMR232W</t>
  </si>
  <si>
    <t>FUS2</t>
  </si>
  <si>
    <t>YER143W</t>
  </si>
  <si>
    <t>DDI1</t>
  </si>
  <si>
    <t>YKL135C</t>
  </si>
  <si>
    <t>APL2</t>
  </si>
  <si>
    <t>YDR462W</t>
  </si>
  <si>
    <t>YDR192C</t>
  </si>
  <si>
    <t>NUP42</t>
  </si>
  <si>
    <t>YNL090W</t>
  </si>
  <si>
    <t>RHO2</t>
  </si>
  <si>
    <t>YMR158W</t>
  </si>
  <si>
    <t>MRPS8</t>
  </si>
  <si>
    <t>YKL002W</t>
  </si>
  <si>
    <t>DID4</t>
  </si>
  <si>
    <t>YDL202W</t>
  </si>
  <si>
    <t>YGR235C</t>
  </si>
  <si>
    <t>MIC26</t>
  </si>
  <si>
    <t>YDR145W</t>
  </si>
  <si>
    <t>TAF12</t>
  </si>
  <si>
    <t>YBR268W</t>
  </si>
  <si>
    <t>YLR433C</t>
  </si>
  <si>
    <t>CNA1</t>
  </si>
  <si>
    <t>YDL111C</t>
  </si>
  <si>
    <t>RRP42</t>
  </si>
  <si>
    <t>YJL078C</t>
  </si>
  <si>
    <t>PRY3</t>
  </si>
  <si>
    <t>YDR358W</t>
  </si>
  <si>
    <t>GGA1</t>
  </si>
  <si>
    <t>YNL059C</t>
  </si>
  <si>
    <t>ARP5</t>
  </si>
  <si>
    <t>YLR114C</t>
  </si>
  <si>
    <t>AVL9</t>
  </si>
  <si>
    <t>YER105C</t>
  </si>
  <si>
    <t>NUP157</t>
  </si>
  <si>
    <t>YNL085W</t>
  </si>
  <si>
    <t>MKT1</t>
  </si>
  <si>
    <t>YLR277C</t>
  </si>
  <si>
    <t>YSH1</t>
  </si>
  <si>
    <t>YNL186W</t>
  </si>
  <si>
    <t>UBP10</t>
  </si>
  <si>
    <t>YAL044W-A</t>
  </si>
  <si>
    <t>YOR001W</t>
  </si>
  <si>
    <t>RRP6</t>
  </si>
  <si>
    <t>YDL188C</t>
  </si>
  <si>
    <t>PPH22</t>
  </si>
  <si>
    <t>YAL043C</t>
  </si>
  <si>
    <t>PTA1</t>
  </si>
  <si>
    <t>YMR181C</t>
  </si>
  <si>
    <t>YOR354C</t>
  </si>
  <si>
    <t>MSC6</t>
  </si>
  <si>
    <t>YJL087C</t>
  </si>
  <si>
    <t>TRL1</t>
  </si>
  <si>
    <t>YER171W</t>
  </si>
  <si>
    <t>RAD3</t>
  </si>
  <si>
    <t>YMR153W</t>
  </si>
  <si>
    <t>NUP53</t>
  </si>
  <si>
    <t>YOR078W</t>
  </si>
  <si>
    <t>BUD21</t>
  </si>
  <si>
    <t>YDR229W</t>
  </si>
  <si>
    <t>IVY1</t>
  </si>
  <si>
    <t>YPR188C</t>
  </si>
  <si>
    <t>MLC2</t>
  </si>
  <si>
    <t>YGL153W</t>
  </si>
  <si>
    <t>PEX14</t>
  </si>
  <si>
    <t>YJL065C</t>
  </si>
  <si>
    <t>DLS1</t>
  </si>
  <si>
    <t>YKL206C</t>
  </si>
  <si>
    <t>ADD66</t>
  </si>
  <si>
    <t>YOR090C</t>
  </si>
  <si>
    <t>PTC5</t>
  </si>
  <si>
    <t>YJL128C</t>
  </si>
  <si>
    <t>PBS2</t>
  </si>
  <si>
    <t>YML127W</t>
  </si>
  <si>
    <t>RSC9</t>
  </si>
  <si>
    <t>YLR225C</t>
  </si>
  <si>
    <t>YJL101C</t>
  </si>
  <si>
    <t>GSH1</t>
  </si>
  <si>
    <t>YMR030W</t>
  </si>
  <si>
    <t>RSF1</t>
  </si>
  <si>
    <t>YER014W</t>
  </si>
  <si>
    <t>HEM14</t>
  </si>
  <si>
    <t>YPL067C</t>
  </si>
  <si>
    <t>YDR517W</t>
  </si>
  <si>
    <t>GRH1</t>
  </si>
  <si>
    <t>YGL107C</t>
  </si>
  <si>
    <t>RMD9</t>
  </si>
  <si>
    <t>YFL041W</t>
  </si>
  <si>
    <t>FET5</t>
  </si>
  <si>
    <t>YJL066C</t>
  </si>
  <si>
    <t>MPM1</t>
  </si>
  <si>
    <t>YLR387C</t>
  </si>
  <si>
    <t>REH1</t>
  </si>
  <si>
    <t>YPR159W</t>
  </si>
  <si>
    <t>KRE6</t>
  </si>
  <si>
    <t>YOR138C</t>
  </si>
  <si>
    <t>RUP1</t>
  </si>
  <si>
    <t>YER020W</t>
  </si>
  <si>
    <t>GPA2</t>
  </si>
  <si>
    <t>YBR014C</t>
  </si>
  <si>
    <t>GRX7</t>
  </si>
  <si>
    <t>YOR188W</t>
  </si>
  <si>
    <t>MSB1</t>
  </si>
  <si>
    <t>YCR035C</t>
  </si>
  <si>
    <t>RRP43</t>
  </si>
  <si>
    <t>YHL007C</t>
  </si>
  <si>
    <t>STE20</t>
  </si>
  <si>
    <t>YKR007W</t>
  </si>
  <si>
    <t>MEH1</t>
  </si>
  <si>
    <t>YCL001W</t>
  </si>
  <si>
    <t>RER1</t>
  </si>
  <si>
    <t>YPL234C</t>
  </si>
  <si>
    <t>VMA11</t>
  </si>
  <si>
    <t>YML062C</t>
  </si>
  <si>
    <t>MFT1</t>
  </si>
  <si>
    <t>YJR096W</t>
  </si>
  <si>
    <t>YPL199C</t>
  </si>
  <si>
    <t>YNL229C</t>
  </si>
  <si>
    <t>URE2</t>
  </si>
  <si>
    <t>YER107C</t>
  </si>
  <si>
    <t>GLE2</t>
  </si>
  <si>
    <t>YKL023C-A</t>
  </si>
  <si>
    <t>YGR215W</t>
  </si>
  <si>
    <t>YHR058C</t>
  </si>
  <si>
    <t>MED6</t>
  </si>
  <si>
    <t>YDR036C</t>
  </si>
  <si>
    <t>EHD3</t>
  </si>
  <si>
    <t>YDR322W</t>
  </si>
  <si>
    <t>YML013W</t>
  </si>
  <si>
    <t>UBX2</t>
  </si>
  <si>
    <t>YOL129W</t>
  </si>
  <si>
    <t>VPS68</t>
  </si>
  <si>
    <t>YHL017W</t>
  </si>
  <si>
    <t>YLR066W</t>
  </si>
  <si>
    <t>SPC3</t>
  </si>
  <si>
    <t>YOR124C</t>
  </si>
  <si>
    <t>UBP2</t>
  </si>
  <si>
    <t>YDR116C</t>
  </si>
  <si>
    <t>YLR409C</t>
  </si>
  <si>
    <t>UTP21</t>
  </si>
  <si>
    <t>YJL164C</t>
  </si>
  <si>
    <t>TPK1</t>
  </si>
  <si>
    <t>YMR259C</t>
  </si>
  <si>
    <t>TRM732</t>
  </si>
  <si>
    <t>YLR363C</t>
  </si>
  <si>
    <t>NMD4</t>
  </si>
  <si>
    <t>Q0250</t>
  </si>
  <si>
    <t>COX2</t>
  </si>
  <si>
    <t>YMR014W</t>
  </si>
  <si>
    <t>BUD22</t>
  </si>
  <si>
    <t>YHR046C</t>
  </si>
  <si>
    <t>INM1</t>
  </si>
  <si>
    <t>YKL073W</t>
  </si>
  <si>
    <t>LHS1</t>
  </si>
  <si>
    <t>YEL015W</t>
  </si>
  <si>
    <t>EDC3</t>
  </si>
  <si>
    <t>YBR123C</t>
  </si>
  <si>
    <t>TFC1</t>
  </si>
  <si>
    <t>YOR131C</t>
  </si>
  <si>
    <t>YML031W</t>
  </si>
  <si>
    <t>NDC1</t>
  </si>
  <si>
    <t>YDR465C</t>
  </si>
  <si>
    <t>RMT2</t>
  </si>
  <si>
    <t>YKR083C</t>
  </si>
  <si>
    <t>DAD2</t>
  </si>
  <si>
    <t>YOR008C</t>
  </si>
  <si>
    <t>SLG1</t>
  </si>
  <si>
    <t>YLR243W</t>
  </si>
  <si>
    <t>GPN3</t>
  </si>
  <si>
    <t>YMR214W</t>
  </si>
  <si>
    <t>SCJ1</t>
  </si>
  <si>
    <t>YBR267W</t>
  </si>
  <si>
    <t>REI1</t>
  </si>
  <si>
    <t>YOR150W</t>
  </si>
  <si>
    <t>YJR143C</t>
  </si>
  <si>
    <t>PMT4</t>
  </si>
  <si>
    <t>YIL065C</t>
  </si>
  <si>
    <t>FIS1</t>
  </si>
  <si>
    <t>YER027C</t>
  </si>
  <si>
    <t>GAL83</t>
  </si>
  <si>
    <t>YJR074W</t>
  </si>
  <si>
    <t>MOG1</t>
  </si>
  <si>
    <t>YER164W</t>
  </si>
  <si>
    <t>CHD1</t>
  </si>
  <si>
    <t>YDL047W</t>
  </si>
  <si>
    <t>SIT4</t>
  </si>
  <si>
    <t>YDR280W</t>
  </si>
  <si>
    <t>RRP45</t>
  </si>
  <si>
    <t>YGR048W</t>
  </si>
  <si>
    <t>UFD1</t>
  </si>
  <si>
    <t>YIL083C</t>
  </si>
  <si>
    <t>CAB2</t>
  </si>
  <si>
    <t>YFL008W</t>
  </si>
  <si>
    <t>SMC1</t>
  </si>
  <si>
    <t>YNL075W</t>
  </si>
  <si>
    <t>IMP4</t>
  </si>
  <si>
    <t>R0030W</t>
  </si>
  <si>
    <t>RAF1</t>
  </si>
  <si>
    <t>YKL151C</t>
  </si>
  <si>
    <t>YOR271C</t>
  </si>
  <si>
    <t>FSF1</t>
  </si>
  <si>
    <t>YLR274W</t>
  </si>
  <si>
    <t>MCM5</t>
  </si>
  <si>
    <t>YLR147C</t>
  </si>
  <si>
    <t>SMD3</t>
  </si>
  <si>
    <t>YOR048C</t>
  </si>
  <si>
    <t>RAT1</t>
  </si>
  <si>
    <t>YDL150W</t>
  </si>
  <si>
    <t>RPC53</t>
  </si>
  <si>
    <t>YDR167W</t>
  </si>
  <si>
    <t>TAF10</t>
  </si>
  <si>
    <t>YBR202W</t>
  </si>
  <si>
    <t>MCM7</t>
  </si>
  <si>
    <t>YDR469W</t>
  </si>
  <si>
    <t>SDC1</t>
  </si>
  <si>
    <t>YMR128W</t>
  </si>
  <si>
    <t>ECM16</t>
  </si>
  <si>
    <t>YDR096W</t>
  </si>
  <si>
    <t>GIS1</t>
  </si>
  <si>
    <t>YDR031W</t>
  </si>
  <si>
    <t>MIX14</t>
  </si>
  <si>
    <t>YNL004W</t>
  </si>
  <si>
    <t>HRB1</t>
  </si>
  <si>
    <t>YDR011W</t>
  </si>
  <si>
    <t>SNQ2</t>
  </si>
  <si>
    <t>YDR119W</t>
  </si>
  <si>
    <t>VBA4</t>
  </si>
  <si>
    <t>YBL051C</t>
  </si>
  <si>
    <t>PIN4</t>
  </si>
  <si>
    <t>YDR055W</t>
  </si>
  <si>
    <t>PST1</t>
  </si>
  <si>
    <t>YIL008W</t>
  </si>
  <si>
    <t>URM1</t>
  </si>
  <si>
    <t>YDL247W</t>
  </si>
  <si>
    <t>MPH2</t>
  </si>
  <si>
    <t>YIL009W</t>
  </si>
  <si>
    <t>FAA3</t>
  </si>
  <si>
    <t>YEL011W</t>
  </si>
  <si>
    <t>GLC3</t>
  </si>
  <si>
    <t>YPL252C</t>
  </si>
  <si>
    <t>YAH1</t>
  </si>
  <si>
    <t>YMR222C</t>
  </si>
  <si>
    <t>FSH2</t>
  </si>
  <si>
    <t>YNL158W</t>
  </si>
  <si>
    <t>PGA1</t>
  </si>
  <si>
    <t>YPR169W</t>
  </si>
  <si>
    <t>JIP5</t>
  </si>
  <si>
    <t>YGR292W</t>
  </si>
  <si>
    <t>MAL12</t>
  </si>
  <si>
    <t>YFR006W</t>
  </si>
  <si>
    <t>YDR472W</t>
  </si>
  <si>
    <t>TRS31</t>
  </si>
  <si>
    <t>YOL055C</t>
  </si>
  <si>
    <t>THI20</t>
  </si>
  <si>
    <t>YDL021W</t>
  </si>
  <si>
    <t>GPM2</t>
  </si>
  <si>
    <t>YBR142W</t>
  </si>
  <si>
    <t>MAK5</t>
  </si>
  <si>
    <t>YOR069W</t>
  </si>
  <si>
    <t>VPS5</t>
  </si>
  <si>
    <t>YCL033C</t>
  </si>
  <si>
    <t>MXR2</t>
  </si>
  <si>
    <t>YKR084C</t>
  </si>
  <si>
    <t>HBS1</t>
  </si>
  <si>
    <t>YHR030C</t>
  </si>
  <si>
    <t>SLT2</t>
  </si>
  <si>
    <t>YJR068W</t>
  </si>
  <si>
    <t>RFC2</t>
  </si>
  <si>
    <t>YKL129C</t>
  </si>
  <si>
    <t>MYO3</t>
  </si>
  <si>
    <t>YNL252C</t>
  </si>
  <si>
    <t>YDL144C</t>
  </si>
  <si>
    <t>YBR227C</t>
  </si>
  <si>
    <t>MCX1</t>
  </si>
  <si>
    <t>YPR048W</t>
  </si>
  <si>
    <t>TAH18</t>
  </si>
  <si>
    <t>YIL111W</t>
  </si>
  <si>
    <t>COX5B</t>
  </si>
  <si>
    <t>YCR060W</t>
  </si>
  <si>
    <t>TAH1</t>
  </si>
  <si>
    <t>YAL062W</t>
  </si>
  <si>
    <t>GDH3</t>
  </si>
  <si>
    <t>YDL132W</t>
  </si>
  <si>
    <t>CDC53</t>
  </si>
  <si>
    <t>YPR086W</t>
  </si>
  <si>
    <t>SUA7</t>
  </si>
  <si>
    <t>YGL050W</t>
  </si>
  <si>
    <t>TYW3</t>
  </si>
  <si>
    <t>YEL056W</t>
  </si>
  <si>
    <t>HAT2</t>
  </si>
  <si>
    <t>YNR024W</t>
  </si>
  <si>
    <t>MPP6</t>
  </si>
  <si>
    <t>YGR241C</t>
  </si>
  <si>
    <t>YAP1802</t>
  </si>
  <si>
    <t>YIL124W</t>
  </si>
  <si>
    <t>AYR1</t>
  </si>
  <si>
    <t>YGR005C</t>
  </si>
  <si>
    <t>TFG2</t>
  </si>
  <si>
    <t>YGR256W</t>
  </si>
  <si>
    <t>GND2</t>
  </si>
  <si>
    <t>YIL155C</t>
  </si>
  <si>
    <t>GUT2</t>
  </si>
  <si>
    <t>YLR163C</t>
  </si>
  <si>
    <t>MAS1</t>
  </si>
  <si>
    <t>YDR105C</t>
  </si>
  <si>
    <t>TMS1</t>
  </si>
  <si>
    <t>YLR363W-A</t>
  </si>
  <si>
    <t>YGR186W</t>
  </si>
  <si>
    <t>TFG1</t>
  </si>
  <si>
    <t>YCR036W</t>
  </si>
  <si>
    <t>RBK1</t>
  </si>
  <si>
    <t>YMR228W</t>
  </si>
  <si>
    <t>MTF1</t>
  </si>
  <si>
    <t>YLL034C</t>
  </si>
  <si>
    <t>RIX7</t>
  </si>
  <si>
    <t>YOL006C</t>
  </si>
  <si>
    <t>TOP1</t>
  </si>
  <si>
    <t>YDR504C</t>
  </si>
  <si>
    <t>SPG3</t>
  </si>
  <si>
    <t>YER099C</t>
  </si>
  <si>
    <t>PRS2</t>
  </si>
  <si>
    <t>YPR091C</t>
  </si>
  <si>
    <t>NVJ2</t>
  </si>
  <si>
    <t>YLR350W</t>
  </si>
  <si>
    <t>ORM2</t>
  </si>
  <si>
    <t>YBR077C</t>
  </si>
  <si>
    <t>SLM4</t>
  </si>
  <si>
    <t>YBR207W</t>
  </si>
  <si>
    <t>FTH1</t>
  </si>
  <si>
    <t>YGR261C</t>
  </si>
  <si>
    <t>APL6</t>
  </si>
  <si>
    <t>YEL022W</t>
  </si>
  <si>
    <t>GEA2</t>
  </si>
  <si>
    <t>YGR007W</t>
  </si>
  <si>
    <t>ECT1</t>
  </si>
  <si>
    <t>YOL149W</t>
  </si>
  <si>
    <t>DCP1</t>
  </si>
  <si>
    <t>YDR161W</t>
  </si>
  <si>
    <t>ACL4</t>
  </si>
  <si>
    <t>YCL026C-B</t>
  </si>
  <si>
    <t>HBN1</t>
  </si>
  <si>
    <t>YBR172C</t>
  </si>
  <si>
    <t>SMY2</t>
  </si>
  <si>
    <t>YHR043C</t>
  </si>
  <si>
    <t>DOG2</t>
  </si>
  <si>
    <t>YJL082W</t>
  </si>
  <si>
    <t>IML2</t>
  </si>
  <si>
    <t>YBR120C</t>
  </si>
  <si>
    <t>CBP6</t>
  </si>
  <si>
    <t>YOL020W</t>
  </si>
  <si>
    <t>TAT2</t>
  </si>
  <si>
    <t>YJR042W</t>
  </si>
  <si>
    <t>NUP85</t>
  </si>
  <si>
    <t>YLL013C</t>
  </si>
  <si>
    <t>PUF3</t>
  </si>
  <si>
    <t>YFR025C</t>
  </si>
  <si>
    <t>HIS2</t>
  </si>
  <si>
    <t>YLR008C</t>
  </si>
  <si>
    <t>PAM18</t>
  </si>
  <si>
    <t>YML081C-A</t>
  </si>
  <si>
    <t>ATP18</t>
  </si>
  <si>
    <t>YHR065C</t>
  </si>
  <si>
    <t>RRP3</t>
  </si>
  <si>
    <t>YGL210W</t>
  </si>
  <si>
    <t>YPT32</t>
  </si>
  <si>
    <t>YHR132C</t>
  </si>
  <si>
    <t>ECM14</t>
  </si>
  <si>
    <t>YKL022C</t>
  </si>
  <si>
    <t>CDC16</t>
  </si>
  <si>
    <t>YOR163W</t>
  </si>
  <si>
    <t>DDP1</t>
  </si>
  <si>
    <t>YHR135C</t>
  </si>
  <si>
    <t>YCK1</t>
  </si>
  <si>
    <t>YGR043C</t>
  </si>
  <si>
    <t>NQM1</t>
  </si>
  <si>
    <t>YDL173W</t>
  </si>
  <si>
    <t>PAR32</t>
  </si>
  <si>
    <t>YCR073W-A</t>
  </si>
  <si>
    <t>SOL2</t>
  </si>
  <si>
    <t>YLR332W</t>
  </si>
  <si>
    <t>MID2</t>
  </si>
  <si>
    <t>YLR033W</t>
  </si>
  <si>
    <t>RSC58</t>
  </si>
  <si>
    <t>YKL122C</t>
  </si>
  <si>
    <t>SRP21</t>
  </si>
  <si>
    <t>YLR321C</t>
  </si>
  <si>
    <t>SFH1</t>
  </si>
  <si>
    <t>YGR145W</t>
  </si>
  <si>
    <t>ENP2</t>
  </si>
  <si>
    <t>YOR126C</t>
  </si>
  <si>
    <t>IAH1</t>
  </si>
  <si>
    <t>YKL215C</t>
  </si>
  <si>
    <t>OXP1</t>
  </si>
  <si>
    <t>YBL102W</t>
  </si>
  <si>
    <t>SFT2</t>
  </si>
  <si>
    <t>YDR264C</t>
  </si>
  <si>
    <t>AKR1</t>
  </si>
  <si>
    <t>YDL222C</t>
  </si>
  <si>
    <t>FMP45</t>
  </si>
  <si>
    <t>YGL129C</t>
  </si>
  <si>
    <t>YOL155C</t>
  </si>
  <si>
    <t>HPF1</t>
  </si>
  <si>
    <t>YNL005C</t>
  </si>
  <si>
    <t>YKR062W</t>
  </si>
  <si>
    <t>TFA2</t>
  </si>
  <si>
    <t>YOL157C</t>
  </si>
  <si>
    <t>IMA2</t>
  </si>
  <si>
    <t>YMR110C</t>
  </si>
  <si>
    <t>HFD1</t>
  </si>
  <si>
    <t>YGR158C</t>
  </si>
  <si>
    <t>MTR3</t>
  </si>
  <si>
    <t>YNL163C</t>
  </si>
  <si>
    <t>RIA1</t>
  </si>
  <si>
    <t>YNL137C</t>
  </si>
  <si>
    <t>YJL061W</t>
  </si>
  <si>
    <t>NUP82</t>
  </si>
  <si>
    <t>YDR324C</t>
  </si>
  <si>
    <t>UTP4</t>
  </si>
  <si>
    <t>YLL023C</t>
  </si>
  <si>
    <t>POM33</t>
  </si>
  <si>
    <t>YKL014C</t>
  </si>
  <si>
    <t>URB1</t>
  </si>
  <si>
    <t>YML067C</t>
  </si>
  <si>
    <t>ERV41</t>
  </si>
  <si>
    <t>YMR095C</t>
  </si>
  <si>
    <t>SNO1</t>
  </si>
  <si>
    <t>YCR047C</t>
  </si>
  <si>
    <t>BUD23</t>
  </si>
  <si>
    <t>YJL176C</t>
  </si>
  <si>
    <t>SWI3</t>
  </si>
  <si>
    <t>YDL134C</t>
  </si>
  <si>
    <t>PPH21</t>
  </si>
  <si>
    <t>YDR348C</t>
  </si>
  <si>
    <t>PAL1</t>
  </si>
  <si>
    <t>YPR173C</t>
  </si>
  <si>
    <t>VPS4</t>
  </si>
  <si>
    <t>YER187W</t>
  </si>
  <si>
    <t>YLR231C</t>
  </si>
  <si>
    <t>BNA5</t>
  </si>
  <si>
    <t>YNL039W</t>
  </si>
  <si>
    <t>BDP1</t>
  </si>
  <si>
    <t>YBR062C</t>
  </si>
  <si>
    <t>YNL327W</t>
  </si>
  <si>
    <t>EGT2</t>
  </si>
  <si>
    <t>YFL021W</t>
  </si>
  <si>
    <t>GAT1</t>
  </si>
  <si>
    <t>YNL330C</t>
  </si>
  <si>
    <t>RPD3</t>
  </si>
  <si>
    <t>YJL115W</t>
  </si>
  <si>
    <t>ASF1</t>
  </si>
  <si>
    <t>YGL181W</t>
  </si>
  <si>
    <t>GTS1</t>
  </si>
  <si>
    <t>YLR206W</t>
  </si>
  <si>
    <t>ENT2</t>
  </si>
  <si>
    <t>YIR022W</t>
  </si>
  <si>
    <t>SEC11</t>
  </si>
  <si>
    <t>YNL049C</t>
  </si>
  <si>
    <t>SFB2</t>
  </si>
  <si>
    <t>YKL106W</t>
  </si>
  <si>
    <t>AAT1</t>
  </si>
  <si>
    <t>YNL212W</t>
  </si>
  <si>
    <t>VID27</t>
  </si>
  <si>
    <t>YJR099W</t>
  </si>
  <si>
    <t>YUH1</t>
  </si>
  <si>
    <t>YKL114C</t>
  </si>
  <si>
    <t>APN1</t>
  </si>
  <si>
    <t>YLR162W</t>
  </si>
  <si>
    <t>YNL185C</t>
  </si>
  <si>
    <t>YDR302W</t>
  </si>
  <si>
    <t>GPI11</t>
  </si>
  <si>
    <t>YKL021C</t>
  </si>
  <si>
    <t>MAK11</t>
  </si>
  <si>
    <t>YLL028W</t>
  </si>
  <si>
    <t>TPO1</t>
  </si>
  <si>
    <t>YKR072C</t>
  </si>
  <si>
    <t>SIS2</t>
  </si>
  <si>
    <t>YFR047C</t>
  </si>
  <si>
    <t>BNA6</t>
  </si>
  <si>
    <t>YKL091C</t>
  </si>
  <si>
    <t>YCR015C</t>
  </si>
  <si>
    <t>CTO1</t>
  </si>
  <si>
    <t>YPR156C</t>
  </si>
  <si>
    <t>TPO3</t>
  </si>
  <si>
    <t>YOR356W</t>
  </si>
  <si>
    <t>CIR2</t>
  </si>
  <si>
    <t>YDL079C</t>
  </si>
  <si>
    <t>MRK1</t>
  </si>
  <si>
    <t>YDR296W</t>
  </si>
  <si>
    <t>YMR047C</t>
  </si>
  <si>
    <t>NUP116</t>
  </si>
  <si>
    <t>YIL044C</t>
  </si>
  <si>
    <t>AGE2</t>
  </si>
  <si>
    <t>YKR006C</t>
  </si>
  <si>
    <t>YOR327C</t>
  </si>
  <si>
    <t>SNC2</t>
  </si>
  <si>
    <t>YLR312W-A</t>
  </si>
  <si>
    <t>YJL133C-A</t>
  </si>
  <si>
    <t>YLR395C</t>
  </si>
  <si>
    <t>COX8</t>
  </si>
  <si>
    <t>YPL207W</t>
  </si>
  <si>
    <t>TYW1</t>
  </si>
  <si>
    <t>YDL060W</t>
  </si>
  <si>
    <t>TSR1</t>
  </si>
  <si>
    <t>YHR114W</t>
  </si>
  <si>
    <t>BZZ1</t>
  </si>
  <si>
    <t>YGL231C</t>
  </si>
  <si>
    <t>EMC4</t>
  </si>
  <si>
    <t>YIR001C</t>
  </si>
  <si>
    <t>SGN1</t>
  </si>
  <si>
    <t>YOR123C</t>
  </si>
  <si>
    <t>LEO1</t>
  </si>
  <si>
    <t>YEL044W</t>
  </si>
  <si>
    <t>IES6</t>
  </si>
  <si>
    <t>YLR275W</t>
  </si>
  <si>
    <t>SMD2</t>
  </si>
  <si>
    <t>YPL190C</t>
  </si>
  <si>
    <t>NAB3</t>
  </si>
  <si>
    <t>YHR121W</t>
  </si>
  <si>
    <t>LSM12</t>
  </si>
  <si>
    <t>YDR347W</t>
  </si>
  <si>
    <t>YBR130C</t>
  </si>
  <si>
    <t>SHE3</t>
  </si>
  <si>
    <t>YBL016W</t>
  </si>
  <si>
    <t>FUS3</t>
  </si>
  <si>
    <t>YGL232W</t>
  </si>
  <si>
    <t>TAN1</t>
  </si>
  <si>
    <t>YKL004W</t>
  </si>
  <si>
    <t>AUR1</t>
  </si>
  <si>
    <t>YML054C</t>
  </si>
  <si>
    <t>CYB2</t>
  </si>
  <si>
    <t>YJL010C</t>
  </si>
  <si>
    <t>NOP9</t>
  </si>
  <si>
    <t>YDL161W</t>
  </si>
  <si>
    <t>ENT1</t>
  </si>
  <si>
    <t>YIL010W</t>
  </si>
  <si>
    <t>DOT5</t>
  </si>
  <si>
    <t>YPL184C</t>
  </si>
  <si>
    <t>MRN1</t>
  </si>
  <si>
    <t>YOR158W</t>
  </si>
  <si>
    <t>YJL063C</t>
  </si>
  <si>
    <t>YJR155W</t>
  </si>
  <si>
    <t>AAD10</t>
  </si>
  <si>
    <t>YEL038W</t>
  </si>
  <si>
    <t>UTR4</t>
  </si>
  <si>
    <t>YBR041W</t>
  </si>
  <si>
    <t>FAT1</t>
  </si>
  <si>
    <t>YCR016W</t>
  </si>
  <si>
    <t>YMR255W</t>
  </si>
  <si>
    <t>GFD1</t>
  </si>
  <si>
    <t>YLR199C</t>
  </si>
  <si>
    <t>PBA1</t>
  </si>
  <si>
    <t>YDL127W</t>
  </si>
  <si>
    <t>PCL2</t>
  </si>
  <si>
    <t>YCR043C</t>
  </si>
  <si>
    <t>YGR095C</t>
  </si>
  <si>
    <t>RRP46</t>
  </si>
  <si>
    <t>YER035W</t>
  </si>
  <si>
    <t>EDC2</t>
  </si>
  <si>
    <t>YOL142W</t>
  </si>
  <si>
    <t>RRP40</t>
  </si>
  <si>
    <t>YGR271C-A</t>
  </si>
  <si>
    <t>EFG1</t>
  </si>
  <si>
    <t>YCR087C-A</t>
  </si>
  <si>
    <t>YKL027W</t>
  </si>
  <si>
    <t>TCD2</t>
  </si>
  <si>
    <t>YNL173C</t>
  </si>
  <si>
    <t>MDG1</t>
  </si>
  <si>
    <t>YPL030W</t>
  </si>
  <si>
    <t>TRM44</t>
  </si>
  <si>
    <t>YDR352W</t>
  </si>
  <si>
    <t>YPQ2</t>
  </si>
  <si>
    <t>YMR121C</t>
  </si>
  <si>
    <t>YER004W</t>
  </si>
  <si>
    <t>FMP52</t>
  </si>
  <si>
    <t>YPR172W</t>
  </si>
  <si>
    <t>YNL284C</t>
  </si>
  <si>
    <t>YOR237W</t>
  </si>
  <si>
    <t>HES1</t>
  </si>
  <si>
    <t>YNL108C</t>
  </si>
  <si>
    <t>YJR010C-A</t>
  </si>
  <si>
    <t>SPC1</t>
  </si>
  <si>
    <t>YJR034W</t>
  </si>
  <si>
    <t>PET191</t>
  </si>
  <si>
    <t>YCR003W</t>
  </si>
  <si>
    <t>YBR166C</t>
  </si>
  <si>
    <t>TYR1</t>
  </si>
  <si>
    <t>YER068W</t>
  </si>
  <si>
    <t>MOT2</t>
  </si>
  <si>
    <t>YPR019W</t>
  </si>
  <si>
    <t>MCM4</t>
  </si>
  <si>
    <t>YGL082W</t>
  </si>
  <si>
    <t>YJL187C</t>
  </si>
  <si>
    <t>SWE1</t>
  </si>
  <si>
    <t>YPL086C</t>
  </si>
  <si>
    <t>ELP3</t>
  </si>
  <si>
    <t>YOL154W</t>
  </si>
  <si>
    <t>ZPS1</t>
  </si>
  <si>
    <t>YER095W</t>
  </si>
  <si>
    <t>RAD51</t>
  </si>
  <si>
    <t>YHR069C</t>
  </si>
  <si>
    <t>RRP4</t>
  </si>
  <si>
    <t>YMR086W</t>
  </si>
  <si>
    <t>SEG1</t>
  </si>
  <si>
    <t>YKR065C</t>
  </si>
  <si>
    <t>PAM17</t>
  </si>
  <si>
    <t>R0040C</t>
  </si>
  <si>
    <t>REP2</t>
  </si>
  <si>
    <t>YGL252C</t>
  </si>
  <si>
    <t>RTG2</t>
  </si>
  <si>
    <t>YDR390C</t>
  </si>
  <si>
    <t>UBA2</t>
  </si>
  <si>
    <t>YLL036C</t>
  </si>
  <si>
    <t>PRP19</t>
  </si>
  <si>
    <t>YOR039W</t>
  </si>
  <si>
    <t>CKB2</t>
  </si>
  <si>
    <t>YOR226C</t>
  </si>
  <si>
    <t>ISU2</t>
  </si>
  <si>
    <t>YLR398C</t>
  </si>
  <si>
    <t>SKI2</t>
  </si>
  <si>
    <t>YOL067C</t>
  </si>
  <si>
    <t>RTG1</t>
  </si>
  <si>
    <t>YNR038W</t>
  </si>
  <si>
    <t>DBP6</t>
  </si>
  <si>
    <t>YDR054C</t>
  </si>
  <si>
    <t>CDC34</t>
  </si>
  <si>
    <t>YMR221C</t>
  </si>
  <si>
    <t>YLR040C</t>
  </si>
  <si>
    <t>AFB1</t>
  </si>
  <si>
    <t>YHR197W</t>
  </si>
  <si>
    <t>RIX1</t>
  </si>
  <si>
    <t>YER079W</t>
  </si>
  <si>
    <t>YMR278W</t>
  </si>
  <si>
    <t>PRM15</t>
  </si>
  <si>
    <t>YOR091W</t>
  </si>
  <si>
    <t>TMA46</t>
  </si>
  <si>
    <t>YGR152C</t>
  </si>
  <si>
    <t>RSR1</t>
  </si>
  <si>
    <t>YNR054C</t>
  </si>
  <si>
    <t>ESF2</t>
  </si>
  <si>
    <t>YBR261C</t>
  </si>
  <si>
    <t>TAE1</t>
  </si>
  <si>
    <t>YNL206C</t>
  </si>
  <si>
    <t>RTT106</t>
  </si>
  <si>
    <t>YLR229C</t>
  </si>
  <si>
    <t>CDC42</t>
  </si>
  <si>
    <t>YMR194C-B</t>
  </si>
  <si>
    <t>CMC4</t>
  </si>
  <si>
    <t>YOR189W</t>
  </si>
  <si>
    <t>IES4</t>
  </si>
  <si>
    <t>YGR245C</t>
  </si>
  <si>
    <t>SDA1</t>
  </si>
  <si>
    <t>YKL032C</t>
  </si>
  <si>
    <t>IXR1</t>
  </si>
  <si>
    <t>YGL201C</t>
  </si>
  <si>
    <t>MCM6</t>
  </si>
  <si>
    <t>YHR133C</t>
  </si>
  <si>
    <t>NSG1</t>
  </si>
  <si>
    <t>YIR026C</t>
  </si>
  <si>
    <t>YVH1</t>
  </si>
  <si>
    <t>YBR198C</t>
  </si>
  <si>
    <t>TAF5</t>
  </si>
  <si>
    <t>YPL151C</t>
  </si>
  <si>
    <t>PRP46</t>
  </si>
  <si>
    <t>YOR207C</t>
  </si>
  <si>
    <t>RET1</t>
  </si>
  <si>
    <t>YJR103W</t>
  </si>
  <si>
    <t>URA8</t>
  </si>
  <si>
    <t>YER083C</t>
  </si>
  <si>
    <t>GET2</t>
  </si>
  <si>
    <t>YPL215W</t>
  </si>
  <si>
    <t>CBP3</t>
  </si>
  <si>
    <t>YPR137W</t>
  </si>
  <si>
    <t>RRP9</t>
  </si>
  <si>
    <t>YBR137W</t>
  </si>
  <si>
    <t>YOL021C</t>
  </si>
  <si>
    <t>DIS3</t>
  </si>
  <si>
    <t>YHR072W</t>
  </si>
  <si>
    <t>ERG7</t>
  </si>
  <si>
    <t>YBR151W</t>
  </si>
  <si>
    <t>APD1</t>
  </si>
  <si>
    <t>YIL145C</t>
  </si>
  <si>
    <t>PAN6</t>
  </si>
  <si>
    <t>YNR018W</t>
  </si>
  <si>
    <t>RCF2</t>
  </si>
  <si>
    <t>YDL219W</t>
  </si>
  <si>
    <t>DTD1</t>
  </si>
  <si>
    <t>YOR145C</t>
  </si>
  <si>
    <t>PNO1</t>
  </si>
  <si>
    <t>YLL011W</t>
  </si>
  <si>
    <t>SOF1</t>
  </si>
  <si>
    <t>YNL197C</t>
  </si>
  <si>
    <t>WHI3</t>
  </si>
  <si>
    <t>YPL031C</t>
  </si>
  <si>
    <t>PHO85</t>
  </si>
  <si>
    <t>YGR081C</t>
  </si>
  <si>
    <t>SLX9</t>
  </si>
  <si>
    <t>YDR028C</t>
  </si>
  <si>
    <t>REG1</t>
  </si>
  <si>
    <t>YIL038C</t>
  </si>
  <si>
    <t>NOT3</t>
  </si>
  <si>
    <t>YKL213C</t>
  </si>
  <si>
    <t>DOA1</t>
  </si>
  <si>
    <t>YMR039C</t>
  </si>
  <si>
    <t>SUB1</t>
  </si>
  <si>
    <t>YBR111W-A</t>
  </si>
  <si>
    <t>SUS1</t>
  </si>
  <si>
    <t>YMR091C</t>
  </si>
  <si>
    <t>NPL6</t>
  </si>
  <si>
    <t>YBR230C</t>
  </si>
  <si>
    <t>OM14</t>
  </si>
  <si>
    <t>YKL013C</t>
  </si>
  <si>
    <t>ARC19</t>
  </si>
  <si>
    <t>YFR015C</t>
  </si>
  <si>
    <t>GSY1</t>
  </si>
  <si>
    <t>YGR275W</t>
  </si>
  <si>
    <t>RTT102</t>
  </si>
  <si>
    <t>YER026C</t>
  </si>
  <si>
    <t>CHO1</t>
  </si>
  <si>
    <t>YJL179W</t>
  </si>
  <si>
    <t>PFD1</t>
  </si>
  <si>
    <t>YNL151C</t>
  </si>
  <si>
    <t>RPC31</t>
  </si>
  <si>
    <t>YKL128C</t>
  </si>
  <si>
    <t>PMU1</t>
  </si>
  <si>
    <t>YHR009C</t>
  </si>
  <si>
    <t>TDA3</t>
  </si>
  <si>
    <t>YDL148C</t>
  </si>
  <si>
    <t>NOP14</t>
  </si>
  <si>
    <t>YHR070W</t>
  </si>
  <si>
    <t>TRM5</t>
  </si>
  <si>
    <t>YDL190C</t>
  </si>
  <si>
    <t>UFD2</t>
  </si>
  <si>
    <t>YDR117C</t>
  </si>
  <si>
    <t>TMA64</t>
  </si>
  <si>
    <t>YKL068W</t>
  </si>
  <si>
    <t>NUP100</t>
  </si>
  <si>
    <t>YDL074C</t>
  </si>
  <si>
    <t>BRE1</t>
  </si>
  <si>
    <t>YCL018W</t>
  </si>
  <si>
    <t>LEU2</t>
  </si>
  <si>
    <t>YPL183W-A</t>
  </si>
  <si>
    <t>RTC6</t>
  </si>
  <si>
    <t>YLR262C</t>
  </si>
  <si>
    <t>YPT6</t>
  </si>
  <si>
    <t>YAL049C</t>
  </si>
  <si>
    <t>AIM2</t>
  </si>
  <si>
    <t>YLR414C</t>
  </si>
  <si>
    <t>PUN1</t>
  </si>
  <si>
    <t>YML110C</t>
  </si>
  <si>
    <t>COQ5</t>
  </si>
  <si>
    <t>YGL227W</t>
  </si>
  <si>
    <t>VID30</t>
  </si>
  <si>
    <t>YOR109W</t>
  </si>
  <si>
    <t>INP53</t>
  </si>
  <si>
    <t>YGL171W</t>
  </si>
  <si>
    <t>ROK1</t>
  </si>
  <si>
    <t>YGL111W</t>
  </si>
  <si>
    <t>NSA1</t>
  </si>
  <si>
    <t>YLR209C</t>
  </si>
  <si>
    <t>PNP1</t>
  </si>
  <si>
    <t>YHL003C</t>
  </si>
  <si>
    <t>LAG1</t>
  </si>
  <si>
    <t>YML103C</t>
  </si>
  <si>
    <t>NUP188</t>
  </si>
  <si>
    <t>YNL232W</t>
  </si>
  <si>
    <t>CSL4</t>
  </si>
  <si>
    <t>YMR089C</t>
  </si>
  <si>
    <t>YTA12</t>
  </si>
  <si>
    <t>YOR016C</t>
  </si>
  <si>
    <t>ERP4</t>
  </si>
  <si>
    <t>YNL280C</t>
  </si>
  <si>
    <t>ERG24</t>
  </si>
  <si>
    <t>YJR093C</t>
  </si>
  <si>
    <t>FIP1</t>
  </si>
  <si>
    <t>YKR025W</t>
  </si>
  <si>
    <t>RPC37</t>
  </si>
  <si>
    <t>YAL021C</t>
  </si>
  <si>
    <t>CCR4</t>
  </si>
  <si>
    <t>YML075C</t>
  </si>
  <si>
    <t>HMG1</t>
  </si>
  <si>
    <t>YNL288W</t>
  </si>
  <si>
    <t>CAF40</t>
  </si>
  <si>
    <t>YIR003W</t>
  </si>
  <si>
    <t>AIM21</t>
  </si>
  <si>
    <t>YDR289C</t>
  </si>
  <si>
    <t>RTT103</t>
  </si>
  <si>
    <t>YCR005C</t>
  </si>
  <si>
    <t>CIT2</t>
  </si>
  <si>
    <t>YLR118C</t>
  </si>
  <si>
    <t>YLL029W</t>
  </si>
  <si>
    <t>FRA1</t>
  </si>
  <si>
    <t>YKL179C</t>
  </si>
  <si>
    <t>COY1</t>
  </si>
  <si>
    <t>YNL180C</t>
  </si>
  <si>
    <t>RHO5</t>
  </si>
  <si>
    <t>YBR117C</t>
  </si>
  <si>
    <t>TKL2</t>
  </si>
  <si>
    <t>YPL082C</t>
  </si>
  <si>
    <t>MOT1</t>
  </si>
  <si>
    <t>YMR256C</t>
  </si>
  <si>
    <t>COX7</t>
  </si>
  <si>
    <t>YJL166W</t>
  </si>
  <si>
    <t>QCR8</t>
  </si>
  <si>
    <t>YEL055C</t>
  </si>
  <si>
    <t>POL5</t>
  </si>
  <si>
    <t>YOL075C</t>
  </si>
  <si>
    <t>YDR087C</t>
  </si>
  <si>
    <t>RRP1</t>
  </si>
  <si>
    <t>YNL181W</t>
  </si>
  <si>
    <t>YML018C</t>
  </si>
  <si>
    <t>YBR017C</t>
  </si>
  <si>
    <t>KAP104</t>
  </si>
  <si>
    <t>YNL207W</t>
  </si>
  <si>
    <t>RIO2</t>
  </si>
  <si>
    <t>YDR047W</t>
  </si>
  <si>
    <t>HEM12</t>
  </si>
  <si>
    <t>YGL019W</t>
  </si>
  <si>
    <t>CKB1</t>
  </si>
  <si>
    <t>YGL029W</t>
  </si>
  <si>
    <t>CGR1</t>
  </si>
  <si>
    <t>YBR105C</t>
  </si>
  <si>
    <t>VID24</t>
  </si>
  <si>
    <t>YMR117C</t>
  </si>
  <si>
    <t>SPC24</t>
  </si>
  <si>
    <t>YML093W</t>
  </si>
  <si>
    <t>UTP14</t>
  </si>
  <si>
    <t>YBR139W</t>
  </si>
  <si>
    <t>YKR082W</t>
  </si>
  <si>
    <t>NUP133</t>
  </si>
  <si>
    <t>YLR195C</t>
  </si>
  <si>
    <t>NMT1</t>
  </si>
  <si>
    <t>YHR081W</t>
  </si>
  <si>
    <t>LRP1</t>
  </si>
  <si>
    <t>YKL130C</t>
  </si>
  <si>
    <t>SHE2</t>
  </si>
  <si>
    <t>YLR212C</t>
  </si>
  <si>
    <t>TUB4</t>
  </si>
  <si>
    <t>YGR084C</t>
  </si>
  <si>
    <t>YGR080W</t>
  </si>
  <si>
    <t>TWF1</t>
  </si>
  <si>
    <t>YDL204W</t>
  </si>
  <si>
    <t>RTN2</t>
  </si>
  <si>
    <t>YMR043W</t>
  </si>
  <si>
    <t>MCM1</t>
  </si>
  <si>
    <t>YDL201W</t>
  </si>
  <si>
    <t>TRM8</t>
  </si>
  <si>
    <t>YER148W</t>
  </si>
  <si>
    <t>SPT15</t>
  </si>
  <si>
    <t>YMR152W</t>
  </si>
  <si>
    <t>YIM1</t>
  </si>
  <si>
    <t>YML101C</t>
  </si>
  <si>
    <t>CUE4</t>
  </si>
  <si>
    <t>YNL292W</t>
  </si>
  <si>
    <t>PUS4</t>
  </si>
  <si>
    <t>YPR124W</t>
  </si>
  <si>
    <t>CTR1</t>
  </si>
  <si>
    <t>YDR045C</t>
  </si>
  <si>
    <t>RPC11</t>
  </si>
  <si>
    <t>YMR170C</t>
  </si>
  <si>
    <t>ALD2</t>
  </si>
  <si>
    <t>YOR383C</t>
  </si>
  <si>
    <t>FIT3</t>
  </si>
  <si>
    <t>YKR002W</t>
  </si>
  <si>
    <t>PAP1</t>
  </si>
  <si>
    <t>YMR305C</t>
  </si>
  <si>
    <t>SCW10</t>
  </si>
  <si>
    <t>YOR056C</t>
  </si>
  <si>
    <t>NOB1</t>
  </si>
  <si>
    <t>YNL138W-A</t>
  </si>
  <si>
    <t>YSF3</t>
  </si>
  <si>
    <t>YDR056C</t>
  </si>
  <si>
    <t>EMC10</t>
  </si>
  <si>
    <t>YAL008W</t>
  </si>
  <si>
    <t>FUN14</t>
  </si>
  <si>
    <t>YJR019C</t>
  </si>
  <si>
    <t>TES1</t>
  </si>
  <si>
    <t>YAL059W</t>
  </si>
  <si>
    <t>ECM1</t>
  </si>
  <si>
    <t>YGR289C</t>
  </si>
  <si>
    <t>MAL11</t>
  </si>
  <si>
    <t>YPL195W</t>
  </si>
  <si>
    <t>APL5</t>
  </si>
  <si>
    <t>YLR002C</t>
  </si>
  <si>
    <t>NOC3</t>
  </si>
  <si>
    <t>YLR435W</t>
  </si>
  <si>
    <t>TSR2</t>
  </si>
  <si>
    <t>YLR129W</t>
  </si>
  <si>
    <t>DIP2</t>
  </si>
  <si>
    <t>YBR059C</t>
  </si>
  <si>
    <t>AKL1</t>
  </si>
  <si>
    <t>YMR196W</t>
  </si>
  <si>
    <t>YMR024W</t>
  </si>
  <si>
    <t>YLR059C</t>
  </si>
  <si>
    <t>REX2</t>
  </si>
  <si>
    <t>YMR302C</t>
  </si>
  <si>
    <t>YME2</t>
  </si>
  <si>
    <t>YLR133W</t>
  </si>
  <si>
    <t>CKI1</t>
  </si>
  <si>
    <t>YJL183W</t>
  </si>
  <si>
    <t>MNN11</t>
  </si>
  <si>
    <t>YPR114W</t>
  </si>
  <si>
    <t>YDR424C</t>
  </si>
  <si>
    <t>DYN2</t>
  </si>
  <si>
    <t>YNL111C</t>
  </si>
  <si>
    <t>CYB5</t>
  </si>
  <si>
    <t>YBR069C</t>
  </si>
  <si>
    <t>TAT1</t>
  </si>
  <si>
    <t>YGL044C</t>
  </si>
  <si>
    <t>RNA15</t>
  </si>
  <si>
    <t>YDR449C</t>
  </si>
  <si>
    <t>UTP6</t>
  </si>
  <si>
    <t>YPL130W</t>
  </si>
  <si>
    <t>SPO19</t>
  </si>
  <si>
    <t>YKR035W-A</t>
  </si>
  <si>
    <t>DID2</t>
  </si>
  <si>
    <t>YGR205W</t>
  </si>
  <si>
    <t>TDA10</t>
  </si>
  <si>
    <t>YMR272C</t>
  </si>
  <si>
    <t>SCS7</t>
  </si>
  <si>
    <t>YCR021C</t>
  </si>
  <si>
    <t>HSP30</t>
  </si>
  <si>
    <t>YKR026C</t>
  </si>
  <si>
    <t>GCN3</t>
  </si>
  <si>
    <t>YHR158C</t>
  </si>
  <si>
    <t>KEL1</t>
  </si>
  <si>
    <t>YHR005C</t>
  </si>
  <si>
    <t>GPA1</t>
  </si>
  <si>
    <t>YGR191W</t>
  </si>
  <si>
    <t>HIP1</t>
  </si>
  <si>
    <t>YJL124C</t>
  </si>
  <si>
    <t>LSM1</t>
  </si>
  <si>
    <t>YJR012C</t>
  </si>
  <si>
    <t>YDL116W</t>
  </si>
  <si>
    <t>NUP84</t>
  </si>
  <si>
    <t>YLR292C</t>
  </si>
  <si>
    <t>SEC72</t>
  </si>
  <si>
    <t>YJR059W</t>
  </si>
  <si>
    <t>PTK2</t>
  </si>
  <si>
    <t>YKL046C</t>
  </si>
  <si>
    <t>DCW1</t>
  </si>
  <si>
    <t>YPL263C</t>
  </si>
  <si>
    <t>KEL3</t>
  </si>
  <si>
    <t>YNL200C</t>
  </si>
  <si>
    <t>YBL033C</t>
  </si>
  <si>
    <t>RIB1</t>
  </si>
  <si>
    <t>YMR236W</t>
  </si>
  <si>
    <t>TAF9</t>
  </si>
  <si>
    <t>YGL190C</t>
  </si>
  <si>
    <t>CDC55</t>
  </si>
  <si>
    <t>YLR064W</t>
  </si>
  <si>
    <t>PER33</t>
  </si>
  <si>
    <t>YJL122W</t>
  </si>
  <si>
    <t>ALB1</t>
  </si>
  <si>
    <t>YOL022C</t>
  </si>
  <si>
    <t>TSR4</t>
  </si>
  <si>
    <t>YPR034W</t>
  </si>
  <si>
    <t>ARP7</t>
  </si>
  <si>
    <t>YGL125W</t>
  </si>
  <si>
    <t>MET13</t>
  </si>
  <si>
    <t>YHR113W</t>
  </si>
  <si>
    <t>APE4</t>
  </si>
  <si>
    <t>YOR014W</t>
  </si>
  <si>
    <t>RTS1</t>
  </si>
  <si>
    <t>YML036W</t>
  </si>
  <si>
    <t>CGI121</t>
  </si>
  <si>
    <t>YGL070C</t>
  </si>
  <si>
    <t>RPB9</t>
  </si>
  <si>
    <t>YLR250W</t>
  </si>
  <si>
    <t>SSP120</t>
  </si>
  <si>
    <t>YML131W</t>
  </si>
  <si>
    <t>YPR073C</t>
  </si>
  <si>
    <t>LTP1</t>
  </si>
  <si>
    <t>YKL190W</t>
  </si>
  <si>
    <t>CNB1</t>
  </si>
  <si>
    <t>YDL128W</t>
  </si>
  <si>
    <t>VCX1</t>
  </si>
  <si>
    <t>YKR003W</t>
  </si>
  <si>
    <t>OSH6</t>
  </si>
  <si>
    <t>YLR285W</t>
  </si>
  <si>
    <t>NNT1</t>
  </si>
  <si>
    <t>YNL290W</t>
  </si>
  <si>
    <t>RFC3</t>
  </si>
  <si>
    <t>YLR248W</t>
  </si>
  <si>
    <t>RCK2</t>
  </si>
  <si>
    <t>YER155C</t>
  </si>
  <si>
    <t>BEM2</t>
  </si>
  <si>
    <t>YML035C</t>
  </si>
  <si>
    <t>AMD1</t>
  </si>
  <si>
    <t>YNL190W</t>
  </si>
  <si>
    <t>YPR129W</t>
  </si>
  <si>
    <t>SCD6</t>
  </si>
  <si>
    <t>YNL066W</t>
  </si>
  <si>
    <t>SUN4</t>
  </si>
  <si>
    <t>YNL272C</t>
  </si>
  <si>
    <t>SEC2</t>
  </si>
  <si>
    <t>YFL028C</t>
  </si>
  <si>
    <t>CAF16</t>
  </si>
  <si>
    <t>YNL123W</t>
  </si>
  <si>
    <t>NMA111</t>
  </si>
  <si>
    <t>YGR210C</t>
  </si>
  <si>
    <t>YBR279W</t>
  </si>
  <si>
    <t>PAF1</t>
  </si>
  <si>
    <t>YDR372C</t>
  </si>
  <si>
    <t>VPS74</t>
  </si>
  <si>
    <t>YMR237W</t>
  </si>
  <si>
    <t>BCH1</t>
  </si>
  <si>
    <t>YKR088C</t>
  </si>
  <si>
    <t>TVP38</t>
  </si>
  <si>
    <t>YDL085C-A</t>
  </si>
  <si>
    <t>YHR066W</t>
  </si>
  <si>
    <t>SSF1</t>
  </si>
  <si>
    <t>YFL026W</t>
  </si>
  <si>
    <t>STE2</t>
  </si>
  <si>
    <t>YIL126W</t>
  </si>
  <si>
    <t>STH1</t>
  </si>
  <si>
    <t>YLL018C-A</t>
  </si>
  <si>
    <t>COX19</t>
  </si>
  <si>
    <t>YDL121C</t>
  </si>
  <si>
    <t>YNL166C</t>
  </si>
  <si>
    <t>BNI5</t>
  </si>
  <si>
    <t>YCR077C</t>
  </si>
  <si>
    <t>PAT1</t>
  </si>
  <si>
    <t>YGL022W</t>
  </si>
  <si>
    <t>STT3</t>
  </si>
  <si>
    <t>YHR001W-A</t>
  </si>
  <si>
    <t>QCR10</t>
  </si>
  <si>
    <t>YLL008W</t>
  </si>
  <si>
    <t>DRS1</t>
  </si>
  <si>
    <t>YMR129W</t>
  </si>
  <si>
    <t>POM152</t>
  </si>
  <si>
    <t>YDR453C</t>
  </si>
  <si>
    <t>TSA2</t>
  </si>
  <si>
    <t>YLR221C</t>
  </si>
  <si>
    <t>RSA3</t>
  </si>
  <si>
    <t>YDL031W</t>
  </si>
  <si>
    <t>DBP10</t>
  </si>
  <si>
    <t>YPL058C</t>
  </si>
  <si>
    <t>PDR12</t>
  </si>
  <si>
    <t>YKL154W</t>
  </si>
  <si>
    <t>SRP102</t>
  </si>
  <si>
    <t>YMR291W</t>
  </si>
  <si>
    <t>TDA1</t>
  </si>
  <si>
    <t>YLR009W</t>
  </si>
  <si>
    <t>RLP24</t>
  </si>
  <si>
    <t>YDR135C</t>
  </si>
  <si>
    <t>YCF1</t>
  </si>
  <si>
    <t>YHR117W</t>
  </si>
  <si>
    <t>TOM71</t>
  </si>
  <si>
    <t>YOR116C</t>
  </si>
  <si>
    <t>RPO31</t>
  </si>
  <si>
    <t>YJL097W</t>
  </si>
  <si>
    <t>PHS1</t>
  </si>
  <si>
    <t>YHR074W</t>
  </si>
  <si>
    <t>QNS1</t>
  </si>
  <si>
    <t>YER082C</t>
  </si>
  <si>
    <t>UTP7</t>
  </si>
  <si>
    <t>YEL063C</t>
  </si>
  <si>
    <t>CAN1</t>
  </si>
  <si>
    <t>YML055W</t>
  </si>
  <si>
    <t>SPC2</t>
  </si>
  <si>
    <t>YLR017W</t>
  </si>
  <si>
    <t>MEU1</t>
  </si>
  <si>
    <t>YNL216W</t>
  </si>
  <si>
    <t>RAP1</t>
  </si>
  <si>
    <t>YHR162W</t>
  </si>
  <si>
    <t>MPC2</t>
  </si>
  <si>
    <t>YPL204W</t>
  </si>
  <si>
    <t>HRR25</t>
  </si>
  <si>
    <t>YBR293W</t>
  </si>
  <si>
    <t>VBA2</t>
  </si>
  <si>
    <t>YIR035C</t>
  </si>
  <si>
    <t>YDL213C</t>
  </si>
  <si>
    <t>NOP6</t>
  </si>
  <si>
    <t>YKL050C</t>
  </si>
  <si>
    <t>YDR153C</t>
  </si>
  <si>
    <t>ENT5</t>
  </si>
  <si>
    <t>YGL203C</t>
  </si>
  <si>
    <t>KEX1</t>
  </si>
  <si>
    <t>YKL204W</t>
  </si>
  <si>
    <t>EAP1</t>
  </si>
  <si>
    <t>YCR051W</t>
  </si>
  <si>
    <t>YFR011C</t>
  </si>
  <si>
    <t>MIC19</t>
  </si>
  <si>
    <t>YPL146C</t>
  </si>
  <si>
    <t>NOP53</t>
  </si>
  <si>
    <t>YDL005C</t>
  </si>
  <si>
    <t>MED2</t>
  </si>
  <si>
    <t>YJL186W</t>
  </si>
  <si>
    <t>MNN5</t>
  </si>
  <si>
    <t>YKR008W</t>
  </si>
  <si>
    <t>RSC4</t>
  </si>
  <si>
    <t>YLR287C</t>
  </si>
  <si>
    <t>YPL274W</t>
  </si>
  <si>
    <t>SAM3</t>
  </si>
  <si>
    <t>YDR063W</t>
  </si>
  <si>
    <t>AIM7</t>
  </si>
  <si>
    <t>YNL052W</t>
  </si>
  <si>
    <t>COX5A</t>
  </si>
  <si>
    <t>YPL266W</t>
  </si>
  <si>
    <t>DIM1</t>
  </si>
  <si>
    <t>YLR083C</t>
  </si>
  <si>
    <t>EMP70</t>
  </si>
  <si>
    <t>YDL181W</t>
  </si>
  <si>
    <t>INH1</t>
  </si>
  <si>
    <t>YOR211C</t>
  </si>
  <si>
    <t>MGM1</t>
  </si>
  <si>
    <t>YBR155W</t>
  </si>
  <si>
    <t>CNS1</t>
  </si>
  <si>
    <t>YJL199C</t>
  </si>
  <si>
    <t>MBB1</t>
  </si>
  <si>
    <t>YNR040W</t>
  </si>
  <si>
    <t>YPR113W</t>
  </si>
  <si>
    <t>PIS1</t>
  </si>
  <si>
    <t>YGR200C</t>
  </si>
  <si>
    <t>ELP2</t>
  </si>
  <si>
    <t>YDL122W</t>
  </si>
  <si>
    <t>UBP1</t>
  </si>
  <si>
    <t>YAL023C</t>
  </si>
  <si>
    <t>PMT2</t>
  </si>
  <si>
    <t>YNL087W</t>
  </si>
  <si>
    <t>TCB2</t>
  </si>
  <si>
    <t>YLR074C</t>
  </si>
  <si>
    <t>BUD20</t>
  </si>
  <si>
    <t>YDR430C</t>
  </si>
  <si>
    <t>CYM1</t>
  </si>
  <si>
    <t>YKL165C</t>
  </si>
  <si>
    <t>MCD4</t>
  </si>
  <si>
    <t>YOR355W</t>
  </si>
  <si>
    <t>GDS1</t>
  </si>
  <si>
    <t>YBR013C</t>
  </si>
  <si>
    <t>YBR046C</t>
  </si>
  <si>
    <t>ZTA1</t>
  </si>
  <si>
    <t>YIL070C</t>
  </si>
  <si>
    <t>MAM33</t>
  </si>
  <si>
    <t>YMR220W</t>
  </si>
  <si>
    <t>ERG8</t>
  </si>
  <si>
    <t>YKL170W</t>
  </si>
  <si>
    <t>YPR127W</t>
  </si>
  <si>
    <t>YHR088W</t>
  </si>
  <si>
    <t>RPF1</t>
  </si>
  <si>
    <t>YPL217C</t>
  </si>
  <si>
    <t>BMS1</t>
  </si>
  <si>
    <t>YBL068W</t>
  </si>
  <si>
    <t>PRS4</t>
  </si>
  <si>
    <t>YDR079C-A</t>
  </si>
  <si>
    <t>TFB5</t>
  </si>
  <si>
    <t>YOR220W</t>
  </si>
  <si>
    <t>RCN2</t>
  </si>
  <si>
    <t>YIL156W-B</t>
  </si>
  <si>
    <t>YKR074W</t>
  </si>
  <si>
    <t>AIM29</t>
  </si>
  <si>
    <t>YNL154C</t>
  </si>
  <si>
    <t>YCK2</t>
  </si>
  <si>
    <t>YPL043W</t>
  </si>
  <si>
    <t>NOP4</t>
  </si>
  <si>
    <t>YGR078C</t>
  </si>
  <si>
    <t>PAC10</t>
  </si>
  <si>
    <t>YER168C</t>
  </si>
  <si>
    <t>CCA1</t>
  </si>
  <si>
    <t>YPR024W</t>
  </si>
  <si>
    <t>YME1</t>
  </si>
  <si>
    <t>YFR016C</t>
  </si>
  <si>
    <t>YHR053C</t>
  </si>
  <si>
    <t>CUP1-1</t>
  </si>
  <si>
    <t>YBR036C</t>
  </si>
  <si>
    <t>CSG2</t>
  </si>
  <si>
    <t>YJL171C</t>
  </si>
  <si>
    <t>TOH1</t>
  </si>
  <si>
    <t>YDR519W</t>
  </si>
  <si>
    <t>FPR2</t>
  </si>
  <si>
    <t>YIL137C</t>
  </si>
  <si>
    <t>TMA108</t>
  </si>
  <si>
    <t>YNL310C</t>
  </si>
  <si>
    <t>ZIM17</t>
  </si>
  <si>
    <t>YKL112W</t>
  </si>
  <si>
    <t>ABF1</t>
  </si>
  <si>
    <t>YBR085W</t>
  </si>
  <si>
    <t>AAC3</t>
  </si>
  <si>
    <t>YLR286C</t>
  </si>
  <si>
    <t>CTS1</t>
  </si>
  <si>
    <t>YBR245C</t>
  </si>
  <si>
    <t>ISW1</t>
  </si>
  <si>
    <t>YDR121W</t>
  </si>
  <si>
    <t>DPB4</t>
  </si>
  <si>
    <t>YBR252W</t>
  </si>
  <si>
    <t>DUT1</t>
  </si>
  <si>
    <t>YOL086W-A</t>
  </si>
  <si>
    <t>MHF1</t>
  </si>
  <si>
    <t>YGR026W</t>
  </si>
  <si>
    <t>YNL277W</t>
  </si>
  <si>
    <t>MET2</t>
  </si>
  <si>
    <t>YOR164C</t>
  </si>
  <si>
    <t>GET4</t>
  </si>
  <si>
    <t>YLR328W</t>
  </si>
  <si>
    <t>NMA1</t>
  </si>
  <si>
    <t>YGL191W</t>
  </si>
  <si>
    <t>COX13</t>
  </si>
  <si>
    <t>YGL012W</t>
  </si>
  <si>
    <t>ERG4</t>
  </si>
  <si>
    <t>YGL092W</t>
  </si>
  <si>
    <t>NUP145</t>
  </si>
  <si>
    <t>YNL168C</t>
  </si>
  <si>
    <t>FMP41</t>
  </si>
  <si>
    <t>YDR068W</t>
  </si>
  <si>
    <t>DOS2</t>
  </si>
  <si>
    <t>YBR233W-A</t>
  </si>
  <si>
    <t>DAD3</t>
  </si>
  <si>
    <t>YNL313C</t>
  </si>
  <si>
    <t>EMW1</t>
  </si>
  <si>
    <t>YMR250W</t>
  </si>
  <si>
    <t>GAD1</t>
  </si>
  <si>
    <t>YKR018C</t>
  </si>
  <si>
    <t>YNL182C</t>
  </si>
  <si>
    <t>IPI3</t>
  </si>
  <si>
    <t>YPR112C</t>
  </si>
  <si>
    <t>MRD1</t>
  </si>
  <si>
    <t>YMR208W</t>
  </si>
  <si>
    <t>ERG12</t>
  </si>
  <si>
    <t>YPR189W</t>
  </si>
  <si>
    <t>SKI3</t>
  </si>
  <si>
    <t>YEL040W</t>
  </si>
  <si>
    <t>UTR2</t>
  </si>
  <si>
    <t>YBL042C</t>
  </si>
  <si>
    <t>FUI1</t>
  </si>
  <si>
    <t>YFL016C</t>
  </si>
  <si>
    <t>MDJ1</t>
  </si>
  <si>
    <t>YHR001W</t>
  </si>
  <si>
    <t>OSH7</t>
  </si>
  <si>
    <t>YHR076W</t>
  </si>
  <si>
    <t>PTC7</t>
  </si>
  <si>
    <t>YGL172W</t>
  </si>
  <si>
    <t>NUP49</t>
  </si>
  <si>
    <t>YMR071C</t>
  </si>
  <si>
    <t>TVP18</t>
  </si>
  <si>
    <t>YJL192C</t>
  </si>
  <si>
    <t>SOP4</t>
  </si>
  <si>
    <t>YOL092W</t>
  </si>
  <si>
    <t>YPQ1</t>
  </si>
  <si>
    <t>YBR135W</t>
  </si>
  <si>
    <t>CKS1</t>
  </si>
  <si>
    <t>YOL010W</t>
  </si>
  <si>
    <t>RCL1</t>
  </si>
  <si>
    <t>YAR002W</t>
  </si>
  <si>
    <t>NUP60</t>
  </si>
  <si>
    <t>YCL031C</t>
  </si>
  <si>
    <t>RRP7</t>
  </si>
  <si>
    <t>YGR172C</t>
  </si>
  <si>
    <t>YIP1</t>
  </si>
  <si>
    <t>YIR036C</t>
  </si>
  <si>
    <t>IRC24</t>
  </si>
  <si>
    <t>YAR071W</t>
  </si>
  <si>
    <t>PHO11</t>
  </si>
  <si>
    <t>YOL030W</t>
  </si>
  <si>
    <t>GAS5</t>
  </si>
  <si>
    <t>YGL244W</t>
  </si>
  <si>
    <t>RTF1</t>
  </si>
  <si>
    <t>YGL028C</t>
  </si>
  <si>
    <t>SCW11</t>
  </si>
  <si>
    <t>YBL017C</t>
  </si>
  <si>
    <t>PEP1</t>
  </si>
  <si>
    <t>YCL054W</t>
  </si>
  <si>
    <t>SPB1</t>
  </si>
  <si>
    <t>YGL020C</t>
  </si>
  <si>
    <t>GET1</t>
  </si>
  <si>
    <t>YFL017C</t>
  </si>
  <si>
    <t>GNA1</t>
  </si>
  <si>
    <t>YJL196C</t>
  </si>
  <si>
    <t>ELO1</t>
  </si>
  <si>
    <t>YOL126C</t>
  </si>
  <si>
    <t>MDH2</t>
  </si>
  <si>
    <t>YNR034W</t>
  </si>
  <si>
    <t>SOL1</t>
  </si>
  <si>
    <t>YDL058W</t>
  </si>
  <si>
    <t>USO1</t>
  </si>
  <si>
    <t>YDR397C</t>
  </si>
  <si>
    <t>NCB2</t>
  </si>
  <si>
    <t>YLL001W</t>
  </si>
  <si>
    <t>DNM1</t>
  </si>
  <si>
    <t>YCR057C</t>
  </si>
  <si>
    <t>PWP2</t>
  </si>
  <si>
    <t>YLR418C</t>
  </si>
  <si>
    <t>CDC73</t>
  </si>
  <si>
    <t>YER141W</t>
  </si>
  <si>
    <t>COX15</t>
  </si>
  <si>
    <t>YLL040C</t>
  </si>
  <si>
    <t>VPS13</t>
  </si>
  <si>
    <t>YMR202W</t>
  </si>
  <si>
    <t>ERG2</t>
  </si>
  <si>
    <t>YOL049W</t>
  </si>
  <si>
    <t>GSH2</t>
  </si>
  <si>
    <t>YJR086W</t>
  </si>
  <si>
    <t>STE18</t>
  </si>
  <si>
    <t>YIL063C</t>
  </si>
  <si>
    <t>YRB2</t>
  </si>
  <si>
    <t>YDL166C</t>
  </si>
  <si>
    <t>FAP7</t>
  </si>
  <si>
    <t>YPR162C</t>
  </si>
  <si>
    <t>ORC4</t>
  </si>
  <si>
    <t>YML017W</t>
  </si>
  <si>
    <t>PSP2</t>
  </si>
  <si>
    <t>YDL153C</t>
  </si>
  <si>
    <t>SAS10</t>
  </si>
  <si>
    <t>YGR232W</t>
  </si>
  <si>
    <t>NAS6</t>
  </si>
  <si>
    <t>YPR072W</t>
  </si>
  <si>
    <t>NOT5</t>
  </si>
  <si>
    <t>YOR173W</t>
  </si>
  <si>
    <t>DCS2</t>
  </si>
  <si>
    <t>YGR267C</t>
  </si>
  <si>
    <t>FOL2</t>
  </si>
  <si>
    <t>YLL041C</t>
  </si>
  <si>
    <t>SDH2</t>
  </si>
  <si>
    <t>YLR309C</t>
  </si>
  <si>
    <t>IMH1</t>
  </si>
  <si>
    <t>YKL195W</t>
  </si>
  <si>
    <t>MIA40</t>
  </si>
  <si>
    <t>YOR281C</t>
  </si>
  <si>
    <t>PLP2</t>
  </si>
  <si>
    <t>YNL268W</t>
  </si>
  <si>
    <t>LYP1</t>
  </si>
  <si>
    <t>YPL170W</t>
  </si>
  <si>
    <t>DAP1</t>
  </si>
  <si>
    <t>YKL160W</t>
  </si>
  <si>
    <t>ELF1</t>
  </si>
  <si>
    <t>YJL184W</t>
  </si>
  <si>
    <t>GON7</t>
  </si>
  <si>
    <t>YML130C</t>
  </si>
  <si>
    <t>ERO1</t>
  </si>
  <si>
    <t>YCL059C</t>
  </si>
  <si>
    <t>KRR1</t>
  </si>
  <si>
    <t>YFR002W</t>
  </si>
  <si>
    <t>NIC96</t>
  </si>
  <si>
    <t>YLR327C</t>
  </si>
  <si>
    <t>TMA10</t>
  </si>
  <si>
    <t>YMR130W</t>
  </si>
  <si>
    <t>YHL013C</t>
  </si>
  <si>
    <t>OTU2</t>
  </si>
  <si>
    <t>YEL003W</t>
  </si>
  <si>
    <t>GIM4</t>
  </si>
  <si>
    <t>YJL178C</t>
  </si>
  <si>
    <t>ATG27</t>
  </si>
  <si>
    <t>YNL086W</t>
  </si>
  <si>
    <t>SNN1</t>
  </si>
  <si>
    <t>YDR365C</t>
  </si>
  <si>
    <t>ESF1</t>
  </si>
  <si>
    <t>YPL050C</t>
  </si>
  <si>
    <t>MNN9</t>
  </si>
  <si>
    <t>YIR004W</t>
  </si>
  <si>
    <t>DJP1</t>
  </si>
  <si>
    <t>YOL077W-A</t>
  </si>
  <si>
    <t>ATP19</t>
  </si>
  <si>
    <t>YOR099W</t>
  </si>
  <si>
    <t>KTR1</t>
  </si>
  <si>
    <t>YDR156W</t>
  </si>
  <si>
    <t>RPA14</t>
  </si>
  <si>
    <t>YGL058W</t>
  </si>
  <si>
    <t>RAD6</t>
  </si>
  <si>
    <t>YHR040W</t>
  </si>
  <si>
    <t>BCD1</t>
  </si>
  <si>
    <t>YBR053C</t>
  </si>
  <si>
    <t>YDL099W</t>
  </si>
  <si>
    <t>BUG1</t>
  </si>
  <si>
    <t>YLL021W</t>
  </si>
  <si>
    <t>SPA2</t>
  </si>
  <si>
    <t>YHR039C</t>
  </si>
  <si>
    <t>MSC7</t>
  </si>
  <si>
    <t>YPL098C</t>
  </si>
  <si>
    <t>MGR2</t>
  </si>
  <si>
    <t>YBL001C</t>
  </si>
  <si>
    <t>ECM15</t>
  </si>
  <si>
    <t>YER092W</t>
  </si>
  <si>
    <t>IES5</t>
  </si>
  <si>
    <t>YDL053C</t>
  </si>
  <si>
    <t>PBP4</t>
  </si>
  <si>
    <t>YPR143W</t>
  </si>
  <si>
    <t>RRP15</t>
  </si>
  <si>
    <t>YDR001C</t>
  </si>
  <si>
    <t>NTH1</t>
  </si>
  <si>
    <t>YOR253W</t>
  </si>
  <si>
    <t>NAT5</t>
  </si>
  <si>
    <t>YDR294C</t>
  </si>
  <si>
    <t>DPL1</t>
  </si>
  <si>
    <t>YGL027C</t>
  </si>
  <si>
    <t>CWH41</t>
  </si>
  <si>
    <t>YKL126W</t>
  </si>
  <si>
    <t>YPK1</t>
  </si>
  <si>
    <t>YOR370C</t>
  </si>
  <si>
    <t>MRS6</t>
  </si>
  <si>
    <t>YNL084C</t>
  </si>
  <si>
    <t>END3</t>
  </si>
  <si>
    <t>YIL016W</t>
  </si>
  <si>
    <t>SNL1</t>
  </si>
  <si>
    <t>YER112W</t>
  </si>
  <si>
    <t>LSM4</t>
  </si>
  <si>
    <t>YLR291C</t>
  </si>
  <si>
    <t>GCD7</t>
  </si>
  <si>
    <t>YIR031C</t>
  </si>
  <si>
    <t>DAL7</t>
  </si>
  <si>
    <t>YER175C</t>
  </si>
  <si>
    <t>TMT1</t>
  </si>
  <si>
    <t>YJL217W</t>
  </si>
  <si>
    <t>REE1</t>
  </si>
  <si>
    <t>YBR256C</t>
  </si>
  <si>
    <t>RIB5</t>
  </si>
  <si>
    <t>YOL076W</t>
  </si>
  <si>
    <t>MDM20</t>
  </si>
  <si>
    <t>YLR022C</t>
  </si>
  <si>
    <t>SDO1</t>
  </si>
  <si>
    <t>YLR419W</t>
  </si>
  <si>
    <t>YGR088W</t>
  </si>
  <si>
    <t>CTT1</t>
  </si>
  <si>
    <t>YBR049C</t>
  </si>
  <si>
    <t>REB1</t>
  </si>
  <si>
    <t>YER125W</t>
  </si>
  <si>
    <t>RSP5</t>
  </si>
  <si>
    <t>YDR404C</t>
  </si>
  <si>
    <t>RPB7</t>
  </si>
  <si>
    <t>YDL205C</t>
  </si>
  <si>
    <t>HEM3</t>
  </si>
  <si>
    <t>YMR080C</t>
  </si>
  <si>
    <t>NAM7</t>
  </si>
  <si>
    <t>YLR300W</t>
  </si>
  <si>
    <t>EXG1</t>
  </si>
  <si>
    <t>YBL028C</t>
  </si>
  <si>
    <t>YOR197W</t>
  </si>
  <si>
    <t>MCA1</t>
  </si>
  <si>
    <t>YDL212W</t>
  </si>
  <si>
    <t>SHR3</t>
  </si>
  <si>
    <t>YOR257W</t>
  </si>
  <si>
    <t>CDC31</t>
  </si>
  <si>
    <t>YGR183C</t>
  </si>
  <si>
    <t>QCR9</t>
  </si>
  <si>
    <t>YAL030W</t>
  </si>
  <si>
    <t>SNC1</t>
  </si>
  <si>
    <t>YOR251C</t>
  </si>
  <si>
    <t>TUM1</t>
  </si>
  <si>
    <t>YJL104W</t>
  </si>
  <si>
    <t>PAM16</t>
  </si>
  <si>
    <t>YDR292C</t>
  </si>
  <si>
    <t>SRP101</t>
  </si>
  <si>
    <t>YKR016W</t>
  </si>
  <si>
    <t>MIC60</t>
  </si>
  <si>
    <t>YKR049C</t>
  </si>
  <si>
    <t>FMP46</t>
  </si>
  <si>
    <t>YKL186C</t>
  </si>
  <si>
    <t>MTR2</t>
  </si>
  <si>
    <t>YDL046W</t>
  </si>
  <si>
    <t>NPC2</t>
  </si>
  <si>
    <t>YER145C</t>
  </si>
  <si>
    <t>FTR1</t>
  </si>
  <si>
    <t>YDR322C-A</t>
  </si>
  <si>
    <t>TIM11</t>
  </si>
  <si>
    <t>YGR123C</t>
  </si>
  <si>
    <t>PPT1</t>
  </si>
  <si>
    <t>YBR164C</t>
  </si>
  <si>
    <t>ARL1</t>
  </si>
  <si>
    <t>YBR111C</t>
  </si>
  <si>
    <t>YSA1</t>
  </si>
  <si>
    <t>YPL178W</t>
  </si>
  <si>
    <t>CBC2</t>
  </si>
  <si>
    <t>YKR071C</t>
  </si>
  <si>
    <t>DRE2</t>
  </si>
  <si>
    <t>YHR013C</t>
  </si>
  <si>
    <t>ARD1</t>
  </si>
  <si>
    <t>YJR076C</t>
  </si>
  <si>
    <t>CDC11</t>
  </si>
  <si>
    <t>YER159C</t>
  </si>
  <si>
    <t>BUR6</t>
  </si>
  <si>
    <t>YFL017W-A</t>
  </si>
  <si>
    <t>SMX2</t>
  </si>
  <si>
    <t>YDR189W</t>
  </si>
  <si>
    <t>SLY1</t>
  </si>
  <si>
    <t>YMR123W</t>
  </si>
  <si>
    <t>PKR1</t>
  </si>
  <si>
    <t>YPL085W</t>
  </si>
  <si>
    <t>SEC16</t>
  </si>
  <si>
    <t>YDR477W</t>
  </si>
  <si>
    <t>SNF1</t>
  </si>
  <si>
    <t>YJL145W</t>
  </si>
  <si>
    <t>SFH5</t>
  </si>
  <si>
    <t>YLR069C</t>
  </si>
  <si>
    <t>MEF1</t>
  </si>
  <si>
    <t>YER154W</t>
  </si>
  <si>
    <t>OXA1</t>
  </si>
  <si>
    <t>YJR088C</t>
  </si>
  <si>
    <t>EMC2</t>
  </si>
  <si>
    <t>YEL024W</t>
  </si>
  <si>
    <t>RIP1</t>
  </si>
  <si>
    <t>YBR160W</t>
  </si>
  <si>
    <t>CDC28</t>
  </si>
  <si>
    <t>YDR354W</t>
  </si>
  <si>
    <t>TRP4</t>
  </si>
  <si>
    <t>YML105C</t>
  </si>
  <si>
    <t>SEC65</t>
  </si>
  <si>
    <t>YBR269C</t>
  </si>
  <si>
    <t>SDH8</t>
  </si>
  <si>
    <t>YML079W</t>
  </si>
  <si>
    <t>YKL028W</t>
  </si>
  <si>
    <t>TFA1</t>
  </si>
  <si>
    <t>YDL174C</t>
  </si>
  <si>
    <t>DLD1</t>
  </si>
  <si>
    <t>YOL016C</t>
  </si>
  <si>
    <t>CMK2</t>
  </si>
  <si>
    <t>YCR093W</t>
  </si>
  <si>
    <t>CDC39</t>
  </si>
  <si>
    <t>YPL084W</t>
  </si>
  <si>
    <t>BRO1</t>
  </si>
  <si>
    <t>YNL312W</t>
  </si>
  <si>
    <t>RFA2</t>
  </si>
  <si>
    <t>YGL056C</t>
  </si>
  <si>
    <t>SDS23</t>
  </si>
  <si>
    <t>YBL091C</t>
  </si>
  <si>
    <t>MAP2</t>
  </si>
  <si>
    <t>YOR339C</t>
  </si>
  <si>
    <t>UBC11</t>
  </si>
  <si>
    <t>YBR112C</t>
  </si>
  <si>
    <t>CYC8</t>
  </si>
  <si>
    <t>YER042W</t>
  </si>
  <si>
    <t>MXR1</t>
  </si>
  <si>
    <t>YPR020W</t>
  </si>
  <si>
    <t>ATP20</t>
  </si>
  <si>
    <t>YPR063C</t>
  </si>
  <si>
    <t>YIL027C</t>
  </si>
  <si>
    <t>EMC5</t>
  </si>
  <si>
    <t>YGR284C</t>
  </si>
  <si>
    <t>ERV29</t>
  </si>
  <si>
    <t>YDR394W</t>
  </si>
  <si>
    <t>RPT3</t>
  </si>
  <si>
    <t>YOR074C</t>
  </si>
  <si>
    <t>CDC21</t>
  </si>
  <si>
    <t>YDL235C</t>
  </si>
  <si>
    <t>YPD1</t>
  </si>
  <si>
    <t>YNR017W</t>
  </si>
  <si>
    <t>TIM23</t>
  </si>
  <si>
    <t>YOR165W</t>
  </si>
  <si>
    <t>SEY1</t>
  </si>
  <si>
    <t>YPR182W</t>
  </si>
  <si>
    <t>SMX3</t>
  </si>
  <si>
    <t>YJR072C</t>
  </si>
  <si>
    <t>NPA3</t>
  </si>
  <si>
    <t>YOL145C</t>
  </si>
  <si>
    <t>CTR9</t>
  </si>
  <si>
    <t>YJL068C</t>
  </si>
  <si>
    <t>YJR048W</t>
  </si>
  <si>
    <t>CYC1</t>
  </si>
  <si>
    <t>YNL088W</t>
  </si>
  <si>
    <t>TOP2</t>
  </si>
  <si>
    <t>YCL045C</t>
  </si>
  <si>
    <t>EMC1</t>
  </si>
  <si>
    <t>YOL057W</t>
  </si>
  <si>
    <t>YER019C-A</t>
  </si>
  <si>
    <t>SBH2</t>
  </si>
  <si>
    <t>YER002W</t>
  </si>
  <si>
    <t>NOP16</t>
  </si>
  <si>
    <t>YML004C</t>
  </si>
  <si>
    <t>GLO1</t>
  </si>
  <si>
    <t>YCR030C</t>
  </si>
  <si>
    <t>SYP1</t>
  </si>
  <si>
    <t>YJR073C</t>
  </si>
  <si>
    <t>OPI3</t>
  </si>
  <si>
    <t>YGR260W</t>
  </si>
  <si>
    <t>TNA1</t>
  </si>
  <si>
    <t>YBR170C</t>
  </si>
  <si>
    <t>NPL4</t>
  </si>
  <si>
    <t>YNL149C</t>
  </si>
  <si>
    <t>PGA2</t>
  </si>
  <si>
    <t>YPR154W</t>
  </si>
  <si>
    <t>PIN3</t>
  </si>
  <si>
    <t>YOL144W</t>
  </si>
  <si>
    <t>NOP8</t>
  </si>
  <si>
    <t>YHR201C</t>
  </si>
  <si>
    <t>PPX1</t>
  </si>
  <si>
    <t>YKL094W</t>
  </si>
  <si>
    <t>YJU3</t>
  </si>
  <si>
    <t>YLR203C</t>
  </si>
  <si>
    <t>MSS51</t>
  </si>
  <si>
    <t>YIL035C</t>
  </si>
  <si>
    <t>CKA1</t>
  </si>
  <si>
    <t>YPR056W</t>
  </si>
  <si>
    <t>TFB4</t>
  </si>
  <si>
    <t>YMR109W</t>
  </si>
  <si>
    <t>MYO5</t>
  </si>
  <si>
    <t>YOR216C</t>
  </si>
  <si>
    <t>RUD3</t>
  </si>
  <si>
    <t>YOL052C</t>
  </si>
  <si>
    <t>SPE2</t>
  </si>
  <si>
    <t>YOL027C</t>
  </si>
  <si>
    <t>MDM38</t>
  </si>
  <si>
    <t>YHR199C-A</t>
  </si>
  <si>
    <t>NBL1</t>
  </si>
  <si>
    <t>YFL048C</t>
  </si>
  <si>
    <t>EMP47</t>
  </si>
  <si>
    <t>YFR033C</t>
  </si>
  <si>
    <t>QCR6</t>
  </si>
  <si>
    <t>YDL223C</t>
  </si>
  <si>
    <t>HBT1</t>
  </si>
  <si>
    <t>YJL076W</t>
  </si>
  <si>
    <t>NET1</t>
  </si>
  <si>
    <t>YPR125W</t>
  </si>
  <si>
    <t>YLH47</t>
  </si>
  <si>
    <t>YAL042W</t>
  </si>
  <si>
    <t>ERV46</t>
  </si>
  <si>
    <t>YCR020W-B</t>
  </si>
  <si>
    <t>HTL1</t>
  </si>
  <si>
    <t>YMR178W</t>
  </si>
  <si>
    <t>YMR183C</t>
  </si>
  <si>
    <t>SSO2</t>
  </si>
  <si>
    <t>YPL246C</t>
  </si>
  <si>
    <t>RBD2</t>
  </si>
  <si>
    <t>YNL118C</t>
  </si>
  <si>
    <t>DCP2</t>
  </si>
  <si>
    <t>YNL001W</t>
  </si>
  <si>
    <t>DOM34</t>
  </si>
  <si>
    <t>YGR231C</t>
  </si>
  <si>
    <t>PHB2</t>
  </si>
  <si>
    <t>YBR171W</t>
  </si>
  <si>
    <t>SEC66</t>
  </si>
  <si>
    <t>YGL238W</t>
  </si>
  <si>
    <t>CSE1</t>
  </si>
  <si>
    <t>YNL274C</t>
  </si>
  <si>
    <t>GOR1</t>
  </si>
  <si>
    <t>YPL186C</t>
  </si>
  <si>
    <t>UIP4</t>
  </si>
  <si>
    <t>YPL232W</t>
  </si>
  <si>
    <t>SSO1</t>
  </si>
  <si>
    <t>YJL117W</t>
  </si>
  <si>
    <t>PHO86</t>
  </si>
  <si>
    <t>YJL089W</t>
  </si>
  <si>
    <t>SIP4</t>
  </si>
  <si>
    <t>YDL064W</t>
  </si>
  <si>
    <t>UBC9</t>
  </si>
  <si>
    <t>YLR351C</t>
  </si>
  <si>
    <t>NIT3</t>
  </si>
  <si>
    <t>YGL039W</t>
  </si>
  <si>
    <t>YDR046C</t>
  </si>
  <si>
    <t>BAP3</t>
  </si>
  <si>
    <t>YER151C</t>
  </si>
  <si>
    <t>UBP3</t>
  </si>
  <si>
    <t>YBR222C</t>
  </si>
  <si>
    <t>PCS60</t>
  </si>
  <si>
    <t>YLR399C</t>
  </si>
  <si>
    <t>BDF1</t>
  </si>
  <si>
    <t>YNL036W</t>
  </si>
  <si>
    <t>NCE103</t>
  </si>
  <si>
    <t>YDL130W-A</t>
  </si>
  <si>
    <t>STF1</t>
  </si>
  <si>
    <t>YFR030W</t>
  </si>
  <si>
    <t>MET10</t>
  </si>
  <si>
    <t>YBR015C</t>
  </si>
  <si>
    <t>MNN2</t>
  </si>
  <si>
    <t>YIR038C</t>
  </si>
  <si>
    <t>GTT1</t>
  </si>
  <si>
    <t>YDR516C</t>
  </si>
  <si>
    <t>EMI2</t>
  </si>
  <si>
    <t>YPL210C</t>
  </si>
  <si>
    <t>SRP72</t>
  </si>
  <si>
    <t>YDR092W</t>
  </si>
  <si>
    <t>UBC13</t>
  </si>
  <si>
    <t>YKR095W-A</t>
  </si>
  <si>
    <t>PCC1</t>
  </si>
  <si>
    <t>YMR200W</t>
  </si>
  <si>
    <t>ROT1</t>
  </si>
  <si>
    <t>YML094W</t>
  </si>
  <si>
    <t>GIM5</t>
  </si>
  <si>
    <t>YOR243C</t>
  </si>
  <si>
    <t>PUS7</t>
  </si>
  <si>
    <t>YCL017C</t>
  </si>
  <si>
    <t>NFS1</t>
  </si>
  <si>
    <t>YNL045W</t>
  </si>
  <si>
    <t>LAP2</t>
  </si>
  <si>
    <t>YNL157W</t>
  </si>
  <si>
    <t>IGO1</t>
  </si>
  <si>
    <t>YJL173C</t>
  </si>
  <si>
    <t>RFA3</t>
  </si>
  <si>
    <t>YOR283W</t>
  </si>
  <si>
    <t>YIL115C</t>
  </si>
  <si>
    <t>NUP159</t>
  </si>
  <si>
    <t>YPR121W</t>
  </si>
  <si>
    <t>THI22</t>
  </si>
  <si>
    <t>YDR361C</t>
  </si>
  <si>
    <t>BCP1</t>
  </si>
  <si>
    <t>YDL086W</t>
  </si>
  <si>
    <t>YGL221C</t>
  </si>
  <si>
    <t>NIF3</t>
  </si>
  <si>
    <t>YBL075C</t>
  </si>
  <si>
    <t>SSA3</t>
  </si>
  <si>
    <t>YPL126W</t>
  </si>
  <si>
    <t>NAN1</t>
  </si>
  <si>
    <t>YMR295C</t>
  </si>
  <si>
    <t>YDR232W</t>
  </si>
  <si>
    <t>HEM1</t>
  </si>
  <si>
    <t>YDL092W</t>
  </si>
  <si>
    <t>SRP14</t>
  </si>
  <si>
    <t>YPL129W</t>
  </si>
  <si>
    <t>TAF14</t>
  </si>
  <si>
    <t>YML057W</t>
  </si>
  <si>
    <t>CMP2</t>
  </si>
  <si>
    <t>YER049W</t>
  </si>
  <si>
    <t>TPA1</t>
  </si>
  <si>
    <t>YJL037W</t>
  </si>
  <si>
    <t>IRC18</t>
  </si>
  <si>
    <t>YPL169C</t>
  </si>
  <si>
    <t>MEX67</t>
  </si>
  <si>
    <t>YEL042W</t>
  </si>
  <si>
    <t>GDA1</t>
  </si>
  <si>
    <t>YMR243C</t>
  </si>
  <si>
    <t>ZRC1</t>
  </si>
  <si>
    <t>YOR286W</t>
  </si>
  <si>
    <t>RDL2</t>
  </si>
  <si>
    <t>YJR060W</t>
  </si>
  <si>
    <t>CBF1</t>
  </si>
  <si>
    <t>YDL123W</t>
  </si>
  <si>
    <t>SNA4</t>
  </si>
  <si>
    <t>YDR398W</t>
  </si>
  <si>
    <t>UTP5</t>
  </si>
  <si>
    <t>YMR303C</t>
  </si>
  <si>
    <t>ADH2</t>
  </si>
  <si>
    <t>YDR276C</t>
  </si>
  <si>
    <t>PMP3</t>
  </si>
  <si>
    <t>YER134C</t>
  </si>
  <si>
    <t>YBR214W</t>
  </si>
  <si>
    <t>SDS24</t>
  </si>
  <si>
    <t>YIL136W</t>
  </si>
  <si>
    <t>OM45</t>
  </si>
  <si>
    <t>YEL001C</t>
  </si>
  <si>
    <t>IRC22</t>
  </si>
  <si>
    <t>YGR001C</t>
  </si>
  <si>
    <t>EFM5</t>
  </si>
  <si>
    <t>YMR125W</t>
  </si>
  <si>
    <t>STO1</t>
  </si>
  <si>
    <t>YIL021W</t>
  </si>
  <si>
    <t>RPB3</t>
  </si>
  <si>
    <t>YHR132W-A</t>
  </si>
  <si>
    <t>IGO2</t>
  </si>
  <si>
    <t>YDR120C</t>
  </si>
  <si>
    <t>TRM1</t>
  </si>
  <si>
    <t>YHR138C</t>
  </si>
  <si>
    <t>YDR152W</t>
  </si>
  <si>
    <t>GIR2</t>
  </si>
  <si>
    <t>YLL048C</t>
  </si>
  <si>
    <t>YBT1</t>
  </si>
  <si>
    <t>YBR145W</t>
  </si>
  <si>
    <t>ADH5</t>
  </si>
  <si>
    <t>YNL070W</t>
  </si>
  <si>
    <t>TOM7</t>
  </si>
  <si>
    <t>YMR311C</t>
  </si>
  <si>
    <t>GLC8</t>
  </si>
  <si>
    <t>YGR082W</t>
  </si>
  <si>
    <t>TOM20</t>
  </si>
  <si>
    <t>YKR095W</t>
  </si>
  <si>
    <t>MLP1</t>
  </si>
  <si>
    <t>YDR170C</t>
  </si>
  <si>
    <t>SEC7</t>
  </si>
  <si>
    <t>YMR215W</t>
  </si>
  <si>
    <t>GAS3</t>
  </si>
  <si>
    <t>YBL022C</t>
  </si>
  <si>
    <t>PIM1</t>
  </si>
  <si>
    <t>YHR170W</t>
  </si>
  <si>
    <t>NMD3</t>
  </si>
  <si>
    <t>YPL009C</t>
  </si>
  <si>
    <t>RQC2</t>
  </si>
  <si>
    <t>YDL225W</t>
  </si>
  <si>
    <t>SHS1</t>
  </si>
  <si>
    <t>YMR174C</t>
  </si>
  <si>
    <t>PAI3</t>
  </si>
  <si>
    <t>YPL211W</t>
  </si>
  <si>
    <t>NIP7</t>
  </si>
  <si>
    <t>YHR200W</t>
  </si>
  <si>
    <t>RPN10</t>
  </si>
  <si>
    <t>YBR086C</t>
  </si>
  <si>
    <t>IST2</t>
  </si>
  <si>
    <t>YDL178W</t>
  </si>
  <si>
    <t>DLD2</t>
  </si>
  <si>
    <t>YGL242C</t>
  </si>
  <si>
    <t>YLR106C</t>
  </si>
  <si>
    <t>MDN1</t>
  </si>
  <si>
    <t>YOR260W</t>
  </si>
  <si>
    <t>GCD1</t>
  </si>
  <si>
    <t>YBR089C-A</t>
  </si>
  <si>
    <t>NHP6B</t>
  </si>
  <si>
    <t>YML049C</t>
  </si>
  <si>
    <t>RSE1</t>
  </si>
  <si>
    <t>YER180C-A</t>
  </si>
  <si>
    <t>SLO1</t>
  </si>
  <si>
    <t>YPL094C</t>
  </si>
  <si>
    <t>SEC62</t>
  </si>
  <si>
    <t>YOR272W</t>
  </si>
  <si>
    <t>YTM1</t>
  </si>
  <si>
    <t>YJL033W</t>
  </si>
  <si>
    <t>HCA4</t>
  </si>
  <si>
    <t>YJR002W</t>
  </si>
  <si>
    <t>MPP10</t>
  </si>
  <si>
    <t>YHR098C</t>
  </si>
  <si>
    <t>SFB3</t>
  </si>
  <si>
    <t>YNL300W</t>
  </si>
  <si>
    <t>TOS6</t>
  </si>
  <si>
    <t>YML124C</t>
  </si>
  <si>
    <t>TUB3</t>
  </si>
  <si>
    <t>YNL251C</t>
  </si>
  <si>
    <t>NRD1</t>
  </si>
  <si>
    <t>YGL041W-A</t>
  </si>
  <si>
    <t>YDR408C</t>
  </si>
  <si>
    <t>ADE8</t>
  </si>
  <si>
    <t>YOR294W</t>
  </si>
  <si>
    <t>RRS1</t>
  </si>
  <si>
    <t>YMR090W</t>
  </si>
  <si>
    <t>YOR011W</t>
  </si>
  <si>
    <t>AUS1</t>
  </si>
  <si>
    <t>YLR186W</t>
  </si>
  <si>
    <t>EMG1</t>
  </si>
  <si>
    <t>YML129C</t>
  </si>
  <si>
    <t>COX14</t>
  </si>
  <si>
    <t>YGR128C</t>
  </si>
  <si>
    <t>UTP8</t>
  </si>
  <si>
    <t>YGR136W</t>
  </si>
  <si>
    <t>LSB1</t>
  </si>
  <si>
    <t>YPR060C</t>
  </si>
  <si>
    <t>ARO7</t>
  </si>
  <si>
    <t>YOR061W</t>
  </si>
  <si>
    <t>CKA2</t>
  </si>
  <si>
    <t>YOR065W</t>
  </si>
  <si>
    <t>CYT1</t>
  </si>
  <si>
    <t>YNR051C</t>
  </si>
  <si>
    <t>BRE5</t>
  </si>
  <si>
    <t>YDL012C</t>
  </si>
  <si>
    <t>YPR103W</t>
  </si>
  <si>
    <t>PRE2</t>
  </si>
  <si>
    <t>YER048W-A</t>
  </si>
  <si>
    <t>ISD11</t>
  </si>
  <si>
    <t>YLR389C</t>
  </si>
  <si>
    <t>STE23</t>
  </si>
  <si>
    <t>YOR304C-A</t>
  </si>
  <si>
    <t>BIL1</t>
  </si>
  <si>
    <t>YGR229C</t>
  </si>
  <si>
    <t>SMI1</t>
  </si>
  <si>
    <t>YDL067C</t>
  </si>
  <si>
    <t>COX9</t>
  </si>
  <si>
    <t>YMR049C</t>
  </si>
  <si>
    <t>ERB1</t>
  </si>
  <si>
    <t>YGL228W</t>
  </si>
  <si>
    <t>SHE10</t>
  </si>
  <si>
    <t>YFR024C-A</t>
  </si>
  <si>
    <t>LSB3</t>
  </si>
  <si>
    <t>YBR052C</t>
  </si>
  <si>
    <t>RFS1</t>
  </si>
  <si>
    <t>YCR002C</t>
  </si>
  <si>
    <t>CDC10</t>
  </si>
  <si>
    <t>YDR194C</t>
  </si>
  <si>
    <t>MSS116</t>
  </si>
  <si>
    <t>YER146W</t>
  </si>
  <si>
    <t>LSM5</t>
  </si>
  <si>
    <t>YOR382W</t>
  </si>
  <si>
    <t>FIT2</t>
  </si>
  <si>
    <t>YBR247C</t>
  </si>
  <si>
    <t>ENP1</t>
  </si>
  <si>
    <t>YJL069C</t>
  </si>
  <si>
    <t>UTP18</t>
  </si>
  <si>
    <t>YAR007C</t>
  </si>
  <si>
    <t>RFA1</t>
  </si>
  <si>
    <t>YER030W</t>
  </si>
  <si>
    <t>CHZ1</t>
  </si>
  <si>
    <t>YBL026W</t>
  </si>
  <si>
    <t>LSM2</t>
  </si>
  <si>
    <t>YOR215C</t>
  </si>
  <si>
    <t>AIM41</t>
  </si>
  <si>
    <t>YLR222C</t>
  </si>
  <si>
    <t>UTP13</t>
  </si>
  <si>
    <t>YBR126W-A</t>
  </si>
  <si>
    <t>YDR165W</t>
  </si>
  <si>
    <t>TRM82</t>
  </si>
  <si>
    <t>YMR276W</t>
  </si>
  <si>
    <t>DSK2</t>
  </si>
  <si>
    <t>YLR089C</t>
  </si>
  <si>
    <t>ALT1</t>
  </si>
  <si>
    <t>YBR208C</t>
  </si>
  <si>
    <t>DUR1,2</t>
  </si>
  <si>
    <t>YLR113W</t>
  </si>
  <si>
    <t>HOG1</t>
  </si>
  <si>
    <t>YDR518W</t>
  </si>
  <si>
    <t>EUG1</t>
  </si>
  <si>
    <t>YPR118W</t>
  </si>
  <si>
    <t>MRI1</t>
  </si>
  <si>
    <t>YKL077W</t>
  </si>
  <si>
    <t>YJL140W</t>
  </si>
  <si>
    <t>RPB4</t>
  </si>
  <si>
    <t>YPL012W</t>
  </si>
  <si>
    <t>RRP12</t>
  </si>
  <si>
    <t>YGR255C</t>
  </si>
  <si>
    <t>COQ6</t>
  </si>
  <si>
    <t>YNL322C</t>
  </si>
  <si>
    <t>KRE1</t>
  </si>
  <si>
    <t>YDR293C</t>
  </si>
  <si>
    <t>SSD1</t>
  </si>
  <si>
    <t>YIR008C</t>
  </si>
  <si>
    <t>PRI1</t>
  </si>
  <si>
    <t>YCR083W</t>
  </si>
  <si>
    <t>TRX3</t>
  </si>
  <si>
    <t>YFL010C</t>
  </si>
  <si>
    <t>WWM1</t>
  </si>
  <si>
    <t>YEL058W</t>
  </si>
  <si>
    <t>PCM1</t>
  </si>
  <si>
    <t>YKL218C</t>
  </si>
  <si>
    <t>SRY1</t>
  </si>
  <si>
    <t>YGR187C</t>
  </si>
  <si>
    <t>HGH1</t>
  </si>
  <si>
    <t>YLR025W</t>
  </si>
  <si>
    <t>SNF7</t>
  </si>
  <si>
    <t>YLR410W</t>
  </si>
  <si>
    <t>VIP1</t>
  </si>
  <si>
    <t>YGL049C</t>
  </si>
  <si>
    <t>TIF4632</t>
  </si>
  <si>
    <t>YPL032C</t>
  </si>
  <si>
    <t>SVL3</t>
  </si>
  <si>
    <t>YJL158C</t>
  </si>
  <si>
    <t>CIS3</t>
  </si>
  <si>
    <t>YGL001C</t>
  </si>
  <si>
    <t>ERG26</t>
  </si>
  <si>
    <t>YFR037C</t>
  </si>
  <si>
    <t>RSC8</t>
  </si>
  <si>
    <t>YGR063C</t>
  </si>
  <si>
    <t>SPT4</t>
  </si>
  <si>
    <t>YIR012W</t>
  </si>
  <si>
    <t>SQT1</t>
  </si>
  <si>
    <t>YPL059W</t>
  </si>
  <si>
    <t>GRX5</t>
  </si>
  <si>
    <t>YOR340C</t>
  </si>
  <si>
    <t>RPA43</t>
  </si>
  <si>
    <t>YJL151C</t>
  </si>
  <si>
    <t>SNA3</t>
  </si>
  <si>
    <t>YKL065C</t>
  </si>
  <si>
    <t>YET1</t>
  </si>
  <si>
    <t>YNL175C</t>
  </si>
  <si>
    <t>NOP13</t>
  </si>
  <si>
    <t>YJL060W</t>
  </si>
  <si>
    <t>BNA3</t>
  </si>
  <si>
    <t>YNR032C-A</t>
  </si>
  <si>
    <t>HUB1</t>
  </si>
  <si>
    <t>YNL110C</t>
  </si>
  <si>
    <t>NOP15</t>
  </si>
  <si>
    <t>YPR062W</t>
  </si>
  <si>
    <t>FCY1</t>
  </si>
  <si>
    <t>YJL143W</t>
  </si>
  <si>
    <t>TIM17</t>
  </si>
  <si>
    <t>YDR100W</t>
  </si>
  <si>
    <t>TVP15</t>
  </si>
  <si>
    <t>YDL065C</t>
  </si>
  <si>
    <t>PEX19</t>
  </si>
  <si>
    <t>YDL237W</t>
  </si>
  <si>
    <t>AIM6</t>
  </si>
  <si>
    <t>YGR257C</t>
  </si>
  <si>
    <t>MTM1</t>
  </si>
  <si>
    <t>YMR308C</t>
  </si>
  <si>
    <t>PSE1</t>
  </si>
  <si>
    <t>YBL041W</t>
  </si>
  <si>
    <t>PRE7</t>
  </si>
  <si>
    <t>YGR248W</t>
  </si>
  <si>
    <t>SOL4</t>
  </si>
  <si>
    <t>YOR273C</t>
  </si>
  <si>
    <t>TPO4</t>
  </si>
  <si>
    <t>YIL034C</t>
  </si>
  <si>
    <t>CAP2</t>
  </si>
  <si>
    <t>YJL109C</t>
  </si>
  <si>
    <t>UTP10</t>
  </si>
  <si>
    <t>YHR029C</t>
  </si>
  <si>
    <t>YHI9</t>
  </si>
  <si>
    <t>YDR461C-A</t>
  </si>
  <si>
    <t>YBL056W</t>
  </si>
  <si>
    <t>PTC3</t>
  </si>
  <si>
    <t>YDR328C</t>
  </si>
  <si>
    <t>SKP1</t>
  </si>
  <si>
    <t>YDL004W</t>
  </si>
  <si>
    <t>ATP16</t>
  </si>
  <si>
    <t>YHR024C</t>
  </si>
  <si>
    <t>MAS2</t>
  </si>
  <si>
    <t>YDR395W</t>
  </si>
  <si>
    <t>SXM1</t>
  </si>
  <si>
    <t>YMR007W</t>
  </si>
  <si>
    <t>YNL117W</t>
  </si>
  <si>
    <t>MLS1</t>
  </si>
  <si>
    <t>YHR094C</t>
  </si>
  <si>
    <t>HXT1</t>
  </si>
  <si>
    <t>YDL051W</t>
  </si>
  <si>
    <t>LHP1</t>
  </si>
  <si>
    <t>YLR384C</t>
  </si>
  <si>
    <t>IKI3</t>
  </si>
  <si>
    <t>YMR169C</t>
  </si>
  <si>
    <t>ALD3</t>
  </si>
  <si>
    <t>YLR438C-A</t>
  </si>
  <si>
    <t>LSM3</t>
  </si>
  <si>
    <t>YLR330W</t>
  </si>
  <si>
    <t>CHS5</t>
  </si>
  <si>
    <t>YNL259C</t>
  </si>
  <si>
    <t>ATX1</t>
  </si>
  <si>
    <t>YGL043W</t>
  </si>
  <si>
    <t>DST1</t>
  </si>
  <si>
    <t>YJR049C</t>
  </si>
  <si>
    <t>UTR1</t>
  </si>
  <si>
    <t>YIL118W</t>
  </si>
  <si>
    <t>RHO3</t>
  </si>
  <si>
    <t>YBR054W</t>
  </si>
  <si>
    <t>YRO2</t>
  </si>
  <si>
    <t>YKL040C</t>
  </si>
  <si>
    <t>NFU1</t>
  </si>
  <si>
    <t>YGL099W</t>
  </si>
  <si>
    <t>LSG1</t>
  </si>
  <si>
    <t>YGL087C</t>
  </si>
  <si>
    <t>MMS2</t>
  </si>
  <si>
    <t>YDL110C</t>
  </si>
  <si>
    <t>TMA17</t>
  </si>
  <si>
    <t>YBR234C</t>
  </si>
  <si>
    <t>ARC40</t>
  </si>
  <si>
    <t>YMR149W</t>
  </si>
  <si>
    <t>SWP1</t>
  </si>
  <si>
    <t>YKL193C</t>
  </si>
  <si>
    <t>SDS22</t>
  </si>
  <si>
    <t>YBR090C</t>
  </si>
  <si>
    <t>YJL148W</t>
  </si>
  <si>
    <t>RPA34</t>
  </si>
  <si>
    <t>YDL135C</t>
  </si>
  <si>
    <t>RDI1</t>
  </si>
  <si>
    <t>YOR224C</t>
  </si>
  <si>
    <t>RPB8</t>
  </si>
  <si>
    <t>YNL188W</t>
  </si>
  <si>
    <t>KAR1</t>
  </si>
  <si>
    <t>YGR178C</t>
  </si>
  <si>
    <t>PBP1</t>
  </si>
  <si>
    <t>YKR046C</t>
  </si>
  <si>
    <t>PET10</t>
  </si>
  <si>
    <t>YGR157W</t>
  </si>
  <si>
    <t>CHO2</t>
  </si>
  <si>
    <t>YOR089C</t>
  </si>
  <si>
    <t>VPS21</t>
  </si>
  <si>
    <t>YDR098C</t>
  </si>
  <si>
    <t>GRX3</t>
  </si>
  <si>
    <t>YPR088C</t>
  </si>
  <si>
    <t>SRP54</t>
  </si>
  <si>
    <t>YBL071W-A</t>
  </si>
  <si>
    <t>KTI11</t>
  </si>
  <si>
    <t>YOL061W</t>
  </si>
  <si>
    <t>PRS5</t>
  </si>
  <si>
    <t>YBR026C</t>
  </si>
  <si>
    <t>ETR1</t>
  </si>
  <si>
    <t>YLR380W</t>
  </si>
  <si>
    <t>CSR1</t>
  </si>
  <si>
    <t>YEL037C</t>
  </si>
  <si>
    <t>RAD23</t>
  </si>
  <si>
    <t>YLR100W</t>
  </si>
  <si>
    <t>ERG27</t>
  </si>
  <si>
    <t>YPR036W-A</t>
  </si>
  <si>
    <t>SPO24</t>
  </si>
  <si>
    <t>YBL036C</t>
  </si>
  <si>
    <t>YPL253C</t>
  </si>
  <si>
    <t>VIK1</t>
  </si>
  <si>
    <t>YPL127C</t>
  </si>
  <si>
    <t>HHO1</t>
  </si>
  <si>
    <t>YER063W</t>
  </si>
  <si>
    <t>THO1</t>
  </si>
  <si>
    <t>YOR302W</t>
  </si>
  <si>
    <t>YEL032W</t>
  </si>
  <si>
    <t>MCM3</t>
  </si>
  <si>
    <t>YNL132W</t>
  </si>
  <si>
    <t>KRE33</t>
  </si>
  <si>
    <t>YOR326W</t>
  </si>
  <si>
    <t>MYO2</t>
  </si>
  <si>
    <t>YDR300C</t>
  </si>
  <si>
    <t>PRO1</t>
  </si>
  <si>
    <t>YLR172C</t>
  </si>
  <si>
    <t>DPH5</t>
  </si>
  <si>
    <t>YCL042W</t>
  </si>
  <si>
    <t>YMR011W</t>
  </si>
  <si>
    <t>HXT2</t>
  </si>
  <si>
    <t>YJL121C</t>
  </si>
  <si>
    <t>RPE1</t>
  </si>
  <si>
    <t>YOL041C</t>
  </si>
  <si>
    <t>NOP12</t>
  </si>
  <si>
    <t>YOL012C</t>
  </si>
  <si>
    <t>HTZ1</t>
  </si>
  <si>
    <t>YDR299W</t>
  </si>
  <si>
    <t>BFR2</t>
  </si>
  <si>
    <t>YAL036C</t>
  </si>
  <si>
    <t>RBG1</t>
  </si>
  <si>
    <t>YML120C</t>
  </si>
  <si>
    <t>NDI1</t>
  </si>
  <si>
    <t>YGR193C</t>
  </si>
  <si>
    <t>PDX1</t>
  </si>
  <si>
    <t>YPL112C</t>
  </si>
  <si>
    <t>PEX25</t>
  </si>
  <si>
    <t>YAL007C</t>
  </si>
  <si>
    <t>ERP2</t>
  </si>
  <si>
    <t>YML048W</t>
  </si>
  <si>
    <t>GSF2</t>
  </si>
  <si>
    <t>YDL072C</t>
  </si>
  <si>
    <t>YET3</t>
  </si>
  <si>
    <t>YBR169C</t>
  </si>
  <si>
    <t>SSE2</t>
  </si>
  <si>
    <t>YJL045W</t>
  </si>
  <si>
    <t>YHR063C</t>
  </si>
  <si>
    <t>PAN5</t>
  </si>
  <si>
    <t>YKL120W</t>
  </si>
  <si>
    <t>OAC1</t>
  </si>
  <si>
    <t>YBR162C</t>
  </si>
  <si>
    <t>TOS1</t>
  </si>
  <si>
    <t>YGR090W</t>
  </si>
  <si>
    <t>UTP22</t>
  </si>
  <si>
    <t>YGL120C</t>
  </si>
  <si>
    <t>PRP43</t>
  </si>
  <si>
    <t>YPR187W</t>
  </si>
  <si>
    <t>RPO26</t>
  </si>
  <si>
    <t>YDR148C</t>
  </si>
  <si>
    <t>KGD2</t>
  </si>
  <si>
    <t>YNL147W</t>
  </si>
  <si>
    <t>LSM7</t>
  </si>
  <si>
    <t>YCR034W</t>
  </si>
  <si>
    <t>ELO2</t>
  </si>
  <si>
    <t>YKR043C</t>
  </si>
  <si>
    <t>SHB17</t>
  </si>
  <si>
    <t>YHR163W</t>
  </si>
  <si>
    <t>SOL3</t>
  </si>
  <si>
    <t>YML052W</t>
  </si>
  <si>
    <t>SUR7</t>
  </si>
  <si>
    <t>YGR055W</t>
  </si>
  <si>
    <t>MUP1</t>
  </si>
  <si>
    <t>YPL010W</t>
  </si>
  <si>
    <t>RET3</t>
  </si>
  <si>
    <t>YBL058W</t>
  </si>
  <si>
    <t>SHP1</t>
  </si>
  <si>
    <t>YGR119C</t>
  </si>
  <si>
    <t>NUP57</t>
  </si>
  <si>
    <t>YPR010C-A</t>
  </si>
  <si>
    <t>YDR171W</t>
  </si>
  <si>
    <t>HSP42</t>
  </si>
  <si>
    <t>YER122C</t>
  </si>
  <si>
    <t>GLO3</t>
  </si>
  <si>
    <t>YHR026W</t>
  </si>
  <si>
    <t>VMA16</t>
  </si>
  <si>
    <t>YOR051C</t>
  </si>
  <si>
    <t>ETT1</t>
  </si>
  <si>
    <t>YDR377W</t>
  </si>
  <si>
    <t>ATP17</t>
  </si>
  <si>
    <t>YOL064C</t>
  </si>
  <si>
    <t>MET22</t>
  </si>
  <si>
    <t>YDR211W</t>
  </si>
  <si>
    <t>GCD6</t>
  </si>
  <si>
    <t>YER053C-A</t>
  </si>
  <si>
    <t>YER089C</t>
  </si>
  <si>
    <t>PTC2</t>
  </si>
  <si>
    <t>YJR017C</t>
  </si>
  <si>
    <t>ESS1</t>
  </si>
  <si>
    <t>YJL050W</t>
  </si>
  <si>
    <t>MTR4</t>
  </si>
  <si>
    <t>YGL122C</t>
  </si>
  <si>
    <t>NAB2</t>
  </si>
  <si>
    <t>YPL243W</t>
  </si>
  <si>
    <t>SRP68</t>
  </si>
  <si>
    <t>YMR027W</t>
  </si>
  <si>
    <t>YOR042W</t>
  </si>
  <si>
    <t>CUE5</t>
  </si>
  <si>
    <t>YGR173W</t>
  </si>
  <si>
    <t>RBG2</t>
  </si>
  <si>
    <t>YDR378C</t>
  </si>
  <si>
    <t>LSM6</t>
  </si>
  <si>
    <t>YJL002C</t>
  </si>
  <si>
    <t>OST1</t>
  </si>
  <si>
    <t>YGR189C</t>
  </si>
  <si>
    <t>CRH1</t>
  </si>
  <si>
    <t>YER021W</t>
  </si>
  <si>
    <t>RPN3</t>
  </si>
  <si>
    <t>YNL142W</t>
  </si>
  <si>
    <t>MEP2</t>
  </si>
  <si>
    <t>YJR137C</t>
  </si>
  <si>
    <t>MET5</t>
  </si>
  <si>
    <t>YBR177C</t>
  </si>
  <si>
    <t>EHT1</t>
  </si>
  <si>
    <t>YBR034C</t>
  </si>
  <si>
    <t>HMT1</t>
  </si>
  <si>
    <t>YGR106C</t>
  </si>
  <si>
    <t>VOA1</t>
  </si>
  <si>
    <t>YJR117W</t>
  </si>
  <si>
    <t>STE24</t>
  </si>
  <si>
    <t>YOL151W</t>
  </si>
  <si>
    <t>GRE2</t>
  </si>
  <si>
    <t>YDR272W</t>
  </si>
  <si>
    <t>GLO2</t>
  </si>
  <si>
    <t>YGR207C</t>
  </si>
  <si>
    <t>CIR1</t>
  </si>
  <si>
    <t>YDL095W</t>
  </si>
  <si>
    <t>PMT1</t>
  </si>
  <si>
    <t>YKL172W</t>
  </si>
  <si>
    <t>EBP2</t>
  </si>
  <si>
    <t>YLR258W</t>
  </si>
  <si>
    <t>GSY2</t>
  </si>
  <si>
    <t>YGR019W</t>
  </si>
  <si>
    <t>UGA1</t>
  </si>
  <si>
    <t>YGL040C</t>
  </si>
  <si>
    <t>HEM2</t>
  </si>
  <si>
    <t>YFL036W</t>
  </si>
  <si>
    <t>RPO41</t>
  </si>
  <si>
    <t>YDR060W</t>
  </si>
  <si>
    <t>MAK21</t>
  </si>
  <si>
    <t>YOR095C</t>
  </si>
  <si>
    <t>RKI1</t>
  </si>
  <si>
    <t>YOL005C</t>
  </si>
  <si>
    <t>RPB11</t>
  </si>
  <si>
    <t>YBL064C</t>
  </si>
  <si>
    <t>PRX1</t>
  </si>
  <si>
    <t>YJR144W</t>
  </si>
  <si>
    <t>MGM101</t>
  </si>
  <si>
    <t>YOR239W</t>
  </si>
  <si>
    <t>ABP140</t>
  </si>
  <si>
    <t>YHR215W</t>
  </si>
  <si>
    <t>PHO12</t>
  </si>
  <si>
    <t>YMR015C</t>
  </si>
  <si>
    <t>ERG5</t>
  </si>
  <si>
    <t>YJR125C</t>
  </si>
  <si>
    <t>ENT3</t>
  </si>
  <si>
    <t>YMR074C</t>
  </si>
  <si>
    <t>SDD2</t>
  </si>
  <si>
    <t>YHR037W</t>
  </si>
  <si>
    <t>PUT2</t>
  </si>
  <si>
    <t>YOR120W</t>
  </si>
  <si>
    <t>GCY1</t>
  </si>
  <si>
    <t>YDL215C</t>
  </si>
  <si>
    <t>GDH2</t>
  </si>
  <si>
    <t>YDR059C</t>
  </si>
  <si>
    <t>UBC5</t>
  </si>
  <si>
    <t>YOL077C</t>
  </si>
  <si>
    <t>BRX1</t>
  </si>
  <si>
    <t>YGL054C</t>
  </si>
  <si>
    <t>ERV14</t>
  </si>
  <si>
    <t>YGR083C</t>
  </si>
  <si>
    <t>GCD2</t>
  </si>
  <si>
    <t>YDR297W</t>
  </si>
  <si>
    <t>SUR2</t>
  </si>
  <si>
    <t>YEL013W</t>
  </si>
  <si>
    <t>VAC8</t>
  </si>
  <si>
    <t>YKL007W</t>
  </si>
  <si>
    <t>CAP1</t>
  </si>
  <si>
    <t>YMR131C</t>
  </si>
  <si>
    <t>RRB1</t>
  </si>
  <si>
    <t>YNL002C</t>
  </si>
  <si>
    <t>RLP7</t>
  </si>
  <si>
    <t>YKL001C</t>
  </si>
  <si>
    <t>MET14</t>
  </si>
  <si>
    <t>YPR004C</t>
  </si>
  <si>
    <t>AIM45</t>
  </si>
  <si>
    <t>YGL097W</t>
  </si>
  <si>
    <t>SRM1</t>
  </si>
  <si>
    <t>YHR107C</t>
  </si>
  <si>
    <t>CDC12</t>
  </si>
  <si>
    <t>YKL127W</t>
  </si>
  <si>
    <t>PGM1</t>
  </si>
  <si>
    <t>YDL052C</t>
  </si>
  <si>
    <t>SLC1</t>
  </si>
  <si>
    <t>YLR056W</t>
  </si>
  <si>
    <t>ERG3</t>
  </si>
  <si>
    <t>YNL141W</t>
  </si>
  <si>
    <t>AAH1</t>
  </si>
  <si>
    <t>YDR062W</t>
  </si>
  <si>
    <t>LCB2</t>
  </si>
  <si>
    <t>YJL123C</t>
  </si>
  <si>
    <t>MTC1</t>
  </si>
  <si>
    <t>YGL077C</t>
  </si>
  <si>
    <t>HNM1</t>
  </si>
  <si>
    <t>YML069W</t>
  </si>
  <si>
    <t>POB3</t>
  </si>
  <si>
    <t>YKR081C</t>
  </si>
  <si>
    <t>RPF2</t>
  </si>
  <si>
    <t>YGR196C</t>
  </si>
  <si>
    <t>FYV8</t>
  </si>
  <si>
    <t>YIL022W</t>
  </si>
  <si>
    <t>TIM44</t>
  </si>
  <si>
    <t>YMR002W</t>
  </si>
  <si>
    <t>MIX17</t>
  </si>
  <si>
    <t>YMR296C</t>
  </si>
  <si>
    <t>LCB1</t>
  </si>
  <si>
    <t>YDR429C</t>
  </si>
  <si>
    <t>TIF35</t>
  </si>
  <si>
    <t>YGL256W</t>
  </si>
  <si>
    <t>ADH4</t>
  </si>
  <si>
    <t>YKR042W</t>
  </si>
  <si>
    <t>UTH1</t>
  </si>
  <si>
    <t>YGL115W</t>
  </si>
  <si>
    <t>SNF4</t>
  </si>
  <si>
    <t>YPL235W</t>
  </si>
  <si>
    <t>RVB2</t>
  </si>
  <si>
    <t>YMR154C</t>
  </si>
  <si>
    <t>RIM13</t>
  </si>
  <si>
    <t>YHL021C</t>
  </si>
  <si>
    <t>AIM17</t>
  </si>
  <si>
    <t>YDL015C</t>
  </si>
  <si>
    <t>TSC13</t>
  </si>
  <si>
    <t>YJR010W</t>
  </si>
  <si>
    <t>MET3</t>
  </si>
  <si>
    <t>YDL236W</t>
  </si>
  <si>
    <t>PHO13</t>
  </si>
  <si>
    <t>YGR169C-A</t>
  </si>
  <si>
    <t>LSO2</t>
  </si>
  <si>
    <t>YDR070C</t>
  </si>
  <si>
    <t>FMP16</t>
  </si>
  <si>
    <t>YML001W</t>
  </si>
  <si>
    <t>YPT7</t>
  </si>
  <si>
    <t>YNL307C</t>
  </si>
  <si>
    <t>MCK1</t>
  </si>
  <si>
    <t>YPL212C</t>
  </si>
  <si>
    <t>PUS1</t>
  </si>
  <si>
    <t>YKL096W</t>
  </si>
  <si>
    <t>CWP1</t>
  </si>
  <si>
    <t>YBR101C</t>
  </si>
  <si>
    <t>FES1</t>
  </si>
  <si>
    <t>YMR244C-A</t>
  </si>
  <si>
    <t>COA6</t>
  </si>
  <si>
    <t>YBR283C</t>
  </si>
  <si>
    <t>SSH1</t>
  </si>
  <si>
    <t>YOL098C</t>
  </si>
  <si>
    <t>SDD3</t>
  </si>
  <si>
    <t>YOR241W</t>
  </si>
  <si>
    <t>MET7</t>
  </si>
  <si>
    <t>YOR086C</t>
  </si>
  <si>
    <t>TCB1</t>
  </si>
  <si>
    <t>YPL063W</t>
  </si>
  <si>
    <t>TIM50</t>
  </si>
  <si>
    <t>YBL015W</t>
  </si>
  <si>
    <t>ACH1</t>
  </si>
  <si>
    <t>YGR279C</t>
  </si>
  <si>
    <t>SCW4</t>
  </si>
  <si>
    <t>YLR267W</t>
  </si>
  <si>
    <t>BOP2</t>
  </si>
  <si>
    <t>YDR124W</t>
  </si>
  <si>
    <t>YBR154C</t>
  </si>
  <si>
    <t>RPB5</t>
  </si>
  <si>
    <t>YNR046W</t>
  </si>
  <si>
    <t>TRM112</t>
  </si>
  <si>
    <t>YLR449W</t>
  </si>
  <si>
    <t>FPR4</t>
  </si>
  <si>
    <t>YML125C</t>
  </si>
  <si>
    <t>PGA3</t>
  </si>
  <si>
    <t>YCR075W-A</t>
  </si>
  <si>
    <t>EGO2</t>
  </si>
  <si>
    <t>YLR178C</t>
  </si>
  <si>
    <t>TFS1</t>
  </si>
  <si>
    <t>YNL248C</t>
  </si>
  <si>
    <t>RPA49</t>
  </si>
  <si>
    <t>YKL148C</t>
  </si>
  <si>
    <t>SDH1</t>
  </si>
  <si>
    <t>YEL051W</t>
  </si>
  <si>
    <t>VMA8</t>
  </si>
  <si>
    <t>YKR092C</t>
  </si>
  <si>
    <t>SRP40</t>
  </si>
  <si>
    <t>YHR108W</t>
  </si>
  <si>
    <t>GGA2</t>
  </si>
  <si>
    <t>YER067W</t>
  </si>
  <si>
    <t>RGI1</t>
  </si>
  <si>
    <t>YPL135W</t>
  </si>
  <si>
    <t>ISU1</t>
  </si>
  <si>
    <t>YKR066C</t>
  </si>
  <si>
    <t>CCP1</t>
  </si>
  <si>
    <t>YDR150W</t>
  </si>
  <si>
    <t>NUM1</t>
  </si>
  <si>
    <t>YHR216W</t>
  </si>
  <si>
    <t>IMD2</t>
  </si>
  <si>
    <t>YDL160C-A</t>
  </si>
  <si>
    <t>MHF2</t>
  </si>
  <si>
    <t>YGL167C</t>
  </si>
  <si>
    <t>PMR1</t>
  </si>
  <si>
    <t>YDR384C</t>
  </si>
  <si>
    <t>ATO3</t>
  </si>
  <si>
    <t>YJL055W</t>
  </si>
  <si>
    <t>YKL016C</t>
  </si>
  <si>
    <t>ATP7</t>
  </si>
  <si>
    <t>YBL040C</t>
  </si>
  <si>
    <t>ERD2</t>
  </si>
  <si>
    <t>YBL007C</t>
  </si>
  <si>
    <t>SLA1</t>
  </si>
  <si>
    <t>YPR148C</t>
  </si>
  <si>
    <t>YDR496C</t>
  </si>
  <si>
    <t>PUF6</t>
  </si>
  <si>
    <t>YIL148W</t>
  </si>
  <si>
    <t>YNL243W</t>
  </si>
  <si>
    <t>SLA2</t>
  </si>
  <si>
    <t>YBR244W</t>
  </si>
  <si>
    <t>GPX2</t>
  </si>
  <si>
    <t>YBL032W</t>
  </si>
  <si>
    <t>HEK2</t>
  </si>
  <si>
    <t>YJR069C</t>
  </si>
  <si>
    <t>HAM1</t>
  </si>
  <si>
    <t>YKL138C-A</t>
  </si>
  <si>
    <t>HSK3</t>
  </si>
  <si>
    <t>YOR265W</t>
  </si>
  <si>
    <t>RBL2</t>
  </si>
  <si>
    <t>YEL002C</t>
  </si>
  <si>
    <t>WBP1</t>
  </si>
  <si>
    <t>YJR063W</t>
  </si>
  <si>
    <t>RPA12</t>
  </si>
  <si>
    <t>YKL024C</t>
  </si>
  <si>
    <t>URA6</t>
  </si>
  <si>
    <t>YNL153C</t>
  </si>
  <si>
    <t>GIM3</t>
  </si>
  <si>
    <t>YMR261C</t>
  </si>
  <si>
    <t>TPS3</t>
  </si>
  <si>
    <t>YLR421C</t>
  </si>
  <si>
    <t>RPN13</t>
  </si>
  <si>
    <t>YPR133C</t>
  </si>
  <si>
    <t>SPN1</t>
  </si>
  <si>
    <t>YGL055W</t>
  </si>
  <si>
    <t>OLE1</t>
  </si>
  <si>
    <t>YJL159W</t>
  </si>
  <si>
    <t>HSP150</t>
  </si>
  <si>
    <t>YGR208W</t>
  </si>
  <si>
    <t>SER2</t>
  </si>
  <si>
    <t>YML010W</t>
  </si>
  <si>
    <t>SPT5</t>
  </si>
  <si>
    <t>YEL027W</t>
  </si>
  <si>
    <t>VMA3</t>
  </si>
  <si>
    <t>YML085C</t>
  </si>
  <si>
    <t>TUB1</t>
  </si>
  <si>
    <t>YLR390W-A</t>
  </si>
  <si>
    <t>CCW14</t>
  </si>
  <si>
    <t>YCL064C</t>
  </si>
  <si>
    <t>CHA1</t>
  </si>
  <si>
    <t>YGL200C</t>
  </si>
  <si>
    <t>EMP24</t>
  </si>
  <si>
    <t>YDR497C</t>
  </si>
  <si>
    <t>ITR1</t>
  </si>
  <si>
    <t>YOR232W</t>
  </si>
  <si>
    <t>MGE1</t>
  </si>
  <si>
    <t>YAR002C-A</t>
  </si>
  <si>
    <t>ERP1</t>
  </si>
  <si>
    <t>YBR080C</t>
  </si>
  <si>
    <t>SEC18</t>
  </si>
  <si>
    <t>YDR363W-A</t>
  </si>
  <si>
    <t>SEM1</t>
  </si>
  <si>
    <t>YGR087C</t>
  </si>
  <si>
    <t>PDC6</t>
  </si>
  <si>
    <t>YLR413W</t>
  </si>
  <si>
    <t>INA1</t>
  </si>
  <si>
    <t>YNL308C</t>
  </si>
  <si>
    <t>KRI1</t>
  </si>
  <si>
    <t>YLR200W</t>
  </si>
  <si>
    <t>YKE2</t>
  </si>
  <si>
    <t>YCR084C</t>
  </si>
  <si>
    <t>TUP1</t>
  </si>
  <si>
    <t>YMR058W</t>
  </si>
  <si>
    <t>FET3</t>
  </si>
  <si>
    <t>YER031C</t>
  </si>
  <si>
    <t>YPT31</t>
  </si>
  <si>
    <t>YLR342W</t>
  </si>
  <si>
    <t>FKS1</t>
  </si>
  <si>
    <t>YER056C</t>
  </si>
  <si>
    <t>FCY2</t>
  </si>
  <si>
    <t>YER080W</t>
  </si>
  <si>
    <t>AIM9</t>
  </si>
  <si>
    <t>YIL116W</t>
  </si>
  <si>
    <t>HIS5</t>
  </si>
  <si>
    <t>YDR483W</t>
  </si>
  <si>
    <t>KRE2</t>
  </si>
  <si>
    <t>YML074C</t>
  </si>
  <si>
    <t>FPR3</t>
  </si>
  <si>
    <t>YDR258C</t>
  </si>
  <si>
    <t>HSP78</t>
  </si>
  <si>
    <t>YGR130C</t>
  </si>
  <si>
    <t>YGL068W</t>
  </si>
  <si>
    <t>YMR084W</t>
  </si>
  <si>
    <t>YFR010W</t>
  </si>
  <si>
    <t>UBP6</t>
  </si>
  <si>
    <t>YAR050W</t>
  </si>
  <si>
    <t>FLO1</t>
  </si>
  <si>
    <t>YIL023C</t>
  </si>
  <si>
    <t>YKE4</t>
  </si>
  <si>
    <t>YOR259C</t>
  </si>
  <si>
    <t>RPT4</t>
  </si>
  <si>
    <t>YJL153C</t>
  </si>
  <si>
    <t>INO1</t>
  </si>
  <si>
    <t>YOR176W</t>
  </si>
  <si>
    <t>HEM15</t>
  </si>
  <si>
    <t>YLR370C</t>
  </si>
  <si>
    <t>ARC18</t>
  </si>
  <si>
    <t>YAL060W</t>
  </si>
  <si>
    <t>BDH1</t>
  </si>
  <si>
    <t>YER072W</t>
  </si>
  <si>
    <t>VTC1</t>
  </si>
  <si>
    <t>YER156C</t>
  </si>
  <si>
    <t>YDR234W</t>
  </si>
  <si>
    <t>LYS4</t>
  </si>
  <si>
    <t>YFL004W</t>
  </si>
  <si>
    <t>VTC2</t>
  </si>
  <si>
    <t>YMR189W</t>
  </si>
  <si>
    <t>GCV2</t>
  </si>
  <si>
    <t>YGL121C</t>
  </si>
  <si>
    <t>GPG1</t>
  </si>
  <si>
    <t>YOR021C</t>
  </si>
  <si>
    <t>SFM1</t>
  </si>
  <si>
    <t>YBR068C</t>
  </si>
  <si>
    <t>BAP2</t>
  </si>
  <si>
    <t>YKR014C</t>
  </si>
  <si>
    <t>YPT52</t>
  </si>
  <si>
    <t>YNL044W</t>
  </si>
  <si>
    <t>YIP3</t>
  </si>
  <si>
    <t>YHR190W</t>
  </si>
  <si>
    <t>ERG9</t>
  </si>
  <si>
    <t>YER087C-B</t>
  </si>
  <si>
    <t>SBH1</t>
  </si>
  <si>
    <t>YIL002W-A</t>
  </si>
  <si>
    <t>YIL109C</t>
  </si>
  <si>
    <t>SEC24</t>
  </si>
  <si>
    <t>YGR116W</t>
  </si>
  <si>
    <t>SPT6</t>
  </si>
  <si>
    <t>YLR270W</t>
  </si>
  <si>
    <t>DCS1</t>
  </si>
  <si>
    <t>YNL239W</t>
  </si>
  <si>
    <t>LAP3</t>
  </si>
  <si>
    <t>YPL239W</t>
  </si>
  <si>
    <t>YAR1</t>
  </si>
  <si>
    <t>YCL028W</t>
  </si>
  <si>
    <t>RNQ1</t>
  </si>
  <si>
    <t>YJR135W-A</t>
  </si>
  <si>
    <t>TIM8</t>
  </si>
  <si>
    <t>YKL103C</t>
  </si>
  <si>
    <t>APE1</t>
  </si>
  <si>
    <t>YFR051C</t>
  </si>
  <si>
    <t>RET2</t>
  </si>
  <si>
    <t>YJR014W</t>
  </si>
  <si>
    <t>TMA22</t>
  </si>
  <si>
    <t>YDR177W</t>
  </si>
  <si>
    <t>UBC1</t>
  </si>
  <si>
    <t>YKL029C</t>
  </si>
  <si>
    <t>MAE1</t>
  </si>
  <si>
    <t>YIR006C</t>
  </si>
  <si>
    <t>PAN1</t>
  </si>
  <si>
    <t>YKR039W</t>
  </si>
  <si>
    <t>GAP1</t>
  </si>
  <si>
    <t>YML128C</t>
  </si>
  <si>
    <t>MSC1</t>
  </si>
  <si>
    <t>YIL062C</t>
  </si>
  <si>
    <t>ARC15</t>
  </si>
  <si>
    <t>YLR335W</t>
  </si>
  <si>
    <t>NUP2</t>
  </si>
  <si>
    <t>YMR145C</t>
  </si>
  <si>
    <t>NDE1</t>
  </si>
  <si>
    <t>YNL189W</t>
  </si>
  <si>
    <t>SRP1</t>
  </si>
  <si>
    <t>YGR132C</t>
  </si>
  <si>
    <t>PHB1</t>
  </si>
  <si>
    <t>YAL016W</t>
  </si>
  <si>
    <t>TPD3</t>
  </si>
  <si>
    <t>YDL226C</t>
  </si>
  <si>
    <t>GCS1</t>
  </si>
  <si>
    <t>YHR051W</t>
  </si>
  <si>
    <t>COX6</t>
  </si>
  <si>
    <t>YCL057W</t>
  </si>
  <si>
    <t>PRD1</t>
  </si>
  <si>
    <t>YHR137W</t>
  </si>
  <si>
    <t>ARO9</t>
  </si>
  <si>
    <t>YER007C-A</t>
  </si>
  <si>
    <t>TMA20</t>
  </si>
  <si>
    <t>YDR304C</t>
  </si>
  <si>
    <t>CPR5</t>
  </si>
  <si>
    <t>YBR159W</t>
  </si>
  <si>
    <t>IFA38</t>
  </si>
  <si>
    <t>YGR218W</t>
  </si>
  <si>
    <t>CRM1</t>
  </si>
  <si>
    <t>YKL181W</t>
  </si>
  <si>
    <t>PRS1</t>
  </si>
  <si>
    <t>YLR447C</t>
  </si>
  <si>
    <t>VMA6</t>
  </si>
  <si>
    <t>YIL076W</t>
  </si>
  <si>
    <t>SEC28</t>
  </si>
  <si>
    <t>YNL131W</t>
  </si>
  <si>
    <t>TOM22</t>
  </si>
  <si>
    <t>YMR122W-A</t>
  </si>
  <si>
    <t>YOR108W</t>
  </si>
  <si>
    <t>LEU9</t>
  </si>
  <si>
    <t>YPR016C</t>
  </si>
  <si>
    <t>TIF6</t>
  </si>
  <si>
    <t>YKR080W</t>
  </si>
  <si>
    <t>MTD1</t>
  </si>
  <si>
    <t>YHL011C</t>
  </si>
  <si>
    <t>PRS3</t>
  </si>
  <si>
    <t>YBR056W</t>
  </si>
  <si>
    <t>YDR380W</t>
  </si>
  <si>
    <t>ARO10</t>
  </si>
  <si>
    <t>YDR019C</t>
  </si>
  <si>
    <t>GCV1</t>
  </si>
  <si>
    <t>YOR261C</t>
  </si>
  <si>
    <t>RPN8</t>
  </si>
  <si>
    <t>YKL145W</t>
  </si>
  <si>
    <t>RPT1</t>
  </si>
  <si>
    <t>YJR025C</t>
  </si>
  <si>
    <t>BNA1</t>
  </si>
  <si>
    <t>YMR092C</t>
  </si>
  <si>
    <t>AIP1</t>
  </si>
  <si>
    <t>YNL231C</t>
  </si>
  <si>
    <t>PDR16</t>
  </si>
  <si>
    <t>YOR206W</t>
  </si>
  <si>
    <t>NOC2</t>
  </si>
  <si>
    <t>YNL061W</t>
  </si>
  <si>
    <t>NOP2</t>
  </si>
  <si>
    <t>YBL050W</t>
  </si>
  <si>
    <t>SEC17</t>
  </si>
  <si>
    <t>YKL033W-A</t>
  </si>
  <si>
    <t>YEL020W-A</t>
  </si>
  <si>
    <t>TIM9</t>
  </si>
  <si>
    <t>YGL187C</t>
  </si>
  <si>
    <t>COX4</t>
  </si>
  <si>
    <t>YDR388W</t>
  </si>
  <si>
    <t>RVS167</t>
  </si>
  <si>
    <t>YDL040C</t>
  </si>
  <si>
    <t>NAT1</t>
  </si>
  <si>
    <t>YOR151C</t>
  </si>
  <si>
    <t>RPB2</t>
  </si>
  <si>
    <t>YMR300C</t>
  </si>
  <si>
    <t>ADE4</t>
  </si>
  <si>
    <t>YER006W</t>
  </si>
  <si>
    <t>NUG1</t>
  </si>
  <si>
    <t>YDR190C</t>
  </si>
  <si>
    <t>RVB1</t>
  </si>
  <si>
    <t>YDL103C</t>
  </si>
  <si>
    <t>QRI1</t>
  </si>
  <si>
    <t>YMR321C</t>
  </si>
  <si>
    <t>YLL009C</t>
  </si>
  <si>
    <t>COX17</t>
  </si>
  <si>
    <t>YMR031C</t>
  </si>
  <si>
    <t>EIS1</t>
  </si>
  <si>
    <t>YMR297W</t>
  </si>
  <si>
    <t>PRC1</t>
  </si>
  <si>
    <t>YHR052W</t>
  </si>
  <si>
    <t>CIC1</t>
  </si>
  <si>
    <t>YJL001W</t>
  </si>
  <si>
    <t>PRE3</t>
  </si>
  <si>
    <t>YPR160W</t>
  </si>
  <si>
    <t>GPH1</t>
  </si>
  <si>
    <t>YGR211W</t>
  </si>
  <si>
    <t>ZPR1</t>
  </si>
  <si>
    <t>YCR028C-A</t>
  </si>
  <si>
    <t>RIM1</t>
  </si>
  <si>
    <t>YLR429W</t>
  </si>
  <si>
    <t>CRN1</t>
  </si>
  <si>
    <t>YCR009C</t>
  </si>
  <si>
    <t>RVS161</t>
  </si>
  <si>
    <t>YDR342C</t>
  </si>
  <si>
    <t>HXT7</t>
  </si>
  <si>
    <t>YNR053C</t>
  </si>
  <si>
    <t>NOG2</t>
  </si>
  <si>
    <t>YOL111C</t>
  </si>
  <si>
    <t>MDY2</t>
  </si>
  <si>
    <t>YER012W</t>
  </si>
  <si>
    <t>PRE1</t>
  </si>
  <si>
    <t>YOR346W</t>
  </si>
  <si>
    <t>REV1</t>
  </si>
  <si>
    <t>YDL078C</t>
  </si>
  <si>
    <t>MDH3</t>
  </si>
  <si>
    <t>YJL172W</t>
  </si>
  <si>
    <t>CPS1</t>
  </si>
  <si>
    <t>YHR047C</t>
  </si>
  <si>
    <t>AAP1</t>
  </si>
  <si>
    <t>YPL260W</t>
  </si>
  <si>
    <t>YFR050C</t>
  </si>
  <si>
    <t>PRE4</t>
  </si>
  <si>
    <t>YCR004C</t>
  </si>
  <si>
    <t>YCP4</t>
  </si>
  <si>
    <t>YKL009W</t>
  </si>
  <si>
    <t>MRT4</t>
  </si>
  <si>
    <t>YDL168W</t>
  </si>
  <si>
    <t>SFA1</t>
  </si>
  <si>
    <t>YJL020C</t>
  </si>
  <si>
    <t>BBC1</t>
  </si>
  <si>
    <t>YER133W</t>
  </si>
  <si>
    <t>GLC7</t>
  </si>
  <si>
    <t>YHR196W</t>
  </si>
  <si>
    <t>UTP9</t>
  </si>
  <si>
    <t>YGR103W</t>
  </si>
  <si>
    <t>NOP7</t>
  </si>
  <si>
    <t>YNR035C</t>
  </si>
  <si>
    <t>ARC35</t>
  </si>
  <si>
    <t>YOR128C</t>
  </si>
  <si>
    <t>ADE2</t>
  </si>
  <si>
    <t>YPR108W</t>
  </si>
  <si>
    <t>RPN7</t>
  </si>
  <si>
    <t>YIL074C</t>
  </si>
  <si>
    <t>SER33</t>
  </si>
  <si>
    <t>YML012W</t>
  </si>
  <si>
    <t>ERV25</t>
  </si>
  <si>
    <t>YLR257W</t>
  </si>
  <si>
    <t>YOR254C</t>
  </si>
  <si>
    <t>SEC63</t>
  </si>
  <si>
    <t>YPR010C</t>
  </si>
  <si>
    <t>RPA135</t>
  </si>
  <si>
    <t>YDL232W</t>
  </si>
  <si>
    <t>OST4</t>
  </si>
  <si>
    <t>YPL019C</t>
  </si>
  <si>
    <t>VTC3</t>
  </si>
  <si>
    <t>YLR276C</t>
  </si>
  <si>
    <t>DBP9</t>
  </si>
  <si>
    <t>YFR004W</t>
  </si>
  <si>
    <t>RPN11</t>
  </si>
  <si>
    <t>YIL043C</t>
  </si>
  <si>
    <t>CBR1</t>
  </si>
  <si>
    <t>YER048C</t>
  </si>
  <si>
    <t>CAJ1</t>
  </si>
  <si>
    <t>YOR046C</t>
  </si>
  <si>
    <t>DBP5</t>
  </si>
  <si>
    <t>YOR276W</t>
  </si>
  <si>
    <t>CAF20</t>
  </si>
  <si>
    <t>YDR086C</t>
  </si>
  <si>
    <t>SSS1</t>
  </si>
  <si>
    <t>YLR196W</t>
  </si>
  <si>
    <t>PWP1</t>
  </si>
  <si>
    <t>YMR290C</t>
  </si>
  <si>
    <t>HAS1</t>
  </si>
  <si>
    <t>YNL113W</t>
  </si>
  <si>
    <t>RPC19</t>
  </si>
  <si>
    <t>YPR165W</t>
  </si>
  <si>
    <t>RHO1</t>
  </si>
  <si>
    <t>YDL147W</t>
  </si>
  <si>
    <t>RPN5</t>
  </si>
  <si>
    <t>YIL033C</t>
  </si>
  <si>
    <t>BCY1</t>
  </si>
  <si>
    <t>YOL133W</t>
  </si>
  <si>
    <t>HRT1</t>
  </si>
  <si>
    <t>YER094C</t>
  </si>
  <si>
    <t>PUP3</t>
  </si>
  <si>
    <t>YGL157W</t>
  </si>
  <si>
    <t>ARI1</t>
  </si>
  <si>
    <t>YDR529C</t>
  </si>
  <si>
    <t>QCR7</t>
  </si>
  <si>
    <t>YML100W</t>
  </si>
  <si>
    <t>TSL1</t>
  </si>
  <si>
    <t>YKR048C</t>
  </si>
  <si>
    <t>NAP1</t>
  </si>
  <si>
    <t>YPL177C</t>
  </si>
  <si>
    <t>CUP9</t>
  </si>
  <si>
    <t>YOR157C</t>
  </si>
  <si>
    <t>PUP1</t>
  </si>
  <si>
    <t>YGR020C</t>
  </si>
  <si>
    <t>VMA7</t>
  </si>
  <si>
    <t>YPL265W</t>
  </si>
  <si>
    <t>DIP5</t>
  </si>
  <si>
    <t>YBR084W</t>
  </si>
  <si>
    <t>MIS1</t>
  </si>
  <si>
    <t>YHR143W-A</t>
  </si>
  <si>
    <t>RPC10</t>
  </si>
  <si>
    <t>YPR181C</t>
  </si>
  <si>
    <t>SEC23</t>
  </si>
  <si>
    <t>YIL138C</t>
  </si>
  <si>
    <t>TPM2</t>
  </si>
  <si>
    <t>YKL212W</t>
  </si>
  <si>
    <t>SAC1</t>
  </si>
  <si>
    <t>YDR168W</t>
  </si>
  <si>
    <t>CDC37</t>
  </si>
  <si>
    <t>YDR101C</t>
  </si>
  <si>
    <t>ARX1</t>
  </si>
  <si>
    <t>YPL117C</t>
  </si>
  <si>
    <t>IDI1</t>
  </si>
  <si>
    <t>YDL208W</t>
  </si>
  <si>
    <t>NHP2</t>
  </si>
  <si>
    <t>YDR321W</t>
  </si>
  <si>
    <t>ASP1</t>
  </si>
  <si>
    <t>YDL137W</t>
  </si>
  <si>
    <t>ARF2</t>
  </si>
  <si>
    <t>YHR146W</t>
  </si>
  <si>
    <t>CRP1</t>
  </si>
  <si>
    <t>YMR315W</t>
  </si>
  <si>
    <t>YDL198C</t>
  </si>
  <si>
    <t>GGC1</t>
  </si>
  <si>
    <t>YLR038C</t>
  </si>
  <si>
    <t>COX12</t>
  </si>
  <si>
    <t>YGR008C</t>
  </si>
  <si>
    <t>STF2</t>
  </si>
  <si>
    <t>YDR399W</t>
  </si>
  <si>
    <t>HPT1</t>
  </si>
  <si>
    <t>YDR533C</t>
  </si>
  <si>
    <t>HSP31</t>
  </si>
  <si>
    <t>YBR088C</t>
  </si>
  <si>
    <t>POL30</t>
  </si>
  <si>
    <t>YOR142W</t>
  </si>
  <si>
    <t>LSC1</t>
  </si>
  <si>
    <t>YMR038C</t>
  </si>
  <si>
    <t>CCS1</t>
  </si>
  <si>
    <t>YDR214W</t>
  </si>
  <si>
    <t>AHA1</t>
  </si>
  <si>
    <t>YOL140W</t>
  </si>
  <si>
    <t>ARG8</t>
  </si>
  <si>
    <t>YMR318C</t>
  </si>
  <si>
    <t>ADH6</t>
  </si>
  <si>
    <t>YIL125W</t>
  </si>
  <si>
    <t>KGD1</t>
  </si>
  <si>
    <t>YLR347C</t>
  </si>
  <si>
    <t>KAP95</t>
  </si>
  <si>
    <t>YGR181W</t>
  </si>
  <si>
    <t>TIM13</t>
  </si>
  <si>
    <t>YFR003C</t>
  </si>
  <si>
    <t>YPI1</t>
  </si>
  <si>
    <t>YER086W</t>
  </si>
  <si>
    <t>ILV1</t>
  </si>
  <si>
    <t>YMR241W</t>
  </si>
  <si>
    <t>YHM2</t>
  </si>
  <si>
    <t>YOR210W</t>
  </si>
  <si>
    <t>RPB10</t>
  </si>
  <si>
    <t>YDL097C</t>
  </si>
  <si>
    <t>RPN6</t>
  </si>
  <si>
    <t>YKL067W</t>
  </si>
  <si>
    <t>YNK1</t>
  </si>
  <si>
    <t>YIL075C</t>
  </si>
  <si>
    <t>RPN2</t>
  </si>
  <si>
    <t>YOR303W</t>
  </si>
  <si>
    <t>CPA1</t>
  </si>
  <si>
    <t>YDR188W</t>
  </si>
  <si>
    <t>CCT6</t>
  </si>
  <si>
    <t>YNR021W</t>
  </si>
  <si>
    <t>YGL048C</t>
  </si>
  <si>
    <t>RPT6</t>
  </si>
  <si>
    <t>YPR110C</t>
  </si>
  <si>
    <t>RPC40</t>
  </si>
  <si>
    <t>YDR427W</t>
  </si>
  <si>
    <t>RPN9</t>
  </si>
  <si>
    <t>YPL262W</t>
  </si>
  <si>
    <t>FUM1</t>
  </si>
  <si>
    <t>YGL225W</t>
  </si>
  <si>
    <t>VRG4</t>
  </si>
  <si>
    <t>YLR420W</t>
  </si>
  <si>
    <t>URA4</t>
  </si>
  <si>
    <t>YGR244C</t>
  </si>
  <si>
    <t>LSC2</t>
  </si>
  <si>
    <t>YHR072W-A</t>
  </si>
  <si>
    <t>NOP10</t>
  </si>
  <si>
    <t>YPR052C</t>
  </si>
  <si>
    <t>NHP6A</t>
  </si>
  <si>
    <t>YJL088W</t>
  </si>
  <si>
    <t>ARG3</t>
  </si>
  <si>
    <t>YLR295C</t>
  </si>
  <si>
    <t>ATP14</t>
  </si>
  <si>
    <t>YHR049W</t>
  </si>
  <si>
    <t>FSH1</t>
  </si>
  <si>
    <t>YMR203W</t>
  </si>
  <si>
    <t>TOM40</t>
  </si>
  <si>
    <t>YBR067C</t>
  </si>
  <si>
    <t>TIP1</t>
  </si>
  <si>
    <t>YPR183W</t>
  </si>
  <si>
    <t>DPM1</t>
  </si>
  <si>
    <t>YDR174W</t>
  </si>
  <si>
    <t>HMO1</t>
  </si>
  <si>
    <t>YML086C</t>
  </si>
  <si>
    <t>ALO1</t>
  </si>
  <si>
    <t>YNL098C</t>
  </si>
  <si>
    <t>RAS2</t>
  </si>
  <si>
    <t>YLR372W</t>
  </si>
  <si>
    <t>ELO3</t>
  </si>
  <si>
    <t>YJR065C</t>
  </si>
  <si>
    <t>ARP3</t>
  </si>
  <si>
    <t>YOR153W</t>
  </si>
  <si>
    <t>PDR5</t>
  </si>
  <si>
    <t>YER136W</t>
  </si>
  <si>
    <t>GDI1</t>
  </si>
  <si>
    <t>YNR034W-A</t>
  </si>
  <si>
    <t>EGO4</t>
  </si>
  <si>
    <t>YNR043W</t>
  </si>
  <si>
    <t>MVD1</t>
  </si>
  <si>
    <t>YJL041W</t>
  </si>
  <si>
    <t>NSP1</t>
  </si>
  <si>
    <t>YDR508C</t>
  </si>
  <si>
    <t>GNP1</t>
  </si>
  <si>
    <t>YKL142W</t>
  </si>
  <si>
    <t>MRP8</t>
  </si>
  <si>
    <t>YDR487C</t>
  </si>
  <si>
    <t>RIB3</t>
  </si>
  <si>
    <t>YOL038W</t>
  </si>
  <si>
    <t>PRE6</t>
  </si>
  <si>
    <t>YBR016W</t>
  </si>
  <si>
    <t>YGL062W</t>
  </si>
  <si>
    <t>PYC1</t>
  </si>
  <si>
    <t>YGL078C</t>
  </si>
  <si>
    <t>DBP3</t>
  </si>
  <si>
    <t>YBL047C</t>
  </si>
  <si>
    <t>EDE1</t>
  </si>
  <si>
    <t>YML022W</t>
  </si>
  <si>
    <t>APT1</t>
  </si>
  <si>
    <t>YLR192C</t>
  </si>
  <si>
    <t>HCR1</t>
  </si>
  <si>
    <t>YDL140C</t>
  </si>
  <si>
    <t>RPO21</t>
  </si>
  <si>
    <t>YDR346C</t>
  </si>
  <si>
    <t>SVF1</t>
  </si>
  <si>
    <t>YBL045C</t>
  </si>
  <si>
    <t>COR1</t>
  </si>
  <si>
    <t>YFR052W</t>
  </si>
  <si>
    <t>RPN12</t>
  </si>
  <si>
    <t>YER103W</t>
  </si>
  <si>
    <t>SSA4</t>
  </si>
  <si>
    <t>YFR009W</t>
  </si>
  <si>
    <t>GCN20</t>
  </si>
  <si>
    <t>YDR238C</t>
  </si>
  <si>
    <t>SEC26</t>
  </si>
  <si>
    <t>YDR525W-A</t>
  </si>
  <si>
    <t>SNA2</t>
  </si>
  <si>
    <t>YHR025W</t>
  </si>
  <si>
    <t>THR1</t>
  </si>
  <si>
    <t>YDL007W</t>
  </si>
  <si>
    <t>RPT2</t>
  </si>
  <si>
    <t>YDR225W</t>
  </si>
  <si>
    <t>HTA1</t>
  </si>
  <si>
    <t>YKL150W</t>
  </si>
  <si>
    <t>MCR1</t>
  </si>
  <si>
    <t>YLR244C</t>
  </si>
  <si>
    <t>MAP1</t>
  </si>
  <si>
    <t>YOR187W</t>
  </si>
  <si>
    <t>TUF1</t>
  </si>
  <si>
    <t>YLR262C-A</t>
  </si>
  <si>
    <t>TMA7</t>
  </si>
  <si>
    <t>YDR044W</t>
  </si>
  <si>
    <t>HEM13</t>
  </si>
  <si>
    <t>YDL160C</t>
  </si>
  <si>
    <t>DHH1</t>
  </si>
  <si>
    <t>YIR037W</t>
  </si>
  <si>
    <t>HYR1</t>
  </si>
  <si>
    <t>YPL078C</t>
  </si>
  <si>
    <t>ATP4</t>
  </si>
  <si>
    <t>YMR251W-A</t>
  </si>
  <si>
    <t>HOR7</t>
  </si>
  <si>
    <t>YHR042W</t>
  </si>
  <si>
    <t>NCP1</t>
  </si>
  <si>
    <t>YML056C</t>
  </si>
  <si>
    <t>IMD4</t>
  </si>
  <si>
    <t>YBR149W</t>
  </si>
  <si>
    <t>ARA1</t>
  </si>
  <si>
    <t>YNL281W</t>
  </si>
  <si>
    <t>HCH1</t>
  </si>
  <si>
    <t>YGR135W</t>
  </si>
  <si>
    <t>PRE9</t>
  </si>
  <si>
    <t>YPL091W</t>
  </si>
  <si>
    <t>GLR1</t>
  </si>
  <si>
    <t>YNL009W</t>
  </si>
  <si>
    <t>IDP3</t>
  </si>
  <si>
    <t>YOL123W</t>
  </si>
  <si>
    <t>HRP1</t>
  </si>
  <si>
    <t>YIL094C</t>
  </si>
  <si>
    <t>LYS12</t>
  </si>
  <si>
    <t>YHR089C</t>
  </si>
  <si>
    <t>GAR1</t>
  </si>
  <si>
    <t>YHR104W</t>
  </si>
  <si>
    <t>GRE3</t>
  </si>
  <si>
    <t>YGR054W</t>
  </si>
  <si>
    <t>YKR094C</t>
  </si>
  <si>
    <t>YPL273W</t>
  </si>
  <si>
    <t>SAM4</t>
  </si>
  <si>
    <t>YDR461W</t>
  </si>
  <si>
    <t>MFA1</t>
  </si>
  <si>
    <t>YOL143C</t>
  </si>
  <si>
    <t>RIB4</t>
  </si>
  <si>
    <t>YOL059W</t>
  </si>
  <si>
    <t>GPD2</t>
  </si>
  <si>
    <t>YAL044C</t>
  </si>
  <si>
    <t>GCV3</t>
  </si>
  <si>
    <t>YPL093W</t>
  </si>
  <si>
    <t>NOG1</t>
  </si>
  <si>
    <t>YDL029W</t>
  </si>
  <si>
    <t>ARP2</t>
  </si>
  <si>
    <t>YJR148W</t>
  </si>
  <si>
    <t>BAT2</t>
  </si>
  <si>
    <t>YGR253C</t>
  </si>
  <si>
    <t>PUP2</t>
  </si>
  <si>
    <t>YGR167W</t>
  </si>
  <si>
    <t>CLC1</t>
  </si>
  <si>
    <t>YDR077W</t>
  </si>
  <si>
    <t>SED1</t>
  </si>
  <si>
    <t>YLR314C</t>
  </si>
  <si>
    <t>CDC3</t>
  </si>
  <si>
    <t>YDL125C</t>
  </si>
  <si>
    <t>HNT1</t>
  </si>
  <si>
    <t>YKL157W</t>
  </si>
  <si>
    <t>APE2</t>
  </si>
  <si>
    <t>YML072C</t>
  </si>
  <si>
    <t>TCB3</t>
  </si>
  <si>
    <t>YPR028W</t>
  </si>
  <si>
    <t>YOP1</t>
  </si>
  <si>
    <t>YDR035W</t>
  </si>
  <si>
    <t>ARO3</t>
  </si>
  <si>
    <t>YOR362C</t>
  </si>
  <si>
    <t>PRE10</t>
  </si>
  <si>
    <t>YDR510W</t>
  </si>
  <si>
    <t>SMT3</t>
  </si>
  <si>
    <t>YOL097C</t>
  </si>
  <si>
    <t>WRS1</t>
  </si>
  <si>
    <t>YCL009C</t>
  </si>
  <si>
    <t>ILV6</t>
  </si>
  <si>
    <t>YDL100C</t>
  </si>
  <si>
    <t>GET3</t>
  </si>
  <si>
    <t>YDR091C</t>
  </si>
  <si>
    <t>RLI1</t>
  </si>
  <si>
    <t>YGR060W</t>
  </si>
  <si>
    <t>ERG25</t>
  </si>
  <si>
    <t>YOR209C</t>
  </si>
  <si>
    <t>NPT1</t>
  </si>
  <si>
    <t>YPL225W</t>
  </si>
  <si>
    <t>YLR042C</t>
  </si>
  <si>
    <t>YOR122C</t>
  </si>
  <si>
    <t>PFY1</t>
  </si>
  <si>
    <t>YGL011C</t>
  </si>
  <si>
    <t>SCL1</t>
  </si>
  <si>
    <t>YBR035C</t>
  </si>
  <si>
    <t>PDX3</t>
  </si>
  <si>
    <t>YLR378C</t>
  </si>
  <si>
    <t>SEC61</t>
  </si>
  <si>
    <t>YDR071C</t>
  </si>
  <si>
    <t>PAA1</t>
  </si>
  <si>
    <t>YOR191W</t>
  </si>
  <si>
    <t>ULS1</t>
  </si>
  <si>
    <t>YNL255C</t>
  </si>
  <si>
    <t>GIS2</t>
  </si>
  <si>
    <t>YML058W</t>
  </si>
  <si>
    <t>SML1</t>
  </si>
  <si>
    <t>YMR062C</t>
  </si>
  <si>
    <t>ARG7</t>
  </si>
  <si>
    <t>YBR263W</t>
  </si>
  <si>
    <t>SHM1</t>
  </si>
  <si>
    <t>YEL031W</t>
  </si>
  <si>
    <t>SPF1</t>
  </si>
  <si>
    <t>YBL024W</t>
  </si>
  <si>
    <t>NCL1</t>
  </si>
  <si>
    <t>YHR005C-A</t>
  </si>
  <si>
    <t>TIM10</t>
  </si>
  <si>
    <t>YLR208W</t>
  </si>
  <si>
    <t>SEC13</t>
  </si>
  <si>
    <t>YOR117W</t>
  </si>
  <si>
    <t>RPT5</t>
  </si>
  <si>
    <t>YLR388W</t>
  </si>
  <si>
    <t>YGL207W</t>
  </si>
  <si>
    <t>SPT16</t>
  </si>
  <si>
    <t>YOR285W</t>
  </si>
  <si>
    <t>RDL1</t>
  </si>
  <si>
    <t>YNL104C</t>
  </si>
  <si>
    <t>LEU4</t>
  </si>
  <si>
    <t>YPL271W</t>
  </si>
  <si>
    <t>ATP15</t>
  </si>
  <si>
    <t>YMR314W</t>
  </si>
  <si>
    <t>PRE5</t>
  </si>
  <si>
    <t>YML106W</t>
  </si>
  <si>
    <t>URA5</t>
  </si>
  <si>
    <t>YBR221C</t>
  </si>
  <si>
    <t>PDB1</t>
  </si>
  <si>
    <t>YIL165C</t>
  </si>
  <si>
    <t>YJL200C</t>
  </si>
  <si>
    <t>ACO2</t>
  </si>
  <si>
    <t>YDL143W</t>
  </si>
  <si>
    <t>CCT4</t>
  </si>
  <si>
    <t>YCL025C</t>
  </si>
  <si>
    <t>AGP1</t>
  </si>
  <si>
    <t>YLR179C</t>
  </si>
  <si>
    <t>YDR074W</t>
  </si>
  <si>
    <t>TPS2</t>
  </si>
  <si>
    <t>YER052C</t>
  </si>
  <si>
    <t>HOM3</t>
  </si>
  <si>
    <t>YLR301W</t>
  </si>
  <si>
    <t>HRI1</t>
  </si>
  <si>
    <t>YNL287W</t>
  </si>
  <si>
    <t>SEC21</t>
  </si>
  <si>
    <t>YBR248C</t>
  </si>
  <si>
    <t>HIS7</t>
  </si>
  <si>
    <t>YER120W</t>
  </si>
  <si>
    <t>SCS2</t>
  </si>
  <si>
    <t>YFL005W</t>
  </si>
  <si>
    <t>SEC4</t>
  </si>
  <si>
    <t>YEL047C</t>
  </si>
  <si>
    <t>FRD1</t>
  </si>
  <si>
    <t>YDR212W</t>
  </si>
  <si>
    <t>TCP1</t>
  </si>
  <si>
    <t>YMR246W</t>
  </si>
  <si>
    <t>FAA4</t>
  </si>
  <si>
    <t>YNL015W</t>
  </si>
  <si>
    <t>PBI2</t>
  </si>
  <si>
    <t>YFL034C-A</t>
  </si>
  <si>
    <t>YNR001C</t>
  </si>
  <si>
    <t>CIT1</t>
  </si>
  <si>
    <t>YOR185C</t>
  </si>
  <si>
    <t>GSP2</t>
  </si>
  <si>
    <t>YML092C</t>
  </si>
  <si>
    <t>PRE8</t>
  </si>
  <si>
    <t>YMR099C</t>
  </si>
  <si>
    <t>YCL035C</t>
  </si>
  <si>
    <t>GRX1</t>
  </si>
  <si>
    <t>YDR368W</t>
  </si>
  <si>
    <t>YPR1</t>
  </si>
  <si>
    <t>YBR115C</t>
  </si>
  <si>
    <t>LYS2</t>
  </si>
  <si>
    <t>YOR323C</t>
  </si>
  <si>
    <t>PRO2</t>
  </si>
  <si>
    <t>YFL037W</t>
  </si>
  <si>
    <t>TUB2</t>
  </si>
  <si>
    <t>YER081W</t>
  </si>
  <si>
    <t>SER3</t>
  </si>
  <si>
    <t>YAR015W</t>
  </si>
  <si>
    <t>ADE1</t>
  </si>
  <si>
    <t>YPR033C</t>
  </si>
  <si>
    <t>HTS1</t>
  </si>
  <si>
    <t>YGR175C</t>
  </si>
  <si>
    <t>ERG1</t>
  </si>
  <si>
    <t>YER062C</t>
  </si>
  <si>
    <t>GPP2</t>
  </si>
  <si>
    <t>YGR162W</t>
  </si>
  <si>
    <t>TIF4631</t>
  </si>
  <si>
    <t>YHR007C</t>
  </si>
  <si>
    <t>ERG11</t>
  </si>
  <si>
    <t>YJR070C</t>
  </si>
  <si>
    <t>LIA1</t>
  </si>
  <si>
    <t>YPR036W</t>
  </si>
  <si>
    <t>VMA13</t>
  </si>
  <si>
    <t>YJL111W</t>
  </si>
  <si>
    <t>CCT7</t>
  </si>
  <si>
    <t>YER090W</t>
  </si>
  <si>
    <t>TRP2</t>
  </si>
  <si>
    <t>YNL138W</t>
  </si>
  <si>
    <t>SRV2</t>
  </si>
  <si>
    <t>YDL145C</t>
  </si>
  <si>
    <t>COP1</t>
  </si>
  <si>
    <t>YOR341W</t>
  </si>
  <si>
    <t>RPA190</t>
  </si>
  <si>
    <t>YGL037C</t>
  </si>
  <si>
    <t>PNC1</t>
  </si>
  <si>
    <t>YPL145C</t>
  </si>
  <si>
    <t>KES1</t>
  </si>
  <si>
    <t>YLR175W</t>
  </si>
  <si>
    <t>CBF5</t>
  </si>
  <si>
    <t>YKL192C</t>
  </si>
  <si>
    <t>ACP1</t>
  </si>
  <si>
    <t>YDR345C</t>
  </si>
  <si>
    <t>HXT3</t>
  </si>
  <si>
    <t>YLR028C</t>
  </si>
  <si>
    <t>ADE16</t>
  </si>
  <si>
    <t>YNL037C</t>
  </si>
  <si>
    <t>IDH1</t>
  </si>
  <si>
    <t>YJR077C</t>
  </si>
  <si>
    <t>MIR1</t>
  </si>
  <si>
    <t>YJR047C</t>
  </si>
  <si>
    <t>ANB1</t>
  </si>
  <si>
    <t>YGL255W</t>
  </si>
  <si>
    <t>ZRT1</t>
  </si>
  <si>
    <t>YBR039W</t>
  </si>
  <si>
    <t>ATP3</t>
  </si>
  <si>
    <t>YGL173C</t>
  </si>
  <si>
    <t>XRN1</t>
  </si>
  <si>
    <t>YKR001C</t>
  </si>
  <si>
    <t>VPS1</t>
  </si>
  <si>
    <t>YHR068W</t>
  </si>
  <si>
    <t>DYS1</t>
  </si>
  <si>
    <t>YDL131W</t>
  </si>
  <si>
    <t>LYS21</t>
  </si>
  <si>
    <t>YBR126C</t>
  </si>
  <si>
    <t>TPS1</t>
  </si>
  <si>
    <t>YBR286W</t>
  </si>
  <si>
    <t>APE3</t>
  </si>
  <si>
    <t>YKL196C</t>
  </si>
  <si>
    <t>YKT6</t>
  </si>
  <si>
    <t>YHR008C</t>
  </si>
  <si>
    <t>SOD2</t>
  </si>
  <si>
    <t>YMR072W</t>
  </si>
  <si>
    <t>ABF2</t>
  </si>
  <si>
    <t>YKL104C</t>
  </si>
  <si>
    <t>GFA1</t>
  </si>
  <si>
    <t>YDR513W</t>
  </si>
  <si>
    <t>GRX2</t>
  </si>
  <si>
    <t>YNL121C</t>
  </si>
  <si>
    <t>TOM70</t>
  </si>
  <si>
    <t>YNL247W</t>
  </si>
  <si>
    <t>YOR136W</t>
  </si>
  <si>
    <t>IDH2</t>
  </si>
  <si>
    <t>YKL080W</t>
  </si>
  <si>
    <t>VMA5</t>
  </si>
  <si>
    <t>YJR064W</t>
  </si>
  <si>
    <t>CCT5</t>
  </si>
  <si>
    <t>YGR159C</t>
  </si>
  <si>
    <t>NSR1</t>
  </si>
  <si>
    <t>YFL038C</t>
  </si>
  <si>
    <t>YPT1</t>
  </si>
  <si>
    <t>YMR173W</t>
  </si>
  <si>
    <t>DDR48</t>
  </si>
  <si>
    <t>YDR032C</t>
  </si>
  <si>
    <t>PST2</t>
  </si>
  <si>
    <t>YOR270C</t>
  </si>
  <si>
    <t>VPH1</t>
  </si>
  <si>
    <t>YCR088W</t>
  </si>
  <si>
    <t>ABP1</t>
  </si>
  <si>
    <t>YNL112W</t>
  </si>
  <si>
    <t>DBP2</t>
  </si>
  <si>
    <t>YMR235C</t>
  </si>
  <si>
    <t>RNA1</t>
  </si>
  <si>
    <t>YBR082C</t>
  </si>
  <si>
    <t>UBC4</t>
  </si>
  <si>
    <t>YGL137W</t>
  </si>
  <si>
    <t>SEC27</t>
  </si>
  <si>
    <t>YBR085C-A</t>
  </si>
  <si>
    <t>YIL041W</t>
  </si>
  <si>
    <t>GVP36</t>
  </si>
  <si>
    <t>YNL016W</t>
  </si>
  <si>
    <t>PUB1</t>
  </si>
  <si>
    <t>YNL208W</t>
  </si>
  <si>
    <t>YDR298C</t>
  </si>
  <si>
    <t>ATP5</t>
  </si>
  <si>
    <t>YER023W</t>
  </si>
  <si>
    <t>PRO3</t>
  </si>
  <si>
    <t>YMR260C</t>
  </si>
  <si>
    <t>TIF11</t>
  </si>
  <si>
    <t>YKL085W</t>
  </si>
  <si>
    <t>MDH1</t>
  </si>
  <si>
    <t>YLR438W</t>
  </si>
  <si>
    <t>CAR2</t>
  </si>
  <si>
    <t>YPR163C</t>
  </si>
  <si>
    <t>TIF3</t>
  </si>
  <si>
    <t>YER073W</t>
  </si>
  <si>
    <t>ALD5</t>
  </si>
  <si>
    <t>YER126C</t>
  </si>
  <si>
    <t>NSA2</t>
  </si>
  <si>
    <t>YHR018C</t>
  </si>
  <si>
    <t>ARG4</t>
  </si>
  <si>
    <t>YBL039C</t>
  </si>
  <si>
    <t>URA7</t>
  </si>
  <si>
    <t>YER069W</t>
  </si>
  <si>
    <t>ARG5,6</t>
  </si>
  <si>
    <t>YGL195W</t>
  </si>
  <si>
    <t>GCN1</t>
  </si>
  <si>
    <t>YPR191W</t>
  </si>
  <si>
    <t>QCR2</t>
  </si>
  <si>
    <t>YIL142W</t>
  </si>
  <si>
    <t>CCT2</t>
  </si>
  <si>
    <t>YKL054C</t>
  </si>
  <si>
    <t>DEF1</t>
  </si>
  <si>
    <t>YHL034C</t>
  </si>
  <si>
    <t>SBP1</t>
  </si>
  <si>
    <t>YMR229C</t>
  </si>
  <si>
    <t>RRP5</t>
  </si>
  <si>
    <t>YMR226C</t>
  </si>
  <si>
    <t>YER003C</t>
  </si>
  <si>
    <t>PMI40</t>
  </si>
  <si>
    <t>YLR287C-A</t>
  </si>
  <si>
    <t>YJL012C</t>
  </si>
  <si>
    <t>VTC4</t>
  </si>
  <si>
    <t>YCL037C</t>
  </si>
  <si>
    <t>SRO9</t>
  </si>
  <si>
    <t>YLR120C</t>
  </si>
  <si>
    <t>YPS1</t>
  </si>
  <si>
    <t>YDR500C</t>
  </si>
  <si>
    <t>YMR146C</t>
  </si>
  <si>
    <t>TIF34</t>
  </si>
  <si>
    <t>YDR343C</t>
  </si>
  <si>
    <t>HXT6</t>
  </si>
  <si>
    <t>YJL014W</t>
  </si>
  <si>
    <t>CCT3</t>
  </si>
  <si>
    <t>YML078W</t>
  </si>
  <si>
    <t>CPR3</t>
  </si>
  <si>
    <t>YDL195W</t>
  </si>
  <si>
    <t>SEC31</t>
  </si>
  <si>
    <t>YER025W</t>
  </si>
  <si>
    <t>GCD11</t>
  </si>
  <si>
    <t>YGL148W</t>
  </si>
  <si>
    <t>ARO2</t>
  </si>
  <si>
    <t>YOR045W</t>
  </si>
  <si>
    <t>TOM6</t>
  </si>
  <si>
    <t>YLR216C</t>
  </si>
  <si>
    <t>CPR6</t>
  </si>
  <si>
    <t>YNL244C</t>
  </si>
  <si>
    <t>SUI1</t>
  </si>
  <si>
    <t>YPL237W</t>
  </si>
  <si>
    <t>SUI3</t>
  </si>
  <si>
    <t>YJR007W</t>
  </si>
  <si>
    <t>SUI2</t>
  </si>
  <si>
    <t>YKL117W</t>
  </si>
  <si>
    <t>SBA1</t>
  </si>
  <si>
    <t>YOR361C</t>
  </si>
  <si>
    <t>PRT1</t>
  </si>
  <si>
    <t>YMR083W</t>
  </si>
  <si>
    <t>ADH3</t>
  </si>
  <si>
    <t>YPL218W</t>
  </si>
  <si>
    <t>SAR1</t>
  </si>
  <si>
    <t>YGL234W</t>
  </si>
  <si>
    <t>ADE5,7</t>
  </si>
  <si>
    <t>YOR007C</t>
  </si>
  <si>
    <t>SGT2</t>
  </si>
  <si>
    <t>YPR133W-A</t>
  </si>
  <si>
    <t>TOM5</t>
  </si>
  <si>
    <t>YML070W</t>
  </si>
  <si>
    <t>DAK1</t>
  </si>
  <si>
    <t>YEL021W</t>
  </si>
  <si>
    <t>URA3</t>
  </si>
  <si>
    <t>YNL010W</t>
  </si>
  <si>
    <t>YMR079W</t>
  </si>
  <si>
    <t>SEC14</t>
  </si>
  <si>
    <t>YNL071W</t>
  </si>
  <si>
    <t>LAT1</t>
  </si>
  <si>
    <t>YER178W</t>
  </si>
  <si>
    <t>PDA1</t>
  </si>
  <si>
    <t>YNL007C</t>
  </si>
  <si>
    <t>SIS1</t>
  </si>
  <si>
    <t>YFR044C</t>
  </si>
  <si>
    <t>DUG1</t>
  </si>
  <si>
    <t>YDR129C</t>
  </si>
  <si>
    <t>SAC6</t>
  </si>
  <si>
    <t>YNL134C</t>
  </si>
  <si>
    <t>YMR309C</t>
  </si>
  <si>
    <t>NIP1</t>
  </si>
  <si>
    <t>YPL048W</t>
  </si>
  <si>
    <t>CAM1</t>
  </si>
  <si>
    <t>YNL160W</t>
  </si>
  <si>
    <t>YGP1</t>
  </si>
  <si>
    <t>YAL035W</t>
  </si>
  <si>
    <t>FUN12</t>
  </si>
  <si>
    <t>YJL008C</t>
  </si>
  <si>
    <t>CCT8</t>
  </si>
  <si>
    <t>YOR222W</t>
  </si>
  <si>
    <t>ODC2</t>
  </si>
  <si>
    <t>YER055C</t>
  </si>
  <si>
    <t>HIS1</t>
  </si>
  <si>
    <t>YLR406C</t>
  </si>
  <si>
    <t>YGR282C</t>
  </si>
  <si>
    <t>BGL2</t>
  </si>
  <si>
    <t>YBR218C</t>
  </si>
  <si>
    <t>PYC2</t>
  </si>
  <si>
    <t>YMR096W</t>
  </si>
  <si>
    <t>SNZ1</t>
  </si>
  <si>
    <t>YHR128W</t>
  </si>
  <si>
    <t>FUR1</t>
  </si>
  <si>
    <t>YPR069C</t>
  </si>
  <si>
    <t>SPE3</t>
  </si>
  <si>
    <t>YPR149W</t>
  </si>
  <si>
    <t>NCE102</t>
  </si>
  <si>
    <t>YHR027C</t>
  </si>
  <si>
    <t>RPN1</t>
  </si>
  <si>
    <t>YDL061C</t>
  </si>
  <si>
    <t>YBR109C</t>
  </si>
  <si>
    <t>CMD1</t>
  </si>
  <si>
    <t>YOR310C</t>
  </si>
  <si>
    <t>NOP58</t>
  </si>
  <si>
    <t>YMR105C</t>
  </si>
  <si>
    <t>PGM2</t>
  </si>
  <si>
    <t>YMR012W</t>
  </si>
  <si>
    <t>CLU1</t>
  </si>
  <si>
    <t>YLR359W</t>
  </si>
  <si>
    <t>ADE13</t>
  </si>
  <si>
    <t>YDL066W</t>
  </si>
  <si>
    <t>IDP1</t>
  </si>
  <si>
    <t>YBR078W</t>
  </si>
  <si>
    <t>ECM33</t>
  </si>
  <si>
    <t>YDR033W</t>
  </si>
  <si>
    <t>MRH1</t>
  </si>
  <si>
    <t>YDR432W</t>
  </si>
  <si>
    <t>NPL3</t>
  </si>
  <si>
    <t>YOR168W</t>
  </si>
  <si>
    <t>GLN4</t>
  </si>
  <si>
    <t>YOR184W</t>
  </si>
  <si>
    <t>SER1</t>
  </si>
  <si>
    <t>YDL171C</t>
  </si>
  <si>
    <t>GLT1</t>
  </si>
  <si>
    <t>YNL220W</t>
  </si>
  <si>
    <t>ADE12</t>
  </si>
  <si>
    <t>YDR172W</t>
  </si>
  <si>
    <t>SUP35</t>
  </si>
  <si>
    <t>YOR182C</t>
  </si>
  <si>
    <t>YDL182W</t>
  </si>
  <si>
    <t>LYS20</t>
  </si>
  <si>
    <t>YOR374W</t>
  </si>
  <si>
    <t>ALD4</t>
  </si>
  <si>
    <t>YDL022W</t>
  </si>
  <si>
    <t>GPD1</t>
  </si>
  <si>
    <t>YFL018C</t>
  </si>
  <si>
    <t>LPD1</t>
  </si>
  <si>
    <t>YCL050C</t>
  </si>
  <si>
    <t>APA1</t>
  </si>
  <si>
    <t>YCL040W</t>
  </si>
  <si>
    <t>GLK1</t>
  </si>
  <si>
    <t>YLR060W</t>
  </si>
  <si>
    <t>FRS1</t>
  </si>
  <si>
    <t>YDL192W</t>
  </si>
  <si>
    <t>ARF1</t>
  </si>
  <si>
    <t>YHR087W</t>
  </si>
  <si>
    <t>RTC3</t>
  </si>
  <si>
    <t>YBR029C</t>
  </si>
  <si>
    <t>CDS1</t>
  </si>
  <si>
    <t>YLR185W</t>
  </si>
  <si>
    <t>YER009W</t>
  </si>
  <si>
    <t>NTF2</t>
  </si>
  <si>
    <t>YPL111W</t>
  </si>
  <si>
    <t>CAR1</t>
  </si>
  <si>
    <t>YKL035W</t>
  </si>
  <si>
    <t>UGP1</t>
  </si>
  <si>
    <t>YKL211C</t>
  </si>
  <si>
    <t>TRP3</t>
  </si>
  <si>
    <t>YPL198W</t>
  </si>
  <si>
    <t>YPL226W</t>
  </si>
  <si>
    <t>NEW1</t>
  </si>
  <si>
    <t>YOR317W</t>
  </si>
  <si>
    <t>FAA1</t>
  </si>
  <si>
    <t>YBL087C</t>
  </si>
  <si>
    <t>YBR143C</t>
  </si>
  <si>
    <t>SUP45</t>
  </si>
  <si>
    <t>YDR127W</t>
  </si>
  <si>
    <t>ARO1</t>
  </si>
  <si>
    <t>YML008C</t>
  </si>
  <si>
    <t>ERG6</t>
  </si>
  <si>
    <t>YNL241C</t>
  </si>
  <si>
    <t>ZWF1</t>
  </si>
  <si>
    <t>YDR002W</t>
  </si>
  <si>
    <t>YRB1</t>
  </si>
  <si>
    <t>YHR039C-A</t>
  </si>
  <si>
    <t>VMA10</t>
  </si>
  <si>
    <t>YDL124W</t>
  </si>
  <si>
    <t>YOR230W</t>
  </si>
  <si>
    <t>WTM1</t>
  </si>
  <si>
    <t>YER036C</t>
  </si>
  <si>
    <t>ARB1</t>
  </si>
  <si>
    <t>YER057C</t>
  </si>
  <si>
    <t>HMF1</t>
  </si>
  <si>
    <t>YPL004C</t>
  </si>
  <si>
    <t>LSP1</t>
  </si>
  <si>
    <t>YDR210W</t>
  </si>
  <si>
    <t>YGL206C</t>
  </si>
  <si>
    <t>CHC1</t>
  </si>
  <si>
    <t>YER117W</t>
  </si>
  <si>
    <t>YGR234W</t>
  </si>
  <si>
    <t>YHB1</t>
  </si>
  <si>
    <t>YDL014W</t>
  </si>
  <si>
    <t>NOP1</t>
  </si>
  <si>
    <t>YJR094W-A</t>
  </si>
  <si>
    <t>YNR050C</t>
  </si>
  <si>
    <t>LYS9</t>
  </si>
  <si>
    <t>YBR106W</t>
  </si>
  <si>
    <t>PHO88</t>
  </si>
  <si>
    <t>YJL191W</t>
  </si>
  <si>
    <t>YBR249C</t>
  </si>
  <si>
    <t>ARO4</t>
  </si>
  <si>
    <t>YMR307W</t>
  </si>
  <si>
    <t>GAS1</t>
  </si>
  <si>
    <t>YEL071W</t>
  </si>
  <si>
    <t>DLD3</t>
  </si>
  <si>
    <t>YPR041W</t>
  </si>
  <si>
    <t>TIF5</t>
  </si>
  <si>
    <t>YGL106W</t>
  </si>
  <si>
    <t>MLC1</t>
  </si>
  <si>
    <t>YPL028W</t>
  </si>
  <si>
    <t>ERG10</t>
  </si>
  <si>
    <t>YOL139C</t>
  </si>
  <si>
    <t>CDC33</t>
  </si>
  <si>
    <t>YDR454C</t>
  </si>
  <si>
    <t>GUK1</t>
  </si>
  <si>
    <t>YGR061C</t>
  </si>
  <si>
    <t>ADE6</t>
  </si>
  <si>
    <t>YLR432W</t>
  </si>
  <si>
    <t>IMD3</t>
  </si>
  <si>
    <t>YGR086C</t>
  </si>
  <si>
    <t>PIL1</t>
  </si>
  <si>
    <t>YDL084W</t>
  </si>
  <si>
    <t>SUB2</t>
  </si>
  <si>
    <t>YML126C</t>
  </si>
  <si>
    <t>ERG13</t>
  </si>
  <si>
    <t>YGR185C</t>
  </si>
  <si>
    <t>TYS1</t>
  </si>
  <si>
    <t>YMR108W</t>
  </si>
  <si>
    <t>ILV2</t>
  </si>
  <si>
    <t>YHR179W</t>
  </si>
  <si>
    <t>OYE2</t>
  </si>
  <si>
    <t>YDR341C</t>
  </si>
  <si>
    <t>YFL045C</t>
  </si>
  <si>
    <t>SEC53</t>
  </si>
  <si>
    <t>YPL154C</t>
  </si>
  <si>
    <t>PEP4</t>
  </si>
  <si>
    <t>YDL082W</t>
  </si>
  <si>
    <t>YIL052C</t>
  </si>
  <si>
    <t>YGR037C</t>
  </si>
  <si>
    <t>ACB1</t>
  </si>
  <si>
    <t>YBR079C</t>
  </si>
  <si>
    <t>RPG1</t>
  </si>
  <si>
    <t>YEL017C-A</t>
  </si>
  <si>
    <t>PMP2</t>
  </si>
  <si>
    <t>YLR134W</t>
  </si>
  <si>
    <t>PDC5</t>
  </si>
  <si>
    <t>YDR099W</t>
  </si>
  <si>
    <t>BMH2</t>
  </si>
  <si>
    <t>YGL105W</t>
  </si>
  <si>
    <t>ARC1</t>
  </si>
  <si>
    <t>YDR233C</t>
  </si>
  <si>
    <t>RTN1</t>
  </si>
  <si>
    <t>YBL003C</t>
  </si>
  <si>
    <t>HTA2</t>
  </si>
  <si>
    <t>YLR197W</t>
  </si>
  <si>
    <t>NOP56</t>
  </si>
  <si>
    <t>YDR381W</t>
  </si>
  <si>
    <t>YRA1</t>
  </si>
  <si>
    <t>YER056C-A</t>
  </si>
  <si>
    <t>YIR034C</t>
  </si>
  <si>
    <t>LYS1</t>
  </si>
  <si>
    <t>YML123C</t>
  </si>
  <si>
    <t>PHO84</t>
  </si>
  <si>
    <t>YKL210W</t>
  </si>
  <si>
    <t>UBA1</t>
  </si>
  <si>
    <t>YIL078W</t>
  </si>
  <si>
    <t>THS1</t>
  </si>
  <si>
    <t>YIL133C</t>
  </si>
  <si>
    <t>YGL202W</t>
  </si>
  <si>
    <t>ARO8</t>
  </si>
  <si>
    <t>YPL079W</t>
  </si>
  <si>
    <t>YFL022C</t>
  </si>
  <si>
    <t>FRS2</t>
  </si>
  <si>
    <t>YBR010W</t>
  </si>
  <si>
    <t>HHT1</t>
  </si>
  <si>
    <t>YOR198C</t>
  </si>
  <si>
    <t>BFR1</t>
  </si>
  <si>
    <t>YJL026W</t>
  </si>
  <si>
    <t>RNR2</t>
  </si>
  <si>
    <t>YER110C</t>
  </si>
  <si>
    <t>KAP123</t>
  </si>
  <si>
    <t>YNL031C</t>
  </si>
  <si>
    <t>HHT2</t>
  </si>
  <si>
    <t>YGR264C</t>
  </si>
  <si>
    <t>MES1</t>
  </si>
  <si>
    <t>YBL099W</t>
  </si>
  <si>
    <t>ATP1</t>
  </si>
  <si>
    <t>YOR204W</t>
  </si>
  <si>
    <t>DED1</t>
  </si>
  <si>
    <t>YGL026C</t>
  </si>
  <si>
    <t>TRP5</t>
  </si>
  <si>
    <t>YEL026W</t>
  </si>
  <si>
    <t>SNU13</t>
  </si>
  <si>
    <t>YLR344W</t>
  </si>
  <si>
    <t>YGR214W</t>
  </si>
  <si>
    <t>YDL133C-A</t>
  </si>
  <si>
    <t>YPL037C</t>
  </si>
  <si>
    <t>EGD1</t>
  </si>
  <si>
    <t>YOR234C</t>
  </si>
  <si>
    <t>YNL162W</t>
  </si>
  <si>
    <t>YEL046C</t>
  </si>
  <si>
    <t>GLY1</t>
  </si>
  <si>
    <t>YOR298C-A</t>
  </si>
  <si>
    <t>MBF1</t>
  </si>
  <si>
    <t>YDR012W</t>
  </si>
  <si>
    <t>YFR032C-A</t>
  </si>
  <si>
    <t>YOR167C</t>
  </si>
  <si>
    <t>YKL071W</t>
  </si>
  <si>
    <t>YDR158W</t>
  </si>
  <si>
    <t>HOM2</t>
  </si>
  <si>
    <t>YEL060C</t>
  </si>
  <si>
    <t>PRB1</t>
  </si>
  <si>
    <t>YLR264W</t>
  </si>
  <si>
    <t>YAL012W</t>
  </si>
  <si>
    <t>CYS3</t>
  </si>
  <si>
    <t>YLR333C</t>
  </si>
  <si>
    <t>YDL126C</t>
  </si>
  <si>
    <t>CDC48</t>
  </si>
  <si>
    <t>YBR025C</t>
  </si>
  <si>
    <t>OLA1</t>
  </si>
  <si>
    <t>YGR204W</t>
  </si>
  <si>
    <t>ADE3</t>
  </si>
  <si>
    <t>YGR285C</t>
  </si>
  <si>
    <t>ZUO1</t>
  </si>
  <si>
    <t>YHR141C</t>
  </si>
  <si>
    <t>YGR148C</t>
  </si>
  <si>
    <t>YBL030C</t>
  </si>
  <si>
    <t>PET9</t>
  </si>
  <si>
    <t>YKL096W-A</t>
  </si>
  <si>
    <t>CWP2</t>
  </si>
  <si>
    <t>YKL216W</t>
  </si>
  <si>
    <t>URA1</t>
  </si>
  <si>
    <t>YDR502C</t>
  </si>
  <si>
    <t>SAM2</t>
  </si>
  <si>
    <t>YNL064C</t>
  </si>
  <si>
    <t>YDJ1</t>
  </si>
  <si>
    <t>YDR353W</t>
  </si>
  <si>
    <t>TRR1</t>
  </si>
  <si>
    <t>YLR027C</t>
  </si>
  <si>
    <t>AAT2</t>
  </si>
  <si>
    <t>YOR020C</t>
  </si>
  <si>
    <t>HSP10</t>
  </si>
  <si>
    <t>YNL079C</t>
  </si>
  <si>
    <t>TPM1</t>
  </si>
  <si>
    <t>YHL001W</t>
  </si>
  <si>
    <t>YMR120C</t>
  </si>
  <si>
    <t>ADE17</t>
  </si>
  <si>
    <t>YLL018C</t>
  </si>
  <si>
    <t>DPS1</t>
  </si>
  <si>
    <t>YBR072W</t>
  </si>
  <si>
    <t>HSP26</t>
  </si>
  <si>
    <t>YNL135C</t>
  </si>
  <si>
    <t>FPR1</t>
  </si>
  <si>
    <t>YIL051C</t>
  </si>
  <si>
    <t>MMF1</t>
  </si>
  <si>
    <t>YCR024C-A</t>
  </si>
  <si>
    <t>PMP1</t>
  </si>
  <si>
    <t>YJR121W</t>
  </si>
  <si>
    <t>ATP2</t>
  </si>
  <si>
    <t>YMR242C</t>
  </si>
  <si>
    <t>YHR019C</t>
  </si>
  <si>
    <t>DED81</t>
  </si>
  <si>
    <t>YBR127C</t>
  </si>
  <si>
    <t>VMA2</t>
  </si>
  <si>
    <t>YLR325C</t>
  </si>
  <si>
    <t>YLL026W</t>
  </si>
  <si>
    <t>HSP104</t>
  </si>
  <si>
    <t>YCL030C</t>
  </si>
  <si>
    <t>HIS4</t>
  </si>
  <si>
    <t>YDR023W</t>
  </si>
  <si>
    <t>SES1</t>
  </si>
  <si>
    <t>YJL167W</t>
  </si>
  <si>
    <t>ERG20</t>
  </si>
  <si>
    <t>YLL039C</t>
  </si>
  <si>
    <t>UBI4</t>
  </si>
  <si>
    <t>YDL184C</t>
  </si>
  <si>
    <t>YLR153C</t>
  </si>
  <si>
    <t>ACS2</t>
  </si>
  <si>
    <t>YHR193C</t>
  </si>
  <si>
    <t>EGD2</t>
  </si>
  <si>
    <t>YMR217W</t>
  </si>
  <si>
    <t>GUA1</t>
  </si>
  <si>
    <t>YOL121C</t>
  </si>
  <si>
    <t>YCL043C</t>
  </si>
  <si>
    <t>PDI1</t>
  </si>
  <si>
    <t>YNL301C</t>
  </si>
  <si>
    <t>YLR043C</t>
  </si>
  <si>
    <t>TRX1</t>
  </si>
  <si>
    <t>YJR016C</t>
  </si>
  <si>
    <t>ILV3</t>
  </si>
  <si>
    <t>YJR105W</t>
  </si>
  <si>
    <t>ADO1</t>
  </si>
  <si>
    <t>YBL076C</t>
  </si>
  <si>
    <t>ILS1</t>
  </si>
  <si>
    <t>YML073C</t>
  </si>
  <si>
    <t>YBR009C</t>
  </si>
  <si>
    <t>HHF1</t>
  </si>
  <si>
    <t>YOL058W</t>
  </si>
  <si>
    <t>ARG1</t>
  </si>
  <si>
    <t>YJL177W</t>
  </si>
  <si>
    <t>YJL130C</t>
  </si>
  <si>
    <t>URA2</t>
  </si>
  <si>
    <t>YHR021C</t>
  </si>
  <si>
    <t>YOR332W</t>
  </si>
  <si>
    <t>VMA4</t>
  </si>
  <si>
    <t>YHR020W</t>
  </si>
  <si>
    <t>YMR142C</t>
  </si>
  <si>
    <t>YOR027W</t>
  </si>
  <si>
    <t>STI1</t>
  </si>
  <si>
    <t>YGR094W</t>
  </si>
  <si>
    <t>VAS1</t>
  </si>
  <si>
    <t>YGR209C</t>
  </si>
  <si>
    <t>TRX2</t>
  </si>
  <si>
    <t>YKL156W</t>
  </si>
  <si>
    <t>YOR312C</t>
  </si>
  <si>
    <t>YKL006W</t>
  </si>
  <si>
    <t>YJR109C</t>
  </si>
  <si>
    <t>CPA2</t>
  </si>
  <si>
    <t>YJL080C</t>
  </si>
  <si>
    <t>SCP160</t>
  </si>
  <si>
    <t>YDR037W</t>
  </si>
  <si>
    <t>KRS1</t>
  </si>
  <si>
    <t>YCR053W</t>
  </si>
  <si>
    <t>THR4</t>
  </si>
  <si>
    <t>YLR354C</t>
  </si>
  <si>
    <t>TAL1</t>
  </si>
  <si>
    <t>YGR118W</t>
  </si>
  <si>
    <t>YGR180C</t>
  </si>
  <si>
    <t>RNR4</t>
  </si>
  <si>
    <t>YJR139C</t>
  </si>
  <si>
    <t>HOM6</t>
  </si>
  <si>
    <t>YPR132W</t>
  </si>
  <si>
    <t>YDL130W</t>
  </si>
  <si>
    <t>YJL034W</t>
  </si>
  <si>
    <t>KAR2</t>
  </si>
  <si>
    <t>YLR180W</t>
  </si>
  <si>
    <t>SAM1</t>
  </si>
  <si>
    <t>YGL031C</t>
  </si>
  <si>
    <t>YLR058C</t>
  </si>
  <si>
    <t>SHM2</t>
  </si>
  <si>
    <t>YPR043W</t>
  </si>
  <si>
    <t>YBR121C</t>
  </si>
  <si>
    <t>GRS1</t>
  </si>
  <si>
    <t>YPL131W</t>
  </si>
  <si>
    <t>YHR064C</t>
  </si>
  <si>
    <t>SSZ1</t>
  </si>
  <si>
    <t>YKR057W</t>
  </si>
  <si>
    <t>YLR441C</t>
  </si>
  <si>
    <t>YFL014W</t>
  </si>
  <si>
    <t>HSP12</t>
  </si>
  <si>
    <t>YHR208W</t>
  </si>
  <si>
    <t>BAT1</t>
  </si>
  <si>
    <t>YNL096C</t>
  </si>
  <si>
    <t>YLR448W</t>
  </si>
  <si>
    <t>YOR335C</t>
  </si>
  <si>
    <t>ALA1</t>
  </si>
  <si>
    <t>YPL081W</t>
  </si>
  <si>
    <t>YKR059W</t>
  </si>
  <si>
    <t>TIF1</t>
  </si>
  <si>
    <t>YPR102C</t>
  </si>
  <si>
    <t>YFR031C-A</t>
  </si>
  <si>
    <t>YDL083C</t>
  </si>
  <si>
    <t>YER070W</t>
  </si>
  <si>
    <t>RNR1</t>
  </si>
  <si>
    <t>YNR016C</t>
  </si>
  <si>
    <t>ACC1</t>
  </si>
  <si>
    <t>YPL160W</t>
  </si>
  <si>
    <t>CDC60</t>
  </si>
  <si>
    <t>YNL067W</t>
  </si>
  <si>
    <t>YER102W</t>
  </si>
  <si>
    <t>YLR293C</t>
  </si>
  <si>
    <t>GSP1</t>
  </si>
  <si>
    <t>YGL245W</t>
  </si>
  <si>
    <t>GUS1</t>
  </si>
  <si>
    <t>YOR293W</t>
  </si>
  <si>
    <t>YNL055C</t>
  </si>
  <si>
    <t>POR1</t>
  </si>
  <si>
    <t>YGL009C</t>
  </si>
  <si>
    <t>LEU1</t>
  </si>
  <si>
    <t>YMR205C</t>
  </si>
  <si>
    <t>PFK2</t>
  </si>
  <si>
    <t>YLR061W</t>
  </si>
  <si>
    <t>YER177W</t>
  </si>
  <si>
    <t>BMH1</t>
  </si>
  <si>
    <t>YKL180W</t>
  </si>
  <si>
    <t>YMR230W</t>
  </si>
  <si>
    <t>YJL190C</t>
  </si>
  <si>
    <t>YJL138C</t>
  </si>
  <si>
    <t>TIF2</t>
  </si>
  <si>
    <t>YBL002W</t>
  </si>
  <si>
    <t>HTB2</t>
  </si>
  <si>
    <t>YLR150W</t>
  </si>
  <si>
    <t>YLR259C</t>
  </si>
  <si>
    <t>HSP60</t>
  </si>
  <si>
    <t>YDR226W</t>
  </si>
  <si>
    <t>ADK1</t>
  </si>
  <si>
    <t>YOR375C</t>
  </si>
  <si>
    <t>GDH1</t>
  </si>
  <si>
    <t>YPL220W</t>
  </si>
  <si>
    <t>YNL209W</t>
  </si>
  <si>
    <t>SSB2</t>
  </si>
  <si>
    <t>YKL081W</t>
  </si>
  <si>
    <t>TEF4</t>
  </si>
  <si>
    <t>YPR145W</t>
  </si>
  <si>
    <t>ASN1</t>
  </si>
  <si>
    <t>YLR048W</t>
  </si>
  <si>
    <t>YMR143W</t>
  </si>
  <si>
    <t>YPR035W</t>
  </si>
  <si>
    <t>GLN1</t>
  </si>
  <si>
    <t>YGR027C</t>
  </si>
  <si>
    <t>YJR104C</t>
  </si>
  <si>
    <t>SOD1</t>
  </si>
  <si>
    <t>YGR034W</t>
  </si>
  <si>
    <t>YBL072C</t>
  </si>
  <si>
    <t>YFR053C</t>
  </si>
  <si>
    <t>HXK1</t>
  </si>
  <si>
    <t>YBR189W</t>
  </si>
  <si>
    <t>YDR224C</t>
  </si>
  <si>
    <t>HTB1</t>
  </si>
  <si>
    <t>YDR025W</t>
  </si>
  <si>
    <t>YGL030W</t>
  </si>
  <si>
    <t>YNL030W</t>
  </si>
  <si>
    <t>HHF2</t>
  </si>
  <si>
    <t>YJL052W</t>
  </si>
  <si>
    <t>TDH1</t>
  </si>
  <si>
    <t>YER074W</t>
  </si>
  <si>
    <t>YKL056C</t>
  </si>
  <si>
    <t>TMA19</t>
  </si>
  <si>
    <t>YDL191W</t>
  </si>
  <si>
    <t>YJL136C</t>
  </si>
  <si>
    <t>YLR029C</t>
  </si>
  <si>
    <t>YDL136W</t>
  </si>
  <si>
    <t>YBR011C</t>
  </si>
  <si>
    <t>IPP1</t>
  </si>
  <si>
    <t>YGR155W</t>
  </si>
  <si>
    <t>CYS4</t>
  </si>
  <si>
    <t>YLL050C</t>
  </si>
  <si>
    <t>COF1</t>
  </si>
  <si>
    <t>YBR191W</t>
  </si>
  <si>
    <t>YEL054C</t>
  </si>
  <si>
    <t>YCR031C</t>
  </si>
  <si>
    <t>YLR367W</t>
  </si>
  <si>
    <t>YBR181C</t>
  </si>
  <si>
    <t>YDR064W</t>
  </si>
  <si>
    <t>YIL018W</t>
  </si>
  <si>
    <t>YLR110C</t>
  </si>
  <si>
    <t>CCW12</t>
  </si>
  <si>
    <t>YIL069C</t>
  </si>
  <si>
    <t>YPR074C</t>
  </si>
  <si>
    <t>TKL1</t>
  </si>
  <si>
    <t>YJL189W</t>
  </si>
  <si>
    <t>YER165W</t>
  </si>
  <si>
    <t>PAB1</t>
  </si>
  <si>
    <t>YNL069C</t>
  </si>
  <si>
    <t>YBL092W</t>
  </si>
  <si>
    <t>YGR085C</t>
  </si>
  <si>
    <t>YOL039W</t>
  </si>
  <si>
    <t>YGR124W</t>
  </si>
  <si>
    <t>ASN2</t>
  </si>
  <si>
    <t>YDR447C</t>
  </si>
  <si>
    <t>YNL302C</t>
  </si>
  <si>
    <t>YNL178W</t>
  </si>
  <si>
    <t>YGR240C</t>
  </si>
  <si>
    <t>PFK1</t>
  </si>
  <si>
    <t>YHL033C</t>
  </si>
  <si>
    <t>YGL135W</t>
  </si>
  <si>
    <t>YHR010W</t>
  </si>
  <si>
    <t>YDL185W</t>
  </si>
  <si>
    <t>VMA1</t>
  </si>
  <si>
    <t>YPL090C</t>
  </si>
  <si>
    <t>YBR048W</t>
  </si>
  <si>
    <t>YOR369C</t>
  </si>
  <si>
    <t>YLR304C</t>
  </si>
  <si>
    <t>ACO1</t>
  </si>
  <si>
    <t>YLR075W</t>
  </si>
  <si>
    <t>YBR031W</t>
  </si>
  <si>
    <t>YML063W</t>
  </si>
  <si>
    <t>YPL143W</t>
  </si>
  <si>
    <t>YOL120C</t>
  </si>
  <si>
    <t>YDL081C</t>
  </si>
  <si>
    <t>YGL147C</t>
  </si>
  <si>
    <t>YLR167W</t>
  </si>
  <si>
    <t>YPL036W</t>
  </si>
  <si>
    <t>PMA2</t>
  </si>
  <si>
    <t>YDR418W</t>
  </si>
  <si>
    <t>YLR303W</t>
  </si>
  <si>
    <t>MET17</t>
  </si>
  <si>
    <t>YOL109W</t>
  </si>
  <si>
    <t>ZEO1</t>
  </si>
  <si>
    <t>YGL189C</t>
  </si>
  <si>
    <t>YPL106C</t>
  </si>
  <si>
    <t>SSE1</t>
  </si>
  <si>
    <t>YBR084C-A</t>
  </si>
  <si>
    <t>YJR145C</t>
  </si>
  <si>
    <t>YOL127W</t>
  </si>
  <si>
    <t>YPL240C</t>
  </si>
  <si>
    <t>HSP82</t>
  </si>
  <si>
    <t>YML024W</t>
  </si>
  <si>
    <t>YDR471W</t>
  </si>
  <si>
    <t>YML026C</t>
  </si>
  <si>
    <t>YOL040C</t>
  </si>
  <si>
    <t>YMR194W</t>
  </si>
  <si>
    <t>YDL075W</t>
  </si>
  <si>
    <t>YDL055C</t>
  </si>
  <si>
    <t>PSA1</t>
  </si>
  <si>
    <t>YML028W</t>
  </si>
  <si>
    <t>TSA1</t>
  </si>
  <si>
    <t>YJR123W</t>
  </si>
  <si>
    <t>YER131W</t>
  </si>
  <si>
    <t>YPL231W</t>
  </si>
  <si>
    <t>FAS2</t>
  </si>
  <si>
    <t>YGL076C</t>
  </si>
  <si>
    <t>YPL249C-A</t>
  </si>
  <si>
    <t>YEL034W</t>
  </si>
  <si>
    <t>HYP2</t>
  </si>
  <si>
    <t>YER043C</t>
  </si>
  <si>
    <t>SAH1</t>
  </si>
  <si>
    <t>YIL053W</t>
  </si>
  <si>
    <t>GPP1</t>
  </si>
  <si>
    <t>YHR203C</t>
  </si>
  <si>
    <t>YDR382W</t>
  </si>
  <si>
    <t>YFL039C</t>
  </si>
  <si>
    <t>ACT1</t>
  </si>
  <si>
    <t>YKL182W</t>
  </si>
  <si>
    <t>FAS1</t>
  </si>
  <si>
    <t>YOR063W</t>
  </si>
  <si>
    <t>YGL103W</t>
  </si>
  <si>
    <t>YEL030W</t>
  </si>
  <si>
    <t>ECM10</t>
  </si>
  <si>
    <t>YHL015W</t>
  </si>
  <si>
    <t>YHR183W</t>
  </si>
  <si>
    <t>GND1</t>
  </si>
  <si>
    <t>YJR009C</t>
  </si>
  <si>
    <t>TDH2</t>
  </si>
  <si>
    <t>YGL253W</t>
  </si>
  <si>
    <t>HXK2</t>
  </si>
  <si>
    <t>YLR340W</t>
  </si>
  <si>
    <t>YDR155C</t>
  </si>
  <si>
    <t>CPR1</t>
  </si>
  <si>
    <t>YLL045C</t>
  </si>
  <si>
    <t>YAL003W</t>
  </si>
  <si>
    <t>EFB1</t>
  </si>
  <si>
    <t>YJR045C</t>
  </si>
  <si>
    <t>SSC1</t>
  </si>
  <si>
    <t>YDR450W</t>
  </si>
  <si>
    <t>YMR186W</t>
  </si>
  <si>
    <t>HSC82</t>
  </si>
  <si>
    <t>YBL027W</t>
  </si>
  <si>
    <t>YGL123W</t>
  </si>
  <si>
    <t>YOR133W</t>
  </si>
  <si>
    <t>EFT1</t>
  </si>
  <si>
    <t>YPL061W</t>
  </si>
  <si>
    <t>ALD6</t>
  </si>
  <si>
    <t>YBR196C</t>
  </si>
  <si>
    <t>PGI1</t>
  </si>
  <si>
    <t>YLL024C</t>
  </si>
  <si>
    <t>SSA2</t>
  </si>
  <si>
    <t>YGL008C</t>
  </si>
  <si>
    <t>PMA1</t>
  </si>
  <si>
    <t>YMR116C</t>
  </si>
  <si>
    <t>YLR109W</t>
  </si>
  <si>
    <t>AHP1</t>
  </si>
  <si>
    <t>YOR096W</t>
  </si>
  <si>
    <t>YER091C</t>
  </si>
  <si>
    <t>MET6</t>
  </si>
  <si>
    <t>YDR385W</t>
  </si>
  <si>
    <t>EFT2</t>
  </si>
  <si>
    <t>YDL229W</t>
  </si>
  <si>
    <t>SSB1</t>
  </si>
  <si>
    <t>YLR355C</t>
  </si>
  <si>
    <t>ILV5</t>
  </si>
  <si>
    <t>YDR050C</t>
  </si>
  <si>
    <t>TPI1</t>
  </si>
  <si>
    <t>YLR249W</t>
  </si>
  <si>
    <t>YEF3</t>
  </si>
  <si>
    <t>YGR254W</t>
  </si>
  <si>
    <t>ENO1</t>
  </si>
  <si>
    <t>YAL038W</t>
  </si>
  <si>
    <t>CDC19</t>
  </si>
  <si>
    <t>YAL005C</t>
  </si>
  <si>
    <t>SSA1</t>
  </si>
  <si>
    <t>YKL152C</t>
  </si>
  <si>
    <t>GPM1</t>
  </si>
  <si>
    <t>YPR080W</t>
  </si>
  <si>
    <t>TEF1</t>
  </si>
  <si>
    <t>YBR118W</t>
  </si>
  <si>
    <t>TEF2</t>
  </si>
  <si>
    <t>YKL060C</t>
  </si>
  <si>
    <t>FBA1</t>
  </si>
  <si>
    <t>YOL086C</t>
  </si>
  <si>
    <t>ADH1</t>
  </si>
  <si>
    <t>YCR012W</t>
  </si>
  <si>
    <t>PGK1</t>
  </si>
  <si>
    <t>YLR044C</t>
  </si>
  <si>
    <t>PDC1</t>
  </si>
  <si>
    <t>YHR174W</t>
  </si>
  <si>
    <t>ENO2</t>
  </si>
  <si>
    <t>YGR192C</t>
  </si>
  <si>
    <t>TDH3</t>
  </si>
  <si>
    <t>Mean of 19 databases</t>
  </si>
  <si>
    <t>Masses of proteins</t>
  </si>
  <si>
    <t>ORF</t>
  </si>
  <si>
    <t>Gene Name</t>
  </si>
  <si>
    <t>Molecular Weight (Da)</t>
  </si>
  <si>
    <t>Mass as per VDH</t>
  </si>
  <si>
    <t>Protein Abundance (molecules per cell)</t>
  </si>
  <si>
    <t>TFP1</t>
  </si>
  <si>
    <t>RHR2</t>
  </si>
  <si>
    <t>KEM1</t>
  </si>
  <si>
    <t>YNL303W</t>
  </si>
  <si>
    <t>SUR4</t>
  </si>
  <si>
    <t>CDC47</t>
  </si>
  <si>
    <t>CDC54</t>
  </si>
  <si>
    <t>SEL1</t>
  </si>
  <si>
    <t>CDC46</t>
  </si>
  <si>
    <t>SIK1</t>
  </si>
  <si>
    <t>GSG1</t>
  </si>
  <si>
    <t>HPR5</t>
  </si>
  <si>
    <t>RMD11</t>
  </si>
  <si>
    <t>FEN1</t>
  </si>
  <si>
    <t>ECM17</t>
  </si>
  <si>
    <t>CUP5</t>
  </si>
  <si>
    <t>YOR248W</t>
  </si>
  <si>
    <t>RIS1</t>
  </si>
  <si>
    <t>YLR076C</t>
  </si>
  <si>
    <t>PPA1</t>
  </si>
  <si>
    <t>YOR050C</t>
  </si>
  <si>
    <t>VPS66</t>
  </si>
  <si>
    <t>YCR038W-A</t>
  </si>
  <si>
    <t>CDC2</t>
  </si>
  <si>
    <t>ECM37</t>
  </si>
  <si>
    <t>RLR1</t>
  </si>
  <si>
    <t>LAP4</t>
  </si>
  <si>
    <t>SET7</t>
  </si>
  <si>
    <t>YSP1</t>
  </si>
  <si>
    <t>ECM40</t>
  </si>
  <si>
    <t>YPL142C</t>
  </si>
  <si>
    <t>CAF17</t>
  </si>
  <si>
    <t>DEM1</t>
  </si>
  <si>
    <t>YPL062W</t>
  </si>
  <si>
    <t>MUQ1</t>
  </si>
  <si>
    <t>YGR151C</t>
  </si>
  <si>
    <t>HOR2</t>
  </si>
  <si>
    <t>VID21</t>
  </si>
  <si>
    <t>YLR282C</t>
  </si>
  <si>
    <t>MIC17</t>
  </si>
  <si>
    <t>THI71</t>
  </si>
  <si>
    <t>YGR272C</t>
  </si>
  <si>
    <t>YCR018C-A</t>
  </si>
  <si>
    <t>KRE11</t>
  </si>
  <si>
    <t>YHR212C</t>
  </si>
  <si>
    <t>YJL169W</t>
  </si>
  <si>
    <t>KRE27</t>
  </si>
  <si>
    <t>YOR169C</t>
  </si>
  <si>
    <t>YDL221W</t>
  </si>
  <si>
    <t>YFL013W-A</t>
  </si>
  <si>
    <t>YDL016C</t>
  </si>
  <si>
    <t>YNL150W</t>
  </si>
  <si>
    <t>CSN12</t>
  </si>
  <si>
    <t>YOR203W</t>
  </si>
  <si>
    <t>TID3</t>
  </si>
  <si>
    <t>YGL199C</t>
  </si>
  <si>
    <t>ABC1</t>
  </si>
  <si>
    <t>MIC14</t>
  </si>
  <si>
    <t>YLR235C</t>
  </si>
  <si>
    <t>YOR199W</t>
  </si>
  <si>
    <t>YDR396W</t>
  </si>
  <si>
    <t>YHR093W</t>
  </si>
  <si>
    <t>AHT1</t>
  </si>
  <si>
    <t>YOL150C</t>
  </si>
  <si>
    <t>YOL046C</t>
  </si>
  <si>
    <t>QRI8</t>
  </si>
  <si>
    <t>YNL109W</t>
  </si>
  <si>
    <t>YLL037W</t>
  </si>
  <si>
    <t>YKL102C</t>
  </si>
  <si>
    <t>YDR024W</t>
  </si>
  <si>
    <t>FYV1</t>
  </si>
  <si>
    <t>YER188W</t>
  </si>
  <si>
    <t>HYS2</t>
  </si>
  <si>
    <t>MAS6</t>
  </si>
  <si>
    <t>YKL169C</t>
  </si>
  <si>
    <t>YIL059C</t>
  </si>
  <si>
    <t>YIL082W</t>
  </si>
  <si>
    <t>YDR327W</t>
  </si>
  <si>
    <t>YJL202C</t>
  </si>
  <si>
    <t>HSD1</t>
  </si>
  <si>
    <t>YEL045C</t>
  </si>
  <si>
    <t>YEL014C</t>
  </si>
  <si>
    <t>YDR344C</t>
  </si>
  <si>
    <t>YOR146W</t>
  </si>
  <si>
    <t>YGR219W</t>
  </si>
  <si>
    <t>YOR314W</t>
  </si>
  <si>
    <t>YNL198C</t>
  </si>
  <si>
    <t>EMI5</t>
  </si>
  <si>
    <t>YOL134C</t>
  </si>
  <si>
    <t>LPE10</t>
  </si>
  <si>
    <t>YEL059W</t>
  </si>
  <si>
    <t>YDR193W</t>
  </si>
  <si>
    <t>YDL228C</t>
  </si>
  <si>
    <t>YGR269W</t>
  </si>
  <si>
    <t>YDL152W</t>
  </si>
  <si>
    <t>YDR250C</t>
  </si>
  <si>
    <t>TFP3</t>
  </si>
  <si>
    <t>ICY2</t>
  </si>
  <si>
    <t>YFR054C</t>
  </si>
  <si>
    <t>YBR266C</t>
  </si>
  <si>
    <t>SLM6</t>
  </si>
  <si>
    <t>YER087C-A</t>
  </si>
  <si>
    <t>ACN9</t>
  </si>
  <si>
    <t>YMR290W-A</t>
  </si>
  <si>
    <t>YLR101C</t>
  </si>
  <si>
    <t>Mean Protein Abundance from 19 datasets</t>
  </si>
  <si>
    <t>Mass as per 19 data</t>
  </si>
  <si>
    <t>AQY3</t>
  </si>
  <si>
    <t>DDL1</t>
  </si>
  <si>
    <t>RBH1</t>
  </si>
  <si>
    <t>IPA1</t>
  </si>
  <si>
    <t>PXP1</t>
  </si>
  <si>
    <t>CSS3</t>
  </si>
  <si>
    <t>MMO1</t>
  </si>
  <si>
    <t>CSS2</t>
  </si>
  <si>
    <t>LIH1</t>
  </si>
  <si>
    <t>HXT15</t>
  </si>
  <si>
    <t>GPC1</t>
  </si>
  <si>
    <t>MAY24</t>
  </si>
  <si>
    <t>MGL2</t>
  </si>
  <si>
    <t>FDO1</t>
  </si>
  <si>
    <t>CSS1</t>
  </si>
  <si>
    <t>YBR221W-A</t>
  </si>
  <si>
    <t>OCT1</t>
  </si>
  <si>
    <t>VTC5</t>
  </si>
  <si>
    <t>PXP2</t>
  </si>
  <si>
    <t>BOL3</t>
  </si>
  <si>
    <t>RCF3</t>
  </si>
  <si>
    <t>FMP42</t>
  </si>
  <si>
    <t>NCW2</t>
  </si>
  <si>
    <t>TPH3</t>
  </si>
  <si>
    <t>CIP1</t>
  </si>
  <si>
    <t>BOL2</t>
  </si>
  <si>
    <t>BOL1</t>
  </si>
  <si>
    <t>PBR1</t>
  </si>
  <si>
    <t>RIE1</t>
  </si>
  <si>
    <t>MCY1</t>
  </si>
  <si>
    <t>MEO1</t>
  </si>
  <si>
    <t>Mean 21 databases</t>
  </si>
  <si>
    <t>Mass as per 2018 paper</t>
  </si>
  <si>
    <t>Mass per preprint 2018 paper</t>
  </si>
  <si>
    <t>VDH</t>
  </si>
  <si>
    <t>Mean 21 databases(2018)</t>
  </si>
  <si>
    <t>Standard Name</t>
  </si>
  <si>
    <r>
      <t xml:space="preserve">Qualifier </t>
    </r>
    <r>
      <rPr>
        <vertAlign val="superscript"/>
        <sz val="16"/>
        <color theme="1"/>
        <rFont val="Gill Sans"/>
        <family val="2"/>
      </rPr>
      <t>a</t>
    </r>
  </si>
  <si>
    <t>Mean molecules per cell</t>
  </si>
  <si>
    <t>Median molecules per cell</t>
  </si>
  <si>
    <t>Coefficient of Variation</t>
  </si>
  <si>
    <t>LU</t>
  </si>
  <si>
    <t>PENG</t>
  </si>
  <si>
    <t>KUL</t>
  </si>
  <si>
    <t>LAW</t>
  </si>
  <si>
    <t>LAHT</t>
  </si>
  <si>
    <t>DGD</t>
  </si>
  <si>
    <t>LEE2</t>
  </si>
  <si>
    <t>THAK</t>
  </si>
  <si>
    <t>NAG</t>
  </si>
  <si>
    <t>PIC</t>
  </si>
  <si>
    <t>WEB</t>
  </si>
  <si>
    <t>TKA</t>
  </si>
  <si>
    <t>BRE</t>
  </si>
  <si>
    <t>DEN</t>
  </si>
  <si>
    <t>MAZ</t>
  </si>
  <si>
    <t>CHO</t>
  </si>
  <si>
    <t>YOF</t>
  </si>
  <si>
    <t>NEW</t>
  </si>
  <si>
    <t>LEE</t>
  </si>
  <si>
    <t>DAV</t>
  </si>
  <si>
    <t>GHA</t>
  </si>
  <si>
    <t>AI5_ALPHA</t>
  </si>
  <si>
    <t>AI5_BETA</t>
  </si>
  <si>
    <t>ALP1</t>
  </si>
  <si>
    <t>ARR2</t>
  </si>
  <si>
    <t>ASP3-2</t>
  </si>
  <si>
    <t>ATP8</t>
  </si>
  <si>
    <t>BDS1</t>
  </si>
  <si>
    <t>BI2</t>
  </si>
  <si>
    <t>BI4</t>
  </si>
  <si>
    <t>BSC4</t>
  </si>
  <si>
    <t>BUD25</t>
  </si>
  <si>
    <t>CIN10</t>
  </si>
  <si>
    <t>COA2</t>
  </si>
  <si>
    <t>COB</t>
  </si>
  <si>
    <t>COX26</t>
  </si>
  <si>
    <t>COX3</t>
  </si>
  <si>
    <t>DGR1</t>
  </si>
  <si>
    <t>DIN7</t>
  </si>
  <si>
    <t>ECM11</t>
  </si>
  <si>
    <t>ECM13</t>
  </si>
  <si>
    <t>FLO9</t>
  </si>
  <si>
    <t>FLP1</t>
  </si>
  <si>
    <t>FMP49</t>
  </si>
  <si>
    <t>GIP1</t>
  </si>
  <si>
    <t>HED1</t>
  </si>
  <si>
    <t>HMLALPHA1</t>
  </si>
  <si>
    <t>HXT11</t>
  </si>
  <si>
    <t>IMA4</t>
  </si>
  <si>
    <t>LDB18</t>
  </si>
  <si>
    <t>LSO1</t>
  </si>
  <si>
    <t>MAN2</t>
  </si>
  <si>
    <t>MPH3</t>
  </si>
  <si>
    <t>Q0255</t>
  </si>
  <si>
    <t>YAL037C-A</t>
  </si>
  <si>
    <t>YAL063C-A</t>
  </si>
  <si>
    <t>YAL067W-A</t>
  </si>
  <si>
    <t>YAR035C-A</t>
  </si>
  <si>
    <t>YBL008W-A</t>
  </si>
  <si>
    <t>YBL071C-B</t>
  </si>
  <si>
    <t>YBL100W-C</t>
  </si>
  <si>
    <t>YBR032W</t>
  </si>
  <si>
    <t>YBR056W-A</t>
  </si>
  <si>
    <t>YBR072C-A</t>
  </si>
  <si>
    <t>YBR182C-A</t>
  </si>
  <si>
    <t>YBR196C-A</t>
  </si>
  <si>
    <t>YBR196C-B</t>
  </si>
  <si>
    <t>YBR200W-A</t>
  </si>
  <si>
    <t>YBR296C-A</t>
  </si>
  <si>
    <t>YBR298C-A</t>
  </si>
  <si>
    <t>YCR024C-B</t>
  </si>
  <si>
    <t>YCR041W</t>
  </si>
  <si>
    <t>YCR095W-A</t>
  </si>
  <si>
    <t>YCR108C</t>
  </si>
  <si>
    <t>YDL007C-A</t>
  </si>
  <si>
    <t>YDR003W-A</t>
  </si>
  <si>
    <t>YDR169C-A</t>
  </si>
  <si>
    <t>YDR182W-A</t>
  </si>
  <si>
    <t>YDR194W-A</t>
  </si>
  <si>
    <t>YDR246W-A</t>
  </si>
  <si>
    <t>YDR278C</t>
  </si>
  <si>
    <t>YDR524W-C</t>
  </si>
  <si>
    <t>YEL023C</t>
  </si>
  <si>
    <t>YER078W-A</t>
  </si>
  <si>
    <t>YER138W-A</t>
  </si>
  <si>
    <t>YER175W-A</t>
  </si>
  <si>
    <t>YER188C-A</t>
  </si>
  <si>
    <t>YER190C-B</t>
  </si>
  <si>
    <t>YFL041W-A</t>
  </si>
  <si>
    <t>YFR032C-B</t>
  </si>
  <si>
    <t>YGL006W-A</t>
  </si>
  <si>
    <t>YGL007C-A</t>
  </si>
  <si>
    <t>YGL176C</t>
  </si>
  <si>
    <t>YGL188C-A</t>
  </si>
  <si>
    <t>YGR035W-A</t>
  </si>
  <si>
    <t>YGR121W-A</t>
  </si>
  <si>
    <t>YGR146C-A</t>
  </si>
  <si>
    <t>YGR161W-C</t>
  </si>
  <si>
    <t>YGR174W-A</t>
  </si>
  <si>
    <t>YGR204C-A</t>
  </si>
  <si>
    <t>YGR240C-A</t>
  </si>
  <si>
    <t>YHL015W-A</t>
  </si>
  <si>
    <t>YHL048C-A</t>
  </si>
  <si>
    <t>YHR007C-A</t>
  </si>
  <si>
    <t>YHR022C-A</t>
  </si>
  <si>
    <t>YHR050W-A</t>
  </si>
  <si>
    <t>YHR213W-B</t>
  </si>
  <si>
    <t>YHR214W</t>
  </si>
  <si>
    <t>YIL014C-A</t>
  </si>
  <si>
    <t>YIL105W-A</t>
  </si>
  <si>
    <t>YIR018C-A</t>
  </si>
  <si>
    <t>YIR021W-A</t>
  </si>
  <si>
    <t>YJL047C-A</t>
  </si>
  <si>
    <t>YJL077W-A</t>
  </si>
  <si>
    <t>YJL077W-B</t>
  </si>
  <si>
    <t>YJL136W-A</t>
  </si>
  <si>
    <t>YJR151W-A</t>
  </si>
  <si>
    <t>YKL068W-A</t>
  </si>
  <si>
    <t>YLL066W-B</t>
  </si>
  <si>
    <t>YLR030W</t>
  </si>
  <si>
    <t>YLR154C-H</t>
  </si>
  <si>
    <t>YLR156C-A</t>
  </si>
  <si>
    <t>YLR157C-C</t>
  </si>
  <si>
    <t>YLR157W-D</t>
  </si>
  <si>
    <t>YLR157W-E</t>
  </si>
  <si>
    <t>YLR159C-A</t>
  </si>
  <si>
    <t>YLR264C-A</t>
  </si>
  <si>
    <t>YLR285C-A</t>
  </si>
  <si>
    <t>YLR307C-A</t>
  </si>
  <si>
    <t>YLR412C-A</t>
  </si>
  <si>
    <t>YML054C-A</t>
  </si>
  <si>
    <t>YMR001C-A</t>
  </si>
  <si>
    <t>YMR103C</t>
  </si>
  <si>
    <t>YMR105W-A</t>
  </si>
  <si>
    <t>YMR158C-A</t>
  </si>
  <si>
    <t>YMR175W-A</t>
  </si>
  <si>
    <t>YMR182W-A</t>
  </si>
  <si>
    <t>YMR230W-A</t>
  </si>
  <si>
    <t>YMR242W-A</t>
  </si>
  <si>
    <t>YMR315W-A</t>
  </si>
  <si>
    <t>YMR317W</t>
  </si>
  <si>
    <t>YMR320W</t>
  </si>
  <si>
    <t>YNL042W-B</t>
  </si>
  <si>
    <t>YNL067W-B</t>
  </si>
  <si>
    <t>YNL097C-B</t>
  </si>
  <si>
    <t>YNL146C-A</t>
  </si>
  <si>
    <t>YNL277W-A</t>
  </si>
  <si>
    <t>YNR075C-A</t>
  </si>
  <si>
    <t>YOL013W-A</t>
  </si>
  <si>
    <t>YOL019W-A</t>
  </si>
  <si>
    <t>YOL038C-A</t>
  </si>
  <si>
    <t>YOL097W-A</t>
  </si>
  <si>
    <t>YOL155W-A</t>
  </si>
  <si>
    <t>YOL166W-A</t>
  </si>
  <si>
    <t>YOR011W-A</t>
  </si>
  <si>
    <t>YOR072W-B</t>
  </si>
  <si>
    <t>YOR192C-C</t>
  </si>
  <si>
    <t>YOR293C-A</t>
  </si>
  <si>
    <t>YOR316C-A</t>
  </si>
  <si>
    <t>YOR376W-A</t>
  </si>
  <si>
    <t>YOR381W-A</t>
  </si>
  <si>
    <t>YOR394C-A</t>
  </si>
  <si>
    <t>YPL038W-A</t>
  </si>
  <si>
    <t>YPL152W-A</t>
  </si>
  <si>
    <t>YPL261C</t>
  </si>
  <si>
    <t>YPR108W-A</t>
  </si>
  <si>
    <t>YPR145C-A</t>
  </si>
  <si>
    <t>PAU8</t>
  </si>
  <si>
    <t>PEX9</t>
  </si>
  <si>
    <t>RBH2</t>
  </si>
  <si>
    <t>RDT1</t>
  </si>
  <si>
    <t>REC114</t>
  </si>
  <si>
    <t>REC8</t>
  </si>
  <si>
    <t>RRT15</t>
  </si>
  <si>
    <t>SCEI</t>
  </si>
  <si>
    <t>STL1</t>
  </si>
  <si>
    <t>TAR1</t>
  </si>
  <si>
    <t>TOS3</t>
  </si>
  <si>
    <t>Medium</t>
  </si>
  <si>
    <t>mid-log</t>
  </si>
  <si>
    <t>Growth Phase</t>
  </si>
  <si>
    <t>YPD</t>
  </si>
  <si>
    <t>early-log</t>
  </si>
  <si>
    <t>Average</t>
  </si>
  <si>
    <t>Zeros</t>
  </si>
  <si>
    <t>minimal</t>
  </si>
  <si>
    <t>minmal</t>
  </si>
  <si>
    <t>chemostat</t>
  </si>
  <si>
    <t>steady state</t>
  </si>
  <si>
    <t>N/V</t>
  </si>
  <si>
    <t>Median</t>
  </si>
  <si>
    <t xml:space="preserve">LEE </t>
  </si>
  <si>
    <t>Median of MS</t>
  </si>
  <si>
    <t>Median of GFP</t>
  </si>
  <si>
    <t>GFP/MS</t>
  </si>
  <si>
    <t>STD</t>
  </si>
  <si>
    <t>CV</t>
  </si>
  <si>
    <t>Ribosomal protein</t>
  </si>
  <si>
    <t>Mean abundance(across 21 datasets)</t>
  </si>
  <si>
    <t>means</t>
  </si>
  <si>
    <t>medians</t>
  </si>
  <si>
    <t>Number of ribosomes</t>
  </si>
  <si>
    <t>Average Coefficient of variation</t>
  </si>
  <si>
    <t>&lt;0.75</t>
  </si>
  <si>
    <t>&gt;1.25</t>
  </si>
  <si>
    <t xml:space="preserve">25% change </t>
  </si>
  <si>
    <t>Median of five MS datasets</t>
  </si>
  <si>
    <t>Median of other MS datasets</t>
  </si>
  <si>
    <t>5MS/others</t>
  </si>
  <si>
    <t>GFP VS MS</t>
  </si>
  <si>
    <t>5MS vs other MS</t>
  </si>
  <si>
    <t>25% change</t>
  </si>
  <si>
    <t>No.of Ribosomes as per other MS datasets</t>
  </si>
  <si>
    <t>No.of Ribosomes 5MS datasets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</si>
</sst>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"/>
    <numFmt numFmtId="165" formatCode="0.00000E+00"/>
    <numFmt numFmtId="166" formatCode="0.0000"/>
    <numFmt numFmtId="167" formatCode="0.0000E+00"/>
    <numFmt numFmtId="168" formatCode="0.E+00"/>
  </numFmts>
  <fonts count="3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333333"/>
      <name val="Helvetica Neue"/>
      <family val="2"/>
    </font>
    <font>
      <sz val="9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2"/>
      <color theme="1"/>
      <name val="Gill Sans"/>
      <family val="2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vertAlign val="superscript"/>
      <sz val="16"/>
      <color theme="1"/>
      <name val="Gill Sans"/>
      <family val="2"/>
    </font>
    <font>
      <b/>
      <sz val="14"/>
      <color theme="1"/>
      <name val="Calibri"/>
      <family val="2"/>
      <scheme val="minor"/>
    </font>
    <font>
      <b/>
      <sz val="14"/>
      <color rgb="FF9C0006"/>
      <name val="Calibri"/>
      <family val="2"/>
      <scheme val="minor"/>
    </font>
    <font>
      <b/>
      <sz val="14"/>
      <color rgb="FF9C65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Gill Sans"/>
      <family val="2"/>
    </font>
    <font>
      <b/>
      <i/>
      <sz val="12"/>
      <color theme="1"/>
      <name val="Calibri"/>
      <family val="2"/>
      <scheme val="minor"/>
    </font>
    <font>
      <b/>
      <i/>
      <sz val="12"/>
      <color rgb="FF9C0006"/>
      <name val="Calibri"/>
      <family val="2"/>
      <scheme val="minor"/>
    </font>
    <font>
      <b/>
      <i/>
      <sz val="12"/>
      <color rgb="FF9C6500"/>
      <name val="Calibri"/>
      <family val="2"/>
      <scheme val="minor"/>
    </font>
    <font>
      <b/>
      <i/>
      <sz val="12"/>
      <color rgb="FF0061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rgb="FF9C0006"/>
      <name val="Calibri"/>
      <family val="2"/>
      <scheme val="minor"/>
    </font>
    <font>
      <b/>
      <i/>
      <sz val="12"/>
      <color rgb="FF9C6500"/>
      <name val="Calibri"/>
      <family val="2"/>
      <scheme val="minor"/>
    </font>
    <font>
      <b/>
      <i/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A6A6A6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938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2" fillId="6" borderId="0" applyNumberFormat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" fillId="7" borderId="0" applyNumberFormat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80">
    <xf numFmtId="0" fontId="0" fillId="0" borderId="0" xfId="0"/>
    <xf numFmtId="0" fontId="3" fillId="0" borderId="0" xfId="0" applyFont="1"/>
    <xf numFmtId="0" fontId="4" fillId="0" borderId="1" xfId="0" applyFont="1" applyBorder="1"/>
    <xf numFmtId="0" fontId="4" fillId="2" borderId="1" xfId="0" applyFont="1" applyFill="1" applyBorder="1"/>
    <xf numFmtId="1" fontId="5" fillId="2" borderId="0" xfId="0" applyNumberFormat="1" applyFont="1" applyFill="1"/>
    <xf numFmtId="1" fontId="6" fillId="2" borderId="0" xfId="0" applyNumberFormat="1" applyFont="1" applyFill="1"/>
    <xf numFmtId="1" fontId="0" fillId="0" borderId="0" xfId="0" applyNumberFormat="1" applyAlignment="1">
      <alignment horizontal="center"/>
    </xf>
    <xf numFmtId="0" fontId="0" fillId="0" borderId="0" xfId="0" applyBorder="1"/>
    <xf numFmtId="1" fontId="0" fillId="0" borderId="0" xfId="0" applyNumberFormat="1" applyBorder="1" applyAlignment="1">
      <alignment horizontal="center"/>
    </xf>
    <xf numFmtId="16" fontId="0" fillId="0" borderId="0" xfId="0" applyNumberFormat="1"/>
    <xf numFmtId="0" fontId="0" fillId="0" borderId="2" xfId="0" applyBorder="1"/>
    <xf numFmtId="1" fontId="0" fillId="0" borderId="2" xfId="0" applyNumberFormat="1" applyBorder="1" applyAlignment="1">
      <alignment horizontal="center"/>
    </xf>
    <xf numFmtId="0" fontId="9" fillId="0" borderId="3" xfId="0" applyFont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4" fillId="2" borderId="5" xfId="0" applyFont="1" applyFill="1" applyBorder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1" fontId="0" fillId="0" borderId="0" xfId="0" applyNumberFormat="1"/>
    <xf numFmtId="49" fontId="9" fillId="0" borderId="4" xfId="0" applyNumberFormat="1" applyFont="1" applyBorder="1" applyAlignment="1">
      <alignment horizontal="center" vertical="center" wrapText="1"/>
    </xf>
    <xf numFmtId="0" fontId="4" fillId="0" borderId="1" xfId="0" applyNumberFormat="1" applyFont="1" applyBorder="1"/>
    <xf numFmtId="166" fontId="0" fillId="0" borderId="0" xfId="0" applyNumberFormat="1"/>
    <xf numFmtId="167" fontId="0" fillId="0" borderId="0" xfId="0" applyNumberFormat="1"/>
    <xf numFmtId="0" fontId="10" fillId="0" borderId="0" xfId="0" applyFont="1"/>
    <xf numFmtId="1" fontId="10" fillId="0" borderId="0" xfId="0" applyNumberFormat="1" applyFont="1" applyAlignment="1">
      <alignment horizontal="center" vertical="center"/>
    </xf>
    <xf numFmtId="49" fontId="10" fillId="0" borderId="0" xfId="0" applyNumberFormat="1" applyFont="1"/>
    <xf numFmtId="0" fontId="10" fillId="0" borderId="0" xfId="0" applyFont="1" applyBorder="1"/>
    <xf numFmtId="1" fontId="10" fillId="0" borderId="0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/>
    </xf>
    <xf numFmtId="1" fontId="10" fillId="0" borderId="6" xfId="0" applyNumberFormat="1" applyFont="1" applyBorder="1" applyAlignment="1">
      <alignment horizontal="center" vertical="center" wrapText="1"/>
    </xf>
    <xf numFmtId="1" fontId="10" fillId="0" borderId="6" xfId="0" applyNumberFormat="1" applyFont="1" applyBorder="1" applyAlignment="1">
      <alignment horizontal="center" vertical="center"/>
    </xf>
    <xf numFmtId="0" fontId="10" fillId="0" borderId="2" xfId="0" applyFont="1" applyBorder="1"/>
    <xf numFmtId="1" fontId="10" fillId="0" borderId="2" xfId="0" applyNumberFormat="1" applyFont="1" applyBorder="1" applyAlignment="1">
      <alignment horizontal="center" vertical="center"/>
    </xf>
    <xf numFmtId="1" fontId="11" fillId="3" borderId="6" xfId="75" applyNumberFormat="1" applyBorder="1" applyAlignment="1">
      <alignment horizontal="center" vertical="center"/>
    </xf>
    <xf numFmtId="0" fontId="11" fillId="3" borderId="0" xfId="75"/>
    <xf numFmtId="1" fontId="13" fillId="5" borderId="6" xfId="77" applyNumberFormat="1" applyBorder="1" applyAlignment="1">
      <alignment horizontal="center" vertical="center"/>
    </xf>
    <xf numFmtId="0" fontId="13" fillId="5" borderId="0" xfId="77"/>
    <xf numFmtId="0" fontId="12" fillId="4" borderId="0" xfId="76"/>
    <xf numFmtId="1" fontId="12" fillId="4" borderId="6" xfId="76" applyNumberFormat="1" applyBorder="1" applyAlignment="1">
      <alignment horizontal="center" vertical="center" wrapText="1"/>
    </xf>
    <xf numFmtId="0" fontId="2" fillId="6" borderId="0" xfId="78"/>
    <xf numFmtId="1" fontId="11" fillId="3" borderId="0" xfId="75" applyNumberFormat="1" applyBorder="1" applyAlignment="1">
      <alignment horizontal="center" vertical="center"/>
    </xf>
    <xf numFmtId="0" fontId="15" fillId="6" borderId="0" xfId="78" applyFont="1"/>
    <xf numFmtId="0" fontId="15" fillId="0" borderId="0" xfId="0" applyFont="1"/>
    <xf numFmtId="0" fontId="16" fillId="4" borderId="0" xfId="76" applyFont="1"/>
    <xf numFmtId="1" fontId="16" fillId="4" borderId="0" xfId="76" applyNumberFormat="1" applyFont="1" applyBorder="1" applyAlignment="1">
      <alignment horizontal="center" vertical="center" wrapText="1"/>
    </xf>
    <xf numFmtId="1" fontId="17" fillId="5" borderId="0" xfId="77" applyNumberFormat="1" applyFont="1" applyBorder="1" applyAlignment="1">
      <alignment horizontal="center" vertical="center"/>
    </xf>
    <xf numFmtId="1" fontId="18" fillId="3" borderId="0" xfId="75" applyNumberFormat="1" applyFont="1" applyBorder="1" applyAlignment="1">
      <alignment horizontal="center" vertical="center"/>
    </xf>
    <xf numFmtId="1" fontId="0" fillId="0" borderId="0" xfId="0" applyNumberFormat="1"/>
    <xf numFmtId="0" fontId="15" fillId="8" borderId="0" xfId="78" applyFont="1" applyFill="1"/>
    <xf numFmtId="0" fontId="15" fillId="8" borderId="0" xfId="0" applyFont="1" applyFill="1"/>
    <xf numFmtId="0" fontId="16" fillId="8" borderId="0" xfId="76" applyFont="1" applyFill="1"/>
    <xf numFmtId="1" fontId="16" fillId="8" borderId="0" xfId="76" applyNumberFormat="1" applyFont="1" applyFill="1" applyBorder="1" applyAlignment="1">
      <alignment horizontal="center" vertical="center" wrapText="1"/>
    </xf>
    <xf numFmtId="1" fontId="17" fillId="8" borderId="0" xfId="77" applyNumberFormat="1" applyFont="1" applyFill="1" applyBorder="1" applyAlignment="1">
      <alignment horizontal="center" vertical="center"/>
    </xf>
    <xf numFmtId="1" fontId="18" fillId="8" borderId="0" xfId="75" applyNumberFormat="1" applyFont="1" applyFill="1" applyBorder="1" applyAlignment="1">
      <alignment horizontal="center" vertical="center"/>
    </xf>
    <xf numFmtId="0" fontId="0" fillId="8" borderId="0" xfId="0" applyFill="1"/>
    <xf numFmtId="0" fontId="15" fillId="9" borderId="0" xfId="143" applyFont="1" applyFill="1"/>
    <xf numFmtId="1" fontId="15" fillId="9" borderId="0" xfId="143" applyNumberFormat="1" applyFont="1" applyFill="1" applyBorder="1" applyAlignment="1">
      <alignment horizontal="center" vertical="center" wrapText="1"/>
    </xf>
    <xf numFmtId="1" fontId="15" fillId="9" borderId="0" xfId="143" applyNumberFormat="1" applyFont="1" applyFill="1" applyBorder="1" applyAlignment="1">
      <alignment horizontal="center" vertical="center"/>
    </xf>
    <xf numFmtId="0" fontId="19" fillId="9" borderId="0" xfId="143" applyFont="1" applyFill="1"/>
    <xf numFmtId="0" fontId="1" fillId="9" borderId="0" xfId="143" applyFill="1"/>
    <xf numFmtId="1" fontId="20" fillId="0" borderId="0" xfId="0" applyNumberFormat="1" applyFont="1"/>
    <xf numFmtId="168" fontId="0" fillId="0" borderId="0" xfId="0" applyNumberFormat="1"/>
    <xf numFmtId="0" fontId="21" fillId="0" borderId="0" xfId="0" applyFont="1"/>
    <xf numFmtId="1" fontId="13" fillId="5" borderId="0" xfId="77" applyNumberFormat="1" applyBorder="1" applyAlignment="1">
      <alignment horizontal="center" vertical="center"/>
    </xf>
    <xf numFmtId="0" fontId="22" fillId="6" borderId="0" xfId="78" applyFont="1"/>
    <xf numFmtId="0" fontId="22" fillId="0" borderId="0" xfId="0" applyFont="1"/>
    <xf numFmtId="0" fontId="23" fillId="4" borderId="0" xfId="76" applyFont="1"/>
    <xf numFmtId="0" fontId="24" fillId="5" borderId="0" xfId="77" applyFont="1"/>
    <xf numFmtId="0" fontId="25" fillId="3" borderId="0" xfId="75" applyFont="1"/>
    <xf numFmtId="0" fontId="0" fillId="0" borderId="3" xfId="0" applyBorder="1"/>
    <xf numFmtId="0" fontId="2" fillId="6" borderId="3" xfId="78" applyBorder="1"/>
    <xf numFmtId="0" fontId="26" fillId="8" borderId="0" xfId="78" applyFont="1" applyFill="1"/>
    <xf numFmtId="0" fontId="26" fillId="8" borderId="0" xfId="0" applyFont="1" applyFill="1"/>
    <xf numFmtId="0" fontId="27" fillId="8" borderId="0" xfId="76" applyFont="1" applyFill="1"/>
    <xf numFmtId="0" fontId="28" fillId="8" borderId="0" xfId="77" applyFont="1" applyFill="1"/>
    <xf numFmtId="0" fontId="29" fillId="8" borderId="0" xfId="75" applyFont="1" applyFill="1"/>
    <xf numFmtId="0" fontId="31" fillId="0" borderId="0" xfId="0" applyFont="1"/>
    <xf numFmtId="0" fontId="30" fillId="0" borderId="0" xfId="0" applyFont="1"/>
  </cellXfs>
  <cellStyles count="938">
    <cellStyle name="20% - Accent1" xfId="143" builtinId="30"/>
    <cellStyle name="20% - Accent2" xfId="78" builtinId="34"/>
    <cellStyle name="Bad" xfId="76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Good" xfId="75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Neutral" xfId="77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'Ribosomal proteins'!$B$1</c:f>
              <c:strCache>
                <c:ptCount val="1"/>
                <c:pt idx="0">
                  <c:v>Masses of proteins</c:v>
                </c:pt>
              </c:strCache>
            </c:strRef>
          </c:tx>
          <c:spPr>
            <a:ln w="12700"/>
          </c:spPr>
          <c:marker>
            <c:symbol val="none"/>
          </c:marker>
          <c:trendline>
            <c:spPr>
              <a:ln w="28575" cmpd="sng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yVal>
            <c:numRef>
              <c:f>'Ribosomal proteins'!$B$2:$B$5720</c:f>
              <c:numCache>
                <c:formatCode>General</c:formatCode>
                <c:ptCount val="5719"/>
                <c:pt idx="0">
                  <c:v>28125</c:v>
                </c:pt>
                <c:pt idx="1">
                  <c:v>33717</c:v>
                </c:pt>
                <c:pt idx="2">
                  <c:v>21622</c:v>
                </c:pt>
                <c:pt idx="3">
                  <c:v>27450</c:v>
                </c:pt>
                <c:pt idx="4">
                  <c:v>43757</c:v>
                </c:pt>
                <c:pt idx="5">
                  <c:v>33714</c:v>
                </c:pt>
                <c:pt idx="6">
                  <c:v>28024</c:v>
                </c:pt>
                <c:pt idx="7">
                  <c:v>39092</c:v>
                </c:pt>
                <c:pt idx="8">
                  <c:v>25038</c:v>
                </c:pt>
                <c:pt idx="9">
                  <c:v>29410</c:v>
                </c:pt>
                <c:pt idx="10">
                  <c:v>26503</c:v>
                </c:pt>
                <c:pt idx="11">
                  <c:v>28743</c:v>
                </c:pt>
                <c:pt idx="12">
                  <c:v>13505</c:v>
                </c:pt>
                <c:pt idx="13">
                  <c:v>13693</c:v>
                </c:pt>
                <c:pt idx="14">
                  <c:v>27638</c:v>
                </c:pt>
                <c:pt idx="15">
                  <c:v>17037</c:v>
                </c:pt>
                <c:pt idx="16">
                  <c:v>21569</c:v>
                </c:pt>
                <c:pt idx="17">
                  <c:v>25361</c:v>
                </c:pt>
                <c:pt idx="18">
                  <c:v>21704</c:v>
                </c:pt>
                <c:pt idx="19">
                  <c:v>12953</c:v>
                </c:pt>
                <c:pt idx="20">
                  <c:v>22489</c:v>
                </c:pt>
                <c:pt idx="21">
                  <c:v>17029</c:v>
                </c:pt>
                <c:pt idx="22">
                  <c:v>26996</c:v>
                </c:pt>
                <c:pt idx="23">
                  <c:v>11124</c:v>
                </c:pt>
                <c:pt idx="24">
                  <c:v>22443</c:v>
                </c:pt>
                <c:pt idx="25">
                  <c:v>13907</c:v>
                </c:pt>
                <c:pt idx="26">
                  <c:v>20563</c:v>
                </c:pt>
                <c:pt idx="27">
                  <c:v>15788</c:v>
                </c:pt>
                <c:pt idx="28">
                  <c:v>15757</c:v>
                </c:pt>
                <c:pt idx="29">
                  <c:v>17749</c:v>
                </c:pt>
                <c:pt idx="30">
                  <c:v>16002</c:v>
                </c:pt>
                <c:pt idx="31">
                  <c:v>24422</c:v>
                </c:pt>
                <c:pt idx="32">
                  <c:v>15472</c:v>
                </c:pt>
                <c:pt idx="33">
                  <c:v>16722</c:v>
                </c:pt>
                <c:pt idx="34">
                  <c:v>27408</c:v>
                </c:pt>
                <c:pt idx="35">
                  <c:v>17613</c:v>
                </c:pt>
                <c:pt idx="36">
                  <c:v>20549</c:v>
                </c:pt>
                <c:pt idx="37">
                  <c:v>15167</c:v>
                </c:pt>
                <c:pt idx="38">
                  <c:v>15847</c:v>
                </c:pt>
                <c:pt idx="39">
                  <c:v>22554</c:v>
                </c:pt>
                <c:pt idx="40">
                  <c:v>18242</c:v>
                </c:pt>
                <c:pt idx="41">
                  <c:v>12739</c:v>
                </c:pt>
                <c:pt idx="42">
                  <c:v>13909</c:v>
                </c:pt>
                <c:pt idx="43">
                  <c:v>20437</c:v>
                </c:pt>
                <c:pt idx="44">
                  <c:v>10091</c:v>
                </c:pt>
                <c:pt idx="45">
                  <c:v>15329</c:v>
                </c:pt>
                <c:pt idx="46">
                  <c:v>19720</c:v>
                </c:pt>
                <c:pt idx="47">
                  <c:v>17216</c:v>
                </c:pt>
                <c:pt idx="48">
                  <c:v>14537</c:v>
                </c:pt>
                <c:pt idx="49">
                  <c:v>12039</c:v>
                </c:pt>
                <c:pt idx="50">
                  <c:v>14771</c:v>
                </c:pt>
                <c:pt idx="51">
                  <c:v>14234</c:v>
                </c:pt>
                <c:pt idx="52">
                  <c:v>15917</c:v>
                </c:pt>
                <c:pt idx="53">
                  <c:v>15531</c:v>
                </c:pt>
                <c:pt idx="54">
                  <c:v>12154</c:v>
                </c:pt>
                <c:pt idx="55">
                  <c:v>19961</c:v>
                </c:pt>
                <c:pt idx="56">
                  <c:v>11415</c:v>
                </c:pt>
                <c:pt idx="57">
                  <c:v>6342</c:v>
                </c:pt>
                <c:pt idx="58">
                  <c:v>22201</c:v>
                </c:pt>
                <c:pt idx="59">
                  <c:v>14626</c:v>
                </c:pt>
                <c:pt idx="60">
                  <c:v>9746</c:v>
                </c:pt>
                <c:pt idx="61">
                  <c:v>13639</c:v>
                </c:pt>
                <c:pt idx="62">
                  <c:v>16038</c:v>
                </c:pt>
                <c:pt idx="63">
                  <c:v>8826</c:v>
                </c:pt>
                <c:pt idx="64">
                  <c:v>6669</c:v>
                </c:pt>
                <c:pt idx="65">
                  <c:v>8879</c:v>
                </c:pt>
                <c:pt idx="66">
                  <c:v>12212</c:v>
                </c:pt>
                <c:pt idx="67">
                  <c:v>7592</c:v>
                </c:pt>
                <c:pt idx="68">
                  <c:v>14473</c:v>
                </c:pt>
                <c:pt idx="69">
                  <c:v>9850</c:v>
                </c:pt>
                <c:pt idx="70">
                  <c:v>3337</c:v>
                </c:pt>
                <c:pt idx="71">
                  <c:v>7118</c:v>
                </c:pt>
                <c:pt idx="72">
                  <c:v>14554</c:v>
                </c:pt>
                <c:pt idx="73">
                  <c:v>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65-0B45-AAF7-CD39C47D9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384840"/>
        <c:axId val="-2085874344"/>
      </c:scatterChart>
      <c:valAx>
        <c:axId val="-2086384840"/>
        <c:scaling>
          <c:orientation val="minMax"/>
          <c:max val="8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Position</a:t>
                </a:r>
                <a:r>
                  <a:rPr lang="en-US" sz="1600" baseline="0"/>
                  <a:t> of the protein in the list of ribosomal proteins arranged in decreasing order of their total mass in the cell. </a:t>
                </a:r>
                <a:endParaRPr lang="en-US" sz="1600"/>
              </a:p>
            </c:rich>
          </c:tx>
          <c:overlay val="0"/>
        </c:title>
        <c:majorTickMark val="out"/>
        <c:minorTickMark val="none"/>
        <c:tickLblPos val="nextTo"/>
        <c:crossAx val="-2085874344"/>
        <c:crosses val="autoZero"/>
        <c:crossBetween val="midCat"/>
      </c:valAx>
      <c:valAx>
        <c:axId val="-2085874344"/>
        <c:scaling>
          <c:orientation val="minMax"/>
          <c:min val="0"/>
        </c:scaling>
        <c:delete val="0"/>
        <c:axPos val="l"/>
        <c:majorGridlines/>
        <c:minorGridlines/>
        <c:title>
          <c:tx>
            <c:rich>
              <a:bodyPr rot="0" vert="horz"/>
              <a:lstStyle/>
              <a:p>
                <a:pPr>
                  <a:defRPr sz="1600"/>
                </a:pPr>
                <a:r>
                  <a:rPr lang="en-US" sz="1600"/>
                  <a:t>Molecular</a:t>
                </a:r>
                <a:r>
                  <a:rPr lang="en-US" sz="1600" baseline="0"/>
                  <a:t> mass of the protein</a:t>
                </a:r>
                <a:endParaRPr 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6384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177800</xdr:colOff>
      <xdr:row>3</xdr:row>
      <xdr:rowOff>50800</xdr:rowOff>
    </xdr:from>
    <xdr:to>
      <xdr:col>23</xdr:col>
      <xdr:colOff>584200</xdr:colOff>
      <xdr:row>28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720"/>
  <sheetViews>
    <sheetView workbookViewId="0">
      <selection activeCell="E1" sqref="E1:E1048576"/>
    </sheetView>
  </sheetViews>
  <sheetFormatPr baseColWidth="10" defaultRowHeight="16" x14ac:dyDescent="0.2"/>
  <cols>
    <col min="1" max="1" width="24.6640625" bestFit="1" customWidth="1"/>
    <col min="2" max="2" width="24.6640625" customWidth="1"/>
    <col min="3" max="3" width="25.33203125" bestFit="1" customWidth="1"/>
    <col min="4" max="4" width="19.1640625" bestFit="1" customWidth="1"/>
    <col min="5" max="5" width="19.1640625" customWidth="1"/>
    <col min="6" max="6" width="18" style="16" bestFit="1" customWidth="1"/>
    <col min="7" max="7" width="13.83203125" style="17" bestFit="1" customWidth="1"/>
    <col min="8" max="8" width="11.1640625" bestFit="1" customWidth="1"/>
    <col min="10" max="10" width="19" bestFit="1" customWidth="1"/>
  </cols>
  <sheetData>
    <row r="1" spans="1:11" x14ac:dyDescent="0.2">
      <c r="A1" t="s">
        <v>0</v>
      </c>
      <c r="B1" t="s">
        <v>10743</v>
      </c>
      <c r="C1" t="s">
        <v>1</v>
      </c>
      <c r="D1" t="s">
        <v>10742</v>
      </c>
      <c r="E1" t="s">
        <v>10887</v>
      </c>
      <c r="F1" s="16" t="s">
        <v>10747</v>
      </c>
      <c r="G1" s="17" t="s">
        <v>10889</v>
      </c>
      <c r="H1" t="s">
        <v>10888</v>
      </c>
    </row>
    <row r="2" spans="1:11" ht="18" x14ac:dyDescent="0.2">
      <c r="A2" s="1" t="s">
        <v>40</v>
      </c>
      <c r="B2" s="1">
        <f t="shared" ref="B2:B33" si="0">VLOOKUP(A2,Rib_VDH,2,FALSE)</f>
        <v>28125</v>
      </c>
      <c r="C2">
        <f t="shared" ref="C2:C33" si="1">VLOOKUP(A2,Checkhere,4,FALSE)</f>
        <v>210396</v>
      </c>
      <c r="D2">
        <f t="shared" ref="D2:D33" si="2">VLOOKUP(A2,Checkme,3,FALSE)</f>
        <v>136547.228107203</v>
      </c>
      <c r="E2">
        <f t="shared" ref="E2:E33" si="3">VLOOKUP(A2,Check21,3,FALSE)</f>
        <v>188027.72517247399</v>
      </c>
      <c r="F2" s="16">
        <f t="shared" ref="F2:F33" si="4">B2*C2</f>
        <v>5917387500</v>
      </c>
      <c r="G2" s="17">
        <f t="shared" ref="G2:G33" si="5">B2*D2</f>
        <v>3840390790.5150843</v>
      </c>
      <c r="H2">
        <f t="shared" ref="H2:H33" si="6">B2*E2</f>
        <v>5288279770.475831</v>
      </c>
    </row>
    <row r="3" spans="1:11" ht="18" x14ac:dyDescent="0.2">
      <c r="A3" s="1" t="s">
        <v>75</v>
      </c>
      <c r="B3" s="1">
        <f t="shared" si="0"/>
        <v>33717</v>
      </c>
      <c r="C3">
        <f t="shared" si="1"/>
        <v>187934</v>
      </c>
      <c r="D3">
        <f t="shared" si="2"/>
        <v>215252.26496980601</v>
      </c>
      <c r="E3">
        <f t="shared" si="3"/>
        <v>130202.945434694</v>
      </c>
      <c r="F3" s="16">
        <f t="shared" si="4"/>
        <v>6336570678</v>
      </c>
      <c r="G3" s="17">
        <f t="shared" si="5"/>
        <v>7257660617.986949</v>
      </c>
      <c r="H3">
        <f t="shared" si="6"/>
        <v>4390052711.2215776</v>
      </c>
    </row>
    <row r="4" spans="1:11" ht="18" x14ac:dyDescent="0.2">
      <c r="A4" s="1" t="s">
        <v>9</v>
      </c>
      <c r="B4" s="1">
        <f t="shared" si="0"/>
        <v>21622</v>
      </c>
      <c r="C4">
        <f t="shared" si="1"/>
        <v>135634</v>
      </c>
      <c r="D4">
        <f t="shared" si="2"/>
        <v>295128.45719039702</v>
      </c>
      <c r="E4">
        <f t="shared" si="3"/>
        <v>202553.25912501101</v>
      </c>
      <c r="F4" s="16">
        <f t="shared" si="4"/>
        <v>2932678348</v>
      </c>
      <c r="G4" s="17">
        <f t="shared" si="5"/>
        <v>6381267501.3707647</v>
      </c>
      <c r="H4">
        <f t="shared" si="6"/>
        <v>4379606568.8009882</v>
      </c>
    </row>
    <row r="5" spans="1:11" ht="18" x14ac:dyDescent="0.2">
      <c r="A5" t="s">
        <v>4</v>
      </c>
      <c r="B5" s="1">
        <f t="shared" si="0"/>
        <v>27450</v>
      </c>
      <c r="C5">
        <f t="shared" si="1"/>
        <v>195906</v>
      </c>
      <c r="D5">
        <f t="shared" si="2"/>
        <v>246194.33989250599</v>
      </c>
      <c r="E5">
        <f t="shared" si="3"/>
        <v>152569.09346246099</v>
      </c>
      <c r="F5" s="16">
        <f t="shared" si="4"/>
        <v>5377619700</v>
      </c>
      <c r="G5" s="17">
        <f t="shared" si="5"/>
        <v>6758034630.0492897</v>
      </c>
      <c r="H5">
        <f t="shared" si="6"/>
        <v>4188021615.5445542</v>
      </c>
      <c r="J5" s="19">
        <f>SUM(G2:G200)</f>
        <v>164527427091.24936</v>
      </c>
    </row>
    <row r="6" spans="1:11" ht="18" x14ac:dyDescent="0.2">
      <c r="A6" s="1" t="s">
        <v>35</v>
      </c>
      <c r="B6" s="1">
        <f t="shared" si="0"/>
        <v>43757</v>
      </c>
      <c r="C6">
        <f t="shared" si="1"/>
        <v>58519</v>
      </c>
      <c r="D6">
        <f t="shared" si="2"/>
        <v>201677.51276656199</v>
      </c>
      <c r="E6">
        <f t="shared" si="3"/>
        <v>89802.653003765605</v>
      </c>
      <c r="F6" s="16">
        <f t="shared" si="4"/>
        <v>2560615883</v>
      </c>
      <c r="G6" s="17">
        <f t="shared" si="5"/>
        <v>8824802926.1264534</v>
      </c>
      <c r="H6">
        <f t="shared" si="6"/>
        <v>3929494687.4857717</v>
      </c>
      <c r="J6" s="18">
        <f>SUM(F2:F200)</f>
        <v>156893645609</v>
      </c>
    </row>
    <row r="7" spans="1:11" ht="18" x14ac:dyDescent="0.2">
      <c r="A7" s="1" t="s">
        <v>37</v>
      </c>
      <c r="B7" s="1">
        <f t="shared" si="0"/>
        <v>33714</v>
      </c>
      <c r="C7">
        <f t="shared" si="1"/>
        <v>227613</v>
      </c>
      <c r="D7">
        <f t="shared" si="2"/>
        <v>80391.789399365807</v>
      </c>
      <c r="E7">
        <f t="shared" si="3"/>
        <v>96389.572519853493</v>
      </c>
      <c r="F7" s="16">
        <f t="shared" si="4"/>
        <v>7673744682</v>
      </c>
      <c r="G7" s="17">
        <f t="shared" si="5"/>
        <v>2710328787.8102188</v>
      </c>
      <c r="H7">
        <f t="shared" si="6"/>
        <v>3249678047.9343405</v>
      </c>
      <c r="J7" s="18">
        <f>J6-J5</f>
        <v>-7633781482.2493591</v>
      </c>
    </row>
    <row r="8" spans="1:11" ht="18" x14ac:dyDescent="0.2">
      <c r="A8" t="s">
        <v>2</v>
      </c>
      <c r="B8" s="1">
        <f t="shared" si="0"/>
        <v>28024</v>
      </c>
      <c r="C8">
        <f t="shared" si="1"/>
        <v>57721</v>
      </c>
      <c r="D8">
        <f t="shared" si="2"/>
        <v>49822.029882705901</v>
      </c>
      <c r="E8">
        <f t="shared" si="3"/>
        <v>115555.92246546601</v>
      </c>
      <c r="F8" s="16">
        <f t="shared" si="4"/>
        <v>1617573304</v>
      </c>
      <c r="G8" s="17">
        <f t="shared" si="5"/>
        <v>1396212565.4329503</v>
      </c>
      <c r="H8">
        <f t="shared" si="6"/>
        <v>3238339171.1722193</v>
      </c>
    </row>
    <row r="9" spans="1:11" ht="18" x14ac:dyDescent="0.2">
      <c r="A9" s="1" t="s">
        <v>36</v>
      </c>
      <c r="B9" s="1">
        <f t="shared" si="0"/>
        <v>39092</v>
      </c>
      <c r="C9">
        <f t="shared" si="1"/>
        <v>244233</v>
      </c>
      <c r="D9">
        <f t="shared" si="2"/>
        <v>150463.48423663201</v>
      </c>
      <c r="E9">
        <f t="shared" si="3"/>
        <v>81725.328921143402</v>
      </c>
      <c r="F9" s="16">
        <f t="shared" si="4"/>
        <v>9547556436</v>
      </c>
      <c r="G9" s="17">
        <f t="shared" si="5"/>
        <v>5881918525.7784185</v>
      </c>
      <c r="H9">
        <f t="shared" si="6"/>
        <v>3194806558.185338</v>
      </c>
      <c r="J9">
        <f>SUM(H2:H200)</f>
        <v>117855682849.66087</v>
      </c>
    </row>
    <row r="10" spans="1:11" ht="18" x14ac:dyDescent="0.2">
      <c r="A10" s="1" t="s">
        <v>7</v>
      </c>
      <c r="B10" s="1">
        <f t="shared" si="0"/>
        <v>25038</v>
      </c>
      <c r="C10">
        <f t="shared" si="1"/>
        <v>645103</v>
      </c>
      <c r="D10">
        <f t="shared" si="2"/>
        <v>175817.75510679599</v>
      </c>
      <c r="E10">
        <f t="shared" si="3"/>
        <v>123613.527354723</v>
      </c>
      <c r="F10" s="16">
        <f t="shared" si="4"/>
        <v>16152088914</v>
      </c>
      <c r="G10" s="17">
        <f t="shared" si="5"/>
        <v>4402124952.3639584</v>
      </c>
      <c r="H10">
        <f t="shared" si="6"/>
        <v>3095035497.9075546</v>
      </c>
      <c r="K10">
        <f>J9/SUM(B2:B200)</f>
        <v>88264.15423625859</v>
      </c>
    </row>
    <row r="11" spans="1:11" ht="18" x14ac:dyDescent="0.2">
      <c r="A11" s="1" t="s">
        <v>6</v>
      </c>
      <c r="B11" s="1">
        <f t="shared" si="0"/>
        <v>29410</v>
      </c>
      <c r="C11">
        <f t="shared" si="1"/>
        <v>47976</v>
      </c>
      <c r="D11">
        <f t="shared" si="2"/>
        <v>163466.006400521</v>
      </c>
      <c r="E11">
        <f t="shared" si="3"/>
        <v>103019.947203113</v>
      </c>
      <c r="F11" s="16">
        <f t="shared" si="4"/>
        <v>1410974160</v>
      </c>
      <c r="G11" s="17">
        <f t="shared" si="5"/>
        <v>4807535248.2393227</v>
      </c>
      <c r="H11">
        <f t="shared" si="6"/>
        <v>3029816647.2435532</v>
      </c>
    </row>
    <row r="12" spans="1:11" ht="26" x14ac:dyDescent="0.2">
      <c r="A12" s="1" t="s">
        <v>5</v>
      </c>
      <c r="B12" s="1">
        <f t="shared" si="0"/>
        <v>26503</v>
      </c>
      <c r="C12">
        <f t="shared" si="1"/>
        <v>148332</v>
      </c>
      <c r="D12">
        <f t="shared" si="2"/>
        <v>134188.691482614</v>
      </c>
      <c r="E12">
        <f t="shared" si="3"/>
        <v>102188.038164805</v>
      </c>
      <c r="F12" s="16">
        <f t="shared" si="4"/>
        <v>3931242996</v>
      </c>
      <c r="G12" s="17">
        <f t="shared" si="5"/>
        <v>3556402890.363719</v>
      </c>
      <c r="H12">
        <f t="shared" si="6"/>
        <v>2708289575.4818268</v>
      </c>
      <c r="J12" s="13" t="s">
        <v>10745</v>
      </c>
      <c r="K12" s="14" t="s">
        <v>10746</v>
      </c>
    </row>
    <row r="13" spans="1:11" ht="18" x14ac:dyDescent="0.2">
      <c r="A13" t="s">
        <v>3</v>
      </c>
      <c r="B13" s="1">
        <f t="shared" si="0"/>
        <v>28743</v>
      </c>
      <c r="C13">
        <f t="shared" si="1"/>
        <v>79590</v>
      </c>
      <c r="D13">
        <f t="shared" si="2"/>
        <v>80877.5847654885</v>
      </c>
      <c r="E13">
        <f t="shared" si="3"/>
        <v>88136.5118430906</v>
      </c>
      <c r="F13" s="16">
        <f t="shared" si="4"/>
        <v>2287655370</v>
      </c>
      <c r="G13" s="17">
        <f t="shared" si="5"/>
        <v>2324664418.9144359</v>
      </c>
      <c r="H13">
        <f t="shared" si="6"/>
        <v>2533307759.9059529</v>
      </c>
      <c r="J13" s="2" t="s">
        <v>7</v>
      </c>
      <c r="K13" s="3">
        <v>25038</v>
      </c>
    </row>
    <row r="14" spans="1:11" ht="18" x14ac:dyDescent="0.2">
      <c r="A14" s="1" t="s">
        <v>27</v>
      </c>
      <c r="B14" s="1">
        <f t="shared" si="0"/>
        <v>13505</v>
      </c>
      <c r="C14">
        <f t="shared" si="1"/>
        <v>97095</v>
      </c>
      <c r="D14">
        <f t="shared" si="2"/>
        <v>161483.71067532399</v>
      </c>
      <c r="E14">
        <f t="shared" si="3"/>
        <v>181591.823582021</v>
      </c>
      <c r="F14" s="16">
        <f t="shared" si="4"/>
        <v>1311267975</v>
      </c>
      <c r="G14" s="17">
        <f t="shared" si="5"/>
        <v>2180837512.6702504</v>
      </c>
      <c r="H14">
        <f t="shared" si="6"/>
        <v>2452397577.4751935</v>
      </c>
      <c r="J14" s="2" t="s">
        <v>36</v>
      </c>
      <c r="K14" s="3">
        <v>39092</v>
      </c>
    </row>
    <row r="15" spans="1:11" ht="18" x14ac:dyDescent="0.2">
      <c r="A15" s="1" t="s">
        <v>53</v>
      </c>
      <c r="B15" s="1">
        <f t="shared" si="0"/>
        <v>13693</v>
      </c>
      <c r="C15">
        <f t="shared" si="1"/>
        <v>35823</v>
      </c>
      <c r="D15">
        <f t="shared" si="2"/>
        <v>93199.522101526498</v>
      </c>
      <c r="E15">
        <f t="shared" si="3"/>
        <v>165100.57523326299</v>
      </c>
      <c r="F15" s="16">
        <f t="shared" si="4"/>
        <v>490524339</v>
      </c>
      <c r="G15" s="17">
        <f t="shared" si="5"/>
        <v>1276181056.1362023</v>
      </c>
      <c r="H15">
        <f t="shared" si="6"/>
        <v>2260722176.6690702</v>
      </c>
      <c r="J15" s="2" t="s">
        <v>37</v>
      </c>
      <c r="K15" s="3">
        <v>33714</v>
      </c>
    </row>
    <row r="16" spans="1:11" ht="18" x14ac:dyDescent="0.2">
      <c r="A16" s="1" t="s">
        <v>39</v>
      </c>
      <c r="B16" s="1">
        <f t="shared" si="0"/>
        <v>27638</v>
      </c>
      <c r="C16">
        <f t="shared" si="1"/>
        <v>73752</v>
      </c>
      <c r="D16">
        <f t="shared" si="2"/>
        <v>183554.51600004299</v>
      </c>
      <c r="E16">
        <f t="shared" si="3"/>
        <v>80549.227122523502</v>
      </c>
      <c r="F16" s="16">
        <f t="shared" si="4"/>
        <v>2038357776</v>
      </c>
      <c r="G16" s="17">
        <f t="shared" si="5"/>
        <v>5073079713.2091885</v>
      </c>
      <c r="H16">
        <f t="shared" si="6"/>
        <v>2226219539.2123046</v>
      </c>
      <c r="J16" s="2" t="s">
        <v>75</v>
      </c>
      <c r="K16" s="3">
        <v>33717</v>
      </c>
    </row>
    <row r="17" spans="1:36" ht="18" x14ac:dyDescent="0.2">
      <c r="A17" s="1" t="s">
        <v>20</v>
      </c>
      <c r="B17" s="1">
        <f t="shared" si="0"/>
        <v>17037</v>
      </c>
      <c r="C17">
        <f t="shared" si="1"/>
        <v>186149</v>
      </c>
      <c r="D17">
        <f t="shared" si="2"/>
        <v>231222.65633966101</v>
      </c>
      <c r="E17">
        <f t="shared" si="3"/>
        <v>130570.403566141</v>
      </c>
      <c r="F17" s="16">
        <f t="shared" si="4"/>
        <v>3171420513</v>
      </c>
      <c r="G17" s="17">
        <f t="shared" si="5"/>
        <v>3939340396.0588045</v>
      </c>
      <c r="H17">
        <f t="shared" si="6"/>
        <v>2224527965.556344</v>
      </c>
      <c r="J17" s="2" t="s">
        <v>40</v>
      </c>
      <c r="K17" s="3">
        <v>28125</v>
      </c>
    </row>
    <row r="18" spans="1:36" ht="18" x14ac:dyDescent="0.2">
      <c r="A18" s="1" t="s">
        <v>41</v>
      </c>
      <c r="B18" s="1">
        <f t="shared" si="0"/>
        <v>21569</v>
      </c>
      <c r="C18">
        <f t="shared" si="1"/>
        <v>71786</v>
      </c>
      <c r="D18">
        <f t="shared" si="2"/>
        <v>156899.707773156</v>
      </c>
      <c r="E18">
        <f t="shared" si="3"/>
        <v>102286.114591693</v>
      </c>
      <c r="F18" s="16">
        <f t="shared" si="4"/>
        <v>1548352234</v>
      </c>
      <c r="G18" s="17">
        <f t="shared" si="5"/>
        <v>3384169796.9592018</v>
      </c>
      <c r="H18">
        <f t="shared" si="6"/>
        <v>2206209205.6282263</v>
      </c>
      <c r="J18" s="2" t="s">
        <v>42</v>
      </c>
      <c r="K18" s="3">
        <v>25361</v>
      </c>
    </row>
    <row r="19" spans="1:36" ht="18" x14ac:dyDescent="0.2">
      <c r="A19" s="1" t="s">
        <v>42</v>
      </c>
      <c r="B19" s="1">
        <f t="shared" si="0"/>
        <v>25361</v>
      </c>
      <c r="C19">
        <f t="shared" si="1"/>
        <v>228109</v>
      </c>
      <c r="D19">
        <f t="shared" si="2"/>
        <v>150291.054211654</v>
      </c>
      <c r="E19">
        <f t="shared" si="3"/>
        <v>85701.462809147706</v>
      </c>
      <c r="F19" s="16">
        <f t="shared" si="4"/>
        <v>5785072349</v>
      </c>
      <c r="G19" s="17">
        <f t="shared" si="5"/>
        <v>3811531425.8617573</v>
      </c>
      <c r="H19">
        <f t="shared" si="6"/>
        <v>2173474798.3027949</v>
      </c>
      <c r="J19" s="2" t="s">
        <v>17</v>
      </c>
      <c r="K19" s="3">
        <v>16002</v>
      </c>
      <c r="Y19" t="s">
        <v>211</v>
      </c>
      <c r="Z19" t="s">
        <v>212</v>
      </c>
      <c r="AA19" s="6">
        <v>5.4972472830000001</v>
      </c>
      <c r="AB19" s="6">
        <v>5.4972472830000001</v>
      </c>
      <c r="AC19" s="6"/>
    </row>
    <row r="20" spans="1:36" ht="18" x14ac:dyDescent="0.2">
      <c r="A20" s="1" t="s">
        <v>50</v>
      </c>
      <c r="B20" s="1">
        <f t="shared" si="0"/>
        <v>21704</v>
      </c>
      <c r="C20">
        <f t="shared" si="1"/>
        <v>115271</v>
      </c>
      <c r="D20">
        <f t="shared" si="2"/>
        <v>162112.30477347001</v>
      </c>
      <c r="E20">
        <f t="shared" si="3"/>
        <v>99641.259899291501</v>
      </c>
      <c r="F20" s="16">
        <f t="shared" si="4"/>
        <v>2501841784</v>
      </c>
      <c r="G20" s="17">
        <f t="shared" si="5"/>
        <v>3518485462.8033929</v>
      </c>
      <c r="H20">
        <f t="shared" si="6"/>
        <v>2162613904.8542228</v>
      </c>
      <c r="J20" s="2" t="s">
        <v>4</v>
      </c>
      <c r="K20" s="3">
        <v>27450</v>
      </c>
      <c r="Y20" t="s">
        <v>214</v>
      </c>
      <c r="Z20" t="s">
        <v>212</v>
      </c>
      <c r="AA20" s="6">
        <v>71.381076395363706</v>
      </c>
      <c r="AB20" s="6">
        <v>72.766803218114504</v>
      </c>
      <c r="AC20" s="6">
        <v>92.098073965432107</v>
      </c>
      <c r="AF20" s="24" t="s">
        <v>567</v>
      </c>
      <c r="AG20" s="24" t="s">
        <v>212</v>
      </c>
      <c r="AH20" s="25">
        <v>3.3597834780000002</v>
      </c>
      <c r="AI20" s="25">
        <v>3.3597834780000002</v>
      </c>
      <c r="AJ20" s="25"/>
    </row>
    <row r="21" spans="1:36" ht="18" x14ac:dyDescent="0.2">
      <c r="A21" s="1" t="s">
        <v>62</v>
      </c>
      <c r="B21" s="1">
        <f t="shared" si="0"/>
        <v>12953</v>
      </c>
      <c r="C21">
        <f t="shared" si="1"/>
        <v>172022</v>
      </c>
      <c r="D21">
        <f t="shared" si="2"/>
        <v>171878.48947311199</v>
      </c>
      <c r="E21">
        <f t="shared" si="3"/>
        <v>162099.175786407</v>
      </c>
      <c r="F21" s="16">
        <f t="shared" si="4"/>
        <v>2228200966</v>
      </c>
      <c r="G21" s="17">
        <f t="shared" si="5"/>
        <v>2226342074.1452193</v>
      </c>
      <c r="H21">
        <f t="shared" si="6"/>
        <v>2099670623.9613297</v>
      </c>
      <c r="J21" s="2" t="s">
        <v>46</v>
      </c>
      <c r="K21" s="3">
        <v>24422</v>
      </c>
      <c r="Y21" t="s">
        <v>216</v>
      </c>
      <c r="Z21" t="s">
        <v>212</v>
      </c>
      <c r="AA21" s="6">
        <v>83.066726809118705</v>
      </c>
      <c r="AB21" s="6">
        <v>43.8993450968077</v>
      </c>
      <c r="AC21" s="6">
        <v>124.501908034453</v>
      </c>
      <c r="AF21" s="24" t="s">
        <v>1005</v>
      </c>
      <c r="AG21" s="24" t="s">
        <v>212</v>
      </c>
      <c r="AH21" s="25">
        <v>3.8042278</v>
      </c>
      <c r="AI21" s="25">
        <v>3.8042278</v>
      </c>
      <c r="AJ21" s="25"/>
    </row>
    <row r="22" spans="1:36" ht="18" x14ac:dyDescent="0.2">
      <c r="A22" s="1" t="s">
        <v>10</v>
      </c>
      <c r="B22" s="1">
        <f t="shared" si="0"/>
        <v>22489</v>
      </c>
      <c r="C22">
        <f t="shared" si="1"/>
        <v>150137</v>
      </c>
      <c r="D22">
        <f t="shared" si="2"/>
        <v>102163.41659198199</v>
      </c>
      <c r="E22">
        <f t="shared" si="3"/>
        <v>92966.311780898206</v>
      </c>
      <c r="F22" s="16">
        <f t="shared" si="4"/>
        <v>3376430993</v>
      </c>
      <c r="G22" s="17">
        <f t="shared" si="5"/>
        <v>2297553075.737083</v>
      </c>
      <c r="H22">
        <f t="shared" si="6"/>
        <v>2090719385.6406198</v>
      </c>
      <c r="J22" s="2" t="s">
        <v>76</v>
      </c>
      <c r="K22" s="3">
        <v>29410</v>
      </c>
      <c r="Y22" t="s">
        <v>218</v>
      </c>
      <c r="Z22" t="s">
        <v>212</v>
      </c>
      <c r="AA22" s="6">
        <v>89.099694688807304</v>
      </c>
      <c r="AB22" s="6">
        <v>89.099694688807304</v>
      </c>
      <c r="AC22" s="6"/>
      <c r="AF22" s="24" t="s">
        <v>1672</v>
      </c>
      <c r="AG22" s="24" t="s">
        <v>212</v>
      </c>
      <c r="AH22" s="25">
        <v>4.7257296220000002</v>
      </c>
      <c r="AI22" s="25">
        <v>4.7257296220000002</v>
      </c>
      <c r="AJ22" s="25"/>
    </row>
    <row r="23" spans="1:36" ht="18" x14ac:dyDescent="0.2">
      <c r="A23" s="1" t="s">
        <v>15</v>
      </c>
      <c r="B23" s="1">
        <f t="shared" si="0"/>
        <v>17029</v>
      </c>
      <c r="C23">
        <f t="shared" si="1"/>
        <v>145306</v>
      </c>
      <c r="D23">
        <f t="shared" si="2"/>
        <v>119566.341159148</v>
      </c>
      <c r="E23">
        <f t="shared" si="3"/>
        <v>118213.17369387401</v>
      </c>
      <c r="F23" s="16">
        <f t="shared" si="4"/>
        <v>2474415874</v>
      </c>
      <c r="G23" s="17">
        <f t="shared" si="5"/>
        <v>2036095223.5991313</v>
      </c>
      <c r="H23">
        <f t="shared" si="6"/>
        <v>2013052134.8329804</v>
      </c>
      <c r="J23" s="2" t="s">
        <v>77</v>
      </c>
      <c r="K23" s="3">
        <v>27962</v>
      </c>
      <c r="Y23" t="s">
        <v>220</v>
      </c>
      <c r="Z23" t="s">
        <v>212</v>
      </c>
      <c r="AA23" s="6">
        <v>90.027820220073906</v>
      </c>
      <c r="AB23" s="6">
        <v>90.027820220073906</v>
      </c>
      <c r="AC23" s="6">
        <v>12.3783439917721</v>
      </c>
      <c r="AF23" s="24" t="s">
        <v>211</v>
      </c>
      <c r="AG23" s="24" t="s">
        <v>212</v>
      </c>
      <c r="AH23" s="25">
        <v>5.4972472830000001</v>
      </c>
      <c r="AI23" s="25">
        <v>5.4972472830000001</v>
      </c>
      <c r="AJ23" s="25"/>
    </row>
    <row r="24" spans="1:36" ht="18" x14ac:dyDescent="0.2">
      <c r="A24" s="1" t="s">
        <v>8</v>
      </c>
      <c r="B24" s="1">
        <f t="shared" si="0"/>
        <v>26996</v>
      </c>
      <c r="C24">
        <f t="shared" si="1"/>
        <v>88862</v>
      </c>
      <c r="D24">
        <f t="shared" si="2"/>
        <v>141448.37435469101</v>
      </c>
      <c r="E24">
        <f t="shared" si="3"/>
        <v>72525.949883808105</v>
      </c>
      <c r="F24" s="16">
        <f t="shared" si="4"/>
        <v>2398918552</v>
      </c>
      <c r="G24" s="17">
        <f t="shared" si="5"/>
        <v>3818540314.0792384</v>
      </c>
      <c r="H24">
        <f t="shared" si="6"/>
        <v>1957910543.0632837</v>
      </c>
      <c r="J24" s="2" t="s">
        <v>78</v>
      </c>
      <c r="K24" s="3">
        <v>24486</v>
      </c>
      <c r="Y24" t="s">
        <v>222</v>
      </c>
      <c r="Z24" t="s">
        <v>212</v>
      </c>
      <c r="AA24" s="6">
        <v>97.803906920000202</v>
      </c>
      <c r="AB24" s="6">
        <v>16.9863042560007</v>
      </c>
      <c r="AC24" s="6">
        <v>153.473991031644</v>
      </c>
      <c r="AF24" s="24" t="s">
        <v>682</v>
      </c>
      <c r="AG24" s="24" t="s">
        <v>212</v>
      </c>
      <c r="AH24" s="25">
        <v>6.9229289840000003</v>
      </c>
      <c r="AI24" s="25">
        <v>6.9229289840000003</v>
      </c>
      <c r="AJ24" s="25"/>
    </row>
    <row r="25" spans="1:36" ht="18" x14ac:dyDescent="0.2">
      <c r="A25" s="1" t="s">
        <v>67</v>
      </c>
      <c r="B25" s="1">
        <f t="shared" si="0"/>
        <v>11124</v>
      </c>
      <c r="C25">
        <f t="shared" si="1"/>
        <v>205040</v>
      </c>
      <c r="D25">
        <f t="shared" si="2"/>
        <v>171291.251853628</v>
      </c>
      <c r="E25">
        <f t="shared" si="3"/>
        <v>168796.39375931601</v>
      </c>
      <c r="F25" s="16">
        <f t="shared" si="4"/>
        <v>2280864960</v>
      </c>
      <c r="G25" s="17">
        <f t="shared" si="5"/>
        <v>1905443885.6197579</v>
      </c>
      <c r="H25">
        <f t="shared" si="6"/>
        <v>1877691084.1786313</v>
      </c>
      <c r="J25" s="2" t="s">
        <v>5</v>
      </c>
      <c r="K25" s="3">
        <v>26503</v>
      </c>
      <c r="Y25" t="s">
        <v>224</v>
      </c>
      <c r="Z25" t="s">
        <v>212</v>
      </c>
      <c r="AA25" s="6">
        <v>104.89200103259201</v>
      </c>
      <c r="AB25" s="6">
        <v>104.89200103259201</v>
      </c>
      <c r="AC25" s="6"/>
      <c r="AF25" s="24" t="s">
        <v>686</v>
      </c>
      <c r="AG25" s="24" t="s">
        <v>212</v>
      </c>
      <c r="AH25" s="25">
        <v>8.0098927680000003</v>
      </c>
      <c r="AI25" s="25">
        <v>8.0098927680000003</v>
      </c>
      <c r="AJ25" s="25"/>
    </row>
    <row r="26" spans="1:36" ht="18" x14ac:dyDescent="0.2">
      <c r="A26" s="1" t="s">
        <v>11</v>
      </c>
      <c r="B26" s="1">
        <f t="shared" si="0"/>
        <v>22443</v>
      </c>
      <c r="C26">
        <f t="shared" si="1"/>
        <v>89055</v>
      </c>
      <c r="D26">
        <f t="shared" si="2"/>
        <v>83004.488445136303</v>
      </c>
      <c r="E26">
        <f t="shared" si="3"/>
        <v>81059.746870584306</v>
      </c>
      <c r="F26" s="16">
        <f t="shared" si="4"/>
        <v>1998661365</v>
      </c>
      <c r="G26" s="17">
        <f t="shared" si="5"/>
        <v>1862869734.1741941</v>
      </c>
      <c r="H26">
        <f t="shared" si="6"/>
        <v>1819223899.0165236</v>
      </c>
      <c r="J26" s="2" t="s">
        <v>79</v>
      </c>
      <c r="K26" s="3">
        <v>10908</v>
      </c>
      <c r="Y26" t="s">
        <v>226</v>
      </c>
      <c r="Z26" t="s">
        <v>212</v>
      </c>
      <c r="AA26" s="6">
        <v>127.84159051499999</v>
      </c>
      <c r="AB26" s="6">
        <v>127.84159051499999</v>
      </c>
      <c r="AC26" s="6">
        <v>76.504649427342201</v>
      </c>
      <c r="AF26" s="24" t="s">
        <v>593</v>
      </c>
      <c r="AG26" s="24" t="s">
        <v>212</v>
      </c>
      <c r="AH26" s="25">
        <v>8.4052200240000001</v>
      </c>
      <c r="AI26" s="25">
        <v>8.4052200240000001</v>
      </c>
      <c r="AJ26" s="25"/>
    </row>
    <row r="27" spans="1:36" ht="18" x14ac:dyDescent="0.2">
      <c r="A27" s="1" t="s">
        <v>22</v>
      </c>
      <c r="B27" s="1">
        <f t="shared" si="0"/>
        <v>13907</v>
      </c>
      <c r="C27">
        <f t="shared" si="1"/>
        <v>115350</v>
      </c>
      <c r="D27">
        <f t="shared" si="2"/>
        <v>207311.44936362599</v>
      </c>
      <c r="E27">
        <f t="shared" si="3"/>
        <v>119954.707232184</v>
      </c>
      <c r="F27" s="16">
        <f t="shared" si="4"/>
        <v>1604172450</v>
      </c>
      <c r="G27" s="17">
        <f t="shared" si="5"/>
        <v>2883080326.2999468</v>
      </c>
      <c r="H27">
        <f t="shared" si="6"/>
        <v>1668210113.4779828</v>
      </c>
      <c r="J27" s="2" t="s">
        <v>80</v>
      </c>
      <c r="K27" s="3">
        <v>11050</v>
      </c>
      <c r="Y27" t="s">
        <v>228</v>
      </c>
      <c r="Z27" t="s">
        <v>212</v>
      </c>
      <c r="AA27" s="6">
        <v>135.03616548814099</v>
      </c>
      <c r="AB27" s="6">
        <v>135.03616548814099</v>
      </c>
      <c r="AC27" s="6">
        <v>119.72719976277899</v>
      </c>
      <c r="AF27" s="24" t="s">
        <v>581</v>
      </c>
      <c r="AG27" s="24" t="s">
        <v>212</v>
      </c>
      <c r="AH27" s="25">
        <v>13.85543871</v>
      </c>
      <c r="AI27" s="25">
        <v>13.85543871</v>
      </c>
      <c r="AJ27" s="25"/>
    </row>
    <row r="28" spans="1:36" ht="18" x14ac:dyDescent="0.2">
      <c r="A28" s="1" t="s">
        <v>49</v>
      </c>
      <c r="B28" s="1">
        <f t="shared" si="0"/>
        <v>20563</v>
      </c>
      <c r="C28">
        <f t="shared" si="1"/>
        <v>155914</v>
      </c>
      <c r="D28">
        <f t="shared" si="2"/>
        <v>153875.39114332001</v>
      </c>
      <c r="E28">
        <f t="shared" si="3"/>
        <v>79537.2063054108</v>
      </c>
      <c r="F28" s="16">
        <f t="shared" si="4"/>
        <v>3206059582</v>
      </c>
      <c r="G28" s="17">
        <f t="shared" si="5"/>
        <v>3164139668.0800896</v>
      </c>
      <c r="H28">
        <f t="shared" si="6"/>
        <v>1635523573.2581623</v>
      </c>
      <c r="J28" s="2" t="s">
        <v>81</v>
      </c>
      <c r="K28" s="3">
        <v>27408</v>
      </c>
      <c r="Y28" t="s">
        <v>230</v>
      </c>
      <c r="Z28" t="s">
        <v>212</v>
      </c>
      <c r="AA28" s="6">
        <v>159.60439909202699</v>
      </c>
      <c r="AB28" s="6">
        <v>45.227258047904002</v>
      </c>
      <c r="AC28" s="6">
        <v>130.07379944958899</v>
      </c>
      <c r="AF28" s="24" t="s">
        <v>684</v>
      </c>
      <c r="AG28" s="24" t="s">
        <v>212</v>
      </c>
      <c r="AH28" s="25">
        <v>13.88987485</v>
      </c>
      <c r="AI28" s="25">
        <v>13.88987485</v>
      </c>
      <c r="AJ28" s="25"/>
    </row>
    <row r="29" spans="1:36" ht="18" x14ac:dyDescent="0.2">
      <c r="A29" s="1" t="s">
        <v>19</v>
      </c>
      <c r="B29" s="1">
        <f t="shared" si="0"/>
        <v>15788</v>
      </c>
      <c r="C29">
        <f t="shared" si="1"/>
        <v>133858</v>
      </c>
      <c r="D29">
        <f t="shared" si="2"/>
        <v>166245.833576067</v>
      </c>
      <c r="E29">
        <f t="shared" si="3"/>
        <v>103341.742326796</v>
      </c>
      <c r="F29" s="16">
        <f t="shared" si="4"/>
        <v>2113350104</v>
      </c>
      <c r="G29" s="17">
        <f t="shared" si="5"/>
        <v>2624689220.4989457</v>
      </c>
      <c r="H29">
        <f t="shared" si="6"/>
        <v>1631559427.8554552</v>
      </c>
      <c r="J29" s="2" t="s">
        <v>10</v>
      </c>
      <c r="K29" s="3">
        <v>22489</v>
      </c>
      <c r="Y29" t="s">
        <v>232</v>
      </c>
      <c r="Z29" t="s">
        <v>212</v>
      </c>
      <c r="AA29" s="6">
        <v>161.11842710987</v>
      </c>
      <c r="AB29" s="6">
        <v>86</v>
      </c>
      <c r="AC29" s="6">
        <v>138.576718091803</v>
      </c>
      <c r="AF29" s="24" t="s">
        <v>562</v>
      </c>
      <c r="AG29" s="24" t="s">
        <v>212</v>
      </c>
      <c r="AH29" s="25">
        <v>15.24110205</v>
      </c>
      <c r="AI29" s="25">
        <v>15.24110205</v>
      </c>
      <c r="AJ29" s="25"/>
    </row>
    <row r="30" spans="1:36" ht="18" x14ac:dyDescent="0.2">
      <c r="A30" s="1" t="s">
        <v>56</v>
      </c>
      <c r="B30" s="1">
        <f t="shared" si="0"/>
        <v>15757</v>
      </c>
      <c r="C30">
        <f t="shared" si="1"/>
        <v>69004</v>
      </c>
      <c r="D30">
        <f t="shared" si="2"/>
        <v>163992.02601454299</v>
      </c>
      <c r="E30">
        <f t="shared" si="3"/>
        <v>103276.00154925699</v>
      </c>
      <c r="F30" s="16">
        <f t="shared" si="4"/>
        <v>1087296028</v>
      </c>
      <c r="G30" s="17">
        <f t="shared" si="5"/>
        <v>2584022353.9111538</v>
      </c>
      <c r="H30">
        <f t="shared" si="6"/>
        <v>1627319956.4116426</v>
      </c>
      <c r="J30" s="2" t="s">
        <v>82</v>
      </c>
      <c r="K30" s="3">
        <v>13447</v>
      </c>
      <c r="Y30" t="s">
        <v>234</v>
      </c>
      <c r="Z30" t="s">
        <v>212</v>
      </c>
      <c r="AA30" s="6">
        <v>183</v>
      </c>
      <c r="AB30" s="6">
        <v>183</v>
      </c>
      <c r="AC30" s="6"/>
      <c r="AF30" s="24" t="s">
        <v>1555</v>
      </c>
      <c r="AG30" s="24" t="s">
        <v>274</v>
      </c>
      <c r="AH30" s="25">
        <v>15.346571259999999</v>
      </c>
      <c r="AI30" s="25">
        <v>15.346571259999999</v>
      </c>
      <c r="AJ30" s="25"/>
    </row>
    <row r="31" spans="1:36" ht="18" x14ac:dyDescent="0.2">
      <c r="A31" s="1" t="s">
        <v>13</v>
      </c>
      <c r="B31" s="1">
        <f t="shared" si="0"/>
        <v>17749</v>
      </c>
      <c r="C31">
        <f t="shared" si="1"/>
        <v>624</v>
      </c>
      <c r="D31">
        <f t="shared" si="2"/>
        <v>104889.81946728899</v>
      </c>
      <c r="E31">
        <f t="shared" si="3"/>
        <v>89415.051657656804</v>
      </c>
      <c r="F31" s="16">
        <f t="shared" si="4"/>
        <v>11075376</v>
      </c>
      <c r="G31" s="17">
        <f t="shared" si="5"/>
        <v>1861689405.7249124</v>
      </c>
      <c r="H31">
        <f t="shared" si="6"/>
        <v>1587027751.8717506</v>
      </c>
      <c r="J31" s="2" t="s">
        <v>83</v>
      </c>
      <c r="K31" s="3">
        <v>39062</v>
      </c>
      <c r="Y31" t="s">
        <v>236</v>
      </c>
      <c r="Z31" t="s">
        <v>212</v>
      </c>
      <c r="AA31" s="6">
        <v>221.01783295183199</v>
      </c>
      <c r="AB31" s="6">
        <v>120.999846089052</v>
      </c>
      <c r="AC31" s="6">
        <v>101.0362723252</v>
      </c>
      <c r="AF31" s="24" t="s">
        <v>1228</v>
      </c>
      <c r="AG31" s="24" t="s">
        <v>212</v>
      </c>
      <c r="AH31" s="25">
        <v>16.462964100000001</v>
      </c>
      <c r="AI31" s="25">
        <v>16.462964100000001</v>
      </c>
      <c r="AJ31" s="25"/>
    </row>
    <row r="32" spans="1:36" ht="18" x14ac:dyDescent="0.2">
      <c r="A32" s="1" t="s">
        <v>17</v>
      </c>
      <c r="B32" s="1">
        <f t="shared" si="0"/>
        <v>16002</v>
      </c>
      <c r="C32">
        <f t="shared" si="1"/>
        <v>358382</v>
      </c>
      <c r="D32">
        <f t="shared" si="2"/>
        <v>168663.41189816801</v>
      </c>
      <c r="E32">
        <f t="shared" si="3"/>
        <v>94003.657426823294</v>
      </c>
      <c r="F32" s="16">
        <f t="shared" si="4"/>
        <v>5734828764</v>
      </c>
      <c r="G32" s="17">
        <f t="shared" si="5"/>
        <v>2698951917.1944842</v>
      </c>
      <c r="H32">
        <f t="shared" si="6"/>
        <v>1504246526.1440263</v>
      </c>
      <c r="J32" s="2" t="s">
        <v>84</v>
      </c>
      <c r="K32" s="3">
        <v>24486</v>
      </c>
      <c r="Y32" t="s">
        <v>238</v>
      </c>
      <c r="Z32" t="s">
        <v>212</v>
      </c>
      <c r="AA32" s="6">
        <v>265.05970451943801</v>
      </c>
      <c r="AB32" s="6">
        <v>265.05970451943801</v>
      </c>
      <c r="AC32" s="6">
        <v>9.4658562155341208</v>
      </c>
      <c r="AF32" s="24" t="s">
        <v>625</v>
      </c>
      <c r="AG32" s="24" t="s">
        <v>274</v>
      </c>
      <c r="AH32" s="25">
        <v>17.755061860000001</v>
      </c>
      <c r="AI32" s="25">
        <v>17.755061860000001</v>
      </c>
      <c r="AJ32" s="25"/>
    </row>
    <row r="33" spans="1:36" ht="18" x14ac:dyDescent="0.2">
      <c r="A33" s="1" t="s">
        <v>46</v>
      </c>
      <c r="B33" s="1">
        <f t="shared" si="0"/>
        <v>24422</v>
      </c>
      <c r="C33">
        <f t="shared" si="1"/>
        <v>211093</v>
      </c>
      <c r="D33">
        <f t="shared" si="2"/>
        <v>109772.839614189</v>
      </c>
      <c r="E33">
        <f t="shared" si="3"/>
        <v>61326.794482559599</v>
      </c>
      <c r="F33" s="16">
        <f t="shared" si="4"/>
        <v>5155313246</v>
      </c>
      <c r="G33" s="17">
        <f t="shared" si="5"/>
        <v>2680872289.0577235</v>
      </c>
      <c r="H33">
        <f t="shared" si="6"/>
        <v>1497722974.8530705</v>
      </c>
      <c r="J33" s="2" t="s">
        <v>49</v>
      </c>
      <c r="K33" s="3">
        <v>20563</v>
      </c>
      <c r="Y33" t="s">
        <v>240</v>
      </c>
      <c r="Z33" t="s">
        <v>212</v>
      </c>
      <c r="AA33" s="6">
        <v>265.84253709013001</v>
      </c>
      <c r="AB33" s="6">
        <v>265.84253709013001</v>
      </c>
      <c r="AC33" s="6"/>
      <c r="AF33" s="24" t="s">
        <v>702</v>
      </c>
      <c r="AG33" s="24" t="s">
        <v>212</v>
      </c>
      <c r="AH33" s="25">
        <v>19.358302510000001</v>
      </c>
      <c r="AI33" s="25">
        <v>19.358302510000001</v>
      </c>
      <c r="AJ33" s="25"/>
    </row>
    <row r="34" spans="1:36" ht="18" x14ac:dyDescent="0.2">
      <c r="A34" s="1" t="s">
        <v>14</v>
      </c>
      <c r="B34" s="1">
        <f t="shared" ref="B34:B65" si="7">VLOOKUP(A34,Rib_VDH,2,FALSE)</f>
        <v>15472</v>
      </c>
      <c r="C34">
        <f t="shared" ref="C34:C50" si="8">VLOOKUP(A34,Checkhere,4,FALSE)</f>
        <v>127890</v>
      </c>
      <c r="D34">
        <f t="shared" ref="D34:D65" si="9">VLOOKUP(A34,Checkme,3,FALSE)</f>
        <v>146218.70493155101</v>
      </c>
      <c r="E34">
        <f t="shared" ref="E34:E65" si="10">VLOOKUP(A34,Check21,3,FALSE)</f>
        <v>92317.141368529905</v>
      </c>
      <c r="F34" s="16">
        <f t="shared" ref="F34:F65" si="11">B34*C34</f>
        <v>1978714080</v>
      </c>
      <c r="G34" s="17">
        <f t="shared" ref="G34:G65" si="12">B34*D34</f>
        <v>2262295802.7009573</v>
      </c>
      <c r="H34">
        <f t="shared" ref="H34:H65" si="13">B34*E34</f>
        <v>1428330811.2538948</v>
      </c>
      <c r="J34" s="2" t="s">
        <v>20</v>
      </c>
      <c r="K34" s="3">
        <v>17037</v>
      </c>
      <c r="Y34" t="s">
        <v>242</v>
      </c>
      <c r="Z34" t="s">
        <v>212</v>
      </c>
      <c r="AA34" s="6">
        <v>266.51511217300998</v>
      </c>
      <c r="AB34" s="6">
        <v>112.09749331286</v>
      </c>
      <c r="AC34" s="6">
        <v>127.35284529660299</v>
      </c>
      <c r="AF34" s="24" t="s">
        <v>1211</v>
      </c>
      <c r="AG34" s="24" t="s">
        <v>212</v>
      </c>
      <c r="AH34" s="25">
        <v>35.652297959999999</v>
      </c>
      <c r="AI34" s="25">
        <v>35.652297959999999</v>
      </c>
      <c r="AJ34" s="25"/>
    </row>
    <row r="35" spans="1:36" ht="18" x14ac:dyDescent="0.2">
      <c r="A35" s="1" t="s">
        <v>59</v>
      </c>
      <c r="B35" s="1">
        <f t="shared" si="7"/>
        <v>16722</v>
      </c>
      <c r="C35">
        <f t="shared" si="8"/>
        <v>140037</v>
      </c>
      <c r="D35">
        <f t="shared" si="9"/>
        <v>203202.61336326</v>
      </c>
      <c r="E35">
        <f t="shared" si="10"/>
        <v>83111.256438244498</v>
      </c>
      <c r="F35" s="16">
        <f t="shared" si="11"/>
        <v>2341698714</v>
      </c>
      <c r="G35" s="17">
        <f t="shared" si="12"/>
        <v>3397954100.6604338</v>
      </c>
      <c r="H35">
        <f t="shared" si="13"/>
        <v>1389786430.1603246</v>
      </c>
      <c r="J35" s="2" t="s">
        <v>57</v>
      </c>
      <c r="K35" s="3">
        <v>14234</v>
      </c>
      <c r="Y35" t="s">
        <v>244</v>
      </c>
      <c r="Z35" t="s">
        <v>212</v>
      </c>
      <c r="AA35" s="6">
        <v>280.00120803191197</v>
      </c>
      <c r="AB35" s="6">
        <v>93.908885211823502</v>
      </c>
      <c r="AC35" s="6">
        <v>156.85473617296799</v>
      </c>
      <c r="AF35" s="24" t="s">
        <v>4055</v>
      </c>
      <c r="AG35" s="24" t="s">
        <v>212</v>
      </c>
      <c r="AH35" s="25">
        <v>58.410894243000001</v>
      </c>
      <c r="AI35" s="25">
        <v>58.410894243000001</v>
      </c>
      <c r="AJ35" s="25"/>
    </row>
    <row r="36" spans="1:36" ht="18" x14ac:dyDescent="0.2">
      <c r="A36" s="1" t="s">
        <v>34</v>
      </c>
      <c r="B36" s="1">
        <f t="shared" si="7"/>
        <v>27408</v>
      </c>
      <c r="C36">
        <f t="shared" si="8"/>
        <v>47099</v>
      </c>
      <c r="D36">
        <f t="shared" si="9"/>
        <v>84289.481987596897</v>
      </c>
      <c r="E36">
        <f t="shared" si="10"/>
        <v>50517.134512565201</v>
      </c>
      <c r="F36" s="16">
        <f t="shared" si="11"/>
        <v>1290889392</v>
      </c>
      <c r="G36" s="17">
        <f t="shared" si="12"/>
        <v>2310206122.3160558</v>
      </c>
      <c r="H36">
        <f t="shared" si="13"/>
        <v>1384573622.720387</v>
      </c>
      <c r="J36" s="2" t="s">
        <v>85</v>
      </c>
      <c r="K36" s="3">
        <v>22298</v>
      </c>
      <c r="Y36" t="s">
        <v>246</v>
      </c>
      <c r="Z36" t="s">
        <v>212</v>
      </c>
      <c r="AA36" s="6">
        <v>285.40356055830699</v>
      </c>
      <c r="AB36" s="6">
        <v>260.82887545316999</v>
      </c>
      <c r="AC36" s="6">
        <v>76.789974715646196</v>
      </c>
      <c r="AF36" s="24" t="s">
        <v>576</v>
      </c>
      <c r="AG36" s="24" t="s">
        <v>212</v>
      </c>
      <c r="AH36" s="25">
        <v>59.883489719000004</v>
      </c>
      <c r="AI36" s="25">
        <v>59.883489719000004</v>
      </c>
      <c r="AJ36" s="25">
        <v>123.07879184863501</v>
      </c>
    </row>
    <row r="37" spans="1:36" ht="18" x14ac:dyDescent="0.2">
      <c r="A37" s="1" t="s">
        <v>55</v>
      </c>
      <c r="B37" s="1">
        <f t="shared" si="7"/>
        <v>17613</v>
      </c>
      <c r="C37">
        <f t="shared" si="8"/>
        <v>139900</v>
      </c>
      <c r="D37">
        <f t="shared" si="9"/>
        <v>78259.334553851295</v>
      </c>
      <c r="E37">
        <f t="shared" si="10"/>
        <v>74903.488389560807</v>
      </c>
      <c r="F37" s="16">
        <f t="shared" si="11"/>
        <v>2464058700</v>
      </c>
      <c r="G37" s="17">
        <f t="shared" si="12"/>
        <v>1378381659.4969828</v>
      </c>
      <c r="H37">
        <f t="shared" si="13"/>
        <v>1319275141.0053346</v>
      </c>
      <c r="J37" s="2" t="s">
        <v>9</v>
      </c>
      <c r="K37" s="3">
        <v>21622</v>
      </c>
      <c r="Y37" t="s">
        <v>248</v>
      </c>
      <c r="Z37" t="s">
        <v>212</v>
      </c>
      <c r="AA37" s="6">
        <v>301.59939009637299</v>
      </c>
      <c r="AB37" s="6">
        <v>73.421683873117601</v>
      </c>
      <c r="AC37" s="6">
        <v>150.105037719449</v>
      </c>
      <c r="AF37" s="24" t="s">
        <v>928</v>
      </c>
      <c r="AG37" s="24" t="s">
        <v>212</v>
      </c>
      <c r="AH37" s="25">
        <v>531.45402339824</v>
      </c>
      <c r="AI37" s="25">
        <v>80.643751784720607</v>
      </c>
      <c r="AJ37" s="25">
        <v>147.725988222767</v>
      </c>
    </row>
    <row r="38" spans="1:36" ht="18" x14ac:dyDescent="0.2">
      <c r="A38" s="1" t="s">
        <v>48</v>
      </c>
      <c r="B38" s="1">
        <f t="shared" si="7"/>
        <v>20549</v>
      </c>
      <c r="C38">
        <f t="shared" si="8"/>
        <v>87031</v>
      </c>
      <c r="D38">
        <f t="shared" si="9"/>
        <v>95218.295826891394</v>
      </c>
      <c r="E38">
        <f t="shared" si="10"/>
        <v>62827.690150084403</v>
      </c>
      <c r="F38" s="16">
        <f t="shared" si="11"/>
        <v>1788400019</v>
      </c>
      <c r="G38" s="17">
        <f t="shared" si="12"/>
        <v>1956640760.9467912</v>
      </c>
      <c r="H38">
        <f t="shared" si="13"/>
        <v>1291046204.8940845</v>
      </c>
      <c r="J38" s="2" t="s">
        <v>86</v>
      </c>
      <c r="K38" s="3">
        <v>27696</v>
      </c>
      <c r="Y38" t="s">
        <v>250</v>
      </c>
      <c r="Z38" t="s">
        <v>212</v>
      </c>
      <c r="AA38" s="6">
        <v>318.40329056402101</v>
      </c>
      <c r="AB38" s="6">
        <v>326.812645815856</v>
      </c>
      <c r="AC38" s="6">
        <v>57.214722835356099</v>
      </c>
      <c r="AF38" s="24" t="s">
        <v>1320</v>
      </c>
      <c r="AG38" s="24" t="s">
        <v>212</v>
      </c>
      <c r="AH38" s="25">
        <v>89.800423194999993</v>
      </c>
      <c r="AI38" s="25">
        <v>89.800423194999993</v>
      </c>
      <c r="AJ38" s="25">
        <v>55.433724181153003</v>
      </c>
    </row>
    <row r="39" spans="1:36" ht="18" x14ac:dyDescent="0.2">
      <c r="A39" s="1" t="s">
        <v>45</v>
      </c>
      <c r="B39" s="1">
        <f t="shared" si="7"/>
        <v>15167</v>
      </c>
      <c r="C39">
        <f t="shared" si="8"/>
        <v>161942</v>
      </c>
      <c r="D39">
        <f t="shared" si="9"/>
        <v>72234.237608515497</v>
      </c>
      <c r="E39">
        <f t="shared" si="10"/>
        <v>80322.7810854157</v>
      </c>
      <c r="F39" s="16">
        <f t="shared" si="11"/>
        <v>2456174314</v>
      </c>
      <c r="G39" s="17">
        <f t="shared" si="12"/>
        <v>1095576681.8083546</v>
      </c>
      <c r="H39">
        <f t="shared" si="13"/>
        <v>1218255620.7224998</v>
      </c>
      <c r="J39" s="2" t="s">
        <v>87</v>
      </c>
      <c r="K39" s="3">
        <v>15505</v>
      </c>
      <c r="Y39" t="s">
        <v>252</v>
      </c>
      <c r="Z39" t="s">
        <v>212</v>
      </c>
      <c r="AA39" s="6">
        <v>333.09600322800298</v>
      </c>
      <c r="AB39" s="6">
        <v>89.074928410947095</v>
      </c>
      <c r="AC39" s="6">
        <v>147.78652902091301</v>
      </c>
      <c r="AF39" s="24" t="s">
        <v>1338</v>
      </c>
      <c r="AG39" s="24" t="s">
        <v>212</v>
      </c>
      <c r="AH39" s="25">
        <v>98.9</v>
      </c>
      <c r="AI39" s="25">
        <v>98.9</v>
      </c>
      <c r="AJ39" s="25"/>
    </row>
    <row r="40" spans="1:36" ht="18" x14ac:dyDescent="0.2">
      <c r="A40" s="1" t="s">
        <v>18</v>
      </c>
      <c r="B40" s="1">
        <f t="shared" si="7"/>
        <v>15847</v>
      </c>
      <c r="C40">
        <f t="shared" si="8"/>
        <v>28411</v>
      </c>
      <c r="D40">
        <f t="shared" si="9"/>
        <v>100447.411634883</v>
      </c>
      <c r="E40">
        <f t="shared" si="10"/>
        <v>71760.166851999296</v>
      </c>
      <c r="F40" s="16">
        <f t="shared" si="11"/>
        <v>450229117</v>
      </c>
      <c r="G40" s="17">
        <f t="shared" si="12"/>
        <v>1591790132.1779909</v>
      </c>
      <c r="H40">
        <f t="shared" si="13"/>
        <v>1137183364.1036329</v>
      </c>
      <c r="J40" s="2" t="s">
        <v>88</v>
      </c>
      <c r="K40" s="3">
        <v>15329</v>
      </c>
      <c r="Y40" t="s">
        <v>254</v>
      </c>
      <c r="Z40" t="s">
        <v>212</v>
      </c>
      <c r="AA40" s="6">
        <v>337.68453306629101</v>
      </c>
      <c r="AB40" s="6">
        <v>180.03455735377301</v>
      </c>
      <c r="AC40" s="6">
        <v>112.77322184990901</v>
      </c>
      <c r="AF40" s="24" t="s">
        <v>981</v>
      </c>
      <c r="AG40" s="24" t="s">
        <v>212</v>
      </c>
      <c r="AH40" s="25">
        <v>98.9</v>
      </c>
      <c r="AI40" s="25">
        <v>98.9</v>
      </c>
      <c r="AJ40" s="25"/>
    </row>
    <row r="41" spans="1:36" ht="18" x14ac:dyDescent="0.2">
      <c r="A41" s="1" t="s">
        <v>44</v>
      </c>
      <c r="B41" s="1">
        <f t="shared" si="7"/>
        <v>22554</v>
      </c>
      <c r="C41">
        <f t="shared" si="8"/>
        <v>81540</v>
      </c>
      <c r="D41">
        <f t="shared" si="9"/>
        <v>42097.141817693599</v>
      </c>
      <c r="E41">
        <f t="shared" si="10"/>
        <v>50041.380382985401</v>
      </c>
      <c r="F41" s="16">
        <f t="shared" si="11"/>
        <v>1839053160</v>
      </c>
      <c r="G41" s="17">
        <f t="shared" si="12"/>
        <v>949458936.55626142</v>
      </c>
      <c r="H41">
        <f t="shared" si="13"/>
        <v>1128633293.1578526</v>
      </c>
      <c r="J41" s="2" t="s">
        <v>89</v>
      </c>
      <c r="K41" s="3">
        <v>21704</v>
      </c>
      <c r="Y41" t="s">
        <v>256</v>
      </c>
      <c r="Z41" t="s">
        <v>212</v>
      </c>
      <c r="AA41" s="6">
        <v>356.26116806701401</v>
      </c>
      <c r="AB41" s="6">
        <v>161.01806408787601</v>
      </c>
      <c r="AC41" s="6">
        <v>139.26484034832399</v>
      </c>
      <c r="AF41" s="24" t="s">
        <v>1497</v>
      </c>
      <c r="AG41" s="24" t="s">
        <v>212</v>
      </c>
      <c r="AH41" s="25">
        <v>309.96921069982301</v>
      </c>
      <c r="AI41" s="25">
        <v>114.30763209946799</v>
      </c>
      <c r="AJ41" s="25">
        <v>119.447420396905</v>
      </c>
    </row>
    <row r="42" spans="1:36" ht="18" x14ac:dyDescent="0.2">
      <c r="A42" s="1" t="s">
        <v>52</v>
      </c>
      <c r="B42" s="1">
        <f t="shared" si="7"/>
        <v>18242</v>
      </c>
      <c r="C42">
        <f t="shared" si="8"/>
        <v>59047</v>
      </c>
      <c r="D42">
        <f t="shared" si="9"/>
        <v>112404.73174009701</v>
      </c>
      <c r="E42">
        <f t="shared" si="10"/>
        <v>61140.153901894802</v>
      </c>
      <c r="F42" s="16">
        <f t="shared" si="11"/>
        <v>1077135374</v>
      </c>
      <c r="G42" s="17">
        <f t="shared" si="12"/>
        <v>2050487116.4028497</v>
      </c>
      <c r="H42">
        <f t="shared" si="13"/>
        <v>1115318687.4783649</v>
      </c>
      <c r="J42" s="2" t="s">
        <v>35</v>
      </c>
      <c r="K42" s="3">
        <v>43757</v>
      </c>
      <c r="Y42" t="s">
        <v>258</v>
      </c>
      <c r="Z42" t="s">
        <v>212</v>
      </c>
      <c r="AA42" s="6">
        <v>360.50273988481598</v>
      </c>
      <c r="AB42" s="6">
        <v>141.83019473380199</v>
      </c>
      <c r="AC42" s="6">
        <v>141.786795707018</v>
      </c>
      <c r="AF42" s="24" t="s">
        <v>1294</v>
      </c>
      <c r="AG42" s="24" t="s">
        <v>212</v>
      </c>
      <c r="AH42" s="25">
        <v>116.76634269</v>
      </c>
      <c r="AI42" s="25">
        <v>116.76634269</v>
      </c>
      <c r="AJ42" s="25">
        <v>121.39782261605301</v>
      </c>
    </row>
    <row r="43" spans="1:36" ht="18" x14ac:dyDescent="0.2">
      <c r="A43" s="1" t="s">
        <v>12</v>
      </c>
      <c r="B43" s="1">
        <f t="shared" si="7"/>
        <v>12739</v>
      </c>
      <c r="C43">
        <f t="shared" si="8"/>
        <v>97577</v>
      </c>
      <c r="D43">
        <f t="shared" si="9"/>
        <v>90535.0268439926</v>
      </c>
      <c r="E43">
        <f t="shared" si="10"/>
        <v>82701.835787055606</v>
      </c>
      <c r="F43" s="16">
        <f t="shared" si="11"/>
        <v>1243033403</v>
      </c>
      <c r="G43" s="17">
        <f t="shared" si="12"/>
        <v>1153325706.9656217</v>
      </c>
      <c r="H43">
        <f t="shared" si="13"/>
        <v>1053538686.0913013</v>
      </c>
      <c r="J43" s="2" t="s">
        <v>90</v>
      </c>
      <c r="K43" s="3">
        <v>22249</v>
      </c>
      <c r="Y43" t="s">
        <v>260</v>
      </c>
      <c r="Z43" t="s">
        <v>212</v>
      </c>
      <c r="AA43" s="6">
        <v>364.45080803599501</v>
      </c>
      <c r="AB43" s="6">
        <v>95.541048440087195</v>
      </c>
      <c r="AC43" s="6">
        <v>176.39209408913601</v>
      </c>
      <c r="AF43" s="24" t="s">
        <v>1105</v>
      </c>
      <c r="AG43" s="24" t="s">
        <v>212</v>
      </c>
      <c r="AH43" s="25">
        <v>120.18724135159</v>
      </c>
      <c r="AI43" s="25">
        <v>120.18724135159</v>
      </c>
      <c r="AJ43" s="25">
        <v>135.124017008913</v>
      </c>
    </row>
    <row r="44" spans="1:36" ht="18" x14ac:dyDescent="0.2">
      <c r="A44" s="1" t="s">
        <v>66</v>
      </c>
      <c r="B44" s="1">
        <f t="shared" si="7"/>
        <v>13909</v>
      </c>
      <c r="C44">
        <f t="shared" si="8"/>
        <v>33099</v>
      </c>
      <c r="D44">
        <f t="shared" si="9"/>
        <v>108478.27726385499</v>
      </c>
      <c r="E44">
        <f t="shared" si="10"/>
        <v>74545.269001199704</v>
      </c>
      <c r="F44" s="16">
        <f t="shared" si="11"/>
        <v>460373991</v>
      </c>
      <c r="G44" s="17">
        <f t="shared" si="12"/>
        <v>1508824358.4629591</v>
      </c>
      <c r="H44">
        <f t="shared" si="13"/>
        <v>1036850146.5376867</v>
      </c>
      <c r="J44" s="2" t="s">
        <v>91</v>
      </c>
      <c r="K44" s="3">
        <v>20437</v>
      </c>
      <c r="Y44" t="s">
        <v>262</v>
      </c>
      <c r="Z44" t="s">
        <v>212</v>
      </c>
      <c r="AA44" s="6">
        <v>365.00741289996</v>
      </c>
      <c r="AB44" s="6">
        <v>97.783256365283094</v>
      </c>
      <c r="AC44" s="6">
        <v>138.68688697347901</v>
      </c>
      <c r="AF44" s="24" t="s">
        <v>1262</v>
      </c>
      <c r="AG44" s="24" t="s">
        <v>212</v>
      </c>
      <c r="AH44" s="25">
        <v>120.3475218</v>
      </c>
      <c r="AI44" s="25">
        <v>120.3475218</v>
      </c>
      <c r="AJ44" s="25"/>
    </row>
    <row r="45" spans="1:36" ht="18" x14ac:dyDescent="0.2">
      <c r="A45" s="1" t="s">
        <v>51</v>
      </c>
      <c r="B45" s="1">
        <f t="shared" si="7"/>
        <v>20437</v>
      </c>
      <c r="C45">
        <f t="shared" si="8"/>
        <v>45575</v>
      </c>
      <c r="D45">
        <f t="shared" si="9"/>
        <v>59162.353765732798</v>
      </c>
      <c r="E45">
        <f t="shared" si="10"/>
        <v>50252.893930796599</v>
      </c>
      <c r="F45" s="16">
        <f t="shared" si="11"/>
        <v>931416275</v>
      </c>
      <c r="G45" s="17">
        <f t="shared" si="12"/>
        <v>1209101023.9102812</v>
      </c>
      <c r="H45">
        <f t="shared" si="13"/>
        <v>1027018393.2636901</v>
      </c>
      <c r="J45" s="2" t="s">
        <v>50</v>
      </c>
      <c r="K45" s="3">
        <v>21704</v>
      </c>
      <c r="Y45" t="s">
        <v>264</v>
      </c>
      <c r="Z45" t="s">
        <v>212</v>
      </c>
      <c r="AA45" s="6">
        <v>395.99747500640598</v>
      </c>
      <c r="AB45" s="6">
        <v>81.580682969999998</v>
      </c>
      <c r="AC45" s="6">
        <v>178.739092694405</v>
      </c>
      <c r="AF45" s="24" t="s">
        <v>486</v>
      </c>
      <c r="AG45" s="24" t="s">
        <v>212</v>
      </c>
      <c r="AH45" s="25">
        <v>647.503530012807</v>
      </c>
      <c r="AI45" s="25">
        <v>122.72278950654599</v>
      </c>
      <c r="AJ45" s="25">
        <v>151.82297073974499</v>
      </c>
    </row>
    <row r="46" spans="1:36" ht="18" x14ac:dyDescent="0.2">
      <c r="A46" s="1" t="s">
        <v>74</v>
      </c>
      <c r="B46" s="1">
        <f t="shared" si="7"/>
        <v>10091</v>
      </c>
      <c r="C46">
        <f t="shared" si="8"/>
        <v>37449</v>
      </c>
      <c r="D46">
        <f t="shared" si="9"/>
        <v>78582.250613999699</v>
      </c>
      <c r="E46">
        <f t="shared" si="10"/>
        <v>101502.12323974899</v>
      </c>
      <c r="F46" s="16">
        <f t="shared" si="11"/>
        <v>377897859</v>
      </c>
      <c r="G46" s="17">
        <f t="shared" si="12"/>
        <v>792973490.945871</v>
      </c>
      <c r="H46">
        <f t="shared" si="13"/>
        <v>1024257925.6123071</v>
      </c>
      <c r="J46" s="2" t="s">
        <v>15</v>
      </c>
      <c r="K46" s="3">
        <v>17029</v>
      </c>
      <c r="Y46" t="s">
        <v>265</v>
      </c>
      <c r="Z46" t="s">
        <v>212</v>
      </c>
      <c r="AA46" s="6">
        <v>399.53091786733501</v>
      </c>
      <c r="AB46" s="6">
        <v>117.371816302691</v>
      </c>
      <c r="AC46" s="6">
        <v>142.38769057264699</v>
      </c>
      <c r="AF46" s="24" t="s">
        <v>430</v>
      </c>
      <c r="AG46" s="24" t="s">
        <v>212</v>
      </c>
      <c r="AH46" s="25">
        <v>122.95</v>
      </c>
      <c r="AI46" s="25">
        <v>122.95</v>
      </c>
      <c r="AJ46" s="25">
        <v>75.973001866403393</v>
      </c>
    </row>
    <row r="47" spans="1:36" ht="18" x14ac:dyDescent="0.2">
      <c r="A47" s="1" t="s">
        <v>26</v>
      </c>
      <c r="B47" s="1">
        <f t="shared" si="7"/>
        <v>15329</v>
      </c>
      <c r="C47">
        <f t="shared" si="8"/>
        <v>33831</v>
      </c>
      <c r="D47">
        <f t="shared" si="9"/>
        <v>107523.16575983699</v>
      </c>
      <c r="E47">
        <f t="shared" si="10"/>
        <v>65998.104516435094</v>
      </c>
      <c r="F47" s="16">
        <f t="shared" si="11"/>
        <v>518595399</v>
      </c>
      <c r="G47" s="17">
        <f t="shared" si="12"/>
        <v>1648222607.9325414</v>
      </c>
      <c r="H47">
        <f t="shared" si="13"/>
        <v>1011684944.1324335</v>
      </c>
      <c r="J47" s="2" t="s">
        <v>55</v>
      </c>
      <c r="K47" s="3">
        <v>17613</v>
      </c>
      <c r="Y47" t="s">
        <v>267</v>
      </c>
      <c r="Z47" t="s">
        <v>212</v>
      </c>
      <c r="AA47" s="6">
        <v>401.20432364715498</v>
      </c>
      <c r="AB47" s="6">
        <v>344.77068709271299</v>
      </c>
      <c r="AC47" s="6">
        <v>67.885495085877906</v>
      </c>
      <c r="AF47" s="24" t="s">
        <v>847</v>
      </c>
      <c r="AG47" s="24" t="s">
        <v>212</v>
      </c>
      <c r="AH47" s="25">
        <v>125</v>
      </c>
      <c r="AI47" s="25">
        <v>125</v>
      </c>
      <c r="AJ47" s="25"/>
    </row>
    <row r="48" spans="1:36" ht="18" x14ac:dyDescent="0.2">
      <c r="A48" s="1" t="s">
        <v>43</v>
      </c>
      <c r="B48" s="1">
        <f t="shared" si="7"/>
        <v>19720</v>
      </c>
      <c r="C48">
        <f t="shared" si="8"/>
        <v>32791</v>
      </c>
      <c r="D48">
        <f t="shared" si="9"/>
        <v>83569.420445036405</v>
      </c>
      <c r="E48">
        <f t="shared" si="10"/>
        <v>51004.5214402657</v>
      </c>
      <c r="F48" s="16">
        <f t="shared" si="11"/>
        <v>646638520</v>
      </c>
      <c r="G48" s="17">
        <f t="shared" si="12"/>
        <v>1647988971.1761179</v>
      </c>
      <c r="H48">
        <f t="shared" si="13"/>
        <v>1005809162.8020396</v>
      </c>
      <c r="J48" s="2" t="s">
        <v>92</v>
      </c>
      <c r="K48" s="3">
        <v>10746</v>
      </c>
      <c r="Y48" t="s">
        <v>269</v>
      </c>
      <c r="Z48" t="s">
        <v>212</v>
      </c>
      <c r="AA48" s="6">
        <v>405.14581009077801</v>
      </c>
      <c r="AB48" s="6">
        <v>69.79658397</v>
      </c>
      <c r="AC48" s="6">
        <v>180.74107009945499</v>
      </c>
      <c r="AF48" s="24" t="s">
        <v>845</v>
      </c>
      <c r="AG48" s="24" t="s">
        <v>212</v>
      </c>
      <c r="AH48" s="25">
        <v>125.4903748</v>
      </c>
      <c r="AI48" s="25">
        <v>125.4903748</v>
      </c>
      <c r="AJ48" s="25"/>
    </row>
    <row r="49" spans="1:36" ht="18" x14ac:dyDescent="0.2">
      <c r="A49" s="1" t="s">
        <v>104</v>
      </c>
      <c r="B49" s="1">
        <f t="shared" si="7"/>
        <v>17216</v>
      </c>
      <c r="C49">
        <f t="shared" si="8"/>
        <v>77960</v>
      </c>
      <c r="D49">
        <f t="shared" si="9"/>
        <v>159431.26502223901</v>
      </c>
      <c r="E49">
        <f t="shared" si="10"/>
        <v>58390.660742626103</v>
      </c>
      <c r="F49" s="16">
        <f t="shared" si="11"/>
        <v>1342159360</v>
      </c>
      <c r="G49" s="17">
        <f t="shared" si="12"/>
        <v>2744768658.6228666</v>
      </c>
      <c r="H49">
        <f t="shared" si="13"/>
        <v>1005253615.3450511</v>
      </c>
      <c r="J49" s="2" t="s">
        <v>45</v>
      </c>
      <c r="K49" s="3">
        <v>15167</v>
      </c>
      <c r="Y49" t="s">
        <v>271</v>
      </c>
      <c r="Z49" t="s">
        <v>212</v>
      </c>
      <c r="AA49" s="6">
        <v>406</v>
      </c>
      <c r="AB49" s="6">
        <v>406</v>
      </c>
      <c r="AC49" s="6">
        <v>13.584810081909</v>
      </c>
      <c r="AF49" s="24" t="s">
        <v>226</v>
      </c>
      <c r="AG49" s="24" t="s">
        <v>212</v>
      </c>
      <c r="AH49" s="25">
        <v>127.84159051499999</v>
      </c>
      <c r="AI49" s="25">
        <v>127.84159051499999</v>
      </c>
      <c r="AJ49" s="25">
        <v>76.504649427342201</v>
      </c>
    </row>
    <row r="50" spans="1:36" ht="18" x14ac:dyDescent="0.2">
      <c r="A50" s="1" t="s">
        <v>16</v>
      </c>
      <c r="B50" s="1">
        <f t="shared" si="7"/>
        <v>14537</v>
      </c>
      <c r="C50">
        <f t="shared" si="8"/>
        <v>91161</v>
      </c>
      <c r="D50">
        <f t="shared" si="9"/>
        <v>114073.99369270699</v>
      </c>
      <c r="E50">
        <f t="shared" si="10"/>
        <v>68873.535642616698</v>
      </c>
      <c r="F50" s="16">
        <f t="shared" si="11"/>
        <v>1325207457</v>
      </c>
      <c r="G50" s="17">
        <f t="shared" si="12"/>
        <v>1658293646.3108816</v>
      </c>
      <c r="H50">
        <f t="shared" si="13"/>
        <v>1001214587.636719</v>
      </c>
      <c r="J50" s="2" t="s">
        <v>8</v>
      </c>
      <c r="K50" s="3">
        <v>26996</v>
      </c>
      <c r="Y50" t="s">
        <v>273</v>
      </c>
      <c r="Z50" t="s">
        <v>274</v>
      </c>
      <c r="AA50" s="6">
        <v>410.957894599197</v>
      </c>
      <c r="AB50" s="6">
        <v>73.802214169999999</v>
      </c>
      <c r="AC50" s="6">
        <v>137.38970386413001</v>
      </c>
      <c r="AF50" s="24" t="s">
        <v>1260</v>
      </c>
      <c r="AG50" s="24" t="s">
        <v>212</v>
      </c>
      <c r="AH50" s="25">
        <v>492.29443503442701</v>
      </c>
      <c r="AI50" s="25">
        <v>139.34338035354801</v>
      </c>
      <c r="AJ50" s="25">
        <v>145.666592455195</v>
      </c>
    </row>
    <row r="51" spans="1:36" ht="18" x14ac:dyDescent="0.2">
      <c r="A51" s="1" t="s">
        <v>95</v>
      </c>
      <c r="B51" s="1">
        <f t="shared" si="7"/>
        <v>12039</v>
      </c>
      <c r="C51" s="4">
        <v>173794</v>
      </c>
      <c r="D51">
        <f t="shared" si="9"/>
        <v>101162.133776624</v>
      </c>
      <c r="E51">
        <f t="shared" si="10"/>
        <v>82158.969695287698</v>
      </c>
      <c r="F51" s="16">
        <f t="shared" si="11"/>
        <v>2092305966</v>
      </c>
      <c r="G51" s="17">
        <f t="shared" si="12"/>
        <v>1217890928.5367763</v>
      </c>
      <c r="H51">
        <f t="shared" si="13"/>
        <v>989111836.16156864</v>
      </c>
      <c r="J51" s="2" t="s">
        <v>93</v>
      </c>
      <c r="K51" s="3">
        <v>14626</v>
      </c>
      <c r="Y51" t="s">
        <v>276</v>
      </c>
      <c r="Z51" t="s">
        <v>212</v>
      </c>
      <c r="AA51" s="6">
        <v>411.69641441713202</v>
      </c>
      <c r="AB51" s="6">
        <v>103.009319165671</v>
      </c>
      <c r="AC51" s="6">
        <v>153.05949349063999</v>
      </c>
      <c r="AF51" s="24" t="s">
        <v>1530</v>
      </c>
      <c r="AG51" s="24" t="s">
        <v>212</v>
      </c>
      <c r="AH51" s="25">
        <v>275.96973753999998</v>
      </c>
      <c r="AI51" s="25">
        <v>140</v>
      </c>
      <c r="AJ51" s="25">
        <v>126.296184214647</v>
      </c>
    </row>
    <row r="52" spans="1:36" ht="18" x14ac:dyDescent="0.2">
      <c r="A52" s="1" t="s">
        <v>63</v>
      </c>
      <c r="B52" s="1">
        <f t="shared" si="7"/>
        <v>14771</v>
      </c>
      <c r="C52">
        <f t="shared" ref="C52:C77" si="14">VLOOKUP(A52,Checkhere,4,FALSE)</f>
        <v>63816</v>
      </c>
      <c r="D52">
        <f t="shared" si="9"/>
        <v>127282.430356381</v>
      </c>
      <c r="E52">
        <f t="shared" si="10"/>
        <v>66342.151859400401</v>
      </c>
      <c r="F52" s="16">
        <f t="shared" si="11"/>
        <v>942626136</v>
      </c>
      <c r="G52" s="17">
        <f t="shared" si="12"/>
        <v>1880088778.7941036</v>
      </c>
      <c r="H52">
        <f t="shared" si="13"/>
        <v>979939925.11520338</v>
      </c>
      <c r="J52" s="2" t="s">
        <v>59</v>
      </c>
      <c r="K52" s="3">
        <v>16722</v>
      </c>
      <c r="Y52" t="s">
        <v>278</v>
      </c>
      <c r="Z52" t="s">
        <v>212</v>
      </c>
      <c r="AA52" s="6">
        <v>416.63356422448601</v>
      </c>
      <c r="AB52" s="6">
        <v>117.030021208422</v>
      </c>
      <c r="AC52" s="6">
        <v>173.16651342217901</v>
      </c>
      <c r="AF52" s="24" t="s">
        <v>1725</v>
      </c>
      <c r="AG52" s="24" t="s">
        <v>274</v>
      </c>
      <c r="AH52" s="25">
        <v>149</v>
      </c>
      <c r="AI52" s="25">
        <v>149</v>
      </c>
      <c r="AJ52" s="25"/>
    </row>
    <row r="53" spans="1:36" ht="18" x14ac:dyDescent="0.2">
      <c r="A53" s="1" t="s">
        <v>57</v>
      </c>
      <c r="B53" s="1">
        <f t="shared" si="7"/>
        <v>14234</v>
      </c>
      <c r="C53">
        <f t="shared" si="14"/>
        <v>211524</v>
      </c>
      <c r="D53">
        <f t="shared" si="9"/>
        <v>48686.963741519998</v>
      </c>
      <c r="E53">
        <f t="shared" si="10"/>
        <v>66121.019053437194</v>
      </c>
      <c r="F53" s="16">
        <f t="shared" si="11"/>
        <v>3010832616</v>
      </c>
      <c r="G53" s="17">
        <f t="shared" si="12"/>
        <v>693010241.89679563</v>
      </c>
      <c r="H53">
        <f t="shared" si="13"/>
        <v>941166585.20662498</v>
      </c>
      <c r="J53" s="2" t="s">
        <v>3</v>
      </c>
      <c r="K53" s="3">
        <v>28743</v>
      </c>
      <c r="Y53" t="s">
        <v>280</v>
      </c>
      <c r="Z53" t="s">
        <v>212</v>
      </c>
      <c r="AA53" s="6">
        <v>418.83854471778898</v>
      </c>
      <c r="AB53" s="6">
        <v>206</v>
      </c>
      <c r="AC53" s="6">
        <v>135.45886211280501</v>
      </c>
      <c r="AF53" s="24" t="s">
        <v>232</v>
      </c>
      <c r="AG53" s="24" t="s">
        <v>212</v>
      </c>
      <c r="AH53" s="25">
        <v>253.39580741508399</v>
      </c>
      <c r="AI53" s="25">
        <v>153.20323519999999</v>
      </c>
      <c r="AJ53" s="25">
        <v>86.635565923083902</v>
      </c>
    </row>
    <row r="54" spans="1:36" ht="18" x14ac:dyDescent="0.2">
      <c r="A54" s="1" t="s">
        <v>21</v>
      </c>
      <c r="B54" s="1">
        <f t="shared" si="7"/>
        <v>15917</v>
      </c>
      <c r="C54">
        <f t="shared" si="14"/>
        <v>88776</v>
      </c>
      <c r="D54">
        <f t="shared" si="9"/>
        <v>64425.541605150298</v>
      </c>
      <c r="E54">
        <f t="shared" si="10"/>
        <v>58515.322917074802</v>
      </c>
      <c r="F54" s="16">
        <f t="shared" si="11"/>
        <v>1413047592</v>
      </c>
      <c r="G54" s="17">
        <f t="shared" si="12"/>
        <v>1025461345.7291772</v>
      </c>
      <c r="H54">
        <f t="shared" si="13"/>
        <v>931388394.87107956</v>
      </c>
      <c r="J54" s="2" t="s">
        <v>67</v>
      </c>
      <c r="K54" s="3">
        <v>11124</v>
      </c>
      <c r="Y54" t="s">
        <v>282</v>
      </c>
      <c r="Z54" t="s">
        <v>212</v>
      </c>
      <c r="AA54" s="6">
        <v>424.74288859849503</v>
      </c>
      <c r="AB54" s="6">
        <v>2.3502325000000002</v>
      </c>
      <c r="AC54" s="6">
        <v>172.54686205361699</v>
      </c>
      <c r="AF54" s="24" t="s">
        <v>282</v>
      </c>
      <c r="AG54" s="24" t="s">
        <v>212</v>
      </c>
      <c r="AH54" s="25">
        <v>477.85055324242899</v>
      </c>
      <c r="AI54" s="25">
        <v>160.20142722728801</v>
      </c>
      <c r="AJ54" s="25">
        <v>144.69107535816701</v>
      </c>
    </row>
    <row r="55" spans="1:36" ht="18" x14ac:dyDescent="0.2">
      <c r="A55" s="1" t="s">
        <v>58</v>
      </c>
      <c r="B55" s="1">
        <f t="shared" si="7"/>
        <v>15531</v>
      </c>
      <c r="C55">
        <f t="shared" si="14"/>
        <v>6056</v>
      </c>
      <c r="D55">
        <f t="shared" si="9"/>
        <v>139648.94488985301</v>
      </c>
      <c r="E55">
        <f t="shared" si="10"/>
        <v>59677.324188909603</v>
      </c>
      <c r="F55" s="16">
        <f t="shared" si="11"/>
        <v>94055736</v>
      </c>
      <c r="G55" s="17">
        <f t="shared" si="12"/>
        <v>2168887763.0843072</v>
      </c>
      <c r="H55">
        <f t="shared" si="13"/>
        <v>926848521.97795498</v>
      </c>
      <c r="J55" s="2" t="s">
        <v>62</v>
      </c>
      <c r="K55" s="3">
        <v>12953</v>
      </c>
      <c r="Y55" t="s">
        <v>284</v>
      </c>
      <c r="Z55" t="s">
        <v>212</v>
      </c>
      <c r="AA55" s="6">
        <v>427.16916509620302</v>
      </c>
      <c r="AB55" s="6">
        <v>132.6818959</v>
      </c>
      <c r="AC55" s="6">
        <v>157.49873776586199</v>
      </c>
      <c r="AF55" s="24" t="s">
        <v>898</v>
      </c>
      <c r="AG55" s="24" t="s">
        <v>212</v>
      </c>
      <c r="AH55" s="25">
        <v>162</v>
      </c>
      <c r="AI55" s="25">
        <v>162</v>
      </c>
      <c r="AJ55" s="25"/>
    </row>
    <row r="56" spans="1:36" ht="18" x14ac:dyDescent="0.2">
      <c r="A56" s="1" t="s">
        <v>64</v>
      </c>
      <c r="B56" s="1">
        <f t="shared" si="7"/>
        <v>12154</v>
      </c>
      <c r="C56">
        <f t="shared" si="14"/>
        <v>90216</v>
      </c>
      <c r="D56">
        <f t="shared" si="9"/>
        <v>152322.424302948</v>
      </c>
      <c r="E56">
        <f t="shared" si="10"/>
        <v>75015.303536375999</v>
      </c>
      <c r="F56" s="16">
        <f t="shared" si="11"/>
        <v>1096485264</v>
      </c>
      <c r="G56" s="17">
        <f t="shared" si="12"/>
        <v>1851326744.97803</v>
      </c>
      <c r="H56">
        <f t="shared" si="13"/>
        <v>911735999.18111384</v>
      </c>
      <c r="J56" s="2" t="s">
        <v>94</v>
      </c>
      <c r="K56" s="3">
        <v>22525</v>
      </c>
      <c r="Y56" t="s">
        <v>286</v>
      </c>
      <c r="Z56" t="s">
        <v>212</v>
      </c>
      <c r="AA56" s="6">
        <v>433.56363728373299</v>
      </c>
      <c r="AB56" s="6">
        <v>6.0783565006200302</v>
      </c>
      <c r="AC56" s="6">
        <v>171.105520590559</v>
      </c>
      <c r="AF56" s="24" t="s">
        <v>901</v>
      </c>
      <c r="AG56" s="24" t="s">
        <v>212</v>
      </c>
      <c r="AH56" s="25">
        <v>351.42781314155098</v>
      </c>
      <c r="AI56" s="25">
        <v>162.89683005465301</v>
      </c>
      <c r="AJ56" s="25">
        <v>114.899496038534</v>
      </c>
    </row>
    <row r="57" spans="1:36" ht="18" x14ac:dyDescent="0.2">
      <c r="A57" s="1" t="s">
        <v>38</v>
      </c>
      <c r="B57" s="1">
        <f t="shared" si="7"/>
        <v>19961</v>
      </c>
      <c r="C57">
        <f t="shared" si="14"/>
        <v>31168</v>
      </c>
      <c r="D57">
        <f t="shared" si="9"/>
        <v>68690.604982705394</v>
      </c>
      <c r="E57">
        <f t="shared" si="10"/>
        <v>44425.881685805798</v>
      </c>
      <c r="F57" s="16">
        <f t="shared" si="11"/>
        <v>622144448</v>
      </c>
      <c r="G57" s="17">
        <f t="shared" si="12"/>
        <v>1371133166.0597823</v>
      </c>
      <c r="H57">
        <f t="shared" si="13"/>
        <v>886785024.33036959</v>
      </c>
      <c r="J57" s="2" t="s">
        <v>70</v>
      </c>
      <c r="K57" s="3">
        <v>6342</v>
      </c>
      <c r="Y57" t="s">
        <v>288</v>
      </c>
      <c r="Z57" t="s">
        <v>212</v>
      </c>
      <c r="AA57" s="6">
        <v>448.47002754617699</v>
      </c>
      <c r="AB57" s="6">
        <v>198.38528997221101</v>
      </c>
      <c r="AC57" s="6">
        <v>142.12050084396199</v>
      </c>
      <c r="AF57" s="24" t="s">
        <v>1314</v>
      </c>
      <c r="AG57" s="24" t="s">
        <v>212</v>
      </c>
      <c r="AH57" s="25">
        <v>166</v>
      </c>
      <c r="AI57" s="25">
        <v>166</v>
      </c>
      <c r="AJ57" s="25"/>
    </row>
    <row r="58" spans="1:36" ht="18" x14ac:dyDescent="0.2">
      <c r="A58" s="1" t="s">
        <v>61</v>
      </c>
      <c r="B58" s="1">
        <f t="shared" si="7"/>
        <v>11415</v>
      </c>
      <c r="C58">
        <f t="shared" si="14"/>
        <v>40276</v>
      </c>
      <c r="D58">
        <f t="shared" si="9"/>
        <v>105579.66755146701</v>
      </c>
      <c r="E58">
        <f t="shared" si="10"/>
        <v>74292.389403807902</v>
      </c>
      <c r="F58" s="16">
        <f t="shared" si="11"/>
        <v>459750540</v>
      </c>
      <c r="G58" s="17">
        <f t="shared" si="12"/>
        <v>1205191905.0999959</v>
      </c>
      <c r="H58">
        <f t="shared" si="13"/>
        <v>848047625.04446721</v>
      </c>
      <c r="J58" s="2" t="s">
        <v>19</v>
      </c>
      <c r="K58" s="3">
        <v>15788</v>
      </c>
      <c r="Y58" t="s">
        <v>290</v>
      </c>
      <c r="Z58" t="s">
        <v>212</v>
      </c>
      <c r="AA58" s="6">
        <v>450</v>
      </c>
      <c r="AB58" s="6">
        <v>450</v>
      </c>
      <c r="AC58" s="6"/>
      <c r="AF58" s="24" t="s">
        <v>631</v>
      </c>
      <c r="AG58" s="24" t="s">
        <v>212</v>
      </c>
      <c r="AH58" s="25">
        <v>173.82719767877799</v>
      </c>
      <c r="AI58" s="25">
        <v>173.82719767877799</v>
      </c>
      <c r="AJ58" s="25"/>
    </row>
    <row r="59" spans="1:36" ht="18" x14ac:dyDescent="0.2">
      <c r="A59" s="1" t="s">
        <v>70</v>
      </c>
      <c r="B59" s="1">
        <f t="shared" si="7"/>
        <v>6342</v>
      </c>
      <c r="C59">
        <f t="shared" si="14"/>
        <v>340584</v>
      </c>
      <c r="D59">
        <f t="shared" si="9"/>
        <v>124105.479769575</v>
      </c>
      <c r="E59">
        <f t="shared" si="10"/>
        <v>126124.275762135</v>
      </c>
      <c r="F59" s="16">
        <f t="shared" si="11"/>
        <v>2159983728</v>
      </c>
      <c r="G59" s="17">
        <f t="shared" si="12"/>
        <v>787076952.69864464</v>
      </c>
      <c r="H59">
        <f t="shared" si="13"/>
        <v>799880156.88346016</v>
      </c>
      <c r="J59" s="2" t="s">
        <v>95</v>
      </c>
      <c r="K59" s="3">
        <v>12039</v>
      </c>
      <c r="Y59" t="s">
        <v>291</v>
      </c>
      <c r="Z59" t="s">
        <v>274</v>
      </c>
      <c r="AA59" s="6">
        <v>453.94925348518598</v>
      </c>
      <c r="AB59" s="6">
        <v>189.61014223455601</v>
      </c>
      <c r="AC59" s="6">
        <v>125.52733044764901</v>
      </c>
      <c r="AF59" s="24" t="s">
        <v>672</v>
      </c>
      <c r="AG59" s="24" t="s">
        <v>212</v>
      </c>
      <c r="AH59" s="25">
        <v>175.77689939999999</v>
      </c>
      <c r="AI59" s="25">
        <v>175.77689939999999</v>
      </c>
      <c r="AJ59" s="25"/>
    </row>
    <row r="60" spans="1:36" ht="18" x14ac:dyDescent="0.2">
      <c r="A60" s="1" t="s">
        <v>47</v>
      </c>
      <c r="B60" s="1">
        <f t="shared" si="7"/>
        <v>22201</v>
      </c>
      <c r="C60">
        <f t="shared" si="14"/>
        <v>39423</v>
      </c>
      <c r="D60">
        <f t="shared" si="9"/>
        <v>46313.127212649597</v>
      </c>
      <c r="E60">
        <f t="shared" si="10"/>
        <v>35233.787099356901</v>
      </c>
      <c r="F60" s="16">
        <f t="shared" si="11"/>
        <v>875230023</v>
      </c>
      <c r="G60" s="17">
        <f t="shared" si="12"/>
        <v>1028197737.2480336</v>
      </c>
      <c r="H60">
        <f t="shared" si="13"/>
        <v>782225307.39282262</v>
      </c>
      <c r="J60" s="2" t="s">
        <v>96</v>
      </c>
      <c r="K60" s="3">
        <v>17547</v>
      </c>
      <c r="Y60" t="s">
        <v>293</v>
      </c>
      <c r="Z60" t="s">
        <v>212</v>
      </c>
      <c r="AA60" s="6">
        <v>465.80606490253803</v>
      </c>
      <c r="AB60" s="6">
        <v>278.45389402888202</v>
      </c>
      <c r="AC60" s="6">
        <v>114.10267280770699</v>
      </c>
      <c r="AF60" s="24" t="s">
        <v>856</v>
      </c>
      <c r="AG60" s="24" t="s">
        <v>212</v>
      </c>
      <c r="AH60" s="25">
        <v>677.21152134512397</v>
      </c>
      <c r="AI60" s="25">
        <v>176.420671540249</v>
      </c>
      <c r="AJ60" s="25">
        <v>153.73046196786601</v>
      </c>
    </row>
    <row r="61" spans="1:36" ht="18" x14ac:dyDescent="0.2">
      <c r="A61" s="1" t="s">
        <v>24</v>
      </c>
      <c r="B61" s="1">
        <f t="shared" si="7"/>
        <v>14626</v>
      </c>
      <c r="C61">
        <f t="shared" si="14"/>
        <v>26329</v>
      </c>
      <c r="D61">
        <f t="shared" si="9"/>
        <v>95862.586391313496</v>
      </c>
      <c r="E61">
        <f t="shared" si="10"/>
        <v>53336.311526198297</v>
      </c>
      <c r="F61" s="16">
        <f t="shared" si="11"/>
        <v>385087954</v>
      </c>
      <c r="G61" s="17">
        <f t="shared" si="12"/>
        <v>1402086188.5593512</v>
      </c>
      <c r="H61">
        <f t="shared" si="13"/>
        <v>780096892.38217628</v>
      </c>
      <c r="J61" s="2" t="s">
        <v>97</v>
      </c>
      <c r="K61" s="3">
        <v>19750</v>
      </c>
      <c r="Y61" t="s">
        <v>295</v>
      </c>
      <c r="Z61" t="s">
        <v>212</v>
      </c>
      <c r="AA61" s="6">
        <v>465.92322934277303</v>
      </c>
      <c r="AB61" s="6">
        <v>200.893604173342</v>
      </c>
      <c r="AC61" s="6">
        <v>144.554103524563</v>
      </c>
      <c r="AF61" s="24" t="s">
        <v>10856</v>
      </c>
      <c r="AG61" s="24" t="s">
        <v>274</v>
      </c>
      <c r="AH61" s="25">
        <v>181.86443657999999</v>
      </c>
      <c r="AI61" s="25">
        <v>181.86443657999999</v>
      </c>
      <c r="AJ61" s="25">
        <v>120.636459728313</v>
      </c>
    </row>
    <row r="62" spans="1:36" ht="18" x14ac:dyDescent="0.2">
      <c r="A62" s="1" t="s">
        <v>23</v>
      </c>
      <c r="B62" s="1">
        <f t="shared" si="7"/>
        <v>9746</v>
      </c>
      <c r="C62">
        <f t="shared" si="14"/>
        <v>32716</v>
      </c>
      <c r="D62">
        <f t="shared" si="9"/>
        <v>80725.086626901902</v>
      </c>
      <c r="E62">
        <f t="shared" si="10"/>
        <v>80034.681897760398</v>
      </c>
      <c r="F62" s="16">
        <f t="shared" si="11"/>
        <v>318850136</v>
      </c>
      <c r="G62" s="17">
        <f t="shared" si="12"/>
        <v>786746694.26578593</v>
      </c>
      <c r="H62">
        <f t="shared" si="13"/>
        <v>780018009.7755729</v>
      </c>
      <c r="J62" s="2" t="s">
        <v>98</v>
      </c>
      <c r="K62" s="3">
        <v>28112</v>
      </c>
      <c r="Y62" t="s">
        <v>297</v>
      </c>
      <c r="Z62" t="s">
        <v>212</v>
      </c>
      <c r="AA62" s="6">
        <v>469.753572045981</v>
      </c>
      <c r="AB62" s="6">
        <v>405.05954788049598</v>
      </c>
      <c r="AC62" s="6">
        <v>100.185655300137</v>
      </c>
      <c r="AF62" s="24" t="s">
        <v>234</v>
      </c>
      <c r="AG62" s="24" t="s">
        <v>212</v>
      </c>
      <c r="AH62" s="25">
        <v>183</v>
      </c>
      <c r="AI62" s="25">
        <v>183</v>
      </c>
      <c r="AJ62" s="25"/>
    </row>
    <row r="63" spans="1:36" ht="18" x14ac:dyDescent="0.2">
      <c r="A63" s="1" t="s">
        <v>65</v>
      </c>
      <c r="B63" s="1">
        <f t="shared" si="7"/>
        <v>13639</v>
      </c>
      <c r="C63">
        <f t="shared" si="14"/>
        <v>30390</v>
      </c>
      <c r="D63">
        <f t="shared" si="9"/>
        <v>44480.2358930423</v>
      </c>
      <c r="E63">
        <f t="shared" si="10"/>
        <v>55699.5923571495</v>
      </c>
      <c r="F63" s="16">
        <f t="shared" si="11"/>
        <v>414489210</v>
      </c>
      <c r="G63" s="17">
        <f t="shared" si="12"/>
        <v>606665937.34520388</v>
      </c>
      <c r="H63">
        <f t="shared" si="13"/>
        <v>759686740.15916204</v>
      </c>
      <c r="J63" s="2" t="s">
        <v>39</v>
      </c>
      <c r="K63" s="3">
        <v>27638</v>
      </c>
      <c r="Y63" t="s">
        <v>299</v>
      </c>
      <c r="Z63" t="s">
        <v>212</v>
      </c>
      <c r="AA63" s="6">
        <v>471.89645830092098</v>
      </c>
      <c r="AB63" s="6">
        <v>205.2893732</v>
      </c>
      <c r="AC63" s="6">
        <v>129.720423723827</v>
      </c>
      <c r="AF63" s="24" t="s">
        <v>286</v>
      </c>
      <c r="AG63" s="24" t="s">
        <v>212</v>
      </c>
      <c r="AH63" s="25">
        <v>188.480635046678</v>
      </c>
      <c r="AI63" s="25">
        <v>188.480635046678</v>
      </c>
      <c r="AJ63" s="25">
        <v>138.094928615887</v>
      </c>
    </row>
    <row r="64" spans="1:36" ht="18" x14ac:dyDescent="0.2">
      <c r="A64" s="1" t="s">
        <v>25</v>
      </c>
      <c r="B64" s="1">
        <f t="shared" si="7"/>
        <v>16038</v>
      </c>
      <c r="C64">
        <f t="shared" si="14"/>
        <v>15330</v>
      </c>
      <c r="D64">
        <f t="shared" si="9"/>
        <v>75451.906815208902</v>
      </c>
      <c r="E64">
        <f t="shared" si="10"/>
        <v>45213.4471050824</v>
      </c>
      <c r="F64" s="16">
        <f t="shared" si="11"/>
        <v>245862540</v>
      </c>
      <c r="G64" s="17">
        <f t="shared" si="12"/>
        <v>1210097681.5023203</v>
      </c>
      <c r="H64">
        <f t="shared" si="13"/>
        <v>725133264.6713115</v>
      </c>
      <c r="J64" s="2" t="s">
        <v>11</v>
      </c>
      <c r="K64" s="3">
        <v>22443</v>
      </c>
      <c r="Y64" t="s">
        <v>301</v>
      </c>
      <c r="Z64" t="s">
        <v>212</v>
      </c>
      <c r="AA64" s="6">
        <v>478.73497975437903</v>
      </c>
      <c r="AB64" s="6">
        <v>31.0347589972923</v>
      </c>
      <c r="AC64" s="6">
        <v>140.684852697953</v>
      </c>
      <c r="AF64" s="24" t="s">
        <v>214</v>
      </c>
      <c r="AG64" s="24" t="s">
        <v>212</v>
      </c>
      <c r="AH64" s="25">
        <v>235.17015562520101</v>
      </c>
      <c r="AI64" s="25">
        <v>192.62555777371401</v>
      </c>
      <c r="AJ64" s="25">
        <v>98.528225940292501</v>
      </c>
    </row>
    <row r="65" spans="1:36" ht="18" x14ac:dyDescent="0.2">
      <c r="A65" s="1" t="s">
        <v>69</v>
      </c>
      <c r="B65" s="1">
        <f t="shared" si="7"/>
        <v>8826</v>
      </c>
      <c r="C65">
        <f t="shared" si="14"/>
        <v>22928</v>
      </c>
      <c r="D65">
        <f t="shared" si="9"/>
        <v>60249.861229485701</v>
      </c>
      <c r="E65">
        <f t="shared" si="10"/>
        <v>70481.001929495498</v>
      </c>
      <c r="F65" s="16">
        <f t="shared" si="11"/>
        <v>202362528</v>
      </c>
      <c r="G65" s="17">
        <f t="shared" si="12"/>
        <v>531765275.2114408</v>
      </c>
      <c r="H65">
        <f t="shared" si="13"/>
        <v>622065323.02972722</v>
      </c>
      <c r="J65" s="2" t="s">
        <v>14</v>
      </c>
      <c r="K65" s="3">
        <v>15472</v>
      </c>
      <c r="Y65" t="s">
        <v>302</v>
      </c>
      <c r="Z65" t="s">
        <v>274</v>
      </c>
      <c r="AA65" s="6">
        <v>479.00106486021798</v>
      </c>
      <c r="AB65" s="6">
        <v>196.117074068118</v>
      </c>
      <c r="AC65" s="6">
        <v>147.90319214202401</v>
      </c>
      <c r="AF65" s="24" t="s">
        <v>867</v>
      </c>
      <c r="AG65" s="24" t="s">
        <v>274</v>
      </c>
      <c r="AH65" s="25">
        <v>195</v>
      </c>
      <c r="AI65" s="25">
        <v>195</v>
      </c>
      <c r="AJ65" s="25"/>
    </row>
    <row r="66" spans="1:36" ht="18" x14ac:dyDescent="0.2">
      <c r="A66" s="1" t="s">
        <v>60</v>
      </c>
      <c r="B66" s="1">
        <f t="shared" ref="B66:B75" si="15">VLOOKUP(A66,Rib_VDH,2,FALSE)</f>
        <v>6669</v>
      </c>
      <c r="C66">
        <f t="shared" si="14"/>
        <v>72567</v>
      </c>
      <c r="D66">
        <f t="shared" ref="D66:D77" si="16">VLOOKUP(A66,Checkme,3,FALSE)</f>
        <v>50824.6362868543</v>
      </c>
      <c r="E66">
        <f t="shared" ref="E66:E77" si="17">VLOOKUP(A66,Check21,3,FALSE)</f>
        <v>80524.732525787302</v>
      </c>
      <c r="F66" s="16">
        <f t="shared" ref="F66:F75" si="18">B66*C66</f>
        <v>483949323</v>
      </c>
      <c r="G66" s="17">
        <f t="shared" ref="G66:G75" si="19">B66*D66</f>
        <v>338949499.39703131</v>
      </c>
      <c r="H66">
        <f t="shared" ref="H66:H75" si="20">B66*E66</f>
        <v>537019441.21447551</v>
      </c>
      <c r="J66" s="2" t="s">
        <v>44</v>
      </c>
      <c r="K66" s="3">
        <v>22554</v>
      </c>
      <c r="Y66" t="s">
        <v>304</v>
      </c>
      <c r="Z66" t="s">
        <v>212</v>
      </c>
      <c r="AA66" s="6">
        <v>485.62569275875899</v>
      </c>
      <c r="AB66" s="6">
        <v>407.941736165181</v>
      </c>
      <c r="AC66" s="6">
        <v>108.48796965853499</v>
      </c>
      <c r="AF66" s="24" t="s">
        <v>473</v>
      </c>
      <c r="AG66" s="24" t="s">
        <v>212</v>
      </c>
      <c r="AH66" s="25">
        <v>478.90242257101499</v>
      </c>
      <c r="AI66" s="25">
        <v>195</v>
      </c>
      <c r="AJ66" s="25">
        <v>135.669284792122</v>
      </c>
    </row>
    <row r="67" spans="1:36" ht="18" x14ac:dyDescent="0.2">
      <c r="A67" s="1" t="s">
        <v>28</v>
      </c>
      <c r="B67" s="1">
        <f t="shared" si="15"/>
        <v>8879</v>
      </c>
      <c r="C67">
        <f t="shared" si="14"/>
        <v>43739</v>
      </c>
      <c r="D67">
        <f t="shared" si="16"/>
        <v>71777.537866659695</v>
      </c>
      <c r="E67">
        <f t="shared" si="17"/>
        <v>58361.281692181401</v>
      </c>
      <c r="F67" s="16">
        <f t="shared" si="18"/>
        <v>388358581</v>
      </c>
      <c r="G67" s="17">
        <f t="shared" si="19"/>
        <v>637312758.71807146</v>
      </c>
      <c r="H67">
        <f t="shared" si="20"/>
        <v>518189820.14487869</v>
      </c>
      <c r="J67" s="2" t="s">
        <v>48</v>
      </c>
      <c r="K67" s="3">
        <v>20549</v>
      </c>
      <c r="Y67" t="s">
        <v>305</v>
      </c>
      <c r="Z67" t="s">
        <v>274</v>
      </c>
      <c r="AA67" s="6">
        <v>486.40236047864801</v>
      </c>
      <c r="AB67" s="6">
        <v>137.64125552611799</v>
      </c>
      <c r="AC67" s="6">
        <v>140.89945141267501</v>
      </c>
      <c r="AF67" s="24" t="s">
        <v>1119</v>
      </c>
      <c r="AG67" s="24" t="s">
        <v>212</v>
      </c>
      <c r="AH67" s="25">
        <v>453.60010878222101</v>
      </c>
      <c r="AI67" s="25">
        <v>195.50032813309201</v>
      </c>
      <c r="AJ67" s="25">
        <v>132.97659714674299</v>
      </c>
    </row>
    <row r="68" spans="1:36" ht="18" x14ac:dyDescent="0.2">
      <c r="A68" s="1" t="s">
        <v>73</v>
      </c>
      <c r="B68" s="1">
        <f t="shared" si="15"/>
        <v>12212</v>
      </c>
      <c r="C68">
        <f t="shared" si="14"/>
        <v>11460</v>
      </c>
      <c r="D68">
        <f t="shared" si="16"/>
        <v>50512.719377800102</v>
      </c>
      <c r="E68">
        <f t="shared" si="17"/>
        <v>37748.624672920101</v>
      </c>
      <c r="F68" s="16">
        <f t="shared" si="18"/>
        <v>139949520</v>
      </c>
      <c r="G68" s="17">
        <f t="shared" si="19"/>
        <v>616861329.04169488</v>
      </c>
      <c r="H68">
        <f t="shared" si="20"/>
        <v>460986204.50570029</v>
      </c>
      <c r="J68" s="2" t="s">
        <v>2</v>
      </c>
      <c r="K68" s="3">
        <v>28024</v>
      </c>
      <c r="Y68" t="s">
        <v>307</v>
      </c>
      <c r="Z68" t="s">
        <v>212</v>
      </c>
      <c r="AA68" s="6">
        <v>488.51738813138797</v>
      </c>
      <c r="AB68" s="6">
        <v>200.893604173342</v>
      </c>
      <c r="AC68" s="6">
        <v>146.86282008158199</v>
      </c>
      <c r="AF68" s="24" t="s">
        <v>457</v>
      </c>
      <c r="AG68" s="24" t="s">
        <v>212</v>
      </c>
      <c r="AH68" s="25">
        <v>521.54089563047296</v>
      </c>
      <c r="AI68" s="25">
        <v>206.029389222579</v>
      </c>
      <c r="AJ68" s="25">
        <v>138.11535532194</v>
      </c>
    </row>
    <row r="69" spans="1:36" ht="18" x14ac:dyDescent="0.2">
      <c r="A69" s="1" t="s">
        <v>29</v>
      </c>
      <c r="B69" s="1">
        <f t="shared" si="15"/>
        <v>7592</v>
      </c>
      <c r="C69">
        <f t="shared" si="14"/>
        <v>79373</v>
      </c>
      <c r="D69">
        <f t="shared" si="16"/>
        <v>52179.932364179796</v>
      </c>
      <c r="E69">
        <f t="shared" si="17"/>
        <v>57906.562754860199</v>
      </c>
      <c r="F69" s="16">
        <f t="shared" si="18"/>
        <v>602599816</v>
      </c>
      <c r="G69" s="17">
        <f t="shared" si="19"/>
        <v>396150046.50885302</v>
      </c>
      <c r="H69">
        <f t="shared" si="20"/>
        <v>439626624.43489861</v>
      </c>
      <c r="J69" s="2" t="s">
        <v>22</v>
      </c>
      <c r="K69" s="3">
        <v>13907</v>
      </c>
      <c r="Y69" t="s">
        <v>309</v>
      </c>
      <c r="Z69" t="s">
        <v>212</v>
      </c>
      <c r="AA69" s="6">
        <v>489.30979820744801</v>
      </c>
      <c r="AB69" s="6">
        <v>160.108923</v>
      </c>
      <c r="AC69" s="6">
        <v>119.59877176752801</v>
      </c>
      <c r="AF69" s="24" t="s">
        <v>480</v>
      </c>
      <c r="AG69" s="24" t="s">
        <v>212</v>
      </c>
      <c r="AH69" s="25">
        <v>206.97377199499999</v>
      </c>
      <c r="AI69" s="25">
        <v>206.97377199499999</v>
      </c>
      <c r="AJ69" s="25">
        <v>129.15813086469601</v>
      </c>
    </row>
    <row r="70" spans="1:36" ht="18" x14ac:dyDescent="0.2">
      <c r="A70" s="1" t="s">
        <v>54</v>
      </c>
      <c r="B70" s="1">
        <f t="shared" si="15"/>
        <v>14473</v>
      </c>
      <c r="C70">
        <f t="shared" si="14"/>
        <v>91009</v>
      </c>
      <c r="D70">
        <f t="shared" si="16"/>
        <v>34791.563001172399</v>
      </c>
      <c r="E70">
        <f t="shared" si="17"/>
        <v>30148.7359049851</v>
      </c>
      <c r="F70" s="16">
        <f t="shared" si="18"/>
        <v>1317173257</v>
      </c>
      <c r="G70" s="17">
        <f t="shared" si="19"/>
        <v>503538291.31596816</v>
      </c>
      <c r="H70">
        <f t="shared" si="20"/>
        <v>436342654.75284934</v>
      </c>
      <c r="J70" s="2" t="s">
        <v>99</v>
      </c>
      <c r="K70" s="3">
        <v>17037</v>
      </c>
      <c r="Y70" t="s">
        <v>311</v>
      </c>
      <c r="Z70" t="s">
        <v>212</v>
      </c>
      <c r="AA70" s="6">
        <v>489.96641217228301</v>
      </c>
      <c r="AB70" s="6">
        <v>354.99475022138802</v>
      </c>
      <c r="AC70" s="6">
        <v>93.375424299170803</v>
      </c>
      <c r="AF70" s="24" t="s">
        <v>599</v>
      </c>
      <c r="AG70" s="24" t="s">
        <v>212</v>
      </c>
      <c r="AH70" s="25">
        <v>474.33405186790498</v>
      </c>
      <c r="AI70" s="25">
        <v>209</v>
      </c>
      <c r="AJ70" s="25">
        <v>121.45579885116</v>
      </c>
    </row>
    <row r="71" spans="1:36" ht="18" x14ac:dyDescent="0.2">
      <c r="A71" s="1" t="s">
        <v>68</v>
      </c>
      <c r="B71" s="1">
        <f t="shared" si="15"/>
        <v>9850</v>
      </c>
      <c r="C71">
        <f t="shared" si="14"/>
        <v>18279</v>
      </c>
      <c r="D71">
        <f t="shared" si="16"/>
        <v>33641.2962838819</v>
      </c>
      <c r="E71">
        <f t="shared" si="17"/>
        <v>42091.503015563001</v>
      </c>
      <c r="F71" s="16">
        <f t="shared" si="18"/>
        <v>180048150</v>
      </c>
      <c r="G71" s="17">
        <f t="shared" si="19"/>
        <v>331366768.39623672</v>
      </c>
      <c r="H71">
        <f t="shared" si="20"/>
        <v>414601304.70329559</v>
      </c>
      <c r="J71" s="2" t="s">
        <v>41</v>
      </c>
      <c r="K71" s="3">
        <v>21569</v>
      </c>
      <c r="Y71" t="s">
        <v>313</v>
      </c>
      <c r="Z71" t="s">
        <v>212</v>
      </c>
      <c r="AA71" s="6">
        <v>490.81085856364098</v>
      </c>
      <c r="AB71" s="6">
        <v>258.23119090004502</v>
      </c>
      <c r="AC71" s="6">
        <v>107.193806262084</v>
      </c>
      <c r="AF71" s="24" t="s">
        <v>371</v>
      </c>
      <c r="AG71" s="24" t="s">
        <v>212</v>
      </c>
      <c r="AH71" s="25">
        <v>464.111161744176</v>
      </c>
      <c r="AI71" s="25">
        <v>210.033593706353</v>
      </c>
      <c r="AJ71" s="25">
        <v>130.773905244567</v>
      </c>
    </row>
    <row r="72" spans="1:36" ht="18" x14ac:dyDescent="0.2">
      <c r="A72" s="1" t="s">
        <v>72</v>
      </c>
      <c r="B72" s="1">
        <f t="shared" si="15"/>
        <v>3337</v>
      </c>
      <c r="C72">
        <f t="shared" si="14"/>
        <v>71323</v>
      </c>
      <c r="D72">
        <f t="shared" si="16"/>
        <v>62586.057572239399</v>
      </c>
      <c r="E72">
        <f t="shared" si="17"/>
        <v>95917.0164990013</v>
      </c>
      <c r="F72" s="16">
        <f t="shared" si="18"/>
        <v>238004851</v>
      </c>
      <c r="G72" s="17">
        <f t="shared" si="19"/>
        <v>208849674.11856288</v>
      </c>
      <c r="H72">
        <f t="shared" si="20"/>
        <v>320075084.05716735</v>
      </c>
      <c r="J72" s="2" t="s">
        <v>100</v>
      </c>
      <c r="K72" s="3">
        <v>12009</v>
      </c>
      <c r="Y72" t="s">
        <v>315</v>
      </c>
      <c r="Z72" t="s">
        <v>212</v>
      </c>
      <c r="AA72" s="6">
        <v>493.61592912783499</v>
      </c>
      <c r="AB72" s="6">
        <v>153.79297491600599</v>
      </c>
      <c r="AC72" s="6">
        <v>155.42101447792601</v>
      </c>
      <c r="AF72" s="24" t="s">
        <v>2056</v>
      </c>
      <c r="AG72" s="24" t="s">
        <v>212</v>
      </c>
      <c r="AH72" s="25">
        <v>210.03568687999999</v>
      </c>
      <c r="AI72" s="25">
        <v>210.03568687999999</v>
      </c>
      <c r="AJ72" s="25">
        <v>96.934138734410297</v>
      </c>
    </row>
    <row r="73" spans="1:36" ht="18" x14ac:dyDescent="0.2">
      <c r="A73" s="1" t="s">
        <v>31</v>
      </c>
      <c r="B73" s="1">
        <f t="shared" si="15"/>
        <v>7118</v>
      </c>
      <c r="C73">
        <f t="shared" si="14"/>
        <v>31593</v>
      </c>
      <c r="D73">
        <f t="shared" si="16"/>
        <v>24280.625905117799</v>
      </c>
      <c r="E73">
        <f t="shared" si="17"/>
        <v>38135.393633986998</v>
      </c>
      <c r="F73" s="16">
        <f t="shared" si="18"/>
        <v>224878974</v>
      </c>
      <c r="G73" s="17">
        <f t="shared" si="19"/>
        <v>172829495.1926285</v>
      </c>
      <c r="H73">
        <f t="shared" si="20"/>
        <v>271447731.88671947</v>
      </c>
      <c r="J73" s="2" t="s">
        <v>101</v>
      </c>
      <c r="K73" s="3">
        <v>28812</v>
      </c>
      <c r="Y73" t="s">
        <v>316</v>
      </c>
      <c r="Z73" t="s">
        <v>274</v>
      </c>
      <c r="AA73" s="6">
        <v>494.380602076809</v>
      </c>
      <c r="AB73" s="6">
        <v>99.761668546306893</v>
      </c>
      <c r="AC73" s="6">
        <v>169.94325893687301</v>
      </c>
      <c r="AF73" s="24" t="s">
        <v>493</v>
      </c>
      <c r="AG73" s="24" t="s">
        <v>212</v>
      </c>
      <c r="AH73" s="25">
        <v>212.88016687000001</v>
      </c>
      <c r="AI73" s="25">
        <v>212.88016687000001</v>
      </c>
      <c r="AJ73" s="25">
        <v>133.60868692307599</v>
      </c>
    </row>
    <row r="74" spans="1:36" ht="18" x14ac:dyDescent="0.2">
      <c r="A74" s="1" t="s">
        <v>71</v>
      </c>
      <c r="B74" s="1">
        <f t="shared" si="15"/>
        <v>14554</v>
      </c>
      <c r="C74">
        <f t="shared" si="14"/>
        <v>10681</v>
      </c>
      <c r="D74">
        <f t="shared" si="16"/>
        <v>8206.8478390681103</v>
      </c>
      <c r="E74">
        <f t="shared" si="17"/>
        <v>10587.8409704431</v>
      </c>
      <c r="F74" s="16">
        <f t="shared" si="18"/>
        <v>155451274</v>
      </c>
      <c r="G74" s="17">
        <f t="shared" si="19"/>
        <v>119442463.44979727</v>
      </c>
      <c r="H74">
        <f t="shared" si="20"/>
        <v>154095437.48382887</v>
      </c>
      <c r="J74" s="2" t="s">
        <v>21</v>
      </c>
      <c r="K74" s="3">
        <v>15917</v>
      </c>
      <c r="Y74" t="s">
        <v>318</v>
      </c>
      <c r="Z74" t="s">
        <v>212</v>
      </c>
      <c r="AA74" s="6">
        <v>494.86542949137902</v>
      </c>
      <c r="AB74" s="6">
        <v>354.33246137259403</v>
      </c>
      <c r="AC74" s="6">
        <v>115.173931798404</v>
      </c>
      <c r="AF74" s="24" t="s">
        <v>608</v>
      </c>
      <c r="AG74" s="24" t="s">
        <v>274</v>
      </c>
      <c r="AH74" s="25">
        <v>210.53214375876701</v>
      </c>
      <c r="AI74" s="25">
        <v>216.22341664753401</v>
      </c>
      <c r="AJ74" s="25">
        <v>55.603308594644602</v>
      </c>
    </row>
    <row r="75" spans="1:36" ht="18" x14ac:dyDescent="0.2">
      <c r="A75" s="1" t="s">
        <v>30</v>
      </c>
      <c r="B75" s="1">
        <f t="shared" si="15"/>
        <v>6661</v>
      </c>
      <c r="C75">
        <f t="shared" si="14"/>
        <v>5451</v>
      </c>
      <c r="D75">
        <f t="shared" si="16"/>
        <v>16656.7992695834</v>
      </c>
      <c r="E75">
        <f t="shared" si="17"/>
        <v>18070.339251421501</v>
      </c>
      <c r="F75" s="16">
        <f t="shared" si="18"/>
        <v>36309111</v>
      </c>
      <c r="G75" s="17">
        <f t="shared" si="19"/>
        <v>110950939.93469502</v>
      </c>
      <c r="H75">
        <f t="shared" si="20"/>
        <v>120366529.75371861</v>
      </c>
      <c r="J75" s="2" t="s">
        <v>6</v>
      </c>
      <c r="K75" s="3">
        <v>29410</v>
      </c>
      <c r="Y75" t="s">
        <v>320</v>
      </c>
      <c r="Z75" t="s">
        <v>212</v>
      </c>
      <c r="AA75" s="6">
        <v>497.159952621993</v>
      </c>
      <c r="AB75" s="6">
        <v>126.224737705759</v>
      </c>
      <c r="AC75" s="6">
        <v>126.907277241611</v>
      </c>
      <c r="AF75" s="24" t="s">
        <v>434</v>
      </c>
      <c r="AG75" s="24" t="s">
        <v>212</v>
      </c>
      <c r="AH75" s="25">
        <v>216.35559648099999</v>
      </c>
      <c r="AI75" s="25">
        <v>216.35559648099999</v>
      </c>
      <c r="AJ75" s="25">
        <v>136.38091640293101</v>
      </c>
    </row>
    <row r="76" spans="1:36" ht="18" x14ac:dyDescent="0.2">
      <c r="A76" s="1" t="s">
        <v>32</v>
      </c>
      <c r="B76" s="1"/>
      <c r="C76" t="e">
        <f t="shared" si="14"/>
        <v>#N/A</v>
      </c>
      <c r="D76">
        <f t="shared" si="16"/>
        <v>284053.28505326499</v>
      </c>
      <c r="E76">
        <f t="shared" si="17"/>
        <v>155688.34645873</v>
      </c>
      <c r="J76" s="2" t="s">
        <v>102</v>
      </c>
      <c r="K76" s="3">
        <v>14473</v>
      </c>
      <c r="Y76" t="s">
        <v>322</v>
      </c>
      <c r="Z76" t="s">
        <v>212</v>
      </c>
      <c r="AA76" s="6">
        <v>498.49808064157702</v>
      </c>
      <c r="AB76" s="6">
        <v>298.81220767457597</v>
      </c>
      <c r="AC76" s="6">
        <v>109.078519939888</v>
      </c>
      <c r="AF76" s="24" t="s">
        <v>813</v>
      </c>
      <c r="AG76" s="24" t="s">
        <v>212</v>
      </c>
      <c r="AH76" s="25">
        <v>182.08683246698601</v>
      </c>
      <c r="AI76" s="25">
        <v>218</v>
      </c>
      <c r="AJ76" s="25">
        <v>62.160196362232398</v>
      </c>
    </row>
    <row r="77" spans="1:36" ht="18" x14ac:dyDescent="0.2">
      <c r="A77" s="1" t="s">
        <v>33</v>
      </c>
      <c r="B77" s="1"/>
      <c r="C77" t="e">
        <f t="shared" si="14"/>
        <v>#N/A</v>
      </c>
      <c r="D77">
        <f t="shared" si="16"/>
        <v>97762.116102026601</v>
      </c>
      <c r="E77">
        <f t="shared" si="17"/>
        <v>78257.704986273806</v>
      </c>
      <c r="J77" s="2" t="s">
        <v>103</v>
      </c>
      <c r="K77" s="3">
        <v>21657</v>
      </c>
      <c r="Y77" t="s">
        <v>324</v>
      </c>
      <c r="Z77" t="s">
        <v>212</v>
      </c>
      <c r="AA77" s="6">
        <v>501.11165022836002</v>
      </c>
      <c r="AB77" s="6">
        <v>161.35234472189299</v>
      </c>
      <c r="AC77" s="6">
        <v>137.16502217011501</v>
      </c>
      <c r="AF77" s="24" t="s">
        <v>399</v>
      </c>
      <c r="AG77" s="24" t="s">
        <v>212</v>
      </c>
      <c r="AH77" s="25">
        <v>477.555700059088</v>
      </c>
      <c r="AI77" s="25">
        <v>219.60583404718901</v>
      </c>
      <c r="AJ77" s="25">
        <v>130.061471212296</v>
      </c>
    </row>
    <row r="78" spans="1:36" x14ac:dyDescent="0.2">
      <c r="J78" s="2" t="s">
        <v>104</v>
      </c>
      <c r="K78" s="3">
        <v>17216</v>
      </c>
      <c r="Y78" t="s">
        <v>325</v>
      </c>
      <c r="Z78" t="s">
        <v>274</v>
      </c>
      <c r="AA78" s="6">
        <v>502.31507572323</v>
      </c>
      <c r="AB78" s="6">
        <v>67.2320280870684</v>
      </c>
      <c r="AC78" s="6">
        <v>157.765379536582</v>
      </c>
      <c r="AF78" s="24" t="s">
        <v>519</v>
      </c>
      <c r="AG78" s="24" t="s">
        <v>212</v>
      </c>
      <c r="AH78" s="25">
        <v>220.32949615499999</v>
      </c>
      <c r="AI78" s="25">
        <v>220.32949615499999</v>
      </c>
      <c r="AJ78" s="25">
        <v>133.93788019976299</v>
      </c>
    </row>
    <row r="79" spans="1:36" x14ac:dyDescent="0.2">
      <c r="J79" s="2" t="s">
        <v>16</v>
      </c>
      <c r="K79" s="3">
        <v>14537</v>
      </c>
      <c r="Y79" t="s">
        <v>327</v>
      </c>
      <c r="Z79" t="s">
        <v>212</v>
      </c>
      <c r="AA79" s="6">
        <v>509.36090558516003</v>
      </c>
      <c r="AB79" s="6">
        <v>358.58374820053098</v>
      </c>
      <c r="AC79" s="6">
        <v>111.407691294342</v>
      </c>
      <c r="AF79" s="24" t="s">
        <v>1378</v>
      </c>
      <c r="AG79" s="24" t="s">
        <v>212</v>
      </c>
      <c r="AH79" s="25">
        <v>223.73513571049199</v>
      </c>
      <c r="AI79" s="25">
        <v>223.73513571049199</v>
      </c>
      <c r="AJ79" s="25">
        <v>93.137934587106898</v>
      </c>
    </row>
    <row r="80" spans="1:36" x14ac:dyDescent="0.2">
      <c r="J80" s="2" t="s">
        <v>54</v>
      </c>
      <c r="K80" s="3">
        <v>14473</v>
      </c>
      <c r="Y80" t="s">
        <v>329</v>
      </c>
      <c r="Z80" t="s">
        <v>212</v>
      </c>
      <c r="AA80" s="6">
        <v>510.21553433164098</v>
      </c>
      <c r="AB80" s="6">
        <v>200.893604173342</v>
      </c>
      <c r="AC80" s="6">
        <v>148.91454081326401</v>
      </c>
      <c r="AF80" s="24" t="s">
        <v>230</v>
      </c>
      <c r="AG80" s="24" t="s">
        <v>212</v>
      </c>
      <c r="AH80" s="25">
        <v>338.054191629228</v>
      </c>
      <c r="AI80" s="25">
        <v>224</v>
      </c>
      <c r="AJ80" s="25">
        <v>107.548969958003</v>
      </c>
    </row>
    <row r="81" spans="10:36" x14ac:dyDescent="0.2">
      <c r="J81" s="2" t="s">
        <v>27</v>
      </c>
      <c r="K81" s="3">
        <v>13505</v>
      </c>
      <c r="Y81" t="s">
        <v>331</v>
      </c>
      <c r="Z81" t="s">
        <v>212</v>
      </c>
      <c r="AA81" s="6">
        <v>510.46348945597498</v>
      </c>
      <c r="AB81" s="6">
        <v>218.21084193655901</v>
      </c>
      <c r="AC81" s="6">
        <v>124.868459079217</v>
      </c>
      <c r="AF81" s="24" t="s">
        <v>1291</v>
      </c>
      <c r="AG81" s="24" t="s">
        <v>212</v>
      </c>
      <c r="AH81" s="25">
        <v>582.99289825541496</v>
      </c>
      <c r="AI81" s="25">
        <v>225</v>
      </c>
      <c r="AJ81" s="25">
        <v>140.07345191760001</v>
      </c>
    </row>
    <row r="82" spans="10:36" x14ac:dyDescent="0.2">
      <c r="J82" s="2" t="s">
        <v>105</v>
      </c>
      <c r="K82" s="3">
        <v>7565</v>
      </c>
      <c r="Y82" t="s">
        <v>333</v>
      </c>
      <c r="Z82" t="s">
        <v>212</v>
      </c>
      <c r="AA82" s="6">
        <v>511.00918972388598</v>
      </c>
      <c r="AB82" s="6">
        <v>24.0592465674792</v>
      </c>
      <c r="AC82" s="6">
        <v>168.63724990425001</v>
      </c>
      <c r="AF82" s="24" t="s">
        <v>622</v>
      </c>
      <c r="AG82" s="24" t="s">
        <v>212</v>
      </c>
      <c r="AH82" s="25">
        <v>442.98412714712498</v>
      </c>
      <c r="AI82" s="25">
        <v>230.98526837083901</v>
      </c>
      <c r="AJ82" s="25">
        <v>122.53774337821299</v>
      </c>
    </row>
    <row r="83" spans="10:36" x14ac:dyDescent="0.2">
      <c r="J83" s="2" t="s">
        <v>34</v>
      </c>
      <c r="K83" s="3">
        <v>27408</v>
      </c>
      <c r="Y83" t="s">
        <v>335</v>
      </c>
      <c r="Z83" t="s">
        <v>212</v>
      </c>
      <c r="AA83" s="6">
        <v>512.37895212436399</v>
      </c>
      <c r="AB83" s="6">
        <v>141.819010196047</v>
      </c>
      <c r="AC83" s="6">
        <v>148.34991653351699</v>
      </c>
      <c r="AF83" s="24" t="s">
        <v>1471</v>
      </c>
      <c r="AG83" s="24" t="s">
        <v>212</v>
      </c>
      <c r="AH83" s="25">
        <v>944.64488983027104</v>
      </c>
      <c r="AI83" s="25">
        <v>233.71266391554099</v>
      </c>
      <c r="AJ83" s="25">
        <v>165.04093516485199</v>
      </c>
    </row>
    <row r="84" spans="10:36" x14ac:dyDescent="0.2">
      <c r="J84" s="2" t="s">
        <v>12</v>
      </c>
      <c r="K84" s="3">
        <v>12739</v>
      </c>
      <c r="Y84" t="s">
        <v>337</v>
      </c>
      <c r="Z84" t="s">
        <v>212</v>
      </c>
      <c r="AA84" s="6">
        <v>512.39390413874401</v>
      </c>
      <c r="AB84" s="6">
        <v>315.60640352690501</v>
      </c>
      <c r="AC84" s="6">
        <v>119.204886681085</v>
      </c>
      <c r="AF84" s="24" t="s">
        <v>2431</v>
      </c>
      <c r="AG84" s="24" t="s">
        <v>212</v>
      </c>
      <c r="AH84" s="25">
        <v>786.50541345561101</v>
      </c>
      <c r="AI84" s="25">
        <v>235.004584715585</v>
      </c>
      <c r="AJ84" s="25">
        <v>144.60791555711</v>
      </c>
    </row>
    <row r="85" spans="10:36" x14ac:dyDescent="0.2">
      <c r="J85" s="2" t="s">
        <v>106</v>
      </c>
      <c r="K85" s="3">
        <v>17822</v>
      </c>
      <c r="Y85" t="s">
        <v>339</v>
      </c>
      <c r="Z85" t="s">
        <v>212</v>
      </c>
      <c r="AA85" s="6">
        <v>518.36555663420995</v>
      </c>
      <c r="AB85" s="6">
        <v>117.082478560314</v>
      </c>
      <c r="AC85" s="6">
        <v>170.02730555363499</v>
      </c>
      <c r="AF85" s="24" t="s">
        <v>2271</v>
      </c>
      <c r="AG85" s="24" t="s">
        <v>212</v>
      </c>
      <c r="AH85" s="25">
        <v>542.20744644461297</v>
      </c>
      <c r="AI85" s="25">
        <v>237</v>
      </c>
      <c r="AJ85" s="25">
        <v>136.38629298805</v>
      </c>
    </row>
    <row r="86" spans="10:36" x14ac:dyDescent="0.2">
      <c r="J86" s="2" t="s">
        <v>107</v>
      </c>
      <c r="K86" s="3">
        <v>20563</v>
      </c>
      <c r="Y86" t="s">
        <v>341</v>
      </c>
      <c r="Z86" t="s">
        <v>212</v>
      </c>
      <c r="AA86" s="6">
        <v>518.38627852036097</v>
      </c>
      <c r="AB86" s="6">
        <v>187.51694208906099</v>
      </c>
      <c r="AC86" s="6">
        <v>109.80216042353101</v>
      </c>
      <c r="AF86" s="24" t="s">
        <v>1164</v>
      </c>
      <c r="AG86" s="24" t="s">
        <v>212</v>
      </c>
      <c r="AH86" s="25">
        <v>680.69057688759301</v>
      </c>
      <c r="AI86" s="25">
        <v>238</v>
      </c>
      <c r="AJ86" s="25">
        <v>114.992986005931</v>
      </c>
    </row>
    <row r="87" spans="10:36" x14ac:dyDescent="0.2">
      <c r="J87" s="2" t="s">
        <v>64</v>
      </c>
      <c r="K87" s="3">
        <v>12154</v>
      </c>
      <c r="Y87" t="s">
        <v>342</v>
      </c>
      <c r="Z87" t="s">
        <v>274</v>
      </c>
      <c r="AA87" s="6">
        <v>518.965721841147</v>
      </c>
      <c r="AB87" s="6">
        <v>331.67938187685201</v>
      </c>
      <c r="AC87" s="6">
        <v>119.632139449218</v>
      </c>
      <c r="AF87" s="24" t="s">
        <v>1109</v>
      </c>
      <c r="AG87" s="24" t="s">
        <v>212</v>
      </c>
      <c r="AH87" s="25">
        <v>319.144238626667</v>
      </c>
      <c r="AI87" s="25">
        <v>238</v>
      </c>
      <c r="AJ87" s="25">
        <v>103.05030471706699</v>
      </c>
    </row>
    <row r="88" spans="10:36" x14ac:dyDescent="0.2">
      <c r="J88" s="2" t="s">
        <v>108</v>
      </c>
      <c r="K88" s="3">
        <v>17749</v>
      </c>
      <c r="Y88" t="s">
        <v>344</v>
      </c>
      <c r="Z88" t="s">
        <v>212</v>
      </c>
      <c r="AA88" s="6">
        <v>521</v>
      </c>
      <c r="AB88" s="6">
        <v>521</v>
      </c>
      <c r="AC88" s="6"/>
      <c r="AF88" s="24" t="s">
        <v>573</v>
      </c>
      <c r="AG88" s="24" t="s">
        <v>212</v>
      </c>
      <c r="AH88" s="25">
        <v>238</v>
      </c>
      <c r="AI88" s="25">
        <v>238</v>
      </c>
      <c r="AJ88" s="25"/>
    </row>
    <row r="89" spans="10:36" x14ac:dyDescent="0.2">
      <c r="J89" s="2" t="s">
        <v>56</v>
      </c>
      <c r="K89" s="3">
        <v>15757</v>
      </c>
      <c r="Y89" t="s">
        <v>346</v>
      </c>
      <c r="Z89" t="s">
        <v>212</v>
      </c>
      <c r="AA89" s="6">
        <v>523.56894238268399</v>
      </c>
      <c r="AB89" s="6">
        <v>330</v>
      </c>
      <c r="AC89" s="6">
        <v>119.838161342891</v>
      </c>
      <c r="AF89" s="24" t="s">
        <v>4046</v>
      </c>
      <c r="AG89" s="24" t="s">
        <v>212</v>
      </c>
      <c r="AH89" s="25">
        <v>246.47928188</v>
      </c>
      <c r="AI89" s="25">
        <v>246.47928188</v>
      </c>
      <c r="AJ89" s="25"/>
    </row>
    <row r="90" spans="10:36" x14ac:dyDescent="0.2">
      <c r="J90" s="2" t="s">
        <v>52</v>
      </c>
      <c r="K90" s="3">
        <v>18242</v>
      </c>
      <c r="Y90" t="s">
        <v>348</v>
      </c>
      <c r="Z90" t="s">
        <v>212</v>
      </c>
      <c r="AA90" s="6">
        <v>523.88386958798503</v>
      </c>
      <c r="AB90" s="6">
        <v>383.38805573385901</v>
      </c>
      <c r="AC90" s="6">
        <v>76.126747837826898</v>
      </c>
      <c r="AF90" s="24" t="s">
        <v>1168</v>
      </c>
      <c r="AG90" s="24" t="s">
        <v>212</v>
      </c>
      <c r="AH90" s="25">
        <v>249</v>
      </c>
      <c r="AI90" s="25">
        <v>249</v>
      </c>
      <c r="AJ90" s="25"/>
    </row>
    <row r="91" spans="10:36" x14ac:dyDescent="0.2">
      <c r="J91" s="2" t="s">
        <v>109</v>
      </c>
      <c r="K91" s="3">
        <v>15847</v>
      </c>
      <c r="Y91" t="s">
        <v>350</v>
      </c>
      <c r="Z91" t="s">
        <v>212</v>
      </c>
      <c r="AA91" s="6">
        <v>525.17325593822704</v>
      </c>
      <c r="AB91" s="6">
        <v>395</v>
      </c>
      <c r="AC91" s="6">
        <v>92.870418658867294</v>
      </c>
      <c r="AF91" s="24" t="s">
        <v>1030</v>
      </c>
      <c r="AG91" s="24" t="s">
        <v>212</v>
      </c>
      <c r="AH91" s="25">
        <v>521.15320417688201</v>
      </c>
      <c r="AI91" s="25">
        <v>250.89325264999999</v>
      </c>
      <c r="AJ91" s="25">
        <v>108.880089780484</v>
      </c>
    </row>
    <row r="92" spans="10:36" x14ac:dyDescent="0.2">
      <c r="J92" s="2" t="s">
        <v>110</v>
      </c>
      <c r="K92" s="3">
        <v>17822</v>
      </c>
      <c r="Y92" t="s">
        <v>352</v>
      </c>
      <c r="Z92" t="s">
        <v>212</v>
      </c>
      <c r="AA92" s="6">
        <v>526.76146426692696</v>
      </c>
      <c r="AB92" s="6">
        <v>255.61985218642701</v>
      </c>
      <c r="AC92" s="6">
        <v>116.58777292633999</v>
      </c>
      <c r="AF92" s="24" t="s">
        <v>1493</v>
      </c>
      <c r="AG92" s="24" t="s">
        <v>212</v>
      </c>
      <c r="AH92" s="25">
        <v>252.14722789999999</v>
      </c>
      <c r="AI92" s="25">
        <v>252.14722789999999</v>
      </c>
      <c r="AJ92" s="25"/>
    </row>
    <row r="93" spans="10:36" x14ac:dyDescent="0.2">
      <c r="J93" s="2" t="s">
        <v>111</v>
      </c>
      <c r="K93" s="3">
        <v>18274</v>
      </c>
      <c r="Y93" t="s">
        <v>354</v>
      </c>
      <c r="Z93" t="s">
        <v>212</v>
      </c>
      <c r="AA93" s="6">
        <v>526.86578801307996</v>
      </c>
      <c r="AB93" s="6">
        <v>55.899056000000002</v>
      </c>
      <c r="AC93" s="6">
        <v>121.30214268524099</v>
      </c>
      <c r="AF93" s="24" t="s">
        <v>228</v>
      </c>
      <c r="AG93" s="24" t="s">
        <v>212</v>
      </c>
      <c r="AH93" s="25">
        <v>255.499843267985</v>
      </c>
      <c r="AI93" s="25">
        <v>255.499843267985</v>
      </c>
      <c r="AJ93" s="25">
        <v>3.3997466192195902</v>
      </c>
    </row>
    <row r="94" spans="10:36" x14ac:dyDescent="0.2">
      <c r="J94" s="2" t="s">
        <v>112</v>
      </c>
      <c r="K94" s="3">
        <v>21634</v>
      </c>
      <c r="Y94" t="s">
        <v>356</v>
      </c>
      <c r="Z94" t="s">
        <v>212</v>
      </c>
      <c r="AA94" s="6">
        <v>527.60455173571802</v>
      </c>
      <c r="AB94" s="6">
        <v>206.699054465708</v>
      </c>
      <c r="AC94" s="6">
        <v>121.62089491253499</v>
      </c>
      <c r="AF94" s="24" t="s">
        <v>278</v>
      </c>
      <c r="AG94" s="24" t="s">
        <v>212</v>
      </c>
      <c r="AH94" s="25">
        <v>423.15978925911003</v>
      </c>
      <c r="AI94" s="25">
        <v>259</v>
      </c>
      <c r="AJ94" s="25">
        <v>117.463281414207</v>
      </c>
    </row>
    <row r="95" spans="10:36" x14ac:dyDescent="0.2">
      <c r="J95" s="2" t="s">
        <v>113</v>
      </c>
      <c r="K95" s="3">
        <v>22489</v>
      </c>
      <c r="Y95" t="s">
        <v>358</v>
      </c>
      <c r="Z95" t="s">
        <v>212</v>
      </c>
      <c r="AA95" s="6">
        <v>528.74970499356004</v>
      </c>
      <c r="AB95" s="6">
        <v>207.409505098023</v>
      </c>
      <c r="AC95" s="6">
        <v>132.53470846386099</v>
      </c>
      <c r="AF95" s="24" t="s">
        <v>405</v>
      </c>
      <c r="AG95" s="24" t="s">
        <v>274</v>
      </c>
      <c r="AH95" s="25">
        <v>259.10782218792599</v>
      </c>
      <c r="AI95" s="25">
        <v>259.10782218792599</v>
      </c>
      <c r="AJ95" s="25">
        <v>43.605245274074498</v>
      </c>
    </row>
    <row r="96" spans="10:36" x14ac:dyDescent="0.2">
      <c r="J96" s="2" t="s">
        <v>63</v>
      </c>
      <c r="K96" s="3">
        <v>14771</v>
      </c>
      <c r="Y96" t="s">
        <v>359</v>
      </c>
      <c r="Z96" t="s">
        <v>274</v>
      </c>
      <c r="AA96" s="6">
        <v>532.68924214274898</v>
      </c>
      <c r="AB96" s="6">
        <v>326</v>
      </c>
      <c r="AC96" s="6">
        <v>108.36523978306199</v>
      </c>
      <c r="AF96" s="24" t="s">
        <v>1097</v>
      </c>
      <c r="AG96" s="24" t="s">
        <v>212</v>
      </c>
      <c r="AH96" s="25">
        <v>634.64557565137795</v>
      </c>
      <c r="AI96" s="25">
        <v>261</v>
      </c>
      <c r="AJ96" s="25">
        <v>110.65752523138001</v>
      </c>
    </row>
    <row r="97" spans="10:36" x14ac:dyDescent="0.2">
      <c r="J97" s="2" t="s">
        <v>51</v>
      </c>
      <c r="K97" s="3">
        <v>20437</v>
      </c>
      <c r="Y97" t="s">
        <v>361</v>
      </c>
      <c r="Z97" t="s">
        <v>274</v>
      </c>
      <c r="AA97" s="6">
        <v>533.01901582075004</v>
      </c>
      <c r="AB97" s="6">
        <v>453.40709422050298</v>
      </c>
      <c r="AC97" s="6">
        <v>98.602596853193901</v>
      </c>
      <c r="AF97" s="24" t="s">
        <v>531</v>
      </c>
      <c r="AG97" s="24" t="s">
        <v>212</v>
      </c>
      <c r="AH97" s="25">
        <v>1192.0583145001799</v>
      </c>
      <c r="AI97" s="25">
        <v>266.00065626618499</v>
      </c>
      <c r="AJ97" s="25">
        <v>179.07845534020001</v>
      </c>
    </row>
    <row r="98" spans="10:36" x14ac:dyDescent="0.2">
      <c r="J98" s="2" t="s">
        <v>47</v>
      </c>
      <c r="K98" s="3">
        <v>22201</v>
      </c>
      <c r="Y98" t="s">
        <v>363</v>
      </c>
      <c r="Z98" t="s">
        <v>212</v>
      </c>
      <c r="AA98" s="6">
        <v>535.51261491923003</v>
      </c>
      <c r="AB98" s="6">
        <v>241.66802875489699</v>
      </c>
      <c r="AC98" s="6">
        <v>104.489889738736</v>
      </c>
      <c r="AF98" s="24" t="s">
        <v>1340</v>
      </c>
      <c r="AG98" s="24" t="s">
        <v>212</v>
      </c>
      <c r="AH98" s="25">
        <v>545.613390679242</v>
      </c>
      <c r="AI98" s="25">
        <v>266.76264802817298</v>
      </c>
      <c r="AJ98" s="25">
        <v>122.278005706716</v>
      </c>
    </row>
    <row r="99" spans="10:36" x14ac:dyDescent="0.2">
      <c r="J99" s="2" t="s">
        <v>114</v>
      </c>
      <c r="K99" s="3">
        <v>19986</v>
      </c>
      <c r="Y99" t="s">
        <v>365</v>
      </c>
      <c r="Z99" t="s">
        <v>212</v>
      </c>
      <c r="AA99" s="6">
        <v>535.52667636285901</v>
      </c>
      <c r="AB99" s="6">
        <v>273.05321774666498</v>
      </c>
      <c r="AC99" s="6">
        <v>104.977729507487</v>
      </c>
      <c r="AF99" s="24" t="s">
        <v>969</v>
      </c>
      <c r="AG99" s="24" t="s">
        <v>212</v>
      </c>
      <c r="AH99" s="25">
        <v>715.55145624854504</v>
      </c>
      <c r="AI99" s="25">
        <v>267</v>
      </c>
      <c r="AJ99" s="25">
        <v>97.399836048871194</v>
      </c>
    </row>
    <row r="100" spans="10:36" x14ac:dyDescent="0.2">
      <c r="J100" s="2" t="s">
        <v>115</v>
      </c>
      <c r="K100" s="3">
        <v>13641</v>
      </c>
      <c r="Y100" t="s">
        <v>367</v>
      </c>
      <c r="Z100" t="s">
        <v>212</v>
      </c>
      <c r="AA100" s="6">
        <v>535.69292824710703</v>
      </c>
      <c r="AB100" s="6">
        <v>197.27714527487299</v>
      </c>
      <c r="AC100" s="6">
        <v>150.738628996984</v>
      </c>
      <c r="AF100" s="24" t="s">
        <v>315</v>
      </c>
      <c r="AG100" s="24" t="s">
        <v>212</v>
      </c>
      <c r="AH100" s="25">
        <v>441.93410249171598</v>
      </c>
      <c r="AI100" s="25">
        <v>267.62612254106</v>
      </c>
      <c r="AJ100" s="25">
        <v>117.549401951213</v>
      </c>
    </row>
    <row r="101" spans="10:36" x14ac:dyDescent="0.2">
      <c r="J101" s="2" t="s">
        <v>116</v>
      </c>
      <c r="K101" s="3">
        <v>9760</v>
      </c>
      <c r="Y101" t="s">
        <v>369</v>
      </c>
      <c r="Z101" t="s">
        <v>212</v>
      </c>
      <c r="AA101" s="6">
        <v>536.33250215917303</v>
      </c>
      <c r="AB101" s="6">
        <v>67.2320280870684</v>
      </c>
      <c r="AC101" s="6">
        <v>158.740618101145</v>
      </c>
      <c r="AF101" s="24" t="s">
        <v>1280</v>
      </c>
      <c r="AG101" s="24" t="s">
        <v>212</v>
      </c>
      <c r="AH101" s="25">
        <v>628.50124506604504</v>
      </c>
      <c r="AI101" s="25">
        <v>270.87508710283799</v>
      </c>
      <c r="AJ101" s="25">
        <v>103.99646560715399</v>
      </c>
    </row>
    <row r="102" spans="10:36" x14ac:dyDescent="0.2">
      <c r="J102" s="2" t="s">
        <v>117</v>
      </c>
      <c r="K102" s="3">
        <v>14235</v>
      </c>
      <c r="Y102" t="s">
        <v>371</v>
      </c>
      <c r="Z102" t="s">
        <v>212</v>
      </c>
      <c r="AA102" s="6">
        <v>536.748910388225</v>
      </c>
      <c r="AB102" s="6">
        <v>25.504205689999999</v>
      </c>
      <c r="AC102" s="6">
        <v>168.841025895635</v>
      </c>
      <c r="AF102" s="24" t="s">
        <v>222</v>
      </c>
      <c r="AG102" s="24" t="s">
        <v>212</v>
      </c>
      <c r="AH102" s="25">
        <v>286.56414223158498</v>
      </c>
      <c r="AI102" s="25">
        <v>271</v>
      </c>
      <c r="AJ102" s="25">
        <v>100.932042090111</v>
      </c>
    </row>
    <row r="103" spans="10:36" x14ac:dyDescent="0.2">
      <c r="J103" s="2" t="s">
        <v>118</v>
      </c>
      <c r="K103" s="3">
        <v>15803</v>
      </c>
      <c r="Y103" s="7" t="s">
        <v>372</v>
      </c>
      <c r="Z103" s="7" t="s">
        <v>212</v>
      </c>
      <c r="AA103" s="8">
        <v>538.11172972370605</v>
      </c>
      <c r="AB103" s="8">
        <v>106.96877050000001</v>
      </c>
      <c r="AC103" s="8">
        <v>152.54031453734299</v>
      </c>
      <c r="AF103" s="24" t="s">
        <v>447</v>
      </c>
      <c r="AG103" s="24" t="s">
        <v>212</v>
      </c>
      <c r="AH103" s="25">
        <v>222.152807394886</v>
      </c>
      <c r="AI103" s="25">
        <v>271</v>
      </c>
      <c r="AJ103" s="25">
        <v>51.618963412347902</v>
      </c>
    </row>
    <row r="104" spans="10:36" x14ac:dyDescent="0.2">
      <c r="J104" s="2" t="s">
        <v>43</v>
      </c>
      <c r="K104" s="3">
        <v>19720</v>
      </c>
      <c r="Y104" t="s">
        <v>374</v>
      </c>
      <c r="Z104" t="s">
        <v>212</v>
      </c>
      <c r="AA104" s="6">
        <v>539.614676419906</v>
      </c>
      <c r="AB104" s="6">
        <v>272.16963676997602</v>
      </c>
      <c r="AC104" s="6">
        <v>137.72069544321101</v>
      </c>
      <c r="AF104" s="24" t="s">
        <v>1060</v>
      </c>
      <c r="AG104" s="24" t="s">
        <v>212</v>
      </c>
      <c r="AH104" s="25">
        <v>483.50561032027201</v>
      </c>
      <c r="AI104" s="25">
        <v>272.56083922530001</v>
      </c>
      <c r="AJ104" s="25">
        <v>122.31158058302</v>
      </c>
    </row>
    <row r="105" spans="10:36" x14ac:dyDescent="0.2">
      <c r="J105" s="2" t="s">
        <v>119</v>
      </c>
      <c r="K105" s="3">
        <v>12967</v>
      </c>
      <c r="Y105" t="s">
        <v>375</v>
      </c>
      <c r="Z105" t="s">
        <v>274</v>
      </c>
      <c r="AA105" s="6">
        <v>540.26797658321402</v>
      </c>
      <c r="AB105" s="6">
        <v>67.2320280870684</v>
      </c>
      <c r="AC105" s="6">
        <v>158.84555315279101</v>
      </c>
      <c r="AF105" s="24" t="s">
        <v>714</v>
      </c>
      <c r="AG105" s="24" t="s">
        <v>212</v>
      </c>
      <c r="AH105" s="25">
        <v>486.82976925356098</v>
      </c>
      <c r="AI105" s="25">
        <v>275.5</v>
      </c>
      <c r="AJ105" s="25">
        <v>121.616412964342</v>
      </c>
    </row>
    <row r="106" spans="10:36" x14ac:dyDescent="0.2">
      <c r="J106" s="2" t="s">
        <v>38</v>
      </c>
      <c r="K106" s="3">
        <v>19961</v>
      </c>
      <c r="Y106" t="s">
        <v>377</v>
      </c>
      <c r="Z106" t="s">
        <v>212</v>
      </c>
      <c r="AA106" s="6">
        <v>541.00828183638396</v>
      </c>
      <c r="AB106" s="6">
        <v>81.161005570846797</v>
      </c>
      <c r="AC106" s="6">
        <v>135.77741616901901</v>
      </c>
      <c r="AF106" s="24" t="s">
        <v>409</v>
      </c>
      <c r="AG106" s="24" t="s">
        <v>212</v>
      </c>
      <c r="AH106" s="25">
        <v>455.331985954012</v>
      </c>
      <c r="AI106" s="25">
        <v>279</v>
      </c>
      <c r="AJ106" s="25">
        <v>107.89197488078101</v>
      </c>
    </row>
    <row r="107" spans="10:36" x14ac:dyDescent="0.2">
      <c r="J107" s="2" t="s">
        <v>29</v>
      </c>
      <c r="K107" s="3">
        <v>7592</v>
      </c>
      <c r="Y107" t="s">
        <v>379</v>
      </c>
      <c r="Z107" t="s">
        <v>212</v>
      </c>
      <c r="AA107" s="6">
        <v>541.57028546401</v>
      </c>
      <c r="AB107" s="6">
        <v>29.212372479999999</v>
      </c>
      <c r="AC107" s="6">
        <v>164.34498310639901</v>
      </c>
      <c r="AF107" s="24" t="s">
        <v>1201</v>
      </c>
      <c r="AG107" s="24" t="s">
        <v>212</v>
      </c>
      <c r="AH107" s="25">
        <v>1149.2950577123199</v>
      </c>
      <c r="AI107" s="25">
        <v>279</v>
      </c>
      <c r="AJ107" s="25">
        <v>111.690109974409</v>
      </c>
    </row>
    <row r="108" spans="10:36" x14ac:dyDescent="0.2">
      <c r="J108" s="2" t="s">
        <v>120</v>
      </c>
      <c r="K108" s="3">
        <v>13827</v>
      </c>
      <c r="Y108" t="s">
        <v>381</v>
      </c>
      <c r="Z108" t="s">
        <v>212</v>
      </c>
      <c r="AA108" s="6">
        <v>546.84265526393006</v>
      </c>
      <c r="AB108" s="6">
        <v>237.58452708528699</v>
      </c>
      <c r="AC108" s="6">
        <v>120.061987679409</v>
      </c>
      <c r="AF108" s="24" t="s">
        <v>503</v>
      </c>
      <c r="AG108" s="24" t="s">
        <v>212</v>
      </c>
      <c r="AH108" s="25">
        <v>503.79501051205801</v>
      </c>
      <c r="AI108" s="25">
        <v>281</v>
      </c>
      <c r="AJ108" s="25">
        <v>114.122883761235</v>
      </c>
    </row>
    <row r="109" spans="10:36" x14ac:dyDescent="0.2">
      <c r="J109" s="2" t="s">
        <v>121</v>
      </c>
      <c r="K109" s="3">
        <v>10667</v>
      </c>
      <c r="Y109" t="s">
        <v>383</v>
      </c>
      <c r="Z109" t="s">
        <v>212</v>
      </c>
      <c r="AA109" s="6">
        <v>546.96147209728099</v>
      </c>
      <c r="AB109" s="6">
        <v>133.48173285137699</v>
      </c>
      <c r="AC109" s="6">
        <v>148.97921693241</v>
      </c>
      <c r="AF109" s="24" t="s">
        <v>342</v>
      </c>
      <c r="AG109" s="24" t="s">
        <v>274</v>
      </c>
      <c r="AH109" s="25">
        <v>760.89761052023402</v>
      </c>
      <c r="AI109" s="25">
        <v>285.53418458728203</v>
      </c>
      <c r="AJ109" s="25">
        <v>116.467046415333</v>
      </c>
    </row>
    <row r="110" spans="10:36" x14ac:dyDescent="0.2">
      <c r="J110" s="2" t="s">
        <v>26</v>
      </c>
      <c r="K110" s="3">
        <v>15329</v>
      </c>
      <c r="Y110" t="s">
        <v>385</v>
      </c>
      <c r="Z110" t="s">
        <v>212</v>
      </c>
      <c r="AA110" s="6">
        <v>547.44708984927604</v>
      </c>
      <c r="AB110" s="6">
        <v>297.0263539</v>
      </c>
      <c r="AC110" s="6">
        <v>112.447310401694</v>
      </c>
      <c r="AF110" s="24" t="s">
        <v>521</v>
      </c>
      <c r="AG110" s="24" t="s">
        <v>212</v>
      </c>
      <c r="AH110" s="25">
        <v>414.85375441603799</v>
      </c>
      <c r="AI110" s="25">
        <v>288.56863254466299</v>
      </c>
      <c r="AJ110" s="25">
        <v>83.442815790255096</v>
      </c>
    </row>
    <row r="111" spans="10:36" x14ac:dyDescent="0.2">
      <c r="J111" s="2" t="s">
        <v>122</v>
      </c>
      <c r="K111" s="3">
        <v>15153</v>
      </c>
      <c r="Y111" t="s">
        <v>387</v>
      </c>
      <c r="Z111" t="s">
        <v>274</v>
      </c>
      <c r="AA111" s="6">
        <v>548.47360288029302</v>
      </c>
      <c r="AB111" s="6">
        <v>67.2320280870684</v>
      </c>
      <c r="AC111" s="6">
        <v>159.05952500852101</v>
      </c>
      <c r="AF111" s="24" t="s">
        <v>1443</v>
      </c>
      <c r="AG111" s="24" t="s">
        <v>212</v>
      </c>
      <c r="AH111" s="25">
        <v>575.11910423899803</v>
      </c>
      <c r="AI111" s="25">
        <v>289.49508520362798</v>
      </c>
      <c r="AJ111" s="25">
        <v>132.22097793364199</v>
      </c>
    </row>
    <row r="112" spans="10:36" x14ac:dyDescent="0.2">
      <c r="J112" s="2" t="s">
        <v>53</v>
      </c>
      <c r="K112" s="3">
        <v>13693</v>
      </c>
      <c r="Y112" t="s">
        <v>388</v>
      </c>
      <c r="Z112" t="s">
        <v>274</v>
      </c>
      <c r="AA112" s="6">
        <v>548.82308734752496</v>
      </c>
      <c r="AB112" s="6">
        <v>276.284222</v>
      </c>
      <c r="AC112" s="6">
        <v>100.467971321692</v>
      </c>
      <c r="AF112" s="24" t="s">
        <v>1001</v>
      </c>
      <c r="AG112" s="24" t="s">
        <v>212</v>
      </c>
      <c r="AH112" s="25">
        <v>293.50476884998602</v>
      </c>
      <c r="AI112" s="25">
        <v>293.50476884998602</v>
      </c>
      <c r="AJ112" s="25"/>
    </row>
    <row r="113" spans="10:36" x14ac:dyDescent="0.2">
      <c r="J113" s="2" t="s">
        <v>123</v>
      </c>
      <c r="K113" s="3">
        <v>8865</v>
      </c>
      <c r="Y113" t="s">
        <v>389</v>
      </c>
      <c r="Z113" t="s">
        <v>274</v>
      </c>
      <c r="AA113" s="6">
        <v>548.89976260799199</v>
      </c>
      <c r="AB113" s="6">
        <v>126.587408508096</v>
      </c>
      <c r="AC113" s="6">
        <v>158.90858810866899</v>
      </c>
      <c r="AF113" s="24" t="s">
        <v>557</v>
      </c>
      <c r="AG113" s="24" t="s">
        <v>212</v>
      </c>
      <c r="AH113" s="25">
        <v>493.961195720707</v>
      </c>
      <c r="AI113" s="25">
        <v>297.25224508212</v>
      </c>
      <c r="AJ113" s="25">
        <v>120.569823532808</v>
      </c>
    </row>
    <row r="114" spans="10:36" x14ac:dyDescent="0.2">
      <c r="J114" s="2" t="s">
        <v>124</v>
      </c>
      <c r="K114" s="3">
        <v>26996</v>
      </c>
      <c r="Y114" t="s">
        <v>391</v>
      </c>
      <c r="Z114" t="s">
        <v>212</v>
      </c>
      <c r="AA114" s="6">
        <v>552.02574385418598</v>
      </c>
      <c r="AB114" s="6">
        <v>335.12267675418298</v>
      </c>
      <c r="AC114" s="6">
        <v>125.285276999629</v>
      </c>
      <c r="AF114" s="24" t="s">
        <v>335</v>
      </c>
      <c r="AG114" s="24" t="s">
        <v>212</v>
      </c>
      <c r="AH114" s="25">
        <v>298.775457251918</v>
      </c>
      <c r="AI114" s="25">
        <v>298.775457251918</v>
      </c>
      <c r="AJ114" s="25">
        <v>137.345408961999</v>
      </c>
    </row>
    <row r="115" spans="10:36" x14ac:dyDescent="0.2">
      <c r="J115" s="2" t="s">
        <v>60</v>
      </c>
      <c r="K115" s="3">
        <v>6669</v>
      </c>
      <c r="Y115" t="s">
        <v>393</v>
      </c>
      <c r="Z115" t="s">
        <v>212</v>
      </c>
      <c r="AA115" s="6">
        <v>552.57005008795397</v>
      </c>
      <c r="AB115" s="6">
        <v>281.086448363773</v>
      </c>
      <c r="AC115" s="6">
        <v>102.66979717904699</v>
      </c>
      <c r="AF115" s="24" t="s">
        <v>1072</v>
      </c>
      <c r="AG115" s="24" t="s">
        <v>212</v>
      </c>
      <c r="AH115" s="25">
        <v>829.94391809477895</v>
      </c>
      <c r="AI115" s="25">
        <v>299.21023843195701</v>
      </c>
      <c r="AJ115" s="25">
        <v>98.135714533981201</v>
      </c>
    </row>
    <row r="116" spans="10:36" x14ac:dyDescent="0.2">
      <c r="J116" s="2" t="s">
        <v>66</v>
      </c>
      <c r="K116" s="3">
        <v>13909</v>
      </c>
      <c r="Y116" t="s">
        <v>395</v>
      </c>
      <c r="Z116" t="s">
        <v>212</v>
      </c>
      <c r="AA116" s="6">
        <v>553.63898764844998</v>
      </c>
      <c r="AB116" s="6">
        <v>208.92517173307499</v>
      </c>
      <c r="AC116" s="6">
        <v>143.26576021606701</v>
      </c>
      <c r="AF116" s="24" t="s">
        <v>341</v>
      </c>
      <c r="AG116" s="24" t="s">
        <v>212</v>
      </c>
      <c r="AH116" s="25">
        <v>387.67956999542702</v>
      </c>
      <c r="AI116" s="25">
        <v>300.68125194682</v>
      </c>
      <c r="AJ116" s="25">
        <v>119.83152465363</v>
      </c>
    </row>
    <row r="117" spans="10:36" x14ac:dyDescent="0.2">
      <c r="J117" s="2" t="s">
        <v>61</v>
      </c>
      <c r="K117" s="3">
        <v>11415</v>
      </c>
      <c r="Y117" t="s">
        <v>397</v>
      </c>
      <c r="Z117" t="s">
        <v>212</v>
      </c>
      <c r="AA117" s="6">
        <v>561.17182691783</v>
      </c>
      <c r="AB117" s="6">
        <v>180.22350222283799</v>
      </c>
      <c r="AC117" s="6">
        <v>143.72491191364099</v>
      </c>
      <c r="AF117" s="24" t="s">
        <v>1475</v>
      </c>
      <c r="AG117" s="24" t="s">
        <v>212</v>
      </c>
      <c r="AH117" s="25">
        <v>322.54359744250002</v>
      </c>
      <c r="AI117" s="25">
        <v>301.5</v>
      </c>
      <c r="AJ117" s="25">
        <v>75.039213629217699</v>
      </c>
    </row>
    <row r="118" spans="10:36" x14ac:dyDescent="0.2">
      <c r="J118" s="2" t="s">
        <v>18</v>
      </c>
      <c r="K118" s="3">
        <v>15847</v>
      </c>
      <c r="Y118" t="s">
        <v>399</v>
      </c>
      <c r="Z118" t="s">
        <v>212</v>
      </c>
      <c r="AA118" s="6">
        <v>565.13553529779006</v>
      </c>
      <c r="AB118" s="6">
        <v>50.7701763033619</v>
      </c>
      <c r="AC118" s="6">
        <v>161.30455033397499</v>
      </c>
      <c r="AF118" s="24" t="s">
        <v>2107</v>
      </c>
      <c r="AG118" s="24" t="s">
        <v>212</v>
      </c>
      <c r="AH118" s="25">
        <v>785.90800981718098</v>
      </c>
      <c r="AI118" s="25">
        <v>301.54155366154401</v>
      </c>
      <c r="AJ118" s="25">
        <v>134.81037547986799</v>
      </c>
    </row>
    <row r="119" spans="10:36" x14ac:dyDescent="0.2">
      <c r="J119" s="2" t="s">
        <v>125</v>
      </c>
      <c r="K119" s="3">
        <v>16038</v>
      </c>
      <c r="Y119" t="s">
        <v>400</v>
      </c>
      <c r="Z119" t="s">
        <v>212</v>
      </c>
      <c r="AA119" s="6">
        <v>565.41375780033502</v>
      </c>
      <c r="AB119" s="6">
        <v>488.694073657312</v>
      </c>
      <c r="AC119" s="6">
        <v>73.754135982595301</v>
      </c>
      <c r="AF119" s="24" t="s">
        <v>379</v>
      </c>
      <c r="AG119" s="24" t="s">
        <v>212</v>
      </c>
      <c r="AH119" s="25">
        <v>492.01930584435303</v>
      </c>
      <c r="AI119" s="25">
        <v>301.72455411190299</v>
      </c>
      <c r="AJ119" s="25">
        <v>118.24404596025001</v>
      </c>
    </row>
    <row r="120" spans="10:36" x14ac:dyDescent="0.2">
      <c r="J120" s="2" t="s">
        <v>126</v>
      </c>
      <c r="K120" s="3">
        <v>14554</v>
      </c>
      <c r="Y120" t="s">
        <v>402</v>
      </c>
      <c r="Z120" t="s">
        <v>212</v>
      </c>
      <c r="AA120" s="6">
        <v>566.39581100190696</v>
      </c>
      <c r="AB120" s="6">
        <v>202.18063669749299</v>
      </c>
      <c r="AC120" s="6">
        <v>151.77501459381</v>
      </c>
      <c r="AF120" s="24" t="s">
        <v>704</v>
      </c>
      <c r="AG120" s="24" t="s">
        <v>212</v>
      </c>
      <c r="AH120" s="25">
        <v>487.32861293587501</v>
      </c>
      <c r="AI120" s="25">
        <v>307.51669659668801</v>
      </c>
      <c r="AJ120" s="25">
        <v>111.238784120191</v>
      </c>
    </row>
    <row r="121" spans="10:36" x14ac:dyDescent="0.2">
      <c r="J121" s="2" t="s">
        <v>127</v>
      </c>
      <c r="K121" s="3">
        <v>20551</v>
      </c>
      <c r="Y121" t="s">
        <v>403</v>
      </c>
      <c r="Z121" t="s">
        <v>274</v>
      </c>
      <c r="AA121" s="6">
        <v>569.35680976761205</v>
      </c>
      <c r="AB121" s="6">
        <v>357.68534908332998</v>
      </c>
      <c r="AC121" s="6">
        <v>118.79629752759099</v>
      </c>
      <c r="AF121" s="24" t="s">
        <v>785</v>
      </c>
      <c r="AG121" s="24" t="s">
        <v>212</v>
      </c>
      <c r="AH121" s="25">
        <v>447.80108704016197</v>
      </c>
      <c r="AI121" s="25">
        <v>310.03721117503898</v>
      </c>
      <c r="AJ121" s="25">
        <v>108.94877314740199</v>
      </c>
    </row>
    <row r="122" spans="10:36" x14ac:dyDescent="0.2">
      <c r="J122" s="2" t="s">
        <v>65</v>
      </c>
      <c r="K122" s="3">
        <v>13639</v>
      </c>
      <c r="Y122" t="s">
        <v>404</v>
      </c>
      <c r="Z122" t="s">
        <v>274</v>
      </c>
      <c r="AA122" s="6">
        <v>570.18723915210899</v>
      </c>
      <c r="AB122" s="6">
        <v>337</v>
      </c>
      <c r="AC122" s="6">
        <v>121.057459320443</v>
      </c>
      <c r="AF122" s="24" t="s">
        <v>534</v>
      </c>
      <c r="AG122" s="24" t="s">
        <v>212</v>
      </c>
      <c r="AH122" s="25">
        <v>517.84797014630203</v>
      </c>
      <c r="AI122" s="25">
        <v>312</v>
      </c>
      <c r="AJ122" s="25">
        <v>123.493385148816</v>
      </c>
    </row>
    <row r="123" spans="10:36" x14ac:dyDescent="0.2">
      <c r="J123" s="2" t="s">
        <v>28</v>
      </c>
      <c r="K123" s="3">
        <v>8879</v>
      </c>
      <c r="Y123" t="s">
        <v>405</v>
      </c>
      <c r="Z123" t="s">
        <v>274</v>
      </c>
      <c r="AA123" s="6">
        <v>570.40331228308901</v>
      </c>
      <c r="AB123" s="6">
        <v>339</v>
      </c>
      <c r="AC123" s="6">
        <v>125.118982553443</v>
      </c>
      <c r="AF123" s="24" t="s">
        <v>248</v>
      </c>
      <c r="AG123" s="24" t="s">
        <v>212</v>
      </c>
      <c r="AH123" s="25">
        <v>381.44900771922602</v>
      </c>
      <c r="AI123" s="25">
        <v>312.97053674167802</v>
      </c>
      <c r="AJ123" s="25">
        <v>107.90601344144</v>
      </c>
    </row>
    <row r="124" spans="10:36" x14ac:dyDescent="0.2">
      <c r="J124" s="2" t="s">
        <v>24</v>
      </c>
      <c r="K124" s="3">
        <v>14626</v>
      </c>
      <c r="Y124" t="s">
        <v>407</v>
      </c>
      <c r="Z124" t="s">
        <v>212</v>
      </c>
      <c r="AA124" s="6">
        <v>572.634361714134</v>
      </c>
      <c r="AB124" s="6">
        <v>355.29105592621897</v>
      </c>
      <c r="AC124" s="6">
        <v>96.794208211331394</v>
      </c>
      <c r="AF124" s="24" t="s">
        <v>284</v>
      </c>
      <c r="AG124" s="24" t="s">
        <v>212</v>
      </c>
      <c r="AH124" s="25">
        <v>477.762436763626</v>
      </c>
      <c r="AI124" s="25">
        <v>317</v>
      </c>
      <c r="AJ124" s="25">
        <v>86.664208168377897</v>
      </c>
    </row>
    <row r="125" spans="10:36" x14ac:dyDescent="0.2">
      <c r="J125" s="2" t="s">
        <v>74</v>
      </c>
      <c r="K125" s="3">
        <v>10091</v>
      </c>
      <c r="Y125" t="s">
        <v>409</v>
      </c>
      <c r="Z125" t="s">
        <v>212</v>
      </c>
      <c r="AA125" s="6">
        <v>574.119137251094</v>
      </c>
      <c r="AB125" s="6">
        <v>260.5</v>
      </c>
      <c r="AC125" s="6">
        <v>109.753844010346</v>
      </c>
      <c r="AF125" s="24" t="s">
        <v>5164</v>
      </c>
      <c r="AG125" s="24" t="s">
        <v>212</v>
      </c>
      <c r="AH125" s="25">
        <v>1936.8124431767401</v>
      </c>
      <c r="AI125" s="25">
        <v>317.11130756021799</v>
      </c>
      <c r="AJ125" s="25">
        <v>156.78931669610401</v>
      </c>
    </row>
    <row r="126" spans="10:36" x14ac:dyDescent="0.2">
      <c r="J126" s="2" t="s">
        <v>128</v>
      </c>
      <c r="K126" s="3">
        <v>13909</v>
      </c>
      <c r="Y126" t="s">
        <v>411</v>
      </c>
      <c r="Z126" t="s">
        <v>212</v>
      </c>
      <c r="AA126" s="6">
        <v>578.74672053445101</v>
      </c>
      <c r="AB126" s="6">
        <v>67.2320280870684</v>
      </c>
      <c r="AC126" s="6">
        <v>159.79666543197499</v>
      </c>
      <c r="AF126" s="24" t="s">
        <v>1274</v>
      </c>
      <c r="AG126" s="24" t="s">
        <v>212</v>
      </c>
      <c r="AH126" s="25">
        <v>946.86134187278606</v>
      </c>
      <c r="AI126" s="25">
        <v>318.50229235779199</v>
      </c>
      <c r="AJ126" s="25">
        <v>136.86189805608601</v>
      </c>
    </row>
    <row r="127" spans="10:36" x14ac:dyDescent="0.2">
      <c r="J127" s="2" t="s">
        <v>129</v>
      </c>
      <c r="K127" s="3">
        <v>12168</v>
      </c>
      <c r="Y127" t="s">
        <v>413</v>
      </c>
      <c r="Z127" t="s">
        <v>212</v>
      </c>
      <c r="AA127" s="6">
        <v>579.81638171320697</v>
      </c>
      <c r="AB127" s="6">
        <v>347.04086368758999</v>
      </c>
      <c r="AC127" s="6">
        <v>92.858425040270205</v>
      </c>
      <c r="AF127" s="24" t="s">
        <v>943</v>
      </c>
      <c r="AG127" s="24" t="s">
        <v>212</v>
      </c>
      <c r="AH127" s="25">
        <v>318.72055875132997</v>
      </c>
      <c r="AI127" s="25">
        <v>318.72055875132997</v>
      </c>
      <c r="AJ127" s="25">
        <v>25.611525448401402</v>
      </c>
    </row>
    <row r="128" spans="10:36" x14ac:dyDescent="0.2">
      <c r="J128" s="2" t="s">
        <v>130</v>
      </c>
      <c r="K128" s="3">
        <v>10091</v>
      </c>
      <c r="Y128" t="s">
        <v>415</v>
      </c>
      <c r="Z128" t="s">
        <v>212</v>
      </c>
      <c r="AA128" s="6">
        <v>581.16706924578898</v>
      </c>
      <c r="AB128" s="6">
        <v>429.50277723716499</v>
      </c>
      <c r="AC128" s="6">
        <v>100.202948818821</v>
      </c>
      <c r="AF128" s="24" t="s">
        <v>1922</v>
      </c>
      <c r="AG128" s="24" t="s">
        <v>212</v>
      </c>
      <c r="AH128" s="25">
        <v>702.285828426178</v>
      </c>
      <c r="AI128" s="25">
        <v>319</v>
      </c>
      <c r="AJ128" s="25">
        <v>106.97691110035301</v>
      </c>
    </row>
    <row r="129" spans="10:36" x14ac:dyDescent="0.2">
      <c r="J129" s="2" t="s">
        <v>131</v>
      </c>
      <c r="K129" s="3">
        <v>38988</v>
      </c>
      <c r="Y129" t="s">
        <v>417</v>
      </c>
      <c r="Z129" t="s">
        <v>212</v>
      </c>
      <c r="AA129" s="6">
        <v>584.41567953754202</v>
      </c>
      <c r="AB129" s="6">
        <v>175.77689939999999</v>
      </c>
      <c r="AC129" s="6">
        <v>138.86863579333601</v>
      </c>
      <c r="AF129" s="24" t="s">
        <v>2308</v>
      </c>
      <c r="AG129" s="24" t="s">
        <v>212</v>
      </c>
      <c r="AH129" s="25">
        <v>496.68529965747598</v>
      </c>
      <c r="AI129" s="25">
        <v>319</v>
      </c>
      <c r="AJ129" s="25">
        <v>117.009354398345</v>
      </c>
    </row>
    <row r="130" spans="10:36" x14ac:dyDescent="0.2">
      <c r="J130" s="2" t="s">
        <v>23</v>
      </c>
      <c r="K130" s="3">
        <v>9746</v>
      </c>
      <c r="Y130" t="s">
        <v>419</v>
      </c>
      <c r="Z130" t="s">
        <v>212</v>
      </c>
      <c r="AA130" s="6">
        <v>586.16232652374697</v>
      </c>
      <c r="AB130" s="6">
        <v>333.2180376</v>
      </c>
      <c r="AC130" s="6">
        <v>118.341926898526</v>
      </c>
      <c r="AF130" s="24" t="s">
        <v>2294</v>
      </c>
      <c r="AG130" s="24" t="s">
        <v>212</v>
      </c>
      <c r="AH130" s="25">
        <v>319</v>
      </c>
      <c r="AI130" s="25">
        <v>319</v>
      </c>
      <c r="AJ130" s="25"/>
    </row>
    <row r="131" spans="10:36" x14ac:dyDescent="0.2">
      <c r="J131" s="2" t="s">
        <v>132</v>
      </c>
      <c r="K131" s="3">
        <v>12212</v>
      </c>
      <c r="Y131" t="s">
        <v>420</v>
      </c>
      <c r="Z131" t="s">
        <v>274</v>
      </c>
      <c r="AA131" s="6">
        <v>587.28340407239705</v>
      </c>
      <c r="AB131" s="6">
        <v>375.14862331</v>
      </c>
      <c r="AC131" s="6">
        <v>128.92023141034699</v>
      </c>
      <c r="AF131" s="24" t="s">
        <v>2269</v>
      </c>
      <c r="AG131" s="24" t="s">
        <v>212</v>
      </c>
      <c r="AH131" s="25">
        <v>320.48336829504802</v>
      </c>
      <c r="AI131" s="25">
        <v>320.48336829504802</v>
      </c>
      <c r="AJ131" s="25">
        <v>140.67264929332501</v>
      </c>
    </row>
    <row r="132" spans="10:36" x14ac:dyDescent="0.2">
      <c r="J132" s="2" t="s">
        <v>133</v>
      </c>
      <c r="K132" s="3">
        <v>9868</v>
      </c>
      <c r="Y132" t="s">
        <v>422</v>
      </c>
      <c r="Z132" t="s">
        <v>212</v>
      </c>
      <c r="AA132" s="6">
        <v>588.13498721706503</v>
      </c>
      <c r="AB132" s="6">
        <v>316.60153800564399</v>
      </c>
      <c r="AC132" s="6">
        <v>110.963873180156</v>
      </c>
      <c r="AF132" s="24" t="s">
        <v>291</v>
      </c>
      <c r="AG132" s="24" t="s">
        <v>274</v>
      </c>
      <c r="AH132" s="25">
        <v>518.25332609748796</v>
      </c>
      <c r="AI132" s="25">
        <v>322</v>
      </c>
      <c r="AJ132" s="25">
        <v>82.308865990013004</v>
      </c>
    </row>
    <row r="133" spans="10:36" x14ac:dyDescent="0.2">
      <c r="J133" s="2" t="s">
        <v>25</v>
      </c>
      <c r="K133" s="3">
        <v>16038</v>
      </c>
      <c r="Y133" t="s">
        <v>424</v>
      </c>
      <c r="Z133" t="s">
        <v>212</v>
      </c>
      <c r="AA133" s="6">
        <v>588.34966484324502</v>
      </c>
      <c r="AB133" s="6">
        <v>63.873798115841403</v>
      </c>
      <c r="AC133" s="6">
        <v>181.03427341398</v>
      </c>
      <c r="AF133" s="24" t="s">
        <v>1304</v>
      </c>
      <c r="AG133" s="24" t="s">
        <v>212</v>
      </c>
      <c r="AH133" s="25">
        <v>479.34572865526098</v>
      </c>
      <c r="AI133" s="25">
        <v>325.926531398424</v>
      </c>
      <c r="AJ133" s="25">
        <v>111.93757375655299</v>
      </c>
    </row>
    <row r="134" spans="10:36" x14ac:dyDescent="0.2">
      <c r="J134" s="2" t="s">
        <v>134</v>
      </c>
      <c r="K134" s="3">
        <v>36965</v>
      </c>
      <c r="Y134" t="s">
        <v>426</v>
      </c>
      <c r="Z134" t="s">
        <v>212</v>
      </c>
      <c r="AA134" s="6">
        <v>588.40757813080302</v>
      </c>
      <c r="AB134" s="6">
        <v>529.31329771273204</v>
      </c>
      <c r="AC134" s="6">
        <v>89.819641361891499</v>
      </c>
      <c r="AF134" s="24" t="s">
        <v>633</v>
      </c>
      <c r="AG134" s="24" t="s">
        <v>212</v>
      </c>
      <c r="AH134" s="25">
        <v>328.782625175497</v>
      </c>
      <c r="AI134" s="25">
        <v>328.782625175497</v>
      </c>
      <c r="AJ134" s="25"/>
    </row>
    <row r="135" spans="10:36" x14ac:dyDescent="0.2">
      <c r="J135" s="2" t="s">
        <v>72</v>
      </c>
      <c r="K135" s="3">
        <v>3337</v>
      </c>
      <c r="Y135" t="s">
        <v>428</v>
      </c>
      <c r="Z135" t="s">
        <v>212</v>
      </c>
      <c r="AA135" s="6">
        <v>589.74584718954497</v>
      </c>
      <c r="AB135" s="6">
        <v>334.00090821484901</v>
      </c>
      <c r="AC135" s="6">
        <v>95.048111993981806</v>
      </c>
      <c r="AF135" s="24" t="s">
        <v>417</v>
      </c>
      <c r="AG135" s="24" t="s">
        <v>212</v>
      </c>
      <c r="AH135" s="25">
        <v>333.31918761947497</v>
      </c>
      <c r="AI135" s="25">
        <v>333.31918761947497</v>
      </c>
      <c r="AJ135" s="25">
        <v>66.842368793249506</v>
      </c>
    </row>
    <row r="136" spans="10:36" x14ac:dyDescent="0.2">
      <c r="J136" s="2" t="s">
        <v>31</v>
      </c>
      <c r="K136" s="3">
        <v>7118</v>
      </c>
      <c r="Y136" t="s">
        <v>430</v>
      </c>
      <c r="Z136" t="s">
        <v>212</v>
      </c>
      <c r="AA136" s="6">
        <v>591.27876911359101</v>
      </c>
      <c r="AB136" s="6">
        <v>189</v>
      </c>
      <c r="AC136" s="6">
        <v>137.643004549745</v>
      </c>
      <c r="AF136" s="24" t="s">
        <v>612</v>
      </c>
      <c r="AG136" s="24" t="s">
        <v>212</v>
      </c>
      <c r="AH136" s="25">
        <v>469.16742001629302</v>
      </c>
      <c r="AI136" s="25">
        <v>333.81554040390603</v>
      </c>
      <c r="AJ136" s="25">
        <v>118.287038979538</v>
      </c>
    </row>
    <row r="137" spans="10:36" x14ac:dyDescent="0.2">
      <c r="J137" s="2" t="s">
        <v>69</v>
      </c>
      <c r="K137" s="3">
        <v>8826</v>
      </c>
      <c r="Y137" t="s">
        <v>432</v>
      </c>
      <c r="Z137" t="s">
        <v>212</v>
      </c>
      <c r="AA137" s="6">
        <v>591.54822867842495</v>
      </c>
      <c r="AB137" s="6">
        <v>467</v>
      </c>
      <c r="AC137" s="6">
        <v>112.288141785948</v>
      </c>
      <c r="AF137" s="24" t="s">
        <v>331</v>
      </c>
      <c r="AG137" s="24" t="s">
        <v>212</v>
      </c>
      <c r="AH137" s="25">
        <v>269.79098046505402</v>
      </c>
      <c r="AI137" s="25">
        <v>337.98526837083898</v>
      </c>
      <c r="AJ137" s="25">
        <v>65.304047183347905</v>
      </c>
    </row>
    <row r="138" spans="10:36" x14ac:dyDescent="0.2">
      <c r="J138" s="2" t="s">
        <v>135</v>
      </c>
      <c r="K138" s="3">
        <v>32212</v>
      </c>
      <c r="Y138" t="s">
        <v>434</v>
      </c>
      <c r="Z138" t="s">
        <v>212</v>
      </c>
      <c r="AA138" s="6">
        <v>592.47761342008903</v>
      </c>
      <c r="AB138" s="6">
        <v>425</v>
      </c>
      <c r="AC138" s="6">
        <v>115.457245440612</v>
      </c>
      <c r="AF138" s="24" t="s">
        <v>825</v>
      </c>
      <c r="AG138" s="24" t="s">
        <v>212</v>
      </c>
      <c r="AH138" s="25">
        <v>569.10028800697603</v>
      </c>
      <c r="AI138" s="25">
        <v>339</v>
      </c>
      <c r="AJ138" s="25">
        <v>96.674794571468496</v>
      </c>
    </row>
    <row r="139" spans="10:36" x14ac:dyDescent="0.2">
      <c r="J139" s="2" t="s">
        <v>136</v>
      </c>
      <c r="K139" s="3">
        <v>33057</v>
      </c>
      <c r="Y139" t="s">
        <v>436</v>
      </c>
      <c r="Z139" t="s">
        <v>212</v>
      </c>
      <c r="AA139" s="6">
        <v>593.58629563186901</v>
      </c>
      <c r="AB139" s="6">
        <v>363.50319685482299</v>
      </c>
      <c r="AC139" s="6">
        <v>88.149726169920299</v>
      </c>
      <c r="AF139" s="24" t="s">
        <v>400</v>
      </c>
      <c r="AG139" s="24" t="s">
        <v>212</v>
      </c>
      <c r="AH139" s="25">
        <v>718.90983880500198</v>
      </c>
      <c r="AI139" s="25">
        <v>339</v>
      </c>
      <c r="AJ139" s="25">
        <v>129.94335705323701</v>
      </c>
    </row>
    <row r="140" spans="10:36" x14ac:dyDescent="0.2">
      <c r="J140" s="2" t="s">
        <v>137</v>
      </c>
      <c r="K140" s="3">
        <v>42825</v>
      </c>
      <c r="Y140" t="s">
        <v>438</v>
      </c>
      <c r="Z140" t="s">
        <v>212</v>
      </c>
      <c r="AA140" s="6">
        <v>599.50854649837299</v>
      </c>
      <c r="AB140" s="6">
        <v>200.05979959999999</v>
      </c>
      <c r="AC140" s="6">
        <v>99.886021425357299</v>
      </c>
      <c r="AF140" s="24" t="s">
        <v>5072</v>
      </c>
      <c r="AG140" s="24" t="s">
        <v>212</v>
      </c>
      <c r="AH140" s="25">
        <v>1844.6250566009201</v>
      </c>
      <c r="AI140" s="25">
        <v>339.01850526275598</v>
      </c>
      <c r="AJ140" s="25">
        <v>155.146053666629</v>
      </c>
    </row>
    <row r="141" spans="10:36" x14ac:dyDescent="0.2">
      <c r="J141" s="2" t="s">
        <v>138</v>
      </c>
      <c r="K141" s="3">
        <v>44151</v>
      </c>
      <c r="Y141" t="s">
        <v>440</v>
      </c>
      <c r="Z141" t="s">
        <v>212</v>
      </c>
      <c r="AA141" s="6">
        <v>601.31252467150898</v>
      </c>
      <c r="AB141" s="6">
        <v>239.572588931117</v>
      </c>
      <c r="AC141" s="6">
        <v>145.27716513225801</v>
      </c>
      <c r="AF141" s="24" t="s">
        <v>748</v>
      </c>
      <c r="AG141" s="24" t="s">
        <v>212</v>
      </c>
      <c r="AH141" s="25">
        <v>482.16089531320301</v>
      </c>
      <c r="AI141" s="25">
        <v>344.58778834438198</v>
      </c>
      <c r="AJ141" s="25">
        <v>78.054227618600194</v>
      </c>
    </row>
    <row r="142" spans="10:36" x14ac:dyDescent="0.2">
      <c r="J142" s="2" t="s">
        <v>68</v>
      </c>
      <c r="K142" s="3">
        <v>9850</v>
      </c>
      <c r="Y142" t="s">
        <v>441</v>
      </c>
      <c r="Z142" t="s">
        <v>274</v>
      </c>
      <c r="AA142" s="6">
        <v>601.72271777079197</v>
      </c>
      <c r="AB142" s="6">
        <v>214.767384261909</v>
      </c>
      <c r="AC142" s="6">
        <v>111.25423985734</v>
      </c>
      <c r="AF142" s="24" t="s">
        <v>377</v>
      </c>
      <c r="AG142" s="24" t="s">
        <v>212</v>
      </c>
      <c r="AH142" s="25">
        <v>543.36491866660003</v>
      </c>
      <c r="AI142" s="25">
        <v>344.58778834438198</v>
      </c>
      <c r="AJ142" s="25">
        <v>94.830113626622605</v>
      </c>
    </row>
    <row r="143" spans="10:36" x14ac:dyDescent="0.2">
      <c r="J143" s="2" t="s">
        <v>139</v>
      </c>
      <c r="K143" s="3">
        <v>23424</v>
      </c>
      <c r="Y143" t="s">
        <v>443</v>
      </c>
      <c r="Z143" t="s">
        <v>212</v>
      </c>
      <c r="AA143" s="6">
        <v>603.09435363524904</v>
      </c>
      <c r="AB143" s="6">
        <v>329.56803127651102</v>
      </c>
      <c r="AC143" s="6">
        <v>100.41484775399999</v>
      </c>
      <c r="AF143" s="24" t="s">
        <v>354</v>
      </c>
      <c r="AG143" s="24" t="s">
        <v>212</v>
      </c>
      <c r="AH143" s="25">
        <v>473.90500348322701</v>
      </c>
      <c r="AI143" s="25">
        <v>344.76542405278502</v>
      </c>
      <c r="AJ143" s="25">
        <v>85.975097236804402</v>
      </c>
    </row>
    <row r="144" spans="10:36" x14ac:dyDescent="0.2">
      <c r="J144" s="2" t="s">
        <v>140</v>
      </c>
      <c r="K144" s="3">
        <v>36347</v>
      </c>
      <c r="Y144" t="s">
        <v>445</v>
      </c>
      <c r="Z144" t="s">
        <v>212</v>
      </c>
      <c r="AA144" s="6">
        <v>604.02442991696296</v>
      </c>
      <c r="AB144" s="6">
        <v>531.05790909999996</v>
      </c>
      <c r="AC144" s="6">
        <v>85.023085628710206</v>
      </c>
      <c r="AF144" s="24" t="s">
        <v>1117</v>
      </c>
      <c r="AG144" s="24" t="s">
        <v>212</v>
      </c>
      <c r="AH144" s="25">
        <v>347.93592212171097</v>
      </c>
      <c r="AI144" s="25">
        <v>347.93592212171097</v>
      </c>
      <c r="AJ144" s="25"/>
    </row>
    <row r="145" spans="10:36" x14ac:dyDescent="0.2">
      <c r="J145" s="2" t="s">
        <v>71</v>
      </c>
      <c r="K145" s="3">
        <v>14554</v>
      </c>
      <c r="Y145" t="s">
        <v>447</v>
      </c>
      <c r="Z145" t="s">
        <v>212</v>
      </c>
      <c r="AA145" s="6">
        <v>604.32181563030099</v>
      </c>
      <c r="AB145" s="6">
        <v>271</v>
      </c>
      <c r="AC145" s="6">
        <v>117.359359468997</v>
      </c>
      <c r="AF145" s="24" t="s">
        <v>295</v>
      </c>
      <c r="AG145" s="24" t="s">
        <v>212</v>
      </c>
      <c r="AH145" s="25">
        <v>244.51525570805299</v>
      </c>
      <c r="AI145" s="25">
        <v>349.66788153416002</v>
      </c>
      <c r="AJ145" s="25">
        <v>81.207188074990498</v>
      </c>
    </row>
    <row r="146" spans="10:36" x14ac:dyDescent="0.2">
      <c r="J146" s="2" t="s">
        <v>141</v>
      </c>
      <c r="K146" s="3">
        <v>56356</v>
      </c>
      <c r="Y146" t="s">
        <v>449</v>
      </c>
      <c r="Z146" t="s">
        <v>212</v>
      </c>
      <c r="AA146" s="6">
        <v>604.75824665862604</v>
      </c>
      <c r="AB146" s="6">
        <v>529.80950279453998</v>
      </c>
      <c r="AC146" s="6">
        <v>94.752371673898296</v>
      </c>
      <c r="AF146" s="24" t="s">
        <v>307</v>
      </c>
      <c r="AG146" s="24" t="s">
        <v>212</v>
      </c>
      <c r="AH146" s="25">
        <v>244.51525570805299</v>
      </c>
      <c r="AI146" s="25">
        <v>349.66788153416002</v>
      </c>
      <c r="AJ146" s="25">
        <v>81.207188074990498</v>
      </c>
    </row>
    <row r="147" spans="10:36" x14ac:dyDescent="0.2">
      <c r="J147" s="2" t="s">
        <v>142</v>
      </c>
      <c r="K147" s="3">
        <v>28167</v>
      </c>
      <c r="Y147" t="s">
        <v>451</v>
      </c>
      <c r="Z147" t="s">
        <v>212</v>
      </c>
      <c r="AA147" s="6">
        <v>605.08445618710903</v>
      </c>
      <c r="AB147" s="6">
        <v>86.530425260000001</v>
      </c>
      <c r="AC147" s="6">
        <v>147.770528340439</v>
      </c>
      <c r="AF147" s="24" t="s">
        <v>966</v>
      </c>
      <c r="AG147" s="24" t="s">
        <v>212</v>
      </c>
      <c r="AH147" s="25">
        <v>457.45840180441098</v>
      </c>
      <c r="AI147" s="25">
        <v>349.74286057503099</v>
      </c>
      <c r="AJ147" s="25">
        <v>99.634361890580294</v>
      </c>
    </row>
    <row r="148" spans="10:36" x14ac:dyDescent="0.2">
      <c r="J148" s="2" t="s">
        <v>143</v>
      </c>
      <c r="K148" s="3">
        <v>3337</v>
      </c>
      <c r="Y148" t="s">
        <v>453</v>
      </c>
      <c r="Z148" t="s">
        <v>212</v>
      </c>
      <c r="AA148" s="6">
        <v>605.42102327927296</v>
      </c>
      <c r="AB148" s="6">
        <v>448.52997983752601</v>
      </c>
      <c r="AC148" s="6">
        <v>89.538029473762293</v>
      </c>
      <c r="AF148" s="24" t="s">
        <v>624</v>
      </c>
      <c r="AG148" s="24" t="s">
        <v>212</v>
      </c>
      <c r="AH148" s="25">
        <v>433.84108398538098</v>
      </c>
      <c r="AI148" s="25">
        <v>353</v>
      </c>
      <c r="AJ148" s="25">
        <v>110.44637722764099</v>
      </c>
    </row>
    <row r="149" spans="10:36" x14ac:dyDescent="0.2">
      <c r="J149" s="2" t="s">
        <v>73</v>
      </c>
      <c r="K149" s="3">
        <v>12212</v>
      </c>
      <c r="Y149" t="s">
        <v>455</v>
      </c>
      <c r="Z149" t="s">
        <v>212</v>
      </c>
      <c r="AA149" s="6">
        <v>605.53065467573197</v>
      </c>
      <c r="AB149" s="6">
        <v>536.36416998886898</v>
      </c>
      <c r="AC149" s="6">
        <v>76.467407867197807</v>
      </c>
      <c r="AF149" s="24" t="s">
        <v>216</v>
      </c>
      <c r="AG149" s="24" t="s">
        <v>212</v>
      </c>
      <c r="AH149" s="25">
        <v>314.096601475238</v>
      </c>
      <c r="AI149" s="25">
        <v>353.11526492112699</v>
      </c>
      <c r="AJ149" s="25">
        <v>74.133301671583496</v>
      </c>
    </row>
    <row r="150" spans="10:36" x14ac:dyDescent="0.2">
      <c r="J150" s="2" t="s">
        <v>144</v>
      </c>
      <c r="K150" s="3">
        <v>13639</v>
      </c>
      <c r="Y150" t="s">
        <v>457</v>
      </c>
      <c r="Z150" t="s">
        <v>212</v>
      </c>
      <c r="AA150" s="6">
        <v>606.15424378846501</v>
      </c>
      <c r="AB150" s="6">
        <v>12.804426319999999</v>
      </c>
      <c r="AC150" s="6">
        <v>171.15478330368299</v>
      </c>
      <c r="AF150" s="24" t="s">
        <v>329</v>
      </c>
      <c r="AG150" s="24" t="s">
        <v>212</v>
      </c>
      <c r="AH150" s="25">
        <v>481.16608250414703</v>
      </c>
      <c r="AI150" s="25">
        <v>359.02875091708</v>
      </c>
      <c r="AJ150" s="25">
        <v>103.97646098225501</v>
      </c>
    </row>
    <row r="151" spans="10:36" x14ac:dyDescent="0.2">
      <c r="J151" s="2" t="s">
        <v>145</v>
      </c>
      <c r="K151" s="3">
        <v>6728</v>
      </c>
      <c r="Y151" t="s">
        <v>459</v>
      </c>
      <c r="Z151" t="s">
        <v>212</v>
      </c>
      <c r="AA151" s="6">
        <v>606.96315853274098</v>
      </c>
      <c r="AB151" s="6">
        <v>133.48173285137699</v>
      </c>
      <c r="AC151" s="6">
        <v>113.34519416977599</v>
      </c>
      <c r="AF151" s="24" t="s">
        <v>302</v>
      </c>
      <c r="AG151" s="24" t="s">
        <v>274</v>
      </c>
      <c r="AH151" s="25">
        <v>593.35048957101799</v>
      </c>
      <c r="AI151" s="25">
        <v>361.44009431260901</v>
      </c>
      <c r="AJ151" s="25">
        <v>115.942522852341</v>
      </c>
    </row>
    <row r="152" spans="10:36" x14ac:dyDescent="0.2">
      <c r="J152" s="2" t="s">
        <v>146</v>
      </c>
      <c r="K152" s="3">
        <v>20650</v>
      </c>
      <c r="Y152" t="s">
        <v>460</v>
      </c>
      <c r="Z152" t="s">
        <v>212</v>
      </c>
      <c r="AA152" s="6">
        <v>607.61409119167001</v>
      </c>
      <c r="AB152" s="6">
        <v>495.057283896868</v>
      </c>
      <c r="AC152" s="6">
        <v>101.12112069491501</v>
      </c>
      <c r="AF152" s="24" t="s">
        <v>515</v>
      </c>
      <c r="AG152" s="24" t="s">
        <v>212</v>
      </c>
      <c r="AH152" s="25">
        <v>361.98167530145997</v>
      </c>
      <c r="AI152" s="25">
        <v>361.98167530145997</v>
      </c>
      <c r="AJ152" s="25">
        <v>112.524873161448</v>
      </c>
    </row>
    <row r="153" spans="10:36" x14ac:dyDescent="0.2">
      <c r="J153" s="2" t="s">
        <v>147</v>
      </c>
      <c r="K153" s="3">
        <v>30996</v>
      </c>
      <c r="Y153" t="s">
        <v>461</v>
      </c>
      <c r="Z153" t="s">
        <v>212</v>
      </c>
      <c r="AA153" s="6">
        <v>613.26115414742901</v>
      </c>
      <c r="AB153" s="6">
        <v>272.882795494216</v>
      </c>
      <c r="AC153" s="6">
        <v>113.513598928129</v>
      </c>
      <c r="AF153" s="24" t="s">
        <v>2072</v>
      </c>
      <c r="AG153" s="24" t="s">
        <v>274</v>
      </c>
      <c r="AH153" s="25">
        <v>365.5</v>
      </c>
      <c r="AI153" s="25">
        <v>365.5</v>
      </c>
      <c r="AJ153" s="25">
        <v>65.970837861727105</v>
      </c>
    </row>
    <row r="154" spans="10:36" x14ac:dyDescent="0.2">
      <c r="J154" s="2" t="s">
        <v>148</v>
      </c>
      <c r="K154" s="3">
        <v>28515</v>
      </c>
      <c r="Y154" t="s">
        <v>463</v>
      </c>
      <c r="Z154" t="s">
        <v>212</v>
      </c>
      <c r="AA154" s="6">
        <v>616.19181167679801</v>
      </c>
      <c r="AB154" s="6">
        <v>86.814439950339207</v>
      </c>
      <c r="AC154" s="6">
        <v>120.48364537977299</v>
      </c>
      <c r="AF154" s="24" t="s">
        <v>260</v>
      </c>
      <c r="AG154" s="24" t="s">
        <v>212</v>
      </c>
      <c r="AH154" s="25">
        <v>510.28428971478098</v>
      </c>
      <c r="AI154" s="25">
        <v>368.228794707357</v>
      </c>
      <c r="AJ154" s="25">
        <v>83.286439992340803</v>
      </c>
    </row>
    <row r="155" spans="10:36" x14ac:dyDescent="0.2">
      <c r="J155" s="2" t="s">
        <v>149</v>
      </c>
      <c r="K155" s="3">
        <v>34883</v>
      </c>
      <c r="Y155" t="s">
        <v>464</v>
      </c>
      <c r="Z155" t="s">
        <v>274</v>
      </c>
      <c r="AA155" s="6">
        <v>619.644394530554</v>
      </c>
      <c r="AB155" s="6">
        <v>784</v>
      </c>
      <c r="AC155" s="6">
        <v>75.327875280229904</v>
      </c>
      <c r="AF155" s="24" t="s">
        <v>262</v>
      </c>
      <c r="AG155" s="24" t="s">
        <v>212</v>
      </c>
      <c r="AH155" s="25">
        <v>499.28659826046697</v>
      </c>
      <c r="AI155" s="25">
        <v>370.56541669287799</v>
      </c>
      <c r="AJ155" s="25">
        <v>106.648537570926</v>
      </c>
    </row>
    <row r="156" spans="10:36" x14ac:dyDescent="0.2">
      <c r="J156" s="2" t="s">
        <v>150</v>
      </c>
      <c r="K156" s="3">
        <v>7118</v>
      </c>
      <c r="Y156" t="s">
        <v>466</v>
      </c>
      <c r="Z156" t="s">
        <v>212</v>
      </c>
      <c r="AA156" s="6">
        <v>619.65956390011297</v>
      </c>
      <c r="AB156" s="6">
        <v>225.945174730351</v>
      </c>
      <c r="AC156" s="6">
        <v>97.517357317419794</v>
      </c>
      <c r="AF156" s="24" t="s">
        <v>372</v>
      </c>
      <c r="AG156" s="24" t="s">
        <v>212</v>
      </c>
      <c r="AH156" s="25">
        <v>370.898318338465</v>
      </c>
      <c r="AI156" s="25">
        <v>370.898318338465</v>
      </c>
      <c r="AJ156" s="25">
        <v>100.634790617611</v>
      </c>
    </row>
    <row r="157" spans="10:36" x14ac:dyDescent="0.2">
      <c r="J157" s="2" t="s">
        <v>151</v>
      </c>
      <c r="K157" s="3">
        <v>24563</v>
      </c>
      <c r="Y157" t="s">
        <v>467</v>
      </c>
      <c r="Z157" t="s">
        <v>274</v>
      </c>
      <c r="AA157" s="6">
        <v>623</v>
      </c>
      <c r="AB157" s="6">
        <v>623</v>
      </c>
      <c r="AC157" s="6"/>
      <c r="AF157" s="24" t="s">
        <v>256</v>
      </c>
      <c r="AG157" s="24" t="s">
        <v>212</v>
      </c>
      <c r="AH157" s="25">
        <v>446.72433772897801</v>
      </c>
      <c r="AI157" s="25">
        <v>374</v>
      </c>
      <c r="AJ157" s="25">
        <v>84.077239652572004</v>
      </c>
    </row>
    <row r="158" spans="10:36" x14ac:dyDescent="0.2">
      <c r="J158" s="2" t="s">
        <v>152</v>
      </c>
      <c r="K158" s="3">
        <v>16283</v>
      </c>
      <c r="Y158" t="s">
        <v>469</v>
      </c>
      <c r="Z158" t="s">
        <v>212</v>
      </c>
      <c r="AA158" s="6">
        <v>623.46610047435797</v>
      </c>
      <c r="AB158" s="6">
        <v>50.208546310352297</v>
      </c>
      <c r="AC158" s="6">
        <v>134.04677143114699</v>
      </c>
      <c r="AF158" s="24" t="s">
        <v>297</v>
      </c>
      <c r="AG158" s="24" t="s">
        <v>212</v>
      </c>
      <c r="AH158" s="25">
        <v>538.56981637028196</v>
      </c>
      <c r="AI158" s="25">
        <v>376.38639390160802</v>
      </c>
      <c r="AJ158" s="25">
        <v>92.024113369607093</v>
      </c>
    </row>
    <row r="159" spans="10:36" x14ac:dyDescent="0.2">
      <c r="J159" s="2" t="s">
        <v>153</v>
      </c>
      <c r="K159" s="3">
        <v>18463</v>
      </c>
      <c r="Y159" t="s">
        <v>471</v>
      </c>
      <c r="Z159" t="s">
        <v>212</v>
      </c>
      <c r="AA159" s="6">
        <v>624.221096924932</v>
      </c>
      <c r="AB159" s="6">
        <v>369.27222592183301</v>
      </c>
      <c r="AC159" s="6">
        <v>92.194716039928693</v>
      </c>
      <c r="AF159" s="24" t="s">
        <v>220</v>
      </c>
      <c r="AG159" s="24" t="s">
        <v>212</v>
      </c>
      <c r="AH159" s="25">
        <v>376.99168076000302</v>
      </c>
      <c r="AI159" s="25">
        <v>376.99168076000302</v>
      </c>
      <c r="AJ159" s="25">
        <v>110.60512951401</v>
      </c>
    </row>
    <row r="160" spans="10:36" x14ac:dyDescent="0.2">
      <c r="J160" s="2" t="s">
        <v>154</v>
      </c>
      <c r="K160" s="3">
        <v>30049</v>
      </c>
      <c r="Y160" t="s">
        <v>473</v>
      </c>
      <c r="Z160" t="s">
        <v>212</v>
      </c>
      <c r="AA160" s="6">
        <v>624.87425118571696</v>
      </c>
      <c r="AB160" s="6">
        <v>195</v>
      </c>
      <c r="AC160" s="6">
        <v>144.17044295614599</v>
      </c>
      <c r="AF160" s="24" t="s">
        <v>489</v>
      </c>
      <c r="AG160" s="24" t="s">
        <v>274</v>
      </c>
      <c r="AH160" s="25">
        <v>377.10363997159698</v>
      </c>
      <c r="AI160" s="25">
        <v>377.10363997159698</v>
      </c>
      <c r="AJ160" s="25"/>
    </row>
    <row r="161" spans="10:36" x14ac:dyDescent="0.2">
      <c r="J161" s="2" t="s">
        <v>155</v>
      </c>
      <c r="K161" s="3">
        <v>55562</v>
      </c>
      <c r="Y161" t="s">
        <v>475</v>
      </c>
      <c r="Z161" t="s">
        <v>212</v>
      </c>
      <c r="AA161" s="6">
        <v>626.20495178340798</v>
      </c>
      <c r="AB161" s="6">
        <v>561.82062776305895</v>
      </c>
      <c r="AC161" s="6">
        <v>101.17879077356601</v>
      </c>
      <c r="AF161" s="24" t="s">
        <v>869</v>
      </c>
      <c r="AG161" s="24" t="s">
        <v>212</v>
      </c>
      <c r="AH161" s="25">
        <v>371.22106203302701</v>
      </c>
      <c r="AI161" s="25">
        <v>377.22218126068299</v>
      </c>
      <c r="AJ161" s="25">
        <v>64.033903343765004</v>
      </c>
    </row>
    <row r="162" spans="10:36" x14ac:dyDescent="0.2">
      <c r="J162" s="2" t="s">
        <v>156</v>
      </c>
      <c r="K162" s="3">
        <v>36728</v>
      </c>
      <c r="Y162" t="s">
        <v>476</v>
      </c>
      <c r="Z162" t="s">
        <v>274</v>
      </c>
      <c r="AA162" s="6">
        <v>628.38544299616206</v>
      </c>
      <c r="AB162" s="6">
        <v>205.98975960995301</v>
      </c>
      <c r="AC162" s="6">
        <v>111.93607239328099</v>
      </c>
      <c r="AF162" s="24" t="s">
        <v>397</v>
      </c>
      <c r="AG162" s="24" t="s">
        <v>212</v>
      </c>
      <c r="AH162" s="25">
        <v>378.50259044882</v>
      </c>
      <c r="AI162" s="25">
        <v>378.50259044882</v>
      </c>
      <c r="AJ162" s="25">
        <v>135.56927806809401</v>
      </c>
    </row>
    <row r="163" spans="10:36" x14ac:dyDescent="0.2">
      <c r="J163" s="2" t="s">
        <v>58</v>
      </c>
      <c r="K163" s="3">
        <v>15531</v>
      </c>
      <c r="Y163" t="s">
        <v>478</v>
      </c>
      <c r="Z163" t="s">
        <v>212</v>
      </c>
      <c r="AA163" s="6">
        <v>628.65604179608101</v>
      </c>
      <c r="AB163" s="6">
        <v>326.59481926622499</v>
      </c>
      <c r="AC163" s="6">
        <v>102.14014776159</v>
      </c>
      <c r="AF163" s="24" t="s">
        <v>767</v>
      </c>
      <c r="AG163" s="24" t="s">
        <v>212</v>
      </c>
      <c r="AH163" s="25">
        <v>518.93908257678902</v>
      </c>
      <c r="AI163" s="25">
        <v>387.65319549774</v>
      </c>
      <c r="AJ163" s="25">
        <v>90.997350819586998</v>
      </c>
    </row>
    <row r="164" spans="10:36" x14ac:dyDescent="0.2">
      <c r="J164" s="2" t="s">
        <v>157</v>
      </c>
      <c r="K164" s="3">
        <v>37393</v>
      </c>
      <c r="Y164" t="s">
        <v>480</v>
      </c>
      <c r="Z164" t="s">
        <v>212</v>
      </c>
      <c r="AA164" s="6">
        <v>630.25853404999202</v>
      </c>
      <c r="AB164" s="6">
        <v>396</v>
      </c>
      <c r="AC164" s="6">
        <v>120.12954817859899</v>
      </c>
      <c r="AF164" s="24" t="s">
        <v>339</v>
      </c>
      <c r="AG164" s="24" t="s">
        <v>212</v>
      </c>
      <c r="AH164" s="25">
        <v>696.98007466224601</v>
      </c>
      <c r="AI164" s="25">
        <v>388.071699624492</v>
      </c>
      <c r="AJ164" s="25">
        <v>110.548001240061</v>
      </c>
    </row>
    <row r="165" spans="10:36" x14ac:dyDescent="0.2">
      <c r="J165" s="2" t="s">
        <v>158</v>
      </c>
      <c r="K165" s="3">
        <v>39575</v>
      </c>
      <c r="Y165" t="s">
        <v>482</v>
      </c>
      <c r="Z165" t="s">
        <v>212</v>
      </c>
      <c r="AA165" s="6">
        <v>632.40435575443803</v>
      </c>
      <c r="AB165" s="6">
        <v>313.49815989495499</v>
      </c>
      <c r="AC165" s="6">
        <v>119.76446772576701</v>
      </c>
      <c r="AF165" s="24" t="s">
        <v>716</v>
      </c>
      <c r="AG165" s="24" t="s">
        <v>212</v>
      </c>
      <c r="AH165" s="25">
        <v>626.09599136478096</v>
      </c>
      <c r="AI165" s="25">
        <v>391</v>
      </c>
      <c r="AJ165" s="25">
        <v>71.779523727839702</v>
      </c>
    </row>
    <row r="166" spans="10:36" x14ac:dyDescent="0.2">
      <c r="J166" s="2" t="s">
        <v>159</v>
      </c>
      <c r="K166" s="3">
        <v>30271</v>
      </c>
      <c r="Y166" t="s">
        <v>484</v>
      </c>
      <c r="Z166" t="s">
        <v>212</v>
      </c>
      <c r="AA166" s="6">
        <v>633.70173050424899</v>
      </c>
      <c r="AB166" s="6">
        <v>299.84869213683902</v>
      </c>
      <c r="AC166" s="6">
        <v>113.23545380395301</v>
      </c>
      <c r="AF166" s="24" t="s">
        <v>1074</v>
      </c>
      <c r="AG166" s="24" t="s">
        <v>212</v>
      </c>
      <c r="AH166" s="25">
        <v>465.35094883291498</v>
      </c>
      <c r="AI166" s="25">
        <v>392.454788390256</v>
      </c>
      <c r="AJ166" s="25">
        <v>108.99625916127</v>
      </c>
    </row>
    <row r="167" spans="10:36" x14ac:dyDescent="0.2">
      <c r="J167" s="2" t="s">
        <v>160</v>
      </c>
      <c r="K167" s="3">
        <v>43226</v>
      </c>
      <c r="Y167" t="s">
        <v>486</v>
      </c>
      <c r="Z167" t="s">
        <v>212</v>
      </c>
      <c r="AA167" s="6">
        <v>633.78724338932705</v>
      </c>
      <c r="AB167" s="6">
        <v>38.194947139999996</v>
      </c>
      <c r="AC167" s="6">
        <v>167.947212114302</v>
      </c>
      <c r="AF167" s="24" t="s">
        <v>710</v>
      </c>
      <c r="AG167" s="24" t="s">
        <v>212</v>
      </c>
      <c r="AH167" s="25">
        <v>395.36579044019402</v>
      </c>
      <c r="AI167" s="25">
        <v>394.48609872027299</v>
      </c>
      <c r="AJ167" s="25">
        <v>99.267498203916901</v>
      </c>
    </row>
    <row r="168" spans="10:36" x14ac:dyDescent="0.2">
      <c r="J168" s="2" t="s">
        <v>161</v>
      </c>
      <c r="K168" s="3">
        <v>72190</v>
      </c>
      <c r="Y168" t="s">
        <v>488</v>
      </c>
      <c r="Z168" t="s">
        <v>212</v>
      </c>
      <c r="AA168" s="6">
        <v>634.41559616523296</v>
      </c>
      <c r="AB168" s="6">
        <v>184.40693375651301</v>
      </c>
      <c r="AC168" s="6">
        <v>131.206707998805</v>
      </c>
      <c r="AF168" s="24" t="s">
        <v>1036</v>
      </c>
      <c r="AG168" s="24" t="s">
        <v>212</v>
      </c>
      <c r="AH168" s="25">
        <v>321.84875570066498</v>
      </c>
      <c r="AI168" s="25">
        <v>395.22055875132997</v>
      </c>
      <c r="AJ168" s="25">
        <v>63.158072282266197</v>
      </c>
    </row>
    <row r="169" spans="10:36" x14ac:dyDescent="0.2">
      <c r="J169" s="2" t="s">
        <v>162</v>
      </c>
      <c r="K169" s="3">
        <v>12738</v>
      </c>
      <c r="Y169" t="s">
        <v>489</v>
      </c>
      <c r="Z169" t="s">
        <v>274</v>
      </c>
      <c r="AA169" s="6">
        <v>635.682931635606</v>
      </c>
      <c r="AB169" s="6">
        <v>635.682931635606</v>
      </c>
      <c r="AC169" s="6">
        <v>121.58780509565899</v>
      </c>
      <c r="AF169" s="24" t="s">
        <v>269</v>
      </c>
      <c r="AG169" s="24" t="s">
        <v>212</v>
      </c>
      <c r="AH169" s="25">
        <v>543.02320682557604</v>
      </c>
      <c r="AI169" s="25">
        <v>395.67536887422</v>
      </c>
      <c r="AJ169" s="25">
        <v>92.832161081624903</v>
      </c>
    </row>
    <row r="170" spans="10:36" x14ac:dyDescent="0.2">
      <c r="J170" s="2" t="s">
        <v>163</v>
      </c>
      <c r="K170" s="3">
        <v>15021</v>
      </c>
      <c r="Y170" t="s">
        <v>491</v>
      </c>
      <c r="Z170" t="s">
        <v>212</v>
      </c>
      <c r="AA170" s="6">
        <v>637.17418331216095</v>
      </c>
      <c r="AB170" s="6">
        <v>547.80888628864795</v>
      </c>
      <c r="AC170" s="6">
        <v>84.2795854075123</v>
      </c>
      <c r="AF170" s="24" t="s">
        <v>1940</v>
      </c>
      <c r="AG170" s="24" t="s">
        <v>212</v>
      </c>
      <c r="AH170" s="25">
        <v>396</v>
      </c>
      <c r="AI170" s="25">
        <v>396</v>
      </c>
      <c r="AJ170" s="25"/>
    </row>
    <row r="171" spans="10:36" x14ac:dyDescent="0.2">
      <c r="J171" s="2" t="s">
        <v>164</v>
      </c>
      <c r="K171" s="3">
        <v>23889</v>
      </c>
      <c r="Y171" t="s">
        <v>493</v>
      </c>
      <c r="Z171" t="s">
        <v>212</v>
      </c>
      <c r="AA171" s="6">
        <v>637.79656931354998</v>
      </c>
      <c r="AB171" s="6">
        <v>414</v>
      </c>
      <c r="AC171" s="6">
        <v>119.62466568354201</v>
      </c>
      <c r="AF171" s="24" t="s">
        <v>529</v>
      </c>
      <c r="AG171" s="24" t="s">
        <v>212</v>
      </c>
      <c r="AH171" s="25">
        <v>345.21358233247099</v>
      </c>
      <c r="AI171" s="25">
        <v>400</v>
      </c>
      <c r="AJ171" s="25">
        <v>89.3051436970743</v>
      </c>
    </row>
    <row r="172" spans="10:36" x14ac:dyDescent="0.2">
      <c r="J172" s="2" t="s">
        <v>165</v>
      </c>
      <c r="K172" s="3">
        <v>12393</v>
      </c>
      <c r="Y172" t="s">
        <v>495</v>
      </c>
      <c r="Z172" t="s">
        <v>212</v>
      </c>
      <c r="AA172" s="6">
        <v>638.81607489962096</v>
      </c>
      <c r="AB172" s="6">
        <v>455.77557380000002</v>
      </c>
      <c r="AC172" s="6">
        <v>101.33778736386</v>
      </c>
      <c r="AF172" s="24" t="s">
        <v>1685</v>
      </c>
      <c r="AG172" s="24" t="s">
        <v>212</v>
      </c>
      <c r="AH172" s="25">
        <v>659.58657467803596</v>
      </c>
      <c r="AI172" s="25">
        <v>401.5</v>
      </c>
      <c r="AJ172" s="25">
        <v>86.969609562030598</v>
      </c>
    </row>
    <row r="173" spans="10:36" x14ac:dyDescent="0.2">
      <c r="J173" s="2" t="s">
        <v>166</v>
      </c>
      <c r="K173" s="3">
        <v>26895</v>
      </c>
      <c r="Y173" t="s">
        <v>497</v>
      </c>
      <c r="Z173" t="s">
        <v>212</v>
      </c>
      <c r="AA173" s="6">
        <v>638.82580022118998</v>
      </c>
      <c r="AB173" s="6">
        <v>538</v>
      </c>
      <c r="AC173" s="6">
        <v>94.982310192048402</v>
      </c>
      <c r="AF173" s="24" t="s">
        <v>2187</v>
      </c>
      <c r="AG173" s="24" t="s">
        <v>212</v>
      </c>
      <c r="AH173" s="25">
        <v>814.96102605140595</v>
      </c>
      <c r="AI173" s="25">
        <v>402.56635328967798</v>
      </c>
      <c r="AJ173" s="25">
        <v>111.55022523241</v>
      </c>
    </row>
    <row r="174" spans="10:36" x14ac:dyDescent="0.2">
      <c r="J174" s="2" t="s">
        <v>167</v>
      </c>
      <c r="K174" s="3">
        <v>27635</v>
      </c>
      <c r="Y174" t="s">
        <v>499</v>
      </c>
      <c r="Z174" t="s">
        <v>212</v>
      </c>
      <c r="AA174" s="6">
        <v>638.96584222273304</v>
      </c>
      <c r="AB174" s="6">
        <v>198.650651445942</v>
      </c>
      <c r="AC174" s="6">
        <v>105.728514811848</v>
      </c>
      <c r="AF174" s="24" t="s">
        <v>271</v>
      </c>
      <c r="AG174" s="24" t="s">
        <v>212</v>
      </c>
      <c r="AH174" s="25">
        <v>406</v>
      </c>
      <c r="AI174" s="25">
        <v>406</v>
      </c>
      <c r="AJ174" s="25">
        <v>13.584810081909</v>
      </c>
    </row>
    <row r="175" spans="10:36" x14ac:dyDescent="0.2">
      <c r="J175" s="2" t="s">
        <v>168</v>
      </c>
      <c r="K175" s="3">
        <v>14650</v>
      </c>
      <c r="Y175" t="s">
        <v>501</v>
      </c>
      <c r="Z175" t="s">
        <v>212</v>
      </c>
      <c r="AA175" s="6">
        <v>643.906843086903</v>
      </c>
      <c r="AB175" s="6">
        <v>361.71580307933198</v>
      </c>
      <c r="AC175" s="6">
        <v>105.072240970493</v>
      </c>
      <c r="AF175" s="24" t="s">
        <v>874</v>
      </c>
      <c r="AG175" s="24" t="s">
        <v>212</v>
      </c>
      <c r="AH175" s="25">
        <v>407.173253658661</v>
      </c>
      <c r="AI175" s="25">
        <v>407.173253658661</v>
      </c>
      <c r="AJ175" s="25"/>
    </row>
    <row r="176" spans="10:36" x14ac:dyDescent="0.2">
      <c r="J176" s="2" t="s">
        <v>169</v>
      </c>
      <c r="K176" s="3">
        <v>17342</v>
      </c>
      <c r="Y176" t="s">
        <v>503</v>
      </c>
      <c r="Z176" t="s">
        <v>212</v>
      </c>
      <c r="AA176" s="6">
        <v>645.89920029781501</v>
      </c>
      <c r="AB176" s="6">
        <v>281</v>
      </c>
      <c r="AC176" s="6">
        <v>126.683129503206</v>
      </c>
      <c r="AF176" s="24" t="s">
        <v>1733</v>
      </c>
      <c r="AG176" s="24" t="s">
        <v>212</v>
      </c>
      <c r="AH176" s="25">
        <v>718.45215267840797</v>
      </c>
      <c r="AI176" s="25">
        <v>410.883274232921</v>
      </c>
      <c r="AJ176" s="25">
        <v>95.478169989779602</v>
      </c>
    </row>
    <row r="177" spans="10:36" x14ac:dyDescent="0.2">
      <c r="J177" s="2" t="s">
        <v>170</v>
      </c>
      <c r="K177" s="3">
        <v>26945</v>
      </c>
      <c r="Y177" t="s">
        <v>505</v>
      </c>
      <c r="Z177" t="s">
        <v>212</v>
      </c>
      <c r="AA177" s="6">
        <v>647.048791577727</v>
      </c>
      <c r="AB177" s="6">
        <v>366.61876822709098</v>
      </c>
      <c r="AC177" s="6">
        <v>106.13646242727199</v>
      </c>
      <c r="AF177" s="24" t="s">
        <v>2209</v>
      </c>
      <c r="AG177" s="24" t="s">
        <v>274</v>
      </c>
      <c r="AH177" s="25">
        <v>783.772807338191</v>
      </c>
      <c r="AI177" s="25">
        <v>413</v>
      </c>
      <c r="AJ177" s="25">
        <v>86.292332081123106</v>
      </c>
    </row>
    <row r="178" spans="10:36" x14ac:dyDescent="0.2">
      <c r="J178" s="2" t="s">
        <v>171</v>
      </c>
      <c r="K178" s="3">
        <v>26518</v>
      </c>
      <c r="Y178" t="s">
        <v>507</v>
      </c>
      <c r="Z178" t="s">
        <v>212</v>
      </c>
      <c r="AA178" s="6">
        <v>648.29732927661996</v>
      </c>
      <c r="AB178" s="6">
        <v>274.75108891768298</v>
      </c>
      <c r="AC178" s="6">
        <v>103.668138894191</v>
      </c>
      <c r="AF178" s="24" t="s">
        <v>2282</v>
      </c>
      <c r="AG178" s="24" t="s">
        <v>212</v>
      </c>
      <c r="AH178" s="25">
        <v>520.20828677138604</v>
      </c>
      <c r="AI178" s="25">
        <v>414</v>
      </c>
      <c r="AJ178" s="25">
        <v>111.33214199986401</v>
      </c>
    </row>
    <row r="179" spans="10:36" x14ac:dyDescent="0.2">
      <c r="J179" s="2" t="s">
        <v>172</v>
      </c>
      <c r="K179" s="3">
        <v>13538</v>
      </c>
      <c r="Y179" t="s">
        <v>509</v>
      </c>
      <c r="Z179" t="s">
        <v>212</v>
      </c>
      <c r="AA179" s="6">
        <v>649.17888649334202</v>
      </c>
      <c r="AB179" s="6">
        <v>497.611693242287</v>
      </c>
      <c r="AC179" s="6">
        <v>78.146119016333401</v>
      </c>
      <c r="AF179" s="24" t="s">
        <v>2745</v>
      </c>
      <c r="AG179" s="24" t="s">
        <v>212</v>
      </c>
      <c r="AH179" s="25">
        <v>414</v>
      </c>
      <c r="AI179" s="25">
        <v>414</v>
      </c>
      <c r="AJ179" s="25"/>
    </row>
    <row r="180" spans="10:36" x14ac:dyDescent="0.2">
      <c r="J180" s="2" t="s">
        <v>173</v>
      </c>
      <c r="K180" s="3">
        <v>30513</v>
      </c>
      <c r="Y180" t="s">
        <v>511</v>
      </c>
      <c r="Z180" t="s">
        <v>212</v>
      </c>
      <c r="AA180" s="6">
        <v>649.270035348129</v>
      </c>
      <c r="AB180" s="6">
        <v>312.90243590157002</v>
      </c>
      <c r="AC180" s="6">
        <v>111.263599083694</v>
      </c>
      <c r="AF180" s="24" t="s">
        <v>2650</v>
      </c>
      <c r="AG180" s="24" t="s">
        <v>212</v>
      </c>
      <c r="AH180" s="25">
        <v>927.11739905976503</v>
      </c>
      <c r="AI180" s="25">
        <v>420</v>
      </c>
      <c r="AJ180" s="25">
        <v>130.269576877693</v>
      </c>
    </row>
    <row r="181" spans="10:36" x14ac:dyDescent="0.2">
      <c r="J181" s="2" t="s">
        <v>174</v>
      </c>
      <c r="K181" s="3">
        <v>10275</v>
      </c>
      <c r="Y181" t="s">
        <v>513</v>
      </c>
      <c r="Z181" t="s">
        <v>212</v>
      </c>
      <c r="AA181" s="6">
        <v>649.459237889723</v>
      </c>
      <c r="AB181" s="6">
        <v>485.50871710000001</v>
      </c>
      <c r="AC181" s="6">
        <v>91.391672073693499</v>
      </c>
      <c r="AF181" s="24" t="s">
        <v>1107</v>
      </c>
      <c r="AG181" s="24" t="s">
        <v>212</v>
      </c>
      <c r="AH181" s="25">
        <v>621.14868855177497</v>
      </c>
      <c r="AI181" s="25">
        <v>423.5</v>
      </c>
      <c r="AJ181" s="25">
        <v>109.19798277897</v>
      </c>
    </row>
    <row r="182" spans="10:36" x14ac:dyDescent="0.2">
      <c r="J182" s="2" t="s">
        <v>175</v>
      </c>
      <c r="K182" s="3">
        <v>35998</v>
      </c>
      <c r="Y182" t="s">
        <v>515</v>
      </c>
      <c r="Z182" t="s">
        <v>212</v>
      </c>
      <c r="AA182" s="6">
        <v>650.34331806670696</v>
      </c>
      <c r="AB182" s="6">
        <v>650</v>
      </c>
      <c r="AC182" s="6">
        <v>100.00343423797101</v>
      </c>
      <c r="AF182" s="24" t="s">
        <v>941</v>
      </c>
      <c r="AG182" s="24" t="s">
        <v>212</v>
      </c>
      <c r="AH182" s="25">
        <v>769.14742626450504</v>
      </c>
      <c r="AI182" s="25">
        <v>425.73234304044502</v>
      </c>
      <c r="AJ182" s="25">
        <v>100.430598525525</v>
      </c>
    </row>
    <row r="183" spans="10:36" x14ac:dyDescent="0.2">
      <c r="J183" s="2" t="s">
        <v>176</v>
      </c>
      <c r="K183" s="3">
        <v>29790</v>
      </c>
      <c r="Y183" t="s">
        <v>517</v>
      </c>
      <c r="Z183" t="s">
        <v>212</v>
      </c>
      <c r="AA183" s="6">
        <v>653.14209440664297</v>
      </c>
      <c r="AB183" s="6">
        <v>194.74227252149001</v>
      </c>
      <c r="AC183" s="6">
        <v>121.21013260000601</v>
      </c>
      <c r="AF183" s="24" t="s">
        <v>983</v>
      </c>
      <c r="AG183" s="24" t="s">
        <v>212</v>
      </c>
      <c r="AH183" s="25">
        <v>425.8393447615</v>
      </c>
      <c r="AI183" s="25">
        <v>425.8393447615</v>
      </c>
      <c r="AJ183" s="25">
        <v>141.195963271658</v>
      </c>
    </row>
    <row r="184" spans="10:36" x14ac:dyDescent="0.2">
      <c r="J184" s="2" t="s">
        <v>177</v>
      </c>
      <c r="K184" s="3">
        <v>43786</v>
      </c>
      <c r="Y184" t="s">
        <v>519</v>
      </c>
      <c r="Z184" t="s">
        <v>212</v>
      </c>
      <c r="AA184" s="6">
        <v>653.24702460066601</v>
      </c>
      <c r="AB184" s="6">
        <v>429</v>
      </c>
      <c r="AC184" s="6">
        <v>119.147740278626</v>
      </c>
      <c r="AF184" s="24" t="s">
        <v>1099</v>
      </c>
      <c r="AG184" s="24" t="s">
        <v>212</v>
      </c>
      <c r="AH184" s="25">
        <v>571.80622979236296</v>
      </c>
      <c r="AI184" s="25">
        <v>431.90726410708902</v>
      </c>
      <c r="AJ184" s="25">
        <v>112.238014777944</v>
      </c>
    </row>
    <row r="185" spans="10:36" x14ac:dyDescent="0.2">
      <c r="J185" s="2" t="s">
        <v>178</v>
      </c>
      <c r="K185" s="3">
        <v>30223</v>
      </c>
      <c r="Y185" t="s">
        <v>521</v>
      </c>
      <c r="Z185" t="s">
        <v>212</v>
      </c>
      <c r="AA185" s="6">
        <v>655.76498442258503</v>
      </c>
      <c r="AB185" s="6">
        <v>929</v>
      </c>
      <c r="AC185" s="6">
        <v>79.894673461906805</v>
      </c>
      <c r="AF185" s="24" t="s">
        <v>9105</v>
      </c>
      <c r="AG185" s="24" t="s">
        <v>212</v>
      </c>
      <c r="AH185" s="25">
        <v>4055.4277689332598</v>
      </c>
      <c r="AI185" s="25">
        <v>432</v>
      </c>
      <c r="AJ185" s="25">
        <v>235.23766135006699</v>
      </c>
    </row>
    <row r="186" spans="10:36" x14ac:dyDescent="0.2">
      <c r="J186" s="2" t="s">
        <v>179</v>
      </c>
      <c r="K186" s="3">
        <v>19394</v>
      </c>
      <c r="Y186" t="s">
        <v>523</v>
      </c>
      <c r="Z186" t="s">
        <v>212</v>
      </c>
      <c r="AA186" s="6">
        <v>657.22681975359103</v>
      </c>
      <c r="AB186" s="6">
        <v>262.15552073684802</v>
      </c>
      <c r="AC186" s="6">
        <v>127.438821765749</v>
      </c>
      <c r="AF186" s="24" t="s">
        <v>1111</v>
      </c>
      <c r="AG186" s="24" t="s">
        <v>212</v>
      </c>
      <c r="AH186" s="25">
        <v>1277.4137821768099</v>
      </c>
      <c r="AI186" s="25">
        <v>433</v>
      </c>
      <c r="AJ186" s="25">
        <v>135.09264666696299</v>
      </c>
    </row>
    <row r="187" spans="10:36" x14ac:dyDescent="0.2">
      <c r="J187" s="2"/>
      <c r="K187" s="3">
        <v>13244</v>
      </c>
      <c r="Y187" t="s">
        <v>525</v>
      </c>
      <c r="Z187" t="s">
        <v>212</v>
      </c>
      <c r="AA187" s="6">
        <v>657.24783060786899</v>
      </c>
      <c r="AB187" s="6">
        <v>276.731017095065</v>
      </c>
      <c r="AC187" s="6">
        <v>128.36612477121301</v>
      </c>
      <c r="AF187" s="24" t="s">
        <v>1318</v>
      </c>
      <c r="AG187" s="24" t="s">
        <v>212</v>
      </c>
      <c r="AH187" s="25">
        <v>948.77523268225195</v>
      </c>
      <c r="AI187" s="25">
        <v>434.36259369789502</v>
      </c>
      <c r="AJ187" s="25">
        <v>114.666627277282</v>
      </c>
    </row>
    <row r="188" spans="10:36" x14ac:dyDescent="0.2">
      <c r="J188" s="2" t="s">
        <v>180</v>
      </c>
      <c r="K188" s="3">
        <v>34931</v>
      </c>
      <c r="Y188" t="s">
        <v>527</v>
      </c>
      <c r="Z188" t="s">
        <v>212</v>
      </c>
      <c r="AA188" s="6">
        <v>659.42562127189797</v>
      </c>
      <c r="AB188" s="6">
        <v>328.44265123055101</v>
      </c>
      <c r="AC188" s="6">
        <v>110.790353759859</v>
      </c>
      <c r="AF188" s="24" t="s">
        <v>789</v>
      </c>
      <c r="AG188" s="24" t="s">
        <v>212</v>
      </c>
      <c r="AH188" s="25">
        <v>435.59866731549999</v>
      </c>
      <c r="AI188" s="25">
        <v>435.59866731549999</v>
      </c>
      <c r="AJ188" s="25">
        <v>140.707970116231</v>
      </c>
    </row>
    <row r="189" spans="10:36" x14ac:dyDescent="0.2">
      <c r="J189" s="2" t="s">
        <v>181</v>
      </c>
      <c r="K189" s="3">
        <v>11135</v>
      </c>
      <c r="Y189" t="s">
        <v>529</v>
      </c>
      <c r="Z189" t="s">
        <v>212</v>
      </c>
      <c r="AA189" s="6">
        <v>659.83954083547496</v>
      </c>
      <c r="AB189" s="6">
        <v>400</v>
      </c>
      <c r="AC189" s="6">
        <v>101.881815031423</v>
      </c>
      <c r="AF189" s="24" t="s">
        <v>1046</v>
      </c>
      <c r="AG189" s="24" t="s">
        <v>212</v>
      </c>
      <c r="AH189" s="25">
        <v>687.22440004272596</v>
      </c>
      <c r="AI189" s="25">
        <v>436.86397467371597</v>
      </c>
      <c r="AJ189" s="25">
        <v>97.432698524501902</v>
      </c>
    </row>
    <row r="190" spans="10:36" x14ac:dyDescent="0.2">
      <c r="J190" s="2" t="s">
        <v>182</v>
      </c>
      <c r="K190" s="3">
        <v>30566</v>
      </c>
      <c r="Y190" t="s">
        <v>531</v>
      </c>
      <c r="Z190" t="s">
        <v>212</v>
      </c>
      <c r="AA190" s="6">
        <v>663.80794273421805</v>
      </c>
      <c r="AB190" s="6">
        <v>337</v>
      </c>
      <c r="AC190" s="6">
        <v>114.61345101218799</v>
      </c>
      <c r="AF190" s="24" t="s">
        <v>957</v>
      </c>
      <c r="AG190" s="24" t="s">
        <v>274</v>
      </c>
      <c r="AH190" s="25">
        <v>603.90501598160802</v>
      </c>
      <c r="AI190" s="25">
        <v>437.0935447</v>
      </c>
      <c r="AJ190" s="25">
        <v>94.052755194974097</v>
      </c>
    </row>
    <row r="191" spans="10:36" x14ac:dyDescent="0.2">
      <c r="J191" s="2" t="s">
        <v>183</v>
      </c>
      <c r="K191" s="3">
        <v>16021</v>
      </c>
      <c r="Y191" t="s">
        <v>532</v>
      </c>
      <c r="Z191" t="s">
        <v>274</v>
      </c>
      <c r="AA191" s="6">
        <v>664.51714155008597</v>
      </c>
      <c r="AB191" s="6">
        <v>664.51714155008597</v>
      </c>
      <c r="AC191" s="6">
        <v>138.53741466062701</v>
      </c>
      <c r="AF191" s="24" t="s">
        <v>548</v>
      </c>
      <c r="AG191" s="24" t="s">
        <v>274</v>
      </c>
      <c r="AH191" s="25">
        <v>447.84156196186001</v>
      </c>
      <c r="AI191" s="25">
        <v>438.58462547372102</v>
      </c>
      <c r="AJ191" s="25">
        <v>98.444170991604096</v>
      </c>
    </row>
    <row r="192" spans="10:36" x14ac:dyDescent="0.2">
      <c r="J192" s="2" t="s">
        <v>184</v>
      </c>
      <c r="K192" s="3">
        <v>15891</v>
      </c>
      <c r="Y192" t="s">
        <v>534</v>
      </c>
      <c r="Z192" t="s">
        <v>212</v>
      </c>
      <c r="AA192" s="6">
        <v>664.54634890258205</v>
      </c>
      <c r="AB192" s="6">
        <v>312</v>
      </c>
      <c r="AC192" s="6">
        <v>133.67345913699501</v>
      </c>
      <c r="AF192" s="24" t="s">
        <v>224</v>
      </c>
      <c r="AG192" s="24" t="s">
        <v>212</v>
      </c>
      <c r="AH192" s="25">
        <v>440.83448987673</v>
      </c>
      <c r="AI192" s="25">
        <v>440.83448987673</v>
      </c>
      <c r="AJ192" s="25"/>
    </row>
    <row r="193" spans="10:36" x14ac:dyDescent="0.2">
      <c r="J193" s="2" t="s">
        <v>185</v>
      </c>
      <c r="K193" s="3">
        <v>16124</v>
      </c>
      <c r="Y193" t="s">
        <v>536</v>
      </c>
      <c r="Z193" t="s">
        <v>212</v>
      </c>
      <c r="AA193" s="6">
        <v>664.55312280211399</v>
      </c>
      <c r="AB193" s="6">
        <v>159.10032101514699</v>
      </c>
      <c r="AC193" s="6">
        <v>152.59864533728901</v>
      </c>
      <c r="AF193" s="24" t="s">
        <v>2003</v>
      </c>
      <c r="AG193" s="24" t="s">
        <v>212</v>
      </c>
      <c r="AH193" s="25">
        <v>1150.5851939551901</v>
      </c>
      <c r="AI193" s="25">
        <v>442.03186745506798</v>
      </c>
      <c r="AJ193" s="25">
        <v>105.754947540833</v>
      </c>
    </row>
    <row r="194" spans="10:36" x14ac:dyDescent="0.2">
      <c r="J194" s="2" t="s">
        <v>186</v>
      </c>
      <c r="K194" s="3">
        <v>16670</v>
      </c>
      <c r="Y194" t="s">
        <v>538</v>
      </c>
      <c r="Z194" t="s">
        <v>212</v>
      </c>
      <c r="AA194" s="6">
        <v>664.72199958185297</v>
      </c>
      <c r="AB194" s="6">
        <v>169.343461324104</v>
      </c>
      <c r="AC194" s="6">
        <v>110.835137345131</v>
      </c>
      <c r="AF194" s="24" t="s">
        <v>252</v>
      </c>
      <c r="AG194" s="24" t="s">
        <v>212</v>
      </c>
      <c r="AH194" s="25">
        <v>582.22005578421499</v>
      </c>
      <c r="AI194" s="25">
        <v>442.3260322301</v>
      </c>
      <c r="AJ194" s="25">
        <v>78.1427359531544</v>
      </c>
    </row>
    <row r="195" spans="10:36" x14ac:dyDescent="0.2">
      <c r="J195" s="2" t="s">
        <v>187</v>
      </c>
      <c r="K195" s="3">
        <v>27816</v>
      </c>
      <c r="Y195" t="s">
        <v>540</v>
      </c>
      <c r="Z195" t="s">
        <v>212</v>
      </c>
      <c r="AA195" s="6">
        <v>671.596988807917</v>
      </c>
      <c r="AB195" s="6">
        <v>94.476129319999998</v>
      </c>
      <c r="AC195" s="6">
        <v>148.036010932925</v>
      </c>
      <c r="AF195" s="24" t="s">
        <v>4580</v>
      </c>
      <c r="AG195" s="24" t="s">
        <v>212</v>
      </c>
      <c r="AH195" s="25">
        <v>2280.75931133317</v>
      </c>
      <c r="AI195" s="25">
        <v>443.49364005978998</v>
      </c>
      <c r="AJ195" s="25">
        <v>182.14764548885</v>
      </c>
    </row>
    <row r="196" spans="10:36" x14ac:dyDescent="0.2">
      <c r="J196" s="2" t="s">
        <v>188</v>
      </c>
      <c r="K196" s="3">
        <v>21437</v>
      </c>
      <c r="Y196" t="s">
        <v>542</v>
      </c>
      <c r="Z196" t="s">
        <v>212</v>
      </c>
      <c r="AA196" s="6">
        <v>672.497294763897</v>
      </c>
      <c r="AB196" s="6">
        <v>300</v>
      </c>
      <c r="AC196" s="6">
        <v>127.364279630223</v>
      </c>
      <c r="AF196" s="24" t="s">
        <v>1179</v>
      </c>
      <c r="AG196" s="24" t="s">
        <v>212</v>
      </c>
      <c r="AH196" s="25">
        <v>461.64931501008499</v>
      </c>
      <c r="AI196" s="25">
        <v>444.49315664</v>
      </c>
      <c r="AJ196" s="25">
        <v>17.1513503846808</v>
      </c>
    </row>
    <row r="197" spans="10:36" x14ac:dyDescent="0.2">
      <c r="J197" s="2" t="s">
        <v>189</v>
      </c>
      <c r="K197" s="3">
        <v>20091</v>
      </c>
      <c r="Y197" t="s">
        <v>543</v>
      </c>
      <c r="Z197" t="s">
        <v>274</v>
      </c>
      <c r="AA197" s="6">
        <v>672.69894130552996</v>
      </c>
      <c r="AB197" s="6">
        <v>244.15660824139499</v>
      </c>
      <c r="AC197" s="6">
        <v>117.511412279285</v>
      </c>
      <c r="AF197" s="24" t="s">
        <v>293</v>
      </c>
      <c r="AG197" s="24" t="s">
        <v>212</v>
      </c>
      <c r="AH197" s="25">
        <v>524.93691721169603</v>
      </c>
      <c r="AI197" s="25">
        <v>445.65222029968902</v>
      </c>
      <c r="AJ197" s="25">
        <v>74.426762764925698</v>
      </c>
    </row>
    <row r="198" spans="10:36" x14ac:dyDescent="0.2">
      <c r="J198" s="2" t="s">
        <v>30</v>
      </c>
      <c r="K198" s="3">
        <v>6661</v>
      </c>
      <c r="Y198" t="s">
        <v>545</v>
      </c>
      <c r="Z198" t="s">
        <v>212</v>
      </c>
      <c r="AA198" s="6">
        <v>672.95189539545402</v>
      </c>
      <c r="AB198" s="6">
        <v>282.13512483216499</v>
      </c>
      <c r="AC198" s="6">
        <v>117.038593678994</v>
      </c>
      <c r="AF198" s="24" t="s">
        <v>1038</v>
      </c>
      <c r="AG198" s="24" t="s">
        <v>212</v>
      </c>
      <c r="AH198" s="25">
        <v>684.35114293668801</v>
      </c>
      <c r="AI198" s="25">
        <v>445.98183342885397</v>
      </c>
      <c r="AJ198" s="25">
        <v>102.326729029574</v>
      </c>
    </row>
    <row r="199" spans="10:36" x14ac:dyDescent="0.2">
      <c r="J199" s="2" t="s">
        <v>190</v>
      </c>
      <c r="K199" s="3">
        <v>31969</v>
      </c>
      <c r="Y199" t="s">
        <v>547</v>
      </c>
      <c r="Z199" t="s">
        <v>212</v>
      </c>
      <c r="AA199" s="6">
        <v>673.13274133467996</v>
      </c>
      <c r="AB199" s="6">
        <v>650.48559949015805</v>
      </c>
      <c r="AC199" s="6">
        <v>81.820535134163094</v>
      </c>
      <c r="AF199" s="24" t="s">
        <v>792</v>
      </c>
      <c r="AG199" s="24" t="s">
        <v>274</v>
      </c>
      <c r="AH199" s="25">
        <v>755.816938008438</v>
      </c>
      <c r="AI199" s="25">
        <v>448</v>
      </c>
      <c r="AJ199" s="25">
        <v>96.570993844016897</v>
      </c>
    </row>
    <row r="200" spans="10:36" x14ac:dyDescent="0.2">
      <c r="J200" s="2" t="s">
        <v>191</v>
      </c>
      <c r="K200" s="3">
        <v>15520</v>
      </c>
      <c r="Y200" t="s">
        <v>548</v>
      </c>
      <c r="Z200" t="s">
        <v>274</v>
      </c>
      <c r="AA200" s="6">
        <v>673.26323347211496</v>
      </c>
      <c r="AB200" s="6">
        <v>542.11175111141904</v>
      </c>
      <c r="AC200" s="6">
        <v>103.90129564170699</v>
      </c>
      <c r="AF200" s="24" t="s">
        <v>290</v>
      </c>
      <c r="AG200" s="24" t="s">
        <v>212</v>
      </c>
      <c r="AH200" s="25">
        <v>450</v>
      </c>
      <c r="AI200" s="25">
        <v>450</v>
      </c>
      <c r="AJ200" s="25"/>
    </row>
    <row r="201" spans="10:36" x14ac:dyDescent="0.2">
      <c r="J201" s="2" t="s">
        <v>192</v>
      </c>
      <c r="K201" s="3">
        <v>18387</v>
      </c>
      <c r="Y201" t="s">
        <v>550</v>
      </c>
      <c r="Z201" t="s">
        <v>212</v>
      </c>
      <c r="AA201" s="6">
        <v>673.39719732261597</v>
      </c>
      <c r="AB201" s="6">
        <v>642</v>
      </c>
      <c r="AC201" s="6">
        <v>95.831433105393899</v>
      </c>
      <c r="AF201" s="24" t="s">
        <v>827</v>
      </c>
      <c r="AG201" s="24" t="s">
        <v>212</v>
      </c>
      <c r="AH201" s="25">
        <v>481.53538716325198</v>
      </c>
      <c r="AI201" s="25">
        <v>450</v>
      </c>
      <c r="AJ201" s="25">
        <v>50.004467821476801</v>
      </c>
    </row>
    <row r="202" spans="10:36" x14ac:dyDescent="0.2">
      <c r="J202" s="2" t="s">
        <v>193</v>
      </c>
      <c r="K202" s="3">
        <v>16492</v>
      </c>
      <c r="Y202" t="s">
        <v>552</v>
      </c>
      <c r="Z202" t="s">
        <v>212</v>
      </c>
      <c r="AA202" s="6">
        <v>675.17243561030602</v>
      </c>
      <c r="AB202" s="6">
        <v>275.836139830099</v>
      </c>
      <c r="AC202" s="6">
        <v>113.80684678021601</v>
      </c>
      <c r="AF202" s="24" t="s">
        <v>1855</v>
      </c>
      <c r="AG202" s="24" t="s">
        <v>212</v>
      </c>
      <c r="AH202" s="25">
        <v>829.75006158174699</v>
      </c>
      <c r="AI202" s="25">
        <v>450.5</v>
      </c>
      <c r="AJ202" s="25">
        <v>122.547002758011</v>
      </c>
    </row>
    <row r="203" spans="10:36" x14ac:dyDescent="0.2">
      <c r="J203" s="2" t="s">
        <v>194</v>
      </c>
      <c r="K203" s="3">
        <v>16380</v>
      </c>
      <c r="Y203" t="s">
        <v>553</v>
      </c>
      <c r="Z203" t="s">
        <v>274</v>
      </c>
      <c r="AA203" s="6">
        <v>677.40407411964497</v>
      </c>
      <c r="AB203" s="6">
        <v>238</v>
      </c>
      <c r="AC203" s="6">
        <v>128.521635298966</v>
      </c>
      <c r="AF203" s="24" t="s">
        <v>1516</v>
      </c>
      <c r="AG203" s="24" t="s">
        <v>212</v>
      </c>
      <c r="AH203" s="25">
        <v>643.51446699523603</v>
      </c>
      <c r="AI203" s="25">
        <v>451.055379533821</v>
      </c>
      <c r="AJ203" s="25">
        <v>114.776475481388</v>
      </c>
    </row>
    <row r="204" spans="10:36" x14ac:dyDescent="0.2">
      <c r="J204" s="2" t="s">
        <v>195</v>
      </c>
      <c r="K204" s="3">
        <v>13689</v>
      </c>
      <c r="Y204" t="s">
        <v>555</v>
      </c>
      <c r="Z204" t="s">
        <v>212</v>
      </c>
      <c r="AA204" s="6">
        <v>677.651267491054</v>
      </c>
      <c r="AB204" s="6">
        <v>265.70849309935102</v>
      </c>
      <c r="AC204" s="6">
        <v>149.033142325314</v>
      </c>
      <c r="AF204" s="24" t="s">
        <v>440</v>
      </c>
      <c r="AG204" s="24" t="s">
        <v>212</v>
      </c>
      <c r="AH204" s="25">
        <v>590.88588710613101</v>
      </c>
      <c r="AI204" s="25">
        <v>453.24529643144399</v>
      </c>
      <c r="AJ204" s="25">
        <v>98.7972191950129</v>
      </c>
    </row>
    <row r="205" spans="10:36" x14ac:dyDescent="0.2">
      <c r="J205" s="2" t="s">
        <v>196</v>
      </c>
      <c r="K205" s="3">
        <v>14904</v>
      </c>
      <c r="Y205" t="s">
        <v>557</v>
      </c>
      <c r="Z205" t="s">
        <v>212</v>
      </c>
      <c r="AA205" s="6">
        <v>677.85514789262004</v>
      </c>
      <c r="AB205" s="6">
        <v>616.29297491600596</v>
      </c>
      <c r="AC205" s="6">
        <v>109.186808978984</v>
      </c>
      <c r="AF205" s="24" t="s">
        <v>975</v>
      </c>
      <c r="AG205" s="24" t="s">
        <v>212</v>
      </c>
      <c r="AH205" s="25">
        <v>657.59908904142003</v>
      </c>
      <c r="AI205" s="25">
        <v>453.5</v>
      </c>
      <c r="AJ205" s="25">
        <v>107.702540643099</v>
      </c>
    </row>
    <row r="206" spans="10:36" x14ac:dyDescent="0.2">
      <c r="J206" s="2" t="s">
        <v>197</v>
      </c>
      <c r="K206" s="3">
        <v>39445</v>
      </c>
      <c r="Y206" t="s">
        <v>559</v>
      </c>
      <c r="Z206" t="s">
        <v>212</v>
      </c>
      <c r="AA206" s="6">
        <v>678.11383737051301</v>
      </c>
      <c r="AB206" s="6">
        <v>487.859199047625</v>
      </c>
      <c r="AC206" s="6">
        <v>65.309459689019803</v>
      </c>
      <c r="AF206" s="24" t="s">
        <v>250</v>
      </c>
      <c r="AG206" s="24" t="s">
        <v>212</v>
      </c>
      <c r="AH206" s="25">
        <v>668.68563927905598</v>
      </c>
      <c r="AI206" s="25">
        <v>453.72055875132997</v>
      </c>
      <c r="AJ206" s="25">
        <v>81.056833315807793</v>
      </c>
    </row>
    <row r="207" spans="10:36" x14ac:dyDescent="0.2">
      <c r="J207" s="2" t="s">
        <v>198</v>
      </c>
      <c r="K207" s="3">
        <v>20394</v>
      </c>
      <c r="Y207" t="s">
        <v>560</v>
      </c>
      <c r="Z207" t="s">
        <v>274</v>
      </c>
      <c r="AA207" s="6">
        <v>679.66233176233004</v>
      </c>
      <c r="AB207" s="6">
        <v>178.94794409327801</v>
      </c>
      <c r="AC207" s="6">
        <v>140.16813544847699</v>
      </c>
      <c r="AF207" s="24" t="s">
        <v>1011</v>
      </c>
      <c r="AG207" s="24" t="s">
        <v>212</v>
      </c>
      <c r="AH207" s="25">
        <v>392.45729314674998</v>
      </c>
      <c r="AI207" s="25">
        <v>455</v>
      </c>
      <c r="AJ207" s="25">
        <v>73.547239352293602</v>
      </c>
    </row>
    <row r="208" spans="10:36" x14ac:dyDescent="0.2">
      <c r="J208" s="2" t="s">
        <v>199</v>
      </c>
      <c r="K208" s="3">
        <v>18587</v>
      </c>
      <c r="Y208" t="s">
        <v>562</v>
      </c>
      <c r="Z208" t="s">
        <v>212</v>
      </c>
      <c r="AA208" s="6">
        <v>681.03697317316301</v>
      </c>
      <c r="AB208" s="6">
        <v>681.03697317316301</v>
      </c>
      <c r="AC208" s="6">
        <v>138.25645123601501</v>
      </c>
      <c r="AF208" s="24" t="s">
        <v>299</v>
      </c>
      <c r="AG208" s="24" t="s">
        <v>212</v>
      </c>
      <c r="AH208" s="25">
        <v>664.80281006926805</v>
      </c>
      <c r="AI208" s="25">
        <v>457.07287862512601</v>
      </c>
      <c r="AJ208" s="25">
        <v>81.673475070624406</v>
      </c>
    </row>
    <row r="209" spans="10:36" x14ac:dyDescent="0.2">
      <c r="J209" s="2" t="s">
        <v>200</v>
      </c>
      <c r="K209" s="3">
        <v>22392</v>
      </c>
      <c r="Y209" t="s">
        <v>564</v>
      </c>
      <c r="Z209" t="s">
        <v>212</v>
      </c>
      <c r="AA209" s="6">
        <v>684.12456113799703</v>
      </c>
      <c r="AB209" s="6">
        <v>633.00526303130505</v>
      </c>
      <c r="AC209" s="6">
        <v>108.476308409471</v>
      </c>
      <c r="AF209" s="24" t="s">
        <v>1159</v>
      </c>
      <c r="AG209" s="24" t="s">
        <v>212</v>
      </c>
      <c r="AH209" s="25">
        <v>644.546542157825</v>
      </c>
      <c r="AI209" s="25">
        <v>457.07287862512601</v>
      </c>
      <c r="AJ209" s="25">
        <v>83.858266484614006</v>
      </c>
    </row>
    <row r="210" spans="10:36" x14ac:dyDescent="0.2">
      <c r="J210" s="2" t="s">
        <v>201</v>
      </c>
      <c r="K210" s="3">
        <v>7973</v>
      </c>
      <c r="Y210" t="s">
        <v>565</v>
      </c>
      <c r="Z210" t="s">
        <v>274</v>
      </c>
      <c r="AA210" s="6">
        <v>684.72662708042196</v>
      </c>
      <c r="AB210" s="6">
        <v>220.02747901120699</v>
      </c>
      <c r="AC210" s="6">
        <v>142.385282817313</v>
      </c>
      <c r="AF210" s="24" t="s">
        <v>2022</v>
      </c>
      <c r="AG210" s="24" t="s">
        <v>212</v>
      </c>
      <c r="AH210" s="25">
        <v>462.86162217499998</v>
      </c>
      <c r="AI210" s="25">
        <v>462.86162217499998</v>
      </c>
      <c r="AJ210" s="25">
        <v>126.229064814545</v>
      </c>
    </row>
    <row r="211" spans="10:36" x14ac:dyDescent="0.2">
      <c r="J211" s="2" t="s">
        <v>202</v>
      </c>
      <c r="K211" s="3">
        <v>15835</v>
      </c>
      <c r="Y211" t="s">
        <v>567</v>
      </c>
      <c r="Z211" t="s">
        <v>212</v>
      </c>
      <c r="AA211" s="6">
        <v>684.77552126462103</v>
      </c>
      <c r="AB211" s="6">
        <v>684.77552126462103</v>
      </c>
      <c r="AC211" s="6">
        <v>140.72748631736101</v>
      </c>
      <c r="AF211" s="24" t="s">
        <v>1133</v>
      </c>
      <c r="AG211" s="24" t="s">
        <v>212</v>
      </c>
      <c r="AH211" s="25">
        <v>555.50436457532203</v>
      </c>
      <c r="AI211" s="25">
        <v>462.99049659028799</v>
      </c>
      <c r="AJ211" s="25">
        <v>96.794110636666304</v>
      </c>
    </row>
    <row r="212" spans="10:36" x14ac:dyDescent="0.2">
      <c r="J212" s="2" t="s">
        <v>203</v>
      </c>
      <c r="K212" s="3">
        <v>11476</v>
      </c>
      <c r="Y212" t="s">
        <v>569</v>
      </c>
      <c r="Z212" t="s">
        <v>212</v>
      </c>
      <c r="AA212" s="6">
        <v>687.63316592965202</v>
      </c>
      <c r="AB212" s="6">
        <v>106.96877050000001</v>
      </c>
      <c r="AC212" s="6">
        <v>122.259816332668</v>
      </c>
      <c r="AF212" s="24" t="s">
        <v>432</v>
      </c>
      <c r="AG212" s="24" t="s">
        <v>212</v>
      </c>
      <c r="AH212" s="25">
        <v>627.61656757045102</v>
      </c>
      <c r="AI212" s="25">
        <v>467</v>
      </c>
      <c r="AJ212" s="25">
        <v>128.077342382973</v>
      </c>
    </row>
    <row r="213" spans="10:36" x14ac:dyDescent="0.2">
      <c r="J213" s="2" t="s">
        <v>204</v>
      </c>
      <c r="K213" s="3">
        <v>24422</v>
      </c>
      <c r="Y213" t="s">
        <v>571</v>
      </c>
      <c r="Z213" t="s">
        <v>212</v>
      </c>
      <c r="AA213" s="6">
        <v>688.40114509549596</v>
      </c>
      <c r="AB213" s="6">
        <v>585</v>
      </c>
      <c r="AC213" s="6">
        <v>78.113695441687099</v>
      </c>
      <c r="AF213" s="24" t="s">
        <v>2233</v>
      </c>
      <c r="AG213" s="24" t="s">
        <v>212</v>
      </c>
      <c r="AH213" s="25">
        <v>976.47256505170299</v>
      </c>
      <c r="AI213" s="25">
        <v>468</v>
      </c>
      <c r="AJ213" s="25">
        <v>119.815439302638</v>
      </c>
    </row>
    <row r="214" spans="10:36" x14ac:dyDescent="0.2">
      <c r="J214" s="2" t="s">
        <v>205</v>
      </c>
      <c r="K214" s="3">
        <v>11949</v>
      </c>
      <c r="Y214" t="s">
        <v>573</v>
      </c>
      <c r="Z214" t="s">
        <v>212</v>
      </c>
      <c r="AA214" s="6">
        <v>689.64934708863404</v>
      </c>
      <c r="AB214" s="6">
        <v>689.64934708863404</v>
      </c>
      <c r="AC214" s="6">
        <v>92.616433958228598</v>
      </c>
      <c r="AF214" s="24" t="s">
        <v>2791</v>
      </c>
      <c r="AG214" s="24" t="s">
        <v>212</v>
      </c>
      <c r="AH214" s="25">
        <v>468</v>
      </c>
      <c r="AI214" s="25">
        <v>468</v>
      </c>
      <c r="AJ214" s="25"/>
    </row>
    <row r="215" spans="10:36" x14ac:dyDescent="0.2">
      <c r="J215" s="2" t="s">
        <v>13</v>
      </c>
      <c r="K215" s="3">
        <v>17749</v>
      </c>
      <c r="Y215" t="s">
        <v>574</v>
      </c>
      <c r="Z215" t="s">
        <v>212</v>
      </c>
      <c r="AA215" s="6">
        <v>689.66953376305901</v>
      </c>
      <c r="AB215" s="6">
        <v>537.66972786077395</v>
      </c>
      <c r="AC215" s="6">
        <v>93.985473774596699</v>
      </c>
      <c r="AF215" s="24" t="s">
        <v>1924</v>
      </c>
      <c r="AG215" s="24" t="s">
        <v>212</v>
      </c>
      <c r="AH215" s="25">
        <v>786.32287461177395</v>
      </c>
      <c r="AI215" s="25">
        <v>471.96862383532101</v>
      </c>
      <c r="AJ215" s="25">
        <v>96.169630877294594</v>
      </c>
    </row>
    <row r="216" spans="10:36" x14ac:dyDescent="0.2">
      <c r="J216" s="2" t="s">
        <v>206</v>
      </c>
      <c r="K216" s="3">
        <v>43999</v>
      </c>
      <c r="Y216" t="s">
        <v>576</v>
      </c>
      <c r="Z216" t="s">
        <v>212</v>
      </c>
      <c r="AA216" s="6">
        <v>692.79104436518696</v>
      </c>
      <c r="AB216" s="6">
        <v>633.46317519863203</v>
      </c>
      <c r="AC216" s="6">
        <v>107.56739804304</v>
      </c>
      <c r="AF216" s="24" t="s">
        <v>1547</v>
      </c>
      <c r="AG216" s="24" t="s">
        <v>212</v>
      </c>
      <c r="AH216" s="25">
        <v>472</v>
      </c>
      <c r="AI216" s="25">
        <v>472</v>
      </c>
      <c r="AJ216" s="25"/>
    </row>
    <row r="217" spans="10:36" x14ac:dyDescent="0.2">
      <c r="J217" s="2" t="s">
        <v>207</v>
      </c>
      <c r="K217" s="3">
        <v>9531</v>
      </c>
      <c r="Y217" t="s">
        <v>577</v>
      </c>
      <c r="Z217" t="s">
        <v>212</v>
      </c>
      <c r="AA217" s="6">
        <v>693.56560206592997</v>
      </c>
      <c r="AB217" s="6">
        <v>490.84916454313799</v>
      </c>
      <c r="AC217" s="6">
        <v>90.155545664682194</v>
      </c>
      <c r="AF217" s="24" t="s">
        <v>441</v>
      </c>
      <c r="AG217" s="24" t="s">
        <v>274</v>
      </c>
      <c r="AH217" s="25">
        <v>501.435294961164</v>
      </c>
      <c r="AI217" s="25">
        <v>474.036098720273</v>
      </c>
      <c r="AJ217" s="25">
        <v>76.516762445995099</v>
      </c>
    </row>
    <row r="218" spans="10:36" x14ac:dyDescent="0.2">
      <c r="J218" s="2"/>
      <c r="K218" s="3">
        <v>10698</v>
      </c>
      <c r="Y218" t="s">
        <v>579</v>
      </c>
      <c r="Z218" t="s">
        <v>212</v>
      </c>
      <c r="AA218" s="6">
        <v>694.78852199143603</v>
      </c>
      <c r="AB218" s="6">
        <v>549.71393882780603</v>
      </c>
      <c r="AC218" s="6">
        <v>116.985005020248</v>
      </c>
      <c r="AF218" s="24" t="s">
        <v>1983</v>
      </c>
      <c r="AG218" s="24" t="s">
        <v>212</v>
      </c>
      <c r="AH218" s="25">
        <v>706.51638177638404</v>
      </c>
      <c r="AI218" s="25">
        <v>476</v>
      </c>
      <c r="AJ218" s="25">
        <v>64.516035243948195</v>
      </c>
    </row>
    <row r="219" spans="10:36" x14ac:dyDescent="0.2">
      <c r="J219" s="2" t="s">
        <v>208</v>
      </c>
      <c r="K219" s="3">
        <v>16089</v>
      </c>
      <c r="Y219" t="s">
        <v>581</v>
      </c>
      <c r="Z219" t="s">
        <v>212</v>
      </c>
      <c r="AA219" s="6">
        <v>696.37213688852705</v>
      </c>
      <c r="AB219" s="6">
        <v>696.37213688852705</v>
      </c>
      <c r="AC219" s="6">
        <v>138.60755190793699</v>
      </c>
      <c r="AF219" s="24" t="s">
        <v>8784</v>
      </c>
      <c r="AG219" s="24" t="s">
        <v>274</v>
      </c>
      <c r="AH219" s="25">
        <v>6252.3249333786498</v>
      </c>
      <c r="AI219" s="25">
        <v>476.57551163595502</v>
      </c>
      <c r="AJ219" s="25">
        <v>163.49418905341901</v>
      </c>
    </row>
    <row r="220" spans="10:36" x14ac:dyDescent="0.2">
      <c r="J220" s="2"/>
      <c r="K220" s="3">
        <v>16917</v>
      </c>
      <c r="Y220" t="s">
        <v>583</v>
      </c>
      <c r="Z220" t="s">
        <v>212</v>
      </c>
      <c r="AA220" s="6">
        <v>698.47775656742397</v>
      </c>
      <c r="AB220" s="6">
        <v>112.60732390202</v>
      </c>
      <c r="AC220" s="6">
        <v>121.69230616079901</v>
      </c>
      <c r="AF220" s="24" t="s">
        <v>903</v>
      </c>
      <c r="AG220" s="24" t="s">
        <v>212</v>
      </c>
      <c r="AH220" s="25">
        <v>578.513284123331</v>
      </c>
      <c r="AI220" s="25">
        <v>477</v>
      </c>
      <c r="AJ220" s="25">
        <v>79.241471938529003</v>
      </c>
    </row>
    <row r="221" spans="10:36" x14ac:dyDescent="0.2">
      <c r="J221" s="2" t="s">
        <v>209</v>
      </c>
      <c r="K221" s="3">
        <v>10690</v>
      </c>
      <c r="Y221" t="s">
        <v>585</v>
      </c>
      <c r="Z221" t="s">
        <v>212</v>
      </c>
      <c r="AA221" s="6">
        <v>700.26119637328998</v>
      </c>
      <c r="AB221" s="6">
        <v>242.31904518211701</v>
      </c>
      <c r="AC221" s="6">
        <v>101.220783654659</v>
      </c>
      <c r="AF221" s="24" t="s">
        <v>1459</v>
      </c>
      <c r="AG221" s="24" t="s">
        <v>212</v>
      </c>
      <c r="AH221" s="25">
        <v>1167.71027896803</v>
      </c>
      <c r="AI221" s="25">
        <v>482</v>
      </c>
      <c r="AJ221" s="25">
        <v>143.37900873472699</v>
      </c>
    </row>
    <row r="222" spans="10:36" x14ac:dyDescent="0.2">
      <c r="J222" s="2"/>
      <c r="K222" s="3">
        <v>12030</v>
      </c>
      <c r="Y222" t="s">
        <v>587</v>
      </c>
      <c r="Z222" t="s">
        <v>212</v>
      </c>
      <c r="AA222" s="6">
        <v>700.38673031886401</v>
      </c>
      <c r="AB222" s="6">
        <v>723.88177716258599</v>
      </c>
      <c r="AC222" s="6">
        <v>90.968106812796407</v>
      </c>
      <c r="AF222" s="24" t="s">
        <v>420</v>
      </c>
      <c r="AG222" s="24" t="s">
        <v>274</v>
      </c>
      <c r="AH222" s="25">
        <v>535.95519829793295</v>
      </c>
      <c r="AI222" s="25">
        <v>483.01500375426099</v>
      </c>
      <c r="AJ222" s="25">
        <v>97.321061652993393</v>
      </c>
    </row>
    <row r="223" spans="10:36" x14ac:dyDescent="0.2">
      <c r="Y223" t="s">
        <v>589</v>
      </c>
      <c r="Z223" t="s">
        <v>212</v>
      </c>
      <c r="AA223" s="6">
        <v>702.32698766672002</v>
      </c>
      <c r="AB223" s="6">
        <v>457.25064261074499</v>
      </c>
      <c r="AC223" s="6">
        <v>84.426164132075499</v>
      </c>
      <c r="AF223" s="24" t="s">
        <v>4423</v>
      </c>
      <c r="AG223" s="24" t="s">
        <v>212</v>
      </c>
      <c r="AH223" s="25">
        <v>1705.9190981225699</v>
      </c>
      <c r="AI223" s="25">
        <v>486</v>
      </c>
      <c r="AJ223" s="25">
        <v>165.781165992398</v>
      </c>
    </row>
    <row r="224" spans="10:36" x14ac:dyDescent="0.2">
      <c r="Y224" t="s">
        <v>591</v>
      </c>
      <c r="Z224" t="s">
        <v>212</v>
      </c>
      <c r="AA224" s="6">
        <v>703.58908765189403</v>
      </c>
      <c r="AB224" s="6">
        <v>255.83239375735101</v>
      </c>
      <c r="AC224" s="6">
        <v>126.631872940454</v>
      </c>
      <c r="AF224" s="24" t="s">
        <v>926</v>
      </c>
      <c r="AG224" s="24" t="s">
        <v>212</v>
      </c>
      <c r="AH224" s="25">
        <v>711.60423255148203</v>
      </c>
      <c r="AI224" s="25">
        <v>486</v>
      </c>
      <c r="AJ224" s="25">
        <v>57.975033282659503</v>
      </c>
    </row>
    <row r="225" spans="25:36" x14ac:dyDescent="0.2">
      <c r="Y225" t="s">
        <v>593</v>
      </c>
      <c r="Z225" t="s">
        <v>212</v>
      </c>
      <c r="AA225" s="6">
        <v>704.40031951989101</v>
      </c>
      <c r="AB225" s="6">
        <v>704.40031951989101</v>
      </c>
      <c r="AC225" s="6">
        <v>139.73385329001201</v>
      </c>
      <c r="AF225" s="24" t="s">
        <v>1813</v>
      </c>
      <c r="AG225" s="24" t="s">
        <v>212</v>
      </c>
      <c r="AH225" s="25">
        <v>693.73118335845595</v>
      </c>
      <c r="AI225" s="25">
        <v>489.7155298472</v>
      </c>
      <c r="AJ225" s="25">
        <v>81.864799166941097</v>
      </c>
    </row>
    <row r="226" spans="25:36" x14ac:dyDescent="0.2">
      <c r="Y226" t="s">
        <v>595</v>
      </c>
      <c r="Z226" t="s">
        <v>212</v>
      </c>
      <c r="AA226" s="6">
        <v>706.83024345064302</v>
      </c>
      <c r="AB226" s="6">
        <v>710</v>
      </c>
      <c r="AC226" s="6">
        <v>96.383359844631897</v>
      </c>
      <c r="AF226" s="24" t="s">
        <v>6178</v>
      </c>
      <c r="AG226" s="24" t="s">
        <v>212</v>
      </c>
      <c r="AH226" s="25">
        <v>3077.0538362979901</v>
      </c>
      <c r="AI226" s="25">
        <v>489.7155298472</v>
      </c>
      <c r="AJ226" s="25">
        <v>184.62149469581399</v>
      </c>
    </row>
    <row r="227" spans="25:36" x14ac:dyDescent="0.2">
      <c r="Y227" t="s">
        <v>597</v>
      </c>
      <c r="Z227" t="s">
        <v>212</v>
      </c>
      <c r="AA227" s="6">
        <v>710.94314362319096</v>
      </c>
      <c r="AB227" s="6">
        <v>395.21314811008199</v>
      </c>
      <c r="AC227" s="6">
        <v>105.964175405928</v>
      </c>
      <c r="AF227" s="24" t="s">
        <v>324</v>
      </c>
      <c r="AG227" s="24" t="s">
        <v>212</v>
      </c>
      <c r="AH227" s="25">
        <v>626.13535993751805</v>
      </c>
      <c r="AI227" s="25">
        <v>489.7155298472</v>
      </c>
      <c r="AJ227" s="25">
        <v>91.621816424049399</v>
      </c>
    </row>
    <row r="228" spans="25:36" x14ac:dyDescent="0.2">
      <c r="Y228" t="s">
        <v>599</v>
      </c>
      <c r="Z228" t="s">
        <v>212</v>
      </c>
      <c r="AA228" s="6">
        <v>711.45146195680195</v>
      </c>
      <c r="AB228" s="6">
        <v>255.51724630000001</v>
      </c>
      <c r="AC228" s="6">
        <v>97.608091030340702</v>
      </c>
      <c r="AF228" s="24" t="s">
        <v>636</v>
      </c>
      <c r="AG228" s="24" t="s">
        <v>274</v>
      </c>
      <c r="AH228" s="25">
        <v>932.645992457342</v>
      </c>
      <c r="AI228" s="25">
        <v>493.07310311285801</v>
      </c>
      <c r="AJ228" s="25">
        <v>113.960314306016</v>
      </c>
    </row>
    <row r="229" spans="25:36" x14ac:dyDescent="0.2">
      <c r="Y229" t="s">
        <v>601</v>
      </c>
      <c r="Z229" t="s">
        <v>212</v>
      </c>
      <c r="AA229" s="6">
        <v>711.66874871928303</v>
      </c>
      <c r="AB229" s="6">
        <v>318.13314110031303</v>
      </c>
      <c r="AC229" s="6">
        <v>104.70943228866101</v>
      </c>
      <c r="AF229" s="24" t="s">
        <v>301</v>
      </c>
      <c r="AG229" s="24" t="s">
        <v>212</v>
      </c>
      <c r="AH229" s="25">
        <v>449.30264627794099</v>
      </c>
      <c r="AI229" s="25">
        <v>493.73334353588302</v>
      </c>
      <c r="AJ229" s="25">
        <v>75.599311658356797</v>
      </c>
    </row>
    <row r="230" spans="25:36" x14ac:dyDescent="0.2">
      <c r="Y230" t="s">
        <v>603</v>
      </c>
      <c r="Z230" t="s">
        <v>212</v>
      </c>
      <c r="AA230" s="6">
        <v>711.99324343702301</v>
      </c>
      <c r="AB230" s="6">
        <v>490.5</v>
      </c>
      <c r="AC230" s="6">
        <v>114.117498992205</v>
      </c>
      <c r="AF230" s="24" t="s">
        <v>346</v>
      </c>
      <c r="AG230" s="24" t="s">
        <v>212</v>
      </c>
      <c r="AH230" s="25">
        <v>515.16079053582496</v>
      </c>
      <c r="AI230" s="25">
        <v>496.78784705776297</v>
      </c>
      <c r="AJ230" s="25">
        <v>83.743837084702605</v>
      </c>
    </row>
    <row r="231" spans="25:36" x14ac:dyDescent="0.2">
      <c r="Y231" t="s">
        <v>605</v>
      </c>
      <c r="Z231" t="s">
        <v>212</v>
      </c>
      <c r="AA231" s="6">
        <v>711.99508475397204</v>
      </c>
      <c r="AB231" s="6">
        <v>674.85693549999996</v>
      </c>
      <c r="AC231" s="6">
        <v>89.903685116445004</v>
      </c>
      <c r="AF231" s="24" t="s">
        <v>532</v>
      </c>
      <c r="AG231" s="24" t="s">
        <v>274</v>
      </c>
      <c r="AH231" s="25">
        <v>497.79099126020702</v>
      </c>
      <c r="AI231" s="25">
        <v>497.79099126020702</v>
      </c>
      <c r="AJ231" s="25"/>
    </row>
    <row r="232" spans="25:36" x14ac:dyDescent="0.2">
      <c r="Y232" t="s">
        <v>607</v>
      </c>
      <c r="Z232" t="s">
        <v>212</v>
      </c>
      <c r="AA232" s="6">
        <v>713.23118537311996</v>
      </c>
      <c r="AB232" s="6">
        <v>372.39087620516199</v>
      </c>
      <c r="AC232" s="6">
        <v>92.945054260034297</v>
      </c>
      <c r="AF232" s="24" t="s">
        <v>389</v>
      </c>
      <c r="AG232" s="24" t="s">
        <v>274</v>
      </c>
      <c r="AH232" s="25">
        <v>551.64986665015897</v>
      </c>
      <c r="AI232" s="25">
        <v>500</v>
      </c>
      <c r="AJ232" s="25">
        <v>111.31973625158901</v>
      </c>
    </row>
    <row r="233" spans="25:36" x14ac:dyDescent="0.2">
      <c r="Y233" t="s">
        <v>608</v>
      </c>
      <c r="Z233" t="s">
        <v>274</v>
      </c>
      <c r="AA233" s="6">
        <v>714.85923378153598</v>
      </c>
      <c r="AB233" s="6">
        <v>825.25172039645201</v>
      </c>
      <c r="AC233" s="6">
        <v>78.846928771939105</v>
      </c>
      <c r="AF233" s="24" t="s">
        <v>273</v>
      </c>
      <c r="AG233" s="24" t="s">
        <v>274</v>
      </c>
      <c r="AH233" s="25">
        <v>567.349801765758</v>
      </c>
      <c r="AI233" s="25">
        <v>504</v>
      </c>
      <c r="AJ233" s="25">
        <v>65.050307965412401</v>
      </c>
    </row>
    <row r="234" spans="25:36" x14ac:dyDescent="0.2">
      <c r="Y234" t="s">
        <v>610</v>
      </c>
      <c r="Z234" t="s">
        <v>212</v>
      </c>
      <c r="AA234" s="6">
        <v>715.65846285877399</v>
      </c>
      <c r="AB234" s="6">
        <v>670.68277666496704</v>
      </c>
      <c r="AC234" s="6">
        <v>83.768857967700697</v>
      </c>
      <c r="AF234" s="24" t="s">
        <v>415</v>
      </c>
      <c r="AG234" s="24" t="s">
        <v>212</v>
      </c>
      <c r="AH234" s="25">
        <v>803.17373313870098</v>
      </c>
      <c r="AI234" s="25">
        <v>505</v>
      </c>
      <c r="AJ234" s="25">
        <v>72.982929207079096</v>
      </c>
    </row>
    <row r="235" spans="25:36" x14ac:dyDescent="0.2">
      <c r="Y235" t="s">
        <v>612</v>
      </c>
      <c r="Z235" t="s">
        <v>212</v>
      </c>
      <c r="AA235" s="6">
        <v>715.881762170917</v>
      </c>
      <c r="AB235" s="6">
        <v>556.09073630751402</v>
      </c>
      <c r="AC235" s="6">
        <v>99.182560120668697</v>
      </c>
      <c r="AF235" s="24" t="s">
        <v>9548</v>
      </c>
      <c r="AG235" s="24" t="s">
        <v>212</v>
      </c>
      <c r="AH235" s="25">
        <v>8913.2753883252008</v>
      </c>
      <c r="AI235" s="25">
        <v>505.80673849999999</v>
      </c>
      <c r="AJ235" s="25">
        <v>192.12270812191699</v>
      </c>
    </row>
    <row r="236" spans="25:36" x14ac:dyDescent="0.2">
      <c r="Y236" t="s">
        <v>614</v>
      </c>
      <c r="Z236" t="s">
        <v>212</v>
      </c>
      <c r="AA236" s="6">
        <v>716.44386059201997</v>
      </c>
      <c r="AB236" s="6">
        <v>558.20432958297704</v>
      </c>
      <c r="AC236" s="6">
        <v>89.762822517990998</v>
      </c>
      <c r="AF236" s="24" t="s">
        <v>1007</v>
      </c>
      <c r="AG236" s="24" t="s">
        <v>212</v>
      </c>
      <c r="AH236" s="25">
        <v>674.93786881431595</v>
      </c>
      <c r="AI236" s="25">
        <v>506</v>
      </c>
      <c r="AJ236" s="25">
        <v>85.519381588061194</v>
      </c>
    </row>
    <row r="237" spans="25:36" x14ac:dyDescent="0.2">
      <c r="Y237" t="s">
        <v>616</v>
      </c>
      <c r="Z237" t="s">
        <v>212</v>
      </c>
      <c r="AA237" s="6">
        <v>716.76479202128701</v>
      </c>
      <c r="AB237" s="6">
        <v>632.19241813671897</v>
      </c>
      <c r="AC237" s="6">
        <v>82.677000072281899</v>
      </c>
      <c r="AF237" s="24" t="s">
        <v>426</v>
      </c>
      <c r="AG237" s="24" t="s">
        <v>212</v>
      </c>
      <c r="AH237" s="25">
        <v>730.02243004500497</v>
      </c>
      <c r="AI237" s="25">
        <v>506.11813421745097</v>
      </c>
      <c r="AJ237" s="25">
        <v>92.190155002435304</v>
      </c>
    </row>
    <row r="238" spans="25:36" x14ac:dyDescent="0.2">
      <c r="Y238" t="s">
        <v>618</v>
      </c>
      <c r="Z238" t="s">
        <v>212</v>
      </c>
      <c r="AA238" s="6">
        <v>716.98516112447896</v>
      </c>
      <c r="AB238" s="6">
        <v>573</v>
      </c>
      <c r="AC238" s="6">
        <v>107.908343373709</v>
      </c>
      <c r="AF238" s="24" t="s">
        <v>460</v>
      </c>
      <c r="AG238" s="24" t="s">
        <v>212</v>
      </c>
      <c r="AH238" s="25">
        <v>487.31936711915</v>
      </c>
      <c r="AI238" s="25">
        <v>506.11813421745097</v>
      </c>
      <c r="AJ238" s="25">
        <v>80.320783316779597</v>
      </c>
    </row>
    <row r="239" spans="25:36" x14ac:dyDescent="0.2">
      <c r="Y239" t="s">
        <v>620</v>
      </c>
      <c r="Z239" t="s">
        <v>212</v>
      </c>
      <c r="AA239" s="6">
        <v>718.061995497569</v>
      </c>
      <c r="AB239" s="6">
        <v>531.35502920333795</v>
      </c>
      <c r="AC239" s="6">
        <v>105.56982943042399</v>
      </c>
      <c r="AF239" s="24" t="s">
        <v>2546</v>
      </c>
      <c r="AG239" s="24" t="s">
        <v>212</v>
      </c>
      <c r="AH239" s="25">
        <v>1146.76372614003</v>
      </c>
      <c r="AI239" s="25">
        <v>506.42214244013201</v>
      </c>
      <c r="AJ239" s="25">
        <v>108.373324785392</v>
      </c>
    </row>
    <row r="240" spans="25:36" x14ac:dyDescent="0.2">
      <c r="Y240" t="s">
        <v>622</v>
      </c>
      <c r="Z240" t="s">
        <v>212</v>
      </c>
      <c r="AA240" s="6">
        <v>719.23932285512205</v>
      </c>
      <c r="AB240" s="6">
        <v>681.00140309661003</v>
      </c>
      <c r="AC240" s="6">
        <v>89.730148288781706</v>
      </c>
      <c r="AF240" s="24" t="s">
        <v>451</v>
      </c>
      <c r="AG240" s="24" t="s">
        <v>212</v>
      </c>
      <c r="AH240" s="25">
        <v>629.88873195133795</v>
      </c>
      <c r="AI240" s="25">
        <v>508.67090536232803</v>
      </c>
      <c r="AJ240" s="25">
        <v>97.2103803602554</v>
      </c>
    </row>
    <row r="241" spans="25:36" x14ac:dyDescent="0.2">
      <c r="Y241" t="s">
        <v>624</v>
      </c>
      <c r="Z241" t="s">
        <v>212</v>
      </c>
      <c r="AA241" s="6">
        <v>719.449738834767</v>
      </c>
      <c r="AB241" s="6">
        <v>467.18298119999997</v>
      </c>
      <c r="AC241" s="6">
        <v>86.518528609332606</v>
      </c>
      <c r="AF241" s="24" t="s">
        <v>637</v>
      </c>
      <c r="AG241" s="24" t="s">
        <v>274</v>
      </c>
      <c r="AH241" s="25">
        <v>442.64694619901098</v>
      </c>
      <c r="AI241" s="25">
        <v>510</v>
      </c>
      <c r="AJ241" s="25">
        <v>79.474171028375395</v>
      </c>
    </row>
    <row r="242" spans="25:36" x14ac:dyDescent="0.2">
      <c r="Y242" t="s">
        <v>625</v>
      </c>
      <c r="Z242" t="s">
        <v>274</v>
      </c>
      <c r="AA242" s="6">
        <v>720.81912375449804</v>
      </c>
      <c r="AB242" s="6">
        <v>720.81912375449804</v>
      </c>
      <c r="AC242" s="6">
        <v>137.93789576079001</v>
      </c>
      <c r="AF242" s="24" t="s">
        <v>1872</v>
      </c>
      <c r="AG242" s="24" t="s">
        <v>212</v>
      </c>
      <c r="AH242" s="25">
        <v>929.33483421876804</v>
      </c>
      <c r="AI242" s="25">
        <v>510.98907862497498</v>
      </c>
      <c r="AJ242" s="25">
        <v>111.27622744855</v>
      </c>
    </row>
    <row r="243" spans="25:36" x14ac:dyDescent="0.2">
      <c r="Y243" t="s">
        <v>627</v>
      </c>
      <c r="Z243" t="s">
        <v>212</v>
      </c>
      <c r="AA243" s="6">
        <v>721.251831136997</v>
      </c>
      <c r="AB243" s="6">
        <v>601.04218558593004</v>
      </c>
      <c r="AC243" s="6">
        <v>103.447645171579</v>
      </c>
      <c r="AF243" s="24" t="s">
        <v>758</v>
      </c>
      <c r="AG243" s="24" t="s">
        <v>212</v>
      </c>
      <c r="AH243" s="25">
        <v>676.17954460835301</v>
      </c>
      <c r="AI243" s="25">
        <v>511.52307318559002</v>
      </c>
      <c r="AJ243" s="25">
        <v>93.215674385682703</v>
      </c>
    </row>
    <row r="244" spans="25:36" x14ac:dyDescent="0.2">
      <c r="Y244" t="s">
        <v>629</v>
      </c>
      <c r="Z244" t="s">
        <v>212</v>
      </c>
      <c r="AA244" s="6">
        <v>721.94446694516898</v>
      </c>
      <c r="AB244" s="6">
        <v>561</v>
      </c>
      <c r="AC244" s="6">
        <v>111.19288713980799</v>
      </c>
      <c r="AF244" s="24" t="s">
        <v>1285</v>
      </c>
      <c r="AG244" s="24" t="s">
        <v>212</v>
      </c>
      <c r="AH244" s="25">
        <v>513</v>
      </c>
      <c r="AI244" s="25">
        <v>513</v>
      </c>
      <c r="AJ244" s="25"/>
    </row>
    <row r="245" spans="25:36" x14ac:dyDescent="0.2">
      <c r="Y245" t="s">
        <v>631</v>
      </c>
      <c r="Z245" t="s">
        <v>212</v>
      </c>
      <c r="AA245" s="6">
        <v>722.05432828046401</v>
      </c>
      <c r="AB245" s="6">
        <v>722.05432828046401</v>
      </c>
      <c r="AC245" s="6">
        <v>133.626044163919</v>
      </c>
      <c r="AF245" s="24" t="s">
        <v>1316</v>
      </c>
      <c r="AG245" s="24" t="s">
        <v>212</v>
      </c>
      <c r="AH245" s="25">
        <v>1116.21992168364</v>
      </c>
      <c r="AI245" s="25">
        <v>515</v>
      </c>
      <c r="AJ245" s="25">
        <v>92.656487597863105</v>
      </c>
    </row>
    <row r="246" spans="25:36" x14ac:dyDescent="0.2">
      <c r="Y246" t="s">
        <v>633</v>
      </c>
      <c r="Z246" t="s">
        <v>212</v>
      </c>
      <c r="AA246" s="6">
        <v>723.04077124384503</v>
      </c>
      <c r="AB246" s="6">
        <v>723.04077124384503</v>
      </c>
      <c r="AC246" s="6">
        <v>140.52849072826299</v>
      </c>
      <c r="AF246" s="24" t="s">
        <v>1526</v>
      </c>
      <c r="AG246" s="24" t="s">
        <v>212</v>
      </c>
      <c r="AH246" s="25">
        <v>515</v>
      </c>
      <c r="AI246" s="25">
        <v>515</v>
      </c>
      <c r="AJ246" s="25"/>
    </row>
    <row r="247" spans="25:36" x14ac:dyDescent="0.2">
      <c r="Y247" t="s">
        <v>635</v>
      </c>
      <c r="Z247" t="s">
        <v>212</v>
      </c>
      <c r="AA247" s="6">
        <v>723.54412346950505</v>
      </c>
      <c r="AB247" s="6">
        <v>244.0990022</v>
      </c>
      <c r="AC247" s="6">
        <v>118.52472735678499</v>
      </c>
      <c r="AF247" s="24" t="s">
        <v>1258</v>
      </c>
      <c r="AG247" s="24" t="s">
        <v>212</v>
      </c>
      <c r="AH247" s="25">
        <v>712.02320688236603</v>
      </c>
      <c r="AI247" s="25">
        <v>520.10522820000006</v>
      </c>
      <c r="AJ247" s="25">
        <v>79.564150806658205</v>
      </c>
    </row>
    <row r="248" spans="25:36" x14ac:dyDescent="0.2">
      <c r="Y248" t="s">
        <v>636</v>
      </c>
      <c r="Z248" t="s">
        <v>274</v>
      </c>
      <c r="AA248" s="6">
        <v>724.38526970941803</v>
      </c>
      <c r="AB248" s="6">
        <v>1039.0293100057199</v>
      </c>
      <c r="AC248" s="6">
        <v>91.184296659345705</v>
      </c>
      <c r="AF248" s="24" t="s">
        <v>344</v>
      </c>
      <c r="AG248" s="24" t="s">
        <v>212</v>
      </c>
      <c r="AH248" s="25">
        <v>521</v>
      </c>
      <c r="AI248" s="25">
        <v>521</v>
      </c>
      <c r="AJ248" s="25"/>
    </row>
    <row r="249" spans="25:36" x14ac:dyDescent="0.2">
      <c r="Y249" t="s">
        <v>637</v>
      </c>
      <c r="Z249" t="s">
        <v>274</v>
      </c>
      <c r="AA249" s="6">
        <v>725.84933085796604</v>
      </c>
      <c r="AB249" s="6">
        <v>691.82672357212698</v>
      </c>
      <c r="AC249" s="6">
        <v>82.167283243881897</v>
      </c>
      <c r="AF249" s="24" t="s">
        <v>605</v>
      </c>
      <c r="AG249" s="24" t="s">
        <v>212</v>
      </c>
      <c r="AH249" s="25">
        <v>553.14961580329305</v>
      </c>
      <c r="AI249" s="25">
        <v>522.15967243158605</v>
      </c>
      <c r="AJ249" s="25">
        <v>88.688362391267503</v>
      </c>
    </row>
    <row r="250" spans="25:36" x14ac:dyDescent="0.2">
      <c r="Y250" t="s">
        <v>639</v>
      </c>
      <c r="Z250" t="s">
        <v>212</v>
      </c>
      <c r="AA250" s="6">
        <v>729.43557806469403</v>
      </c>
      <c r="AB250" s="6">
        <v>474.46678320000001</v>
      </c>
      <c r="AC250" s="6">
        <v>114.96691706278099</v>
      </c>
      <c r="AF250" s="24" t="s">
        <v>571</v>
      </c>
      <c r="AG250" s="24" t="s">
        <v>212</v>
      </c>
      <c r="AH250" s="25">
        <v>515.18271897310501</v>
      </c>
      <c r="AI250" s="25">
        <v>522.57569411552504</v>
      </c>
      <c r="AJ250" s="25">
        <v>67.468144830040103</v>
      </c>
    </row>
    <row r="251" spans="25:36" x14ac:dyDescent="0.2">
      <c r="Y251" t="s">
        <v>640</v>
      </c>
      <c r="Z251" t="s">
        <v>274</v>
      </c>
      <c r="AA251" s="6">
        <v>729.75694080994504</v>
      </c>
      <c r="AB251" s="6">
        <v>540</v>
      </c>
      <c r="AC251" s="6">
        <v>102.266997613138</v>
      </c>
      <c r="AF251" s="24" t="s">
        <v>2489</v>
      </c>
      <c r="AG251" s="24" t="s">
        <v>212</v>
      </c>
      <c r="AH251" s="25">
        <v>923.51706750930805</v>
      </c>
      <c r="AI251" s="25">
        <v>522.57569411552504</v>
      </c>
      <c r="AJ251" s="25">
        <v>97.574811894307203</v>
      </c>
    </row>
    <row r="252" spans="25:36" x14ac:dyDescent="0.2">
      <c r="Y252" t="s">
        <v>642</v>
      </c>
      <c r="Z252" t="s">
        <v>212</v>
      </c>
      <c r="AA252" s="6">
        <v>732.32930829654697</v>
      </c>
      <c r="AB252" s="6">
        <v>279.39188115000002</v>
      </c>
      <c r="AC252" s="6">
        <v>138.36032714182801</v>
      </c>
      <c r="AF252" s="24" t="s">
        <v>455</v>
      </c>
      <c r="AG252" s="24" t="s">
        <v>212</v>
      </c>
      <c r="AH252" s="25">
        <v>1175.1382423550399</v>
      </c>
      <c r="AI252" s="25">
        <v>523</v>
      </c>
      <c r="AJ252" s="25">
        <v>99.108412331528697</v>
      </c>
    </row>
    <row r="253" spans="25:36" x14ac:dyDescent="0.2">
      <c r="Y253" t="s">
        <v>644</v>
      </c>
      <c r="Z253" t="s">
        <v>212</v>
      </c>
      <c r="AA253" s="6">
        <v>733.762757077468</v>
      </c>
      <c r="AB253" s="6">
        <v>733.762757077468</v>
      </c>
      <c r="AC253" s="6"/>
      <c r="AF253" s="24" t="s">
        <v>246</v>
      </c>
      <c r="AG253" s="24" t="s">
        <v>212</v>
      </c>
      <c r="AH253" s="25">
        <v>650.42458652211997</v>
      </c>
      <c r="AI253" s="25">
        <v>523.25933242483597</v>
      </c>
      <c r="AJ253" s="25">
        <v>78.709463739739604</v>
      </c>
    </row>
    <row r="254" spans="25:36" x14ac:dyDescent="0.2">
      <c r="Y254" t="s">
        <v>646</v>
      </c>
      <c r="Z254" t="s">
        <v>212</v>
      </c>
      <c r="AA254" s="6">
        <v>735.20249507902895</v>
      </c>
      <c r="AB254" s="6">
        <v>333.67157814000001</v>
      </c>
      <c r="AC254" s="6">
        <v>120.994557722037</v>
      </c>
      <c r="AF254" s="24" t="s">
        <v>1238</v>
      </c>
      <c r="AG254" s="24" t="s">
        <v>274</v>
      </c>
      <c r="AH254" s="25">
        <v>528</v>
      </c>
      <c r="AI254" s="25">
        <v>528</v>
      </c>
      <c r="AJ254" s="25"/>
    </row>
    <row r="255" spans="25:36" x14ac:dyDescent="0.2">
      <c r="Y255" t="s">
        <v>648</v>
      </c>
      <c r="Z255" t="s">
        <v>212</v>
      </c>
      <c r="AA255" s="6">
        <v>735.57376519696504</v>
      </c>
      <c r="AB255" s="6">
        <v>599.37534305643305</v>
      </c>
      <c r="AC255" s="6">
        <v>71.221442334775404</v>
      </c>
      <c r="AF255" s="24" t="s">
        <v>1131</v>
      </c>
      <c r="AG255" s="24" t="s">
        <v>212</v>
      </c>
      <c r="AH255" s="25">
        <v>750.55627465421003</v>
      </c>
      <c r="AI255" s="25">
        <v>533.80012733286503</v>
      </c>
      <c r="AJ255" s="25">
        <v>85.101694295388398</v>
      </c>
    </row>
    <row r="256" spans="25:36" x14ac:dyDescent="0.2">
      <c r="Y256" t="s">
        <v>650</v>
      </c>
      <c r="Z256" t="s">
        <v>212</v>
      </c>
      <c r="AA256" s="6">
        <v>736.26498006227996</v>
      </c>
      <c r="AB256" s="6">
        <v>344.76310202033301</v>
      </c>
      <c r="AC256" s="6">
        <v>123.32846775497499</v>
      </c>
      <c r="AF256" s="24" t="s">
        <v>4640</v>
      </c>
      <c r="AG256" s="24" t="s">
        <v>274</v>
      </c>
      <c r="AH256" s="25">
        <v>1698.89534516667</v>
      </c>
      <c r="AI256" s="25">
        <v>535</v>
      </c>
      <c r="AJ256" s="25">
        <v>140.89881698681799</v>
      </c>
    </row>
    <row r="257" spans="25:36" x14ac:dyDescent="0.2">
      <c r="Y257" t="s">
        <v>652</v>
      </c>
      <c r="Z257" t="s">
        <v>212</v>
      </c>
      <c r="AA257" s="6">
        <v>736.42555291100905</v>
      </c>
      <c r="AB257" s="6">
        <v>196</v>
      </c>
      <c r="AC257" s="6">
        <v>145.773675061023</v>
      </c>
      <c r="AF257" s="24" t="s">
        <v>1237</v>
      </c>
      <c r="AG257" s="24" t="s">
        <v>212</v>
      </c>
      <c r="AH257" s="25">
        <v>718.99096397606104</v>
      </c>
      <c r="AI257" s="25">
        <v>536.07374483479896</v>
      </c>
      <c r="AJ257" s="25">
        <v>96.404311268032401</v>
      </c>
    </row>
    <row r="258" spans="25:36" x14ac:dyDescent="0.2">
      <c r="Y258" t="s">
        <v>654</v>
      </c>
      <c r="Z258" t="s">
        <v>212</v>
      </c>
      <c r="AA258" s="6">
        <v>737.31869074939402</v>
      </c>
      <c r="AB258" s="6">
        <v>266.94311878232202</v>
      </c>
      <c r="AC258" s="6">
        <v>117.984936301313</v>
      </c>
      <c r="AF258" s="24" t="s">
        <v>1652</v>
      </c>
      <c r="AG258" s="24" t="s">
        <v>212</v>
      </c>
      <c r="AH258" s="25">
        <v>543.79909715952203</v>
      </c>
      <c r="AI258" s="25">
        <v>537.84688587856704</v>
      </c>
      <c r="AJ258" s="25">
        <v>77.833190619765304</v>
      </c>
    </row>
    <row r="259" spans="25:36" x14ac:dyDescent="0.2">
      <c r="Y259" t="s">
        <v>656</v>
      </c>
      <c r="Z259" t="s">
        <v>212</v>
      </c>
      <c r="AA259" s="6">
        <v>738.18735337633404</v>
      </c>
      <c r="AB259" s="6">
        <v>738.18735337633404</v>
      </c>
      <c r="AC259" s="6">
        <v>106.060027771349</v>
      </c>
      <c r="AF259" s="24" t="s">
        <v>1141</v>
      </c>
      <c r="AG259" s="24" t="s">
        <v>212</v>
      </c>
      <c r="AH259" s="25">
        <v>1173.98474805862</v>
      </c>
      <c r="AI259" s="25">
        <v>538</v>
      </c>
      <c r="AJ259" s="25">
        <v>96.150498583488201</v>
      </c>
    </row>
    <row r="260" spans="25:36" x14ac:dyDescent="0.2">
      <c r="Y260" t="s">
        <v>658</v>
      </c>
      <c r="Z260" t="s">
        <v>212</v>
      </c>
      <c r="AA260" s="6">
        <v>743.52951943259598</v>
      </c>
      <c r="AB260" s="6">
        <v>745.81338473772996</v>
      </c>
      <c r="AC260" s="6">
        <v>68.272999042202997</v>
      </c>
      <c r="AF260" s="24" t="s">
        <v>1368</v>
      </c>
      <c r="AG260" s="24" t="s">
        <v>212</v>
      </c>
      <c r="AH260" s="25">
        <v>538</v>
      </c>
      <c r="AI260" s="25">
        <v>538</v>
      </c>
      <c r="AJ260" s="25"/>
    </row>
    <row r="261" spans="25:36" x14ac:dyDescent="0.2">
      <c r="Y261" t="s">
        <v>660</v>
      </c>
      <c r="Z261" t="s">
        <v>212</v>
      </c>
      <c r="AA261" s="6">
        <v>743.78760794145103</v>
      </c>
      <c r="AB261" s="6">
        <v>413.58093591084202</v>
      </c>
      <c r="AC261" s="6">
        <v>106.903519020977</v>
      </c>
      <c r="AF261" s="24" t="s">
        <v>1630</v>
      </c>
      <c r="AG261" s="24" t="s">
        <v>212</v>
      </c>
      <c r="AH261" s="25">
        <v>591.54620843205601</v>
      </c>
      <c r="AI261" s="25">
        <v>538</v>
      </c>
      <c r="AJ261" s="25">
        <v>94.745875328973</v>
      </c>
    </row>
    <row r="262" spans="25:36" x14ac:dyDescent="0.2">
      <c r="Y262" t="s">
        <v>662</v>
      </c>
      <c r="Z262" t="s">
        <v>212</v>
      </c>
      <c r="AA262" s="6">
        <v>743.99612837899099</v>
      </c>
      <c r="AB262" s="6">
        <v>633.54292378953699</v>
      </c>
      <c r="AC262" s="6">
        <v>99.528284699232898</v>
      </c>
      <c r="AF262" s="24" t="s">
        <v>2043</v>
      </c>
      <c r="AG262" s="24" t="s">
        <v>212</v>
      </c>
      <c r="AH262" s="25">
        <v>538</v>
      </c>
      <c r="AI262" s="25">
        <v>538</v>
      </c>
      <c r="AJ262" s="25"/>
    </row>
    <row r="263" spans="25:36" x14ac:dyDescent="0.2">
      <c r="Y263" t="s">
        <v>664</v>
      </c>
      <c r="Z263" t="s">
        <v>212</v>
      </c>
      <c r="AA263" s="6">
        <v>744.14981622509299</v>
      </c>
      <c r="AB263" s="6">
        <v>399.68331765087402</v>
      </c>
      <c r="AC263" s="6">
        <v>92.737808548235506</v>
      </c>
      <c r="AF263" s="24" t="s">
        <v>564</v>
      </c>
      <c r="AG263" s="24" t="s">
        <v>212</v>
      </c>
      <c r="AH263" s="25">
        <v>587.82285134952599</v>
      </c>
      <c r="AI263" s="25">
        <v>538.49885947857899</v>
      </c>
      <c r="AJ263" s="25">
        <v>99.872135745577296</v>
      </c>
    </row>
    <row r="264" spans="25:36" x14ac:dyDescent="0.2">
      <c r="Y264" t="s">
        <v>666</v>
      </c>
      <c r="Z264" t="s">
        <v>212</v>
      </c>
      <c r="AA264" s="6">
        <v>744.36631017980301</v>
      </c>
      <c r="AB264" s="6">
        <v>681.45536484392301</v>
      </c>
      <c r="AC264" s="6">
        <v>67.430101927485595</v>
      </c>
      <c r="AF264" s="24" t="s">
        <v>1151</v>
      </c>
      <c r="AG264" s="24" t="s">
        <v>212</v>
      </c>
      <c r="AH264" s="25">
        <v>539.08628799956</v>
      </c>
      <c r="AI264" s="25">
        <v>539.08628799956</v>
      </c>
      <c r="AJ264" s="25"/>
    </row>
    <row r="265" spans="25:36" x14ac:dyDescent="0.2">
      <c r="Y265" t="s">
        <v>667</v>
      </c>
      <c r="Z265" t="s">
        <v>274</v>
      </c>
      <c r="AA265" s="6">
        <v>744.79599964537897</v>
      </c>
      <c r="AB265" s="6">
        <v>537.66972786077395</v>
      </c>
      <c r="AC265" s="6">
        <v>114.247592857223</v>
      </c>
      <c r="AF265" s="24" t="s">
        <v>1129</v>
      </c>
      <c r="AG265" s="24" t="s">
        <v>212</v>
      </c>
      <c r="AH265" s="25">
        <v>831.45175530112897</v>
      </c>
      <c r="AI265" s="25">
        <v>539.56221244264702</v>
      </c>
      <c r="AJ265" s="25">
        <v>84.473739789000504</v>
      </c>
    </row>
    <row r="266" spans="25:36" x14ac:dyDescent="0.2">
      <c r="Y266" t="s">
        <v>669</v>
      </c>
      <c r="Z266" t="s">
        <v>212</v>
      </c>
      <c r="AA266" s="6">
        <v>747.86436439481997</v>
      </c>
      <c r="AB266" s="6">
        <v>651</v>
      </c>
      <c r="AC266" s="6">
        <v>97.873352418040199</v>
      </c>
      <c r="AF266" s="24" t="s">
        <v>1230</v>
      </c>
      <c r="AG266" s="24" t="s">
        <v>212</v>
      </c>
      <c r="AH266" s="25">
        <v>1537.3842433703301</v>
      </c>
      <c r="AI266" s="25">
        <v>540</v>
      </c>
      <c r="AJ266" s="25">
        <v>185.30441413412001</v>
      </c>
    </row>
    <row r="267" spans="25:36" x14ac:dyDescent="0.2">
      <c r="Y267" t="s">
        <v>670</v>
      </c>
      <c r="Z267" t="s">
        <v>274</v>
      </c>
      <c r="AA267" s="6">
        <v>748.77408220197503</v>
      </c>
      <c r="AB267" s="6">
        <v>748.77408220197503</v>
      </c>
      <c r="AC267" s="6">
        <v>137.137131088898</v>
      </c>
      <c r="AF267" s="24" t="s">
        <v>1344</v>
      </c>
      <c r="AG267" s="24" t="s">
        <v>212</v>
      </c>
      <c r="AH267" s="25">
        <v>707.41012833196999</v>
      </c>
      <c r="AI267" s="25">
        <v>540.29389417219102</v>
      </c>
      <c r="AJ267" s="25">
        <v>78.264104793745901</v>
      </c>
    </row>
    <row r="268" spans="25:36" x14ac:dyDescent="0.2">
      <c r="Y268" t="s">
        <v>672</v>
      </c>
      <c r="Z268" t="s">
        <v>212</v>
      </c>
      <c r="AA268" s="6">
        <v>749.52629390449795</v>
      </c>
      <c r="AB268" s="6">
        <v>749.52629390449795</v>
      </c>
      <c r="AC268" s="6">
        <v>108.25559846403399</v>
      </c>
      <c r="AF268" s="24" t="s">
        <v>1477</v>
      </c>
      <c r="AG268" s="24" t="s">
        <v>212</v>
      </c>
      <c r="AH268" s="25">
        <v>873.32187138038</v>
      </c>
      <c r="AI268" s="25">
        <v>541</v>
      </c>
      <c r="AJ268" s="25">
        <v>85.132037693757596</v>
      </c>
    </row>
    <row r="269" spans="25:36" x14ac:dyDescent="0.2">
      <c r="Y269" t="s">
        <v>674</v>
      </c>
      <c r="Z269" t="s">
        <v>212</v>
      </c>
      <c r="AA269" s="6">
        <v>749.54815337679099</v>
      </c>
      <c r="AB269" s="6">
        <v>544.5</v>
      </c>
      <c r="AC269" s="6">
        <v>88.257670691553301</v>
      </c>
      <c r="AF269" s="24" t="s">
        <v>276</v>
      </c>
      <c r="AG269" s="24" t="s">
        <v>212</v>
      </c>
      <c r="AH269" s="25">
        <v>626.30825257859999</v>
      </c>
      <c r="AI269" s="25">
        <v>541.14381453382396</v>
      </c>
      <c r="AJ269" s="25">
        <v>78.282711593607203</v>
      </c>
    </row>
    <row r="270" spans="25:36" x14ac:dyDescent="0.2">
      <c r="Y270" t="s">
        <v>676</v>
      </c>
      <c r="Z270" t="s">
        <v>212</v>
      </c>
      <c r="AA270" s="6">
        <v>749.82818774496502</v>
      </c>
      <c r="AB270" s="6">
        <v>567.26174427684998</v>
      </c>
      <c r="AC270" s="6">
        <v>76.725012023471095</v>
      </c>
      <c r="AF270" s="24" t="s">
        <v>724</v>
      </c>
      <c r="AG270" s="24" t="s">
        <v>212</v>
      </c>
      <c r="AH270" s="25">
        <v>676.20065098173905</v>
      </c>
      <c r="AI270" s="25">
        <v>542</v>
      </c>
      <c r="AJ270" s="25">
        <v>95.120066919299305</v>
      </c>
    </row>
    <row r="271" spans="25:36" x14ac:dyDescent="0.2">
      <c r="Y271" t="s">
        <v>678</v>
      </c>
      <c r="Z271" t="s">
        <v>212</v>
      </c>
      <c r="AA271" s="6">
        <v>751.90334580852505</v>
      </c>
      <c r="AB271" s="6">
        <v>595</v>
      </c>
      <c r="AC271" s="6">
        <v>85.242222154467498</v>
      </c>
      <c r="AF271" s="24" t="s">
        <v>1044</v>
      </c>
      <c r="AG271" s="24" t="s">
        <v>212</v>
      </c>
      <c r="AH271" s="25">
        <v>1295.0242838009101</v>
      </c>
      <c r="AI271" s="25">
        <v>542</v>
      </c>
      <c r="AJ271" s="25">
        <v>130.322033029268</v>
      </c>
    </row>
    <row r="272" spans="25:36" x14ac:dyDescent="0.2">
      <c r="Y272" t="s">
        <v>680</v>
      </c>
      <c r="Z272" t="s">
        <v>212</v>
      </c>
      <c r="AA272" s="6">
        <v>754.21065694992501</v>
      </c>
      <c r="AB272" s="6">
        <v>324.30294936354898</v>
      </c>
      <c r="AC272" s="6">
        <v>118.406465851036</v>
      </c>
      <c r="AF272" s="24" t="s">
        <v>2787</v>
      </c>
      <c r="AG272" s="24" t="s">
        <v>212</v>
      </c>
      <c r="AH272" s="25">
        <v>1407.9947182333799</v>
      </c>
      <c r="AI272" s="25">
        <v>542.713689800152</v>
      </c>
      <c r="AJ272" s="25">
        <v>130.86842564788901</v>
      </c>
    </row>
    <row r="273" spans="25:36" x14ac:dyDescent="0.2">
      <c r="Y273" t="s">
        <v>682</v>
      </c>
      <c r="Z273" t="s">
        <v>212</v>
      </c>
      <c r="AA273" s="6">
        <v>755.136487404062</v>
      </c>
      <c r="AB273" s="6">
        <v>755.136487404062</v>
      </c>
      <c r="AC273" s="6">
        <v>140.12483564483</v>
      </c>
      <c r="AF273" s="24" t="s">
        <v>674</v>
      </c>
      <c r="AG273" s="24" t="s">
        <v>212</v>
      </c>
      <c r="AH273" s="25">
        <v>638.62530974463903</v>
      </c>
      <c r="AI273" s="25">
        <v>544.5</v>
      </c>
      <c r="AJ273" s="25">
        <v>71.029632530451806</v>
      </c>
    </row>
    <row r="274" spans="25:36" x14ac:dyDescent="0.2">
      <c r="Y274" t="s">
        <v>684</v>
      </c>
      <c r="Z274" t="s">
        <v>212</v>
      </c>
      <c r="AA274" s="6">
        <v>755.18036123774198</v>
      </c>
      <c r="AB274" s="6">
        <v>755.18036123774198</v>
      </c>
      <c r="AC274" s="6">
        <v>138.82022273320999</v>
      </c>
      <c r="AF274" s="24" t="s">
        <v>320</v>
      </c>
      <c r="AG274" s="24" t="s">
        <v>212</v>
      </c>
      <c r="AH274" s="25">
        <v>633.00809396488296</v>
      </c>
      <c r="AI274" s="25">
        <v>545.22055875133003</v>
      </c>
      <c r="AJ274" s="25">
        <v>91.579670945674707</v>
      </c>
    </row>
    <row r="275" spans="25:36" x14ac:dyDescent="0.2">
      <c r="Y275" t="s">
        <v>686</v>
      </c>
      <c r="Z275" t="s">
        <v>212</v>
      </c>
      <c r="AA275" s="6">
        <v>755.67996929606204</v>
      </c>
      <c r="AB275" s="6">
        <v>755.67996929606204</v>
      </c>
      <c r="AC275" s="6">
        <v>139.92234879422301</v>
      </c>
      <c r="AF275" s="24" t="s">
        <v>316</v>
      </c>
      <c r="AG275" s="24" t="s">
        <v>274</v>
      </c>
      <c r="AH275" s="25">
        <v>606.46206901597998</v>
      </c>
      <c r="AI275" s="25">
        <v>549.57721886977902</v>
      </c>
      <c r="AJ275" s="25">
        <v>90.334662215558296</v>
      </c>
    </row>
    <row r="276" spans="25:36" x14ac:dyDescent="0.2">
      <c r="Y276" t="s">
        <v>688</v>
      </c>
      <c r="Z276" t="s">
        <v>212</v>
      </c>
      <c r="AA276" s="6">
        <v>757.49512459653999</v>
      </c>
      <c r="AB276" s="6">
        <v>825.72176689012804</v>
      </c>
      <c r="AC276" s="6">
        <v>70.2043352550279</v>
      </c>
      <c r="AF276" s="24" t="s">
        <v>1666</v>
      </c>
      <c r="AG276" s="24" t="s">
        <v>212</v>
      </c>
      <c r="AH276" s="25">
        <v>791.92060367632996</v>
      </c>
      <c r="AI276" s="25">
        <v>550.97743975195897</v>
      </c>
      <c r="AJ276" s="25">
        <v>86.163642562961599</v>
      </c>
    </row>
    <row r="277" spans="25:36" x14ac:dyDescent="0.2">
      <c r="Y277" t="s">
        <v>690</v>
      </c>
      <c r="Z277" t="s">
        <v>212</v>
      </c>
      <c r="AA277" s="6">
        <v>758.748670608471</v>
      </c>
      <c r="AB277" s="6">
        <v>606</v>
      </c>
      <c r="AC277" s="6">
        <v>89.653020766292599</v>
      </c>
      <c r="AF277" s="24" t="s">
        <v>495</v>
      </c>
      <c r="AG277" s="24" t="s">
        <v>212</v>
      </c>
      <c r="AH277" s="25">
        <v>489.06741629481297</v>
      </c>
      <c r="AI277" s="25">
        <v>555.65110128443905</v>
      </c>
      <c r="AJ277" s="25">
        <v>61.706137075309798</v>
      </c>
    </row>
    <row r="278" spans="25:36" x14ac:dyDescent="0.2">
      <c r="Y278" t="s">
        <v>692</v>
      </c>
      <c r="Z278" t="s">
        <v>212</v>
      </c>
      <c r="AA278" s="6">
        <v>760.07678452493997</v>
      </c>
      <c r="AB278" s="6">
        <v>606</v>
      </c>
      <c r="AC278" s="6">
        <v>97.534564675797398</v>
      </c>
      <c r="AF278" s="24" t="s">
        <v>391</v>
      </c>
      <c r="AG278" s="24" t="s">
        <v>212</v>
      </c>
      <c r="AH278" s="25">
        <v>434.91149268273102</v>
      </c>
      <c r="AI278" s="25">
        <v>556</v>
      </c>
      <c r="AJ278" s="25">
        <v>86.980333120400005</v>
      </c>
    </row>
    <row r="279" spans="25:36" x14ac:dyDescent="0.2">
      <c r="Y279" t="s">
        <v>694</v>
      </c>
      <c r="Z279" t="s">
        <v>212</v>
      </c>
      <c r="AA279" s="6">
        <v>761.77775581297703</v>
      </c>
      <c r="AB279" s="6">
        <v>659.46604669999999</v>
      </c>
      <c r="AC279" s="6">
        <v>83.7829621700742</v>
      </c>
      <c r="AF279" s="24" t="s">
        <v>1183</v>
      </c>
      <c r="AG279" s="24" t="s">
        <v>212</v>
      </c>
      <c r="AH279" s="25">
        <v>733.21951562136098</v>
      </c>
      <c r="AI279" s="25">
        <v>556</v>
      </c>
      <c r="AJ279" s="25">
        <v>76.299623191993703</v>
      </c>
    </row>
    <row r="280" spans="25:36" x14ac:dyDescent="0.2">
      <c r="Y280" t="s">
        <v>696</v>
      </c>
      <c r="Z280" t="s">
        <v>212</v>
      </c>
      <c r="AA280" s="6">
        <v>762.04381173677598</v>
      </c>
      <c r="AB280" s="6">
        <v>843.844556600435</v>
      </c>
      <c r="AC280" s="6">
        <v>83.177918983749507</v>
      </c>
      <c r="AF280" s="24" t="s">
        <v>5616</v>
      </c>
      <c r="AG280" s="24" t="s">
        <v>212</v>
      </c>
      <c r="AH280" s="25">
        <v>2416.4601363186898</v>
      </c>
      <c r="AI280" s="25">
        <v>556</v>
      </c>
      <c r="AJ280" s="25">
        <v>151.19819208734501</v>
      </c>
    </row>
    <row r="281" spans="25:36" x14ac:dyDescent="0.2">
      <c r="Y281" t="s">
        <v>698</v>
      </c>
      <c r="Z281" t="s">
        <v>212</v>
      </c>
      <c r="AA281" s="6">
        <v>762.06813413095404</v>
      </c>
      <c r="AB281" s="6">
        <v>607.5</v>
      </c>
      <c r="AC281" s="6">
        <v>89.082633613944097</v>
      </c>
      <c r="AF281" s="24" t="s">
        <v>1405</v>
      </c>
      <c r="AG281" s="24" t="s">
        <v>212</v>
      </c>
      <c r="AH281" s="25">
        <v>731.843909458555</v>
      </c>
      <c r="AI281" s="25">
        <v>556</v>
      </c>
      <c r="AJ281" s="25">
        <v>88.294436732784405</v>
      </c>
    </row>
    <row r="282" spans="25:36" x14ac:dyDescent="0.2">
      <c r="Y282" t="s">
        <v>700</v>
      </c>
      <c r="Z282" t="s">
        <v>212</v>
      </c>
      <c r="AA282" s="6">
        <v>762.35467398853598</v>
      </c>
      <c r="AB282" s="6">
        <v>808.45516977444697</v>
      </c>
      <c r="AC282" s="6">
        <v>79.280519902703702</v>
      </c>
      <c r="AF282" s="24" t="s">
        <v>866</v>
      </c>
      <c r="AG282" s="24" t="s">
        <v>212</v>
      </c>
      <c r="AH282" s="25">
        <v>800.00184148977803</v>
      </c>
      <c r="AI282" s="25">
        <v>557.74244805569299</v>
      </c>
      <c r="AJ282" s="25">
        <v>84.965484966227805</v>
      </c>
    </row>
    <row r="283" spans="25:36" x14ac:dyDescent="0.2">
      <c r="Y283" t="s">
        <v>702</v>
      </c>
      <c r="Z283" t="s">
        <v>212</v>
      </c>
      <c r="AA283" s="6">
        <v>762.82862124387702</v>
      </c>
      <c r="AB283" s="6">
        <v>762.82862124387702</v>
      </c>
      <c r="AC283" s="6">
        <v>137.83250637093701</v>
      </c>
      <c r="AF283" s="24" t="s">
        <v>773</v>
      </c>
      <c r="AG283" s="24" t="s">
        <v>212</v>
      </c>
      <c r="AH283" s="25">
        <v>649.19158936616805</v>
      </c>
      <c r="AI283" s="25">
        <v>559.79829898622495</v>
      </c>
      <c r="AJ283" s="25">
        <v>85.6964025442458</v>
      </c>
    </row>
    <row r="284" spans="25:36" x14ac:dyDescent="0.2">
      <c r="Y284" t="s">
        <v>704</v>
      </c>
      <c r="Z284" t="s">
        <v>212</v>
      </c>
      <c r="AA284" s="6">
        <v>762.86443973597295</v>
      </c>
      <c r="AB284" s="6">
        <v>377</v>
      </c>
      <c r="AC284" s="6">
        <v>111.431768883109</v>
      </c>
      <c r="AF284" s="24" t="s">
        <v>629</v>
      </c>
      <c r="AG284" s="24" t="s">
        <v>212</v>
      </c>
      <c r="AH284" s="25">
        <v>579.33594161257304</v>
      </c>
      <c r="AI284" s="25">
        <v>561</v>
      </c>
      <c r="AJ284" s="25">
        <v>99.573250153219604</v>
      </c>
    </row>
    <row r="285" spans="25:36" x14ac:dyDescent="0.2">
      <c r="Y285" t="s">
        <v>706</v>
      </c>
      <c r="Z285" t="s">
        <v>212</v>
      </c>
      <c r="AA285" s="6">
        <v>764.37987653302901</v>
      </c>
      <c r="AB285" s="6">
        <v>764.37987653302901</v>
      </c>
      <c r="AC285" s="6">
        <v>131.45000274363201</v>
      </c>
      <c r="AF285" s="24" t="s">
        <v>1950</v>
      </c>
      <c r="AG285" s="24" t="s">
        <v>212</v>
      </c>
      <c r="AH285" s="25">
        <v>929.37023806620698</v>
      </c>
      <c r="AI285" s="25">
        <v>561.91421368108797</v>
      </c>
      <c r="AJ285" s="25">
        <v>96.416857002362804</v>
      </c>
    </row>
    <row r="286" spans="25:36" x14ac:dyDescent="0.2">
      <c r="Y286" t="s">
        <v>708</v>
      </c>
      <c r="Z286" t="s">
        <v>212</v>
      </c>
      <c r="AA286" s="6">
        <v>765.02916577733401</v>
      </c>
      <c r="AB286" s="6">
        <v>1040</v>
      </c>
      <c r="AC286" s="6">
        <v>94.496857035516896</v>
      </c>
      <c r="AF286" s="24" t="s">
        <v>459</v>
      </c>
      <c r="AG286" s="24" t="s">
        <v>212</v>
      </c>
      <c r="AH286" s="25">
        <v>583.21887748888105</v>
      </c>
      <c r="AI286" s="25">
        <v>562.20353404048501</v>
      </c>
      <c r="AJ286" s="25">
        <v>70.1452660162021</v>
      </c>
    </row>
    <row r="287" spans="25:36" x14ac:dyDescent="0.2">
      <c r="Y287" t="s">
        <v>710</v>
      </c>
      <c r="Z287" t="s">
        <v>212</v>
      </c>
      <c r="AA287" s="6">
        <v>765.22839723858897</v>
      </c>
      <c r="AB287" s="6">
        <v>835.51034594863199</v>
      </c>
      <c r="AC287" s="6">
        <v>86.912677335442297</v>
      </c>
      <c r="AF287" s="24" t="s">
        <v>5272</v>
      </c>
      <c r="AG287" s="24" t="s">
        <v>212</v>
      </c>
      <c r="AH287" s="25">
        <v>2422.9982525669998</v>
      </c>
      <c r="AI287" s="25">
        <v>566.34600032400203</v>
      </c>
      <c r="AJ287" s="25">
        <v>169.32303754333799</v>
      </c>
    </row>
    <row r="288" spans="25:36" x14ac:dyDescent="0.2">
      <c r="Y288" t="s">
        <v>712</v>
      </c>
      <c r="Z288" t="s">
        <v>212</v>
      </c>
      <c r="AA288" s="6">
        <v>765.51516559014306</v>
      </c>
      <c r="AB288" s="6">
        <v>204.04824694224899</v>
      </c>
      <c r="AC288" s="6">
        <v>116.97965099895301</v>
      </c>
      <c r="AF288" s="24" t="s">
        <v>938</v>
      </c>
      <c r="AG288" s="24" t="s">
        <v>212</v>
      </c>
      <c r="AH288" s="25">
        <v>1473.99447038485</v>
      </c>
      <c r="AI288" s="25">
        <v>569.19739960138395</v>
      </c>
      <c r="AJ288" s="25">
        <v>140.87704138405201</v>
      </c>
    </row>
    <row r="289" spans="25:36" x14ac:dyDescent="0.2">
      <c r="Y289" t="s">
        <v>714</v>
      </c>
      <c r="Z289" t="s">
        <v>212</v>
      </c>
      <c r="AA289" s="6">
        <v>765.89412543623996</v>
      </c>
      <c r="AB289" s="6">
        <v>584.53210322392101</v>
      </c>
      <c r="AC289" s="6">
        <v>87.454591788604404</v>
      </c>
      <c r="AF289" s="24" t="s">
        <v>829</v>
      </c>
      <c r="AG289" s="24" t="s">
        <v>212</v>
      </c>
      <c r="AH289" s="25">
        <v>667.97748327116403</v>
      </c>
      <c r="AI289" s="25">
        <v>570</v>
      </c>
      <c r="AJ289" s="25">
        <v>74.590005638809899</v>
      </c>
    </row>
    <row r="290" spans="25:36" x14ac:dyDescent="0.2">
      <c r="Y290" t="s">
        <v>716</v>
      </c>
      <c r="Z290" t="s">
        <v>212</v>
      </c>
      <c r="AA290" s="6">
        <v>767.43894365803703</v>
      </c>
      <c r="AB290" s="6">
        <v>391</v>
      </c>
      <c r="AC290" s="6">
        <v>90.430087472956203</v>
      </c>
      <c r="AF290" s="24" t="s">
        <v>1399</v>
      </c>
      <c r="AG290" s="24" t="s">
        <v>212</v>
      </c>
      <c r="AH290" s="25">
        <v>571</v>
      </c>
      <c r="AI290" s="25">
        <v>571</v>
      </c>
      <c r="AJ290" s="25"/>
    </row>
    <row r="291" spans="25:36" x14ac:dyDescent="0.2">
      <c r="Y291" t="s">
        <v>718</v>
      </c>
      <c r="Z291" t="s">
        <v>212</v>
      </c>
      <c r="AA291" s="6">
        <v>767.68000835799899</v>
      </c>
      <c r="AB291" s="6">
        <v>579.94117900000003</v>
      </c>
      <c r="AC291" s="6">
        <v>70.928649949896297</v>
      </c>
      <c r="AF291" s="24" t="s">
        <v>753</v>
      </c>
      <c r="AG291" s="24" t="s">
        <v>212</v>
      </c>
      <c r="AH291" s="25">
        <v>571.97020637580795</v>
      </c>
      <c r="AI291" s="25">
        <v>571.97020637580795</v>
      </c>
      <c r="AJ291" s="25">
        <v>137.39416631379601</v>
      </c>
    </row>
    <row r="292" spans="25:36" x14ac:dyDescent="0.2">
      <c r="Y292" t="s">
        <v>720</v>
      </c>
      <c r="Z292" t="s">
        <v>212</v>
      </c>
      <c r="AA292" s="6">
        <v>768.141323992754</v>
      </c>
      <c r="AB292" s="6">
        <v>694.82781725012103</v>
      </c>
      <c r="AC292" s="6">
        <v>82.272453877692499</v>
      </c>
      <c r="AF292" s="24" t="s">
        <v>305</v>
      </c>
      <c r="AG292" s="24" t="s">
        <v>274</v>
      </c>
      <c r="AH292" s="25">
        <v>535.12241059974804</v>
      </c>
      <c r="AI292" s="25">
        <v>572.26906178823106</v>
      </c>
      <c r="AJ292" s="25">
        <v>81.400454593094693</v>
      </c>
    </row>
    <row r="293" spans="25:36" x14ac:dyDescent="0.2">
      <c r="Y293" t="s">
        <v>722</v>
      </c>
      <c r="Z293" t="s">
        <v>212</v>
      </c>
      <c r="AA293" s="6">
        <v>768.30782204808497</v>
      </c>
      <c r="AB293" s="6">
        <v>743.95517439587297</v>
      </c>
      <c r="AC293" s="6">
        <v>72.110332470619795</v>
      </c>
      <c r="AF293" s="24" t="s">
        <v>1662</v>
      </c>
      <c r="AG293" s="24" t="s">
        <v>212</v>
      </c>
      <c r="AH293" s="25">
        <v>573</v>
      </c>
      <c r="AI293" s="25">
        <v>573</v>
      </c>
      <c r="AJ293" s="25"/>
    </row>
    <row r="294" spans="25:36" x14ac:dyDescent="0.2">
      <c r="Y294" t="s">
        <v>724</v>
      </c>
      <c r="Z294" t="s">
        <v>212</v>
      </c>
      <c r="AA294" s="6">
        <v>768.99458342177104</v>
      </c>
      <c r="AB294" s="6">
        <v>855.32017403028897</v>
      </c>
      <c r="AC294" s="6">
        <v>74.728623053980698</v>
      </c>
      <c r="AF294" s="24" t="s">
        <v>3044</v>
      </c>
      <c r="AG294" s="24" t="s">
        <v>212</v>
      </c>
      <c r="AH294" s="25">
        <v>2328.6288261797499</v>
      </c>
      <c r="AI294" s="25">
        <v>573.20900549990995</v>
      </c>
      <c r="AJ294" s="25">
        <v>190.014674431358</v>
      </c>
    </row>
    <row r="295" spans="25:36" x14ac:dyDescent="0.2">
      <c r="Y295" t="s">
        <v>726</v>
      </c>
      <c r="Z295" t="s">
        <v>212</v>
      </c>
      <c r="AA295" s="6">
        <v>770.01758891709801</v>
      </c>
      <c r="AB295" s="6">
        <v>373.279832443901</v>
      </c>
      <c r="AC295" s="6">
        <v>117.52564598423299</v>
      </c>
      <c r="AF295" s="24" t="s">
        <v>759</v>
      </c>
      <c r="AG295" s="24" t="s">
        <v>274</v>
      </c>
      <c r="AH295" s="25">
        <v>574.21895537856597</v>
      </c>
      <c r="AI295" s="25">
        <v>574.21895537856597</v>
      </c>
      <c r="AJ295" s="25">
        <v>139.57894599751</v>
      </c>
    </row>
    <row r="296" spans="25:36" x14ac:dyDescent="0.2">
      <c r="Y296" t="s">
        <v>728</v>
      </c>
      <c r="Z296" t="s">
        <v>212</v>
      </c>
      <c r="AA296" s="6">
        <v>771.76773824560598</v>
      </c>
      <c r="AB296" s="6">
        <v>771.76773824560598</v>
      </c>
      <c r="AC296" s="6"/>
      <c r="AF296" s="24" t="s">
        <v>1034</v>
      </c>
      <c r="AG296" s="24" t="s">
        <v>212</v>
      </c>
      <c r="AH296" s="25">
        <v>575.53229419397098</v>
      </c>
      <c r="AI296" s="25">
        <v>575.53229419397098</v>
      </c>
      <c r="AJ296" s="25">
        <v>67.704542603748394</v>
      </c>
    </row>
    <row r="297" spans="25:36" x14ac:dyDescent="0.2">
      <c r="Y297" t="s">
        <v>730</v>
      </c>
      <c r="Z297" t="s">
        <v>212</v>
      </c>
      <c r="AA297" s="6">
        <v>774.25973191400101</v>
      </c>
      <c r="AB297" s="6">
        <v>607.18589850157696</v>
      </c>
      <c r="AC297" s="6">
        <v>75.659050879081306</v>
      </c>
      <c r="AF297" s="24" t="s">
        <v>542</v>
      </c>
      <c r="AG297" s="24" t="s">
        <v>212</v>
      </c>
      <c r="AH297" s="25">
        <v>674.06267988896002</v>
      </c>
      <c r="AI297" s="25">
        <v>576.28636217348105</v>
      </c>
      <c r="AJ297" s="25">
        <v>89.323436705626506</v>
      </c>
    </row>
    <row r="298" spans="25:36" x14ac:dyDescent="0.2">
      <c r="Y298" t="s">
        <v>732</v>
      </c>
      <c r="Z298" t="s">
        <v>212</v>
      </c>
      <c r="AA298" s="6">
        <v>774.89819481596203</v>
      </c>
      <c r="AB298" s="6">
        <v>366.53848724628801</v>
      </c>
      <c r="AC298" s="6">
        <v>106.121600220259</v>
      </c>
      <c r="AF298" s="24" t="s">
        <v>603</v>
      </c>
      <c r="AG298" s="24" t="s">
        <v>212</v>
      </c>
      <c r="AH298" s="25">
        <v>1060.03513070024</v>
      </c>
      <c r="AI298" s="25">
        <v>578.47502801535097</v>
      </c>
      <c r="AJ298" s="25">
        <v>127.127140782387</v>
      </c>
    </row>
    <row r="299" spans="25:36" x14ac:dyDescent="0.2">
      <c r="Y299" t="s">
        <v>734</v>
      </c>
      <c r="Z299" t="s">
        <v>212</v>
      </c>
      <c r="AA299" s="6">
        <v>776.26103065316204</v>
      </c>
      <c r="AB299" s="6">
        <v>635.50283488200796</v>
      </c>
      <c r="AC299" s="6">
        <v>89.657083765895905</v>
      </c>
      <c r="AF299" s="24" t="s">
        <v>1085</v>
      </c>
      <c r="AG299" s="24" t="s">
        <v>274</v>
      </c>
      <c r="AH299" s="25">
        <v>578.65340077464703</v>
      </c>
      <c r="AI299" s="25">
        <v>578.65340077464703</v>
      </c>
      <c r="AJ299" s="25">
        <v>133.97099467135399</v>
      </c>
    </row>
    <row r="300" spans="25:36" x14ac:dyDescent="0.2">
      <c r="Y300" t="s">
        <v>736</v>
      </c>
      <c r="Z300" t="s">
        <v>212</v>
      </c>
      <c r="AA300" s="6">
        <v>776.54712622278896</v>
      </c>
      <c r="AB300" s="6">
        <v>793.11740974947304</v>
      </c>
      <c r="AC300" s="6">
        <v>98.318442256305701</v>
      </c>
      <c r="AF300" s="24" t="s">
        <v>718</v>
      </c>
      <c r="AG300" s="24" t="s">
        <v>212</v>
      </c>
      <c r="AH300" s="25">
        <v>608.58819058395898</v>
      </c>
      <c r="AI300" s="25">
        <v>579.94117900000003</v>
      </c>
      <c r="AJ300" s="25">
        <v>39.881615189148199</v>
      </c>
    </row>
    <row r="301" spans="25:36" x14ac:dyDescent="0.2">
      <c r="Y301" t="s">
        <v>738</v>
      </c>
      <c r="Z301" t="s">
        <v>212</v>
      </c>
      <c r="AA301" s="6">
        <v>776.72945728068305</v>
      </c>
      <c r="AB301" s="6">
        <v>876</v>
      </c>
      <c r="AC301" s="6">
        <v>75.152770655898294</v>
      </c>
      <c r="AF301" s="24" t="s">
        <v>646</v>
      </c>
      <c r="AG301" s="24" t="s">
        <v>212</v>
      </c>
      <c r="AH301" s="25">
        <v>807.97964287523803</v>
      </c>
      <c r="AI301" s="25">
        <v>581</v>
      </c>
      <c r="AJ301" s="25">
        <v>96.349624028197994</v>
      </c>
    </row>
    <row r="302" spans="25:36" x14ac:dyDescent="0.2">
      <c r="Y302" t="s">
        <v>740</v>
      </c>
      <c r="Z302" t="s">
        <v>212</v>
      </c>
      <c r="AA302" s="6">
        <v>777.33415106150301</v>
      </c>
      <c r="AB302" s="6">
        <v>680.86729202689401</v>
      </c>
      <c r="AC302" s="6">
        <v>64.128637500162995</v>
      </c>
      <c r="AF302" s="24" t="s">
        <v>1147</v>
      </c>
      <c r="AG302" s="24" t="s">
        <v>212</v>
      </c>
      <c r="AH302" s="25">
        <v>722.59600742259204</v>
      </c>
      <c r="AI302" s="25">
        <v>581.93728662050103</v>
      </c>
      <c r="AJ302" s="25">
        <v>83.824905376844498</v>
      </c>
    </row>
    <row r="303" spans="25:36" x14ac:dyDescent="0.2">
      <c r="Y303" t="s">
        <v>741</v>
      </c>
      <c r="Z303" t="s">
        <v>274</v>
      </c>
      <c r="AA303" s="6">
        <v>778.34846198010996</v>
      </c>
      <c r="AB303" s="6">
        <v>673.30401039203105</v>
      </c>
      <c r="AC303" s="6">
        <v>85.928267177386303</v>
      </c>
      <c r="AF303" s="24" t="s">
        <v>1287</v>
      </c>
      <c r="AG303" s="24" t="s">
        <v>212</v>
      </c>
      <c r="AH303" s="25">
        <v>1595.8934341874501</v>
      </c>
      <c r="AI303" s="25">
        <v>582.71417417029397</v>
      </c>
      <c r="AJ303" s="25">
        <v>152.498651616166</v>
      </c>
    </row>
    <row r="304" spans="25:36" x14ac:dyDescent="0.2">
      <c r="Y304" t="s">
        <v>743</v>
      </c>
      <c r="Z304" t="s">
        <v>212</v>
      </c>
      <c r="AA304" s="6">
        <v>778.55025305282902</v>
      </c>
      <c r="AB304" s="6">
        <v>742.46573422913002</v>
      </c>
      <c r="AC304" s="6">
        <v>66.945004950988704</v>
      </c>
      <c r="AF304" s="24" t="s">
        <v>791</v>
      </c>
      <c r="AG304" s="24" t="s">
        <v>212</v>
      </c>
      <c r="AH304" s="25">
        <v>582.90985338647295</v>
      </c>
      <c r="AI304" s="25">
        <v>582.90985338647295</v>
      </c>
      <c r="AJ304" s="25">
        <v>140.447634204514</v>
      </c>
    </row>
    <row r="305" spans="25:36" x14ac:dyDescent="0.2">
      <c r="Y305" t="s">
        <v>745</v>
      </c>
      <c r="Z305" t="s">
        <v>212</v>
      </c>
      <c r="AA305" s="6">
        <v>780.01969520792704</v>
      </c>
      <c r="AB305" s="6">
        <v>805.96261074566598</v>
      </c>
      <c r="AC305" s="6">
        <v>78.004835719993693</v>
      </c>
      <c r="AF305" s="24" t="s">
        <v>977</v>
      </c>
      <c r="AG305" s="24" t="s">
        <v>212</v>
      </c>
      <c r="AH305" s="25">
        <v>2481.87680604142</v>
      </c>
      <c r="AI305" s="25">
        <v>584</v>
      </c>
      <c r="AJ305" s="25">
        <v>183.959524743515</v>
      </c>
    </row>
    <row r="306" spans="25:36" x14ac:dyDescent="0.2">
      <c r="Y306" t="s">
        <v>746</v>
      </c>
      <c r="Z306" t="s">
        <v>274</v>
      </c>
      <c r="AA306" s="6">
        <v>780.57556035264997</v>
      </c>
      <c r="AB306" s="6">
        <v>593</v>
      </c>
      <c r="AC306" s="6">
        <v>67.3653582445463</v>
      </c>
      <c r="AF306" s="24" t="s">
        <v>5578</v>
      </c>
      <c r="AG306" s="24" t="s">
        <v>212</v>
      </c>
      <c r="AH306" s="25">
        <v>2854.7888577006302</v>
      </c>
      <c r="AI306" s="25">
        <v>584.48636570076303</v>
      </c>
      <c r="AJ306" s="25">
        <v>141.75906726270401</v>
      </c>
    </row>
    <row r="307" spans="25:36" x14ac:dyDescent="0.2">
      <c r="Y307" t="s">
        <v>748</v>
      </c>
      <c r="Z307" t="s">
        <v>212</v>
      </c>
      <c r="AA307" s="6">
        <v>781.23897973239798</v>
      </c>
      <c r="AB307" s="6">
        <v>915.58703065752104</v>
      </c>
      <c r="AC307" s="6">
        <v>82.562799201181804</v>
      </c>
      <c r="AF307" s="24" t="s">
        <v>375</v>
      </c>
      <c r="AG307" s="24" t="s">
        <v>274</v>
      </c>
      <c r="AH307" s="25">
        <v>584.787840949371</v>
      </c>
      <c r="AI307" s="25">
        <v>584.787840949371</v>
      </c>
      <c r="AJ307" s="25">
        <v>12.101360080164699</v>
      </c>
    </row>
    <row r="308" spans="25:36" x14ac:dyDescent="0.2">
      <c r="Y308" t="s">
        <v>749</v>
      </c>
      <c r="Z308" t="s">
        <v>274</v>
      </c>
      <c r="AA308" s="6">
        <v>781.92852924690703</v>
      </c>
      <c r="AB308" s="6">
        <v>254.852852213674</v>
      </c>
      <c r="AC308" s="6">
        <v>110.15824447825401</v>
      </c>
      <c r="AF308" s="24" t="s">
        <v>325</v>
      </c>
      <c r="AG308" s="24" t="s">
        <v>274</v>
      </c>
      <c r="AH308" s="25">
        <v>584.787840949371</v>
      </c>
      <c r="AI308" s="25">
        <v>584.787840949371</v>
      </c>
      <c r="AJ308" s="25">
        <v>12.101360080164699</v>
      </c>
    </row>
    <row r="309" spans="25:36" x14ac:dyDescent="0.2">
      <c r="Y309" t="s">
        <v>751</v>
      </c>
      <c r="Z309" t="s">
        <v>212</v>
      </c>
      <c r="AA309" s="6">
        <v>782.42534459292995</v>
      </c>
      <c r="AB309" s="6">
        <v>652</v>
      </c>
      <c r="AC309" s="6">
        <v>91.951521214904204</v>
      </c>
      <c r="AF309" s="24" t="s">
        <v>369</v>
      </c>
      <c r="AG309" s="24" t="s">
        <v>212</v>
      </c>
      <c r="AH309" s="25">
        <v>584.787840949371</v>
      </c>
      <c r="AI309" s="25">
        <v>584.787840949371</v>
      </c>
      <c r="AJ309" s="25">
        <v>12.101360080164699</v>
      </c>
    </row>
    <row r="310" spans="25:36" x14ac:dyDescent="0.2">
      <c r="Y310" t="s">
        <v>753</v>
      </c>
      <c r="Z310" t="s">
        <v>212</v>
      </c>
      <c r="AA310" s="6">
        <v>782.44882726812398</v>
      </c>
      <c r="AB310" s="6">
        <v>782.44882726812398</v>
      </c>
      <c r="AC310" s="6">
        <v>138.47747981831199</v>
      </c>
      <c r="AF310" s="24" t="s">
        <v>1145</v>
      </c>
      <c r="AG310" s="24" t="s">
        <v>212</v>
      </c>
      <c r="AH310" s="25">
        <v>600.23417203053498</v>
      </c>
      <c r="AI310" s="25">
        <v>587</v>
      </c>
      <c r="AJ310" s="25">
        <v>92.643066943909702</v>
      </c>
    </row>
    <row r="311" spans="25:36" x14ac:dyDescent="0.2">
      <c r="Y311" t="s">
        <v>754</v>
      </c>
      <c r="Z311" t="s">
        <v>274</v>
      </c>
      <c r="AA311" s="6">
        <v>783.16883644960797</v>
      </c>
      <c r="AB311" s="6">
        <v>783.16883644960797</v>
      </c>
      <c r="AC311" s="6">
        <v>140.35493524382599</v>
      </c>
      <c r="AF311" s="24" t="s">
        <v>264</v>
      </c>
      <c r="AG311" s="24" t="s">
        <v>212</v>
      </c>
      <c r="AH311" s="25">
        <v>638.62799524027002</v>
      </c>
      <c r="AI311" s="25">
        <v>588.93981754283595</v>
      </c>
      <c r="AJ311" s="25">
        <v>65.138186647234704</v>
      </c>
    </row>
    <row r="312" spans="25:36" x14ac:dyDescent="0.2">
      <c r="Y312" t="s">
        <v>756</v>
      </c>
      <c r="Z312" t="s">
        <v>212</v>
      </c>
      <c r="AA312" s="6">
        <v>784.17767936300299</v>
      </c>
      <c r="AB312" s="6">
        <v>538</v>
      </c>
      <c r="AC312" s="6">
        <v>95.090690099473406</v>
      </c>
      <c r="AF312" s="24" t="s">
        <v>1207</v>
      </c>
      <c r="AG312" s="24" t="s">
        <v>212</v>
      </c>
      <c r="AH312" s="25">
        <v>919.98989514887398</v>
      </c>
      <c r="AI312" s="25">
        <v>588.93981754283595</v>
      </c>
      <c r="AJ312" s="25">
        <v>69.986343473675007</v>
      </c>
    </row>
    <row r="313" spans="25:36" x14ac:dyDescent="0.2">
      <c r="Y313" t="s">
        <v>758</v>
      </c>
      <c r="Z313" t="s">
        <v>212</v>
      </c>
      <c r="AA313" s="6">
        <v>784.99092121202602</v>
      </c>
      <c r="AB313" s="6">
        <v>731.898302533275</v>
      </c>
      <c r="AC313" s="6">
        <v>94.785418512682696</v>
      </c>
      <c r="AF313" s="24" t="s">
        <v>745</v>
      </c>
      <c r="AG313" s="24" t="s">
        <v>212</v>
      </c>
      <c r="AH313" s="25">
        <v>638.76258870599702</v>
      </c>
      <c r="AI313" s="25">
        <v>588.93981754283595</v>
      </c>
      <c r="AJ313" s="25">
        <v>80.899434801729697</v>
      </c>
    </row>
    <row r="314" spans="25:36" x14ac:dyDescent="0.2">
      <c r="Y314" t="s">
        <v>759</v>
      </c>
      <c r="Z314" t="s">
        <v>274</v>
      </c>
      <c r="AA314" s="6">
        <v>785.92744427433104</v>
      </c>
      <c r="AB314" s="6">
        <v>785.92744427433104</v>
      </c>
      <c r="AC314" s="6">
        <v>140.075243576422</v>
      </c>
      <c r="AF314" s="24" t="s">
        <v>1061</v>
      </c>
      <c r="AG314" s="24" t="s">
        <v>274</v>
      </c>
      <c r="AH314" s="25">
        <v>590.17962906890602</v>
      </c>
      <c r="AI314" s="25">
        <v>590.17962906890602</v>
      </c>
      <c r="AJ314" s="25">
        <v>130.98258615476499</v>
      </c>
    </row>
    <row r="315" spans="25:36" x14ac:dyDescent="0.2">
      <c r="Y315" t="s">
        <v>761</v>
      </c>
      <c r="Z315" t="s">
        <v>212</v>
      </c>
      <c r="AA315" s="6">
        <v>785.95443031037303</v>
      </c>
      <c r="AB315" s="6">
        <v>543.21335237143899</v>
      </c>
      <c r="AC315" s="6">
        <v>103.863601184573</v>
      </c>
      <c r="AF315" s="24" t="s">
        <v>536</v>
      </c>
      <c r="AG315" s="24" t="s">
        <v>212</v>
      </c>
      <c r="AH315" s="25">
        <v>824.69454998992603</v>
      </c>
      <c r="AI315" s="25">
        <v>590.47419884477699</v>
      </c>
      <c r="AJ315" s="25">
        <v>114.393711479443</v>
      </c>
    </row>
    <row r="316" spans="25:36" x14ac:dyDescent="0.2">
      <c r="Y316" t="s">
        <v>763</v>
      </c>
      <c r="Z316" t="s">
        <v>212</v>
      </c>
      <c r="AA316" s="6">
        <v>787.62827487859295</v>
      </c>
      <c r="AB316" s="6">
        <v>655.80001008354498</v>
      </c>
      <c r="AC316" s="6">
        <v>100.57439306633999</v>
      </c>
      <c r="AF316" s="24" t="s">
        <v>1445</v>
      </c>
      <c r="AG316" s="24" t="s">
        <v>212</v>
      </c>
      <c r="AH316" s="25">
        <v>711.73155919668204</v>
      </c>
      <c r="AI316" s="25">
        <v>590.53957765483995</v>
      </c>
      <c r="AJ316" s="25">
        <v>64.811155644948201</v>
      </c>
    </row>
    <row r="317" spans="25:36" x14ac:dyDescent="0.2">
      <c r="Y317" t="s">
        <v>765</v>
      </c>
      <c r="Z317" t="s">
        <v>212</v>
      </c>
      <c r="AA317" s="6">
        <v>788.51876912687601</v>
      </c>
      <c r="AB317" s="6">
        <v>650.49900357457398</v>
      </c>
      <c r="AC317" s="6">
        <v>92.905497340185207</v>
      </c>
      <c r="AF317" s="24" t="s">
        <v>808</v>
      </c>
      <c r="AG317" s="24" t="s">
        <v>212</v>
      </c>
      <c r="AH317" s="25">
        <v>590.91542402529001</v>
      </c>
      <c r="AI317" s="25">
        <v>590.91542402529001</v>
      </c>
      <c r="AJ317" s="25">
        <v>134.43127851148401</v>
      </c>
    </row>
    <row r="318" spans="25:36" x14ac:dyDescent="0.2">
      <c r="Y318" t="s">
        <v>767</v>
      </c>
      <c r="Z318" t="s">
        <v>212</v>
      </c>
      <c r="AA318" s="6">
        <v>789.01134254894896</v>
      </c>
      <c r="AB318" s="6">
        <v>656.98452109203697</v>
      </c>
      <c r="AC318" s="6">
        <v>88.362204157053299</v>
      </c>
      <c r="AF318" s="24" t="s">
        <v>1374</v>
      </c>
      <c r="AG318" s="24" t="s">
        <v>274</v>
      </c>
      <c r="AH318" s="25">
        <v>591.31744326562796</v>
      </c>
      <c r="AI318" s="25">
        <v>591.31744326562796</v>
      </c>
      <c r="AJ318" s="25">
        <v>136.040348948851</v>
      </c>
    </row>
    <row r="319" spans="25:36" x14ac:dyDescent="0.2">
      <c r="Y319" t="s">
        <v>769</v>
      </c>
      <c r="Z319" t="s">
        <v>212</v>
      </c>
      <c r="AA319" s="6">
        <v>789.245248855206</v>
      </c>
      <c r="AB319" s="6">
        <v>282.93018763860198</v>
      </c>
      <c r="AC319" s="6">
        <v>114.99871483046</v>
      </c>
      <c r="AF319" s="24" t="s">
        <v>1028</v>
      </c>
      <c r="AG319" s="24" t="s">
        <v>212</v>
      </c>
      <c r="AH319" s="25">
        <v>652.40189621718605</v>
      </c>
      <c r="AI319" s="25">
        <v>591.88900587046999</v>
      </c>
      <c r="AJ319" s="25">
        <v>102.294443607152</v>
      </c>
    </row>
    <row r="320" spans="25:36" x14ac:dyDescent="0.2">
      <c r="Y320" t="s">
        <v>771</v>
      </c>
      <c r="Z320" t="s">
        <v>212</v>
      </c>
      <c r="AA320" s="6">
        <v>789.93010836593896</v>
      </c>
      <c r="AB320" s="6">
        <v>789.93010836593896</v>
      </c>
      <c r="AC320" s="6">
        <v>132.30157731540399</v>
      </c>
      <c r="AF320" s="24" t="s">
        <v>1520</v>
      </c>
      <c r="AG320" s="24" t="s">
        <v>212</v>
      </c>
      <c r="AH320" s="25">
        <v>670.15450206517005</v>
      </c>
      <c r="AI320" s="25">
        <v>593.22101549000001</v>
      </c>
      <c r="AJ320" s="25">
        <v>101.178590388169</v>
      </c>
    </row>
    <row r="321" spans="25:36" x14ac:dyDescent="0.2">
      <c r="Y321" t="s">
        <v>773</v>
      </c>
      <c r="Z321" t="s">
        <v>212</v>
      </c>
      <c r="AA321" s="6">
        <v>789.99702884772705</v>
      </c>
      <c r="AB321" s="6">
        <v>776</v>
      </c>
      <c r="AC321" s="6">
        <v>75.864827587410801</v>
      </c>
      <c r="AF321" s="24" t="s">
        <v>1419</v>
      </c>
      <c r="AG321" s="24" t="s">
        <v>212</v>
      </c>
      <c r="AH321" s="25">
        <v>616.05343370015498</v>
      </c>
      <c r="AI321" s="25">
        <v>595</v>
      </c>
      <c r="AJ321" s="25">
        <v>93.825521386440698</v>
      </c>
    </row>
    <row r="322" spans="25:36" x14ac:dyDescent="0.2">
      <c r="Y322" t="s">
        <v>775</v>
      </c>
      <c r="Z322" t="s">
        <v>212</v>
      </c>
      <c r="AA322" s="6">
        <v>790.68652888998497</v>
      </c>
      <c r="AB322" s="6">
        <v>416.737912311689</v>
      </c>
      <c r="AC322" s="6">
        <v>91.578543601485094</v>
      </c>
      <c r="AF322" s="24" t="s">
        <v>964</v>
      </c>
      <c r="AG322" s="24" t="s">
        <v>274</v>
      </c>
      <c r="AH322" s="25">
        <v>725.99938741297296</v>
      </c>
      <c r="AI322" s="25">
        <v>596</v>
      </c>
      <c r="AJ322" s="25">
        <v>58.033040127911804</v>
      </c>
    </row>
    <row r="323" spans="25:36" x14ac:dyDescent="0.2">
      <c r="Y323" t="s">
        <v>777</v>
      </c>
      <c r="Z323" t="s">
        <v>212</v>
      </c>
      <c r="AA323" s="6">
        <v>791.25973011199801</v>
      </c>
      <c r="AB323" s="6">
        <v>177.96401908153101</v>
      </c>
      <c r="AC323" s="6">
        <v>117.850601301634</v>
      </c>
      <c r="AF323" s="24" t="s">
        <v>1478</v>
      </c>
      <c r="AG323" s="24" t="s">
        <v>212</v>
      </c>
      <c r="AH323" s="25">
        <v>597</v>
      </c>
      <c r="AI323" s="25">
        <v>597</v>
      </c>
      <c r="AJ323" s="25"/>
    </row>
    <row r="324" spans="25:36" x14ac:dyDescent="0.2">
      <c r="Y324" t="s">
        <v>778</v>
      </c>
      <c r="Z324" t="s">
        <v>212</v>
      </c>
      <c r="AA324" s="6">
        <v>792.71164598022995</v>
      </c>
      <c r="AB324" s="6">
        <v>614</v>
      </c>
      <c r="AC324" s="6">
        <v>66.374461165142506</v>
      </c>
      <c r="AF324" s="24" t="s">
        <v>1240</v>
      </c>
      <c r="AG324" s="24" t="s">
        <v>212</v>
      </c>
      <c r="AH324" s="25">
        <v>742.71913219380599</v>
      </c>
      <c r="AI324" s="25">
        <v>597.07441279735201</v>
      </c>
      <c r="AJ324" s="25">
        <v>89.232926660213806</v>
      </c>
    </row>
    <row r="325" spans="25:36" x14ac:dyDescent="0.2">
      <c r="Y325" t="s">
        <v>780</v>
      </c>
      <c r="Z325" t="s">
        <v>212</v>
      </c>
      <c r="AA325" s="6">
        <v>794.45899061330499</v>
      </c>
      <c r="AB325" s="6">
        <v>562</v>
      </c>
      <c r="AC325" s="6">
        <v>80.557640331164905</v>
      </c>
      <c r="AF325" s="24" t="s">
        <v>2569</v>
      </c>
      <c r="AG325" s="24" t="s">
        <v>212</v>
      </c>
      <c r="AH325" s="25">
        <v>598.49944170503704</v>
      </c>
      <c r="AI325" s="25">
        <v>598.49944170503704</v>
      </c>
      <c r="AJ325" s="25">
        <v>138.84210927191901</v>
      </c>
    </row>
    <row r="326" spans="25:36" x14ac:dyDescent="0.2">
      <c r="Y326" t="s">
        <v>163</v>
      </c>
      <c r="Z326" t="s">
        <v>212</v>
      </c>
      <c r="AA326" s="6">
        <v>794.72625798953504</v>
      </c>
      <c r="AB326" s="6">
        <v>815.09947597410405</v>
      </c>
      <c r="AC326" s="6">
        <v>60.095184169150997</v>
      </c>
      <c r="AF326" s="24" t="s">
        <v>367</v>
      </c>
      <c r="AG326" s="24" t="s">
        <v>212</v>
      </c>
      <c r="AH326" s="25">
        <v>624.02449612695796</v>
      </c>
      <c r="AI326" s="25">
        <v>598.61594688557602</v>
      </c>
      <c r="AJ326" s="25">
        <v>98.1590027420186</v>
      </c>
    </row>
    <row r="327" spans="25:36" x14ac:dyDescent="0.2">
      <c r="Y327" t="s">
        <v>783</v>
      </c>
      <c r="Z327" t="s">
        <v>212</v>
      </c>
      <c r="AA327" s="6">
        <v>795.42826089135701</v>
      </c>
      <c r="AB327" s="6">
        <v>910</v>
      </c>
      <c r="AC327" s="6">
        <v>81.0433152585247</v>
      </c>
      <c r="AF327" s="24" t="s">
        <v>402</v>
      </c>
      <c r="AG327" s="24" t="s">
        <v>212</v>
      </c>
      <c r="AH327" s="25">
        <v>744.005143489136</v>
      </c>
      <c r="AI327" s="25">
        <v>598.77601950826897</v>
      </c>
      <c r="AJ327" s="25">
        <v>107.026208266211</v>
      </c>
    </row>
    <row r="328" spans="25:36" x14ac:dyDescent="0.2">
      <c r="Y328" t="s">
        <v>785</v>
      </c>
      <c r="Z328" t="s">
        <v>212</v>
      </c>
      <c r="AA328" s="6">
        <v>795.63620487795902</v>
      </c>
      <c r="AB328" s="6">
        <v>788.33497981248195</v>
      </c>
      <c r="AC328" s="6">
        <v>85.118107947799402</v>
      </c>
      <c r="AF328" s="24" t="s">
        <v>327</v>
      </c>
      <c r="AG328" s="24" t="s">
        <v>212</v>
      </c>
      <c r="AH328" s="25">
        <v>717.12610224816399</v>
      </c>
      <c r="AI328" s="25">
        <v>599.72048654370599</v>
      </c>
      <c r="AJ328" s="25">
        <v>81.602409379762193</v>
      </c>
    </row>
    <row r="329" spans="25:36" x14ac:dyDescent="0.2">
      <c r="Y329" t="s">
        <v>787</v>
      </c>
      <c r="Z329" t="s">
        <v>212</v>
      </c>
      <c r="AA329" s="6">
        <v>796.08332377883698</v>
      </c>
      <c r="AB329" s="6">
        <v>796.08332377883698</v>
      </c>
      <c r="AC329" s="6">
        <v>139.98740195108701</v>
      </c>
      <c r="AF329" s="24" t="s">
        <v>383</v>
      </c>
      <c r="AG329" s="24" t="s">
        <v>212</v>
      </c>
      <c r="AH329" s="25">
        <v>602.58840223883101</v>
      </c>
      <c r="AI329" s="25">
        <v>602.58840223883101</v>
      </c>
      <c r="AJ329" s="25">
        <v>11.0157061344469</v>
      </c>
    </row>
    <row r="330" spans="25:36" x14ac:dyDescent="0.2">
      <c r="Y330" t="s">
        <v>789</v>
      </c>
      <c r="Z330" t="s">
        <v>212</v>
      </c>
      <c r="AA330" s="6">
        <v>796.10409789364996</v>
      </c>
      <c r="AB330" s="6">
        <v>869</v>
      </c>
      <c r="AC330" s="6">
        <v>95.475579750204105</v>
      </c>
      <c r="AF330" s="24" t="s">
        <v>475</v>
      </c>
      <c r="AG330" s="24" t="s">
        <v>212</v>
      </c>
      <c r="AH330" s="25">
        <v>679.20250540165898</v>
      </c>
      <c r="AI330" s="25">
        <v>603.41507054006604</v>
      </c>
      <c r="AJ330" s="25">
        <v>66.835745633758407</v>
      </c>
    </row>
    <row r="331" spans="25:36" x14ac:dyDescent="0.2">
      <c r="Y331" t="s">
        <v>791</v>
      </c>
      <c r="Z331" t="s">
        <v>212</v>
      </c>
      <c r="AA331" s="6">
        <v>796.52049331958995</v>
      </c>
      <c r="AB331" s="6">
        <v>796.52049331958995</v>
      </c>
      <c r="AC331" s="6">
        <v>140.70876670303301</v>
      </c>
      <c r="AF331" s="24" t="s">
        <v>815</v>
      </c>
      <c r="AG331" s="24" t="s">
        <v>212</v>
      </c>
      <c r="AH331" s="25">
        <v>982.330042588879</v>
      </c>
      <c r="AI331" s="25">
        <v>605.66387149576894</v>
      </c>
      <c r="AJ331" s="25">
        <v>114.86621942026601</v>
      </c>
    </row>
    <row r="332" spans="25:36" x14ac:dyDescent="0.2">
      <c r="Y332" t="s">
        <v>792</v>
      </c>
      <c r="Z332" t="s">
        <v>274</v>
      </c>
      <c r="AA332" s="6">
        <v>797.98261239979604</v>
      </c>
      <c r="AB332" s="6">
        <v>559.34138833248403</v>
      </c>
      <c r="AC332" s="6">
        <v>88.539700404828295</v>
      </c>
      <c r="AF332" s="24" t="s">
        <v>783</v>
      </c>
      <c r="AG332" s="24" t="s">
        <v>212</v>
      </c>
      <c r="AH332" s="25">
        <v>540.22396363192297</v>
      </c>
      <c r="AI332" s="25">
        <v>605.66387149576894</v>
      </c>
      <c r="AJ332" s="25">
        <v>75.240321128190203</v>
      </c>
    </row>
    <row r="333" spans="25:36" x14ac:dyDescent="0.2">
      <c r="Y333" t="s">
        <v>794</v>
      </c>
      <c r="Z333" t="s">
        <v>212</v>
      </c>
      <c r="AA333" s="6">
        <v>800.87730595236303</v>
      </c>
      <c r="AB333" s="6">
        <v>762.97822455313496</v>
      </c>
      <c r="AC333" s="6">
        <v>106.88885941281499</v>
      </c>
      <c r="AF333" s="24" t="s">
        <v>1962</v>
      </c>
      <c r="AG333" s="24" t="s">
        <v>212</v>
      </c>
      <c r="AH333" s="25">
        <v>2328.62822356685</v>
      </c>
      <c r="AI333" s="25">
        <v>606</v>
      </c>
      <c r="AJ333" s="25">
        <v>131.892086836077</v>
      </c>
    </row>
    <row r="334" spans="25:36" x14ac:dyDescent="0.2">
      <c r="Y334" t="s">
        <v>796</v>
      </c>
      <c r="Z334" t="s">
        <v>212</v>
      </c>
      <c r="AA334" s="6">
        <v>801.07354352260302</v>
      </c>
      <c r="AB334" s="6">
        <v>332</v>
      </c>
      <c r="AC334" s="6">
        <v>98.112892108993904</v>
      </c>
      <c r="AF334" s="24" t="s">
        <v>1483</v>
      </c>
      <c r="AG334" s="24" t="s">
        <v>274</v>
      </c>
      <c r="AH334" s="25">
        <v>606</v>
      </c>
      <c r="AI334" s="25">
        <v>606</v>
      </c>
      <c r="AJ334" s="25"/>
    </row>
    <row r="335" spans="25:36" x14ac:dyDescent="0.2">
      <c r="Y335" t="s">
        <v>798</v>
      </c>
      <c r="Z335" t="s">
        <v>212</v>
      </c>
      <c r="AA335" s="6">
        <v>801.12205800442598</v>
      </c>
      <c r="AB335" s="6">
        <v>763.46772865725995</v>
      </c>
      <c r="AC335" s="6">
        <v>106.885629687166</v>
      </c>
      <c r="AF335" s="24" t="s">
        <v>4042</v>
      </c>
      <c r="AG335" s="24" t="s">
        <v>212</v>
      </c>
      <c r="AH335" s="25">
        <v>1638.3216228424301</v>
      </c>
      <c r="AI335" s="25">
        <v>610.19322131444505</v>
      </c>
      <c r="AJ335" s="25">
        <v>150.63944001816</v>
      </c>
    </row>
    <row r="336" spans="25:36" x14ac:dyDescent="0.2">
      <c r="Y336" t="s">
        <v>800</v>
      </c>
      <c r="Z336" t="s">
        <v>212</v>
      </c>
      <c r="AA336" s="6">
        <v>801.174128185717</v>
      </c>
      <c r="AB336" s="6">
        <v>867.89021992419896</v>
      </c>
      <c r="AC336" s="6">
        <v>57.855433988402098</v>
      </c>
      <c r="AF336" s="24" t="s">
        <v>1821</v>
      </c>
      <c r="AG336" s="24" t="s">
        <v>212</v>
      </c>
      <c r="AH336" s="25">
        <v>772.56562919909595</v>
      </c>
      <c r="AI336" s="25">
        <v>611.92643966819105</v>
      </c>
      <c r="AJ336" s="25">
        <v>97.081768391486094</v>
      </c>
    </row>
    <row r="337" spans="25:36" x14ac:dyDescent="0.2">
      <c r="Y337" t="s">
        <v>802</v>
      </c>
      <c r="Z337" t="s">
        <v>212</v>
      </c>
      <c r="AA337" s="6">
        <v>801.749799935395</v>
      </c>
      <c r="AB337" s="6">
        <v>884.55773196273196</v>
      </c>
      <c r="AC337" s="6">
        <v>64.941843192719404</v>
      </c>
      <c r="AF337" s="24" t="s">
        <v>265</v>
      </c>
      <c r="AG337" s="24" t="s">
        <v>212</v>
      </c>
      <c r="AH337" s="25">
        <v>554.857683160536</v>
      </c>
      <c r="AI337" s="25">
        <v>613</v>
      </c>
      <c r="AJ337" s="25">
        <v>68.657135716182694</v>
      </c>
    </row>
    <row r="338" spans="25:36" x14ac:dyDescent="0.2">
      <c r="Y338" t="s">
        <v>804</v>
      </c>
      <c r="Z338" t="s">
        <v>212</v>
      </c>
      <c r="AA338" s="6">
        <v>801.90188068612395</v>
      </c>
      <c r="AB338" s="6">
        <v>801.90188068612395</v>
      </c>
      <c r="AC338" s="6">
        <v>125.786256100719</v>
      </c>
      <c r="AF338" s="24" t="s">
        <v>880</v>
      </c>
      <c r="AG338" s="24" t="s">
        <v>212</v>
      </c>
      <c r="AH338" s="25">
        <v>619.40597951075301</v>
      </c>
      <c r="AI338" s="25">
        <v>619.40597951075301</v>
      </c>
      <c r="AJ338" s="25">
        <v>133.98665205989201</v>
      </c>
    </row>
    <row r="339" spans="25:36" x14ac:dyDescent="0.2">
      <c r="Y339" t="s">
        <v>806</v>
      </c>
      <c r="Z339" t="s">
        <v>212</v>
      </c>
      <c r="AA339" s="6">
        <v>803.31086062714201</v>
      </c>
      <c r="AB339" s="6">
        <v>195.45700231325301</v>
      </c>
      <c r="AC339" s="6">
        <v>175.65415094528299</v>
      </c>
      <c r="AF339" s="24" t="s">
        <v>860</v>
      </c>
      <c r="AG339" s="24" t="s">
        <v>212</v>
      </c>
      <c r="AH339" s="25">
        <v>1802.4931096284899</v>
      </c>
      <c r="AI339" s="25">
        <v>619.78233554412702</v>
      </c>
      <c r="AJ339" s="25">
        <v>135.68068430022899</v>
      </c>
    </row>
    <row r="340" spans="25:36" x14ac:dyDescent="0.2">
      <c r="Y340" t="s">
        <v>808</v>
      </c>
      <c r="Z340" t="s">
        <v>212</v>
      </c>
      <c r="AA340" s="6">
        <v>803.69203860963205</v>
      </c>
      <c r="AB340" s="6">
        <v>803.69203860963205</v>
      </c>
      <c r="AC340" s="6">
        <v>136.28189417361699</v>
      </c>
      <c r="AF340" s="24" t="s">
        <v>1193</v>
      </c>
      <c r="AG340" s="24" t="s">
        <v>212</v>
      </c>
      <c r="AH340" s="25">
        <v>684.37869052479903</v>
      </c>
      <c r="AI340" s="25">
        <v>621.98526837083898</v>
      </c>
      <c r="AJ340" s="25">
        <v>83.738895529887898</v>
      </c>
    </row>
    <row r="341" spans="25:36" x14ac:dyDescent="0.2">
      <c r="Y341" t="s">
        <v>809</v>
      </c>
      <c r="Z341" t="s">
        <v>274</v>
      </c>
      <c r="AA341" s="6">
        <v>803.88228271233504</v>
      </c>
      <c r="AB341" s="6">
        <v>803.88228271233504</v>
      </c>
      <c r="AC341" s="6">
        <v>137.43082575488</v>
      </c>
      <c r="AF341" s="24" t="s">
        <v>890</v>
      </c>
      <c r="AG341" s="24" t="s">
        <v>212</v>
      </c>
      <c r="AH341" s="25">
        <v>1130.0826238460199</v>
      </c>
      <c r="AI341" s="25">
        <v>622.44097308741198</v>
      </c>
      <c r="AJ341" s="25">
        <v>101.93459896444401</v>
      </c>
    </row>
    <row r="342" spans="25:36" x14ac:dyDescent="0.2">
      <c r="Y342" t="s">
        <v>811</v>
      </c>
      <c r="Z342" t="s">
        <v>212</v>
      </c>
      <c r="AA342" s="6">
        <v>804.19953450657601</v>
      </c>
      <c r="AB342" s="6">
        <v>767.76431495084296</v>
      </c>
      <c r="AC342" s="6">
        <v>90.273998361959102</v>
      </c>
      <c r="AF342" s="24" t="s">
        <v>579</v>
      </c>
      <c r="AG342" s="24" t="s">
        <v>212</v>
      </c>
      <c r="AH342" s="25">
        <v>621.270050848805</v>
      </c>
      <c r="AI342" s="25">
        <v>622.50725909282198</v>
      </c>
      <c r="AJ342" s="25">
        <v>98.603357778746897</v>
      </c>
    </row>
    <row r="343" spans="25:36" x14ac:dyDescent="0.2">
      <c r="Y343" t="s">
        <v>813</v>
      </c>
      <c r="Z343" t="s">
        <v>212</v>
      </c>
      <c r="AA343" s="6">
        <v>804.28033136474301</v>
      </c>
      <c r="AB343" s="6">
        <v>925.42801840149605</v>
      </c>
      <c r="AC343" s="6">
        <v>79.726056574990096</v>
      </c>
      <c r="AF343" s="24" t="s">
        <v>1215</v>
      </c>
      <c r="AG343" s="24" t="s">
        <v>212</v>
      </c>
      <c r="AH343" s="25">
        <v>787.126915323101</v>
      </c>
      <c r="AI343" s="25">
        <v>622.52624952990095</v>
      </c>
      <c r="AJ343" s="25">
        <v>73.1129767164839</v>
      </c>
    </row>
    <row r="344" spans="25:36" x14ac:dyDescent="0.2">
      <c r="Y344" t="s">
        <v>815</v>
      </c>
      <c r="Z344" t="s">
        <v>212</v>
      </c>
      <c r="AA344" s="6">
        <v>804.57991080434203</v>
      </c>
      <c r="AB344" s="6">
        <v>146.01503373980799</v>
      </c>
      <c r="AC344" s="6">
        <v>152.47377628975801</v>
      </c>
      <c r="AF344" s="24" t="s">
        <v>1224</v>
      </c>
      <c r="AG344" s="24" t="s">
        <v>212</v>
      </c>
      <c r="AH344" s="25">
        <v>803.60790990641794</v>
      </c>
      <c r="AI344" s="25">
        <v>623</v>
      </c>
      <c r="AJ344" s="25">
        <v>85.620324248621898</v>
      </c>
    </row>
    <row r="345" spans="25:36" x14ac:dyDescent="0.2">
      <c r="Y345" t="s">
        <v>172</v>
      </c>
      <c r="Z345" t="s">
        <v>212</v>
      </c>
      <c r="AA345" s="6">
        <v>804.58505038708495</v>
      </c>
      <c r="AB345" s="6">
        <v>690.59497953917003</v>
      </c>
      <c r="AC345" s="6">
        <v>96.526811050292196</v>
      </c>
      <c r="AF345" s="24" t="s">
        <v>1896</v>
      </c>
      <c r="AG345" s="24" t="s">
        <v>212</v>
      </c>
      <c r="AH345" s="25">
        <v>623</v>
      </c>
      <c r="AI345" s="25">
        <v>623</v>
      </c>
      <c r="AJ345" s="25"/>
    </row>
    <row r="346" spans="25:36" x14ac:dyDescent="0.2">
      <c r="Y346" t="s">
        <v>817</v>
      </c>
      <c r="Z346" t="s">
        <v>274</v>
      </c>
      <c r="AA346" s="6">
        <v>808.18990244935003</v>
      </c>
      <c r="AB346" s="6">
        <v>696.54101339560702</v>
      </c>
      <c r="AC346" s="6">
        <v>82.141944578246196</v>
      </c>
      <c r="AF346" s="24" t="s">
        <v>467</v>
      </c>
      <c r="AG346" s="24" t="s">
        <v>274</v>
      </c>
      <c r="AH346" s="25">
        <v>623</v>
      </c>
      <c r="AI346" s="25">
        <v>623</v>
      </c>
      <c r="AJ346" s="25"/>
    </row>
    <row r="347" spans="25:36" x14ac:dyDescent="0.2">
      <c r="Y347" t="s">
        <v>819</v>
      </c>
      <c r="Z347" t="s">
        <v>212</v>
      </c>
      <c r="AA347" s="6">
        <v>809.30983145498897</v>
      </c>
      <c r="AB347" s="6">
        <v>809.30983145498897</v>
      </c>
      <c r="AC347" s="6">
        <v>96.799387253409606</v>
      </c>
      <c r="AF347" s="24" t="s">
        <v>280</v>
      </c>
      <c r="AG347" s="24" t="s">
        <v>212</v>
      </c>
      <c r="AH347" s="25">
        <v>710.12548417700805</v>
      </c>
      <c r="AI347" s="25">
        <v>623.46011820000001</v>
      </c>
      <c r="AJ347" s="25">
        <v>76.921591836104298</v>
      </c>
    </row>
    <row r="348" spans="25:36" x14ac:dyDescent="0.2">
      <c r="Y348" t="s">
        <v>821</v>
      </c>
      <c r="Z348" t="s">
        <v>212</v>
      </c>
      <c r="AA348" s="6">
        <v>809.55347959333699</v>
      </c>
      <c r="AB348" s="6">
        <v>809.55347959333699</v>
      </c>
      <c r="AC348" s="6">
        <v>139.442961137857</v>
      </c>
      <c r="AF348" s="24" t="s">
        <v>1334</v>
      </c>
      <c r="AG348" s="24" t="s">
        <v>212</v>
      </c>
      <c r="AH348" s="25">
        <v>1042.0273291347</v>
      </c>
      <c r="AI348" s="25">
        <v>626.86582315817805</v>
      </c>
      <c r="AJ348" s="25">
        <v>91.454203373269493</v>
      </c>
    </row>
    <row r="349" spans="25:36" x14ac:dyDescent="0.2">
      <c r="Y349" t="s">
        <v>823</v>
      </c>
      <c r="Z349" t="s">
        <v>212</v>
      </c>
      <c r="AA349" s="6">
        <v>811.15421795849102</v>
      </c>
      <c r="AB349" s="6">
        <v>724.27971390000005</v>
      </c>
      <c r="AC349" s="6">
        <v>91.343933923880897</v>
      </c>
      <c r="AF349" s="24" t="s">
        <v>1532</v>
      </c>
      <c r="AG349" s="24" t="s">
        <v>212</v>
      </c>
      <c r="AH349" s="25">
        <v>831.41407863341601</v>
      </c>
      <c r="AI349" s="25">
        <v>627</v>
      </c>
      <c r="AJ349" s="25">
        <v>52.409427886784101</v>
      </c>
    </row>
    <row r="350" spans="25:36" x14ac:dyDescent="0.2">
      <c r="Y350" t="s">
        <v>825</v>
      </c>
      <c r="Z350" t="s">
        <v>212</v>
      </c>
      <c r="AA350" s="6">
        <v>811.49182794821502</v>
      </c>
      <c r="AB350" s="6">
        <v>937.26513258712203</v>
      </c>
      <c r="AC350" s="6">
        <v>76.775635190755295</v>
      </c>
      <c r="AF350" s="24" t="s">
        <v>2892</v>
      </c>
      <c r="AG350" s="24" t="s">
        <v>212</v>
      </c>
      <c r="AH350" s="25">
        <v>2399.29262957326</v>
      </c>
      <c r="AI350" s="25">
        <v>627.73445863675295</v>
      </c>
      <c r="AJ350" s="25">
        <v>133.643355353912</v>
      </c>
    </row>
    <row r="351" spans="25:36" x14ac:dyDescent="0.2">
      <c r="Y351" t="s">
        <v>827</v>
      </c>
      <c r="Z351" t="s">
        <v>212</v>
      </c>
      <c r="AA351" s="6">
        <v>812.34154349254595</v>
      </c>
      <c r="AB351" s="6">
        <v>838.53917963977005</v>
      </c>
      <c r="AC351" s="6">
        <v>69.555308399506899</v>
      </c>
      <c r="AF351" s="24" t="s">
        <v>1058</v>
      </c>
      <c r="AG351" s="24" t="s">
        <v>212</v>
      </c>
      <c r="AH351" s="25">
        <v>2072.64482027555</v>
      </c>
      <c r="AI351" s="25">
        <v>632.13398913309197</v>
      </c>
      <c r="AJ351" s="25">
        <v>160.244686932386</v>
      </c>
    </row>
    <row r="352" spans="25:36" x14ac:dyDescent="0.2">
      <c r="Y352" t="s">
        <v>829</v>
      </c>
      <c r="Z352" t="s">
        <v>212</v>
      </c>
      <c r="AA352" s="6">
        <v>813.11922134835197</v>
      </c>
      <c r="AB352" s="6">
        <v>570</v>
      </c>
      <c r="AC352" s="6">
        <v>90.920762120311295</v>
      </c>
      <c r="AF352" s="24" t="s">
        <v>654</v>
      </c>
      <c r="AG352" s="24" t="s">
        <v>212</v>
      </c>
      <c r="AH352" s="25">
        <v>892.27772416912501</v>
      </c>
      <c r="AI352" s="25">
        <v>632.40285611074705</v>
      </c>
      <c r="AJ352" s="25">
        <v>82.894657647829106</v>
      </c>
    </row>
    <row r="353" spans="25:36" x14ac:dyDescent="0.2">
      <c r="Y353" t="s">
        <v>831</v>
      </c>
      <c r="Z353" t="s">
        <v>212</v>
      </c>
      <c r="AA353" s="6">
        <v>813.50061501840401</v>
      </c>
      <c r="AB353" s="6">
        <v>766.35894713279697</v>
      </c>
      <c r="AC353" s="6">
        <v>74.542827568595499</v>
      </c>
      <c r="AF353" s="24" t="s">
        <v>804</v>
      </c>
      <c r="AG353" s="24" t="s">
        <v>212</v>
      </c>
      <c r="AH353" s="25">
        <v>632.53993622563701</v>
      </c>
      <c r="AI353" s="25">
        <v>632.53993622563701</v>
      </c>
      <c r="AJ353" s="25"/>
    </row>
    <row r="354" spans="25:36" x14ac:dyDescent="0.2">
      <c r="Y354" t="s">
        <v>833</v>
      </c>
      <c r="Z354" t="s">
        <v>212</v>
      </c>
      <c r="AA354" s="6">
        <v>814.82555204082598</v>
      </c>
      <c r="AB354" s="6">
        <v>309.42634772449702</v>
      </c>
      <c r="AC354" s="6">
        <v>105.083819992258</v>
      </c>
      <c r="AF354" s="24" t="s">
        <v>1251</v>
      </c>
      <c r="AG354" s="24" t="s">
        <v>212</v>
      </c>
      <c r="AH354" s="25">
        <v>1198.4726865508001</v>
      </c>
      <c r="AI354" s="25">
        <v>633.40767740161198</v>
      </c>
      <c r="AJ354" s="25">
        <v>136.58409834602</v>
      </c>
    </row>
    <row r="355" spans="25:36" x14ac:dyDescent="0.2">
      <c r="Y355" t="s">
        <v>835</v>
      </c>
      <c r="Z355" t="s">
        <v>212</v>
      </c>
      <c r="AA355" s="6">
        <v>815.10598001132405</v>
      </c>
      <c r="AB355" s="6">
        <v>853.92151052116003</v>
      </c>
      <c r="AC355" s="6">
        <v>90.298687362118301</v>
      </c>
      <c r="AF355" s="24" t="s">
        <v>696</v>
      </c>
      <c r="AG355" s="24" t="s">
        <v>212</v>
      </c>
      <c r="AH355" s="25">
        <v>539.10863481707202</v>
      </c>
      <c r="AI355" s="25">
        <v>634</v>
      </c>
      <c r="AJ355" s="25">
        <v>80.8347052468729</v>
      </c>
    </row>
    <row r="356" spans="25:36" x14ac:dyDescent="0.2">
      <c r="Y356" t="s">
        <v>837</v>
      </c>
      <c r="Z356" t="s">
        <v>212</v>
      </c>
      <c r="AA356" s="6">
        <v>815.72281089905198</v>
      </c>
      <c r="AB356" s="6">
        <v>459.73650235109199</v>
      </c>
      <c r="AC356" s="6">
        <v>103.30588604898701</v>
      </c>
      <c r="AF356" s="24" t="s">
        <v>218</v>
      </c>
      <c r="AG356" s="24" t="s">
        <v>212</v>
      </c>
      <c r="AH356" s="25">
        <v>634.461214795209</v>
      </c>
      <c r="AI356" s="25">
        <v>634.461214795209</v>
      </c>
      <c r="AJ356" s="25"/>
    </row>
    <row r="357" spans="25:36" x14ac:dyDescent="0.2">
      <c r="Y357" t="s">
        <v>839</v>
      </c>
      <c r="Z357" t="s">
        <v>212</v>
      </c>
      <c r="AA357" s="6">
        <v>817.02282709476697</v>
      </c>
      <c r="AB357" s="6">
        <v>915.34022370000002</v>
      </c>
      <c r="AC357" s="6">
        <v>76.639776152739103</v>
      </c>
      <c r="AF357" s="24" t="s">
        <v>395</v>
      </c>
      <c r="AG357" s="24" t="s">
        <v>212</v>
      </c>
      <c r="AH357" s="25">
        <v>695.46793628259695</v>
      </c>
      <c r="AI357" s="25">
        <v>634.52714360479899</v>
      </c>
      <c r="AJ357" s="25">
        <v>77.776067972409507</v>
      </c>
    </row>
    <row r="358" spans="25:36" x14ac:dyDescent="0.2">
      <c r="Y358" t="s">
        <v>841</v>
      </c>
      <c r="Z358" t="s">
        <v>212</v>
      </c>
      <c r="AA358" s="6">
        <v>818.11821599775806</v>
      </c>
      <c r="AB358" s="6">
        <v>597.96996449999995</v>
      </c>
      <c r="AC358" s="6">
        <v>79.509353151973599</v>
      </c>
      <c r="AF358" s="24" t="s">
        <v>670</v>
      </c>
      <c r="AG358" s="24" t="s">
        <v>274</v>
      </c>
      <c r="AH358" s="25">
        <v>634.82786617692898</v>
      </c>
      <c r="AI358" s="25">
        <v>634.82786617692898</v>
      </c>
      <c r="AJ358" s="25"/>
    </row>
    <row r="359" spans="25:36" x14ac:dyDescent="0.2">
      <c r="Y359" t="s">
        <v>843</v>
      </c>
      <c r="Z359" t="s">
        <v>212</v>
      </c>
      <c r="AA359" s="6">
        <v>819.02011705602399</v>
      </c>
      <c r="AB359" s="6">
        <v>1019</v>
      </c>
      <c r="AC359" s="6">
        <v>71.279050262337094</v>
      </c>
      <c r="AF359" s="24" t="s">
        <v>411</v>
      </c>
      <c r="AG359" s="24" t="s">
        <v>212</v>
      </c>
      <c r="AH359" s="25">
        <v>793.34473162755796</v>
      </c>
      <c r="AI359" s="25">
        <v>634.82786617692898</v>
      </c>
      <c r="AJ359" s="25">
        <v>45.9674813876819</v>
      </c>
    </row>
    <row r="360" spans="25:36" x14ac:dyDescent="0.2">
      <c r="Y360" t="s">
        <v>845</v>
      </c>
      <c r="Z360" t="s">
        <v>212</v>
      </c>
      <c r="AA360" s="6">
        <v>819.17303135215104</v>
      </c>
      <c r="AB360" s="6">
        <v>819.17303135215104</v>
      </c>
      <c r="AC360" s="6">
        <v>119.756801473281</v>
      </c>
      <c r="AF360" s="24" t="s">
        <v>794</v>
      </c>
      <c r="AG360" s="24" t="s">
        <v>212</v>
      </c>
      <c r="AH360" s="25">
        <v>1493.80375472016</v>
      </c>
      <c r="AI360" s="25">
        <v>634.82786617692898</v>
      </c>
      <c r="AJ360" s="25">
        <v>131.39312102600999</v>
      </c>
    </row>
    <row r="361" spans="25:36" x14ac:dyDescent="0.2">
      <c r="Y361" t="s">
        <v>847</v>
      </c>
      <c r="Z361" t="s">
        <v>212</v>
      </c>
      <c r="AA361" s="6">
        <v>820.07400638965396</v>
      </c>
      <c r="AB361" s="6">
        <v>820.07400638965396</v>
      </c>
      <c r="AC361" s="6">
        <v>119.865168147055</v>
      </c>
      <c r="AF361" s="24" t="s">
        <v>798</v>
      </c>
      <c r="AG361" s="24" t="s">
        <v>212</v>
      </c>
      <c r="AH361" s="25">
        <v>1493.80375472016</v>
      </c>
      <c r="AI361" s="25">
        <v>634.82786617692898</v>
      </c>
      <c r="AJ361" s="25">
        <v>131.39312102600999</v>
      </c>
    </row>
    <row r="362" spans="25:36" x14ac:dyDescent="0.2">
      <c r="Y362" t="s">
        <v>849</v>
      </c>
      <c r="Z362" t="s">
        <v>212</v>
      </c>
      <c r="AA362" s="6">
        <v>820.77899752468102</v>
      </c>
      <c r="AB362" s="6">
        <v>820.77899752468102</v>
      </c>
      <c r="AC362" s="6">
        <v>138.835674805824</v>
      </c>
      <c r="AF362" s="24" t="s">
        <v>387</v>
      </c>
      <c r="AG362" s="24" t="s">
        <v>274</v>
      </c>
      <c r="AH362" s="25">
        <v>767.68175982330899</v>
      </c>
      <c r="AI362" s="25">
        <v>634.82786617692898</v>
      </c>
      <c r="AJ362" s="25">
        <v>41.776355982076097</v>
      </c>
    </row>
    <row r="363" spans="25:36" x14ac:dyDescent="0.2">
      <c r="Y363" t="s">
        <v>851</v>
      </c>
      <c r="Z363" t="s">
        <v>212</v>
      </c>
      <c r="AA363" s="6">
        <v>820.81882847057602</v>
      </c>
      <c r="AB363" s="6">
        <v>538</v>
      </c>
      <c r="AC363" s="6">
        <v>92.6763984930259</v>
      </c>
      <c r="AF363" s="24" t="s">
        <v>917</v>
      </c>
      <c r="AG363" s="24" t="s">
        <v>212</v>
      </c>
      <c r="AH363" s="25">
        <v>635.73693958015099</v>
      </c>
      <c r="AI363" s="25">
        <v>635.73693958015099</v>
      </c>
      <c r="AJ363" s="25">
        <v>126.724698973212</v>
      </c>
    </row>
    <row r="364" spans="25:36" x14ac:dyDescent="0.2">
      <c r="Y364" t="s">
        <v>853</v>
      </c>
      <c r="Z364" t="s">
        <v>212</v>
      </c>
      <c r="AA364" s="6">
        <v>822.67672572125196</v>
      </c>
      <c r="AB364" s="6">
        <v>456.41085486285601</v>
      </c>
      <c r="AC364" s="6">
        <v>113.331353307559</v>
      </c>
      <c r="AF364" s="24" t="s">
        <v>6940</v>
      </c>
      <c r="AG364" s="24" t="s">
        <v>274</v>
      </c>
      <c r="AH364" s="25">
        <v>2828.44640837016</v>
      </c>
      <c r="AI364" s="25">
        <v>636.49019381049402</v>
      </c>
      <c r="AJ364" s="25">
        <v>137.87699769238199</v>
      </c>
    </row>
    <row r="365" spans="25:36" x14ac:dyDescent="0.2">
      <c r="Y365" t="s">
        <v>854</v>
      </c>
      <c r="Z365" t="s">
        <v>212</v>
      </c>
      <c r="AA365" s="6">
        <v>824.00891625409702</v>
      </c>
      <c r="AB365" s="6">
        <v>702.89635173352804</v>
      </c>
      <c r="AC365" s="6">
        <v>72.223833066235997</v>
      </c>
      <c r="AF365" s="24" t="s">
        <v>973</v>
      </c>
      <c r="AG365" s="24" t="s">
        <v>212</v>
      </c>
      <c r="AH365" s="25">
        <v>574.68409799807796</v>
      </c>
      <c r="AI365" s="25">
        <v>639</v>
      </c>
      <c r="AJ365" s="25">
        <v>81.689315114091102</v>
      </c>
    </row>
    <row r="366" spans="25:36" x14ac:dyDescent="0.2">
      <c r="Y366" t="s">
        <v>856</v>
      </c>
      <c r="Z366" t="s">
        <v>212</v>
      </c>
      <c r="AA366" s="6">
        <v>824.71719755389404</v>
      </c>
      <c r="AB366" s="6">
        <v>596.14108056402904</v>
      </c>
      <c r="AC366" s="6">
        <v>111.454293625106</v>
      </c>
      <c r="AF366" s="24" t="s">
        <v>1355</v>
      </c>
      <c r="AG366" s="24" t="s">
        <v>274</v>
      </c>
      <c r="AH366" s="25">
        <v>1021.76303803962</v>
      </c>
      <c r="AI366" s="25">
        <v>639</v>
      </c>
      <c r="AJ366" s="25">
        <v>118.973908280144</v>
      </c>
    </row>
    <row r="367" spans="25:36" x14ac:dyDescent="0.2">
      <c r="Y367" t="s">
        <v>858</v>
      </c>
      <c r="Z367" t="s">
        <v>212</v>
      </c>
      <c r="AA367" s="6">
        <v>826.88986238391396</v>
      </c>
      <c r="AB367" s="6">
        <v>504.56527858192402</v>
      </c>
      <c r="AC367" s="6">
        <v>126.997552416288</v>
      </c>
      <c r="AF367" s="24" t="s">
        <v>811</v>
      </c>
      <c r="AG367" s="24" t="s">
        <v>212</v>
      </c>
      <c r="AH367" s="25">
        <v>902.71910780888402</v>
      </c>
      <c r="AI367" s="25">
        <v>639.27004713909696</v>
      </c>
      <c r="AJ367" s="25">
        <v>100.224771321689</v>
      </c>
    </row>
    <row r="368" spans="25:36" x14ac:dyDescent="0.2">
      <c r="Y368" t="s">
        <v>860</v>
      </c>
      <c r="Z368" t="s">
        <v>212</v>
      </c>
      <c r="AA368" s="6">
        <v>827.682974316676</v>
      </c>
      <c r="AB368" s="6">
        <v>844.59608073511697</v>
      </c>
      <c r="AC368" s="6">
        <v>97.520060848417103</v>
      </c>
      <c r="AF368" s="24" t="s">
        <v>899</v>
      </c>
      <c r="AG368" s="24" t="s">
        <v>274</v>
      </c>
      <c r="AH368" s="25">
        <v>869.37540292667802</v>
      </c>
      <c r="AI368" s="25">
        <v>639.27004713909696</v>
      </c>
      <c r="AJ368" s="25">
        <v>85.9552336540212</v>
      </c>
    </row>
    <row r="369" spans="25:36" x14ac:dyDescent="0.2">
      <c r="Y369" t="s">
        <v>862</v>
      </c>
      <c r="Z369" t="s">
        <v>212</v>
      </c>
      <c r="AA369" s="6">
        <v>829.21910454453405</v>
      </c>
      <c r="AB369" s="6">
        <v>961.31294830030595</v>
      </c>
      <c r="AC369" s="6">
        <v>79.892594939321</v>
      </c>
      <c r="AF369" s="24" t="s">
        <v>1067</v>
      </c>
      <c r="AG369" s="24" t="s">
        <v>274</v>
      </c>
      <c r="AH369" s="25">
        <v>687.123714885303</v>
      </c>
      <c r="AI369" s="25">
        <v>641.24991843014902</v>
      </c>
      <c r="AJ369" s="25">
        <v>82.135836794040301</v>
      </c>
    </row>
    <row r="370" spans="25:36" x14ac:dyDescent="0.2">
      <c r="Y370" t="s">
        <v>863</v>
      </c>
      <c r="Z370" t="s">
        <v>274</v>
      </c>
      <c r="AA370" s="6">
        <v>829.92800638538301</v>
      </c>
      <c r="AB370" s="6">
        <v>758.35302911577003</v>
      </c>
      <c r="AC370" s="6">
        <v>75.614293706979893</v>
      </c>
      <c r="AF370" s="24" t="s">
        <v>550</v>
      </c>
      <c r="AG370" s="24" t="s">
        <v>212</v>
      </c>
      <c r="AH370" s="25">
        <v>1376.0500919353201</v>
      </c>
      <c r="AI370" s="25">
        <v>642</v>
      </c>
      <c r="AJ370" s="25">
        <v>146.798321545927</v>
      </c>
    </row>
    <row r="371" spans="25:36" x14ac:dyDescent="0.2">
      <c r="Y371" t="s">
        <v>864</v>
      </c>
      <c r="Z371" t="s">
        <v>274</v>
      </c>
      <c r="AA371" s="6">
        <v>830.71152891849101</v>
      </c>
      <c r="AB371" s="6">
        <v>840.92830167534396</v>
      </c>
      <c r="AC371" s="6">
        <v>83.415117757511496</v>
      </c>
      <c r="AF371" s="24" t="s">
        <v>987</v>
      </c>
      <c r="AG371" s="24" t="s">
        <v>212</v>
      </c>
      <c r="AH371" s="25">
        <v>710.176366814076</v>
      </c>
      <c r="AI371" s="25">
        <v>642.52547212854404</v>
      </c>
      <c r="AJ371" s="25">
        <v>85.333808679887497</v>
      </c>
    </row>
    <row r="372" spans="25:36" x14ac:dyDescent="0.2">
      <c r="Y372" t="s">
        <v>866</v>
      </c>
      <c r="Z372" t="s">
        <v>212</v>
      </c>
      <c r="AA372" s="6">
        <v>830.80363532255001</v>
      </c>
      <c r="AB372" s="6">
        <v>707.56201425255597</v>
      </c>
      <c r="AC372" s="6">
        <v>96.798479872304796</v>
      </c>
      <c r="AF372" s="24" t="s">
        <v>1715</v>
      </c>
      <c r="AG372" s="24" t="s">
        <v>212</v>
      </c>
      <c r="AH372" s="25">
        <v>811.41059055305902</v>
      </c>
      <c r="AI372" s="25">
        <v>644.48328962286598</v>
      </c>
      <c r="AJ372" s="25">
        <v>79.375839391745302</v>
      </c>
    </row>
    <row r="373" spans="25:36" x14ac:dyDescent="0.2">
      <c r="Y373" t="s">
        <v>867</v>
      </c>
      <c r="Z373" t="s">
        <v>274</v>
      </c>
      <c r="AA373" s="6">
        <v>831.49733655596594</v>
      </c>
      <c r="AB373" s="6">
        <v>831.49733655596594</v>
      </c>
      <c r="AC373" s="6">
        <v>108.25568840667199</v>
      </c>
      <c r="AF373" s="24" t="s">
        <v>660</v>
      </c>
      <c r="AG373" s="24" t="s">
        <v>212</v>
      </c>
      <c r="AH373" s="25">
        <v>872.61817957008702</v>
      </c>
      <c r="AI373" s="25">
        <v>644.54294243859601</v>
      </c>
      <c r="AJ373" s="25">
        <v>74.050418407665305</v>
      </c>
    </row>
    <row r="374" spans="25:36" x14ac:dyDescent="0.2">
      <c r="Y374" t="s">
        <v>869</v>
      </c>
      <c r="Z374" t="s">
        <v>212</v>
      </c>
      <c r="AA374" s="6">
        <v>833.30788169028301</v>
      </c>
      <c r="AB374" s="6">
        <v>889.94721603588698</v>
      </c>
      <c r="AC374" s="6">
        <v>71.210991432934406</v>
      </c>
      <c r="AF374" s="24" t="s">
        <v>956</v>
      </c>
      <c r="AG374" s="24" t="s">
        <v>212</v>
      </c>
      <c r="AH374" s="25">
        <v>645.06969945730702</v>
      </c>
      <c r="AI374" s="25">
        <v>645.06969945730702</v>
      </c>
      <c r="AJ374" s="25">
        <v>138.80333699468699</v>
      </c>
    </row>
    <row r="375" spans="25:36" x14ac:dyDescent="0.2">
      <c r="Y375" t="s">
        <v>871</v>
      </c>
      <c r="Z375" t="s">
        <v>212</v>
      </c>
      <c r="AA375" s="6">
        <v>833.84868040344497</v>
      </c>
      <c r="AB375" s="6">
        <v>880.61259644697304</v>
      </c>
      <c r="AC375" s="6">
        <v>75.4715207869083</v>
      </c>
      <c r="AF375" s="24" t="s">
        <v>913</v>
      </c>
      <c r="AG375" s="24" t="s">
        <v>212</v>
      </c>
      <c r="AH375" s="25">
        <v>595.29849757872603</v>
      </c>
      <c r="AI375" s="25">
        <v>647.92836500654096</v>
      </c>
      <c r="AJ375" s="25">
        <v>73.981959874582401</v>
      </c>
    </row>
    <row r="376" spans="25:36" x14ac:dyDescent="0.2">
      <c r="Y376" t="s">
        <v>872</v>
      </c>
      <c r="Z376" t="s">
        <v>274</v>
      </c>
      <c r="AA376" s="6">
        <v>834.00605346971201</v>
      </c>
      <c r="AB376" s="6">
        <v>834.00605346971201</v>
      </c>
      <c r="AC376" s="6">
        <v>134.558474021427</v>
      </c>
      <c r="AF376" s="24" t="s">
        <v>690</v>
      </c>
      <c r="AG376" s="24" t="s">
        <v>212</v>
      </c>
      <c r="AH376" s="25">
        <v>769.51020201850804</v>
      </c>
      <c r="AI376" s="25">
        <v>648.036098720273</v>
      </c>
      <c r="AJ376" s="25">
        <v>64.823766910447105</v>
      </c>
    </row>
    <row r="377" spans="25:36" x14ac:dyDescent="0.2">
      <c r="Y377" t="s">
        <v>874</v>
      </c>
      <c r="Z377" t="s">
        <v>212</v>
      </c>
      <c r="AA377" s="6">
        <v>834.53524786160904</v>
      </c>
      <c r="AB377" s="6">
        <v>1168.56512345193</v>
      </c>
      <c r="AC377" s="6">
        <v>82.481868845666298</v>
      </c>
      <c r="AF377" s="24" t="s">
        <v>1328</v>
      </c>
      <c r="AG377" s="24" t="s">
        <v>212</v>
      </c>
      <c r="AH377" s="25">
        <v>648.24286057503105</v>
      </c>
      <c r="AI377" s="25">
        <v>648.24286057503105</v>
      </c>
      <c r="AJ377" s="25">
        <v>62.777405505629197</v>
      </c>
    </row>
    <row r="378" spans="25:36" x14ac:dyDescent="0.2">
      <c r="Y378" t="s">
        <v>876</v>
      </c>
      <c r="Z378" t="s">
        <v>212</v>
      </c>
      <c r="AA378" s="6">
        <v>836.75803084440304</v>
      </c>
      <c r="AB378" s="6">
        <v>798.25718435743795</v>
      </c>
      <c r="AC378" s="6">
        <v>68.783922800089698</v>
      </c>
      <c r="AF378" s="24" t="s">
        <v>374</v>
      </c>
      <c r="AG378" s="24" t="s">
        <v>212</v>
      </c>
      <c r="AH378" s="25">
        <v>774.77421628089996</v>
      </c>
      <c r="AI378" s="25">
        <v>648.93646825511405</v>
      </c>
      <c r="AJ378" s="25">
        <v>104.345583966578</v>
      </c>
    </row>
    <row r="379" spans="25:36" x14ac:dyDescent="0.2">
      <c r="Y379" t="s">
        <v>878</v>
      </c>
      <c r="Z379" t="s">
        <v>212</v>
      </c>
      <c r="AA379" s="6">
        <v>836.77958354013799</v>
      </c>
      <c r="AB379" s="6">
        <v>836.77958354013799</v>
      </c>
      <c r="AC379" s="6">
        <v>86.834811124611093</v>
      </c>
      <c r="AF379" s="24" t="s">
        <v>635</v>
      </c>
      <c r="AG379" s="24" t="s">
        <v>212</v>
      </c>
      <c r="AH379" s="25">
        <v>733.88266082495397</v>
      </c>
      <c r="AI379" s="25">
        <v>649.52645922508702</v>
      </c>
      <c r="AJ379" s="25">
        <v>74.104079904792997</v>
      </c>
    </row>
    <row r="380" spans="25:36" x14ac:dyDescent="0.2">
      <c r="Y380" t="s">
        <v>880</v>
      </c>
      <c r="Z380" t="s">
        <v>212</v>
      </c>
      <c r="AA380" s="6">
        <v>836.97139857124</v>
      </c>
      <c r="AB380" s="6">
        <v>836.97139857124</v>
      </c>
      <c r="AC380" s="6">
        <v>135.919256367174</v>
      </c>
      <c r="AF380" s="24" t="s">
        <v>7624</v>
      </c>
      <c r="AG380" s="24" t="s">
        <v>212</v>
      </c>
      <c r="AH380" s="25">
        <v>4922.7838908356098</v>
      </c>
      <c r="AI380" s="25">
        <v>651.35167250682298</v>
      </c>
      <c r="AJ380" s="25">
        <v>157.50823563286801</v>
      </c>
    </row>
    <row r="381" spans="25:36" x14ac:dyDescent="0.2">
      <c r="Y381" t="s">
        <v>882</v>
      </c>
      <c r="Z381" t="s">
        <v>212</v>
      </c>
      <c r="AA381" s="6">
        <v>838.38643507594804</v>
      </c>
      <c r="AB381" s="6">
        <v>838.38643507594804</v>
      </c>
      <c r="AC381" s="6">
        <v>86.580171797831895</v>
      </c>
      <c r="AF381" s="24" t="s">
        <v>1764</v>
      </c>
      <c r="AG381" s="24" t="s">
        <v>212</v>
      </c>
      <c r="AH381" s="25">
        <v>1181.4944346463101</v>
      </c>
      <c r="AI381" s="25">
        <v>651.71834995929498</v>
      </c>
      <c r="AJ381" s="25">
        <v>94.206559896497694</v>
      </c>
    </row>
    <row r="382" spans="25:36" x14ac:dyDescent="0.2">
      <c r="Y382" t="s">
        <v>884</v>
      </c>
      <c r="Z382" t="s">
        <v>212</v>
      </c>
      <c r="AA382" s="6">
        <v>838.87552595176703</v>
      </c>
      <c r="AB382" s="6">
        <v>428.84524750000003</v>
      </c>
      <c r="AC382" s="6">
        <v>102.777992265034</v>
      </c>
      <c r="AF382" s="24" t="s">
        <v>989</v>
      </c>
      <c r="AG382" s="24" t="s">
        <v>212</v>
      </c>
      <c r="AH382" s="25">
        <v>655.83531424128398</v>
      </c>
      <c r="AI382" s="25">
        <v>655.83531424128398</v>
      </c>
      <c r="AJ382" s="25">
        <v>133.652852313577</v>
      </c>
    </row>
    <row r="383" spans="25:36" x14ac:dyDescent="0.2">
      <c r="Y383" t="s">
        <v>886</v>
      </c>
      <c r="Z383" t="s">
        <v>212</v>
      </c>
      <c r="AA383" s="6">
        <v>843.36319658628497</v>
      </c>
      <c r="AB383" s="6">
        <v>364.94855879452899</v>
      </c>
      <c r="AC383" s="6">
        <v>109.084520606346</v>
      </c>
      <c r="AF383" s="24" t="s">
        <v>10857</v>
      </c>
      <c r="AG383" s="24" t="s">
        <v>212</v>
      </c>
      <c r="AH383" s="25">
        <v>958.26004375003504</v>
      </c>
      <c r="AI383" s="25">
        <v>656.98697615531898</v>
      </c>
      <c r="AJ383" s="25">
        <v>80.9180064414208</v>
      </c>
    </row>
    <row r="384" spans="25:36" x14ac:dyDescent="0.2">
      <c r="Y384" t="s">
        <v>888</v>
      </c>
      <c r="Z384" t="s">
        <v>212</v>
      </c>
      <c r="AA384" s="6">
        <v>843.47201642528103</v>
      </c>
      <c r="AB384" s="6">
        <v>819.73157806630195</v>
      </c>
      <c r="AC384" s="6">
        <v>92.907275197538198</v>
      </c>
      <c r="AF384" s="24" t="s">
        <v>3234</v>
      </c>
      <c r="AG384" s="24" t="s">
        <v>212</v>
      </c>
      <c r="AH384" s="25">
        <v>1701.77123928536</v>
      </c>
      <c r="AI384" s="25">
        <v>657.91361802451695</v>
      </c>
      <c r="AJ384" s="25">
        <v>123.923316973618</v>
      </c>
    </row>
    <row r="385" spans="25:36" x14ac:dyDescent="0.2">
      <c r="Y385" t="s">
        <v>890</v>
      </c>
      <c r="Z385" t="s">
        <v>212</v>
      </c>
      <c r="AA385" s="6">
        <v>843.76553870380906</v>
      </c>
      <c r="AB385" s="6">
        <v>819</v>
      </c>
      <c r="AC385" s="6">
        <v>74.710262776823797</v>
      </c>
      <c r="AF385" s="24" t="s">
        <v>1231</v>
      </c>
      <c r="AG385" s="24" t="s">
        <v>274</v>
      </c>
      <c r="AH385" s="25">
        <v>659.13461252499997</v>
      </c>
      <c r="AI385" s="25">
        <v>659.13461252499997</v>
      </c>
      <c r="AJ385" s="25">
        <v>137.71613854530801</v>
      </c>
    </row>
    <row r="386" spans="25:36" x14ac:dyDescent="0.2">
      <c r="Y386" t="s">
        <v>892</v>
      </c>
      <c r="Z386" t="s">
        <v>212</v>
      </c>
      <c r="AA386" s="6">
        <v>843.77637607699705</v>
      </c>
      <c r="AB386" s="6">
        <v>527.19671264991598</v>
      </c>
      <c r="AC386" s="6">
        <v>106.032631214798</v>
      </c>
      <c r="AF386" s="24" t="s">
        <v>1744</v>
      </c>
      <c r="AG386" s="24" t="s">
        <v>212</v>
      </c>
      <c r="AH386" s="25">
        <v>881.43378327346397</v>
      </c>
      <c r="AI386" s="25">
        <v>659.68334609245596</v>
      </c>
      <c r="AJ386" s="25">
        <v>69.178424307534797</v>
      </c>
    </row>
    <row r="387" spans="25:36" x14ac:dyDescent="0.2">
      <c r="Y387" t="s">
        <v>894</v>
      </c>
      <c r="Z387" t="s">
        <v>212</v>
      </c>
      <c r="AA387" s="6">
        <v>847.44702085551103</v>
      </c>
      <c r="AB387" s="6">
        <v>930.10435906799</v>
      </c>
      <c r="AC387" s="6">
        <v>72.002840107153304</v>
      </c>
      <c r="AF387" s="24" t="s">
        <v>1786</v>
      </c>
      <c r="AG387" s="24" t="s">
        <v>212</v>
      </c>
      <c r="AH387" s="25">
        <v>940.72948585966606</v>
      </c>
      <c r="AI387" s="25">
        <v>659.95809185961002</v>
      </c>
      <c r="AJ387" s="25">
        <v>74.140403777650903</v>
      </c>
    </row>
    <row r="388" spans="25:36" x14ac:dyDescent="0.2">
      <c r="Y388" t="s">
        <v>896</v>
      </c>
      <c r="Z388" t="s">
        <v>274</v>
      </c>
      <c r="AA388" s="6">
        <v>847.46908484595394</v>
      </c>
      <c r="AB388" s="6">
        <v>868.46320316984395</v>
      </c>
      <c r="AC388" s="6">
        <v>63.814516481796304</v>
      </c>
      <c r="AF388" s="24" t="s">
        <v>967</v>
      </c>
      <c r="AG388" s="24" t="s">
        <v>212</v>
      </c>
      <c r="AH388" s="25">
        <v>946.86807627794201</v>
      </c>
      <c r="AI388" s="25">
        <v>662.88125485880198</v>
      </c>
      <c r="AJ388" s="25">
        <v>91.747340340616304</v>
      </c>
    </row>
    <row r="389" spans="25:36" x14ac:dyDescent="0.2">
      <c r="Y389" t="s">
        <v>898</v>
      </c>
      <c r="Z389" t="s">
        <v>212</v>
      </c>
      <c r="AA389" s="6">
        <v>847.92054774884298</v>
      </c>
      <c r="AB389" s="6">
        <v>847.92054774884298</v>
      </c>
      <c r="AC389" s="6">
        <v>114.40200899862199</v>
      </c>
      <c r="AF389" s="24" t="s">
        <v>1095</v>
      </c>
      <c r="AG389" s="24" t="s">
        <v>212</v>
      </c>
      <c r="AH389" s="25">
        <v>775.14496723047296</v>
      </c>
      <c r="AI389" s="25">
        <v>664.69555063484199</v>
      </c>
      <c r="AJ389" s="25">
        <v>60.539000993872598</v>
      </c>
    </row>
    <row r="390" spans="25:36" x14ac:dyDescent="0.2">
      <c r="Y390" t="s">
        <v>899</v>
      </c>
      <c r="Z390" t="s">
        <v>274</v>
      </c>
      <c r="AA390" s="6">
        <v>849.86785267103301</v>
      </c>
      <c r="AB390" s="6">
        <v>1051.6701874978301</v>
      </c>
      <c r="AC390" s="6">
        <v>80.233084604380494</v>
      </c>
      <c r="AF390" s="24" t="s">
        <v>1654</v>
      </c>
      <c r="AG390" s="24" t="s">
        <v>212</v>
      </c>
      <c r="AH390" s="25">
        <v>1387.2546430585901</v>
      </c>
      <c r="AI390" s="25">
        <v>665.05615037957898</v>
      </c>
      <c r="AJ390" s="25">
        <v>148.46061044269001</v>
      </c>
    </row>
    <row r="391" spans="25:36" x14ac:dyDescent="0.2">
      <c r="Y391" t="s">
        <v>901</v>
      </c>
      <c r="Z391" t="s">
        <v>212</v>
      </c>
      <c r="AA391" s="6">
        <v>850.17607021903802</v>
      </c>
      <c r="AB391" s="6">
        <v>962.08679545772804</v>
      </c>
      <c r="AC391" s="6">
        <v>59.2333296611233</v>
      </c>
      <c r="AF391" s="24" t="s">
        <v>862</v>
      </c>
      <c r="AG391" s="24" t="s">
        <v>212</v>
      </c>
      <c r="AH391" s="25">
        <v>847.37220344201103</v>
      </c>
      <c r="AI391" s="25">
        <v>669.074965595393</v>
      </c>
      <c r="AJ391" s="25">
        <v>76.811631261619098</v>
      </c>
    </row>
    <row r="392" spans="25:36" x14ac:dyDescent="0.2">
      <c r="Y392" t="s">
        <v>903</v>
      </c>
      <c r="Z392" t="s">
        <v>212</v>
      </c>
      <c r="AA392" s="6">
        <v>851.850340769902</v>
      </c>
      <c r="AB392" s="6">
        <v>997.34150544806801</v>
      </c>
      <c r="AC392" s="6">
        <v>73.902534178548706</v>
      </c>
      <c r="AF392" s="24" t="s">
        <v>4168</v>
      </c>
      <c r="AG392" s="24" t="s">
        <v>212</v>
      </c>
      <c r="AH392" s="25">
        <v>2578.5193043906202</v>
      </c>
      <c r="AI392" s="25">
        <v>669.23740313744099</v>
      </c>
      <c r="AJ392" s="25">
        <v>203.55690478732799</v>
      </c>
    </row>
    <row r="393" spans="25:36" x14ac:dyDescent="0.2">
      <c r="Y393" t="s">
        <v>905</v>
      </c>
      <c r="Z393" t="s">
        <v>212</v>
      </c>
      <c r="AA393" s="6">
        <v>852.41676157041195</v>
      </c>
      <c r="AB393" s="6">
        <v>931.36956051650805</v>
      </c>
      <c r="AC393" s="6">
        <v>84.485377344110503</v>
      </c>
      <c r="AF393" s="24" t="s">
        <v>1115</v>
      </c>
      <c r="AG393" s="24" t="s">
        <v>212</v>
      </c>
      <c r="AH393" s="25">
        <v>762.22968149746998</v>
      </c>
      <c r="AI393" s="25">
        <v>669.38137064594605</v>
      </c>
      <c r="AJ393" s="25">
        <v>80.903549504311201</v>
      </c>
    </row>
    <row r="394" spans="25:36" x14ac:dyDescent="0.2">
      <c r="Y394" t="s">
        <v>907</v>
      </c>
      <c r="Z394" t="s">
        <v>212</v>
      </c>
      <c r="AA394" s="6">
        <v>852.77999680393998</v>
      </c>
      <c r="AB394" s="6">
        <v>623</v>
      </c>
      <c r="AC394" s="6">
        <v>64.372892635471899</v>
      </c>
      <c r="AF394" s="24" t="s">
        <v>2330</v>
      </c>
      <c r="AG394" s="24" t="s">
        <v>212</v>
      </c>
      <c r="AH394" s="25">
        <v>670.41928415172504</v>
      </c>
      <c r="AI394" s="25">
        <v>670.41928415172504</v>
      </c>
      <c r="AJ394" s="25">
        <v>111.256272356222</v>
      </c>
    </row>
    <row r="395" spans="25:36" x14ac:dyDescent="0.2">
      <c r="Y395" t="s">
        <v>909</v>
      </c>
      <c r="Z395" t="s">
        <v>212</v>
      </c>
      <c r="AA395" s="6">
        <v>852.97304670356903</v>
      </c>
      <c r="AB395" s="6">
        <v>1172.7055923391499</v>
      </c>
      <c r="AC395" s="6">
        <v>76.075258173539495</v>
      </c>
      <c r="AF395" s="24" t="s">
        <v>6767</v>
      </c>
      <c r="AG395" s="24" t="s">
        <v>212</v>
      </c>
      <c r="AH395" s="25">
        <v>2516.89883249998</v>
      </c>
      <c r="AI395" s="25">
        <v>670.62139485683997</v>
      </c>
      <c r="AJ395" s="25">
        <v>170.257228525812</v>
      </c>
    </row>
    <row r="396" spans="25:36" x14ac:dyDescent="0.2">
      <c r="Y396" t="s">
        <v>911</v>
      </c>
      <c r="Z396" t="s">
        <v>212</v>
      </c>
      <c r="AA396" s="6">
        <v>853.02912031247001</v>
      </c>
      <c r="AB396" s="6">
        <v>676.551786851884</v>
      </c>
      <c r="AC396" s="6">
        <v>79.087069450894305</v>
      </c>
      <c r="AF396" s="24" t="s">
        <v>1741</v>
      </c>
      <c r="AG396" s="24" t="s">
        <v>212</v>
      </c>
      <c r="AH396" s="25">
        <v>1129.39945952069</v>
      </c>
      <c r="AI396" s="25">
        <v>670.956214201693</v>
      </c>
      <c r="AJ396" s="25">
        <v>112.90731681464599</v>
      </c>
    </row>
    <row r="397" spans="25:36" x14ac:dyDescent="0.2">
      <c r="Y397" t="s">
        <v>913</v>
      </c>
      <c r="Z397" t="s">
        <v>212</v>
      </c>
      <c r="AA397" s="6">
        <v>853.09252230609002</v>
      </c>
      <c r="AB397" s="6">
        <v>854.11844437705997</v>
      </c>
      <c r="AC397" s="6">
        <v>76.537099096975993</v>
      </c>
      <c r="AF397" s="24" t="s">
        <v>2648</v>
      </c>
      <c r="AG397" s="24" t="s">
        <v>212</v>
      </c>
      <c r="AH397" s="25">
        <v>672</v>
      </c>
      <c r="AI397" s="25">
        <v>672</v>
      </c>
      <c r="AJ397" s="25"/>
    </row>
    <row r="398" spans="25:36" x14ac:dyDescent="0.2">
      <c r="Y398" t="s">
        <v>915</v>
      </c>
      <c r="Z398" t="s">
        <v>212</v>
      </c>
      <c r="AA398" s="6">
        <v>853.19915120580299</v>
      </c>
      <c r="AB398" s="6">
        <v>1095.31866079777</v>
      </c>
      <c r="AC398" s="6">
        <v>64.7160018940519</v>
      </c>
      <c r="AF398" s="24" t="s">
        <v>1643</v>
      </c>
      <c r="AG398" s="24" t="s">
        <v>212</v>
      </c>
      <c r="AH398" s="25">
        <v>672.20342749448105</v>
      </c>
      <c r="AI398" s="25">
        <v>672.20342749448105</v>
      </c>
      <c r="AJ398" s="25">
        <v>122.486727907908</v>
      </c>
    </row>
    <row r="399" spans="25:36" x14ac:dyDescent="0.2">
      <c r="Y399" t="s">
        <v>917</v>
      </c>
      <c r="Z399" t="s">
        <v>212</v>
      </c>
      <c r="AA399" s="6">
        <v>853.22870909548999</v>
      </c>
      <c r="AB399" s="6">
        <v>853.22870909548999</v>
      </c>
      <c r="AC399" s="6">
        <v>130.47094187415399</v>
      </c>
      <c r="AF399" s="24" t="s">
        <v>3060</v>
      </c>
      <c r="AG399" s="24" t="s">
        <v>212</v>
      </c>
      <c r="AH399" s="25">
        <v>1354.84108922569</v>
      </c>
      <c r="AI399" s="25">
        <v>672.56662726746902</v>
      </c>
      <c r="AJ399" s="25">
        <v>144.21892194051199</v>
      </c>
    </row>
    <row r="400" spans="25:36" x14ac:dyDescent="0.2">
      <c r="Y400" t="s">
        <v>919</v>
      </c>
      <c r="Z400" t="s">
        <v>212</v>
      </c>
      <c r="AA400" s="6">
        <v>853.86671233193499</v>
      </c>
      <c r="AB400" s="6">
        <v>380.751292490916</v>
      </c>
      <c r="AC400" s="6">
        <v>104.56342519417601</v>
      </c>
      <c r="AF400" s="24" t="s">
        <v>288</v>
      </c>
      <c r="AG400" s="24" t="s">
        <v>212</v>
      </c>
      <c r="AH400" s="25">
        <v>605.437890325392</v>
      </c>
      <c r="AI400" s="25">
        <v>673.08627003322499</v>
      </c>
      <c r="AJ400" s="25">
        <v>94.322993470618002</v>
      </c>
    </row>
    <row r="401" spans="25:36" x14ac:dyDescent="0.2">
      <c r="Y401" t="s">
        <v>921</v>
      </c>
      <c r="Z401" t="s">
        <v>212</v>
      </c>
      <c r="AA401" s="6">
        <v>854.72025421905801</v>
      </c>
      <c r="AB401" s="6">
        <v>946.24765389014499</v>
      </c>
      <c r="AC401" s="6">
        <v>73.601540172199407</v>
      </c>
      <c r="AF401" s="24" t="s">
        <v>1675</v>
      </c>
      <c r="AG401" s="24" t="s">
        <v>274</v>
      </c>
      <c r="AH401" s="25">
        <v>674.95766575968798</v>
      </c>
      <c r="AI401" s="25">
        <v>674.95766575968798</v>
      </c>
      <c r="AJ401" s="25">
        <v>120.699208995486</v>
      </c>
    </row>
    <row r="402" spans="25:36" x14ac:dyDescent="0.2">
      <c r="Y402" t="s">
        <v>923</v>
      </c>
      <c r="Z402" t="s">
        <v>212</v>
      </c>
      <c r="AA402" s="6">
        <v>854.85557130900304</v>
      </c>
      <c r="AB402" s="6">
        <v>484.71603225070902</v>
      </c>
      <c r="AC402" s="6">
        <v>88.252269907863294</v>
      </c>
      <c r="AF402" s="24" t="s">
        <v>337</v>
      </c>
      <c r="AG402" s="24" t="s">
        <v>212</v>
      </c>
      <c r="AH402" s="25">
        <v>881.83956667385996</v>
      </c>
      <c r="AI402" s="25">
        <v>675.95961399838404</v>
      </c>
      <c r="AJ402" s="25">
        <v>75.139293568174693</v>
      </c>
    </row>
    <row r="403" spans="25:36" x14ac:dyDescent="0.2">
      <c r="Y403" t="s">
        <v>924</v>
      </c>
      <c r="Z403" t="s">
        <v>274</v>
      </c>
      <c r="AA403" s="6">
        <v>855.08415442589705</v>
      </c>
      <c r="AB403" s="6">
        <v>855.08415442589705</v>
      </c>
      <c r="AC403" s="6">
        <v>140.68946228625001</v>
      </c>
      <c r="AF403" s="24" t="s">
        <v>708</v>
      </c>
      <c r="AG403" s="24" t="s">
        <v>212</v>
      </c>
      <c r="AH403" s="25">
        <v>631.92134721850698</v>
      </c>
      <c r="AI403" s="25">
        <v>678.38584864465497</v>
      </c>
      <c r="AJ403" s="25">
        <v>88.686946883751403</v>
      </c>
    </row>
    <row r="404" spans="25:36" x14ac:dyDescent="0.2">
      <c r="Y404" t="s">
        <v>926</v>
      </c>
      <c r="Z404" t="s">
        <v>212</v>
      </c>
      <c r="AA404" s="6">
        <v>855.56193513021196</v>
      </c>
      <c r="AB404" s="6">
        <v>486</v>
      </c>
      <c r="AC404" s="6">
        <v>77.355449540816295</v>
      </c>
      <c r="AF404" s="24" t="s">
        <v>1326</v>
      </c>
      <c r="AG404" s="24" t="s">
        <v>212</v>
      </c>
      <c r="AH404" s="25">
        <v>681.76242486000001</v>
      </c>
      <c r="AI404" s="25">
        <v>681.76242486000001</v>
      </c>
      <c r="AJ404" s="25">
        <v>138.615829677671</v>
      </c>
    </row>
    <row r="405" spans="25:36" x14ac:dyDescent="0.2">
      <c r="Y405" t="s">
        <v>928</v>
      </c>
      <c r="Z405" t="s">
        <v>212</v>
      </c>
      <c r="AA405" s="6">
        <v>856.30901496754996</v>
      </c>
      <c r="AB405" s="6">
        <v>1321.32723998296</v>
      </c>
      <c r="AC405" s="6">
        <v>87.330066145261</v>
      </c>
      <c r="AF405" s="24" t="s">
        <v>765</v>
      </c>
      <c r="AG405" s="24" t="s">
        <v>212</v>
      </c>
      <c r="AH405" s="25">
        <v>999.45963286896404</v>
      </c>
      <c r="AI405" s="25">
        <v>682.12962731565801</v>
      </c>
      <c r="AJ405" s="25">
        <v>121.745473538402</v>
      </c>
    </row>
    <row r="406" spans="25:36" x14ac:dyDescent="0.2">
      <c r="Y406" t="s">
        <v>929</v>
      </c>
      <c r="Z406" t="s">
        <v>274</v>
      </c>
      <c r="AA406" s="6">
        <v>856.53210295893803</v>
      </c>
      <c r="AB406" s="6">
        <v>826.17752420679005</v>
      </c>
      <c r="AC406" s="6">
        <v>58.803258341282103</v>
      </c>
      <c r="AF406" s="24" t="s">
        <v>358</v>
      </c>
      <c r="AG406" s="24" t="s">
        <v>212</v>
      </c>
      <c r="AH406" s="25">
        <v>697.79222132527696</v>
      </c>
      <c r="AI406" s="25">
        <v>684.02364927109704</v>
      </c>
      <c r="AJ406" s="25">
        <v>52.558274801615802</v>
      </c>
    </row>
    <row r="407" spans="25:36" x14ac:dyDescent="0.2">
      <c r="Y407" t="s">
        <v>931</v>
      </c>
      <c r="Z407" t="s">
        <v>212</v>
      </c>
      <c r="AA407" s="6">
        <v>857.07097895323204</v>
      </c>
      <c r="AB407" s="6">
        <v>496.39854500000001</v>
      </c>
      <c r="AC407" s="6">
        <v>82.384030122037203</v>
      </c>
      <c r="AF407" s="24" t="s">
        <v>1427</v>
      </c>
      <c r="AG407" s="24" t="s">
        <v>212</v>
      </c>
      <c r="AH407" s="25">
        <v>992.39668265969601</v>
      </c>
      <c r="AI407" s="25">
        <v>691.05174016931903</v>
      </c>
      <c r="AJ407" s="25">
        <v>94.566295224901395</v>
      </c>
    </row>
    <row r="408" spans="25:36" x14ac:dyDescent="0.2">
      <c r="Y408" t="s">
        <v>933</v>
      </c>
      <c r="Z408" t="s">
        <v>212</v>
      </c>
      <c r="AA408" s="6">
        <v>857.47549807891096</v>
      </c>
      <c r="AB408" s="6">
        <v>811.08527130228697</v>
      </c>
      <c r="AC408" s="6">
        <v>78.612108722640301</v>
      </c>
      <c r="AF408" s="24" t="s">
        <v>10858</v>
      </c>
      <c r="AG408" s="24" t="s">
        <v>274</v>
      </c>
      <c r="AH408" s="25">
        <v>708.00373290837297</v>
      </c>
      <c r="AI408" s="25">
        <v>693</v>
      </c>
      <c r="AJ408" s="25">
        <v>80.459153274106598</v>
      </c>
    </row>
    <row r="409" spans="25:36" x14ac:dyDescent="0.2">
      <c r="Y409" t="s">
        <v>934</v>
      </c>
      <c r="Z409" t="s">
        <v>274</v>
      </c>
      <c r="AA409" s="6">
        <v>857.50695413758899</v>
      </c>
      <c r="AB409" s="6">
        <v>693</v>
      </c>
      <c r="AC409" s="6">
        <v>94.045228252841</v>
      </c>
      <c r="AF409" s="24" t="s">
        <v>8871</v>
      </c>
      <c r="AG409" s="24" t="s">
        <v>212</v>
      </c>
      <c r="AH409" s="25">
        <v>7238.74126245972</v>
      </c>
      <c r="AI409" s="25">
        <v>693.31594791470604</v>
      </c>
      <c r="AJ409" s="25">
        <v>164.875831231505</v>
      </c>
    </row>
    <row r="410" spans="25:36" x14ac:dyDescent="0.2">
      <c r="Y410" t="s">
        <v>936</v>
      </c>
      <c r="Z410" t="s">
        <v>212</v>
      </c>
      <c r="AA410" s="6">
        <v>858.35422488909103</v>
      </c>
      <c r="AB410" s="6">
        <v>846</v>
      </c>
      <c r="AC410" s="6">
        <v>91.484753570621606</v>
      </c>
      <c r="AF410" s="24" t="s">
        <v>1591</v>
      </c>
      <c r="AG410" s="24" t="s">
        <v>212</v>
      </c>
      <c r="AH410" s="25">
        <v>693.50744437638696</v>
      </c>
      <c r="AI410" s="25">
        <v>693.50744437638696</v>
      </c>
      <c r="AJ410" s="25"/>
    </row>
    <row r="411" spans="25:36" x14ac:dyDescent="0.2">
      <c r="Y411" t="s">
        <v>938</v>
      </c>
      <c r="Z411" t="s">
        <v>212</v>
      </c>
      <c r="AA411" s="6">
        <v>859.99392486327201</v>
      </c>
      <c r="AB411" s="6">
        <v>450</v>
      </c>
      <c r="AC411" s="6">
        <v>101.351334384845</v>
      </c>
      <c r="AF411" s="24" t="s">
        <v>4183</v>
      </c>
      <c r="AG411" s="24" t="s">
        <v>274</v>
      </c>
      <c r="AH411" s="25">
        <v>1621.0657617951699</v>
      </c>
      <c r="AI411" s="25">
        <v>693.63152359033597</v>
      </c>
      <c r="AJ411" s="25">
        <v>141.18435274698399</v>
      </c>
    </row>
    <row r="412" spans="25:36" x14ac:dyDescent="0.2">
      <c r="Y412" t="s">
        <v>939</v>
      </c>
      <c r="Z412" t="s">
        <v>274</v>
      </c>
      <c r="AA412" s="6">
        <v>862.210177262711</v>
      </c>
      <c r="AB412" s="6">
        <v>230.52608825773001</v>
      </c>
      <c r="AC412" s="6">
        <v>117.020019200018</v>
      </c>
      <c r="AF412" s="24" t="s">
        <v>363</v>
      </c>
      <c r="AG412" s="24" t="s">
        <v>212</v>
      </c>
      <c r="AH412" s="25">
        <v>863.33421706951594</v>
      </c>
      <c r="AI412" s="25">
        <v>693.67765293368598</v>
      </c>
      <c r="AJ412" s="25">
        <v>93.990881057182605</v>
      </c>
    </row>
    <row r="413" spans="25:36" x14ac:dyDescent="0.2">
      <c r="Y413" t="s">
        <v>941</v>
      </c>
      <c r="Z413" t="s">
        <v>212</v>
      </c>
      <c r="AA413" s="6">
        <v>862.55396707972898</v>
      </c>
      <c r="AB413" s="6">
        <v>997.34669380250602</v>
      </c>
      <c r="AC413" s="6">
        <v>80.948787053055398</v>
      </c>
      <c r="AF413" s="24" t="s">
        <v>2435</v>
      </c>
      <c r="AG413" s="24" t="s">
        <v>212</v>
      </c>
      <c r="AH413" s="25">
        <v>1252.5389686537501</v>
      </c>
      <c r="AI413" s="25">
        <v>694.17536189933298</v>
      </c>
      <c r="AJ413" s="25">
        <v>146.01205017233201</v>
      </c>
    </row>
    <row r="414" spans="25:36" x14ac:dyDescent="0.2">
      <c r="Y414" t="s">
        <v>943</v>
      </c>
      <c r="Z414" t="s">
        <v>212</v>
      </c>
      <c r="AA414" s="6">
        <v>862.77804265089696</v>
      </c>
      <c r="AB414" s="6">
        <v>857.53157370356905</v>
      </c>
      <c r="AC414" s="6">
        <v>59.5819702701816</v>
      </c>
      <c r="AF414" s="24" t="s">
        <v>618</v>
      </c>
      <c r="AG414" s="24" t="s">
        <v>212</v>
      </c>
      <c r="AH414" s="25">
        <v>799.740757507848</v>
      </c>
      <c r="AI414" s="25">
        <v>695.24635661717195</v>
      </c>
      <c r="AJ414" s="25">
        <v>36.674107453957298</v>
      </c>
    </row>
    <row r="415" spans="25:36" x14ac:dyDescent="0.2">
      <c r="Y415" t="s">
        <v>945</v>
      </c>
      <c r="Z415" t="s">
        <v>212</v>
      </c>
      <c r="AA415" s="6">
        <v>863.67352147183499</v>
      </c>
      <c r="AB415" s="6">
        <v>981</v>
      </c>
      <c r="AC415" s="6">
        <v>91.989431744755706</v>
      </c>
      <c r="AF415" s="24" t="s">
        <v>1439</v>
      </c>
      <c r="AG415" s="24" t="s">
        <v>212</v>
      </c>
      <c r="AH415" s="25">
        <v>743.58291557125801</v>
      </c>
      <c r="AI415" s="25">
        <v>698.59713080616098</v>
      </c>
      <c r="AJ415" s="25">
        <v>15.6840389149157</v>
      </c>
    </row>
    <row r="416" spans="25:36" x14ac:dyDescent="0.2">
      <c r="Y416" t="s">
        <v>947</v>
      </c>
      <c r="Z416" t="s">
        <v>212</v>
      </c>
      <c r="AA416" s="6">
        <v>864.29124128930403</v>
      </c>
      <c r="AB416" s="6">
        <v>723.86257258094997</v>
      </c>
      <c r="AC416" s="6">
        <v>38.0437675574683</v>
      </c>
      <c r="AF416" s="24" t="s">
        <v>1108</v>
      </c>
      <c r="AG416" s="24" t="s">
        <v>212</v>
      </c>
      <c r="AH416" s="25">
        <v>699.54844466331201</v>
      </c>
      <c r="AI416" s="25">
        <v>699.54844466331201</v>
      </c>
      <c r="AJ416" s="25">
        <v>94.971467255155105</v>
      </c>
    </row>
    <row r="417" spans="25:36" x14ac:dyDescent="0.2">
      <c r="Y417" t="s">
        <v>949</v>
      </c>
      <c r="Z417" t="s">
        <v>212</v>
      </c>
      <c r="AA417" s="6">
        <v>866.03485959826605</v>
      </c>
      <c r="AB417" s="6">
        <v>893.29333184493998</v>
      </c>
      <c r="AC417" s="6">
        <v>103.313802282301</v>
      </c>
      <c r="AF417" s="24" t="s">
        <v>1835</v>
      </c>
      <c r="AG417" s="24" t="s">
        <v>212</v>
      </c>
      <c r="AH417" s="25">
        <v>972.31448345574495</v>
      </c>
      <c r="AI417" s="25">
        <v>701.15990569312601</v>
      </c>
      <c r="AJ417" s="25">
        <v>82.013124717836703</v>
      </c>
    </row>
    <row r="418" spans="25:36" x14ac:dyDescent="0.2">
      <c r="Y418" t="s">
        <v>951</v>
      </c>
      <c r="Z418" t="s">
        <v>212</v>
      </c>
      <c r="AA418" s="6">
        <v>866.67002073606398</v>
      </c>
      <c r="AB418" s="6">
        <v>1035</v>
      </c>
      <c r="AC418" s="6">
        <v>66.967073024243803</v>
      </c>
      <c r="AF418" s="24" t="s">
        <v>666</v>
      </c>
      <c r="AG418" s="24" t="s">
        <v>212</v>
      </c>
      <c r="AH418" s="25">
        <v>776.80910098165202</v>
      </c>
      <c r="AI418" s="25">
        <v>702.46283519414999</v>
      </c>
      <c r="AJ418" s="25">
        <v>64.1575872860396</v>
      </c>
    </row>
    <row r="419" spans="25:36" x14ac:dyDescent="0.2">
      <c r="Y419" t="s">
        <v>953</v>
      </c>
      <c r="Z419" t="s">
        <v>212</v>
      </c>
      <c r="AA419" s="6">
        <v>867.84574687858105</v>
      </c>
      <c r="AB419" s="6">
        <v>867.84574687858105</v>
      </c>
      <c r="AC419" s="6">
        <v>100.584743763441</v>
      </c>
      <c r="AF419" s="24" t="s">
        <v>258</v>
      </c>
      <c r="AG419" s="24" t="s">
        <v>212</v>
      </c>
      <c r="AH419" s="25">
        <v>718.73723941701098</v>
      </c>
      <c r="AI419" s="25">
        <v>703.95276097675003</v>
      </c>
      <c r="AJ419" s="25">
        <v>85.0704955975703</v>
      </c>
    </row>
    <row r="420" spans="25:36" x14ac:dyDescent="0.2">
      <c r="Y420" t="s">
        <v>954</v>
      </c>
      <c r="Z420" t="s">
        <v>212</v>
      </c>
      <c r="AA420" s="6">
        <v>868.29123680079795</v>
      </c>
      <c r="AB420" s="6">
        <v>829.76363141421598</v>
      </c>
      <c r="AC420" s="6">
        <v>64.756919504992197</v>
      </c>
      <c r="AF420" s="24" t="s">
        <v>849</v>
      </c>
      <c r="AG420" s="24" t="s">
        <v>212</v>
      </c>
      <c r="AH420" s="25">
        <v>704.38601756722903</v>
      </c>
      <c r="AI420" s="25">
        <v>704.38601756722903</v>
      </c>
      <c r="AJ420" s="25">
        <v>98.2282926444487</v>
      </c>
    </row>
    <row r="421" spans="25:36" x14ac:dyDescent="0.2">
      <c r="Y421" t="s">
        <v>956</v>
      </c>
      <c r="Z421" t="s">
        <v>212</v>
      </c>
      <c r="AA421" s="6">
        <v>868.76141453872503</v>
      </c>
      <c r="AB421" s="6">
        <v>868.76141453872503</v>
      </c>
      <c r="AC421" s="6">
        <v>139.47743370835099</v>
      </c>
      <c r="AF421" s="24" t="s">
        <v>424</v>
      </c>
      <c r="AG421" s="24" t="s">
        <v>212</v>
      </c>
      <c r="AH421" s="25">
        <v>789.17754367762302</v>
      </c>
      <c r="AI421" s="25">
        <v>704.68694639839805</v>
      </c>
      <c r="AJ421" s="25">
        <v>90.540815234852701</v>
      </c>
    </row>
    <row r="422" spans="25:36" x14ac:dyDescent="0.2">
      <c r="Y422" t="s">
        <v>957</v>
      </c>
      <c r="Z422" t="s">
        <v>274</v>
      </c>
      <c r="AA422" s="6">
        <v>868.83218484511701</v>
      </c>
      <c r="AB422" s="6">
        <v>830.16136234809699</v>
      </c>
      <c r="AC422" s="6">
        <v>81.365703767593203</v>
      </c>
      <c r="AF422" s="24" t="s">
        <v>1233</v>
      </c>
      <c r="AG422" s="24" t="s">
        <v>212</v>
      </c>
      <c r="AH422" s="25">
        <v>857.08947725259804</v>
      </c>
      <c r="AI422" s="25">
        <v>706.97017358281403</v>
      </c>
      <c r="AJ422" s="25">
        <v>55.490956650088997</v>
      </c>
    </row>
    <row r="423" spans="25:36" x14ac:dyDescent="0.2">
      <c r="Y423" t="s">
        <v>959</v>
      </c>
      <c r="Z423" t="s">
        <v>212</v>
      </c>
      <c r="AA423" s="6">
        <v>869.03868791307104</v>
      </c>
      <c r="AB423" s="6">
        <v>967.54782023202301</v>
      </c>
      <c r="AC423" s="6">
        <v>74.641829848598903</v>
      </c>
      <c r="AF423" s="24" t="s">
        <v>1729</v>
      </c>
      <c r="AG423" s="24" t="s">
        <v>212</v>
      </c>
      <c r="AH423" s="25">
        <v>734.51266680235199</v>
      </c>
      <c r="AI423" s="25">
        <v>707</v>
      </c>
      <c r="AJ423" s="25">
        <v>90.053066265260995</v>
      </c>
    </row>
    <row r="424" spans="25:36" x14ac:dyDescent="0.2">
      <c r="Y424" t="s">
        <v>961</v>
      </c>
      <c r="Z424" t="s">
        <v>212</v>
      </c>
      <c r="AA424" s="6">
        <v>869.040647122314</v>
      </c>
      <c r="AB424" s="6">
        <v>968.12341042358503</v>
      </c>
      <c r="AC424" s="6">
        <v>67.1700674583536</v>
      </c>
      <c r="AF424" s="24" t="s">
        <v>3794</v>
      </c>
      <c r="AG424" s="24" t="s">
        <v>212</v>
      </c>
      <c r="AH424" s="25">
        <v>1758.5427134136901</v>
      </c>
      <c r="AI424" s="25">
        <v>707</v>
      </c>
      <c r="AJ424" s="25">
        <v>147.95209829176201</v>
      </c>
    </row>
    <row r="425" spans="25:36" x14ac:dyDescent="0.2">
      <c r="Y425" t="s">
        <v>963</v>
      </c>
      <c r="Z425" t="s">
        <v>212</v>
      </c>
      <c r="AA425" s="6">
        <v>869.32067447878899</v>
      </c>
      <c r="AB425" s="6">
        <v>900.94423060892495</v>
      </c>
      <c r="AC425" s="6">
        <v>74.406968984288696</v>
      </c>
      <c r="AF425" s="24" t="s">
        <v>2231</v>
      </c>
      <c r="AG425" s="24" t="s">
        <v>212</v>
      </c>
      <c r="AH425" s="25">
        <v>1541.60196529273</v>
      </c>
      <c r="AI425" s="25">
        <v>707.11075906764199</v>
      </c>
      <c r="AJ425" s="25">
        <v>144.69818568993699</v>
      </c>
    </row>
    <row r="426" spans="25:36" x14ac:dyDescent="0.2">
      <c r="Y426" t="s">
        <v>964</v>
      </c>
      <c r="Z426" t="s">
        <v>274</v>
      </c>
      <c r="AA426" s="6">
        <v>870.501544173772</v>
      </c>
      <c r="AB426" s="6">
        <v>596</v>
      </c>
      <c r="AC426" s="6">
        <v>76.5746667158962</v>
      </c>
      <c r="AF426" s="24" t="s">
        <v>933</v>
      </c>
      <c r="AG426" s="24" t="s">
        <v>212</v>
      </c>
      <c r="AH426" s="25">
        <v>977.01376021418105</v>
      </c>
      <c r="AI426" s="25">
        <v>707.25516652715305</v>
      </c>
      <c r="AJ426" s="25">
        <v>118.07197743035699</v>
      </c>
    </row>
    <row r="427" spans="25:36" x14ac:dyDescent="0.2">
      <c r="Y427" t="s">
        <v>966</v>
      </c>
      <c r="Z427" t="s">
        <v>212</v>
      </c>
      <c r="AA427" s="6">
        <v>870.93773445176805</v>
      </c>
      <c r="AB427" s="6">
        <v>801.15543387131197</v>
      </c>
      <c r="AC427" s="6">
        <v>83.8124156522709</v>
      </c>
      <c r="AF427" s="24" t="s">
        <v>242</v>
      </c>
      <c r="AG427" s="24" t="s">
        <v>212</v>
      </c>
      <c r="AH427" s="25">
        <v>759.59914571388003</v>
      </c>
      <c r="AI427" s="25">
        <v>707.70640514613694</v>
      </c>
      <c r="AJ427" s="25">
        <v>29.483568166936401</v>
      </c>
    </row>
    <row r="428" spans="25:36" x14ac:dyDescent="0.2">
      <c r="Y428" t="s">
        <v>967</v>
      </c>
      <c r="Z428" t="s">
        <v>212</v>
      </c>
      <c r="AA428" s="6">
        <v>871.49004492479003</v>
      </c>
      <c r="AB428" s="6">
        <v>959.11990145273899</v>
      </c>
      <c r="AC428" s="6">
        <v>70.768114219514999</v>
      </c>
      <c r="AF428" s="24" t="s">
        <v>3212</v>
      </c>
      <c r="AG428" s="24" t="s">
        <v>274</v>
      </c>
      <c r="AH428" s="25">
        <v>2050.3494952467599</v>
      </c>
      <c r="AI428" s="25">
        <v>709.32634213580798</v>
      </c>
      <c r="AJ428" s="25">
        <v>155.40663132135001</v>
      </c>
    </row>
    <row r="429" spans="25:36" x14ac:dyDescent="0.2">
      <c r="Y429" t="s">
        <v>969</v>
      </c>
      <c r="Z429" t="s">
        <v>212</v>
      </c>
      <c r="AA429" s="6">
        <v>871.52459469466601</v>
      </c>
      <c r="AB429" s="6">
        <v>1223.13378936349</v>
      </c>
      <c r="AC429" s="6">
        <v>72.168034473660498</v>
      </c>
      <c r="AF429" s="24" t="s">
        <v>1891</v>
      </c>
      <c r="AG429" s="24" t="s">
        <v>212</v>
      </c>
      <c r="AH429" s="25">
        <v>1106.8690629733601</v>
      </c>
      <c r="AI429" s="25">
        <v>709.5</v>
      </c>
      <c r="AJ429" s="25">
        <v>106.398612409736</v>
      </c>
    </row>
    <row r="430" spans="25:36" x14ac:dyDescent="0.2">
      <c r="Y430" t="s">
        <v>971</v>
      </c>
      <c r="Z430" t="s">
        <v>212</v>
      </c>
      <c r="AA430" s="6">
        <v>872.03519318692599</v>
      </c>
      <c r="AB430" s="6">
        <v>281.25384079999998</v>
      </c>
      <c r="AC430" s="6">
        <v>117.658602523616</v>
      </c>
      <c r="AF430" s="24" t="s">
        <v>359</v>
      </c>
      <c r="AG430" s="24" t="s">
        <v>274</v>
      </c>
      <c r="AH430" s="25">
        <v>928.83028053983696</v>
      </c>
      <c r="AI430" s="25">
        <v>710.31071870896005</v>
      </c>
      <c r="AJ430" s="25">
        <v>100.675458883874</v>
      </c>
    </row>
    <row r="431" spans="25:36" x14ac:dyDescent="0.2">
      <c r="Y431" t="s">
        <v>973</v>
      </c>
      <c r="Z431" t="s">
        <v>212</v>
      </c>
      <c r="AA431" s="6">
        <v>872.26819874185901</v>
      </c>
      <c r="AB431" s="6">
        <v>1127.6822691044099</v>
      </c>
      <c r="AC431" s="6">
        <v>53.659114563198798</v>
      </c>
      <c r="AF431" s="24" t="s">
        <v>1155</v>
      </c>
      <c r="AG431" s="24" t="s">
        <v>212</v>
      </c>
      <c r="AH431" s="25">
        <v>710.99908111946002</v>
      </c>
      <c r="AI431" s="25">
        <v>710.99908111946002</v>
      </c>
      <c r="AJ431" s="25">
        <v>96.667704652704501</v>
      </c>
    </row>
    <row r="432" spans="25:36" x14ac:dyDescent="0.2">
      <c r="Y432" t="s">
        <v>975</v>
      </c>
      <c r="Z432" t="s">
        <v>212</v>
      </c>
      <c r="AA432" s="6">
        <v>872.48754574550196</v>
      </c>
      <c r="AB432" s="6">
        <v>700.19314491571402</v>
      </c>
      <c r="AC432" s="6">
        <v>89.683345477951704</v>
      </c>
      <c r="AF432" s="24" t="s">
        <v>843</v>
      </c>
      <c r="AG432" s="24" t="s">
        <v>212</v>
      </c>
      <c r="AH432" s="25">
        <v>763.20605467112296</v>
      </c>
      <c r="AI432" s="25">
        <v>712.458830319811</v>
      </c>
      <c r="AJ432" s="25">
        <v>57.565198460065197</v>
      </c>
    </row>
    <row r="433" spans="25:36" x14ac:dyDescent="0.2">
      <c r="Y433" t="s">
        <v>977</v>
      </c>
      <c r="Z433" t="s">
        <v>212</v>
      </c>
      <c r="AA433" s="6">
        <v>873.404061308623</v>
      </c>
      <c r="AB433" s="6">
        <v>895.32904608707997</v>
      </c>
      <c r="AC433" s="6">
        <v>70.495984983158195</v>
      </c>
      <c r="AF433" s="24" t="s">
        <v>1253</v>
      </c>
      <c r="AG433" s="24" t="s">
        <v>212</v>
      </c>
      <c r="AH433" s="25">
        <v>1100.3608683252601</v>
      </c>
      <c r="AI433" s="25">
        <v>713.21855415671598</v>
      </c>
      <c r="AJ433" s="25">
        <v>121.733204810841</v>
      </c>
    </row>
    <row r="434" spans="25:36" x14ac:dyDescent="0.2">
      <c r="Y434" t="s">
        <v>979</v>
      </c>
      <c r="Z434" t="s">
        <v>212</v>
      </c>
      <c r="AA434" s="6">
        <v>874.044949420796</v>
      </c>
      <c r="AB434" s="6">
        <v>854.38572246434603</v>
      </c>
      <c r="AC434" s="6">
        <v>71.026662280918103</v>
      </c>
      <c r="AF434" s="24" t="s">
        <v>1244</v>
      </c>
      <c r="AG434" s="24" t="s">
        <v>212</v>
      </c>
      <c r="AH434" s="25">
        <v>1289.8835281930301</v>
      </c>
      <c r="AI434" s="25">
        <v>713.98889782005097</v>
      </c>
      <c r="AJ434" s="25">
        <v>123.08543567665301</v>
      </c>
    </row>
    <row r="435" spans="25:36" x14ac:dyDescent="0.2">
      <c r="Y435" t="s">
        <v>981</v>
      </c>
      <c r="Z435" t="s">
        <v>212</v>
      </c>
      <c r="AA435" s="6">
        <v>876.96753290028698</v>
      </c>
      <c r="AB435" s="6">
        <v>850.65513784771895</v>
      </c>
      <c r="AC435" s="6">
        <v>57.608319929395201</v>
      </c>
      <c r="AF435" s="24" t="s">
        <v>837</v>
      </c>
      <c r="AG435" s="24" t="s">
        <v>212</v>
      </c>
      <c r="AH435" s="25">
        <v>1028.4279148112701</v>
      </c>
      <c r="AI435" s="25">
        <v>716.27896324764799</v>
      </c>
      <c r="AJ435" s="25">
        <v>86.950525457563202</v>
      </c>
    </row>
    <row r="436" spans="25:36" x14ac:dyDescent="0.2">
      <c r="Y436" t="s">
        <v>983</v>
      </c>
      <c r="Z436" t="s">
        <v>212</v>
      </c>
      <c r="AA436" s="6">
        <v>877.24305244338598</v>
      </c>
      <c r="AB436" s="6">
        <v>1002.96317519863</v>
      </c>
      <c r="AC436" s="6">
        <v>73.197137174803501</v>
      </c>
      <c r="AF436" s="24" t="s">
        <v>1336</v>
      </c>
      <c r="AG436" s="24" t="s">
        <v>212</v>
      </c>
      <c r="AH436" s="25">
        <v>928.22217463401</v>
      </c>
      <c r="AI436" s="25">
        <v>718.42348872729701</v>
      </c>
      <c r="AJ436" s="25">
        <v>79.806353097234705</v>
      </c>
    </row>
    <row r="437" spans="25:36" x14ac:dyDescent="0.2">
      <c r="Y437" t="s">
        <v>985</v>
      </c>
      <c r="Z437" t="s">
        <v>212</v>
      </c>
      <c r="AA437" s="6">
        <v>877.702091176046</v>
      </c>
      <c r="AB437" s="6">
        <v>1087.1350298432001</v>
      </c>
      <c r="AC437" s="6">
        <v>69.952113290882096</v>
      </c>
      <c r="AF437" s="24" t="s">
        <v>1397</v>
      </c>
      <c r="AG437" s="24" t="s">
        <v>212</v>
      </c>
      <c r="AH437" s="25">
        <v>719.90064199899996</v>
      </c>
      <c r="AI437" s="25">
        <v>719.90064199899996</v>
      </c>
      <c r="AJ437" s="25">
        <v>139.692382199766</v>
      </c>
    </row>
    <row r="438" spans="25:36" x14ac:dyDescent="0.2">
      <c r="Y438" t="s">
        <v>987</v>
      </c>
      <c r="Z438" t="s">
        <v>212</v>
      </c>
      <c r="AA438" s="6">
        <v>878.96010675070102</v>
      </c>
      <c r="AB438" s="6">
        <v>763.56534215771705</v>
      </c>
      <c r="AC438" s="6">
        <v>88.917841692694097</v>
      </c>
      <c r="AF438" s="24" t="s">
        <v>1205</v>
      </c>
      <c r="AG438" s="24" t="s">
        <v>212</v>
      </c>
      <c r="AH438" s="25">
        <v>720.86232347588896</v>
      </c>
      <c r="AI438" s="25">
        <v>720.86232347588896</v>
      </c>
      <c r="AJ438" s="25">
        <v>94.729662569391706</v>
      </c>
    </row>
    <row r="439" spans="25:36" x14ac:dyDescent="0.2">
      <c r="Y439" t="s">
        <v>989</v>
      </c>
      <c r="Z439" t="s">
        <v>212</v>
      </c>
      <c r="AA439" s="6">
        <v>879.31526866499303</v>
      </c>
      <c r="AB439" s="6">
        <v>879.31526866499303</v>
      </c>
      <c r="AC439" s="6">
        <v>135.627235068754</v>
      </c>
      <c r="AF439" s="24" t="s">
        <v>1480</v>
      </c>
      <c r="AG439" s="24" t="s">
        <v>212</v>
      </c>
      <c r="AH439" s="25">
        <v>721</v>
      </c>
      <c r="AI439" s="25">
        <v>721</v>
      </c>
      <c r="AJ439" s="25"/>
    </row>
    <row r="440" spans="25:36" x14ac:dyDescent="0.2">
      <c r="Y440" t="s">
        <v>991</v>
      </c>
      <c r="Z440" t="s">
        <v>212</v>
      </c>
      <c r="AA440" s="6">
        <v>879.41095896996603</v>
      </c>
      <c r="AB440" s="6">
        <v>823.00443578683803</v>
      </c>
      <c r="AC440" s="6">
        <v>105.390055329935</v>
      </c>
      <c r="AF440" s="24" t="s">
        <v>2339</v>
      </c>
      <c r="AG440" s="24" t="s">
        <v>212</v>
      </c>
      <c r="AH440" s="25">
        <v>1025.5837819506301</v>
      </c>
      <c r="AI440" s="25">
        <v>721</v>
      </c>
      <c r="AJ440" s="25">
        <v>78.766917978479199</v>
      </c>
    </row>
    <row r="441" spans="25:36" x14ac:dyDescent="0.2">
      <c r="Y441" t="s">
        <v>993</v>
      </c>
      <c r="Z441" t="s">
        <v>212</v>
      </c>
      <c r="AA441" s="6">
        <v>879.50396615279703</v>
      </c>
      <c r="AB441" s="6">
        <v>996.57098571225504</v>
      </c>
      <c r="AC441" s="6">
        <v>62.779322660433102</v>
      </c>
      <c r="AF441" s="24" t="s">
        <v>505</v>
      </c>
      <c r="AG441" s="24" t="s">
        <v>212</v>
      </c>
      <c r="AH441" s="25">
        <v>755.76488137052797</v>
      </c>
      <c r="AI441" s="25">
        <v>721.05893919895504</v>
      </c>
      <c r="AJ441" s="25">
        <v>86.830314853456201</v>
      </c>
    </row>
    <row r="442" spans="25:36" x14ac:dyDescent="0.2">
      <c r="Y442" t="s">
        <v>995</v>
      </c>
      <c r="Z442" t="s">
        <v>212</v>
      </c>
      <c r="AA442" s="6">
        <v>881.24588292647695</v>
      </c>
      <c r="AB442" s="6">
        <v>1069.9457869615001</v>
      </c>
      <c r="AC442" s="6">
        <v>75.8397429264122</v>
      </c>
      <c r="AF442" s="24" t="s">
        <v>1091</v>
      </c>
      <c r="AG442" s="24" t="s">
        <v>212</v>
      </c>
      <c r="AH442" s="25">
        <v>955.767898975555</v>
      </c>
      <c r="AI442" s="25">
        <v>721.81587358110903</v>
      </c>
      <c r="AJ442" s="25">
        <v>101.97763881688699</v>
      </c>
    </row>
    <row r="443" spans="25:36" x14ac:dyDescent="0.2">
      <c r="Y443" t="s">
        <v>997</v>
      </c>
      <c r="Z443" t="s">
        <v>212</v>
      </c>
      <c r="AA443" s="6">
        <v>881.46356967710506</v>
      </c>
      <c r="AB443" s="6">
        <v>787.19209228922705</v>
      </c>
      <c r="AC443" s="6">
        <v>77.595537131280295</v>
      </c>
      <c r="AF443" s="24" t="s">
        <v>1429</v>
      </c>
      <c r="AG443" s="24" t="s">
        <v>274</v>
      </c>
      <c r="AH443" s="25">
        <v>1456.50854731032</v>
      </c>
      <c r="AI443" s="25">
        <v>722</v>
      </c>
      <c r="AJ443" s="25">
        <v>78.952740480377301</v>
      </c>
    </row>
    <row r="444" spans="25:36" x14ac:dyDescent="0.2">
      <c r="Y444" t="s">
        <v>999</v>
      </c>
      <c r="Z444" t="s">
        <v>212</v>
      </c>
      <c r="AA444" s="6">
        <v>882.20177212948897</v>
      </c>
      <c r="AB444" s="6">
        <v>1035.88445700998</v>
      </c>
      <c r="AC444" s="6">
        <v>73.412586434420902</v>
      </c>
      <c r="AF444" s="24" t="s">
        <v>10859</v>
      </c>
      <c r="AG444" s="24" t="s">
        <v>274</v>
      </c>
      <c r="AH444" s="25">
        <v>723.06945999295499</v>
      </c>
      <c r="AI444" s="25">
        <v>723.06945999295499</v>
      </c>
      <c r="AJ444" s="25">
        <v>135.14578752409901</v>
      </c>
    </row>
    <row r="445" spans="25:36" x14ac:dyDescent="0.2">
      <c r="Y445" t="s">
        <v>1001</v>
      </c>
      <c r="Z445" t="s">
        <v>212</v>
      </c>
      <c r="AA445" s="6">
        <v>884.30608837509203</v>
      </c>
      <c r="AB445" s="6">
        <v>1239.67480910621</v>
      </c>
      <c r="AC445" s="6">
        <v>84.569259989183607</v>
      </c>
      <c r="AF445" s="24" t="s">
        <v>244</v>
      </c>
      <c r="AG445" s="24" t="s">
        <v>212</v>
      </c>
      <c r="AH445" s="25">
        <v>9254.1443836760009</v>
      </c>
      <c r="AI445" s="25">
        <v>724.20095030968002</v>
      </c>
      <c r="AJ445" s="25">
        <v>210.61363646871499</v>
      </c>
    </row>
    <row r="446" spans="25:36" x14ac:dyDescent="0.2">
      <c r="Y446" t="s">
        <v>1003</v>
      </c>
      <c r="Z446" t="s">
        <v>212</v>
      </c>
      <c r="AA446" s="6">
        <v>884.99794080949903</v>
      </c>
      <c r="AB446" s="6">
        <v>884.99794080949903</v>
      </c>
      <c r="AC446" s="6">
        <v>136.86185410512999</v>
      </c>
      <c r="AF446" s="24" t="s">
        <v>1894</v>
      </c>
      <c r="AG446" s="24" t="s">
        <v>212</v>
      </c>
      <c r="AH446" s="25">
        <v>901.99772424703099</v>
      </c>
      <c r="AI446" s="25">
        <v>724.20095030968002</v>
      </c>
      <c r="AJ446" s="25">
        <v>77.828886406234403</v>
      </c>
    </row>
    <row r="447" spans="25:36" x14ac:dyDescent="0.2">
      <c r="Y447" t="s">
        <v>1005</v>
      </c>
      <c r="Z447" t="s">
        <v>212</v>
      </c>
      <c r="AA447" s="6">
        <v>885.81829715286199</v>
      </c>
      <c r="AB447" s="6">
        <v>1127.6822691044099</v>
      </c>
      <c r="AC447" s="6">
        <v>89.112997037557093</v>
      </c>
      <c r="AF447" s="24" t="s">
        <v>2041</v>
      </c>
      <c r="AG447" s="24" t="s">
        <v>212</v>
      </c>
      <c r="AH447" s="25">
        <v>799.16470022975602</v>
      </c>
      <c r="AI447" s="25">
        <v>727</v>
      </c>
      <c r="AJ447" s="25">
        <v>72.114786926769398</v>
      </c>
    </row>
    <row r="448" spans="25:36" x14ac:dyDescent="0.2">
      <c r="Y448" t="s">
        <v>1007</v>
      </c>
      <c r="Z448" t="s">
        <v>212</v>
      </c>
      <c r="AA448" s="6">
        <v>886.02641106012697</v>
      </c>
      <c r="AB448" s="6">
        <v>1092.7781169095399</v>
      </c>
      <c r="AC448" s="6">
        <v>67.868986081329297</v>
      </c>
      <c r="AF448" s="24" t="s">
        <v>1467</v>
      </c>
      <c r="AG448" s="24" t="s">
        <v>212</v>
      </c>
      <c r="AH448" s="25">
        <v>1041.0260533993101</v>
      </c>
      <c r="AI448" s="25">
        <v>727.43676531767903</v>
      </c>
      <c r="AJ448" s="25">
        <v>99.053315761910696</v>
      </c>
    </row>
    <row r="449" spans="25:36" x14ac:dyDescent="0.2">
      <c r="Y449" t="s">
        <v>1009</v>
      </c>
      <c r="Z449" t="s">
        <v>212</v>
      </c>
      <c r="AA449" s="6">
        <v>886.89897423960895</v>
      </c>
      <c r="AB449" s="6">
        <v>1216.1647255615101</v>
      </c>
      <c r="AC449" s="6">
        <v>61.875695382442501</v>
      </c>
      <c r="AF449" s="24" t="s">
        <v>2016</v>
      </c>
      <c r="AG449" s="24" t="s">
        <v>212</v>
      </c>
      <c r="AH449" s="25">
        <v>1105.7976954966</v>
      </c>
      <c r="AI449" s="25">
        <v>728</v>
      </c>
      <c r="AJ449" s="25">
        <v>91.046302392319404</v>
      </c>
    </row>
    <row r="450" spans="25:36" x14ac:dyDescent="0.2">
      <c r="Y450" t="s">
        <v>1011</v>
      </c>
      <c r="Z450" t="s">
        <v>212</v>
      </c>
      <c r="AA450" s="6">
        <v>887.49180029194497</v>
      </c>
      <c r="AB450" s="6">
        <v>913.53796387257796</v>
      </c>
      <c r="AC450" s="6">
        <v>60.726959069522202</v>
      </c>
      <c r="AF450" s="24" t="s">
        <v>1310</v>
      </c>
      <c r="AG450" s="24" t="s">
        <v>212</v>
      </c>
      <c r="AH450" s="25">
        <v>744.39652289154503</v>
      </c>
      <c r="AI450" s="25">
        <v>730.85948104596798</v>
      </c>
      <c r="AJ450" s="25">
        <v>77.110998512888898</v>
      </c>
    </row>
    <row r="451" spans="25:36" x14ac:dyDescent="0.2">
      <c r="Y451" t="s">
        <v>1013</v>
      </c>
      <c r="Z451" t="s">
        <v>212</v>
      </c>
      <c r="AA451" s="6">
        <v>887.89283428742704</v>
      </c>
      <c r="AB451" s="6">
        <v>898.29873755178801</v>
      </c>
      <c r="AC451" s="6">
        <v>62.322418319225598</v>
      </c>
      <c r="AF451" s="24" t="s">
        <v>1910</v>
      </c>
      <c r="AG451" s="24" t="s">
        <v>274</v>
      </c>
      <c r="AH451" s="25">
        <v>731.07747641203605</v>
      </c>
      <c r="AI451" s="25">
        <v>731.07747641203605</v>
      </c>
      <c r="AJ451" s="25">
        <v>131.780468442521</v>
      </c>
    </row>
    <row r="452" spans="25:36" x14ac:dyDescent="0.2">
      <c r="Y452" t="s">
        <v>1015</v>
      </c>
      <c r="Z452" t="s">
        <v>212</v>
      </c>
      <c r="AA452" s="6">
        <v>888.20630156694301</v>
      </c>
      <c r="AB452" s="6">
        <v>404.19910607871401</v>
      </c>
      <c r="AC452" s="6">
        <v>166.67651979173399</v>
      </c>
      <c r="AF452" s="24" t="s">
        <v>5029</v>
      </c>
      <c r="AG452" s="24" t="s">
        <v>212</v>
      </c>
      <c r="AH452" s="25">
        <v>2031.41408738837</v>
      </c>
      <c r="AI452" s="25">
        <v>731.47192460171505</v>
      </c>
      <c r="AJ452" s="25">
        <v>160.42880053821901</v>
      </c>
    </row>
    <row r="453" spans="25:36" x14ac:dyDescent="0.2">
      <c r="Y453" t="s">
        <v>1017</v>
      </c>
      <c r="Z453" t="s">
        <v>212</v>
      </c>
      <c r="AA453" s="6">
        <v>888.66156687841101</v>
      </c>
      <c r="AB453" s="6">
        <v>937.64130406498202</v>
      </c>
      <c r="AC453" s="6">
        <v>78.561934856240896</v>
      </c>
      <c r="AF453" s="24" t="s">
        <v>639</v>
      </c>
      <c r="AG453" s="24" t="s">
        <v>212</v>
      </c>
      <c r="AH453" s="25">
        <v>686.22747534960399</v>
      </c>
      <c r="AI453" s="25">
        <v>732.70608814251898</v>
      </c>
      <c r="AJ453" s="25">
        <v>87.799848661848998</v>
      </c>
    </row>
    <row r="454" spans="25:36" x14ac:dyDescent="0.2">
      <c r="Y454" t="s">
        <v>1019</v>
      </c>
      <c r="Z454" t="s">
        <v>212</v>
      </c>
      <c r="AA454" s="6">
        <v>890.59880036017</v>
      </c>
      <c r="AB454" s="6">
        <v>976.048709547165</v>
      </c>
      <c r="AC454" s="6">
        <v>85.718220564753594</v>
      </c>
      <c r="AF454" s="24" t="s">
        <v>422</v>
      </c>
      <c r="AG454" s="24" t="s">
        <v>212</v>
      </c>
      <c r="AH454" s="25">
        <v>691.96790900392398</v>
      </c>
      <c r="AI454" s="25">
        <v>735.59258807394303</v>
      </c>
      <c r="AJ454" s="25">
        <v>73.211804562043</v>
      </c>
    </row>
    <row r="455" spans="25:36" x14ac:dyDescent="0.2">
      <c r="Y455" t="s">
        <v>1020</v>
      </c>
      <c r="Z455" t="s">
        <v>274</v>
      </c>
      <c r="AA455" s="6">
        <v>894.00981781860003</v>
      </c>
      <c r="AB455" s="6">
        <v>905.85106828219898</v>
      </c>
      <c r="AC455" s="6">
        <v>100.325348202179</v>
      </c>
      <c r="AF455" s="24" t="s">
        <v>2513</v>
      </c>
      <c r="AG455" s="24" t="s">
        <v>212</v>
      </c>
      <c r="AH455" s="25">
        <v>1290.5612452560999</v>
      </c>
      <c r="AI455" s="25">
        <v>736</v>
      </c>
      <c r="AJ455" s="25">
        <v>75.318972887829503</v>
      </c>
    </row>
    <row r="456" spans="25:36" x14ac:dyDescent="0.2">
      <c r="Y456" t="s">
        <v>1022</v>
      </c>
      <c r="Z456" t="s">
        <v>212</v>
      </c>
      <c r="AA456" s="6">
        <v>894.30328373696204</v>
      </c>
      <c r="AB456" s="6">
        <v>1089.8039254877101</v>
      </c>
      <c r="AC456" s="6">
        <v>70.097103345984607</v>
      </c>
      <c r="AF456" s="24" t="s">
        <v>921</v>
      </c>
      <c r="AG456" s="24" t="s">
        <v>212</v>
      </c>
      <c r="AH456" s="25">
        <v>870.735749991023</v>
      </c>
      <c r="AI456" s="25">
        <v>736</v>
      </c>
      <c r="AJ456" s="25">
        <v>64.802748600134706</v>
      </c>
    </row>
    <row r="457" spans="25:36" x14ac:dyDescent="0.2">
      <c r="Y457" t="s">
        <v>1024</v>
      </c>
      <c r="Z457" t="s">
        <v>212</v>
      </c>
      <c r="AA457" s="6">
        <v>894.92975836952496</v>
      </c>
      <c r="AB457" s="6">
        <v>457.58600447741901</v>
      </c>
      <c r="AC457" s="6">
        <v>96.176163687702896</v>
      </c>
      <c r="AF457" s="24" t="s">
        <v>560</v>
      </c>
      <c r="AG457" s="24" t="s">
        <v>274</v>
      </c>
      <c r="AH457" s="25">
        <v>835.20865749970903</v>
      </c>
      <c r="AI457" s="25">
        <v>736.30306496587002</v>
      </c>
      <c r="AJ457" s="25">
        <v>96.677312158257294</v>
      </c>
    </row>
    <row r="458" spans="25:36" x14ac:dyDescent="0.2">
      <c r="Y458" t="s">
        <v>1026</v>
      </c>
      <c r="Z458" t="s">
        <v>212</v>
      </c>
      <c r="AA458" s="6">
        <v>895.07950050694205</v>
      </c>
      <c r="AB458" s="6">
        <v>1089.15635247911</v>
      </c>
      <c r="AC458" s="6">
        <v>79.097979903641402</v>
      </c>
      <c r="AF458" s="24" t="s">
        <v>754</v>
      </c>
      <c r="AG458" s="24" t="s">
        <v>274</v>
      </c>
      <c r="AH458" s="25">
        <v>736.98440461442601</v>
      </c>
      <c r="AI458" s="25">
        <v>736.98440461442601</v>
      </c>
      <c r="AJ458" s="25">
        <v>76.8802949129674</v>
      </c>
    </row>
    <row r="459" spans="25:36" x14ac:dyDescent="0.2">
      <c r="Y459" t="s">
        <v>1028</v>
      </c>
      <c r="Z459" t="s">
        <v>212</v>
      </c>
      <c r="AA459" s="6">
        <v>895.17546758330195</v>
      </c>
      <c r="AB459" s="6">
        <v>1049.7066913859901</v>
      </c>
      <c r="AC459" s="6">
        <v>67.574374687031593</v>
      </c>
      <c r="AF459" s="24" t="s">
        <v>553</v>
      </c>
      <c r="AG459" s="24" t="s">
        <v>274</v>
      </c>
      <c r="AH459" s="25">
        <v>851.43768100140699</v>
      </c>
      <c r="AI459" s="25">
        <v>737.11469992105503</v>
      </c>
      <c r="AJ459" s="25">
        <v>79.614563358782505</v>
      </c>
    </row>
    <row r="460" spans="25:36" x14ac:dyDescent="0.2">
      <c r="Y460" t="s">
        <v>1030</v>
      </c>
      <c r="Z460" t="s">
        <v>212</v>
      </c>
      <c r="AA460" s="6">
        <v>895.17682826218697</v>
      </c>
      <c r="AB460" s="6">
        <v>838.50240529176199</v>
      </c>
      <c r="AC460" s="6">
        <v>89.4138547667214</v>
      </c>
      <c r="AF460" s="24" t="s">
        <v>1784</v>
      </c>
      <c r="AG460" s="24" t="s">
        <v>212</v>
      </c>
      <c r="AH460" s="25">
        <v>2246.9522452824199</v>
      </c>
      <c r="AI460" s="25">
        <v>737.11726390269303</v>
      </c>
      <c r="AJ460" s="25">
        <v>134.69803794700499</v>
      </c>
    </row>
    <row r="461" spans="25:36" x14ac:dyDescent="0.2">
      <c r="Y461" t="s">
        <v>1032</v>
      </c>
      <c r="Z461" t="s">
        <v>212</v>
      </c>
      <c r="AA461" s="6">
        <v>895.77067546828403</v>
      </c>
      <c r="AB461" s="6">
        <v>778.694223569678</v>
      </c>
      <c r="AC461" s="6">
        <v>82.268710854372003</v>
      </c>
      <c r="AF461" s="24" t="s">
        <v>985</v>
      </c>
      <c r="AG461" s="24" t="s">
        <v>212</v>
      </c>
      <c r="AH461" s="25">
        <v>774.32376982387598</v>
      </c>
      <c r="AI461" s="25">
        <v>737.555379533821</v>
      </c>
      <c r="AJ461" s="25">
        <v>70.052362552460707</v>
      </c>
    </row>
    <row r="462" spans="25:36" x14ac:dyDescent="0.2">
      <c r="Y462" t="s">
        <v>1034</v>
      </c>
      <c r="Z462" t="s">
        <v>212</v>
      </c>
      <c r="AA462" s="6">
        <v>897.45392078793202</v>
      </c>
      <c r="AB462" s="6">
        <v>988.66132807180702</v>
      </c>
      <c r="AC462" s="6">
        <v>62.5184251053198</v>
      </c>
      <c r="AF462" s="24" t="s">
        <v>313</v>
      </c>
      <c r="AG462" s="24" t="s">
        <v>212</v>
      </c>
      <c r="AH462" s="25">
        <v>703.78560204922496</v>
      </c>
      <c r="AI462" s="25">
        <v>737.77528982353294</v>
      </c>
      <c r="AJ462" s="25">
        <v>61.842894808363198</v>
      </c>
    </row>
    <row r="463" spans="25:36" x14ac:dyDescent="0.2">
      <c r="Y463" t="s">
        <v>1036</v>
      </c>
      <c r="Z463" t="s">
        <v>212</v>
      </c>
      <c r="AA463" s="6">
        <v>897.48331443864004</v>
      </c>
      <c r="AB463" s="6">
        <v>974.936520126971</v>
      </c>
      <c r="AC463" s="6">
        <v>67.862501860298096</v>
      </c>
      <c r="AF463" s="24" t="s">
        <v>1489</v>
      </c>
      <c r="AG463" s="24" t="s">
        <v>212</v>
      </c>
      <c r="AH463" s="25">
        <v>766.27268364175995</v>
      </c>
      <c r="AI463" s="25">
        <v>740</v>
      </c>
      <c r="AJ463" s="25">
        <v>85.083817270466</v>
      </c>
    </row>
    <row r="464" spans="25:36" x14ac:dyDescent="0.2">
      <c r="Y464" t="s">
        <v>1038</v>
      </c>
      <c r="Z464" t="s">
        <v>212</v>
      </c>
      <c r="AA464" s="6">
        <v>897.52480859365005</v>
      </c>
      <c r="AB464" s="6">
        <v>1232.3179889774999</v>
      </c>
      <c r="AC464" s="6">
        <v>82.158692315649404</v>
      </c>
      <c r="AF464" s="24" t="s">
        <v>652</v>
      </c>
      <c r="AG464" s="24" t="s">
        <v>212</v>
      </c>
      <c r="AH464" s="25">
        <v>1050.9092479901699</v>
      </c>
      <c r="AI464" s="25">
        <v>740.00255712616695</v>
      </c>
      <c r="AJ464" s="25">
        <v>95.637849070165203</v>
      </c>
    </row>
    <row r="465" spans="25:36" x14ac:dyDescent="0.2">
      <c r="Y465" t="s">
        <v>1040</v>
      </c>
      <c r="Z465" t="s">
        <v>212</v>
      </c>
      <c r="AA465" s="6">
        <v>898.12002590029795</v>
      </c>
      <c r="AB465" s="6">
        <v>1097.79237732769</v>
      </c>
      <c r="AC465" s="6">
        <v>64.661542773120402</v>
      </c>
      <c r="AF465" s="24" t="s">
        <v>1465</v>
      </c>
      <c r="AG465" s="24" t="s">
        <v>212</v>
      </c>
      <c r="AH465" s="25">
        <v>718.84230078384098</v>
      </c>
      <c r="AI465" s="25">
        <v>741.54313501661204</v>
      </c>
      <c r="AJ465" s="25">
        <v>73.900312105002499</v>
      </c>
    </row>
    <row r="466" spans="25:36" x14ac:dyDescent="0.2">
      <c r="Y466" t="s">
        <v>1042</v>
      </c>
      <c r="Z466" t="s">
        <v>212</v>
      </c>
      <c r="AA466" s="6">
        <v>898.61542790942406</v>
      </c>
      <c r="AB466" s="6">
        <v>427.23594205132002</v>
      </c>
      <c r="AC466" s="6">
        <v>107.669153181485</v>
      </c>
      <c r="AF466" s="24" t="s">
        <v>642</v>
      </c>
      <c r="AG466" s="24" t="s">
        <v>212</v>
      </c>
      <c r="AH466" s="25">
        <v>1044.59811283609</v>
      </c>
      <c r="AI466" s="25">
        <v>743.300584491319</v>
      </c>
      <c r="AJ466" s="25">
        <v>94.374158368924896</v>
      </c>
    </row>
    <row r="467" spans="25:36" x14ac:dyDescent="0.2">
      <c r="Y467" t="s">
        <v>1044</v>
      </c>
      <c r="Z467" t="s">
        <v>212</v>
      </c>
      <c r="AA467" s="6">
        <v>899.70364463993303</v>
      </c>
      <c r="AB467" s="6">
        <v>542</v>
      </c>
      <c r="AC467" s="6">
        <v>103.82993445686699</v>
      </c>
      <c r="AF467" s="24" t="s">
        <v>858</v>
      </c>
      <c r="AG467" s="24" t="s">
        <v>212</v>
      </c>
      <c r="AH467" s="25">
        <v>1272.3542717389701</v>
      </c>
      <c r="AI467" s="25">
        <v>744</v>
      </c>
      <c r="AJ467" s="25">
        <v>99.384079385669295</v>
      </c>
    </row>
    <row r="468" spans="25:36" x14ac:dyDescent="0.2">
      <c r="Y468" t="s">
        <v>1046</v>
      </c>
      <c r="Z468" t="s">
        <v>212</v>
      </c>
      <c r="AA468" s="6">
        <v>899.86379553250094</v>
      </c>
      <c r="AB468" s="6">
        <v>1073.7329790144699</v>
      </c>
      <c r="AC468" s="6">
        <v>81.505288633753906</v>
      </c>
      <c r="AF468" s="24" t="s">
        <v>698</v>
      </c>
      <c r="AG468" s="24" t="s">
        <v>212</v>
      </c>
      <c r="AH468" s="25">
        <v>871.65999036460801</v>
      </c>
      <c r="AI468" s="25">
        <v>745.75761731958198</v>
      </c>
      <c r="AJ468" s="25">
        <v>84.485450893936004</v>
      </c>
    </row>
    <row r="469" spans="25:36" x14ac:dyDescent="0.2">
      <c r="Y469" t="s">
        <v>1048</v>
      </c>
      <c r="Z469" t="s">
        <v>212</v>
      </c>
      <c r="AA469" s="6">
        <v>900.47507598623099</v>
      </c>
      <c r="AB469" s="6">
        <v>768</v>
      </c>
      <c r="AC469" s="6">
        <v>65.026556364050194</v>
      </c>
      <c r="AF469" s="24" t="s">
        <v>365</v>
      </c>
      <c r="AG469" s="24" t="s">
        <v>212</v>
      </c>
      <c r="AH469" s="25">
        <v>712.13628343072799</v>
      </c>
      <c r="AI469" s="25">
        <v>745.95760175313899</v>
      </c>
      <c r="AJ469" s="25">
        <v>56.233535535273099</v>
      </c>
    </row>
    <row r="470" spans="25:36" x14ac:dyDescent="0.2">
      <c r="Y470" t="s">
        <v>1050</v>
      </c>
      <c r="Z470" t="s">
        <v>212</v>
      </c>
      <c r="AA470" s="6">
        <v>900.94303165707197</v>
      </c>
      <c r="AB470" s="6">
        <v>1024</v>
      </c>
      <c r="AC470" s="6">
        <v>62.294674915425801</v>
      </c>
      <c r="AF470" s="24" t="s">
        <v>6200</v>
      </c>
      <c r="AG470" s="24" t="s">
        <v>212</v>
      </c>
      <c r="AH470" s="25">
        <v>2534.99552121234</v>
      </c>
      <c r="AI470" s="25">
        <v>746.08349143825603</v>
      </c>
      <c r="AJ470" s="25">
        <v>191.145624647576</v>
      </c>
    </row>
    <row r="471" spans="25:36" x14ac:dyDescent="0.2">
      <c r="Y471" t="s">
        <v>1052</v>
      </c>
      <c r="Z471" t="s">
        <v>212</v>
      </c>
      <c r="AA471" s="6">
        <v>901.43205031952095</v>
      </c>
      <c r="AB471" s="6">
        <v>841.37741588797303</v>
      </c>
      <c r="AC471" s="6">
        <v>68.248418842999598</v>
      </c>
      <c r="AF471" s="24" t="s">
        <v>1019</v>
      </c>
      <c r="AG471" s="24" t="s">
        <v>212</v>
      </c>
      <c r="AH471" s="25">
        <v>887.88272238049296</v>
      </c>
      <c r="AI471" s="25">
        <v>747.94844631614603</v>
      </c>
      <c r="AJ471" s="25">
        <v>97.047751587723894</v>
      </c>
    </row>
    <row r="472" spans="25:36" x14ac:dyDescent="0.2">
      <c r="Y472" t="s">
        <v>1054</v>
      </c>
      <c r="Z472" t="s">
        <v>212</v>
      </c>
      <c r="AA472" s="6">
        <v>903.196726691295</v>
      </c>
      <c r="AB472" s="6">
        <v>405.27618612832401</v>
      </c>
      <c r="AC472" s="6">
        <v>117.440601822232</v>
      </c>
      <c r="AF472" s="24" t="s">
        <v>1463</v>
      </c>
      <c r="AG472" s="24" t="s">
        <v>274</v>
      </c>
      <c r="AH472" s="25">
        <v>903.46413133212002</v>
      </c>
      <c r="AI472" s="25">
        <v>749</v>
      </c>
      <c r="AJ472" s="25">
        <v>87.505420093445593</v>
      </c>
    </row>
    <row r="473" spans="25:36" x14ac:dyDescent="0.2">
      <c r="Y473" t="s">
        <v>1056</v>
      </c>
      <c r="Z473" t="s">
        <v>212</v>
      </c>
      <c r="AA473" s="6">
        <v>903.54602396208202</v>
      </c>
      <c r="AB473" s="6">
        <v>809.52707242497604</v>
      </c>
      <c r="AC473" s="6">
        <v>85.920191861722799</v>
      </c>
      <c r="AF473" s="24" t="s">
        <v>2129</v>
      </c>
      <c r="AG473" s="24" t="s">
        <v>212</v>
      </c>
      <c r="AH473" s="25">
        <v>964.44180124566697</v>
      </c>
      <c r="AI473" s="25">
        <v>749</v>
      </c>
      <c r="AJ473" s="25">
        <v>85.865538587216307</v>
      </c>
    </row>
    <row r="474" spans="25:36" x14ac:dyDescent="0.2">
      <c r="Y474" t="s">
        <v>1058</v>
      </c>
      <c r="Z474" t="s">
        <v>212</v>
      </c>
      <c r="AA474" s="6">
        <v>904.19677811720396</v>
      </c>
      <c r="AB474" s="6">
        <v>998.26732200000004</v>
      </c>
      <c r="AC474" s="6">
        <v>96.1821115116973</v>
      </c>
      <c r="AF474" s="24" t="s">
        <v>469</v>
      </c>
      <c r="AG474" s="24" t="s">
        <v>212</v>
      </c>
      <c r="AH474" s="25">
        <v>785.54866144190896</v>
      </c>
      <c r="AI474" s="25">
        <v>749.15379309221396</v>
      </c>
      <c r="AJ474" s="25">
        <v>87.202904321442901</v>
      </c>
    </row>
    <row r="475" spans="25:36" x14ac:dyDescent="0.2">
      <c r="Y475" t="s">
        <v>1060</v>
      </c>
      <c r="Z475" t="s">
        <v>212</v>
      </c>
      <c r="AA475" s="6">
        <v>904.39445312827195</v>
      </c>
      <c r="AB475" s="6">
        <v>1170.9083575700399</v>
      </c>
      <c r="AC475" s="6">
        <v>75.571748006155602</v>
      </c>
      <c r="AF475" s="24" t="s">
        <v>3320</v>
      </c>
      <c r="AG475" s="24" t="s">
        <v>212</v>
      </c>
      <c r="AH475" s="25">
        <v>1775.2876201297299</v>
      </c>
      <c r="AI475" s="25">
        <v>749.55752063412297</v>
      </c>
      <c r="AJ475" s="25">
        <v>138.57514152262601</v>
      </c>
    </row>
    <row r="476" spans="25:36" x14ac:dyDescent="0.2">
      <c r="Y476" t="s">
        <v>1061</v>
      </c>
      <c r="Z476" t="s">
        <v>274</v>
      </c>
      <c r="AA476" s="6">
        <v>905.69562103025498</v>
      </c>
      <c r="AB476" s="6">
        <v>1114.07719196379</v>
      </c>
      <c r="AC476" s="6">
        <v>86.025541042541093</v>
      </c>
      <c r="AF476" s="24" t="s">
        <v>587</v>
      </c>
      <c r="AG476" s="24" t="s">
        <v>212</v>
      </c>
      <c r="AH476" s="25">
        <v>750.83461362869605</v>
      </c>
      <c r="AI476" s="25">
        <v>750.83461362869605</v>
      </c>
      <c r="AJ476" s="25">
        <v>31.032741795987299</v>
      </c>
    </row>
    <row r="477" spans="25:36" x14ac:dyDescent="0.2">
      <c r="Y477" t="s">
        <v>1063</v>
      </c>
      <c r="Z477" t="s">
        <v>212</v>
      </c>
      <c r="AA477" s="6">
        <v>906.24793613677002</v>
      </c>
      <c r="AB477" s="6">
        <v>838.02945841515998</v>
      </c>
      <c r="AC477" s="6">
        <v>66.324879078963605</v>
      </c>
      <c r="AF477" s="24" t="s">
        <v>449</v>
      </c>
      <c r="AG477" s="24" t="s">
        <v>212</v>
      </c>
      <c r="AH477" s="25">
        <v>671.105061981772</v>
      </c>
      <c r="AI477" s="25">
        <v>752</v>
      </c>
      <c r="AJ477" s="25">
        <v>91.220555751320802</v>
      </c>
    </row>
    <row r="478" spans="25:36" x14ac:dyDescent="0.2">
      <c r="Y478" t="s">
        <v>1064</v>
      </c>
      <c r="Z478" t="s">
        <v>274</v>
      </c>
      <c r="AA478" s="6">
        <v>906.32021275421596</v>
      </c>
      <c r="AB478" s="6">
        <v>906.32021275421596</v>
      </c>
      <c r="AC478" s="6">
        <v>118.403148777989</v>
      </c>
      <c r="AF478" s="24" t="s">
        <v>2117</v>
      </c>
      <c r="AG478" s="24" t="s">
        <v>212</v>
      </c>
      <c r="AH478" s="25">
        <v>927.976095533793</v>
      </c>
      <c r="AI478" s="25">
        <v>752</v>
      </c>
      <c r="AJ478" s="25">
        <v>74.225523640076702</v>
      </c>
    </row>
    <row r="479" spans="25:36" x14ac:dyDescent="0.2">
      <c r="Y479" t="s">
        <v>1066</v>
      </c>
      <c r="Z479" t="s">
        <v>212</v>
      </c>
      <c r="AA479" s="6">
        <v>906.82144433343694</v>
      </c>
      <c r="AB479" s="6">
        <v>1094.266046</v>
      </c>
      <c r="AC479" s="6">
        <v>62.439182128145298</v>
      </c>
      <c r="AF479" s="24" t="s">
        <v>2020</v>
      </c>
      <c r="AG479" s="24" t="s">
        <v>212</v>
      </c>
      <c r="AH479" s="25">
        <v>752</v>
      </c>
      <c r="AI479" s="25">
        <v>752</v>
      </c>
      <c r="AJ479" s="25"/>
    </row>
    <row r="480" spans="25:36" x14ac:dyDescent="0.2">
      <c r="Y480" t="s">
        <v>1067</v>
      </c>
      <c r="Z480" t="s">
        <v>274</v>
      </c>
      <c r="AA480" s="6">
        <v>906.98751121750399</v>
      </c>
      <c r="AB480" s="6">
        <v>1140.9957804469</v>
      </c>
      <c r="AC480" s="6">
        <v>71.241180655259996</v>
      </c>
      <c r="AF480" s="24" t="s">
        <v>854</v>
      </c>
      <c r="AG480" s="24" t="s">
        <v>212</v>
      </c>
      <c r="AH480" s="25">
        <v>699.43396061442604</v>
      </c>
      <c r="AI480" s="25">
        <v>753</v>
      </c>
      <c r="AJ480" s="25">
        <v>63.516422251502703</v>
      </c>
    </row>
    <row r="481" spans="25:36" x14ac:dyDescent="0.2">
      <c r="Y481" t="s">
        <v>1068</v>
      </c>
      <c r="Z481" t="s">
        <v>274</v>
      </c>
      <c r="AA481" s="6">
        <v>907.322858902608</v>
      </c>
      <c r="AB481" s="6">
        <v>651.46759824888397</v>
      </c>
      <c r="AC481" s="6">
        <v>113.81313445230499</v>
      </c>
      <c r="AF481" s="24" t="s">
        <v>1157</v>
      </c>
      <c r="AG481" s="24" t="s">
        <v>212</v>
      </c>
      <c r="AH481" s="25">
        <v>692.73537577109903</v>
      </c>
      <c r="AI481" s="25">
        <v>753</v>
      </c>
      <c r="AJ481" s="25">
        <v>63.021841759809398</v>
      </c>
    </row>
    <row r="482" spans="25:36" x14ac:dyDescent="0.2">
      <c r="Y482" t="s">
        <v>1070</v>
      </c>
      <c r="Z482" t="s">
        <v>212</v>
      </c>
      <c r="AA482" s="6">
        <v>907.56495294680701</v>
      </c>
      <c r="AB482" s="6">
        <v>1138.3947832829599</v>
      </c>
      <c r="AC482" s="6">
        <v>71.546559696095997</v>
      </c>
      <c r="AF482" s="24" t="s">
        <v>610</v>
      </c>
      <c r="AG482" s="24" t="s">
        <v>212</v>
      </c>
      <c r="AH482" s="25">
        <v>651.50716147236596</v>
      </c>
      <c r="AI482" s="25">
        <v>753.62482918205205</v>
      </c>
      <c r="AJ482" s="25">
        <v>61.194050641613799</v>
      </c>
    </row>
    <row r="483" spans="25:36" x14ac:dyDescent="0.2">
      <c r="Y483" t="s">
        <v>1072</v>
      </c>
      <c r="Z483" t="s">
        <v>212</v>
      </c>
      <c r="AA483" s="6">
        <v>907.80540759868995</v>
      </c>
      <c r="AB483" s="6">
        <v>995.05689463875797</v>
      </c>
      <c r="AC483" s="6">
        <v>88.452194273051305</v>
      </c>
      <c r="AF483" s="24" t="s">
        <v>2374</v>
      </c>
      <c r="AG483" s="24" t="s">
        <v>212</v>
      </c>
      <c r="AH483" s="25">
        <v>1199.72293485876</v>
      </c>
      <c r="AI483" s="25">
        <v>754.57755557196697</v>
      </c>
      <c r="AJ483" s="25">
        <v>84.855799598812496</v>
      </c>
    </row>
    <row r="484" spans="25:36" x14ac:dyDescent="0.2">
      <c r="Y484" t="s">
        <v>1074</v>
      </c>
      <c r="Z484" t="s">
        <v>212</v>
      </c>
      <c r="AA484" s="6">
        <v>908.60942093726999</v>
      </c>
      <c r="AB484" s="6">
        <v>1114.49938262711</v>
      </c>
      <c r="AC484" s="6">
        <v>81.138511992310299</v>
      </c>
      <c r="AF484" s="24" t="s">
        <v>999</v>
      </c>
      <c r="AG484" s="24" t="s">
        <v>212</v>
      </c>
      <c r="AH484" s="25">
        <v>798.33389965516699</v>
      </c>
      <c r="AI484" s="25">
        <v>755</v>
      </c>
      <c r="AJ484" s="25">
        <v>63.091239344953998</v>
      </c>
    </row>
    <row r="485" spans="25:36" x14ac:dyDescent="0.2">
      <c r="Y485" t="s">
        <v>1076</v>
      </c>
      <c r="Z485" t="s">
        <v>212</v>
      </c>
      <c r="AA485" s="6">
        <v>908.62357595218305</v>
      </c>
      <c r="AB485" s="6">
        <v>894.150789570092</v>
      </c>
      <c r="AC485" s="6">
        <v>66.275047928992606</v>
      </c>
      <c r="AF485" s="24" t="s">
        <v>1388</v>
      </c>
      <c r="AG485" s="24" t="s">
        <v>212</v>
      </c>
      <c r="AH485" s="25">
        <v>755.46452000129796</v>
      </c>
      <c r="AI485" s="25">
        <v>755.46452000129796</v>
      </c>
      <c r="AJ485" s="25">
        <v>110.34650822809699</v>
      </c>
    </row>
    <row r="486" spans="25:36" x14ac:dyDescent="0.2">
      <c r="Y486" t="s">
        <v>1078</v>
      </c>
      <c r="Z486" t="s">
        <v>212</v>
      </c>
      <c r="AA486" s="6">
        <v>908.96675377535996</v>
      </c>
      <c r="AB486" s="6">
        <v>1038.20209073354</v>
      </c>
      <c r="AC486" s="6">
        <v>69.668313221576298</v>
      </c>
      <c r="AF486" s="24" t="s">
        <v>3393</v>
      </c>
      <c r="AG486" s="24" t="s">
        <v>212</v>
      </c>
      <c r="AH486" s="25">
        <v>1882.78745857227</v>
      </c>
      <c r="AI486" s="25">
        <v>756</v>
      </c>
      <c r="AJ486" s="25">
        <v>128.40839906244</v>
      </c>
    </row>
    <row r="487" spans="25:36" x14ac:dyDescent="0.2">
      <c r="Y487" t="s">
        <v>1080</v>
      </c>
      <c r="Z487" t="s">
        <v>212</v>
      </c>
      <c r="AA487" s="6">
        <v>909.29273794526205</v>
      </c>
      <c r="AB487" s="6">
        <v>1125.9164221481601</v>
      </c>
      <c r="AC487" s="6">
        <v>67.891735048241799</v>
      </c>
      <c r="AF487" s="24" t="s">
        <v>1306</v>
      </c>
      <c r="AG487" s="24" t="s">
        <v>212</v>
      </c>
      <c r="AH487" s="25">
        <v>1079.4998524600001</v>
      </c>
      <c r="AI487" s="25">
        <v>756.24286057503105</v>
      </c>
      <c r="AJ487" s="25">
        <v>107.967431128477</v>
      </c>
    </row>
    <row r="488" spans="25:36" x14ac:dyDescent="0.2">
      <c r="Y488" t="s">
        <v>1082</v>
      </c>
      <c r="Z488" t="s">
        <v>212</v>
      </c>
      <c r="AA488" s="6">
        <v>910.06129807325897</v>
      </c>
      <c r="AB488" s="6">
        <v>429.080879841544</v>
      </c>
      <c r="AC488" s="6">
        <v>116.49369932895701</v>
      </c>
      <c r="AF488" s="24" t="s">
        <v>780</v>
      </c>
      <c r="AG488" s="24" t="s">
        <v>212</v>
      </c>
      <c r="AH488" s="25">
        <v>1394.2745865812301</v>
      </c>
      <c r="AI488" s="25">
        <v>757.35439705226099</v>
      </c>
      <c r="AJ488" s="25">
        <v>128.738183452698</v>
      </c>
    </row>
    <row r="489" spans="25:36" x14ac:dyDescent="0.2">
      <c r="Y489" t="s">
        <v>1084</v>
      </c>
      <c r="Z489" t="s">
        <v>212</v>
      </c>
      <c r="AA489" s="6">
        <v>910.77144109499397</v>
      </c>
      <c r="AB489" s="6">
        <v>949.32606233989395</v>
      </c>
      <c r="AC489" s="6">
        <v>82.394084618873904</v>
      </c>
      <c r="AF489" s="24" t="s">
        <v>656</v>
      </c>
      <c r="AG489" s="24" t="s">
        <v>212</v>
      </c>
      <c r="AH489" s="25">
        <v>758.53625557453802</v>
      </c>
      <c r="AI489" s="25">
        <v>758.53625557453802</v>
      </c>
      <c r="AJ489" s="25"/>
    </row>
    <row r="490" spans="25:36" x14ac:dyDescent="0.2">
      <c r="Y490" t="s">
        <v>1085</v>
      </c>
      <c r="Z490" t="s">
        <v>274</v>
      </c>
      <c r="AA490" s="6">
        <v>911.01200309731303</v>
      </c>
      <c r="AB490" s="6">
        <v>1154.92635039726</v>
      </c>
      <c r="AC490" s="6">
        <v>86.434883431254505</v>
      </c>
      <c r="AF490" s="24" t="s">
        <v>6547</v>
      </c>
      <c r="AG490" s="24" t="s">
        <v>212</v>
      </c>
      <c r="AH490" s="25">
        <v>3627.0766713284602</v>
      </c>
      <c r="AI490" s="25">
        <v>759.12086230227999</v>
      </c>
      <c r="AJ490" s="25">
        <v>173.45688311142499</v>
      </c>
    </row>
    <row r="491" spans="25:36" x14ac:dyDescent="0.2">
      <c r="Y491" t="s">
        <v>1087</v>
      </c>
      <c r="Z491" t="s">
        <v>212</v>
      </c>
      <c r="AA491" s="6">
        <v>911.28408707719404</v>
      </c>
      <c r="AB491" s="6">
        <v>908.774617800584</v>
      </c>
      <c r="AC491" s="6">
        <v>75.669525286395796</v>
      </c>
      <c r="AF491" s="24" t="s">
        <v>1987</v>
      </c>
      <c r="AG491" s="24" t="s">
        <v>212</v>
      </c>
      <c r="AH491" s="25">
        <v>1579.7681699105699</v>
      </c>
      <c r="AI491" s="25">
        <v>763</v>
      </c>
      <c r="AJ491" s="25">
        <v>110.41453431876</v>
      </c>
    </row>
    <row r="492" spans="25:36" x14ac:dyDescent="0.2">
      <c r="Y492" t="s">
        <v>1089</v>
      </c>
      <c r="Z492" t="s">
        <v>212</v>
      </c>
      <c r="AA492" s="6">
        <v>911.54694324290301</v>
      </c>
      <c r="AB492" s="6">
        <v>1157.4280693558401</v>
      </c>
      <c r="AC492" s="6">
        <v>73.9486715277896</v>
      </c>
      <c r="AF492" s="24" t="s">
        <v>1550</v>
      </c>
      <c r="AG492" s="24" t="s">
        <v>212</v>
      </c>
      <c r="AH492" s="25">
        <v>763.72537890000001</v>
      </c>
      <c r="AI492" s="25">
        <v>763.72537890000001</v>
      </c>
      <c r="AJ492" s="25">
        <v>129.486812970296</v>
      </c>
    </row>
    <row r="493" spans="25:36" x14ac:dyDescent="0.2">
      <c r="Y493" t="s">
        <v>1091</v>
      </c>
      <c r="Z493" t="s">
        <v>212</v>
      </c>
      <c r="AA493" s="6">
        <v>911.80604474148004</v>
      </c>
      <c r="AB493" s="6">
        <v>450</v>
      </c>
      <c r="AC493" s="6">
        <v>104.40416270367101</v>
      </c>
      <c r="AF493" s="24" t="s">
        <v>254</v>
      </c>
      <c r="AG493" s="24" t="s">
        <v>212</v>
      </c>
      <c r="AH493" s="25">
        <v>855.37322771316701</v>
      </c>
      <c r="AI493" s="25">
        <v>763.94758717210698</v>
      </c>
      <c r="AJ493" s="25">
        <v>78.072446678065006</v>
      </c>
    </row>
    <row r="494" spans="25:36" x14ac:dyDescent="0.2">
      <c r="Y494" t="s">
        <v>1093</v>
      </c>
      <c r="Z494" t="s">
        <v>212</v>
      </c>
      <c r="AA494" s="6">
        <v>912.353049824756</v>
      </c>
      <c r="AB494" s="6">
        <v>645.64452136042996</v>
      </c>
      <c r="AC494" s="6">
        <v>75.150969587150001</v>
      </c>
      <c r="AF494" s="24" t="s">
        <v>1859</v>
      </c>
      <c r="AG494" s="24" t="s">
        <v>212</v>
      </c>
      <c r="AH494" s="25">
        <v>1072.2760439996</v>
      </c>
      <c r="AI494" s="25">
        <v>765.232745174466</v>
      </c>
      <c r="AJ494" s="25">
        <v>100.31067760640001</v>
      </c>
    </row>
    <row r="495" spans="25:36" x14ac:dyDescent="0.2">
      <c r="Y495" t="s">
        <v>1095</v>
      </c>
      <c r="Z495" t="s">
        <v>212</v>
      </c>
      <c r="AA495" s="6">
        <v>912.46331672320605</v>
      </c>
      <c r="AB495" s="6">
        <v>1045.56987124786</v>
      </c>
      <c r="AC495" s="6">
        <v>68.694582720106595</v>
      </c>
      <c r="AF495" s="24" t="s">
        <v>1755</v>
      </c>
      <c r="AG495" s="24" t="s">
        <v>212</v>
      </c>
      <c r="AH495" s="25">
        <v>1526.32722646407</v>
      </c>
      <c r="AI495" s="25">
        <v>765.54353744886305</v>
      </c>
      <c r="AJ495" s="25">
        <v>120.06626140845501</v>
      </c>
    </row>
    <row r="496" spans="25:36" x14ac:dyDescent="0.2">
      <c r="Y496" t="s">
        <v>1097</v>
      </c>
      <c r="Z496" t="s">
        <v>212</v>
      </c>
      <c r="AA496" s="6">
        <v>912.55946322658497</v>
      </c>
      <c r="AB496" s="6">
        <v>1119.7226512145601</v>
      </c>
      <c r="AC496" s="6">
        <v>75.433350641515105</v>
      </c>
      <c r="AF496" s="24" t="s">
        <v>3369</v>
      </c>
      <c r="AG496" s="24" t="s">
        <v>212</v>
      </c>
      <c r="AH496" s="25">
        <v>1847.7077187038301</v>
      </c>
      <c r="AI496" s="25">
        <v>766.02860691949195</v>
      </c>
      <c r="AJ496" s="25">
        <v>120.15349273371</v>
      </c>
    </row>
    <row r="497" spans="25:36" x14ac:dyDescent="0.2">
      <c r="Y497" t="s">
        <v>1099</v>
      </c>
      <c r="Z497" t="s">
        <v>212</v>
      </c>
      <c r="AA497" s="6">
        <v>912.62376827655498</v>
      </c>
      <c r="AB497" s="6">
        <v>1121.4523242589601</v>
      </c>
      <c r="AC497" s="6">
        <v>66.437793631966699</v>
      </c>
      <c r="AF497" s="24" t="s">
        <v>1366</v>
      </c>
      <c r="AG497" s="24" t="s">
        <v>274</v>
      </c>
      <c r="AH497" s="25">
        <v>766.06079337945596</v>
      </c>
      <c r="AI497" s="25">
        <v>766.06079337945596</v>
      </c>
      <c r="AJ497" s="25">
        <v>70.900898135895105</v>
      </c>
    </row>
    <row r="498" spans="25:36" x14ac:dyDescent="0.2">
      <c r="Y498" t="s">
        <v>1101</v>
      </c>
      <c r="Z498" t="s">
        <v>212</v>
      </c>
      <c r="AA498" s="6">
        <v>912.67881916687395</v>
      </c>
      <c r="AB498" s="6">
        <v>953.21037189907395</v>
      </c>
      <c r="AC498" s="6">
        <v>85.6784946467764</v>
      </c>
      <c r="AF498" s="24" t="s">
        <v>463</v>
      </c>
      <c r="AG498" s="24" t="s">
        <v>212</v>
      </c>
      <c r="AH498" s="25">
        <v>737.02430452270505</v>
      </c>
      <c r="AI498" s="25">
        <v>767.22349774041095</v>
      </c>
      <c r="AJ498" s="25">
        <v>85.856623925913297</v>
      </c>
    </row>
    <row r="499" spans="25:36" x14ac:dyDescent="0.2">
      <c r="Y499" t="s">
        <v>1103</v>
      </c>
      <c r="Z499" t="s">
        <v>274</v>
      </c>
      <c r="AA499" s="6">
        <v>912.78301843065697</v>
      </c>
      <c r="AB499" s="6">
        <v>348.67351119273098</v>
      </c>
      <c r="AC499" s="6">
        <v>120.47594883105501</v>
      </c>
      <c r="AF499" s="24" t="s">
        <v>3748</v>
      </c>
      <c r="AG499" s="24" t="s">
        <v>212</v>
      </c>
      <c r="AH499" s="25">
        <v>1375.18855466426</v>
      </c>
      <c r="AI499" s="25">
        <v>768</v>
      </c>
      <c r="AJ499" s="25">
        <v>94.141318197389097</v>
      </c>
    </row>
    <row r="500" spans="25:36" x14ac:dyDescent="0.2">
      <c r="Y500" t="s">
        <v>1105</v>
      </c>
      <c r="Z500" t="s">
        <v>212</v>
      </c>
      <c r="AA500" s="6">
        <v>912.83275205878101</v>
      </c>
      <c r="AB500" s="6">
        <v>1082.3963909655599</v>
      </c>
      <c r="AC500" s="6">
        <v>62.841642078651098</v>
      </c>
      <c r="AF500" s="24" t="s">
        <v>2366</v>
      </c>
      <c r="AG500" s="24" t="s">
        <v>212</v>
      </c>
      <c r="AH500" s="25">
        <v>1531.1605094284901</v>
      </c>
      <c r="AI500" s="25">
        <v>769</v>
      </c>
      <c r="AJ500" s="25">
        <v>155.51973238523999</v>
      </c>
    </row>
    <row r="501" spans="25:36" x14ac:dyDescent="0.2">
      <c r="Y501" t="s">
        <v>1107</v>
      </c>
      <c r="Z501" t="s">
        <v>212</v>
      </c>
      <c r="AA501" s="6">
        <v>913.78413270322994</v>
      </c>
      <c r="AB501" s="6">
        <v>1063.2371556354899</v>
      </c>
      <c r="AC501" s="6">
        <v>73.773931845320007</v>
      </c>
      <c r="AF501" s="24" t="s">
        <v>2162</v>
      </c>
      <c r="AG501" s="24" t="s">
        <v>212</v>
      </c>
      <c r="AH501" s="25">
        <v>1376.5582588648099</v>
      </c>
      <c r="AI501" s="25">
        <v>769.49461553430797</v>
      </c>
      <c r="AJ501" s="25">
        <v>152.21929618296801</v>
      </c>
    </row>
    <row r="502" spans="25:36" x14ac:dyDescent="0.2">
      <c r="Y502" t="s">
        <v>1108</v>
      </c>
      <c r="Z502" t="s">
        <v>212</v>
      </c>
      <c r="AA502" s="6">
        <v>913.838069497628</v>
      </c>
      <c r="AB502" s="6">
        <v>913.838069497628</v>
      </c>
      <c r="AC502" s="6">
        <v>105.863691617239</v>
      </c>
      <c r="AF502" s="24" t="s">
        <v>552</v>
      </c>
      <c r="AG502" s="24" t="s">
        <v>212</v>
      </c>
      <c r="AH502" s="25">
        <v>798.84627812328097</v>
      </c>
      <c r="AI502" s="25">
        <v>771.19522727782396</v>
      </c>
      <c r="AJ502" s="25">
        <v>75.384560077791605</v>
      </c>
    </row>
    <row r="503" spans="25:36" x14ac:dyDescent="0.2">
      <c r="Y503" t="s">
        <v>1109</v>
      </c>
      <c r="Z503" t="s">
        <v>212</v>
      </c>
      <c r="AA503" s="6">
        <v>914.75257527584097</v>
      </c>
      <c r="AB503" s="6">
        <v>1035.4958034085701</v>
      </c>
      <c r="AC503" s="6">
        <v>54.525941644820399</v>
      </c>
      <c r="AF503" s="24" t="s">
        <v>1583</v>
      </c>
      <c r="AG503" s="24" t="s">
        <v>212</v>
      </c>
      <c r="AH503" s="25">
        <v>833.20747295348099</v>
      </c>
      <c r="AI503" s="25">
        <v>773.09731980637605</v>
      </c>
      <c r="AJ503" s="25">
        <v>70.637955280910901</v>
      </c>
    </row>
    <row r="504" spans="25:36" x14ac:dyDescent="0.2">
      <c r="Y504" t="s">
        <v>1111</v>
      </c>
      <c r="Z504" t="s">
        <v>212</v>
      </c>
      <c r="AA504" s="6">
        <v>914.80652046588898</v>
      </c>
      <c r="AB504" s="6">
        <v>984.25668223815705</v>
      </c>
      <c r="AC504" s="6">
        <v>65.027306761179901</v>
      </c>
      <c r="AF504" s="24" t="s">
        <v>1365</v>
      </c>
      <c r="AG504" s="24" t="s">
        <v>212</v>
      </c>
      <c r="AH504" s="25">
        <v>773.23347198301894</v>
      </c>
      <c r="AI504" s="25">
        <v>773.23347198301894</v>
      </c>
      <c r="AJ504" s="25">
        <v>71.374067518886307</v>
      </c>
    </row>
    <row r="505" spans="25:36" x14ac:dyDescent="0.2">
      <c r="Y505" t="s">
        <v>1113</v>
      </c>
      <c r="Z505" t="s">
        <v>212</v>
      </c>
      <c r="AA505" s="6">
        <v>915.62814251593397</v>
      </c>
      <c r="AB505" s="6">
        <v>1095.51425838978</v>
      </c>
      <c r="AC505" s="6">
        <v>72.456740931279995</v>
      </c>
      <c r="AF505" s="24" t="s">
        <v>488</v>
      </c>
      <c r="AG505" s="24" t="s">
        <v>212</v>
      </c>
      <c r="AH505" s="25">
        <v>899.910707397853</v>
      </c>
      <c r="AI505" s="25">
        <v>775.05039422535697</v>
      </c>
      <c r="AJ505" s="25">
        <v>25.703753798969199</v>
      </c>
    </row>
    <row r="506" spans="25:36" x14ac:dyDescent="0.2">
      <c r="Y506" t="s">
        <v>1115</v>
      </c>
      <c r="Z506" t="s">
        <v>212</v>
      </c>
      <c r="AA506" s="6">
        <v>916.85653946079503</v>
      </c>
      <c r="AB506" s="6">
        <v>917.167321348217</v>
      </c>
      <c r="AC506" s="6">
        <v>75.016264663744806</v>
      </c>
      <c r="AF506" s="24" t="s">
        <v>1724</v>
      </c>
      <c r="AG506" s="24" t="s">
        <v>212</v>
      </c>
      <c r="AH506" s="25">
        <v>872.61271507409697</v>
      </c>
      <c r="AI506" s="25">
        <v>775.56322555253496</v>
      </c>
      <c r="AJ506" s="25">
        <v>82.528117428833099</v>
      </c>
    </row>
    <row r="507" spans="25:36" x14ac:dyDescent="0.2">
      <c r="Y507" t="s">
        <v>1117</v>
      </c>
      <c r="Z507" t="s">
        <v>212</v>
      </c>
      <c r="AA507" s="6">
        <v>916.97883870727901</v>
      </c>
      <c r="AB507" s="6">
        <v>1333.05895972698</v>
      </c>
      <c r="AC507" s="6">
        <v>83.521626010885001</v>
      </c>
      <c r="AF507" s="24" t="s">
        <v>1589</v>
      </c>
      <c r="AG507" s="24" t="s">
        <v>212</v>
      </c>
      <c r="AH507" s="25">
        <v>853.932605626797</v>
      </c>
      <c r="AI507" s="25">
        <v>775.78181149986699</v>
      </c>
      <c r="AJ507" s="25">
        <v>88.475933463975593</v>
      </c>
    </row>
    <row r="508" spans="25:36" x14ac:dyDescent="0.2">
      <c r="Y508" t="s">
        <v>1119</v>
      </c>
      <c r="Z508" t="s">
        <v>212</v>
      </c>
      <c r="AA508" s="6">
        <v>917.41656195690996</v>
      </c>
      <c r="AB508" s="6">
        <v>1049.94046111581</v>
      </c>
      <c r="AC508" s="6">
        <v>70.499113063069302</v>
      </c>
      <c r="AF508" s="24" t="s">
        <v>1722</v>
      </c>
      <c r="AG508" s="24" t="s">
        <v>212</v>
      </c>
      <c r="AH508" s="25">
        <v>1182.65849413714</v>
      </c>
      <c r="AI508" s="25">
        <v>775.78181149986699</v>
      </c>
      <c r="AJ508" s="25">
        <v>119.899461455505</v>
      </c>
    </row>
    <row r="509" spans="25:36" x14ac:dyDescent="0.2">
      <c r="Y509" t="s">
        <v>1121</v>
      </c>
      <c r="Z509" t="s">
        <v>212</v>
      </c>
      <c r="AA509" s="6">
        <v>918.15657427432097</v>
      </c>
      <c r="AB509" s="6">
        <v>1095.78255022195</v>
      </c>
      <c r="AC509" s="6">
        <v>56.7548050265816</v>
      </c>
      <c r="AF509" s="24" t="s">
        <v>936</v>
      </c>
      <c r="AG509" s="24" t="s">
        <v>212</v>
      </c>
      <c r="AH509" s="25">
        <v>886.06295392473498</v>
      </c>
      <c r="AI509" s="25">
        <v>776.555379533821</v>
      </c>
      <c r="AJ509" s="25">
        <v>75.218278988397202</v>
      </c>
    </row>
    <row r="510" spans="25:36" x14ac:dyDescent="0.2">
      <c r="Y510" t="s">
        <v>1123</v>
      </c>
      <c r="Z510" t="s">
        <v>212</v>
      </c>
      <c r="AA510" s="6">
        <v>918.34552082647701</v>
      </c>
      <c r="AB510" s="6">
        <v>767.44203092141299</v>
      </c>
      <c r="AC510" s="6">
        <v>65.316451687414897</v>
      </c>
      <c r="AF510" s="24" t="s">
        <v>513</v>
      </c>
      <c r="AG510" s="24" t="s">
        <v>212</v>
      </c>
      <c r="AH510" s="25">
        <v>1506.21982772054</v>
      </c>
      <c r="AI510" s="25">
        <v>778.22191031498801</v>
      </c>
      <c r="AJ510" s="25">
        <v>122.568646640971</v>
      </c>
    </row>
    <row r="511" spans="25:36" x14ac:dyDescent="0.2">
      <c r="Y511" t="s">
        <v>1125</v>
      </c>
      <c r="Z511" t="s">
        <v>274</v>
      </c>
      <c r="AA511" s="6">
        <v>918.59993168705796</v>
      </c>
      <c r="AB511" s="6">
        <v>1034.4743786669101</v>
      </c>
      <c r="AC511" s="6">
        <v>88.344879539642307</v>
      </c>
      <c r="AF511" s="24" t="s">
        <v>1089</v>
      </c>
      <c r="AG511" s="24" t="s">
        <v>212</v>
      </c>
      <c r="AH511" s="25">
        <v>1152.1095234004199</v>
      </c>
      <c r="AI511" s="25">
        <v>778.75816288218402</v>
      </c>
      <c r="AJ511" s="25">
        <v>124.56579236061</v>
      </c>
    </row>
    <row r="512" spans="25:36" x14ac:dyDescent="0.2">
      <c r="Y512" t="s">
        <v>1127</v>
      </c>
      <c r="Z512" t="s">
        <v>212</v>
      </c>
      <c r="AA512" s="6">
        <v>919.24954250974201</v>
      </c>
      <c r="AB512" s="6">
        <v>689.60424510357996</v>
      </c>
      <c r="AC512" s="6">
        <v>86.025600443012493</v>
      </c>
      <c r="AF512" s="24" t="s">
        <v>4073</v>
      </c>
      <c r="AG512" s="24" t="s">
        <v>212</v>
      </c>
      <c r="AH512" s="25">
        <v>1664.8056502004699</v>
      </c>
      <c r="AI512" s="25">
        <v>779</v>
      </c>
      <c r="AJ512" s="25">
        <v>136.72170019080801</v>
      </c>
    </row>
    <row r="513" spans="25:36" x14ac:dyDescent="0.2">
      <c r="Y513" t="s">
        <v>1129</v>
      </c>
      <c r="Z513" t="s">
        <v>212</v>
      </c>
      <c r="AA513" s="6">
        <v>919.85618799905296</v>
      </c>
      <c r="AB513" s="6">
        <v>890.98089198118396</v>
      </c>
      <c r="AC513" s="6">
        <v>83.7312784831188</v>
      </c>
      <c r="AF513" s="24" t="s">
        <v>896</v>
      </c>
      <c r="AG513" s="24" t="s">
        <v>274</v>
      </c>
      <c r="AH513" s="25">
        <v>769.24372366285104</v>
      </c>
      <c r="AI513" s="25">
        <v>779.83602829999995</v>
      </c>
      <c r="AJ513" s="25">
        <v>55.2452939562437</v>
      </c>
    </row>
    <row r="514" spans="25:36" x14ac:dyDescent="0.2">
      <c r="Y514" t="s">
        <v>1131</v>
      </c>
      <c r="Z514" t="s">
        <v>212</v>
      </c>
      <c r="AA514" s="6">
        <v>924.37402031915497</v>
      </c>
      <c r="AB514" s="6">
        <v>888.58971819715396</v>
      </c>
      <c r="AC514" s="6">
        <v>75.857482175087696</v>
      </c>
      <c r="AF514" s="24" t="s">
        <v>650</v>
      </c>
      <c r="AG514" s="24" t="s">
        <v>212</v>
      </c>
      <c r="AH514" s="25">
        <v>1579.2196742968299</v>
      </c>
      <c r="AI514" s="25">
        <v>780.28701071593503</v>
      </c>
      <c r="AJ514" s="25">
        <v>117.471753914424</v>
      </c>
    </row>
    <row r="515" spans="25:36" x14ac:dyDescent="0.2">
      <c r="Y515" t="s">
        <v>1133</v>
      </c>
      <c r="Z515" t="s">
        <v>212</v>
      </c>
      <c r="AA515" s="6">
        <v>924.72462062114403</v>
      </c>
      <c r="AB515" s="6">
        <v>1187.4501504244399</v>
      </c>
      <c r="AC515" s="6">
        <v>70.242214514443404</v>
      </c>
      <c r="AF515" s="24" t="s">
        <v>2837</v>
      </c>
      <c r="AG515" s="24" t="s">
        <v>212</v>
      </c>
      <c r="AH515" s="25">
        <v>781.93508054967901</v>
      </c>
      <c r="AI515" s="25">
        <v>781.93508054967901</v>
      </c>
      <c r="AJ515" s="25">
        <v>105.249208509165</v>
      </c>
    </row>
    <row r="516" spans="25:36" x14ac:dyDescent="0.2">
      <c r="Y516" t="s">
        <v>1135</v>
      </c>
      <c r="Z516" t="s">
        <v>212</v>
      </c>
      <c r="AA516" s="6">
        <v>924.797527092564</v>
      </c>
      <c r="AB516" s="6">
        <v>793</v>
      </c>
      <c r="AC516" s="6">
        <v>65.264243545888107</v>
      </c>
      <c r="AF516" s="24" t="s">
        <v>1380</v>
      </c>
      <c r="AG516" s="24" t="s">
        <v>212</v>
      </c>
      <c r="AH516" s="25">
        <v>941.46783295972398</v>
      </c>
      <c r="AI516" s="25">
        <v>782.166528328053</v>
      </c>
      <c r="AJ516" s="25">
        <v>84.203574900818793</v>
      </c>
    </row>
    <row r="517" spans="25:36" x14ac:dyDescent="0.2">
      <c r="Y517" t="s">
        <v>1137</v>
      </c>
      <c r="Z517" t="s">
        <v>212</v>
      </c>
      <c r="AA517" s="6">
        <v>925.12462242581103</v>
      </c>
      <c r="AB517" s="6">
        <v>939.545380016443</v>
      </c>
      <c r="AC517" s="6">
        <v>65.660166259558196</v>
      </c>
      <c r="AF517" s="24" t="s">
        <v>1411</v>
      </c>
      <c r="AG517" s="24" t="s">
        <v>212</v>
      </c>
      <c r="AH517" s="25">
        <v>1100.01647558374</v>
      </c>
      <c r="AI517" s="25">
        <v>782.80670049129697</v>
      </c>
      <c r="AJ517" s="25">
        <v>84.785355671387407</v>
      </c>
    </row>
    <row r="518" spans="25:36" x14ac:dyDescent="0.2">
      <c r="Y518" t="s">
        <v>1139</v>
      </c>
      <c r="Z518" t="s">
        <v>212</v>
      </c>
      <c r="AA518" s="6">
        <v>925.38829348029799</v>
      </c>
      <c r="AB518" s="6">
        <v>827.03539569999998</v>
      </c>
      <c r="AC518" s="6">
        <v>84.716550321732996</v>
      </c>
      <c r="AF518" s="24" t="s">
        <v>2577</v>
      </c>
      <c r="AG518" s="24" t="s">
        <v>212</v>
      </c>
      <c r="AH518" s="25">
        <v>1090.0426217562399</v>
      </c>
      <c r="AI518" s="25">
        <v>784</v>
      </c>
      <c r="AJ518" s="25">
        <v>75.755994154209802</v>
      </c>
    </row>
    <row r="519" spans="25:36" x14ac:dyDescent="0.2">
      <c r="Y519" t="s">
        <v>1141</v>
      </c>
      <c r="Z519" t="s">
        <v>212</v>
      </c>
      <c r="AA519" s="6">
        <v>925.53054555790004</v>
      </c>
      <c r="AB519" s="6">
        <v>1067.6017484153999</v>
      </c>
      <c r="AC519" s="6">
        <v>64.908441620430807</v>
      </c>
      <c r="AF519" s="24" t="s">
        <v>1417</v>
      </c>
      <c r="AG519" s="24" t="s">
        <v>212</v>
      </c>
      <c r="AH519" s="25">
        <v>1279.71152804809</v>
      </c>
      <c r="AI519" s="25">
        <v>784</v>
      </c>
      <c r="AJ519" s="25">
        <v>85.045764437111998</v>
      </c>
    </row>
    <row r="520" spans="25:36" x14ac:dyDescent="0.2">
      <c r="Y520" t="s">
        <v>1143</v>
      </c>
      <c r="Z520" t="s">
        <v>212</v>
      </c>
      <c r="AA520" s="6">
        <v>925.58351491189796</v>
      </c>
      <c r="AB520" s="6">
        <v>1066.7508234531099</v>
      </c>
      <c r="AC520" s="6">
        <v>76.170213102129594</v>
      </c>
      <c r="AF520" s="24" t="s">
        <v>464</v>
      </c>
      <c r="AG520" s="24" t="s">
        <v>274</v>
      </c>
      <c r="AH520" s="25">
        <v>719.48492946341901</v>
      </c>
      <c r="AI520" s="25">
        <v>784</v>
      </c>
      <c r="AJ520" s="25">
        <v>41.699398896276499</v>
      </c>
    </row>
    <row r="521" spans="25:36" x14ac:dyDescent="0.2">
      <c r="Y521" t="s">
        <v>1145</v>
      </c>
      <c r="Z521" t="s">
        <v>212</v>
      </c>
      <c r="AA521" s="6">
        <v>925.60737882983096</v>
      </c>
      <c r="AB521" s="6">
        <v>900</v>
      </c>
      <c r="AC521" s="6">
        <v>56.661301895705499</v>
      </c>
      <c r="AF521" s="24" t="s">
        <v>1276</v>
      </c>
      <c r="AG521" s="24" t="s">
        <v>212</v>
      </c>
      <c r="AH521" s="25">
        <v>1589.8233393676801</v>
      </c>
      <c r="AI521" s="25">
        <v>784</v>
      </c>
      <c r="AJ521" s="25">
        <v>112.08127740595801</v>
      </c>
    </row>
    <row r="522" spans="25:36" x14ac:dyDescent="0.2">
      <c r="Y522" t="s">
        <v>1147</v>
      </c>
      <c r="Z522" t="s">
        <v>212</v>
      </c>
      <c r="AA522" s="6">
        <v>925.65711919898899</v>
      </c>
      <c r="AB522" s="6">
        <v>1160.9418358369501</v>
      </c>
      <c r="AC522" s="6">
        <v>65.127041581582603</v>
      </c>
      <c r="AF522" s="24" t="s">
        <v>3309</v>
      </c>
      <c r="AG522" s="24" t="s">
        <v>212</v>
      </c>
      <c r="AH522" s="25">
        <v>1322.3219526365399</v>
      </c>
      <c r="AI522" s="25">
        <v>784</v>
      </c>
      <c r="AJ522" s="25">
        <v>64.711116026800298</v>
      </c>
    </row>
    <row r="523" spans="25:36" x14ac:dyDescent="0.2">
      <c r="Y523" t="s">
        <v>1149</v>
      </c>
      <c r="Z523" t="s">
        <v>212</v>
      </c>
      <c r="AA523" s="6">
        <v>925.83119161311504</v>
      </c>
      <c r="AB523" s="6">
        <v>1330.0968170712899</v>
      </c>
      <c r="AC523" s="6">
        <v>77.201051396323905</v>
      </c>
      <c r="AF523" s="24" t="s">
        <v>2830</v>
      </c>
      <c r="AG523" s="24" t="s">
        <v>212</v>
      </c>
      <c r="AH523" s="25">
        <v>1062.9615708511501</v>
      </c>
      <c r="AI523" s="25">
        <v>786.89147989658602</v>
      </c>
      <c r="AJ523" s="25">
        <v>102.023539140841</v>
      </c>
    </row>
    <row r="524" spans="25:36" x14ac:dyDescent="0.2">
      <c r="Y524" t="s">
        <v>1151</v>
      </c>
      <c r="Z524" t="s">
        <v>212</v>
      </c>
      <c r="AA524" s="6">
        <v>927.11154710223695</v>
      </c>
      <c r="AB524" s="6">
        <v>1236.92190375368</v>
      </c>
      <c r="AC524" s="6">
        <v>75.137491525132006</v>
      </c>
      <c r="AF524" s="24" t="s">
        <v>1753</v>
      </c>
      <c r="AG524" s="24" t="s">
        <v>212</v>
      </c>
      <c r="AH524" s="25">
        <v>787</v>
      </c>
      <c r="AI524" s="25">
        <v>787</v>
      </c>
      <c r="AJ524" s="25"/>
    </row>
    <row r="525" spans="25:36" x14ac:dyDescent="0.2">
      <c r="Y525" t="s">
        <v>1153</v>
      </c>
      <c r="Z525" t="s">
        <v>212</v>
      </c>
      <c r="AA525" s="6">
        <v>927.21675556333798</v>
      </c>
      <c r="AB525" s="6">
        <v>912.41292568995004</v>
      </c>
      <c r="AC525" s="6">
        <v>76.952465089493103</v>
      </c>
      <c r="AF525" s="24" t="s">
        <v>787</v>
      </c>
      <c r="AG525" s="24" t="s">
        <v>212</v>
      </c>
      <c r="AH525" s="25">
        <v>789.61637154771495</v>
      </c>
      <c r="AI525" s="25">
        <v>789.61637154771495</v>
      </c>
      <c r="AJ525" s="25">
        <v>65.911822844572498</v>
      </c>
    </row>
    <row r="526" spans="25:36" x14ac:dyDescent="0.2">
      <c r="Y526" t="s">
        <v>1155</v>
      </c>
      <c r="Z526" t="s">
        <v>212</v>
      </c>
      <c r="AA526" s="6">
        <v>927.75231626065704</v>
      </c>
      <c r="AB526" s="6">
        <v>927.75231626065704</v>
      </c>
      <c r="AC526" s="6">
        <v>107.123619011877</v>
      </c>
      <c r="AF526" s="24" t="s">
        <v>322</v>
      </c>
      <c r="AG526" s="24" t="s">
        <v>212</v>
      </c>
      <c r="AH526" s="25">
        <v>754.78507142165904</v>
      </c>
      <c r="AI526" s="25">
        <v>791.11033025950599</v>
      </c>
      <c r="AJ526" s="25">
        <v>60.113586903182401</v>
      </c>
    </row>
    <row r="527" spans="25:36" x14ac:dyDescent="0.2">
      <c r="Y527" t="s">
        <v>1157</v>
      </c>
      <c r="Z527" t="s">
        <v>212</v>
      </c>
      <c r="AA527" s="6">
        <v>928.275272210514</v>
      </c>
      <c r="AB527" s="6">
        <v>1021.08603752555</v>
      </c>
      <c r="AC527" s="6">
        <v>73.744672622493795</v>
      </c>
      <c r="AF527" s="24" t="s">
        <v>1195</v>
      </c>
      <c r="AG527" s="24" t="s">
        <v>212</v>
      </c>
      <c r="AH527" s="25">
        <v>795.09475226484096</v>
      </c>
      <c r="AI527" s="25">
        <v>795.09475226484096</v>
      </c>
      <c r="AJ527" s="25">
        <v>106.545264105879</v>
      </c>
    </row>
    <row r="528" spans="25:36" x14ac:dyDescent="0.2">
      <c r="Y528" t="s">
        <v>1159</v>
      </c>
      <c r="Z528" t="s">
        <v>212</v>
      </c>
      <c r="AA528" s="6">
        <v>928.69561257494297</v>
      </c>
      <c r="AB528" s="6">
        <v>1280.12917159274</v>
      </c>
      <c r="AC528" s="6">
        <v>66.534381745627201</v>
      </c>
      <c r="AF528" s="24" t="s">
        <v>2800</v>
      </c>
      <c r="AG528" s="24" t="s">
        <v>212</v>
      </c>
      <c r="AH528" s="25">
        <v>796.47147454118704</v>
      </c>
      <c r="AI528" s="25">
        <v>796.47147454118704</v>
      </c>
      <c r="AJ528" s="25">
        <v>84.779763811554901</v>
      </c>
    </row>
    <row r="529" spans="25:36" x14ac:dyDescent="0.2">
      <c r="Y529" t="s">
        <v>1160</v>
      </c>
      <c r="Z529" t="s">
        <v>274</v>
      </c>
      <c r="AA529" s="6">
        <v>928.82863228183305</v>
      </c>
      <c r="AB529" s="6">
        <v>928.82863228183305</v>
      </c>
      <c r="AC529" s="6">
        <v>103.375883557169</v>
      </c>
      <c r="AF529" s="24" t="s">
        <v>538</v>
      </c>
      <c r="AG529" s="24" t="s">
        <v>212</v>
      </c>
      <c r="AH529" s="25">
        <v>797.55976977525302</v>
      </c>
      <c r="AI529" s="25">
        <v>796.57426798821996</v>
      </c>
      <c r="AJ529" s="25">
        <v>81.254977815850793</v>
      </c>
    </row>
    <row r="530" spans="25:36" x14ac:dyDescent="0.2">
      <c r="Y530" t="s">
        <v>1162</v>
      </c>
      <c r="Z530" t="s">
        <v>212</v>
      </c>
      <c r="AA530" s="6">
        <v>928.98128084332097</v>
      </c>
      <c r="AB530" s="6">
        <v>1047</v>
      </c>
      <c r="AC530" s="6">
        <v>72.876915086924498</v>
      </c>
      <c r="AF530" s="24" t="s">
        <v>1084</v>
      </c>
      <c r="AG530" s="24" t="s">
        <v>212</v>
      </c>
      <c r="AH530" s="25">
        <v>1006.89899199822</v>
      </c>
      <c r="AI530" s="25">
        <v>798.25134407284099</v>
      </c>
      <c r="AJ530" s="25">
        <v>81.033279766157406</v>
      </c>
    </row>
    <row r="531" spans="25:36" x14ac:dyDescent="0.2">
      <c r="Y531" t="s">
        <v>1164</v>
      </c>
      <c r="Z531" t="s">
        <v>212</v>
      </c>
      <c r="AA531" s="6">
        <v>929.034404704552</v>
      </c>
      <c r="AB531" s="6">
        <v>1112.9305799497899</v>
      </c>
      <c r="AC531" s="6">
        <v>58.040829996546897</v>
      </c>
      <c r="AF531" s="24" t="s">
        <v>1874</v>
      </c>
      <c r="AG531" s="24" t="s">
        <v>212</v>
      </c>
      <c r="AH531" s="25">
        <v>904.05986300259599</v>
      </c>
      <c r="AI531" s="25">
        <v>799</v>
      </c>
      <c r="AJ531" s="25">
        <v>70.449105389375106</v>
      </c>
    </row>
    <row r="532" spans="25:36" x14ac:dyDescent="0.2">
      <c r="Y532" t="s">
        <v>1166</v>
      </c>
      <c r="Z532" t="s">
        <v>212</v>
      </c>
      <c r="AA532" s="6">
        <v>929.09330670207703</v>
      </c>
      <c r="AB532" s="6">
        <v>1247.44302610708</v>
      </c>
      <c r="AC532" s="6">
        <v>75.147930380634904</v>
      </c>
      <c r="AF532" s="24" t="s">
        <v>555</v>
      </c>
      <c r="AG532" s="24" t="s">
        <v>212</v>
      </c>
      <c r="AH532" s="25">
        <v>965.48732567127104</v>
      </c>
      <c r="AI532" s="25">
        <v>800.58416831771399</v>
      </c>
      <c r="AJ532" s="25">
        <v>103.887022035824</v>
      </c>
    </row>
    <row r="533" spans="25:36" x14ac:dyDescent="0.2">
      <c r="Y533" t="s">
        <v>1168</v>
      </c>
      <c r="Z533" t="s">
        <v>212</v>
      </c>
      <c r="AA533" s="6">
        <v>930.11213776070895</v>
      </c>
      <c r="AB533" s="6">
        <v>1235.79566227583</v>
      </c>
      <c r="AC533" s="6">
        <v>63.5289362741605</v>
      </c>
      <c r="AF533" s="24" t="s">
        <v>1332</v>
      </c>
      <c r="AG533" s="24" t="s">
        <v>212</v>
      </c>
      <c r="AH533" s="25">
        <v>1156.77385685742</v>
      </c>
      <c r="AI533" s="25">
        <v>801.89367720427595</v>
      </c>
      <c r="AJ533" s="25">
        <v>93.631103472832606</v>
      </c>
    </row>
    <row r="534" spans="25:36" x14ac:dyDescent="0.2">
      <c r="Y534" t="s">
        <v>1170</v>
      </c>
      <c r="Z534" t="s">
        <v>212</v>
      </c>
      <c r="AA534" s="6">
        <v>930.14354121297504</v>
      </c>
      <c r="AB534" s="6">
        <v>918</v>
      </c>
      <c r="AC534" s="6">
        <v>63.626141283263301</v>
      </c>
      <c r="AF534" s="24" t="s">
        <v>1692</v>
      </c>
      <c r="AG534" s="24" t="s">
        <v>274</v>
      </c>
      <c r="AH534" s="25">
        <v>803.46064258885497</v>
      </c>
      <c r="AI534" s="25">
        <v>803.46064258885497</v>
      </c>
      <c r="AJ534" s="25">
        <v>111.14672673655301</v>
      </c>
    </row>
    <row r="535" spans="25:36" x14ac:dyDescent="0.2">
      <c r="Y535" t="s">
        <v>1171</v>
      </c>
      <c r="Z535" t="s">
        <v>274</v>
      </c>
      <c r="AA535" s="6">
        <v>930.72063657552906</v>
      </c>
      <c r="AB535" s="6">
        <v>940.27476561064896</v>
      </c>
      <c r="AC535" s="6">
        <v>78.380539803048606</v>
      </c>
      <c r="AF535" s="24" t="s">
        <v>1742</v>
      </c>
      <c r="AG535" s="24" t="s">
        <v>274</v>
      </c>
      <c r="AH535" s="25">
        <v>1196.18599814652</v>
      </c>
      <c r="AI535" s="25">
        <v>804.49917571583603</v>
      </c>
      <c r="AJ535" s="25">
        <v>84.783560769635699</v>
      </c>
    </row>
    <row r="536" spans="25:36" x14ac:dyDescent="0.2">
      <c r="Y536" t="s">
        <v>1173</v>
      </c>
      <c r="Z536" t="s">
        <v>212</v>
      </c>
      <c r="AA536" s="6">
        <v>931.16984722637096</v>
      </c>
      <c r="AB536" s="6">
        <v>872.30717876133804</v>
      </c>
      <c r="AC536" s="6">
        <v>75.334010574594501</v>
      </c>
      <c r="AF536" s="24" t="s">
        <v>1504</v>
      </c>
      <c r="AG536" s="24" t="s">
        <v>212</v>
      </c>
      <c r="AH536" s="25">
        <v>998.46681097293003</v>
      </c>
      <c r="AI536" s="25">
        <v>804.83128163165895</v>
      </c>
      <c r="AJ536" s="25">
        <v>86.305069057186898</v>
      </c>
    </row>
    <row r="537" spans="25:36" x14ac:dyDescent="0.2">
      <c r="Y537" t="s">
        <v>1175</v>
      </c>
      <c r="Z537" t="s">
        <v>212</v>
      </c>
      <c r="AA537" s="6">
        <v>931.26652516709498</v>
      </c>
      <c r="AB537" s="6">
        <v>885.17231669362195</v>
      </c>
      <c r="AC537" s="6">
        <v>72.961864807440193</v>
      </c>
      <c r="AF537" s="24" t="s">
        <v>501</v>
      </c>
      <c r="AG537" s="24" t="s">
        <v>212</v>
      </c>
      <c r="AH537" s="25">
        <v>778.61596139342896</v>
      </c>
      <c r="AI537" s="25">
        <v>805</v>
      </c>
      <c r="AJ537" s="25">
        <v>80.710814776857703</v>
      </c>
    </row>
    <row r="538" spans="25:36" x14ac:dyDescent="0.2">
      <c r="Y538" t="s">
        <v>1177</v>
      </c>
      <c r="Z538" t="s">
        <v>212</v>
      </c>
      <c r="AA538" s="6">
        <v>931.74575219099802</v>
      </c>
      <c r="AB538" s="6">
        <v>391.99275150933198</v>
      </c>
      <c r="AC538" s="6">
        <v>124.66867980020101</v>
      </c>
      <c r="AF538" s="24" t="s">
        <v>393</v>
      </c>
      <c r="AG538" s="24" t="s">
        <v>212</v>
      </c>
      <c r="AH538" s="25">
        <v>775.72699647766899</v>
      </c>
      <c r="AI538" s="25">
        <v>806.77749357554603</v>
      </c>
      <c r="AJ538" s="25">
        <v>49.2767572428804</v>
      </c>
    </row>
    <row r="539" spans="25:36" x14ac:dyDescent="0.2">
      <c r="Y539" t="s">
        <v>1179</v>
      </c>
      <c r="Z539" t="s">
        <v>212</v>
      </c>
      <c r="AA539" s="6">
        <v>932.633340343697</v>
      </c>
      <c r="AB539" s="6">
        <v>1035.0345492542499</v>
      </c>
      <c r="AC539" s="6">
        <v>53.632477796191502</v>
      </c>
      <c r="AF539" s="24" t="s">
        <v>1584</v>
      </c>
      <c r="AG539" s="24" t="s">
        <v>274</v>
      </c>
      <c r="AH539" s="25">
        <v>807.443093733306</v>
      </c>
      <c r="AI539" s="25">
        <v>807.443093733306</v>
      </c>
      <c r="AJ539" s="25">
        <v>72.063085041950202</v>
      </c>
    </row>
    <row r="540" spans="25:36" x14ac:dyDescent="0.2">
      <c r="Y540" t="s">
        <v>1181</v>
      </c>
      <c r="Z540" t="s">
        <v>212</v>
      </c>
      <c r="AA540" s="6">
        <v>932.86139715096294</v>
      </c>
      <c r="AB540" s="6">
        <v>1097.9631751986301</v>
      </c>
      <c r="AC540" s="6">
        <v>68.714983259250005</v>
      </c>
      <c r="AF540" s="24" t="s">
        <v>993</v>
      </c>
      <c r="AG540" s="24" t="s">
        <v>212</v>
      </c>
      <c r="AH540" s="25">
        <v>832.99838862394995</v>
      </c>
      <c r="AI540" s="25">
        <v>810.23339731721899</v>
      </c>
      <c r="AJ540" s="25">
        <v>36.231926382825101</v>
      </c>
    </row>
    <row r="541" spans="25:36" x14ac:dyDescent="0.2">
      <c r="Y541" t="s">
        <v>1183</v>
      </c>
      <c r="Z541" t="s">
        <v>212</v>
      </c>
      <c r="AA541" s="6">
        <v>933.85175987212494</v>
      </c>
      <c r="AB541" s="6">
        <v>889.48433593138896</v>
      </c>
      <c r="AC541" s="6">
        <v>79.016406830963106</v>
      </c>
      <c r="AF541" s="24" t="s">
        <v>802</v>
      </c>
      <c r="AG541" s="24" t="s">
        <v>212</v>
      </c>
      <c r="AH541" s="25">
        <v>862.84830988247302</v>
      </c>
      <c r="AI541" s="25">
        <v>810.71929699400096</v>
      </c>
      <c r="AJ541" s="25">
        <v>73.317769179226403</v>
      </c>
    </row>
    <row r="542" spans="25:36" x14ac:dyDescent="0.2">
      <c r="Y542" t="s">
        <v>1184</v>
      </c>
      <c r="Z542" t="s">
        <v>274</v>
      </c>
      <c r="AA542" s="6">
        <v>934.05922526827896</v>
      </c>
      <c r="AB542" s="6">
        <v>841.04543010238297</v>
      </c>
      <c r="AC542" s="6">
        <v>67.274833557809401</v>
      </c>
      <c r="AF542" s="24" t="s">
        <v>1139</v>
      </c>
      <c r="AG542" s="24" t="s">
        <v>212</v>
      </c>
      <c r="AH542" s="25">
        <v>1049.05989405179</v>
      </c>
      <c r="AI542" s="25">
        <v>811.23066686038305</v>
      </c>
      <c r="AJ542" s="25">
        <v>94.667539833796894</v>
      </c>
    </row>
    <row r="543" spans="25:36" x14ac:dyDescent="0.2">
      <c r="Y543" t="s">
        <v>1186</v>
      </c>
      <c r="Z543" t="s">
        <v>212</v>
      </c>
      <c r="AA543" s="6">
        <v>934.81375432506798</v>
      </c>
      <c r="AB543" s="6">
        <v>897.71599090167899</v>
      </c>
      <c r="AC543" s="6">
        <v>63.8499040310911</v>
      </c>
      <c r="AF543" s="24" t="s">
        <v>1600</v>
      </c>
      <c r="AG543" s="24" t="s">
        <v>212</v>
      </c>
      <c r="AH543" s="25">
        <v>957.70846902861501</v>
      </c>
      <c r="AI543" s="25">
        <v>812.34181936202197</v>
      </c>
      <c r="AJ543" s="25">
        <v>90.001188543869304</v>
      </c>
    </row>
    <row r="544" spans="25:36" x14ac:dyDescent="0.2">
      <c r="Y544" t="s">
        <v>1188</v>
      </c>
      <c r="Z544" t="s">
        <v>212</v>
      </c>
      <c r="AA544" s="6">
        <v>935.231257577316</v>
      </c>
      <c r="AB544" s="6">
        <v>491.72166715118999</v>
      </c>
      <c r="AC544" s="6">
        <v>91.060610391728105</v>
      </c>
      <c r="AF544" s="24" t="s">
        <v>1811</v>
      </c>
      <c r="AG544" s="24" t="s">
        <v>212</v>
      </c>
      <c r="AH544" s="25">
        <v>998.24918847825597</v>
      </c>
      <c r="AI544" s="25">
        <v>813.12755752222199</v>
      </c>
      <c r="AJ544" s="25">
        <v>71.158823525261496</v>
      </c>
    </row>
    <row r="545" spans="25:36" x14ac:dyDescent="0.2">
      <c r="Y545" t="s">
        <v>1190</v>
      </c>
      <c r="Z545" t="s">
        <v>212</v>
      </c>
      <c r="AA545" s="6">
        <v>935.28057517379102</v>
      </c>
      <c r="AB545" s="6">
        <v>614.99406677188097</v>
      </c>
      <c r="AC545" s="6">
        <v>112.72822167050499</v>
      </c>
      <c r="AF545" s="24" t="s">
        <v>1270</v>
      </c>
      <c r="AG545" s="24" t="s">
        <v>212</v>
      </c>
      <c r="AH545" s="25">
        <v>727.62910854584197</v>
      </c>
      <c r="AI545" s="25">
        <v>814</v>
      </c>
      <c r="AJ545" s="25">
        <v>73.362722340809796</v>
      </c>
    </row>
    <row r="546" spans="25:36" x14ac:dyDescent="0.2">
      <c r="Y546" t="s">
        <v>1191</v>
      </c>
      <c r="Z546" t="s">
        <v>274</v>
      </c>
      <c r="AA546" s="6">
        <v>935.446932683927</v>
      </c>
      <c r="AB546" s="6">
        <v>670.90220909542097</v>
      </c>
      <c r="AC546" s="6">
        <v>121.950482412074</v>
      </c>
      <c r="AF546" s="24" t="s">
        <v>2215</v>
      </c>
      <c r="AG546" s="24" t="s">
        <v>212</v>
      </c>
      <c r="AH546" s="25">
        <v>1523.23497677159</v>
      </c>
      <c r="AI546" s="25">
        <v>814</v>
      </c>
      <c r="AJ546" s="25">
        <v>143.20663774808801</v>
      </c>
    </row>
    <row r="547" spans="25:36" x14ac:dyDescent="0.2">
      <c r="Y547" t="s">
        <v>1193</v>
      </c>
      <c r="Z547" t="s">
        <v>212</v>
      </c>
      <c r="AA547" s="6">
        <v>936.29350629347198</v>
      </c>
      <c r="AB547" s="6">
        <v>1087.7000710769601</v>
      </c>
      <c r="AC547" s="6">
        <v>61.508548989926503</v>
      </c>
      <c r="AF547" s="24" t="s">
        <v>1587</v>
      </c>
      <c r="AG547" s="24" t="s">
        <v>212</v>
      </c>
      <c r="AH547" s="25">
        <v>1074.7094819914801</v>
      </c>
      <c r="AI547" s="25">
        <v>814.57055733054597</v>
      </c>
      <c r="AJ547" s="25">
        <v>77.451679507074601</v>
      </c>
    </row>
    <row r="548" spans="25:36" x14ac:dyDescent="0.2">
      <c r="Y548" t="s">
        <v>1195</v>
      </c>
      <c r="Z548" t="s">
        <v>212</v>
      </c>
      <c r="AA548" s="6">
        <v>936.38727122085004</v>
      </c>
      <c r="AB548" s="6">
        <v>936.38727122085004</v>
      </c>
      <c r="AC548" s="6">
        <v>139.475961740739</v>
      </c>
      <c r="AF548" s="24" t="s">
        <v>3218</v>
      </c>
      <c r="AG548" s="24" t="s">
        <v>274</v>
      </c>
      <c r="AH548" s="25">
        <v>1627.5458965191301</v>
      </c>
      <c r="AI548" s="25">
        <v>815.21199670739202</v>
      </c>
      <c r="AJ548" s="25">
        <v>111.282689834214</v>
      </c>
    </row>
    <row r="549" spans="25:36" x14ac:dyDescent="0.2">
      <c r="Y549" t="s">
        <v>1197</v>
      </c>
      <c r="Z549" t="s">
        <v>212</v>
      </c>
      <c r="AA549" s="6">
        <v>936.77226554878405</v>
      </c>
      <c r="AB549" s="6">
        <v>1166.6987101909101</v>
      </c>
      <c r="AC549" s="6">
        <v>61.444652467677003</v>
      </c>
      <c r="AF549" s="24" t="s">
        <v>821</v>
      </c>
      <c r="AG549" s="24" t="s">
        <v>212</v>
      </c>
      <c r="AH549" s="25">
        <v>817.53102193099801</v>
      </c>
      <c r="AI549" s="25">
        <v>817.53102193099801</v>
      </c>
      <c r="AJ549" s="25">
        <v>62.304311559235401</v>
      </c>
    </row>
    <row r="550" spans="25:36" x14ac:dyDescent="0.2">
      <c r="Y550" t="s">
        <v>1199</v>
      </c>
      <c r="Z550" t="s">
        <v>212</v>
      </c>
      <c r="AA550" s="6">
        <v>936.93332587993996</v>
      </c>
      <c r="AB550" s="6">
        <v>1042.6674447693699</v>
      </c>
      <c r="AC550" s="6">
        <v>60.122933691364103</v>
      </c>
      <c r="AF550" s="24" t="s">
        <v>8216</v>
      </c>
      <c r="AG550" s="24" t="s">
        <v>212</v>
      </c>
      <c r="AH550" s="25">
        <v>3673.66141384717</v>
      </c>
      <c r="AI550" s="25">
        <v>817.67913795849199</v>
      </c>
      <c r="AJ550" s="25">
        <v>191.57484019889</v>
      </c>
    </row>
    <row r="551" spans="25:36" x14ac:dyDescent="0.2">
      <c r="Y551" t="s">
        <v>1201</v>
      </c>
      <c r="Z551" t="s">
        <v>212</v>
      </c>
      <c r="AA551" s="6">
        <v>937.27570440292902</v>
      </c>
      <c r="AB551" s="6">
        <v>1018.83756083651</v>
      </c>
      <c r="AC551" s="6">
        <v>57.990351691548</v>
      </c>
      <c r="AF551" s="24" t="s">
        <v>1697</v>
      </c>
      <c r="AG551" s="24" t="s">
        <v>274</v>
      </c>
      <c r="AH551" s="25">
        <v>843.45098822611101</v>
      </c>
      <c r="AI551" s="25">
        <v>819.44431372901704</v>
      </c>
      <c r="AJ551" s="25">
        <v>76.533752513706602</v>
      </c>
    </row>
    <row r="552" spans="25:36" x14ac:dyDescent="0.2">
      <c r="Y552" t="s">
        <v>1203</v>
      </c>
      <c r="Z552" t="s">
        <v>212</v>
      </c>
      <c r="AA552" s="6">
        <v>937.98554596201404</v>
      </c>
      <c r="AB552" s="6">
        <v>436.47825310000002</v>
      </c>
      <c r="AC552" s="6">
        <v>113.660651730168</v>
      </c>
      <c r="AF552" s="24" t="s">
        <v>1181</v>
      </c>
      <c r="AG552" s="24" t="s">
        <v>212</v>
      </c>
      <c r="AH552" s="25">
        <v>822.20753527003296</v>
      </c>
      <c r="AI552" s="25">
        <v>822.20753527003296</v>
      </c>
      <c r="AJ552" s="25">
        <v>37.632745711158698</v>
      </c>
    </row>
    <row r="553" spans="25:36" x14ac:dyDescent="0.2">
      <c r="Y553" t="s">
        <v>1205</v>
      </c>
      <c r="Z553" t="s">
        <v>212</v>
      </c>
      <c r="AA553" s="6">
        <v>938.20668279721997</v>
      </c>
      <c r="AB553" s="6">
        <v>938.20668279721997</v>
      </c>
      <c r="AC553" s="6">
        <v>105.546230423742</v>
      </c>
      <c r="AF553" s="24" t="s">
        <v>2581</v>
      </c>
      <c r="AG553" s="24" t="s">
        <v>212</v>
      </c>
      <c r="AH553" s="25">
        <v>823</v>
      </c>
      <c r="AI553" s="25">
        <v>823</v>
      </c>
      <c r="AJ553" s="25"/>
    </row>
    <row r="554" spans="25:36" x14ac:dyDescent="0.2">
      <c r="Y554" t="s">
        <v>1207</v>
      </c>
      <c r="Z554" t="s">
        <v>212</v>
      </c>
      <c r="AA554" s="6">
        <v>938.52387350653703</v>
      </c>
      <c r="AB554" s="6">
        <v>509</v>
      </c>
      <c r="AC554" s="6">
        <v>114.829053631698</v>
      </c>
      <c r="AF554" s="24" t="s">
        <v>1103</v>
      </c>
      <c r="AG554" s="24" t="s">
        <v>274</v>
      </c>
      <c r="AH554" s="25">
        <v>1001.57493301671</v>
      </c>
      <c r="AI554" s="25">
        <v>823.27247642332804</v>
      </c>
      <c r="AJ554" s="25">
        <v>103.39969783486001</v>
      </c>
    </row>
    <row r="555" spans="25:36" x14ac:dyDescent="0.2">
      <c r="Y555" t="s">
        <v>1209</v>
      </c>
      <c r="Z555" t="s">
        <v>212</v>
      </c>
      <c r="AA555" s="6">
        <v>939.09542140225801</v>
      </c>
      <c r="AB555" s="6">
        <v>1170</v>
      </c>
      <c r="AC555" s="6">
        <v>53.176858794716999</v>
      </c>
      <c r="AF555" s="24" t="s">
        <v>2302</v>
      </c>
      <c r="AG555" s="24" t="s">
        <v>212</v>
      </c>
      <c r="AH555" s="25">
        <v>823.36930706369196</v>
      </c>
      <c r="AI555" s="25">
        <v>823.36930706369196</v>
      </c>
      <c r="AJ555" s="25">
        <v>114.79866089425001</v>
      </c>
    </row>
    <row r="556" spans="25:36" x14ac:dyDescent="0.2">
      <c r="Y556" t="s">
        <v>1211</v>
      </c>
      <c r="Z556" t="s">
        <v>212</v>
      </c>
      <c r="AA556" s="6">
        <v>939.10175523545797</v>
      </c>
      <c r="AB556" s="6">
        <v>1374.4097405428499</v>
      </c>
      <c r="AC556" s="6">
        <v>83.333077380458107</v>
      </c>
      <c r="AF556" s="24" t="s">
        <v>601</v>
      </c>
      <c r="AG556" s="24" t="s">
        <v>212</v>
      </c>
      <c r="AH556" s="25">
        <v>790.98194603785498</v>
      </c>
      <c r="AI556" s="25">
        <v>825.05959385355004</v>
      </c>
      <c r="AJ556" s="25">
        <v>71.341122082316602</v>
      </c>
    </row>
    <row r="557" spans="25:36" x14ac:dyDescent="0.2">
      <c r="Y557" t="s">
        <v>1213</v>
      </c>
      <c r="Z557" t="s">
        <v>212</v>
      </c>
      <c r="AA557" s="6">
        <v>939.72944262670603</v>
      </c>
      <c r="AB557" s="6">
        <v>1140.4014838539399</v>
      </c>
      <c r="AC557" s="6">
        <v>77.111467951224995</v>
      </c>
      <c r="AF557" s="24" t="s">
        <v>2149</v>
      </c>
      <c r="AG557" s="24" t="s">
        <v>212</v>
      </c>
      <c r="AH557" s="25">
        <v>918.90629317820196</v>
      </c>
      <c r="AI557" s="25">
        <v>827</v>
      </c>
      <c r="AJ557" s="25">
        <v>79.247911732493705</v>
      </c>
    </row>
    <row r="558" spans="25:36" x14ac:dyDescent="0.2">
      <c r="Y558" t="s">
        <v>1215</v>
      </c>
      <c r="Z558" t="s">
        <v>212</v>
      </c>
      <c r="AA558" s="6">
        <v>939.98829094331904</v>
      </c>
      <c r="AB558" s="6">
        <v>981.43726083123499</v>
      </c>
      <c r="AC558" s="6">
        <v>69.702668641355899</v>
      </c>
      <c r="AF558" s="24" t="s">
        <v>3094</v>
      </c>
      <c r="AG558" s="24" t="s">
        <v>274</v>
      </c>
      <c r="AH558" s="25">
        <v>1542.6145394047001</v>
      </c>
      <c r="AI558" s="25">
        <v>829.89648912439498</v>
      </c>
      <c r="AJ558" s="25">
        <v>132.89261865689599</v>
      </c>
    </row>
    <row r="559" spans="25:36" x14ac:dyDescent="0.2">
      <c r="Y559" t="s">
        <v>1217</v>
      </c>
      <c r="Z559" t="s">
        <v>212</v>
      </c>
      <c r="AA559" s="6">
        <v>940.01297991342096</v>
      </c>
      <c r="AB559" s="6">
        <v>869.75298410330799</v>
      </c>
      <c r="AC559" s="6">
        <v>70.961166431370202</v>
      </c>
      <c r="AF559" s="24" t="s">
        <v>1751</v>
      </c>
      <c r="AG559" s="24" t="s">
        <v>274</v>
      </c>
      <c r="AH559" s="25">
        <v>1170.1233627305801</v>
      </c>
      <c r="AI559" s="25">
        <v>830.11433159199396</v>
      </c>
      <c r="AJ559" s="25">
        <v>97.095496124099796</v>
      </c>
    </row>
    <row r="560" spans="25:36" x14ac:dyDescent="0.2">
      <c r="Y560" t="s">
        <v>1219</v>
      </c>
      <c r="Z560" t="s">
        <v>212</v>
      </c>
      <c r="AA560" s="6">
        <v>940.06613672081096</v>
      </c>
      <c r="AB560" s="6">
        <v>1005.65886216435</v>
      </c>
      <c r="AC560" s="6">
        <v>74.225153649092505</v>
      </c>
      <c r="AF560" s="24" t="s">
        <v>1255</v>
      </c>
      <c r="AG560" s="24" t="s">
        <v>212</v>
      </c>
      <c r="AH560" s="25">
        <v>1028.7132137747899</v>
      </c>
      <c r="AI560" s="25">
        <v>830.91327553763404</v>
      </c>
      <c r="AJ560" s="25">
        <v>83.076654136598506</v>
      </c>
    </row>
    <row r="561" spans="25:36" x14ac:dyDescent="0.2">
      <c r="Y561" t="s">
        <v>1220</v>
      </c>
      <c r="Z561" t="s">
        <v>212</v>
      </c>
      <c r="AA561" s="6">
        <v>940.52525068323496</v>
      </c>
      <c r="AB561" s="6">
        <v>1144.1634398205999</v>
      </c>
      <c r="AC561" s="6">
        <v>79.304022022449502</v>
      </c>
      <c r="AF561" s="24" t="s">
        <v>607</v>
      </c>
      <c r="AG561" s="24" t="s">
        <v>212</v>
      </c>
      <c r="AH561" s="25">
        <v>811.12728208323801</v>
      </c>
      <c r="AI561" s="25">
        <v>831.5</v>
      </c>
      <c r="AJ561" s="25">
        <v>92.241673855852</v>
      </c>
    </row>
    <row r="562" spans="25:36" x14ac:dyDescent="0.2">
      <c r="Y562" t="s">
        <v>1222</v>
      </c>
      <c r="Z562" t="s">
        <v>212</v>
      </c>
      <c r="AA562" s="6">
        <v>940.83646787472799</v>
      </c>
      <c r="AB562" s="6">
        <v>1156.8137277682299</v>
      </c>
      <c r="AC562" s="6">
        <v>58.554683422274501</v>
      </c>
      <c r="AF562" s="24" t="s">
        <v>385</v>
      </c>
      <c r="AG562" s="24" t="s">
        <v>212</v>
      </c>
      <c r="AH562" s="25">
        <v>1351.3930684084401</v>
      </c>
      <c r="AI562" s="25">
        <v>835.12306790934997</v>
      </c>
      <c r="AJ562" s="25">
        <v>116.713654045081</v>
      </c>
    </row>
    <row r="563" spans="25:36" x14ac:dyDescent="0.2">
      <c r="Y563" t="s">
        <v>1224</v>
      </c>
      <c r="Z563" t="s">
        <v>212</v>
      </c>
      <c r="AA563" s="6">
        <v>940.84525467363699</v>
      </c>
      <c r="AB563" s="6">
        <v>998.198395218315</v>
      </c>
      <c r="AC563" s="6">
        <v>81.354298496114296</v>
      </c>
      <c r="AF563" s="24" t="s">
        <v>712</v>
      </c>
      <c r="AG563" s="24" t="s">
        <v>212</v>
      </c>
      <c r="AH563" s="25">
        <v>861.35380392599097</v>
      </c>
      <c r="AI563" s="25">
        <v>835.22062577921804</v>
      </c>
      <c r="AJ563" s="25">
        <v>77.456970116365497</v>
      </c>
    </row>
    <row r="564" spans="25:36" x14ac:dyDescent="0.2">
      <c r="Y564" t="s">
        <v>1226</v>
      </c>
      <c r="Z564" t="s">
        <v>212</v>
      </c>
      <c r="AA564" s="6">
        <v>941.49722514422604</v>
      </c>
      <c r="AB564" s="6">
        <v>685.60637314667497</v>
      </c>
      <c r="AC564" s="6">
        <v>84.704358043450597</v>
      </c>
      <c r="AF564" s="24" t="s">
        <v>333</v>
      </c>
      <c r="AG564" s="24" t="s">
        <v>212</v>
      </c>
      <c r="AH564" s="25">
        <v>807.34999459749599</v>
      </c>
      <c r="AI564" s="25">
        <v>835.62270465029201</v>
      </c>
      <c r="AJ564" s="25">
        <v>88.339230902264006</v>
      </c>
    </row>
    <row r="565" spans="25:36" x14ac:dyDescent="0.2">
      <c r="Y565" t="s">
        <v>1228</v>
      </c>
      <c r="Z565" t="s">
        <v>212</v>
      </c>
      <c r="AA565" s="6">
        <v>942.11666066231805</v>
      </c>
      <c r="AB565" s="6">
        <v>1333.05895972698</v>
      </c>
      <c r="AC565" s="6">
        <v>85.4306275311761</v>
      </c>
      <c r="AF565" s="24" t="s">
        <v>2445</v>
      </c>
      <c r="AG565" s="24" t="s">
        <v>212</v>
      </c>
      <c r="AH565" s="25">
        <v>835.81828521468901</v>
      </c>
      <c r="AI565" s="25">
        <v>835.81828521468901</v>
      </c>
      <c r="AJ565" s="25">
        <v>65.957674719934204</v>
      </c>
    </row>
    <row r="566" spans="25:36" x14ac:dyDescent="0.2">
      <c r="Y566" t="s">
        <v>1230</v>
      </c>
      <c r="Z566" t="s">
        <v>212</v>
      </c>
      <c r="AA566" s="6">
        <v>942.78243068786401</v>
      </c>
      <c r="AB566" s="6">
        <v>830.60964030902005</v>
      </c>
      <c r="AC566" s="6">
        <v>81.475439233549906</v>
      </c>
      <c r="AF566" s="24" t="s">
        <v>2037</v>
      </c>
      <c r="AG566" s="24" t="s">
        <v>212</v>
      </c>
      <c r="AH566" s="25">
        <v>836.19563798342097</v>
      </c>
      <c r="AI566" s="25">
        <v>836.19563798342097</v>
      </c>
      <c r="AJ566" s="25">
        <v>77.492210676802699</v>
      </c>
    </row>
    <row r="567" spans="25:36" x14ac:dyDescent="0.2">
      <c r="Y567" t="s">
        <v>1231</v>
      </c>
      <c r="Z567" t="s">
        <v>274</v>
      </c>
      <c r="AA567" s="6">
        <v>942.83354806570196</v>
      </c>
      <c r="AB567" s="6">
        <v>1301</v>
      </c>
      <c r="AC567" s="6">
        <v>85.737332768422206</v>
      </c>
      <c r="AF567" s="24" t="s">
        <v>2298</v>
      </c>
      <c r="AG567" s="24" t="s">
        <v>212</v>
      </c>
      <c r="AH567" s="25">
        <v>1079.17678738122</v>
      </c>
      <c r="AI567" s="25">
        <v>837.89990888114198</v>
      </c>
      <c r="AJ567" s="25">
        <v>94.063567141097593</v>
      </c>
    </row>
    <row r="568" spans="25:36" x14ac:dyDescent="0.2">
      <c r="Y568" t="s">
        <v>1233</v>
      </c>
      <c r="Z568" t="s">
        <v>212</v>
      </c>
      <c r="AA568" s="6">
        <v>943.00389978989301</v>
      </c>
      <c r="AB568" s="6">
        <v>1207.4837005284601</v>
      </c>
      <c r="AC568" s="6">
        <v>67.191948272182202</v>
      </c>
      <c r="AF568" s="24" t="s">
        <v>1264</v>
      </c>
      <c r="AG568" s="24" t="s">
        <v>212</v>
      </c>
      <c r="AH568" s="25">
        <v>1078.5762075178</v>
      </c>
      <c r="AI568" s="25">
        <v>841.5</v>
      </c>
      <c r="AJ568" s="25">
        <v>85.281526116638801</v>
      </c>
    </row>
    <row r="569" spans="25:36" x14ac:dyDescent="0.2">
      <c r="Y569" t="s">
        <v>1235</v>
      </c>
      <c r="Z569" t="s">
        <v>212</v>
      </c>
      <c r="AA569" s="6">
        <v>943.15264190840605</v>
      </c>
      <c r="AB569" s="6">
        <v>1223.2291799961899</v>
      </c>
      <c r="AC569" s="6">
        <v>66.486005136413695</v>
      </c>
      <c r="AF569" s="24" t="s">
        <v>1975</v>
      </c>
      <c r="AG569" s="24" t="s">
        <v>274</v>
      </c>
      <c r="AH569" s="25">
        <v>1237.65292569491</v>
      </c>
      <c r="AI569" s="25">
        <v>842.16473253387699</v>
      </c>
      <c r="AJ569" s="25">
        <v>105.69107934134099</v>
      </c>
    </row>
    <row r="570" spans="25:36" x14ac:dyDescent="0.2">
      <c r="Y570" t="s">
        <v>1237</v>
      </c>
      <c r="Z570" t="s">
        <v>212</v>
      </c>
      <c r="AA570" s="6">
        <v>944.19363625971198</v>
      </c>
      <c r="AB570" s="6">
        <v>1104.12127168811</v>
      </c>
      <c r="AC570" s="6">
        <v>69.550442929767797</v>
      </c>
      <c r="AF570" s="24" t="s">
        <v>595</v>
      </c>
      <c r="AG570" s="24" t="s">
        <v>212</v>
      </c>
      <c r="AH570" s="25">
        <v>786.46076468361298</v>
      </c>
      <c r="AI570" s="25">
        <v>844</v>
      </c>
      <c r="AJ570" s="25">
        <v>61.949527267122299</v>
      </c>
    </row>
    <row r="571" spans="25:36" x14ac:dyDescent="0.2">
      <c r="Y571" t="s">
        <v>1238</v>
      </c>
      <c r="Z571" t="s">
        <v>274</v>
      </c>
      <c r="AA571" s="6">
        <v>944.65487083245296</v>
      </c>
      <c r="AB571" s="6">
        <v>944.65487083245296</v>
      </c>
      <c r="AC571" s="6">
        <v>62.3761108266782</v>
      </c>
      <c r="AF571" s="24" t="s">
        <v>2751</v>
      </c>
      <c r="AG571" s="24" t="s">
        <v>212</v>
      </c>
      <c r="AH571" s="25">
        <v>1972.6697964943801</v>
      </c>
      <c r="AI571" s="25">
        <v>844.01664175699602</v>
      </c>
      <c r="AJ571" s="25">
        <v>144.652339561351</v>
      </c>
    </row>
    <row r="572" spans="25:36" x14ac:dyDescent="0.2">
      <c r="Y572" t="s">
        <v>1240</v>
      </c>
      <c r="Z572" t="s">
        <v>212</v>
      </c>
      <c r="AA572" s="6">
        <v>945.34372883542005</v>
      </c>
      <c r="AB572" s="6">
        <v>1316.45698769349</v>
      </c>
      <c r="AC572" s="6">
        <v>67.067631485063202</v>
      </c>
      <c r="AF572" s="24" t="s">
        <v>356</v>
      </c>
      <c r="AG572" s="24" t="s">
        <v>212</v>
      </c>
      <c r="AH572" s="25">
        <v>920.54032679347404</v>
      </c>
      <c r="AI572" s="25">
        <v>845.63791371303796</v>
      </c>
      <c r="AJ572" s="25">
        <v>65.853897954269399</v>
      </c>
    </row>
    <row r="573" spans="25:36" x14ac:dyDescent="0.2">
      <c r="Y573" t="s">
        <v>1242</v>
      </c>
      <c r="Z573" t="s">
        <v>212</v>
      </c>
      <c r="AA573" s="6">
        <v>945.41911330259302</v>
      </c>
      <c r="AB573" s="6">
        <v>1280.7570323740799</v>
      </c>
      <c r="AC573" s="6">
        <v>69.790103629260301</v>
      </c>
      <c r="AF573" s="24" t="s">
        <v>6750</v>
      </c>
      <c r="AG573" s="24" t="s">
        <v>212</v>
      </c>
      <c r="AH573" s="25">
        <v>2475.8496914100001</v>
      </c>
      <c r="AI573" s="25">
        <v>846</v>
      </c>
      <c r="AJ573" s="25">
        <v>143.99297390551399</v>
      </c>
    </row>
    <row r="574" spans="25:36" x14ac:dyDescent="0.2">
      <c r="Y574" t="s">
        <v>1244</v>
      </c>
      <c r="Z574" t="s">
        <v>212</v>
      </c>
      <c r="AA574" s="6">
        <v>945.587157962638</v>
      </c>
      <c r="AB574" s="6">
        <v>122.935305702961</v>
      </c>
      <c r="AC574" s="6">
        <v>168.506135765984</v>
      </c>
      <c r="AF574" s="24" t="s">
        <v>2254</v>
      </c>
      <c r="AG574" s="24" t="s">
        <v>212</v>
      </c>
      <c r="AH574" s="25">
        <v>1221.2331294539099</v>
      </c>
      <c r="AI574" s="25">
        <v>846</v>
      </c>
      <c r="AJ574" s="25">
        <v>91.3506695161295</v>
      </c>
    </row>
    <row r="575" spans="25:36" x14ac:dyDescent="0.2">
      <c r="Y575" t="s">
        <v>1245</v>
      </c>
      <c r="Z575" t="s">
        <v>274</v>
      </c>
      <c r="AA575" s="6">
        <v>945.66139678491095</v>
      </c>
      <c r="AB575" s="6">
        <v>1195.74577638239</v>
      </c>
      <c r="AC575" s="6">
        <v>72.434428531338497</v>
      </c>
      <c r="AF575" s="24" t="s">
        <v>2101</v>
      </c>
      <c r="AG575" s="24" t="s">
        <v>212</v>
      </c>
      <c r="AH575" s="25">
        <v>838.42393991879499</v>
      </c>
      <c r="AI575" s="25">
        <v>846.36895772627804</v>
      </c>
      <c r="AJ575" s="25">
        <v>76.657213389231103</v>
      </c>
    </row>
    <row r="576" spans="25:36" x14ac:dyDescent="0.2">
      <c r="Y576" t="s">
        <v>1247</v>
      </c>
      <c r="Z576" t="s">
        <v>212</v>
      </c>
      <c r="AA576" s="6">
        <v>946.11845470374999</v>
      </c>
      <c r="AB576" s="6">
        <v>983</v>
      </c>
      <c r="AC576" s="6">
        <v>75.006394708457293</v>
      </c>
      <c r="AF576" s="24" t="s">
        <v>1930</v>
      </c>
      <c r="AG576" s="24" t="s">
        <v>212</v>
      </c>
      <c r="AH576" s="25">
        <v>1265.31416507003</v>
      </c>
      <c r="AI576" s="25">
        <v>848.10425509803702</v>
      </c>
      <c r="AJ576" s="25">
        <v>89.131579805688503</v>
      </c>
    </row>
    <row r="577" spans="25:36" x14ac:dyDescent="0.2">
      <c r="Y577" t="s">
        <v>1249</v>
      </c>
      <c r="Z577" t="s">
        <v>212</v>
      </c>
      <c r="AA577" s="6">
        <v>946.221666959564</v>
      </c>
      <c r="AB577" s="6">
        <v>638.04935450000005</v>
      </c>
      <c r="AC577" s="6">
        <v>96.451908071625994</v>
      </c>
      <c r="AF577" s="24" t="s">
        <v>1770</v>
      </c>
      <c r="AG577" s="24" t="s">
        <v>212</v>
      </c>
      <c r="AH577" s="25">
        <v>848.51287541543297</v>
      </c>
      <c r="AI577" s="25">
        <v>848.51287541543297</v>
      </c>
      <c r="AJ577" s="25">
        <v>54.586461052526197</v>
      </c>
    </row>
    <row r="578" spans="25:36" x14ac:dyDescent="0.2">
      <c r="Y578" t="s">
        <v>1251</v>
      </c>
      <c r="Z578" t="s">
        <v>212</v>
      </c>
      <c r="AA578" s="6">
        <v>947.38509988155204</v>
      </c>
      <c r="AB578" s="6">
        <v>1265.14721026486</v>
      </c>
      <c r="AC578" s="6">
        <v>84.035578073256701</v>
      </c>
      <c r="AF578" s="24" t="s">
        <v>1807</v>
      </c>
      <c r="AG578" s="24" t="s">
        <v>212</v>
      </c>
      <c r="AH578" s="25">
        <v>1150.02210967931</v>
      </c>
      <c r="AI578" s="25">
        <v>849.69273355600603</v>
      </c>
      <c r="AJ578" s="25">
        <v>94.481605620311797</v>
      </c>
    </row>
    <row r="579" spans="25:36" x14ac:dyDescent="0.2">
      <c r="Y579" t="s">
        <v>1253</v>
      </c>
      <c r="Z579" t="s">
        <v>212</v>
      </c>
      <c r="AA579" s="6">
        <v>947.59743859083903</v>
      </c>
      <c r="AB579" s="6">
        <v>979.92477048722901</v>
      </c>
      <c r="AC579" s="6">
        <v>82.725055537220697</v>
      </c>
      <c r="AF579" s="24" t="s">
        <v>540</v>
      </c>
      <c r="AG579" s="24" t="s">
        <v>212</v>
      </c>
      <c r="AH579" s="25">
        <v>977.616375748819</v>
      </c>
      <c r="AI579" s="25">
        <v>850.47495572264404</v>
      </c>
      <c r="AJ579" s="25">
        <v>85.334004321860405</v>
      </c>
    </row>
    <row r="580" spans="25:36" x14ac:dyDescent="0.2">
      <c r="Y580" t="s">
        <v>1255</v>
      </c>
      <c r="Z580" t="s">
        <v>212</v>
      </c>
      <c r="AA580" s="6">
        <v>947.88132273101405</v>
      </c>
      <c r="AB580" s="6">
        <v>834</v>
      </c>
      <c r="AC580" s="6">
        <v>82.568888691598204</v>
      </c>
      <c r="AF580" s="24" t="s">
        <v>1574</v>
      </c>
      <c r="AG580" s="24" t="s">
        <v>274</v>
      </c>
      <c r="AH580" s="25">
        <v>1071.84521827667</v>
      </c>
      <c r="AI580" s="25">
        <v>850.52654858449102</v>
      </c>
      <c r="AJ580" s="25">
        <v>65.115676847469103</v>
      </c>
    </row>
    <row r="581" spans="25:36" x14ac:dyDescent="0.2">
      <c r="Y581" t="s">
        <v>1256</v>
      </c>
      <c r="Z581" t="s">
        <v>274</v>
      </c>
      <c r="AA581" s="6">
        <v>948.07363689097895</v>
      </c>
      <c r="AB581" s="6">
        <v>1162.51777092002</v>
      </c>
      <c r="AC581" s="6">
        <v>57.262690528761901</v>
      </c>
      <c r="AF581" s="24" t="s">
        <v>2636</v>
      </c>
      <c r="AG581" s="24" t="s">
        <v>212</v>
      </c>
      <c r="AH581" s="25">
        <v>1104.8213457700001</v>
      </c>
      <c r="AI581" s="25">
        <v>853.5</v>
      </c>
      <c r="AJ581" s="25">
        <v>103.539069100888</v>
      </c>
    </row>
    <row r="582" spans="25:36" x14ac:dyDescent="0.2">
      <c r="Y582" t="s">
        <v>1258</v>
      </c>
      <c r="Z582" t="s">
        <v>212</v>
      </c>
      <c r="AA582" s="6">
        <v>949.01302629668703</v>
      </c>
      <c r="AB582" s="6">
        <v>1164</v>
      </c>
      <c r="AC582" s="6">
        <v>71.405703138219195</v>
      </c>
      <c r="AF582" s="24" t="s">
        <v>309</v>
      </c>
      <c r="AG582" s="24" t="s">
        <v>212</v>
      </c>
      <c r="AH582" s="25">
        <v>739.80515381232999</v>
      </c>
      <c r="AI582" s="25">
        <v>853.50397044845295</v>
      </c>
      <c r="AJ582" s="25">
        <v>56.009756357781498</v>
      </c>
    </row>
    <row r="583" spans="25:36" x14ac:dyDescent="0.2">
      <c r="Y583" t="s">
        <v>1260</v>
      </c>
      <c r="Z583" t="s">
        <v>212</v>
      </c>
      <c r="AA583" s="6">
        <v>949.03079763366395</v>
      </c>
      <c r="AB583" s="6">
        <v>1178.96306181155</v>
      </c>
      <c r="AC583" s="6">
        <v>80.273499455774996</v>
      </c>
      <c r="AF583" s="24" t="s">
        <v>236</v>
      </c>
      <c r="AG583" s="24" t="s">
        <v>212</v>
      </c>
      <c r="AH583" s="25">
        <v>938.84345401739199</v>
      </c>
      <c r="AI583" s="25">
        <v>856.01782209014095</v>
      </c>
      <c r="AJ583" s="25">
        <v>84.485863472242997</v>
      </c>
    </row>
    <row r="584" spans="25:36" x14ac:dyDescent="0.2">
      <c r="Y584" t="s">
        <v>1262</v>
      </c>
      <c r="Z584" t="s">
        <v>212</v>
      </c>
      <c r="AA584" s="6">
        <v>949.03720042466</v>
      </c>
      <c r="AB584" s="6">
        <v>1195.8755747098601</v>
      </c>
      <c r="AC584" s="6">
        <v>77.652958385040506</v>
      </c>
      <c r="AF584" s="24" t="s">
        <v>1788</v>
      </c>
      <c r="AG584" s="24" t="s">
        <v>212</v>
      </c>
      <c r="AH584" s="25">
        <v>856.67619171462002</v>
      </c>
      <c r="AI584" s="25">
        <v>856.67619171462002</v>
      </c>
      <c r="AJ584" s="25">
        <v>132.02822117912899</v>
      </c>
    </row>
    <row r="585" spans="25:36" x14ac:dyDescent="0.2">
      <c r="Y585" t="s">
        <v>1264</v>
      </c>
      <c r="Z585" t="s">
        <v>212</v>
      </c>
      <c r="AA585" s="6">
        <v>949.77734611333597</v>
      </c>
      <c r="AB585" s="6">
        <v>997.69172731767196</v>
      </c>
      <c r="AC585" s="6">
        <v>76.857288308022405</v>
      </c>
      <c r="AF585" s="24" t="s">
        <v>1376</v>
      </c>
      <c r="AG585" s="24" t="s">
        <v>212</v>
      </c>
      <c r="AH585" s="25">
        <v>856.93159961073104</v>
      </c>
      <c r="AI585" s="25">
        <v>856.93159961073104</v>
      </c>
      <c r="AJ585" s="25">
        <v>63.778267047212303</v>
      </c>
    </row>
    <row r="586" spans="25:36" x14ac:dyDescent="0.2">
      <c r="Y586" t="s">
        <v>1266</v>
      </c>
      <c r="Z586" t="s">
        <v>212</v>
      </c>
      <c r="AA586" s="6">
        <v>950.05405396568096</v>
      </c>
      <c r="AB586" s="6">
        <v>1126.4262205203299</v>
      </c>
      <c r="AC586" s="6">
        <v>56.720256479969798</v>
      </c>
      <c r="AF586" s="24" t="s">
        <v>1359</v>
      </c>
      <c r="AG586" s="24" t="s">
        <v>212</v>
      </c>
      <c r="AH586" s="25">
        <v>843.56565752034896</v>
      </c>
      <c r="AI586" s="25">
        <v>860.014777140202</v>
      </c>
      <c r="AJ586" s="25">
        <v>72.797732117552698</v>
      </c>
    </row>
    <row r="587" spans="25:36" x14ac:dyDescent="0.2">
      <c r="Y587" t="s">
        <v>1268</v>
      </c>
      <c r="Z587" t="s">
        <v>212</v>
      </c>
      <c r="AA587" s="6">
        <v>950.26494188295896</v>
      </c>
      <c r="AB587" s="6">
        <v>1180</v>
      </c>
      <c r="AC587" s="6">
        <v>68.045369837506797</v>
      </c>
      <c r="AF587" s="24" t="s">
        <v>1022</v>
      </c>
      <c r="AG587" s="24" t="s">
        <v>212</v>
      </c>
      <c r="AH587" s="25">
        <v>905.41686891011102</v>
      </c>
      <c r="AI587" s="25">
        <v>860.792455368471</v>
      </c>
      <c r="AJ587" s="25">
        <v>72.690815020164607</v>
      </c>
    </row>
    <row r="588" spans="25:36" x14ac:dyDescent="0.2">
      <c r="Y588" t="s">
        <v>1270</v>
      </c>
      <c r="Z588" t="s">
        <v>212</v>
      </c>
      <c r="AA588" s="6">
        <v>950.35219875932205</v>
      </c>
      <c r="AB588" s="6">
        <v>998.10745071137796</v>
      </c>
      <c r="AC588" s="6">
        <v>66.327972810981706</v>
      </c>
      <c r="AF588" s="24" t="s">
        <v>497</v>
      </c>
      <c r="AG588" s="24" t="s">
        <v>212</v>
      </c>
      <c r="AH588" s="25">
        <v>692.50758735259603</v>
      </c>
      <c r="AI588" s="25">
        <v>861</v>
      </c>
      <c r="AJ588" s="25">
        <v>63.095612466482201</v>
      </c>
    </row>
    <row r="589" spans="25:36" x14ac:dyDescent="0.2">
      <c r="Y589" t="s">
        <v>1272</v>
      </c>
      <c r="Z589" t="s">
        <v>212</v>
      </c>
      <c r="AA589" s="6">
        <v>951.49395774198899</v>
      </c>
      <c r="AB589" s="6">
        <v>911.26494362289804</v>
      </c>
      <c r="AC589" s="6">
        <v>75.166552248165004</v>
      </c>
      <c r="AF589" s="24" t="s">
        <v>894</v>
      </c>
      <c r="AG589" s="24" t="s">
        <v>212</v>
      </c>
      <c r="AH589" s="25">
        <v>922.3243806708</v>
      </c>
      <c r="AI589" s="25">
        <v>861</v>
      </c>
      <c r="AJ589" s="25">
        <v>54.407732606983899</v>
      </c>
    </row>
    <row r="590" spans="25:36" x14ac:dyDescent="0.2">
      <c r="Y590" t="s">
        <v>1274</v>
      </c>
      <c r="Z590" t="s">
        <v>212</v>
      </c>
      <c r="AA590" s="6">
        <v>952.92897017287396</v>
      </c>
      <c r="AB590" s="6">
        <v>1321.7719581670999</v>
      </c>
      <c r="AC590" s="6">
        <v>66.3870192307471</v>
      </c>
      <c r="AF590" s="24" t="s">
        <v>778</v>
      </c>
      <c r="AG590" s="24" t="s">
        <v>212</v>
      </c>
      <c r="AH590" s="25">
        <v>1054.88200932161</v>
      </c>
      <c r="AI590" s="25">
        <v>862.73905733362506</v>
      </c>
      <c r="AJ590" s="25">
        <v>87.337009190086704</v>
      </c>
    </row>
    <row r="591" spans="25:36" x14ac:dyDescent="0.2">
      <c r="Y591" t="s">
        <v>1276</v>
      </c>
      <c r="Z591" t="s">
        <v>212</v>
      </c>
      <c r="AA591" s="6">
        <v>953.34971602630196</v>
      </c>
      <c r="AB591" s="6">
        <v>784</v>
      </c>
      <c r="AC591" s="6">
        <v>93.283071211238806</v>
      </c>
      <c r="AF591" s="24" t="s">
        <v>694</v>
      </c>
      <c r="AG591" s="24" t="s">
        <v>212</v>
      </c>
      <c r="AH591" s="25">
        <v>727.237326614832</v>
      </c>
      <c r="AI591" s="25">
        <v>862.77988644449499</v>
      </c>
      <c r="AJ591" s="25">
        <v>57.9206134256574</v>
      </c>
    </row>
    <row r="592" spans="25:36" x14ac:dyDescent="0.2">
      <c r="Y592" t="s">
        <v>1278</v>
      </c>
      <c r="Z592" t="s">
        <v>212</v>
      </c>
      <c r="AA592" s="6">
        <v>954.29858755529801</v>
      </c>
      <c r="AB592" s="6">
        <v>1040.8882204955601</v>
      </c>
      <c r="AC592" s="6">
        <v>58.873450517707802</v>
      </c>
      <c r="AF592" s="24" t="s">
        <v>1794</v>
      </c>
      <c r="AG592" s="24" t="s">
        <v>212</v>
      </c>
      <c r="AH592" s="25">
        <v>1256.0912236655699</v>
      </c>
      <c r="AI592" s="25">
        <v>862.82062617850795</v>
      </c>
      <c r="AJ592" s="25">
        <v>113.590209823826</v>
      </c>
    </row>
    <row r="593" spans="25:36" x14ac:dyDescent="0.2">
      <c r="Y593" t="s">
        <v>1280</v>
      </c>
      <c r="Z593" t="s">
        <v>212</v>
      </c>
      <c r="AA593" s="6">
        <v>954.43314645556995</v>
      </c>
      <c r="AB593" s="6">
        <v>1160</v>
      </c>
      <c r="AC593" s="6">
        <v>74.650960215439596</v>
      </c>
      <c r="AF593" s="24" t="s">
        <v>1080</v>
      </c>
      <c r="AG593" s="24" t="s">
        <v>212</v>
      </c>
      <c r="AH593" s="25">
        <v>865.39524190787597</v>
      </c>
      <c r="AI593" s="25">
        <v>865.39524190787597</v>
      </c>
      <c r="AJ593" s="25">
        <v>6.4721393550659103</v>
      </c>
    </row>
    <row r="594" spans="25:36" x14ac:dyDescent="0.2">
      <c r="Y594" t="s">
        <v>1282</v>
      </c>
      <c r="Z594" t="s">
        <v>212</v>
      </c>
      <c r="AA594" s="6">
        <v>954.46134102230303</v>
      </c>
      <c r="AB594" s="6">
        <v>932.45878315037805</v>
      </c>
      <c r="AC594" s="6">
        <v>55.082686005660698</v>
      </c>
      <c r="AF594" s="24" t="s">
        <v>3943</v>
      </c>
      <c r="AG594" s="24" t="s">
        <v>212</v>
      </c>
      <c r="AH594" s="25">
        <v>1540.6210739701</v>
      </c>
      <c r="AI594" s="25">
        <v>865.96571357520702</v>
      </c>
      <c r="AJ594" s="25">
        <v>128.13223195666001</v>
      </c>
    </row>
    <row r="595" spans="25:36" x14ac:dyDescent="0.2">
      <c r="Y595" t="s">
        <v>1283</v>
      </c>
      <c r="Z595" t="s">
        <v>274</v>
      </c>
      <c r="AA595" s="6">
        <v>957.46548243447796</v>
      </c>
      <c r="AB595" s="6">
        <v>957.46548243447796</v>
      </c>
      <c r="AC595" s="6">
        <v>136.68210227582799</v>
      </c>
      <c r="AF595" s="24" t="s">
        <v>511</v>
      </c>
      <c r="AG595" s="24" t="s">
        <v>212</v>
      </c>
      <c r="AH595" s="25">
        <v>842.31023858994001</v>
      </c>
      <c r="AI595" s="25">
        <v>866.68549875837402</v>
      </c>
      <c r="AJ595" s="25">
        <v>72.629273337714693</v>
      </c>
    </row>
    <row r="596" spans="25:36" x14ac:dyDescent="0.2">
      <c r="Y596" t="s">
        <v>1285</v>
      </c>
      <c r="Z596" t="s">
        <v>212</v>
      </c>
      <c r="AA596" s="6">
        <v>957.51245668153501</v>
      </c>
      <c r="AB596" s="6">
        <v>957.51245668153501</v>
      </c>
      <c r="AC596" s="6">
        <v>65.652988689200001</v>
      </c>
      <c r="AF596" s="24" t="s">
        <v>2237</v>
      </c>
      <c r="AG596" s="24" t="s">
        <v>212</v>
      </c>
      <c r="AH596" s="25">
        <v>1707.40636601253</v>
      </c>
      <c r="AI596" s="25">
        <v>866.91729084935901</v>
      </c>
      <c r="AJ596" s="25">
        <v>115.20398023084699</v>
      </c>
    </row>
    <row r="597" spans="25:36" x14ac:dyDescent="0.2">
      <c r="Y597" t="s">
        <v>1287</v>
      </c>
      <c r="Z597" t="s">
        <v>212</v>
      </c>
      <c r="AA597" s="6">
        <v>958.29518164292699</v>
      </c>
      <c r="AB597" s="6">
        <v>287.73227850000001</v>
      </c>
      <c r="AC597" s="6">
        <v>161.16450854939299</v>
      </c>
      <c r="AF597" s="24" t="s">
        <v>2067</v>
      </c>
      <c r="AG597" s="24" t="s">
        <v>212</v>
      </c>
      <c r="AH597" s="25">
        <v>867.18623944644503</v>
      </c>
      <c r="AI597" s="25">
        <v>867.18623944644503</v>
      </c>
      <c r="AJ597" s="25">
        <v>69.529750260783004</v>
      </c>
    </row>
    <row r="598" spans="25:36" x14ac:dyDescent="0.2">
      <c r="Y598" t="s">
        <v>1289</v>
      </c>
      <c r="Z598" t="s">
        <v>212</v>
      </c>
      <c r="AA598" s="6">
        <v>959.29144537590798</v>
      </c>
      <c r="AB598" s="6">
        <v>1236.99373707327</v>
      </c>
      <c r="AC598" s="6">
        <v>63.514505944215401</v>
      </c>
      <c r="AF598" s="24" t="s">
        <v>2414</v>
      </c>
      <c r="AG598" s="24" t="s">
        <v>212</v>
      </c>
      <c r="AH598" s="25">
        <v>1305.5109762863201</v>
      </c>
      <c r="AI598" s="25">
        <v>867.505599362559</v>
      </c>
      <c r="AJ598" s="25">
        <v>102.24818172408099</v>
      </c>
    </row>
    <row r="599" spans="25:36" x14ac:dyDescent="0.2">
      <c r="Y599" t="s">
        <v>1291</v>
      </c>
      <c r="Z599" t="s">
        <v>212</v>
      </c>
      <c r="AA599" s="6">
        <v>960.13203855899303</v>
      </c>
      <c r="AB599" s="6">
        <v>1139.4836234402701</v>
      </c>
      <c r="AC599" s="6">
        <v>84.326690940364102</v>
      </c>
      <c r="AF599" s="24" t="s">
        <v>738</v>
      </c>
      <c r="AG599" s="24" t="s">
        <v>212</v>
      </c>
      <c r="AH599" s="25">
        <v>1016.7983042411601</v>
      </c>
      <c r="AI599" s="25">
        <v>869.80902015342201</v>
      </c>
      <c r="AJ599" s="25">
        <v>94.031543269860805</v>
      </c>
    </row>
    <row r="600" spans="25:36" x14ac:dyDescent="0.2">
      <c r="Y600" t="s">
        <v>1293</v>
      </c>
      <c r="Z600" t="s">
        <v>212</v>
      </c>
      <c r="AA600" s="6">
        <v>960.45523892815595</v>
      </c>
      <c r="AB600" s="6">
        <v>1173.4550364823699</v>
      </c>
      <c r="AC600" s="6">
        <v>68.135327701057804</v>
      </c>
      <c r="AF600" s="24" t="s">
        <v>1063</v>
      </c>
      <c r="AG600" s="24" t="s">
        <v>212</v>
      </c>
      <c r="AH600" s="25">
        <v>1058.6165670601899</v>
      </c>
      <c r="AI600" s="25">
        <v>871.202022239082</v>
      </c>
      <c r="AJ600" s="25">
        <v>66.7800143884986</v>
      </c>
    </row>
    <row r="601" spans="25:36" x14ac:dyDescent="0.2">
      <c r="Y601" t="s">
        <v>1294</v>
      </c>
      <c r="Z601" t="s">
        <v>212</v>
      </c>
      <c r="AA601" s="6">
        <v>961.65683050227199</v>
      </c>
      <c r="AB601" s="6">
        <v>1239.24077575006</v>
      </c>
      <c r="AC601" s="6">
        <v>61.284032738405799</v>
      </c>
      <c r="AF601" s="24" t="s">
        <v>1203</v>
      </c>
      <c r="AG601" s="24" t="s">
        <v>212</v>
      </c>
      <c r="AH601" s="25">
        <v>1183.60456885861</v>
      </c>
      <c r="AI601" s="25">
        <v>872.87517379789097</v>
      </c>
      <c r="AJ601" s="25">
        <v>82.861547755074596</v>
      </c>
    </row>
    <row r="602" spans="25:36" x14ac:dyDescent="0.2">
      <c r="Y602" t="s">
        <v>1296</v>
      </c>
      <c r="Z602" t="s">
        <v>212</v>
      </c>
      <c r="AA602" s="6">
        <v>962.55662055304197</v>
      </c>
      <c r="AB602" s="6">
        <v>1033.09321492698</v>
      </c>
      <c r="AC602" s="6">
        <v>62.344580704776398</v>
      </c>
      <c r="AF602" s="24" t="s">
        <v>2553</v>
      </c>
      <c r="AG602" s="24" t="s">
        <v>212</v>
      </c>
      <c r="AH602" s="25">
        <v>873</v>
      </c>
      <c r="AI602" s="25">
        <v>873</v>
      </c>
      <c r="AJ602" s="25"/>
    </row>
    <row r="603" spans="25:36" x14ac:dyDescent="0.2">
      <c r="Y603" t="s">
        <v>1298</v>
      </c>
      <c r="Z603" t="s">
        <v>212</v>
      </c>
      <c r="AA603" s="6">
        <v>963.02050122191997</v>
      </c>
      <c r="AB603" s="6">
        <v>1314.8802935675201</v>
      </c>
      <c r="AC603" s="6">
        <v>60.7136614164964</v>
      </c>
      <c r="AF603" s="24" t="s">
        <v>2076</v>
      </c>
      <c r="AG603" s="24" t="s">
        <v>212</v>
      </c>
      <c r="AH603" s="25">
        <v>810.62096990226098</v>
      </c>
      <c r="AI603" s="25">
        <v>873.74193980452196</v>
      </c>
      <c r="AJ603" s="25">
        <v>60.264543691224901</v>
      </c>
    </row>
    <row r="604" spans="25:36" x14ac:dyDescent="0.2">
      <c r="Y604" t="s">
        <v>1300</v>
      </c>
      <c r="Z604" t="s">
        <v>212</v>
      </c>
      <c r="AA604" s="6">
        <v>963.03894489675895</v>
      </c>
      <c r="AB604" s="6">
        <v>996</v>
      </c>
      <c r="AC604" s="6">
        <v>54.1328138349499</v>
      </c>
      <c r="AF604" s="24" t="s">
        <v>2565</v>
      </c>
      <c r="AG604" s="24" t="s">
        <v>212</v>
      </c>
      <c r="AH604" s="25">
        <v>1159.2388113258401</v>
      </c>
      <c r="AI604" s="25">
        <v>875.55885653198402</v>
      </c>
      <c r="AJ604" s="25">
        <v>105.927945789665</v>
      </c>
    </row>
    <row r="605" spans="25:36" x14ac:dyDescent="0.2">
      <c r="Y605" t="s">
        <v>1302</v>
      </c>
      <c r="Z605" t="s">
        <v>212</v>
      </c>
      <c r="AA605" s="6">
        <v>963.24916885014204</v>
      </c>
      <c r="AB605" s="6">
        <v>1064.66934417217</v>
      </c>
      <c r="AC605" s="6">
        <v>45.931691489556499</v>
      </c>
      <c r="AF605" s="24" t="s">
        <v>2932</v>
      </c>
      <c r="AG605" s="24" t="s">
        <v>212</v>
      </c>
      <c r="AH605" s="25">
        <v>881</v>
      </c>
      <c r="AI605" s="25">
        <v>881</v>
      </c>
      <c r="AJ605" s="25"/>
    </row>
    <row r="606" spans="25:36" x14ac:dyDescent="0.2">
      <c r="Y606" t="s">
        <v>1304</v>
      </c>
      <c r="Z606" t="s">
        <v>212</v>
      </c>
      <c r="AA606" s="6">
        <v>963.45263455117902</v>
      </c>
      <c r="AB606" s="6">
        <v>1039.92411626596</v>
      </c>
      <c r="AC606" s="6">
        <v>77.337166086836902</v>
      </c>
      <c r="AF606" s="24" t="s">
        <v>2004</v>
      </c>
      <c r="AG606" s="24" t="s">
        <v>274</v>
      </c>
      <c r="AH606" s="25">
        <v>881.26609912476897</v>
      </c>
      <c r="AI606" s="25">
        <v>881.26609912476897</v>
      </c>
      <c r="AJ606" s="25">
        <v>75.786998171675506</v>
      </c>
    </row>
    <row r="607" spans="25:36" x14ac:dyDescent="0.2">
      <c r="Y607" t="s">
        <v>1306</v>
      </c>
      <c r="Z607" t="s">
        <v>212</v>
      </c>
      <c r="AA607" s="6">
        <v>963.52756607729498</v>
      </c>
      <c r="AB607" s="6">
        <v>1217.5144561438001</v>
      </c>
      <c r="AC607" s="6">
        <v>74.454330894533797</v>
      </c>
      <c r="AF607" s="24" t="s">
        <v>1354</v>
      </c>
      <c r="AG607" s="24" t="s">
        <v>212</v>
      </c>
      <c r="AH607" s="25">
        <v>868.48309033675298</v>
      </c>
      <c r="AI607" s="25">
        <v>881.73152016801703</v>
      </c>
      <c r="AJ607" s="25">
        <v>75.258956357772405</v>
      </c>
    </row>
    <row r="608" spans="25:36" x14ac:dyDescent="0.2">
      <c r="Y608" t="s">
        <v>1308</v>
      </c>
      <c r="Z608" t="s">
        <v>212</v>
      </c>
      <c r="AA608" s="6">
        <v>963.75622312286805</v>
      </c>
      <c r="AB608" s="6">
        <v>894.27578361212204</v>
      </c>
      <c r="AC608" s="6">
        <v>72.523256871917198</v>
      </c>
      <c r="AF608" s="24" t="s">
        <v>1017</v>
      </c>
      <c r="AG608" s="24" t="s">
        <v>212</v>
      </c>
      <c r="AH608" s="25">
        <v>847.381433110643</v>
      </c>
      <c r="AI608" s="25">
        <v>883</v>
      </c>
      <c r="AJ608" s="25">
        <v>50.841957494122703</v>
      </c>
    </row>
    <row r="609" spans="25:36" x14ac:dyDescent="0.2">
      <c r="Y609" t="s">
        <v>1310</v>
      </c>
      <c r="Z609" t="s">
        <v>212</v>
      </c>
      <c r="AA609" s="6">
        <v>964.30054735476597</v>
      </c>
      <c r="AB609" s="6">
        <v>1082.9148909539499</v>
      </c>
      <c r="AC609" s="6">
        <v>74.536134450099297</v>
      </c>
      <c r="AF609" s="24" t="s">
        <v>1370</v>
      </c>
      <c r="AG609" s="24" t="s">
        <v>212</v>
      </c>
      <c r="AH609" s="25">
        <v>847.09865627182603</v>
      </c>
      <c r="AI609" s="25">
        <v>885.02624577719303</v>
      </c>
      <c r="AJ609" s="25">
        <v>78.307369347326897</v>
      </c>
    </row>
    <row r="610" spans="25:36" x14ac:dyDescent="0.2">
      <c r="Y610" t="s">
        <v>1312</v>
      </c>
      <c r="Z610" t="s">
        <v>212</v>
      </c>
      <c r="AA610" s="6">
        <v>965.26305646632602</v>
      </c>
      <c r="AB610" s="6">
        <v>1215.7292372725401</v>
      </c>
      <c r="AC610" s="6">
        <v>62.003393483137003</v>
      </c>
      <c r="AF610" s="24" t="s">
        <v>1382</v>
      </c>
      <c r="AG610" s="24" t="s">
        <v>212</v>
      </c>
      <c r="AH610" s="25">
        <v>985.66128739949704</v>
      </c>
      <c r="AI610" s="25">
        <v>888</v>
      </c>
      <c r="AJ610" s="25">
        <v>78.125523426564897</v>
      </c>
    </row>
    <row r="611" spans="25:36" x14ac:dyDescent="0.2">
      <c r="Y611" t="s">
        <v>1314</v>
      </c>
      <c r="Z611" t="s">
        <v>212</v>
      </c>
      <c r="AA611" s="6">
        <v>965.665896061544</v>
      </c>
      <c r="AB611" s="6">
        <v>1049.1207874010399</v>
      </c>
      <c r="AC611" s="6">
        <v>47.411325286851898</v>
      </c>
      <c r="AF611" s="24" t="s">
        <v>311</v>
      </c>
      <c r="AG611" s="24" t="s">
        <v>212</v>
      </c>
      <c r="AH611" s="25">
        <v>1045.72547257831</v>
      </c>
      <c r="AI611" s="25">
        <v>888.51998310192198</v>
      </c>
      <c r="AJ611" s="25">
        <v>79.445247731273497</v>
      </c>
    </row>
    <row r="612" spans="25:36" x14ac:dyDescent="0.2">
      <c r="Y612" t="s">
        <v>1316</v>
      </c>
      <c r="Z612" t="s">
        <v>212</v>
      </c>
      <c r="AA612" s="6">
        <v>966.39547869055502</v>
      </c>
      <c r="AB612" s="6">
        <v>1201.1762151951</v>
      </c>
      <c r="AC612" s="6">
        <v>57.9911415565808</v>
      </c>
      <c r="AF612" s="24" t="s">
        <v>979</v>
      </c>
      <c r="AG612" s="24" t="s">
        <v>212</v>
      </c>
      <c r="AH612" s="25">
        <v>896.37302290161995</v>
      </c>
      <c r="AI612" s="25">
        <v>889.07677411804605</v>
      </c>
      <c r="AJ612" s="25">
        <v>68.530807117683295</v>
      </c>
    </row>
    <row r="613" spans="25:36" x14ac:dyDescent="0.2">
      <c r="Y613" t="s">
        <v>1318</v>
      </c>
      <c r="Z613" t="s">
        <v>212</v>
      </c>
      <c r="AA613" s="6">
        <v>967.23415556700604</v>
      </c>
      <c r="AB613" s="6">
        <v>1339.3234812805799</v>
      </c>
      <c r="AC613" s="6">
        <v>78.531332900398695</v>
      </c>
      <c r="AF613" s="24" t="s">
        <v>1557</v>
      </c>
      <c r="AG613" s="24" t="s">
        <v>274</v>
      </c>
      <c r="AH613" s="25">
        <v>1009.21848496239</v>
      </c>
      <c r="AI613" s="25">
        <v>889.82445849130704</v>
      </c>
      <c r="AJ613" s="25">
        <v>79.257368460693897</v>
      </c>
    </row>
    <row r="614" spans="25:36" x14ac:dyDescent="0.2">
      <c r="Y614" t="s">
        <v>1320</v>
      </c>
      <c r="Z614" t="s">
        <v>212</v>
      </c>
      <c r="AA614" s="6">
        <v>967.32209446107595</v>
      </c>
      <c r="AB614" s="6">
        <v>1082.9534061745601</v>
      </c>
      <c r="AC614" s="6">
        <v>59.786597184184899</v>
      </c>
      <c r="AF614" s="24" t="s">
        <v>905</v>
      </c>
      <c r="AG614" s="24" t="s">
        <v>212</v>
      </c>
      <c r="AH614" s="25">
        <v>928.55684724746504</v>
      </c>
      <c r="AI614" s="25">
        <v>891.75939522487295</v>
      </c>
      <c r="AJ614" s="25">
        <v>85.743922424366403</v>
      </c>
    </row>
    <row r="615" spans="25:36" x14ac:dyDescent="0.2">
      <c r="Y615" t="s">
        <v>1322</v>
      </c>
      <c r="Z615" t="s">
        <v>212</v>
      </c>
      <c r="AA615" s="6">
        <v>967.44209027049703</v>
      </c>
      <c r="AB615" s="6">
        <v>812</v>
      </c>
      <c r="AC615" s="6">
        <v>82.815890985296605</v>
      </c>
      <c r="AF615" s="24" t="s">
        <v>2640</v>
      </c>
      <c r="AG615" s="24" t="s">
        <v>212</v>
      </c>
      <c r="AH615" s="25">
        <v>1085.3434736634999</v>
      </c>
      <c r="AI615" s="25">
        <v>892</v>
      </c>
      <c r="AJ615" s="25">
        <v>43.4342992728022</v>
      </c>
    </row>
    <row r="616" spans="25:36" x14ac:dyDescent="0.2">
      <c r="Y616" t="s">
        <v>1324</v>
      </c>
      <c r="Z616" t="s">
        <v>212</v>
      </c>
      <c r="AA616" s="6">
        <v>968.01445215509705</v>
      </c>
      <c r="AB616" s="6">
        <v>1163.85589591747</v>
      </c>
      <c r="AC616" s="6">
        <v>68.530499318662294</v>
      </c>
      <c r="AF616" s="24" t="s">
        <v>909</v>
      </c>
      <c r="AG616" s="24" t="s">
        <v>212</v>
      </c>
      <c r="AH616" s="25">
        <v>849.68317085034198</v>
      </c>
      <c r="AI616" s="25">
        <v>892.00846559304796</v>
      </c>
      <c r="AJ616" s="25">
        <v>67.474854845354699</v>
      </c>
    </row>
    <row r="617" spans="25:36" x14ac:dyDescent="0.2">
      <c r="Y617" t="s">
        <v>1326</v>
      </c>
      <c r="Z617" t="s">
        <v>212</v>
      </c>
      <c r="AA617" s="6">
        <v>969.726742745264</v>
      </c>
      <c r="AB617" s="6">
        <v>1350</v>
      </c>
      <c r="AC617" s="6">
        <v>85.988510854235003</v>
      </c>
      <c r="AF617" s="24" t="s">
        <v>3124</v>
      </c>
      <c r="AG617" s="24" t="s">
        <v>212</v>
      </c>
      <c r="AH617" s="25">
        <v>1615.4003048137799</v>
      </c>
      <c r="AI617" s="25">
        <v>893.5</v>
      </c>
      <c r="AJ617" s="25">
        <v>127.182349342432</v>
      </c>
    </row>
    <row r="618" spans="25:36" x14ac:dyDescent="0.2">
      <c r="Y618" t="s">
        <v>1328</v>
      </c>
      <c r="Z618" t="s">
        <v>212</v>
      </c>
      <c r="AA618" s="6">
        <v>970.02909565490802</v>
      </c>
      <c r="AB618" s="6">
        <v>1148.3082331305</v>
      </c>
      <c r="AC618" s="6">
        <v>65.635407577825902</v>
      </c>
      <c r="AF618" s="24" t="s">
        <v>971</v>
      </c>
      <c r="AG618" s="24" t="s">
        <v>212</v>
      </c>
      <c r="AH618" s="25">
        <v>975.20872282194603</v>
      </c>
      <c r="AI618" s="25">
        <v>893.76229071118496</v>
      </c>
      <c r="AJ618" s="25">
        <v>86.677132583285896</v>
      </c>
    </row>
    <row r="619" spans="25:36" x14ac:dyDescent="0.2">
      <c r="Y619" t="s">
        <v>1330</v>
      </c>
      <c r="Z619" t="s">
        <v>212</v>
      </c>
      <c r="AA619" s="6">
        <v>970.11355895737699</v>
      </c>
      <c r="AB619" s="6">
        <v>873.03501737145598</v>
      </c>
      <c r="AC619" s="6">
        <v>73.996412071282606</v>
      </c>
      <c r="AF619" s="24" t="s">
        <v>1885</v>
      </c>
      <c r="AG619" s="24" t="s">
        <v>212</v>
      </c>
      <c r="AH619" s="25">
        <v>894.97244888300702</v>
      </c>
      <c r="AI619" s="25">
        <v>894.97244888300702</v>
      </c>
      <c r="AJ619" s="25">
        <v>59.749577346950304</v>
      </c>
    </row>
    <row r="620" spans="25:36" x14ac:dyDescent="0.2">
      <c r="Y620" t="s">
        <v>1332</v>
      </c>
      <c r="Z620" t="s">
        <v>212</v>
      </c>
      <c r="AA620" s="6">
        <v>970.68296386954103</v>
      </c>
      <c r="AB620" s="6">
        <v>1182.0514728743201</v>
      </c>
      <c r="AC620" s="6">
        <v>76.392595959943094</v>
      </c>
      <c r="AF620" s="24" t="s">
        <v>809</v>
      </c>
      <c r="AG620" s="24" t="s">
        <v>274</v>
      </c>
      <c r="AH620" s="25">
        <v>896.64662967992695</v>
      </c>
      <c r="AI620" s="25">
        <v>896.64662967992695</v>
      </c>
      <c r="AJ620" s="25">
        <v>41.2947123173671</v>
      </c>
    </row>
    <row r="621" spans="25:36" x14ac:dyDescent="0.2">
      <c r="Y621" t="s">
        <v>1334</v>
      </c>
      <c r="Z621" t="s">
        <v>212</v>
      </c>
      <c r="AA621" s="6">
        <v>970.69882044723204</v>
      </c>
      <c r="AB621" s="6">
        <v>1282.45475740865</v>
      </c>
      <c r="AC621" s="6">
        <v>63.791183992403099</v>
      </c>
      <c r="AF621" s="24" t="s">
        <v>565</v>
      </c>
      <c r="AG621" s="24" t="s">
        <v>274</v>
      </c>
      <c r="AH621" s="25">
        <v>757.88301138109398</v>
      </c>
      <c r="AI621" s="25">
        <v>897.937772794956</v>
      </c>
      <c r="AJ621" s="25">
        <v>88.386415210392698</v>
      </c>
    </row>
    <row r="622" spans="25:36" x14ac:dyDescent="0.2">
      <c r="Y622" t="s">
        <v>1336</v>
      </c>
      <c r="Z622" t="s">
        <v>212</v>
      </c>
      <c r="AA622" s="6">
        <v>970.83039975183794</v>
      </c>
      <c r="AB622" s="6">
        <v>1178.5564100261699</v>
      </c>
      <c r="AC622" s="6">
        <v>79.532011226572806</v>
      </c>
      <c r="AF622" s="24" t="s">
        <v>1219</v>
      </c>
      <c r="AG622" s="24" t="s">
        <v>212</v>
      </c>
      <c r="AH622" s="25">
        <v>1180.7799959537599</v>
      </c>
      <c r="AI622" s="25">
        <v>897.937772794956</v>
      </c>
      <c r="AJ622" s="25">
        <v>94.659126029451599</v>
      </c>
    </row>
    <row r="623" spans="25:36" x14ac:dyDescent="0.2">
      <c r="Y623" t="s">
        <v>1338</v>
      </c>
      <c r="Z623" t="s">
        <v>212</v>
      </c>
      <c r="AA623" s="6">
        <v>971.11321119601303</v>
      </c>
      <c r="AB623" s="6">
        <v>1184.6559516795401</v>
      </c>
      <c r="AC623" s="6">
        <v>56.967532756595098</v>
      </c>
      <c r="AF623" s="24" t="s">
        <v>2894</v>
      </c>
      <c r="AG623" s="24" t="s">
        <v>212</v>
      </c>
      <c r="AH623" s="25">
        <v>898</v>
      </c>
      <c r="AI623" s="25">
        <v>898</v>
      </c>
      <c r="AJ623" s="25"/>
    </row>
    <row r="624" spans="25:36" x14ac:dyDescent="0.2">
      <c r="Y624" t="s">
        <v>1340</v>
      </c>
      <c r="Z624" t="s">
        <v>212</v>
      </c>
      <c r="AA624" s="6">
        <v>971.17482709474098</v>
      </c>
      <c r="AB624" s="6">
        <v>1155.2431732837999</v>
      </c>
      <c r="AC624" s="6">
        <v>67.906805681562403</v>
      </c>
      <c r="AF624" s="24" t="s">
        <v>2425</v>
      </c>
      <c r="AG624" s="24" t="s">
        <v>212</v>
      </c>
      <c r="AH624" s="25">
        <v>1226.3664756697301</v>
      </c>
      <c r="AI624" s="25">
        <v>898.97414463956397</v>
      </c>
      <c r="AJ624" s="25">
        <v>94.498803375856198</v>
      </c>
    </row>
    <row r="625" spans="25:36" x14ac:dyDescent="0.2">
      <c r="Y625" t="s">
        <v>1342</v>
      </c>
      <c r="Z625" t="s">
        <v>212</v>
      </c>
      <c r="AA625" s="6">
        <v>971.566938282602</v>
      </c>
      <c r="AB625" s="6">
        <v>937</v>
      </c>
      <c r="AC625" s="6">
        <v>86.0335163173947</v>
      </c>
      <c r="AF625" s="24" t="s">
        <v>350</v>
      </c>
      <c r="AG625" s="24" t="s">
        <v>212</v>
      </c>
      <c r="AH625" s="25">
        <v>7645.0647704950698</v>
      </c>
      <c r="AI625" s="25">
        <v>899.216752849768</v>
      </c>
      <c r="AJ625" s="25">
        <v>193.42683624257501</v>
      </c>
    </row>
    <row r="626" spans="25:36" x14ac:dyDescent="0.2">
      <c r="Y626" t="s">
        <v>1344</v>
      </c>
      <c r="Z626" t="s">
        <v>212</v>
      </c>
      <c r="AA626" s="6">
        <v>972.49901111172403</v>
      </c>
      <c r="AB626" s="6">
        <v>1089.8697871438101</v>
      </c>
      <c r="AC626" s="6">
        <v>70.781671437841794</v>
      </c>
      <c r="AF626" s="24" t="s">
        <v>1222</v>
      </c>
      <c r="AG626" s="24" t="s">
        <v>212</v>
      </c>
      <c r="AH626" s="25">
        <v>1108.0518711039099</v>
      </c>
      <c r="AI626" s="25">
        <v>900.60098395547004</v>
      </c>
      <c r="AJ626" s="25">
        <v>97.022813246517103</v>
      </c>
    </row>
    <row r="627" spans="25:36" x14ac:dyDescent="0.2">
      <c r="Y627" t="s">
        <v>1346</v>
      </c>
      <c r="Z627" t="s">
        <v>212</v>
      </c>
      <c r="AA627" s="6">
        <v>972.72181344006196</v>
      </c>
      <c r="AB627" s="6">
        <v>1100.7827400751401</v>
      </c>
      <c r="AC627" s="6">
        <v>50.577532098940601</v>
      </c>
      <c r="AF627" s="24" t="s">
        <v>3242</v>
      </c>
      <c r="AG627" s="24" t="s">
        <v>212</v>
      </c>
      <c r="AH627" s="25">
        <v>1404.5586113745101</v>
      </c>
      <c r="AI627" s="25">
        <v>902.26542597872196</v>
      </c>
      <c r="AJ627" s="25">
        <v>121.66107778198</v>
      </c>
    </row>
    <row r="628" spans="25:36" x14ac:dyDescent="0.2">
      <c r="Y628" t="s">
        <v>1348</v>
      </c>
      <c r="Z628" t="s">
        <v>212</v>
      </c>
      <c r="AA628" s="6">
        <v>973.37481661376103</v>
      </c>
      <c r="AB628" s="6">
        <v>1214.24718196766</v>
      </c>
      <c r="AC628" s="6">
        <v>80.011026757259003</v>
      </c>
      <c r="AF628" s="24" t="s">
        <v>3004</v>
      </c>
      <c r="AG628" s="24" t="s">
        <v>212</v>
      </c>
      <c r="AH628" s="25">
        <v>902.60442598607494</v>
      </c>
      <c r="AI628" s="25">
        <v>902.60442598607494</v>
      </c>
      <c r="AJ628" s="25">
        <v>110.868476512453</v>
      </c>
    </row>
    <row r="629" spans="25:36" x14ac:dyDescent="0.2">
      <c r="Y629" t="s">
        <v>1350</v>
      </c>
      <c r="Z629" t="s">
        <v>212</v>
      </c>
      <c r="AA629" s="6">
        <v>974.55787130639305</v>
      </c>
      <c r="AB629" s="6">
        <v>596.87447866061302</v>
      </c>
      <c r="AC629" s="6">
        <v>79.963890725341599</v>
      </c>
      <c r="AF629" s="24" t="s">
        <v>2558</v>
      </c>
      <c r="AG629" s="24" t="s">
        <v>274</v>
      </c>
      <c r="AH629" s="25">
        <v>907</v>
      </c>
      <c r="AI629" s="25">
        <v>907</v>
      </c>
      <c r="AJ629" s="25"/>
    </row>
    <row r="630" spans="25:36" x14ac:dyDescent="0.2">
      <c r="Y630" t="s">
        <v>1352</v>
      </c>
      <c r="Z630" t="s">
        <v>212</v>
      </c>
      <c r="AA630" s="6">
        <v>975.01296746775904</v>
      </c>
      <c r="AB630" s="6">
        <v>781.78209099447497</v>
      </c>
      <c r="AC630" s="6">
        <v>73.0283271384926</v>
      </c>
      <c r="AF630" s="24" t="s">
        <v>2010</v>
      </c>
      <c r="AG630" s="24" t="s">
        <v>212</v>
      </c>
      <c r="AH630" s="25">
        <v>907</v>
      </c>
      <c r="AI630" s="25">
        <v>907</v>
      </c>
      <c r="AJ630" s="25"/>
    </row>
    <row r="631" spans="25:36" x14ac:dyDescent="0.2">
      <c r="Y631" t="s">
        <v>1354</v>
      </c>
      <c r="Z631" t="s">
        <v>212</v>
      </c>
      <c r="AA631" s="6">
        <v>975.315721393937</v>
      </c>
      <c r="AB631" s="6">
        <v>1170.43519666564</v>
      </c>
      <c r="AC631" s="6">
        <v>72.213527243334894</v>
      </c>
      <c r="AF631" s="24" t="s">
        <v>2127</v>
      </c>
      <c r="AG631" s="24" t="s">
        <v>212</v>
      </c>
      <c r="AH631" s="25">
        <v>909.42963439534401</v>
      </c>
      <c r="AI631" s="25">
        <v>909.42963439534401</v>
      </c>
      <c r="AJ631" s="25">
        <v>49.828586798739998</v>
      </c>
    </row>
    <row r="632" spans="25:36" x14ac:dyDescent="0.2">
      <c r="Y632" t="s">
        <v>1355</v>
      </c>
      <c r="Z632" t="s">
        <v>274</v>
      </c>
      <c r="AA632" s="6">
        <v>975.44704252613303</v>
      </c>
      <c r="AB632" s="6">
        <v>1362.6913426890001</v>
      </c>
      <c r="AC632" s="6">
        <v>71.446876937206198</v>
      </c>
      <c r="AF632" s="24" t="s">
        <v>959</v>
      </c>
      <c r="AG632" s="24" t="s">
        <v>212</v>
      </c>
      <c r="AH632" s="25">
        <v>1623.8380018803</v>
      </c>
      <c r="AI632" s="25">
        <v>909.59138061152805</v>
      </c>
      <c r="AJ632" s="25">
        <v>120.953765782665</v>
      </c>
    </row>
    <row r="633" spans="25:36" x14ac:dyDescent="0.2">
      <c r="Y633" t="s">
        <v>1357</v>
      </c>
      <c r="Z633" t="s">
        <v>212</v>
      </c>
      <c r="AA633" s="6">
        <v>976.04490262571005</v>
      </c>
      <c r="AB633" s="6">
        <v>1065.1678510156501</v>
      </c>
      <c r="AC633" s="6">
        <v>70.087569738663106</v>
      </c>
      <c r="AF633" s="24" t="s">
        <v>6648</v>
      </c>
      <c r="AG633" s="24" t="s">
        <v>212</v>
      </c>
      <c r="AH633" s="25">
        <v>3700.7608046911701</v>
      </c>
      <c r="AI633" s="25">
        <v>910.95662087551</v>
      </c>
      <c r="AJ633" s="25">
        <v>189.68756991509699</v>
      </c>
    </row>
    <row r="634" spans="25:36" x14ac:dyDescent="0.2">
      <c r="Y634" t="s">
        <v>1359</v>
      </c>
      <c r="Z634" t="s">
        <v>212</v>
      </c>
      <c r="AA634" s="6">
        <v>976.37097853919602</v>
      </c>
      <c r="AB634" s="6">
        <v>1002.62893710469</v>
      </c>
      <c r="AC634" s="6">
        <v>72.222728859770797</v>
      </c>
      <c r="AF634" s="24" t="s">
        <v>2071</v>
      </c>
      <c r="AG634" s="24" t="s">
        <v>212</v>
      </c>
      <c r="AH634" s="25">
        <v>1171.02559497579</v>
      </c>
      <c r="AI634" s="25">
        <v>911.38114278739999</v>
      </c>
      <c r="AJ634" s="25">
        <v>82.532521353558295</v>
      </c>
    </row>
    <row r="635" spans="25:36" x14ac:dyDescent="0.2">
      <c r="Y635" t="s">
        <v>1361</v>
      </c>
      <c r="Z635" t="s">
        <v>212</v>
      </c>
      <c r="AA635" s="6">
        <v>976.80873563981004</v>
      </c>
      <c r="AB635" s="6">
        <v>941.23452815268695</v>
      </c>
      <c r="AC635" s="6">
        <v>66.3809359130682</v>
      </c>
      <c r="AF635" s="24" t="s">
        <v>1563</v>
      </c>
      <c r="AG635" s="24" t="s">
        <v>212</v>
      </c>
      <c r="AH635" s="25">
        <v>880.74700276816998</v>
      </c>
      <c r="AI635" s="25">
        <v>912</v>
      </c>
      <c r="AJ635" s="25">
        <v>32.881715259346102</v>
      </c>
    </row>
    <row r="636" spans="25:36" x14ac:dyDescent="0.2">
      <c r="Y636" t="s">
        <v>1363</v>
      </c>
      <c r="Z636" t="s">
        <v>212</v>
      </c>
      <c r="AA636" s="6">
        <v>977.12543420525799</v>
      </c>
      <c r="AB636" s="6">
        <v>860.38535337992903</v>
      </c>
      <c r="AC636" s="6">
        <v>84.367436900096806</v>
      </c>
      <c r="AF636" s="24" t="s">
        <v>949</v>
      </c>
      <c r="AG636" s="24" t="s">
        <v>212</v>
      </c>
      <c r="AH636" s="25">
        <v>1432.1402641382299</v>
      </c>
      <c r="AI636" s="25">
        <v>912.97321453467896</v>
      </c>
      <c r="AJ636" s="25">
        <v>111.348994765188</v>
      </c>
    </row>
    <row r="637" spans="25:36" x14ac:dyDescent="0.2">
      <c r="Y637" t="s">
        <v>1365</v>
      </c>
      <c r="Z637" t="s">
        <v>212</v>
      </c>
      <c r="AA637" s="6">
        <v>978.44697148784701</v>
      </c>
      <c r="AB637" s="6">
        <v>1305.5407510062901</v>
      </c>
      <c r="AC637" s="6">
        <v>84.438008767360401</v>
      </c>
      <c r="AF637" s="24" t="s">
        <v>2783</v>
      </c>
      <c r="AG637" s="24" t="s">
        <v>212</v>
      </c>
      <c r="AH637" s="25">
        <v>1452.3864658688101</v>
      </c>
      <c r="AI637" s="25">
        <v>914.56920693800896</v>
      </c>
      <c r="AJ637" s="25">
        <v>95.549096113558306</v>
      </c>
    </row>
    <row r="638" spans="25:36" x14ac:dyDescent="0.2">
      <c r="Y638" t="s">
        <v>1366</v>
      </c>
      <c r="Z638" t="s">
        <v>274</v>
      </c>
      <c r="AA638" s="6">
        <v>978.60915096313499</v>
      </c>
      <c r="AB638" s="6">
        <v>978.60915096313499</v>
      </c>
      <c r="AC638" s="6">
        <v>86.217541691447707</v>
      </c>
      <c r="AF638" s="24" t="s">
        <v>1052</v>
      </c>
      <c r="AG638" s="24" t="s">
        <v>212</v>
      </c>
      <c r="AH638" s="25">
        <v>950.553434771821</v>
      </c>
      <c r="AI638" s="25">
        <v>914.74496462703803</v>
      </c>
      <c r="AJ638" s="25">
        <v>80.387212427784505</v>
      </c>
    </row>
    <row r="639" spans="25:36" x14ac:dyDescent="0.2">
      <c r="Y639" t="s">
        <v>1368</v>
      </c>
      <c r="Z639" t="s">
        <v>212</v>
      </c>
      <c r="AA639" s="6">
        <v>978.98334340726001</v>
      </c>
      <c r="AB639" s="6">
        <v>978.98334340726001</v>
      </c>
      <c r="AC639" s="6">
        <v>63.703292729847902</v>
      </c>
      <c r="AF639" s="24" t="s">
        <v>1828</v>
      </c>
      <c r="AG639" s="24" t="s">
        <v>212</v>
      </c>
      <c r="AH639" s="25">
        <v>931.52904018290201</v>
      </c>
      <c r="AI639" s="25">
        <v>915.59418491580504</v>
      </c>
      <c r="AJ639" s="25">
        <v>62.973335522171098</v>
      </c>
    </row>
    <row r="640" spans="25:36" x14ac:dyDescent="0.2">
      <c r="Y640" t="s">
        <v>1370</v>
      </c>
      <c r="Z640" t="s">
        <v>212</v>
      </c>
      <c r="AA640" s="6">
        <v>980.34950060356198</v>
      </c>
      <c r="AB640" s="6">
        <v>1100.3660142542899</v>
      </c>
      <c r="AC640" s="6">
        <v>80.734600369407502</v>
      </c>
      <c r="AF640" s="24" t="s">
        <v>2170</v>
      </c>
      <c r="AG640" s="24" t="s">
        <v>212</v>
      </c>
      <c r="AH640" s="25">
        <v>1215.36993532413</v>
      </c>
      <c r="AI640" s="25">
        <v>916.98066590787198</v>
      </c>
      <c r="AJ640" s="25">
        <v>94.947458247641507</v>
      </c>
    </row>
    <row r="641" spans="25:36" x14ac:dyDescent="0.2">
      <c r="Y641" t="s">
        <v>1372</v>
      </c>
      <c r="Z641" t="s">
        <v>212</v>
      </c>
      <c r="AA641" s="6">
        <v>980.38133202133304</v>
      </c>
      <c r="AB641" s="6">
        <v>1071.988937047</v>
      </c>
      <c r="AC641" s="6">
        <v>58.471682006473898</v>
      </c>
      <c r="AF641" s="24" t="s">
        <v>2198</v>
      </c>
      <c r="AG641" s="24" t="s">
        <v>274</v>
      </c>
      <c r="AH641" s="25">
        <v>1028.6757216133999</v>
      </c>
      <c r="AI641" s="25">
        <v>919.36450285956698</v>
      </c>
      <c r="AJ641" s="25">
        <v>92.795389659403398</v>
      </c>
    </row>
    <row r="642" spans="25:36" x14ac:dyDescent="0.2">
      <c r="Y642" t="s">
        <v>1374</v>
      </c>
      <c r="Z642" t="s">
        <v>274</v>
      </c>
      <c r="AA642" s="6">
        <v>980.87084167578803</v>
      </c>
      <c r="AB642" s="6">
        <v>1333.05895972698</v>
      </c>
      <c r="AC642" s="6">
        <v>85.600880974301106</v>
      </c>
      <c r="AF642" s="24" t="s">
        <v>2261</v>
      </c>
      <c r="AG642" s="24" t="s">
        <v>274</v>
      </c>
      <c r="AH642" s="25">
        <v>924.80638862347701</v>
      </c>
      <c r="AI642" s="25">
        <v>924.80638862347701</v>
      </c>
      <c r="AJ642" s="25">
        <v>61.750056918856899</v>
      </c>
    </row>
    <row r="643" spans="25:36" x14ac:dyDescent="0.2">
      <c r="Y643" t="s">
        <v>1376</v>
      </c>
      <c r="Z643" t="s">
        <v>212</v>
      </c>
      <c r="AA643" s="6">
        <v>980.92099161221495</v>
      </c>
      <c r="AB643" s="6">
        <v>1035.4958034085701</v>
      </c>
      <c r="AC643" s="6">
        <v>52.802702123618602</v>
      </c>
      <c r="AF643" s="24" t="s">
        <v>1447</v>
      </c>
      <c r="AG643" s="24" t="s">
        <v>212</v>
      </c>
      <c r="AH643" s="25">
        <v>935.96790064848597</v>
      </c>
      <c r="AI643" s="25">
        <v>925.19022636697196</v>
      </c>
      <c r="AJ643" s="25">
        <v>84.248023558054896</v>
      </c>
    </row>
    <row r="644" spans="25:36" x14ac:dyDescent="0.2">
      <c r="Y644" t="s">
        <v>1378</v>
      </c>
      <c r="Z644" t="s">
        <v>212</v>
      </c>
      <c r="AA644" s="6">
        <v>982.72867692707598</v>
      </c>
      <c r="AB644" s="6">
        <v>1274.96509006629</v>
      </c>
      <c r="AC644" s="6">
        <v>59.637198568908602</v>
      </c>
      <c r="AF644" s="24" t="s">
        <v>951</v>
      </c>
      <c r="AG644" s="24" t="s">
        <v>212</v>
      </c>
      <c r="AH644" s="25">
        <v>841.06832603550401</v>
      </c>
      <c r="AI644" s="25">
        <v>926.09571020732699</v>
      </c>
      <c r="AJ644" s="25">
        <v>64.452677258844005</v>
      </c>
    </row>
    <row r="645" spans="25:36" x14ac:dyDescent="0.2">
      <c r="Y645" t="s">
        <v>1380</v>
      </c>
      <c r="Z645" t="s">
        <v>212</v>
      </c>
      <c r="AA645" s="6">
        <v>983.41183448576305</v>
      </c>
      <c r="AB645" s="6">
        <v>1080.08516572438</v>
      </c>
      <c r="AC645" s="6">
        <v>86.451001107553907</v>
      </c>
      <c r="AF645" s="24" t="s">
        <v>1711</v>
      </c>
      <c r="AG645" s="24" t="s">
        <v>212</v>
      </c>
      <c r="AH645" s="25">
        <v>927.42274423417496</v>
      </c>
      <c r="AI645" s="25">
        <v>927.42274423417496</v>
      </c>
      <c r="AJ645" s="25">
        <v>59.216865942229703</v>
      </c>
    </row>
    <row r="646" spans="25:36" x14ac:dyDescent="0.2">
      <c r="Y646" t="s">
        <v>1382</v>
      </c>
      <c r="Z646" t="s">
        <v>212</v>
      </c>
      <c r="AA646" s="6">
        <v>983.79742785660096</v>
      </c>
      <c r="AB646" s="6">
        <v>1119.6075405268</v>
      </c>
      <c r="AC646" s="6">
        <v>71.610577676082798</v>
      </c>
      <c r="AF646" s="24" t="s">
        <v>954</v>
      </c>
      <c r="AG646" s="24" t="s">
        <v>212</v>
      </c>
      <c r="AH646" s="25">
        <v>984.733949240524</v>
      </c>
      <c r="AI646" s="25">
        <v>928.37190505582498</v>
      </c>
      <c r="AJ646" s="25">
        <v>47.908486890975503</v>
      </c>
    </row>
    <row r="647" spans="25:36" x14ac:dyDescent="0.2">
      <c r="Y647" t="s">
        <v>1384</v>
      </c>
      <c r="Z647" t="s">
        <v>212</v>
      </c>
      <c r="AA647" s="6">
        <v>984.08414922451004</v>
      </c>
      <c r="AB647" s="6">
        <v>922.51647905723098</v>
      </c>
      <c r="AC647" s="6">
        <v>67.701377530226793</v>
      </c>
      <c r="AF647" s="24" t="s">
        <v>517</v>
      </c>
      <c r="AG647" s="24" t="s">
        <v>212</v>
      </c>
      <c r="AH647" s="25">
        <v>4066.9650067012699</v>
      </c>
      <c r="AI647" s="25">
        <v>928.769427361765</v>
      </c>
      <c r="AJ647" s="25">
        <v>188.17696711806599</v>
      </c>
    </row>
    <row r="648" spans="25:36" x14ac:dyDescent="0.2">
      <c r="Y648" t="s">
        <v>1386</v>
      </c>
      <c r="Z648" t="s">
        <v>212</v>
      </c>
      <c r="AA648" s="6">
        <v>984.20360526999298</v>
      </c>
      <c r="AB648" s="6">
        <v>1061.8245595992701</v>
      </c>
      <c r="AC648" s="6">
        <v>63.263050203394499</v>
      </c>
      <c r="AF648" s="24" t="s">
        <v>1960</v>
      </c>
      <c r="AG648" s="24" t="s">
        <v>212</v>
      </c>
      <c r="AH648" s="25">
        <v>1052.91488711539</v>
      </c>
      <c r="AI648" s="25">
        <v>930</v>
      </c>
      <c r="AJ648" s="25">
        <v>90.605881364422203</v>
      </c>
    </row>
    <row r="649" spans="25:36" x14ac:dyDescent="0.2">
      <c r="Y649" t="s">
        <v>1388</v>
      </c>
      <c r="Z649" t="s">
        <v>212</v>
      </c>
      <c r="AA649" s="6">
        <v>984.54961764976997</v>
      </c>
      <c r="AB649" s="6">
        <v>984.54961764976997</v>
      </c>
      <c r="AC649" s="6">
        <v>117.57700678600099</v>
      </c>
      <c r="AF649" s="24" t="s">
        <v>1409</v>
      </c>
      <c r="AG649" s="24" t="s">
        <v>212</v>
      </c>
      <c r="AH649" s="25">
        <v>898.16822456232399</v>
      </c>
      <c r="AI649" s="25">
        <v>930.80112650130297</v>
      </c>
      <c r="AJ649" s="25">
        <v>46.397605538135402</v>
      </c>
    </row>
    <row r="650" spans="25:36" x14ac:dyDescent="0.2">
      <c r="Y650" t="s">
        <v>1390</v>
      </c>
      <c r="Z650" t="s">
        <v>212</v>
      </c>
      <c r="AA650" s="6">
        <v>985.67862552595705</v>
      </c>
      <c r="AB650" s="6">
        <v>999.85159711190897</v>
      </c>
      <c r="AC650" s="6">
        <v>55.344085152370702</v>
      </c>
      <c r="AF650" s="24" t="s">
        <v>2659</v>
      </c>
      <c r="AG650" s="24" t="s">
        <v>274</v>
      </c>
      <c r="AH650" s="25">
        <v>1639.8806176139201</v>
      </c>
      <c r="AI650" s="25">
        <v>930.85476809477098</v>
      </c>
      <c r="AJ650" s="25">
        <v>90.441641185402204</v>
      </c>
    </row>
    <row r="651" spans="25:36" x14ac:dyDescent="0.2">
      <c r="Y651" t="s">
        <v>1392</v>
      </c>
      <c r="Z651" t="s">
        <v>212</v>
      </c>
      <c r="AA651" s="6">
        <v>986.08174957919096</v>
      </c>
      <c r="AB651" s="6">
        <v>799.78251021994004</v>
      </c>
      <c r="AC651" s="6">
        <v>98.643494543893198</v>
      </c>
      <c r="AF651" s="24" t="s">
        <v>1026</v>
      </c>
      <c r="AG651" s="24" t="s">
        <v>212</v>
      </c>
      <c r="AH651" s="25">
        <v>1147.73860475689</v>
      </c>
      <c r="AI651" s="25">
        <v>931.36436079710199</v>
      </c>
      <c r="AJ651" s="25">
        <v>99.762129197824393</v>
      </c>
    </row>
    <row r="652" spans="25:36" x14ac:dyDescent="0.2">
      <c r="Y652" t="s">
        <v>202</v>
      </c>
      <c r="Z652" t="s">
        <v>212</v>
      </c>
      <c r="AA652" s="6">
        <v>986.23635709877703</v>
      </c>
      <c r="AB652" s="6">
        <v>989.97372444492305</v>
      </c>
      <c r="AC652" s="6">
        <v>50.646377529084504</v>
      </c>
      <c r="AF652" s="24" t="s">
        <v>2732</v>
      </c>
      <c r="AG652" s="24" t="s">
        <v>212</v>
      </c>
      <c r="AH652" s="25">
        <v>1835.7130143387201</v>
      </c>
      <c r="AI652" s="25">
        <v>933.30107466811103</v>
      </c>
      <c r="AJ652" s="25">
        <v>96.210253063738094</v>
      </c>
    </row>
    <row r="653" spans="25:36" x14ac:dyDescent="0.2">
      <c r="Y653" t="s">
        <v>1395</v>
      </c>
      <c r="Z653" t="s">
        <v>212</v>
      </c>
      <c r="AA653" s="6">
        <v>986.60447182983296</v>
      </c>
      <c r="AB653" s="6">
        <v>1328</v>
      </c>
      <c r="AC653" s="6">
        <v>83.616211514514802</v>
      </c>
      <c r="AF653" s="24" t="s">
        <v>640</v>
      </c>
      <c r="AG653" s="24" t="s">
        <v>274</v>
      </c>
      <c r="AH653" s="25">
        <v>1276.36558246446</v>
      </c>
      <c r="AI653" s="25">
        <v>933.41167792395197</v>
      </c>
      <c r="AJ653" s="25">
        <v>88.976155092314897</v>
      </c>
    </row>
    <row r="654" spans="25:36" x14ac:dyDescent="0.2">
      <c r="Y654" t="s">
        <v>1397</v>
      </c>
      <c r="Z654" t="s">
        <v>212</v>
      </c>
      <c r="AA654" s="6">
        <v>986.95022130227096</v>
      </c>
      <c r="AB654" s="6">
        <v>1431</v>
      </c>
      <c r="AC654" s="6">
        <v>85.951401594606693</v>
      </c>
      <c r="AF654" s="24" t="s">
        <v>2734</v>
      </c>
      <c r="AG654" s="24" t="s">
        <v>212</v>
      </c>
      <c r="AH654" s="25">
        <v>1270.3452255012201</v>
      </c>
      <c r="AI654" s="25">
        <v>935.86537488544104</v>
      </c>
      <c r="AJ654" s="25">
        <v>93.526723389549105</v>
      </c>
    </row>
    <row r="655" spans="25:36" x14ac:dyDescent="0.2">
      <c r="Y655" t="s">
        <v>1399</v>
      </c>
      <c r="Z655" t="s">
        <v>212</v>
      </c>
      <c r="AA655" s="6">
        <v>987.16495569334495</v>
      </c>
      <c r="AB655" s="6">
        <v>987.16495569334495</v>
      </c>
      <c r="AC655" s="6">
        <v>59.619835685167303</v>
      </c>
      <c r="AF655" s="24" t="s">
        <v>5463</v>
      </c>
      <c r="AG655" s="24" t="s">
        <v>212</v>
      </c>
      <c r="AH655" s="25">
        <v>2603.1993091529998</v>
      </c>
      <c r="AI655" s="25">
        <v>936.04348583037097</v>
      </c>
      <c r="AJ655" s="25">
        <v>142.309847470444</v>
      </c>
    </row>
    <row r="656" spans="25:36" x14ac:dyDescent="0.2">
      <c r="Y656" t="s">
        <v>1401</v>
      </c>
      <c r="Z656" t="s">
        <v>212</v>
      </c>
      <c r="AA656" s="6">
        <v>987.37110851658201</v>
      </c>
      <c r="AB656" s="6">
        <v>504</v>
      </c>
      <c r="AC656" s="6">
        <v>80.414291955673406</v>
      </c>
      <c r="AF656" s="24" t="s">
        <v>1539</v>
      </c>
      <c r="AG656" s="24" t="s">
        <v>212</v>
      </c>
      <c r="AH656" s="25">
        <v>1041.87617466643</v>
      </c>
      <c r="AI656" s="25">
        <v>936.42762360206405</v>
      </c>
      <c r="AJ656" s="25">
        <v>68.470154458409198</v>
      </c>
    </row>
    <row r="657" spans="25:36" x14ac:dyDescent="0.2">
      <c r="Y657" t="s">
        <v>1403</v>
      </c>
      <c r="Z657" t="s">
        <v>212</v>
      </c>
      <c r="AA657" s="6">
        <v>987.72238982310898</v>
      </c>
      <c r="AB657" s="6">
        <v>924.077837519534</v>
      </c>
      <c r="AC657" s="6">
        <v>58.069106811819502</v>
      </c>
      <c r="AF657" s="24" t="s">
        <v>1342</v>
      </c>
      <c r="AG657" s="24" t="s">
        <v>212</v>
      </c>
      <c r="AH657" s="25">
        <v>1160.7794063258</v>
      </c>
      <c r="AI657" s="25">
        <v>937</v>
      </c>
      <c r="AJ657" s="25">
        <v>69.801909398050199</v>
      </c>
    </row>
    <row r="658" spans="25:36" x14ac:dyDescent="0.2">
      <c r="Y658" t="s">
        <v>1405</v>
      </c>
      <c r="Z658" t="s">
        <v>212</v>
      </c>
      <c r="AA658" s="6">
        <v>987.79913764881803</v>
      </c>
      <c r="AB658" s="6">
        <v>1376.5176786121999</v>
      </c>
      <c r="AC658" s="6">
        <v>71.278107976103797</v>
      </c>
      <c r="AF658" s="24" t="s">
        <v>1778</v>
      </c>
      <c r="AG658" s="24" t="s">
        <v>212</v>
      </c>
      <c r="AH658" s="25">
        <v>918.75499105874599</v>
      </c>
      <c r="AI658" s="25">
        <v>937</v>
      </c>
      <c r="AJ658" s="25">
        <v>44.268925160866097</v>
      </c>
    </row>
    <row r="659" spans="25:36" x14ac:dyDescent="0.2">
      <c r="Y659" t="s">
        <v>1407</v>
      </c>
      <c r="Z659" t="s">
        <v>212</v>
      </c>
      <c r="AA659" s="6">
        <v>988.24690645713497</v>
      </c>
      <c r="AB659" s="6">
        <v>1289.12642562781</v>
      </c>
      <c r="AC659" s="6">
        <v>69.190907327261996</v>
      </c>
      <c r="AF659" s="24" t="s">
        <v>1054</v>
      </c>
      <c r="AG659" s="24" t="s">
        <v>212</v>
      </c>
      <c r="AH659" s="25">
        <v>1071.3651469082199</v>
      </c>
      <c r="AI659" s="25">
        <v>939.90902414350398</v>
      </c>
      <c r="AJ659" s="25">
        <v>84.822435673009593</v>
      </c>
    </row>
    <row r="660" spans="25:36" x14ac:dyDescent="0.2">
      <c r="Y660" t="s">
        <v>1409</v>
      </c>
      <c r="Z660" t="s">
        <v>212</v>
      </c>
      <c r="AA660" s="6">
        <v>989.56546182428804</v>
      </c>
      <c r="AB660" s="6">
        <v>1173.7595544533201</v>
      </c>
      <c r="AC660" s="6">
        <v>57.718433920376803</v>
      </c>
      <c r="AF660" s="24" t="s">
        <v>620</v>
      </c>
      <c r="AG660" s="24" t="s">
        <v>212</v>
      </c>
      <c r="AH660" s="25">
        <v>834.92635863053704</v>
      </c>
      <c r="AI660" s="25">
        <v>940</v>
      </c>
      <c r="AJ660" s="25">
        <v>85.599518745479699</v>
      </c>
    </row>
    <row r="661" spans="25:36" x14ac:dyDescent="0.2">
      <c r="Y661" t="s">
        <v>1411</v>
      </c>
      <c r="Z661" t="s">
        <v>212</v>
      </c>
      <c r="AA661" s="6">
        <v>989.70734827708202</v>
      </c>
      <c r="AB661" s="6">
        <v>1362.39544797798</v>
      </c>
      <c r="AC661" s="6">
        <v>64.705157726438998</v>
      </c>
      <c r="AF661" s="24" t="s">
        <v>771</v>
      </c>
      <c r="AG661" s="24" t="s">
        <v>212</v>
      </c>
      <c r="AH661" s="25">
        <v>941.77197147551703</v>
      </c>
      <c r="AI661" s="25">
        <v>941.77197147551703</v>
      </c>
      <c r="AJ661" s="25"/>
    </row>
    <row r="662" spans="25:36" x14ac:dyDescent="0.2">
      <c r="Y662" t="s">
        <v>1413</v>
      </c>
      <c r="Z662" t="s">
        <v>212</v>
      </c>
      <c r="AA662" s="6">
        <v>991.096336302037</v>
      </c>
      <c r="AB662" s="6">
        <v>828.38558140828604</v>
      </c>
      <c r="AC662" s="6">
        <v>65.550419974238693</v>
      </c>
      <c r="AF662" s="24" t="s">
        <v>1162</v>
      </c>
      <c r="AG662" s="24" t="s">
        <v>212</v>
      </c>
      <c r="AH662" s="25">
        <v>918.96220460967697</v>
      </c>
      <c r="AI662" s="25">
        <v>942.99545663583001</v>
      </c>
      <c r="AJ662" s="25">
        <v>69.277685353169105</v>
      </c>
    </row>
    <row r="663" spans="25:36" x14ac:dyDescent="0.2">
      <c r="Y663" t="s">
        <v>1415</v>
      </c>
      <c r="Z663" t="s">
        <v>212</v>
      </c>
      <c r="AA663" s="6">
        <v>992.63253704364104</v>
      </c>
      <c r="AB663" s="6">
        <v>1010.78581240575</v>
      </c>
      <c r="AC663" s="6">
        <v>58.063975017539398</v>
      </c>
      <c r="AF663" s="24" t="s">
        <v>995</v>
      </c>
      <c r="AG663" s="24" t="s">
        <v>212</v>
      </c>
      <c r="AH663" s="25">
        <v>865.91330134956502</v>
      </c>
      <c r="AI663" s="25">
        <v>944.38249276677095</v>
      </c>
      <c r="AJ663" s="25">
        <v>61.754053179233402</v>
      </c>
    </row>
    <row r="664" spans="25:36" x14ac:dyDescent="0.2">
      <c r="Y664" t="s">
        <v>1417</v>
      </c>
      <c r="Z664" t="s">
        <v>212</v>
      </c>
      <c r="AA664" s="6">
        <v>992.78053189557602</v>
      </c>
      <c r="AB664" s="6">
        <v>686.02857300486505</v>
      </c>
      <c r="AC664" s="6">
        <v>101.08988640791</v>
      </c>
      <c r="AF664" s="24" t="s">
        <v>1522</v>
      </c>
      <c r="AG664" s="24" t="s">
        <v>212</v>
      </c>
      <c r="AH664" s="25">
        <v>1118.4611147143301</v>
      </c>
      <c r="AI664" s="25">
        <v>944.402172043532</v>
      </c>
      <c r="AJ664" s="25">
        <v>99.434585820745895</v>
      </c>
    </row>
    <row r="665" spans="25:36" x14ac:dyDescent="0.2">
      <c r="Y665" t="s">
        <v>1419</v>
      </c>
      <c r="Z665" t="s">
        <v>212</v>
      </c>
      <c r="AA665" s="6">
        <v>993.17568188761004</v>
      </c>
      <c r="AB665" s="6">
        <v>1097.4766379985001</v>
      </c>
      <c r="AC665" s="6">
        <v>53.082198191460002</v>
      </c>
      <c r="AF665" s="24" t="s">
        <v>5640</v>
      </c>
      <c r="AG665" s="24" t="s">
        <v>212</v>
      </c>
      <c r="AH665" s="25">
        <v>1851.4604417550099</v>
      </c>
      <c r="AI665" s="25">
        <v>944.48939536501803</v>
      </c>
      <c r="AJ665" s="25">
        <v>134.353117675589</v>
      </c>
    </row>
    <row r="666" spans="25:36" x14ac:dyDescent="0.2">
      <c r="Y666" t="s">
        <v>1421</v>
      </c>
      <c r="Z666" t="s">
        <v>212</v>
      </c>
      <c r="AA666" s="6">
        <v>993.85673392630395</v>
      </c>
      <c r="AB666" s="6">
        <v>1116.96262383523</v>
      </c>
      <c r="AC666" s="6">
        <v>53.173861165081199</v>
      </c>
      <c r="AF666" s="24" t="s">
        <v>381</v>
      </c>
      <c r="AG666" s="24" t="s">
        <v>212</v>
      </c>
      <c r="AH666" s="25">
        <v>1000.60913539061</v>
      </c>
      <c r="AI666" s="25">
        <v>944.91206111556903</v>
      </c>
      <c r="AJ666" s="25">
        <v>68.952812837579998</v>
      </c>
    </row>
    <row r="667" spans="25:36" x14ac:dyDescent="0.2">
      <c r="Y667" t="s">
        <v>1423</v>
      </c>
      <c r="Z667" t="s">
        <v>212</v>
      </c>
      <c r="AA667" s="6">
        <v>994.21305846114103</v>
      </c>
      <c r="AB667" s="6">
        <v>1220.1168058559699</v>
      </c>
      <c r="AC667" s="6">
        <v>64.317873916469097</v>
      </c>
      <c r="AF667" s="24" t="s">
        <v>2143</v>
      </c>
      <c r="AG667" s="24" t="s">
        <v>212</v>
      </c>
      <c r="AH667" s="25">
        <v>946</v>
      </c>
      <c r="AI667" s="25">
        <v>946</v>
      </c>
      <c r="AJ667" s="25"/>
    </row>
    <row r="668" spans="25:36" x14ac:dyDescent="0.2">
      <c r="Y668" t="s">
        <v>1425</v>
      </c>
      <c r="Z668" t="s">
        <v>212</v>
      </c>
      <c r="AA668" s="6">
        <v>994.57875114793001</v>
      </c>
      <c r="AB668" s="6">
        <v>1103.2110365061301</v>
      </c>
      <c r="AC668" s="6">
        <v>62.9945426207629</v>
      </c>
      <c r="AF668" s="24" t="s">
        <v>2335</v>
      </c>
      <c r="AG668" s="24" t="s">
        <v>274</v>
      </c>
      <c r="AH668" s="25">
        <v>946.76217883691697</v>
      </c>
      <c r="AI668" s="25">
        <v>946.76217883691697</v>
      </c>
      <c r="AJ668" s="25">
        <v>44.055642569296701</v>
      </c>
    </row>
    <row r="669" spans="25:36" x14ac:dyDescent="0.2">
      <c r="Y669" t="s">
        <v>1427</v>
      </c>
      <c r="Z669" t="s">
        <v>212</v>
      </c>
      <c r="AA669" s="6">
        <v>994.74784604368006</v>
      </c>
      <c r="AB669" s="6">
        <v>1259.6048425015299</v>
      </c>
      <c r="AC669" s="6">
        <v>74.7521304070723</v>
      </c>
      <c r="AF669" s="24" t="s">
        <v>1508</v>
      </c>
      <c r="AG669" s="24" t="s">
        <v>212</v>
      </c>
      <c r="AH669" s="25">
        <v>810.98119344543795</v>
      </c>
      <c r="AI669" s="25">
        <v>946.94033111763702</v>
      </c>
      <c r="AJ669" s="25">
        <v>70.104358316035999</v>
      </c>
    </row>
    <row r="670" spans="25:36" x14ac:dyDescent="0.2">
      <c r="Y670" t="s">
        <v>1429</v>
      </c>
      <c r="Z670" t="s">
        <v>274</v>
      </c>
      <c r="AA670" s="6">
        <v>994.87824486849604</v>
      </c>
      <c r="AB670" s="6">
        <v>1167.6820733700299</v>
      </c>
      <c r="AC670" s="6">
        <v>58.054745787987599</v>
      </c>
      <c r="AF670" s="24" t="s">
        <v>823</v>
      </c>
      <c r="AG670" s="24" t="s">
        <v>212</v>
      </c>
      <c r="AH670" s="25">
        <v>1681.5095624719299</v>
      </c>
      <c r="AI670" s="25">
        <v>947.73029338151002</v>
      </c>
      <c r="AJ670" s="25">
        <v>132.828952544499</v>
      </c>
    </row>
    <row r="671" spans="25:36" x14ac:dyDescent="0.2">
      <c r="Y671" t="s">
        <v>1431</v>
      </c>
      <c r="Z671" t="s">
        <v>212</v>
      </c>
      <c r="AA671" s="6">
        <v>995.39626518581497</v>
      </c>
      <c r="AB671" s="6">
        <v>1264</v>
      </c>
      <c r="AC671" s="6">
        <v>58.642398102903698</v>
      </c>
      <c r="AF671" s="24" t="s">
        <v>2320</v>
      </c>
      <c r="AG671" s="24" t="s">
        <v>212</v>
      </c>
      <c r="AH671" s="25">
        <v>1167.88445074726</v>
      </c>
      <c r="AI671" s="25">
        <v>948.46213572316299</v>
      </c>
      <c r="AJ671" s="25">
        <v>91.1273142112519</v>
      </c>
    </row>
    <row r="672" spans="25:36" x14ac:dyDescent="0.2">
      <c r="Y672" t="s">
        <v>1433</v>
      </c>
      <c r="Z672" t="s">
        <v>212</v>
      </c>
      <c r="AA672" s="6">
        <v>996.13832869213002</v>
      </c>
      <c r="AB672" s="6">
        <v>1101.5513410394601</v>
      </c>
      <c r="AC672" s="6">
        <v>65.323870793369906</v>
      </c>
      <c r="AF672" s="24" t="s">
        <v>892</v>
      </c>
      <c r="AG672" s="24" t="s">
        <v>212</v>
      </c>
      <c r="AH672" s="25">
        <v>1014.76470308015</v>
      </c>
      <c r="AI672" s="25">
        <v>949.66265394070695</v>
      </c>
      <c r="AJ672" s="25">
        <v>78.094288093601406</v>
      </c>
    </row>
    <row r="673" spans="25:36" x14ac:dyDescent="0.2">
      <c r="Y673" t="s">
        <v>1435</v>
      </c>
      <c r="Z673" t="s">
        <v>212</v>
      </c>
      <c r="AA673" s="6">
        <v>997.14234165549306</v>
      </c>
      <c r="AB673" s="6">
        <v>1337.90926833809</v>
      </c>
      <c r="AC673" s="6">
        <v>62.751596755563398</v>
      </c>
      <c r="AF673" s="24" t="s">
        <v>583</v>
      </c>
      <c r="AG673" s="24" t="s">
        <v>212</v>
      </c>
      <c r="AH673" s="25">
        <v>968.04195397642798</v>
      </c>
      <c r="AI673" s="25">
        <v>950.68819607785599</v>
      </c>
      <c r="AJ673" s="25">
        <v>77.962877657886196</v>
      </c>
    </row>
    <row r="674" spans="25:36" x14ac:dyDescent="0.2">
      <c r="Y674" t="s">
        <v>1437</v>
      </c>
      <c r="Z674" t="s">
        <v>212</v>
      </c>
      <c r="AA674" s="6">
        <v>997.21256293690305</v>
      </c>
      <c r="AB674" s="6">
        <v>623.574141652874</v>
      </c>
      <c r="AC674" s="6">
        <v>101.714708847059</v>
      </c>
      <c r="AF674" s="24" t="s">
        <v>1289</v>
      </c>
      <c r="AG674" s="24" t="s">
        <v>212</v>
      </c>
      <c r="AH674" s="25">
        <v>770.55564413349896</v>
      </c>
      <c r="AI674" s="25">
        <v>951.059645740664</v>
      </c>
      <c r="AJ674" s="25">
        <v>68.946700545467806</v>
      </c>
    </row>
    <row r="675" spans="25:36" x14ac:dyDescent="0.2">
      <c r="Y675" t="s">
        <v>1439</v>
      </c>
      <c r="Z675" t="s">
        <v>212</v>
      </c>
      <c r="AA675" s="6">
        <v>997.29440385251598</v>
      </c>
      <c r="AB675" s="6">
        <v>1211.5598997699899</v>
      </c>
      <c r="AC675" s="6">
        <v>52.287486085903303</v>
      </c>
      <c r="AF675" s="24" t="s">
        <v>756</v>
      </c>
      <c r="AG675" s="24" t="s">
        <v>212</v>
      </c>
      <c r="AH675" s="25">
        <v>956.15382151712004</v>
      </c>
      <c r="AI675" s="25">
        <v>951.059645740664</v>
      </c>
      <c r="AJ675" s="25">
        <v>51.635959149029397</v>
      </c>
    </row>
    <row r="676" spans="25:36" x14ac:dyDescent="0.2">
      <c r="Y676" t="s">
        <v>1441</v>
      </c>
      <c r="Z676" t="s">
        <v>212</v>
      </c>
      <c r="AA676" s="6">
        <v>997.34403370506595</v>
      </c>
      <c r="AB676" s="6">
        <v>1246.30829521129</v>
      </c>
      <c r="AC676" s="6">
        <v>71.825112174051696</v>
      </c>
      <c r="AF676" s="24" t="s">
        <v>2384</v>
      </c>
      <c r="AG676" s="24" t="s">
        <v>212</v>
      </c>
      <c r="AH676" s="25">
        <v>951.56297281883997</v>
      </c>
      <c r="AI676" s="25">
        <v>951.56297281883997</v>
      </c>
      <c r="AJ676" s="25">
        <v>50.317252935913899</v>
      </c>
    </row>
    <row r="677" spans="25:36" x14ac:dyDescent="0.2">
      <c r="Y677" t="s">
        <v>1443</v>
      </c>
      <c r="Z677" t="s">
        <v>212</v>
      </c>
      <c r="AA677" s="6">
        <v>997.93509605403096</v>
      </c>
      <c r="AB677" s="6">
        <v>1236.92190375368</v>
      </c>
      <c r="AC677" s="6">
        <v>67.796375702697006</v>
      </c>
      <c r="AF677" s="24" t="s">
        <v>2322</v>
      </c>
      <c r="AG677" s="24" t="s">
        <v>212</v>
      </c>
      <c r="AH677" s="25">
        <v>951.99245688977703</v>
      </c>
      <c r="AI677" s="25">
        <v>951.99245688977703</v>
      </c>
      <c r="AJ677" s="25">
        <v>31.7892261213685</v>
      </c>
    </row>
    <row r="678" spans="25:36" x14ac:dyDescent="0.2">
      <c r="Y678" t="s">
        <v>1445</v>
      </c>
      <c r="Z678" t="s">
        <v>212</v>
      </c>
      <c r="AA678" s="6">
        <v>998.08011273113596</v>
      </c>
      <c r="AB678" s="6">
        <v>1282.33926493492</v>
      </c>
      <c r="AC678" s="6">
        <v>60.253713387513699</v>
      </c>
      <c r="AF678" s="24" t="s">
        <v>1549</v>
      </c>
      <c r="AG678" s="24" t="s">
        <v>212</v>
      </c>
      <c r="AH678" s="25">
        <v>910.27915124693004</v>
      </c>
      <c r="AI678" s="25">
        <v>952</v>
      </c>
      <c r="AJ678" s="25">
        <v>86.698930611219794</v>
      </c>
    </row>
    <row r="679" spans="25:36" x14ac:dyDescent="0.2">
      <c r="Y679" t="s">
        <v>1447</v>
      </c>
      <c r="Z679" t="s">
        <v>212</v>
      </c>
      <c r="AA679" s="6">
        <v>998.29994314679504</v>
      </c>
      <c r="AB679" s="6">
        <v>1415.8466492397799</v>
      </c>
      <c r="AC679" s="6">
        <v>90.483851271058299</v>
      </c>
      <c r="AF679" s="24" t="s">
        <v>1641</v>
      </c>
      <c r="AG679" s="24" t="s">
        <v>212</v>
      </c>
      <c r="AH679" s="25">
        <v>909.03390374254695</v>
      </c>
      <c r="AI679" s="25">
        <v>952</v>
      </c>
      <c r="AJ679" s="25">
        <v>83.149234048299604</v>
      </c>
    </row>
    <row r="680" spans="25:36" x14ac:dyDescent="0.2">
      <c r="Y680" t="s">
        <v>1449</v>
      </c>
      <c r="Z680" t="s">
        <v>212</v>
      </c>
      <c r="AA680" s="6">
        <v>998.60281360861302</v>
      </c>
      <c r="AB680" s="6">
        <v>1293.9922356913701</v>
      </c>
      <c r="AC680" s="6">
        <v>63.957230115630203</v>
      </c>
      <c r="AF680" s="24" t="s">
        <v>2709</v>
      </c>
      <c r="AG680" s="24" t="s">
        <v>212</v>
      </c>
      <c r="AH680" s="25">
        <v>952</v>
      </c>
      <c r="AI680" s="25">
        <v>952</v>
      </c>
      <c r="AJ680" s="25"/>
    </row>
    <row r="681" spans="25:36" x14ac:dyDescent="0.2">
      <c r="Y681" t="s">
        <v>1451</v>
      </c>
      <c r="Z681" t="s">
        <v>212</v>
      </c>
      <c r="AA681" s="6">
        <v>999.50351817945102</v>
      </c>
      <c r="AB681" s="6">
        <v>701.62295582838703</v>
      </c>
      <c r="AC681" s="6">
        <v>101.337947169609</v>
      </c>
      <c r="AF681" s="24" t="s">
        <v>3413</v>
      </c>
      <c r="AG681" s="24" t="s">
        <v>212</v>
      </c>
      <c r="AH681" s="25">
        <v>1366.6207616210099</v>
      </c>
      <c r="AI681" s="25">
        <v>953.02039795422695</v>
      </c>
      <c r="AJ681" s="25">
        <v>87.280221439608994</v>
      </c>
    </row>
    <row r="682" spans="25:36" x14ac:dyDescent="0.2">
      <c r="Y682" t="s">
        <v>1453</v>
      </c>
      <c r="Z682" t="s">
        <v>212</v>
      </c>
      <c r="AA682" s="6">
        <v>999.77708284449398</v>
      </c>
      <c r="AB682" s="6">
        <v>1314.8338579133001</v>
      </c>
      <c r="AC682" s="6">
        <v>68.352512642910796</v>
      </c>
      <c r="AF682" s="24" t="s">
        <v>1363</v>
      </c>
      <c r="AG682" s="24" t="s">
        <v>212</v>
      </c>
      <c r="AH682" s="25">
        <v>1688.74267182114</v>
      </c>
      <c r="AI682" s="25">
        <v>955</v>
      </c>
      <c r="AJ682" s="25">
        <v>120.819656228976</v>
      </c>
    </row>
    <row r="683" spans="25:36" x14ac:dyDescent="0.2">
      <c r="Y683" t="s">
        <v>1454</v>
      </c>
      <c r="Z683" t="s">
        <v>274</v>
      </c>
      <c r="AA683" s="6">
        <v>1000.2424098443</v>
      </c>
      <c r="AB683" s="6">
        <v>1134.72705179676</v>
      </c>
      <c r="AC683" s="6">
        <v>73.127050321111497</v>
      </c>
      <c r="AF683" s="24" t="s">
        <v>1701</v>
      </c>
      <c r="AG683" s="24" t="s">
        <v>212</v>
      </c>
      <c r="AH683" s="25">
        <v>1035.0592402330999</v>
      </c>
      <c r="AI683" s="25">
        <v>955.03001967990997</v>
      </c>
      <c r="AJ683" s="25">
        <v>74.246745104820405</v>
      </c>
    </row>
    <row r="684" spans="25:36" x14ac:dyDescent="0.2">
      <c r="Y684" t="s">
        <v>1456</v>
      </c>
      <c r="Z684" t="s">
        <v>212</v>
      </c>
      <c r="AA684" s="6">
        <v>1000.85293114361</v>
      </c>
      <c r="AB684" s="6">
        <v>893.54831827634496</v>
      </c>
      <c r="AC684" s="6">
        <v>54.144099850723002</v>
      </c>
      <c r="AF684" s="24" t="s">
        <v>706</v>
      </c>
      <c r="AG684" s="24" t="s">
        <v>212</v>
      </c>
      <c r="AH684" s="25">
        <v>955.13845449993698</v>
      </c>
      <c r="AI684" s="25">
        <v>955.13845449993698</v>
      </c>
      <c r="AJ684" s="25"/>
    </row>
    <row r="685" spans="25:36" x14ac:dyDescent="0.2">
      <c r="Y685" t="s">
        <v>1457</v>
      </c>
      <c r="Z685" t="s">
        <v>274</v>
      </c>
      <c r="AA685" s="6">
        <v>1000.87652594568</v>
      </c>
      <c r="AB685" s="6">
        <v>861.29404699135</v>
      </c>
      <c r="AC685" s="6">
        <v>89.820071264356102</v>
      </c>
      <c r="AF685" s="24" t="s">
        <v>1506</v>
      </c>
      <c r="AG685" s="24" t="s">
        <v>212</v>
      </c>
      <c r="AH685" s="25">
        <v>960.44718666231802</v>
      </c>
      <c r="AI685" s="25">
        <v>958.594296630185</v>
      </c>
      <c r="AJ685" s="25">
        <v>78.692787169897102</v>
      </c>
    </row>
    <row r="686" spans="25:36" x14ac:dyDescent="0.2">
      <c r="Y686" t="s">
        <v>1459</v>
      </c>
      <c r="Z686" t="s">
        <v>212</v>
      </c>
      <c r="AA686" s="6">
        <v>1001.6210240573999</v>
      </c>
      <c r="AB686" s="6">
        <v>1101.4161704608</v>
      </c>
      <c r="AC686" s="6">
        <v>55.537172213389603</v>
      </c>
      <c r="AF686" s="24" t="s">
        <v>751</v>
      </c>
      <c r="AG686" s="24" t="s">
        <v>212</v>
      </c>
      <c r="AH686" s="25">
        <v>1299.9562449928201</v>
      </c>
      <c r="AI686" s="25">
        <v>961.27055886369499</v>
      </c>
      <c r="AJ686" s="25">
        <v>99.428127485724104</v>
      </c>
    </row>
    <row r="687" spans="25:36" x14ac:dyDescent="0.2">
      <c r="Y687" t="s">
        <v>1461</v>
      </c>
      <c r="Z687" t="s">
        <v>212</v>
      </c>
      <c r="AA687" s="6">
        <v>1001.73145170379</v>
      </c>
      <c r="AB687" s="6">
        <v>817.024373417898</v>
      </c>
      <c r="AC687" s="6">
        <v>86.685159237502006</v>
      </c>
      <c r="AF687" s="24" t="s">
        <v>1435</v>
      </c>
      <c r="AG687" s="24" t="s">
        <v>212</v>
      </c>
      <c r="AH687" s="25">
        <v>1069.3956636149201</v>
      </c>
      <c r="AI687" s="25">
        <v>962.88453393284999</v>
      </c>
      <c r="AJ687" s="25">
        <v>60.688861410848098</v>
      </c>
    </row>
    <row r="688" spans="25:36" x14ac:dyDescent="0.2">
      <c r="Y688" t="s">
        <v>1463</v>
      </c>
      <c r="Z688" t="s">
        <v>274</v>
      </c>
      <c r="AA688" s="6">
        <v>1001.85113863919</v>
      </c>
      <c r="AB688" s="6">
        <v>766.90201226164504</v>
      </c>
      <c r="AC688" s="6">
        <v>89.798518169674693</v>
      </c>
      <c r="AF688" s="24" t="s">
        <v>4893</v>
      </c>
      <c r="AG688" s="24" t="s">
        <v>212</v>
      </c>
      <c r="AH688" s="25">
        <v>1900.9799950617501</v>
      </c>
      <c r="AI688" s="25">
        <v>962.98073479301695</v>
      </c>
      <c r="AJ688" s="25">
        <v>151.98110949467701</v>
      </c>
    </row>
    <row r="689" spans="25:36" x14ac:dyDescent="0.2">
      <c r="Y689" t="s">
        <v>1465</v>
      </c>
      <c r="Z689" t="s">
        <v>212</v>
      </c>
      <c r="AA689" s="6">
        <v>1002.82696985267</v>
      </c>
      <c r="AB689" s="6">
        <v>1095.31866079777</v>
      </c>
      <c r="AC689" s="6">
        <v>59.840419334161197</v>
      </c>
      <c r="AF689" s="24" t="s">
        <v>6788</v>
      </c>
      <c r="AG689" s="24" t="s">
        <v>274</v>
      </c>
      <c r="AH689" s="25">
        <v>3714.7666846265902</v>
      </c>
      <c r="AI689" s="25">
        <v>965.86792630317905</v>
      </c>
      <c r="AJ689" s="25">
        <v>162.046780237923</v>
      </c>
    </row>
    <row r="690" spans="25:36" x14ac:dyDescent="0.2">
      <c r="Y690" t="s">
        <v>1467</v>
      </c>
      <c r="Z690" t="s">
        <v>212</v>
      </c>
      <c r="AA690" s="6">
        <v>1003.4990196190701</v>
      </c>
      <c r="AB690" s="6">
        <v>1029.90646514833</v>
      </c>
      <c r="AC690" s="6">
        <v>90.854197791513897</v>
      </c>
      <c r="AF690" s="24" t="s">
        <v>1782</v>
      </c>
      <c r="AG690" s="24" t="s">
        <v>212</v>
      </c>
      <c r="AH690" s="25">
        <v>931.49507844665698</v>
      </c>
      <c r="AI690" s="25">
        <v>967.15237426217595</v>
      </c>
      <c r="AJ690" s="25">
        <v>59.3455708232962</v>
      </c>
    </row>
    <row r="691" spans="25:36" x14ac:dyDescent="0.2">
      <c r="Y691" t="s">
        <v>1469</v>
      </c>
      <c r="Z691" t="s">
        <v>212</v>
      </c>
      <c r="AA691" s="6">
        <v>1003.6005715948</v>
      </c>
      <c r="AB691" s="6">
        <v>1124.30251691071</v>
      </c>
      <c r="AC691" s="6">
        <v>72.4759627427391</v>
      </c>
      <c r="AF691" s="24" t="s">
        <v>851</v>
      </c>
      <c r="AG691" s="24" t="s">
        <v>212</v>
      </c>
      <c r="AH691" s="25">
        <v>879.05857678555901</v>
      </c>
      <c r="AI691" s="25">
        <v>968.86939311864603</v>
      </c>
      <c r="AJ691" s="25">
        <v>67.920671859398396</v>
      </c>
    </row>
    <row r="692" spans="25:36" x14ac:dyDescent="0.2">
      <c r="Y692" t="s">
        <v>1471</v>
      </c>
      <c r="Z692" t="s">
        <v>212</v>
      </c>
      <c r="AA692" s="6">
        <v>1003.69145959898</v>
      </c>
      <c r="AB692" s="6">
        <v>383</v>
      </c>
      <c r="AC692" s="6">
        <v>136.62707996275799</v>
      </c>
      <c r="AF692" s="24" t="s">
        <v>1870</v>
      </c>
      <c r="AG692" s="24" t="s">
        <v>212</v>
      </c>
      <c r="AH692" s="25">
        <v>970.5</v>
      </c>
      <c r="AI692" s="25">
        <v>970.5</v>
      </c>
      <c r="AJ692" s="25">
        <v>55.592217830534302</v>
      </c>
    </row>
    <row r="693" spans="25:36" x14ac:dyDescent="0.2">
      <c r="Y693" t="s">
        <v>1473</v>
      </c>
      <c r="Z693" t="s">
        <v>212</v>
      </c>
      <c r="AA693" s="6">
        <v>1004.18613540694</v>
      </c>
      <c r="AB693" s="6">
        <v>1249.6526560535201</v>
      </c>
      <c r="AC693" s="6">
        <v>67.623975372344901</v>
      </c>
      <c r="AF693" s="24" t="s">
        <v>796</v>
      </c>
      <c r="AG693" s="24" t="s">
        <v>212</v>
      </c>
      <c r="AH693" s="25">
        <v>933.36299141685197</v>
      </c>
      <c r="AI693" s="25">
        <v>971.49110928012794</v>
      </c>
      <c r="AJ693" s="25">
        <v>49.579219975641301</v>
      </c>
    </row>
    <row r="694" spans="25:36" x14ac:dyDescent="0.2">
      <c r="Y694" t="s">
        <v>1475</v>
      </c>
      <c r="Z694" t="s">
        <v>212</v>
      </c>
      <c r="AA694" s="6">
        <v>1004.40103170406</v>
      </c>
      <c r="AB694" s="6">
        <v>1255.0753397639701</v>
      </c>
      <c r="AC694" s="6">
        <v>62.639989926073603</v>
      </c>
      <c r="AF694" s="24" t="s">
        <v>2708</v>
      </c>
      <c r="AG694" s="24" t="s">
        <v>212</v>
      </c>
      <c r="AH694" s="25">
        <v>1036.0858682660901</v>
      </c>
      <c r="AI694" s="25">
        <v>971.64398704717098</v>
      </c>
      <c r="AJ694" s="25">
        <v>85.518304037058002</v>
      </c>
    </row>
    <row r="695" spans="25:36" x14ac:dyDescent="0.2">
      <c r="Y695" t="s">
        <v>1477</v>
      </c>
      <c r="Z695" t="s">
        <v>212</v>
      </c>
      <c r="AA695" s="6">
        <v>1004.67935576097</v>
      </c>
      <c r="AB695" s="6">
        <v>888.96095187683795</v>
      </c>
      <c r="AC695" s="6">
        <v>95.851835255543605</v>
      </c>
      <c r="AF695" s="24" t="s">
        <v>700</v>
      </c>
      <c r="AG695" s="24" t="s">
        <v>212</v>
      </c>
      <c r="AH695" s="25">
        <v>1075.22241618258</v>
      </c>
      <c r="AI695" s="25">
        <v>973</v>
      </c>
      <c r="AJ695" s="25">
        <v>91.390657909298497</v>
      </c>
    </row>
    <row r="696" spans="25:36" x14ac:dyDescent="0.2">
      <c r="Y696" t="s">
        <v>1478</v>
      </c>
      <c r="Z696" t="s">
        <v>212</v>
      </c>
      <c r="AA696" s="6">
        <v>1005.057305048</v>
      </c>
      <c r="AB696" s="6">
        <v>1005.057305048</v>
      </c>
      <c r="AC696" s="6">
        <v>57.4176389869369</v>
      </c>
      <c r="AF696" s="24" t="s">
        <v>2393</v>
      </c>
      <c r="AG696" s="24" t="s">
        <v>212</v>
      </c>
      <c r="AH696" s="25">
        <v>1486.61951342623</v>
      </c>
      <c r="AI696" s="25">
        <v>975.57304817113197</v>
      </c>
      <c r="AJ696" s="25">
        <v>117.87751125176401</v>
      </c>
    </row>
    <row r="697" spans="25:36" x14ac:dyDescent="0.2">
      <c r="Y697" t="s">
        <v>1480</v>
      </c>
      <c r="Z697" t="s">
        <v>212</v>
      </c>
      <c r="AA697" s="6">
        <v>1005.10334125785</v>
      </c>
      <c r="AB697" s="6">
        <v>1005.10334125785</v>
      </c>
      <c r="AC697" s="6">
        <v>39.9742774528588</v>
      </c>
      <c r="AF697" s="24" t="s">
        <v>2652</v>
      </c>
      <c r="AG697" s="24" t="s">
        <v>212</v>
      </c>
      <c r="AH697" s="25">
        <v>977.69843872285105</v>
      </c>
      <c r="AI697" s="25">
        <v>977.69843872285105</v>
      </c>
      <c r="AJ697" s="25">
        <v>56.232851847489698</v>
      </c>
    </row>
    <row r="698" spans="25:36" x14ac:dyDescent="0.2">
      <c r="Y698" t="s">
        <v>1482</v>
      </c>
      <c r="Z698" t="s">
        <v>212</v>
      </c>
      <c r="AA698" s="6">
        <v>1005.50605813389</v>
      </c>
      <c r="AB698" s="6">
        <v>1087.1406270110999</v>
      </c>
      <c r="AC698" s="6">
        <v>79.930236875678801</v>
      </c>
      <c r="AF698" s="24" t="s">
        <v>616</v>
      </c>
      <c r="AG698" s="24" t="s">
        <v>212</v>
      </c>
      <c r="AH698" s="25">
        <v>909.09746363109002</v>
      </c>
      <c r="AI698" s="25">
        <v>979.29611887046497</v>
      </c>
      <c r="AJ698" s="25">
        <v>77.313649890557599</v>
      </c>
    </row>
    <row r="699" spans="25:36" x14ac:dyDescent="0.2">
      <c r="Y699" t="s">
        <v>1483</v>
      </c>
      <c r="Z699" t="s">
        <v>274</v>
      </c>
      <c r="AA699" s="6">
        <v>1005.64323760023</v>
      </c>
      <c r="AB699" s="6">
        <v>1005.64323760023</v>
      </c>
      <c r="AC699" s="6">
        <v>56.200933451670899</v>
      </c>
      <c r="AF699" s="24" t="s">
        <v>1857</v>
      </c>
      <c r="AG699" s="24" t="s">
        <v>212</v>
      </c>
      <c r="AH699" s="25">
        <v>1290.0972607148501</v>
      </c>
      <c r="AI699" s="25">
        <v>980.36142083472998</v>
      </c>
      <c r="AJ699" s="25">
        <v>96.133176117340994</v>
      </c>
    </row>
    <row r="700" spans="25:36" x14ac:dyDescent="0.2">
      <c r="Y700" t="s">
        <v>1484</v>
      </c>
      <c r="Z700" t="s">
        <v>274</v>
      </c>
      <c r="AA700" s="6">
        <v>1005.65999927281</v>
      </c>
      <c r="AB700" s="6">
        <v>1005.65999927281</v>
      </c>
      <c r="AC700" s="6"/>
      <c r="AF700" s="24" t="s">
        <v>1760</v>
      </c>
      <c r="AG700" s="24" t="s">
        <v>212</v>
      </c>
      <c r="AH700" s="25">
        <v>1417.8988480038299</v>
      </c>
      <c r="AI700" s="25">
        <v>980.94071923727699</v>
      </c>
      <c r="AJ700" s="25">
        <v>105.280023471692</v>
      </c>
    </row>
    <row r="701" spans="25:36" x14ac:dyDescent="0.2">
      <c r="Y701" t="s">
        <v>1486</v>
      </c>
      <c r="Z701" t="s">
        <v>212</v>
      </c>
      <c r="AA701" s="6">
        <v>1006.15729870017</v>
      </c>
      <c r="AB701" s="6">
        <v>1099</v>
      </c>
      <c r="AC701" s="6">
        <v>54.072654900381401</v>
      </c>
      <c r="AF701" s="24" t="s">
        <v>945</v>
      </c>
      <c r="AG701" s="24" t="s">
        <v>212</v>
      </c>
      <c r="AH701" s="25">
        <v>721.06499613923995</v>
      </c>
      <c r="AI701" s="25">
        <v>981</v>
      </c>
      <c r="AJ701" s="25">
        <v>85.513994380896705</v>
      </c>
    </row>
    <row r="702" spans="25:36" x14ac:dyDescent="0.2">
      <c r="Y702" t="s">
        <v>1487</v>
      </c>
      <c r="Z702" t="s">
        <v>274</v>
      </c>
      <c r="AA702" s="6">
        <v>1006.74720784059</v>
      </c>
      <c r="AB702" s="6">
        <v>1232.5586551803799</v>
      </c>
      <c r="AC702" s="6">
        <v>49.515335406319998</v>
      </c>
      <c r="AF702" s="24" t="s">
        <v>1649</v>
      </c>
      <c r="AG702" s="24" t="s">
        <v>212</v>
      </c>
      <c r="AH702" s="25">
        <v>1354.1903011750201</v>
      </c>
      <c r="AI702" s="25">
        <v>981</v>
      </c>
      <c r="AJ702" s="25">
        <v>139.88529382561501</v>
      </c>
    </row>
    <row r="703" spans="25:36" x14ac:dyDescent="0.2">
      <c r="Y703" t="s">
        <v>1489</v>
      </c>
      <c r="Z703" t="s">
        <v>212</v>
      </c>
      <c r="AA703" s="6">
        <v>1007.56588178909</v>
      </c>
      <c r="AB703" s="6">
        <v>1166.4939389281101</v>
      </c>
      <c r="AC703" s="6">
        <v>52.938249308066403</v>
      </c>
      <c r="AF703" s="24" t="s">
        <v>525</v>
      </c>
      <c r="AG703" s="24" t="s">
        <v>212</v>
      </c>
      <c r="AH703" s="25">
        <v>925.28875435689702</v>
      </c>
      <c r="AI703" s="25">
        <v>983.642736630272</v>
      </c>
      <c r="AJ703" s="25">
        <v>52.286460805484403</v>
      </c>
    </row>
    <row r="704" spans="25:36" x14ac:dyDescent="0.2">
      <c r="Y704" t="s">
        <v>1491</v>
      </c>
      <c r="Z704" t="s">
        <v>212</v>
      </c>
      <c r="AA704" s="6">
        <v>1008.0142327116901</v>
      </c>
      <c r="AB704" s="6">
        <v>1263.5505657921301</v>
      </c>
      <c r="AC704" s="6">
        <v>64.075528354245606</v>
      </c>
      <c r="AF704" s="24" t="s">
        <v>3800</v>
      </c>
      <c r="AG704" s="24" t="s">
        <v>212</v>
      </c>
      <c r="AH704" s="25">
        <v>1325.5267473415799</v>
      </c>
      <c r="AI704" s="25">
        <v>983.87140756039003</v>
      </c>
      <c r="AJ704" s="25">
        <v>97.978395940267703</v>
      </c>
    </row>
    <row r="705" spans="25:36" x14ac:dyDescent="0.2">
      <c r="Y705" t="s">
        <v>1493</v>
      </c>
      <c r="Z705" t="s">
        <v>212</v>
      </c>
      <c r="AA705" s="6">
        <v>1008.19865744047</v>
      </c>
      <c r="AB705" s="6">
        <v>1342.7710323897099</v>
      </c>
      <c r="AC705" s="6">
        <v>65.086384804474505</v>
      </c>
      <c r="AF705" s="24" t="s">
        <v>2460</v>
      </c>
      <c r="AG705" s="24" t="s">
        <v>212</v>
      </c>
      <c r="AH705" s="25">
        <v>1100.34206911361</v>
      </c>
      <c r="AI705" s="25">
        <v>984.32020845105103</v>
      </c>
      <c r="AJ705" s="25">
        <v>93.548082571770394</v>
      </c>
    </row>
    <row r="706" spans="25:36" x14ac:dyDescent="0.2">
      <c r="Y706" t="s">
        <v>1495</v>
      </c>
      <c r="Z706" t="s">
        <v>212</v>
      </c>
      <c r="AA706" s="6">
        <v>1008.21452603471</v>
      </c>
      <c r="AB706" s="6">
        <v>990.83986029570895</v>
      </c>
      <c r="AC706" s="6">
        <v>68.005078520802499</v>
      </c>
      <c r="AF706" s="24" t="s">
        <v>1166</v>
      </c>
      <c r="AG706" s="24" t="s">
        <v>212</v>
      </c>
      <c r="AH706" s="25">
        <v>1385.45275126911</v>
      </c>
      <c r="AI706" s="25">
        <v>984.94543597857705</v>
      </c>
      <c r="AJ706" s="25">
        <v>137.46275029420499</v>
      </c>
    </row>
    <row r="707" spans="25:36" x14ac:dyDescent="0.2">
      <c r="Y707" t="s">
        <v>1497</v>
      </c>
      <c r="Z707" t="s">
        <v>212</v>
      </c>
      <c r="AA707" s="6">
        <v>1009.83939765834</v>
      </c>
      <c r="AB707" s="6">
        <v>1212.8346516252</v>
      </c>
      <c r="AC707" s="6">
        <v>68.684671864215403</v>
      </c>
      <c r="AF707" s="24" t="s">
        <v>585</v>
      </c>
      <c r="AG707" s="24" t="s">
        <v>212</v>
      </c>
      <c r="AH707" s="25">
        <v>931.16994468709595</v>
      </c>
      <c r="AI707" s="25">
        <v>985.13145426474398</v>
      </c>
      <c r="AJ707" s="25">
        <v>75.954907217611193</v>
      </c>
    </row>
    <row r="708" spans="25:36" x14ac:dyDescent="0.2">
      <c r="Y708" t="s">
        <v>1499</v>
      </c>
      <c r="Z708" t="s">
        <v>212</v>
      </c>
      <c r="AA708" s="6">
        <v>1010.08273597148</v>
      </c>
      <c r="AB708" s="6">
        <v>1276.13568802743</v>
      </c>
      <c r="AC708" s="6">
        <v>96.9348810713673</v>
      </c>
      <c r="AF708" s="24" t="s">
        <v>1268</v>
      </c>
      <c r="AG708" s="24" t="s">
        <v>212</v>
      </c>
      <c r="AH708" s="25">
        <v>956.77532377090699</v>
      </c>
      <c r="AI708" s="25">
        <v>985.508436539424</v>
      </c>
      <c r="AJ708" s="25">
        <v>43.7204521243683</v>
      </c>
    </row>
    <row r="709" spans="25:36" x14ac:dyDescent="0.2">
      <c r="Y709" t="s">
        <v>1501</v>
      </c>
      <c r="Z709" t="s">
        <v>212</v>
      </c>
      <c r="AA709" s="6">
        <v>1010.37462593864</v>
      </c>
      <c r="AB709" s="6">
        <v>1351.33367</v>
      </c>
      <c r="AC709" s="6">
        <v>73.144629066216794</v>
      </c>
      <c r="AF709" s="24" t="s">
        <v>1606</v>
      </c>
      <c r="AG709" s="24" t="s">
        <v>212</v>
      </c>
      <c r="AH709" s="25">
        <v>1098.4256541391101</v>
      </c>
      <c r="AI709" s="25">
        <v>986.729467957363</v>
      </c>
      <c r="AJ709" s="25">
        <v>68.818349869000997</v>
      </c>
    </row>
    <row r="710" spans="25:36" x14ac:dyDescent="0.2">
      <c r="Y710" t="s">
        <v>1502</v>
      </c>
      <c r="Z710" t="s">
        <v>274</v>
      </c>
      <c r="AA710" s="6">
        <v>1010.5202941377501</v>
      </c>
      <c r="AB710" s="6">
        <v>1005.65886216435</v>
      </c>
      <c r="AC710" s="6">
        <v>72.210287634494804</v>
      </c>
      <c r="AF710" s="24" t="s">
        <v>1900</v>
      </c>
      <c r="AG710" s="24" t="s">
        <v>212</v>
      </c>
      <c r="AH710" s="25">
        <v>1382.9886009177901</v>
      </c>
      <c r="AI710" s="25">
        <v>987.5</v>
      </c>
      <c r="AJ710" s="25">
        <v>92.123974581392105</v>
      </c>
    </row>
    <row r="711" spans="25:36" x14ac:dyDescent="0.2">
      <c r="Y711" t="s">
        <v>1504</v>
      </c>
      <c r="Z711" t="s">
        <v>212</v>
      </c>
      <c r="AA711" s="6">
        <v>1010.5422638995</v>
      </c>
      <c r="AB711" s="6">
        <v>922</v>
      </c>
      <c r="AC711" s="6">
        <v>73.178433969105299</v>
      </c>
      <c r="AF711" s="24" t="s">
        <v>991</v>
      </c>
      <c r="AG711" s="24" t="s">
        <v>212</v>
      </c>
      <c r="AH711" s="25">
        <v>1173.96346295178</v>
      </c>
      <c r="AI711" s="25">
        <v>993.89739801638996</v>
      </c>
      <c r="AJ711" s="25">
        <v>48.696848828210499</v>
      </c>
    </row>
    <row r="712" spans="25:36" x14ac:dyDescent="0.2">
      <c r="Y712" t="s">
        <v>1506</v>
      </c>
      <c r="Z712" t="s">
        <v>212</v>
      </c>
      <c r="AA712" s="6">
        <v>1011.16302092438</v>
      </c>
      <c r="AB712" s="6">
        <v>1349.1802995773301</v>
      </c>
      <c r="AC712" s="6">
        <v>74.718502827079007</v>
      </c>
      <c r="AF712" s="24" t="s">
        <v>2048</v>
      </c>
      <c r="AG712" s="24" t="s">
        <v>274</v>
      </c>
      <c r="AH712" s="25">
        <v>994.18003221323295</v>
      </c>
      <c r="AI712" s="25">
        <v>994.18003221323295</v>
      </c>
      <c r="AJ712" s="25">
        <v>51.117573317715802</v>
      </c>
    </row>
    <row r="713" spans="25:36" x14ac:dyDescent="0.2">
      <c r="Y713" t="s">
        <v>1508</v>
      </c>
      <c r="Z713" t="s">
        <v>212</v>
      </c>
      <c r="AA713" s="6">
        <v>1011.27980928996</v>
      </c>
      <c r="AB713" s="6">
        <v>1058.78322313944</v>
      </c>
      <c r="AC713" s="6">
        <v>68.538783292259495</v>
      </c>
      <c r="AF713" s="24" t="s">
        <v>3371</v>
      </c>
      <c r="AG713" s="24" t="s">
        <v>212</v>
      </c>
      <c r="AH713" s="25">
        <v>1308.6392134524399</v>
      </c>
      <c r="AI713" s="25">
        <v>994.65189321900698</v>
      </c>
      <c r="AJ713" s="25">
        <v>76.241182402484696</v>
      </c>
    </row>
    <row r="714" spans="25:36" x14ac:dyDescent="0.2">
      <c r="Y714" t="s">
        <v>1510</v>
      </c>
      <c r="Z714" t="s">
        <v>274</v>
      </c>
      <c r="AA714" s="6">
        <v>1012.3794184562601</v>
      </c>
      <c r="AB714" s="6">
        <v>1364</v>
      </c>
      <c r="AC714" s="6">
        <v>70.820793598007995</v>
      </c>
      <c r="AF714" s="24" t="s">
        <v>627</v>
      </c>
      <c r="AG714" s="24" t="s">
        <v>212</v>
      </c>
      <c r="AH714" s="25">
        <v>809.91348456635797</v>
      </c>
      <c r="AI714" s="25">
        <v>998.19575499492896</v>
      </c>
      <c r="AJ714" s="25">
        <v>67.408266824951696</v>
      </c>
    </row>
    <row r="715" spans="25:36" x14ac:dyDescent="0.2">
      <c r="Y715" t="s">
        <v>1512</v>
      </c>
      <c r="Z715" t="s">
        <v>212</v>
      </c>
      <c r="AA715" s="6">
        <v>1012.49005573452</v>
      </c>
      <c r="AB715" s="6">
        <v>1141</v>
      </c>
      <c r="AC715" s="6">
        <v>64.037497825728806</v>
      </c>
      <c r="AF715" s="24" t="s">
        <v>3365</v>
      </c>
      <c r="AG715" s="24" t="s">
        <v>212</v>
      </c>
      <c r="AH715" s="25">
        <v>1524.1799351571201</v>
      </c>
      <c r="AI715" s="25">
        <v>998.35302274710898</v>
      </c>
      <c r="AJ715" s="25">
        <v>85.272673826023606</v>
      </c>
    </row>
    <row r="716" spans="25:36" x14ac:dyDescent="0.2">
      <c r="Y716" t="s">
        <v>1514</v>
      </c>
      <c r="Z716" t="s">
        <v>212</v>
      </c>
      <c r="AA716" s="6">
        <v>1012.62109406184</v>
      </c>
      <c r="AB716" s="6">
        <v>1124.0705089102901</v>
      </c>
      <c r="AC716" s="6">
        <v>61.496392835767097</v>
      </c>
      <c r="AF716" s="24" t="s">
        <v>2563</v>
      </c>
      <c r="AG716" s="24" t="s">
        <v>212</v>
      </c>
      <c r="AH716" s="25">
        <v>1405.28173405847</v>
      </c>
      <c r="AI716" s="25">
        <v>998.93697524449601</v>
      </c>
      <c r="AJ716" s="25">
        <v>69.942678147639199</v>
      </c>
    </row>
    <row r="717" spans="25:36" x14ac:dyDescent="0.2">
      <c r="Y717" t="s">
        <v>1516</v>
      </c>
      <c r="Z717" t="s">
        <v>212</v>
      </c>
      <c r="AA717" s="6">
        <v>1013.98030021521</v>
      </c>
      <c r="AB717" s="6">
        <v>1342.8750842591901</v>
      </c>
      <c r="AC717" s="6">
        <v>61.713011456130502</v>
      </c>
      <c r="AF717" s="24" t="s">
        <v>1003</v>
      </c>
      <c r="AG717" s="24" t="s">
        <v>212</v>
      </c>
      <c r="AH717" s="25">
        <v>999.63463951715801</v>
      </c>
      <c r="AI717" s="25">
        <v>999.63463951715801</v>
      </c>
      <c r="AJ717" s="25">
        <v>41.338014414314699</v>
      </c>
    </row>
    <row r="718" spans="25:36" x14ac:dyDescent="0.2">
      <c r="Y718" t="s">
        <v>1518</v>
      </c>
      <c r="Z718" t="s">
        <v>212</v>
      </c>
      <c r="AA718" s="6">
        <v>1014.56292597854</v>
      </c>
      <c r="AB718" s="6">
        <v>1228.3102764765599</v>
      </c>
      <c r="AC718" s="6">
        <v>65.747156565660006</v>
      </c>
      <c r="AF718" s="24" t="s">
        <v>863</v>
      </c>
      <c r="AG718" s="24" t="s">
        <v>274</v>
      </c>
      <c r="AH718" s="25">
        <v>1177.1497382211101</v>
      </c>
      <c r="AI718" s="25">
        <v>1000</v>
      </c>
      <c r="AJ718" s="25">
        <v>93.171408057590099</v>
      </c>
    </row>
    <row r="719" spans="25:36" x14ac:dyDescent="0.2">
      <c r="Y719" t="s">
        <v>1520</v>
      </c>
      <c r="Z719" t="s">
        <v>212</v>
      </c>
      <c r="AA719" s="6">
        <v>1014.57318759936</v>
      </c>
      <c r="AB719" s="6">
        <v>1311.4326414700399</v>
      </c>
      <c r="AC719" s="6">
        <v>69.800145879297801</v>
      </c>
      <c r="AF719" s="24" t="s">
        <v>2860</v>
      </c>
      <c r="AG719" s="24" t="s">
        <v>212</v>
      </c>
      <c r="AH719" s="25">
        <v>1721.6407242175701</v>
      </c>
      <c r="AI719" s="25">
        <v>1000.41252059642</v>
      </c>
      <c r="AJ719" s="25">
        <v>135.68136268704799</v>
      </c>
    </row>
    <row r="720" spans="25:36" x14ac:dyDescent="0.2">
      <c r="Y720" t="s">
        <v>1522</v>
      </c>
      <c r="Z720" t="s">
        <v>212</v>
      </c>
      <c r="AA720" s="6">
        <v>1014.76416114939</v>
      </c>
      <c r="AB720" s="6">
        <v>1122.77575155867</v>
      </c>
      <c r="AC720" s="6">
        <v>93.999869367545998</v>
      </c>
      <c r="AF720" s="24" t="s">
        <v>1013</v>
      </c>
      <c r="AG720" s="24" t="s">
        <v>212</v>
      </c>
      <c r="AH720" s="25">
        <v>1045.0346317811</v>
      </c>
      <c r="AI720" s="25">
        <v>1000.55206164537</v>
      </c>
      <c r="AJ720" s="25">
        <v>64.497954110428395</v>
      </c>
    </row>
    <row r="721" spans="25:36" x14ac:dyDescent="0.2">
      <c r="Y721" t="s">
        <v>1524</v>
      </c>
      <c r="Z721" t="s">
        <v>212</v>
      </c>
      <c r="AA721" s="6">
        <v>1015.02197471265</v>
      </c>
      <c r="AB721" s="6">
        <v>1024.3475147428301</v>
      </c>
      <c r="AC721" s="6">
        <v>47.870291620707697</v>
      </c>
      <c r="AF721" s="24" t="s">
        <v>2916</v>
      </c>
      <c r="AG721" s="24" t="s">
        <v>212</v>
      </c>
      <c r="AH721" s="25">
        <v>1416.65640431523</v>
      </c>
      <c r="AI721" s="25">
        <v>1002.32177297025</v>
      </c>
      <c r="AJ721" s="25">
        <v>87.905474036897004</v>
      </c>
    </row>
    <row r="722" spans="25:36" x14ac:dyDescent="0.2">
      <c r="Y722" t="s">
        <v>1526</v>
      </c>
      <c r="Z722" t="s">
        <v>212</v>
      </c>
      <c r="AA722" s="6">
        <v>1015.07400638965</v>
      </c>
      <c r="AB722" s="6">
        <v>1015.07400638965</v>
      </c>
      <c r="AC722" s="6">
        <v>69.670924245401594</v>
      </c>
      <c r="AF722" s="24" t="s">
        <v>1121</v>
      </c>
      <c r="AG722" s="24" t="s">
        <v>212</v>
      </c>
      <c r="AH722" s="25">
        <v>1017.97294381849</v>
      </c>
      <c r="AI722" s="25">
        <v>1002.75875305283</v>
      </c>
      <c r="AJ722" s="25">
        <v>89.229005395196907</v>
      </c>
    </row>
    <row r="723" spans="25:36" x14ac:dyDescent="0.2">
      <c r="Y723" t="s">
        <v>1528</v>
      </c>
      <c r="Z723" t="s">
        <v>212</v>
      </c>
      <c r="AA723" s="6">
        <v>1015.3125522497</v>
      </c>
      <c r="AB723" s="6">
        <v>1318.00916482561</v>
      </c>
      <c r="AC723" s="6">
        <v>61.531632175517899</v>
      </c>
      <c r="AF723" s="24" t="s">
        <v>547</v>
      </c>
      <c r="AG723" s="24" t="s">
        <v>212</v>
      </c>
      <c r="AH723" s="25">
        <v>1246.3630939719501</v>
      </c>
      <c r="AI723" s="25">
        <v>1004.23269659146</v>
      </c>
      <c r="AJ723" s="25">
        <v>79.524912605234803</v>
      </c>
    </row>
    <row r="724" spans="25:36" x14ac:dyDescent="0.2">
      <c r="Y724" t="s">
        <v>1530</v>
      </c>
      <c r="Z724" t="s">
        <v>212</v>
      </c>
      <c r="AA724" s="6">
        <v>1015.40127373035</v>
      </c>
      <c r="AB724" s="6">
        <v>1257.66190439144</v>
      </c>
      <c r="AC724" s="6">
        <v>61.240640131604103</v>
      </c>
      <c r="AF724" s="24" t="s">
        <v>2045</v>
      </c>
      <c r="AG724" s="24" t="s">
        <v>212</v>
      </c>
      <c r="AH724" s="25">
        <v>1121.67743776713</v>
      </c>
      <c r="AI724" s="25">
        <v>1004.44535971483</v>
      </c>
      <c r="AJ724" s="25">
        <v>80.009055088071506</v>
      </c>
    </row>
    <row r="725" spans="25:36" x14ac:dyDescent="0.2">
      <c r="Y725" t="s">
        <v>1532</v>
      </c>
      <c r="Z725" t="s">
        <v>212</v>
      </c>
      <c r="AA725" s="6">
        <v>1016.30244981696</v>
      </c>
      <c r="AB725" s="6">
        <v>1282.72418495445</v>
      </c>
      <c r="AC725" s="6">
        <v>61.272791584730399</v>
      </c>
      <c r="AF725" s="24" t="s">
        <v>1298</v>
      </c>
      <c r="AG725" s="24" t="s">
        <v>212</v>
      </c>
      <c r="AH725" s="25">
        <v>2401.4865882006302</v>
      </c>
      <c r="AI725" s="25">
        <v>1004.64125235702</v>
      </c>
      <c r="AJ725" s="25">
        <v>178.811284386876</v>
      </c>
    </row>
    <row r="726" spans="25:36" x14ac:dyDescent="0.2">
      <c r="Y726" t="s">
        <v>1533</v>
      </c>
      <c r="Z726" t="s">
        <v>212</v>
      </c>
      <c r="AA726" s="6">
        <v>1016.37162287271</v>
      </c>
      <c r="AB726" s="6">
        <v>961.10565648233205</v>
      </c>
      <c r="AC726" s="6">
        <v>87.352193898468798</v>
      </c>
      <c r="AF726" s="24" t="s">
        <v>1123</v>
      </c>
      <c r="AG726" s="24" t="s">
        <v>212</v>
      </c>
      <c r="AH726" s="25">
        <v>1458.77960847846</v>
      </c>
      <c r="AI726" s="25">
        <v>1004.93004100265</v>
      </c>
      <c r="AJ726" s="25">
        <v>77.988497840930904</v>
      </c>
    </row>
    <row r="727" spans="25:36" x14ac:dyDescent="0.2">
      <c r="Y727" t="s">
        <v>1535</v>
      </c>
      <c r="Z727" t="s">
        <v>212</v>
      </c>
      <c r="AA727" s="6">
        <v>1016.74398409099</v>
      </c>
      <c r="AB727" s="6">
        <v>1165.5918360820101</v>
      </c>
      <c r="AC727" s="6">
        <v>74.853715425920697</v>
      </c>
      <c r="AF727" s="24" t="s">
        <v>678</v>
      </c>
      <c r="AG727" s="24" t="s">
        <v>212</v>
      </c>
      <c r="AH727" s="25">
        <v>1218.3154978039199</v>
      </c>
      <c r="AI727" s="25">
        <v>1005.37750066265</v>
      </c>
      <c r="AJ727" s="25">
        <v>61.855299049975599</v>
      </c>
    </row>
    <row r="728" spans="25:36" x14ac:dyDescent="0.2">
      <c r="Y728" t="s">
        <v>1537</v>
      </c>
      <c r="Z728" t="s">
        <v>212</v>
      </c>
      <c r="AA728" s="6">
        <v>1016.92567523855</v>
      </c>
      <c r="AB728" s="6">
        <v>1199.2862840523401</v>
      </c>
      <c r="AC728" s="6">
        <v>49.2592536800408</v>
      </c>
      <c r="AF728" s="24" t="s">
        <v>1934</v>
      </c>
      <c r="AG728" s="24" t="s">
        <v>212</v>
      </c>
      <c r="AH728" s="25">
        <v>980.138046912351</v>
      </c>
      <c r="AI728" s="25">
        <v>1005.5</v>
      </c>
      <c r="AJ728" s="25">
        <v>46.861412317706296</v>
      </c>
    </row>
    <row r="729" spans="25:36" x14ac:dyDescent="0.2">
      <c r="Y729" t="s">
        <v>1539</v>
      </c>
      <c r="Z729" t="s">
        <v>212</v>
      </c>
      <c r="AA729" s="6">
        <v>1017.10674087588</v>
      </c>
      <c r="AB729" s="6">
        <v>1119.82017403029</v>
      </c>
      <c r="AC729" s="6">
        <v>81.533011551714097</v>
      </c>
      <c r="AF729" s="24" t="s">
        <v>2370</v>
      </c>
      <c r="AG729" s="24" t="s">
        <v>212</v>
      </c>
      <c r="AH729" s="25">
        <v>866.34713815749797</v>
      </c>
      <c r="AI729" s="25">
        <v>1007.24845992587</v>
      </c>
      <c r="AJ729" s="25">
        <v>66.193299206968902</v>
      </c>
    </row>
    <row r="730" spans="25:36" x14ac:dyDescent="0.2">
      <c r="Y730" t="s">
        <v>1541</v>
      </c>
      <c r="Z730" t="s">
        <v>212</v>
      </c>
      <c r="AA730" s="6">
        <v>1018.0633488948801</v>
      </c>
      <c r="AB730" s="6">
        <v>1090.1533270994701</v>
      </c>
      <c r="AC730" s="6">
        <v>62.214593927317203</v>
      </c>
      <c r="AF730" s="24" t="s">
        <v>2741</v>
      </c>
      <c r="AG730" s="24" t="s">
        <v>212</v>
      </c>
      <c r="AH730" s="25">
        <v>1007.68936132482</v>
      </c>
      <c r="AI730" s="25">
        <v>1007.68936132482</v>
      </c>
      <c r="AJ730" s="25">
        <v>53.988156764001097</v>
      </c>
    </row>
    <row r="731" spans="25:36" x14ac:dyDescent="0.2">
      <c r="Y731" t="s">
        <v>1543</v>
      </c>
      <c r="Z731" t="s">
        <v>212</v>
      </c>
      <c r="AA731" s="6">
        <v>1018.56885141998</v>
      </c>
      <c r="AB731" s="6">
        <v>1133.6792291998099</v>
      </c>
      <c r="AC731" s="6">
        <v>78.808449216574402</v>
      </c>
      <c r="AF731" s="24" t="s">
        <v>1620</v>
      </c>
      <c r="AG731" s="24" t="s">
        <v>212</v>
      </c>
      <c r="AH731" s="25">
        <v>955.20335524344</v>
      </c>
      <c r="AI731" s="25">
        <v>1008.33400613232</v>
      </c>
      <c r="AJ731" s="25">
        <v>56.243157323279803</v>
      </c>
    </row>
    <row r="732" spans="25:36" x14ac:dyDescent="0.2">
      <c r="Y732" t="s">
        <v>1545</v>
      </c>
      <c r="Z732" t="s">
        <v>212</v>
      </c>
      <c r="AA732" s="6">
        <v>1019.02959145583</v>
      </c>
      <c r="AB732" s="6">
        <v>950.46753977811397</v>
      </c>
      <c r="AC732" s="6">
        <v>71.0159486336551</v>
      </c>
      <c r="AF732" s="24" t="s">
        <v>1372</v>
      </c>
      <c r="AG732" s="24" t="s">
        <v>212</v>
      </c>
      <c r="AH732" s="25">
        <v>1137.7360988205101</v>
      </c>
      <c r="AI732" s="25">
        <v>1008.66568462423</v>
      </c>
      <c r="AJ732" s="25">
        <v>99.444834851087705</v>
      </c>
    </row>
    <row r="733" spans="25:36" x14ac:dyDescent="0.2">
      <c r="Y733" t="s">
        <v>1547</v>
      </c>
      <c r="Z733" t="s">
        <v>212</v>
      </c>
      <c r="AA733" s="6">
        <v>1019.70615489057</v>
      </c>
      <c r="AB733" s="6">
        <v>1267.8235654656601</v>
      </c>
      <c r="AC733" s="6">
        <v>46.584508770235203</v>
      </c>
      <c r="AF733" s="24" t="s">
        <v>2809</v>
      </c>
      <c r="AG733" s="24" t="s">
        <v>274</v>
      </c>
      <c r="AH733" s="25">
        <v>975.63591767752496</v>
      </c>
      <c r="AI733" s="25">
        <v>1010</v>
      </c>
      <c r="AJ733" s="25">
        <v>42.283061853142499</v>
      </c>
    </row>
    <row r="734" spans="25:36" x14ac:dyDescent="0.2">
      <c r="Y734" t="s">
        <v>1549</v>
      </c>
      <c r="Z734" t="s">
        <v>212</v>
      </c>
      <c r="AA734" s="6">
        <v>1020.13170727281</v>
      </c>
      <c r="AB734" s="6">
        <v>1177.9519056133699</v>
      </c>
      <c r="AC734" s="6">
        <v>75.747580732628506</v>
      </c>
      <c r="AF734" s="24" t="s">
        <v>2687</v>
      </c>
      <c r="AG734" s="24" t="s">
        <v>212</v>
      </c>
      <c r="AH734" s="25">
        <v>1336.6798087669799</v>
      </c>
      <c r="AI734" s="25">
        <v>1011.9330559605</v>
      </c>
      <c r="AJ734" s="25">
        <v>89.060135991802696</v>
      </c>
    </row>
    <row r="735" spans="25:36" x14ac:dyDescent="0.2">
      <c r="Y735" t="s">
        <v>1550</v>
      </c>
      <c r="Z735" t="s">
        <v>212</v>
      </c>
      <c r="AA735" s="6">
        <v>1020.75871249943</v>
      </c>
      <c r="AB735" s="6">
        <v>1463</v>
      </c>
      <c r="AC735" s="6">
        <v>81.210696332347297</v>
      </c>
      <c r="AF735" s="24" t="s">
        <v>1068</v>
      </c>
      <c r="AG735" s="24" t="s">
        <v>274</v>
      </c>
      <c r="AH735" s="25">
        <v>1104.0021342973901</v>
      </c>
      <c r="AI735" s="25">
        <v>1012.62000450702</v>
      </c>
      <c r="AJ735" s="25">
        <v>84.9561261487911</v>
      </c>
    </row>
    <row r="736" spans="25:36" x14ac:dyDescent="0.2">
      <c r="Y736" t="s">
        <v>1552</v>
      </c>
      <c r="Z736" t="s">
        <v>212</v>
      </c>
      <c r="AA736" s="6">
        <v>1020.82109914377</v>
      </c>
      <c r="AB736" s="6">
        <v>335.03028175922799</v>
      </c>
      <c r="AC736" s="6">
        <v>126.124652883609</v>
      </c>
      <c r="AF736" s="24" t="s">
        <v>2715</v>
      </c>
      <c r="AG736" s="24" t="s">
        <v>212</v>
      </c>
      <c r="AH736" s="25">
        <v>1115.8910856606501</v>
      </c>
      <c r="AI736" s="25">
        <v>1014.3424062318099</v>
      </c>
      <c r="AJ736" s="25">
        <v>91.351596832255396</v>
      </c>
    </row>
    <row r="737" spans="25:36" x14ac:dyDescent="0.2">
      <c r="Y737" t="s">
        <v>1554</v>
      </c>
      <c r="Z737" t="s">
        <v>212</v>
      </c>
      <c r="AA737" s="6">
        <v>1020.83763966735</v>
      </c>
      <c r="AB737" s="6">
        <v>963</v>
      </c>
      <c r="AC737" s="6">
        <v>57.023737297376698</v>
      </c>
      <c r="AF737" s="24" t="s">
        <v>872</v>
      </c>
      <c r="AG737" s="24" t="s">
        <v>274</v>
      </c>
      <c r="AH737" s="25">
        <v>1014.41627887833</v>
      </c>
      <c r="AI737" s="25">
        <v>1014.41627887833</v>
      </c>
      <c r="AJ737" s="25">
        <v>25.102635109537399</v>
      </c>
    </row>
    <row r="738" spans="25:36" x14ac:dyDescent="0.2">
      <c r="Y738" t="s">
        <v>1555</v>
      </c>
      <c r="Z738" t="s">
        <v>274</v>
      </c>
      <c r="AA738" s="6">
        <v>1021.09382740218</v>
      </c>
      <c r="AB738" s="6">
        <v>1507.2819933594301</v>
      </c>
      <c r="AC738" s="6">
        <v>85.316594229332395</v>
      </c>
      <c r="AF738" s="24" t="s">
        <v>1979</v>
      </c>
      <c r="AG738" s="24" t="s">
        <v>212</v>
      </c>
      <c r="AH738" s="25">
        <v>1350.9894918095999</v>
      </c>
      <c r="AI738" s="25">
        <v>1014.62778707823</v>
      </c>
      <c r="AJ738" s="25">
        <v>81.123061083402703</v>
      </c>
    </row>
    <row r="739" spans="25:36" x14ac:dyDescent="0.2">
      <c r="Y739" t="s">
        <v>1557</v>
      </c>
      <c r="Z739" t="s">
        <v>274</v>
      </c>
      <c r="AA739" s="6">
        <v>1021.10519050458</v>
      </c>
      <c r="AB739" s="6">
        <v>1215</v>
      </c>
      <c r="AC739" s="6">
        <v>63.659015860794</v>
      </c>
      <c r="AF739" s="24" t="s">
        <v>3330</v>
      </c>
      <c r="AG739" s="24" t="s">
        <v>212</v>
      </c>
      <c r="AH739" s="25">
        <v>1016.24006538603</v>
      </c>
      <c r="AI739" s="25">
        <v>1016.24006538603</v>
      </c>
      <c r="AJ739" s="25">
        <v>41.086010958073899</v>
      </c>
    </row>
    <row r="740" spans="25:36" x14ac:dyDescent="0.2">
      <c r="Y740" t="s">
        <v>1559</v>
      </c>
      <c r="Z740" t="s">
        <v>212</v>
      </c>
      <c r="AA740" s="6">
        <v>1022.08037449342</v>
      </c>
      <c r="AB740" s="6">
        <v>1123.02422959307</v>
      </c>
      <c r="AC740" s="6">
        <v>52.514719155091299</v>
      </c>
      <c r="AF740" s="24" t="s">
        <v>1199</v>
      </c>
      <c r="AG740" s="24" t="s">
        <v>212</v>
      </c>
      <c r="AH740" s="25">
        <v>1310.0071647325799</v>
      </c>
      <c r="AI740" s="25">
        <v>1016.56053510129</v>
      </c>
      <c r="AJ740" s="25">
        <v>90.386844357431201</v>
      </c>
    </row>
    <row r="741" spans="25:36" x14ac:dyDescent="0.2">
      <c r="Y741" t="s">
        <v>1561</v>
      </c>
      <c r="Z741" t="s">
        <v>212</v>
      </c>
      <c r="AA741" s="6">
        <v>1022.12479489318</v>
      </c>
      <c r="AB741" s="6">
        <v>1195</v>
      </c>
      <c r="AC741" s="6">
        <v>62.790036283910801</v>
      </c>
      <c r="AF741" s="24" t="s">
        <v>1421</v>
      </c>
      <c r="AG741" s="24" t="s">
        <v>212</v>
      </c>
      <c r="AH741" s="25">
        <v>766.17919996673402</v>
      </c>
      <c r="AI741" s="25">
        <v>1018</v>
      </c>
      <c r="AJ741" s="25">
        <v>68.724967728795406</v>
      </c>
    </row>
    <row r="742" spans="25:36" x14ac:dyDescent="0.2">
      <c r="Y742" t="s">
        <v>1563</v>
      </c>
      <c r="Z742" t="s">
        <v>212</v>
      </c>
      <c r="AA742" s="6">
        <v>1022.64875236042</v>
      </c>
      <c r="AB742" s="6">
        <v>912</v>
      </c>
      <c r="AC742" s="6">
        <v>49.896716639113599</v>
      </c>
      <c r="AF742" s="24" t="s">
        <v>3386</v>
      </c>
      <c r="AG742" s="24" t="s">
        <v>212</v>
      </c>
      <c r="AH742" s="25">
        <v>1441.47626136691</v>
      </c>
      <c r="AI742" s="25">
        <v>1018.93162440308</v>
      </c>
      <c r="AJ742" s="25">
        <v>97.0300131508221</v>
      </c>
    </row>
    <row r="743" spans="25:36" x14ac:dyDescent="0.2">
      <c r="Y743" t="s">
        <v>1565</v>
      </c>
      <c r="Z743" t="s">
        <v>212</v>
      </c>
      <c r="AA743" s="6">
        <v>1024.3229828588401</v>
      </c>
      <c r="AB743" s="6">
        <v>1024.3229828588401</v>
      </c>
      <c r="AC743" s="6">
        <v>88.061207027572294</v>
      </c>
      <c r="AF743" s="24" t="s">
        <v>478</v>
      </c>
      <c r="AG743" s="24" t="s">
        <v>212</v>
      </c>
      <c r="AH743" s="25">
        <v>990.73529915952304</v>
      </c>
      <c r="AI743" s="25">
        <v>1019.07104964492</v>
      </c>
      <c r="AJ743" s="25">
        <v>63.990676586565399</v>
      </c>
    </row>
    <row r="744" spans="25:36" x14ac:dyDescent="0.2">
      <c r="Y744" t="s">
        <v>1567</v>
      </c>
      <c r="Z744" t="s">
        <v>212</v>
      </c>
      <c r="AA744" s="6">
        <v>1024.44372609065</v>
      </c>
      <c r="AB744" s="6">
        <v>955.08581258884101</v>
      </c>
      <c r="AC744" s="6">
        <v>72.504562912182905</v>
      </c>
      <c r="AF744" s="24" t="s">
        <v>741</v>
      </c>
      <c r="AG744" s="24" t="s">
        <v>274</v>
      </c>
      <c r="AH744" s="25">
        <v>947.73987037640097</v>
      </c>
      <c r="AI744" s="25">
        <v>1020</v>
      </c>
      <c r="AJ744" s="25">
        <v>55.704237167196901</v>
      </c>
    </row>
    <row r="745" spans="25:36" x14ac:dyDescent="0.2">
      <c r="Y745" t="s">
        <v>1569</v>
      </c>
      <c r="Z745" t="s">
        <v>212</v>
      </c>
      <c r="AA745" s="6">
        <v>1024.6077129877301</v>
      </c>
      <c r="AB745" s="6">
        <v>368.04898350000002</v>
      </c>
      <c r="AC745" s="6">
        <v>113.61641884263101</v>
      </c>
      <c r="AF745" s="24" t="s">
        <v>2551</v>
      </c>
      <c r="AG745" s="24" t="s">
        <v>212</v>
      </c>
      <c r="AH745" s="25">
        <v>1021</v>
      </c>
      <c r="AI745" s="25">
        <v>1021</v>
      </c>
      <c r="AJ745" s="25"/>
    </row>
    <row r="746" spans="25:36" x14ac:dyDescent="0.2">
      <c r="Y746" t="s">
        <v>1571</v>
      </c>
      <c r="Z746" t="s">
        <v>212</v>
      </c>
      <c r="AA746" s="6">
        <v>1024.64137664494</v>
      </c>
      <c r="AB746" s="6">
        <v>1009.86049109157</v>
      </c>
      <c r="AC746" s="6">
        <v>76.147318422381304</v>
      </c>
      <c r="AF746" s="24" t="s">
        <v>1841</v>
      </c>
      <c r="AG746" s="24" t="s">
        <v>212</v>
      </c>
      <c r="AH746" s="25">
        <v>1628.7308305343299</v>
      </c>
      <c r="AI746" s="25">
        <v>1021.52671613624</v>
      </c>
      <c r="AJ746" s="25">
        <v>114.569856757108</v>
      </c>
    </row>
    <row r="747" spans="25:36" x14ac:dyDescent="0.2">
      <c r="Y747" t="s">
        <v>1573</v>
      </c>
      <c r="Z747" t="s">
        <v>212</v>
      </c>
      <c r="AA747" s="6">
        <v>1024.7544023207299</v>
      </c>
      <c r="AB747" s="6">
        <v>844.48873478623398</v>
      </c>
      <c r="AC747" s="6">
        <v>73.125384843610405</v>
      </c>
      <c r="AF747" s="24" t="s">
        <v>545</v>
      </c>
      <c r="AG747" s="24" t="s">
        <v>212</v>
      </c>
      <c r="AH747" s="25">
        <v>1004.58776027082</v>
      </c>
      <c r="AI747" s="25">
        <v>1022.12958568235</v>
      </c>
      <c r="AJ747" s="25">
        <v>65.694471945290204</v>
      </c>
    </row>
    <row r="748" spans="25:36" x14ac:dyDescent="0.2">
      <c r="Y748" t="s">
        <v>1574</v>
      </c>
      <c r="Z748" t="s">
        <v>274</v>
      </c>
      <c r="AA748" s="6">
        <v>1024.98740238043</v>
      </c>
      <c r="AB748" s="6">
        <v>1046.32764343398</v>
      </c>
      <c r="AC748" s="6">
        <v>76.271980327769398</v>
      </c>
      <c r="AF748" s="24" t="s">
        <v>1235</v>
      </c>
      <c r="AG748" s="24" t="s">
        <v>212</v>
      </c>
      <c r="AH748" s="25">
        <v>920.45798724445694</v>
      </c>
      <c r="AI748" s="25">
        <v>1022.60397300438</v>
      </c>
      <c r="AJ748" s="25">
        <v>73.109414291786507</v>
      </c>
    </row>
    <row r="749" spans="25:36" x14ac:dyDescent="0.2">
      <c r="Y749" t="s">
        <v>1576</v>
      </c>
      <c r="Z749" t="s">
        <v>212</v>
      </c>
      <c r="AA749" s="6">
        <v>1025.0110531775499</v>
      </c>
      <c r="AB749" s="6">
        <v>962.61522749999995</v>
      </c>
      <c r="AC749" s="6">
        <v>73.903935388138294</v>
      </c>
      <c r="AF749" s="24" t="s">
        <v>1578</v>
      </c>
      <c r="AG749" s="24" t="s">
        <v>212</v>
      </c>
      <c r="AH749" s="25">
        <v>1468.6371780048601</v>
      </c>
      <c r="AI749" s="25">
        <v>1024</v>
      </c>
      <c r="AJ749" s="25">
        <v>68.812932896308993</v>
      </c>
    </row>
    <row r="750" spans="25:36" x14ac:dyDescent="0.2">
      <c r="Y750" t="s">
        <v>1578</v>
      </c>
      <c r="Z750" t="s">
        <v>212</v>
      </c>
      <c r="AA750" s="6">
        <v>1025.1147007867601</v>
      </c>
      <c r="AB750" s="6">
        <v>1255.28749910952</v>
      </c>
      <c r="AC750" s="6">
        <v>61.737711982755599</v>
      </c>
      <c r="AF750" s="24" t="s">
        <v>2111</v>
      </c>
      <c r="AG750" s="24" t="s">
        <v>212</v>
      </c>
      <c r="AH750" s="25">
        <v>875.82810260746896</v>
      </c>
      <c r="AI750" s="25">
        <v>1026.60865148977</v>
      </c>
      <c r="AJ750" s="25">
        <v>69.283552328581706</v>
      </c>
    </row>
    <row r="751" spans="25:36" x14ac:dyDescent="0.2">
      <c r="Y751" t="s">
        <v>1580</v>
      </c>
      <c r="Z751" t="s">
        <v>212</v>
      </c>
      <c r="AA751" s="6">
        <v>1025.62839970356</v>
      </c>
      <c r="AB751" s="6">
        <v>1294.3854732146001</v>
      </c>
      <c r="AC751" s="6">
        <v>69.733167618447197</v>
      </c>
      <c r="AF751" s="24" t="s">
        <v>2521</v>
      </c>
      <c r="AG751" s="24" t="s">
        <v>212</v>
      </c>
      <c r="AH751" s="25">
        <v>1082.00765898025</v>
      </c>
      <c r="AI751" s="25">
        <v>1026.95662087551</v>
      </c>
      <c r="AJ751" s="25">
        <v>87.418422459130696</v>
      </c>
    </row>
    <row r="752" spans="25:36" x14ac:dyDescent="0.2">
      <c r="Y752" t="s">
        <v>1582</v>
      </c>
      <c r="Z752" t="s">
        <v>212</v>
      </c>
      <c r="AA752" s="6">
        <v>1025.8213380628799</v>
      </c>
      <c r="AB752" s="6">
        <v>617.79188294818505</v>
      </c>
      <c r="AC752" s="6">
        <v>79.759615485440094</v>
      </c>
      <c r="AF752" s="24" t="s">
        <v>1596</v>
      </c>
      <c r="AG752" s="24" t="s">
        <v>212</v>
      </c>
      <c r="AH752" s="25">
        <v>1029</v>
      </c>
      <c r="AI752" s="25">
        <v>1029</v>
      </c>
      <c r="AJ752" s="25"/>
    </row>
    <row r="753" spans="25:36" x14ac:dyDescent="0.2">
      <c r="Y753" t="s">
        <v>1583</v>
      </c>
      <c r="Z753" t="s">
        <v>212</v>
      </c>
      <c r="AA753" s="6">
        <v>1026.0751028119601</v>
      </c>
      <c r="AB753" s="6">
        <v>1255.0087296085601</v>
      </c>
      <c r="AC753" s="6">
        <v>62.011568909114096</v>
      </c>
      <c r="AF753" s="24" t="s">
        <v>1324</v>
      </c>
      <c r="AG753" s="24" t="s">
        <v>212</v>
      </c>
      <c r="AH753" s="25">
        <v>1085.2188553342801</v>
      </c>
      <c r="AI753" s="25">
        <v>1030</v>
      </c>
      <c r="AJ753" s="25">
        <v>74.306422139816902</v>
      </c>
    </row>
    <row r="754" spans="25:36" x14ac:dyDescent="0.2">
      <c r="Y754" t="s">
        <v>1584</v>
      </c>
      <c r="Z754" t="s">
        <v>274</v>
      </c>
      <c r="AA754" s="6">
        <v>1026.10882168697</v>
      </c>
      <c r="AB754" s="6">
        <v>1026.10882168697</v>
      </c>
      <c r="AC754" s="6">
        <v>86.843463633381603</v>
      </c>
      <c r="AF754" s="24" t="s">
        <v>1312</v>
      </c>
      <c r="AG754" s="24" t="s">
        <v>212</v>
      </c>
      <c r="AH754" s="25">
        <v>748.07962343936595</v>
      </c>
      <c r="AI754" s="25">
        <v>1030</v>
      </c>
      <c r="AJ754" s="25">
        <v>73.0654500972216</v>
      </c>
    </row>
    <row r="755" spans="25:36" x14ac:dyDescent="0.2">
      <c r="Y755" t="s">
        <v>1586</v>
      </c>
      <c r="Z755" t="s">
        <v>212</v>
      </c>
      <c r="AA755" s="6">
        <v>1026.3840031311199</v>
      </c>
      <c r="AB755" s="6">
        <v>1174.76514174606</v>
      </c>
      <c r="AC755" s="6">
        <v>79.007285067480097</v>
      </c>
      <c r="AF755" s="24" t="s">
        <v>662</v>
      </c>
      <c r="AG755" s="24" t="s">
        <v>212</v>
      </c>
      <c r="AH755" s="25">
        <v>1052.6608593343001</v>
      </c>
      <c r="AI755" s="25">
        <v>1031.5192597645901</v>
      </c>
      <c r="AJ755" s="25">
        <v>80.560786319909894</v>
      </c>
    </row>
    <row r="756" spans="25:36" x14ac:dyDescent="0.2">
      <c r="Y756" t="s">
        <v>1587</v>
      </c>
      <c r="Z756" t="s">
        <v>212</v>
      </c>
      <c r="AA756" s="6">
        <v>1026.53955986085</v>
      </c>
      <c r="AB756" s="6">
        <v>1263.3892931713399</v>
      </c>
      <c r="AC756" s="6">
        <v>66.110325918856006</v>
      </c>
      <c r="AF756" s="24" t="s">
        <v>907</v>
      </c>
      <c r="AG756" s="24" t="s">
        <v>212</v>
      </c>
      <c r="AH756" s="25">
        <v>1494.5686353805199</v>
      </c>
      <c r="AI756" s="25">
        <v>1031.8203012331101</v>
      </c>
      <c r="AJ756" s="25">
        <v>78.517142315509801</v>
      </c>
    </row>
    <row r="757" spans="25:36" x14ac:dyDescent="0.2">
      <c r="Y757" t="s">
        <v>1589</v>
      </c>
      <c r="Z757" t="s">
        <v>212</v>
      </c>
      <c r="AA757" s="6">
        <v>1026.9883754124501</v>
      </c>
      <c r="AB757" s="6">
        <v>1103</v>
      </c>
      <c r="AC757" s="6">
        <v>81.250518513762799</v>
      </c>
      <c r="AF757" s="24" t="s">
        <v>1664</v>
      </c>
      <c r="AG757" s="24" t="s">
        <v>212</v>
      </c>
      <c r="AH757" s="25">
        <v>1332.27860024916</v>
      </c>
      <c r="AI757" s="25">
        <v>1032.2197682999099</v>
      </c>
      <c r="AJ757" s="25">
        <v>65.197059805024196</v>
      </c>
    </row>
    <row r="758" spans="25:36" x14ac:dyDescent="0.2">
      <c r="Y758" t="s">
        <v>1591</v>
      </c>
      <c r="Z758" t="s">
        <v>212</v>
      </c>
      <c r="AA758" s="6">
        <v>1027.3093172403101</v>
      </c>
      <c r="AB758" s="6">
        <v>1512.8556879043001</v>
      </c>
      <c r="AC758" s="6">
        <v>84.308149996292599</v>
      </c>
      <c r="AF758" s="24" t="s">
        <v>1991</v>
      </c>
      <c r="AG758" s="24" t="s">
        <v>212</v>
      </c>
      <c r="AH758" s="25">
        <v>1408.27464325496</v>
      </c>
      <c r="AI758" s="25">
        <v>1033.85572621089</v>
      </c>
      <c r="AJ758" s="25">
        <v>84.689026575541206</v>
      </c>
    </row>
    <row r="759" spans="25:36" x14ac:dyDescent="0.2">
      <c r="Y759" t="s">
        <v>1593</v>
      </c>
      <c r="Z759" t="s">
        <v>212</v>
      </c>
      <c r="AA759" s="6">
        <v>1027.3996825301101</v>
      </c>
      <c r="AB759" s="6">
        <v>1044</v>
      </c>
      <c r="AC759" s="6">
        <v>68.744545525668897</v>
      </c>
      <c r="AF759" s="24" t="s">
        <v>4221</v>
      </c>
      <c r="AG759" s="24" t="s">
        <v>212</v>
      </c>
      <c r="AH759" s="25">
        <v>1833.71328484286</v>
      </c>
      <c r="AI759" s="25">
        <v>1034.38501622276</v>
      </c>
      <c r="AJ759" s="25">
        <v>134.30904218125099</v>
      </c>
    </row>
    <row r="760" spans="25:36" x14ac:dyDescent="0.2">
      <c r="Y760" t="s">
        <v>1594</v>
      </c>
      <c r="Z760" t="s">
        <v>274</v>
      </c>
      <c r="AA760" s="6">
        <v>1027.68564955393</v>
      </c>
      <c r="AB760" s="6">
        <v>932.22710284059394</v>
      </c>
      <c r="AC760" s="6">
        <v>54.349446525091203</v>
      </c>
      <c r="AF760" s="24" t="s">
        <v>1713</v>
      </c>
      <c r="AG760" s="24" t="s">
        <v>212</v>
      </c>
      <c r="AH760" s="25">
        <v>1491.6748586163801</v>
      </c>
      <c r="AI760" s="25">
        <v>1035.04711191</v>
      </c>
      <c r="AJ760" s="25">
        <v>96.478944059197005</v>
      </c>
    </row>
    <row r="761" spans="25:36" x14ac:dyDescent="0.2">
      <c r="Y761" t="s">
        <v>1596</v>
      </c>
      <c r="Z761" t="s">
        <v>212</v>
      </c>
      <c r="AA761" s="6">
        <v>1029</v>
      </c>
      <c r="AB761" s="6">
        <v>1029</v>
      </c>
      <c r="AC761" s="6"/>
      <c r="AF761" s="24" t="s">
        <v>1076</v>
      </c>
      <c r="AG761" s="24" t="s">
        <v>212</v>
      </c>
      <c r="AH761" s="25">
        <v>1035.31114831731</v>
      </c>
      <c r="AI761" s="25">
        <v>1035.31114831731</v>
      </c>
      <c r="AJ761" s="25">
        <v>93.991486427801703</v>
      </c>
    </row>
    <row r="762" spans="25:36" x14ac:dyDescent="0.2">
      <c r="Y762" t="s">
        <v>1598</v>
      </c>
      <c r="Z762" t="s">
        <v>212</v>
      </c>
      <c r="AA762" s="6">
        <v>1029.6334972512</v>
      </c>
      <c r="AB762" s="6">
        <v>797.29059718327505</v>
      </c>
      <c r="AC762" s="6">
        <v>97.837515692271694</v>
      </c>
      <c r="AF762" s="24" t="s">
        <v>2457</v>
      </c>
      <c r="AG762" s="24" t="s">
        <v>212</v>
      </c>
      <c r="AH762" s="25">
        <v>1287.95005772369</v>
      </c>
      <c r="AI762" s="25">
        <v>1035.58437792983</v>
      </c>
      <c r="AJ762" s="25">
        <v>88.543224301180402</v>
      </c>
    </row>
    <row r="763" spans="25:36" x14ac:dyDescent="0.2">
      <c r="Y763" t="s">
        <v>1600</v>
      </c>
      <c r="Z763" t="s">
        <v>212</v>
      </c>
      <c r="AA763" s="6">
        <v>1029.7270134932</v>
      </c>
      <c r="AB763" s="6">
        <v>1377.0192931735901</v>
      </c>
      <c r="AC763" s="6">
        <v>76.929880227895893</v>
      </c>
      <c r="AF763" s="24" t="s">
        <v>1020</v>
      </c>
      <c r="AG763" s="24" t="s">
        <v>274</v>
      </c>
      <c r="AH763" s="25">
        <v>959.37060514602103</v>
      </c>
      <c r="AI763" s="25">
        <v>1036.57264293704</v>
      </c>
      <c r="AJ763" s="25">
        <v>74.605179823770897</v>
      </c>
    </row>
    <row r="764" spans="25:36" x14ac:dyDescent="0.2">
      <c r="Y764" t="s">
        <v>1602</v>
      </c>
      <c r="Z764" t="s">
        <v>212</v>
      </c>
      <c r="AA764" s="6">
        <v>1029.8906819885899</v>
      </c>
      <c r="AB764" s="6">
        <v>1235</v>
      </c>
      <c r="AC764" s="6">
        <v>57.491932657683101</v>
      </c>
      <c r="AF764" s="24" t="s">
        <v>1153</v>
      </c>
      <c r="AG764" s="24" t="s">
        <v>212</v>
      </c>
      <c r="AH764" s="25">
        <v>1007.36439816881</v>
      </c>
      <c r="AI764" s="25">
        <v>1039</v>
      </c>
      <c r="AJ764" s="25">
        <v>71.636989484161504</v>
      </c>
    </row>
    <row r="765" spans="25:36" x14ac:dyDescent="0.2">
      <c r="Y765" t="s">
        <v>1604</v>
      </c>
      <c r="Z765" t="s">
        <v>212</v>
      </c>
      <c r="AA765" s="6">
        <v>1029.9154261828401</v>
      </c>
      <c r="AB765" s="6">
        <v>1038.8429227397201</v>
      </c>
      <c r="AC765" s="6">
        <v>60.551482490961398</v>
      </c>
      <c r="AF765" s="24" t="s">
        <v>1070</v>
      </c>
      <c r="AG765" s="24" t="s">
        <v>212</v>
      </c>
      <c r="AH765" s="25">
        <v>1124.48233360526</v>
      </c>
      <c r="AI765" s="25">
        <v>1039.4547716289101</v>
      </c>
      <c r="AJ765" s="25">
        <v>92.144387995418796</v>
      </c>
    </row>
    <row r="766" spans="25:36" x14ac:dyDescent="0.2">
      <c r="Y766" t="s">
        <v>1606</v>
      </c>
      <c r="Z766" t="s">
        <v>212</v>
      </c>
      <c r="AA766" s="6">
        <v>1030.0478200253101</v>
      </c>
      <c r="AB766" s="6">
        <v>1222.58945372222</v>
      </c>
      <c r="AC766" s="6">
        <v>71.638003425305499</v>
      </c>
      <c r="AF766" s="24" t="s">
        <v>2928</v>
      </c>
      <c r="AG766" s="24" t="s">
        <v>212</v>
      </c>
      <c r="AH766" s="25">
        <v>1041.2660991247701</v>
      </c>
      <c r="AI766" s="25">
        <v>1041.2660991247701</v>
      </c>
      <c r="AJ766" s="25">
        <v>42.410960351324498</v>
      </c>
    </row>
    <row r="767" spans="25:36" x14ac:dyDescent="0.2">
      <c r="Y767" t="s">
        <v>1608</v>
      </c>
      <c r="Z767" t="s">
        <v>212</v>
      </c>
      <c r="AA767" s="6">
        <v>1030.41690879623</v>
      </c>
      <c r="AB767" s="6">
        <v>1146.6440521048401</v>
      </c>
      <c r="AC767" s="6">
        <v>86.769671016267196</v>
      </c>
      <c r="AF767" s="24" t="s">
        <v>1971</v>
      </c>
      <c r="AG767" s="24" t="s">
        <v>212</v>
      </c>
      <c r="AH767" s="25">
        <v>757.78688642350596</v>
      </c>
      <c r="AI767" s="25">
        <v>1042</v>
      </c>
      <c r="AJ767" s="25">
        <v>85.525796376451495</v>
      </c>
    </row>
    <row r="768" spans="25:36" x14ac:dyDescent="0.2">
      <c r="Y768" t="s">
        <v>1610</v>
      </c>
      <c r="Z768" t="s">
        <v>212</v>
      </c>
      <c r="AA768" s="6">
        <v>1030.75144450929</v>
      </c>
      <c r="AB768" s="6">
        <v>1486.8504680239</v>
      </c>
      <c r="AC768" s="6">
        <v>66.965032055544896</v>
      </c>
      <c r="AF768" s="24" t="s">
        <v>10860</v>
      </c>
      <c r="AG768" s="24" t="s">
        <v>212</v>
      </c>
      <c r="AH768" s="25">
        <v>1383.0372326899101</v>
      </c>
      <c r="AI768" s="25">
        <v>1042.6624516182401</v>
      </c>
      <c r="AJ768" s="25">
        <v>61.962911262512797</v>
      </c>
    </row>
    <row r="769" spans="25:36" x14ac:dyDescent="0.2">
      <c r="Y769" t="s">
        <v>1612</v>
      </c>
      <c r="Z769" t="s">
        <v>212</v>
      </c>
      <c r="AA769" s="6">
        <v>1031.1240936637801</v>
      </c>
      <c r="AB769" s="6">
        <v>1134.99387545024</v>
      </c>
      <c r="AC769" s="6">
        <v>78.834863545466504</v>
      </c>
      <c r="AF769" s="24" t="s">
        <v>419</v>
      </c>
      <c r="AG769" s="24" t="s">
        <v>212</v>
      </c>
      <c r="AH769" s="25">
        <v>1149.2763411562601</v>
      </c>
      <c r="AI769" s="25">
        <v>1043.64740169631</v>
      </c>
      <c r="AJ769" s="25">
        <v>77.494671196432193</v>
      </c>
    </row>
    <row r="770" spans="25:36" x14ac:dyDescent="0.2">
      <c r="Y770" t="s">
        <v>1614</v>
      </c>
      <c r="Z770" t="s">
        <v>212</v>
      </c>
      <c r="AA770" s="6">
        <v>1031.1489823024101</v>
      </c>
      <c r="AB770" s="6">
        <v>985.090038473459</v>
      </c>
      <c r="AC770" s="6">
        <v>81.557717616839994</v>
      </c>
      <c r="AF770" s="24" t="s">
        <v>428</v>
      </c>
      <c r="AG770" s="24" t="s">
        <v>212</v>
      </c>
      <c r="AH770" s="25">
        <v>1005.90748898268</v>
      </c>
      <c r="AI770" s="25">
        <v>1044.2071408879499</v>
      </c>
      <c r="AJ770" s="25">
        <v>60.170440442439897</v>
      </c>
    </row>
    <row r="771" spans="25:36" x14ac:dyDescent="0.2">
      <c r="Y771" t="s">
        <v>1616</v>
      </c>
      <c r="Z771" t="s">
        <v>212</v>
      </c>
      <c r="AA771" s="6">
        <v>1031.2077308964101</v>
      </c>
      <c r="AB771" s="6">
        <v>1109.1006299245601</v>
      </c>
      <c r="AC771" s="6">
        <v>78.744776974806399</v>
      </c>
      <c r="AF771" s="24" t="s">
        <v>722</v>
      </c>
      <c r="AG771" s="24" t="s">
        <v>212</v>
      </c>
      <c r="AH771" s="25">
        <v>1315.8322567949399</v>
      </c>
      <c r="AI771" s="25">
        <v>1045.06554545515</v>
      </c>
      <c r="AJ771" s="25">
        <v>69.700842610888003</v>
      </c>
    </row>
    <row r="772" spans="25:36" x14ac:dyDescent="0.2">
      <c r="Y772" t="s">
        <v>1618</v>
      </c>
      <c r="Z772" t="s">
        <v>212</v>
      </c>
      <c r="AA772" s="6">
        <v>1031.2426668089499</v>
      </c>
      <c r="AB772" s="6">
        <v>953.39869816390296</v>
      </c>
      <c r="AC772" s="6">
        <v>80.319304979035607</v>
      </c>
      <c r="AF772" s="24" t="s">
        <v>361</v>
      </c>
      <c r="AG772" s="24" t="s">
        <v>274</v>
      </c>
      <c r="AH772" s="25">
        <v>1190.2763445969799</v>
      </c>
      <c r="AI772" s="25">
        <v>1045.26669337665</v>
      </c>
      <c r="AJ772" s="25">
        <v>88.486746218354099</v>
      </c>
    </row>
    <row r="773" spans="25:36" x14ac:dyDescent="0.2">
      <c r="Y773" t="s">
        <v>1620</v>
      </c>
      <c r="Z773" t="s">
        <v>212</v>
      </c>
      <c r="AA773" s="6">
        <v>1031.59022685492</v>
      </c>
      <c r="AB773" s="6">
        <v>1310.4492439078699</v>
      </c>
      <c r="AC773" s="6">
        <v>60.4121679943975</v>
      </c>
      <c r="AF773" s="24" t="s">
        <v>7411</v>
      </c>
      <c r="AG773" s="24" t="s">
        <v>212</v>
      </c>
      <c r="AH773" s="25">
        <v>3033.5383551301602</v>
      </c>
      <c r="AI773" s="25">
        <v>1046.8356992233701</v>
      </c>
      <c r="AJ773" s="25">
        <v>150.52434093277401</v>
      </c>
    </row>
    <row r="774" spans="25:36" x14ac:dyDescent="0.2">
      <c r="Y774" t="s">
        <v>1622</v>
      </c>
      <c r="Z774" t="s">
        <v>212</v>
      </c>
      <c r="AA774" s="6">
        <v>1031.60712268154</v>
      </c>
      <c r="AB774" s="6">
        <v>898</v>
      </c>
      <c r="AC774" s="6">
        <v>75.514570791167898</v>
      </c>
      <c r="AF774" s="24" t="s">
        <v>304</v>
      </c>
      <c r="AG774" s="24" t="s">
        <v>212</v>
      </c>
      <c r="AH774" s="25">
        <v>965.88440456595504</v>
      </c>
      <c r="AI774" s="25">
        <v>1047</v>
      </c>
      <c r="AJ774" s="25">
        <v>72.755478730488306</v>
      </c>
    </row>
    <row r="775" spans="25:36" x14ac:dyDescent="0.2">
      <c r="Y775" t="s">
        <v>1624</v>
      </c>
      <c r="Z775" t="s">
        <v>212</v>
      </c>
      <c r="AA775" s="6">
        <v>1031.6344334473499</v>
      </c>
      <c r="AB775" s="6">
        <v>1102.07191034628</v>
      </c>
      <c r="AC775" s="6">
        <v>43.9738437235373</v>
      </c>
      <c r="AF775" s="24" t="s">
        <v>841</v>
      </c>
      <c r="AG775" s="24" t="s">
        <v>212</v>
      </c>
      <c r="AH775" s="25">
        <v>1361.1287187928799</v>
      </c>
      <c r="AI775" s="25">
        <v>1048.2691416634</v>
      </c>
      <c r="AJ775" s="25">
        <v>70.092359006098107</v>
      </c>
    </row>
    <row r="776" spans="25:36" x14ac:dyDescent="0.2">
      <c r="Y776" t="s">
        <v>1626</v>
      </c>
      <c r="Z776" t="s">
        <v>212</v>
      </c>
      <c r="AA776" s="6">
        <v>1031.8535780961399</v>
      </c>
      <c r="AB776" s="6">
        <v>486.85792482985897</v>
      </c>
      <c r="AC776" s="6">
        <v>113.992998264552</v>
      </c>
      <c r="AF776" s="24" t="s">
        <v>648</v>
      </c>
      <c r="AG776" s="24" t="s">
        <v>212</v>
      </c>
      <c r="AH776" s="25">
        <v>1124.7454661474601</v>
      </c>
      <c r="AI776" s="25">
        <v>1048.5574436587101</v>
      </c>
      <c r="AJ776" s="25">
        <v>70.124675142445895</v>
      </c>
    </row>
    <row r="777" spans="25:36" x14ac:dyDescent="0.2">
      <c r="Y777" t="s">
        <v>1628</v>
      </c>
      <c r="Z777" t="s">
        <v>212</v>
      </c>
      <c r="AA777" s="6">
        <v>1032.07033128238</v>
      </c>
      <c r="AB777" s="6">
        <v>1396.77646771178</v>
      </c>
      <c r="AC777" s="6">
        <v>63.191694923471502</v>
      </c>
      <c r="AF777" s="24" t="s">
        <v>2958</v>
      </c>
      <c r="AG777" s="24" t="s">
        <v>274</v>
      </c>
      <c r="AH777" s="25">
        <v>1050.9000890560001</v>
      </c>
      <c r="AI777" s="25">
        <v>1050.9000890560001</v>
      </c>
      <c r="AJ777" s="25">
        <v>27.8428858315187</v>
      </c>
    </row>
    <row r="778" spans="25:36" x14ac:dyDescent="0.2">
      <c r="Y778" t="s">
        <v>1630</v>
      </c>
      <c r="Z778" t="s">
        <v>212</v>
      </c>
      <c r="AA778" s="6">
        <v>1032.23736936357</v>
      </c>
      <c r="AB778" s="6">
        <v>1210.0010831941599</v>
      </c>
      <c r="AC778" s="6">
        <v>47.356259693189699</v>
      </c>
      <c r="AF778" s="24" t="s">
        <v>2858</v>
      </c>
      <c r="AG778" s="24" t="s">
        <v>212</v>
      </c>
      <c r="AH778" s="25">
        <v>1051.07447022886</v>
      </c>
      <c r="AI778" s="25">
        <v>1051.07447022886</v>
      </c>
      <c r="AJ778" s="25">
        <v>15.3486425070388</v>
      </c>
    </row>
    <row r="779" spans="25:36" x14ac:dyDescent="0.2">
      <c r="Y779" t="s">
        <v>1632</v>
      </c>
      <c r="Z779" t="s">
        <v>212</v>
      </c>
      <c r="AA779" s="6">
        <v>1032.6784698389399</v>
      </c>
      <c r="AB779" s="6">
        <v>328.08434224586398</v>
      </c>
      <c r="AC779" s="6">
        <v>132.44544410669599</v>
      </c>
      <c r="AF779" s="24" t="s">
        <v>1242</v>
      </c>
      <c r="AG779" s="24" t="s">
        <v>212</v>
      </c>
      <c r="AH779" s="25">
        <v>908.64515490579504</v>
      </c>
      <c r="AI779" s="25">
        <v>1053.414401411</v>
      </c>
      <c r="AJ779" s="25">
        <v>48.246780286307903</v>
      </c>
    </row>
    <row r="780" spans="25:36" x14ac:dyDescent="0.2">
      <c r="Y780" t="s">
        <v>1633</v>
      </c>
      <c r="Z780" t="s">
        <v>274</v>
      </c>
      <c r="AA780" s="6">
        <v>1033.35950719369</v>
      </c>
      <c r="AB780" s="6">
        <v>1138.9189298766601</v>
      </c>
      <c r="AC780" s="6">
        <v>57.155323070725998</v>
      </c>
      <c r="AF780" s="24" t="s">
        <v>1586</v>
      </c>
      <c r="AG780" s="24" t="s">
        <v>212</v>
      </c>
      <c r="AH780" s="25">
        <v>1505.02132479836</v>
      </c>
      <c r="AI780" s="25">
        <v>1053.75986370699</v>
      </c>
      <c r="AJ780" s="25">
        <v>136.75752585530901</v>
      </c>
    </row>
    <row r="781" spans="25:36" x14ac:dyDescent="0.2">
      <c r="Y781" t="s">
        <v>1635</v>
      </c>
      <c r="Z781" t="s">
        <v>212</v>
      </c>
      <c r="AA781" s="6">
        <v>1033.38102336882</v>
      </c>
      <c r="AB781" s="6">
        <v>653.48066559055599</v>
      </c>
      <c r="AC781" s="6">
        <v>75.012363780864405</v>
      </c>
      <c r="AF781" s="24" t="s">
        <v>915</v>
      </c>
      <c r="AG781" s="24" t="s">
        <v>212</v>
      </c>
      <c r="AH781" s="25">
        <v>885.55802205745601</v>
      </c>
      <c r="AI781" s="25">
        <v>1054.31216947848</v>
      </c>
      <c r="AJ781" s="25">
        <v>79.013550349640894</v>
      </c>
    </row>
    <row r="782" spans="25:36" x14ac:dyDescent="0.2">
      <c r="Y782" t="s">
        <v>1637</v>
      </c>
      <c r="Z782" t="s">
        <v>274</v>
      </c>
      <c r="AA782" s="6">
        <v>1033.4631164101399</v>
      </c>
      <c r="AB782" s="6">
        <v>1201.0135197741499</v>
      </c>
      <c r="AC782" s="6">
        <v>49.117585865887598</v>
      </c>
      <c r="AF782" s="24" t="s">
        <v>476</v>
      </c>
      <c r="AG782" s="24" t="s">
        <v>274</v>
      </c>
      <c r="AH782" s="25">
        <v>900.19142911690903</v>
      </c>
      <c r="AI782" s="25">
        <v>1055.34366050568</v>
      </c>
      <c r="AJ782" s="25">
        <v>80.677029679659796</v>
      </c>
    </row>
    <row r="783" spans="25:36" x14ac:dyDescent="0.2">
      <c r="Y783" t="s">
        <v>1639</v>
      </c>
      <c r="Z783" t="s">
        <v>212</v>
      </c>
      <c r="AA783" s="6">
        <v>1034.0979566799699</v>
      </c>
      <c r="AB783" s="6">
        <v>1277.67600790491</v>
      </c>
      <c r="AC783" s="6">
        <v>68.0429480411062</v>
      </c>
      <c r="AF783" s="24" t="s">
        <v>2410</v>
      </c>
      <c r="AG783" s="24" t="s">
        <v>212</v>
      </c>
      <c r="AH783" s="25">
        <v>1055.5</v>
      </c>
      <c r="AI783" s="25">
        <v>1055.5</v>
      </c>
      <c r="AJ783" s="25">
        <v>66.389656101929802</v>
      </c>
    </row>
    <row r="784" spans="25:36" x14ac:dyDescent="0.2">
      <c r="Y784" t="s">
        <v>1641</v>
      </c>
      <c r="Z784" t="s">
        <v>212</v>
      </c>
      <c r="AA784" s="6">
        <v>1035.6671694965401</v>
      </c>
      <c r="AB784" s="6">
        <v>1195.92257433947</v>
      </c>
      <c r="AC784" s="6">
        <v>61.928274340850002</v>
      </c>
      <c r="AF784" s="24" t="s">
        <v>2404</v>
      </c>
      <c r="AG784" s="24" t="s">
        <v>212</v>
      </c>
      <c r="AH784" s="25">
        <v>2286.5953023074599</v>
      </c>
      <c r="AI784" s="25">
        <v>1056</v>
      </c>
      <c r="AJ784" s="25">
        <v>91.470709639168703</v>
      </c>
    </row>
    <row r="785" spans="25:36" x14ac:dyDescent="0.2">
      <c r="Y785" t="s">
        <v>1643</v>
      </c>
      <c r="Z785" t="s">
        <v>212</v>
      </c>
      <c r="AA785" s="6">
        <v>1035.7023671770601</v>
      </c>
      <c r="AB785" s="6">
        <v>1319.2948992060501</v>
      </c>
      <c r="AC785" s="6">
        <v>81.160889143460807</v>
      </c>
      <c r="AF785" s="24" t="s">
        <v>484</v>
      </c>
      <c r="AG785" s="24" t="s">
        <v>212</v>
      </c>
      <c r="AH785" s="25">
        <v>1016.0510570006199</v>
      </c>
      <c r="AI785" s="25">
        <v>1056.0116628604701</v>
      </c>
      <c r="AJ785" s="25">
        <v>63.125581887514898</v>
      </c>
    </row>
    <row r="786" spans="25:36" x14ac:dyDescent="0.2">
      <c r="Y786" t="s">
        <v>1645</v>
      </c>
      <c r="Z786" t="s">
        <v>212</v>
      </c>
      <c r="AA786" s="6">
        <v>1035.9880634508099</v>
      </c>
      <c r="AB786" s="6">
        <v>1309.78592625649</v>
      </c>
      <c r="AC786" s="6">
        <v>68.630159839414901</v>
      </c>
      <c r="AF786" s="24" t="s">
        <v>2728</v>
      </c>
      <c r="AG786" s="24" t="s">
        <v>274</v>
      </c>
      <c r="AH786" s="25">
        <v>1056.6535846768099</v>
      </c>
      <c r="AI786" s="25">
        <v>1056.6535846768099</v>
      </c>
      <c r="AJ786" s="25">
        <v>30.335067051182001</v>
      </c>
    </row>
    <row r="787" spans="25:36" x14ac:dyDescent="0.2">
      <c r="Y787" t="s">
        <v>1647</v>
      </c>
      <c r="Z787" t="s">
        <v>212</v>
      </c>
      <c r="AA787" s="6">
        <v>1036.1901750076099</v>
      </c>
      <c r="AB787" s="6">
        <v>883.98808080000003</v>
      </c>
      <c r="AC787" s="6">
        <v>113.170188014239</v>
      </c>
      <c r="AF787" s="24" t="s">
        <v>3669</v>
      </c>
      <c r="AG787" s="24" t="s">
        <v>212</v>
      </c>
      <c r="AH787" s="25">
        <v>1344.7666389170399</v>
      </c>
      <c r="AI787" s="25">
        <v>1056.9160366385699</v>
      </c>
      <c r="AJ787" s="25">
        <v>103.631017315042</v>
      </c>
    </row>
    <row r="788" spans="25:36" x14ac:dyDescent="0.2">
      <c r="Y788" t="s">
        <v>1649</v>
      </c>
      <c r="Z788" t="s">
        <v>212</v>
      </c>
      <c r="AA788" s="6">
        <v>1036.4474286800901</v>
      </c>
      <c r="AB788" s="6">
        <v>1034.33854088104</v>
      </c>
      <c r="AC788" s="6">
        <v>90.717557414331793</v>
      </c>
      <c r="AF788" s="24" t="s">
        <v>1948</v>
      </c>
      <c r="AG788" s="24" t="s">
        <v>212</v>
      </c>
      <c r="AH788" s="25">
        <v>1241.6248172852399</v>
      </c>
      <c r="AI788" s="25">
        <v>1057.9946055063799</v>
      </c>
      <c r="AJ788" s="25">
        <v>73.860769095467504</v>
      </c>
    </row>
    <row r="789" spans="25:36" x14ac:dyDescent="0.2">
      <c r="Y789" t="s">
        <v>1651</v>
      </c>
      <c r="Z789" t="s">
        <v>212</v>
      </c>
      <c r="AA789" s="6">
        <v>1036.8086244266699</v>
      </c>
      <c r="AB789" s="6">
        <v>1246.2233961925299</v>
      </c>
      <c r="AC789" s="6">
        <v>71.848008251372093</v>
      </c>
      <c r="AF789" s="24" t="s">
        <v>2567</v>
      </c>
      <c r="AG789" s="24" t="s">
        <v>212</v>
      </c>
      <c r="AH789" s="25">
        <v>981.09728192831903</v>
      </c>
      <c r="AI789" s="25">
        <v>1058.5236222516401</v>
      </c>
      <c r="AJ789" s="25">
        <v>72.556805393971601</v>
      </c>
    </row>
    <row r="790" spans="25:36" x14ac:dyDescent="0.2">
      <c r="Y790" t="s">
        <v>1652</v>
      </c>
      <c r="Z790" t="s">
        <v>212</v>
      </c>
      <c r="AA790" s="6">
        <v>1037.0395235851799</v>
      </c>
      <c r="AB790" s="6">
        <v>1176.95396494035</v>
      </c>
      <c r="AC790" s="6">
        <v>63.766516094399201</v>
      </c>
      <c r="AF790" s="24" t="s">
        <v>3331</v>
      </c>
      <c r="AG790" s="24" t="s">
        <v>274</v>
      </c>
      <c r="AH790" s="25">
        <v>1770.7047835752801</v>
      </c>
      <c r="AI790" s="25">
        <v>1059</v>
      </c>
      <c r="AJ790" s="25">
        <v>101.015838779821</v>
      </c>
    </row>
    <row r="791" spans="25:36" x14ac:dyDescent="0.2">
      <c r="Y791" t="s">
        <v>1654</v>
      </c>
      <c r="Z791" t="s">
        <v>212</v>
      </c>
      <c r="AA791" s="6">
        <v>1037.3055186033901</v>
      </c>
      <c r="AB791" s="6">
        <v>1240.9716767482</v>
      </c>
      <c r="AC791" s="6">
        <v>74.828879800354599</v>
      </c>
      <c r="AF791" s="24" t="s">
        <v>1691</v>
      </c>
      <c r="AG791" s="24" t="s">
        <v>212</v>
      </c>
      <c r="AH791" s="25">
        <v>1073.3278496544999</v>
      </c>
      <c r="AI791" s="25">
        <v>1059.6442051669401</v>
      </c>
      <c r="AJ791" s="25">
        <v>73.276708543029002</v>
      </c>
    </row>
    <row r="792" spans="25:36" x14ac:dyDescent="0.2">
      <c r="Y792" t="s">
        <v>1656</v>
      </c>
      <c r="Z792" t="s">
        <v>212</v>
      </c>
      <c r="AA792" s="6">
        <v>1037.6878118960401</v>
      </c>
      <c r="AB792" s="6">
        <v>466</v>
      </c>
      <c r="AC792" s="6">
        <v>118.99090626383899</v>
      </c>
      <c r="AF792" s="24" t="s">
        <v>5237</v>
      </c>
      <c r="AG792" s="24" t="s">
        <v>212</v>
      </c>
      <c r="AH792" s="25">
        <v>1959.44524286864</v>
      </c>
      <c r="AI792" s="25">
        <v>1060.26882500442</v>
      </c>
      <c r="AJ792" s="25">
        <v>113.143484584606</v>
      </c>
    </row>
    <row r="793" spans="25:36" x14ac:dyDescent="0.2">
      <c r="Y793" t="s">
        <v>1658</v>
      </c>
      <c r="Z793" t="s">
        <v>274</v>
      </c>
      <c r="AA793" s="6">
        <v>1037.8533044978501</v>
      </c>
      <c r="AB793" s="6">
        <v>817.56502043988098</v>
      </c>
      <c r="AC793" s="6">
        <v>51.074097945185102</v>
      </c>
      <c r="AF793" s="24" t="s">
        <v>3023</v>
      </c>
      <c r="AG793" s="24" t="s">
        <v>212</v>
      </c>
      <c r="AH793" s="25">
        <v>1060.6678629645601</v>
      </c>
      <c r="AI793" s="25">
        <v>1060.6678629645601</v>
      </c>
      <c r="AJ793" s="25">
        <v>33.555471740527501</v>
      </c>
    </row>
    <row r="794" spans="25:36" x14ac:dyDescent="0.2">
      <c r="Y794" t="s">
        <v>1660</v>
      </c>
      <c r="Z794" t="s">
        <v>212</v>
      </c>
      <c r="AA794" s="6">
        <v>1038.0976352814</v>
      </c>
      <c r="AB794" s="6">
        <v>1184.6559516795401</v>
      </c>
      <c r="AC794" s="6">
        <v>62.983331721797803</v>
      </c>
      <c r="AF794" s="24" t="s">
        <v>2988</v>
      </c>
      <c r="AG794" s="24" t="s">
        <v>212</v>
      </c>
      <c r="AH794" s="25">
        <v>1130.92370528877</v>
      </c>
      <c r="AI794" s="25">
        <v>1062</v>
      </c>
      <c r="AJ794" s="25">
        <v>71.552325758051296</v>
      </c>
    </row>
    <row r="795" spans="25:36" x14ac:dyDescent="0.2">
      <c r="Y795" t="s">
        <v>1662</v>
      </c>
      <c r="Z795" t="s">
        <v>212</v>
      </c>
      <c r="AA795" s="6">
        <v>1038.1750229120601</v>
      </c>
      <c r="AB795" s="6">
        <v>1038.1750229120601</v>
      </c>
      <c r="AC795" s="6">
        <v>63.3666589699083</v>
      </c>
      <c r="AF795" s="24" t="s">
        <v>443</v>
      </c>
      <c r="AG795" s="24" t="s">
        <v>212</v>
      </c>
      <c r="AH795" s="25">
        <v>1078.26820285282</v>
      </c>
      <c r="AI795" s="25">
        <v>1062.6161940080599</v>
      </c>
      <c r="AJ795" s="25">
        <v>77.462228079560205</v>
      </c>
    </row>
    <row r="796" spans="25:36" x14ac:dyDescent="0.2">
      <c r="Y796" t="s">
        <v>1664</v>
      </c>
      <c r="Z796" t="s">
        <v>212</v>
      </c>
      <c r="AA796" s="6">
        <v>1038.89436313992</v>
      </c>
      <c r="AB796" s="6">
        <v>824.24716807185303</v>
      </c>
      <c r="AC796" s="6">
        <v>94.653951910165304</v>
      </c>
      <c r="AF796" s="24" t="s">
        <v>3055</v>
      </c>
      <c r="AG796" s="24" t="s">
        <v>212</v>
      </c>
      <c r="AH796" s="25">
        <v>1806.5683179779201</v>
      </c>
      <c r="AI796" s="25">
        <v>1063.47182585007</v>
      </c>
      <c r="AJ796" s="25">
        <v>112.144593137789</v>
      </c>
    </row>
    <row r="797" spans="25:36" x14ac:dyDescent="0.2">
      <c r="Y797" t="s">
        <v>1666</v>
      </c>
      <c r="Z797" t="s">
        <v>212</v>
      </c>
      <c r="AA797" s="6">
        <v>1038.91515339695</v>
      </c>
      <c r="AB797" s="6">
        <v>1283.2643183933601</v>
      </c>
      <c r="AC797" s="6">
        <v>64.229183694270802</v>
      </c>
      <c r="AF797" s="24" t="s">
        <v>1487</v>
      </c>
      <c r="AG797" s="24" t="s">
        <v>274</v>
      </c>
      <c r="AH797" s="25">
        <v>1184.25358115586</v>
      </c>
      <c r="AI797" s="25">
        <v>1065.8067067176901</v>
      </c>
      <c r="AJ797" s="25">
        <v>46.911409389322699</v>
      </c>
    </row>
    <row r="798" spans="25:36" x14ac:dyDescent="0.2">
      <c r="Y798" t="s">
        <v>1668</v>
      </c>
      <c r="Z798" t="s">
        <v>212</v>
      </c>
      <c r="AA798" s="6">
        <v>1039.58070577286</v>
      </c>
      <c r="AB798" s="6">
        <v>1297.2081794891899</v>
      </c>
      <c r="AC798" s="6">
        <v>64.048252679477102</v>
      </c>
      <c r="AF798" s="24" t="s">
        <v>2579</v>
      </c>
      <c r="AG798" s="24" t="s">
        <v>212</v>
      </c>
      <c r="AH798" s="25">
        <v>1123.6848183321499</v>
      </c>
      <c r="AI798" s="25">
        <v>1067.6125205042999</v>
      </c>
      <c r="AJ798" s="25">
        <v>87.567231087776406</v>
      </c>
    </row>
    <row r="799" spans="25:36" x14ac:dyDescent="0.2">
      <c r="Y799" t="s">
        <v>1670</v>
      </c>
      <c r="Z799" t="s">
        <v>212</v>
      </c>
      <c r="AA799" s="6">
        <v>1039.8274400119501</v>
      </c>
      <c r="AB799" s="6">
        <v>1255.64900360093</v>
      </c>
      <c r="AC799" s="6">
        <v>81.137737107493507</v>
      </c>
      <c r="AF799" s="24" t="s">
        <v>2267</v>
      </c>
      <c r="AG799" s="24" t="s">
        <v>212</v>
      </c>
      <c r="AH799" s="25">
        <v>1110.0931751522301</v>
      </c>
      <c r="AI799" s="25">
        <v>1067.89015802269</v>
      </c>
      <c r="AJ799" s="25">
        <v>81.573059320713895</v>
      </c>
    </row>
    <row r="800" spans="25:36" x14ac:dyDescent="0.2">
      <c r="Y800" t="s">
        <v>1672</v>
      </c>
      <c r="Z800" t="s">
        <v>212</v>
      </c>
      <c r="AA800" s="6">
        <v>1041.75124907451</v>
      </c>
      <c r="AB800" s="6">
        <v>1510.23141914711</v>
      </c>
      <c r="AC800" s="6">
        <v>86.343359063025702</v>
      </c>
      <c r="AF800" s="24" t="s">
        <v>3118</v>
      </c>
      <c r="AG800" s="24" t="s">
        <v>212</v>
      </c>
      <c r="AH800" s="25">
        <v>1855.18946504881</v>
      </c>
      <c r="AI800" s="25">
        <v>1067.99929777073</v>
      </c>
      <c r="AJ800" s="25">
        <v>121.28128981210401</v>
      </c>
    </row>
    <row r="801" spans="25:36" x14ac:dyDescent="0.2">
      <c r="Y801" t="s">
        <v>1674</v>
      </c>
      <c r="Z801" t="s">
        <v>212</v>
      </c>
      <c r="AA801" s="6">
        <v>1041.8212212342601</v>
      </c>
      <c r="AB801" s="6">
        <v>1293.0971675036501</v>
      </c>
      <c r="AC801" s="6">
        <v>63.688119653022603</v>
      </c>
      <c r="AF801" s="24" t="s">
        <v>2480</v>
      </c>
      <c r="AG801" s="24" t="s">
        <v>212</v>
      </c>
      <c r="AH801" s="25">
        <v>1068.1696526650001</v>
      </c>
      <c r="AI801" s="25">
        <v>1068.1696526650001</v>
      </c>
      <c r="AJ801" s="25">
        <v>138.46372226101599</v>
      </c>
    </row>
    <row r="802" spans="25:36" x14ac:dyDescent="0.2">
      <c r="Y802" t="s">
        <v>1675</v>
      </c>
      <c r="Z802" t="s">
        <v>274</v>
      </c>
      <c r="AA802" s="6">
        <v>1041.9355713043799</v>
      </c>
      <c r="AB802" s="6">
        <v>1333.05895972698</v>
      </c>
      <c r="AC802" s="6">
        <v>80.271626047250706</v>
      </c>
      <c r="AF802" s="24" t="s">
        <v>1737</v>
      </c>
      <c r="AG802" s="24" t="s">
        <v>212</v>
      </c>
      <c r="AH802" s="25">
        <v>1394.2255135883299</v>
      </c>
      <c r="AI802" s="25">
        <v>1068.3102884136999</v>
      </c>
      <c r="AJ802" s="25">
        <v>93.657935915283701</v>
      </c>
    </row>
    <row r="803" spans="25:36" x14ac:dyDescent="0.2">
      <c r="Y803" t="s">
        <v>1677</v>
      </c>
      <c r="Z803" t="s">
        <v>212</v>
      </c>
      <c r="AA803" s="6">
        <v>1042.11879602352</v>
      </c>
      <c r="AB803" s="6">
        <v>1077.6233172156799</v>
      </c>
      <c r="AC803" s="6">
        <v>71.720885602422996</v>
      </c>
      <c r="AF803" s="24" t="s">
        <v>1171</v>
      </c>
      <c r="AG803" s="24" t="s">
        <v>274</v>
      </c>
      <c r="AH803" s="25">
        <v>1009.86939348381</v>
      </c>
      <c r="AI803" s="25">
        <v>1068.5</v>
      </c>
      <c r="AJ803" s="25">
        <v>51.162170121259201</v>
      </c>
    </row>
    <row r="804" spans="25:36" x14ac:dyDescent="0.2">
      <c r="Y804" t="s">
        <v>1679</v>
      </c>
      <c r="Z804" t="s">
        <v>212</v>
      </c>
      <c r="AA804" s="6">
        <v>1042.28210825974</v>
      </c>
      <c r="AB804" s="6">
        <v>624.88478661381203</v>
      </c>
      <c r="AC804" s="6">
        <v>82.905013032583199</v>
      </c>
      <c r="AF804" s="24" t="s">
        <v>5333</v>
      </c>
      <c r="AG804" s="24" t="s">
        <v>212</v>
      </c>
      <c r="AH804" s="25">
        <v>2221.8549081685501</v>
      </c>
      <c r="AI804" s="25">
        <v>1070</v>
      </c>
      <c r="AJ804" s="25">
        <v>96.437680713811204</v>
      </c>
    </row>
    <row r="805" spans="25:36" x14ac:dyDescent="0.2">
      <c r="Y805" t="s">
        <v>1681</v>
      </c>
      <c r="Z805" t="s">
        <v>212</v>
      </c>
      <c r="AA805" s="6">
        <v>1042.3206060881</v>
      </c>
      <c r="AB805" s="6">
        <v>688.26573443770997</v>
      </c>
      <c r="AC805" s="6">
        <v>81.370961929385899</v>
      </c>
      <c r="AF805" s="24" t="s">
        <v>1346</v>
      </c>
      <c r="AG805" s="24" t="s">
        <v>212</v>
      </c>
      <c r="AH805" s="25">
        <v>939.57736384294697</v>
      </c>
      <c r="AI805" s="25">
        <v>1070</v>
      </c>
      <c r="AJ805" s="25">
        <v>82.811981033058103</v>
      </c>
    </row>
    <row r="806" spans="25:36" x14ac:dyDescent="0.2">
      <c r="Y806" t="s">
        <v>1683</v>
      </c>
      <c r="Z806" t="s">
        <v>212</v>
      </c>
      <c r="AA806" s="6">
        <v>1042.35307347361</v>
      </c>
      <c r="AB806" s="6">
        <v>1346.83284429633</v>
      </c>
      <c r="AC806" s="6">
        <v>61.1103130347785</v>
      </c>
      <c r="AF806" s="24" t="s">
        <v>2906</v>
      </c>
      <c r="AG806" s="24" t="s">
        <v>212</v>
      </c>
      <c r="AH806" s="25">
        <v>1220.1691282394499</v>
      </c>
      <c r="AI806" s="25">
        <v>1070.1678629645601</v>
      </c>
      <c r="AJ806" s="25">
        <v>75.641824780149406</v>
      </c>
    </row>
    <row r="807" spans="25:36" x14ac:dyDescent="0.2">
      <c r="Y807" t="s">
        <v>1685</v>
      </c>
      <c r="Z807" t="s">
        <v>212</v>
      </c>
      <c r="AA807" s="6">
        <v>1042.96047793554</v>
      </c>
      <c r="AB807" s="6">
        <v>1439.8451486789399</v>
      </c>
      <c r="AC807" s="6">
        <v>64.495960406232598</v>
      </c>
      <c r="AF807" s="24" t="s">
        <v>3163</v>
      </c>
      <c r="AG807" s="24" t="s">
        <v>212</v>
      </c>
      <c r="AH807" s="25">
        <v>1070.65038199534</v>
      </c>
      <c r="AI807" s="25">
        <v>1070.65038199534</v>
      </c>
      <c r="AJ807" s="25">
        <v>18.578396936641301</v>
      </c>
    </row>
    <row r="808" spans="25:36" x14ac:dyDescent="0.2">
      <c r="Y808" t="s">
        <v>1687</v>
      </c>
      <c r="Z808" t="s">
        <v>212</v>
      </c>
      <c r="AA808" s="6">
        <v>1043.54774539493</v>
      </c>
      <c r="AB808" s="6">
        <v>1320.3980629584501</v>
      </c>
      <c r="AC808" s="6">
        <v>71.235930065108306</v>
      </c>
      <c r="AF808" s="24" t="s">
        <v>871</v>
      </c>
      <c r="AG808" s="24" t="s">
        <v>212</v>
      </c>
      <c r="AH808" s="25">
        <v>1073.8024589040101</v>
      </c>
      <c r="AI808" s="25">
        <v>1073.8024589040101</v>
      </c>
      <c r="AJ808" s="25">
        <v>133.51862001787001</v>
      </c>
    </row>
    <row r="809" spans="25:36" x14ac:dyDescent="0.2">
      <c r="Y809" t="s">
        <v>1689</v>
      </c>
      <c r="Z809" t="s">
        <v>212</v>
      </c>
      <c r="AA809" s="6">
        <v>1045.1422887661699</v>
      </c>
      <c r="AB809" s="6">
        <v>1119.3834546353401</v>
      </c>
      <c r="AC809" s="6">
        <v>58.5530874208333</v>
      </c>
      <c r="AF809" s="24" t="s">
        <v>1762</v>
      </c>
      <c r="AG809" s="24" t="s">
        <v>212</v>
      </c>
      <c r="AH809" s="25">
        <v>1094.5370757825599</v>
      </c>
      <c r="AI809" s="25">
        <v>1074.16522666945</v>
      </c>
      <c r="AJ809" s="25">
        <v>76.143997135203804</v>
      </c>
    </row>
    <row r="810" spans="25:36" x14ac:dyDescent="0.2">
      <c r="Y810" t="s">
        <v>1691</v>
      </c>
      <c r="Z810" t="s">
        <v>212</v>
      </c>
      <c r="AA810" s="6">
        <v>1045.2583450294001</v>
      </c>
      <c r="AB810" s="6">
        <v>1298.5151356700101</v>
      </c>
      <c r="AC810" s="6">
        <v>75.766171491709301</v>
      </c>
      <c r="AF810" s="24" t="s">
        <v>2097</v>
      </c>
      <c r="AG810" s="24" t="s">
        <v>212</v>
      </c>
      <c r="AH810" s="25">
        <v>1035.9401587847401</v>
      </c>
      <c r="AI810" s="25">
        <v>1076.37197391107</v>
      </c>
      <c r="AJ810" s="25">
        <v>55.439884711129302</v>
      </c>
    </row>
    <row r="811" spans="25:36" x14ac:dyDescent="0.2">
      <c r="Y811" t="s">
        <v>1692</v>
      </c>
      <c r="Z811" t="s">
        <v>274</v>
      </c>
      <c r="AA811" s="6">
        <v>1045.7799732618601</v>
      </c>
      <c r="AB811" s="6">
        <v>1115.1440791282801</v>
      </c>
      <c r="AC811" s="6">
        <v>53.237692612833101</v>
      </c>
      <c r="AF811" s="24" t="s">
        <v>1598</v>
      </c>
      <c r="AG811" s="24" t="s">
        <v>212</v>
      </c>
      <c r="AH811" s="25">
        <v>1143.45115906714</v>
      </c>
      <c r="AI811" s="25">
        <v>1076.79945645364</v>
      </c>
      <c r="AJ811" s="25">
        <v>77.9665527745682</v>
      </c>
    </row>
    <row r="812" spans="25:36" x14ac:dyDescent="0.2">
      <c r="Y812" t="s">
        <v>1694</v>
      </c>
      <c r="Z812" t="s">
        <v>212</v>
      </c>
      <c r="AA812" s="6">
        <v>1045.8758825933401</v>
      </c>
      <c r="AB812" s="6">
        <v>1193</v>
      </c>
      <c r="AC812" s="6">
        <v>80.6990275964624</v>
      </c>
      <c r="AF812" s="24" t="s">
        <v>240</v>
      </c>
      <c r="AG812" s="24" t="s">
        <v>212</v>
      </c>
      <c r="AH812" s="25">
        <v>1076.79945645364</v>
      </c>
      <c r="AI812" s="25">
        <v>1076.79945645364</v>
      </c>
      <c r="AJ812" s="25"/>
    </row>
    <row r="813" spans="25:36" x14ac:dyDescent="0.2">
      <c r="Y813" t="s">
        <v>1696</v>
      </c>
      <c r="Z813" t="s">
        <v>212</v>
      </c>
      <c r="AA813" s="6">
        <v>1045.9098062749699</v>
      </c>
      <c r="AB813" s="6">
        <v>1266.90639555854</v>
      </c>
      <c r="AC813" s="6">
        <v>58.143945650604998</v>
      </c>
      <c r="AF813" s="24" t="s">
        <v>2258</v>
      </c>
      <c r="AG813" s="24" t="s">
        <v>212</v>
      </c>
      <c r="AH813" s="25">
        <v>1078.0300366703</v>
      </c>
      <c r="AI813" s="25">
        <v>1078.0300366703</v>
      </c>
      <c r="AJ813" s="25">
        <v>109.27315372665799</v>
      </c>
    </row>
    <row r="814" spans="25:36" x14ac:dyDescent="0.2">
      <c r="Y814" t="s">
        <v>1697</v>
      </c>
      <c r="Z814" t="s">
        <v>274</v>
      </c>
      <c r="AA814" s="6">
        <v>1047.4296648314801</v>
      </c>
      <c r="AB814" s="6">
        <v>1283.0289122876</v>
      </c>
      <c r="AC814" s="6">
        <v>63.1868972197963</v>
      </c>
      <c r="AF814" s="24" t="s">
        <v>1502</v>
      </c>
      <c r="AG814" s="24" t="s">
        <v>274</v>
      </c>
      <c r="AH814" s="25">
        <v>1066.8024540762799</v>
      </c>
      <c r="AI814" s="25">
        <v>1079.21873538972</v>
      </c>
      <c r="AJ814" s="25">
        <v>64.955644728625501</v>
      </c>
    </row>
    <row r="815" spans="25:36" x14ac:dyDescent="0.2">
      <c r="Y815" t="s">
        <v>1699</v>
      </c>
      <c r="Z815" t="s">
        <v>212</v>
      </c>
      <c r="AA815" s="6">
        <v>1048.0540901741599</v>
      </c>
      <c r="AB815" s="6">
        <v>788.11055504993499</v>
      </c>
      <c r="AC815" s="6">
        <v>65.845863876898207</v>
      </c>
      <c r="AF815" s="24" t="s">
        <v>3087</v>
      </c>
      <c r="AG815" s="24" t="s">
        <v>274</v>
      </c>
      <c r="AH815" s="25">
        <v>1079.7029930874</v>
      </c>
      <c r="AI815" s="25">
        <v>1079.7029930874</v>
      </c>
      <c r="AJ815" s="25">
        <v>13.714178231723301</v>
      </c>
    </row>
    <row r="816" spans="25:36" x14ac:dyDescent="0.2">
      <c r="Y816" t="s">
        <v>1701</v>
      </c>
      <c r="Z816" t="s">
        <v>212</v>
      </c>
      <c r="AA816" s="6">
        <v>1048.0878994672601</v>
      </c>
      <c r="AB816" s="6">
        <v>1330.7198867224899</v>
      </c>
      <c r="AC816" s="6">
        <v>76.660686097968707</v>
      </c>
      <c r="AF816" s="24" t="s">
        <v>7996</v>
      </c>
      <c r="AG816" s="24" t="s">
        <v>212</v>
      </c>
      <c r="AH816" s="25">
        <v>6195.8194771901799</v>
      </c>
      <c r="AI816" s="25">
        <v>1080</v>
      </c>
      <c r="AJ816" s="25">
        <v>145.55956989289101</v>
      </c>
    </row>
    <row r="817" spans="25:36" x14ac:dyDescent="0.2">
      <c r="Y817" t="s">
        <v>1703</v>
      </c>
      <c r="Z817" t="s">
        <v>212</v>
      </c>
      <c r="AA817" s="6">
        <v>1048.53451399763</v>
      </c>
      <c r="AB817" s="6">
        <v>888.93297031464999</v>
      </c>
      <c r="AC817" s="6">
        <v>99.519440487847803</v>
      </c>
      <c r="AF817" s="24" t="s">
        <v>2689</v>
      </c>
      <c r="AG817" s="24" t="s">
        <v>212</v>
      </c>
      <c r="AH817" s="25">
        <v>1080.37524652106</v>
      </c>
      <c r="AI817" s="25">
        <v>1080.37524652106</v>
      </c>
      <c r="AJ817" s="25">
        <v>134.77810559005599</v>
      </c>
    </row>
    <row r="818" spans="25:36" x14ac:dyDescent="0.2">
      <c r="Y818" t="s">
        <v>1704</v>
      </c>
      <c r="Z818" t="s">
        <v>274</v>
      </c>
      <c r="AA818" s="6">
        <v>1051.4225071921901</v>
      </c>
      <c r="AB818" s="6">
        <v>522.79140089502505</v>
      </c>
      <c r="AC818" s="6">
        <v>104.345620775586</v>
      </c>
      <c r="AF818" s="24" t="s">
        <v>1425</v>
      </c>
      <c r="AG818" s="24" t="s">
        <v>212</v>
      </c>
      <c r="AH818" s="25">
        <v>1189.42616952913</v>
      </c>
      <c r="AI818" s="25">
        <v>1080.6152170166899</v>
      </c>
      <c r="AJ818" s="25">
        <v>65.511166942840205</v>
      </c>
    </row>
    <row r="819" spans="25:36" x14ac:dyDescent="0.2">
      <c r="Y819" t="s">
        <v>1705</v>
      </c>
      <c r="Z819" t="s">
        <v>274</v>
      </c>
      <c r="AA819" s="6">
        <v>1052.1119250859299</v>
      </c>
      <c r="AB819" s="6">
        <v>262.02884552350099</v>
      </c>
      <c r="AC819" s="6">
        <v>133.55968692438501</v>
      </c>
      <c r="AF819" s="24" t="s">
        <v>348</v>
      </c>
      <c r="AG819" s="24" t="s">
        <v>212</v>
      </c>
      <c r="AH819" s="25">
        <v>1396.15530637653</v>
      </c>
      <c r="AI819" s="25">
        <v>1081</v>
      </c>
      <c r="AJ819" s="25">
        <v>70.301985094292206</v>
      </c>
    </row>
    <row r="820" spans="25:36" x14ac:dyDescent="0.2">
      <c r="Y820" t="s">
        <v>1707</v>
      </c>
      <c r="Z820" t="s">
        <v>212</v>
      </c>
      <c r="AA820" s="6">
        <v>1052.3242585729199</v>
      </c>
      <c r="AB820" s="6">
        <v>1139.82298783071</v>
      </c>
      <c r="AC820" s="6">
        <v>95.615500120761595</v>
      </c>
      <c r="AF820" s="24" t="s">
        <v>1278</v>
      </c>
      <c r="AG820" s="24" t="s">
        <v>212</v>
      </c>
      <c r="AH820" s="25">
        <v>944.18907401199499</v>
      </c>
      <c r="AI820" s="25">
        <v>1082.3865585375299</v>
      </c>
      <c r="AJ820" s="25">
        <v>77.072077219124296</v>
      </c>
    </row>
    <row r="821" spans="25:36" x14ac:dyDescent="0.2">
      <c r="Y821" t="s">
        <v>1709</v>
      </c>
      <c r="Z821" t="s">
        <v>212</v>
      </c>
      <c r="AA821" s="6">
        <v>1052.8718114700901</v>
      </c>
      <c r="AB821" s="6">
        <v>1081.1231919890299</v>
      </c>
      <c r="AC821" s="6">
        <v>63.480772851123902</v>
      </c>
      <c r="AF821" s="24" t="s">
        <v>3384</v>
      </c>
      <c r="AG821" s="24" t="s">
        <v>274</v>
      </c>
      <c r="AH821" s="25">
        <v>1791.8448260632799</v>
      </c>
      <c r="AI821" s="25">
        <v>1082.8720840963199</v>
      </c>
      <c r="AJ821" s="25">
        <v>109.71545440197301</v>
      </c>
    </row>
    <row r="822" spans="25:36" x14ac:dyDescent="0.2">
      <c r="Y822" t="s">
        <v>1711</v>
      </c>
      <c r="Z822" t="s">
        <v>212</v>
      </c>
      <c r="AA822" s="6">
        <v>1052.96417224936</v>
      </c>
      <c r="AB822" s="6">
        <v>1152.6143443959099</v>
      </c>
      <c r="AC822" s="6">
        <v>58.8302583550158</v>
      </c>
      <c r="AF822" s="24" t="s">
        <v>3316</v>
      </c>
      <c r="AG822" s="24" t="s">
        <v>274</v>
      </c>
      <c r="AH822" s="25">
        <v>1083.12978375066</v>
      </c>
      <c r="AI822" s="25">
        <v>1083.12978375066</v>
      </c>
      <c r="AJ822" s="25">
        <v>34.968584484040498</v>
      </c>
    </row>
    <row r="823" spans="25:36" x14ac:dyDescent="0.2">
      <c r="Y823" t="s">
        <v>1713</v>
      </c>
      <c r="Z823" t="s">
        <v>212</v>
      </c>
      <c r="AA823" s="6">
        <v>1052.9695948758299</v>
      </c>
      <c r="AB823" s="6">
        <v>1280.7570323740799</v>
      </c>
      <c r="AC823" s="6">
        <v>66.596060161816595</v>
      </c>
      <c r="AF823" s="24" t="s">
        <v>2442</v>
      </c>
      <c r="AG823" s="24" t="s">
        <v>212</v>
      </c>
      <c r="AH823" s="25">
        <v>858.78065343941103</v>
      </c>
      <c r="AI823" s="25">
        <v>1084</v>
      </c>
      <c r="AJ823" s="25">
        <v>63.353473190795398</v>
      </c>
    </row>
    <row r="824" spans="25:36" x14ac:dyDescent="0.2">
      <c r="Y824" t="s">
        <v>1715</v>
      </c>
      <c r="Z824" t="s">
        <v>212</v>
      </c>
      <c r="AA824" s="6">
        <v>1053.97711290609</v>
      </c>
      <c r="AB824" s="6">
        <v>1178.0286985673699</v>
      </c>
      <c r="AC824" s="6">
        <v>68.671341088037096</v>
      </c>
      <c r="AF824" s="24" t="s">
        <v>1687</v>
      </c>
      <c r="AG824" s="24" t="s">
        <v>212</v>
      </c>
      <c r="AH824" s="25">
        <v>1022.75284124009</v>
      </c>
      <c r="AI824" s="25">
        <v>1084.9073413111801</v>
      </c>
      <c r="AJ824" s="25">
        <v>76.335895492008206</v>
      </c>
    </row>
    <row r="825" spans="25:36" x14ac:dyDescent="0.2">
      <c r="Y825" t="s">
        <v>1716</v>
      </c>
      <c r="Z825" t="s">
        <v>274</v>
      </c>
      <c r="AA825" s="6">
        <v>1054.0785988252801</v>
      </c>
      <c r="AB825" s="6">
        <v>1484.6830217726699</v>
      </c>
      <c r="AC825" s="6">
        <v>85.122546421393196</v>
      </c>
      <c r="AF825" s="24" t="s">
        <v>3375</v>
      </c>
      <c r="AG825" s="24" t="s">
        <v>212</v>
      </c>
      <c r="AH825" s="25">
        <v>1086.47989526931</v>
      </c>
      <c r="AI825" s="25">
        <v>1086.47989526931</v>
      </c>
      <c r="AJ825" s="25">
        <v>49.785390192684403</v>
      </c>
    </row>
    <row r="826" spans="25:36" x14ac:dyDescent="0.2">
      <c r="Y826" t="s">
        <v>1718</v>
      </c>
      <c r="Z826" t="s">
        <v>212</v>
      </c>
      <c r="AA826" s="6">
        <v>1054.6224744765</v>
      </c>
      <c r="AB826" s="6">
        <v>1320</v>
      </c>
      <c r="AC826" s="6">
        <v>69.658489262717595</v>
      </c>
      <c r="AF826" s="24" t="s">
        <v>589</v>
      </c>
      <c r="AG826" s="24" t="s">
        <v>212</v>
      </c>
      <c r="AH826" s="25">
        <v>1131.6696591638799</v>
      </c>
      <c r="AI826" s="25">
        <v>1091</v>
      </c>
      <c r="AJ826" s="25">
        <v>67.610087261455405</v>
      </c>
    </row>
    <row r="827" spans="25:36" x14ac:dyDescent="0.2">
      <c r="Y827" t="s">
        <v>1720</v>
      </c>
      <c r="Z827" t="s">
        <v>212</v>
      </c>
      <c r="AA827" s="6">
        <v>1054.67106274603</v>
      </c>
      <c r="AB827" s="6">
        <v>688</v>
      </c>
      <c r="AC827" s="6">
        <v>93.932139835012194</v>
      </c>
      <c r="AF827" s="24" t="s">
        <v>1843</v>
      </c>
      <c r="AG827" s="24" t="s">
        <v>212</v>
      </c>
      <c r="AH827" s="25">
        <v>1268.02087959394</v>
      </c>
      <c r="AI827" s="25">
        <v>1091</v>
      </c>
      <c r="AJ827" s="25">
        <v>50.554220590368502</v>
      </c>
    </row>
    <row r="828" spans="25:36" x14ac:dyDescent="0.2">
      <c r="Y828" t="s">
        <v>1722</v>
      </c>
      <c r="Z828" t="s">
        <v>212</v>
      </c>
      <c r="AA828" s="6">
        <v>1055.21580546419</v>
      </c>
      <c r="AB828" s="6">
        <v>1089.6396736090501</v>
      </c>
      <c r="AC828" s="6">
        <v>73.063937495408098</v>
      </c>
      <c r="AF828" s="24" t="s">
        <v>1293</v>
      </c>
      <c r="AG828" s="24" t="s">
        <v>212</v>
      </c>
      <c r="AH828" s="25">
        <v>979.45562064312298</v>
      </c>
      <c r="AI828" s="25">
        <v>1091.44622341023</v>
      </c>
      <c r="AJ828" s="25">
        <v>81.900254938368604</v>
      </c>
    </row>
    <row r="829" spans="25:36" x14ac:dyDescent="0.2">
      <c r="Y829" t="s">
        <v>1724</v>
      </c>
      <c r="Z829" t="s">
        <v>212</v>
      </c>
      <c r="AA829" s="6">
        <v>1056.50606882695</v>
      </c>
      <c r="AB829" s="6">
        <v>1260.1959516598099</v>
      </c>
      <c r="AC829" s="6">
        <v>59.430664057096003</v>
      </c>
      <c r="AF829" s="24" t="s">
        <v>6274</v>
      </c>
      <c r="AG829" s="24" t="s">
        <v>212</v>
      </c>
      <c r="AH829" s="25">
        <v>2920.8834938802502</v>
      </c>
      <c r="AI829" s="25">
        <v>1093.84432854075</v>
      </c>
      <c r="AJ829" s="25">
        <v>145.272617726634</v>
      </c>
    </row>
    <row r="830" spans="25:36" x14ac:dyDescent="0.2">
      <c r="Y830" t="s">
        <v>1725</v>
      </c>
      <c r="Z830" t="s">
        <v>274</v>
      </c>
      <c r="AA830" s="6">
        <v>1056.6344677791301</v>
      </c>
      <c r="AB830" s="6">
        <v>1485.0936958340101</v>
      </c>
      <c r="AC830" s="6">
        <v>74.429091354174005</v>
      </c>
      <c r="AF830" s="24" t="s">
        <v>2763</v>
      </c>
      <c r="AG830" s="24" t="s">
        <v>212</v>
      </c>
      <c r="AH830" s="25">
        <v>1797.3566566639799</v>
      </c>
      <c r="AI830" s="25">
        <v>1095</v>
      </c>
      <c r="AJ830" s="25">
        <v>98.473104116524397</v>
      </c>
    </row>
    <row r="831" spans="25:36" x14ac:dyDescent="0.2">
      <c r="Y831" t="s">
        <v>1727</v>
      </c>
      <c r="Z831" t="s">
        <v>212</v>
      </c>
      <c r="AA831" s="6">
        <v>1056.6524046870099</v>
      </c>
      <c r="AB831" s="6">
        <v>1315.1600776474199</v>
      </c>
      <c r="AC831" s="6">
        <v>60.600672899320202</v>
      </c>
      <c r="AF831" s="24" t="s">
        <v>1137</v>
      </c>
      <c r="AG831" s="24" t="s">
        <v>212</v>
      </c>
      <c r="AH831" s="25">
        <v>1134.6368207196699</v>
      </c>
      <c r="AI831" s="25">
        <v>1096</v>
      </c>
      <c r="AJ831" s="25">
        <v>63.565978393094603</v>
      </c>
    </row>
    <row r="832" spans="25:36" x14ac:dyDescent="0.2">
      <c r="Y832" t="s">
        <v>1729</v>
      </c>
      <c r="Z832" t="s">
        <v>212</v>
      </c>
      <c r="AA832" s="6">
        <v>1056.8508155059001</v>
      </c>
      <c r="AB832" s="6">
        <v>1298.4109790928101</v>
      </c>
      <c r="AC832" s="6">
        <v>61.9316449305568</v>
      </c>
      <c r="AF832" s="24" t="s">
        <v>2864</v>
      </c>
      <c r="AG832" s="24" t="s">
        <v>212</v>
      </c>
      <c r="AH832" s="25">
        <v>1405.7976070478301</v>
      </c>
      <c r="AI832" s="25">
        <v>1098.97465010731</v>
      </c>
      <c r="AJ832" s="25">
        <v>99.562015135413603</v>
      </c>
    </row>
    <row r="833" spans="25:36" x14ac:dyDescent="0.2">
      <c r="Y833" t="s">
        <v>1731</v>
      </c>
      <c r="Z833" t="s">
        <v>212</v>
      </c>
      <c r="AA833" s="6">
        <v>1057.27402067412</v>
      </c>
      <c r="AB833" s="6">
        <v>1172.6544713998601</v>
      </c>
      <c r="AC833" s="6">
        <v>63.648890909199601</v>
      </c>
      <c r="AF833" s="24" t="s">
        <v>4884</v>
      </c>
      <c r="AG833" s="24" t="s">
        <v>212</v>
      </c>
      <c r="AH833" s="25">
        <v>1889.8492188620201</v>
      </c>
      <c r="AI833" s="25">
        <v>1101.4088965260701</v>
      </c>
      <c r="AJ833" s="25">
        <v>117.378837642367</v>
      </c>
    </row>
    <row r="834" spans="25:36" x14ac:dyDescent="0.2">
      <c r="Y834" t="s">
        <v>1733</v>
      </c>
      <c r="Z834" t="s">
        <v>212</v>
      </c>
      <c r="AA834" s="6">
        <v>1057.79215750756</v>
      </c>
      <c r="AB834" s="6">
        <v>1346.0127974484601</v>
      </c>
      <c r="AC834" s="6">
        <v>63.724916048407202</v>
      </c>
      <c r="AF834" s="24" t="s">
        <v>2447</v>
      </c>
      <c r="AG834" s="24" t="s">
        <v>212</v>
      </c>
      <c r="AH834" s="25">
        <v>1186.57085985616</v>
      </c>
      <c r="AI834" s="25">
        <v>1103.4484150273299</v>
      </c>
      <c r="AJ834" s="25">
        <v>104.865503726763</v>
      </c>
    </row>
    <row r="835" spans="25:36" x14ac:dyDescent="0.2">
      <c r="Y835" t="s">
        <v>1735</v>
      </c>
      <c r="Z835" t="s">
        <v>212</v>
      </c>
      <c r="AA835" s="6">
        <v>1058.7836527285899</v>
      </c>
      <c r="AB835" s="6">
        <v>1086.51469829288</v>
      </c>
      <c r="AC835" s="6">
        <v>60.628234853926003</v>
      </c>
      <c r="AF835" s="24" t="s">
        <v>2202</v>
      </c>
      <c r="AG835" s="24" t="s">
        <v>212</v>
      </c>
      <c r="AH835" s="25">
        <v>953.22064269208101</v>
      </c>
      <c r="AI835" s="25">
        <v>1103.8244052341599</v>
      </c>
      <c r="AJ835" s="25">
        <v>54.441164135177402</v>
      </c>
    </row>
    <row r="836" spans="25:36" x14ac:dyDescent="0.2">
      <c r="Y836" t="s">
        <v>1737</v>
      </c>
      <c r="Z836" t="s">
        <v>212</v>
      </c>
      <c r="AA836" s="6">
        <v>1058.9155690984701</v>
      </c>
      <c r="AB836" s="6">
        <v>290.83857054734199</v>
      </c>
      <c r="AC836" s="6">
        <v>145.34508893691699</v>
      </c>
      <c r="AF836" s="24" t="s">
        <v>2515</v>
      </c>
      <c r="AG836" s="24" t="s">
        <v>212</v>
      </c>
      <c r="AH836" s="25">
        <v>1361.15955988207</v>
      </c>
      <c r="AI836" s="25">
        <v>1104.1118765849301</v>
      </c>
      <c r="AJ836" s="25">
        <v>69.938432537602296</v>
      </c>
    </row>
    <row r="837" spans="25:36" x14ac:dyDescent="0.2">
      <c r="Y837" t="s">
        <v>1739</v>
      </c>
      <c r="Z837" t="s">
        <v>212</v>
      </c>
      <c r="AA837" s="6">
        <v>1058.9708737992501</v>
      </c>
      <c r="AB837" s="6">
        <v>1255.64900360093</v>
      </c>
      <c r="AC837" s="6">
        <v>67.010490755382705</v>
      </c>
      <c r="AF837" s="24" t="s">
        <v>6119</v>
      </c>
      <c r="AG837" s="24" t="s">
        <v>212</v>
      </c>
      <c r="AH837" s="25">
        <v>3189.1657487464199</v>
      </c>
      <c r="AI837" s="25">
        <v>1105.09986767738</v>
      </c>
      <c r="AJ837" s="25">
        <v>116.357136570018</v>
      </c>
    </row>
    <row r="838" spans="25:36" x14ac:dyDescent="0.2">
      <c r="Y838" t="s">
        <v>1741</v>
      </c>
      <c r="Z838" t="s">
        <v>212</v>
      </c>
      <c r="AA838" s="6">
        <v>1059.83225344524</v>
      </c>
      <c r="AB838" s="6">
        <v>1343.7746973073199</v>
      </c>
      <c r="AC838" s="6">
        <v>65.210369191233994</v>
      </c>
      <c r="AF838" s="24" t="s">
        <v>1632</v>
      </c>
      <c r="AG838" s="24" t="s">
        <v>212</v>
      </c>
      <c r="AH838" s="25">
        <v>1526.7999414572801</v>
      </c>
      <c r="AI838" s="25">
        <v>1105.20955965079</v>
      </c>
      <c r="AJ838" s="25">
        <v>89.303446340163205</v>
      </c>
    </row>
    <row r="839" spans="25:36" x14ac:dyDescent="0.2">
      <c r="Y839" t="s">
        <v>1742</v>
      </c>
      <c r="Z839" t="s">
        <v>274</v>
      </c>
      <c r="AA839" s="6">
        <v>1060.0221736860101</v>
      </c>
      <c r="AB839" s="6">
        <v>1245.4745098692199</v>
      </c>
      <c r="AC839" s="6">
        <v>82.607812605944105</v>
      </c>
      <c r="AF839" s="24" t="s">
        <v>1491</v>
      </c>
      <c r="AG839" s="24" t="s">
        <v>212</v>
      </c>
      <c r="AH839" s="25">
        <v>1400.22493680259</v>
      </c>
      <c r="AI839" s="25">
        <v>1105.6995922858</v>
      </c>
      <c r="AJ839" s="25">
        <v>83.352168614721407</v>
      </c>
    </row>
    <row r="840" spans="25:36" x14ac:dyDescent="0.2">
      <c r="Y840" t="s">
        <v>1744</v>
      </c>
      <c r="Z840" t="s">
        <v>212</v>
      </c>
      <c r="AA840" s="6">
        <v>1060.34209507065</v>
      </c>
      <c r="AB840" s="6">
        <v>1153.61026964037</v>
      </c>
      <c r="AC840" s="6">
        <v>66.179946416844302</v>
      </c>
      <c r="AF840" s="24" t="s">
        <v>2691</v>
      </c>
      <c r="AG840" s="24" t="s">
        <v>212</v>
      </c>
      <c r="AH840" s="25">
        <v>1106</v>
      </c>
      <c r="AI840" s="25">
        <v>1106</v>
      </c>
      <c r="AJ840" s="25"/>
    </row>
    <row r="841" spans="25:36" x14ac:dyDescent="0.2">
      <c r="Y841" t="s">
        <v>1746</v>
      </c>
      <c r="Z841" t="s">
        <v>212</v>
      </c>
      <c r="AA841" s="6">
        <v>1061.00244276645</v>
      </c>
      <c r="AB841" s="6">
        <v>1031.4385268820499</v>
      </c>
      <c r="AC841" s="6">
        <v>58.528215259109302</v>
      </c>
      <c r="AF841" s="24" t="s">
        <v>1087</v>
      </c>
      <c r="AG841" s="24" t="s">
        <v>212</v>
      </c>
      <c r="AH841" s="25">
        <v>1021.15794574238</v>
      </c>
      <c r="AI841" s="25">
        <v>1106.70555720928</v>
      </c>
      <c r="AJ841" s="25">
        <v>57.776251039269098</v>
      </c>
    </row>
    <row r="842" spans="25:36" x14ac:dyDescent="0.2">
      <c r="Y842" t="s">
        <v>1748</v>
      </c>
      <c r="Z842" t="s">
        <v>212</v>
      </c>
      <c r="AA842" s="6">
        <v>1061.23812947796</v>
      </c>
      <c r="AB842" s="6">
        <v>719.41896287382701</v>
      </c>
      <c r="AC842" s="6">
        <v>75.132899827578996</v>
      </c>
      <c r="AF842" s="24" t="s">
        <v>1403</v>
      </c>
      <c r="AG842" s="24" t="s">
        <v>212</v>
      </c>
      <c r="AH842" s="25">
        <v>1459.32475871319</v>
      </c>
      <c r="AI842" s="25">
        <v>1107.6724055774</v>
      </c>
      <c r="AJ842" s="25">
        <v>82.044358540958697</v>
      </c>
    </row>
    <row r="843" spans="25:36" x14ac:dyDescent="0.2">
      <c r="Y843" t="s">
        <v>1750</v>
      </c>
      <c r="Z843" t="s">
        <v>212</v>
      </c>
      <c r="AA843" s="6">
        <v>1061.3692038556201</v>
      </c>
      <c r="AB843" s="6">
        <v>1195.7110064231999</v>
      </c>
      <c r="AC843" s="6">
        <v>85.887400583251605</v>
      </c>
      <c r="AF843" s="24" t="s">
        <v>1009</v>
      </c>
      <c r="AG843" s="24" t="s">
        <v>212</v>
      </c>
      <c r="AH843" s="25">
        <v>1248.1778044692501</v>
      </c>
      <c r="AI843" s="25">
        <v>1108.87023426523</v>
      </c>
      <c r="AJ843" s="25">
        <v>65.769063384080894</v>
      </c>
    </row>
    <row r="844" spans="25:36" x14ac:dyDescent="0.2">
      <c r="Y844" t="s">
        <v>1751</v>
      </c>
      <c r="Z844" t="s">
        <v>274</v>
      </c>
      <c r="AA844" s="6">
        <v>1061.37597031515</v>
      </c>
      <c r="AB844" s="6">
        <v>1231.8989232992701</v>
      </c>
      <c r="AC844" s="6">
        <v>89.593204571767799</v>
      </c>
      <c r="AF844" s="24" t="s">
        <v>507</v>
      </c>
      <c r="AG844" s="24" t="s">
        <v>212</v>
      </c>
      <c r="AH844" s="25">
        <v>1049.6824730629501</v>
      </c>
      <c r="AI844" s="25">
        <v>1110</v>
      </c>
      <c r="AJ844" s="25">
        <v>63.702218620870298</v>
      </c>
    </row>
    <row r="845" spans="25:36" x14ac:dyDescent="0.2">
      <c r="Y845" t="s">
        <v>1753</v>
      </c>
      <c r="Z845" t="s">
        <v>212</v>
      </c>
      <c r="AA845" s="6">
        <v>1061.4727115446599</v>
      </c>
      <c r="AB845" s="6">
        <v>1061.4727115446599</v>
      </c>
      <c r="AC845" s="6">
        <v>36.568347631181403</v>
      </c>
      <c r="AF845" s="24" t="s">
        <v>831</v>
      </c>
      <c r="AG845" s="24" t="s">
        <v>212</v>
      </c>
      <c r="AH845" s="25">
        <v>1041.3136722778399</v>
      </c>
      <c r="AI845" s="25">
        <v>1110.0383945450601</v>
      </c>
      <c r="AJ845" s="25">
        <v>55.267220100974903</v>
      </c>
    </row>
    <row r="846" spans="25:36" x14ac:dyDescent="0.2">
      <c r="Y846" t="s">
        <v>1755</v>
      </c>
      <c r="Z846" t="s">
        <v>212</v>
      </c>
      <c r="AA846" s="6">
        <v>1061.90972311012</v>
      </c>
      <c r="AB846" s="6">
        <v>1279.86163178518</v>
      </c>
      <c r="AC846" s="6">
        <v>73.023112328273399</v>
      </c>
      <c r="AF846" s="24" t="s">
        <v>2952</v>
      </c>
      <c r="AG846" s="24" t="s">
        <v>212</v>
      </c>
      <c r="AH846" s="25">
        <v>1369.1391233827601</v>
      </c>
      <c r="AI846" s="25">
        <v>1113.8468761368699</v>
      </c>
      <c r="AJ846" s="25">
        <v>72.718556361932201</v>
      </c>
    </row>
    <row r="847" spans="25:36" x14ac:dyDescent="0.2">
      <c r="Y847" t="s">
        <v>1756</v>
      </c>
      <c r="Z847" t="s">
        <v>274</v>
      </c>
      <c r="AA847" s="6">
        <v>1061.91800268459</v>
      </c>
      <c r="AB847" s="6">
        <v>1498.9702521685499</v>
      </c>
      <c r="AC847" s="6">
        <v>77.752167122378296</v>
      </c>
      <c r="AF847" s="24" t="s">
        <v>732</v>
      </c>
      <c r="AG847" s="24" t="s">
        <v>212</v>
      </c>
      <c r="AH847" s="25">
        <v>1193.1680609617599</v>
      </c>
      <c r="AI847" s="25">
        <v>1117.40726898242</v>
      </c>
      <c r="AJ847" s="25">
        <v>74.564668562536895</v>
      </c>
    </row>
    <row r="848" spans="25:36" x14ac:dyDescent="0.2">
      <c r="Y848" t="s">
        <v>1758</v>
      </c>
      <c r="Z848" t="s">
        <v>212</v>
      </c>
      <c r="AA848" s="6">
        <v>1062.2918411128501</v>
      </c>
      <c r="AB848" s="6">
        <v>851.90347704985095</v>
      </c>
      <c r="AC848" s="6">
        <v>73.412659915917104</v>
      </c>
      <c r="AF848" s="24" t="s">
        <v>1524</v>
      </c>
      <c r="AG848" s="24" t="s">
        <v>212</v>
      </c>
      <c r="AH848" s="25">
        <v>1438.77213533183</v>
      </c>
      <c r="AI848" s="25">
        <v>1117.63741647339</v>
      </c>
      <c r="AJ848" s="25">
        <v>78.146205361299707</v>
      </c>
    </row>
    <row r="849" spans="25:36" x14ac:dyDescent="0.2">
      <c r="Y849" t="s">
        <v>1760</v>
      </c>
      <c r="Z849" t="s">
        <v>212</v>
      </c>
      <c r="AA849" s="6">
        <v>1062.2991767795299</v>
      </c>
      <c r="AB849" s="6">
        <v>1203.9285896480801</v>
      </c>
      <c r="AC849" s="6">
        <v>59.217965566201698</v>
      </c>
      <c r="AF849" s="24" t="s">
        <v>8602</v>
      </c>
      <c r="AG849" s="24" t="s">
        <v>212</v>
      </c>
      <c r="AH849" s="25">
        <v>7076.4660596428403</v>
      </c>
      <c r="AI849" s="25">
        <v>1122.0346810000001</v>
      </c>
      <c r="AJ849" s="25">
        <v>137.57731979663899</v>
      </c>
    </row>
    <row r="850" spans="25:36" x14ac:dyDescent="0.2">
      <c r="Y850" t="s">
        <v>1762</v>
      </c>
      <c r="Z850" t="s">
        <v>212</v>
      </c>
      <c r="AA850" s="6">
        <v>1062.6313944348899</v>
      </c>
      <c r="AB850" s="6">
        <v>1283.0289122876</v>
      </c>
      <c r="AC850" s="6">
        <v>86.623512940924797</v>
      </c>
      <c r="AF850" s="24" t="s">
        <v>1845</v>
      </c>
      <c r="AG850" s="24" t="s">
        <v>212</v>
      </c>
      <c r="AH850" s="25">
        <v>1118.7386457866</v>
      </c>
      <c r="AI850" s="25">
        <v>1122.28027477918</v>
      </c>
      <c r="AJ850" s="25">
        <v>67.159043247653798</v>
      </c>
    </row>
    <row r="851" spans="25:36" x14ac:dyDescent="0.2">
      <c r="Y851" t="s">
        <v>1764</v>
      </c>
      <c r="Z851" t="s">
        <v>212</v>
      </c>
      <c r="AA851" s="6">
        <v>1062.78727255537</v>
      </c>
      <c r="AB851" s="6">
        <v>968.79163902824496</v>
      </c>
      <c r="AC851" s="6">
        <v>98.907236671471395</v>
      </c>
      <c r="AF851" s="24" t="s">
        <v>2743</v>
      </c>
      <c r="AG851" s="24" t="s">
        <v>212</v>
      </c>
      <c r="AH851" s="25">
        <v>1122.2865487071199</v>
      </c>
      <c r="AI851" s="25">
        <v>1122.2865487071199</v>
      </c>
      <c r="AJ851" s="25">
        <v>12.3852656294049</v>
      </c>
    </row>
    <row r="852" spans="25:36" x14ac:dyDescent="0.2">
      <c r="Y852" t="s">
        <v>1766</v>
      </c>
      <c r="Z852" t="s">
        <v>212</v>
      </c>
      <c r="AA852" s="6">
        <v>1063.07932959206</v>
      </c>
      <c r="AB852" s="6">
        <v>1055</v>
      </c>
      <c r="AC852" s="6">
        <v>87.578451599810805</v>
      </c>
      <c r="AF852" s="24" t="s">
        <v>4558</v>
      </c>
      <c r="AG852" s="24" t="s">
        <v>274</v>
      </c>
      <c r="AH852" s="25">
        <v>1125.99178824091</v>
      </c>
      <c r="AI852" s="25">
        <v>1125.99178824091</v>
      </c>
      <c r="AJ852" s="25"/>
    </row>
    <row r="853" spans="25:36" x14ac:dyDescent="0.2">
      <c r="Y853" t="s">
        <v>1768</v>
      </c>
      <c r="Z853" t="s">
        <v>212</v>
      </c>
      <c r="AA853" s="6">
        <v>1063.21086851771</v>
      </c>
      <c r="AB853" s="6">
        <v>1157.4280693558401</v>
      </c>
      <c r="AC853" s="6">
        <v>63.221601026741702</v>
      </c>
      <c r="AF853" s="24" t="s">
        <v>4544</v>
      </c>
      <c r="AG853" s="24" t="s">
        <v>274</v>
      </c>
      <c r="AH853" s="25">
        <v>1125.99178824091</v>
      </c>
      <c r="AI853" s="25">
        <v>1125.99178824091</v>
      </c>
      <c r="AJ853" s="25"/>
    </row>
    <row r="854" spans="25:36" x14ac:dyDescent="0.2">
      <c r="Y854" t="s">
        <v>1770</v>
      </c>
      <c r="Z854" t="s">
        <v>212</v>
      </c>
      <c r="AA854" s="6">
        <v>1063.4034830144401</v>
      </c>
      <c r="AB854" s="6">
        <v>1063.4034830144401</v>
      </c>
      <c r="AC854" s="6">
        <v>72.133895949164298</v>
      </c>
      <c r="AF854" s="24" t="s">
        <v>1449</v>
      </c>
      <c r="AG854" s="24" t="s">
        <v>212</v>
      </c>
      <c r="AH854" s="25">
        <v>1277.6117648238901</v>
      </c>
      <c r="AI854" s="25">
        <v>1126.0509083684699</v>
      </c>
      <c r="AJ854" s="25">
        <v>73.627287172573205</v>
      </c>
    </row>
    <row r="855" spans="25:36" x14ac:dyDescent="0.2">
      <c r="Y855" t="s">
        <v>1772</v>
      </c>
      <c r="Z855" t="s">
        <v>212</v>
      </c>
      <c r="AA855" s="6">
        <v>1064.83426919762</v>
      </c>
      <c r="AB855" s="6">
        <v>1001.21369230342</v>
      </c>
      <c r="AC855" s="6">
        <v>80.635457422624</v>
      </c>
      <c r="AF855" s="24" t="s">
        <v>2245</v>
      </c>
      <c r="AG855" s="24" t="s">
        <v>212</v>
      </c>
      <c r="AH855" s="25">
        <v>2803.73318120986</v>
      </c>
      <c r="AI855" s="25">
        <v>1126.8221762292901</v>
      </c>
      <c r="AJ855" s="25">
        <v>112.955234452242</v>
      </c>
    </row>
    <row r="856" spans="25:36" x14ac:dyDescent="0.2">
      <c r="Y856" t="s">
        <v>1774</v>
      </c>
      <c r="Z856" t="s">
        <v>212</v>
      </c>
      <c r="AA856" s="6">
        <v>1065.29886178791</v>
      </c>
      <c r="AB856" s="6">
        <v>1129.08754634103</v>
      </c>
      <c r="AC856" s="6">
        <v>68.735538123371001</v>
      </c>
      <c r="AF856" s="24" t="s">
        <v>1802</v>
      </c>
      <c r="AG856" s="24" t="s">
        <v>212</v>
      </c>
      <c r="AH856" s="25">
        <v>1237.54408636177</v>
      </c>
      <c r="AI856" s="25">
        <v>1127.43828322987</v>
      </c>
      <c r="AJ856" s="25">
        <v>84.613884054211098</v>
      </c>
    </row>
    <row r="857" spans="25:36" x14ac:dyDescent="0.2">
      <c r="Y857" t="s">
        <v>1775</v>
      </c>
      <c r="Z857" t="s">
        <v>274</v>
      </c>
      <c r="AA857" s="6">
        <v>1066.52862324987</v>
      </c>
      <c r="AB857" s="6">
        <v>1522.0330950464399</v>
      </c>
      <c r="AC857" s="6">
        <v>84.989104488601797</v>
      </c>
      <c r="AF857" s="24" t="s">
        <v>4550</v>
      </c>
      <c r="AG857" s="24" t="s">
        <v>274</v>
      </c>
      <c r="AH857" s="25">
        <v>1127.65268427162</v>
      </c>
      <c r="AI857" s="25">
        <v>1127.65268427162</v>
      </c>
      <c r="AJ857" s="25"/>
    </row>
    <row r="858" spans="25:36" x14ac:dyDescent="0.2">
      <c r="Y858" t="s">
        <v>1776</v>
      </c>
      <c r="Z858" t="s">
        <v>274</v>
      </c>
      <c r="AA858" s="6">
        <v>1066.5785372345299</v>
      </c>
      <c r="AB858" s="6">
        <v>1347.08146487568</v>
      </c>
      <c r="AC858" s="6">
        <v>72.119678794951099</v>
      </c>
      <c r="AF858" s="24" t="s">
        <v>2458</v>
      </c>
      <c r="AG858" s="24" t="s">
        <v>274</v>
      </c>
      <c r="AH858" s="25">
        <v>1011.2175614238701</v>
      </c>
      <c r="AI858" s="25">
        <v>1127.65268427162</v>
      </c>
      <c r="AJ858" s="25">
        <v>20.489437750157901</v>
      </c>
    </row>
    <row r="859" spans="25:36" x14ac:dyDescent="0.2">
      <c r="Y859" t="s">
        <v>1778</v>
      </c>
      <c r="Z859" t="s">
        <v>212</v>
      </c>
      <c r="AA859" s="6">
        <v>1067.27020171707</v>
      </c>
      <c r="AB859" s="6">
        <v>1286.0245134565801</v>
      </c>
      <c r="AC859" s="6">
        <v>52.6975665396496</v>
      </c>
      <c r="AF859" s="24" t="s">
        <v>2538</v>
      </c>
      <c r="AG859" s="24" t="s">
        <v>212</v>
      </c>
      <c r="AH859" s="25">
        <v>1128</v>
      </c>
      <c r="AI859" s="25">
        <v>1128</v>
      </c>
      <c r="AJ859" s="25"/>
    </row>
    <row r="860" spans="25:36" x14ac:dyDescent="0.2">
      <c r="Y860" t="s">
        <v>1780</v>
      </c>
      <c r="Z860" t="s">
        <v>212</v>
      </c>
      <c r="AA860" s="6">
        <v>1067.3160076898</v>
      </c>
      <c r="AB860" s="6">
        <v>892.87529379059902</v>
      </c>
      <c r="AC860" s="6">
        <v>100.57346675770501</v>
      </c>
      <c r="AF860" s="24" t="s">
        <v>3259</v>
      </c>
      <c r="AG860" s="24" t="s">
        <v>212</v>
      </c>
      <c r="AH860" s="25">
        <v>1128.48331231414</v>
      </c>
      <c r="AI860" s="25">
        <v>1128.48331231414</v>
      </c>
      <c r="AJ860" s="25"/>
    </row>
    <row r="861" spans="25:36" x14ac:dyDescent="0.2">
      <c r="Y861" t="s">
        <v>1782</v>
      </c>
      <c r="Z861" t="s">
        <v>212</v>
      </c>
      <c r="AA861" s="6">
        <v>1067.7708163689199</v>
      </c>
      <c r="AB861" s="6">
        <v>1233.0176832759601</v>
      </c>
      <c r="AC861" s="6">
        <v>64.9414547868559</v>
      </c>
      <c r="AF861" s="24" t="s">
        <v>527</v>
      </c>
      <c r="AG861" s="24" t="s">
        <v>212</v>
      </c>
      <c r="AH861" s="25">
        <v>1265.3948719760499</v>
      </c>
      <c r="AI861" s="25">
        <v>1128.5</v>
      </c>
      <c r="AJ861" s="25">
        <v>64.470477605206398</v>
      </c>
    </row>
    <row r="862" spans="25:36" x14ac:dyDescent="0.2">
      <c r="Y862" t="s">
        <v>1784</v>
      </c>
      <c r="Z862" t="s">
        <v>212</v>
      </c>
      <c r="AA862" s="6">
        <v>1068.17408254619</v>
      </c>
      <c r="AB862" s="6">
        <v>380.82525025000001</v>
      </c>
      <c r="AC862" s="6">
        <v>130.72151159433699</v>
      </c>
      <c r="AF862" s="24" t="s">
        <v>4557</v>
      </c>
      <c r="AG862" s="24" t="s">
        <v>212</v>
      </c>
      <c r="AH862" s="25">
        <v>1129.31406030318</v>
      </c>
      <c r="AI862" s="25">
        <v>1129.31406030318</v>
      </c>
      <c r="AJ862" s="25"/>
    </row>
    <row r="863" spans="25:36" x14ac:dyDescent="0.2">
      <c r="Y863" t="s">
        <v>1786</v>
      </c>
      <c r="Z863" t="s">
        <v>212</v>
      </c>
      <c r="AA863" s="6">
        <v>1068.20137302032</v>
      </c>
      <c r="AB863" s="6">
        <v>1375.9579055325701</v>
      </c>
      <c r="AC863" s="6">
        <v>74.872850346563396</v>
      </c>
      <c r="AF863" s="24" t="s">
        <v>4474</v>
      </c>
      <c r="AG863" s="24" t="s">
        <v>212</v>
      </c>
      <c r="AH863" s="25">
        <v>1129.31406030318</v>
      </c>
      <c r="AI863" s="25">
        <v>1129.31406030318</v>
      </c>
      <c r="AJ863" s="25"/>
    </row>
    <row r="864" spans="25:36" x14ac:dyDescent="0.2">
      <c r="Y864" t="s">
        <v>1788</v>
      </c>
      <c r="Z864" t="s">
        <v>212</v>
      </c>
      <c r="AA864" s="6">
        <v>1068.51400235962</v>
      </c>
      <c r="AB864" s="6">
        <v>1398.4393266657801</v>
      </c>
      <c r="AC864" s="6">
        <v>83.626788921999704</v>
      </c>
      <c r="AF864" s="24" t="s">
        <v>939</v>
      </c>
      <c r="AG864" s="24" t="s">
        <v>274</v>
      </c>
      <c r="AH864" s="25">
        <v>980.93796876754402</v>
      </c>
      <c r="AI864" s="25">
        <v>1129.97457616937</v>
      </c>
      <c r="AJ864" s="25">
        <v>78.344912404314996</v>
      </c>
    </row>
    <row r="865" spans="25:36" x14ac:dyDescent="0.2">
      <c r="Y865" t="s">
        <v>1790</v>
      </c>
      <c r="Z865" t="s">
        <v>212</v>
      </c>
      <c r="AA865" s="6">
        <v>1068.92746869078</v>
      </c>
      <c r="AB865" s="6">
        <v>1177.4631751986301</v>
      </c>
      <c r="AC865" s="6">
        <v>70.880279689040904</v>
      </c>
      <c r="AF865" s="24" t="s">
        <v>4561</v>
      </c>
      <c r="AG865" s="24" t="s">
        <v>274</v>
      </c>
      <c r="AH865" s="25">
        <v>1130.1449281851201</v>
      </c>
      <c r="AI865" s="25">
        <v>1130.1449281851201</v>
      </c>
      <c r="AJ865" s="25"/>
    </row>
    <row r="866" spans="25:36" x14ac:dyDescent="0.2">
      <c r="Y866" t="s">
        <v>1792</v>
      </c>
      <c r="Z866" t="s">
        <v>212</v>
      </c>
      <c r="AA866" s="6">
        <v>1069.18344872183</v>
      </c>
      <c r="AB866" s="6">
        <v>1283.0289122876</v>
      </c>
      <c r="AC866" s="6">
        <v>84.069968647953203</v>
      </c>
      <c r="AF866" s="24" t="s">
        <v>4563</v>
      </c>
      <c r="AG866" s="24" t="s">
        <v>212</v>
      </c>
      <c r="AH866" s="25">
        <v>1130.1449281851201</v>
      </c>
      <c r="AI866" s="25">
        <v>1130.1449281851201</v>
      </c>
      <c r="AJ866" s="25"/>
    </row>
    <row r="867" spans="25:36" x14ac:dyDescent="0.2">
      <c r="Y867" t="s">
        <v>1794</v>
      </c>
      <c r="Z867" t="s">
        <v>212</v>
      </c>
      <c r="AA867" s="6">
        <v>1069.2673951409699</v>
      </c>
      <c r="AB867" s="6">
        <v>1332.93389512197</v>
      </c>
      <c r="AC867" s="6">
        <v>59.7506216213351</v>
      </c>
      <c r="AF867" s="24" t="s">
        <v>2050</v>
      </c>
      <c r="AG867" s="24" t="s">
        <v>212</v>
      </c>
      <c r="AH867" s="25">
        <v>1573.9430333709799</v>
      </c>
      <c r="AI867" s="25">
        <v>1131.37627727688</v>
      </c>
      <c r="AJ867" s="25">
        <v>95.486821232437805</v>
      </c>
    </row>
    <row r="868" spans="25:36" x14ac:dyDescent="0.2">
      <c r="Y868" t="s">
        <v>1796</v>
      </c>
      <c r="Z868" t="s">
        <v>212</v>
      </c>
      <c r="AA868" s="6">
        <v>1072.22462510586</v>
      </c>
      <c r="AB868" s="6">
        <v>1330</v>
      </c>
      <c r="AC868" s="6">
        <v>73.397905828286298</v>
      </c>
      <c r="AF868" s="24" t="s">
        <v>1300</v>
      </c>
      <c r="AG868" s="24" t="s">
        <v>212</v>
      </c>
      <c r="AH868" s="25">
        <v>1173.7195683774601</v>
      </c>
      <c r="AI868" s="25">
        <v>1131.4544087587899</v>
      </c>
      <c r="AJ868" s="25">
        <v>35.580427198306701</v>
      </c>
    </row>
    <row r="869" spans="25:36" x14ac:dyDescent="0.2">
      <c r="Y869" t="s">
        <v>1798</v>
      </c>
      <c r="Z869" t="s">
        <v>212</v>
      </c>
      <c r="AA869" s="6">
        <v>1072.6913973507101</v>
      </c>
      <c r="AB869" s="6">
        <v>1161.3468114432501</v>
      </c>
      <c r="AC869" s="6">
        <v>73.061160872292504</v>
      </c>
      <c r="AF869" s="24" t="s">
        <v>3267</v>
      </c>
      <c r="AG869" s="24" t="s">
        <v>212</v>
      </c>
      <c r="AH869" s="25">
        <v>1383.14875393903</v>
      </c>
      <c r="AI869" s="25">
        <v>1131.4544087587899</v>
      </c>
      <c r="AJ869" s="25">
        <v>94.538169798936494</v>
      </c>
    </row>
    <row r="870" spans="25:36" x14ac:dyDescent="0.2">
      <c r="Y870" t="s">
        <v>1800</v>
      </c>
      <c r="Z870" t="s">
        <v>212</v>
      </c>
      <c r="AA870" s="6">
        <v>1072.9425185295199</v>
      </c>
      <c r="AB870" s="6">
        <v>311.57965369999999</v>
      </c>
      <c r="AC870" s="6">
        <v>155.900096946003</v>
      </c>
      <c r="AF870" s="24" t="s">
        <v>4571</v>
      </c>
      <c r="AG870" s="24" t="s">
        <v>212</v>
      </c>
      <c r="AH870" s="25">
        <v>1131.80702341343</v>
      </c>
      <c r="AI870" s="25">
        <v>1131.80702341343</v>
      </c>
      <c r="AJ870" s="25"/>
    </row>
    <row r="871" spans="25:36" x14ac:dyDescent="0.2">
      <c r="Y871" t="s">
        <v>1802</v>
      </c>
      <c r="Z871" t="s">
        <v>212</v>
      </c>
      <c r="AA871" s="6">
        <v>1073.1570587814799</v>
      </c>
      <c r="AB871" s="6">
        <v>1228.52664323315</v>
      </c>
      <c r="AC871" s="6">
        <v>91.593035584298903</v>
      </c>
      <c r="AF871" s="24" t="s">
        <v>2817</v>
      </c>
      <c r="AG871" s="24" t="s">
        <v>212</v>
      </c>
      <c r="AH871" s="25">
        <v>1655.24481750981</v>
      </c>
      <c r="AI871" s="25">
        <v>1131.80702341343</v>
      </c>
      <c r="AJ871" s="25">
        <v>86.775428841326104</v>
      </c>
    </row>
    <row r="872" spans="25:36" x14ac:dyDescent="0.2">
      <c r="Y872" t="s">
        <v>1804</v>
      </c>
      <c r="Z872" t="s">
        <v>212</v>
      </c>
      <c r="AA872" s="6">
        <v>1073.3312548280601</v>
      </c>
      <c r="AB872" s="6">
        <v>1073.3312548280601</v>
      </c>
      <c r="AC872" s="6"/>
      <c r="AF872" s="24" t="s">
        <v>4575</v>
      </c>
      <c r="AG872" s="24" t="s">
        <v>274</v>
      </c>
      <c r="AH872" s="25">
        <v>1132.63825065284</v>
      </c>
      <c r="AI872" s="25">
        <v>1132.63825065284</v>
      </c>
      <c r="AJ872" s="25"/>
    </row>
    <row r="873" spans="25:36" x14ac:dyDescent="0.2">
      <c r="Y873" t="s">
        <v>1805</v>
      </c>
      <c r="Z873" t="s">
        <v>274</v>
      </c>
      <c r="AA873" s="6">
        <v>1073.3312548280601</v>
      </c>
      <c r="AB873" s="6">
        <v>1073.3312548280601</v>
      </c>
      <c r="AC873" s="6"/>
      <c r="AF873" s="24" t="s">
        <v>2151</v>
      </c>
      <c r="AG873" s="24" t="s">
        <v>212</v>
      </c>
      <c r="AH873" s="25">
        <v>1292.7069425196601</v>
      </c>
      <c r="AI873" s="25">
        <v>1132.82251043364</v>
      </c>
      <c r="AJ873" s="25">
        <v>89.060240199562102</v>
      </c>
    </row>
    <row r="874" spans="25:36" x14ac:dyDescent="0.2">
      <c r="Y874" t="s">
        <v>1807</v>
      </c>
      <c r="Z874" t="s">
        <v>212</v>
      </c>
      <c r="AA874" s="6">
        <v>1073.6498195470599</v>
      </c>
      <c r="AB874" s="6">
        <v>797.97190137108305</v>
      </c>
      <c r="AC874" s="6">
        <v>107.948639989475</v>
      </c>
      <c r="AF874" s="24" t="s">
        <v>591</v>
      </c>
      <c r="AG874" s="24" t="s">
        <v>212</v>
      </c>
      <c r="AH874" s="25">
        <v>1010.80093917912</v>
      </c>
      <c r="AI874" s="25">
        <v>1133.46959757119</v>
      </c>
      <c r="AJ874" s="25">
        <v>89.381046743810899</v>
      </c>
    </row>
    <row r="875" spans="25:36" x14ac:dyDescent="0.2">
      <c r="Y875" t="s">
        <v>1809</v>
      </c>
      <c r="Z875" t="s">
        <v>212</v>
      </c>
      <c r="AA875" s="6">
        <v>1073.7532339812301</v>
      </c>
      <c r="AB875" s="6">
        <v>1080.6904757361201</v>
      </c>
      <c r="AC875" s="6">
        <v>78.806593804921803</v>
      </c>
      <c r="AF875" s="24" t="s">
        <v>3568</v>
      </c>
      <c r="AG875" s="24" t="s">
        <v>212</v>
      </c>
      <c r="AH875" s="25">
        <v>1133.46959757119</v>
      </c>
      <c r="AI875" s="25">
        <v>1133.46959757119</v>
      </c>
      <c r="AJ875" s="25"/>
    </row>
    <row r="876" spans="25:36" x14ac:dyDescent="0.2">
      <c r="Y876" t="s">
        <v>1811</v>
      </c>
      <c r="Z876" t="s">
        <v>212</v>
      </c>
      <c r="AA876" s="6">
        <v>1074.58174170296</v>
      </c>
      <c r="AB876" s="6">
        <v>1315.01843224139</v>
      </c>
      <c r="AC876" s="6">
        <v>78.7037402793799</v>
      </c>
      <c r="AF876" s="24" t="s">
        <v>614</v>
      </c>
      <c r="AG876" s="24" t="s">
        <v>212</v>
      </c>
      <c r="AH876" s="25">
        <v>1523.5954522055799</v>
      </c>
      <c r="AI876" s="25">
        <v>1133.7321737739401</v>
      </c>
      <c r="AJ876" s="25">
        <v>71.189509469776993</v>
      </c>
    </row>
    <row r="877" spans="25:36" x14ac:dyDescent="0.2">
      <c r="Y877" t="s">
        <v>1813</v>
      </c>
      <c r="Z877" t="s">
        <v>212</v>
      </c>
      <c r="AA877" s="6">
        <v>1075.01792310015</v>
      </c>
      <c r="AB877" s="6">
        <v>1302.7487701981599</v>
      </c>
      <c r="AC877" s="6">
        <v>59.079712232265997</v>
      </c>
      <c r="AF877" s="24" t="s">
        <v>3315</v>
      </c>
      <c r="AG877" s="24" t="s">
        <v>212</v>
      </c>
      <c r="AH877" s="25">
        <v>1134.30106411512</v>
      </c>
      <c r="AI877" s="25">
        <v>1134.30106411512</v>
      </c>
      <c r="AJ877" s="25"/>
    </row>
    <row r="878" spans="25:36" x14ac:dyDescent="0.2">
      <c r="Y878" t="s">
        <v>1814</v>
      </c>
      <c r="Z878" t="s">
        <v>274</v>
      </c>
      <c r="AA878" s="6">
        <v>1076.36491361925</v>
      </c>
      <c r="AB878" s="6">
        <v>1414.20955997019</v>
      </c>
      <c r="AC878" s="6">
        <v>56.509412259355102</v>
      </c>
      <c r="AF878" s="24" t="s">
        <v>2936</v>
      </c>
      <c r="AG878" s="24" t="s">
        <v>212</v>
      </c>
      <c r="AH878" s="25">
        <v>1134.30106411512</v>
      </c>
      <c r="AI878" s="25">
        <v>1134.30106411512</v>
      </c>
      <c r="AJ878" s="25"/>
    </row>
    <row r="879" spans="25:36" x14ac:dyDescent="0.2">
      <c r="Y879" t="s">
        <v>1816</v>
      </c>
      <c r="Z879" t="s">
        <v>212</v>
      </c>
      <c r="AA879" s="6">
        <v>1076.38338132388</v>
      </c>
      <c r="AB879" s="6">
        <v>1171.7024684601099</v>
      </c>
      <c r="AC879" s="6">
        <v>73.287099187551604</v>
      </c>
      <c r="AF879" s="24" t="s">
        <v>2918</v>
      </c>
      <c r="AG879" s="24" t="s">
        <v>212</v>
      </c>
      <c r="AH879" s="25">
        <v>1571.09760628802</v>
      </c>
      <c r="AI879" s="25">
        <v>1135.13265023136</v>
      </c>
      <c r="AJ879" s="25">
        <v>86.994170401089605</v>
      </c>
    </row>
    <row r="880" spans="25:36" x14ac:dyDescent="0.2">
      <c r="Y880" t="s">
        <v>1818</v>
      </c>
      <c r="Z880" t="s">
        <v>212</v>
      </c>
      <c r="AA880" s="6">
        <v>1076.5426873189799</v>
      </c>
      <c r="AB880" s="6">
        <v>1299.51252382142</v>
      </c>
      <c r="AC880" s="6">
        <v>46.270228309164999</v>
      </c>
      <c r="AF880" s="24" t="s">
        <v>4587</v>
      </c>
      <c r="AG880" s="24" t="s">
        <v>212</v>
      </c>
      <c r="AH880" s="25">
        <v>1135.13265023136</v>
      </c>
      <c r="AI880" s="25">
        <v>1135.13265023136</v>
      </c>
      <c r="AJ880" s="25"/>
    </row>
    <row r="881" spans="25:36" x14ac:dyDescent="0.2">
      <c r="Y881" t="s">
        <v>1819</v>
      </c>
      <c r="Z881" t="s">
        <v>212</v>
      </c>
      <c r="AA881" s="6">
        <v>1077.30668988874</v>
      </c>
      <c r="AB881" s="6">
        <v>1142.0317404735799</v>
      </c>
      <c r="AC881" s="6">
        <v>58.427277689081102</v>
      </c>
      <c r="AF881" s="24" t="s">
        <v>4585</v>
      </c>
      <c r="AG881" s="24" t="s">
        <v>212</v>
      </c>
      <c r="AH881" s="25">
        <v>1135.13265023136</v>
      </c>
      <c r="AI881" s="25">
        <v>1135.13265023136</v>
      </c>
      <c r="AJ881" s="25"/>
    </row>
    <row r="882" spans="25:36" x14ac:dyDescent="0.2">
      <c r="Y882" t="s">
        <v>1821</v>
      </c>
      <c r="Z882" t="s">
        <v>212</v>
      </c>
      <c r="AA882" s="6">
        <v>1077.5945543279099</v>
      </c>
      <c r="AB882" s="6">
        <v>1211.3032459527101</v>
      </c>
      <c r="AC882" s="6">
        <v>62.186126578512599</v>
      </c>
      <c r="AF882" s="24" t="s">
        <v>4594</v>
      </c>
      <c r="AG882" s="24" t="s">
        <v>274</v>
      </c>
      <c r="AH882" s="25">
        <v>1135.9643558666501</v>
      </c>
      <c r="AI882" s="25">
        <v>1135.9643558666501</v>
      </c>
      <c r="AJ882" s="25"/>
    </row>
    <row r="883" spans="25:36" x14ac:dyDescent="0.2">
      <c r="Y883" t="s">
        <v>1823</v>
      </c>
      <c r="Z883" t="s">
        <v>212</v>
      </c>
      <c r="AA883" s="6">
        <v>1078.86041167599</v>
      </c>
      <c r="AB883" s="6">
        <v>486.92728196444398</v>
      </c>
      <c r="AC883" s="6">
        <v>117.203907452648</v>
      </c>
      <c r="AF883" s="24" t="s">
        <v>1125</v>
      </c>
      <c r="AG883" s="24" t="s">
        <v>274</v>
      </c>
      <c r="AH883" s="25">
        <v>1262.5903091211301</v>
      </c>
      <c r="AI883" s="25">
        <v>1136</v>
      </c>
      <c r="AJ883" s="25">
        <v>86.423644751505805</v>
      </c>
    </row>
    <row r="884" spans="25:36" x14ac:dyDescent="0.2">
      <c r="Y884" t="s">
        <v>1825</v>
      </c>
      <c r="Z884" t="s">
        <v>212</v>
      </c>
      <c r="AA884" s="6">
        <v>1079.1204165863701</v>
      </c>
      <c r="AB884" s="6">
        <v>1302.2189439901699</v>
      </c>
      <c r="AC884" s="6">
        <v>60.320386175588197</v>
      </c>
      <c r="AF884" s="24" t="s">
        <v>2145</v>
      </c>
      <c r="AG884" s="24" t="s">
        <v>212</v>
      </c>
      <c r="AH884" s="25">
        <v>1158.30722206782</v>
      </c>
      <c r="AI884" s="25">
        <v>1136.79618096781</v>
      </c>
      <c r="AJ884" s="25">
        <v>39.757847435213201</v>
      </c>
    </row>
    <row r="885" spans="25:36" x14ac:dyDescent="0.2">
      <c r="Y885" t="s">
        <v>1826</v>
      </c>
      <c r="Z885" t="s">
        <v>212</v>
      </c>
      <c r="AA885" s="6">
        <v>1079.9403828524801</v>
      </c>
      <c r="AB885" s="6">
        <v>1128.7051574690399</v>
      </c>
      <c r="AC885" s="6">
        <v>47.617194846606701</v>
      </c>
      <c r="AF885" s="24" t="s">
        <v>4602</v>
      </c>
      <c r="AG885" s="24" t="s">
        <v>212</v>
      </c>
      <c r="AH885" s="25">
        <v>1136.79618096781</v>
      </c>
      <c r="AI885" s="25">
        <v>1136.79618096781</v>
      </c>
      <c r="AJ885" s="25"/>
    </row>
    <row r="886" spans="25:36" x14ac:dyDescent="0.2">
      <c r="Y886" t="s">
        <v>1828</v>
      </c>
      <c r="Z886" t="s">
        <v>212</v>
      </c>
      <c r="AA886" s="6">
        <v>1081.27449987672</v>
      </c>
      <c r="AB886" s="6">
        <v>1250.6251062138499</v>
      </c>
      <c r="AC886" s="6">
        <v>55.025813888214202</v>
      </c>
      <c r="AF886" s="24" t="s">
        <v>3418</v>
      </c>
      <c r="AG886" s="24" t="s">
        <v>212</v>
      </c>
      <c r="AH886" s="25">
        <v>1136.79618096781</v>
      </c>
      <c r="AI886" s="25">
        <v>1136.79618096781</v>
      </c>
      <c r="AJ886" s="25"/>
    </row>
    <row r="887" spans="25:36" x14ac:dyDescent="0.2">
      <c r="Y887" t="s">
        <v>1829</v>
      </c>
      <c r="Z887" t="s">
        <v>212</v>
      </c>
      <c r="AA887" s="6">
        <v>1081.3219349941201</v>
      </c>
      <c r="AB887" s="6">
        <v>1163.6406716681399</v>
      </c>
      <c r="AC887" s="6">
        <v>51.131046231141802</v>
      </c>
      <c r="AF887" s="24" t="s">
        <v>2870</v>
      </c>
      <c r="AG887" s="24" t="s">
        <v>212</v>
      </c>
      <c r="AH887" s="25">
        <v>1509.54774578161</v>
      </c>
      <c r="AI887" s="25">
        <v>1136.79618096781</v>
      </c>
      <c r="AJ887" s="25">
        <v>120.960319020806</v>
      </c>
    </row>
    <row r="888" spans="25:36" x14ac:dyDescent="0.2">
      <c r="Y888" t="s">
        <v>1831</v>
      </c>
      <c r="Z888" t="s">
        <v>212</v>
      </c>
      <c r="AA888" s="6">
        <v>1081.5981731013501</v>
      </c>
      <c r="AB888" s="6">
        <v>1261</v>
      </c>
      <c r="AC888" s="6">
        <v>59.609892449277197</v>
      </c>
      <c r="AF888" s="24" t="s">
        <v>569</v>
      </c>
      <c r="AG888" s="24" t="s">
        <v>212</v>
      </c>
      <c r="AH888" s="25">
        <v>1369.9330573555601</v>
      </c>
      <c r="AI888" s="25">
        <v>1136.79618096781</v>
      </c>
      <c r="AJ888" s="25">
        <v>102.092902913735</v>
      </c>
    </row>
    <row r="889" spans="25:36" x14ac:dyDescent="0.2">
      <c r="Y889" t="s">
        <v>1833</v>
      </c>
      <c r="Z889" t="s">
        <v>212</v>
      </c>
      <c r="AA889" s="6">
        <v>1081.70475318733</v>
      </c>
      <c r="AB889" s="6">
        <v>1366.5421945124499</v>
      </c>
      <c r="AC889" s="6">
        <v>61.910922123826303</v>
      </c>
      <c r="AF889" s="24" t="s">
        <v>3247</v>
      </c>
      <c r="AG889" s="24" t="s">
        <v>212</v>
      </c>
      <c r="AH889" s="25">
        <v>1843.2580528660401</v>
      </c>
      <c r="AI889" s="25">
        <v>1137</v>
      </c>
      <c r="AJ889" s="25">
        <v>86.494462133059599</v>
      </c>
    </row>
    <row r="890" spans="25:36" x14ac:dyDescent="0.2">
      <c r="Y890" t="s">
        <v>1835</v>
      </c>
      <c r="Z890" t="s">
        <v>212</v>
      </c>
      <c r="AA890" s="6">
        <v>1082.6132467560601</v>
      </c>
      <c r="AB890" s="6">
        <v>1378.98698281887</v>
      </c>
      <c r="AC890" s="6">
        <v>69.599870849505805</v>
      </c>
      <c r="AF890" s="24" t="s">
        <v>4611</v>
      </c>
      <c r="AG890" s="24" t="s">
        <v>212</v>
      </c>
      <c r="AH890" s="25">
        <v>1137.62812548172</v>
      </c>
      <c r="AI890" s="25">
        <v>1137.62812548172</v>
      </c>
      <c r="AJ890" s="25"/>
    </row>
    <row r="891" spans="25:36" x14ac:dyDescent="0.2">
      <c r="Y891" t="s">
        <v>1837</v>
      </c>
      <c r="Z891" t="s">
        <v>212</v>
      </c>
      <c r="AA891" s="6">
        <v>1082.6377302542201</v>
      </c>
      <c r="AB891" s="6">
        <v>1488.5776446575101</v>
      </c>
      <c r="AC891" s="6">
        <v>68.463013986609994</v>
      </c>
      <c r="AF891" s="24" t="s">
        <v>3762</v>
      </c>
      <c r="AG891" s="24" t="s">
        <v>212</v>
      </c>
      <c r="AH891" s="25">
        <v>1139.2923725355299</v>
      </c>
      <c r="AI891" s="25">
        <v>1139.2923725355299</v>
      </c>
      <c r="AJ891" s="25"/>
    </row>
    <row r="892" spans="25:36" x14ac:dyDescent="0.2">
      <c r="Y892" t="s">
        <v>1839</v>
      </c>
      <c r="Z892" t="s">
        <v>212</v>
      </c>
      <c r="AA892" s="6">
        <v>1082.85199994236</v>
      </c>
      <c r="AB892" s="6">
        <v>969.24779114476496</v>
      </c>
      <c r="AC892" s="6">
        <v>58.882142242883099</v>
      </c>
      <c r="AF892" s="24" t="s">
        <v>4141</v>
      </c>
      <c r="AG892" s="24" t="s">
        <v>212</v>
      </c>
      <c r="AH892" s="25">
        <v>2519.17508549177</v>
      </c>
      <c r="AI892" s="25">
        <v>1139.2923725355299</v>
      </c>
      <c r="AJ892" s="25">
        <v>100.403831195694</v>
      </c>
    </row>
    <row r="893" spans="25:36" x14ac:dyDescent="0.2">
      <c r="Y893" t="s">
        <v>1841</v>
      </c>
      <c r="Z893" t="s">
        <v>212</v>
      </c>
      <c r="AA893" s="6">
        <v>1083.45781752842</v>
      </c>
      <c r="AB893" s="6">
        <v>1194.55755729764</v>
      </c>
      <c r="AC893" s="6">
        <v>72.220406077263505</v>
      </c>
      <c r="AF893" s="24" t="s">
        <v>4620</v>
      </c>
      <c r="AG893" s="24" t="s">
        <v>212</v>
      </c>
      <c r="AH893" s="25">
        <v>1139.2923725355299</v>
      </c>
      <c r="AI893" s="25">
        <v>1139.2923725355299</v>
      </c>
      <c r="AJ893" s="25"/>
    </row>
    <row r="894" spans="25:36" x14ac:dyDescent="0.2">
      <c r="Y894" t="s">
        <v>1843</v>
      </c>
      <c r="Z894" t="s">
        <v>212</v>
      </c>
      <c r="AA894" s="6">
        <v>1084.2501118098</v>
      </c>
      <c r="AB894" s="6">
        <v>1084.1360581969</v>
      </c>
      <c r="AC894" s="6">
        <v>59.481320551391001</v>
      </c>
      <c r="AF894" s="24" t="s">
        <v>491</v>
      </c>
      <c r="AG894" s="24" t="s">
        <v>212</v>
      </c>
      <c r="AH894" s="25">
        <v>1173.63334677077</v>
      </c>
      <c r="AI894" s="25">
        <v>1139.83544136911</v>
      </c>
      <c r="AJ894" s="25">
        <v>61.848445121938298</v>
      </c>
    </row>
    <row r="895" spans="25:36" x14ac:dyDescent="0.2">
      <c r="Y895" t="s">
        <v>1845</v>
      </c>
      <c r="Z895" t="s">
        <v>212</v>
      </c>
      <c r="AA895" s="6">
        <v>1084.2826909769001</v>
      </c>
      <c r="AB895" s="6">
        <v>1380</v>
      </c>
      <c r="AC895" s="6">
        <v>85.441142490681997</v>
      </c>
      <c r="AF895" s="24" t="s">
        <v>2219</v>
      </c>
      <c r="AG895" s="24" t="s">
        <v>212</v>
      </c>
      <c r="AH895" s="25">
        <v>1533.86431778826</v>
      </c>
      <c r="AI895" s="25">
        <v>1140</v>
      </c>
      <c r="AJ895" s="25">
        <v>89.045220912096397</v>
      </c>
    </row>
    <row r="896" spans="25:36" x14ac:dyDescent="0.2">
      <c r="Y896" t="s">
        <v>1847</v>
      </c>
      <c r="Z896" t="s">
        <v>212</v>
      </c>
      <c r="AA896" s="6">
        <v>1085.0287258353101</v>
      </c>
      <c r="AB896" s="6">
        <v>1248.79474982333</v>
      </c>
      <c r="AC896" s="6">
        <v>46.046851394008101</v>
      </c>
      <c r="AF896" s="24" t="s">
        <v>5674</v>
      </c>
      <c r="AG896" s="24" t="s">
        <v>212</v>
      </c>
      <c r="AH896" s="25">
        <v>1727.7270315098101</v>
      </c>
      <c r="AI896" s="25">
        <v>1140.1246749694401</v>
      </c>
      <c r="AJ896" s="25">
        <v>119.9226132846</v>
      </c>
    </row>
    <row r="897" spans="25:36" x14ac:dyDescent="0.2">
      <c r="Y897" t="s">
        <v>1849</v>
      </c>
      <c r="Z897" t="s">
        <v>212</v>
      </c>
      <c r="AA897" s="6">
        <v>1085.24735066726</v>
      </c>
      <c r="AB897" s="6">
        <v>1328.9752999275299</v>
      </c>
      <c r="AC897" s="6">
        <v>72.449511625890807</v>
      </c>
      <c r="AF897" s="24" t="s">
        <v>4623</v>
      </c>
      <c r="AG897" s="24" t="s">
        <v>274</v>
      </c>
      <c r="AH897" s="25">
        <v>1140.1246749694401</v>
      </c>
      <c r="AI897" s="25">
        <v>1140.1246749694401</v>
      </c>
      <c r="AJ897" s="25"/>
    </row>
    <row r="898" spans="25:36" x14ac:dyDescent="0.2">
      <c r="Y898" t="s">
        <v>1851</v>
      </c>
      <c r="Z898" t="s">
        <v>212</v>
      </c>
      <c r="AA898" s="6">
        <v>1085.90582820228</v>
      </c>
      <c r="AB898" s="6">
        <v>1379.9159459550101</v>
      </c>
      <c r="AC898" s="6">
        <v>67.000928182180203</v>
      </c>
      <c r="AF898" s="24" t="s">
        <v>3873</v>
      </c>
      <c r="AG898" s="24" t="s">
        <v>212</v>
      </c>
      <c r="AH898" s="25">
        <v>1868.2852623819899</v>
      </c>
      <c r="AI898" s="25">
        <v>1140.2607649956699</v>
      </c>
      <c r="AJ898" s="25">
        <v>130.067180283661</v>
      </c>
    </row>
    <row r="899" spans="25:36" x14ac:dyDescent="0.2">
      <c r="Y899" t="s">
        <v>1853</v>
      </c>
      <c r="Z899" t="s">
        <v>212</v>
      </c>
      <c r="AA899" s="6">
        <v>1086.03292838679</v>
      </c>
      <c r="AB899" s="6">
        <v>830</v>
      </c>
      <c r="AC899" s="6">
        <v>83.597810540441301</v>
      </c>
      <c r="AF899" s="24" t="s">
        <v>4438</v>
      </c>
      <c r="AG899" s="24" t="s">
        <v>212</v>
      </c>
      <c r="AH899" s="25">
        <v>1140.9570966041299</v>
      </c>
      <c r="AI899" s="25">
        <v>1140.9570966041299</v>
      </c>
      <c r="AJ899" s="25"/>
    </row>
    <row r="900" spans="25:36" x14ac:dyDescent="0.2">
      <c r="Y900" t="s">
        <v>1855</v>
      </c>
      <c r="Z900" t="s">
        <v>212</v>
      </c>
      <c r="AA900" s="6">
        <v>1086.2721603172899</v>
      </c>
      <c r="AB900" s="6">
        <v>1331.3750898610499</v>
      </c>
      <c r="AC900" s="6">
        <v>54.086896206463202</v>
      </c>
      <c r="AF900" s="24" t="s">
        <v>4632</v>
      </c>
      <c r="AG900" s="24" t="s">
        <v>274</v>
      </c>
      <c r="AH900" s="25">
        <v>1140.9570966041299</v>
      </c>
      <c r="AI900" s="25">
        <v>1140.9570966041299</v>
      </c>
      <c r="AJ900" s="25"/>
    </row>
    <row r="901" spans="25:36" x14ac:dyDescent="0.2">
      <c r="Y901" t="s">
        <v>1857</v>
      </c>
      <c r="Z901" t="s">
        <v>212</v>
      </c>
      <c r="AA901" s="6">
        <v>1086.3784115358101</v>
      </c>
      <c r="AB901" s="6">
        <v>1488.2703794900599</v>
      </c>
      <c r="AC901" s="6">
        <v>66.128903669773905</v>
      </c>
      <c r="AF901" s="24" t="s">
        <v>4633</v>
      </c>
      <c r="AG901" s="24" t="s">
        <v>274</v>
      </c>
      <c r="AH901" s="25">
        <v>1140.9570966041299</v>
      </c>
      <c r="AI901" s="25">
        <v>1140.9570966041299</v>
      </c>
      <c r="AJ901" s="25"/>
    </row>
    <row r="902" spans="25:36" x14ac:dyDescent="0.2">
      <c r="Y902" t="s">
        <v>1859</v>
      </c>
      <c r="Z902" t="s">
        <v>212</v>
      </c>
      <c r="AA902" s="6">
        <v>1086.5194343522601</v>
      </c>
      <c r="AB902" s="6">
        <v>856.985108919303</v>
      </c>
      <c r="AC902" s="6">
        <v>97.276935787874805</v>
      </c>
      <c r="AF902" s="24" t="s">
        <v>1512</v>
      </c>
      <c r="AG902" s="24" t="s">
        <v>212</v>
      </c>
      <c r="AH902" s="25">
        <v>1529.3211159074201</v>
      </c>
      <c r="AI902" s="25">
        <v>1141</v>
      </c>
      <c r="AJ902" s="25">
        <v>63.638464157013502</v>
      </c>
    </row>
    <row r="903" spans="25:36" x14ac:dyDescent="0.2">
      <c r="Y903" t="s">
        <v>1860</v>
      </c>
      <c r="Z903" t="s">
        <v>274</v>
      </c>
      <c r="AA903" s="6">
        <v>1086.5582123009001</v>
      </c>
      <c r="AB903" s="6">
        <v>1582.1218621994999</v>
      </c>
      <c r="AC903" s="6">
        <v>84.860647853147896</v>
      </c>
      <c r="AF903" s="24" t="s">
        <v>1705</v>
      </c>
      <c r="AG903" s="24" t="s">
        <v>274</v>
      </c>
      <c r="AH903" s="25">
        <v>1277.9391387749599</v>
      </c>
      <c r="AI903" s="25">
        <v>1141.11393656831</v>
      </c>
      <c r="AJ903" s="25">
        <v>92.672430193972403</v>
      </c>
    </row>
    <row r="904" spans="25:36" x14ac:dyDescent="0.2">
      <c r="Y904" t="s">
        <v>1862</v>
      </c>
      <c r="Z904" t="s">
        <v>212</v>
      </c>
      <c r="AA904" s="6">
        <v>1086.6508250837701</v>
      </c>
      <c r="AB904" s="6">
        <v>1200</v>
      </c>
      <c r="AC904" s="6">
        <v>52.879013397669098</v>
      </c>
      <c r="AF904" s="24" t="s">
        <v>833</v>
      </c>
      <c r="AG904" s="24" t="s">
        <v>212</v>
      </c>
      <c r="AH904" s="25">
        <v>1202.9442713667499</v>
      </c>
      <c r="AI904" s="25">
        <v>1141.78963738674</v>
      </c>
      <c r="AJ904" s="25">
        <v>58.216328088525302</v>
      </c>
    </row>
    <row r="905" spans="25:36" x14ac:dyDescent="0.2">
      <c r="Y905" t="s">
        <v>1864</v>
      </c>
      <c r="Z905" t="s">
        <v>212</v>
      </c>
      <c r="AA905" s="6">
        <v>1086.9015614797199</v>
      </c>
      <c r="AB905" s="6">
        <v>1086.9015614797199</v>
      </c>
      <c r="AC905" s="6"/>
      <c r="AF905" s="24" t="s">
        <v>238</v>
      </c>
      <c r="AG905" s="24" t="s">
        <v>212</v>
      </c>
      <c r="AH905" s="25">
        <v>1141.9540176784101</v>
      </c>
      <c r="AI905" s="25">
        <v>1141.9540176784101</v>
      </c>
      <c r="AJ905" s="25">
        <v>17.005025771462599</v>
      </c>
    </row>
    <row r="906" spans="25:36" x14ac:dyDescent="0.2">
      <c r="Y906" t="s">
        <v>1866</v>
      </c>
      <c r="Z906" t="s">
        <v>212</v>
      </c>
      <c r="AA906" s="6">
        <v>1086.9015614797199</v>
      </c>
      <c r="AB906" s="6">
        <v>1086.9015614797199</v>
      </c>
      <c r="AC906" s="6"/>
      <c r="AF906" s="24" t="s">
        <v>3322</v>
      </c>
      <c r="AG906" s="24" t="s">
        <v>212</v>
      </c>
      <c r="AH906" s="25">
        <v>1264.17695060299</v>
      </c>
      <c r="AI906" s="25">
        <v>1142.62229726447</v>
      </c>
      <c r="AJ906" s="25">
        <v>88.720510462047201</v>
      </c>
    </row>
    <row r="907" spans="25:36" x14ac:dyDescent="0.2">
      <c r="Y907" t="s">
        <v>1868</v>
      </c>
      <c r="Z907" t="s">
        <v>212</v>
      </c>
      <c r="AA907" s="6">
        <v>1087.1434179173</v>
      </c>
      <c r="AB907" s="6">
        <v>650.53232481436203</v>
      </c>
      <c r="AC907" s="6">
        <v>87.429894290559503</v>
      </c>
      <c r="AF907" s="24" t="s">
        <v>2779</v>
      </c>
      <c r="AG907" s="24" t="s">
        <v>212</v>
      </c>
      <c r="AH907" s="25">
        <v>2046.0171277428101</v>
      </c>
      <c r="AI907" s="25">
        <v>1142.62229726447</v>
      </c>
      <c r="AJ907" s="25">
        <v>113.061862767669</v>
      </c>
    </row>
    <row r="908" spans="25:36" x14ac:dyDescent="0.2">
      <c r="Y908" t="s">
        <v>1870</v>
      </c>
      <c r="Z908" t="s">
        <v>212</v>
      </c>
      <c r="AA908" s="6">
        <v>1087.7671464684499</v>
      </c>
      <c r="AB908" s="6">
        <v>1322.30143940536</v>
      </c>
      <c r="AC908" s="6">
        <v>39.732785419188097</v>
      </c>
      <c r="AF908" s="24" t="s">
        <v>692</v>
      </c>
      <c r="AG908" s="24" t="s">
        <v>212</v>
      </c>
      <c r="AH908" s="25">
        <v>1155.9002395463999</v>
      </c>
      <c r="AI908" s="25">
        <v>1142.62229726447</v>
      </c>
      <c r="AJ908" s="25">
        <v>48.157961531928599</v>
      </c>
    </row>
    <row r="909" spans="25:36" x14ac:dyDescent="0.2">
      <c r="Y909" t="s">
        <v>1872</v>
      </c>
      <c r="Z909" t="s">
        <v>212</v>
      </c>
      <c r="AA909" s="6">
        <v>1088.80363447172</v>
      </c>
      <c r="AB909" s="6">
        <v>1026.2377254261701</v>
      </c>
      <c r="AC909" s="6">
        <v>81.337621681324094</v>
      </c>
      <c r="AF909" s="24" t="s">
        <v>4642</v>
      </c>
      <c r="AG909" s="24" t="s">
        <v>212</v>
      </c>
      <c r="AH909" s="25">
        <v>1142.62229726447</v>
      </c>
      <c r="AI909" s="25">
        <v>1142.62229726447</v>
      </c>
      <c r="AJ909" s="25"/>
    </row>
    <row r="910" spans="25:36" x14ac:dyDescent="0.2">
      <c r="Y910" t="s">
        <v>1874</v>
      </c>
      <c r="Z910" t="s">
        <v>212</v>
      </c>
      <c r="AA910" s="6">
        <v>1088.865615836</v>
      </c>
      <c r="AB910" s="6">
        <v>1351.337159678</v>
      </c>
      <c r="AC910" s="6">
        <v>63.201196130883098</v>
      </c>
      <c r="AF910" s="24" t="s">
        <v>3822</v>
      </c>
      <c r="AG910" s="24" t="s">
        <v>212</v>
      </c>
      <c r="AH910" s="25">
        <v>1144.2879740943399</v>
      </c>
      <c r="AI910" s="25">
        <v>1144.2879740943399</v>
      </c>
      <c r="AJ910" s="25"/>
    </row>
    <row r="911" spans="25:36" x14ac:dyDescent="0.2">
      <c r="Y911" t="s">
        <v>1876</v>
      </c>
      <c r="Z911" t="s">
        <v>212</v>
      </c>
      <c r="AA911" s="6">
        <v>1088.88759965136</v>
      </c>
      <c r="AB911" s="6">
        <v>1186.7959180410101</v>
      </c>
      <c r="AC911" s="6">
        <v>78.310897165723702</v>
      </c>
      <c r="AF911" s="24" t="s">
        <v>8441</v>
      </c>
      <c r="AG911" s="24" t="s">
        <v>212</v>
      </c>
      <c r="AH911" s="25">
        <v>5722.3706947114497</v>
      </c>
      <c r="AI911" s="25">
        <v>1145.12099094116</v>
      </c>
      <c r="AJ911" s="25">
        <v>190.79889625317799</v>
      </c>
    </row>
    <row r="912" spans="25:36" x14ac:dyDescent="0.2">
      <c r="Y912" t="s">
        <v>1878</v>
      </c>
      <c r="Z912" t="s">
        <v>212</v>
      </c>
      <c r="AA912" s="6">
        <v>1089.0371795908</v>
      </c>
      <c r="AB912" s="6">
        <v>1148.29803421465</v>
      </c>
      <c r="AC912" s="6">
        <v>56.505384548397501</v>
      </c>
      <c r="AF912" s="24" t="s">
        <v>4659</v>
      </c>
      <c r="AG912" s="24" t="s">
        <v>212</v>
      </c>
      <c r="AH912" s="25">
        <v>1145.95412667243</v>
      </c>
      <c r="AI912" s="25">
        <v>1145.95412667243</v>
      </c>
      <c r="AJ912" s="25"/>
    </row>
    <row r="913" spans="25:36" x14ac:dyDescent="0.2">
      <c r="Y913" t="s">
        <v>1879</v>
      </c>
      <c r="Z913" t="s">
        <v>212</v>
      </c>
      <c r="AA913" s="6">
        <v>1089.4052927992</v>
      </c>
      <c r="AB913" s="6">
        <v>1411.66231660311</v>
      </c>
      <c r="AC913" s="6">
        <v>63.624407345601099</v>
      </c>
      <c r="AF913" s="24" t="s">
        <v>886</v>
      </c>
      <c r="AG913" s="24" t="s">
        <v>212</v>
      </c>
      <c r="AH913" s="25">
        <v>1366.0999054708</v>
      </c>
      <c r="AI913" s="25">
        <v>1147.1307869562099</v>
      </c>
      <c r="AJ913" s="25">
        <v>64.182176687186299</v>
      </c>
    </row>
    <row r="914" spans="25:36" x14ac:dyDescent="0.2">
      <c r="Y914" t="s">
        <v>1881</v>
      </c>
      <c r="Z914" t="s">
        <v>212</v>
      </c>
      <c r="AA914" s="6">
        <v>1090.1732532178501</v>
      </c>
      <c r="AB914" s="6">
        <v>1265.7544765724499</v>
      </c>
      <c r="AC914" s="6">
        <v>52.8124644144782</v>
      </c>
      <c r="AF914" s="24" t="s">
        <v>4930</v>
      </c>
      <c r="AG914" s="24" t="s">
        <v>212</v>
      </c>
      <c r="AH914" s="25">
        <v>1489.5793633594201</v>
      </c>
      <c r="AI914" s="25">
        <v>1147.62075457827</v>
      </c>
      <c r="AJ914" s="25">
        <v>109.596494506642</v>
      </c>
    </row>
    <row r="915" spans="25:36" x14ac:dyDescent="0.2">
      <c r="Y915" t="s">
        <v>1883</v>
      </c>
      <c r="Z915" t="s">
        <v>212</v>
      </c>
      <c r="AA915" s="6">
        <v>1090.9494625269199</v>
      </c>
      <c r="AB915" s="6">
        <v>989.70479394851702</v>
      </c>
      <c r="AC915" s="6">
        <v>77.340465011275001</v>
      </c>
      <c r="AF915" s="24" t="s">
        <v>3506</v>
      </c>
      <c r="AG915" s="24" t="s">
        <v>212</v>
      </c>
      <c r="AH915" s="25">
        <v>1147.62075457827</v>
      </c>
      <c r="AI915" s="25">
        <v>1147.62075457827</v>
      </c>
      <c r="AJ915" s="25"/>
    </row>
    <row r="916" spans="25:36" x14ac:dyDescent="0.2">
      <c r="Y916" t="s">
        <v>1885</v>
      </c>
      <c r="Z916" t="s">
        <v>212</v>
      </c>
      <c r="AA916" s="6">
        <v>1091.65168316067</v>
      </c>
      <c r="AB916" s="6">
        <v>1540.6529175871101</v>
      </c>
      <c r="AC916" s="6">
        <v>85.830776215809394</v>
      </c>
      <c r="AF916" s="24" t="s">
        <v>3566</v>
      </c>
      <c r="AG916" s="24" t="s">
        <v>212</v>
      </c>
      <c r="AH916" s="25">
        <v>1191.1038393614101</v>
      </c>
      <c r="AI916" s="25">
        <v>1147.7288447022599</v>
      </c>
      <c r="AJ916" s="25">
        <v>83.783431605443496</v>
      </c>
    </row>
    <row r="917" spans="25:36" x14ac:dyDescent="0.2">
      <c r="Y917" t="s">
        <v>1887</v>
      </c>
      <c r="Z917" t="s">
        <v>212</v>
      </c>
      <c r="AA917" s="6">
        <v>1092.0589590767499</v>
      </c>
      <c r="AB917" s="6">
        <v>1575.47881119521</v>
      </c>
      <c r="AC917" s="6">
        <v>66.508041055277303</v>
      </c>
      <c r="AF917" s="24" t="s">
        <v>4676</v>
      </c>
      <c r="AG917" s="24" t="s">
        <v>274</v>
      </c>
      <c r="AH917" s="25">
        <v>1148.4542466479299</v>
      </c>
      <c r="AI917" s="25">
        <v>1148.4542466479299</v>
      </c>
      <c r="AJ917" s="25"/>
    </row>
    <row r="918" spans="25:36" x14ac:dyDescent="0.2">
      <c r="Y918" t="s">
        <v>1889</v>
      </c>
      <c r="Z918" t="s">
        <v>212</v>
      </c>
      <c r="AA918" s="6">
        <v>1092.1428432431801</v>
      </c>
      <c r="AB918" s="6">
        <v>899.52091137306002</v>
      </c>
      <c r="AC918" s="6">
        <v>68.639724896037393</v>
      </c>
      <c r="AF918" s="24" t="s">
        <v>4675</v>
      </c>
      <c r="AG918" s="24" t="s">
        <v>212</v>
      </c>
      <c r="AH918" s="25">
        <v>1148.4542466479299</v>
      </c>
      <c r="AI918" s="25">
        <v>1148.4542466479299</v>
      </c>
      <c r="AJ918" s="25"/>
    </row>
    <row r="919" spans="25:36" x14ac:dyDescent="0.2">
      <c r="Y919" t="s">
        <v>1891</v>
      </c>
      <c r="Z919" t="s">
        <v>212</v>
      </c>
      <c r="AA919" s="6">
        <v>1092.6669620503201</v>
      </c>
      <c r="AB919" s="6">
        <v>993.81140032317899</v>
      </c>
      <c r="AC919" s="6">
        <v>96.173514896090794</v>
      </c>
      <c r="AF919" s="24" t="s">
        <v>749</v>
      </c>
      <c r="AG919" s="24" t="s">
        <v>274</v>
      </c>
      <c r="AH919" s="25">
        <v>1134.8373967319301</v>
      </c>
      <c r="AI919" s="25">
        <v>1149.2878573922501</v>
      </c>
      <c r="AJ919" s="25">
        <v>64.581849204798303</v>
      </c>
    </row>
    <row r="920" spans="25:36" x14ac:dyDescent="0.2">
      <c r="Y920" t="s">
        <v>1892</v>
      </c>
      <c r="Z920" t="s">
        <v>274</v>
      </c>
      <c r="AA920" s="6">
        <v>1092.8077805876901</v>
      </c>
      <c r="AB920" s="6">
        <v>1600.8705670598799</v>
      </c>
      <c r="AC920" s="6">
        <v>84.840913936398096</v>
      </c>
      <c r="AF920" s="24" t="s">
        <v>1847</v>
      </c>
      <c r="AG920" s="24" t="s">
        <v>212</v>
      </c>
      <c r="AH920" s="25">
        <v>1149.77547059318</v>
      </c>
      <c r="AI920" s="25">
        <v>1149.77547059318</v>
      </c>
      <c r="AJ920" s="25"/>
    </row>
    <row r="921" spans="25:36" x14ac:dyDescent="0.2">
      <c r="Y921" t="s">
        <v>1894</v>
      </c>
      <c r="Z921" t="s">
        <v>212</v>
      </c>
      <c r="AA921" s="6">
        <v>1092.91769816533</v>
      </c>
      <c r="AB921" s="6">
        <v>1118.1963165594</v>
      </c>
      <c r="AC921" s="6">
        <v>68.734967938087195</v>
      </c>
      <c r="AF921" s="24" t="s">
        <v>10861</v>
      </c>
      <c r="AG921" s="24" t="s">
        <v>212</v>
      </c>
      <c r="AH921" s="25">
        <v>1365.13453202497</v>
      </c>
      <c r="AI921" s="25">
        <v>1149.77547059318</v>
      </c>
      <c r="AJ921" s="25">
        <v>28.098390702990301</v>
      </c>
    </row>
    <row r="922" spans="25:36" x14ac:dyDescent="0.2">
      <c r="Y922" t="s">
        <v>1896</v>
      </c>
      <c r="Z922" t="s">
        <v>212</v>
      </c>
      <c r="AA922" s="6">
        <v>1093.1035628983</v>
      </c>
      <c r="AB922" s="6">
        <v>1154.92635039726</v>
      </c>
      <c r="AC922" s="6">
        <v>40.475905076348198</v>
      </c>
      <c r="AF922" s="24" t="s">
        <v>2725</v>
      </c>
      <c r="AG922" s="24" t="s">
        <v>212</v>
      </c>
      <c r="AH922" s="25">
        <v>1411.7318167471301</v>
      </c>
      <c r="AI922" s="25">
        <v>1150</v>
      </c>
      <c r="AJ922" s="25">
        <v>55.5430451805627</v>
      </c>
    </row>
    <row r="923" spans="25:36" x14ac:dyDescent="0.2">
      <c r="Y923" t="s">
        <v>1898</v>
      </c>
      <c r="Z923" t="s">
        <v>212</v>
      </c>
      <c r="AA923" s="6">
        <v>1093.6679712231501</v>
      </c>
      <c r="AB923" s="6">
        <v>1359.37305135924</v>
      </c>
      <c r="AC923" s="6">
        <v>63.903428301405697</v>
      </c>
      <c r="AF923" s="24" t="s">
        <v>4686</v>
      </c>
      <c r="AG923" s="24" t="s">
        <v>212</v>
      </c>
      <c r="AH923" s="25">
        <v>1150.1215867589101</v>
      </c>
      <c r="AI923" s="25">
        <v>1150.1215867589101</v>
      </c>
      <c r="AJ923" s="25"/>
    </row>
    <row r="924" spans="25:36" x14ac:dyDescent="0.2">
      <c r="Y924" t="s">
        <v>1900</v>
      </c>
      <c r="Z924" t="s">
        <v>212</v>
      </c>
      <c r="AA924" s="6">
        <v>1093.6698845616099</v>
      </c>
      <c r="AB924" s="6">
        <v>1414.0933379539099</v>
      </c>
      <c r="AC924" s="6">
        <v>53.025006757285901</v>
      </c>
      <c r="AF924" s="24" t="s">
        <v>5051</v>
      </c>
      <c r="AG924" s="24" t="s">
        <v>212</v>
      </c>
      <c r="AH924" s="25">
        <v>2772.8878457115002</v>
      </c>
      <c r="AI924" s="25">
        <v>1151.3984473114299</v>
      </c>
      <c r="AJ924" s="25">
        <v>123.960424821974</v>
      </c>
    </row>
    <row r="925" spans="25:36" x14ac:dyDescent="0.2">
      <c r="Y925" t="s">
        <v>1902</v>
      </c>
      <c r="Z925" t="s">
        <v>212</v>
      </c>
      <c r="AA925" s="6">
        <v>1093.9068140382701</v>
      </c>
      <c r="AB925" s="6">
        <v>1212.9354828917601</v>
      </c>
      <c r="AC925" s="6">
        <v>57.796592272369701</v>
      </c>
      <c r="AF925" s="24" t="s">
        <v>1431</v>
      </c>
      <c r="AG925" s="24" t="s">
        <v>212</v>
      </c>
      <c r="AH925" s="25">
        <v>977.48803474749798</v>
      </c>
      <c r="AI925" s="25">
        <v>1151.7894011502599</v>
      </c>
      <c r="AJ925" s="25">
        <v>43.641566533250597</v>
      </c>
    </row>
    <row r="926" spans="25:36" x14ac:dyDescent="0.2">
      <c r="Y926" t="s">
        <v>1904</v>
      </c>
      <c r="Z926" t="s">
        <v>212</v>
      </c>
      <c r="AA926" s="6">
        <v>1094.3975995578701</v>
      </c>
      <c r="AB926" s="6">
        <v>990.83986029570895</v>
      </c>
      <c r="AC926" s="6">
        <v>49.475870798278201</v>
      </c>
      <c r="AF926" s="24" t="s">
        <v>4702</v>
      </c>
      <c r="AG926" s="24" t="s">
        <v>274</v>
      </c>
      <c r="AH926" s="25">
        <v>1151.7894011502599</v>
      </c>
      <c r="AI926" s="25">
        <v>1151.7894011502599</v>
      </c>
      <c r="AJ926" s="25"/>
    </row>
    <row r="927" spans="25:36" x14ac:dyDescent="0.2">
      <c r="Y927" t="s">
        <v>1906</v>
      </c>
      <c r="Z927" t="s">
        <v>212</v>
      </c>
      <c r="AA927" s="6">
        <v>1094.7143160231201</v>
      </c>
      <c r="AB927" s="6">
        <v>1174.41639942758</v>
      </c>
      <c r="AC927" s="6">
        <v>71.793251146919701</v>
      </c>
      <c r="AF927" s="24" t="s">
        <v>352</v>
      </c>
      <c r="AG927" s="24" t="s">
        <v>212</v>
      </c>
      <c r="AH927" s="25">
        <v>1109.85190709485</v>
      </c>
      <c r="AI927" s="25">
        <v>1151.7894011502599</v>
      </c>
      <c r="AJ927" s="25">
        <v>62.406661651786003</v>
      </c>
    </row>
    <row r="928" spans="25:36" x14ac:dyDescent="0.2">
      <c r="Y928" t="s">
        <v>1907</v>
      </c>
      <c r="Z928" t="s">
        <v>212</v>
      </c>
      <c r="AA928" s="6">
        <v>1094.8014398872201</v>
      </c>
      <c r="AB928" s="6">
        <v>808.45516977444697</v>
      </c>
      <c r="AC928" s="6">
        <v>93.042249112575107</v>
      </c>
      <c r="AF928" s="24" t="s">
        <v>4705</v>
      </c>
      <c r="AG928" s="24" t="s">
        <v>212</v>
      </c>
      <c r="AH928" s="25">
        <v>1152.6234860705799</v>
      </c>
      <c r="AI928" s="25">
        <v>1152.6234860705799</v>
      </c>
      <c r="AJ928" s="25"/>
    </row>
    <row r="929" spans="25:36" x14ac:dyDescent="0.2">
      <c r="Y929" t="s">
        <v>1909</v>
      </c>
      <c r="Z929" t="s">
        <v>212</v>
      </c>
      <c r="AA929" s="6">
        <v>1095.1181761994401</v>
      </c>
      <c r="AB929" s="6">
        <v>1493.44293478283</v>
      </c>
      <c r="AC929" s="6">
        <v>54.252996709191599</v>
      </c>
      <c r="AF929" s="24" t="s">
        <v>4703</v>
      </c>
      <c r="AG929" s="24" t="s">
        <v>274</v>
      </c>
      <c r="AH929" s="25">
        <v>1152.6234860705799</v>
      </c>
      <c r="AI929" s="25">
        <v>1152.6234860705799</v>
      </c>
      <c r="AJ929" s="25"/>
    </row>
    <row r="930" spans="25:36" x14ac:dyDescent="0.2">
      <c r="Y930" t="s">
        <v>1910</v>
      </c>
      <c r="Z930" t="s">
        <v>274</v>
      </c>
      <c r="AA930" s="6">
        <v>1095.4366073118399</v>
      </c>
      <c r="AB930" s="6">
        <v>1245.1674528640499</v>
      </c>
      <c r="AC930" s="6">
        <v>55.405341894636102</v>
      </c>
      <c r="AF930" s="24" t="s">
        <v>2833</v>
      </c>
      <c r="AG930" s="24" t="s">
        <v>212</v>
      </c>
      <c r="AH930" s="25">
        <v>1317.21700544448</v>
      </c>
      <c r="AI930" s="25">
        <v>1152.8603097677201</v>
      </c>
      <c r="AJ930" s="25">
        <v>70.973460126973606</v>
      </c>
    </row>
    <row r="931" spans="25:36" x14ac:dyDescent="0.2">
      <c r="Y931" t="s">
        <v>1912</v>
      </c>
      <c r="Z931" t="s">
        <v>212</v>
      </c>
      <c r="AA931" s="6">
        <v>1095.45766641303</v>
      </c>
      <c r="AB931" s="6">
        <v>1018.89764084527</v>
      </c>
      <c r="AC931" s="6">
        <v>60.681061143205604</v>
      </c>
      <c r="AF931" s="24" t="s">
        <v>911</v>
      </c>
      <c r="AG931" s="24" t="s">
        <v>212</v>
      </c>
      <c r="AH931" s="25">
        <v>1284.30784093543</v>
      </c>
      <c r="AI931" s="25">
        <v>1152.9369361450999</v>
      </c>
      <c r="AJ931" s="25">
        <v>86.282021327621194</v>
      </c>
    </row>
    <row r="932" spans="25:36" x14ac:dyDescent="0.2">
      <c r="Y932" t="s">
        <v>1914</v>
      </c>
      <c r="Z932" t="s">
        <v>212</v>
      </c>
      <c r="AA932" s="6">
        <v>1095.7823983901101</v>
      </c>
      <c r="AB932" s="6">
        <v>1034.2294187432401</v>
      </c>
      <c r="AC932" s="6">
        <v>82.388074075600301</v>
      </c>
      <c r="AF932" s="24" t="s">
        <v>471</v>
      </c>
      <c r="AG932" s="24" t="s">
        <v>212</v>
      </c>
      <c r="AH932" s="25">
        <v>1506.9200235460401</v>
      </c>
      <c r="AI932" s="25">
        <v>1153</v>
      </c>
      <c r="AJ932" s="25">
        <v>69.498367530693102</v>
      </c>
    </row>
    <row r="933" spans="25:36" x14ac:dyDescent="0.2">
      <c r="Y933" t="s">
        <v>1916</v>
      </c>
      <c r="Z933" t="s">
        <v>212</v>
      </c>
      <c r="AA933" s="6">
        <v>1095.9741392892199</v>
      </c>
      <c r="AB933" s="6">
        <v>1490.61237319719</v>
      </c>
      <c r="AC933" s="6">
        <v>68.957021219037401</v>
      </c>
      <c r="AF933" s="24" t="s">
        <v>2853</v>
      </c>
      <c r="AG933" s="24" t="s">
        <v>212</v>
      </c>
      <c r="AH933" s="25">
        <v>2436.1018528022501</v>
      </c>
      <c r="AI933" s="25">
        <v>1153.0051553497799</v>
      </c>
      <c r="AJ933" s="25">
        <v>106.27945198618799</v>
      </c>
    </row>
    <row r="934" spans="25:36" x14ac:dyDescent="0.2">
      <c r="Y934" t="s">
        <v>1918</v>
      </c>
      <c r="Z934" t="s">
        <v>212</v>
      </c>
      <c r="AA934" s="6">
        <v>1096.2462158011299</v>
      </c>
      <c r="AB934" s="6">
        <v>1087.4332489575099</v>
      </c>
      <c r="AC934" s="6">
        <v>71.798706281600602</v>
      </c>
      <c r="AF934" s="24" t="s">
        <v>6448</v>
      </c>
      <c r="AG934" s="24" t="s">
        <v>212</v>
      </c>
      <c r="AH934" s="25">
        <v>2535.4630791476102</v>
      </c>
      <c r="AI934" s="25">
        <v>1153.35317814013</v>
      </c>
      <c r="AJ934" s="25">
        <v>156.17792093420499</v>
      </c>
    </row>
    <row r="935" spans="25:36" x14ac:dyDescent="0.2">
      <c r="Y935" t="s">
        <v>1920</v>
      </c>
      <c r="Z935" t="s">
        <v>212</v>
      </c>
      <c r="AA935" s="6">
        <v>1096.41372252216</v>
      </c>
      <c r="AB935" s="6">
        <v>1123.12249075</v>
      </c>
      <c r="AC935" s="6">
        <v>98.994086939497194</v>
      </c>
      <c r="AF935" s="24" t="s">
        <v>1423</v>
      </c>
      <c r="AG935" s="24" t="s">
        <v>212</v>
      </c>
      <c r="AH935" s="25">
        <v>1013.97766169135</v>
      </c>
      <c r="AI935" s="25">
        <v>1153.4576894045099</v>
      </c>
      <c r="AJ935" s="25">
        <v>66.703425792017299</v>
      </c>
    </row>
    <row r="936" spans="25:36" x14ac:dyDescent="0.2">
      <c r="Y936" t="s">
        <v>1922</v>
      </c>
      <c r="Z936" t="s">
        <v>212</v>
      </c>
      <c r="AA936" s="6">
        <v>1096.74920757718</v>
      </c>
      <c r="AB936" s="6">
        <v>1361.16613948791</v>
      </c>
      <c r="AC936" s="6">
        <v>68.395616347508394</v>
      </c>
      <c r="AF936" s="24" t="s">
        <v>1535</v>
      </c>
      <c r="AG936" s="24" t="s">
        <v>212</v>
      </c>
      <c r="AH936" s="25">
        <v>1186.0615408424301</v>
      </c>
      <c r="AI936" s="25">
        <v>1153.6982463398699</v>
      </c>
      <c r="AJ936" s="25">
        <v>64.838688065671505</v>
      </c>
    </row>
    <row r="937" spans="25:36" x14ac:dyDescent="0.2">
      <c r="Y937" t="s">
        <v>1924</v>
      </c>
      <c r="Z937" t="s">
        <v>212</v>
      </c>
      <c r="AA937" s="6">
        <v>1096.8250400249101</v>
      </c>
      <c r="AB937" s="6">
        <v>1217.1037279316799</v>
      </c>
      <c r="AC937" s="6">
        <v>50.011185395107098</v>
      </c>
      <c r="AF937" s="24" t="s">
        <v>4712</v>
      </c>
      <c r="AG937" s="24" t="s">
        <v>212</v>
      </c>
      <c r="AH937" s="25">
        <v>1154.2920111000101</v>
      </c>
      <c r="AI937" s="25">
        <v>1154.2920111000101</v>
      </c>
      <c r="AJ937" s="25"/>
    </row>
    <row r="938" spans="25:36" x14ac:dyDescent="0.2">
      <c r="Y938" t="s">
        <v>1926</v>
      </c>
      <c r="Z938" t="s">
        <v>212</v>
      </c>
      <c r="AA938" s="6">
        <v>1097.28400726885</v>
      </c>
      <c r="AB938" s="6">
        <v>1126.3804254955701</v>
      </c>
      <c r="AC938" s="6">
        <v>68.436261143860094</v>
      </c>
      <c r="AF938" s="24" t="s">
        <v>2136</v>
      </c>
      <c r="AG938" s="24" t="s">
        <v>212</v>
      </c>
      <c r="AH938" s="25">
        <v>935.02672360210602</v>
      </c>
      <c r="AI938" s="25">
        <v>1155</v>
      </c>
      <c r="AJ938" s="25">
        <v>80.7226087167884</v>
      </c>
    </row>
    <row r="939" spans="25:36" x14ac:dyDescent="0.2">
      <c r="Y939" t="s">
        <v>1928</v>
      </c>
      <c r="Z939" t="s">
        <v>212</v>
      </c>
      <c r="AA939" s="6">
        <v>1097.4992084037599</v>
      </c>
      <c r="AB939" s="6">
        <v>1043.58562108865</v>
      </c>
      <c r="AC939" s="6">
        <v>59.325861382626996</v>
      </c>
      <c r="AF939" s="24" t="s">
        <v>4715</v>
      </c>
      <c r="AG939" s="24" t="s">
        <v>274</v>
      </c>
      <c r="AH939" s="25">
        <v>1155.1264511050699</v>
      </c>
      <c r="AI939" s="25">
        <v>1155.1264511050699</v>
      </c>
      <c r="AJ939" s="25"/>
    </row>
    <row r="940" spans="25:36" x14ac:dyDescent="0.2">
      <c r="Y940" t="s">
        <v>1930</v>
      </c>
      <c r="Z940" t="s">
        <v>212</v>
      </c>
      <c r="AA940" s="6">
        <v>1097.91409828516</v>
      </c>
      <c r="AB940" s="6">
        <v>1189.42156377535</v>
      </c>
      <c r="AC940" s="6">
        <v>71.776098315861404</v>
      </c>
      <c r="AF940" s="24" t="s">
        <v>6372</v>
      </c>
      <c r="AG940" s="24" t="s">
        <v>212</v>
      </c>
      <c r="AH940" s="25">
        <v>2862.0068012677898</v>
      </c>
      <c r="AI940" s="25">
        <v>1155.96100936775</v>
      </c>
      <c r="AJ940" s="25">
        <v>116.990475830211</v>
      </c>
    </row>
    <row r="941" spans="25:36" x14ac:dyDescent="0.2">
      <c r="Y941" t="s">
        <v>1932</v>
      </c>
      <c r="Z941" t="s">
        <v>212</v>
      </c>
      <c r="AA941" s="6">
        <v>1097.91805686301</v>
      </c>
      <c r="AB941" s="6">
        <v>1193</v>
      </c>
      <c r="AC941" s="6">
        <v>52.771908922007398</v>
      </c>
      <c r="AF941" s="24" t="s">
        <v>1658</v>
      </c>
      <c r="AG941" s="24" t="s">
        <v>274</v>
      </c>
      <c r="AH941" s="25">
        <v>1280.6914203352001</v>
      </c>
      <c r="AI941" s="25">
        <v>1155.96100936775</v>
      </c>
      <c r="AJ941" s="25">
        <v>78.851974045385006</v>
      </c>
    </row>
    <row r="942" spans="25:36" x14ac:dyDescent="0.2">
      <c r="Y942" t="s">
        <v>1934</v>
      </c>
      <c r="Z942" t="s">
        <v>212</v>
      </c>
      <c r="AA942" s="6">
        <v>1098.8544830823701</v>
      </c>
      <c r="AB942" s="6">
        <v>1186.9226600801701</v>
      </c>
      <c r="AC942" s="6">
        <v>55.1765287532196</v>
      </c>
      <c r="AF942" s="24" t="s">
        <v>1860</v>
      </c>
      <c r="AG942" s="24" t="s">
        <v>274</v>
      </c>
      <c r="AH942" s="25">
        <v>1843.4678343427399</v>
      </c>
      <c r="AI942" s="25">
        <v>1155.96100936775</v>
      </c>
      <c r="AJ942" s="25">
        <v>90.191746585424198</v>
      </c>
    </row>
    <row r="943" spans="25:36" x14ac:dyDescent="0.2">
      <c r="Y943" t="s">
        <v>1936</v>
      </c>
      <c r="Z943" t="s">
        <v>212</v>
      </c>
      <c r="AA943" s="6">
        <v>1099.1209557432501</v>
      </c>
      <c r="AB943" s="6">
        <v>1317.2463377422901</v>
      </c>
      <c r="AC943" s="6">
        <v>81.490571159951202</v>
      </c>
      <c r="AF943" s="24" t="s">
        <v>4255</v>
      </c>
      <c r="AG943" s="24" t="s">
        <v>212</v>
      </c>
      <c r="AH943" s="25">
        <v>1930.5127838682199</v>
      </c>
      <c r="AI943" s="25">
        <v>1155.96100936775</v>
      </c>
      <c r="AJ943" s="25">
        <v>95.448263928207496</v>
      </c>
    </row>
    <row r="944" spans="25:36" x14ac:dyDescent="0.2">
      <c r="Y944" t="s">
        <v>1938</v>
      </c>
      <c r="Z944" t="s">
        <v>212</v>
      </c>
      <c r="AA944" s="6">
        <v>1099.2797787192101</v>
      </c>
      <c r="AB944" s="6">
        <v>1201.84716649795</v>
      </c>
      <c r="AC944" s="6">
        <v>76.628647327094399</v>
      </c>
      <c r="AF944" s="24" t="s">
        <v>1906</v>
      </c>
      <c r="AG944" s="24" t="s">
        <v>212</v>
      </c>
      <c r="AH944" s="25">
        <v>944.07497224625195</v>
      </c>
      <c r="AI944" s="25">
        <v>1156</v>
      </c>
      <c r="AJ944" s="25">
        <v>65.565800180565205</v>
      </c>
    </row>
    <row r="945" spans="25:36" x14ac:dyDescent="0.2">
      <c r="Y945" t="s">
        <v>1940</v>
      </c>
      <c r="Z945" t="s">
        <v>212</v>
      </c>
      <c r="AA945" s="6">
        <v>1099.8869091286599</v>
      </c>
      <c r="AB945" s="6">
        <v>1208.49068713315</v>
      </c>
      <c r="AC945" s="6">
        <v>34.1536039443085</v>
      </c>
      <c r="AF945" s="24" t="s">
        <v>2168</v>
      </c>
      <c r="AG945" s="24" t="s">
        <v>212</v>
      </c>
      <c r="AH945" s="25">
        <v>1741.77018797756</v>
      </c>
      <c r="AI945" s="25">
        <v>1156.1936665184301</v>
      </c>
      <c r="AJ945" s="25">
        <v>105.991694110401</v>
      </c>
    </row>
    <row r="946" spans="25:36" x14ac:dyDescent="0.2">
      <c r="Y946" t="s">
        <v>1942</v>
      </c>
      <c r="Z946" t="s">
        <v>212</v>
      </c>
      <c r="AA946" s="6">
        <v>1099.89948809813</v>
      </c>
      <c r="AB946" s="6">
        <v>1180.8892000242299</v>
      </c>
      <c r="AC946" s="6">
        <v>65.382982319967198</v>
      </c>
      <c r="AF946" s="24" t="s">
        <v>3504</v>
      </c>
      <c r="AG946" s="24" t="s">
        <v>212</v>
      </c>
      <c r="AH946" s="25">
        <v>1156.40311203397</v>
      </c>
      <c r="AI946" s="25">
        <v>1156.40311203397</v>
      </c>
      <c r="AJ946" s="25">
        <v>0.66076908977063797</v>
      </c>
    </row>
    <row r="947" spans="25:36" x14ac:dyDescent="0.2">
      <c r="Y947" t="s">
        <v>1943</v>
      </c>
      <c r="Z947" t="s">
        <v>274</v>
      </c>
      <c r="AA947" s="6">
        <v>1100.07695990506</v>
      </c>
      <c r="AB947" s="6">
        <v>1331.80466334415</v>
      </c>
      <c r="AC947" s="6">
        <v>58.4173858676237</v>
      </c>
      <c r="AF947" s="24" t="s">
        <v>2557</v>
      </c>
      <c r="AG947" s="24" t="s">
        <v>212</v>
      </c>
      <c r="AH947" s="25">
        <v>1439.9645273880701</v>
      </c>
      <c r="AI947" s="25">
        <v>1156.62077688298</v>
      </c>
      <c r="AJ947" s="25">
        <v>95.076559968293196</v>
      </c>
    </row>
    <row r="948" spans="25:36" x14ac:dyDescent="0.2">
      <c r="Y948" t="s">
        <v>1944</v>
      </c>
      <c r="Z948" t="s">
        <v>274</v>
      </c>
      <c r="AA948" s="6">
        <v>1100.4835820953499</v>
      </c>
      <c r="AB948" s="6">
        <v>1100.4835820953499</v>
      </c>
      <c r="AC948" s="6"/>
      <c r="AF948" s="24" t="s">
        <v>4728</v>
      </c>
      <c r="AG948" s="24" t="s">
        <v>212</v>
      </c>
      <c r="AH948" s="25">
        <v>1156.7956858361699</v>
      </c>
      <c r="AI948" s="25">
        <v>1156.7956858361699</v>
      </c>
      <c r="AJ948" s="25"/>
    </row>
    <row r="949" spans="25:36" x14ac:dyDescent="0.2">
      <c r="Y949" t="s">
        <v>1946</v>
      </c>
      <c r="Z949" t="s">
        <v>212</v>
      </c>
      <c r="AA949" s="6">
        <v>1100.5658484647799</v>
      </c>
      <c r="AB949" s="6">
        <v>981.47537840376299</v>
      </c>
      <c r="AC949" s="6">
        <v>76.759424308420705</v>
      </c>
      <c r="AF949" s="24" t="s">
        <v>2793</v>
      </c>
      <c r="AG949" s="24" t="s">
        <v>212</v>
      </c>
      <c r="AH949" s="25">
        <v>2180.02359420128</v>
      </c>
      <c r="AI949" s="25">
        <v>1156.7956858361699</v>
      </c>
      <c r="AJ949" s="25">
        <v>119.66619908568001</v>
      </c>
    </row>
    <row r="950" spans="25:36" x14ac:dyDescent="0.2">
      <c r="Y950" t="s">
        <v>1948</v>
      </c>
      <c r="Z950" t="s">
        <v>212</v>
      </c>
      <c r="AA950" s="6">
        <v>1101.3529090175</v>
      </c>
      <c r="AB950" s="6">
        <v>1337.90926833809</v>
      </c>
      <c r="AC950" s="6">
        <v>70.688390980079404</v>
      </c>
      <c r="AF950" s="24" t="s">
        <v>4244</v>
      </c>
      <c r="AG950" s="24" t="s">
        <v>274</v>
      </c>
      <c r="AH950" s="25">
        <v>1157.63048045849</v>
      </c>
      <c r="AI950" s="25">
        <v>1157.63048045849</v>
      </c>
      <c r="AJ950" s="25"/>
    </row>
    <row r="951" spans="25:36" x14ac:dyDescent="0.2">
      <c r="Y951" t="s">
        <v>1950</v>
      </c>
      <c r="Z951" t="s">
        <v>212</v>
      </c>
      <c r="AA951" s="6">
        <v>1101.5204267219899</v>
      </c>
      <c r="AB951" s="6">
        <v>1242.3882773155301</v>
      </c>
      <c r="AC951" s="6">
        <v>80.836886466174604</v>
      </c>
      <c r="AF951" s="24" t="s">
        <v>453</v>
      </c>
      <c r="AG951" s="24" t="s">
        <v>212</v>
      </c>
      <c r="AH951" s="25">
        <v>1057.91935630383</v>
      </c>
      <c r="AI951" s="25">
        <v>1157.63048045849</v>
      </c>
      <c r="AJ951" s="25">
        <v>72.277288647895105</v>
      </c>
    </row>
    <row r="952" spans="25:36" x14ac:dyDescent="0.2">
      <c r="Y952" t="s">
        <v>1952</v>
      </c>
      <c r="Z952" t="s">
        <v>212</v>
      </c>
      <c r="AA952" s="6">
        <v>1101.56127288435</v>
      </c>
      <c r="AB952" s="6">
        <v>915.10378156073398</v>
      </c>
      <c r="AC952" s="6">
        <v>101.871858167063</v>
      </c>
      <c r="AF952" s="24" t="s">
        <v>1576</v>
      </c>
      <c r="AG952" s="24" t="s">
        <v>212</v>
      </c>
      <c r="AH952" s="25">
        <v>1728.74916480346</v>
      </c>
      <c r="AI952" s="25">
        <v>1158.0737128747701</v>
      </c>
      <c r="AJ952" s="25">
        <v>92.6269239905902</v>
      </c>
    </row>
    <row r="953" spans="25:36" x14ac:dyDescent="0.2">
      <c r="Y953" t="s">
        <v>1954</v>
      </c>
      <c r="Z953" t="s">
        <v>212</v>
      </c>
      <c r="AA953" s="6">
        <v>1101.9907098674501</v>
      </c>
      <c r="AB953" s="6">
        <v>1041.1468807122301</v>
      </c>
      <c r="AC953" s="6">
        <v>66.832466499413499</v>
      </c>
      <c r="AF953" s="24" t="s">
        <v>1395</v>
      </c>
      <c r="AG953" s="24" t="s">
        <v>212</v>
      </c>
      <c r="AH953" s="25">
        <v>844.34871687591306</v>
      </c>
      <c r="AI953" s="25">
        <v>1159.3004239577399</v>
      </c>
      <c r="AJ953" s="25">
        <v>82.517470083980498</v>
      </c>
    </row>
    <row r="954" spans="25:36" x14ac:dyDescent="0.2">
      <c r="Y954" t="s">
        <v>1956</v>
      </c>
      <c r="Z954" t="s">
        <v>212</v>
      </c>
      <c r="AA954" s="6">
        <v>1103.0891088400499</v>
      </c>
      <c r="AB954" s="6">
        <v>1177.3478262639001</v>
      </c>
      <c r="AC954" s="6">
        <v>45.989801736380102</v>
      </c>
      <c r="AF954" s="24" t="s">
        <v>543</v>
      </c>
      <c r="AG954" s="24" t="s">
        <v>274</v>
      </c>
      <c r="AH954" s="25">
        <v>1218.3945012720201</v>
      </c>
      <c r="AI954" s="25">
        <v>1160.13557273126</v>
      </c>
      <c r="AJ954" s="25">
        <v>87.7912272183965</v>
      </c>
    </row>
    <row r="955" spans="25:36" x14ac:dyDescent="0.2">
      <c r="Y955" t="s">
        <v>1958</v>
      </c>
      <c r="Z955" t="s">
        <v>212</v>
      </c>
      <c r="AA955" s="6">
        <v>1103.6094861874301</v>
      </c>
      <c r="AB955" s="6">
        <v>1170</v>
      </c>
      <c r="AC955" s="6">
        <v>54.182008845885697</v>
      </c>
      <c r="AF955" s="24" t="s">
        <v>2420</v>
      </c>
      <c r="AG955" s="24" t="s">
        <v>212</v>
      </c>
      <c r="AH955" s="25">
        <v>1534.05018359208</v>
      </c>
      <c r="AI955" s="25">
        <v>1160.3003766889999</v>
      </c>
      <c r="AJ955" s="25">
        <v>97.246817689933593</v>
      </c>
    </row>
    <row r="956" spans="25:36" x14ac:dyDescent="0.2">
      <c r="Y956" t="s">
        <v>1960</v>
      </c>
      <c r="Z956" t="s">
        <v>212</v>
      </c>
      <c r="AA956" s="6">
        <v>1105.03424886887</v>
      </c>
      <c r="AB956" s="6">
        <v>1285.94932885557</v>
      </c>
      <c r="AC956" s="6">
        <v>71.381696604373502</v>
      </c>
      <c r="AF956" s="24" t="s">
        <v>4227</v>
      </c>
      <c r="AG956" s="24" t="s">
        <v>212</v>
      </c>
      <c r="AH956" s="25">
        <v>1897.4875633102799</v>
      </c>
      <c r="AI956" s="25">
        <v>1160.8026499002799</v>
      </c>
      <c r="AJ956" s="25">
        <v>95.230226403382304</v>
      </c>
    </row>
    <row r="957" spans="25:36" x14ac:dyDescent="0.2">
      <c r="Y957" t="s">
        <v>1962</v>
      </c>
      <c r="Z957" t="s">
        <v>212</v>
      </c>
      <c r="AA957" s="6">
        <v>1105.08171274337</v>
      </c>
      <c r="AB957" s="6">
        <v>1126.4262205203299</v>
      </c>
      <c r="AC957" s="6">
        <v>74.024983818752901</v>
      </c>
      <c r="AF957" s="24" t="s">
        <v>4745</v>
      </c>
      <c r="AG957" s="24" t="s">
        <v>274</v>
      </c>
      <c r="AH957" s="25">
        <v>1161.8062240679501</v>
      </c>
      <c r="AI957" s="25">
        <v>1161.8062240679501</v>
      </c>
      <c r="AJ957" s="25"/>
    </row>
    <row r="958" spans="25:36" x14ac:dyDescent="0.2">
      <c r="Y958" t="s">
        <v>1963</v>
      </c>
      <c r="Z958" t="s">
        <v>274</v>
      </c>
      <c r="AA958" s="6">
        <v>1105.3502409192199</v>
      </c>
      <c r="AB958" s="6">
        <v>1102.7350899999999</v>
      </c>
      <c r="AC958" s="6">
        <v>44.040974648305202</v>
      </c>
      <c r="AF958" s="24" t="s">
        <v>1707</v>
      </c>
      <c r="AG958" s="24" t="s">
        <v>212</v>
      </c>
      <c r="AH958" s="25">
        <v>1513.36347974364</v>
      </c>
      <c r="AI958" s="25">
        <v>1161.8062240679501</v>
      </c>
      <c r="AJ958" s="25">
        <v>83.3100626364334</v>
      </c>
    </row>
    <row r="959" spans="25:36" x14ac:dyDescent="0.2">
      <c r="Y959" t="s">
        <v>1965</v>
      </c>
      <c r="Z959" t="s">
        <v>212</v>
      </c>
      <c r="AA959" s="6">
        <v>1105.8555939723699</v>
      </c>
      <c r="AB959" s="6">
        <v>1160</v>
      </c>
      <c r="AC959" s="6">
        <v>61.842742091956502</v>
      </c>
      <c r="AF959" s="24" t="s">
        <v>438</v>
      </c>
      <c r="AG959" s="24" t="s">
        <v>212</v>
      </c>
      <c r="AH959" s="25">
        <v>1061.3950646728099</v>
      </c>
      <c r="AI959" s="25">
        <v>1162</v>
      </c>
      <c r="AJ959" s="25">
        <v>52.987097693905199</v>
      </c>
    </row>
    <row r="960" spans="25:36" x14ac:dyDescent="0.2">
      <c r="Y960" t="s">
        <v>1967</v>
      </c>
      <c r="Z960" t="s">
        <v>212</v>
      </c>
      <c r="AA960" s="6">
        <v>1105.8807627876099</v>
      </c>
      <c r="AB960" s="6">
        <v>985.74023612567998</v>
      </c>
      <c r="AC960" s="6">
        <v>69.500869950993803</v>
      </c>
      <c r="AF960" s="24" t="s">
        <v>1143</v>
      </c>
      <c r="AG960" s="24" t="s">
        <v>212</v>
      </c>
      <c r="AH960" s="25">
        <v>1266.6645186138801</v>
      </c>
      <c r="AI960" s="25">
        <v>1162.2014290756999</v>
      </c>
      <c r="AJ960" s="25">
        <v>81.500738096907696</v>
      </c>
    </row>
    <row r="961" spans="25:36" x14ac:dyDescent="0.2">
      <c r="Y961" t="s">
        <v>1969</v>
      </c>
      <c r="Z961" t="s">
        <v>212</v>
      </c>
      <c r="AA961" s="6">
        <v>1105.91333450159</v>
      </c>
      <c r="AB961" s="6">
        <v>1237.59465701612</v>
      </c>
      <c r="AC961" s="6">
        <v>59.964523337497297</v>
      </c>
      <c r="AF961" s="24" t="s">
        <v>4083</v>
      </c>
      <c r="AG961" s="24" t="s">
        <v>212</v>
      </c>
      <c r="AH961" s="25">
        <v>1952.4087887262101</v>
      </c>
      <c r="AI961" s="25">
        <v>1162.41016865444</v>
      </c>
      <c r="AJ961" s="25">
        <v>99.979255120461005</v>
      </c>
    </row>
    <row r="962" spans="25:36" x14ac:dyDescent="0.2">
      <c r="Y962" t="s">
        <v>1971</v>
      </c>
      <c r="Z962" t="s">
        <v>212</v>
      </c>
      <c r="AA962" s="6">
        <v>1105.94299166581</v>
      </c>
      <c r="AB962" s="6">
        <v>1183.4561386768801</v>
      </c>
      <c r="AC962" s="6">
        <v>63.194057527260703</v>
      </c>
      <c r="AF962" s="24" t="s">
        <v>499</v>
      </c>
      <c r="AG962" s="24" t="s">
        <v>212</v>
      </c>
      <c r="AH962" s="25">
        <v>1778.1838546858</v>
      </c>
      <c r="AI962" s="25">
        <v>1162.51921270094</v>
      </c>
      <c r="AJ962" s="25">
        <v>112.330588442557</v>
      </c>
    </row>
    <row r="963" spans="25:36" x14ac:dyDescent="0.2">
      <c r="Y963" t="s">
        <v>1973</v>
      </c>
      <c r="Z963" t="s">
        <v>212</v>
      </c>
      <c r="AA963" s="6">
        <v>1106.31199520669</v>
      </c>
      <c r="AB963" s="6">
        <v>1151.80862478991</v>
      </c>
      <c r="AC963" s="6">
        <v>58.863070966142203</v>
      </c>
      <c r="AF963" s="24" t="s">
        <v>1780</v>
      </c>
      <c r="AG963" s="24" t="s">
        <v>212</v>
      </c>
      <c r="AH963" s="25">
        <v>1270.9772532186601</v>
      </c>
      <c r="AI963" s="25">
        <v>1163.0563637887301</v>
      </c>
      <c r="AJ963" s="25">
        <v>95.672516549432203</v>
      </c>
    </row>
    <row r="964" spans="25:36" x14ac:dyDescent="0.2">
      <c r="Y964" t="s">
        <v>1975</v>
      </c>
      <c r="Z964" t="s">
        <v>274</v>
      </c>
      <c r="AA964" s="6">
        <v>1106.7887958414899</v>
      </c>
      <c r="AB964" s="6">
        <v>1319.1027054881299</v>
      </c>
      <c r="AC964" s="6">
        <v>50.989847664551498</v>
      </c>
      <c r="AF964" s="24" t="s">
        <v>3595</v>
      </c>
      <c r="AG964" s="24" t="s">
        <v>212</v>
      </c>
      <c r="AH964" s="25">
        <v>1163.4773467806201</v>
      </c>
      <c r="AI964" s="25">
        <v>1163.4773467806201</v>
      </c>
      <c r="AJ964" s="25"/>
    </row>
    <row r="965" spans="25:36" x14ac:dyDescent="0.2">
      <c r="Y965" t="s">
        <v>1977</v>
      </c>
      <c r="Z965" t="s">
        <v>212</v>
      </c>
      <c r="AA965" s="6">
        <v>1107.21592972848</v>
      </c>
      <c r="AB965" s="6">
        <v>1341.8978991569099</v>
      </c>
      <c r="AC965" s="6">
        <v>53.8340771533816</v>
      </c>
      <c r="AF965" s="24" t="s">
        <v>523</v>
      </c>
      <c r="AG965" s="24" t="s">
        <v>212</v>
      </c>
      <c r="AH965" s="25">
        <v>1187.2216759580199</v>
      </c>
      <c r="AI965" s="25">
        <v>1163.7975166311801</v>
      </c>
      <c r="AJ965" s="25">
        <v>85.796256713332994</v>
      </c>
    </row>
    <row r="966" spans="25:36" x14ac:dyDescent="0.2">
      <c r="Y966" t="s">
        <v>1979</v>
      </c>
      <c r="Z966" t="s">
        <v>212</v>
      </c>
      <c r="AA966" s="6">
        <v>1107.2665177701399</v>
      </c>
      <c r="AB966" s="6">
        <v>1278.06255304001</v>
      </c>
      <c r="AC966" s="6">
        <v>69.560848578121707</v>
      </c>
      <c r="AF966" s="24" t="s">
        <v>2455</v>
      </c>
      <c r="AG966" s="24" t="s">
        <v>212</v>
      </c>
      <c r="AH966" s="25">
        <v>1396.5543284205701</v>
      </c>
      <c r="AI966" s="25">
        <v>1164.5674285590101</v>
      </c>
      <c r="AJ966" s="25">
        <v>113.020460614653</v>
      </c>
    </row>
    <row r="967" spans="25:36" x14ac:dyDescent="0.2">
      <c r="Y967" t="s">
        <v>1981</v>
      </c>
      <c r="Z967" t="s">
        <v>212</v>
      </c>
      <c r="AA967" s="6">
        <v>1107.3024725994501</v>
      </c>
      <c r="AB967" s="6">
        <v>1266.59606842931</v>
      </c>
      <c r="AC967" s="6">
        <v>61.161167547550903</v>
      </c>
      <c r="AF967" s="24" t="s">
        <v>3066</v>
      </c>
      <c r="AG967" s="24" t="s">
        <v>212</v>
      </c>
      <c r="AH967" s="25">
        <v>1606.0289636931</v>
      </c>
      <c r="AI967" s="25">
        <v>1164.7819875810201</v>
      </c>
      <c r="AJ967" s="25">
        <v>71.586476278616502</v>
      </c>
    </row>
    <row r="968" spans="25:36" x14ac:dyDescent="0.2">
      <c r="Y968" t="s">
        <v>1983</v>
      </c>
      <c r="Z968" t="s">
        <v>212</v>
      </c>
      <c r="AA968" s="6">
        <v>1107.7506488822501</v>
      </c>
      <c r="AB968" s="6">
        <v>1208.9079127744899</v>
      </c>
      <c r="AC968" s="6">
        <v>40.436570164850401</v>
      </c>
      <c r="AF968" s="24" t="s">
        <v>1386</v>
      </c>
      <c r="AG968" s="24" t="s">
        <v>212</v>
      </c>
      <c r="AH968" s="25">
        <v>951.57093008107995</v>
      </c>
      <c r="AI968" s="25">
        <v>1164.85954638562</v>
      </c>
      <c r="AJ968" s="25">
        <v>62.383862156108997</v>
      </c>
    </row>
    <row r="969" spans="25:36" x14ac:dyDescent="0.2">
      <c r="Y969" t="s">
        <v>1985</v>
      </c>
      <c r="Z969" t="s">
        <v>212</v>
      </c>
      <c r="AA969" s="6">
        <v>1108.7466367239399</v>
      </c>
      <c r="AB969" s="6">
        <v>816.29873755178801</v>
      </c>
      <c r="AC969" s="6">
        <v>83.378631894896799</v>
      </c>
      <c r="AF969" s="24" t="s">
        <v>2109</v>
      </c>
      <c r="AG969" s="24" t="s">
        <v>212</v>
      </c>
      <c r="AH969" s="25">
        <v>1257.2943918574699</v>
      </c>
      <c r="AI969" s="25">
        <v>1165.1489404577201</v>
      </c>
      <c r="AJ969" s="25">
        <v>48.898842836874202</v>
      </c>
    </row>
    <row r="970" spans="25:36" x14ac:dyDescent="0.2">
      <c r="Y970" t="s">
        <v>1987</v>
      </c>
      <c r="Z970" t="s">
        <v>212</v>
      </c>
      <c r="AA970" s="6">
        <v>1109.0442715100801</v>
      </c>
      <c r="AB970" s="6">
        <v>1177.03794679055</v>
      </c>
      <c r="AC970" s="6">
        <v>63.375504996328303</v>
      </c>
      <c r="AF970" s="24" t="s">
        <v>4095</v>
      </c>
      <c r="AG970" s="24" t="s">
        <v>274</v>
      </c>
      <c r="AH970" s="25">
        <v>1165.1489404577201</v>
      </c>
      <c r="AI970" s="25">
        <v>1165.1489404577201</v>
      </c>
      <c r="AJ970" s="25"/>
    </row>
    <row r="971" spans="25:36" x14ac:dyDescent="0.2">
      <c r="Y971" t="s">
        <v>1989</v>
      </c>
      <c r="Z971" t="s">
        <v>212</v>
      </c>
      <c r="AA971" s="6">
        <v>1109.2204256129501</v>
      </c>
      <c r="AB971" s="6">
        <v>977.5</v>
      </c>
      <c r="AC971" s="6">
        <v>84.018600284413594</v>
      </c>
      <c r="AF971" s="24" t="s">
        <v>2093</v>
      </c>
      <c r="AG971" s="24" t="s">
        <v>212</v>
      </c>
      <c r="AH971" s="25">
        <v>1838.8682775234399</v>
      </c>
      <c r="AI971" s="25">
        <v>1165.47991772673</v>
      </c>
      <c r="AJ971" s="25">
        <v>72.693643244969806</v>
      </c>
    </row>
    <row r="972" spans="25:36" x14ac:dyDescent="0.2">
      <c r="Y972" t="s">
        <v>1991</v>
      </c>
      <c r="Z972" t="s">
        <v>212</v>
      </c>
      <c r="AA972" s="6">
        <v>1109.39179156365</v>
      </c>
      <c r="AB972" s="6">
        <v>992.85950706717995</v>
      </c>
      <c r="AC972" s="6">
        <v>91.424851567350203</v>
      </c>
      <c r="AF972" s="24" t="s">
        <v>4759</v>
      </c>
      <c r="AG972" s="24" t="s">
        <v>212</v>
      </c>
      <c r="AH972" s="25">
        <v>1165.98491377955</v>
      </c>
      <c r="AI972" s="25">
        <v>1165.98491377955</v>
      </c>
      <c r="AJ972" s="25"/>
    </row>
    <row r="973" spans="25:36" x14ac:dyDescent="0.2">
      <c r="Y973" t="s">
        <v>1993</v>
      </c>
      <c r="Z973" t="s">
        <v>212</v>
      </c>
      <c r="AA973" s="6">
        <v>1109.72132697447</v>
      </c>
      <c r="AB973" s="6">
        <v>361.54365001450202</v>
      </c>
      <c r="AC973" s="6">
        <v>110.97847334649499</v>
      </c>
      <c r="AF973" s="24" t="s">
        <v>10862</v>
      </c>
      <c r="AG973" s="24" t="s">
        <v>212</v>
      </c>
      <c r="AH973" s="25">
        <v>1165.98491377955</v>
      </c>
      <c r="AI973" s="25">
        <v>1165.98491377955</v>
      </c>
      <c r="AJ973" s="25"/>
    </row>
    <row r="974" spans="25:36" x14ac:dyDescent="0.2">
      <c r="Y974" t="s">
        <v>1995</v>
      </c>
      <c r="Z974" t="s">
        <v>212</v>
      </c>
      <c r="AA974" s="6">
        <v>1109.99736852265</v>
      </c>
      <c r="AB974" s="6">
        <v>1084.4809572014599</v>
      </c>
      <c r="AC974" s="6">
        <v>62.119411796800598</v>
      </c>
      <c r="AF974" s="24" t="s">
        <v>1209</v>
      </c>
      <c r="AG974" s="24" t="s">
        <v>212</v>
      </c>
      <c r="AH974" s="25">
        <v>1058.7030560048499</v>
      </c>
      <c r="AI974" s="25">
        <v>1166.7386733903099</v>
      </c>
      <c r="AJ974" s="25">
        <v>43.398961005233701</v>
      </c>
    </row>
    <row r="975" spans="25:36" x14ac:dyDescent="0.2">
      <c r="Y975" t="s">
        <v>1997</v>
      </c>
      <c r="Z975" t="s">
        <v>212</v>
      </c>
      <c r="AA975" s="6">
        <v>1110.36169565759</v>
      </c>
      <c r="AB975" s="6">
        <v>1280.7540630894</v>
      </c>
      <c r="AC975" s="6">
        <v>76.690652882816806</v>
      </c>
      <c r="AF975" s="24" t="s">
        <v>4760</v>
      </c>
      <c r="AG975" s="24" t="s">
        <v>274</v>
      </c>
      <c r="AH975" s="25">
        <v>1166.8210046885399</v>
      </c>
      <c r="AI975" s="25">
        <v>1166.8210046885399</v>
      </c>
      <c r="AJ975" s="25"/>
    </row>
    <row r="976" spans="25:36" x14ac:dyDescent="0.2">
      <c r="Y976" t="s">
        <v>1999</v>
      </c>
      <c r="Z976" t="s">
        <v>212</v>
      </c>
      <c r="AA976" s="6">
        <v>1110.8233269105101</v>
      </c>
      <c r="AB976" s="6">
        <v>1383.9523895372099</v>
      </c>
      <c r="AC976" s="6">
        <v>58.602614171684699</v>
      </c>
      <c r="AF976" s="24" t="s">
        <v>4763</v>
      </c>
      <c r="AG976" s="24" t="s">
        <v>274</v>
      </c>
      <c r="AH976" s="25">
        <v>1167.6572131334799</v>
      </c>
      <c r="AI976" s="25">
        <v>1167.6572131334799</v>
      </c>
      <c r="AJ976" s="25"/>
    </row>
    <row r="977" spans="25:36" x14ac:dyDescent="0.2">
      <c r="Y977" t="s">
        <v>2001</v>
      </c>
      <c r="Z977" t="s">
        <v>212</v>
      </c>
      <c r="AA977" s="6">
        <v>1110.8795920120999</v>
      </c>
      <c r="AB977" s="6">
        <v>1346.7749716937799</v>
      </c>
      <c r="AC977" s="6">
        <v>65.523412544081907</v>
      </c>
      <c r="AF977" s="24" t="s">
        <v>1078</v>
      </c>
      <c r="AG977" s="24" t="s">
        <v>212</v>
      </c>
      <c r="AH977" s="25">
        <v>1101.45069898627</v>
      </c>
      <c r="AI977" s="25">
        <v>1168.23478673196</v>
      </c>
      <c r="AJ977" s="25">
        <v>51.994028076075999</v>
      </c>
    </row>
    <row r="978" spans="25:36" x14ac:dyDescent="0.2">
      <c r="Y978" t="s">
        <v>2003</v>
      </c>
      <c r="Z978" t="s">
        <v>212</v>
      </c>
      <c r="AA978" s="6">
        <v>1110.9823442257</v>
      </c>
      <c r="AB978" s="6">
        <v>908.61201999208504</v>
      </c>
      <c r="AC978" s="6">
        <v>108.26353617446399</v>
      </c>
      <c r="AF978" s="24" t="s">
        <v>4772</v>
      </c>
      <c r="AG978" s="24" t="s">
        <v>212</v>
      </c>
      <c r="AH978" s="25">
        <v>1168.4935390632099</v>
      </c>
      <c r="AI978" s="25">
        <v>1168.4935390632099</v>
      </c>
      <c r="AJ978" s="25"/>
    </row>
    <row r="979" spans="25:36" x14ac:dyDescent="0.2">
      <c r="Y979" t="s">
        <v>2004</v>
      </c>
      <c r="Z979" t="s">
        <v>274</v>
      </c>
      <c r="AA979" s="6">
        <v>1111.0271653773</v>
      </c>
      <c r="AB979" s="6">
        <v>1111.0271653773</v>
      </c>
      <c r="AC979" s="6">
        <v>89.360221727230496</v>
      </c>
      <c r="AF979" s="24" t="s">
        <v>1499</v>
      </c>
      <c r="AG979" s="24" t="s">
        <v>212</v>
      </c>
      <c r="AH979" s="25">
        <v>1241.65361672737</v>
      </c>
      <c r="AI979" s="25">
        <v>1169.04997103249</v>
      </c>
      <c r="AJ979" s="25">
        <v>82.970713870996093</v>
      </c>
    </row>
    <row r="980" spans="25:36" x14ac:dyDescent="0.2">
      <c r="Y980" t="s">
        <v>2006</v>
      </c>
      <c r="Z980" t="s">
        <v>212</v>
      </c>
      <c r="AA980" s="6">
        <v>1111.1529678909801</v>
      </c>
      <c r="AB980" s="6">
        <v>1346.7749716937799</v>
      </c>
      <c r="AC980" s="6">
        <v>47.128100639481502</v>
      </c>
      <c r="AF980" s="24" t="s">
        <v>4442</v>
      </c>
      <c r="AG980" s="24" t="s">
        <v>212</v>
      </c>
      <c r="AH980" s="25">
        <v>1625.0815778717899</v>
      </c>
      <c r="AI980" s="25">
        <v>1169.80777821026</v>
      </c>
      <c r="AJ980" s="25">
        <v>129.040358099164</v>
      </c>
    </row>
    <row r="981" spans="25:36" x14ac:dyDescent="0.2">
      <c r="Y981" t="s">
        <v>2008</v>
      </c>
      <c r="Z981" t="s">
        <v>274</v>
      </c>
      <c r="AA981" s="6">
        <v>1111.23490088881</v>
      </c>
      <c r="AB981" s="6">
        <v>1338.07551972086</v>
      </c>
      <c r="AC981" s="6">
        <v>52.327922643585502</v>
      </c>
      <c r="AF981" s="24" t="s">
        <v>2176</v>
      </c>
      <c r="AG981" s="24" t="s">
        <v>212</v>
      </c>
      <c r="AH981" s="25">
        <v>1202.6666284238499</v>
      </c>
      <c r="AI981" s="25">
        <v>1169.93538093964</v>
      </c>
      <c r="AJ981" s="25">
        <v>55.416879991684802</v>
      </c>
    </row>
    <row r="982" spans="25:36" x14ac:dyDescent="0.2">
      <c r="Y982" t="s">
        <v>2010</v>
      </c>
      <c r="Z982" t="s">
        <v>212</v>
      </c>
      <c r="AA982" s="6">
        <v>1111.24154321076</v>
      </c>
      <c r="AB982" s="6">
        <v>1111.24154321076</v>
      </c>
      <c r="AC982" s="6">
        <v>25.992653188081999</v>
      </c>
      <c r="AF982" s="24" t="s">
        <v>3622</v>
      </c>
      <c r="AG982" s="24" t="s">
        <v>212</v>
      </c>
      <c r="AH982" s="25">
        <v>1586.0187385547199</v>
      </c>
      <c r="AI982" s="25">
        <v>1170</v>
      </c>
      <c r="AJ982" s="25">
        <v>83.801809698364295</v>
      </c>
    </row>
    <row r="983" spans="25:36" x14ac:dyDescent="0.2">
      <c r="Y983" t="s">
        <v>2012</v>
      </c>
      <c r="Z983" t="s">
        <v>212</v>
      </c>
      <c r="AA983" s="6">
        <v>1111.2837045691599</v>
      </c>
      <c r="AB983" s="6">
        <v>1497.1403941629801</v>
      </c>
      <c r="AC983" s="6">
        <v>66.779638091188701</v>
      </c>
      <c r="AF983" s="24" t="s">
        <v>3383</v>
      </c>
      <c r="AG983" s="24" t="s">
        <v>212</v>
      </c>
      <c r="AH983" s="25">
        <v>991.49455297831503</v>
      </c>
      <c r="AI983" s="25">
        <v>1170.18948867773</v>
      </c>
      <c r="AJ983" s="25">
        <v>71.780040672261293</v>
      </c>
    </row>
    <row r="984" spans="25:36" x14ac:dyDescent="0.2">
      <c r="Y984" t="s">
        <v>2014</v>
      </c>
      <c r="Z984" t="s">
        <v>212</v>
      </c>
      <c r="AA984" s="6">
        <v>1111.9069490322299</v>
      </c>
      <c r="AB984" s="6">
        <v>1300.7961259169099</v>
      </c>
      <c r="AC984" s="6">
        <v>53.799669788233899</v>
      </c>
      <c r="AF984" s="24" t="s">
        <v>2839</v>
      </c>
      <c r="AG984" s="24" t="s">
        <v>212</v>
      </c>
      <c r="AH984" s="25">
        <v>1170.8952417509599</v>
      </c>
      <c r="AI984" s="25">
        <v>1170.8952417509599</v>
      </c>
      <c r="AJ984" s="25">
        <v>66.175081596983205</v>
      </c>
    </row>
    <row r="985" spans="25:36" x14ac:dyDescent="0.2">
      <c r="Y985" t="s">
        <v>2016</v>
      </c>
      <c r="Z985" t="s">
        <v>212</v>
      </c>
      <c r="AA985" s="6">
        <v>1112.2469387864501</v>
      </c>
      <c r="AB985" s="6">
        <v>1177.8838162628899</v>
      </c>
      <c r="AC985" s="6">
        <v>82.548263478060505</v>
      </c>
      <c r="AF985" s="24" t="s">
        <v>2693</v>
      </c>
      <c r="AG985" s="24" t="s">
        <v>212</v>
      </c>
      <c r="AH985" s="25">
        <v>1156.4979116915199</v>
      </c>
      <c r="AI985" s="25">
        <v>1171.8268794922999</v>
      </c>
      <c r="AJ985" s="25">
        <v>86.628409660228101</v>
      </c>
    </row>
    <row r="986" spans="25:36" x14ac:dyDescent="0.2">
      <c r="Y986" t="s">
        <v>2018</v>
      </c>
      <c r="Z986" t="s">
        <v>212</v>
      </c>
      <c r="AA986" s="6">
        <v>1112.5824440927399</v>
      </c>
      <c r="AB986" s="6">
        <v>1205.2639543028799</v>
      </c>
      <c r="AC986" s="6">
        <v>68.446389479175906</v>
      </c>
      <c r="AF986" s="24" t="s">
        <v>4792</v>
      </c>
      <c r="AG986" s="24" t="s">
        <v>212</v>
      </c>
      <c r="AH986" s="25">
        <v>1171.8400166086799</v>
      </c>
      <c r="AI986" s="25">
        <v>1171.8400166086799</v>
      </c>
      <c r="AJ986" s="25"/>
    </row>
    <row r="987" spans="25:36" x14ac:dyDescent="0.2">
      <c r="Y987" t="s">
        <v>2020</v>
      </c>
      <c r="Z987" t="s">
        <v>212</v>
      </c>
      <c r="AA987" s="6">
        <v>1113.43238375275</v>
      </c>
      <c r="AB987" s="6">
        <v>1113.43238375275</v>
      </c>
      <c r="AC987" s="6">
        <v>45.906925866589397</v>
      </c>
      <c r="AF987" s="24" t="s">
        <v>1892</v>
      </c>
      <c r="AG987" s="24" t="s">
        <v>274</v>
      </c>
      <c r="AH987" s="25">
        <v>1848.7608367563901</v>
      </c>
      <c r="AI987" s="25">
        <v>1171.8400166086799</v>
      </c>
      <c r="AJ987" s="25">
        <v>89.757144552297405</v>
      </c>
    </row>
    <row r="988" spans="25:36" x14ac:dyDescent="0.2">
      <c r="Y988" t="s">
        <v>2022</v>
      </c>
      <c r="Z988" t="s">
        <v>212</v>
      </c>
      <c r="AA988" s="6">
        <v>1113.4365594390599</v>
      </c>
      <c r="AB988" s="6">
        <v>1211.68673934648</v>
      </c>
      <c r="AC988" s="6">
        <v>45.798543579990302</v>
      </c>
      <c r="AF988" s="24" t="s">
        <v>3580</v>
      </c>
      <c r="AG988" s="24" t="s">
        <v>212</v>
      </c>
      <c r="AH988" s="25">
        <v>1172.6769291968101</v>
      </c>
      <c r="AI988" s="25">
        <v>1172.6769291968101</v>
      </c>
      <c r="AJ988" s="25"/>
    </row>
    <row r="989" spans="25:36" x14ac:dyDescent="0.2">
      <c r="Y989" t="s">
        <v>2024</v>
      </c>
      <c r="Z989" t="s">
        <v>212</v>
      </c>
      <c r="AA989" s="6">
        <v>1113.8680531543901</v>
      </c>
      <c r="AB989" s="6">
        <v>1286.47572858952</v>
      </c>
      <c r="AC989" s="6">
        <v>41.346563729174903</v>
      </c>
      <c r="AF989" s="24" t="s">
        <v>746</v>
      </c>
      <c r="AG989" s="24" t="s">
        <v>274</v>
      </c>
      <c r="AH989" s="25">
        <v>1431.5058205779201</v>
      </c>
      <c r="AI989" s="25">
        <v>1175.26971830923</v>
      </c>
      <c r="AJ989" s="25">
        <v>69.281473588499594</v>
      </c>
    </row>
    <row r="990" spans="25:36" x14ac:dyDescent="0.2">
      <c r="Y990" t="s">
        <v>2026</v>
      </c>
      <c r="Z990" t="s">
        <v>212</v>
      </c>
      <c r="AA990" s="6">
        <v>1113.9561901041</v>
      </c>
      <c r="AB990" s="6">
        <v>1525.79910919543</v>
      </c>
      <c r="AC990" s="6">
        <v>69.706727757983103</v>
      </c>
      <c r="AF990" s="24" t="s">
        <v>6349</v>
      </c>
      <c r="AG990" s="24" t="s">
        <v>212</v>
      </c>
      <c r="AH990" s="25">
        <v>2081.1173609102898</v>
      </c>
      <c r="AI990" s="25">
        <v>1176.02575083087</v>
      </c>
      <c r="AJ990" s="25">
        <v>126.734869883412</v>
      </c>
    </row>
    <row r="991" spans="25:36" x14ac:dyDescent="0.2">
      <c r="Y991" t="s">
        <v>2027</v>
      </c>
      <c r="Z991" t="s">
        <v>274</v>
      </c>
      <c r="AA991" s="6">
        <v>1114.07719196379</v>
      </c>
      <c r="AB991" s="6">
        <v>1114.07719196379</v>
      </c>
      <c r="AC991" s="6"/>
      <c r="AF991" s="24" t="s">
        <v>1296</v>
      </c>
      <c r="AG991" s="24" t="s">
        <v>212</v>
      </c>
      <c r="AH991" s="25">
        <v>1105.43104578114</v>
      </c>
      <c r="AI991" s="25">
        <v>1176.2960991894299</v>
      </c>
      <c r="AJ991" s="25">
        <v>59.475979929004502</v>
      </c>
    </row>
    <row r="992" spans="25:36" x14ac:dyDescent="0.2">
      <c r="Y992" t="s">
        <v>2029</v>
      </c>
      <c r="Z992" t="s">
        <v>212</v>
      </c>
      <c r="AA992" s="6">
        <v>1114.09982085045</v>
      </c>
      <c r="AB992" s="6">
        <v>1266.8964701868799</v>
      </c>
      <c r="AC992" s="6">
        <v>67.1386666869858</v>
      </c>
      <c r="AF992" s="24" t="s">
        <v>5370</v>
      </c>
      <c r="AG992" s="24" t="s">
        <v>212</v>
      </c>
      <c r="AH992" s="25">
        <v>1877.3148405500001</v>
      </c>
      <c r="AI992" s="25">
        <v>1176.5</v>
      </c>
      <c r="AJ992" s="25">
        <v>94.980458913174601</v>
      </c>
    </row>
    <row r="993" spans="25:36" x14ac:dyDescent="0.2">
      <c r="Y993" t="s">
        <v>2031</v>
      </c>
      <c r="Z993" t="s">
        <v>212</v>
      </c>
      <c r="AA993" s="6">
        <v>1114.2946495231799</v>
      </c>
      <c r="AB993" s="6">
        <v>1114.2946495231799</v>
      </c>
      <c r="AC993" s="6">
        <v>87.837152755965406</v>
      </c>
      <c r="AF993" s="24" t="s">
        <v>4607</v>
      </c>
      <c r="AG993" s="24" t="s">
        <v>274</v>
      </c>
      <c r="AH993" s="25">
        <v>1176.8632488061701</v>
      </c>
      <c r="AI993" s="25">
        <v>1176.8632488061701</v>
      </c>
      <c r="AJ993" s="25"/>
    </row>
    <row r="994" spans="25:36" x14ac:dyDescent="0.2">
      <c r="Y994" t="s">
        <v>2033</v>
      </c>
      <c r="Z994" t="s">
        <v>212</v>
      </c>
      <c r="AA994" s="6">
        <v>1114.6839064611599</v>
      </c>
      <c r="AB994" s="6">
        <v>1173.31447843552</v>
      </c>
      <c r="AC994" s="6">
        <v>65.290130385664</v>
      </c>
      <c r="AF994" s="24" t="s">
        <v>4818</v>
      </c>
      <c r="AG994" s="24" t="s">
        <v>212</v>
      </c>
      <c r="AH994" s="25">
        <v>1176.8632488061701</v>
      </c>
      <c r="AI994" s="25">
        <v>1176.8632488061701</v>
      </c>
      <c r="AJ994" s="25"/>
    </row>
    <row r="995" spans="25:36" x14ac:dyDescent="0.2">
      <c r="Y995" t="s">
        <v>2035</v>
      </c>
      <c r="Z995" t="s">
        <v>274</v>
      </c>
      <c r="AA995" s="6">
        <v>1114.91234929549</v>
      </c>
      <c r="AB995" s="6">
        <v>499.36838325395797</v>
      </c>
      <c r="AC995" s="6">
        <v>102.004432537949</v>
      </c>
      <c r="AF995" s="24" t="s">
        <v>3006</v>
      </c>
      <c r="AG995" s="24" t="s">
        <v>212</v>
      </c>
      <c r="AH995" s="25">
        <v>1088.9002879023101</v>
      </c>
      <c r="AI995" s="25">
        <v>1177.70086370693</v>
      </c>
      <c r="AJ995" s="25">
        <v>15.9314307542523</v>
      </c>
    </row>
    <row r="996" spans="25:36" x14ac:dyDescent="0.2">
      <c r="Y996" t="s">
        <v>2037</v>
      </c>
      <c r="Z996" t="s">
        <v>212</v>
      </c>
      <c r="AA996" s="6">
        <v>1115.2237377065401</v>
      </c>
      <c r="AB996" s="6">
        <v>1223.2291799961899</v>
      </c>
      <c r="AC996" s="6">
        <v>61.834584716522002</v>
      </c>
      <c r="AF996" s="24" t="s">
        <v>4822</v>
      </c>
      <c r="AG996" s="24" t="s">
        <v>274</v>
      </c>
      <c r="AH996" s="25">
        <v>1178.5385954825899</v>
      </c>
      <c r="AI996" s="25">
        <v>1178.5385954825899</v>
      </c>
      <c r="AJ996" s="25"/>
    </row>
    <row r="997" spans="25:36" x14ac:dyDescent="0.2">
      <c r="Y997" t="s">
        <v>2039</v>
      </c>
      <c r="Z997" t="s">
        <v>212</v>
      </c>
      <c r="AA997" s="6">
        <v>1115.38452489163</v>
      </c>
      <c r="AB997" s="6">
        <v>1113.6181766917</v>
      </c>
      <c r="AC997" s="6">
        <v>50.495995217273197</v>
      </c>
      <c r="AF997" s="24" t="s">
        <v>4824</v>
      </c>
      <c r="AG997" s="24" t="s">
        <v>212</v>
      </c>
      <c r="AH997" s="25">
        <v>1178.5385954825899</v>
      </c>
      <c r="AI997" s="25">
        <v>1178.5385954825899</v>
      </c>
      <c r="AJ997" s="25"/>
    </row>
    <row r="998" spans="25:36" x14ac:dyDescent="0.2">
      <c r="Y998" t="s">
        <v>2041</v>
      </c>
      <c r="Z998" t="s">
        <v>212</v>
      </c>
      <c r="AA998" s="6">
        <v>1115.40884735024</v>
      </c>
      <c r="AB998" s="6">
        <v>1357.1545250535801</v>
      </c>
      <c r="AC998" s="6">
        <v>53.896628228335601</v>
      </c>
      <c r="AF998" s="24" t="s">
        <v>4016</v>
      </c>
      <c r="AG998" s="24" t="s">
        <v>212</v>
      </c>
      <c r="AH998" s="25">
        <v>1815.32784310021</v>
      </c>
      <c r="AI998" s="25">
        <v>1178.7240697170701</v>
      </c>
      <c r="AJ998" s="25">
        <v>118.45569527708101</v>
      </c>
    </row>
    <row r="999" spans="25:36" x14ac:dyDescent="0.2">
      <c r="Y999" t="s">
        <v>2043</v>
      </c>
      <c r="Z999" t="s">
        <v>212</v>
      </c>
      <c r="AA999" s="6">
        <v>1115.65424537794</v>
      </c>
      <c r="AB999" s="6">
        <v>1239.05693131168</v>
      </c>
      <c r="AC999" s="6">
        <v>29.911282455101599</v>
      </c>
      <c r="AF999" s="24" t="s">
        <v>4826</v>
      </c>
      <c r="AG999" s="24" t="s">
        <v>274</v>
      </c>
      <c r="AH999" s="25">
        <v>1179.3764440826801</v>
      </c>
      <c r="AI999" s="25">
        <v>1179.3764440826801</v>
      </c>
      <c r="AJ999" s="25"/>
    </row>
    <row r="1000" spans="25:36" x14ac:dyDescent="0.2">
      <c r="Y1000" t="s">
        <v>2045</v>
      </c>
      <c r="Z1000" t="s">
        <v>212</v>
      </c>
      <c r="AA1000" s="6">
        <v>1115.79053251819</v>
      </c>
      <c r="AB1000" s="6">
        <v>1348.3904155211201</v>
      </c>
      <c r="AC1000" s="6">
        <v>79.256495331100098</v>
      </c>
      <c r="AF1000" s="24" t="s">
        <v>2368</v>
      </c>
      <c r="AG1000" s="24" t="s">
        <v>212</v>
      </c>
      <c r="AH1000" s="25">
        <v>1188.32868026597</v>
      </c>
      <c r="AI1000" s="25">
        <v>1179.8832998535099</v>
      </c>
      <c r="AJ1000" s="25">
        <v>68.994466921535903</v>
      </c>
    </row>
    <row r="1001" spans="25:36" x14ac:dyDescent="0.2">
      <c r="Y1001" t="s">
        <v>2047</v>
      </c>
      <c r="Z1001" t="s">
        <v>212</v>
      </c>
      <c r="AA1001" s="6">
        <v>1115.9535871140599</v>
      </c>
      <c r="AB1001" s="6">
        <v>1015.2109439274</v>
      </c>
      <c r="AC1001" s="6">
        <v>86.544841677113496</v>
      </c>
      <c r="AF1001" s="24" t="s">
        <v>10863</v>
      </c>
      <c r="AG1001" s="24" t="s">
        <v>212</v>
      </c>
      <c r="AH1001" s="25">
        <v>1180.21440945674</v>
      </c>
      <c r="AI1001" s="25">
        <v>1180.21440945674</v>
      </c>
      <c r="AJ1001" s="25"/>
    </row>
    <row r="1002" spans="25:36" x14ac:dyDescent="0.2">
      <c r="Y1002" t="s">
        <v>2048</v>
      </c>
      <c r="Z1002" t="s">
        <v>274</v>
      </c>
      <c r="AA1002" s="6">
        <v>1116.19780518579</v>
      </c>
      <c r="AB1002" s="6">
        <v>1512.8556879043001</v>
      </c>
      <c r="AC1002" s="6">
        <v>85.901682067804103</v>
      </c>
      <c r="AF1002" s="24" t="s">
        <v>4731</v>
      </c>
      <c r="AG1002" s="24" t="s">
        <v>212</v>
      </c>
      <c r="AH1002" s="25">
        <v>1551.1699581872199</v>
      </c>
      <c r="AI1002" s="25">
        <v>1180.21440945674</v>
      </c>
      <c r="AJ1002" s="25">
        <v>120.133176071479</v>
      </c>
    </row>
    <row r="1003" spans="25:36" x14ac:dyDescent="0.2">
      <c r="Y1003" t="s">
        <v>2050</v>
      </c>
      <c r="Z1003" t="s">
        <v>212</v>
      </c>
      <c r="AA1003" s="6">
        <v>1117.9048054187299</v>
      </c>
      <c r="AB1003" s="6">
        <v>959.21212850626603</v>
      </c>
      <c r="AC1003" s="6">
        <v>86.875009571736996</v>
      </c>
      <c r="AF1003" s="24" t="s">
        <v>4836</v>
      </c>
      <c r="AG1003" s="24" t="s">
        <v>212</v>
      </c>
      <c r="AH1003" s="25">
        <v>1180.21440945674</v>
      </c>
      <c r="AI1003" s="25">
        <v>1180.21440945674</v>
      </c>
      <c r="AJ1003" s="25"/>
    </row>
    <row r="1004" spans="25:36" x14ac:dyDescent="0.2">
      <c r="Y1004" t="s">
        <v>2052</v>
      </c>
      <c r="Z1004" t="s">
        <v>212</v>
      </c>
      <c r="AA1004" s="6">
        <v>1118.3085723946101</v>
      </c>
      <c r="AB1004" s="6">
        <v>657.40671451722596</v>
      </c>
      <c r="AC1004" s="6">
        <v>128.28654269534701</v>
      </c>
      <c r="AF1004" s="24" t="s">
        <v>1190</v>
      </c>
      <c r="AG1004" s="24" t="s">
        <v>212</v>
      </c>
      <c r="AH1004" s="25">
        <v>1377.6886385400201</v>
      </c>
      <c r="AI1004" s="25">
        <v>1180.9372286134301</v>
      </c>
      <c r="AJ1004" s="25">
        <v>80.640557417074206</v>
      </c>
    </row>
    <row r="1005" spans="25:36" x14ac:dyDescent="0.2">
      <c r="Y1005" t="s">
        <v>2054</v>
      </c>
      <c r="Z1005" t="s">
        <v>212</v>
      </c>
      <c r="AA1005" s="6">
        <v>1118.59054032618</v>
      </c>
      <c r="AB1005" s="6">
        <v>1357.1545250535801</v>
      </c>
      <c r="AC1005" s="6">
        <v>78.501349984307097</v>
      </c>
      <c r="AF1005" s="24" t="s">
        <v>3223</v>
      </c>
      <c r="AG1005" s="24" t="s">
        <v>212</v>
      </c>
      <c r="AH1005" s="25">
        <v>1287.2658763358299</v>
      </c>
      <c r="AI1005" s="25">
        <v>1181</v>
      </c>
      <c r="AJ1005" s="25">
        <v>78.900066408613199</v>
      </c>
    </row>
    <row r="1006" spans="25:36" x14ac:dyDescent="0.2">
      <c r="Y1006" t="s">
        <v>2056</v>
      </c>
      <c r="Z1006" t="s">
        <v>212</v>
      </c>
      <c r="AA1006" s="6">
        <v>1118.62025061689</v>
      </c>
      <c r="AB1006" s="6">
        <v>1447.6911460906899</v>
      </c>
      <c r="AC1006" s="6">
        <v>51.581677164731801</v>
      </c>
      <c r="AF1006" s="24" t="s">
        <v>1256</v>
      </c>
      <c r="AG1006" s="24" t="s">
        <v>274</v>
      </c>
      <c r="AH1006" s="25">
        <v>1400.2182810265001</v>
      </c>
      <c r="AI1006" s="25">
        <v>1181.46096891001</v>
      </c>
      <c r="AJ1006" s="25">
        <v>78.754958966381295</v>
      </c>
    </row>
    <row r="1007" spans="25:36" x14ac:dyDescent="0.2">
      <c r="Y1007" t="s">
        <v>2058</v>
      </c>
      <c r="Z1007" t="s">
        <v>212</v>
      </c>
      <c r="AA1007" s="6">
        <v>1118.80155852549</v>
      </c>
      <c r="AB1007" s="6">
        <v>929.41643505314005</v>
      </c>
      <c r="AC1007" s="6">
        <v>79.910244894744395</v>
      </c>
      <c r="AF1007" s="24" t="s">
        <v>1392</v>
      </c>
      <c r="AG1007" s="24" t="s">
        <v>212</v>
      </c>
      <c r="AH1007" s="25">
        <v>2437.8966891718001</v>
      </c>
      <c r="AI1007" s="25">
        <v>1181.7194075699999</v>
      </c>
      <c r="AJ1007" s="25">
        <v>178.539984417049</v>
      </c>
    </row>
    <row r="1008" spans="25:36" x14ac:dyDescent="0.2">
      <c r="Y1008" t="s">
        <v>2060</v>
      </c>
      <c r="Z1008" t="s">
        <v>212</v>
      </c>
      <c r="AA1008" s="6">
        <v>1118.8736720238501</v>
      </c>
      <c r="AB1008" s="6">
        <v>1087.4048519784701</v>
      </c>
      <c r="AC1008" s="6">
        <v>74.584406181774398</v>
      </c>
      <c r="AF1008" s="24" t="s">
        <v>3415</v>
      </c>
      <c r="AG1008" s="24" t="s">
        <v>212</v>
      </c>
      <c r="AH1008" s="25">
        <v>1687.5343380522299</v>
      </c>
      <c r="AI1008" s="25">
        <v>1181.89069032528</v>
      </c>
      <c r="AJ1008" s="25">
        <v>94.097604837343795</v>
      </c>
    </row>
    <row r="1009" spans="25:36" x14ac:dyDescent="0.2">
      <c r="Y1009" t="s">
        <v>177</v>
      </c>
      <c r="Z1009" t="s">
        <v>212</v>
      </c>
      <c r="AA1009" s="6">
        <v>1118.9760809066499</v>
      </c>
      <c r="AB1009" s="6">
        <v>1372.46751562893</v>
      </c>
      <c r="AC1009" s="6">
        <v>57.688974570308197</v>
      </c>
      <c r="AF1009" s="24" t="s">
        <v>4848</v>
      </c>
      <c r="AG1009" s="24" t="s">
        <v>212</v>
      </c>
      <c r="AH1009" s="25">
        <v>1181.89069032528</v>
      </c>
      <c r="AI1009" s="25">
        <v>1181.89069032528</v>
      </c>
      <c r="AJ1009" s="25"/>
    </row>
    <row r="1010" spans="25:36" x14ac:dyDescent="0.2">
      <c r="Y1010" t="s">
        <v>2063</v>
      </c>
      <c r="Z1010" t="s">
        <v>212</v>
      </c>
      <c r="AA1010" s="6">
        <v>1119.57333600946</v>
      </c>
      <c r="AB1010" s="6">
        <v>1060.3038160444401</v>
      </c>
      <c r="AC1010" s="6">
        <v>75.750382162488293</v>
      </c>
      <c r="AF1010" s="24" t="s">
        <v>4852</v>
      </c>
      <c r="AG1010" s="24" t="s">
        <v>212</v>
      </c>
      <c r="AH1010" s="25">
        <v>1182.7290057191301</v>
      </c>
      <c r="AI1010" s="25">
        <v>1182.7290057191301</v>
      </c>
      <c r="AJ1010" s="25"/>
    </row>
    <row r="1011" spans="25:36" x14ac:dyDescent="0.2">
      <c r="Y1011" t="s">
        <v>2065</v>
      </c>
      <c r="Z1011" t="s">
        <v>274</v>
      </c>
      <c r="AA1011" s="6">
        <v>1119.8119694571401</v>
      </c>
      <c r="AB1011" s="6">
        <v>1086.9015614797199</v>
      </c>
      <c r="AC1011" s="6">
        <v>55.495626873117402</v>
      </c>
      <c r="AF1011" s="24" t="s">
        <v>3673</v>
      </c>
      <c r="AG1011" s="24" t="s">
        <v>212</v>
      </c>
      <c r="AH1011" s="25">
        <v>1182.7290057191301</v>
      </c>
      <c r="AI1011" s="25">
        <v>1182.7290057191301</v>
      </c>
      <c r="AJ1011" s="25"/>
    </row>
    <row r="1012" spans="25:36" x14ac:dyDescent="0.2">
      <c r="Y1012" t="s">
        <v>2067</v>
      </c>
      <c r="Z1012" t="s">
        <v>212</v>
      </c>
      <c r="AA1012" s="6">
        <v>1119.8954027495799</v>
      </c>
      <c r="AB1012" s="6">
        <v>1129.5834147581199</v>
      </c>
      <c r="AC1012" s="6">
        <v>50.595294678479398</v>
      </c>
      <c r="AF1012" s="24" t="s">
        <v>3078</v>
      </c>
      <c r="AG1012" s="24" t="s">
        <v>212</v>
      </c>
      <c r="AH1012" s="25">
        <v>1553.90214495192</v>
      </c>
      <c r="AI1012" s="25">
        <v>1183.0234057238399</v>
      </c>
      <c r="AJ1012" s="25">
        <v>83.991974317584607</v>
      </c>
    </row>
    <row r="1013" spans="25:36" x14ac:dyDescent="0.2">
      <c r="Y1013" t="s">
        <v>2069</v>
      </c>
      <c r="Z1013" t="s">
        <v>212</v>
      </c>
      <c r="AA1013" s="6">
        <v>1119.9468556746001</v>
      </c>
      <c r="AB1013" s="6">
        <v>1000.27401644518</v>
      </c>
      <c r="AC1013" s="6">
        <v>52.267475392638403</v>
      </c>
      <c r="AF1013" s="24" t="s">
        <v>4853</v>
      </c>
      <c r="AG1013" s="24" t="s">
        <v>274</v>
      </c>
      <c r="AH1013" s="25">
        <v>1183.5674376857</v>
      </c>
      <c r="AI1013" s="25">
        <v>1183.5674376857</v>
      </c>
      <c r="AJ1013" s="25"/>
    </row>
    <row r="1014" spans="25:36" x14ac:dyDescent="0.2">
      <c r="Y1014" t="s">
        <v>2071</v>
      </c>
      <c r="Z1014" t="s">
        <v>212</v>
      </c>
      <c r="AA1014" s="6">
        <v>1120.1684677964099</v>
      </c>
      <c r="AB1014" s="6">
        <v>1101.8070892420601</v>
      </c>
      <c r="AC1014" s="6">
        <v>49.725233730845403</v>
      </c>
      <c r="AF1014" s="24" t="s">
        <v>864</v>
      </c>
      <c r="AG1014" s="24" t="s">
        <v>274</v>
      </c>
      <c r="AH1014" s="25">
        <v>1072.49288512929</v>
      </c>
      <c r="AI1014" s="25">
        <v>1184.3152402292501</v>
      </c>
      <c r="AJ1014" s="25">
        <v>69.880003388848394</v>
      </c>
    </row>
    <row r="1015" spans="25:36" x14ac:dyDescent="0.2">
      <c r="Y1015" t="s">
        <v>2072</v>
      </c>
      <c r="Z1015" t="s">
        <v>274</v>
      </c>
      <c r="AA1015" s="6">
        <v>1120.36789398778</v>
      </c>
      <c r="AB1015" s="6">
        <v>1138.9886731326901</v>
      </c>
      <c r="AC1015" s="6">
        <v>54.876326151298798</v>
      </c>
      <c r="AF1015" s="24" t="s">
        <v>4860</v>
      </c>
      <c r="AG1015" s="24" t="s">
        <v>212</v>
      </c>
      <c r="AH1015" s="25">
        <v>1184.4059861748001</v>
      </c>
      <c r="AI1015" s="25">
        <v>1184.4059861748001</v>
      </c>
      <c r="AJ1015" s="25"/>
    </row>
    <row r="1016" spans="25:36" x14ac:dyDescent="0.2">
      <c r="Y1016" t="s">
        <v>2074</v>
      </c>
      <c r="Z1016" t="s">
        <v>212</v>
      </c>
      <c r="AA1016" s="6">
        <v>1121.24053764217</v>
      </c>
      <c r="AB1016" s="6">
        <v>171.76494376875101</v>
      </c>
      <c r="AC1016" s="6">
        <v>159.570290571806</v>
      </c>
      <c r="AF1016" s="24" t="s">
        <v>4858</v>
      </c>
      <c r="AG1016" s="24" t="s">
        <v>274</v>
      </c>
      <c r="AH1016" s="25">
        <v>1184.4059861748001</v>
      </c>
      <c r="AI1016" s="25">
        <v>1184.4059861748001</v>
      </c>
      <c r="AJ1016" s="25"/>
    </row>
    <row r="1017" spans="25:36" x14ac:dyDescent="0.2">
      <c r="Y1017" t="s">
        <v>2076</v>
      </c>
      <c r="Z1017" t="s">
        <v>212</v>
      </c>
      <c r="AA1017" s="6">
        <v>1121.7348256693899</v>
      </c>
      <c r="AB1017" s="6">
        <v>1231</v>
      </c>
      <c r="AC1017" s="6">
        <v>50.8235207384662</v>
      </c>
      <c r="AF1017" s="24" t="s">
        <v>2642</v>
      </c>
      <c r="AG1017" s="24" t="s">
        <v>274</v>
      </c>
      <c r="AH1017" s="25">
        <v>1350.79102976473</v>
      </c>
      <c r="AI1017" s="25">
        <v>1184.4059861748001</v>
      </c>
      <c r="AJ1017" s="25">
        <v>27.270555070478</v>
      </c>
    </row>
    <row r="1018" spans="25:36" x14ac:dyDescent="0.2">
      <c r="Y1018" t="s">
        <v>2078</v>
      </c>
      <c r="Z1018" t="s">
        <v>212</v>
      </c>
      <c r="AA1018" s="6">
        <v>1122.3896086807299</v>
      </c>
      <c r="AB1018" s="6">
        <v>884.24866880261402</v>
      </c>
      <c r="AC1018" s="6">
        <v>99.255121433293098</v>
      </c>
      <c r="AF1018" s="24" t="s">
        <v>1197</v>
      </c>
      <c r="AG1018" s="24" t="s">
        <v>212</v>
      </c>
      <c r="AH1018" s="25">
        <v>1083.44741058297</v>
      </c>
      <c r="AI1018" s="25">
        <v>1184.8989343994999</v>
      </c>
      <c r="AJ1018" s="25">
        <v>52.596731550217498</v>
      </c>
    </row>
    <row r="1019" spans="25:36" x14ac:dyDescent="0.2">
      <c r="Y1019" t="s">
        <v>2080</v>
      </c>
      <c r="Z1019" t="s">
        <v>212</v>
      </c>
      <c r="AA1019" s="6">
        <v>1122.7386030380301</v>
      </c>
      <c r="AB1019" s="6">
        <v>1389.3730441924499</v>
      </c>
      <c r="AC1019" s="6">
        <v>62.2375862996686</v>
      </c>
      <c r="AF1019" s="24" t="s">
        <v>1533</v>
      </c>
      <c r="AG1019" s="24" t="s">
        <v>212</v>
      </c>
      <c r="AH1019" s="25">
        <v>1227.61286260829</v>
      </c>
      <c r="AI1019" s="25">
        <v>1185.3226454698899</v>
      </c>
      <c r="AJ1019" s="25">
        <v>68.602759490537807</v>
      </c>
    </row>
    <row r="1020" spans="25:36" x14ac:dyDescent="0.2">
      <c r="Y1020" t="s">
        <v>2081</v>
      </c>
      <c r="Z1020" t="s">
        <v>274</v>
      </c>
      <c r="AA1020" s="6">
        <v>1124.1709343815601</v>
      </c>
      <c r="AB1020" s="6">
        <v>1225.6267397327699</v>
      </c>
      <c r="AC1020" s="6">
        <v>46.911965660044203</v>
      </c>
      <c r="AF1020" s="24" t="s">
        <v>676</v>
      </c>
      <c r="AG1020" s="24" t="s">
        <v>212</v>
      </c>
      <c r="AH1020" s="25">
        <v>1414.8364102282201</v>
      </c>
      <c r="AI1020" s="25">
        <v>1185.5953461756201</v>
      </c>
      <c r="AJ1020" s="25">
        <v>69.610790054956198</v>
      </c>
    </row>
    <row r="1021" spans="25:36" x14ac:dyDescent="0.2">
      <c r="Y1021" t="s">
        <v>2083</v>
      </c>
      <c r="Z1021" t="s">
        <v>212</v>
      </c>
      <c r="AA1021" s="6">
        <v>1124.33907365611</v>
      </c>
      <c r="AB1021" s="6">
        <v>1183.71311026016</v>
      </c>
      <c r="AC1021" s="6">
        <v>57.733947525400303</v>
      </c>
      <c r="AF1021" s="24" t="s">
        <v>1750</v>
      </c>
      <c r="AG1021" s="24" t="s">
        <v>212</v>
      </c>
      <c r="AH1021" s="25">
        <v>1207.01624229198</v>
      </c>
      <c r="AI1021" s="25">
        <v>1186</v>
      </c>
      <c r="AJ1021" s="25">
        <v>57.6562373953631</v>
      </c>
    </row>
    <row r="1022" spans="25:36" x14ac:dyDescent="0.2">
      <c r="Y1022" t="s">
        <v>2085</v>
      </c>
      <c r="Z1022" t="s">
        <v>212</v>
      </c>
      <c r="AA1022" s="6">
        <v>1124.5842325467099</v>
      </c>
      <c r="AB1022" s="6">
        <v>1154.92635039726</v>
      </c>
      <c r="AC1022" s="6">
        <v>44.026661340907303</v>
      </c>
      <c r="AF1022" s="24" t="s">
        <v>1390</v>
      </c>
      <c r="AG1022" s="24" t="s">
        <v>212</v>
      </c>
      <c r="AH1022" s="25">
        <v>1662.0116994789</v>
      </c>
      <c r="AI1022" s="25">
        <v>1186.0834325200699</v>
      </c>
      <c r="AJ1022" s="25">
        <v>97.933895737256407</v>
      </c>
    </row>
    <row r="1023" spans="25:36" x14ac:dyDescent="0.2">
      <c r="Y1023" t="s">
        <v>2087</v>
      </c>
      <c r="Z1023" t="s">
        <v>212</v>
      </c>
      <c r="AA1023" s="6">
        <v>1124.6880649950799</v>
      </c>
      <c r="AB1023" s="6">
        <v>1130.4110089405599</v>
      </c>
      <c r="AC1023" s="6">
        <v>60.001230190409402</v>
      </c>
      <c r="AF1023" s="24" t="s">
        <v>4867</v>
      </c>
      <c r="AG1023" s="24" t="s">
        <v>274</v>
      </c>
      <c r="AH1023" s="25">
        <v>1186.0834325200699</v>
      </c>
      <c r="AI1023" s="25">
        <v>1186.0834325200699</v>
      </c>
      <c r="AJ1023" s="25"/>
    </row>
    <row r="1024" spans="25:36" x14ac:dyDescent="0.2">
      <c r="Y1024" t="s">
        <v>2089</v>
      </c>
      <c r="Z1024" t="s">
        <v>212</v>
      </c>
      <c r="AA1024" s="6">
        <v>1124.74682735955</v>
      </c>
      <c r="AB1024" s="6">
        <v>1068</v>
      </c>
      <c r="AC1024" s="6">
        <v>72.052023648494199</v>
      </c>
      <c r="AF1024" s="24" t="s">
        <v>2197</v>
      </c>
      <c r="AG1024" s="24" t="s">
        <v>212</v>
      </c>
      <c r="AH1024" s="25">
        <v>1334.6309768921701</v>
      </c>
      <c r="AI1024" s="25">
        <v>1186.0834325200699</v>
      </c>
      <c r="AJ1024" s="25">
        <v>45.2384375893933</v>
      </c>
    </row>
    <row r="1025" spans="25:36" x14ac:dyDescent="0.2">
      <c r="Y1025" t="s">
        <v>2091</v>
      </c>
      <c r="Z1025" t="s">
        <v>212</v>
      </c>
      <c r="AA1025" s="6">
        <v>1124.7547678910501</v>
      </c>
      <c r="AB1025" s="6">
        <v>1254.5073678953199</v>
      </c>
      <c r="AC1025" s="6">
        <v>64.594600491861499</v>
      </c>
      <c r="AF1025" s="24" t="s">
        <v>2888</v>
      </c>
      <c r="AG1025" s="24" t="s">
        <v>212</v>
      </c>
      <c r="AH1025" s="25">
        <v>1558.38409070084</v>
      </c>
      <c r="AI1025" s="25">
        <v>1186.34897283692</v>
      </c>
      <c r="AJ1025" s="25">
        <v>75.497467561492797</v>
      </c>
    </row>
    <row r="1026" spans="25:36" x14ac:dyDescent="0.2">
      <c r="Y1026" t="s">
        <v>2093</v>
      </c>
      <c r="Z1026" t="s">
        <v>212</v>
      </c>
      <c r="AA1026" s="6">
        <v>1124.8273432700901</v>
      </c>
      <c r="AB1026" s="6">
        <v>894.09508392395105</v>
      </c>
      <c r="AC1026" s="6">
        <v>84.806028655190204</v>
      </c>
      <c r="AF1026" s="24" t="s">
        <v>4873</v>
      </c>
      <c r="AG1026" s="24" t="s">
        <v>212</v>
      </c>
      <c r="AH1026" s="25">
        <v>1186.92233027612</v>
      </c>
      <c r="AI1026" s="25">
        <v>1186.92233027612</v>
      </c>
      <c r="AJ1026" s="25"/>
    </row>
    <row r="1027" spans="25:36" x14ac:dyDescent="0.2">
      <c r="Y1027" t="s">
        <v>2095</v>
      </c>
      <c r="Z1027" t="s">
        <v>212</v>
      </c>
      <c r="AA1027" s="6">
        <v>1125.2853670298</v>
      </c>
      <c r="AB1027" s="6">
        <v>1121</v>
      </c>
      <c r="AC1027" s="6">
        <v>44.6708594627639</v>
      </c>
      <c r="AF1027" s="24" t="s">
        <v>2263</v>
      </c>
      <c r="AG1027" s="24" t="s">
        <v>212</v>
      </c>
      <c r="AH1027" s="25">
        <v>1282.9186280875699</v>
      </c>
      <c r="AI1027" s="25">
        <v>1187.0753846001401</v>
      </c>
      <c r="AJ1027" s="25">
        <v>85.676906365398096</v>
      </c>
    </row>
    <row r="1028" spans="25:36" x14ac:dyDescent="0.2">
      <c r="Y1028" t="s">
        <v>2097</v>
      </c>
      <c r="Z1028" t="s">
        <v>212</v>
      </c>
      <c r="AA1028" s="6">
        <v>1125.52787315978</v>
      </c>
      <c r="AB1028" s="6">
        <v>1307.3978979554499</v>
      </c>
      <c r="AC1028" s="6">
        <v>71.5879003996276</v>
      </c>
      <c r="AF1028" s="24" t="s">
        <v>4294</v>
      </c>
      <c r="AG1028" s="24" t="s">
        <v>212</v>
      </c>
      <c r="AH1028" s="25">
        <v>1187.7613443544501</v>
      </c>
      <c r="AI1028" s="25">
        <v>1187.7613443544501</v>
      </c>
      <c r="AJ1028" s="25"/>
    </row>
    <row r="1029" spans="25:36" x14ac:dyDescent="0.2">
      <c r="Y1029" t="s">
        <v>2099</v>
      </c>
      <c r="Z1029" t="s">
        <v>212</v>
      </c>
      <c r="AA1029" s="6">
        <v>1125.6569352184399</v>
      </c>
      <c r="AB1029" s="6">
        <v>1125.6569352184399</v>
      </c>
      <c r="AC1029" s="6">
        <v>35.131119927402104</v>
      </c>
      <c r="AF1029" s="24" t="s">
        <v>5929</v>
      </c>
      <c r="AG1029" s="24" t="s">
        <v>274</v>
      </c>
      <c r="AH1029" s="25">
        <v>3353.2146890661202</v>
      </c>
      <c r="AI1029" s="25">
        <v>1188.1281763673601</v>
      </c>
      <c r="AJ1029" s="25">
        <v>152.41226715237099</v>
      </c>
    </row>
    <row r="1030" spans="25:36" x14ac:dyDescent="0.2">
      <c r="Y1030" t="s">
        <v>2101</v>
      </c>
      <c r="Z1030" t="s">
        <v>212</v>
      </c>
      <c r="AA1030" s="6">
        <v>1125.6859647319</v>
      </c>
      <c r="AB1030" s="6">
        <v>1419.4005673132201</v>
      </c>
      <c r="AC1030" s="6">
        <v>59.890034494416398</v>
      </c>
      <c r="AF1030" s="24" t="s">
        <v>2472</v>
      </c>
      <c r="AG1030" s="24" t="s">
        <v>212</v>
      </c>
      <c r="AH1030" s="25">
        <v>1736.38666090316</v>
      </c>
      <c r="AI1030" s="25">
        <v>1188.9275420807901</v>
      </c>
      <c r="AJ1030" s="25">
        <v>87.040006162487003</v>
      </c>
    </row>
    <row r="1031" spans="25:36" x14ac:dyDescent="0.2">
      <c r="Y1031" t="s">
        <v>2103</v>
      </c>
      <c r="Z1031" t="s">
        <v>212</v>
      </c>
      <c r="AA1031" s="6">
        <v>1125.71347792697</v>
      </c>
      <c r="AB1031" s="6">
        <v>1302.2189439901699</v>
      </c>
      <c r="AC1031" s="6">
        <v>64.638478157295197</v>
      </c>
      <c r="AF1031" s="24" t="s">
        <v>1302</v>
      </c>
      <c r="AG1031" s="24" t="s">
        <v>212</v>
      </c>
      <c r="AH1031" s="25">
        <v>1189.22734037028</v>
      </c>
      <c r="AI1031" s="25">
        <v>1189.22734037028</v>
      </c>
      <c r="AJ1031" s="25">
        <v>38.556690254113697</v>
      </c>
    </row>
    <row r="1032" spans="25:36" x14ac:dyDescent="0.2">
      <c r="Y1032" t="s">
        <v>2105</v>
      </c>
      <c r="Z1032" t="s">
        <v>212</v>
      </c>
      <c r="AA1032" s="6">
        <v>1125.98705619163</v>
      </c>
      <c r="AB1032" s="6">
        <v>1302.6202960835799</v>
      </c>
      <c r="AC1032" s="6">
        <v>69.326190683380702</v>
      </c>
      <c r="AF1032" s="24" t="s">
        <v>4887</v>
      </c>
      <c r="AG1032" s="24" t="s">
        <v>274</v>
      </c>
      <c r="AH1032" s="25">
        <v>1190.2790840239099</v>
      </c>
      <c r="AI1032" s="25">
        <v>1190.2790840239099</v>
      </c>
      <c r="AJ1032" s="25"/>
    </row>
    <row r="1033" spans="25:36" x14ac:dyDescent="0.2">
      <c r="Y1033" t="s">
        <v>2107</v>
      </c>
      <c r="Z1033" t="s">
        <v>212</v>
      </c>
      <c r="AA1033" s="6">
        <v>1126.11319109799</v>
      </c>
      <c r="AB1033" s="6">
        <v>1431.1684993721699</v>
      </c>
      <c r="AC1033" s="6">
        <v>68.547256542404398</v>
      </c>
      <c r="AF1033" s="24" t="s">
        <v>5760</v>
      </c>
      <c r="AG1033" s="24" t="s">
        <v>212</v>
      </c>
      <c r="AH1033" s="25">
        <v>2893.5800399974901</v>
      </c>
      <c r="AI1033" s="25">
        <v>1190.2790840239099</v>
      </c>
      <c r="AJ1033" s="25">
        <v>118.630778137994</v>
      </c>
    </row>
    <row r="1034" spans="25:36" x14ac:dyDescent="0.2">
      <c r="Y1034" t="s">
        <v>2109</v>
      </c>
      <c r="Z1034" t="s">
        <v>212</v>
      </c>
      <c r="AA1034" s="6">
        <v>1126.1954672029501</v>
      </c>
      <c r="AB1034" s="6">
        <v>1319.2883488115699</v>
      </c>
      <c r="AC1034" s="6">
        <v>48.358391708364699</v>
      </c>
      <c r="AF1034" s="24" t="s">
        <v>4451</v>
      </c>
      <c r="AG1034" s="24" t="s">
        <v>212</v>
      </c>
      <c r="AH1034" s="25">
        <v>1190.2790840239099</v>
      </c>
      <c r="AI1034" s="25">
        <v>1190.2790840239099</v>
      </c>
      <c r="AJ1034" s="25"/>
    </row>
    <row r="1035" spans="25:36" x14ac:dyDescent="0.2">
      <c r="Y1035" t="s">
        <v>2111</v>
      </c>
      <c r="Z1035" t="s">
        <v>212</v>
      </c>
      <c r="AA1035" s="6">
        <v>1126.5931371015399</v>
      </c>
      <c r="AB1035" s="6">
        <v>1304.1240199701001</v>
      </c>
      <c r="AC1035" s="6">
        <v>53.147292384048598</v>
      </c>
      <c r="AF1035" s="24" t="s">
        <v>6385</v>
      </c>
      <c r="AG1035" s="24" t="s">
        <v>212</v>
      </c>
      <c r="AH1035" s="25">
        <v>2105.7596946746398</v>
      </c>
      <c r="AI1035" s="25">
        <v>1190.2790840239099</v>
      </c>
      <c r="AJ1035" s="25">
        <v>118.97181970797099</v>
      </c>
    </row>
    <row r="1036" spans="25:36" x14ac:dyDescent="0.2">
      <c r="Y1036" t="s">
        <v>2113</v>
      </c>
      <c r="Z1036" t="s">
        <v>212</v>
      </c>
      <c r="AA1036" s="6">
        <v>1126.6937397689001</v>
      </c>
      <c r="AB1036" s="6">
        <v>1123.1585593341699</v>
      </c>
      <c r="AC1036" s="6">
        <v>64.843771066584395</v>
      </c>
      <c r="AF1036" s="24" t="s">
        <v>1920</v>
      </c>
      <c r="AG1036" s="24" t="s">
        <v>212</v>
      </c>
      <c r="AH1036" s="25">
        <v>1156.87293904126</v>
      </c>
      <c r="AI1036" s="25">
        <v>1190.62338733253</v>
      </c>
      <c r="AJ1036" s="25">
        <v>85.014337623586499</v>
      </c>
    </row>
    <row r="1037" spans="25:36" x14ac:dyDescent="0.2">
      <c r="Y1037" t="s">
        <v>2115</v>
      </c>
      <c r="Z1037" t="s">
        <v>212</v>
      </c>
      <c r="AA1037" s="6">
        <v>1126.8144767306801</v>
      </c>
      <c r="AB1037" s="6">
        <v>618.52580506968695</v>
      </c>
      <c r="AC1037" s="6">
        <v>92.311131893016693</v>
      </c>
      <c r="AF1037" s="24" t="s">
        <v>407</v>
      </c>
      <c r="AG1037" s="24" t="s">
        <v>212</v>
      </c>
      <c r="AH1037" s="25">
        <v>1162.1359965285001</v>
      </c>
      <c r="AI1037" s="25">
        <v>1191.3824613623401</v>
      </c>
      <c r="AJ1037" s="25">
        <v>58.861330115049803</v>
      </c>
    </row>
    <row r="1038" spans="25:36" x14ac:dyDescent="0.2">
      <c r="Y1038" t="s">
        <v>2117</v>
      </c>
      <c r="Z1038" t="s">
        <v>212</v>
      </c>
      <c r="AA1038" s="6">
        <v>1127.2436538818499</v>
      </c>
      <c r="AB1038" s="6">
        <v>1184.6559516795401</v>
      </c>
      <c r="AC1038" s="6">
        <v>58.155749368871099</v>
      </c>
      <c r="AF1038" s="24" t="s">
        <v>3576</v>
      </c>
      <c r="AG1038" s="24" t="s">
        <v>212</v>
      </c>
      <c r="AH1038" s="25">
        <v>1192</v>
      </c>
      <c r="AI1038" s="25">
        <v>1192</v>
      </c>
      <c r="AJ1038" s="25"/>
    </row>
    <row r="1039" spans="25:36" x14ac:dyDescent="0.2">
      <c r="Y1039" t="s">
        <v>2119</v>
      </c>
      <c r="Z1039" t="s">
        <v>212</v>
      </c>
      <c r="AA1039" s="6">
        <v>1127.2555802941899</v>
      </c>
      <c r="AB1039" s="6">
        <v>1010.12528274156</v>
      </c>
      <c r="AC1039" s="6">
        <v>43.502718861368002</v>
      </c>
      <c r="AF1039" s="24" t="s">
        <v>3537</v>
      </c>
      <c r="AG1039" s="24" t="s">
        <v>212</v>
      </c>
      <c r="AH1039" s="25">
        <v>1192</v>
      </c>
      <c r="AI1039" s="25">
        <v>1192</v>
      </c>
      <c r="AJ1039" s="25">
        <v>94.201809439952797</v>
      </c>
    </row>
    <row r="1040" spans="25:36" x14ac:dyDescent="0.2">
      <c r="Y1040" t="s">
        <v>2121</v>
      </c>
      <c r="Z1040" t="s">
        <v>212</v>
      </c>
      <c r="AA1040" s="6">
        <v>1127.6822691044099</v>
      </c>
      <c r="AB1040" s="6">
        <v>1127.6822691044099</v>
      </c>
      <c r="AC1040" s="6"/>
      <c r="AF1040" s="24" t="s">
        <v>4906</v>
      </c>
      <c r="AG1040" s="24" t="s">
        <v>274</v>
      </c>
      <c r="AH1040" s="25">
        <v>1192.7978687990001</v>
      </c>
      <c r="AI1040" s="25">
        <v>1192.7978687990001</v>
      </c>
      <c r="AJ1040" s="25"/>
    </row>
    <row r="1041" spans="25:36" x14ac:dyDescent="0.2">
      <c r="Y1041" t="s">
        <v>2122</v>
      </c>
      <c r="Z1041" t="s">
        <v>274</v>
      </c>
      <c r="AA1041" s="6">
        <v>1127.6822691044099</v>
      </c>
      <c r="AB1041" s="6">
        <v>1127.6822691044099</v>
      </c>
      <c r="AC1041" s="6"/>
      <c r="AF1041" s="24" t="s">
        <v>4905</v>
      </c>
      <c r="AG1041" s="24" t="s">
        <v>212</v>
      </c>
      <c r="AH1041" s="25">
        <v>1192.7978687990001</v>
      </c>
      <c r="AI1041" s="25">
        <v>1192.7978687990001</v>
      </c>
      <c r="AJ1041" s="25"/>
    </row>
    <row r="1042" spans="25:36" x14ac:dyDescent="0.2">
      <c r="Y1042" t="s">
        <v>2123</v>
      </c>
      <c r="Z1042" t="s">
        <v>274</v>
      </c>
      <c r="AA1042" s="6">
        <v>1127.6822691044099</v>
      </c>
      <c r="AB1042" s="6">
        <v>1127.6822691044099</v>
      </c>
      <c r="AC1042" s="6"/>
      <c r="AF1042" s="24" t="s">
        <v>4903</v>
      </c>
      <c r="AG1042" s="24" t="s">
        <v>212</v>
      </c>
      <c r="AH1042" s="25">
        <v>1192.7978687990001</v>
      </c>
      <c r="AI1042" s="25">
        <v>1192.7978687990001</v>
      </c>
      <c r="AJ1042" s="25"/>
    </row>
    <row r="1043" spans="25:36" x14ac:dyDescent="0.2">
      <c r="Y1043" t="s">
        <v>2125</v>
      </c>
      <c r="Z1043" t="s">
        <v>212</v>
      </c>
      <c r="AA1043" s="6">
        <v>1128.3976511410699</v>
      </c>
      <c r="AB1043" s="6">
        <v>1162.9057824965801</v>
      </c>
      <c r="AC1043" s="6">
        <v>79.080655329535304</v>
      </c>
      <c r="AF1043" s="24" t="s">
        <v>4901</v>
      </c>
      <c r="AG1043" s="24" t="s">
        <v>212</v>
      </c>
      <c r="AH1043" s="25">
        <v>1192.7978687990001</v>
      </c>
      <c r="AI1043" s="25">
        <v>1192.7978687990001</v>
      </c>
      <c r="AJ1043" s="25"/>
    </row>
    <row r="1044" spans="25:36" x14ac:dyDescent="0.2">
      <c r="Y1044" t="s">
        <v>2127</v>
      </c>
      <c r="Z1044" t="s">
        <v>212</v>
      </c>
      <c r="AA1044" s="6">
        <v>1129.0422619938799</v>
      </c>
      <c r="AB1044" s="6">
        <v>1129.0422619938799</v>
      </c>
      <c r="AC1044" s="6">
        <v>67.6445087022378</v>
      </c>
      <c r="AF1044" s="24" t="s">
        <v>1561</v>
      </c>
      <c r="AG1044" s="24" t="s">
        <v>212</v>
      </c>
      <c r="AH1044" s="25">
        <v>1116.4491970669301</v>
      </c>
      <c r="AI1044" s="25">
        <v>1195</v>
      </c>
      <c r="AJ1044" s="25">
        <v>69.726268044081195</v>
      </c>
    </row>
    <row r="1045" spans="25:36" x14ac:dyDescent="0.2">
      <c r="Y1045" t="s">
        <v>2129</v>
      </c>
      <c r="Z1045" t="s">
        <v>212</v>
      </c>
      <c r="AA1045" s="6">
        <v>1129.0463896507099</v>
      </c>
      <c r="AB1045" s="6">
        <v>1348.4468416965401</v>
      </c>
      <c r="AC1045" s="6">
        <v>64.844677284841495</v>
      </c>
      <c r="AF1045" s="24" t="s">
        <v>2300</v>
      </c>
      <c r="AG1045" s="24" t="s">
        <v>212</v>
      </c>
      <c r="AH1045" s="25">
        <v>1532.84650956461</v>
      </c>
      <c r="AI1045" s="25">
        <v>1196.91918262646</v>
      </c>
      <c r="AJ1045" s="25">
        <v>94.035474621401704</v>
      </c>
    </row>
    <row r="1046" spans="25:36" x14ac:dyDescent="0.2">
      <c r="Y1046" t="s">
        <v>2131</v>
      </c>
      <c r="Z1046" t="s">
        <v>212</v>
      </c>
      <c r="AA1046" s="6">
        <v>1129.6111412361599</v>
      </c>
      <c r="AB1046" s="6">
        <v>1175.2532575903001</v>
      </c>
      <c r="AC1046" s="6">
        <v>62.421803704947202</v>
      </c>
      <c r="AF1046" s="24" t="s">
        <v>1943</v>
      </c>
      <c r="AG1046" s="24" t="s">
        <v>274</v>
      </c>
      <c r="AH1046" s="25">
        <v>1104.6169120049501</v>
      </c>
      <c r="AI1046" s="25">
        <v>1196.99816223892</v>
      </c>
      <c r="AJ1046" s="25">
        <v>49.5602762053635</v>
      </c>
    </row>
    <row r="1047" spans="25:36" x14ac:dyDescent="0.2">
      <c r="Y1047" t="s">
        <v>2133</v>
      </c>
      <c r="Z1047" t="s">
        <v>212</v>
      </c>
      <c r="AA1047" s="6">
        <v>1129.9396907672899</v>
      </c>
      <c r="AB1047" s="6">
        <v>930.86339447181604</v>
      </c>
      <c r="AC1047" s="6">
        <v>71.0300477155659</v>
      </c>
      <c r="AF1047" s="24" t="s">
        <v>1032</v>
      </c>
      <c r="AG1047" s="24" t="s">
        <v>212</v>
      </c>
      <c r="AH1047" s="25">
        <v>1122.04689263008</v>
      </c>
      <c r="AI1047" s="25">
        <v>1199.3537380615701</v>
      </c>
      <c r="AJ1047" s="25">
        <v>68.954996663970405</v>
      </c>
    </row>
    <row r="1048" spans="25:36" x14ac:dyDescent="0.2">
      <c r="Y1048" t="s">
        <v>2134</v>
      </c>
      <c r="Z1048" t="s">
        <v>274</v>
      </c>
      <c r="AA1048" s="6">
        <v>1130.09598579421</v>
      </c>
      <c r="AB1048" s="6">
        <v>675.40359616620799</v>
      </c>
      <c r="AC1048" s="6">
        <v>130.190867452605</v>
      </c>
      <c r="AF1048" s="24" t="s">
        <v>3008</v>
      </c>
      <c r="AG1048" s="24" t="s">
        <v>274</v>
      </c>
      <c r="AH1048" s="25">
        <v>1199.3838684938501</v>
      </c>
      <c r="AI1048" s="25">
        <v>1199.3838684938501</v>
      </c>
      <c r="AJ1048" s="25">
        <v>58.044744975297803</v>
      </c>
    </row>
    <row r="1049" spans="25:36" x14ac:dyDescent="0.2">
      <c r="Y1049" t="s">
        <v>2136</v>
      </c>
      <c r="Z1049" t="s">
        <v>212</v>
      </c>
      <c r="AA1049" s="6">
        <v>1130.91581593314</v>
      </c>
      <c r="AB1049" s="6">
        <v>1330.12235507838</v>
      </c>
      <c r="AC1049" s="6">
        <v>58.014245593964397</v>
      </c>
      <c r="AF1049" s="24" t="s">
        <v>3279</v>
      </c>
      <c r="AG1049" s="24" t="s">
        <v>212</v>
      </c>
      <c r="AH1049" s="25">
        <v>1599.0110842771701</v>
      </c>
      <c r="AI1049" s="25">
        <v>1199.7732018658101</v>
      </c>
      <c r="AJ1049" s="25">
        <v>46.128644903046599</v>
      </c>
    </row>
    <row r="1050" spans="25:36" x14ac:dyDescent="0.2">
      <c r="Y1050" t="s">
        <v>2137</v>
      </c>
      <c r="Z1050" t="s">
        <v>212</v>
      </c>
      <c r="AA1050" s="6">
        <v>1131.3843200169199</v>
      </c>
      <c r="AB1050" s="6">
        <v>1131.3843200169199</v>
      </c>
      <c r="AC1050" s="6"/>
      <c r="AF1050" s="24" t="s">
        <v>3339</v>
      </c>
      <c r="AG1050" s="24" t="s">
        <v>274</v>
      </c>
      <c r="AH1050" s="25">
        <v>1200</v>
      </c>
      <c r="AI1050" s="25">
        <v>1200</v>
      </c>
      <c r="AJ1050" s="25"/>
    </row>
    <row r="1051" spans="25:36" x14ac:dyDescent="0.2">
      <c r="Y1051" t="s">
        <v>2139</v>
      </c>
      <c r="Z1051" t="s">
        <v>212</v>
      </c>
      <c r="AA1051" s="6">
        <v>1132.0175935243001</v>
      </c>
      <c r="AB1051" s="6">
        <v>1247.44302610708</v>
      </c>
      <c r="AC1051" s="6">
        <v>71.908288339494803</v>
      </c>
      <c r="AF1051" s="24" t="s">
        <v>3165</v>
      </c>
      <c r="AG1051" s="24" t="s">
        <v>212</v>
      </c>
      <c r="AH1051" s="25">
        <v>8009.7797414259703</v>
      </c>
      <c r="AI1051" s="25">
        <v>1200.5746625762399</v>
      </c>
      <c r="AJ1051" s="25">
        <v>206.27926472092599</v>
      </c>
    </row>
    <row r="1052" spans="25:36" x14ac:dyDescent="0.2">
      <c r="Y1052" t="s">
        <v>2141</v>
      </c>
      <c r="Z1052" t="s">
        <v>212</v>
      </c>
      <c r="AA1052" s="6">
        <v>1132.5009459828</v>
      </c>
      <c r="AB1052" s="6">
        <v>1012.0144561438</v>
      </c>
      <c r="AC1052" s="6">
        <v>72.868153994420695</v>
      </c>
      <c r="AF1052" s="24" t="s">
        <v>1881</v>
      </c>
      <c r="AG1052" s="24" t="s">
        <v>212</v>
      </c>
      <c r="AH1052" s="25">
        <v>3124.7211718025601</v>
      </c>
      <c r="AI1052" s="25">
        <v>1201.2013488380801</v>
      </c>
      <c r="AJ1052" s="25">
        <v>153.09712715701201</v>
      </c>
    </row>
    <row r="1053" spans="25:36" x14ac:dyDescent="0.2">
      <c r="Y1053" t="s">
        <v>2143</v>
      </c>
      <c r="Z1053" t="s">
        <v>212</v>
      </c>
      <c r="AA1053" s="6">
        <v>1132.65184238449</v>
      </c>
      <c r="AB1053" s="6">
        <v>1257.92340726157</v>
      </c>
      <c r="AC1053" s="6">
        <v>26.494097714291399</v>
      </c>
      <c r="AF1053" s="24" t="s">
        <v>775</v>
      </c>
      <c r="AG1053" s="24" t="s">
        <v>212</v>
      </c>
      <c r="AH1053" s="25">
        <v>1027.5714568645899</v>
      </c>
      <c r="AI1053" s="25">
        <v>1201.2013488380801</v>
      </c>
      <c r="AJ1053" s="25">
        <v>72.886568535224995</v>
      </c>
    </row>
    <row r="1054" spans="25:36" x14ac:dyDescent="0.2">
      <c r="Y1054" t="s">
        <v>2145</v>
      </c>
      <c r="Z1054" t="s">
        <v>212</v>
      </c>
      <c r="AA1054" s="6">
        <v>1132.9271919077701</v>
      </c>
      <c r="AB1054" s="6">
        <v>1317.07328143576</v>
      </c>
      <c r="AC1054" s="6">
        <v>44.773433441074303</v>
      </c>
      <c r="AF1054" s="24" t="s">
        <v>4947</v>
      </c>
      <c r="AG1054" s="24" t="s">
        <v>274</v>
      </c>
      <c r="AH1054" s="25">
        <v>1202.0423327947401</v>
      </c>
      <c r="AI1054" s="25">
        <v>1202.0423327947401</v>
      </c>
      <c r="AJ1054" s="25"/>
    </row>
    <row r="1055" spans="25:36" x14ac:dyDescent="0.2">
      <c r="Y1055" t="s">
        <v>2147</v>
      </c>
      <c r="Z1055" t="s">
        <v>212</v>
      </c>
      <c r="AA1055" s="6">
        <v>1132.97267789019</v>
      </c>
      <c r="AB1055" s="6">
        <v>1374.6855439567601</v>
      </c>
      <c r="AC1055" s="6">
        <v>61.190240832820102</v>
      </c>
      <c r="AF1055" s="24" t="s">
        <v>4948</v>
      </c>
      <c r="AG1055" s="24" t="s">
        <v>274</v>
      </c>
      <c r="AH1055" s="25">
        <v>1202.0423327947401</v>
      </c>
      <c r="AI1055" s="25">
        <v>1202.0423327947401</v>
      </c>
      <c r="AJ1055" s="25"/>
    </row>
    <row r="1056" spans="25:36" x14ac:dyDescent="0.2">
      <c r="Y1056" t="s">
        <v>2149</v>
      </c>
      <c r="Z1056" t="s">
        <v>212</v>
      </c>
      <c r="AA1056" s="6">
        <v>1133.63359233644</v>
      </c>
      <c r="AB1056" s="6">
        <v>989.00212369473195</v>
      </c>
      <c r="AC1056" s="6">
        <v>60.865949738561397</v>
      </c>
      <c r="AF1056" s="24" t="s">
        <v>763</v>
      </c>
      <c r="AG1056" s="24" t="s">
        <v>212</v>
      </c>
      <c r="AH1056" s="25">
        <v>1134.79015344864</v>
      </c>
      <c r="AI1056" s="25">
        <v>1202.8834321823299</v>
      </c>
      <c r="AJ1056" s="25">
        <v>91.0096278519528</v>
      </c>
    </row>
    <row r="1057" spans="25:36" x14ac:dyDescent="0.2">
      <c r="Y1057" t="s">
        <v>2151</v>
      </c>
      <c r="Z1057" t="s">
        <v>212</v>
      </c>
      <c r="AA1057" s="6">
        <v>1133.8415336954799</v>
      </c>
      <c r="AB1057" s="6">
        <v>1170.30696666475</v>
      </c>
      <c r="AC1057" s="6">
        <v>80.562480823890894</v>
      </c>
      <c r="AF1057" s="24" t="s">
        <v>509</v>
      </c>
      <c r="AG1057" s="24" t="s">
        <v>212</v>
      </c>
      <c r="AH1057" s="25">
        <v>1146.2544030566</v>
      </c>
      <c r="AI1057" s="25">
        <v>1203.72464695178</v>
      </c>
      <c r="AJ1057" s="25">
        <v>52.417510561891497</v>
      </c>
    </row>
    <row r="1058" spans="25:36" x14ac:dyDescent="0.2">
      <c r="Y1058" t="s">
        <v>2153</v>
      </c>
      <c r="Z1058" t="s">
        <v>212</v>
      </c>
      <c r="AA1058" s="6">
        <v>1133.9761191616101</v>
      </c>
      <c r="AB1058" s="6">
        <v>1133.9761191616101</v>
      </c>
      <c r="AC1058" s="6">
        <v>35.9108965137723</v>
      </c>
      <c r="AF1058" s="24" t="s">
        <v>4565</v>
      </c>
      <c r="AG1058" s="24" t="s">
        <v>212</v>
      </c>
      <c r="AH1058" s="25">
        <v>2237.4383434423298</v>
      </c>
      <c r="AI1058" s="25">
        <v>1203.72464695178</v>
      </c>
      <c r="AJ1058" s="25">
        <v>119.148775677795</v>
      </c>
    </row>
    <row r="1059" spans="25:36" x14ac:dyDescent="0.2">
      <c r="Y1059" t="s">
        <v>2155</v>
      </c>
      <c r="Z1059" t="s">
        <v>212</v>
      </c>
      <c r="AA1059" s="6">
        <v>1134.2973841233099</v>
      </c>
      <c r="AB1059" s="6">
        <v>1317.3620797814999</v>
      </c>
      <c r="AC1059" s="6">
        <v>67.892094211452701</v>
      </c>
      <c r="AF1059" s="24" t="s">
        <v>2314</v>
      </c>
      <c r="AG1059" s="24" t="s">
        <v>212</v>
      </c>
      <c r="AH1059" s="25">
        <v>1207.11686378382</v>
      </c>
      <c r="AI1059" s="25">
        <v>1203.7659757808001</v>
      </c>
      <c r="AJ1059" s="25">
        <v>14.9238288609293</v>
      </c>
    </row>
    <row r="1060" spans="25:36" x14ac:dyDescent="0.2">
      <c r="Y1060" t="s">
        <v>2157</v>
      </c>
      <c r="Z1060" t="s">
        <v>212</v>
      </c>
      <c r="AA1060" s="6">
        <v>1134.5236014375801</v>
      </c>
      <c r="AB1060" s="6">
        <v>1419</v>
      </c>
      <c r="AC1060" s="6">
        <v>72.157076887592694</v>
      </c>
      <c r="AF1060" s="24" t="s">
        <v>2876</v>
      </c>
      <c r="AG1060" s="24" t="s">
        <v>212</v>
      </c>
      <c r="AH1060" s="25">
        <v>1204</v>
      </c>
      <c r="AI1060" s="25">
        <v>1204</v>
      </c>
      <c r="AJ1060" s="25"/>
    </row>
    <row r="1061" spans="25:36" x14ac:dyDescent="0.2">
      <c r="Y1061" t="s">
        <v>2159</v>
      </c>
      <c r="Z1061" t="s">
        <v>212</v>
      </c>
      <c r="AA1061" s="6">
        <v>1134.88267547582</v>
      </c>
      <c r="AB1061" s="6">
        <v>1089.19739164148</v>
      </c>
      <c r="AC1061" s="6">
        <v>59.5409366139111</v>
      </c>
      <c r="AF1061" s="24" t="s">
        <v>1456</v>
      </c>
      <c r="AG1061" s="24" t="s">
        <v>212</v>
      </c>
      <c r="AH1061" s="25">
        <v>1210.39806811126</v>
      </c>
      <c r="AI1061" s="25">
        <v>1204.5177483577099</v>
      </c>
      <c r="AJ1061" s="25">
        <v>46.339877183860402</v>
      </c>
    </row>
    <row r="1062" spans="25:36" x14ac:dyDescent="0.2">
      <c r="Y1062" t="s">
        <v>2160</v>
      </c>
      <c r="Z1062" t="s">
        <v>274</v>
      </c>
      <c r="AA1062" s="6">
        <v>1135.2060563346399</v>
      </c>
      <c r="AB1062" s="6">
        <v>1262.2786039535099</v>
      </c>
      <c r="AC1062" s="6">
        <v>67.416744855618404</v>
      </c>
      <c r="AF1062" s="24" t="s">
        <v>4961</v>
      </c>
      <c r="AG1062" s="24" t="s">
        <v>274</v>
      </c>
      <c r="AH1062" s="25">
        <v>1205.4074224403</v>
      </c>
      <c r="AI1062" s="25">
        <v>1205.4074224403</v>
      </c>
      <c r="AJ1062" s="25"/>
    </row>
    <row r="1063" spans="25:36" x14ac:dyDescent="0.2">
      <c r="Y1063" t="s">
        <v>2162</v>
      </c>
      <c r="Z1063" t="s">
        <v>212</v>
      </c>
      <c r="AA1063" s="6">
        <v>1135.7975538887699</v>
      </c>
      <c r="AB1063" s="6">
        <v>372.73985400698899</v>
      </c>
      <c r="AC1063" s="6">
        <v>166.60691216964</v>
      </c>
      <c r="AF1063" s="24" t="s">
        <v>853</v>
      </c>
      <c r="AG1063" s="24" t="s">
        <v>212</v>
      </c>
      <c r="AH1063" s="25">
        <v>1232.7947501533899</v>
      </c>
      <c r="AI1063" s="25">
        <v>1206.24898306151</v>
      </c>
      <c r="AJ1063" s="25">
        <v>72.540211532994107</v>
      </c>
    </row>
    <row r="1064" spans="25:36" x14ac:dyDescent="0.2">
      <c r="Y1064" t="s">
        <v>2164</v>
      </c>
      <c r="Z1064" t="s">
        <v>212</v>
      </c>
      <c r="AA1064" s="6">
        <v>1136.01111496933</v>
      </c>
      <c r="AB1064" s="6">
        <v>1117</v>
      </c>
      <c r="AC1064" s="6">
        <v>43.222592162001298</v>
      </c>
      <c r="AF1064" s="24" t="s">
        <v>5396</v>
      </c>
      <c r="AG1064" s="24" t="s">
        <v>212</v>
      </c>
      <c r="AH1064" s="25">
        <v>1822.03038630683</v>
      </c>
      <c r="AI1064" s="25">
        <v>1206.3871380636001</v>
      </c>
      <c r="AJ1064" s="25">
        <v>131.635824592239</v>
      </c>
    </row>
    <row r="1065" spans="25:36" x14ac:dyDescent="0.2">
      <c r="Y1065" t="s">
        <v>2166</v>
      </c>
      <c r="Z1065" t="s">
        <v>212</v>
      </c>
      <c r="AA1065" s="6">
        <v>1137.25833990499</v>
      </c>
      <c r="AB1065" s="6">
        <v>1256.4475314665401</v>
      </c>
      <c r="AC1065" s="6">
        <v>42.592135910599701</v>
      </c>
      <c r="AF1065" s="24" t="s">
        <v>4717</v>
      </c>
      <c r="AG1065" s="24" t="s">
        <v>212</v>
      </c>
      <c r="AH1065" s="25">
        <v>1436.5124872562801</v>
      </c>
      <c r="AI1065" s="25">
        <v>1207.0906588688399</v>
      </c>
      <c r="AJ1065" s="25">
        <v>107.52488996264999</v>
      </c>
    </row>
    <row r="1066" spans="25:36" x14ac:dyDescent="0.2">
      <c r="Y1066" t="s">
        <v>2168</v>
      </c>
      <c r="Z1066" t="s">
        <v>212</v>
      </c>
      <c r="AA1066" s="6">
        <v>1138.2763550511299</v>
      </c>
      <c r="AB1066" s="6">
        <v>999.10812578878404</v>
      </c>
      <c r="AC1066" s="6">
        <v>98.0633663502079</v>
      </c>
      <c r="AF1066" s="24" t="s">
        <v>4310</v>
      </c>
      <c r="AG1066" s="24" t="s">
        <v>212</v>
      </c>
      <c r="AH1066" s="25">
        <v>1389.5040546938601</v>
      </c>
      <c r="AI1066" s="25">
        <v>1207.4192841517199</v>
      </c>
      <c r="AJ1066" s="25">
        <v>93.2242098923995</v>
      </c>
    </row>
    <row r="1067" spans="25:36" x14ac:dyDescent="0.2">
      <c r="Y1067" t="s">
        <v>2170</v>
      </c>
      <c r="Z1067" t="s">
        <v>212</v>
      </c>
      <c r="AA1067" s="6">
        <v>1138.3554283887599</v>
      </c>
      <c r="AB1067" s="6">
        <v>1312.41957293567</v>
      </c>
      <c r="AC1067" s="6">
        <v>48.110125692017199</v>
      </c>
      <c r="AF1067" s="24" t="s">
        <v>4974</v>
      </c>
      <c r="AG1067" s="24" t="s">
        <v>274</v>
      </c>
      <c r="AH1067" s="25">
        <v>1207.9324498134899</v>
      </c>
      <c r="AI1067" s="25">
        <v>1207.9324498134899</v>
      </c>
      <c r="AJ1067" s="25"/>
    </row>
    <row r="1068" spans="25:36" x14ac:dyDescent="0.2">
      <c r="Y1068" t="s">
        <v>2172</v>
      </c>
      <c r="Z1068" t="s">
        <v>212</v>
      </c>
      <c r="AA1068" s="6">
        <v>1138.43309676891</v>
      </c>
      <c r="AB1068" s="6">
        <v>1220.1168058559699</v>
      </c>
      <c r="AC1068" s="6">
        <v>84.344951131599899</v>
      </c>
      <c r="AF1068" s="24" t="s">
        <v>4976</v>
      </c>
      <c r="AG1068" s="24" t="s">
        <v>212</v>
      </c>
      <c r="AH1068" s="25">
        <v>1208.7743558467</v>
      </c>
      <c r="AI1068" s="25">
        <v>1208.7743558467</v>
      </c>
      <c r="AJ1068" s="25"/>
    </row>
    <row r="1069" spans="25:36" x14ac:dyDescent="0.2">
      <c r="Y1069" t="s">
        <v>2174</v>
      </c>
      <c r="Z1069" t="s">
        <v>212</v>
      </c>
      <c r="AA1069" s="6">
        <v>1138.49508361537</v>
      </c>
      <c r="AB1069" s="6">
        <v>1458.3734153415</v>
      </c>
      <c r="AC1069" s="6">
        <v>65.8846934503932</v>
      </c>
      <c r="AF1069" s="24" t="s">
        <v>466</v>
      </c>
      <c r="AG1069" s="24" t="s">
        <v>212</v>
      </c>
      <c r="AH1069" s="25">
        <v>2647.4567642973202</v>
      </c>
      <c r="AI1069" s="25">
        <v>1209</v>
      </c>
      <c r="AJ1069" s="25">
        <v>119.408941667025</v>
      </c>
    </row>
    <row r="1070" spans="25:36" x14ac:dyDescent="0.2">
      <c r="Y1070" t="s">
        <v>2176</v>
      </c>
      <c r="Z1070" t="s">
        <v>212</v>
      </c>
      <c r="AA1070" s="6">
        <v>1138.5260780265201</v>
      </c>
      <c r="AB1070" s="6">
        <v>1365.4082823634999</v>
      </c>
      <c r="AC1070" s="6">
        <v>65.584666751310607</v>
      </c>
      <c r="AF1070" s="24" t="s">
        <v>1694</v>
      </c>
      <c r="AG1070" s="24" t="s">
        <v>212</v>
      </c>
      <c r="AH1070" s="25">
        <v>1306.7851081834001</v>
      </c>
      <c r="AI1070" s="25">
        <v>1209.43710283203</v>
      </c>
      <c r="AJ1070" s="25">
        <v>48.4829082096986</v>
      </c>
    </row>
    <row r="1071" spans="25:36" x14ac:dyDescent="0.2">
      <c r="Y1071" t="s">
        <v>2177</v>
      </c>
      <c r="Z1071" t="s">
        <v>274</v>
      </c>
      <c r="AA1071" s="6">
        <v>1138.6615676654201</v>
      </c>
      <c r="AB1071" s="6">
        <v>1209.7736218115101</v>
      </c>
      <c r="AC1071" s="6">
        <v>82.353400074387693</v>
      </c>
      <c r="AF1071" s="24" t="s">
        <v>1833</v>
      </c>
      <c r="AG1071" s="24" t="s">
        <v>212</v>
      </c>
      <c r="AH1071" s="25">
        <v>1233.1978391345201</v>
      </c>
      <c r="AI1071" s="25">
        <v>1210.52982287033</v>
      </c>
      <c r="AJ1071" s="25">
        <v>72.876282779359201</v>
      </c>
    </row>
    <row r="1072" spans="25:36" x14ac:dyDescent="0.2">
      <c r="Y1072" t="s">
        <v>2179</v>
      </c>
      <c r="Z1072" t="s">
        <v>212</v>
      </c>
      <c r="AA1072" s="6">
        <v>1139.3352940882601</v>
      </c>
      <c r="AB1072" s="6">
        <v>1281.6436278301401</v>
      </c>
      <c r="AC1072" s="6">
        <v>61.825951460963502</v>
      </c>
      <c r="AF1072" s="24" t="s">
        <v>1247</v>
      </c>
      <c r="AG1072" s="24" t="s">
        <v>212</v>
      </c>
      <c r="AH1072" s="25">
        <v>1200.41852397499</v>
      </c>
      <c r="AI1072" s="25">
        <v>1210.98382269687</v>
      </c>
      <c r="AJ1072" s="25">
        <v>64.607325408232995</v>
      </c>
    </row>
    <row r="1073" spans="25:36" x14ac:dyDescent="0.2">
      <c r="Y1073" t="s">
        <v>2181</v>
      </c>
      <c r="Z1073" t="s">
        <v>212</v>
      </c>
      <c r="AA1073" s="6">
        <v>1140.2764451915</v>
      </c>
      <c r="AB1073" s="6">
        <v>740.16829086563098</v>
      </c>
      <c r="AC1073" s="6">
        <v>87.044553942562203</v>
      </c>
      <c r="AF1073" s="24" t="s">
        <v>4436</v>
      </c>
      <c r="AG1073" s="24" t="s">
        <v>212</v>
      </c>
      <c r="AH1073" s="25">
        <v>1909.3468858511001</v>
      </c>
      <c r="AI1073" s="25">
        <v>1211.30076399067</v>
      </c>
      <c r="AJ1073" s="25">
        <v>87.879981441177804</v>
      </c>
    </row>
    <row r="1074" spans="25:36" x14ac:dyDescent="0.2">
      <c r="Y1074" t="s">
        <v>2183</v>
      </c>
      <c r="Z1074" t="s">
        <v>212</v>
      </c>
      <c r="AA1074" s="6">
        <v>1140.49615673177</v>
      </c>
      <c r="AB1074" s="6">
        <v>1399.1730496585501</v>
      </c>
      <c r="AC1074" s="6">
        <v>60.453703788717803</v>
      </c>
      <c r="AF1074" s="24" t="s">
        <v>2775</v>
      </c>
      <c r="AG1074" s="24" t="s">
        <v>212</v>
      </c>
      <c r="AH1074" s="25">
        <v>1213.8282061806301</v>
      </c>
      <c r="AI1074" s="25">
        <v>1213.8282061806301</v>
      </c>
      <c r="AJ1074" s="25"/>
    </row>
    <row r="1075" spans="25:36" x14ac:dyDescent="0.2">
      <c r="Y1075" t="s">
        <v>2185</v>
      </c>
      <c r="Z1075" t="s">
        <v>212</v>
      </c>
      <c r="AA1075" s="6">
        <v>1140.5715988046099</v>
      </c>
      <c r="AB1075" s="6">
        <v>1157.9272987188101</v>
      </c>
      <c r="AC1075" s="6">
        <v>56.756267235042699</v>
      </c>
      <c r="AF1075" s="24" t="s">
        <v>5000</v>
      </c>
      <c r="AG1075" s="24" t="s">
        <v>274</v>
      </c>
      <c r="AH1075" s="25">
        <v>1213.8282061806301</v>
      </c>
      <c r="AI1075" s="25">
        <v>1213.8282061806301</v>
      </c>
      <c r="AJ1075" s="25"/>
    </row>
    <row r="1076" spans="25:36" x14ac:dyDescent="0.2">
      <c r="Y1076" t="s">
        <v>2187</v>
      </c>
      <c r="Z1076" t="s">
        <v>212</v>
      </c>
      <c r="AA1076" s="6">
        <v>1140.7654523010799</v>
      </c>
      <c r="AB1076" s="6">
        <v>1392.6518710755499</v>
      </c>
      <c r="AC1076" s="6">
        <v>75.9682157085727</v>
      </c>
      <c r="AF1076" s="24" t="s">
        <v>5005</v>
      </c>
      <c r="AG1076" s="24" t="s">
        <v>212</v>
      </c>
      <c r="AH1076" s="25">
        <v>1214.6709164722699</v>
      </c>
      <c r="AI1076" s="25">
        <v>1214.6709164722699</v>
      </c>
      <c r="AJ1076" s="25"/>
    </row>
    <row r="1077" spans="25:36" x14ac:dyDescent="0.2">
      <c r="Y1077" t="s">
        <v>2189</v>
      </c>
      <c r="Z1077" t="s">
        <v>212</v>
      </c>
      <c r="AA1077" s="6">
        <v>1140.99321027887</v>
      </c>
      <c r="AB1077" s="6">
        <v>1266.90639555854</v>
      </c>
      <c r="AC1077" s="6">
        <v>65.726467444082502</v>
      </c>
      <c r="AF1077" s="24" t="s">
        <v>10864</v>
      </c>
      <c r="AG1077" s="24" t="s">
        <v>274</v>
      </c>
      <c r="AH1077" s="25">
        <v>1214.6709164722699</v>
      </c>
      <c r="AI1077" s="25">
        <v>1214.6709164722699</v>
      </c>
      <c r="AJ1077" s="25"/>
    </row>
    <row r="1078" spans="25:36" x14ac:dyDescent="0.2">
      <c r="Y1078" t="s">
        <v>2190</v>
      </c>
      <c r="Z1078" t="s">
        <v>274</v>
      </c>
      <c r="AA1078" s="6">
        <v>1141.2986941772699</v>
      </c>
      <c r="AB1078" s="6">
        <v>1141.2986941772699</v>
      </c>
      <c r="AC1078" s="6"/>
      <c r="AF1078" s="24" t="s">
        <v>3257</v>
      </c>
      <c r="AG1078" s="24" t="s">
        <v>212</v>
      </c>
      <c r="AH1078" s="25">
        <v>1214.6709164722699</v>
      </c>
      <c r="AI1078" s="25">
        <v>1214.6709164722699</v>
      </c>
      <c r="AJ1078" s="25"/>
    </row>
    <row r="1079" spans="25:36" x14ac:dyDescent="0.2">
      <c r="Y1079" t="s">
        <v>2191</v>
      </c>
      <c r="Z1079" t="s">
        <v>274</v>
      </c>
      <c r="AA1079" s="6">
        <v>1141.2986941772699</v>
      </c>
      <c r="AB1079" s="6">
        <v>1141.2986941772699</v>
      </c>
      <c r="AC1079" s="6"/>
      <c r="AF1079" s="24" t="s">
        <v>5016</v>
      </c>
      <c r="AG1079" s="24" t="s">
        <v>212</v>
      </c>
      <c r="AH1079" s="25">
        <v>1216.35668110764</v>
      </c>
      <c r="AI1079" s="25">
        <v>1216.35668110764</v>
      </c>
      <c r="AJ1079" s="25"/>
    </row>
    <row r="1080" spans="25:36" x14ac:dyDescent="0.2">
      <c r="Y1080" t="s">
        <v>2193</v>
      </c>
      <c r="Z1080" t="s">
        <v>212</v>
      </c>
      <c r="AA1080" s="6">
        <v>1141.4249733198701</v>
      </c>
      <c r="AB1080" s="6">
        <v>1055.7063223566699</v>
      </c>
      <c r="AC1080" s="6">
        <v>60.996422835184902</v>
      </c>
      <c r="AF1080" s="24" t="s">
        <v>5017</v>
      </c>
      <c r="AG1080" s="24" t="s">
        <v>274</v>
      </c>
      <c r="AH1080" s="25">
        <v>1216.35668110764</v>
      </c>
      <c r="AI1080" s="25">
        <v>1216.35668110764</v>
      </c>
      <c r="AJ1080" s="25"/>
    </row>
    <row r="1081" spans="25:36" x14ac:dyDescent="0.2">
      <c r="Y1081" t="s">
        <v>2195</v>
      </c>
      <c r="Z1081" t="s">
        <v>212</v>
      </c>
      <c r="AA1081" s="6">
        <v>1141.5042354745001</v>
      </c>
      <c r="AB1081" s="6">
        <v>1441.89342086036</v>
      </c>
      <c r="AC1081" s="6">
        <v>53.030682342593998</v>
      </c>
      <c r="AF1081" s="24" t="s">
        <v>4278</v>
      </c>
      <c r="AG1081" s="24" t="s">
        <v>212</v>
      </c>
      <c r="AH1081" s="25">
        <v>1829.1445164005299</v>
      </c>
      <c r="AI1081" s="25">
        <v>1216.85029752119</v>
      </c>
      <c r="AJ1081" s="25">
        <v>129.08448959610399</v>
      </c>
    </row>
    <row r="1082" spans="25:36" x14ac:dyDescent="0.2">
      <c r="Y1082" t="s">
        <v>2197</v>
      </c>
      <c r="Z1082" t="s">
        <v>212</v>
      </c>
      <c r="AA1082" s="6">
        <v>1141.5725926392199</v>
      </c>
      <c r="AB1082" s="6">
        <v>1617.65859598001</v>
      </c>
      <c r="AC1082" s="6">
        <v>84.290097142095306</v>
      </c>
      <c r="AF1082" s="24" t="s">
        <v>2292</v>
      </c>
      <c r="AG1082" s="24" t="s">
        <v>274</v>
      </c>
      <c r="AH1082" s="25">
        <v>1170.0294812417001</v>
      </c>
      <c r="AI1082" s="25">
        <v>1217.1997353547499</v>
      </c>
      <c r="AJ1082" s="25">
        <v>70.964942544272503</v>
      </c>
    </row>
    <row r="1083" spans="25:36" x14ac:dyDescent="0.2">
      <c r="Y1083" t="s">
        <v>2198</v>
      </c>
      <c r="Z1083" t="s">
        <v>274</v>
      </c>
      <c r="AA1083" s="6">
        <v>1141.9300818132799</v>
      </c>
      <c r="AB1083" s="6">
        <v>1134.8536920065701</v>
      </c>
      <c r="AC1083" s="6">
        <v>88.382346756374602</v>
      </c>
      <c r="AF1083" s="24" t="s">
        <v>2900</v>
      </c>
      <c r="AG1083" s="24" t="s">
        <v>212</v>
      </c>
      <c r="AH1083" s="25">
        <v>1559.1963134397499</v>
      </c>
      <c r="AI1083" s="25">
        <v>1217.1997353547499</v>
      </c>
      <c r="AJ1083" s="25">
        <v>104.636505910122</v>
      </c>
    </row>
    <row r="1084" spans="25:36" x14ac:dyDescent="0.2">
      <c r="Y1084" t="s">
        <v>2200</v>
      </c>
      <c r="Z1084" t="s">
        <v>212</v>
      </c>
      <c r="AA1084" s="6">
        <v>1142.08351544435</v>
      </c>
      <c r="AB1084" s="6">
        <v>1093.5295461094399</v>
      </c>
      <c r="AC1084" s="6">
        <v>62.374355296551002</v>
      </c>
      <c r="AF1084" s="24" t="s">
        <v>3394</v>
      </c>
      <c r="AG1084" s="24" t="s">
        <v>274</v>
      </c>
      <c r="AH1084" s="25">
        <v>1218.88618746661</v>
      </c>
      <c r="AI1084" s="25">
        <v>1218.88618746661</v>
      </c>
      <c r="AJ1084" s="25"/>
    </row>
    <row r="1085" spans="25:36" x14ac:dyDescent="0.2">
      <c r="Y1085" t="s">
        <v>2202</v>
      </c>
      <c r="Z1085" t="s">
        <v>212</v>
      </c>
      <c r="AA1085" s="6">
        <v>1142.10314580061</v>
      </c>
      <c r="AB1085" s="6">
        <v>1231.0883876783701</v>
      </c>
      <c r="AC1085" s="6">
        <v>38.161321726667097</v>
      </c>
      <c r="AF1085" s="24" t="s">
        <v>5020</v>
      </c>
      <c r="AG1085" s="24" t="s">
        <v>274</v>
      </c>
      <c r="AH1085" s="25">
        <v>1218.88618746661</v>
      </c>
      <c r="AI1085" s="25">
        <v>1218.88618746661</v>
      </c>
      <c r="AJ1085" s="25"/>
    </row>
    <row r="1086" spans="25:36" x14ac:dyDescent="0.2">
      <c r="Y1086" t="s">
        <v>2204</v>
      </c>
      <c r="Z1086" t="s">
        <v>212</v>
      </c>
      <c r="AA1086" s="6">
        <v>1142.2525646640499</v>
      </c>
      <c r="AB1086" s="6">
        <v>1362.5875672725899</v>
      </c>
      <c r="AC1086" s="6">
        <v>68.317374932525794</v>
      </c>
      <c r="AF1086" s="24" t="s">
        <v>1610</v>
      </c>
      <c r="AG1086" s="24" t="s">
        <v>212</v>
      </c>
      <c r="AH1086" s="25">
        <v>1256.6107708352299</v>
      </c>
      <c r="AI1086" s="25">
        <v>1219.04075822151</v>
      </c>
      <c r="AJ1086" s="25">
        <v>94.297286534155305</v>
      </c>
    </row>
    <row r="1087" spans="25:36" x14ac:dyDescent="0.2">
      <c r="Y1087" t="s">
        <v>2206</v>
      </c>
      <c r="Z1087" t="s">
        <v>274</v>
      </c>
      <c r="AA1087" s="6">
        <v>1142.6546122718701</v>
      </c>
      <c r="AB1087" s="6">
        <v>1439.0909895882901</v>
      </c>
      <c r="AC1087" s="6">
        <v>52.237258053178898</v>
      </c>
      <c r="AF1087" s="24" t="s">
        <v>5024</v>
      </c>
      <c r="AG1087" s="24" t="s">
        <v>274</v>
      </c>
      <c r="AH1087" s="25">
        <v>1220.57309741425</v>
      </c>
      <c r="AI1087" s="25">
        <v>1220.57309741425</v>
      </c>
      <c r="AJ1087" s="25"/>
    </row>
    <row r="1088" spans="25:36" x14ac:dyDescent="0.2">
      <c r="Y1088" t="s">
        <v>2208</v>
      </c>
      <c r="Z1088" t="s">
        <v>212</v>
      </c>
      <c r="AA1088" s="6">
        <v>1142.73684814578</v>
      </c>
      <c r="AB1088" s="6">
        <v>790.96895608246405</v>
      </c>
      <c r="AC1088" s="6">
        <v>113.243382783824</v>
      </c>
      <c r="AF1088" s="24" t="s">
        <v>2656</v>
      </c>
      <c r="AG1088" s="24" t="s">
        <v>212</v>
      </c>
      <c r="AH1088" s="25">
        <v>2016.2067733240999</v>
      </c>
      <c r="AI1088" s="25">
        <v>1220.57309741425</v>
      </c>
      <c r="AJ1088" s="25">
        <v>112.21562067208799</v>
      </c>
    </row>
    <row r="1089" spans="25:36" x14ac:dyDescent="0.2">
      <c r="Y1089" t="s">
        <v>2209</v>
      </c>
      <c r="Z1089" t="s">
        <v>274</v>
      </c>
      <c r="AA1089" s="6">
        <v>1142.7494521385499</v>
      </c>
      <c r="AB1089" s="6">
        <v>1361.2055616648299</v>
      </c>
      <c r="AC1089" s="6">
        <v>56.654717366724498</v>
      </c>
      <c r="AF1089" s="24" t="s">
        <v>5027</v>
      </c>
      <c r="AG1089" s="24" t="s">
        <v>212</v>
      </c>
      <c r="AH1089" s="25">
        <v>1222.26046481304</v>
      </c>
      <c r="AI1089" s="25">
        <v>1222.26046481304</v>
      </c>
      <c r="AJ1089" s="25"/>
    </row>
    <row r="1090" spans="25:36" x14ac:dyDescent="0.2">
      <c r="Y1090" t="s">
        <v>2211</v>
      </c>
      <c r="Z1090" t="s">
        <v>212</v>
      </c>
      <c r="AA1090" s="6">
        <v>1142.77955806406</v>
      </c>
      <c r="AB1090" s="6">
        <v>1303.81543024142</v>
      </c>
      <c r="AC1090" s="6">
        <v>51.367971659774199</v>
      </c>
      <c r="AF1090" s="24" t="s">
        <v>1825</v>
      </c>
      <c r="AG1090" s="24" t="s">
        <v>212</v>
      </c>
      <c r="AH1090" s="25">
        <v>929.26316743944005</v>
      </c>
      <c r="AI1090" s="25">
        <v>1222.26046481304</v>
      </c>
      <c r="AJ1090" s="25">
        <v>81.723256777726803</v>
      </c>
    </row>
    <row r="1091" spans="25:36" x14ac:dyDescent="0.2">
      <c r="Y1091" t="s">
        <v>2213</v>
      </c>
      <c r="Z1091" t="s">
        <v>212</v>
      </c>
      <c r="AA1091" s="6">
        <v>1142.84123790781</v>
      </c>
      <c r="AB1091" s="6">
        <v>1334.52986962772</v>
      </c>
      <c r="AC1091" s="6">
        <v>65.371488101610396</v>
      </c>
      <c r="AF1091" s="24" t="s">
        <v>2626</v>
      </c>
      <c r="AG1091" s="24" t="s">
        <v>212</v>
      </c>
      <c r="AH1091" s="25">
        <v>1504.02373561472</v>
      </c>
      <c r="AI1091" s="25">
        <v>1223.94828927913</v>
      </c>
      <c r="AJ1091" s="25">
        <v>75.418274123674095</v>
      </c>
    </row>
    <row r="1092" spans="25:36" x14ac:dyDescent="0.2">
      <c r="Y1092" t="s">
        <v>2215</v>
      </c>
      <c r="Z1092" t="s">
        <v>212</v>
      </c>
      <c r="AA1092" s="6">
        <v>1143.1636058535701</v>
      </c>
      <c r="AB1092" s="6">
        <v>1243.4078497262401</v>
      </c>
      <c r="AC1092" s="6">
        <v>78.549241693487502</v>
      </c>
      <c r="AF1092" s="24" t="s">
        <v>3356</v>
      </c>
      <c r="AG1092" s="24" t="s">
        <v>274</v>
      </c>
      <c r="AH1092" s="25">
        <v>2123.7789464597099</v>
      </c>
      <c r="AI1092" s="25">
        <v>1224.79237279265</v>
      </c>
      <c r="AJ1092" s="25">
        <v>101.57466988162901</v>
      </c>
    </row>
    <row r="1093" spans="25:36" x14ac:dyDescent="0.2">
      <c r="Y1093" t="s">
        <v>2217</v>
      </c>
      <c r="Z1093" t="s">
        <v>212</v>
      </c>
      <c r="AA1093" s="6">
        <v>1144.5387285259301</v>
      </c>
      <c r="AB1093" s="6">
        <v>1145.0473538010499</v>
      </c>
      <c r="AC1093" s="6">
        <v>87.376446088948597</v>
      </c>
      <c r="AF1093" s="24" t="s">
        <v>2898</v>
      </c>
      <c r="AG1093" s="24" t="s">
        <v>212</v>
      </c>
      <c r="AH1093" s="25">
        <v>1272.7774593495801</v>
      </c>
      <c r="AI1093" s="25">
        <v>1225.45376835709</v>
      </c>
      <c r="AJ1093" s="25">
        <v>79.585381951185497</v>
      </c>
    </row>
    <row r="1094" spans="25:36" x14ac:dyDescent="0.2">
      <c r="Y1094" t="s">
        <v>2219</v>
      </c>
      <c r="Z1094" t="s">
        <v>212</v>
      </c>
      <c r="AA1094" s="6">
        <v>1144.6090917383499</v>
      </c>
      <c r="AB1094" s="6">
        <v>1280.75866272438</v>
      </c>
      <c r="AC1094" s="6">
        <v>58.786280968072603</v>
      </c>
      <c r="AF1094" s="24" t="s">
        <v>5035</v>
      </c>
      <c r="AG1094" s="24" t="s">
        <v>274</v>
      </c>
      <c r="AH1094" s="25">
        <v>1225.6365704293801</v>
      </c>
      <c r="AI1094" s="25">
        <v>1225.6365704293801</v>
      </c>
      <c r="AJ1094" s="25"/>
    </row>
    <row r="1095" spans="25:36" x14ac:dyDescent="0.2">
      <c r="Y1095" t="s">
        <v>2220</v>
      </c>
      <c r="Z1095" t="s">
        <v>274</v>
      </c>
      <c r="AA1095" s="6">
        <v>1144.66585669849</v>
      </c>
      <c r="AB1095" s="6">
        <v>1310.7510940232701</v>
      </c>
      <c r="AC1095" s="6">
        <v>55.074674745204703</v>
      </c>
      <c r="AF1095" s="24" t="s">
        <v>5034</v>
      </c>
      <c r="AG1095" s="24" t="s">
        <v>212</v>
      </c>
      <c r="AH1095" s="25">
        <v>1225.6365704293801</v>
      </c>
      <c r="AI1095" s="25">
        <v>1225.6365704293801</v>
      </c>
      <c r="AJ1095" s="25"/>
    </row>
    <row r="1096" spans="25:36" x14ac:dyDescent="0.2">
      <c r="Y1096" t="s">
        <v>2222</v>
      </c>
      <c r="Z1096" t="s">
        <v>212</v>
      </c>
      <c r="AA1096" s="6">
        <v>1144.71642869532</v>
      </c>
      <c r="AB1096" s="6">
        <v>1167.1094955830999</v>
      </c>
      <c r="AC1096" s="6">
        <v>67.456077330830595</v>
      </c>
      <c r="AF1096" s="24" t="s">
        <v>839</v>
      </c>
      <c r="AG1096" s="24" t="s">
        <v>212</v>
      </c>
      <c r="AH1096" s="25">
        <v>1225.8326304919101</v>
      </c>
      <c r="AI1096" s="25">
        <v>1225.8326304919101</v>
      </c>
      <c r="AJ1096" s="25">
        <v>35.8207606631237</v>
      </c>
    </row>
    <row r="1097" spans="25:36" x14ac:dyDescent="0.2">
      <c r="Y1097" t="s">
        <v>2224</v>
      </c>
      <c r="Z1097" t="s">
        <v>212</v>
      </c>
      <c r="AA1097" s="6">
        <v>1145.2449786173399</v>
      </c>
      <c r="AB1097" s="6">
        <v>1439.8451486789399</v>
      </c>
      <c r="AC1097" s="6">
        <v>70.498400007979001</v>
      </c>
      <c r="AF1097" s="24" t="s">
        <v>919</v>
      </c>
      <c r="AG1097" s="24" t="s">
        <v>212</v>
      </c>
      <c r="AH1097" s="25">
        <v>1162.8535598654901</v>
      </c>
      <c r="AI1097" s="25">
        <v>1226.1208652407599</v>
      </c>
      <c r="AJ1097" s="25">
        <v>68.523989235965701</v>
      </c>
    </row>
    <row r="1098" spans="25:36" x14ac:dyDescent="0.2">
      <c r="Y1098" t="s">
        <v>2226</v>
      </c>
      <c r="Z1098" t="s">
        <v>212</v>
      </c>
      <c r="AA1098" s="6">
        <v>1145.6432226194399</v>
      </c>
      <c r="AB1098" s="6">
        <v>1080.4633659593801</v>
      </c>
      <c r="AC1098" s="6">
        <v>58.130566472075003</v>
      </c>
      <c r="AF1098" s="24" t="s">
        <v>2224</v>
      </c>
      <c r="AG1098" s="24" t="s">
        <v>212</v>
      </c>
      <c r="AH1098" s="25">
        <v>1830.37353702159</v>
      </c>
      <c r="AI1098" s="25">
        <v>1226.2239390157099</v>
      </c>
      <c r="AJ1098" s="25">
        <v>102.892003011564</v>
      </c>
    </row>
    <row r="1099" spans="25:36" x14ac:dyDescent="0.2">
      <c r="Y1099" t="s">
        <v>2228</v>
      </c>
      <c r="Z1099" t="s">
        <v>212</v>
      </c>
      <c r="AA1099" s="6">
        <v>1145.6439775014501</v>
      </c>
      <c r="AB1099" s="6">
        <v>1267.8552286547899</v>
      </c>
      <c r="AC1099" s="6">
        <v>47.847119009783597</v>
      </c>
      <c r="AF1099" s="24" t="s">
        <v>1862</v>
      </c>
      <c r="AG1099" s="24" t="s">
        <v>212</v>
      </c>
      <c r="AH1099" s="25">
        <v>1163.6820857653599</v>
      </c>
      <c r="AI1099" s="25">
        <v>1226.45686612533</v>
      </c>
      <c r="AJ1099" s="25">
        <v>47.264868205187803</v>
      </c>
    </row>
    <row r="1100" spans="25:36" x14ac:dyDescent="0.2">
      <c r="Y1100" t="s">
        <v>2229</v>
      </c>
      <c r="Z1100" t="s">
        <v>274</v>
      </c>
      <c r="AA1100" s="6">
        <v>1145.6522302713299</v>
      </c>
      <c r="AB1100" s="6">
        <v>1283.5260912935801</v>
      </c>
      <c r="AC1100" s="6">
        <v>65.5923307694828</v>
      </c>
      <c r="AF1100" s="24" t="s">
        <v>3995</v>
      </c>
      <c r="AG1100" s="24" t="s">
        <v>212</v>
      </c>
      <c r="AH1100" s="25">
        <v>1226.67317485031</v>
      </c>
      <c r="AI1100" s="25">
        <v>1226.67317485031</v>
      </c>
      <c r="AJ1100" s="25">
        <v>3.8821310792325199</v>
      </c>
    </row>
    <row r="1101" spans="25:36" x14ac:dyDescent="0.2">
      <c r="Y1101" t="s">
        <v>2231</v>
      </c>
      <c r="Z1101" t="s">
        <v>212</v>
      </c>
      <c r="AA1101" s="6">
        <v>1145.8943420482401</v>
      </c>
      <c r="AB1101" s="6">
        <v>1370.92015908997</v>
      </c>
      <c r="AC1101" s="6">
        <v>71.233864329006096</v>
      </c>
      <c r="AF1101" s="24" t="s">
        <v>5044</v>
      </c>
      <c r="AG1101" s="24" t="s">
        <v>212</v>
      </c>
      <c r="AH1101" s="25">
        <v>1227.32530788141</v>
      </c>
      <c r="AI1101" s="25">
        <v>1227.32530788141</v>
      </c>
      <c r="AJ1101" s="25"/>
    </row>
    <row r="1102" spans="25:36" x14ac:dyDescent="0.2">
      <c r="Y1102" t="s">
        <v>2233</v>
      </c>
      <c r="Z1102" t="s">
        <v>212</v>
      </c>
      <c r="AA1102" s="6">
        <v>1146.0333886327401</v>
      </c>
      <c r="AB1102" s="6">
        <v>1373.0333602601299</v>
      </c>
      <c r="AC1102" s="6">
        <v>52.120134243432801</v>
      </c>
      <c r="AF1102" s="24" t="s">
        <v>4395</v>
      </c>
      <c r="AG1102" s="24" t="s">
        <v>274</v>
      </c>
      <c r="AH1102" s="25">
        <v>1228.16984760131</v>
      </c>
      <c r="AI1102" s="25">
        <v>1228.16984760131</v>
      </c>
      <c r="AJ1102" s="25"/>
    </row>
    <row r="1103" spans="25:36" x14ac:dyDescent="0.2">
      <c r="Y1103" t="s">
        <v>2235</v>
      </c>
      <c r="Z1103" t="s">
        <v>212</v>
      </c>
      <c r="AA1103" s="6">
        <v>1146.36555477759</v>
      </c>
      <c r="AB1103" s="6">
        <v>1287.77474772554</v>
      </c>
      <c r="AC1103" s="6">
        <v>67.940980802948502</v>
      </c>
      <c r="AF1103" s="24" t="s">
        <v>1624</v>
      </c>
      <c r="AG1103" s="24" t="s">
        <v>212</v>
      </c>
      <c r="AH1103" s="25">
        <v>1360.05398388854</v>
      </c>
      <c r="AI1103" s="25">
        <v>1228.5</v>
      </c>
      <c r="AJ1103" s="25">
        <v>54.144181134063899</v>
      </c>
    </row>
    <row r="1104" spans="25:36" x14ac:dyDescent="0.2">
      <c r="Y1104" t="s">
        <v>2237</v>
      </c>
      <c r="Z1104" t="s">
        <v>212</v>
      </c>
      <c r="AA1104" s="6">
        <v>1146.6971550599501</v>
      </c>
      <c r="AB1104" s="6">
        <v>1204.2490310328301</v>
      </c>
      <c r="AC1104" s="6">
        <v>86.527189737283805</v>
      </c>
      <c r="AF1104" s="24" t="s">
        <v>4010</v>
      </c>
      <c r="AG1104" s="24" t="s">
        <v>212</v>
      </c>
      <c r="AH1104" s="25">
        <v>1229.0145012536</v>
      </c>
      <c r="AI1104" s="25">
        <v>1229.0145012536</v>
      </c>
      <c r="AJ1104" s="25"/>
    </row>
    <row r="1105" spans="25:36" x14ac:dyDescent="0.2">
      <c r="Y1105" t="s">
        <v>2239</v>
      </c>
      <c r="Z1105" t="s">
        <v>212</v>
      </c>
      <c r="AA1105" s="6">
        <v>1146.9425244076201</v>
      </c>
      <c r="AB1105" s="6">
        <v>1191.6196724296401</v>
      </c>
      <c r="AC1105" s="6">
        <v>42.439318414857397</v>
      </c>
      <c r="AF1105" s="24" t="s">
        <v>5056</v>
      </c>
      <c r="AG1105" s="24" t="s">
        <v>274</v>
      </c>
      <c r="AH1105" s="25">
        <v>1229.0145012536</v>
      </c>
      <c r="AI1105" s="25">
        <v>1229.0145012536</v>
      </c>
      <c r="AJ1105" s="25"/>
    </row>
    <row r="1106" spans="25:36" x14ac:dyDescent="0.2">
      <c r="Y1106" t="s">
        <v>2241</v>
      </c>
      <c r="Z1106" t="s">
        <v>212</v>
      </c>
      <c r="AA1106" s="6">
        <v>1147.0911377390701</v>
      </c>
      <c r="AB1106" s="6">
        <v>1141.3560440000001</v>
      </c>
      <c r="AC1106" s="6">
        <v>50.624062159374603</v>
      </c>
      <c r="AF1106" s="24" t="s">
        <v>4001</v>
      </c>
      <c r="AG1106" s="24" t="s">
        <v>274</v>
      </c>
      <c r="AH1106" s="25">
        <v>1570.0389095138501</v>
      </c>
      <c r="AI1106" s="25">
        <v>1229.0245168584299</v>
      </c>
      <c r="AJ1106" s="25">
        <v>111.672837416939</v>
      </c>
    </row>
    <row r="1107" spans="25:36" x14ac:dyDescent="0.2">
      <c r="Y1107" t="s">
        <v>2243</v>
      </c>
      <c r="Z1107" t="s">
        <v>212</v>
      </c>
      <c r="AA1107" s="6">
        <v>1147.22392784874</v>
      </c>
      <c r="AB1107" s="6">
        <v>1191.43633312887</v>
      </c>
      <c r="AC1107" s="6">
        <v>59.630926443955303</v>
      </c>
      <c r="AF1107" s="24" t="s">
        <v>5060</v>
      </c>
      <c r="AG1107" s="24" t="s">
        <v>212</v>
      </c>
      <c r="AH1107" s="25">
        <v>1229.8592687906901</v>
      </c>
      <c r="AI1107" s="25">
        <v>1229.8592687906901</v>
      </c>
      <c r="AJ1107" s="25"/>
    </row>
    <row r="1108" spans="25:36" x14ac:dyDescent="0.2">
      <c r="Y1108" t="s">
        <v>2245</v>
      </c>
      <c r="Z1108" t="s">
        <v>212</v>
      </c>
      <c r="AA1108" s="6">
        <v>1147.30289887861</v>
      </c>
      <c r="AB1108" s="6">
        <v>1547.6250335746699</v>
      </c>
      <c r="AC1108" s="6">
        <v>71.619568635678604</v>
      </c>
      <c r="AF1108" s="24" t="s">
        <v>1814</v>
      </c>
      <c r="AG1108" s="24" t="s">
        <v>274</v>
      </c>
      <c r="AH1108" s="25">
        <v>1071.9207641805699</v>
      </c>
      <c r="AI1108" s="25">
        <v>1230</v>
      </c>
      <c r="AJ1108" s="25">
        <v>53.299227829740502</v>
      </c>
    </row>
    <row r="1109" spans="25:36" x14ac:dyDescent="0.2">
      <c r="Y1109" t="s">
        <v>2247</v>
      </c>
      <c r="Z1109" t="s">
        <v>212</v>
      </c>
      <c r="AA1109" s="6">
        <v>1148.08895392351</v>
      </c>
      <c r="AB1109" s="6">
        <v>1393.2769646693</v>
      </c>
      <c r="AC1109" s="6">
        <v>63.325763332865499</v>
      </c>
      <c r="AF1109" s="24" t="s">
        <v>1999</v>
      </c>
      <c r="AG1109" s="24" t="s">
        <v>212</v>
      </c>
      <c r="AH1109" s="25">
        <v>1130.11220236703</v>
      </c>
      <c r="AI1109" s="25">
        <v>1231.54597114033</v>
      </c>
      <c r="AJ1109" s="25">
        <v>60.445452559817298</v>
      </c>
    </row>
    <row r="1110" spans="25:36" x14ac:dyDescent="0.2">
      <c r="Y1110" t="s">
        <v>2249</v>
      </c>
      <c r="Z1110" t="s">
        <v>212</v>
      </c>
      <c r="AA1110" s="6">
        <v>1148.12405908202</v>
      </c>
      <c r="AB1110" s="6">
        <v>1372</v>
      </c>
      <c r="AC1110" s="6">
        <v>53.417769861227903</v>
      </c>
      <c r="AF1110" s="24" t="s">
        <v>3519</v>
      </c>
      <c r="AG1110" s="24" t="s">
        <v>212</v>
      </c>
      <c r="AH1110" s="25">
        <v>1232.3942542355801</v>
      </c>
      <c r="AI1110" s="25">
        <v>1232.3942542355801</v>
      </c>
      <c r="AJ1110" s="25"/>
    </row>
    <row r="1111" spans="25:36" x14ac:dyDescent="0.2">
      <c r="Y1111" t="s">
        <v>2250</v>
      </c>
      <c r="Z1111" t="s">
        <v>212</v>
      </c>
      <c r="AA1111" s="6">
        <v>1149.0218124273299</v>
      </c>
      <c r="AB1111" s="6">
        <v>1452.3199907998601</v>
      </c>
      <c r="AC1111" s="6">
        <v>50.532189209499599</v>
      </c>
      <c r="AF1111" s="24" t="s">
        <v>1266</v>
      </c>
      <c r="AG1111" s="24" t="s">
        <v>212</v>
      </c>
      <c r="AH1111" s="25">
        <v>1232.9738256620001</v>
      </c>
      <c r="AI1111" s="25">
        <v>1232.9738256620001</v>
      </c>
      <c r="AJ1111" s="25">
        <v>13.4293811555853</v>
      </c>
    </row>
    <row r="1112" spans="25:36" x14ac:dyDescent="0.2">
      <c r="Y1112" t="s">
        <v>2252</v>
      </c>
      <c r="Z1112" t="s">
        <v>212</v>
      </c>
      <c r="AA1112" s="6">
        <v>1149.76999531663</v>
      </c>
      <c r="AB1112" s="6">
        <v>1465</v>
      </c>
      <c r="AC1112" s="6">
        <v>69.523130069843603</v>
      </c>
      <c r="AF1112" s="24" t="s">
        <v>1628</v>
      </c>
      <c r="AG1112" s="24" t="s">
        <v>212</v>
      </c>
      <c r="AH1112" s="25">
        <v>1283.7842058864501</v>
      </c>
      <c r="AI1112" s="25">
        <v>1233.1038300555799</v>
      </c>
      <c r="AJ1112" s="25">
        <v>67.266522303029703</v>
      </c>
    </row>
    <row r="1113" spans="25:36" x14ac:dyDescent="0.2">
      <c r="Y1113" t="s">
        <v>2254</v>
      </c>
      <c r="Z1113" t="s">
        <v>212</v>
      </c>
      <c r="AA1113" s="6">
        <v>1150.3253109915199</v>
      </c>
      <c r="AB1113" s="6">
        <v>1464.9645977104101</v>
      </c>
      <c r="AC1113" s="6">
        <v>56.340826094666497</v>
      </c>
      <c r="AF1113" s="24" t="s">
        <v>3269</v>
      </c>
      <c r="AG1113" s="24" t="s">
        <v>212</v>
      </c>
      <c r="AH1113" s="25">
        <v>1726.8512849487199</v>
      </c>
      <c r="AI1113" s="25">
        <v>1233.89692587071</v>
      </c>
      <c r="AJ1113" s="25">
        <v>73.027450016693095</v>
      </c>
    </row>
    <row r="1114" spans="25:36" x14ac:dyDescent="0.2">
      <c r="Y1114" t="s">
        <v>2256</v>
      </c>
      <c r="Z1114" t="s">
        <v>212</v>
      </c>
      <c r="AA1114" s="6">
        <v>1150.9275627734701</v>
      </c>
      <c r="AB1114" s="6">
        <v>1213.47498346199</v>
      </c>
      <c r="AC1114" s="6">
        <v>72.622080147641697</v>
      </c>
      <c r="AF1114" s="24" t="s">
        <v>2573</v>
      </c>
      <c r="AG1114" s="24" t="s">
        <v>212</v>
      </c>
      <c r="AH1114" s="25">
        <v>1072.5080308172601</v>
      </c>
      <c r="AI1114" s="25">
        <v>1234.0848130857901</v>
      </c>
      <c r="AJ1114" s="25">
        <v>92.6041617565227</v>
      </c>
    </row>
    <row r="1115" spans="25:36" x14ac:dyDescent="0.2">
      <c r="Y1115" t="s">
        <v>2258</v>
      </c>
      <c r="Z1115" t="s">
        <v>212</v>
      </c>
      <c r="AA1115" s="6">
        <v>1151.9097628561101</v>
      </c>
      <c r="AB1115" s="6">
        <v>1347.15584254125</v>
      </c>
      <c r="AC1115" s="6">
        <v>71.231485044468599</v>
      </c>
      <c r="AF1115" s="24" t="s">
        <v>1602</v>
      </c>
      <c r="AG1115" s="24" t="s">
        <v>212</v>
      </c>
      <c r="AH1115" s="25">
        <v>1325.96150252293</v>
      </c>
      <c r="AI1115" s="25">
        <v>1235</v>
      </c>
      <c r="AJ1115" s="25">
        <v>50.066306431200402</v>
      </c>
    </row>
    <row r="1116" spans="25:36" x14ac:dyDescent="0.2">
      <c r="Y1116" t="s">
        <v>2260</v>
      </c>
      <c r="Z1116" t="s">
        <v>212</v>
      </c>
      <c r="AA1116" s="6">
        <v>1152.5665990792099</v>
      </c>
      <c r="AB1116" s="6">
        <v>1214.7142652545599</v>
      </c>
      <c r="AC1116" s="6">
        <v>74.183482365407201</v>
      </c>
      <c r="AF1116" s="24" t="s">
        <v>4443</v>
      </c>
      <c r="AG1116" s="24" t="s">
        <v>274</v>
      </c>
      <c r="AH1116" s="25">
        <v>1235.7758263369899</v>
      </c>
      <c r="AI1116" s="25">
        <v>1235.7758263369899</v>
      </c>
      <c r="AJ1116" s="25"/>
    </row>
    <row r="1117" spans="25:36" x14ac:dyDescent="0.2">
      <c r="Y1117" t="s">
        <v>2261</v>
      </c>
      <c r="Z1117" t="s">
        <v>274</v>
      </c>
      <c r="AA1117" s="6">
        <v>1152.59751238644</v>
      </c>
      <c r="AB1117" s="6">
        <v>1152.59751238644</v>
      </c>
      <c r="AC1117" s="6">
        <v>77.495722347050901</v>
      </c>
      <c r="AF1117" s="24" t="s">
        <v>3720</v>
      </c>
      <c r="AG1117" s="24" t="s">
        <v>212</v>
      </c>
      <c r="AH1117" s="25">
        <v>1239.5</v>
      </c>
      <c r="AI1117" s="25">
        <v>1239.5</v>
      </c>
      <c r="AJ1117" s="25">
        <v>76.501024088032295</v>
      </c>
    </row>
    <row r="1118" spans="25:36" x14ac:dyDescent="0.2">
      <c r="Y1118" t="s">
        <v>2263</v>
      </c>
      <c r="Z1118" t="s">
        <v>212</v>
      </c>
      <c r="AA1118" s="6">
        <v>1152.9106379682501</v>
      </c>
      <c r="AB1118" s="6">
        <v>927.05940436149797</v>
      </c>
      <c r="AC1118" s="6">
        <v>108.464386624509</v>
      </c>
      <c r="AF1118" s="24" t="s">
        <v>2139</v>
      </c>
      <c r="AG1118" s="24" t="s">
        <v>212</v>
      </c>
      <c r="AH1118" s="25">
        <v>1420.97785119079</v>
      </c>
      <c r="AI1118" s="25">
        <v>1240.5141621502401</v>
      </c>
      <c r="AJ1118" s="25">
        <v>69.840159228805007</v>
      </c>
    </row>
    <row r="1119" spans="25:36" x14ac:dyDescent="0.2">
      <c r="Y1119" t="s">
        <v>2265</v>
      </c>
      <c r="Z1119" t="s">
        <v>212</v>
      </c>
      <c r="AA1119" s="6">
        <v>1153.00499371978</v>
      </c>
      <c r="AB1119" s="6">
        <v>1266.59606842931</v>
      </c>
      <c r="AC1119" s="6">
        <v>52.758749503890201</v>
      </c>
      <c r="AF1119" s="24" t="s">
        <v>2400</v>
      </c>
      <c r="AG1119" s="24" t="s">
        <v>212</v>
      </c>
      <c r="AH1119" s="25">
        <v>1090.34949285025</v>
      </c>
      <c r="AI1119" s="25">
        <v>1240.5776980006699</v>
      </c>
      <c r="AJ1119" s="25">
        <v>81.421269224362007</v>
      </c>
    </row>
    <row r="1120" spans="25:36" x14ac:dyDescent="0.2">
      <c r="Y1120" t="s">
        <v>2267</v>
      </c>
      <c r="Z1120" t="s">
        <v>212</v>
      </c>
      <c r="AA1120" s="6">
        <v>1153.2912749955999</v>
      </c>
      <c r="AB1120" s="6">
        <v>1414.33727849761</v>
      </c>
      <c r="AC1120" s="6">
        <v>81.015767055396907</v>
      </c>
      <c r="AF1120" s="24" t="s">
        <v>4400</v>
      </c>
      <c r="AG1120" s="24" t="s">
        <v>274</v>
      </c>
      <c r="AH1120" s="25">
        <v>1240.8515887206299</v>
      </c>
      <c r="AI1120" s="25">
        <v>1240.8515887206299</v>
      </c>
      <c r="AJ1120" s="25"/>
    </row>
    <row r="1121" spans="25:36" x14ac:dyDescent="0.2">
      <c r="Y1121" t="s">
        <v>2269</v>
      </c>
      <c r="Z1121" t="s">
        <v>212</v>
      </c>
      <c r="AA1121" s="6">
        <v>1153.59874275675</v>
      </c>
      <c r="AB1121" s="6">
        <v>1339.0810374597099</v>
      </c>
      <c r="AC1121" s="6">
        <v>50.308915507371601</v>
      </c>
      <c r="AF1121" s="24" t="s">
        <v>4530</v>
      </c>
      <c r="AG1121" s="24" t="s">
        <v>212</v>
      </c>
      <c r="AH1121" s="25">
        <v>1240.8515887206299</v>
      </c>
      <c r="AI1121" s="25">
        <v>1240.8515887206299</v>
      </c>
      <c r="AJ1121" s="25"/>
    </row>
    <row r="1122" spans="25:36" x14ac:dyDescent="0.2">
      <c r="Y1122" t="s">
        <v>2271</v>
      </c>
      <c r="Z1122" t="s">
        <v>212</v>
      </c>
      <c r="AA1122" s="6">
        <v>1154.5878788784601</v>
      </c>
      <c r="AB1122" s="6">
        <v>1423.8311626980501</v>
      </c>
      <c r="AC1122" s="6">
        <v>59.939224930248898</v>
      </c>
      <c r="AF1122" s="24" t="s">
        <v>2376</v>
      </c>
      <c r="AG1122" s="24" t="s">
        <v>212</v>
      </c>
      <c r="AH1122" s="25">
        <v>1133.72999142873</v>
      </c>
      <c r="AI1122" s="25">
        <v>1240.8515887206299</v>
      </c>
      <c r="AJ1122" s="25">
        <v>41.460205013015099</v>
      </c>
    </row>
    <row r="1123" spans="25:36" x14ac:dyDescent="0.2">
      <c r="Y1123" t="s">
        <v>209</v>
      </c>
      <c r="Z1123" t="s">
        <v>212</v>
      </c>
      <c r="AA1123" s="6">
        <v>1154.84626597022</v>
      </c>
      <c r="AB1123" s="6">
        <v>1308.41666774395</v>
      </c>
      <c r="AC1123" s="6">
        <v>72.794810113697594</v>
      </c>
      <c r="AF1123" s="24" t="s">
        <v>2083</v>
      </c>
      <c r="AG1123" s="24" t="s">
        <v>212</v>
      </c>
      <c r="AH1123" s="25">
        <v>1815.93010491576</v>
      </c>
      <c r="AI1123" s="25">
        <v>1241</v>
      </c>
      <c r="AJ1123" s="25">
        <v>64.957887568101</v>
      </c>
    </row>
    <row r="1124" spans="25:36" x14ac:dyDescent="0.2">
      <c r="Y1124" t="s">
        <v>2273</v>
      </c>
      <c r="Z1124" t="s">
        <v>274</v>
      </c>
      <c r="AA1124" s="6">
        <v>1154.92635039726</v>
      </c>
      <c r="AB1124" s="6">
        <v>1154.92635039726</v>
      </c>
      <c r="AC1124" s="6"/>
      <c r="AF1124" s="24" t="s">
        <v>8769</v>
      </c>
      <c r="AG1124" s="24" t="s">
        <v>212</v>
      </c>
      <c r="AH1124" s="25">
        <v>8977.7162376200104</v>
      </c>
      <c r="AI1124" s="25">
        <v>1241.4336384616399</v>
      </c>
      <c r="AJ1124" s="25">
        <v>249.08242152384801</v>
      </c>
    </row>
    <row r="1125" spans="25:36" x14ac:dyDescent="0.2">
      <c r="Y1125" t="s">
        <v>2275</v>
      </c>
      <c r="Z1125" t="s">
        <v>212</v>
      </c>
      <c r="AA1125" s="6">
        <v>1154.92635039726</v>
      </c>
      <c r="AB1125" s="6">
        <v>1154.92635039726</v>
      </c>
      <c r="AC1125" s="6"/>
      <c r="AF1125" s="24" t="s">
        <v>2337</v>
      </c>
      <c r="AG1125" s="24" t="s">
        <v>212</v>
      </c>
      <c r="AH1125" s="25">
        <v>1383.6808614735901</v>
      </c>
      <c r="AI1125" s="25">
        <v>1242.54441580351</v>
      </c>
      <c r="AJ1125" s="25">
        <v>85.921348191059906</v>
      </c>
    </row>
    <row r="1126" spans="25:36" x14ac:dyDescent="0.2">
      <c r="Y1126" t="s">
        <v>2276</v>
      </c>
      <c r="Z1126" t="s">
        <v>274</v>
      </c>
      <c r="AA1126" s="6">
        <v>1154.92635039726</v>
      </c>
      <c r="AB1126" s="6">
        <v>1154.92635039726</v>
      </c>
      <c r="AC1126" s="6"/>
      <c r="AF1126" s="24" t="s">
        <v>680</v>
      </c>
      <c r="AG1126" s="24" t="s">
        <v>212</v>
      </c>
      <c r="AH1126" s="25">
        <v>1169.81717442999</v>
      </c>
      <c r="AI1126" s="25">
        <v>1242.5919748876399</v>
      </c>
      <c r="AJ1126" s="25">
        <v>69.3372165757266</v>
      </c>
    </row>
    <row r="1127" spans="25:36" x14ac:dyDescent="0.2">
      <c r="Y1127" t="s">
        <v>2278</v>
      </c>
      <c r="Z1127" t="s">
        <v>212</v>
      </c>
      <c r="AA1127" s="6">
        <v>1155.0878154746499</v>
      </c>
      <c r="AB1127" s="6">
        <v>1241.93925762606</v>
      </c>
      <c r="AC1127" s="6">
        <v>88.055599143200695</v>
      </c>
      <c r="AF1127" s="24" t="s">
        <v>1887</v>
      </c>
      <c r="AG1127" s="24" t="s">
        <v>212</v>
      </c>
      <c r="AH1127" s="25">
        <v>1547.73226086719</v>
      </c>
      <c r="AI1127" s="25">
        <v>1243.3909990627999</v>
      </c>
      <c r="AJ1127" s="25">
        <v>91.626764384435305</v>
      </c>
    </row>
    <row r="1128" spans="25:36" x14ac:dyDescent="0.2">
      <c r="Y1128" t="s">
        <v>2280</v>
      </c>
      <c r="Z1128" t="s">
        <v>212</v>
      </c>
      <c r="AA1128" s="6">
        <v>1155.8067447380099</v>
      </c>
      <c r="AB1128" s="6">
        <v>1508.2650910314601</v>
      </c>
      <c r="AC1128" s="6">
        <v>69.371142749968499</v>
      </c>
      <c r="AF1128" s="24" t="s">
        <v>1756</v>
      </c>
      <c r="AG1128" s="24" t="s">
        <v>274</v>
      </c>
      <c r="AH1128" s="25">
        <v>1243.52291361477</v>
      </c>
      <c r="AI1128" s="25">
        <v>1243.52291361477</v>
      </c>
      <c r="AJ1128" s="25">
        <v>10.4325200630457</v>
      </c>
    </row>
    <row r="1129" spans="25:36" x14ac:dyDescent="0.2">
      <c r="Y1129" t="s">
        <v>2282</v>
      </c>
      <c r="Z1129" t="s">
        <v>212</v>
      </c>
      <c r="AA1129" s="6">
        <v>1156.11164884143</v>
      </c>
      <c r="AB1129" s="6">
        <v>1331.5405889091001</v>
      </c>
      <c r="AC1129" s="6">
        <v>51.854493318072997</v>
      </c>
      <c r="AF1129" s="24" t="s">
        <v>3893</v>
      </c>
      <c r="AG1129" s="24" t="s">
        <v>274</v>
      </c>
      <c r="AH1129" s="25">
        <v>1244.23769540489</v>
      </c>
      <c r="AI1129" s="25">
        <v>1244.23769540489</v>
      </c>
      <c r="AJ1129" s="25"/>
    </row>
    <row r="1130" spans="25:36" x14ac:dyDescent="0.2">
      <c r="Y1130" t="s">
        <v>2284</v>
      </c>
      <c r="Z1130" t="s">
        <v>212</v>
      </c>
      <c r="AA1130" s="6">
        <v>1156.1618513349499</v>
      </c>
      <c r="AB1130" s="6">
        <v>1194.7600411744399</v>
      </c>
      <c r="AC1130" s="6">
        <v>63.233236068030202</v>
      </c>
      <c r="AF1130" s="24" t="s">
        <v>4878</v>
      </c>
      <c r="AG1130" s="24" t="s">
        <v>274</v>
      </c>
      <c r="AH1130" s="25">
        <v>1244.23769540489</v>
      </c>
      <c r="AI1130" s="25">
        <v>1244.23769540489</v>
      </c>
      <c r="AJ1130" s="25"/>
    </row>
    <row r="1131" spans="25:36" x14ac:dyDescent="0.2">
      <c r="Y1131" t="s">
        <v>2286</v>
      </c>
      <c r="Z1131" t="s">
        <v>212</v>
      </c>
      <c r="AA1131" s="6">
        <v>1156.3073255505899</v>
      </c>
      <c r="AB1131" s="6">
        <v>1110.1855209841899</v>
      </c>
      <c r="AC1131" s="6">
        <v>65.117617813532604</v>
      </c>
      <c r="AF1131" s="24" t="s">
        <v>3593</v>
      </c>
      <c r="AG1131" s="24" t="s">
        <v>212</v>
      </c>
      <c r="AH1131" s="25">
        <v>1244.23769540489</v>
      </c>
      <c r="AI1131" s="25">
        <v>1244.23769540489</v>
      </c>
      <c r="AJ1131" s="25"/>
    </row>
    <row r="1132" spans="25:36" x14ac:dyDescent="0.2">
      <c r="Y1132" t="s">
        <v>2288</v>
      </c>
      <c r="Z1132" t="s">
        <v>212</v>
      </c>
      <c r="AA1132" s="6">
        <v>1157.15594044359</v>
      </c>
      <c r="AB1132" s="6">
        <v>1294.97216366251</v>
      </c>
      <c r="AC1132" s="6">
        <v>64.268851493104506</v>
      </c>
      <c r="AF1132" s="24" t="s">
        <v>1739</v>
      </c>
      <c r="AG1132" s="24" t="s">
        <v>212</v>
      </c>
      <c r="AH1132" s="25">
        <v>1042.32867533942</v>
      </c>
      <c r="AI1132" s="25">
        <v>1244.38803947218</v>
      </c>
      <c r="AJ1132" s="25">
        <v>53.425658953610402</v>
      </c>
    </row>
    <row r="1133" spans="25:36" x14ac:dyDescent="0.2">
      <c r="Y1133" t="s">
        <v>2289</v>
      </c>
      <c r="Z1133" t="s">
        <v>274</v>
      </c>
      <c r="AA1133" s="6">
        <v>1157.5517697384601</v>
      </c>
      <c r="AB1133" s="6">
        <v>1340.7911369026599</v>
      </c>
      <c r="AC1133" s="6">
        <v>46.4088813988891</v>
      </c>
      <c r="AF1133" s="24" t="s">
        <v>2682</v>
      </c>
      <c r="AG1133" s="24" t="s">
        <v>212</v>
      </c>
      <c r="AH1133" s="25">
        <v>1148.5481230756</v>
      </c>
      <c r="AI1133" s="25">
        <v>1244.8951100711299</v>
      </c>
      <c r="AJ1133" s="25">
        <v>43.185406829822398</v>
      </c>
    </row>
    <row r="1134" spans="25:36" x14ac:dyDescent="0.2">
      <c r="Y1134" t="s">
        <v>2291</v>
      </c>
      <c r="Z1134" t="s">
        <v>212</v>
      </c>
      <c r="AA1134" s="6">
        <v>1157.7922659519099</v>
      </c>
      <c r="AB1134" s="6">
        <v>1383</v>
      </c>
      <c r="AC1134" s="6">
        <v>65.282732966981399</v>
      </c>
      <c r="AF1134" s="24" t="s">
        <v>4913</v>
      </c>
      <c r="AG1134" s="24" t="s">
        <v>212</v>
      </c>
      <c r="AH1134" s="25">
        <v>1245.0845047830001</v>
      </c>
      <c r="AI1134" s="25">
        <v>1245.0845047830001</v>
      </c>
      <c r="AJ1134" s="25"/>
    </row>
    <row r="1135" spans="25:36" x14ac:dyDescent="0.2">
      <c r="Y1135" t="s">
        <v>2292</v>
      </c>
      <c r="Z1135" t="s">
        <v>274</v>
      </c>
      <c r="AA1135" s="6">
        <v>1158.31210952786</v>
      </c>
      <c r="AB1135" s="6">
        <v>1654.2387346625001</v>
      </c>
      <c r="AC1135" s="6">
        <v>84.7783844057099</v>
      </c>
      <c r="AF1135" s="24" t="s">
        <v>5137</v>
      </c>
      <c r="AG1135" s="24" t="s">
        <v>212</v>
      </c>
      <c r="AH1135" s="25">
        <v>1245.9314271504099</v>
      </c>
      <c r="AI1135" s="25">
        <v>1245.9314271504099</v>
      </c>
      <c r="AJ1135" s="25"/>
    </row>
    <row r="1136" spans="25:36" x14ac:dyDescent="0.2">
      <c r="Y1136" t="s">
        <v>2294</v>
      </c>
      <c r="Z1136" t="s">
        <v>212</v>
      </c>
      <c r="AA1136" s="6">
        <v>1158.7522054334599</v>
      </c>
      <c r="AB1136" s="6">
        <v>1259.86221268703</v>
      </c>
      <c r="AC1136" s="6">
        <v>37.8846017220053</v>
      </c>
      <c r="AF1136" s="24" t="s">
        <v>1217</v>
      </c>
      <c r="AG1136" s="24" t="s">
        <v>212</v>
      </c>
      <c r="AH1136" s="25">
        <v>1518.8843173656701</v>
      </c>
      <c r="AI1136" s="25">
        <v>1246.46888639748</v>
      </c>
      <c r="AJ1136" s="25">
        <v>92.192341482035602</v>
      </c>
    </row>
    <row r="1137" spans="25:36" x14ac:dyDescent="0.2">
      <c r="Y1137" t="s">
        <v>2295</v>
      </c>
      <c r="Z1137" t="s">
        <v>274</v>
      </c>
      <c r="AA1137" s="6">
        <v>1158.8014336599299</v>
      </c>
      <c r="AB1137" s="6">
        <v>1398.72437226344</v>
      </c>
      <c r="AC1137" s="6">
        <v>59.158487348648201</v>
      </c>
      <c r="AF1137" s="24" t="s">
        <v>3770</v>
      </c>
      <c r="AG1137" s="24" t="s">
        <v>274</v>
      </c>
      <c r="AH1137" s="25">
        <v>1246.7784624604501</v>
      </c>
      <c r="AI1137" s="25">
        <v>1246.7784624604501</v>
      </c>
      <c r="AJ1137" s="25"/>
    </row>
    <row r="1138" spans="25:36" x14ac:dyDescent="0.2">
      <c r="Y1138" t="s">
        <v>2296</v>
      </c>
      <c r="Z1138" t="s">
        <v>212</v>
      </c>
      <c r="AA1138" s="6">
        <v>1158.8955921433901</v>
      </c>
      <c r="AB1138" s="6">
        <v>1130.4110089405599</v>
      </c>
      <c r="AC1138" s="6">
        <v>93.803702222634101</v>
      </c>
      <c r="AF1138" s="24" t="s">
        <v>4921</v>
      </c>
      <c r="AG1138" s="24" t="s">
        <v>212</v>
      </c>
      <c r="AH1138" s="25">
        <v>1246.7784624604501</v>
      </c>
      <c r="AI1138" s="25">
        <v>1246.7784624604501</v>
      </c>
      <c r="AJ1138" s="25"/>
    </row>
    <row r="1139" spans="25:36" x14ac:dyDescent="0.2">
      <c r="Y1139" t="s">
        <v>2298</v>
      </c>
      <c r="Z1139" t="s">
        <v>212</v>
      </c>
      <c r="AA1139" s="6">
        <v>1160.5698977660099</v>
      </c>
      <c r="AB1139" s="6">
        <v>1421.51266572449</v>
      </c>
      <c r="AC1139" s="6">
        <v>67.996283662665206</v>
      </c>
      <c r="AF1139" s="24" t="s">
        <v>5141</v>
      </c>
      <c r="AG1139" s="24" t="s">
        <v>212</v>
      </c>
      <c r="AH1139" s="25">
        <v>1247.62561066648</v>
      </c>
      <c r="AI1139" s="25">
        <v>1247.62561066648</v>
      </c>
      <c r="AJ1139" s="25"/>
    </row>
    <row r="1140" spans="25:36" x14ac:dyDescent="0.2">
      <c r="Y1140" t="s">
        <v>2300</v>
      </c>
      <c r="Z1140" t="s">
        <v>212</v>
      </c>
      <c r="AA1140" s="6">
        <v>1160.6487870064</v>
      </c>
      <c r="AB1140" s="6">
        <v>1210.8603116178699</v>
      </c>
      <c r="AC1140" s="6">
        <v>59.208651610381096</v>
      </c>
      <c r="AF1140" s="24" t="s">
        <v>5150</v>
      </c>
      <c r="AG1140" s="24" t="s">
        <v>212</v>
      </c>
      <c r="AH1140" s="25">
        <v>1249.3202455802</v>
      </c>
      <c r="AI1140" s="25">
        <v>1249.3202455802</v>
      </c>
      <c r="AJ1140" s="25"/>
    </row>
    <row r="1141" spans="25:36" x14ac:dyDescent="0.2">
      <c r="Y1141" t="s">
        <v>2302</v>
      </c>
      <c r="Z1141" t="s">
        <v>212</v>
      </c>
      <c r="AA1141" s="6">
        <v>1161.02635868222</v>
      </c>
      <c r="AB1141" s="6">
        <v>1236.92190375368</v>
      </c>
      <c r="AC1141" s="6">
        <v>47.583429528671097</v>
      </c>
      <c r="AF1141" s="24" t="s">
        <v>5148</v>
      </c>
      <c r="AG1141" s="24" t="s">
        <v>212</v>
      </c>
      <c r="AH1141" s="25">
        <v>1249.3202455802</v>
      </c>
      <c r="AI1141" s="25">
        <v>1249.3202455802</v>
      </c>
      <c r="AJ1141" s="25"/>
    </row>
    <row r="1142" spans="25:36" x14ac:dyDescent="0.2">
      <c r="Y1142" t="s">
        <v>2304</v>
      </c>
      <c r="Z1142" t="s">
        <v>212</v>
      </c>
      <c r="AA1142" s="6">
        <v>1161.58329311479</v>
      </c>
      <c r="AB1142" s="6">
        <v>1494.5457064327099</v>
      </c>
      <c r="AC1142" s="6">
        <v>69.836917861020396</v>
      </c>
      <c r="AF1142" s="24" t="s">
        <v>2380</v>
      </c>
      <c r="AG1142" s="24" t="s">
        <v>212</v>
      </c>
      <c r="AH1142" s="25">
        <v>1296.6134337906601</v>
      </c>
      <c r="AI1142" s="25">
        <v>1250.16773219484</v>
      </c>
      <c r="AJ1142" s="25">
        <v>81.171619897189302</v>
      </c>
    </row>
    <row r="1143" spans="25:36" x14ac:dyDescent="0.2">
      <c r="Y1143" t="s">
        <v>2306</v>
      </c>
      <c r="Z1143" t="s">
        <v>212</v>
      </c>
      <c r="AA1143" s="6">
        <v>1162.1390585424199</v>
      </c>
      <c r="AB1143" s="6">
        <v>1360</v>
      </c>
      <c r="AC1143" s="6">
        <v>38.015856862336904</v>
      </c>
      <c r="AF1143" s="24" t="s">
        <v>5158</v>
      </c>
      <c r="AG1143" s="24" t="s">
        <v>212</v>
      </c>
      <c r="AH1143" s="25">
        <v>1250.16773219484</v>
      </c>
      <c r="AI1143" s="25">
        <v>1250.16773219484</v>
      </c>
      <c r="AJ1143" s="25"/>
    </row>
    <row r="1144" spans="25:36" x14ac:dyDescent="0.2">
      <c r="Y1144" t="s">
        <v>2308</v>
      </c>
      <c r="Z1144" t="s">
        <v>212</v>
      </c>
      <c r="AA1144" s="6">
        <v>1162.5580823085299</v>
      </c>
      <c r="AB1144" s="6">
        <v>1277.17667666076</v>
      </c>
      <c r="AC1144" s="6">
        <v>53.029860997569102</v>
      </c>
      <c r="AF1144" s="24" t="s">
        <v>3092</v>
      </c>
      <c r="AG1144" s="24" t="s">
        <v>212</v>
      </c>
      <c r="AH1144" s="25">
        <v>1250.5991715415801</v>
      </c>
      <c r="AI1144" s="25">
        <v>1250.5991715415801</v>
      </c>
      <c r="AJ1144" s="25">
        <v>37.158940734450901</v>
      </c>
    </row>
    <row r="1145" spans="25:36" x14ac:dyDescent="0.2">
      <c r="Y1145" t="s">
        <v>2310</v>
      </c>
      <c r="Z1145" t="s">
        <v>212</v>
      </c>
      <c r="AA1145" s="6">
        <v>1162.59079406207</v>
      </c>
      <c r="AB1145" s="6">
        <v>1415.8590155009999</v>
      </c>
      <c r="AC1145" s="6">
        <v>47.885385814402497</v>
      </c>
      <c r="AF1145" s="24" t="s">
        <v>4410</v>
      </c>
      <c r="AG1145" s="24" t="s">
        <v>212</v>
      </c>
      <c r="AH1145" s="25">
        <v>1369.3056458358001</v>
      </c>
      <c r="AI1145" s="25">
        <v>1251.8630435074001</v>
      </c>
      <c r="AJ1145" s="25">
        <v>51.370477908770702</v>
      </c>
    </row>
    <row r="1146" spans="25:36" x14ac:dyDescent="0.2">
      <c r="Y1146" t="s">
        <v>2312</v>
      </c>
      <c r="Z1146" t="s">
        <v>212</v>
      </c>
      <c r="AA1146" s="6">
        <v>1164.6069920264599</v>
      </c>
      <c r="AB1146" s="6">
        <v>1304.5668023962</v>
      </c>
      <c r="AC1146" s="6">
        <v>73.829762123385294</v>
      </c>
      <c r="AF1146" s="24" t="s">
        <v>5167</v>
      </c>
      <c r="AG1146" s="24" t="s">
        <v>274</v>
      </c>
      <c r="AH1146" s="25">
        <v>1251.8630435074001</v>
      </c>
      <c r="AI1146" s="25">
        <v>1251.8630435074001</v>
      </c>
      <c r="AJ1146" s="25"/>
    </row>
    <row r="1147" spans="25:36" x14ac:dyDescent="0.2">
      <c r="Y1147" t="s">
        <v>2314</v>
      </c>
      <c r="Z1147" t="s">
        <v>212</v>
      </c>
      <c r="AA1147" s="6">
        <v>1165.2362028345001</v>
      </c>
      <c r="AB1147" s="6">
        <v>1290.0729340099499</v>
      </c>
      <c r="AC1147" s="6">
        <v>60.9347427042741</v>
      </c>
      <c r="AF1147" s="24" t="s">
        <v>4154</v>
      </c>
      <c r="AG1147" s="24" t="s">
        <v>212</v>
      </c>
      <c r="AH1147" s="25">
        <v>1251.8630435074001</v>
      </c>
      <c r="AI1147" s="25">
        <v>1251.8630435074001</v>
      </c>
      <c r="AJ1147" s="25"/>
    </row>
    <row r="1148" spans="25:36" x14ac:dyDescent="0.2">
      <c r="Y1148" t="s">
        <v>2316</v>
      </c>
      <c r="Z1148" t="s">
        <v>212</v>
      </c>
      <c r="AA1148" s="6">
        <v>1165.49908261375</v>
      </c>
      <c r="AB1148" s="6">
        <v>1038.33822833415</v>
      </c>
      <c r="AC1148" s="6">
        <v>77.320873321893401</v>
      </c>
      <c r="AF1148" s="24" t="s">
        <v>1050</v>
      </c>
      <c r="AG1148" s="24" t="s">
        <v>212</v>
      </c>
      <c r="AH1148" s="25">
        <v>2014.4370658851899</v>
      </c>
      <c r="AI1148" s="25">
        <v>1252.884501</v>
      </c>
      <c r="AJ1148" s="25">
        <v>147.47070195573801</v>
      </c>
    </row>
    <row r="1149" spans="25:36" x14ac:dyDescent="0.2">
      <c r="Y1149" t="s">
        <v>2318</v>
      </c>
      <c r="Z1149" t="s">
        <v>212</v>
      </c>
      <c r="AA1149" s="6">
        <v>1165.52579353742</v>
      </c>
      <c r="AB1149" s="6">
        <v>1086.16002521209</v>
      </c>
      <c r="AC1149" s="6">
        <v>77.621925573229802</v>
      </c>
      <c r="AF1149" s="24" t="s">
        <v>1689</v>
      </c>
      <c r="AG1149" s="24" t="s">
        <v>212</v>
      </c>
      <c r="AH1149" s="25">
        <v>1068.5207313337401</v>
      </c>
      <c r="AI1149" s="25">
        <v>1253.46077796747</v>
      </c>
      <c r="AJ1149" s="25">
        <v>68.312644896692404</v>
      </c>
    </row>
    <row r="1150" spans="25:36" x14ac:dyDescent="0.2">
      <c r="Y1150" t="s">
        <v>2320</v>
      </c>
      <c r="Z1150" t="s">
        <v>212</v>
      </c>
      <c r="AA1150" s="6">
        <v>1165.58483307503</v>
      </c>
      <c r="AB1150" s="6">
        <v>1321.42853050913</v>
      </c>
      <c r="AC1150" s="6">
        <v>101.610345963326</v>
      </c>
      <c r="AF1150" s="24" t="s">
        <v>5177</v>
      </c>
      <c r="AG1150" s="24" t="s">
        <v>212</v>
      </c>
      <c r="AH1150" s="25">
        <v>1253.5588052885</v>
      </c>
      <c r="AI1150" s="25">
        <v>1253.5588052885</v>
      </c>
      <c r="AJ1150" s="25"/>
    </row>
    <row r="1151" spans="25:36" x14ac:dyDescent="0.2">
      <c r="Y1151" t="s">
        <v>2322</v>
      </c>
      <c r="Z1151" t="s">
        <v>212</v>
      </c>
      <c r="AA1151" s="6">
        <v>1165.98068760759</v>
      </c>
      <c r="AB1151" s="6">
        <v>1165.98068760759</v>
      </c>
      <c r="AC1151" s="6">
        <v>51.9096155949468</v>
      </c>
      <c r="AF1151" s="24" t="s">
        <v>2081</v>
      </c>
      <c r="AG1151" s="24" t="s">
        <v>274</v>
      </c>
      <c r="AH1151" s="25">
        <v>1380.46817245275</v>
      </c>
      <c r="AI1151" s="25">
        <v>1253.85864925387</v>
      </c>
      <c r="AJ1151" s="25">
        <v>90.322861970308793</v>
      </c>
    </row>
    <row r="1152" spans="25:36" x14ac:dyDescent="0.2">
      <c r="Y1152" t="s">
        <v>2324</v>
      </c>
      <c r="Z1152" t="s">
        <v>212</v>
      </c>
      <c r="AA1152" s="6">
        <v>1166.32891372211</v>
      </c>
      <c r="AB1152" s="6">
        <v>1325.3790524301601</v>
      </c>
      <c r="AC1152" s="6">
        <v>81.661410147661897</v>
      </c>
      <c r="AF1152" s="24" t="s">
        <v>2777</v>
      </c>
      <c r="AG1152" s="24" t="s">
        <v>212</v>
      </c>
      <c r="AH1152" s="25">
        <v>1255.2550171677101</v>
      </c>
      <c r="AI1152" s="25">
        <v>1255.2550171677101</v>
      </c>
      <c r="AJ1152" s="25"/>
    </row>
    <row r="1153" spans="25:36" x14ac:dyDescent="0.2">
      <c r="Y1153" t="s">
        <v>2326</v>
      </c>
      <c r="Z1153" t="s">
        <v>212</v>
      </c>
      <c r="AA1153" s="6">
        <v>1166.33476913712</v>
      </c>
      <c r="AB1153" s="6">
        <v>1223.5849072948399</v>
      </c>
      <c r="AC1153" s="6">
        <v>70.685464821563698</v>
      </c>
      <c r="AF1153" s="24" t="s">
        <v>1907</v>
      </c>
      <c r="AG1153" s="24" t="s">
        <v>212</v>
      </c>
      <c r="AH1153" s="25">
        <v>1392.01286891415</v>
      </c>
      <c r="AI1153" s="25">
        <v>1256.43427709191</v>
      </c>
      <c r="AJ1153" s="25">
        <v>77.030140284100497</v>
      </c>
    </row>
    <row r="1154" spans="25:36" x14ac:dyDescent="0.2">
      <c r="Y1154" t="s">
        <v>2328</v>
      </c>
      <c r="Z1154" t="s">
        <v>212</v>
      </c>
      <c r="AA1154" s="6">
        <v>1166.55347398923</v>
      </c>
      <c r="AB1154" s="6">
        <v>1366.4221010787701</v>
      </c>
      <c r="AC1154" s="6">
        <v>56.559842026716403</v>
      </c>
      <c r="AF1154" s="24" t="s">
        <v>7750</v>
      </c>
      <c r="AG1154" s="24" t="s">
        <v>274</v>
      </c>
      <c r="AH1154" s="25">
        <v>3365.3172262584499</v>
      </c>
      <c r="AI1154" s="25">
        <v>1256.95167877535</v>
      </c>
      <c r="AJ1154" s="25">
        <v>127.46245182060601</v>
      </c>
    </row>
    <row r="1155" spans="25:36" x14ac:dyDescent="0.2">
      <c r="Y1155" t="s">
        <v>2330</v>
      </c>
      <c r="Z1155" t="s">
        <v>212</v>
      </c>
      <c r="AA1155" s="6">
        <v>1166.5694877473099</v>
      </c>
      <c r="AB1155" s="6">
        <v>1142.6348254309901</v>
      </c>
      <c r="AC1155" s="6">
        <v>43.016170941898501</v>
      </c>
      <c r="AF1155" s="24" t="s">
        <v>1792</v>
      </c>
      <c r="AG1155" s="24" t="s">
        <v>212</v>
      </c>
      <c r="AH1155" s="25">
        <v>1407.1219893801001</v>
      </c>
      <c r="AI1155" s="25">
        <v>1257.3260711768201</v>
      </c>
      <c r="AJ1155" s="25">
        <v>76.297364968650896</v>
      </c>
    </row>
    <row r="1156" spans="25:36" x14ac:dyDescent="0.2">
      <c r="Y1156" t="s">
        <v>2332</v>
      </c>
      <c r="Z1156" t="s">
        <v>212</v>
      </c>
      <c r="AA1156" s="6">
        <v>1166.5949508015201</v>
      </c>
      <c r="AB1156" s="6">
        <v>1361.6330089170301</v>
      </c>
      <c r="AC1156" s="6">
        <v>64.302684596111604</v>
      </c>
      <c r="AF1156" s="24" t="s">
        <v>3917</v>
      </c>
      <c r="AG1156" s="24" t="s">
        <v>274</v>
      </c>
      <c r="AH1156" s="25">
        <v>1363.00610936929</v>
      </c>
      <c r="AI1156" s="25">
        <v>1257.8001781119899</v>
      </c>
      <c r="AJ1156" s="25">
        <v>88.891811082621501</v>
      </c>
    </row>
    <row r="1157" spans="25:36" x14ac:dyDescent="0.2">
      <c r="Y1157" t="s">
        <v>2334</v>
      </c>
      <c r="Z1157" t="s">
        <v>212</v>
      </c>
      <c r="AA1157" s="6">
        <v>1167.29667516931</v>
      </c>
      <c r="AB1157" s="6">
        <v>1420.52059212122</v>
      </c>
      <c r="AC1157" s="6">
        <v>67.142221275760903</v>
      </c>
      <c r="AF1157" s="24" t="s">
        <v>388</v>
      </c>
      <c r="AG1157" s="24" t="s">
        <v>274</v>
      </c>
      <c r="AH1157" s="25">
        <v>1204.38057916906</v>
      </c>
      <c r="AI1157" s="25">
        <v>1257.8001781119899</v>
      </c>
      <c r="AJ1157" s="25">
        <v>47.183708768972402</v>
      </c>
    </row>
    <row r="1158" spans="25:36" x14ac:dyDescent="0.2">
      <c r="Y1158" t="s">
        <v>2335</v>
      </c>
      <c r="Z1158" t="s">
        <v>274</v>
      </c>
      <c r="AA1158" s="6">
        <v>1167.3876210230601</v>
      </c>
      <c r="AB1158" s="6">
        <v>1167.3876210230601</v>
      </c>
      <c r="AC1158" s="6">
        <v>62.4568601639712</v>
      </c>
      <c r="AF1158" s="24" t="s">
        <v>2505</v>
      </c>
      <c r="AG1158" s="24" t="s">
        <v>212</v>
      </c>
      <c r="AH1158" s="25">
        <v>1150.2570888576499</v>
      </c>
      <c r="AI1158" s="25">
        <v>1257.8001781119899</v>
      </c>
      <c r="AJ1158" s="25">
        <v>20.808317141198401</v>
      </c>
    </row>
    <row r="1159" spans="25:36" x14ac:dyDescent="0.2">
      <c r="Y1159" t="s">
        <v>2337</v>
      </c>
      <c r="Z1159" t="s">
        <v>212</v>
      </c>
      <c r="AA1159" s="6">
        <v>1167.7511834260199</v>
      </c>
      <c r="AB1159" s="6">
        <v>1356.9434383174</v>
      </c>
      <c r="AC1159" s="6">
        <v>74.593456159437594</v>
      </c>
      <c r="AF1159" s="24" t="s">
        <v>1718</v>
      </c>
      <c r="AG1159" s="24" t="s">
        <v>212</v>
      </c>
      <c r="AH1159" s="25">
        <v>1268.1553990724301</v>
      </c>
      <c r="AI1159" s="25">
        <v>1258.1486432025799</v>
      </c>
      <c r="AJ1159" s="25">
        <v>83.8494529868846</v>
      </c>
    </row>
    <row r="1160" spans="25:36" x14ac:dyDescent="0.2">
      <c r="Y1160" t="s">
        <v>2339</v>
      </c>
      <c r="Z1160" t="s">
        <v>212</v>
      </c>
      <c r="AA1160" s="6">
        <v>1168.0914590325999</v>
      </c>
      <c r="AB1160" s="6">
        <v>1389.05505800014</v>
      </c>
      <c r="AC1160" s="6">
        <v>53.0333295694927</v>
      </c>
      <c r="AF1160" s="24" t="s">
        <v>2412</v>
      </c>
      <c r="AG1160" s="24" t="s">
        <v>212</v>
      </c>
      <c r="AH1160" s="25">
        <v>1152.0146646057301</v>
      </c>
      <c r="AI1160" s="25">
        <v>1258.15431693758</v>
      </c>
      <c r="AJ1160" s="25">
        <v>68.978777507111701</v>
      </c>
    </row>
    <row r="1161" spans="25:36" x14ac:dyDescent="0.2">
      <c r="Y1161" t="s">
        <v>2341</v>
      </c>
      <c r="Z1161" t="s">
        <v>212</v>
      </c>
      <c r="AA1161" s="6">
        <v>1168.26357431932</v>
      </c>
      <c r="AB1161" s="6">
        <v>1322.46692530009</v>
      </c>
      <c r="AC1161" s="6">
        <v>62.843474284590698</v>
      </c>
      <c r="AF1161" s="24" t="s">
        <v>3808</v>
      </c>
      <c r="AG1161" s="24" t="s">
        <v>212</v>
      </c>
      <c r="AH1161" s="25">
        <v>1899.33412778305</v>
      </c>
      <c r="AI1161" s="25">
        <v>1258.60337</v>
      </c>
      <c r="AJ1161" s="25">
        <v>86.6540431178191</v>
      </c>
    </row>
    <row r="1162" spans="25:36" x14ac:dyDescent="0.2">
      <c r="Y1162" t="s">
        <v>2343</v>
      </c>
      <c r="Z1162" t="s">
        <v>212</v>
      </c>
      <c r="AA1162" s="6">
        <v>1168.30114783458</v>
      </c>
      <c r="AB1162" s="6">
        <v>1193.15272290044</v>
      </c>
      <c r="AC1162" s="6">
        <v>73.713985321247804</v>
      </c>
      <c r="AF1162" s="24" t="s">
        <v>5205</v>
      </c>
      <c r="AG1162" s="24" t="s">
        <v>274</v>
      </c>
      <c r="AH1162" s="25">
        <v>1258.6487897424199</v>
      </c>
      <c r="AI1162" s="25">
        <v>1258.6487897424199</v>
      </c>
      <c r="AJ1162" s="25"/>
    </row>
    <row r="1163" spans="25:36" x14ac:dyDescent="0.2">
      <c r="Y1163" t="s">
        <v>2345</v>
      </c>
      <c r="Z1163" t="s">
        <v>212</v>
      </c>
      <c r="AA1163" s="6">
        <v>1168.39126426539</v>
      </c>
      <c r="AB1163" s="6">
        <v>1245.8817778872401</v>
      </c>
      <c r="AC1163" s="6">
        <v>74.247930855853895</v>
      </c>
      <c r="AF1163" s="24" t="s">
        <v>1936</v>
      </c>
      <c r="AG1163" s="24" t="s">
        <v>212</v>
      </c>
      <c r="AH1163" s="25">
        <v>1222.29700851964</v>
      </c>
      <c r="AI1163" s="25">
        <v>1258.7208569761201</v>
      </c>
      <c r="AJ1163" s="25">
        <v>59.245642934648799</v>
      </c>
    </row>
    <row r="1164" spans="25:36" x14ac:dyDescent="0.2">
      <c r="Y1164" t="s">
        <v>2347</v>
      </c>
      <c r="Z1164" t="s">
        <v>212</v>
      </c>
      <c r="AA1164" s="6">
        <v>1168.4053676994399</v>
      </c>
      <c r="AB1164" s="6">
        <v>1133.2816708261</v>
      </c>
      <c r="AC1164" s="6">
        <v>105.347989810615</v>
      </c>
      <c r="AF1164" s="24" t="s">
        <v>482</v>
      </c>
      <c r="AG1164" s="24" t="s">
        <v>212</v>
      </c>
      <c r="AH1164" s="25">
        <v>1098.9775188287299</v>
      </c>
      <c r="AI1164" s="25">
        <v>1258.7208569761201</v>
      </c>
      <c r="AJ1164" s="25">
        <v>49.0713231987434</v>
      </c>
    </row>
    <row r="1165" spans="25:36" x14ac:dyDescent="0.2">
      <c r="Y1165" t="s">
        <v>2348</v>
      </c>
      <c r="Z1165" t="s">
        <v>274</v>
      </c>
      <c r="AA1165" s="6">
        <v>1168.4601818511201</v>
      </c>
      <c r="AB1165" s="6">
        <v>1525</v>
      </c>
      <c r="AC1165" s="6">
        <v>87.661288241127906</v>
      </c>
      <c r="AF1165" s="24" t="s">
        <v>2589</v>
      </c>
      <c r="AG1165" s="24" t="s">
        <v>212</v>
      </c>
      <c r="AH1165" s="25">
        <v>1295.4045942676401</v>
      </c>
      <c r="AI1165" s="25">
        <v>1259.4975136206201</v>
      </c>
      <c r="AJ1165" s="25">
        <v>70.856936750750606</v>
      </c>
    </row>
    <row r="1166" spans="25:36" x14ac:dyDescent="0.2">
      <c r="Y1166" t="s">
        <v>2350</v>
      </c>
      <c r="Z1166" t="s">
        <v>212</v>
      </c>
      <c r="AA1166" s="6">
        <v>1169.5456694213799</v>
      </c>
      <c r="AB1166" s="6">
        <v>1321.42853050913</v>
      </c>
      <c r="AC1166" s="6">
        <v>44.0538928581447</v>
      </c>
      <c r="AF1166" s="24" t="s">
        <v>1720</v>
      </c>
      <c r="AG1166" s="24" t="s">
        <v>212</v>
      </c>
      <c r="AH1166" s="25">
        <v>1261.80463869341</v>
      </c>
      <c r="AI1166" s="25">
        <v>1260.3463497006201</v>
      </c>
      <c r="AJ1166" s="25">
        <v>69.003356313984796</v>
      </c>
    </row>
    <row r="1167" spans="25:36" x14ac:dyDescent="0.2">
      <c r="Y1167" t="s">
        <v>2351</v>
      </c>
      <c r="Z1167" t="s">
        <v>274</v>
      </c>
      <c r="AA1167" s="6">
        <v>1169.98073105959</v>
      </c>
      <c r="AB1167" s="6">
        <v>1169.98073105959</v>
      </c>
      <c r="AC1167" s="6"/>
      <c r="AF1167" s="24" t="s">
        <v>3192</v>
      </c>
      <c r="AG1167" s="24" t="s">
        <v>274</v>
      </c>
      <c r="AH1167" s="25">
        <v>1137.34315676236</v>
      </c>
      <c r="AI1167" s="25">
        <v>1260.50112518283</v>
      </c>
      <c r="AJ1167" s="25">
        <v>74.2897716212224</v>
      </c>
    </row>
    <row r="1168" spans="25:36" x14ac:dyDescent="0.2">
      <c r="Y1168" t="s">
        <v>2353</v>
      </c>
      <c r="Z1168" t="s">
        <v>212</v>
      </c>
      <c r="AA1168" s="6">
        <v>1169.9950964597299</v>
      </c>
      <c r="AB1168" s="6">
        <v>1462.27121346899</v>
      </c>
      <c r="AC1168" s="6">
        <v>66.513175493254906</v>
      </c>
      <c r="AF1168" s="24" t="s">
        <v>2486</v>
      </c>
      <c r="AG1168" s="24" t="s">
        <v>212</v>
      </c>
      <c r="AH1168" s="25">
        <v>1583.65917140789</v>
      </c>
      <c r="AI1168" s="25">
        <v>1260.61672022066</v>
      </c>
      <c r="AJ1168" s="25">
        <v>88.279671468617707</v>
      </c>
    </row>
    <row r="1169" spans="25:36" x14ac:dyDescent="0.2">
      <c r="Y1169" t="s">
        <v>2355</v>
      </c>
      <c r="Z1169" t="s">
        <v>212</v>
      </c>
      <c r="AA1169" s="6">
        <v>1170.8533626507699</v>
      </c>
      <c r="AB1169" s="6">
        <v>1336.06834549579</v>
      </c>
      <c r="AC1169" s="6">
        <v>58.977891817779998</v>
      </c>
      <c r="AF1169" s="24" t="s">
        <v>163</v>
      </c>
      <c r="AG1169" s="24" t="s">
        <v>212</v>
      </c>
      <c r="AH1169" s="25">
        <v>1544.34910907825</v>
      </c>
      <c r="AI1169" s="25">
        <v>1260.77641096193</v>
      </c>
      <c r="AJ1169" s="25">
        <v>60.6658563155801</v>
      </c>
    </row>
    <row r="1170" spans="25:36" x14ac:dyDescent="0.2">
      <c r="Y1170" t="s">
        <v>2357</v>
      </c>
      <c r="Z1170" t="s">
        <v>212</v>
      </c>
      <c r="AA1170" s="6">
        <v>1171.24912143096</v>
      </c>
      <c r="AB1170" s="6">
        <v>1171.24912143096</v>
      </c>
      <c r="AC1170" s="6">
        <v>39.268586635162102</v>
      </c>
      <c r="AF1170" s="24" t="s">
        <v>3479</v>
      </c>
      <c r="AG1170" s="24" t="s">
        <v>212</v>
      </c>
      <c r="AH1170" s="25">
        <v>1260.9591898347101</v>
      </c>
      <c r="AI1170" s="25">
        <v>1260.9591898347101</v>
      </c>
      <c r="AJ1170" s="25">
        <v>75.474925823143593</v>
      </c>
    </row>
    <row r="1171" spans="25:36" x14ac:dyDescent="0.2">
      <c r="Y1171" t="s">
        <v>2359</v>
      </c>
      <c r="Z1171" t="s">
        <v>212</v>
      </c>
      <c r="AA1171" s="6">
        <v>1171.54903722872</v>
      </c>
      <c r="AB1171" s="6">
        <v>1093.8412935500601</v>
      </c>
      <c r="AC1171" s="6">
        <v>59.926350581735498</v>
      </c>
      <c r="AF1171" s="24" t="s">
        <v>1831</v>
      </c>
      <c r="AG1171" s="24" t="s">
        <v>212</v>
      </c>
      <c r="AH1171" s="25">
        <v>1146.2030924557</v>
      </c>
      <c r="AI1171" s="25">
        <v>1261</v>
      </c>
      <c r="AJ1171" s="25">
        <v>52.131099944005598</v>
      </c>
    </row>
    <row r="1172" spans="25:36" x14ac:dyDescent="0.2">
      <c r="Y1172" t="s">
        <v>2361</v>
      </c>
      <c r="Z1172" t="s">
        <v>212</v>
      </c>
      <c r="AA1172" s="6">
        <v>1171.6865471754099</v>
      </c>
      <c r="AB1172" s="6">
        <v>1226.9139972456001</v>
      </c>
      <c r="AC1172" s="6">
        <v>65.377608431473206</v>
      </c>
      <c r="AF1172" s="24" t="s">
        <v>1594</v>
      </c>
      <c r="AG1172" s="24" t="s">
        <v>274</v>
      </c>
      <c r="AH1172" s="25">
        <v>1383.0261079828499</v>
      </c>
      <c r="AI1172" s="25">
        <v>1261.0290919291201</v>
      </c>
      <c r="AJ1172" s="25">
        <v>78.083287749311097</v>
      </c>
    </row>
    <row r="1173" spans="25:36" x14ac:dyDescent="0.2">
      <c r="Y1173" t="s">
        <v>2362</v>
      </c>
      <c r="Z1173" t="s">
        <v>274</v>
      </c>
      <c r="AA1173" s="6">
        <v>1171.91288684856</v>
      </c>
      <c r="AB1173" s="6">
        <v>1171.91288684856</v>
      </c>
      <c r="AC1173" s="6"/>
      <c r="AF1173" s="24" t="s">
        <v>924</v>
      </c>
      <c r="AG1173" s="24" t="s">
        <v>274</v>
      </c>
      <c r="AH1173" s="25">
        <v>2503.3573614968</v>
      </c>
      <c r="AI1173" s="25">
        <v>1261.1952979365001</v>
      </c>
      <c r="AJ1173" s="25">
        <v>131.833298359319</v>
      </c>
    </row>
    <row r="1174" spans="25:36" x14ac:dyDescent="0.2">
      <c r="Y1174" t="s">
        <v>2364</v>
      </c>
      <c r="Z1174" t="s">
        <v>212</v>
      </c>
      <c r="AA1174" s="6">
        <v>1172.19490024878</v>
      </c>
      <c r="AB1174" s="6">
        <v>1530.60414785443</v>
      </c>
      <c r="AC1174" s="6">
        <v>64.366960316722995</v>
      </c>
      <c r="AF1174" s="24" t="s">
        <v>1776</v>
      </c>
      <c r="AG1174" s="24" t="s">
        <v>274</v>
      </c>
      <c r="AH1174" s="25">
        <v>1536.59942609617</v>
      </c>
      <c r="AI1174" s="25">
        <v>1261.6926897352801</v>
      </c>
      <c r="AJ1174" s="25">
        <v>83.798279612431003</v>
      </c>
    </row>
    <row r="1175" spans="25:36" x14ac:dyDescent="0.2">
      <c r="Y1175" t="s">
        <v>2366</v>
      </c>
      <c r="Z1175" t="s">
        <v>212</v>
      </c>
      <c r="AA1175" s="6">
        <v>1172.52547951823</v>
      </c>
      <c r="AB1175" s="6">
        <v>704</v>
      </c>
      <c r="AC1175" s="6">
        <v>147.61159909466201</v>
      </c>
      <c r="AF1175" s="24" t="s">
        <v>669</v>
      </c>
      <c r="AG1175" s="24" t="s">
        <v>212</v>
      </c>
      <c r="AH1175" s="25">
        <v>1092.9519711046901</v>
      </c>
      <c r="AI1175" s="25">
        <v>1261.7466571699999</v>
      </c>
      <c r="AJ1175" s="25">
        <v>34.859263273318803</v>
      </c>
    </row>
    <row r="1176" spans="25:36" x14ac:dyDescent="0.2">
      <c r="Y1176" t="s">
        <v>2368</v>
      </c>
      <c r="Z1176" t="s">
        <v>212</v>
      </c>
      <c r="AA1176" s="6">
        <v>1172.57307230321</v>
      </c>
      <c r="AB1176" s="6">
        <v>1493.8485709327001</v>
      </c>
      <c r="AC1176" s="6">
        <v>69.000492476687199</v>
      </c>
      <c r="AF1176" s="24" t="s">
        <v>2462</v>
      </c>
      <c r="AG1176" s="24" t="s">
        <v>212</v>
      </c>
      <c r="AH1176" s="25">
        <v>1819.4001737155099</v>
      </c>
      <c r="AI1176" s="25">
        <v>1262.0373560999999</v>
      </c>
      <c r="AJ1176" s="25">
        <v>92.998766754802006</v>
      </c>
    </row>
    <row r="1177" spans="25:36" x14ac:dyDescent="0.2">
      <c r="Y1177" t="s">
        <v>2370</v>
      </c>
      <c r="Z1177" t="s">
        <v>212</v>
      </c>
      <c r="AA1177" s="6">
        <v>1173.19165678696</v>
      </c>
      <c r="AB1177" s="6">
        <v>1512.13517191339</v>
      </c>
      <c r="AC1177" s="6">
        <v>57.432212767228897</v>
      </c>
      <c r="AF1177" s="24" t="s">
        <v>5218</v>
      </c>
      <c r="AG1177" s="24" t="s">
        <v>212</v>
      </c>
      <c r="AH1177" s="25">
        <v>1262.04435828237</v>
      </c>
      <c r="AI1177" s="25">
        <v>1262.04435828237</v>
      </c>
      <c r="AJ1177" s="25"/>
    </row>
    <row r="1178" spans="25:36" x14ac:dyDescent="0.2">
      <c r="Y1178" t="s">
        <v>2372</v>
      </c>
      <c r="Z1178" t="s">
        <v>212</v>
      </c>
      <c r="AA1178" s="6">
        <v>1173.68430438925</v>
      </c>
      <c r="AB1178" s="6">
        <v>386</v>
      </c>
      <c r="AC1178" s="6">
        <v>139.89400736854799</v>
      </c>
      <c r="AF1178" s="24" t="s">
        <v>4404</v>
      </c>
      <c r="AG1178" s="24" t="s">
        <v>274</v>
      </c>
      <c r="AH1178" s="25">
        <v>1344.0275405708001</v>
      </c>
      <c r="AI1178" s="25">
        <v>1262.8935306924</v>
      </c>
      <c r="AJ1178" s="25">
        <v>102.690986971269</v>
      </c>
    </row>
    <row r="1179" spans="25:36" x14ac:dyDescent="0.2">
      <c r="Y1179" t="s">
        <v>2374</v>
      </c>
      <c r="Z1179" t="s">
        <v>212</v>
      </c>
      <c r="AA1179" s="6">
        <v>1173.7006481350199</v>
      </c>
      <c r="AB1179" s="6">
        <v>1218.00810081743</v>
      </c>
      <c r="AC1179" s="6">
        <v>79.7570288764081</v>
      </c>
      <c r="AF1179" s="24" t="s">
        <v>1772</v>
      </c>
      <c r="AG1179" s="24" t="s">
        <v>212</v>
      </c>
      <c r="AH1179" s="25">
        <v>1665.8881350202801</v>
      </c>
      <c r="AI1179" s="25">
        <v>1262.8938362507899</v>
      </c>
      <c r="AJ1179" s="25">
        <v>81.294759939508495</v>
      </c>
    </row>
    <row r="1180" spans="25:36" x14ac:dyDescent="0.2">
      <c r="Y1180" t="s">
        <v>2376</v>
      </c>
      <c r="Z1180" t="s">
        <v>212</v>
      </c>
      <c r="AA1180" s="6">
        <v>1174.8246016102501</v>
      </c>
      <c r="AB1180" s="6">
        <v>1255.09465273254</v>
      </c>
      <c r="AC1180" s="6">
        <v>40.338402697400497</v>
      </c>
      <c r="AF1180" s="24" t="s">
        <v>3360</v>
      </c>
      <c r="AG1180" s="24" t="s">
        <v>212</v>
      </c>
      <c r="AH1180" s="25">
        <v>1263</v>
      </c>
      <c r="AI1180" s="25">
        <v>1263</v>
      </c>
      <c r="AJ1180" s="25"/>
    </row>
    <row r="1181" spans="25:36" x14ac:dyDescent="0.2">
      <c r="Y1181" t="s">
        <v>2378</v>
      </c>
      <c r="Z1181" t="s">
        <v>212</v>
      </c>
      <c r="AA1181" s="6">
        <v>1174.94064625551</v>
      </c>
      <c r="AB1181" s="6">
        <v>1255</v>
      </c>
      <c r="AC1181" s="6">
        <v>58.0082934313373</v>
      </c>
      <c r="AF1181" s="24" t="s">
        <v>3025</v>
      </c>
      <c r="AG1181" s="24" t="s">
        <v>212</v>
      </c>
      <c r="AH1181" s="25">
        <v>1911.1152639664699</v>
      </c>
      <c r="AI1181" s="25">
        <v>1263.4605285214</v>
      </c>
      <c r="AJ1181" s="25">
        <v>86.264953590718505</v>
      </c>
    </row>
    <row r="1182" spans="25:36" x14ac:dyDescent="0.2">
      <c r="Y1182" t="s">
        <v>2380</v>
      </c>
      <c r="Z1182" t="s">
        <v>212</v>
      </c>
      <c r="AA1182" s="6">
        <v>1175.3328391776799</v>
      </c>
      <c r="AB1182" s="6">
        <v>1213.79890480019</v>
      </c>
      <c r="AC1182" s="6">
        <v>42.5285839903488</v>
      </c>
      <c r="AF1182" s="24" t="s">
        <v>963</v>
      </c>
      <c r="AG1182" s="24" t="s">
        <v>212</v>
      </c>
      <c r="AH1182" s="25">
        <v>1117.7509413411501</v>
      </c>
      <c r="AI1182" s="25">
        <v>1264.3616099993401</v>
      </c>
      <c r="AJ1182" s="25">
        <v>47.605045268270999</v>
      </c>
    </row>
    <row r="1183" spans="25:36" x14ac:dyDescent="0.2">
      <c r="Y1183" t="s">
        <v>2382</v>
      </c>
      <c r="Z1183" t="s">
        <v>212</v>
      </c>
      <c r="AA1183" s="6">
        <v>1175.52227408402</v>
      </c>
      <c r="AB1183" s="6">
        <v>1302.00650202983</v>
      </c>
      <c r="AC1183" s="6">
        <v>34.473160699306199</v>
      </c>
      <c r="AF1183" s="24" t="s">
        <v>2842</v>
      </c>
      <c r="AG1183" s="24" t="s">
        <v>212</v>
      </c>
      <c r="AH1183" s="25">
        <v>1455.1509093846801</v>
      </c>
      <c r="AI1183" s="25">
        <v>1264.98752492371</v>
      </c>
      <c r="AJ1183" s="25">
        <v>76.166876780400997</v>
      </c>
    </row>
    <row r="1184" spans="25:36" x14ac:dyDescent="0.2">
      <c r="Y1184" t="s">
        <v>2384</v>
      </c>
      <c r="Z1184" t="s">
        <v>212</v>
      </c>
      <c r="AA1184" s="6">
        <v>1176.2386386698399</v>
      </c>
      <c r="AB1184" s="6">
        <v>1176.2386386698399</v>
      </c>
      <c r="AC1184" s="6">
        <v>67.719227669669294</v>
      </c>
      <c r="AF1184" s="24" t="s">
        <v>1569</v>
      </c>
      <c r="AG1184" s="24" t="s">
        <v>212</v>
      </c>
      <c r="AH1184" s="25">
        <v>1457.20631937498</v>
      </c>
      <c r="AI1184" s="25">
        <v>1264.9973757903599</v>
      </c>
      <c r="AJ1184" s="25">
        <v>65.436761936719805</v>
      </c>
    </row>
    <row r="1185" spans="25:36" x14ac:dyDescent="0.2">
      <c r="Y1185" t="s">
        <v>2386</v>
      </c>
      <c r="Z1185" t="s">
        <v>212</v>
      </c>
      <c r="AA1185" s="6">
        <v>1176.24505015156</v>
      </c>
      <c r="AB1185" s="6">
        <v>1288.39830253327</v>
      </c>
      <c r="AC1185" s="6">
        <v>55.183994339542998</v>
      </c>
      <c r="AF1185" s="24" t="s">
        <v>403</v>
      </c>
      <c r="AG1185" s="24" t="s">
        <v>274</v>
      </c>
      <c r="AH1185" s="25">
        <v>1396.16650828053</v>
      </c>
      <c r="AI1185" s="25">
        <v>1265.4417198496401</v>
      </c>
      <c r="AJ1185" s="25">
        <v>66.797335618003899</v>
      </c>
    </row>
    <row r="1186" spans="25:36" x14ac:dyDescent="0.2">
      <c r="Y1186" t="s">
        <v>2388</v>
      </c>
      <c r="Z1186" t="s">
        <v>212</v>
      </c>
      <c r="AA1186" s="6">
        <v>1176.4377321683201</v>
      </c>
      <c r="AB1186" s="6">
        <v>1328.20932620705</v>
      </c>
      <c r="AC1186" s="6">
        <v>63.731226044773599</v>
      </c>
      <c r="AF1186" s="24" t="s">
        <v>3409</v>
      </c>
      <c r="AG1186" s="24" t="s">
        <v>274</v>
      </c>
      <c r="AH1186" s="25">
        <v>1233.220380667</v>
      </c>
      <c r="AI1186" s="25">
        <v>1266.2913400587399</v>
      </c>
      <c r="AJ1186" s="25">
        <v>21.588185744101501</v>
      </c>
    </row>
    <row r="1187" spans="25:36" x14ac:dyDescent="0.2">
      <c r="Y1187" t="s">
        <v>2390</v>
      </c>
      <c r="Z1187" t="s">
        <v>212</v>
      </c>
      <c r="AA1187" s="6">
        <v>1176.6494466868601</v>
      </c>
      <c r="AB1187" s="6">
        <v>1427.7634191883401</v>
      </c>
      <c r="AC1187" s="6">
        <v>63.639014478373703</v>
      </c>
      <c r="AF1187" s="24" t="s">
        <v>1571</v>
      </c>
      <c r="AG1187" s="24" t="s">
        <v>212</v>
      </c>
      <c r="AH1187" s="25">
        <v>1111.8008504193999</v>
      </c>
      <c r="AI1187" s="25">
        <v>1267</v>
      </c>
      <c r="AJ1187" s="25">
        <v>84.234726385402695</v>
      </c>
    </row>
    <row r="1188" spans="25:36" x14ac:dyDescent="0.2">
      <c r="Y1188" t="s">
        <v>2391</v>
      </c>
      <c r="Z1188" t="s">
        <v>274</v>
      </c>
      <c r="AA1188" s="6">
        <v>1176.7442384613701</v>
      </c>
      <c r="AB1188" s="6">
        <v>1176.7442384613701</v>
      </c>
      <c r="AC1188" s="6"/>
      <c r="AF1188" s="24" t="s">
        <v>5227</v>
      </c>
      <c r="AG1188" s="24" t="s">
        <v>274</v>
      </c>
      <c r="AH1188" s="25">
        <v>1267.1410721034499</v>
      </c>
      <c r="AI1188" s="25">
        <v>1267.1410721034499</v>
      </c>
      <c r="AJ1188" s="25"/>
    </row>
    <row r="1189" spans="25:36" x14ac:dyDescent="0.2">
      <c r="Y1189" t="s">
        <v>2393</v>
      </c>
      <c r="Z1189" t="s">
        <v>212</v>
      </c>
      <c r="AA1189" s="6">
        <v>1176.97333938775</v>
      </c>
      <c r="AB1189" s="6">
        <v>1342.5795839094701</v>
      </c>
      <c r="AC1189" s="6">
        <v>52.354315974854302</v>
      </c>
      <c r="AF1189" s="24" t="s">
        <v>1696</v>
      </c>
      <c r="AG1189" s="24" t="s">
        <v>212</v>
      </c>
      <c r="AH1189" s="25">
        <v>1185.12536438132</v>
      </c>
      <c r="AI1189" s="25">
        <v>1268.5372684101001</v>
      </c>
      <c r="AJ1189" s="25">
        <v>50.594622737158197</v>
      </c>
    </row>
    <row r="1190" spans="25:36" x14ac:dyDescent="0.2">
      <c r="Y1190" t="s">
        <v>2395</v>
      </c>
      <c r="Z1190" t="s">
        <v>212</v>
      </c>
      <c r="AA1190" s="6">
        <v>1177.16505713786</v>
      </c>
      <c r="AB1190" s="6">
        <v>1330</v>
      </c>
      <c r="AC1190" s="6">
        <v>66.240902148745405</v>
      </c>
      <c r="AF1190" s="24" t="s">
        <v>5162</v>
      </c>
      <c r="AG1190" s="24" t="s">
        <v>212</v>
      </c>
      <c r="AH1190" s="25">
        <v>2871.89547145395</v>
      </c>
      <c r="AI1190" s="25">
        <v>1268.9563014801399</v>
      </c>
      <c r="AJ1190" s="25">
        <v>179.25875725003201</v>
      </c>
    </row>
    <row r="1191" spans="25:36" x14ac:dyDescent="0.2">
      <c r="Y1191" t="s">
        <v>2397</v>
      </c>
      <c r="Z1191" t="s">
        <v>212</v>
      </c>
      <c r="AA1191" s="6">
        <v>1177.1671904954401</v>
      </c>
      <c r="AB1191" s="6">
        <v>1350.2294127723801</v>
      </c>
      <c r="AC1191" s="6">
        <v>78.272840770953195</v>
      </c>
      <c r="AF1191" s="24" t="s">
        <v>2157</v>
      </c>
      <c r="AG1191" s="24" t="s">
        <v>212</v>
      </c>
      <c r="AH1191" s="25">
        <v>1173.7679895142101</v>
      </c>
      <c r="AI1191" s="25">
        <v>1270.41023582395</v>
      </c>
      <c r="AJ1191" s="25">
        <v>63.275307481712701</v>
      </c>
    </row>
    <row r="1192" spans="25:36" x14ac:dyDescent="0.2">
      <c r="Y1192" t="s">
        <v>2398</v>
      </c>
      <c r="Z1192" t="s">
        <v>274</v>
      </c>
      <c r="AA1192" s="6">
        <v>1177.3563214072899</v>
      </c>
      <c r="AB1192" s="6">
        <v>1177.3563214072899</v>
      </c>
      <c r="AC1192" s="6">
        <v>9.2337781294425305</v>
      </c>
      <c r="AF1192" s="24" t="s">
        <v>5233</v>
      </c>
      <c r="AG1192" s="24" t="s">
        <v>212</v>
      </c>
      <c r="AH1192" s="25">
        <v>1270.54111772739</v>
      </c>
      <c r="AI1192" s="25">
        <v>1270.54111772739</v>
      </c>
      <c r="AJ1192" s="25"/>
    </row>
    <row r="1193" spans="25:36" x14ac:dyDescent="0.2">
      <c r="Y1193" t="s">
        <v>2400</v>
      </c>
      <c r="Z1193" t="s">
        <v>212</v>
      </c>
      <c r="AA1193" s="6">
        <v>1177.75096401727</v>
      </c>
      <c r="AB1193" s="6">
        <v>1511.23219208819</v>
      </c>
      <c r="AC1193" s="6">
        <v>69.657655102229697</v>
      </c>
      <c r="AF1193" s="24" t="s">
        <v>1904</v>
      </c>
      <c r="AG1193" s="24" t="s">
        <v>212</v>
      </c>
      <c r="AH1193" s="25">
        <v>1362.4454899580501</v>
      </c>
      <c r="AI1193" s="25">
        <v>1270.54111772739</v>
      </c>
      <c r="AJ1193" s="25">
        <v>75.927008361851193</v>
      </c>
    </row>
    <row r="1194" spans="25:36" x14ac:dyDescent="0.2">
      <c r="Y1194" t="s">
        <v>2402</v>
      </c>
      <c r="Z1194" t="s">
        <v>212</v>
      </c>
      <c r="AA1194" s="6">
        <v>1177.8743628058201</v>
      </c>
      <c r="AB1194" s="6">
        <v>1256</v>
      </c>
      <c r="AC1194" s="6">
        <v>47.788854231612603</v>
      </c>
      <c r="AF1194" s="24" t="s">
        <v>2439</v>
      </c>
      <c r="AG1194" s="24" t="s">
        <v>212</v>
      </c>
      <c r="AH1194" s="25">
        <v>1355.50790045092</v>
      </c>
      <c r="AI1194" s="25">
        <v>1271.39140826729</v>
      </c>
      <c r="AJ1194" s="25">
        <v>73.404527121584394</v>
      </c>
    </row>
    <row r="1195" spans="25:36" x14ac:dyDescent="0.2">
      <c r="Y1195" t="s">
        <v>2404</v>
      </c>
      <c r="Z1195" t="s">
        <v>212</v>
      </c>
      <c r="AA1195" s="6">
        <v>1178.4403354074</v>
      </c>
      <c r="AB1195" s="6">
        <v>913.88386912280305</v>
      </c>
      <c r="AC1195" s="6">
        <v>76.496299525040598</v>
      </c>
      <c r="AF1195" s="24" t="s">
        <v>2200</v>
      </c>
      <c r="AG1195" s="24" t="s">
        <v>212</v>
      </c>
      <c r="AH1195" s="25">
        <v>1188.0115599318499</v>
      </c>
      <c r="AI1195" s="25">
        <v>1272.2418103699599</v>
      </c>
      <c r="AJ1195" s="25">
        <v>77.249491964745502</v>
      </c>
    </row>
    <row r="1196" spans="25:36" x14ac:dyDescent="0.2">
      <c r="Y1196" t="s">
        <v>2406</v>
      </c>
      <c r="Z1196" t="s">
        <v>212</v>
      </c>
      <c r="AA1196" s="6">
        <v>1179.21631060037</v>
      </c>
      <c r="AB1196" s="6">
        <v>1415.61143742893</v>
      </c>
      <c r="AC1196" s="6">
        <v>67.738021461865898</v>
      </c>
      <c r="AF1196" s="24" t="s">
        <v>5242</v>
      </c>
      <c r="AG1196" s="24" t="s">
        <v>274</v>
      </c>
      <c r="AH1196" s="25">
        <v>1272.2418103699599</v>
      </c>
      <c r="AI1196" s="25">
        <v>1272.2418103699599</v>
      </c>
      <c r="AJ1196" s="25"/>
    </row>
    <row r="1197" spans="25:36" x14ac:dyDescent="0.2">
      <c r="Y1197" t="s">
        <v>2408</v>
      </c>
      <c r="Z1197" t="s">
        <v>212</v>
      </c>
      <c r="AA1197" s="6">
        <v>1179.97845048968</v>
      </c>
      <c r="AB1197" s="6">
        <v>1494.5659325501799</v>
      </c>
      <c r="AC1197" s="6">
        <v>62.350562633211197</v>
      </c>
      <c r="AF1197" s="24" t="s">
        <v>6567</v>
      </c>
      <c r="AG1197" s="24" t="s">
        <v>212</v>
      </c>
      <c r="AH1197" s="25">
        <v>3091.3301247386498</v>
      </c>
      <c r="AI1197" s="25">
        <v>1273.0507369059901</v>
      </c>
      <c r="AJ1197" s="25">
        <v>192.66774357491099</v>
      </c>
    </row>
    <row r="1198" spans="25:36" x14ac:dyDescent="0.2">
      <c r="Y1198" t="s">
        <v>2410</v>
      </c>
      <c r="Z1198" t="s">
        <v>212</v>
      </c>
      <c r="AA1198" s="6">
        <v>1180.4986892619499</v>
      </c>
      <c r="AB1198" s="6">
        <v>1305.4973785239099</v>
      </c>
      <c r="AC1198" s="6">
        <v>37.372883798668397</v>
      </c>
      <c r="AF1198" s="24" t="s">
        <v>2666</v>
      </c>
      <c r="AG1198" s="24" t="s">
        <v>212</v>
      </c>
      <c r="AH1198" s="25">
        <v>1083.0114720737199</v>
      </c>
      <c r="AI1198" s="25">
        <v>1273.2285299514299</v>
      </c>
      <c r="AJ1198" s="25">
        <v>57.097263057022403</v>
      </c>
    </row>
    <row r="1199" spans="25:36" x14ac:dyDescent="0.2">
      <c r="Y1199" t="s">
        <v>2412</v>
      </c>
      <c r="Z1199" t="s">
        <v>212</v>
      </c>
      <c r="AA1199" s="6">
        <v>1180.85572538111</v>
      </c>
      <c r="AB1199" s="6">
        <v>1177.41576852666</v>
      </c>
      <c r="AC1199" s="6">
        <v>62.851043833346303</v>
      </c>
      <c r="AF1199" s="24" t="s">
        <v>3424</v>
      </c>
      <c r="AG1199" s="24" t="s">
        <v>212</v>
      </c>
      <c r="AH1199" s="25">
        <v>1604.56642422491</v>
      </c>
      <c r="AI1199" s="25">
        <v>1273.94294908237</v>
      </c>
      <c r="AJ1199" s="25">
        <v>84.546087719000298</v>
      </c>
    </row>
    <row r="1200" spans="25:36" x14ac:dyDescent="0.2">
      <c r="Y1200" t="s">
        <v>2414</v>
      </c>
      <c r="Z1200" t="s">
        <v>212</v>
      </c>
      <c r="AA1200" s="6">
        <v>1181.05526030123</v>
      </c>
      <c r="AB1200" s="6">
        <v>1492.70576441047</v>
      </c>
      <c r="AC1200" s="6">
        <v>67.464420855995598</v>
      </c>
      <c r="AF1200" s="24" t="s">
        <v>3950</v>
      </c>
      <c r="AG1200" s="24" t="s">
        <v>212</v>
      </c>
      <c r="AH1200" s="25">
        <v>2188.1476524815798</v>
      </c>
      <c r="AI1200" s="25">
        <v>1273.94294908237</v>
      </c>
      <c r="AJ1200" s="25">
        <v>105.64516685341</v>
      </c>
    </row>
    <row r="1201" spans="25:36" x14ac:dyDescent="0.2">
      <c r="Y1201" t="s">
        <v>2416</v>
      </c>
      <c r="Z1201" t="s">
        <v>212</v>
      </c>
      <c r="AA1201" s="6">
        <v>1181.4065981978999</v>
      </c>
      <c r="AB1201" s="6">
        <v>1184.5548948634801</v>
      </c>
      <c r="AC1201" s="6">
        <v>66.140456028516994</v>
      </c>
      <c r="AF1201" s="24" t="s">
        <v>664</v>
      </c>
      <c r="AG1201" s="24" t="s">
        <v>212</v>
      </c>
      <c r="AH1201" s="25">
        <v>1108.6209129356801</v>
      </c>
      <c r="AI1201" s="25">
        <v>1274.55495440956</v>
      </c>
      <c r="AJ1201" s="25">
        <v>68.492592802363305</v>
      </c>
    </row>
    <row r="1202" spans="25:36" x14ac:dyDescent="0.2">
      <c r="Y1202" t="s">
        <v>2418</v>
      </c>
      <c r="Z1202" t="s">
        <v>212</v>
      </c>
      <c r="AA1202" s="6">
        <v>1181.59761290707</v>
      </c>
      <c r="AB1202" s="6">
        <v>1368.5113638233099</v>
      </c>
      <c r="AC1202" s="6">
        <v>61.338077148459099</v>
      </c>
      <c r="AF1202" s="24" t="s">
        <v>1514</v>
      </c>
      <c r="AG1202" s="24" t="s">
        <v>212</v>
      </c>
      <c r="AH1202" s="25">
        <v>1339.7253676396299</v>
      </c>
      <c r="AI1202" s="25">
        <v>1274.7936856015999</v>
      </c>
      <c r="AJ1202" s="25">
        <v>72.026809858110695</v>
      </c>
    </row>
    <row r="1203" spans="25:36" x14ac:dyDescent="0.2">
      <c r="Y1203" t="s">
        <v>2420</v>
      </c>
      <c r="Z1203" t="s">
        <v>212</v>
      </c>
      <c r="AA1203" s="6">
        <v>1181.9821337221299</v>
      </c>
      <c r="AB1203" s="6">
        <v>1266.59606842931</v>
      </c>
      <c r="AC1203" s="6">
        <v>106.67396612186</v>
      </c>
      <c r="AF1203" s="24" t="s">
        <v>5251</v>
      </c>
      <c r="AG1203" s="24" t="s">
        <v>274</v>
      </c>
      <c r="AH1203" s="25">
        <v>1274.7936856015999</v>
      </c>
      <c r="AI1203" s="25">
        <v>1274.7936856015999</v>
      </c>
      <c r="AJ1203" s="25"/>
    </row>
    <row r="1204" spans="25:36" x14ac:dyDescent="0.2">
      <c r="Y1204" t="s">
        <v>2421</v>
      </c>
      <c r="Z1204" t="s">
        <v>274</v>
      </c>
      <c r="AA1204" s="6">
        <v>1182.21490142276</v>
      </c>
      <c r="AB1204" s="6">
        <v>1182.21490142276</v>
      </c>
      <c r="AC1204" s="6"/>
      <c r="AF1204" s="24" t="s">
        <v>5252</v>
      </c>
      <c r="AG1204" s="24" t="s">
        <v>212</v>
      </c>
      <c r="AH1204" s="25">
        <v>1274.7936856015999</v>
      </c>
      <c r="AI1204" s="25">
        <v>1274.7936856015999</v>
      </c>
      <c r="AJ1204" s="25"/>
    </row>
    <row r="1205" spans="25:36" x14ac:dyDescent="0.2">
      <c r="Y1205" t="s">
        <v>2423</v>
      </c>
      <c r="Z1205" t="s">
        <v>212</v>
      </c>
      <c r="AA1205" s="6">
        <v>1182.21490142276</v>
      </c>
      <c r="AB1205" s="6">
        <v>1182.21490142276</v>
      </c>
      <c r="AC1205" s="6"/>
      <c r="AF1205" s="24" t="s">
        <v>2994</v>
      </c>
      <c r="AG1205" s="24" t="s">
        <v>212</v>
      </c>
      <c r="AH1205" s="25">
        <v>1274.7936856015999</v>
      </c>
      <c r="AI1205" s="25">
        <v>1274.7936856015999</v>
      </c>
      <c r="AJ1205" s="25"/>
    </row>
    <row r="1206" spans="25:36" x14ac:dyDescent="0.2">
      <c r="Y1206" t="s">
        <v>2425</v>
      </c>
      <c r="Z1206" t="s">
        <v>212</v>
      </c>
      <c r="AA1206" s="6">
        <v>1182.3943237731501</v>
      </c>
      <c r="AB1206" s="6">
        <v>1271.4368598624201</v>
      </c>
      <c r="AC1206" s="6">
        <v>71.824345910804297</v>
      </c>
      <c r="AF1206" s="24" t="s">
        <v>5257</v>
      </c>
      <c r="AG1206" s="24" t="s">
        <v>274</v>
      </c>
      <c r="AH1206" s="25">
        <v>1275.6445335025701</v>
      </c>
      <c r="AI1206" s="25">
        <v>1275.6445335025701</v>
      </c>
      <c r="AJ1206" s="25"/>
    </row>
    <row r="1207" spans="25:36" x14ac:dyDescent="0.2">
      <c r="Y1207" t="s">
        <v>2427</v>
      </c>
      <c r="Z1207" t="s">
        <v>212</v>
      </c>
      <c r="AA1207" s="6">
        <v>1182.8026432449501</v>
      </c>
      <c r="AB1207" s="6">
        <v>1182.8026432449501</v>
      </c>
      <c r="AC1207" s="6">
        <v>16.329699886503999</v>
      </c>
      <c r="AF1207" s="24" t="s">
        <v>5258</v>
      </c>
      <c r="AG1207" s="24" t="s">
        <v>274</v>
      </c>
      <c r="AH1207" s="25">
        <v>1276.49549274013</v>
      </c>
      <c r="AI1207" s="25">
        <v>1276.49549274013</v>
      </c>
      <c r="AJ1207" s="25"/>
    </row>
    <row r="1208" spans="25:36" x14ac:dyDescent="0.2">
      <c r="Y1208" t="s">
        <v>2429</v>
      </c>
      <c r="Z1208" t="s">
        <v>212</v>
      </c>
      <c r="AA1208" s="6">
        <v>1183.08799756026</v>
      </c>
      <c r="AB1208" s="6">
        <v>1458.1841061405601</v>
      </c>
      <c r="AC1208" s="6">
        <v>66.234736874836699</v>
      </c>
      <c r="AF1208" s="24" t="s">
        <v>2174</v>
      </c>
      <c r="AG1208" s="24" t="s">
        <v>212</v>
      </c>
      <c r="AH1208" s="25">
        <v>1167.6773188029199</v>
      </c>
      <c r="AI1208" s="25">
        <v>1276.5925880739401</v>
      </c>
      <c r="AJ1208" s="25">
        <v>50.282605949107101</v>
      </c>
    </row>
    <row r="1209" spans="25:36" x14ac:dyDescent="0.2">
      <c r="Y1209" t="s">
        <v>2431</v>
      </c>
      <c r="Z1209" t="s">
        <v>212</v>
      </c>
      <c r="AA1209" s="6">
        <v>1183.12320160025</v>
      </c>
      <c r="AB1209" s="6">
        <v>1439.8451486789399</v>
      </c>
      <c r="AC1209" s="6">
        <v>83.669076271723199</v>
      </c>
      <c r="AF1209" s="24" t="s">
        <v>1938</v>
      </c>
      <c r="AG1209" s="24" t="s">
        <v>212</v>
      </c>
      <c r="AH1209" s="25">
        <v>1250.4164841731199</v>
      </c>
      <c r="AI1209" s="25">
        <v>1278.21450135234</v>
      </c>
      <c r="AJ1209" s="25">
        <v>59.158447429824498</v>
      </c>
    </row>
    <row r="1210" spans="25:36" x14ac:dyDescent="0.2">
      <c r="Y1210" t="s">
        <v>2433</v>
      </c>
      <c r="Z1210" t="s">
        <v>212</v>
      </c>
      <c r="AA1210" s="6">
        <v>1183.3560897848099</v>
      </c>
      <c r="AB1210" s="6">
        <v>1197</v>
      </c>
      <c r="AC1210" s="6">
        <v>80.633294997556803</v>
      </c>
      <c r="AF1210" s="24" t="s">
        <v>3734</v>
      </c>
      <c r="AG1210" s="24" t="s">
        <v>212</v>
      </c>
      <c r="AH1210" s="25">
        <v>1755.9563354044401</v>
      </c>
      <c r="AI1210" s="25">
        <v>1278.61444003827</v>
      </c>
      <c r="AJ1210" s="25">
        <v>92.623731805094295</v>
      </c>
    </row>
    <row r="1211" spans="25:36" x14ac:dyDescent="0.2">
      <c r="Y1211" t="s">
        <v>2435</v>
      </c>
      <c r="Z1211" t="s">
        <v>212</v>
      </c>
      <c r="AA1211" s="6">
        <v>1183.69358945318</v>
      </c>
      <c r="AB1211" s="6">
        <v>812.95997211504402</v>
      </c>
      <c r="AC1211" s="6">
        <v>134.05549934260699</v>
      </c>
      <c r="AF1211" s="24" t="s">
        <v>2213</v>
      </c>
      <c r="AG1211" s="24" t="s">
        <v>212</v>
      </c>
      <c r="AH1211" s="25">
        <v>1049.8183215434101</v>
      </c>
      <c r="AI1211" s="25">
        <v>1279</v>
      </c>
      <c r="AJ1211" s="25">
        <v>71.435442458016496</v>
      </c>
    </row>
    <row r="1212" spans="25:36" x14ac:dyDescent="0.2">
      <c r="Y1212" t="s">
        <v>2437</v>
      </c>
      <c r="Z1212" t="s">
        <v>212</v>
      </c>
      <c r="AA1212" s="6">
        <v>1183.70172679045</v>
      </c>
      <c r="AB1212" s="6">
        <v>1316</v>
      </c>
      <c r="AC1212" s="6">
        <v>69.502187785289607</v>
      </c>
      <c r="AF1212" s="24" t="s">
        <v>3713</v>
      </c>
      <c r="AG1212" s="24" t="s">
        <v>212</v>
      </c>
      <c r="AH1212" s="25">
        <v>1991.7801942147701</v>
      </c>
      <c r="AI1212" s="25">
        <v>1279.45631964432</v>
      </c>
      <c r="AJ1212" s="25">
        <v>109.987434456556</v>
      </c>
    </row>
    <row r="1213" spans="25:36" x14ac:dyDescent="0.2">
      <c r="Y1213" t="s">
        <v>2439</v>
      </c>
      <c r="Z1213" t="s">
        <v>212</v>
      </c>
      <c r="AA1213" s="6">
        <v>1183.75234120238</v>
      </c>
      <c r="AB1213" s="6">
        <v>1280.2223297794501</v>
      </c>
      <c r="AC1213" s="6">
        <v>67.737218489144993</v>
      </c>
      <c r="AF1213" s="24" t="s">
        <v>3903</v>
      </c>
      <c r="AG1213" s="24" t="s">
        <v>212</v>
      </c>
      <c r="AH1213" s="25">
        <v>1280.75195739942</v>
      </c>
      <c r="AI1213" s="25">
        <v>1280.75195739942</v>
      </c>
      <c r="AJ1213" s="25"/>
    </row>
    <row r="1214" spans="25:36" x14ac:dyDescent="0.2">
      <c r="Y1214" t="s">
        <v>2440</v>
      </c>
      <c r="Z1214" t="s">
        <v>274</v>
      </c>
      <c r="AA1214" s="6">
        <v>1184.0605832459501</v>
      </c>
      <c r="AB1214" s="6">
        <v>702.68175157729104</v>
      </c>
      <c r="AC1214" s="6">
        <v>92.781456350003893</v>
      </c>
      <c r="AF1214" s="24" t="s">
        <v>1766</v>
      </c>
      <c r="AG1214" s="24" t="s">
        <v>212</v>
      </c>
      <c r="AH1214" s="25">
        <v>1336.3035841829601</v>
      </c>
      <c r="AI1214" s="25">
        <v>1280.7682865619299</v>
      </c>
      <c r="AJ1214" s="25">
        <v>59.961786919489199</v>
      </c>
    </row>
    <row r="1215" spans="25:36" x14ac:dyDescent="0.2">
      <c r="Y1215" t="s">
        <v>2442</v>
      </c>
      <c r="Z1215" t="s">
        <v>212</v>
      </c>
      <c r="AA1215" s="6">
        <v>1184.0692918341499</v>
      </c>
      <c r="AB1215" s="6">
        <v>1344.8991126754099</v>
      </c>
      <c r="AC1215" s="6">
        <v>41.565296398899498</v>
      </c>
      <c r="AF1215" s="24" t="s">
        <v>5273</v>
      </c>
      <c r="AG1215" s="24" t="s">
        <v>274</v>
      </c>
      <c r="AH1215" s="25">
        <v>1281.6035837107099</v>
      </c>
      <c r="AI1215" s="25">
        <v>1281.6035837107099</v>
      </c>
      <c r="AJ1215" s="25"/>
    </row>
    <row r="1216" spans="25:36" x14ac:dyDescent="0.2">
      <c r="Y1216" t="s">
        <v>2443</v>
      </c>
      <c r="Z1216" t="s">
        <v>274</v>
      </c>
      <c r="AA1216" s="6">
        <v>1184.50101323888</v>
      </c>
      <c r="AB1216" s="6">
        <v>1439.8451486789399</v>
      </c>
      <c r="AC1216" s="6">
        <v>62.417951906428698</v>
      </c>
      <c r="AF1216" s="24" t="s">
        <v>9466</v>
      </c>
      <c r="AG1216" s="24" t="s">
        <v>212</v>
      </c>
      <c r="AH1216" s="25">
        <v>18407.742650917298</v>
      </c>
      <c r="AI1216" s="25">
        <v>1281.6035837107099</v>
      </c>
      <c r="AJ1216" s="25">
        <v>209.56677535394601</v>
      </c>
    </row>
    <row r="1217" spans="25:36" x14ac:dyDescent="0.2">
      <c r="Y1217" t="s">
        <v>2445</v>
      </c>
      <c r="Z1217" t="s">
        <v>212</v>
      </c>
      <c r="AA1217" s="6">
        <v>1184.5509779628001</v>
      </c>
      <c r="AB1217" s="6">
        <v>1443.5180239193801</v>
      </c>
      <c r="AC1217" s="6">
        <v>54.7926026280144</v>
      </c>
      <c r="AF1217" s="24" t="s">
        <v>1149</v>
      </c>
      <c r="AG1217" s="24" t="s">
        <v>212</v>
      </c>
      <c r="AH1217" s="25">
        <v>1282.1478585463999</v>
      </c>
      <c r="AI1217" s="25">
        <v>1282.1478585463999</v>
      </c>
      <c r="AJ1217" s="25"/>
    </row>
    <row r="1218" spans="25:36" x14ac:dyDescent="0.2">
      <c r="Y1218" t="s">
        <v>2447</v>
      </c>
      <c r="Z1218" t="s">
        <v>212</v>
      </c>
      <c r="AA1218" s="6">
        <v>1185.0083778328201</v>
      </c>
      <c r="AB1218" s="6">
        <v>1259.1918347758401</v>
      </c>
      <c r="AC1218" s="6">
        <v>63.604074986491298</v>
      </c>
      <c r="AF1218" s="24" t="s">
        <v>2063</v>
      </c>
      <c r="AG1218" s="24" t="s">
        <v>212</v>
      </c>
      <c r="AH1218" s="25">
        <v>1510.3297583589699</v>
      </c>
      <c r="AI1218" s="25">
        <v>1282.21410761782</v>
      </c>
      <c r="AJ1218" s="25">
        <v>64.233703608260598</v>
      </c>
    </row>
    <row r="1219" spans="25:36" x14ac:dyDescent="0.2">
      <c r="Y1219" t="s">
        <v>2449</v>
      </c>
      <c r="Z1219" t="s">
        <v>212</v>
      </c>
      <c r="AA1219" s="6">
        <v>1185.1033681978299</v>
      </c>
      <c r="AB1219" s="6">
        <v>1281.0269510666899</v>
      </c>
      <c r="AC1219" s="6">
        <v>56.312264658511197</v>
      </c>
      <c r="AF1219" s="24" t="s">
        <v>1457</v>
      </c>
      <c r="AG1219" s="24" t="s">
        <v>274</v>
      </c>
      <c r="AH1219" s="25">
        <v>1187.835369161</v>
      </c>
      <c r="AI1219" s="25">
        <v>1282.5880976829901</v>
      </c>
      <c r="AJ1219" s="25">
        <v>77.469238714520998</v>
      </c>
    </row>
    <row r="1220" spans="25:36" x14ac:dyDescent="0.2">
      <c r="Y1220" t="s">
        <v>2451</v>
      </c>
      <c r="Z1220" t="s">
        <v>212</v>
      </c>
      <c r="AA1220" s="6">
        <v>1185.58971383736</v>
      </c>
      <c r="AB1220" s="6">
        <v>1467.44226798254</v>
      </c>
      <c r="AC1220" s="6">
        <v>62.878936132153903</v>
      </c>
      <c r="AF1220" s="24" t="s">
        <v>3136</v>
      </c>
      <c r="AG1220" s="24" t="s">
        <v>212</v>
      </c>
      <c r="AH1220" s="25">
        <v>1597.1281159953901</v>
      </c>
      <c r="AI1220" s="25">
        <v>1283.3071693536299</v>
      </c>
      <c r="AJ1220" s="25">
        <v>67.022054820357297</v>
      </c>
    </row>
    <row r="1221" spans="25:36" x14ac:dyDescent="0.2">
      <c r="Y1221" t="s">
        <v>2453</v>
      </c>
      <c r="Z1221" t="s">
        <v>212</v>
      </c>
      <c r="AA1221" s="6">
        <v>1185.5944292270599</v>
      </c>
      <c r="AB1221" s="6">
        <v>1363.3169874272401</v>
      </c>
      <c r="AC1221" s="6">
        <v>67.754540259219993</v>
      </c>
      <c r="AF1221" s="24" t="s">
        <v>5277</v>
      </c>
      <c r="AG1221" s="24" t="s">
        <v>212</v>
      </c>
      <c r="AH1221" s="25">
        <v>1283.3071693536299</v>
      </c>
      <c r="AI1221" s="25">
        <v>1283.3071693536299</v>
      </c>
      <c r="AJ1221" s="25"/>
    </row>
    <row r="1222" spans="25:36" x14ac:dyDescent="0.2">
      <c r="Y1222" t="s">
        <v>2455</v>
      </c>
      <c r="Z1222" t="s">
        <v>212</v>
      </c>
      <c r="AA1222" s="6">
        <v>1186.2968040872299</v>
      </c>
      <c r="AB1222" s="6">
        <v>119.64071971748599</v>
      </c>
      <c r="AC1222" s="6">
        <v>147.09661805130301</v>
      </c>
      <c r="AF1222" s="24" t="s">
        <v>2624</v>
      </c>
      <c r="AG1222" s="24" t="s">
        <v>212</v>
      </c>
      <c r="AH1222" s="25">
        <v>1503.28280536325</v>
      </c>
      <c r="AI1222" s="25">
        <v>1283.74482347193</v>
      </c>
      <c r="AJ1222" s="25">
        <v>84.201216617059998</v>
      </c>
    </row>
    <row r="1223" spans="25:36" x14ac:dyDescent="0.2">
      <c r="Y1223" t="s">
        <v>2457</v>
      </c>
      <c r="Z1223" t="s">
        <v>212</v>
      </c>
      <c r="AA1223" s="6">
        <v>1186.4240753715201</v>
      </c>
      <c r="AB1223" s="6">
        <v>1518.1635091093999</v>
      </c>
      <c r="AC1223" s="6">
        <v>64.402370126945499</v>
      </c>
      <c r="AF1223" s="24" t="s">
        <v>1647</v>
      </c>
      <c r="AG1223" s="24" t="s">
        <v>212</v>
      </c>
      <c r="AH1223" s="25">
        <v>1787.0676874734399</v>
      </c>
      <c r="AI1223" s="25">
        <v>1284.5298486638201</v>
      </c>
      <c r="AJ1223" s="25">
        <v>70.996015395357205</v>
      </c>
    </row>
    <row r="1224" spans="25:36" x14ac:dyDescent="0.2">
      <c r="Y1224" t="s">
        <v>2458</v>
      </c>
      <c r="Z1224" t="s">
        <v>274</v>
      </c>
      <c r="AA1224" s="6">
        <v>1186.6016327806999</v>
      </c>
      <c r="AB1224" s="6">
        <v>1212.89830253327</v>
      </c>
      <c r="AC1224" s="6">
        <v>27.3849245136416</v>
      </c>
      <c r="AF1224" s="24" t="s">
        <v>4113</v>
      </c>
      <c r="AG1224" s="24" t="s">
        <v>212</v>
      </c>
      <c r="AH1224" s="25">
        <v>1285.01119872512</v>
      </c>
      <c r="AI1224" s="25">
        <v>1285.01119872512</v>
      </c>
      <c r="AJ1224" s="25"/>
    </row>
    <row r="1225" spans="25:36" x14ac:dyDescent="0.2">
      <c r="Y1225" t="s">
        <v>2460</v>
      </c>
      <c r="Z1225" t="s">
        <v>212</v>
      </c>
      <c r="AA1225" s="6">
        <v>1187.2524959704699</v>
      </c>
      <c r="AB1225" s="6">
        <v>1384.6804270569501</v>
      </c>
      <c r="AC1225" s="6">
        <v>69.464659518647395</v>
      </c>
      <c r="AF1225" s="24" t="s">
        <v>413</v>
      </c>
      <c r="AG1225" s="24" t="s">
        <v>212</v>
      </c>
      <c r="AH1225" s="25">
        <v>1496.1400525097899</v>
      </c>
      <c r="AI1225" s="25">
        <v>1285.48277534867</v>
      </c>
      <c r="AJ1225" s="25">
        <v>88.905460265886305</v>
      </c>
    </row>
    <row r="1226" spans="25:36" x14ac:dyDescent="0.2">
      <c r="Y1226" t="s">
        <v>2462</v>
      </c>
      <c r="Z1226" t="s">
        <v>212</v>
      </c>
      <c r="AA1226" s="6">
        <v>1187.3627020014401</v>
      </c>
      <c r="AB1226" s="6">
        <v>1428.65477573257</v>
      </c>
      <c r="AC1226" s="6">
        <v>54.026281976400398</v>
      </c>
      <c r="AF1226" s="24" t="s">
        <v>5759</v>
      </c>
      <c r="AG1226" s="24" t="s">
        <v>212</v>
      </c>
      <c r="AH1226" s="25">
        <v>2471.7590528719402</v>
      </c>
      <c r="AI1226" s="25">
        <v>1286.71567146751</v>
      </c>
      <c r="AJ1226" s="25">
        <v>142.489935978159</v>
      </c>
    </row>
    <row r="1227" spans="25:36" x14ac:dyDescent="0.2">
      <c r="Y1227" t="s">
        <v>2464</v>
      </c>
      <c r="Z1227" t="s">
        <v>212</v>
      </c>
      <c r="AA1227" s="6">
        <v>1187.9034625161401</v>
      </c>
      <c r="AB1227" s="6">
        <v>1235.0460941188201</v>
      </c>
      <c r="AC1227" s="6">
        <v>65.556965043464402</v>
      </c>
      <c r="AF1227" s="24" t="s">
        <v>3328</v>
      </c>
      <c r="AG1227" s="24" t="s">
        <v>274</v>
      </c>
      <c r="AH1227" s="25">
        <v>1288.7303123240399</v>
      </c>
      <c r="AI1227" s="25">
        <v>1288.7303123240399</v>
      </c>
      <c r="AJ1227" s="25">
        <v>36.951763297319701</v>
      </c>
    </row>
    <row r="1228" spans="25:36" x14ac:dyDescent="0.2">
      <c r="Y1228" t="s">
        <v>2466</v>
      </c>
      <c r="Z1228" t="s">
        <v>212</v>
      </c>
      <c r="AA1228" s="6">
        <v>1188.4441841129001</v>
      </c>
      <c r="AB1228" s="6">
        <v>1131.26527905123</v>
      </c>
      <c r="AC1228" s="6">
        <v>65.232874647757299</v>
      </c>
      <c r="AF1228" s="24" t="s">
        <v>2372</v>
      </c>
      <c r="AG1228" s="24" t="s">
        <v>212</v>
      </c>
      <c r="AH1228" s="25">
        <v>1691.2839928917599</v>
      </c>
      <c r="AI1228" s="25">
        <v>1290.1259456376799</v>
      </c>
      <c r="AJ1228" s="25">
        <v>90.769275240335205</v>
      </c>
    </row>
    <row r="1229" spans="25:36" x14ac:dyDescent="0.2">
      <c r="Y1229" t="s">
        <v>2468</v>
      </c>
      <c r="Z1229" t="s">
        <v>212</v>
      </c>
      <c r="AA1229" s="6">
        <v>1188.7268728879901</v>
      </c>
      <c r="AB1229" s="6">
        <v>1481.85598278881</v>
      </c>
      <c r="AC1229" s="6">
        <v>57.346182498907702</v>
      </c>
      <c r="AF1229" s="24" t="s">
        <v>3189</v>
      </c>
      <c r="AG1229" s="24" t="s">
        <v>212</v>
      </c>
      <c r="AH1229" s="25">
        <v>1600.26348458241</v>
      </c>
      <c r="AI1229" s="25">
        <v>1290.3926196745199</v>
      </c>
      <c r="AJ1229" s="25">
        <v>61.824421551535899</v>
      </c>
    </row>
    <row r="1230" spans="25:36" x14ac:dyDescent="0.2">
      <c r="Y1230" t="s">
        <v>2470</v>
      </c>
      <c r="Z1230" t="s">
        <v>212</v>
      </c>
      <c r="AA1230" s="6">
        <v>1189.1467121676301</v>
      </c>
      <c r="AB1230" s="6">
        <v>1319.2948992060501</v>
      </c>
      <c r="AC1230" s="6">
        <v>51.123679943777702</v>
      </c>
      <c r="AF1230" s="24" t="s">
        <v>3288</v>
      </c>
      <c r="AG1230" s="24" t="s">
        <v>212</v>
      </c>
      <c r="AH1230" s="25">
        <v>1337.1978370023401</v>
      </c>
      <c r="AI1230" s="25">
        <v>1291.93834220493</v>
      </c>
      <c r="AJ1230" s="25">
        <v>70.546146693691597</v>
      </c>
    </row>
    <row r="1231" spans="25:36" x14ac:dyDescent="0.2">
      <c r="Y1231" t="s">
        <v>2472</v>
      </c>
      <c r="Z1231" t="s">
        <v>212</v>
      </c>
      <c r="AA1231" s="6">
        <v>1189.3324958614801</v>
      </c>
      <c r="AB1231" s="6">
        <v>1367.52892246128</v>
      </c>
      <c r="AC1231" s="6">
        <v>78.302288953041696</v>
      </c>
      <c r="AF1231" s="24" t="s">
        <v>5312</v>
      </c>
      <c r="AG1231" s="24" t="s">
        <v>274</v>
      </c>
      <c r="AH1231" s="25">
        <v>1293.5379890161601</v>
      </c>
      <c r="AI1231" s="25">
        <v>1293.5379890161601</v>
      </c>
      <c r="AJ1231" s="25"/>
    </row>
    <row r="1232" spans="25:36" x14ac:dyDescent="0.2">
      <c r="Y1232" t="s">
        <v>2474</v>
      </c>
      <c r="Z1232" t="s">
        <v>212</v>
      </c>
      <c r="AA1232" s="6">
        <v>1189.7870177938</v>
      </c>
      <c r="AB1232" s="6">
        <v>1323.31209077771</v>
      </c>
      <c r="AC1232" s="6">
        <v>48.551095130222699</v>
      </c>
      <c r="AF1232" s="24" t="s">
        <v>2078</v>
      </c>
      <c r="AG1232" s="24" t="s">
        <v>212</v>
      </c>
      <c r="AH1232" s="25">
        <v>1444.3844926112899</v>
      </c>
      <c r="AI1232" s="25">
        <v>1295.42859868403</v>
      </c>
      <c r="AJ1232" s="25">
        <v>67.4951025068805</v>
      </c>
    </row>
    <row r="1233" spans="25:36" x14ac:dyDescent="0.2">
      <c r="Y1233" t="s">
        <v>2476</v>
      </c>
      <c r="Z1233" t="s">
        <v>212</v>
      </c>
      <c r="AA1233" s="6">
        <v>1190.27929914325</v>
      </c>
      <c r="AB1233" s="6">
        <v>1190.27929914325</v>
      </c>
      <c r="AC1233" s="6"/>
      <c r="AF1233" s="24" t="s">
        <v>878</v>
      </c>
      <c r="AG1233" s="24" t="s">
        <v>212</v>
      </c>
      <c r="AH1233" s="25">
        <v>1298.1876705567499</v>
      </c>
      <c r="AI1233" s="25">
        <v>1298.1876705567499</v>
      </c>
      <c r="AJ1233" s="25"/>
    </row>
    <row r="1234" spans="25:36" x14ac:dyDescent="0.2">
      <c r="Y1234" t="s">
        <v>2478</v>
      </c>
      <c r="Z1234" t="s">
        <v>212</v>
      </c>
      <c r="AA1234" s="6">
        <v>1190.78418360715</v>
      </c>
      <c r="AB1234" s="6">
        <v>1285.85088302396</v>
      </c>
      <c r="AC1234" s="6">
        <v>61.409778481529798</v>
      </c>
      <c r="AF1234" s="24" t="s">
        <v>5326</v>
      </c>
      <c r="AG1234" s="24" t="s">
        <v>212</v>
      </c>
      <c r="AH1234" s="25">
        <v>1298.6593651455801</v>
      </c>
      <c r="AI1234" s="25">
        <v>1298.6593651455801</v>
      </c>
      <c r="AJ1234" s="25"/>
    </row>
    <row r="1235" spans="25:36" x14ac:dyDescent="0.2">
      <c r="Y1235" t="s">
        <v>2480</v>
      </c>
      <c r="Z1235" t="s">
        <v>212</v>
      </c>
      <c r="AA1235" s="6">
        <v>1191.31202885015</v>
      </c>
      <c r="AB1235" s="6">
        <v>1437.5967812204401</v>
      </c>
      <c r="AC1235" s="6">
        <v>89.595172739711501</v>
      </c>
      <c r="AF1235" s="24" t="s">
        <v>5282</v>
      </c>
      <c r="AG1235" s="24" t="s">
        <v>212</v>
      </c>
      <c r="AH1235" s="25">
        <v>2897.9868635641001</v>
      </c>
      <c r="AI1235" s="25">
        <v>1299.20989194197</v>
      </c>
      <c r="AJ1235" s="25">
        <v>94.180761351263101</v>
      </c>
    </row>
    <row r="1236" spans="25:36" x14ac:dyDescent="0.2">
      <c r="Y1236" t="s">
        <v>2482</v>
      </c>
      <c r="Z1236" t="s">
        <v>212</v>
      </c>
      <c r="AA1236" s="6">
        <v>1191.5282047001499</v>
      </c>
      <c r="AB1236" s="6">
        <v>1261.52384880823</v>
      </c>
      <c r="AC1236" s="6">
        <v>53.077025010084</v>
      </c>
      <c r="AF1236" s="24" t="s">
        <v>2955</v>
      </c>
      <c r="AG1236" s="24" t="s">
        <v>212</v>
      </c>
      <c r="AH1236" s="25">
        <v>1506.1817956832199</v>
      </c>
      <c r="AI1236" s="25">
        <v>1299.24786130659</v>
      </c>
      <c r="AJ1236" s="25">
        <v>76.001831376186004</v>
      </c>
    </row>
    <row r="1237" spans="25:36" x14ac:dyDescent="0.2">
      <c r="Y1237" t="s">
        <v>2484</v>
      </c>
      <c r="Z1237" t="s">
        <v>212</v>
      </c>
      <c r="AA1237" s="6">
        <v>1191.96462546824</v>
      </c>
      <c r="AB1237" s="6">
        <v>1160.1339935716801</v>
      </c>
      <c r="AC1237" s="6">
        <v>58.182393290428998</v>
      </c>
      <c r="AF1237" s="24" t="s">
        <v>6033</v>
      </c>
      <c r="AG1237" s="24" t="s">
        <v>212</v>
      </c>
      <c r="AH1237" s="25">
        <v>3015.2845175100301</v>
      </c>
      <c r="AI1237" s="25">
        <v>1299.51331355764</v>
      </c>
      <c r="AJ1237" s="25">
        <v>145.08894066342501</v>
      </c>
    </row>
    <row r="1238" spans="25:36" x14ac:dyDescent="0.2">
      <c r="Y1238" t="s">
        <v>2486</v>
      </c>
      <c r="Z1238" t="s">
        <v>212</v>
      </c>
      <c r="AA1238" s="6">
        <v>1192.1674920651301</v>
      </c>
      <c r="AB1238" s="6">
        <v>1283.0289122876</v>
      </c>
      <c r="AC1238" s="6">
        <v>86.949908239598997</v>
      </c>
      <c r="AF1238" s="24" t="s">
        <v>1735</v>
      </c>
      <c r="AG1238" s="24" t="s">
        <v>212</v>
      </c>
      <c r="AH1238" s="25">
        <v>1365.02220971258</v>
      </c>
      <c r="AI1238" s="25">
        <v>1299.5149733353601</v>
      </c>
      <c r="AJ1238" s="25">
        <v>72.192364524383905</v>
      </c>
    </row>
    <row r="1239" spans="25:36" x14ac:dyDescent="0.2">
      <c r="Y1239" t="s">
        <v>2487</v>
      </c>
      <c r="Z1239" t="s">
        <v>212</v>
      </c>
      <c r="AA1239" s="6">
        <v>1192.2137502624601</v>
      </c>
      <c r="AB1239" s="6">
        <v>1192.2137502624601</v>
      </c>
      <c r="AC1239" s="6"/>
      <c r="AF1239" s="24" t="s">
        <v>3722</v>
      </c>
      <c r="AG1239" s="24" t="s">
        <v>274</v>
      </c>
      <c r="AH1239" s="25">
        <v>1300</v>
      </c>
      <c r="AI1239" s="25">
        <v>1300</v>
      </c>
      <c r="AJ1239" s="25"/>
    </row>
    <row r="1240" spans="25:36" x14ac:dyDescent="0.2">
      <c r="Y1240" t="s">
        <v>2489</v>
      </c>
      <c r="Z1240" t="s">
        <v>212</v>
      </c>
      <c r="AA1240" s="6">
        <v>1193.0031599777001</v>
      </c>
      <c r="AB1240" s="6">
        <v>1305.4235740803599</v>
      </c>
      <c r="AC1240" s="6">
        <v>75.341198217111696</v>
      </c>
      <c r="AF1240" s="24" t="s">
        <v>2265</v>
      </c>
      <c r="AG1240" s="24" t="s">
        <v>212</v>
      </c>
      <c r="AH1240" s="25">
        <v>1432.8615554670801</v>
      </c>
      <c r="AI1240" s="25">
        <v>1301.63901618625</v>
      </c>
      <c r="AJ1240" s="25">
        <v>70.217736899053506</v>
      </c>
    </row>
    <row r="1241" spans="25:36" x14ac:dyDescent="0.2">
      <c r="Y1241" t="s">
        <v>2491</v>
      </c>
      <c r="Z1241" t="s">
        <v>212</v>
      </c>
      <c r="AA1241" s="6">
        <v>1193.3195838605</v>
      </c>
      <c r="AB1241" s="6">
        <v>1240.30576084734</v>
      </c>
      <c r="AC1241" s="6">
        <v>49.973563536474202</v>
      </c>
      <c r="AF1241" s="24" t="s">
        <v>2981</v>
      </c>
      <c r="AG1241" s="24" t="s">
        <v>212</v>
      </c>
      <c r="AH1241" s="25">
        <v>1325.31941008269</v>
      </c>
      <c r="AI1241" s="25">
        <v>1301.9257085710201</v>
      </c>
      <c r="AJ1241" s="25">
        <v>12.6943393271359</v>
      </c>
    </row>
    <row r="1242" spans="25:36" x14ac:dyDescent="0.2">
      <c r="Y1242" t="s">
        <v>2493</v>
      </c>
      <c r="Z1242" t="s">
        <v>212</v>
      </c>
      <c r="AA1242" s="6">
        <v>1193.7000291909101</v>
      </c>
      <c r="AB1242" s="6">
        <v>1110</v>
      </c>
      <c r="AC1242" s="6">
        <v>66.819568436892396</v>
      </c>
      <c r="AF1242" s="24" t="s">
        <v>1101</v>
      </c>
      <c r="AG1242" s="24" t="s">
        <v>212</v>
      </c>
      <c r="AH1242" s="25">
        <v>1139.4609190153899</v>
      </c>
      <c r="AI1242" s="25">
        <v>1302</v>
      </c>
      <c r="AJ1242" s="25">
        <v>67.718717871528796</v>
      </c>
    </row>
    <row r="1243" spans="25:36" x14ac:dyDescent="0.2">
      <c r="Y1243" t="s">
        <v>2495</v>
      </c>
      <c r="Z1243" t="s">
        <v>212</v>
      </c>
      <c r="AA1243" s="6">
        <v>1193.7367443880401</v>
      </c>
      <c r="AB1243" s="6">
        <v>1363.4382136316699</v>
      </c>
      <c r="AC1243" s="6">
        <v>58.600419370290098</v>
      </c>
      <c r="AF1243" s="24" t="s">
        <v>1618</v>
      </c>
      <c r="AG1243" s="24" t="s">
        <v>212</v>
      </c>
      <c r="AH1243" s="25">
        <v>1464.14354919065</v>
      </c>
      <c r="AI1243" s="25">
        <v>1302.0055602950799</v>
      </c>
      <c r="AJ1243" s="25">
        <v>76.209337338454802</v>
      </c>
    </row>
    <row r="1244" spans="25:36" x14ac:dyDescent="0.2">
      <c r="Y1244" t="s">
        <v>2497</v>
      </c>
      <c r="Z1244" t="s">
        <v>212</v>
      </c>
      <c r="AA1244" s="6">
        <v>1193.75021101056</v>
      </c>
      <c r="AB1244" s="6">
        <v>1402.3613811770899</v>
      </c>
      <c r="AC1244" s="6">
        <v>63.420774215036403</v>
      </c>
      <c r="AF1244" s="24" t="s">
        <v>734</v>
      </c>
      <c r="AG1244" s="24" t="s">
        <v>212</v>
      </c>
      <c r="AH1244" s="25">
        <v>1421.6348947172401</v>
      </c>
      <c r="AI1244" s="25">
        <v>1302.07931084083</v>
      </c>
      <c r="AJ1244" s="25">
        <v>82.285263459761893</v>
      </c>
    </row>
    <row r="1245" spans="25:36" x14ac:dyDescent="0.2">
      <c r="Y1245" t="s">
        <v>2499</v>
      </c>
      <c r="Z1245" t="s">
        <v>212</v>
      </c>
      <c r="AA1245" s="6">
        <v>1194.9858304812101</v>
      </c>
      <c r="AB1245" s="6">
        <v>1333.3366005365301</v>
      </c>
      <c r="AC1245" s="6">
        <v>44.969633571067099</v>
      </c>
      <c r="AF1245" s="24" t="s">
        <v>1704</v>
      </c>
      <c r="AG1245" s="24" t="s">
        <v>274</v>
      </c>
      <c r="AH1245" s="25">
        <v>2121.03148493151</v>
      </c>
      <c r="AI1245" s="25">
        <v>1302.27509176027</v>
      </c>
      <c r="AJ1245" s="25">
        <v>104.44864193660599</v>
      </c>
    </row>
    <row r="1246" spans="25:36" x14ac:dyDescent="0.2">
      <c r="Y1246" t="s">
        <v>2501</v>
      </c>
      <c r="Z1246" t="s">
        <v>212</v>
      </c>
      <c r="AA1246" s="6">
        <v>1195.3476272707901</v>
      </c>
      <c r="AB1246" s="6">
        <v>1223.8774964381701</v>
      </c>
      <c r="AC1246" s="6">
        <v>11.8568261957949</v>
      </c>
      <c r="AF1246" s="24" t="s">
        <v>2970</v>
      </c>
      <c r="AG1246" s="24" t="s">
        <v>212</v>
      </c>
      <c r="AH1246" s="25">
        <v>2420.4184670295199</v>
      </c>
      <c r="AI1246" s="25">
        <v>1304.1510985213099</v>
      </c>
      <c r="AJ1246" s="25">
        <v>72.862384035839895</v>
      </c>
    </row>
    <row r="1247" spans="25:36" x14ac:dyDescent="0.2">
      <c r="Y1247" t="s">
        <v>2503</v>
      </c>
      <c r="Z1247" t="s">
        <v>212</v>
      </c>
      <c r="AA1247" s="6">
        <v>1195.3761784354699</v>
      </c>
      <c r="AB1247" s="6">
        <v>1190.3841995</v>
      </c>
      <c r="AC1247" s="6">
        <v>63.890304371195597</v>
      </c>
      <c r="AF1247" s="24" t="s">
        <v>3017</v>
      </c>
      <c r="AG1247" s="24" t="s">
        <v>212</v>
      </c>
      <c r="AH1247" s="25">
        <v>1107.8989054313299</v>
      </c>
      <c r="AI1247" s="25">
        <v>1304.7813849466299</v>
      </c>
      <c r="AJ1247" s="25">
        <v>75.011727939528299</v>
      </c>
    </row>
    <row r="1248" spans="25:36" x14ac:dyDescent="0.2">
      <c r="Y1248" t="s">
        <v>2505</v>
      </c>
      <c r="Z1248" t="s">
        <v>212</v>
      </c>
      <c r="AA1248" s="6">
        <v>1195.6376456764399</v>
      </c>
      <c r="AB1248" s="6">
        <v>1236.92190375368</v>
      </c>
      <c r="AC1248" s="6">
        <v>33.639892353888499</v>
      </c>
      <c r="AF1248" s="24" t="s">
        <v>3361</v>
      </c>
      <c r="AG1248" s="24" t="s">
        <v>274</v>
      </c>
      <c r="AH1248" s="25">
        <v>1193.8786124488799</v>
      </c>
      <c r="AI1248" s="25">
        <v>1305.49403248664</v>
      </c>
      <c r="AJ1248" s="25">
        <v>93.987800539042098</v>
      </c>
    </row>
    <row r="1249" spans="25:36" x14ac:dyDescent="0.2">
      <c r="Y1249" t="s">
        <v>2507</v>
      </c>
      <c r="Z1249" t="s">
        <v>274</v>
      </c>
      <c r="AA1249" s="6">
        <v>1195.81103955444</v>
      </c>
      <c r="AB1249" s="6">
        <v>1269.9756940151599</v>
      </c>
      <c r="AC1249" s="6">
        <v>48.598379230627003</v>
      </c>
      <c r="AF1249" s="24" t="s">
        <v>769</v>
      </c>
      <c r="AG1249" s="24" t="s">
        <v>212</v>
      </c>
      <c r="AH1249" s="25">
        <v>1244.78303728177</v>
      </c>
      <c r="AI1249" s="25">
        <v>1306.7591696325201</v>
      </c>
      <c r="AJ1249" s="25">
        <v>53.174168699648597</v>
      </c>
    </row>
    <row r="1250" spans="25:36" x14ac:dyDescent="0.2">
      <c r="Y1250" t="s">
        <v>2509</v>
      </c>
      <c r="Z1250" t="s">
        <v>212</v>
      </c>
      <c r="AA1250" s="6">
        <v>1195.8755747098601</v>
      </c>
      <c r="AB1250" s="6">
        <v>1195.8755747098601</v>
      </c>
      <c r="AC1250" s="6"/>
      <c r="AF1250" s="24" t="s">
        <v>3886</v>
      </c>
      <c r="AG1250" s="24" t="s">
        <v>274</v>
      </c>
      <c r="AH1250" s="25">
        <v>1308.05884535669</v>
      </c>
      <c r="AI1250" s="25">
        <v>1308.05884535669</v>
      </c>
      <c r="AJ1250" s="25"/>
    </row>
    <row r="1251" spans="25:36" x14ac:dyDescent="0.2">
      <c r="Y1251" t="s">
        <v>2510</v>
      </c>
      <c r="Z1251" t="s">
        <v>274</v>
      </c>
      <c r="AA1251" s="6">
        <v>1195.8755747098601</v>
      </c>
      <c r="AB1251" s="6">
        <v>1195.8755747098601</v>
      </c>
      <c r="AC1251" s="6"/>
      <c r="AF1251" s="24" t="s">
        <v>5352</v>
      </c>
      <c r="AG1251" s="24" t="s">
        <v>274</v>
      </c>
      <c r="AH1251" s="25">
        <v>1308.9140023416901</v>
      </c>
      <c r="AI1251" s="25">
        <v>1308.9140023416901</v>
      </c>
      <c r="AJ1251" s="25"/>
    </row>
    <row r="1252" spans="25:36" x14ac:dyDescent="0.2">
      <c r="Y1252" t="s">
        <v>2511</v>
      </c>
      <c r="Z1252" t="s">
        <v>274</v>
      </c>
      <c r="AA1252" s="6">
        <v>1195.8755747098601</v>
      </c>
      <c r="AB1252" s="6">
        <v>1195.8755747098601</v>
      </c>
      <c r="AC1252" s="6"/>
      <c r="AF1252" s="24" t="s">
        <v>2089</v>
      </c>
      <c r="AG1252" s="24" t="s">
        <v>212</v>
      </c>
      <c r="AH1252" s="25">
        <v>1266.1133769768001</v>
      </c>
      <c r="AI1252" s="25">
        <v>1309.6829852841699</v>
      </c>
      <c r="AJ1252" s="25">
        <v>57.982050409110997</v>
      </c>
    </row>
    <row r="1253" spans="25:36" x14ac:dyDescent="0.2">
      <c r="Y1253" t="s">
        <v>2513</v>
      </c>
      <c r="Z1253" t="s">
        <v>212</v>
      </c>
      <c r="AA1253" s="6">
        <v>1196.17516182334</v>
      </c>
      <c r="AB1253" s="6">
        <v>1247.44302610708</v>
      </c>
      <c r="AC1253" s="6">
        <v>66.703580660570907</v>
      </c>
      <c r="AF1253" s="24" t="s">
        <v>1518</v>
      </c>
      <c r="AG1253" s="24" t="s">
        <v>212</v>
      </c>
      <c r="AH1253" s="25">
        <v>1256.2898897996799</v>
      </c>
      <c r="AI1253" s="25">
        <v>1310</v>
      </c>
      <c r="AJ1253" s="25">
        <v>67.689935656044199</v>
      </c>
    </row>
    <row r="1254" spans="25:36" x14ac:dyDescent="0.2">
      <c r="Y1254" t="s">
        <v>2515</v>
      </c>
      <c r="Z1254" t="s">
        <v>212</v>
      </c>
      <c r="AA1254" s="6">
        <v>1196.1894450151201</v>
      </c>
      <c r="AB1254" s="6">
        <v>1241.5144561438001</v>
      </c>
      <c r="AC1254" s="6">
        <v>77.675653028334096</v>
      </c>
      <c r="AF1254" s="24" t="s">
        <v>5084</v>
      </c>
      <c r="AG1254" s="24" t="s">
        <v>212</v>
      </c>
      <c r="AH1254" s="25">
        <v>1311.48013077206</v>
      </c>
      <c r="AI1254" s="25">
        <v>1311.48013077206</v>
      </c>
      <c r="AJ1254" s="25"/>
    </row>
    <row r="1255" spans="25:36" x14ac:dyDescent="0.2">
      <c r="Y1255" t="s">
        <v>2517</v>
      </c>
      <c r="Z1255" t="s">
        <v>212</v>
      </c>
      <c r="AA1255" s="6">
        <v>1196.21323734625</v>
      </c>
      <c r="AB1255" s="6">
        <v>1070</v>
      </c>
      <c r="AC1255" s="6">
        <v>34.749799739016296</v>
      </c>
      <c r="AF1255" s="24" t="s">
        <v>2211</v>
      </c>
      <c r="AG1255" s="24" t="s">
        <v>212</v>
      </c>
      <c r="AH1255" s="25">
        <v>1541.74003477116</v>
      </c>
      <c r="AI1255" s="25">
        <v>1312.4003827268</v>
      </c>
      <c r="AJ1255" s="25">
        <v>53.217773005948601</v>
      </c>
    </row>
    <row r="1256" spans="25:36" x14ac:dyDescent="0.2">
      <c r="Y1256" t="s">
        <v>2519</v>
      </c>
      <c r="Z1256" t="s">
        <v>212</v>
      </c>
      <c r="AA1256" s="6">
        <v>1196.2562199699901</v>
      </c>
      <c r="AB1256" s="6">
        <v>1129.9278925645799</v>
      </c>
      <c r="AC1256" s="6">
        <v>72.137244858269199</v>
      </c>
      <c r="AF1256" s="24" t="s">
        <v>1727</v>
      </c>
      <c r="AG1256" s="24" t="s">
        <v>212</v>
      </c>
      <c r="AH1256" s="25">
        <v>1377.45806015076</v>
      </c>
      <c r="AI1256" s="25">
        <v>1314.9031678337501</v>
      </c>
      <c r="AJ1256" s="25">
        <v>88.850022366895104</v>
      </c>
    </row>
    <row r="1257" spans="25:36" x14ac:dyDescent="0.2">
      <c r="Y1257" t="s">
        <v>2521</v>
      </c>
      <c r="Z1257" t="s">
        <v>212</v>
      </c>
      <c r="AA1257" s="6">
        <v>1196.3125799334</v>
      </c>
      <c r="AB1257" s="6">
        <v>1255.5664627818001</v>
      </c>
      <c r="AC1257" s="6">
        <v>84.638871630871705</v>
      </c>
      <c r="AF1257" s="24" t="s">
        <v>1849</v>
      </c>
      <c r="AG1257" s="24" t="s">
        <v>212</v>
      </c>
      <c r="AH1257" s="25">
        <v>1389.6923259948901</v>
      </c>
      <c r="AI1257" s="25">
        <v>1315.1885379442699</v>
      </c>
      <c r="AJ1257" s="25">
        <v>67.435595851753305</v>
      </c>
    </row>
    <row r="1258" spans="25:36" x14ac:dyDescent="0.2">
      <c r="Y1258" t="s">
        <v>2522</v>
      </c>
      <c r="Z1258" t="s">
        <v>274</v>
      </c>
      <c r="AA1258" s="6">
        <v>1196.33002083215</v>
      </c>
      <c r="AB1258" s="6">
        <v>1310.11874758506</v>
      </c>
      <c r="AC1258" s="6">
        <v>52.277009387346503</v>
      </c>
      <c r="AF1258" s="24" t="s">
        <v>2437</v>
      </c>
      <c r="AG1258" s="24" t="s">
        <v>212</v>
      </c>
      <c r="AH1258" s="25">
        <v>1199.1346811474</v>
      </c>
      <c r="AI1258" s="25">
        <v>1316</v>
      </c>
      <c r="AJ1258" s="25">
        <v>53.033455439954501</v>
      </c>
    </row>
    <row r="1259" spans="25:36" x14ac:dyDescent="0.2">
      <c r="Y1259" t="s">
        <v>2524</v>
      </c>
      <c r="Z1259" t="s">
        <v>212</v>
      </c>
      <c r="AA1259" s="6">
        <v>1196.3952547031199</v>
      </c>
      <c r="AB1259" s="6">
        <v>1157.4280693558401</v>
      </c>
      <c r="AC1259" s="6">
        <v>58.693357623457601</v>
      </c>
      <c r="AF1259" s="24" t="s">
        <v>2332</v>
      </c>
      <c r="AG1259" s="24" t="s">
        <v>212</v>
      </c>
      <c r="AH1259" s="25">
        <v>1347.3613305614299</v>
      </c>
      <c r="AI1259" s="25">
        <v>1316.59439453394</v>
      </c>
      <c r="AJ1259" s="25">
        <v>49.912721276755001</v>
      </c>
    </row>
    <row r="1260" spans="25:36" x14ac:dyDescent="0.2">
      <c r="Y1260" t="s">
        <v>2526</v>
      </c>
      <c r="Z1260" t="s">
        <v>212</v>
      </c>
      <c r="AA1260" s="6">
        <v>1197.41352354281</v>
      </c>
      <c r="AB1260" s="6">
        <v>1231.64606186383</v>
      </c>
      <c r="AC1260" s="6">
        <v>52.0776653609677</v>
      </c>
      <c r="AF1260" s="24" t="s">
        <v>3864</v>
      </c>
      <c r="AG1260" s="24" t="s">
        <v>212</v>
      </c>
      <c r="AH1260" s="25">
        <v>1833.2169396796701</v>
      </c>
      <c r="AI1260" s="25">
        <v>1316.6153423651799</v>
      </c>
      <c r="AJ1260" s="25">
        <v>122.57874478637</v>
      </c>
    </row>
    <row r="1261" spans="25:36" x14ac:dyDescent="0.2">
      <c r="Y1261" t="s">
        <v>2528</v>
      </c>
      <c r="Z1261" t="s">
        <v>212</v>
      </c>
      <c r="AA1261" s="6">
        <v>1198.73921728968</v>
      </c>
      <c r="AB1261" s="6">
        <v>1365.4082823634999</v>
      </c>
      <c r="AC1261" s="6">
        <v>83.703335555195693</v>
      </c>
      <c r="AF1261" s="24" t="s">
        <v>5387</v>
      </c>
      <c r="AG1261" s="24" t="s">
        <v>274</v>
      </c>
      <c r="AH1261" s="25">
        <v>1318.3279537693199</v>
      </c>
      <c r="AI1261" s="25">
        <v>1318.3279537693199</v>
      </c>
      <c r="AJ1261" s="25"/>
    </row>
    <row r="1262" spans="25:36" x14ac:dyDescent="0.2">
      <c r="Y1262" t="s">
        <v>2530</v>
      </c>
      <c r="Z1262" t="s">
        <v>212</v>
      </c>
      <c r="AA1262" s="6">
        <v>1198.9529130451399</v>
      </c>
      <c r="AB1262" s="6">
        <v>1168.56512345193</v>
      </c>
      <c r="AC1262" s="6">
        <v>16.483490032225902</v>
      </c>
      <c r="AF1262" s="24" t="s">
        <v>3846</v>
      </c>
      <c r="AG1262" s="24" t="s">
        <v>212</v>
      </c>
      <c r="AH1262" s="25">
        <v>1320</v>
      </c>
      <c r="AI1262" s="25">
        <v>1320</v>
      </c>
      <c r="AJ1262" s="25"/>
    </row>
    <row r="1263" spans="25:36" x14ac:dyDescent="0.2">
      <c r="Y1263" t="s">
        <v>2532</v>
      </c>
      <c r="Z1263" t="s">
        <v>212</v>
      </c>
      <c r="AA1263" s="6">
        <v>1199.6311213511599</v>
      </c>
      <c r="AB1263" s="6">
        <v>557.13097842047898</v>
      </c>
      <c r="AC1263" s="6">
        <v>118.95197524138401</v>
      </c>
      <c r="AF1263" s="24" t="s">
        <v>3318</v>
      </c>
      <c r="AG1263" s="24" t="s">
        <v>212</v>
      </c>
      <c r="AH1263" s="25">
        <v>1321.5</v>
      </c>
      <c r="AI1263" s="25">
        <v>1321.5</v>
      </c>
      <c r="AJ1263" s="25">
        <v>32.158242564745699</v>
      </c>
    </row>
    <row r="1264" spans="25:36" x14ac:dyDescent="0.2">
      <c r="Y1264" t="s">
        <v>2534</v>
      </c>
      <c r="Z1264" t="s">
        <v>212</v>
      </c>
      <c r="AA1264" s="6">
        <v>1199.85836862939</v>
      </c>
      <c r="AB1264" s="6">
        <v>1191.79274963288</v>
      </c>
      <c r="AC1264" s="6">
        <v>55.792867165109897</v>
      </c>
      <c r="AF1264" s="24" t="s">
        <v>3252</v>
      </c>
      <c r="AG1264" s="24" t="s">
        <v>212</v>
      </c>
      <c r="AH1264" s="25">
        <v>1460.65501731003</v>
      </c>
      <c r="AI1264" s="25">
        <v>1322.3669293974101</v>
      </c>
      <c r="AJ1264" s="25">
        <v>70.657257497345299</v>
      </c>
    </row>
    <row r="1265" spans="25:36" x14ac:dyDescent="0.2">
      <c r="Y1265" t="s">
        <v>2536</v>
      </c>
      <c r="Z1265" t="s">
        <v>212</v>
      </c>
      <c r="AA1265" s="6">
        <v>1199.8988451810999</v>
      </c>
      <c r="AB1265" s="6">
        <v>1495.1562847402799</v>
      </c>
      <c r="AC1265" s="6">
        <v>58.525020601418099</v>
      </c>
      <c r="AF1265" s="24" t="s">
        <v>5210</v>
      </c>
      <c r="AG1265" s="24" t="s">
        <v>212</v>
      </c>
      <c r="AH1265" s="25">
        <v>1986.51059686133</v>
      </c>
      <c r="AI1265" s="25">
        <v>1322.61139133546</v>
      </c>
      <c r="AJ1265" s="25">
        <v>109.201936348112</v>
      </c>
    </row>
    <row r="1266" spans="25:36" x14ac:dyDescent="0.2">
      <c r="Y1266" t="s">
        <v>2538</v>
      </c>
      <c r="Z1266" t="s">
        <v>212</v>
      </c>
      <c r="AA1266" s="6">
        <v>1200.8095870081199</v>
      </c>
      <c r="AB1266" s="6">
        <v>1197.29803421465</v>
      </c>
      <c r="AC1266" s="6">
        <v>20.798638149048799</v>
      </c>
      <c r="AF1266" s="24" t="s">
        <v>4832</v>
      </c>
      <c r="AG1266" s="24" t="s">
        <v>212</v>
      </c>
      <c r="AH1266" s="25">
        <v>1322.61139133546</v>
      </c>
      <c r="AI1266" s="25">
        <v>1322.61139133546</v>
      </c>
      <c r="AJ1266" s="25"/>
    </row>
    <row r="1267" spans="25:36" x14ac:dyDescent="0.2">
      <c r="Y1267" t="s">
        <v>2540</v>
      </c>
      <c r="Z1267" t="s">
        <v>212</v>
      </c>
      <c r="AA1267" s="6">
        <v>1201.6792745866101</v>
      </c>
      <c r="AB1267" s="6">
        <v>1201.6792745866101</v>
      </c>
      <c r="AC1267" s="6">
        <v>13.507780484086901</v>
      </c>
      <c r="AF1267" s="24" t="s">
        <v>1868</v>
      </c>
      <c r="AG1267" s="24" t="s">
        <v>212</v>
      </c>
      <c r="AH1267" s="25">
        <v>1761.8258436922399</v>
      </c>
      <c r="AI1267" s="25">
        <v>1323.19626170424</v>
      </c>
      <c r="AJ1267" s="25">
        <v>89.760045876328604</v>
      </c>
    </row>
    <row r="1268" spans="25:36" x14ac:dyDescent="0.2">
      <c r="Y1268" t="s">
        <v>2542</v>
      </c>
      <c r="Z1268" t="s">
        <v>212</v>
      </c>
      <c r="AA1268" s="6">
        <v>1201.86946691311</v>
      </c>
      <c r="AB1268" s="6">
        <v>1179.3080885086799</v>
      </c>
      <c r="AC1268" s="6">
        <v>74.645081877146296</v>
      </c>
      <c r="AF1268" s="24" t="s">
        <v>5716</v>
      </c>
      <c r="AG1268" s="24" t="s">
        <v>212</v>
      </c>
      <c r="AH1268" s="25">
        <v>2742.1561352571498</v>
      </c>
      <c r="AI1268" s="25">
        <v>1323.4684057714501</v>
      </c>
      <c r="AJ1268" s="25">
        <v>114.704692334702</v>
      </c>
    </row>
    <row r="1269" spans="25:36" x14ac:dyDescent="0.2">
      <c r="Y1269" t="s">
        <v>2544</v>
      </c>
      <c r="Z1269" t="s">
        <v>212</v>
      </c>
      <c r="AA1269" s="6">
        <v>1202.1282098971899</v>
      </c>
      <c r="AB1269" s="6">
        <v>1202.1282098971899</v>
      </c>
      <c r="AC1269" s="6">
        <v>10.358541020579599</v>
      </c>
      <c r="AF1269" s="24" t="s">
        <v>5025</v>
      </c>
      <c r="AG1269" s="24" t="s">
        <v>274</v>
      </c>
      <c r="AH1269" s="25">
        <v>1324.32552908159</v>
      </c>
      <c r="AI1269" s="25">
        <v>1324.32552908159</v>
      </c>
      <c r="AJ1269" s="25"/>
    </row>
    <row r="1270" spans="25:36" x14ac:dyDescent="0.2">
      <c r="Y1270" t="s">
        <v>2546</v>
      </c>
      <c r="Z1270" t="s">
        <v>212</v>
      </c>
      <c r="AA1270" s="6">
        <v>1202.5795369433099</v>
      </c>
      <c r="AB1270" s="6">
        <v>1379.3715429378699</v>
      </c>
      <c r="AC1270" s="6">
        <v>69.093360032227096</v>
      </c>
      <c r="AF1270" s="24" t="s">
        <v>2296</v>
      </c>
      <c r="AG1270" s="24" t="s">
        <v>212</v>
      </c>
      <c r="AH1270" s="25">
        <v>1539.30593291081</v>
      </c>
      <c r="AI1270" s="25">
        <v>1324.6686158689799</v>
      </c>
      <c r="AJ1270" s="25">
        <v>82.9114685759492</v>
      </c>
    </row>
    <row r="1271" spans="25:36" x14ac:dyDescent="0.2">
      <c r="Y1271" t="s">
        <v>2547</v>
      </c>
      <c r="Z1271" t="s">
        <v>212</v>
      </c>
      <c r="AA1271" s="6">
        <v>1203.5586862236801</v>
      </c>
      <c r="AB1271" s="6">
        <v>1304.22381026791</v>
      </c>
      <c r="AC1271" s="6">
        <v>46.2304847402986</v>
      </c>
      <c r="AF1271" s="24" t="s">
        <v>5413</v>
      </c>
      <c r="AG1271" s="24" t="s">
        <v>212</v>
      </c>
      <c r="AH1271" s="25">
        <v>1325.18276122306</v>
      </c>
      <c r="AI1271" s="25">
        <v>1325.18276122306</v>
      </c>
      <c r="AJ1271" s="25"/>
    </row>
    <row r="1272" spans="25:36" x14ac:dyDescent="0.2">
      <c r="Y1272" t="s">
        <v>2549</v>
      </c>
      <c r="Z1272" t="s">
        <v>212</v>
      </c>
      <c r="AA1272" s="6">
        <v>1203.8191387524901</v>
      </c>
      <c r="AB1272" s="6">
        <v>1103.10574949438</v>
      </c>
      <c r="AC1272" s="6">
        <v>53.607615372288002</v>
      </c>
      <c r="AF1272" s="24" t="s">
        <v>2217</v>
      </c>
      <c r="AG1272" s="24" t="s">
        <v>212</v>
      </c>
      <c r="AH1272" s="25">
        <v>1270.25963195083</v>
      </c>
      <c r="AI1272" s="25">
        <v>1327.54384088139</v>
      </c>
      <c r="AJ1272" s="25">
        <v>79.316856157881205</v>
      </c>
    </row>
    <row r="1273" spans="25:36" x14ac:dyDescent="0.2">
      <c r="Y1273" t="s">
        <v>2551</v>
      </c>
      <c r="Z1273" t="s">
        <v>212</v>
      </c>
      <c r="AA1273" s="6">
        <v>1203.88572859124</v>
      </c>
      <c r="AB1273" s="6">
        <v>1141.2986941772699</v>
      </c>
      <c r="AC1273" s="6">
        <v>18.351510468686602</v>
      </c>
      <c r="AF1273" s="24" t="s">
        <v>2408</v>
      </c>
      <c r="AG1273" s="24" t="s">
        <v>212</v>
      </c>
      <c r="AH1273" s="25">
        <v>1343.5935490854799</v>
      </c>
      <c r="AI1273" s="25">
        <v>1328.66499121331</v>
      </c>
      <c r="AJ1273" s="25">
        <v>62.022248554231098</v>
      </c>
    </row>
    <row r="1274" spans="25:36" x14ac:dyDescent="0.2">
      <c r="Y1274" t="s">
        <v>2553</v>
      </c>
      <c r="Z1274" t="s">
        <v>212</v>
      </c>
      <c r="AA1274" s="6">
        <v>1204.0788958376199</v>
      </c>
      <c r="AB1274" s="6">
        <v>1250.6251062138499</v>
      </c>
      <c r="AC1274" s="6">
        <v>25.781871891792601</v>
      </c>
      <c r="AF1274" s="24" t="s">
        <v>2208</v>
      </c>
      <c r="AG1274" s="24" t="s">
        <v>212</v>
      </c>
      <c r="AH1274" s="25">
        <v>1575.7515833350301</v>
      </c>
      <c r="AI1274" s="25">
        <v>1329.0167574936399</v>
      </c>
      <c r="AJ1274" s="25">
        <v>80.164765775176605</v>
      </c>
    </row>
    <row r="1275" spans="25:36" x14ac:dyDescent="0.2">
      <c r="Y1275" t="s">
        <v>2555</v>
      </c>
      <c r="Z1275" t="s">
        <v>212</v>
      </c>
      <c r="AA1275" s="6">
        <v>1204.5561049082</v>
      </c>
      <c r="AB1275" s="6">
        <v>1204.5561049082</v>
      </c>
      <c r="AC1275" s="6">
        <v>36.118801882131301</v>
      </c>
      <c r="AF1275" s="24" t="s">
        <v>2395</v>
      </c>
      <c r="AG1275" s="24" t="s">
        <v>212</v>
      </c>
      <c r="AH1275" s="25">
        <v>1475.8961830317201</v>
      </c>
      <c r="AI1275" s="25">
        <v>1330</v>
      </c>
      <c r="AJ1275" s="25">
        <v>72.256880285684204</v>
      </c>
    </row>
    <row r="1276" spans="25:36" x14ac:dyDescent="0.2">
      <c r="Y1276" t="s">
        <v>2557</v>
      </c>
      <c r="Z1276" t="s">
        <v>212</v>
      </c>
      <c r="AA1276" s="6">
        <v>1205.1055065641399</v>
      </c>
      <c r="AB1276" s="6">
        <v>1512.56573194045</v>
      </c>
      <c r="AC1276" s="6">
        <v>65.116125773227793</v>
      </c>
      <c r="AF1276" s="24" t="s">
        <v>8333</v>
      </c>
      <c r="AG1276" s="24" t="s">
        <v>212</v>
      </c>
      <c r="AH1276" s="25">
        <v>4809.21424984847</v>
      </c>
      <c r="AI1276" s="25">
        <v>1331.1864299010799</v>
      </c>
      <c r="AJ1276" s="25">
        <v>126.19474378430399</v>
      </c>
    </row>
    <row r="1277" spans="25:36" x14ac:dyDescent="0.2">
      <c r="Y1277" t="s">
        <v>2558</v>
      </c>
      <c r="Z1277" t="s">
        <v>274</v>
      </c>
      <c r="AA1277" s="6">
        <v>1205.1750229120601</v>
      </c>
      <c r="AB1277" s="6">
        <v>1205.1750229120601</v>
      </c>
      <c r="AC1277" s="6">
        <v>34.989371115925898</v>
      </c>
      <c r="AF1277" s="24" t="s">
        <v>3367</v>
      </c>
      <c r="AG1277" s="24" t="s">
        <v>212</v>
      </c>
      <c r="AH1277" s="25">
        <v>1105.3725051853501</v>
      </c>
      <c r="AI1277" s="25">
        <v>1332.04453115605</v>
      </c>
      <c r="AJ1277" s="25">
        <v>43.667101285831599</v>
      </c>
    </row>
    <row r="1278" spans="25:36" x14ac:dyDescent="0.2">
      <c r="Y1278" t="s">
        <v>2560</v>
      </c>
      <c r="Z1278" t="s">
        <v>212</v>
      </c>
      <c r="AA1278" s="6">
        <v>1205.76096273131</v>
      </c>
      <c r="AB1278" s="6">
        <v>1205.76096273131</v>
      </c>
      <c r="AC1278" s="6"/>
      <c r="AF1278" s="24" t="s">
        <v>2978</v>
      </c>
      <c r="AG1278" s="24" t="s">
        <v>212</v>
      </c>
      <c r="AH1278" s="25">
        <v>1502.1105216649</v>
      </c>
      <c r="AI1278" s="25">
        <v>1332.1965527252401</v>
      </c>
      <c r="AJ1278" s="25">
        <v>65.204838508566695</v>
      </c>
    </row>
    <row r="1279" spans="25:36" x14ac:dyDescent="0.2">
      <c r="Y1279" t="s">
        <v>2561</v>
      </c>
      <c r="Z1279" t="s">
        <v>274</v>
      </c>
      <c r="AA1279" s="6">
        <v>1205.76096273131</v>
      </c>
      <c r="AB1279" s="6">
        <v>1205.76096273131</v>
      </c>
      <c r="AC1279" s="6"/>
      <c r="AF1279" s="24" t="s">
        <v>5450</v>
      </c>
      <c r="AG1279" s="24" t="s">
        <v>212</v>
      </c>
      <c r="AH1279" s="25">
        <v>1332.9027408586601</v>
      </c>
      <c r="AI1279" s="25">
        <v>1332.9027408586601</v>
      </c>
      <c r="AJ1279" s="25"/>
    </row>
    <row r="1280" spans="25:36" x14ac:dyDescent="0.2">
      <c r="Y1280" t="s">
        <v>2563</v>
      </c>
      <c r="Z1280" t="s">
        <v>212</v>
      </c>
      <c r="AA1280" s="6">
        <v>1206.02308913506</v>
      </c>
      <c r="AB1280" s="6">
        <v>1480.1327503668699</v>
      </c>
      <c r="AC1280" s="6">
        <v>63.654284983545097</v>
      </c>
      <c r="AF1280" s="24" t="s">
        <v>3623</v>
      </c>
      <c r="AG1280" s="24" t="s">
        <v>274</v>
      </c>
      <c r="AH1280" s="25">
        <v>1503.9989262700201</v>
      </c>
      <c r="AI1280" s="25">
        <v>1332.9027408586601</v>
      </c>
      <c r="AJ1280" s="25">
        <v>70.939493201957802</v>
      </c>
    </row>
    <row r="1281" spans="25:36" x14ac:dyDescent="0.2">
      <c r="Y1281" t="s">
        <v>2565</v>
      </c>
      <c r="Z1281" t="s">
        <v>212</v>
      </c>
      <c r="AA1281" s="6">
        <v>1206.2053887362899</v>
      </c>
      <c r="AB1281" s="6">
        <v>1411.2114441922799</v>
      </c>
      <c r="AC1281" s="6">
        <v>54.302981831549097</v>
      </c>
      <c r="AF1281" s="24" t="s">
        <v>2008</v>
      </c>
      <c r="AG1281" s="24" t="s">
        <v>274</v>
      </c>
      <c r="AH1281" s="25">
        <v>1876.2369888109499</v>
      </c>
      <c r="AI1281" s="25">
        <v>1333.7610589664801</v>
      </c>
      <c r="AJ1281" s="25">
        <v>86.329639006286598</v>
      </c>
    </row>
    <row r="1282" spans="25:36" x14ac:dyDescent="0.2">
      <c r="Y1282" t="s">
        <v>2567</v>
      </c>
      <c r="Z1282" t="s">
        <v>212</v>
      </c>
      <c r="AA1282" s="6">
        <v>1206.24141522793</v>
      </c>
      <c r="AB1282" s="6">
        <v>1305.65301414391</v>
      </c>
      <c r="AC1282" s="6">
        <v>43.776267308626899</v>
      </c>
      <c r="AF1282" s="24" t="s">
        <v>1066</v>
      </c>
      <c r="AG1282" s="24" t="s">
        <v>212</v>
      </c>
      <c r="AH1282" s="25">
        <v>2184.9998398386301</v>
      </c>
      <c r="AI1282" s="25">
        <v>1334.35541392798</v>
      </c>
      <c r="AJ1282" s="25">
        <v>79.224783502967995</v>
      </c>
    </row>
    <row r="1283" spans="25:36" x14ac:dyDescent="0.2">
      <c r="Y1283" t="s">
        <v>2569</v>
      </c>
      <c r="Z1283" t="s">
        <v>212</v>
      </c>
      <c r="AA1283" s="6">
        <v>1206.2420063597101</v>
      </c>
      <c r="AB1283" s="6">
        <v>1325.00313856356</v>
      </c>
      <c r="AC1283" s="6">
        <v>42.301528774140401</v>
      </c>
      <c r="AF1283" s="24" t="s">
        <v>3604</v>
      </c>
      <c r="AG1283" s="24" t="s">
        <v>212</v>
      </c>
      <c r="AH1283" s="25">
        <v>1335.21332200693</v>
      </c>
      <c r="AI1283" s="25">
        <v>1335.21332200693</v>
      </c>
      <c r="AJ1283" s="25">
        <v>61.772016212296698</v>
      </c>
    </row>
    <row r="1284" spans="25:36" x14ac:dyDescent="0.2">
      <c r="Y1284" t="s">
        <v>2571</v>
      </c>
      <c r="Z1284" t="s">
        <v>212</v>
      </c>
      <c r="AA1284" s="6">
        <v>1206.4530599196701</v>
      </c>
      <c r="AB1284" s="6">
        <v>1200.5079344078599</v>
      </c>
      <c r="AC1284" s="6">
        <v>81.708207155065395</v>
      </c>
      <c r="AF1284" s="24" t="s">
        <v>6057</v>
      </c>
      <c r="AG1284" s="24" t="s">
        <v>212</v>
      </c>
      <c r="AH1284" s="25">
        <v>6335.4477606392702</v>
      </c>
      <c r="AI1284" s="25">
        <v>1335.8049527452899</v>
      </c>
      <c r="AJ1284" s="25">
        <v>183.45519040375299</v>
      </c>
    </row>
    <row r="1285" spans="25:36" x14ac:dyDescent="0.2">
      <c r="Y1285" t="s">
        <v>2573</v>
      </c>
      <c r="Z1285" t="s">
        <v>212</v>
      </c>
      <c r="AA1285" s="6">
        <v>1206.50988873286</v>
      </c>
      <c r="AB1285" s="6">
        <v>1421.30013778271</v>
      </c>
      <c r="AC1285" s="6">
        <v>71.715074505231399</v>
      </c>
      <c r="AF1285" s="24" t="s">
        <v>5832</v>
      </c>
      <c r="AG1285" s="24" t="s">
        <v>212</v>
      </c>
      <c r="AH1285" s="25">
        <v>2600.8342074469101</v>
      </c>
      <c r="AI1285" s="25">
        <v>1336</v>
      </c>
      <c r="AJ1285" s="25">
        <v>89.9461946988406</v>
      </c>
    </row>
    <row r="1286" spans="25:36" x14ac:dyDescent="0.2">
      <c r="Y1286" t="s">
        <v>2575</v>
      </c>
      <c r="Z1286" t="s">
        <v>212</v>
      </c>
      <c r="AA1286" s="6">
        <v>1206.9317971937</v>
      </c>
      <c r="AB1286" s="6">
        <v>1001.39642585886</v>
      </c>
      <c r="AC1286" s="6">
        <v>89.023764405928603</v>
      </c>
      <c r="AF1286" s="24" t="s">
        <v>1818</v>
      </c>
      <c r="AG1286" s="24" t="s">
        <v>212</v>
      </c>
      <c r="AH1286" s="25">
        <v>1336.90247637264</v>
      </c>
      <c r="AI1286" s="25">
        <v>1336.90247637264</v>
      </c>
      <c r="AJ1286" s="25">
        <v>0.11609917897997001</v>
      </c>
    </row>
    <row r="1287" spans="25:36" x14ac:dyDescent="0.2">
      <c r="Y1287" t="s">
        <v>2577</v>
      </c>
      <c r="Z1287" t="s">
        <v>212</v>
      </c>
      <c r="AA1287" s="6">
        <v>1207.7293822481499</v>
      </c>
      <c r="AB1287" s="6">
        <v>1202.8068610636899</v>
      </c>
      <c r="AC1287" s="6">
        <v>82.768473506596195</v>
      </c>
      <c r="AF1287" s="24" t="s">
        <v>1024</v>
      </c>
      <c r="AG1287" s="24" t="s">
        <v>212</v>
      </c>
      <c r="AH1287" s="25">
        <v>1440.7222693655499</v>
      </c>
      <c r="AI1287" s="25">
        <v>1338.6596177972799</v>
      </c>
      <c r="AJ1287" s="25">
        <v>73.418186528422197</v>
      </c>
    </row>
    <row r="1288" spans="25:36" x14ac:dyDescent="0.2">
      <c r="Y1288" t="s">
        <v>2579</v>
      </c>
      <c r="Z1288" t="s">
        <v>212</v>
      </c>
      <c r="AA1288" s="6">
        <v>1208.0627360245901</v>
      </c>
      <c r="AB1288" s="6">
        <v>1351.9759615836899</v>
      </c>
      <c r="AC1288" s="6">
        <v>62.341165807632599</v>
      </c>
      <c r="AF1288" s="24" t="s">
        <v>3798</v>
      </c>
      <c r="AG1288" s="24" t="s">
        <v>212</v>
      </c>
      <c r="AH1288" s="25">
        <v>3144.7726535894299</v>
      </c>
      <c r="AI1288" s="25">
        <v>1338.91324175102</v>
      </c>
      <c r="AJ1288" s="25">
        <v>104.859684214539</v>
      </c>
    </row>
    <row r="1289" spans="25:36" x14ac:dyDescent="0.2">
      <c r="Y1289" t="s">
        <v>2581</v>
      </c>
      <c r="Z1289" t="s">
        <v>212</v>
      </c>
      <c r="AA1289" s="6">
        <v>1208.41110258924</v>
      </c>
      <c r="AB1289" s="6">
        <v>1281.43305127963</v>
      </c>
      <c r="AC1289" s="6">
        <v>17.174720303889199</v>
      </c>
      <c r="AF1289" s="24" t="s">
        <v>5474</v>
      </c>
      <c r="AG1289" s="24" t="s">
        <v>212</v>
      </c>
      <c r="AH1289" s="25">
        <v>1338.91324175102</v>
      </c>
      <c r="AI1289" s="25">
        <v>1338.91324175102</v>
      </c>
      <c r="AJ1289" s="25"/>
    </row>
    <row r="1290" spans="25:36" x14ac:dyDescent="0.2">
      <c r="Y1290" t="s">
        <v>2582</v>
      </c>
      <c r="Z1290" t="s">
        <v>212</v>
      </c>
      <c r="AA1290" s="6">
        <v>1209.3968597158</v>
      </c>
      <c r="AB1290" s="6">
        <v>1425.7041411817499</v>
      </c>
      <c r="AC1290" s="6">
        <v>54.602436073724</v>
      </c>
      <c r="AF1290" s="24" t="s">
        <v>1997</v>
      </c>
      <c r="AG1290" s="24" t="s">
        <v>212</v>
      </c>
      <c r="AH1290" s="25">
        <v>1248.5688648596099</v>
      </c>
      <c r="AI1290" s="25">
        <v>1339.1909124086901</v>
      </c>
      <c r="AJ1290" s="25">
        <v>70.594103282042795</v>
      </c>
    </row>
    <row r="1291" spans="25:36" x14ac:dyDescent="0.2">
      <c r="Y1291" t="s">
        <v>2583</v>
      </c>
      <c r="Z1291" t="s">
        <v>274</v>
      </c>
      <c r="AA1291" s="6">
        <v>1209.54703595977</v>
      </c>
      <c r="AB1291" s="6">
        <v>1209.54703595977</v>
      </c>
      <c r="AC1291" s="6"/>
      <c r="AF1291" s="24" t="s">
        <v>5480</v>
      </c>
      <c r="AG1291" s="24" t="s">
        <v>274</v>
      </c>
      <c r="AH1291" s="25">
        <v>1339.7723175102501</v>
      </c>
      <c r="AI1291" s="25">
        <v>1339.7723175102501</v>
      </c>
      <c r="AJ1291" s="25"/>
    </row>
    <row r="1292" spans="25:36" x14ac:dyDescent="0.2">
      <c r="Y1292" t="s">
        <v>2585</v>
      </c>
      <c r="Z1292" t="s">
        <v>212</v>
      </c>
      <c r="AA1292" s="6">
        <v>1209.54703595977</v>
      </c>
      <c r="AB1292" s="6">
        <v>1209.54703595977</v>
      </c>
      <c r="AC1292" s="6"/>
      <c r="AF1292" s="24" t="s">
        <v>2091</v>
      </c>
      <c r="AG1292" s="24" t="s">
        <v>212</v>
      </c>
      <c r="AH1292" s="25">
        <v>1486.0802685042499</v>
      </c>
      <c r="AI1292" s="25">
        <v>1340</v>
      </c>
      <c r="AJ1292" s="25">
        <v>60.899060349869899</v>
      </c>
    </row>
    <row r="1293" spans="25:36" x14ac:dyDescent="0.2">
      <c r="Y1293" t="s">
        <v>2587</v>
      </c>
      <c r="Z1293" t="s">
        <v>212</v>
      </c>
      <c r="AA1293" s="6">
        <v>1210.1391825251801</v>
      </c>
      <c r="AB1293" s="6">
        <v>1343.74858318679</v>
      </c>
      <c r="AC1293" s="6">
        <v>65.333813671707901</v>
      </c>
      <c r="AF1293" s="24" t="s">
        <v>2433</v>
      </c>
      <c r="AG1293" s="24" t="s">
        <v>212</v>
      </c>
      <c r="AH1293" s="25">
        <v>1586.2703726264799</v>
      </c>
      <c r="AI1293" s="25">
        <v>1340</v>
      </c>
      <c r="AJ1293" s="25">
        <v>68.518523164806695</v>
      </c>
    </row>
    <row r="1294" spans="25:36" x14ac:dyDescent="0.2">
      <c r="Y1294" t="s">
        <v>2589</v>
      </c>
      <c r="Z1294" t="s">
        <v>212</v>
      </c>
      <c r="AA1294" s="6">
        <v>1210.9072589984601</v>
      </c>
      <c r="AB1294" s="6">
        <v>1293.9922356913701</v>
      </c>
      <c r="AC1294" s="6">
        <v>73.576022773010706</v>
      </c>
      <c r="AF1294" s="24" t="s">
        <v>3029</v>
      </c>
      <c r="AG1294" s="24" t="s">
        <v>212</v>
      </c>
      <c r="AH1294" s="25">
        <v>1190.1907994738301</v>
      </c>
      <c r="AI1294" s="25">
        <v>1341</v>
      </c>
      <c r="AJ1294" s="25">
        <v>54.823929637635999</v>
      </c>
    </row>
    <row r="1295" spans="25:36" x14ac:dyDescent="0.2">
      <c r="Y1295" t="s">
        <v>2591</v>
      </c>
      <c r="Z1295" t="s">
        <v>212</v>
      </c>
      <c r="AA1295" s="6">
        <v>1211.2731182447501</v>
      </c>
      <c r="AB1295" s="6">
        <v>1382.7119721737299</v>
      </c>
      <c r="AC1295" s="6">
        <v>55.995070897190601</v>
      </c>
      <c r="AF1295" s="24" t="s">
        <v>5497</v>
      </c>
      <c r="AG1295" s="24" t="s">
        <v>212</v>
      </c>
      <c r="AH1295" s="25">
        <v>1344.0693164714601</v>
      </c>
      <c r="AI1295" s="25">
        <v>1344.0693164714601</v>
      </c>
      <c r="AJ1295" s="25"/>
    </row>
    <row r="1296" spans="25:36" x14ac:dyDescent="0.2">
      <c r="Y1296" t="s">
        <v>2593</v>
      </c>
      <c r="Z1296" t="s">
        <v>212</v>
      </c>
      <c r="AA1296" s="6">
        <v>1211.98644664428</v>
      </c>
      <c r="AB1296" s="6">
        <v>1386.12209040734</v>
      </c>
      <c r="AC1296" s="6">
        <v>63.153828283987501</v>
      </c>
      <c r="AF1296" s="24" t="s">
        <v>3921</v>
      </c>
      <c r="AG1296" s="24" t="s">
        <v>212</v>
      </c>
      <c r="AH1296" s="25">
        <v>1344.9290400026</v>
      </c>
      <c r="AI1296" s="25">
        <v>1344.9290400026</v>
      </c>
      <c r="AJ1296" s="25"/>
    </row>
    <row r="1297" spans="25:36" x14ac:dyDescent="0.2">
      <c r="Y1297" t="s">
        <v>2595</v>
      </c>
      <c r="Z1297" t="s">
        <v>212</v>
      </c>
      <c r="AA1297" s="6">
        <v>1212.5353669270301</v>
      </c>
      <c r="AB1297" s="6">
        <v>1310.4492439078699</v>
      </c>
      <c r="AC1297" s="6">
        <v>53.784319132792398</v>
      </c>
      <c r="AF1297" s="24" t="s">
        <v>2280</v>
      </c>
      <c r="AG1297" s="24" t="s">
        <v>212</v>
      </c>
      <c r="AH1297" s="25">
        <v>1344.9346965593199</v>
      </c>
      <c r="AI1297" s="25">
        <v>1344.9346965593199</v>
      </c>
      <c r="AJ1297" s="25">
        <v>39.543678501590399</v>
      </c>
    </row>
    <row r="1298" spans="25:36" x14ac:dyDescent="0.2">
      <c r="Y1298" t="s">
        <v>2597</v>
      </c>
      <c r="Z1298" t="s">
        <v>274</v>
      </c>
      <c r="AA1298" s="6">
        <v>1212.5385212129099</v>
      </c>
      <c r="AB1298" s="6">
        <v>1212.5385212129099</v>
      </c>
      <c r="AC1298" s="6"/>
      <c r="AF1298" s="24" t="s">
        <v>3496</v>
      </c>
      <c r="AG1298" s="24" t="s">
        <v>212</v>
      </c>
      <c r="AH1298" s="25">
        <v>1763.8852417871699</v>
      </c>
      <c r="AI1298" s="25">
        <v>1345.1125384551899</v>
      </c>
      <c r="AJ1298" s="25">
        <v>77.430683993465806</v>
      </c>
    </row>
    <row r="1299" spans="25:36" x14ac:dyDescent="0.2">
      <c r="Y1299" t="s">
        <v>2599</v>
      </c>
      <c r="Z1299" t="s">
        <v>212</v>
      </c>
      <c r="AA1299" s="6">
        <v>1212.6481296428999</v>
      </c>
      <c r="AB1299" s="6">
        <v>1454.4846441179</v>
      </c>
      <c r="AC1299" s="6">
        <v>66.626371532845297</v>
      </c>
      <c r="AF1299" s="24" t="s">
        <v>2582</v>
      </c>
      <c r="AG1299" s="24" t="s">
        <v>212</v>
      </c>
      <c r="AH1299" s="25">
        <v>1343.83643879229</v>
      </c>
      <c r="AI1299" s="25">
        <v>1345.2829885270401</v>
      </c>
      <c r="AJ1299" s="25">
        <v>53.523048825259998</v>
      </c>
    </row>
    <row r="1300" spans="25:36" x14ac:dyDescent="0.2">
      <c r="Y1300" t="s">
        <v>2601</v>
      </c>
      <c r="Z1300" t="s">
        <v>212</v>
      </c>
      <c r="AA1300" s="6">
        <v>1213.0085277557</v>
      </c>
      <c r="AB1300" s="6">
        <v>1061.88635342262</v>
      </c>
      <c r="AC1300" s="6">
        <v>70.248685743097894</v>
      </c>
      <c r="AF1300" s="24" t="s">
        <v>3155</v>
      </c>
      <c r="AG1300" s="24" t="s">
        <v>212</v>
      </c>
      <c r="AH1300" s="25">
        <v>1453.1165748442399</v>
      </c>
      <c r="AI1300" s="25">
        <v>1345.8565884699599</v>
      </c>
      <c r="AJ1300" s="25">
        <v>102.628169284425</v>
      </c>
    </row>
    <row r="1301" spans="25:36" x14ac:dyDescent="0.2">
      <c r="Y1301" t="s">
        <v>2603</v>
      </c>
      <c r="Z1301" t="s">
        <v>212</v>
      </c>
      <c r="AA1301" s="6">
        <v>1213.36991158825</v>
      </c>
      <c r="AB1301" s="6">
        <v>1213.36991158825</v>
      </c>
      <c r="AC1301" s="6">
        <v>3.6311958530633599</v>
      </c>
      <c r="AF1301" s="24" t="s">
        <v>961</v>
      </c>
      <c r="AG1301" s="24" t="s">
        <v>212</v>
      </c>
      <c r="AH1301" s="25">
        <v>1821.2582164939499</v>
      </c>
      <c r="AI1301" s="25">
        <v>1346.2029930874</v>
      </c>
      <c r="AJ1301" s="25">
        <v>91.0317111815327</v>
      </c>
    </row>
    <row r="1302" spans="25:36" x14ac:dyDescent="0.2">
      <c r="Y1302" t="s">
        <v>2605</v>
      </c>
      <c r="Z1302" t="s">
        <v>212</v>
      </c>
      <c r="AA1302" s="6">
        <v>1213.4056002966599</v>
      </c>
      <c r="AB1302" s="6">
        <v>1236.92190375368</v>
      </c>
      <c r="AC1302" s="6">
        <v>80.112635391270601</v>
      </c>
      <c r="AF1302" s="24" t="s">
        <v>5505</v>
      </c>
      <c r="AG1302" s="24" t="s">
        <v>274</v>
      </c>
      <c r="AH1302" s="25">
        <v>1346.6488104683201</v>
      </c>
      <c r="AI1302" s="25">
        <v>1346.6488104683201</v>
      </c>
      <c r="AJ1302" s="25"/>
    </row>
    <row r="1303" spans="25:36" x14ac:dyDescent="0.2">
      <c r="Y1303" t="s">
        <v>2607</v>
      </c>
      <c r="Z1303" t="s">
        <v>212</v>
      </c>
      <c r="AA1303" s="6">
        <v>1213.4165423305001</v>
      </c>
      <c r="AB1303" s="6">
        <v>1213.4165423305001</v>
      </c>
      <c r="AC1303" s="6">
        <v>16.3266699079605</v>
      </c>
      <c r="AF1303" s="24" t="s">
        <v>2195</v>
      </c>
      <c r="AG1303" s="24" t="s">
        <v>212</v>
      </c>
      <c r="AH1303" s="25">
        <v>1615.7573220673601</v>
      </c>
      <c r="AI1303" s="25">
        <v>1346.6488104683201</v>
      </c>
      <c r="AJ1303" s="25">
        <v>72.426216229617495</v>
      </c>
    </row>
    <row r="1304" spans="25:36" x14ac:dyDescent="0.2">
      <c r="Y1304" t="s">
        <v>2609</v>
      </c>
      <c r="Z1304" t="s">
        <v>212</v>
      </c>
      <c r="AA1304" s="6">
        <v>1214.0441503828999</v>
      </c>
      <c r="AB1304" s="6">
        <v>1212.8654665291499</v>
      </c>
      <c r="AC1304" s="6">
        <v>73.229298221472206</v>
      </c>
      <c r="AF1304" s="24" t="s">
        <v>4543</v>
      </c>
      <c r="AG1304" s="24" t="s">
        <v>212</v>
      </c>
      <c r="AH1304" s="25">
        <v>1499.79147603974</v>
      </c>
      <c r="AI1304" s="25">
        <v>1347.5088573192199</v>
      </c>
      <c r="AJ1304" s="25">
        <v>40.444112490020103</v>
      </c>
    </row>
    <row r="1305" spans="25:36" x14ac:dyDescent="0.2">
      <c r="Y1305" t="s">
        <v>2611</v>
      </c>
      <c r="Z1305" t="s">
        <v>212</v>
      </c>
      <c r="AA1305" s="6">
        <v>1214.2418796332499</v>
      </c>
      <c r="AB1305" s="6">
        <v>1350</v>
      </c>
      <c r="AC1305" s="6">
        <v>68.908036452490094</v>
      </c>
      <c r="AF1305" s="24" t="s">
        <v>1188</v>
      </c>
      <c r="AG1305" s="24" t="s">
        <v>212</v>
      </c>
      <c r="AH1305" s="25">
        <v>1411.01480324161</v>
      </c>
      <c r="AI1305" s="25">
        <v>1347.5088573192199</v>
      </c>
      <c r="AJ1305" s="25">
        <v>67.318095830179203</v>
      </c>
    </row>
    <row r="1306" spans="25:36" x14ac:dyDescent="0.2">
      <c r="Y1306" t="s">
        <v>2613</v>
      </c>
      <c r="Z1306" t="s">
        <v>212</v>
      </c>
      <c r="AA1306" s="6">
        <v>1214.4305708596</v>
      </c>
      <c r="AB1306" s="6">
        <v>1175.7956422535301</v>
      </c>
      <c r="AC1306" s="6">
        <v>57.153280102457998</v>
      </c>
      <c r="AF1306" s="24" t="s">
        <v>3307</v>
      </c>
      <c r="AG1306" s="24" t="s">
        <v>274</v>
      </c>
      <c r="AH1306" s="25">
        <v>1515.9308140737801</v>
      </c>
      <c r="AI1306" s="25">
        <v>1348.11425813918</v>
      </c>
      <c r="AJ1306" s="25">
        <v>88.259682859854706</v>
      </c>
    </row>
    <row r="1307" spans="25:36" x14ac:dyDescent="0.2">
      <c r="Y1307" t="s">
        <v>2614</v>
      </c>
      <c r="Z1307" t="s">
        <v>274</v>
      </c>
      <c r="AA1307" s="6">
        <v>1214.4754478807199</v>
      </c>
      <c r="AB1307" s="6">
        <v>1214.4754478807199</v>
      </c>
      <c r="AC1307" s="6"/>
      <c r="AF1307" s="24" t="s">
        <v>2047</v>
      </c>
      <c r="AG1307" s="24" t="s">
        <v>212</v>
      </c>
      <c r="AH1307" s="25">
        <v>1422.16204865231</v>
      </c>
      <c r="AI1307" s="25">
        <v>1348.9513704293299</v>
      </c>
      <c r="AJ1307" s="25">
        <v>62.103493521668</v>
      </c>
    </row>
    <row r="1308" spans="25:36" x14ac:dyDescent="0.2">
      <c r="Y1308" t="s">
        <v>2616</v>
      </c>
      <c r="Z1308" t="s">
        <v>212</v>
      </c>
      <c r="AA1308" s="6">
        <v>1214.8400264926599</v>
      </c>
      <c r="AB1308" s="6">
        <v>1390.4575346333099</v>
      </c>
      <c r="AC1308" s="6">
        <v>49.821305125235703</v>
      </c>
      <c r="AF1308" s="24" t="s">
        <v>1703</v>
      </c>
      <c r="AG1308" s="24" t="s">
        <v>212</v>
      </c>
      <c r="AH1308" s="25">
        <v>1770.63911994412</v>
      </c>
      <c r="AI1308" s="25">
        <v>1349.6750623359001</v>
      </c>
      <c r="AJ1308" s="25">
        <v>96.754691861124698</v>
      </c>
    </row>
    <row r="1309" spans="25:36" x14ac:dyDescent="0.2">
      <c r="Y1309" t="s">
        <v>2618</v>
      </c>
      <c r="Z1309" t="s">
        <v>212</v>
      </c>
      <c r="AA1309" s="6">
        <v>1215.4920063195</v>
      </c>
      <c r="AB1309" s="6">
        <v>1239.24077575006</v>
      </c>
      <c r="AC1309" s="6">
        <v>75.687379467484803</v>
      </c>
      <c r="AF1309" s="24" t="s">
        <v>2884</v>
      </c>
      <c r="AG1309" s="24" t="s">
        <v>212</v>
      </c>
      <c r="AH1309" s="25">
        <v>1216.3931442052699</v>
      </c>
      <c r="AI1309" s="25">
        <v>1349.9880661945199</v>
      </c>
      <c r="AJ1309" s="25">
        <v>45.588164595245601</v>
      </c>
    </row>
    <row r="1310" spans="25:36" x14ac:dyDescent="0.2">
      <c r="Y1310" t="s">
        <v>2620</v>
      </c>
      <c r="Z1310" t="s">
        <v>212</v>
      </c>
      <c r="AA1310" s="6">
        <v>1215.49667272135</v>
      </c>
      <c r="AB1310" s="6">
        <v>1171.57102720889</v>
      </c>
      <c r="AC1310" s="6">
        <v>72.7060471397279</v>
      </c>
      <c r="AF1310" s="24" t="s">
        <v>1993</v>
      </c>
      <c r="AG1310" s="24" t="s">
        <v>212</v>
      </c>
      <c r="AH1310" s="25">
        <v>1388.5314792837701</v>
      </c>
      <c r="AI1310" s="25">
        <v>1350.0571000713501</v>
      </c>
      <c r="AJ1310" s="25">
        <v>76.410408755565697</v>
      </c>
    </row>
    <row r="1311" spans="25:36" x14ac:dyDescent="0.2">
      <c r="Y1311" t="s">
        <v>2622</v>
      </c>
      <c r="Z1311" t="s">
        <v>212</v>
      </c>
      <c r="AA1311" s="6">
        <v>1216.42627801513</v>
      </c>
      <c r="AB1311" s="6">
        <v>986.97419797655698</v>
      </c>
      <c r="AC1311" s="6">
        <v>107.534204956414</v>
      </c>
      <c r="AF1311" s="24" t="s">
        <v>1709</v>
      </c>
      <c r="AG1311" s="24" t="s">
        <v>212</v>
      </c>
      <c r="AH1311" s="25">
        <v>1128.04765154805</v>
      </c>
      <c r="AI1311" s="25">
        <v>1350.0896438427001</v>
      </c>
      <c r="AJ1311" s="25">
        <v>90.098258757308997</v>
      </c>
    </row>
    <row r="1312" spans="25:36" x14ac:dyDescent="0.2">
      <c r="Y1312" t="s">
        <v>2624</v>
      </c>
      <c r="Z1312" t="s">
        <v>212</v>
      </c>
      <c r="AA1312" s="6">
        <v>1216.5319909411101</v>
      </c>
      <c r="AB1312" s="6">
        <v>1266.90639555854</v>
      </c>
      <c r="AC1312" s="6">
        <v>83.415121170624104</v>
      </c>
      <c r="AF1312" s="24" t="s">
        <v>2534</v>
      </c>
      <c r="AG1312" s="24" t="s">
        <v>212</v>
      </c>
      <c r="AH1312" s="25">
        <v>1350.8961954945501</v>
      </c>
      <c r="AI1312" s="25">
        <v>1350.8961954945501</v>
      </c>
      <c r="AJ1312" s="25">
        <v>74.233995240088305</v>
      </c>
    </row>
    <row r="1313" spans="25:36" x14ac:dyDescent="0.2">
      <c r="Y1313" t="s">
        <v>2626</v>
      </c>
      <c r="Z1313" t="s">
        <v>212</v>
      </c>
      <c r="AA1313" s="6">
        <v>1216.5696100617499</v>
      </c>
      <c r="AB1313" s="6">
        <v>1255.8025603562901</v>
      </c>
      <c r="AC1313" s="6">
        <v>79.108239896856006</v>
      </c>
      <c r="AF1313" s="24" t="s">
        <v>5522</v>
      </c>
      <c r="AG1313" s="24" t="s">
        <v>274</v>
      </c>
      <c r="AH1313" s="25">
        <v>1351.8107060836201</v>
      </c>
      <c r="AI1313" s="25">
        <v>1351.8107060836201</v>
      </c>
      <c r="AJ1313" s="25"/>
    </row>
    <row r="1314" spans="25:36" x14ac:dyDescent="0.2">
      <c r="Y1314" t="s">
        <v>2628</v>
      </c>
      <c r="Z1314" t="s">
        <v>212</v>
      </c>
      <c r="AA1314" s="6">
        <v>1216.6292424489</v>
      </c>
      <c r="AB1314" s="6">
        <v>1405.2489763656899</v>
      </c>
      <c r="AC1314" s="6">
        <v>87.446728297898304</v>
      </c>
      <c r="AF1314" s="24" t="s">
        <v>2160</v>
      </c>
      <c r="AG1314" s="24" t="s">
        <v>274</v>
      </c>
      <c r="AH1314" s="25">
        <v>1221.2231796919</v>
      </c>
      <c r="AI1314" s="25">
        <v>1351.99261488669</v>
      </c>
      <c r="AJ1314" s="25">
        <v>63.721823746354197</v>
      </c>
    </row>
    <row r="1315" spans="25:36" x14ac:dyDescent="0.2">
      <c r="Y1315" t="s">
        <v>2630</v>
      </c>
      <c r="Z1315" t="s">
        <v>212</v>
      </c>
      <c r="AA1315" s="6">
        <v>1216.9610067373401</v>
      </c>
      <c r="AB1315" s="6">
        <v>1274.81066132199</v>
      </c>
      <c r="AC1315" s="6">
        <v>66.979856069296204</v>
      </c>
      <c r="AF1315" s="24" t="s">
        <v>2470</v>
      </c>
      <c r="AG1315" s="24" t="s">
        <v>212</v>
      </c>
      <c r="AH1315" s="25">
        <v>2602.03320964352</v>
      </c>
      <c r="AI1315" s="25">
        <v>1352.6713984467401</v>
      </c>
      <c r="AJ1315" s="25">
        <v>136.435304602983</v>
      </c>
    </row>
    <row r="1316" spans="25:36" x14ac:dyDescent="0.2">
      <c r="Y1316" t="s">
        <v>2632</v>
      </c>
      <c r="Z1316" t="s">
        <v>212</v>
      </c>
      <c r="AA1316" s="6">
        <v>1217.1207761389701</v>
      </c>
      <c r="AB1316" s="6">
        <v>1360</v>
      </c>
      <c r="AC1316" s="6">
        <v>76.934116056043706</v>
      </c>
      <c r="AF1316" s="24" t="s">
        <v>1543</v>
      </c>
      <c r="AG1316" s="24" t="s">
        <v>212</v>
      </c>
      <c r="AH1316" s="25">
        <v>1284.4059702337599</v>
      </c>
      <c r="AI1316" s="25">
        <v>1353.9392928686</v>
      </c>
      <c r="AJ1316" s="25">
        <v>69.754924775471906</v>
      </c>
    </row>
    <row r="1317" spans="25:36" x14ac:dyDescent="0.2">
      <c r="Y1317" t="s">
        <v>2634</v>
      </c>
      <c r="Z1317" t="s">
        <v>212</v>
      </c>
      <c r="AA1317" s="6">
        <v>1217.5880968327101</v>
      </c>
      <c r="AB1317" s="6">
        <v>1345.8299975919001</v>
      </c>
      <c r="AC1317" s="6">
        <v>66.124432210201803</v>
      </c>
      <c r="AF1317" s="24" t="s">
        <v>3675</v>
      </c>
      <c r="AG1317" s="24" t="s">
        <v>212</v>
      </c>
      <c r="AH1317" s="25">
        <v>1735.2703219571399</v>
      </c>
      <c r="AI1317" s="25">
        <v>1354.8538815550701</v>
      </c>
      <c r="AJ1317" s="25">
        <v>79.666306614703899</v>
      </c>
    </row>
    <row r="1318" spans="25:36" x14ac:dyDescent="0.2">
      <c r="Y1318" t="s">
        <v>2636</v>
      </c>
      <c r="Z1318" t="s">
        <v>212</v>
      </c>
      <c r="AA1318" s="6">
        <v>1217.68277728874</v>
      </c>
      <c r="AB1318" s="6">
        <v>1228.3102764765599</v>
      </c>
      <c r="AC1318" s="6">
        <v>60.516598567965602</v>
      </c>
      <c r="AF1318" s="24" t="s">
        <v>2347</v>
      </c>
      <c r="AG1318" s="24" t="s">
        <v>212</v>
      </c>
      <c r="AH1318" s="25">
        <v>1597.8637910109101</v>
      </c>
      <c r="AI1318" s="25">
        <v>1355.4494932884199</v>
      </c>
      <c r="AJ1318" s="25">
        <v>70.281121150094705</v>
      </c>
    </row>
    <row r="1319" spans="25:36" x14ac:dyDescent="0.2">
      <c r="Y1319" t="s">
        <v>2638</v>
      </c>
      <c r="Z1319" t="s">
        <v>212</v>
      </c>
      <c r="AA1319" s="6">
        <v>1217.70314998444</v>
      </c>
      <c r="AB1319" s="6">
        <v>1192</v>
      </c>
      <c r="AC1319" s="6">
        <v>67.388805117503097</v>
      </c>
      <c r="AF1319" s="24" t="s">
        <v>1674</v>
      </c>
      <c r="AG1319" s="24" t="s">
        <v>212</v>
      </c>
      <c r="AH1319" s="25">
        <v>1355.57380519803</v>
      </c>
      <c r="AI1319" s="25">
        <v>1355.57380519803</v>
      </c>
      <c r="AJ1319" s="25">
        <v>19.553392490806299</v>
      </c>
    </row>
    <row r="1320" spans="25:36" x14ac:dyDescent="0.2">
      <c r="Y1320" t="s">
        <v>2640</v>
      </c>
      <c r="Z1320" t="s">
        <v>212</v>
      </c>
      <c r="AA1320" s="6">
        <v>1217.73508113051</v>
      </c>
      <c r="AB1320" s="6">
        <v>1201.7133663192999</v>
      </c>
      <c r="AC1320" s="6">
        <v>49.9563409845072</v>
      </c>
      <c r="AF1320" s="24" t="s">
        <v>1916</v>
      </c>
      <c r="AG1320" s="24" t="s">
        <v>212</v>
      </c>
      <c r="AH1320" s="25">
        <v>1374.84588831114</v>
      </c>
      <c r="AI1320" s="25">
        <v>1356.15476308148</v>
      </c>
      <c r="AJ1320" s="25">
        <v>96.033376555441706</v>
      </c>
    </row>
    <row r="1321" spans="25:36" x14ac:dyDescent="0.2">
      <c r="Y1321" t="s">
        <v>2641</v>
      </c>
      <c r="Z1321" t="s">
        <v>274</v>
      </c>
      <c r="AA1321" s="6">
        <v>1218.74177771838</v>
      </c>
      <c r="AB1321" s="6">
        <v>1391.5271310544299</v>
      </c>
      <c r="AC1321" s="6">
        <v>69.506210716281998</v>
      </c>
      <c r="AF1321" s="24" t="s">
        <v>2355</v>
      </c>
      <c r="AG1321" s="24" t="s">
        <v>212</v>
      </c>
      <c r="AH1321" s="25">
        <v>1406.40128297456</v>
      </c>
      <c r="AI1321" s="25">
        <v>1356.7324751117501</v>
      </c>
      <c r="AJ1321" s="25">
        <v>52.094237178431001</v>
      </c>
    </row>
    <row r="1322" spans="25:36" x14ac:dyDescent="0.2">
      <c r="Y1322" t="s">
        <v>2642</v>
      </c>
      <c r="Z1322" t="s">
        <v>274</v>
      </c>
      <c r="AA1322" s="6">
        <v>1219.73254017917</v>
      </c>
      <c r="AB1322" s="6">
        <v>1615.6829065622901</v>
      </c>
      <c r="AC1322" s="6">
        <v>67.703485703893605</v>
      </c>
      <c r="AF1322" s="24" t="s">
        <v>1113</v>
      </c>
      <c r="AG1322" s="24" t="s">
        <v>212</v>
      </c>
      <c r="AH1322" s="25">
        <v>1356.7544207416699</v>
      </c>
      <c r="AI1322" s="25">
        <v>1356.7544207416699</v>
      </c>
      <c r="AJ1322" s="25">
        <v>120.169103284428</v>
      </c>
    </row>
    <row r="1323" spans="25:36" x14ac:dyDescent="0.2">
      <c r="Y1323" t="s">
        <v>2644</v>
      </c>
      <c r="Z1323" t="s">
        <v>212</v>
      </c>
      <c r="AA1323" s="6">
        <v>1220.9376878159601</v>
      </c>
      <c r="AB1323" s="6">
        <v>1167.1094955830999</v>
      </c>
      <c r="AC1323" s="6">
        <v>60.230916912087601</v>
      </c>
      <c r="AF1323" s="24" t="s">
        <v>3525</v>
      </c>
      <c r="AG1323" s="24" t="s">
        <v>212</v>
      </c>
      <c r="AH1323" s="25">
        <v>1835.8232992634901</v>
      </c>
      <c r="AI1323" s="25">
        <v>1358.13247392729</v>
      </c>
      <c r="AJ1323" s="25">
        <v>96.635272360346903</v>
      </c>
    </row>
    <row r="1324" spans="25:36" x14ac:dyDescent="0.2">
      <c r="Y1324" t="s">
        <v>2646</v>
      </c>
      <c r="Z1324" t="s">
        <v>212</v>
      </c>
      <c r="AA1324" s="6">
        <v>1220.94693149912</v>
      </c>
      <c r="AB1324" s="6">
        <v>1538.17413341984</v>
      </c>
      <c r="AC1324" s="6">
        <v>62.275231257085501</v>
      </c>
      <c r="AF1324" s="24" t="s">
        <v>436</v>
      </c>
      <c r="AG1324" s="24" t="s">
        <v>212</v>
      </c>
      <c r="AH1324" s="25">
        <v>1197.37533033911</v>
      </c>
      <c r="AI1324" s="25">
        <v>1358.137868</v>
      </c>
      <c r="AJ1324" s="25">
        <v>66.891609791004598</v>
      </c>
    </row>
    <row r="1325" spans="25:36" x14ac:dyDescent="0.2">
      <c r="Y1325" t="s">
        <v>2648</v>
      </c>
      <c r="Z1325" t="s">
        <v>212</v>
      </c>
      <c r="AA1325" s="6">
        <v>1220.9500065704201</v>
      </c>
      <c r="AB1325" s="6">
        <v>1247.8350949441699</v>
      </c>
      <c r="AC1325" s="6">
        <v>26.557243782203901</v>
      </c>
      <c r="AF1325" s="24" t="s">
        <v>6190</v>
      </c>
      <c r="AG1325" s="24" t="s">
        <v>212</v>
      </c>
      <c r="AH1325" s="25">
        <v>3441.2124063217502</v>
      </c>
      <c r="AI1325" s="25">
        <v>1360</v>
      </c>
      <c r="AJ1325" s="25">
        <v>142.02753829891299</v>
      </c>
    </row>
    <row r="1326" spans="25:36" x14ac:dyDescent="0.2">
      <c r="Y1326" t="s">
        <v>2650</v>
      </c>
      <c r="Z1326" t="s">
        <v>212</v>
      </c>
      <c r="AA1326" s="6">
        <v>1221.14208093345</v>
      </c>
      <c r="AB1326" s="6">
        <v>1411.66231660311</v>
      </c>
      <c r="AC1326" s="6">
        <v>67.639984969176794</v>
      </c>
      <c r="AF1326" s="24" t="s">
        <v>4882</v>
      </c>
      <c r="AG1326" s="24" t="s">
        <v>212</v>
      </c>
      <c r="AH1326" s="25">
        <v>2041.1202499747999</v>
      </c>
      <c r="AI1326" s="25">
        <v>1360</v>
      </c>
      <c r="AJ1326" s="25">
        <v>89.824377117027694</v>
      </c>
    </row>
    <row r="1327" spans="25:36" x14ac:dyDescent="0.2">
      <c r="Y1327" t="s">
        <v>2652</v>
      </c>
      <c r="Z1327" t="s">
        <v>212</v>
      </c>
      <c r="AA1327" s="6">
        <v>1221.1987104943701</v>
      </c>
      <c r="AB1327" s="6">
        <v>1357.20810315978</v>
      </c>
      <c r="AC1327" s="6">
        <v>42.406037399533602</v>
      </c>
      <c r="AF1327" s="24" t="s">
        <v>1746</v>
      </c>
      <c r="AG1327" s="24" t="s">
        <v>212</v>
      </c>
      <c r="AH1327" s="25">
        <v>1587.4071216166201</v>
      </c>
      <c r="AI1327" s="25">
        <v>1360.1264095450699</v>
      </c>
      <c r="AJ1327" s="25">
        <v>82.889715781676898</v>
      </c>
    </row>
    <row r="1328" spans="25:36" x14ac:dyDescent="0.2">
      <c r="Y1328" t="s">
        <v>2654</v>
      </c>
      <c r="Z1328" t="s">
        <v>212</v>
      </c>
      <c r="AA1328" s="6">
        <v>1221.2563699043999</v>
      </c>
      <c r="AB1328" s="6">
        <v>1221.2563699043999</v>
      </c>
      <c r="AC1328" s="6"/>
      <c r="AF1328" s="24" t="s">
        <v>1173</v>
      </c>
      <c r="AG1328" s="24" t="s">
        <v>212</v>
      </c>
      <c r="AH1328" s="25">
        <v>1615.0653348430999</v>
      </c>
      <c r="AI1328" s="25">
        <v>1362.83760482056</v>
      </c>
      <c r="AJ1328" s="25">
        <v>64.195692401191806</v>
      </c>
    </row>
    <row r="1329" spans="25:36" x14ac:dyDescent="0.2">
      <c r="Y1329" t="s">
        <v>2656</v>
      </c>
      <c r="Z1329" t="s">
        <v>212</v>
      </c>
      <c r="AA1329" s="6">
        <v>1221.31894151764</v>
      </c>
      <c r="AB1329" s="6">
        <v>1274.59549656585</v>
      </c>
      <c r="AC1329" s="6">
        <v>38.862234795188101</v>
      </c>
      <c r="AF1329" s="24" t="s">
        <v>1796</v>
      </c>
      <c r="AG1329" s="24" t="s">
        <v>212</v>
      </c>
      <c r="AH1329" s="25">
        <v>1033.3525379866001</v>
      </c>
      <c r="AI1329" s="25">
        <v>1363.53961568251</v>
      </c>
      <c r="AJ1329" s="25">
        <v>67.804143219864798</v>
      </c>
    </row>
    <row r="1330" spans="25:36" x14ac:dyDescent="0.2">
      <c r="Y1330" t="s">
        <v>2658</v>
      </c>
      <c r="Z1330" t="s">
        <v>212</v>
      </c>
      <c r="AA1330" s="6">
        <v>1221.66368976883</v>
      </c>
      <c r="AB1330" s="6">
        <v>1128.0462389823099</v>
      </c>
      <c r="AC1330" s="6">
        <v>61.630211337399601</v>
      </c>
      <c r="AF1330" s="24" t="s">
        <v>2134</v>
      </c>
      <c r="AG1330" s="24" t="s">
        <v>274</v>
      </c>
      <c r="AH1330" s="25">
        <v>2136.9135286792098</v>
      </c>
      <c r="AI1330" s="25">
        <v>1364.4662693494699</v>
      </c>
      <c r="AJ1330" s="25">
        <v>108.275647969792</v>
      </c>
    </row>
    <row r="1331" spans="25:36" x14ac:dyDescent="0.2">
      <c r="Y1331" t="s">
        <v>2659</v>
      </c>
      <c r="Z1331" t="s">
        <v>274</v>
      </c>
      <c r="AA1331" s="6">
        <v>1221.6691199884101</v>
      </c>
      <c r="AB1331" s="6">
        <v>601</v>
      </c>
      <c r="AC1331" s="6">
        <v>117.51020810493</v>
      </c>
      <c r="AF1331" s="24" t="s">
        <v>736</v>
      </c>
      <c r="AG1331" s="24" t="s">
        <v>212</v>
      </c>
      <c r="AH1331" s="25">
        <v>1081.9246630162099</v>
      </c>
      <c r="AI1331" s="25">
        <v>1365</v>
      </c>
      <c r="AJ1331" s="25">
        <v>87.987584380265702</v>
      </c>
    </row>
    <row r="1332" spans="25:36" x14ac:dyDescent="0.2">
      <c r="Y1332" t="s">
        <v>2661</v>
      </c>
      <c r="Z1332" t="s">
        <v>212</v>
      </c>
      <c r="AA1332" s="6">
        <v>1222.2058368527901</v>
      </c>
      <c r="AB1332" s="6">
        <v>1058.64747246005</v>
      </c>
      <c r="AC1332" s="6">
        <v>76.641342266200098</v>
      </c>
      <c r="AF1332" s="24" t="s">
        <v>5560</v>
      </c>
      <c r="AG1332" s="24" t="s">
        <v>212</v>
      </c>
      <c r="AH1332" s="25">
        <v>1365.5946534673601</v>
      </c>
      <c r="AI1332" s="25">
        <v>1365.5946534673601</v>
      </c>
      <c r="AJ1332" s="25"/>
    </row>
    <row r="1333" spans="25:36" x14ac:dyDescent="0.2">
      <c r="Y1333" t="s">
        <v>2663</v>
      </c>
      <c r="Z1333" t="s">
        <v>212</v>
      </c>
      <c r="AA1333" s="6">
        <v>1222.7244985191801</v>
      </c>
      <c r="AB1333" s="6">
        <v>1365.83354372491</v>
      </c>
      <c r="AC1333" s="6">
        <v>65.292923023041098</v>
      </c>
      <c r="AF1333" s="24" t="s">
        <v>1473</v>
      </c>
      <c r="AG1333" s="24" t="s">
        <v>212</v>
      </c>
      <c r="AH1333" s="25">
        <v>1176.6158353575399</v>
      </c>
      <c r="AI1333" s="25">
        <v>1365.9348757738401</v>
      </c>
      <c r="AJ1333" s="25">
        <v>55.081682656401</v>
      </c>
    </row>
    <row r="1334" spans="25:36" x14ac:dyDescent="0.2">
      <c r="Y1334" t="s">
        <v>2664</v>
      </c>
      <c r="Z1334" t="s">
        <v>274</v>
      </c>
      <c r="AA1334" s="6">
        <v>1223.2291799961899</v>
      </c>
      <c r="AB1334" s="6">
        <v>1223.2291799961899</v>
      </c>
      <c r="AC1334" s="6"/>
      <c r="AF1334" s="24" t="s">
        <v>3707</v>
      </c>
      <c r="AG1334" s="24" t="s">
        <v>212</v>
      </c>
      <c r="AH1334" s="25">
        <v>1366</v>
      </c>
      <c r="AI1334" s="25">
        <v>1366</v>
      </c>
      <c r="AJ1334" s="25"/>
    </row>
    <row r="1335" spans="25:36" x14ac:dyDescent="0.2">
      <c r="Y1335" t="s">
        <v>2666</v>
      </c>
      <c r="Z1335" t="s">
        <v>212</v>
      </c>
      <c r="AA1335" s="6">
        <v>1223.28448374953</v>
      </c>
      <c r="AB1335" s="6">
        <v>1437.0719421342601</v>
      </c>
      <c r="AC1335" s="6">
        <v>60.714644752193401</v>
      </c>
      <c r="AF1335" s="24" t="s">
        <v>6159</v>
      </c>
      <c r="AG1335" s="24" t="s">
        <v>212</v>
      </c>
      <c r="AH1335" s="25">
        <v>2437.6742551324201</v>
      </c>
      <c r="AI1335" s="25">
        <v>1366.0304642485901</v>
      </c>
      <c r="AJ1335" s="25">
        <v>139.531953713566</v>
      </c>
    </row>
    <row r="1336" spans="25:36" x14ac:dyDescent="0.2">
      <c r="Y1336" t="s">
        <v>2668</v>
      </c>
      <c r="Z1336" t="s">
        <v>212</v>
      </c>
      <c r="AA1336" s="6">
        <v>1224.27617548325</v>
      </c>
      <c r="AB1336" s="6">
        <v>1124.66093125681</v>
      </c>
      <c r="AC1336" s="6">
        <v>65.961029464947799</v>
      </c>
      <c r="AF1336" s="24" t="s">
        <v>6635</v>
      </c>
      <c r="AG1336" s="24" t="s">
        <v>212</v>
      </c>
      <c r="AH1336" s="25">
        <v>3423.5711673020401</v>
      </c>
      <c r="AI1336" s="25">
        <v>1367.3559831877401</v>
      </c>
      <c r="AJ1336" s="25">
        <v>186.13358318047301</v>
      </c>
    </row>
    <row r="1337" spans="25:36" x14ac:dyDescent="0.2">
      <c r="Y1337" t="s">
        <v>2670</v>
      </c>
      <c r="Z1337" t="s">
        <v>212</v>
      </c>
      <c r="AA1337" s="6">
        <v>1224.5461841213901</v>
      </c>
      <c r="AB1337" s="6">
        <v>1335</v>
      </c>
      <c r="AC1337" s="6">
        <v>60.193909931089998</v>
      </c>
      <c r="AF1337" s="24" t="s">
        <v>5392</v>
      </c>
      <c r="AG1337" s="24" t="s">
        <v>212</v>
      </c>
      <c r="AH1337" s="25">
        <v>2327.4697876351302</v>
      </c>
      <c r="AI1337" s="25">
        <v>1367.81174303529</v>
      </c>
      <c r="AJ1337" s="25">
        <v>119.102177915136</v>
      </c>
    </row>
    <row r="1338" spans="25:36" x14ac:dyDescent="0.2">
      <c r="Y1338" t="s">
        <v>2671</v>
      </c>
      <c r="Z1338" t="s">
        <v>212</v>
      </c>
      <c r="AA1338" s="6">
        <v>1224.98293397616</v>
      </c>
      <c r="AB1338" s="6">
        <v>1224.98293397616</v>
      </c>
      <c r="AC1338" s="6">
        <v>9.6611457676666497</v>
      </c>
      <c r="AF1338" s="24" t="s">
        <v>1909</v>
      </c>
      <c r="AG1338" s="24" t="s">
        <v>212</v>
      </c>
      <c r="AH1338" s="25">
        <v>1330.0457453054401</v>
      </c>
      <c r="AI1338" s="25">
        <v>1369.9265340413999</v>
      </c>
      <c r="AJ1338" s="25">
        <v>53.634044644434802</v>
      </c>
    </row>
    <row r="1339" spans="25:36" x14ac:dyDescent="0.2">
      <c r="Y1339" t="s">
        <v>2673</v>
      </c>
      <c r="Z1339" t="s">
        <v>212</v>
      </c>
      <c r="AA1339" s="6">
        <v>1226.0678806651099</v>
      </c>
      <c r="AB1339" s="6">
        <v>1276.8469237146501</v>
      </c>
      <c r="AC1339" s="6">
        <v>49.920845413549301</v>
      </c>
      <c r="AF1339" s="24" t="s">
        <v>1800</v>
      </c>
      <c r="AG1339" s="24" t="s">
        <v>212</v>
      </c>
      <c r="AH1339" s="25">
        <v>2277.6721688156899</v>
      </c>
      <c r="AI1339" s="25">
        <v>1370.0868501390501</v>
      </c>
      <c r="AJ1339" s="25">
        <v>90.751206273002794</v>
      </c>
    </row>
    <row r="1340" spans="25:36" x14ac:dyDescent="0.2">
      <c r="Y1340" t="s">
        <v>2675</v>
      </c>
      <c r="Z1340" t="s">
        <v>212</v>
      </c>
      <c r="AA1340" s="6">
        <v>1226.23780527452</v>
      </c>
      <c r="AB1340" s="6">
        <v>1311.6739907244901</v>
      </c>
      <c r="AC1340" s="6">
        <v>45.211971917651901</v>
      </c>
      <c r="AF1340" s="24" t="s">
        <v>10865</v>
      </c>
      <c r="AG1340" s="24" t="s">
        <v>212</v>
      </c>
      <c r="AH1340" s="25">
        <v>1370.16806954871</v>
      </c>
      <c r="AI1340" s="25">
        <v>1370.16806954871</v>
      </c>
      <c r="AJ1340" s="25"/>
    </row>
    <row r="1341" spans="25:36" x14ac:dyDescent="0.2">
      <c r="Y1341" t="s">
        <v>2676</v>
      </c>
      <c r="Z1341" t="s">
        <v>274</v>
      </c>
      <c r="AA1341" s="6">
        <v>1226.3623554108999</v>
      </c>
      <c r="AB1341" s="6">
        <v>1218.79424012338</v>
      </c>
      <c r="AC1341" s="6">
        <v>45.288298830427998</v>
      </c>
      <c r="AF1341" s="24" t="s">
        <v>1322</v>
      </c>
      <c r="AG1341" s="24" t="s">
        <v>212</v>
      </c>
      <c r="AH1341" s="25">
        <v>1391.68417693383</v>
      </c>
      <c r="AI1341" s="25">
        <v>1372.49689249275</v>
      </c>
      <c r="AJ1341" s="25">
        <v>42.359614629677303</v>
      </c>
    </row>
    <row r="1342" spans="25:36" x14ac:dyDescent="0.2">
      <c r="Y1342" t="s">
        <v>2678</v>
      </c>
      <c r="Z1342" t="s">
        <v>212</v>
      </c>
      <c r="AA1342" s="6">
        <v>1226.4575265186199</v>
      </c>
      <c r="AB1342" s="6">
        <v>1220.1378722423899</v>
      </c>
      <c r="AC1342" s="6">
        <v>72.501928125441594</v>
      </c>
      <c r="AF1342" s="24" t="s">
        <v>2052</v>
      </c>
      <c r="AG1342" s="24" t="s">
        <v>212</v>
      </c>
      <c r="AH1342" s="25">
        <v>1794.41942917709</v>
      </c>
      <c r="AI1342" s="25">
        <v>1373.6286469914501</v>
      </c>
      <c r="AJ1342" s="25">
        <v>75.539502621017803</v>
      </c>
    </row>
    <row r="1343" spans="25:36" x14ac:dyDescent="0.2">
      <c r="Y1343" t="s">
        <v>2680</v>
      </c>
      <c r="Z1343" t="s">
        <v>212</v>
      </c>
      <c r="AA1343" s="6">
        <v>1226.70231281511</v>
      </c>
      <c r="AB1343" s="6">
        <v>1476.881199466</v>
      </c>
      <c r="AC1343" s="6">
        <v>46.5311841234615</v>
      </c>
      <c r="AF1343" s="24" t="s">
        <v>806</v>
      </c>
      <c r="AG1343" s="24" t="s">
        <v>212</v>
      </c>
      <c r="AH1343" s="25">
        <v>1575.3321810124301</v>
      </c>
      <c r="AI1343" s="25">
        <v>1376.1996496295201</v>
      </c>
      <c r="AJ1343" s="25">
        <v>72.196836617013801</v>
      </c>
    </row>
    <row r="1344" spans="25:36" x14ac:dyDescent="0.2">
      <c r="Y1344" t="s">
        <v>2682</v>
      </c>
      <c r="Z1344" t="s">
        <v>212</v>
      </c>
      <c r="AA1344" s="6">
        <v>1226.9233638885401</v>
      </c>
      <c r="AB1344" s="6">
        <v>1440.9417288193599</v>
      </c>
      <c r="AC1344" s="6">
        <v>49.549127944385802</v>
      </c>
      <c r="AF1344" s="24" t="s">
        <v>2060</v>
      </c>
      <c r="AG1344" s="24" t="s">
        <v>212</v>
      </c>
      <c r="AH1344" s="25">
        <v>1270.0891857101201</v>
      </c>
      <c r="AI1344" s="25">
        <v>1376.84874588096</v>
      </c>
      <c r="AJ1344" s="25">
        <v>65.816688876394906</v>
      </c>
    </row>
    <row r="1345" spans="25:36" x14ac:dyDescent="0.2">
      <c r="Y1345" t="s">
        <v>2683</v>
      </c>
      <c r="Z1345" t="s">
        <v>274</v>
      </c>
      <c r="AA1345" s="6">
        <v>1227.0706600506001</v>
      </c>
      <c r="AB1345" s="6">
        <v>1227.0706600506001</v>
      </c>
      <c r="AC1345" s="6"/>
      <c r="AF1345" s="24" t="s">
        <v>2706</v>
      </c>
      <c r="AG1345" s="24" t="s">
        <v>212</v>
      </c>
      <c r="AH1345" s="25">
        <v>1367.01783891594</v>
      </c>
      <c r="AI1345" s="25">
        <v>1377.67804565141</v>
      </c>
      <c r="AJ1345" s="25">
        <v>42.723179917312102</v>
      </c>
    </row>
    <row r="1346" spans="25:36" x14ac:dyDescent="0.2">
      <c r="Y1346" t="s">
        <v>2685</v>
      </c>
      <c r="Z1346" t="s">
        <v>212</v>
      </c>
      <c r="AA1346" s="6">
        <v>1227.93649513881</v>
      </c>
      <c r="AB1346" s="6">
        <v>1227.93649513881</v>
      </c>
      <c r="AC1346" s="6">
        <v>13.1131676100447</v>
      </c>
      <c r="AF1346" s="24" t="s">
        <v>6867</v>
      </c>
      <c r="AG1346" s="24" t="s">
        <v>274</v>
      </c>
      <c r="AH1346" s="25">
        <v>2423.8926818837999</v>
      </c>
      <c r="AI1346" s="25">
        <v>1377.67804565141</v>
      </c>
      <c r="AJ1346" s="25">
        <v>99.151707409818499</v>
      </c>
    </row>
    <row r="1347" spans="25:36" x14ac:dyDescent="0.2">
      <c r="Y1347" t="s">
        <v>2687</v>
      </c>
      <c r="Z1347" t="s">
        <v>212</v>
      </c>
      <c r="AA1347" s="6">
        <v>1227.9490564365501</v>
      </c>
      <c r="AB1347" s="6">
        <v>1246.33121463151</v>
      </c>
      <c r="AC1347" s="6">
        <v>77.774299530929497</v>
      </c>
      <c r="AF1347" s="24" t="s">
        <v>3152</v>
      </c>
      <c r="AG1347" s="24" t="s">
        <v>212</v>
      </c>
      <c r="AH1347" s="25">
        <v>1494.1049639099599</v>
      </c>
      <c r="AI1347" s="25">
        <v>1378.7264731341199</v>
      </c>
      <c r="AJ1347" s="25">
        <v>72.302958559119404</v>
      </c>
    </row>
    <row r="1348" spans="25:36" x14ac:dyDescent="0.2">
      <c r="Y1348" t="s">
        <v>2689</v>
      </c>
      <c r="Z1348" t="s">
        <v>212</v>
      </c>
      <c r="AA1348" s="6">
        <v>1228.36684377539</v>
      </c>
      <c r="AB1348" s="6">
        <v>1403.9711186280001</v>
      </c>
      <c r="AC1348" s="6">
        <v>47.511643172518397</v>
      </c>
      <c r="AF1348" s="24" t="s">
        <v>4889</v>
      </c>
      <c r="AG1348" s="24" t="s">
        <v>212</v>
      </c>
      <c r="AH1348" s="25">
        <v>1380.5161588364001</v>
      </c>
      <c r="AI1348" s="25">
        <v>1380.5161588364001</v>
      </c>
      <c r="AJ1348" s="25">
        <v>16.443424247768501</v>
      </c>
    </row>
    <row r="1349" spans="25:36" x14ac:dyDescent="0.2">
      <c r="Y1349" t="s">
        <v>2691</v>
      </c>
      <c r="Z1349" t="s">
        <v>212</v>
      </c>
      <c r="AA1349" s="6">
        <v>1228.5433982686</v>
      </c>
      <c r="AB1349" s="6">
        <v>1106</v>
      </c>
      <c r="AC1349" s="6">
        <v>19.624648162872099</v>
      </c>
      <c r="AF1349" s="24" t="s">
        <v>3866</v>
      </c>
      <c r="AG1349" s="24" t="s">
        <v>212</v>
      </c>
      <c r="AH1349" s="25">
        <v>1393.62972640975</v>
      </c>
      <c r="AI1349" s="25">
        <v>1380.55069256448</v>
      </c>
      <c r="AJ1349" s="25">
        <v>15.569237731171</v>
      </c>
    </row>
    <row r="1350" spans="25:36" x14ac:dyDescent="0.2">
      <c r="Y1350" t="s">
        <v>2693</v>
      </c>
      <c r="Z1350" t="s">
        <v>212</v>
      </c>
      <c r="AA1350" s="6">
        <v>1228.61748342193</v>
      </c>
      <c r="AB1350" s="6">
        <v>1509.2799173959399</v>
      </c>
      <c r="AC1350" s="6">
        <v>62.316941529710498</v>
      </c>
      <c r="AF1350" s="24" t="s">
        <v>1064</v>
      </c>
      <c r="AG1350" s="24" t="s">
        <v>274</v>
      </c>
      <c r="AH1350" s="25">
        <v>1381.4029597126801</v>
      </c>
      <c r="AI1350" s="25">
        <v>1381.4029597126801</v>
      </c>
      <c r="AJ1350" s="25">
        <v>15.8601732877197</v>
      </c>
    </row>
    <row r="1351" spans="25:36" x14ac:dyDescent="0.2">
      <c r="Y1351" t="s">
        <v>2694</v>
      </c>
      <c r="Z1351" t="s">
        <v>274</v>
      </c>
      <c r="AA1351" s="6">
        <v>1228.88404195249</v>
      </c>
      <c r="AB1351" s="6">
        <v>1416.05093402587</v>
      </c>
      <c r="AC1351" s="6">
        <v>89.247113434217596</v>
      </c>
      <c r="AF1351" s="24" t="s">
        <v>5814</v>
      </c>
      <c r="AG1351" s="24" t="s">
        <v>212</v>
      </c>
      <c r="AH1351" s="25">
        <v>2644.4064733445398</v>
      </c>
      <c r="AI1351" s="25">
        <v>1381.81922210414</v>
      </c>
      <c r="AJ1351" s="25">
        <v>136.712513199661</v>
      </c>
    </row>
    <row r="1352" spans="25:36" x14ac:dyDescent="0.2">
      <c r="Y1352" t="s">
        <v>2696</v>
      </c>
      <c r="Z1352" t="s">
        <v>212</v>
      </c>
      <c r="AA1352" s="6">
        <v>1229.0537699931699</v>
      </c>
      <c r="AB1352" s="6">
        <v>1106.7911626628299</v>
      </c>
      <c r="AC1352" s="6">
        <v>71.462352315687696</v>
      </c>
      <c r="AF1352" s="24" t="s">
        <v>4787</v>
      </c>
      <c r="AG1352" s="24" t="s">
        <v>212</v>
      </c>
      <c r="AH1352" s="25">
        <v>1445.81457974715</v>
      </c>
      <c r="AI1352" s="25">
        <v>1381.99859554146</v>
      </c>
      <c r="AJ1352" s="25">
        <v>101.487328632219</v>
      </c>
    </row>
    <row r="1353" spans="25:36" x14ac:dyDescent="0.2">
      <c r="Y1353" t="s">
        <v>2697</v>
      </c>
      <c r="Z1353" t="s">
        <v>274</v>
      </c>
      <c r="AA1353" s="6">
        <v>1229.1194935507399</v>
      </c>
      <c r="AB1353" s="6">
        <v>1229.1194935507399</v>
      </c>
      <c r="AC1353" s="6"/>
      <c r="AF1353" s="24" t="s">
        <v>2291</v>
      </c>
      <c r="AG1353" s="24" t="s">
        <v>212</v>
      </c>
      <c r="AH1353" s="25">
        <v>1265.9308820362</v>
      </c>
      <c r="AI1353" s="25">
        <v>1383</v>
      </c>
      <c r="AJ1353" s="25">
        <v>50.1874372267133</v>
      </c>
    </row>
    <row r="1354" spans="25:36" x14ac:dyDescent="0.2">
      <c r="Y1354" t="s">
        <v>2699</v>
      </c>
      <c r="Z1354" t="s">
        <v>212</v>
      </c>
      <c r="AA1354" s="6">
        <v>1229.44147747544</v>
      </c>
      <c r="AB1354" s="6">
        <v>1118.46989454139</v>
      </c>
      <c r="AC1354" s="6">
        <v>70.462297922489398</v>
      </c>
      <c r="AF1354" s="24" t="s">
        <v>1453</v>
      </c>
      <c r="AG1354" s="24" t="s">
        <v>212</v>
      </c>
      <c r="AH1354" s="25">
        <v>2002.83387115081</v>
      </c>
      <c r="AI1354" s="25">
        <v>1383.3397781163201</v>
      </c>
      <c r="AJ1354" s="25">
        <v>92.279926246170703</v>
      </c>
    </row>
    <row r="1355" spans="25:36" x14ac:dyDescent="0.2">
      <c r="Y1355" t="s">
        <v>2700</v>
      </c>
      <c r="Z1355" t="s">
        <v>212</v>
      </c>
      <c r="AA1355" s="6">
        <v>1230.22807694213</v>
      </c>
      <c r="AB1355" s="6">
        <v>1362.7861875808301</v>
      </c>
      <c r="AC1355" s="6">
        <v>63.476303297562197</v>
      </c>
      <c r="AF1355" s="24" t="s">
        <v>3343</v>
      </c>
      <c r="AG1355" s="24" t="s">
        <v>212</v>
      </c>
      <c r="AH1355" s="25">
        <v>1340.97672227361</v>
      </c>
      <c r="AI1355" s="25">
        <v>1383.85660273487</v>
      </c>
      <c r="AJ1355" s="25">
        <v>62.939139190238699</v>
      </c>
    </row>
    <row r="1356" spans="25:36" x14ac:dyDescent="0.2">
      <c r="Y1356" t="s">
        <v>2702</v>
      </c>
      <c r="Z1356" t="s">
        <v>212</v>
      </c>
      <c r="AA1356" s="6">
        <v>1230.2795883158101</v>
      </c>
      <c r="AB1356" s="6">
        <v>1274.81066132199</v>
      </c>
      <c r="AC1356" s="6">
        <v>8.01618532404901</v>
      </c>
      <c r="AF1356" s="24" t="s">
        <v>2249</v>
      </c>
      <c r="AG1356" s="24" t="s">
        <v>212</v>
      </c>
      <c r="AH1356" s="25">
        <v>1243.3446701918001</v>
      </c>
      <c r="AI1356" s="25">
        <v>1384</v>
      </c>
      <c r="AJ1356" s="25">
        <v>38.845109567081302</v>
      </c>
    </row>
    <row r="1357" spans="25:36" x14ac:dyDescent="0.2">
      <c r="Y1357" t="s">
        <v>2704</v>
      </c>
      <c r="Z1357" t="s">
        <v>212</v>
      </c>
      <c r="AA1357" s="6">
        <v>1230.35742706156</v>
      </c>
      <c r="AB1357" s="6">
        <v>1387.3589510566601</v>
      </c>
      <c r="AC1357" s="6">
        <v>52.666659279846698</v>
      </c>
      <c r="AF1357" s="24" t="s">
        <v>4165</v>
      </c>
      <c r="AG1357" s="24" t="s">
        <v>274</v>
      </c>
      <c r="AH1357" s="25">
        <v>1384.5921983788701</v>
      </c>
      <c r="AI1357" s="25">
        <v>1384.5921983788701</v>
      </c>
      <c r="AJ1357" s="25"/>
    </row>
    <row r="1358" spans="25:36" x14ac:dyDescent="0.2">
      <c r="Y1358" t="s">
        <v>2706</v>
      </c>
      <c r="Z1358" t="s">
        <v>212</v>
      </c>
      <c r="AA1358" s="6">
        <v>1230.94921944869</v>
      </c>
      <c r="AB1358" s="6">
        <v>1308.0562291144799</v>
      </c>
      <c r="AC1358" s="6">
        <v>59.794864233245498</v>
      </c>
      <c r="AF1358" s="24" t="s">
        <v>4729</v>
      </c>
      <c r="AG1358" s="24" t="s">
        <v>274</v>
      </c>
      <c r="AH1358" s="25">
        <v>1384.5921983788701</v>
      </c>
      <c r="AI1358" s="25">
        <v>1384.5921983788701</v>
      </c>
      <c r="AJ1358" s="25"/>
    </row>
    <row r="1359" spans="25:36" x14ac:dyDescent="0.2">
      <c r="Y1359" t="s">
        <v>2708</v>
      </c>
      <c r="Z1359" t="s">
        <v>212</v>
      </c>
      <c r="AA1359" s="6">
        <v>1231.0082714778</v>
      </c>
      <c r="AB1359" s="6">
        <v>1422.8285305624299</v>
      </c>
      <c r="AC1359" s="6">
        <v>51.771887373727701</v>
      </c>
      <c r="AF1359" s="24" t="s">
        <v>3625</v>
      </c>
      <c r="AG1359" s="24" t="s">
        <v>212</v>
      </c>
      <c r="AH1359" s="25">
        <v>1862.6382235661299</v>
      </c>
      <c r="AI1359" s="25">
        <v>1385.5965019320799</v>
      </c>
      <c r="AJ1359" s="25">
        <v>101.934675341416</v>
      </c>
    </row>
    <row r="1360" spans="25:36" x14ac:dyDescent="0.2">
      <c r="Y1360" t="s">
        <v>2709</v>
      </c>
      <c r="Z1360" t="s">
        <v>212</v>
      </c>
      <c r="AA1360" s="6">
        <v>1231.11570957355</v>
      </c>
      <c r="AB1360" s="6">
        <v>1231.11570957355</v>
      </c>
      <c r="AC1360" s="6">
        <v>32.062723177095897</v>
      </c>
      <c r="AF1360" s="24" t="s">
        <v>461</v>
      </c>
      <c r="AG1360" s="24" t="s">
        <v>212</v>
      </c>
      <c r="AH1360" s="25">
        <v>1386.33053037229</v>
      </c>
      <c r="AI1360" s="25">
        <v>1386.33053037229</v>
      </c>
      <c r="AJ1360" s="25">
        <v>13.7200694044564</v>
      </c>
    </row>
    <row r="1361" spans="25:36" x14ac:dyDescent="0.2">
      <c r="Y1361" t="s">
        <v>2711</v>
      </c>
      <c r="Z1361" t="s">
        <v>212</v>
      </c>
      <c r="AA1361" s="6">
        <v>1231.47416171389</v>
      </c>
      <c r="AB1361" s="6">
        <v>1548.3752794316299</v>
      </c>
      <c r="AC1361" s="6">
        <v>67.594684931614097</v>
      </c>
      <c r="AF1361" s="24" t="s">
        <v>2183</v>
      </c>
      <c r="AG1361" s="24" t="s">
        <v>212</v>
      </c>
      <c r="AH1361" s="25">
        <v>1230.5115258860701</v>
      </c>
      <c r="AI1361" s="25">
        <v>1386.80158499713</v>
      </c>
      <c r="AJ1361" s="25">
        <v>69.770789504367798</v>
      </c>
    </row>
    <row r="1362" spans="25:36" x14ac:dyDescent="0.2">
      <c r="Y1362" t="s">
        <v>2713</v>
      </c>
      <c r="Z1362" t="s">
        <v>212</v>
      </c>
      <c r="AA1362" s="6">
        <v>1231.5981497866901</v>
      </c>
      <c r="AB1362" s="6">
        <v>1400</v>
      </c>
      <c r="AC1362" s="6">
        <v>84.762654431486098</v>
      </c>
      <c r="AF1362" s="24" t="s">
        <v>2878</v>
      </c>
      <c r="AG1362" s="24" t="s">
        <v>212</v>
      </c>
      <c r="AH1362" s="25">
        <v>1628.70885153429</v>
      </c>
      <c r="AI1362" s="25">
        <v>1387.1867545648699</v>
      </c>
      <c r="AJ1362" s="25">
        <v>55.700237356978</v>
      </c>
    </row>
    <row r="1363" spans="25:36" x14ac:dyDescent="0.2">
      <c r="Y1363" t="s">
        <v>2715</v>
      </c>
      <c r="Z1363" t="s">
        <v>212</v>
      </c>
      <c r="AA1363" s="6">
        <v>1233.0109418730301</v>
      </c>
      <c r="AB1363" s="6">
        <v>1237.4622681646599</v>
      </c>
      <c r="AC1363" s="6">
        <v>52.846153661800201</v>
      </c>
      <c r="AF1363" s="24" t="s">
        <v>3456</v>
      </c>
      <c r="AG1363" s="24" t="s">
        <v>274</v>
      </c>
      <c r="AH1363" s="25">
        <v>1242.382819829</v>
      </c>
      <c r="AI1363" s="25">
        <v>1387.1867545648699</v>
      </c>
      <c r="AJ1363" s="25">
        <v>72.215517714957898</v>
      </c>
    </row>
    <row r="1364" spans="25:36" x14ac:dyDescent="0.2">
      <c r="Y1364" t="s">
        <v>2717</v>
      </c>
      <c r="Z1364" t="s">
        <v>212</v>
      </c>
      <c r="AA1364" s="6">
        <v>1233.15183540422</v>
      </c>
      <c r="AB1364" s="6">
        <v>1310.4492439078699</v>
      </c>
      <c r="AC1364" s="6">
        <v>64.215644493791203</v>
      </c>
      <c r="AF1364" s="24" t="s">
        <v>1573</v>
      </c>
      <c r="AG1364" s="24" t="s">
        <v>212</v>
      </c>
      <c r="AH1364" s="25">
        <v>1126.58309083822</v>
      </c>
      <c r="AI1364" s="25">
        <v>1387.7733557941499</v>
      </c>
      <c r="AJ1364" s="25">
        <v>63.906218732073299</v>
      </c>
    </row>
    <row r="1365" spans="25:36" x14ac:dyDescent="0.2">
      <c r="Y1365" t="s">
        <v>2719</v>
      </c>
      <c r="Z1365" t="s">
        <v>212</v>
      </c>
      <c r="AA1365" s="6">
        <v>1233.6075666694701</v>
      </c>
      <c r="AB1365" s="6">
        <v>1434.88580085442</v>
      </c>
      <c r="AC1365" s="6">
        <v>69.761068243762793</v>
      </c>
      <c r="AF1365" s="24" t="s">
        <v>3391</v>
      </c>
      <c r="AG1365" s="24" t="s">
        <v>212</v>
      </c>
      <c r="AH1365" s="25">
        <v>1339.0150285157099</v>
      </c>
      <c r="AI1365" s="25">
        <v>1390</v>
      </c>
      <c r="AJ1365" s="25">
        <v>57.394097934759401</v>
      </c>
    </row>
    <row r="1366" spans="25:36" x14ac:dyDescent="0.2">
      <c r="Y1366" t="s">
        <v>2721</v>
      </c>
      <c r="Z1366" t="s">
        <v>212</v>
      </c>
      <c r="AA1366" s="6">
        <v>1233.6787542677901</v>
      </c>
      <c r="AB1366" s="6">
        <v>1159.04787148009</v>
      </c>
      <c r="AC1366" s="6">
        <v>72.258251683296294</v>
      </c>
      <c r="AF1366" s="24" t="s">
        <v>5222</v>
      </c>
      <c r="AG1366" s="24" t="s">
        <v>212</v>
      </c>
      <c r="AH1366" s="25">
        <v>2823.5364663916398</v>
      </c>
      <c r="AI1366" s="25">
        <v>1390.64764392647</v>
      </c>
      <c r="AJ1366" s="25">
        <v>110.180462295738</v>
      </c>
    </row>
    <row r="1367" spans="25:36" x14ac:dyDescent="0.2">
      <c r="Y1367" t="s">
        <v>2723</v>
      </c>
      <c r="Z1367" t="s">
        <v>212</v>
      </c>
      <c r="AA1367" s="6">
        <v>1235.3004998602601</v>
      </c>
      <c r="AB1367" s="6">
        <v>1494.8146115250099</v>
      </c>
      <c r="AC1367" s="6">
        <v>63.013886419433803</v>
      </c>
      <c r="AF1367" s="24" t="s">
        <v>5658</v>
      </c>
      <c r="AG1367" s="24" t="s">
        <v>212</v>
      </c>
      <c r="AH1367" s="25">
        <v>2443.05078698835</v>
      </c>
      <c r="AI1367" s="25">
        <v>1391.5131304844899</v>
      </c>
      <c r="AJ1367" s="25">
        <v>134.27625465215399</v>
      </c>
    </row>
    <row r="1368" spans="25:36" x14ac:dyDescent="0.2">
      <c r="Y1368" t="s">
        <v>2725</v>
      </c>
      <c r="Z1368" t="s">
        <v>212</v>
      </c>
      <c r="AA1368" s="6">
        <v>1236.3277773408099</v>
      </c>
      <c r="AB1368" s="6">
        <v>1243.8188427560101</v>
      </c>
      <c r="AC1368" s="6">
        <v>74.151376248562002</v>
      </c>
      <c r="AF1368" s="24" t="s">
        <v>1580</v>
      </c>
      <c r="AG1368" s="24" t="s">
        <v>212</v>
      </c>
      <c r="AH1368" s="25">
        <v>1459.5345489415299</v>
      </c>
      <c r="AI1368" s="25">
        <v>1391.6607270196901</v>
      </c>
      <c r="AJ1368" s="25">
        <v>53.379854550569299</v>
      </c>
    </row>
    <row r="1369" spans="25:36" x14ac:dyDescent="0.2">
      <c r="Y1369" t="s">
        <v>2727</v>
      </c>
      <c r="Z1369" t="s">
        <v>212</v>
      </c>
      <c r="AA1369" s="6">
        <v>1236.4132912544901</v>
      </c>
      <c r="AB1369" s="6">
        <v>1383.8905533018999</v>
      </c>
      <c r="AC1369" s="6">
        <v>44.870251453533797</v>
      </c>
      <c r="AF1369" s="24" t="s">
        <v>5023</v>
      </c>
      <c r="AG1369" s="24" t="s">
        <v>274</v>
      </c>
      <c r="AH1369" s="25">
        <v>1392.01427483512</v>
      </c>
      <c r="AI1369" s="25">
        <v>1392.01427483512</v>
      </c>
      <c r="AJ1369" s="25">
        <v>20.5805131607429</v>
      </c>
    </row>
    <row r="1370" spans="25:36" x14ac:dyDescent="0.2">
      <c r="Y1370" t="s">
        <v>2728</v>
      </c>
      <c r="Z1370" t="s">
        <v>274</v>
      </c>
      <c r="AA1370" s="6">
        <v>1236.65059059743</v>
      </c>
      <c r="AB1370" s="6">
        <v>1146.5702052853401</v>
      </c>
      <c r="AC1370" s="6">
        <v>25.560004449401401</v>
      </c>
      <c r="AF1370" s="24" t="s">
        <v>1918</v>
      </c>
      <c r="AG1370" s="24" t="s">
        <v>212</v>
      </c>
      <c r="AH1370" s="25">
        <v>1418.4208314050099</v>
      </c>
      <c r="AI1370" s="25">
        <v>1392.77830448237</v>
      </c>
      <c r="AJ1370" s="25">
        <v>60.647151922237597</v>
      </c>
    </row>
    <row r="1371" spans="25:36" x14ac:dyDescent="0.2">
      <c r="Y1371" t="s">
        <v>2730</v>
      </c>
      <c r="Z1371" t="s">
        <v>212</v>
      </c>
      <c r="AA1371" s="6">
        <v>1237.6797032135801</v>
      </c>
      <c r="AB1371" s="6">
        <v>1461.9906173592799</v>
      </c>
      <c r="AC1371" s="6">
        <v>75.946532889056002</v>
      </c>
      <c r="AF1371" s="24" t="s">
        <v>1348</v>
      </c>
      <c r="AG1371" s="24" t="s">
        <v>212</v>
      </c>
      <c r="AH1371" s="25">
        <v>1347.2958204278</v>
      </c>
      <c r="AI1371" s="25">
        <v>1394.42385697138</v>
      </c>
      <c r="AJ1371" s="25">
        <v>82.584156730646498</v>
      </c>
    </row>
    <row r="1372" spans="25:36" x14ac:dyDescent="0.2">
      <c r="Y1372" t="s">
        <v>2732</v>
      </c>
      <c r="Z1372" t="s">
        <v>212</v>
      </c>
      <c r="AA1372" s="6">
        <v>1238.2459152743099</v>
      </c>
      <c r="AB1372" s="6">
        <v>1064.2291321662101</v>
      </c>
      <c r="AC1372" s="6">
        <v>107.911469866847</v>
      </c>
      <c r="AF1372" s="24" t="s">
        <v>1249</v>
      </c>
      <c r="AG1372" s="24" t="s">
        <v>212</v>
      </c>
      <c r="AH1372" s="25">
        <v>1566.45086724665</v>
      </c>
      <c r="AI1372" s="25">
        <v>1394.42729216419</v>
      </c>
      <c r="AJ1372" s="25">
        <v>61.122038143790398</v>
      </c>
    </row>
    <row r="1373" spans="25:36" x14ac:dyDescent="0.2">
      <c r="Y1373" t="s">
        <v>2734</v>
      </c>
      <c r="Z1373" t="s">
        <v>212</v>
      </c>
      <c r="AA1373" s="6">
        <v>1238.4989535780501</v>
      </c>
      <c r="AB1373" s="6">
        <v>1173.7595544533201</v>
      </c>
      <c r="AC1373" s="6">
        <v>76.087668962660004</v>
      </c>
      <c r="AF1373" s="24" t="s">
        <v>3638</v>
      </c>
      <c r="AG1373" s="24" t="s">
        <v>212</v>
      </c>
      <c r="AH1373" s="25">
        <v>1662.8397080943901</v>
      </c>
      <c r="AI1373" s="25">
        <v>1394.6223620941701</v>
      </c>
      <c r="AJ1373" s="25">
        <v>74.985725024646499</v>
      </c>
    </row>
    <row r="1374" spans="25:36" x14ac:dyDescent="0.2">
      <c r="Y1374" t="s">
        <v>2735</v>
      </c>
      <c r="Z1374" t="s">
        <v>274</v>
      </c>
      <c r="AA1374" s="6">
        <v>1238.56996333284</v>
      </c>
      <c r="AB1374" s="6">
        <v>1238.56996333284</v>
      </c>
      <c r="AC1374" s="6"/>
      <c r="AF1374" s="24" t="s">
        <v>3335</v>
      </c>
      <c r="AG1374" s="24" t="s">
        <v>212</v>
      </c>
      <c r="AH1374" s="25">
        <v>1570.9224021616401</v>
      </c>
      <c r="AI1374" s="25">
        <v>1394.62384636454</v>
      </c>
      <c r="AJ1374" s="25">
        <v>80.293505138499796</v>
      </c>
    </row>
    <row r="1375" spans="25:36" x14ac:dyDescent="0.2">
      <c r="Y1375" t="s">
        <v>2737</v>
      </c>
      <c r="Z1375" t="s">
        <v>212</v>
      </c>
      <c r="AA1375" s="6">
        <v>1239.8697382452599</v>
      </c>
      <c r="AB1375" s="6">
        <v>1239.8697382452599</v>
      </c>
      <c r="AC1375" s="6">
        <v>20.5421214303623</v>
      </c>
      <c r="AF1375" s="24" t="s">
        <v>1441</v>
      </c>
      <c r="AG1375" s="24" t="s">
        <v>212</v>
      </c>
      <c r="AH1375" s="25">
        <v>2250.5290352044199</v>
      </c>
      <c r="AI1375" s="25">
        <v>1395.0224598619</v>
      </c>
      <c r="AJ1375" s="25">
        <v>96.844994523748099</v>
      </c>
    </row>
    <row r="1376" spans="25:36" x14ac:dyDescent="0.2">
      <c r="Y1376" t="s">
        <v>2739</v>
      </c>
      <c r="Z1376" t="s">
        <v>212</v>
      </c>
      <c r="AA1376" s="6">
        <v>1240.2448634146299</v>
      </c>
      <c r="AB1376" s="6">
        <v>1415.02317354211</v>
      </c>
      <c r="AC1376" s="6">
        <v>49.587239171485301</v>
      </c>
      <c r="AF1376" s="24" t="s">
        <v>931</v>
      </c>
      <c r="AG1376" s="24" t="s">
        <v>212</v>
      </c>
      <c r="AH1376" s="25">
        <v>1205.81481947472</v>
      </c>
      <c r="AI1376" s="25">
        <v>1395.2632458926</v>
      </c>
      <c r="AJ1376" s="25">
        <v>48.646347109057501</v>
      </c>
    </row>
    <row r="1377" spans="25:36" x14ac:dyDescent="0.2">
      <c r="Y1377" t="s">
        <v>2741</v>
      </c>
      <c r="Z1377" t="s">
        <v>212</v>
      </c>
      <c r="AA1377" s="6">
        <v>1240.44937428704</v>
      </c>
      <c r="AB1377" s="6">
        <v>1240.44937428704</v>
      </c>
      <c r="AC1377" s="6">
        <v>70.394269794153701</v>
      </c>
      <c r="AF1377" s="24" t="s">
        <v>1433</v>
      </c>
      <c r="AG1377" s="24" t="s">
        <v>212</v>
      </c>
      <c r="AH1377" s="25">
        <v>1078.1828140359501</v>
      </c>
      <c r="AI1377" s="25">
        <v>1396.24458403215</v>
      </c>
      <c r="AJ1377" s="25">
        <v>61.936581299091003</v>
      </c>
    </row>
    <row r="1378" spans="25:36" x14ac:dyDescent="0.2">
      <c r="Y1378" t="s">
        <v>2743</v>
      </c>
      <c r="Z1378" t="s">
        <v>212</v>
      </c>
      <c r="AA1378" s="6">
        <v>1243.59477448552</v>
      </c>
      <c r="AB1378" s="6">
        <v>1240.10815761194</v>
      </c>
      <c r="AC1378" s="6">
        <v>26.3734406241513</v>
      </c>
      <c r="AF1378" s="24" t="s">
        <v>2524</v>
      </c>
      <c r="AG1378" s="24" t="s">
        <v>212</v>
      </c>
      <c r="AH1378" s="25">
        <v>1552.8021738955799</v>
      </c>
      <c r="AI1378" s="25">
        <v>1396.8581397165899</v>
      </c>
      <c r="AJ1378" s="25">
        <v>92.631589373186003</v>
      </c>
    </row>
    <row r="1379" spans="25:36" x14ac:dyDescent="0.2">
      <c r="Y1379" t="s">
        <v>2745</v>
      </c>
      <c r="Z1379" t="s">
        <v>212</v>
      </c>
      <c r="AA1379" s="6">
        <v>1243.9635224318899</v>
      </c>
      <c r="AB1379" s="6">
        <v>1459.1876380218</v>
      </c>
      <c r="AC1379" s="6">
        <v>35.057092556620397</v>
      </c>
      <c r="AF1379" s="24" t="s">
        <v>2345</v>
      </c>
      <c r="AG1379" s="24" t="s">
        <v>212</v>
      </c>
      <c r="AH1379" s="25">
        <v>1616.6014116149299</v>
      </c>
      <c r="AI1379" s="25">
        <v>1400.3297753080799</v>
      </c>
      <c r="AJ1379" s="25">
        <v>59.575844388896897</v>
      </c>
    </row>
    <row r="1380" spans="25:36" x14ac:dyDescent="0.2">
      <c r="Y1380" t="s">
        <v>2747</v>
      </c>
      <c r="Z1380" t="s">
        <v>212</v>
      </c>
      <c r="AA1380" s="6">
        <v>1244.2239749530299</v>
      </c>
      <c r="AB1380" s="6">
        <v>891.60573045572596</v>
      </c>
      <c r="AC1380" s="6">
        <v>90.802669845146298</v>
      </c>
      <c r="AF1380" s="24" t="s">
        <v>2204</v>
      </c>
      <c r="AG1380" s="24" t="s">
        <v>212</v>
      </c>
      <c r="AH1380" s="25">
        <v>1483.83324619327</v>
      </c>
      <c r="AI1380" s="25">
        <v>1400.6617101546001</v>
      </c>
      <c r="AJ1380" s="25">
        <v>56.871422103808698</v>
      </c>
    </row>
    <row r="1381" spans="25:36" x14ac:dyDescent="0.2">
      <c r="Y1381" t="s">
        <v>2749</v>
      </c>
      <c r="Z1381" t="s">
        <v>212</v>
      </c>
      <c r="AA1381" s="6">
        <v>1244.86288372743</v>
      </c>
      <c r="AB1381" s="6">
        <v>1268.16127999384</v>
      </c>
      <c r="AC1381" s="6">
        <v>57.734774559984501</v>
      </c>
      <c r="AF1381" s="24" t="s">
        <v>800</v>
      </c>
      <c r="AG1381" s="24" t="s">
        <v>212</v>
      </c>
      <c r="AH1381" s="25">
        <v>1400.7615070230399</v>
      </c>
      <c r="AI1381" s="25">
        <v>1400.7615070230399</v>
      </c>
      <c r="AJ1381" s="25">
        <v>119.84448495410599</v>
      </c>
    </row>
    <row r="1382" spans="25:36" x14ac:dyDescent="0.2">
      <c r="Y1382" t="s">
        <v>2751</v>
      </c>
      <c r="Z1382" t="s">
        <v>212</v>
      </c>
      <c r="AA1382" s="6">
        <v>1245.5921344757101</v>
      </c>
      <c r="AB1382" s="6">
        <v>1298.6899984778199</v>
      </c>
      <c r="AC1382" s="6">
        <v>89.323218517186504</v>
      </c>
      <c r="AF1382" s="24" t="s">
        <v>3746</v>
      </c>
      <c r="AG1382" s="24" t="s">
        <v>212</v>
      </c>
      <c r="AH1382" s="25">
        <v>1470.36297634008</v>
      </c>
      <c r="AI1382" s="25">
        <v>1401.784308</v>
      </c>
      <c r="AJ1382" s="25">
        <v>37.342965606123798</v>
      </c>
    </row>
    <row r="1383" spans="25:36" x14ac:dyDescent="0.2">
      <c r="Y1383" t="s">
        <v>2753</v>
      </c>
      <c r="Z1383" t="s">
        <v>212</v>
      </c>
      <c r="AA1383" s="6">
        <v>1246.07243636969</v>
      </c>
      <c r="AB1383" s="6">
        <v>1297.6359018089599</v>
      </c>
      <c r="AC1383" s="6">
        <v>58.3642030830488</v>
      </c>
      <c r="AF1383" s="24" t="s">
        <v>4881</v>
      </c>
      <c r="AG1383" s="24" t="s">
        <v>274</v>
      </c>
      <c r="AH1383" s="25">
        <v>1402.3354582361301</v>
      </c>
      <c r="AI1383" s="25">
        <v>1402.3354582361301</v>
      </c>
      <c r="AJ1383" s="25">
        <v>18.925410363138699</v>
      </c>
    </row>
    <row r="1384" spans="25:36" x14ac:dyDescent="0.2">
      <c r="Y1384" t="s">
        <v>2755</v>
      </c>
      <c r="Z1384" t="s">
        <v>212</v>
      </c>
      <c r="AA1384" s="6">
        <v>1246.0996884399799</v>
      </c>
      <c r="AB1384" s="6">
        <v>481.37359135497002</v>
      </c>
      <c r="AC1384" s="6">
        <v>142.757448578793</v>
      </c>
      <c r="AF1384" s="24" t="s">
        <v>5146</v>
      </c>
      <c r="AG1384" s="24" t="s">
        <v>212</v>
      </c>
      <c r="AH1384" s="25">
        <v>2035.16150010145</v>
      </c>
      <c r="AI1384" s="25">
        <v>1402.9162206625999</v>
      </c>
      <c r="AJ1384" s="25">
        <v>125.135157701181</v>
      </c>
    </row>
    <row r="1385" spans="25:36" x14ac:dyDescent="0.2">
      <c r="Y1385" t="s">
        <v>2757</v>
      </c>
      <c r="Z1385" t="s">
        <v>212</v>
      </c>
      <c r="AA1385" s="6">
        <v>1246.46533274222</v>
      </c>
      <c r="AB1385" s="6">
        <v>1246.46533274222</v>
      </c>
      <c r="AC1385" s="6"/>
      <c r="AF1385" s="24" t="s">
        <v>2295</v>
      </c>
      <c r="AG1385" s="24" t="s">
        <v>274</v>
      </c>
      <c r="AH1385" s="25">
        <v>1450.19081332214</v>
      </c>
      <c r="AI1385" s="25">
        <v>1403</v>
      </c>
      <c r="AJ1385" s="25">
        <v>52.888077880806598</v>
      </c>
    </row>
    <row r="1386" spans="25:36" x14ac:dyDescent="0.2">
      <c r="Y1386" t="s">
        <v>2759</v>
      </c>
      <c r="Z1386" t="s">
        <v>212</v>
      </c>
      <c r="AA1386" s="6">
        <v>1246.48720497403</v>
      </c>
      <c r="AB1386" s="6">
        <v>1060.7042969690899</v>
      </c>
      <c r="AC1386" s="6">
        <v>80.381267805026695</v>
      </c>
      <c r="AF1386" s="24" t="s">
        <v>1819</v>
      </c>
      <c r="AG1386" s="24" t="s">
        <v>212</v>
      </c>
      <c r="AH1386" s="25">
        <v>1600.1464798710899</v>
      </c>
      <c r="AI1386" s="25">
        <v>1403.6410129380599</v>
      </c>
      <c r="AJ1386" s="25">
        <v>46.857644227904601</v>
      </c>
    </row>
    <row r="1387" spans="25:36" x14ac:dyDescent="0.2">
      <c r="Y1387" t="s">
        <v>2761</v>
      </c>
      <c r="Z1387" t="s">
        <v>212</v>
      </c>
      <c r="AA1387" s="6">
        <v>1246.52788326157</v>
      </c>
      <c r="AB1387" s="6">
        <v>1246.52788326157</v>
      </c>
      <c r="AC1387" s="6">
        <v>16.569050254709101</v>
      </c>
      <c r="AF1387" s="24" t="s">
        <v>5687</v>
      </c>
      <c r="AG1387" s="24" t="s">
        <v>274</v>
      </c>
      <c r="AH1387" s="25">
        <v>1404.5080794292901</v>
      </c>
      <c r="AI1387" s="25">
        <v>1404.5080794292901</v>
      </c>
      <c r="AJ1387" s="25"/>
    </row>
    <row r="1388" spans="25:36" x14ac:dyDescent="0.2">
      <c r="Y1388" t="s">
        <v>2763</v>
      </c>
      <c r="Z1388" t="s">
        <v>212</v>
      </c>
      <c r="AA1388" s="6">
        <v>1247.1620054462701</v>
      </c>
      <c r="AB1388" s="6">
        <v>1342.3354500049199</v>
      </c>
      <c r="AC1388" s="6">
        <v>56.9211923611335</v>
      </c>
      <c r="AF1388" s="24" t="s">
        <v>4688</v>
      </c>
      <c r="AG1388" s="24" t="s">
        <v>274</v>
      </c>
      <c r="AH1388" s="25">
        <v>1405.3752509327901</v>
      </c>
      <c r="AI1388" s="25">
        <v>1405.3752509327901</v>
      </c>
      <c r="AJ1388" s="25"/>
    </row>
    <row r="1389" spans="25:36" x14ac:dyDescent="0.2">
      <c r="Y1389" t="s">
        <v>2765</v>
      </c>
      <c r="Z1389" t="s">
        <v>212</v>
      </c>
      <c r="AA1389" s="6">
        <v>1247.3206547872801</v>
      </c>
      <c r="AB1389" s="6">
        <v>1157.4280693558401</v>
      </c>
      <c r="AC1389" s="6">
        <v>16.846917968483599</v>
      </c>
      <c r="AF1389" s="24" t="s">
        <v>318</v>
      </c>
      <c r="AG1389" s="24" t="s">
        <v>212</v>
      </c>
      <c r="AH1389" s="25">
        <v>1124.3126090380599</v>
      </c>
      <c r="AI1389" s="25">
        <v>1405.3752509327901</v>
      </c>
      <c r="AJ1389" s="25">
        <v>50.539399326233898</v>
      </c>
    </row>
    <row r="1390" spans="25:36" x14ac:dyDescent="0.2">
      <c r="Y1390" t="s">
        <v>2767</v>
      </c>
      <c r="Z1390" t="s">
        <v>212</v>
      </c>
      <c r="AA1390" s="6">
        <v>1247.4356165095201</v>
      </c>
      <c r="AB1390" s="6">
        <v>1247.4356165095201</v>
      </c>
      <c r="AC1390" s="6"/>
      <c r="AF1390" s="24" t="s">
        <v>2147</v>
      </c>
      <c r="AG1390" s="24" t="s">
        <v>212</v>
      </c>
      <c r="AH1390" s="25">
        <v>1179.3926720398499</v>
      </c>
      <c r="AI1390" s="25">
        <v>1407.1099088191099</v>
      </c>
      <c r="AJ1390" s="25">
        <v>67.738685869532702</v>
      </c>
    </row>
    <row r="1391" spans="25:36" x14ac:dyDescent="0.2">
      <c r="Y1391" t="s">
        <v>2769</v>
      </c>
      <c r="Z1391" t="s">
        <v>212</v>
      </c>
      <c r="AA1391" s="6">
        <v>1247.5381453990001</v>
      </c>
      <c r="AB1391" s="6">
        <v>1388.2349860062</v>
      </c>
      <c r="AC1391" s="6">
        <v>80.716797794929505</v>
      </c>
      <c r="AF1391" s="24" t="s">
        <v>6011</v>
      </c>
      <c r="AG1391" s="24" t="s">
        <v>212</v>
      </c>
      <c r="AH1391" s="25">
        <v>2726.5884420061798</v>
      </c>
      <c r="AI1391" s="25">
        <v>1408</v>
      </c>
      <c r="AJ1391" s="25">
        <v>145.93047674757199</v>
      </c>
    </row>
    <row r="1392" spans="25:36" x14ac:dyDescent="0.2">
      <c r="Y1392" t="s">
        <v>2771</v>
      </c>
      <c r="Z1392" t="s">
        <v>212</v>
      </c>
      <c r="AA1392" s="6">
        <v>1247.60767099637</v>
      </c>
      <c r="AB1392" s="6">
        <v>1209.784897</v>
      </c>
      <c r="AC1392" s="6">
        <v>59.728702124290301</v>
      </c>
      <c r="AF1392" s="24" t="s">
        <v>4185</v>
      </c>
      <c r="AG1392" s="24" t="s">
        <v>212</v>
      </c>
      <c r="AH1392" s="25">
        <v>1763.6353018326799</v>
      </c>
      <c r="AI1392" s="25">
        <v>1408.35413309351</v>
      </c>
      <c r="AJ1392" s="25">
        <v>89.186233477845093</v>
      </c>
    </row>
    <row r="1393" spans="25:36" x14ac:dyDescent="0.2">
      <c r="Y1393" t="s">
        <v>2773</v>
      </c>
      <c r="Z1393" t="s">
        <v>212</v>
      </c>
      <c r="AA1393" s="6">
        <v>1247.7871648325499</v>
      </c>
      <c r="AB1393" s="6">
        <v>1425.2041501753999</v>
      </c>
      <c r="AC1393" s="6">
        <v>49.9458142822238</v>
      </c>
      <c r="AF1393" s="24" t="s">
        <v>2979</v>
      </c>
      <c r="AG1393" s="24" t="s">
        <v>212</v>
      </c>
      <c r="AH1393" s="25">
        <v>1488.6750821677699</v>
      </c>
      <c r="AI1393" s="25">
        <v>1409.19520697335</v>
      </c>
      <c r="AJ1393" s="25">
        <v>64.783287997669504</v>
      </c>
    </row>
    <row r="1394" spans="25:36" x14ac:dyDescent="0.2">
      <c r="Y1394" t="s">
        <v>2775</v>
      </c>
      <c r="Z1394" t="s">
        <v>212</v>
      </c>
      <c r="AA1394" s="6">
        <v>1247.8427030769001</v>
      </c>
      <c r="AB1394" s="6">
        <v>1258.0445077898701</v>
      </c>
      <c r="AC1394" s="6">
        <v>26.4859213284766</v>
      </c>
      <c r="AF1394" s="24" t="s">
        <v>997</v>
      </c>
      <c r="AG1394" s="24" t="s">
        <v>212</v>
      </c>
      <c r="AH1394" s="25">
        <v>1428.39800133729</v>
      </c>
      <c r="AI1394" s="25">
        <v>1411.6432954692</v>
      </c>
      <c r="AJ1394" s="25">
        <v>65.503804994248796</v>
      </c>
    </row>
    <row r="1395" spans="25:36" x14ac:dyDescent="0.2">
      <c r="Y1395" t="s">
        <v>2777</v>
      </c>
      <c r="Z1395" t="s">
        <v>212</v>
      </c>
      <c r="AA1395" s="6">
        <v>1248.1044601148401</v>
      </c>
      <c r="AB1395" s="6">
        <v>1111.2425432330599</v>
      </c>
      <c r="AC1395" s="6">
        <v>22.597557983278101</v>
      </c>
      <c r="AF1395" s="24" t="s">
        <v>1973</v>
      </c>
      <c r="AG1395" s="24" t="s">
        <v>212</v>
      </c>
      <c r="AH1395" s="25">
        <v>1416.05205425908</v>
      </c>
      <c r="AI1395" s="25">
        <v>1413.13419974674</v>
      </c>
      <c r="AJ1395" s="25">
        <v>57.641772592384299</v>
      </c>
    </row>
    <row r="1396" spans="25:36" x14ac:dyDescent="0.2">
      <c r="Y1396" t="s">
        <v>2779</v>
      </c>
      <c r="Z1396" t="s">
        <v>212</v>
      </c>
      <c r="AA1396" s="6">
        <v>1248.4242340625999</v>
      </c>
      <c r="AB1396" s="6">
        <v>1459.64994720973</v>
      </c>
      <c r="AC1396" s="6">
        <v>82.616084882901902</v>
      </c>
      <c r="AF1396" s="24" t="s">
        <v>1656</v>
      </c>
      <c r="AG1396" s="24" t="s">
        <v>212</v>
      </c>
      <c r="AH1396" s="25">
        <v>2059.4305937018198</v>
      </c>
      <c r="AI1396" s="25">
        <v>1413.1848451877399</v>
      </c>
      <c r="AJ1396" s="25">
        <v>79.869823383991502</v>
      </c>
    </row>
    <row r="1397" spans="25:36" x14ac:dyDescent="0.2">
      <c r="Y1397" t="s">
        <v>2781</v>
      </c>
      <c r="Z1397" t="s">
        <v>212</v>
      </c>
      <c r="AA1397" s="6">
        <v>1249.18503537328</v>
      </c>
      <c r="AB1397" s="6">
        <v>1390.7607921950701</v>
      </c>
      <c r="AC1397" s="6">
        <v>59.0090130687258</v>
      </c>
      <c r="AF1397" s="24" t="s">
        <v>2388</v>
      </c>
      <c r="AG1397" s="24" t="s">
        <v>212</v>
      </c>
      <c r="AH1397" s="25">
        <v>1568.9164553211599</v>
      </c>
      <c r="AI1397" s="25">
        <v>1413.2160807002999</v>
      </c>
      <c r="AJ1397" s="25">
        <v>81.071149636199394</v>
      </c>
    </row>
    <row r="1398" spans="25:36" x14ac:dyDescent="0.2">
      <c r="Y1398" t="s">
        <v>2783</v>
      </c>
      <c r="Z1398" t="s">
        <v>212</v>
      </c>
      <c r="AA1398" s="6">
        <v>1249.2565185022199</v>
      </c>
      <c r="AB1398" s="6">
        <v>1131.5255840114801</v>
      </c>
      <c r="AC1398" s="6">
        <v>89.109941273189506</v>
      </c>
      <c r="AF1398" s="24" t="s">
        <v>2012</v>
      </c>
      <c r="AG1398" s="24" t="s">
        <v>212</v>
      </c>
      <c r="AH1398" s="25">
        <v>1508.16861043021</v>
      </c>
      <c r="AI1398" s="25">
        <v>1414.9210570427899</v>
      </c>
      <c r="AJ1398" s="25">
        <v>88.931202137680401</v>
      </c>
    </row>
    <row r="1399" spans="25:36" x14ac:dyDescent="0.2">
      <c r="Y1399" t="s">
        <v>2785</v>
      </c>
      <c r="Z1399" t="s">
        <v>212</v>
      </c>
      <c r="AA1399" s="6">
        <v>1249.3880794102499</v>
      </c>
      <c r="AB1399" s="6">
        <v>1525.64994217053</v>
      </c>
      <c r="AC1399" s="6">
        <v>65.328374229750395</v>
      </c>
      <c r="AF1399" s="24" t="s">
        <v>1177</v>
      </c>
      <c r="AG1399" s="24" t="s">
        <v>212</v>
      </c>
      <c r="AH1399" s="25">
        <v>1905.88750422469</v>
      </c>
      <c r="AI1399" s="25">
        <v>1415.39679162536</v>
      </c>
      <c r="AJ1399" s="25">
        <v>101.364893652717</v>
      </c>
    </row>
    <row r="1400" spans="25:36" x14ac:dyDescent="0.2">
      <c r="Y1400" t="s">
        <v>2787</v>
      </c>
      <c r="Z1400" t="s">
        <v>212</v>
      </c>
      <c r="AA1400" s="6">
        <v>1249.46135300127</v>
      </c>
      <c r="AB1400" s="6">
        <v>1201.0135197741499</v>
      </c>
      <c r="AC1400" s="6">
        <v>79.618316069960599</v>
      </c>
      <c r="AF1400" s="24" t="s">
        <v>2813</v>
      </c>
      <c r="AG1400" s="24" t="s">
        <v>212</v>
      </c>
      <c r="AH1400" s="25">
        <v>1637.9016163824199</v>
      </c>
      <c r="AI1400" s="25">
        <v>1416.6580187234599</v>
      </c>
      <c r="AJ1400" s="25">
        <v>62.257167099251703</v>
      </c>
    </row>
    <row r="1401" spans="25:36" x14ac:dyDescent="0.2">
      <c r="Y1401" t="s">
        <v>2789</v>
      </c>
      <c r="Z1401" t="s">
        <v>212</v>
      </c>
      <c r="AA1401" s="6">
        <v>1249.5996237352599</v>
      </c>
      <c r="AB1401" s="6">
        <v>1333.8079240688201</v>
      </c>
      <c r="AC1401" s="6">
        <v>60.641389171301398</v>
      </c>
      <c r="AF1401" s="24" t="s">
        <v>3373</v>
      </c>
      <c r="AG1401" s="24" t="s">
        <v>212</v>
      </c>
      <c r="AH1401" s="25">
        <v>1416.6580187234599</v>
      </c>
      <c r="AI1401" s="25">
        <v>1416.6580187234599</v>
      </c>
      <c r="AJ1401" s="25"/>
    </row>
    <row r="1402" spans="25:36" x14ac:dyDescent="0.2">
      <c r="Y1402" t="s">
        <v>2791</v>
      </c>
      <c r="Z1402" t="s">
        <v>212</v>
      </c>
      <c r="AA1402" s="6">
        <v>1249.63483719684</v>
      </c>
      <c r="AB1402" s="6">
        <v>1381.3858475289401</v>
      </c>
      <c r="AC1402" s="6">
        <v>31.401217100420599</v>
      </c>
      <c r="AF1402" s="24" t="s">
        <v>3273</v>
      </c>
      <c r="AG1402" s="24" t="s">
        <v>212</v>
      </c>
      <c r="AH1402" s="25">
        <v>1854.56097218592</v>
      </c>
      <c r="AI1402" s="25">
        <v>1417</v>
      </c>
      <c r="AJ1402" s="25">
        <v>77.509698694420393</v>
      </c>
    </row>
    <row r="1403" spans="25:36" x14ac:dyDescent="0.2">
      <c r="Y1403" t="s">
        <v>2793</v>
      </c>
      <c r="Z1403" t="s">
        <v>212</v>
      </c>
      <c r="AA1403" s="6">
        <v>1249.6824855442501</v>
      </c>
      <c r="AB1403" s="6">
        <v>1392.0608874837999</v>
      </c>
      <c r="AC1403" s="6">
        <v>51.038671430385499</v>
      </c>
      <c r="AF1403" s="24" t="s">
        <v>6827</v>
      </c>
      <c r="AG1403" s="24" t="s">
        <v>212</v>
      </c>
      <c r="AH1403" s="25">
        <v>3391.9738511852302</v>
      </c>
      <c r="AI1403" s="25">
        <v>1419.1424980310501</v>
      </c>
      <c r="AJ1403" s="25">
        <v>153.17125378289401</v>
      </c>
    </row>
    <row r="1404" spans="25:36" x14ac:dyDescent="0.2">
      <c r="Y1404" t="s">
        <v>2794</v>
      </c>
      <c r="Z1404" t="s">
        <v>274</v>
      </c>
      <c r="AA1404" s="6">
        <v>1249.72220293187</v>
      </c>
      <c r="AB1404" s="6">
        <v>1423.7584519434199</v>
      </c>
      <c r="AC1404" s="6">
        <v>55.915162796637503</v>
      </c>
      <c r="AF1404" s="24" t="s">
        <v>2704</v>
      </c>
      <c r="AG1404" s="24" t="s">
        <v>212</v>
      </c>
      <c r="AH1404" s="25">
        <v>1250.59134954192</v>
      </c>
      <c r="AI1404" s="25">
        <v>1420</v>
      </c>
      <c r="AJ1404" s="25">
        <v>60.785610384990797</v>
      </c>
    </row>
    <row r="1405" spans="25:36" x14ac:dyDescent="0.2">
      <c r="Y1405" t="s">
        <v>2796</v>
      </c>
      <c r="Z1405" t="s">
        <v>212</v>
      </c>
      <c r="AA1405" s="6">
        <v>1249.8630738331401</v>
      </c>
      <c r="AB1405" s="6">
        <v>1309.76307517791</v>
      </c>
      <c r="AC1405" s="6">
        <v>45.568015800784501</v>
      </c>
      <c r="AF1405" s="24" t="s">
        <v>2804</v>
      </c>
      <c r="AG1405" s="24" t="s">
        <v>212</v>
      </c>
      <c r="AH1405" s="25">
        <v>1433.1804567346101</v>
      </c>
      <c r="AI1405" s="25">
        <v>1420.5262457771901</v>
      </c>
      <c r="AJ1405" s="25">
        <v>67.156162907366195</v>
      </c>
    </row>
    <row r="1406" spans="25:36" x14ac:dyDescent="0.2">
      <c r="Y1406" t="s">
        <v>2798</v>
      </c>
      <c r="Z1406" t="s">
        <v>212</v>
      </c>
      <c r="AA1406" s="6">
        <v>1250.3665801928501</v>
      </c>
      <c r="AB1406" s="6">
        <v>1224.27390828183</v>
      </c>
      <c r="AC1406" s="6">
        <v>68.242866633258203</v>
      </c>
      <c r="AF1406" s="24" t="s">
        <v>1384</v>
      </c>
      <c r="AG1406" s="24" t="s">
        <v>212</v>
      </c>
      <c r="AH1406" s="25">
        <v>1886.9185501854799</v>
      </c>
      <c r="AI1406" s="25">
        <v>1421.82345040481</v>
      </c>
      <c r="AJ1406" s="25">
        <v>87.815136157528698</v>
      </c>
    </row>
    <row r="1407" spans="25:36" x14ac:dyDescent="0.2">
      <c r="Y1407" t="s">
        <v>2800</v>
      </c>
      <c r="Z1407" t="s">
        <v>212</v>
      </c>
      <c r="AA1407" s="6">
        <v>1250.7143668532201</v>
      </c>
      <c r="AB1407" s="6">
        <v>1332.5548529489399</v>
      </c>
      <c r="AC1407" s="6">
        <v>36.144877953027503</v>
      </c>
      <c r="AF1407" s="24" t="s">
        <v>1790</v>
      </c>
      <c r="AG1407" s="24" t="s">
        <v>212</v>
      </c>
      <c r="AH1407" s="25">
        <v>1346.88494612105</v>
      </c>
      <c r="AI1407" s="25">
        <v>1421.8714096588701</v>
      </c>
      <c r="AJ1407" s="25">
        <v>60.171575973482199</v>
      </c>
    </row>
    <row r="1408" spans="25:36" x14ac:dyDescent="0.2">
      <c r="Y1408" t="s">
        <v>2802</v>
      </c>
      <c r="Z1408" t="s">
        <v>212</v>
      </c>
      <c r="AA1408" s="6">
        <v>1250.8770431969599</v>
      </c>
      <c r="AB1408" s="6">
        <v>1316.1880171227299</v>
      </c>
      <c r="AC1408" s="6">
        <v>64.590097057668899</v>
      </c>
      <c r="AF1408" s="24" t="s">
        <v>5737</v>
      </c>
      <c r="AG1408" s="24" t="s">
        <v>212</v>
      </c>
      <c r="AH1408" s="25">
        <v>1422.74067318318</v>
      </c>
      <c r="AI1408" s="25">
        <v>1422.74067318318</v>
      </c>
      <c r="AJ1408" s="25"/>
    </row>
    <row r="1409" spans="25:36" x14ac:dyDescent="0.2">
      <c r="Y1409" t="s">
        <v>2804</v>
      </c>
      <c r="Z1409" t="s">
        <v>212</v>
      </c>
      <c r="AA1409" s="6">
        <v>1250.9183863201999</v>
      </c>
      <c r="AB1409" s="6">
        <v>1455.53561952062</v>
      </c>
      <c r="AC1409" s="6">
        <v>56.570562661593598</v>
      </c>
      <c r="AF1409" s="24" t="s">
        <v>3963</v>
      </c>
      <c r="AG1409" s="24" t="s">
        <v>212</v>
      </c>
      <c r="AH1409" s="25">
        <v>1683.82330601016</v>
      </c>
      <c r="AI1409" s="25">
        <v>1422.74067318318</v>
      </c>
      <c r="AJ1409" s="25">
        <v>65.116139831574401</v>
      </c>
    </row>
    <row r="1410" spans="25:36" x14ac:dyDescent="0.2">
      <c r="Y1410" t="s">
        <v>2806</v>
      </c>
      <c r="Z1410" t="s">
        <v>212</v>
      </c>
      <c r="AA1410" s="6">
        <v>1251.14596773579</v>
      </c>
      <c r="AB1410" s="6">
        <v>1223.8421103861299</v>
      </c>
      <c r="AC1410" s="6">
        <v>69.981680975364398</v>
      </c>
      <c r="AF1410" s="24" t="s">
        <v>1952</v>
      </c>
      <c r="AG1410" s="24" t="s">
        <v>212</v>
      </c>
      <c r="AH1410" s="25">
        <v>2385.8096144485598</v>
      </c>
      <c r="AI1410" s="25">
        <v>1423</v>
      </c>
      <c r="AJ1410" s="25">
        <v>84.905036355331106</v>
      </c>
    </row>
    <row r="1411" spans="25:36" x14ac:dyDescent="0.2">
      <c r="Y1411" t="s">
        <v>2807</v>
      </c>
      <c r="Z1411" t="s">
        <v>274</v>
      </c>
      <c r="AA1411" s="6">
        <v>1252.71403204986</v>
      </c>
      <c r="AB1411" s="6">
        <v>1270.5490880815</v>
      </c>
      <c r="AC1411" s="6">
        <v>79.452575425057603</v>
      </c>
      <c r="AF1411" s="24" t="s">
        <v>3620</v>
      </c>
      <c r="AG1411" s="24" t="s">
        <v>212</v>
      </c>
      <c r="AH1411" s="25">
        <v>1466.4761869859601</v>
      </c>
      <c r="AI1411" s="25">
        <v>1425</v>
      </c>
      <c r="AJ1411" s="25">
        <v>73.221797062914902</v>
      </c>
    </row>
    <row r="1412" spans="25:36" x14ac:dyDescent="0.2">
      <c r="Y1412" t="s">
        <v>2809</v>
      </c>
      <c r="Z1412" t="s">
        <v>274</v>
      </c>
      <c r="AA1412" s="6">
        <v>1252.71949773185</v>
      </c>
      <c r="AB1412" s="6">
        <v>1216.2491158202799</v>
      </c>
      <c r="AC1412" s="6">
        <v>31.828441490613901</v>
      </c>
      <c r="AF1412" s="24" t="s">
        <v>3959</v>
      </c>
      <c r="AG1412" s="24" t="s">
        <v>212</v>
      </c>
      <c r="AH1412" s="25">
        <v>2761.0631068429102</v>
      </c>
      <c r="AI1412" s="25">
        <v>1425.7317947911999</v>
      </c>
      <c r="AJ1412" s="25">
        <v>94.9528741601262</v>
      </c>
    </row>
    <row r="1413" spans="25:36" x14ac:dyDescent="0.2">
      <c r="Y1413" t="s">
        <v>2811</v>
      </c>
      <c r="Z1413" t="s">
        <v>212</v>
      </c>
      <c r="AA1413" s="6">
        <v>1252.8742520981</v>
      </c>
      <c r="AB1413" s="6">
        <v>1281.75022511513</v>
      </c>
      <c r="AC1413" s="6">
        <v>60.778117324329102</v>
      </c>
      <c r="AF1413" s="24" t="s">
        <v>3489</v>
      </c>
      <c r="AG1413" s="24" t="s">
        <v>212</v>
      </c>
      <c r="AH1413" s="25">
        <v>1656.27185466027</v>
      </c>
      <c r="AI1413" s="25">
        <v>1426.82360236357</v>
      </c>
      <c r="AJ1413" s="25">
        <v>101.32060562805999</v>
      </c>
    </row>
    <row r="1414" spans="25:36" x14ac:dyDescent="0.2">
      <c r="Y1414" t="s">
        <v>2813</v>
      </c>
      <c r="Z1414" t="s">
        <v>212</v>
      </c>
      <c r="AA1414" s="6">
        <v>1253.18991270792</v>
      </c>
      <c r="AB1414" s="6">
        <v>1420.52059212122</v>
      </c>
      <c r="AC1414" s="6">
        <v>62.074722854562502</v>
      </c>
      <c r="AF1414" s="24" t="s">
        <v>2416</v>
      </c>
      <c r="AG1414" s="24" t="s">
        <v>212</v>
      </c>
      <c r="AH1414" s="25">
        <v>1822.95317306113</v>
      </c>
      <c r="AI1414" s="25">
        <v>1429.98004645983</v>
      </c>
      <c r="AJ1414" s="25">
        <v>55.784427207199798</v>
      </c>
    </row>
    <row r="1415" spans="25:36" x14ac:dyDescent="0.2">
      <c r="Y1415" t="s">
        <v>2815</v>
      </c>
      <c r="Z1415" t="s">
        <v>212</v>
      </c>
      <c r="AA1415" s="6">
        <v>1253.5679979026299</v>
      </c>
      <c r="AB1415" s="6">
        <v>1480</v>
      </c>
      <c r="AC1415" s="6">
        <v>48.624435742535397</v>
      </c>
      <c r="AF1415" s="24" t="s">
        <v>1889</v>
      </c>
      <c r="AG1415" s="24" t="s">
        <v>212</v>
      </c>
      <c r="AH1415" s="25">
        <v>2006.1912908228401</v>
      </c>
      <c r="AI1415" s="25">
        <v>1430</v>
      </c>
      <c r="AJ1415" s="25">
        <v>66.056435670772402</v>
      </c>
    </row>
    <row r="1416" spans="25:36" x14ac:dyDescent="0.2">
      <c r="Y1416" t="s">
        <v>2817</v>
      </c>
      <c r="Z1416" t="s">
        <v>212</v>
      </c>
      <c r="AA1416" s="6">
        <v>1253.8322065841401</v>
      </c>
      <c r="AB1416" s="6">
        <v>1430</v>
      </c>
      <c r="AC1416" s="6">
        <v>75.509801302733905</v>
      </c>
      <c r="AF1416" s="24" t="s">
        <v>3465</v>
      </c>
      <c r="AG1416" s="24" t="s">
        <v>212</v>
      </c>
      <c r="AH1416" s="25">
        <v>1535.1807733713699</v>
      </c>
      <c r="AI1416" s="25">
        <v>1430.6600857170299</v>
      </c>
      <c r="AJ1416" s="25">
        <v>51.126215075879102</v>
      </c>
    </row>
    <row r="1417" spans="25:36" x14ac:dyDescent="0.2">
      <c r="Y1417" t="s">
        <v>2819</v>
      </c>
      <c r="Z1417" t="s">
        <v>274</v>
      </c>
      <c r="AA1417" s="6">
        <v>1254.3705553329</v>
      </c>
      <c r="AB1417" s="6">
        <v>1423.02129083667</v>
      </c>
      <c r="AC1417" s="6">
        <v>60.229405482624401</v>
      </c>
      <c r="AF1417" s="24" t="s">
        <v>1454</v>
      </c>
      <c r="AG1417" s="24" t="s">
        <v>274</v>
      </c>
      <c r="AH1417" s="25">
        <v>1162.0805858710301</v>
      </c>
      <c r="AI1417" s="25">
        <v>1430.7517975835899</v>
      </c>
      <c r="AJ1417" s="25">
        <v>58.940875425972798</v>
      </c>
    </row>
    <row r="1418" spans="25:36" x14ac:dyDescent="0.2">
      <c r="Y1418" t="s">
        <v>2821</v>
      </c>
      <c r="Z1418" t="s">
        <v>212</v>
      </c>
      <c r="AA1418" s="6">
        <v>1254.49831331376</v>
      </c>
      <c r="AB1418" s="6">
        <v>1356.8840682216901</v>
      </c>
      <c r="AC1418" s="6">
        <v>33.469640794830603</v>
      </c>
      <c r="AF1418" s="24" t="s">
        <v>2773</v>
      </c>
      <c r="AG1418" s="24" t="s">
        <v>212</v>
      </c>
      <c r="AH1418" s="25">
        <v>1281.40893136918</v>
      </c>
      <c r="AI1418" s="25">
        <v>1430.7517975835899</v>
      </c>
      <c r="AJ1418" s="25">
        <v>42.963960987573699</v>
      </c>
    </row>
    <row r="1419" spans="25:36" x14ac:dyDescent="0.2">
      <c r="Y1419" t="s">
        <v>2823</v>
      </c>
      <c r="Z1419" t="s">
        <v>274</v>
      </c>
      <c r="AA1419" s="6">
        <v>1255.19976059447</v>
      </c>
      <c r="AB1419" s="6">
        <v>1255.19976059447</v>
      </c>
      <c r="AC1419" s="6"/>
      <c r="AF1419" s="24" t="s">
        <v>1677</v>
      </c>
      <c r="AG1419" s="24" t="s">
        <v>212</v>
      </c>
      <c r="AH1419" s="25">
        <v>1283.6712488783701</v>
      </c>
      <c r="AI1419" s="25">
        <v>1431.62515167686</v>
      </c>
      <c r="AJ1419" s="25">
        <v>62.259913723091003</v>
      </c>
    </row>
    <row r="1420" spans="25:36" x14ac:dyDescent="0.2">
      <c r="Y1420" t="s">
        <v>2824</v>
      </c>
      <c r="Z1420" t="s">
        <v>274</v>
      </c>
      <c r="AA1420" s="6">
        <v>1255.4183121018</v>
      </c>
      <c r="AB1420" s="6">
        <v>1257.5701045810099</v>
      </c>
      <c r="AC1420" s="6">
        <v>17.838012335910701</v>
      </c>
      <c r="AF1420" s="24" t="s">
        <v>9823</v>
      </c>
      <c r="AG1420" s="24" t="s">
        <v>212</v>
      </c>
      <c r="AH1420" s="25">
        <v>6657.5258176819998</v>
      </c>
      <c r="AI1420" s="25">
        <v>1434</v>
      </c>
      <c r="AJ1420" s="25">
        <v>232.81841284485799</v>
      </c>
    </row>
    <row r="1421" spans="25:36" x14ac:dyDescent="0.2">
      <c r="Y1421" t="s">
        <v>2826</v>
      </c>
      <c r="Z1421" t="s">
        <v>212</v>
      </c>
      <c r="AA1421" s="6">
        <v>1255.80319969839</v>
      </c>
      <c r="AB1421" s="6">
        <v>1388.90818315618</v>
      </c>
      <c r="AC1421" s="6">
        <v>74.349432419608206</v>
      </c>
      <c r="AF1421" s="24" t="s">
        <v>4308</v>
      </c>
      <c r="AG1421" s="24" t="s">
        <v>212</v>
      </c>
      <c r="AH1421" s="25">
        <v>1712.56581621435</v>
      </c>
      <c r="AI1421" s="25">
        <v>1435.7044844300301</v>
      </c>
      <c r="AJ1421" s="25">
        <v>66.270548059397996</v>
      </c>
    </row>
    <row r="1422" spans="25:36" x14ac:dyDescent="0.2">
      <c r="Y1422" t="s">
        <v>2828</v>
      </c>
      <c r="Z1422" t="s">
        <v>212</v>
      </c>
      <c r="AA1422" s="6">
        <v>1256.0572073780399</v>
      </c>
      <c r="AB1422" s="6">
        <v>1348.9042337071801</v>
      </c>
      <c r="AC1422" s="6">
        <v>67.334834067064193</v>
      </c>
      <c r="AF1422" s="24" t="s">
        <v>2547</v>
      </c>
      <c r="AG1422" s="24" t="s">
        <v>212</v>
      </c>
      <c r="AH1422" s="25">
        <v>1575.4250371436101</v>
      </c>
      <c r="AI1422" s="25">
        <v>1435.7921075429899</v>
      </c>
      <c r="AJ1422" s="25">
        <v>95.283501013839498</v>
      </c>
    </row>
    <row r="1423" spans="25:36" x14ac:dyDescent="0.2">
      <c r="Y1423" t="s">
        <v>2830</v>
      </c>
      <c r="Z1423" t="s">
        <v>212</v>
      </c>
      <c r="AA1423" s="6">
        <v>1256.1249012600199</v>
      </c>
      <c r="AB1423" s="6">
        <v>1419.0584660161101</v>
      </c>
      <c r="AC1423" s="6">
        <v>69.716273449598901</v>
      </c>
      <c r="AF1423" s="24" t="s">
        <v>10866</v>
      </c>
      <c r="AG1423" s="24" t="s">
        <v>274</v>
      </c>
      <c r="AH1423" s="25">
        <v>1772.0543892593901</v>
      </c>
      <c r="AI1423" s="25">
        <v>1435.81290387439</v>
      </c>
      <c r="AJ1423" s="25">
        <v>61.380560055819501</v>
      </c>
    </row>
    <row r="1424" spans="25:36" x14ac:dyDescent="0.2">
      <c r="Y1424" t="s">
        <v>2831</v>
      </c>
      <c r="Z1424" t="s">
        <v>274</v>
      </c>
      <c r="AA1424" s="6">
        <v>1256.3000101100499</v>
      </c>
      <c r="AB1424" s="6">
        <v>1384.6804270569501</v>
      </c>
      <c r="AC1424" s="6">
        <v>73.432556763257594</v>
      </c>
      <c r="AF1424" s="24" t="s">
        <v>4770</v>
      </c>
      <c r="AG1424" s="24" t="s">
        <v>212</v>
      </c>
      <c r="AH1424" s="25">
        <v>2431.7831408388001</v>
      </c>
      <c r="AI1424" s="25">
        <v>1436</v>
      </c>
      <c r="AJ1424" s="25">
        <v>112.354850935941</v>
      </c>
    </row>
    <row r="1425" spans="25:36" x14ac:dyDescent="0.2">
      <c r="Y1425" t="s">
        <v>2833</v>
      </c>
      <c r="Z1425" t="s">
        <v>212</v>
      </c>
      <c r="AA1425" s="6">
        <v>1256.6735209096601</v>
      </c>
      <c r="AB1425" s="6">
        <v>1355.4958626070299</v>
      </c>
      <c r="AC1425" s="6">
        <v>71.937144222545101</v>
      </c>
      <c r="AF1425" s="24" t="s">
        <v>5038</v>
      </c>
      <c r="AG1425" s="24" t="s">
        <v>274</v>
      </c>
      <c r="AH1425" s="25">
        <v>1436.4513704293299</v>
      </c>
      <c r="AI1425" s="25">
        <v>1436.4513704293299</v>
      </c>
      <c r="AJ1425" s="25">
        <v>10.1945585711139</v>
      </c>
    </row>
    <row r="1426" spans="25:36" x14ac:dyDescent="0.2">
      <c r="Y1426" t="s">
        <v>2835</v>
      </c>
      <c r="Z1426" t="s">
        <v>212</v>
      </c>
      <c r="AA1426" s="6">
        <v>1257.4145327200499</v>
      </c>
      <c r="AB1426" s="6">
        <v>1293.8805343040799</v>
      </c>
      <c r="AC1426" s="6">
        <v>62.697533282677199</v>
      </c>
      <c r="AF1426" s="24" t="s">
        <v>3351</v>
      </c>
      <c r="AG1426" s="24" t="s">
        <v>212</v>
      </c>
      <c r="AH1426" s="25">
        <v>2876.7033115903801</v>
      </c>
      <c r="AI1426" s="25">
        <v>1437.4047601111399</v>
      </c>
      <c r="AJ1426" s="25">
        <v>118.28465395648399</v>
      </c>
    </row>
    <row r="1427" spans="25:36" x14ac:dyDescent="0.2">
      <c r="Y1427" t="s">
        <v>2837</v>
      </c>
      <c r="Z1427" t="s">
        <v>212</v>
      </c>
      <c r="AA1427" s="6">
        <v>1257.5680811201501</v>
      </c>
      <c r="AB1427" s="6">
        <v>1517.04402692893</v>
      </c>
      <c r="AC1427" s="6">
        <v>44.646412967405702</v>
      </c>
      <c r="AF1427" s="24" t="s">
        <v>1040</v>
      </c>
      <c r="AG1427" s="24" t="s">
        <v>212</v>
      </c>
      <c r="AH1427" s="25">
        <v>1453.2308209052301</v>
      </c>
      <c r="AI1427" s="25">
        <v>1441.0991171150999</v>
      </c>
      <c r="AJ1427" s="25">
        <v>66.267078074256304</v>
      </c>
    </row>
    <row r="1428" spans="25:36" x14ac:dyDescent="0.2">
      <c r="Y1428" t="s">
        <v>2839</v>
      </c>
      <c r="Z1428" t="s">
        <v>212</v>
      </c>
      <c r="AA1428" s="6">
        <v>1257.7415233039701</v>
      </c>
      <c r="AB1428" s="6">
        <v>1255.3573905902899</v>
      </c>
      <c r="AC1428" s="6">
        <v>26.139681340745899</v>
      </c>
      <c r="AF1428" s="24" t="s">
        <v>1415</v>
      </c>
      <c r="AG1428" s="24" t="s">
        <v>212</v>
      </c>
      <c r="AH1428" s="25">
        <v>1473.08544878975</v>
      </c>
      <c r="AI1428" s="25">
        <v>1441.1952241778499</v>
      </c>
      <c r="AJ1428" s="25">
        <v>62.266192119195502</v>
      </c>
    </row>
    <row r="1429" spans="25:36" x14ac:dyDescent="0.2">
      <c r="Y1429" t="s">
        <v>161</v>
      </c>
      <c r="Z1429" t="s">
        <v>212</v>
      </c>
      <c r="AA1429" s="6">
        <v>1258.01657096028</v>
      </c>
      <c r="AB1429" s="6">
        <v>1433.1816386586399</v>
      </c>
      <c r="AC1429" s="6">
        <v>69.583597472088002</v>
      </c>
      <c r="AF1429" s="24" t="s">
        <v>4493</v>
      </c>
      <c r="AG1429" s="24" t="s">
        <v>212</v>
      </c>
      <c r="AH1429" s="25">
        <v>1442.7624134328601</v>
      </c>
      <c r="AI1429" s="25">
        <v>1442.7624134328601</v>
      </c>
      <c r="AJ1429" s="25"/>
    </row>
    <row r="1430" spans="25:36" x14ac:dyDescent="0.2">
      <c r="Y1430" t="s">
        <v>2842</v>
      </c>
      <c r="Z1430" t="s">
        <v>212</v>
      </c>
      <c r="AA1430" s="6">
        <v>1258.1286711365599</v>
      </c>
      <c r="AB1430" s="6">
        <v>1304.4195198657401</v>
      </c>
      <c r="AC1430" s="6">
        <v>73.541912389750294</v>
      </c>
      <c r="AF1430" s="24" t="s">
        <v>2491</v>
      </c>
      <c r="AG1430" s="24" t="s">
        <v>212</v>
      </c>
      <c r="AH1430" s="25">
        <v>1252.5146055835601</v>
      </c>
      <c r="AI1430" s="25">
        <v>1442.92765846928</v>
      </c>
      <c r="AJ1430" s="25">
        <v>52.342647472218502</v>
      </c>
    </row>
    <row r="1431" spans="25:36" x14ac:dyDescent="0.2">
      <c r="Y1431" t="s">
        <v>2844</v>
      </c>
      <c r="Z1431" t="s">
        <v>212</v>
      </c>
      <c r="AA1431" s="6">
        <v>1258.8823049637499</v>
      </c>
      <c r="AB1431" s="6">
        <v>1356.40151208319</v>
      </c>
      <c r="AC1431" s="6">
        <v>52.259175156807103</v>
      </c>
      <c r="AF1431" s="24" t="s">
        <v>1469</v>
      </c>
      <c r="AG1431" s="24" t="s">
        <v>212</v>
      </c>
      <c r="AH1431" s="25">
        <v>1323.57353684284</v>
      </c>
      <c r="AI1431" s="25">
        <v>1442.94777494545</v>
      </c>
      <c r="AJ1431" s="25">
        <v>55.445264685589102</v>
      </c>
    </row>
    <row r="1432" spans="25:36" x14ac:dyDescent="0.2">
      <c r="Y1432" t="s">
        <v>2845</v>
      </c>
      <c r="Z1432" t="s">
        <v>274</v>
      </c>
      <c r="AA1432" s="6">
        <v>1259.08307832368</v>
      </c>
      <c r="AB1432" s="6">
        <v>1259.08307832368</v>
      </c>
      <c r="AC1432" s="6"/>
      <c r="AF1432" s="24" t="s">
        <v>5786</v>
      </c>
      <c r="AG1432" s="24" t="s">
        <v>274</v>
      </c>
      <c r="AH1432" s="25">
        <v>1443.6341669691301</v>
      </c>
      <c r="AI1432" s="25">
        <v>1443.6341669691301</v>
      </c>
      <c r="AJ1432" s="25"/>
    </row>
    <row r="1433" spans="25:36" x14ac:dyDescent="0.2">
      <c r="Y1433" t="s">
        <v>2847</v>
      </c>
      <c r="Z1433" t="s">
        <v>212</v>
      </c>
      <c r="AA1433" s="6">
        <v>1259.4563118242099</v>
      </c>
      <c r="AB1433" s="6">
        <v>1531.9339899599299</v>
      </c>
      <c r="AC1433" s="6">
        <v>57.776058620619303</v>
      </c>
      <c r="AF1433" s="24" t="s">
        <v>720</v>
      </c>
      <c r="AG1433" s="24" t="s">
        <v>212</v>
      </c>
      <c r="AH1433" s="25">
        <v>2552.06548147577</v>
      </c>
      <c r="AI1433" s="25">
        <v>1444.3089597575099</v>
      </c>
      <c r="AJ1433" s="25">
        <v>122.1756208506</v>
      </c>
    </row>
    <row r="1434" spans="25:36" x14ac:dyDescent="0.2">
      <c r="Y1434" t="s">
        <v>2849</v>
      </c>
      <c r="Z1434" t="s">
        <v>212</v>
      </c>
      <c r="AA1434" s="6">
        <v>1259.5216046570999</v>
      </c>
      <c r="AB1434" s="6">
        <v>1564.37407439566</v>
      </c>
      <c r="AC1434" s="6">
        <v>53.503984037051403</v>
      </c>
      <c r="AF1434" s="24" t="s">
        <v>2591</v>
      </c>
      <c r="AG1434" s="24" t="s">
        <v>212</v>
      </c>
      <c r="AH1434" s="25">
        <v>1550.2866276656</v>
      </c>
      <c r="AI1434" s="25">
        <v>1444.38352107418</v>
      </c>
      <c r="AJ1434" s="25">
        <v>67.171299861088698</v>
      </c>
    </row>
    <row r="1435" spans="25:36" x14ac:dyDescent="0.2">
      <c r="Y1435" t="s">
        <v>2851</v>
      </c>
      <c r="Z1435" t="s">
        <v>274</v>
      </c>
      <c r="AA1435" s="6">
        <v>1259.6008915841601</v>
      </c>
      <c r="AB1435" s="6">
        <v>1113.9784338995601</v>
      </c>
      <c r="AC1435" s="6">
        <v>90.389846013348802</v>
      </c>
      <c r="AF1435" s="24" t="s">
        <v>4408</v>
      </c>
      <c r="AG1435" s="24" t="s">
        <v>212</v>
      </c>
      <c r="AH1435" s="25">
        <v>2118.7438923475602</v>
      </c>
      <c r="AI1435" s="25">
        <v>1445.13089654035</v>
      </c>
      <c r="AJ1435" s="25">
        <v>69.211564849594495</v>
      </c>
    </row>
    <row r="1436" spans="25:36" x14ac:dyDescent="0.2">
      <c r="Y1436" t="s">
        <v>2853</v>
      </c>
      <c r="Z1436" t="s">
        <v>212</v>
      </c>
      <c r="AA1436" s="6">
        <v>1259.70341383293</v>
      </c>
      <c r="AB1436" s="6">
        <v>1215</v>
      </c>
      <c r="AC1436" s="6">
        <v>57.716002052113097</v>
      </c>
      <c r="AF1436" s="24" t="s">
        <v>1175</v>
      </c>
      <c r="AG1436" s="24" t="s">
        <v>212</v>
      </c>
      <c r="AH1436" s="25">
        <v>1471.09929973918</v>
      </c>
      <c r="AI1436" s="25">
        <v>1445.9435001013801</v>
      </c>
      <c r="AJ1436" s="25">
        <v>61.9753347522742</v>
      </c>
    </row>
    <row r="1437" spans="25:36" x14ac:dyDescent="0.2">
      <c r="Y1437" t="s">
        <v>2855</v>
      </c>
      <c r="Z1437" t="s">
        <v>212</v>
      </c>
      <c r="AA1437" s="6">
        <v>1259.9934136607999</v>
      </c>
      <c r="AB1437" s="6">
        <v>1526.10205827752</v>
      </c>
      <c r="AC1437" s="6">
        <v>57.022122361633897</v>
      </c>
      <c r="AF1437" s="24" t="s">
        <v>2727</v>
      </c>
      <c r="AG1437" s="24" t="s">
        <v>212</v>
      </c>
      <c r="AH1437" s="25">
        <v>1152.74566868274</v>
      </c>
      <c r="AI1437" s="25">
        <v>1446</v>
      </c>
      <c r="AJ1437" s="25">
        <v>42.688657577123898</v>
      </c>
    </row>
    <row r="1438" spans="25:36" x14ac:dyDescent="0.2">
      <c r="Y1438" t="s">
        <v>2856</v>
      </c>
      <c r="Z1438" t="s">
        <v>274</v>
      </c>
      <c r="AA1438" s="6">
        <v>1260.0540371407001</v>
      </c>
      <c r="AB1438" s="6">
        <v>1260.0540371407001</v>
      </c>
      <c r="AC1438" s="6"/>
      <c r="AF1438" s="24" t="s">
        <v>5502</v>
      </c>
      <c r="AG1438" s="24" t="s">
        <v>212</v>
      </c>
      <c r="AH1438" s="25">
        <v>2189.2190089845799</v>
      </c>
      <c r="AI1438" s="25">
        <v>1446</v>
      </c>
      <c r="AJ1438" s="25">
        <v>98.836761596660097</v>
      </c>
    </row>
    <row r="1439" spans="25:36" x14ac:dyDescent="0.2">
      <c r="Y1439" t="s">
        <v>2858</v>
      </c>
      <c r="Z1439" t="s">
        <v>212</v>
      </c>
      <c r="AA1439" s="6">
        <v>1260.1998742231201</v>
      </c>
      <c r="AB1439" s="6">
        <v>1250.6251062138499</v>
      </c>
      <c r="AC1439" s="6">
        <v>26.034922314786598</v>
      </c>
      <c r="AF1439" s="24" t="s">
        <v>2341</v>
      </c>
      <c r="AG1439" s="24" t="s">
        <v>212</v>
      </c>
      <c r="AH1439" s="25">
        <v>1971.9049075673299</v>
      </c>
      <c r="AI1439" s="25">
        <v>1446.25004706705</v>
      </c>
      <c r="AJ1439" s="25">
        <v>79.868670329061999</v>
      </c>
    </row>
    <row r="1440" spans="25:36" x14ac:dyDescent="0.2">
      <c r="Y1440" t="s">
        <v>2860</v>
      </c>
      <c r="Z1440" t="s">
        <v>212</v>
      </c>
      <c r="AA1440" s="6">
        <v>1260.6249098562</v>
      </c>
      <c r="AB1440" s="6">
        <v>688.37847817540501</v>
      </c>
      <c r="AC1440" s="6">
        <v>150.092823092814</v>
      </c>
      <c r="AF1440" s="24" t="s">
        <v>2206</v>
      </c>
      <c r="AG1440" s="24" t="s">
        <v>274</v>
      </c>
      <c r="AH1440" s="25">
        <v>1277.95083583511</v>
      </c>
      <c r="AI1440" s="25">
        <v>1447.56632511568</v>
      </c>
      <c r="AJ1440" s="25">
        <v>55.753001028375301</v>
      </c>
    </row>
    <row r="1441" spans="25:36" x14ac:dyDescent="0.2">
      <c r="Y1441" t="s">
        <v>2862</v>
      </c>
      <c r="Z1441" t="s">
        <v>212</v>
      </c>
      <c r="AA1441" s="6">
        <v>1260.6627560808399</v>
      </c>
      <c r="AB1441" s="6">
        <v>1494.0589688494399</v>
      </c>
      <c r="AC1441" s="6">
        <v>51.685695108356803</v>
      </c>
      <c r="AF1441" s="24" t="s">
        <v>3885</v>
      </c>
      <c r="AG1441" s="24" t="s">
        <v>212</v>
      </c>
      <c r="AH1441" s="25">
        <v>2627.98104952516</v>
      </c>
      <c r="AI1441" s="25">
        <v>1449</v>
      </c>
      <c r="AJ1441" s="25">
        <v>133.97550629338701</v>
      </c>
    </row>
    <row r="1442" spans="25:36" x14ac:dyDescent="0.2">
      <c r="Y1442" t="s">
        <v>2864</v>
      </c>
      <c r="Z1442" t="s">
        <v>212</v>
      </c>
      <c r="AA1442" s="6">
        <v>1261.8686648605001</v>
      </c>
      <c r="AB1442" s="6">
        <v>907</v>
      </c>
      <c r="AC1442" s="6">
        <v>97.717154526933498</v>
      </c>
      <c r="AF1442" s="24" t="s">
        <v>1226</v>
      </c>
      <c r="AG1442" s="24" t="s">
        <v>212</v>
      </c>
      <c r="AH1442" s="25">
        <v>1697.77258463519</v>
      </c>
      <c r="AI1442" s="25">
        <v>1449.04939355586</v>
      </c>
      <c r="AJ1442" s="25">
        <v>56.136972331697002</v>
      </c>
    </row>
    <row r="1443" spans="25:36" x14ac:dyDescent="0.2">
      <c r="Y1443" t="s">
        <v>2865</v>
      </c>
      <c r="Z1443" t="s">
        <v>274</v>
      </c>
      <c r="AA1443" s="6">
        <v>1261.8843841426101</v>
      </c>
      <c r="AB1443" s="6">
        <v>1459.3923760390001</v>
      </c>
      <c r="AC1443" s="6">
        <v>60.819941371386598</v>
      </c>
      <c r="AF1443" s="24" t="s">
        <v>2304</v>
      </c>
      <c r="AG1443" s="24" t="s">
        <v>212</v>
      </c>
      <c r="AH1443" s="25">
        <v>1410.0401093146199</v>
      </c>
      <c r="AI1443" s="25">
        <v>1449.0677293056101</v>
      </c>
      <c r="AJ1443" s="25">
        <v>71.086875982430698</v>
      </c>
    </row>
    <row r="1444" spans="25:36" x14ac:dyDescent="0.2">
      <c r="Y1444" t="s">
        <v>2866</v>
      </c>
      <c r="Z1444" t="s">
        <v>274</v>
      </c>
      <c r="AA1444" s="6">
        <v>1261.9961097957901</v>
      </c>
      <c r="AB1444" s="6">
        <v>1261.9961097957901</v>
      </c>
      <c r="AC1444" s="6"/>
      <c r="AF1444" s="24" t="s">
        <v>5459</v>
      </c>
      <c r="AG1444" s="24" t="s">
        <v>212</v>
      </c>
      <c r="AH1444" s="25">
        <v>2250.3796409247798</v>
      </c>
      <c r="AI1444" s="25">
        <v>1449.25920557727</v>
      </c>
      <c r="AJ1444" s="25">
        <v>76.055709935652601</v>
      </c>
    </row>
    <row r="1445" spans="25:36" x14ac:dyDescent="0.2">
      <c r="Y1445" t="s">
        <v>2868</v>
      </c>
      <c r="Z1445" t="s">
        <v>212</v>
      </c>
      <c r="AA1445" s="6">
        <v>1262.14359751448</v>
      </c>
      <c r="AB1445" s="6">
        <v>703.74163648568106</v>
      </c>
      <c r="AC1445" s="6">
        <v>71.877400696947305</v>
      </c>
      <c r="AF1445" s="24" t="s">
        <v>267</v>
      </c>
      <c r="AG1445" s="24" t="s">
        <v>212</v>
      </c>
      <c r="AH1445" s="25">
        <v>1375.49235302331</v>
      </c>
      <c r="AI1445" s="25">
        <v>1449.9495036835699</v>
      </c>
      <c r="AJ1445" s="25">
        <v>60.167744222865799</v>
      </c>
    </row>
    <row r="1446" spans="25:36" x14ac:dyDescent="0.2">
      <c r="Y1446" t="s">
        <v>2870</v>
      </c>
      <c r="Z1446" t="s">
        <v>212</v>
      </c>
      <c r="AA1446" s="6">
        <v>1262.1987624481001</v>
      </c>
      <c r="AB1446" s="6">
        <v>260.76432160350998</v>
      </c>
      <c r="AC1446" s="6">
        <v>149.72048962427499</v>
      </c>
      <c r="AF1446" s="24" t="s">
        <v>1670</v>
      </c>
      <c r="AG1446" s="24" t="s">
        <v>212</v>
      </c>
      <c r="AH1446" s="25">
        <v>1709.6351237306999</v>
      </c>
      <c r="AI1446" s="25">
        <v>1450.7233235660699</v>
      </c>
      <c r="AJ1446" s="25">
        <v>84.745439384296304</v>
      </c>
    </row>
    <row r="1447" spans="25:36" x14ac:dyDescent="0.2">
      <c r="Y1447" t="s">
        <v>2872</v>
      </c>
      <c r="Z1447" t="s">
        <v>212</v>
      </c>
      <c r="AA1447" s="6">
        <v>1262.4360673393101</v>
      </c>
      <c r="AB1447" s="6">
        <v>1309.4333069059901</v>
      </c>
      <c r="AC1447" s="6">
        <v>59.9860108932182</v>
      </c>
      <c r="AF1447" s="24" t="s">
        <v>4622</v>
      </c>
      <c r="AG1447" s="24" t="s">
        <v>212</v>
      </c>
      <c r="AH1447" s="25">
        <v>2063.1670757002898</v>
      </c>
      <c r="AI1447" s="25">
        <v>1451.80104884415</v>
      </c>
      <c r="AJ1447" s="25">
        <v>66.783648616994398</v>
      </c>
    </row>
    <row r="1448" spans="25:36" x14ac:dyDescent="0.2">
      <c r="Y1448" t="s">
        <v>2874</v>
      </c>
      <c r="Z1448" t="s">
        <v>212</v>
      </c>
      <c r="AA1448" s="6">
        <v>1263.16177315498</v>
      </c>
      <c r="AB1448" s="6">
        <v>1064.7431459756101</v>
      </c>
      <c r="AC1448" s="6">
        <v>109.25091031234901</v>
      </c>
      <c r="AF1448" s="24" t="s">
        <v>1537</v>
      </c>
      <c r="AG1448" s="24" t="s">
        <v>212</v>
      </c>
      <c r="AH1448" s="25">
        <v>1510.8948996727599</v>
      </c>
      <c r="AI1448" s="25">
        <v>1452</v>
      </c>
      <c r="AJ1448" s="25">
        <v>44.397277843690901</v>
      </c>
    </row>
    <row r="1449" spans="25:36" x14ac:dyDescent="0.2">
      <c r="Y1449" t="s">
        <v>2876</v>
      </c>
      <c r="Z1449" t="s">
        <v>212</v>
      </c>
      <c r="AA1449" s="6">
        <v>1263.57862679088</v>
      </c>
      <c r="AB1449" s="6">
        <v>1204</v>
      </c>
      <c r="AC1449" s="6">
        <v>12.708677870716199</v>
      </c>
      <c r="AF1449" s="24" t="s">
        <v>3103</v>
      </c>
      <c r="AG1449" s="24" t="s">
        <v>212</v>
      </c>
      <c r="AH1449" s="25">
        <v>1521.6678298612401</v>
      </c>
      <c r="AI1449" s="25">
        <v>1452.5156562203199</v>
      </c>
      <c r="AJ1449" s="25">
        <v>67.555457292348393</v>
      </c>
    </row>
    <row r="1450" spans="25:36" x14ac:dyDescent="0.2">
      <c r="Y1450" t="s">
        <v>2878</v>
      </c>
      <c r="Z1450" t="s">
        <v>212</v>
      </c>
      <c r="AA1450" s="6">
        <v>1263.74889539943</v>
      </c>
      <c r="AB1450" s="6">
        <v>1379.96888577963</v>
      </c>
      <c r="AC1450" s="6">
        <v>71.943920679577303</v>
      </c>
      <c r="AF1450" s="24" t="s">
        <v>2247</v>
      </c>
      <c r="AG1450" s="24" t="s">
        <v>212</v>
      </c>
      <c r="AH1450" s="25">
        <v>1500.25902784502</v>
      </c>
      <c r="AI1450" s="25">
        <v>1453.03922982466</v>
      </c>
      <c r="AJ1450" s="25">
        <v>72.628656887415204</v>
      </c>
    </row>
    <row r="1451" spans="25:36" x14ac:dyDescent="0.2">
      <c r="Y1451" t="s">
        <v>2879</v>
      </c>
      <c r="Z1451" t="s">
        <v>274</v>
      </c>
      <c r="AA1451" s="6">
        <v>1263.9930695927901</v>
      </c>
      <c r="AB1451" s="6">
        <v>1425.8417142803</v>
      </c>
      <c r="AC1451" s="6">
        <v>56.451157222741799</v>
      </c>
      <c r="AF1451" s="24" t="s">
        <v>2663</v>
      </c>
      <c r="AG1451" s="24" t="s">
        <v>212</v>
      </c>
      <c r="AH1451" s="25">
        <v>1439.7886772386601</v>
      </c>
      <c r="AI1451" s="25">
        <v>1453.0471584234101</v>
      </c>
      <c r="AJ1451" s="25">
        <v>60.521276871014798</v>
      </c>
    </row>
    <row r="1452" spans="25:36" x14ac:dyDescent="0.2">
      <c r="Y1452" t="s">
        <v>2881</v>
      </c>
      <c r="Z1452" t="s">
        <v>212</v>
      </c>
      <c r="AA1452" s="6">
        <v>1264.1251882650199</v>
      </c>
      <c r="AB1452" s="6">
        <v>1322.18505310668</v>
      </c>
      <c r="AC1452" s="6">
        <v>45.9536965724376</v>
      </c>
      <c r="AF1452" s="24" t="s">
        <v>4054</v>
      </c>
      <c r="AG1452" s="24" t="s">
        <v>212</v>
      </c>
      <c r="AH1452" s="25">
        <v>1453.5</v>
      </c>
      <c r="AI1452" s="25">
        <v>1453.5</v>
      </c>
      <c r="AJ1452" s="25">
        <v>124.88084673586999</v>
      </c>
    </row>
    <row r="1453" spans="25:36" x14ac:dyDescent="0.2">
      <c r="Y1453" t="s">
        <v>2882</v>
      </c>
      <c r="Z1453" t="s">
        <v>274</v>
      </c>
      <c r="AA1453" s="6">
        <v>1264.33868834434</v>
      </c>
      <c r="AB1453" s="6">
        <v>1264.33868834434</v>
      </c>
      <c r="AC1453" s="6"/>
      <c r="AF1453" s="24" t="s">
        <v>2406</v>
      </c>
      <c r="AG1453" s="24" t="s">
        <v>212</v>
      </c>
      <c r="AH1453" s="25">
        <v>1324.13502327485</v>
      </c>
      <c r="AI1453" s="25">
        <v>1454.8262367229399</v>
      </c>
      <c r="AJ1453" s="25">
        <v>60.292958438806203</v>
      </c>
    </row>
    <row r="1454" spans="25:36" x14ac:dyDescent="0.2">
      <c r="Y1454" t="s">
        <v>2884</v>
      </c>
      <c r="Z1454" t="s">
        <v>212</v>
      </c>
      <c r="AA1454" s="6">
        <v>1264.4129150697599</v>
      </c>
      <c r="AB1454" s="6">
        <v>1421.2495213197401</v>
      </c>
      <c r="AC1454" s="6">
        <v>39.477509102402998</v>
      </c>
      <c r="AF1454" s="24" t="s">
        <v>2289</v>
      </c>
      <c r="AG1454" s="24" t="s">
        <v>274</v>
      </c>
      <c r="AH1454" s="25">
        <v>1720.29716253327</v>
      </c>
      <c r="AI1454" s="25">
        <v>1455.68490097113</v>
      </c>
      <c r="AJ1454" s="25">
        <v>72.6289460230591</v>
      </c>
    </row>
    <row r="1455" spans="25:36" x14ac:dyDescent="0.2">
      <c r="Y1455" t="s">
        <v>2886</v>
      </c>
      <c r="Z1455" t="s">
        <v>212</v>
      </c>
      <c r="AA1455" s="6">
        <v>1264.5948793653599</v>
      </c>
      <c r="AB1455" s="6">
        <v>1103.7250209216099</v>
      </c>
      <c r="AC1455" s="6">
        <v>62.0719246458508</v>
      </c>
      <c r="AF1455" s="24" t="s">
        <v>5062</v>
      </c>
      <c r="AG1455" s="24" t="s">
        <v>212</v>
      </c>
      <c r="AH1455" s="25">
        <v>1456.8936906178101</v>
      </c>
      <c r="AI1455" s="25">
        <v>1456.8936906178101</v>
      </c>
      <c r="AJ1455" s="25">
        <v>30.102165403694102</v>
      </c>
    </row>
    <row r="1456" spans="25:36" x14ac:dyDescent="0.2">
      <c r="Y1456" t="s">
        <v>2888</v>
      </c>
      <c r="Z1456" t="s">
        <v>212</v>
      </c>
      <c r="AA1456" s="6">
        <v>1264.60793678655</v>
      </c>
      <c r="AB1456" s="6">
        <v>1187.02133899097</v>
      </c>
      <c r="AC1456" s="6">
        <v>76.851431246777494</v>
      </c>
      <c r="AF1456" s="24" t="s">
        <v>445</v>
      </c>
      <c r="AG1456" s="24" t="s">
        <v>212</v>
      </c>
      <c r="AH1456" s="25">
        <v>1381.99833361213</v>
      </c>
      <c r="AI1456" s="25">
        <v>1457</v>
      </c>
      <c r="AJ1456" s="25">
        <v>44.449643311084998</v>
      </c>
    </row>
    <row r="1457" spans="25:36" x14ac:dyDescent="0.2">
      <c r="Y1457" t="s">
        <v>2890</v>
      </c>
      <c r="Z1457" t="s">
        <v>212</v>
      </c>
      <c r="AA1457" s="6">
        <v>1264.6453988762601</v>
      </c>
      <c r="AB1457" s="6">
        <v>1418.7413574741599</v>
      </c>
      <c r="AC1457" s="6">
        <v>74.843649040181802</v>
      </c>
      <c r="AF1457" s="24" t="s">
        <v>4800</v>
      </c>
      <c r="AG1457" s="24" t="s">
        <v>212</v>
      </c>
      <c r="AH1457" s="25">
        <v>3017.0620394575499</v>
      </c>
      <c r="AI1457" s="25">
        <v>1457.1316759987201</v>
      </c>
      <c r="AJ1457" s="25">
        <v>141.49915943451899</v>
      </c>
    </row>
    <row r="1458" spans="25:36" x14ac:dyDescent="0.2">
      <c r="Y1458" t="s">
        <v>2892</v>
      </c>
      <c r="Z1458" t="s">
        <v>212</v>
      </c>
      <c r="AA1458" s="6">
        <v>1264.8180783330699</v>
      </c>
      <c r="AB1458" s="6">
        <v>110.515453736369</v>
      </c>
      <c r="AC1458" s="6">
        <v>214.396763276743</v>
      </c>
      <c r="AF1458" s="24" t="s">
        <v>2914</v>
      </c>
      <c r="AG1458" s="24" t="s">
        <v>212</v>
      </c>
      <c r="AH1458" s="25">
        <v>1455.4333752688001</v>
      </c>
      <c r="AI1458" s="25">
        <v>1457.33371518324</v>
      </c>
      <c r="AJ1458" s="25">
        <v>76.243223539305205</v>
      </c>
    </row>
    <row r="1459" spans="25:36" x14ac:dyDescent="0.2">
      <c r="Y1459" t="s">
        <v>2894</v>
      </c>
      <c r="Z1459" t="s">
        <v>212</v>
      </c>
      <c r="AA1459" s="6">
        <v>1264.8258915423301</v>
      </c>
      <c r="AB1459" s="6">
        <v>1388.2125835955301</v>
      </c>
      <c r="AC1459" s="6">
        <v>25.560975480321801</v>
      </c>
      <c r="AF1459" s="24" t="s">
        <v>1614</v>
      </c>
      <c r="AG1459" s="24" t="s">
        <v>212</v>
      </c>
      <c r="AH1459" s="25">
        <v>2522.41567986788</v>
      </c>
      <c r="AI1459" s="25">
        <v>1457.91918262646</v>
      </c>
      <c r="AJ1459" s="25">
        <v>92.344080921637001</v>
      </c>
    </row>
    <row r="1460" spans="25:36" x14ac:dyDescent="0.2">
      <c r="Y1460" t="s">
        <v>2896</v>
      </c>
      <c r="Z1460" t="s">
        <v>212</v>
      </c>
      <c r="AA1460" s="6">
        <v>1264.8737179653001</v>
      </c>
      <c r="AB1460" s="6">
        <v>1584.75705619412</v>
      </c>
      <c r="AC1460" s="6">
        <v>55.477994750801898</v>
      </c>
      <c r="AF1460" s="24" t="s">
        <v>2453</v>
      </c>
      <c r="AG1460" s="24" t="s">
        <v>212</v>
      </c>
      <c r="AH1460" s="25">
        <v>1589.58206148707</v>
      </c>
      <c r="AI1460" s="25">
        <v>1458.10075477643</v>
      </c>
      <c r="AJ1460" s="25">
        <v>61.104139698313098</v>
      </c>
    </row>
    <row r="1461" spans="25:36" x14ac:dyDescent="0.2">
      <c r="Y1461" t="s">
        <v>2898</v>
      </c>
      <c r="Z1461" t="s">
        <v>212</v>
      </c>
      <c r="AA1461" s="6">
        <v>1265.0207611798301</v>
      </c>
      <c r="AB1461" s="6">
        <v>1435.7208141183601</v>
      </c>
      <c r="AC1461" s="6">
        <v>85.660602882968007</v>
      </c>
      <c r="AF1461" s="24" t="s">
        <v>3150</v>
      </c>
      <c r="AG1461" s="24" t="s">
        <v>212</v>
      </c>
      <c r="AH1461" s="25">
        <v>1458.3099317357901</v>
      </c>
      <c r="AI1461" s="25">
        <v>1458.3099317357901</v>
      </c>
      <c r="AJ1461" s="25">
        <v>30.8563972358419</v>
      </c>
    </row>
    <row r="1462" spans="25:36" x14ac:dyDescent="0.2">
      <c r="Y1462" t="s">
        <v>2900</v>
      </c>
      <c r="Z1462" t="s">
        <v>212</v>
      </c>
      <c r="AA1462" s="6">
        <v>1265.0824960421601</v>
      </c>
      <c r="AB1462" s="6">
        <v>867.88687148476902</v>
      </c>
      <c r="AC1462" s="6">
        <v>118.000928645302</v>
      </c>
      <c r="AF1462" s="24" t="s">
        <v>743</v>
      </c>
      <c r="AG1462" s="24" t="s">
        <v>212</v>
      </c>
      <c r="AH1462" s="25">
        <v>1373.2239472547201</v>
      </c>
      <c r="AI1462" s="25">
        <v>1458.75870583396</v>
      </c>
      <c r="AJ1462" s="25">
        <v>71.988152459525097</v>
      </c>
    </row>
    <row r="1463" spans="25:36" x14ac:dyDescent="0.2">
      <c r="Y1463" t="s">
        <v>2902</v>
      </c>
      <c r="Z1463" t="s">
        <v>212</v>
      </c>
      <c r="AA1463" s="6">
        <v>1265.3841229495199</v>
      </c>
      <c r="AB1463" s="6">
        <v>501.60256750390198</v>
      </c>
      <c r="AC1463" s="6">
        <v>121.659653251164</v>
      </c>
      <c r="AF1463" s="24" t="s">
        <v>3007</v>
      </c>
      <c r="AG1463" s="24" t="s">
        <v>274</v>
      </c>
      <c r="AH1463" s="25">
        <v>1725.4181972797901</v>
      </c>
      <c r="AI1463" s="25">
        <v>1459.5517316787</v>
      </c>
      <c r="AJ1463" s="25">
        <v>68.668966934103693</v>
      </c>
    </row>
    <row r="1464" spans="25:36" x14ac:dyDescent="0.2">
      <c r="Y1464" t="s">
        <v>2904</v>
      </c>
      <c r="Z1464" t="s">
        <v>212</v>
      </c>
      <c r="AA1464" s="6">
        <v>1265.5373096240401</v>
      </c>
      <c r="AB1464" s="6">
        <v>659.95858067579002</v>
      </c>
      <c r="AC1464" s="6">
        <v>109.862366025393</v>
      </c>
      <c r="AF1464" s="24" t="s">
        <v>1977</v>
      </c>
      <c r="AG1464" s="24" t="s">
        <v>212</v>
      </c>
      <c r="AH1464" s="25">
        <v>1353.03273745092</v>
      </c>
      <c r="AI1464" s="25">
        <v>1460</v>
      </c>
      <c r="AJ1464" s="25">
        <v>43.031286182529499</v>
      </c>
    </row>
    <row r="1465" spans="25:36" x14ac:dyDescent="0.2">
      <c r="Y1465" t="s">
        <v>2906</v>
      </c>
      <c r="Z1465" t="s">
        <v>212</v>
      </c>
      <c r="AA1465" s="6">
        <v>1265.8347958017</v>
      </c>
      <c r="AB1465" s="6">
        <v>1330.5260617916799</v>
      </c>
      <c r="AC1465" s="6">
        <v>55.585928903822101</v>
      </c>
      <c r="AF1465" s="24" t="s">
        <v>3271</v>
      </c>
      <c r="AG1465" s="24" t="s">
        <v>212</v>
      </c>
      <c r="AH1465" s="25">
        <v>1698.06208780726</v>
      </c>
      <c r="AI1465" s="25">
        <v>1460.13429249348</v>
      </c>
      <c r="AJ1465" s="25">
        <v>82.9137437137245</v>
      </c>
    </row>
    <row r="1466" spans="25:36" x14ac:dyDescent="0.2">
      <c r="Y1466" t="s">
        <v>2908</v>
      </c>
      <c r="Z1466" t="s">
        <v>212</v>
      </c>
      <c r="AA1466" s="6">
        <v>1266.03214546714</v>
      </c>
      <c r="AB1466" s="6">
        <v>1312.5655554749701</v>
      </c>
      <c r="AC1466" s="6">
        <v>67.911498302910502</v>
      </c>
      <c r="AF1466" s="24" t="s">
        <v>2306</v>
      </c>
      <c r="AG1466" s="24" t="s">
        <v>212</v>
      </c>
      <c r="AH1466" s="25">
        <v>1821.2486757315601</v>
      </c>
      <c r="AI1466" s="25">
        <v>1461.60460293506</v>
      </c>
      <c r="AJ1466" s="25">
        <v>61.770260444669802</v>
      </c>
    </row>
    <row r="1467" spans="25:36" x14ac:dyDescent="0.2">
      <c r="Y1467" t="s">
        <v>2910</v>
      </c>
      <c r="Z1467" t="s">
        <v>212</v>
      </c>
      <c r="AA1467" s="6">
        <v>1266.6043327176101</v>
      </c>
      <c r="AB1467" s="6">
        <v>1209.15513823828</v>
      </c>
      <c r="AC1467" s="6">
        <v>52.520628906980903</v>
      </c>
      <c r="AF1467" s="24" t="s">
        <v>1798</v>
      </c>
      <c r="AG1467" s="24" t="s">
        <v>212</v>
      </c>
      <c r="AH1467" s="25">
        <v>1751.7472696678501</v>
      </c>
      <c r="AI1467" s="25">
        <v>1461.704774</v>
      </c>
      <c r="AJ1467" s="25">
        <v>70.293413136628899</v>
      </c>
    </row>
    <row r="1468" spans="25:36" x14ac:dyDescent="0.2">
      <c r="Y1468" t="s">
        <v>2912</v>
      </c>
      <c r="Z1468" t="s">
        <v>212</v>
      </c>
      <c r="AA1468" s="6">
        <v>1266.67692360518</v>
      </c>
      <c r="AB1468" s="6">
        <v>1134.5342029998101</v>
      </c>
      <c r="AC1468" s="6">
        <v>48.918159013747903</v>
      </c>
      <c r="AF1468" s="24" t="s">
        <v>1352</v>
      </c>
      <c r="AG1468" s="24" t="s">
        <v>212</v>
      </c>
      <c r="AH1468" s="25">
        <v>1893.8235696612001</v>
      </c>
      <c r="AI1468" s="25">
        <v>1463</v>
      </c>
      <c r="AJ1468" s="25">
        <v>94.205557131395196</v>
      </c>
    </row>
    <row r="1469" spans="25:36" x14ac:dyDescent="0.2">
      <c r="Y1469" t="s">
        <v>2914</v>
      </c>
      <c r="Z1469" t="s">
        <v>212</v>
      </c>
      <c r="AA1469" s="6">
        <v>1267.6923989571901</v>
      </c>
      <c r="AB1469" s="6">
        <v>1469.6301339327199</v>
      </c>
      <c r="AC1469" s="6">
        <v>69.234212927890297</v>
      </c>
      <c r="AF1469" s="24" t="s">
        <v>6387</v>
      </c>
      <c r="AG1469" s="24" t="s">
        <v>212</v>
      </c>
      <c r="AH1469" s="25">
        <v>2548.3169483215502</v>
      </c>
      <c r="AI1469" s="25">
        <v>1463.16959640765</v>
      </c>
      <c r="AJ1469" s="25">
        <v>126.737671110535</v>
      </c>
    </row>
    <row r="1470" spans="25:36" x14ac:dyDescent="0.2">
      <c r="Y1470" t="s">
        <v>2916</v>
      </c>
      <c r="Z1470" t="s">
        <v>212</v>
      </c>
      <c r="AA1470" s="6">
        <v>1267.8520458565399</v>
      </c>
      <c r="AB1470" s="6">
        <v>1082.8553980751999</v>
      </c>
      <c r="AC1470" s="6">
        <v>98.331721555582504</v>
      </c>
      <c r="AF1470" s="24" t="s">
        <v>1127</v>
      </c>
      <c r="AG1470" s="24" t="s">
        <v>212</v>
      </c>
      <c r="AH1470" s="25">
        <v>1542.8846530144201</v>
      </c>
      <c r="AI1470" s="25">
        <v>1463.4623723079401</v>
      </c>
      <c r="AJ1470" s="25">
        <v>63.364217856944997</v>
      </c>
    </row>
    <row r="1471" spans="25:36" x14ac:dyDescent="0.2">
      <c r="Y1471" t="s">
        <v>2918</v>
      </c>
      <c r="Z1471" t="s">
        <v>212</v>
      </c>
      <c r="AA1471" s="6">
        <v>1268.1045482544801</v>
      </c>
      <c r="AB1471" s="6">
        <v>1278.5942630741499</v>
      </c>
      <c r="AC1471" s="6">
        <v>92.793275503399897</v>
      </c>
      <c r="AF1471" s="24" t="s">
        <v>2940</v>
      </c>
      <c r="AG1471" s="24" t="s">
        <v>212</v>
      </c>
      <c r="AH1471" s="25">
        <v>1245.1463098643501</v>
      </c>
      <c r="AI1471" s="25">
        <v>1463.47583938768</v>
      </c>
      <c r="AJ1471" s="25">
        <v>60.6094965992814</v>
      </c>
    </row>
    <row r="1472" spans="25:36" x14ac:dyDescent="0.2">
      <c r="Y1472" t="s">
        <v>2920</v>
      </c>
      <c r="Z1472" t="s">
        <v>212</v>
      </c>
      <c r="AA1472" s="6">
        <v>1268.4765192150601</v>
      </c>
      <c r="AB1472" s="6">
        <v>1235.77921357122</v>
      </c>
      <c r="AC1472" s="6">
        <v>48.144952904748202</v>
      </c>
      <c r="AF1472" s="24" t="s">
        <v>2350</v>
      </c>
      <c r="AG1472" s="24" t="s">
        <v>212</v>
      </c>
      <c r="AH1472" s="25">
        <v>1674.2115357594701</v>
      </c>
      <c r="AI1472" s="25">
        <v>1464</v>
      </c>
      <c r="AJ1472" s="25">
        <v>82.136344609597103</v>
      </c>
    </row>
    <row r="1473" spans="25:36" x14ac:dyDescent="0.2">
      <c r="Y1473" t="s">
        <v>2921</v>
      </c>
      <c r="Z1473" t="s">
        <v>274</v>
      </c>
      <c r="AA1473" s="6">
        <v>1268.50103541418</v>
      </c>
      <c r="AB1473" s="6">
        <v>939.44480305764</v>
      </c>
      <c r="AC1473" s="6">
        <v>108.342708671569</v>
      </c>
      <c r="AF1473" s="24" t="s">
        <v>3396</v>
      </c>
      <c r="AG1473" s="24" t="s">
        <v>212</v>
      </c>
      <c r="AH1473" s="25">
        <v>1464.6633124503101</v>
      </c>
      <c r="AI1473" s="25">
        <v>1464.6633124503101</v>
      </c>
      <c r="AJ1473" s="25">
        <v>29.081173388165301</v>
      </c>
    </row>
    <row r="1474" spans="25:36" x14ac:dyDescent="0.2">
      <c r="Y1474" t="s">
        <v>2923</v>
      </c>
      <c r="Z1474" t="s">
        <v>212</v>
      </c>
      <c r="AA1474" s="6">
        <v>1268.7025803778699</v>
      </c>
      <c r="AB1474" s="6">
        <v>1327.96212800334</v>
      </c>
      <c r="AC1474" s="6">
        <v>48.280201004811801</v>
      </c>
      <c r="AF1474" s="24" t="s">
        <v>2252</v>
      </c>
      <c r="AG1474" s="24" t="s">
        <v>212</v>
      </c>
      <c r="AH1474" s="25">
        <v>1762.5711734121801</v>
      </c>
      <c r="AI1474" s="25">
        <v>1465</v>
      </c>
      <c r="AJ1474" s="25">
        <v>37.979249204190502</v>
      </c>
    </row>
    <row r="1475" spans="25:36" x14ac:dyDescent="0.2">
      <c r="Y1475" t="s">
        <v>2925</v>
      </c>
      <c r="Z1475" t="s">
        <v>212</v>
      </c>
      <c r="AA1475" s="6">
        <v>1268.79295845365</v>
      </c>
      <c r="AB1475" s="6">
        <v>1392.9362464772701</v>
      </c>
      <c r="AC1475" s="6">
        <v>50.1790627157635</v>
      </c>
      <c r="AF1475" s="24" t="s">
        <v>2222</v>
      </c>
      <c r="AG1475" s="24" t="s">
        <v>212</v>
      </c>
      <c r="AH1475" s="25">
        <v>1666.2881226771001</v>
      </c>
      <c r="AI1475" s="25">
        <v>1466.3042876310101</v>
      </c>
      <c r="AJ1475" s="25">
        <v>69.890813225984701</v>
      </c>
    </row>
    <row r="1476" spans="25:36" x14ac:dyDescent="0.2">
      <c r="Y1476" t="s">
        <v>2926</v>
      </c>
      <c r="Z1476" t="s">
        <v>274</v>
      </c>
      <c r="AA1476" s="6">
        <v>1268.79498821782</v>
      </c>
      <c r="AB1476" s="6">
        <v>1268.79498821782</v>
      </c>
      <c r="AC1476" s="6"/>
      <c r="AF1476" s="24" t="s">
        <v>4982</v>
      </c>
      <c r="AG1476" s="24" t="s">
        <v>212</v>
      </c>
      <c r="AH1476" s="25">
        <v>1816.0247466328101</v>
      </c>
      <c r="AI1476" s="25">
        <v>1466.33589764305</v>
      </c>
      <c r="AJ1476" s="25">
        <v>94.773723481091395</v>
      </c>
    </row>
    <row r="1477" spans="25:36" x14ac:dyDescent="0.2">
      <c r="Y1477" t="s">
        <v>2928</v>
      </c>
      <c r="Z1477" t="s">
        <v>212</v>
      </c>
      <c r="AA1477" s="6">
        <v>1268.7976730329799</v>
      </c>
      <c r="AB1477" s="6">
        <v>1264.33868834434</v>
      </c>
      <c r="AC1477" s="6">
        <v>42.720831887294501</v>
      </c>
      <c r="AF1477" s="24" t="s">
        <v>3144</v>
      </c>
      <c r="AG1477" s="24" t="s">
        <v>212</v>
      </c>
      <c r="AH1477" s="25">
        <v>1457.8061810168699</v>
      </c>
      <c r="AI1477" s="25">
        <v>1466.60189901173</v>
      </c>
      <c r="AJ1477" s="25">
        <v>56.665197928512598</v>
      </c>
    </row>
    <row r="1478" spans="25:36" x14ac:dyDescent="0.2">
      <c r="Y1478" t="s">
        <v>2930</v>
      </c>
      <c r="Z1478" t="s">
        <v>212</v>
      </c>
      <c r="AA1478" s="6">
        <v>1269.14245615716</v>
      </c>
      <c r="AB1478" s="6">
        <v>1385.03421652113</v>
      </c>
      <c r="AC1478" s="6">
        <v>88.770578301561599</v>
      </c>
      <c r="AF1478" s="24" t="s">
        <v>4225</v>
      </c>
      <c r="AG1478" s="24" t="s">
        <v>212</v>
      </c>
      <c r="AH1478" s="25">
        <v>2072.7368087862601</v>
      </c>
      <c r="AI1478" s="25">
        <v>1467.2104263587801</v>
      </c>
      <c r="AJ1478" s="25">
        <v>110.357565883438</v>
      </c>
    </row>
    <row r="1479" spans="25:36" x14ac:dyDescent="0.2">
      <c r="Y1479" t="s">
        <v>2932</v>
      </c>
      <c r="Z1479" t="s">
        <v>212</v>
      </c>
      <c r="AA1479" s="6">
        <v>1269.2887491501799</v>
      </c>
      <c r="AB1479" s="6">
        <v>1358.3814112464599</v>
      </c>
      <c r="AC1479" s="6">
        <v>27.7553313229763</v>
      </c>
      <c r="AF1479" s="24" t="s">
        <v>888</v>
      </c>
      <c r="AG1479" s="24" t="s">
        <v>212</v>
      </c>
      <c r="AH1479" s="25">
        <v>1483.8074679857</v>
      </c>
      <c r="AI1479" s="25">
        <v>1468.2758844064999</v>
      </c>
      <c r="AJ1479" s="25">
        <v>80.597133071344103</v>
      </c>
    </row>
    <row r="1480" spans="25:36" x14ac:dyDescent="0.2">
      <c r="Y1480" t="s">
        <v>2934</v>
      </c>
      <c r="Z1480" t="s">
        <v>212</v>
      </c>
      <c r="AA1480" s="6">
        <v>1269.81094505229</v>
      </c>
      <c r="AB1480" s="6">
        <v>1269.81094505229</v>
      </c>
      <c r="AC1480" s="6">
        <v>8.2343284159550105</v>
      </c>
      <c r="AF1480" s="24" t="s">
        <v>2105</v>
      </c>
      <c r="AG1480" s="24" t="s">
        <v>212</v>
      </c>
      <c r="AH1480" s="25">
        <v>1886.29656951026</v>
      </c>
      <c r="AI1480" s="25">
        <v>1469.0922405096101</v>
      </c>
      <c r="AJ1480" s="25">
        <v>95.235684474157395</v>
      </c>
    </row>
    <row r="1481" spans="25:36" x14ac:dyDescent="0.2">
      <c r="Y1481" t="s">
        <v>2936</v>
      </c>
      <c r="Z1481" t="s">
        <v>212</v>
      </c>
      <c r="AA1481" s="6">
        <v>1269.90063542232</v>
      </c>
      <c r="AB1481" s="6">
        <v>1341.53201505887</v>
      </c>
      <c r="AC1481" s="6">
        <v>20.089077762192499</v>
      </c>
      <c r="AF1481" s="24" t="s">
        <v>5135</v>
      </c>
      <c r="AG1481" s="24" t="s">
        <v>274</v>
      </c>
      <c r="AH1481" s="25">
        <v>1469.8081884598701</v>
      </c>
      <c r="AI1481" s="25">
        <v>1469.8081884598701</v>
      </c>
      <c r="AJ1481" s="25">
        <v>25.035021003934901</v>
      </c>
    </row>
    <row r="1482" spans="25:36" x14ac:dyDescent="0.2">
      <c r="Y1482" t="s">
        <v>2938</v>
      </c>
      <c r="Z1482" t="s">
        <v>212</v>
      </c>
      <c r="AA1482" s="6">
        <v>1270.23784915551</v>
      </c>
      <c r="AB1482" s="6">
        <v>1393.99417680282</v>
      </c>
      <c r="AC1482" s="6">
        <v>64.449261382848306</v>
      </c>
      <c r="AF1482" s="24" t="s">
        <v>4358</v>
      </c>
      <c r="AG1482" s="24" t="s">
        <v>212</v>
      </c>
      <c r="AH1482" s="25">
        <v>1470.50960816616</v>
      </c>
      <c r="AI1482" s="25">
        <v>1470.50960816616</v>
      </c>
      <c r="AJ1482" s="25">
        <v>2.8361400605279998</v>
      </c>
    </row>
    <row r="1483" spans="25:36" x14ac:dyDescent="0.2">
      <c r="Y1483" t="s">
        <v>2940</v>
      </c>
      <c r="Z1483" t="s">
        <v>212</v>
      </c>
      <c r="AA1483" s="6">
        <v>1270.31032794726</v>
      </c>
      <c r="AB1483" s="6">
        <v>1529.0083374680701</v>
      </c>
      <c r="AC1483" s="6">
        <v>59.261100471841402</v>
      </c>
      <c r="AF1483" s="24" t="s">
        <v>726</v>
      </c>
      <c r="AG1483" s="24" t="s">
        <v>212</v>
      </c>
      <c r="AH1483" s="25">
        <v>1521.0075506318401</v>
      </c>
      <c r="AI1483" s="25">
        <v>1470.81354617581</v>
      </c>
      <c r="AJ1483" s="25">
        <v>71.533603733507405</v>
      </c>
    </row>
    <row r="1484" spans="25:36" x14ac:dyDescent="0.2">
      <c r="Y1484" t="s">
        <v>2942</v>
      </c>
      <c r="Z1484" t="s">
        <v>212</v>
      </c>
      <c r="AA1484" s="6">
        <v>1270.3633212898401</v>
      </c>
      <c r="AB1484" s="6">
        <v>1420.7590909999999</v>
      </c>
      <c r="AC1484" s="6">
        <v>98.134218133850993</v>
      </c>
      <c r="AF1484" s="24" t="s">
        <v>2968</v>
      </c>
      <c r="AG1484" s="24" t="s">
        <v>212</v>
      </c>
      <c r="AH1484" s="25">
        <v>2069.8120360931198</v>
      </c>
      <c r="AI1484" s="25">
        <v>1471</v>
      </c>
      <c r="AJ1484" s="25">
        <v>97.374684985357902</v>
      </c>
    </row>
    <row r="1485" spans="25:36" x14ac:dyDescent="0.2">
      <c r="Y1485" t="s">
        <v>2944</v>
      </c>
      <c r="Z1485" t="s">
        <v>212</v>
      </c>
      <c r="AA1485" s="6">
        <v>1270.3675015075</v>
      </c>
      <c r="AB1485" s="6">
        <v>1299.7762307606799</v>
      </c>
      <c r="AC1485" s="6">
        <v>30.932007883420901</v>
      </c>
      <c r="AF1485" s="24" t="s">
        <v>2026</v>
      </c>
      <c r="AG1485" s="24" t="s">
        <v>212</v>
      </c>
      <c r="AH1485" s="25">
        <v>1260.05587008465</v>
      </c>
      <c r="AI1485" s="25">
        <v>1471.50128920457</v>
      </c>
      <c r="AJ1485" s="25">
        <v>78.550987958537206</v>
      </c>
    </row>
    <row r="1486" spans="25:36" x14ac:dyDescent="0.2">
      <c r="Y1486" t="s">
        <v>2946</v>
      </c>
      <c r="Z1486" t="s">
        <v>212</v>
      </c>
      <c r="AA1486" s="6">
        <v>1270.3984396002099</v>
      </c>
      <c r="AB1486" s="6">
        <v>1270.3984396002099</v>
      </c>
      <c r="AC1486" s="6">
        <v>15.8872317214608</v>
      </c>
      <c r="AF1486" s="24" t="s">
        <v>3172</v>
      </c>
      <c r="AG1486" s="24" t="s">
        <v>212</v>
      </c>
      <c r="AH1486" s="25">
        <v>1692.60577651004</v>
      </c>
      <c r="AI1486" s="25">
        <v>1471.58460312432</v>
      </c>
      <c r="AJ1486" s="25">
        <v>74.322647358783797</v>
      </c>
    </row>
    <row r="1487" spans="25:36" x14ac:dyDescent="0.2">
      <c r="Y1487" t="s">
        <v>2948</v>
      </c>
      <c r="Z1487" t="s">
        <v>212</v>
      </c>
      <c r="AA1487" s="6">
        <v>1271.5694206766</v>
      </c>
      <c r="AB1487" s="6">
        <v>1397.15237813617</v>
      </c>
      <c r="AC1487" s="6">
        <v>65.470352555791195</v>
      </c>
      <c r="AF1487" s="24" t="s">
        <v>2507</v>
      </c>
      <c r="AG1487" s="24" t="s">
        <v>274</v>
      </c>
      <c r="AH1487" s="25">
        <v>1438.46508265846</v>
      </c>
      <c r="AI1487" s="25">
        <v>1472.7341847402899</v>
      </c>
      <c r="AJ1487" s="25">
        <v>90.2029744887178</v>
      </c>
    </row>
    <row r="1488" spans="25:36" x14ac:dyDescent="0.2">
      <c r="Y1488" t="s">
        <v>2950</v>
      </c>
      <c r="Z1488" t="s">
        <v>212</v>
      </c>
      <c r="AA1488" s="6">
        <v>1271.61355915067</v>
      </c>
      <c r="AB1488" s="6">
        <v>1415.82264060032</v>
      </c>
      <c r="AC1488" s="6">
        <v>62.769109173273002</v>
      </c>
      <c r="AF1488" s="24" t="s">
        <v>2974</v>
      </c>
      <c r="AG1488" s="24" t="s">
        <v>212</v>
      </c>
      <c r="AH1488" s="25">
        <v>1739.84987236196</v>
      </c>
      <c r="AI1488" s="25">
        <v>1473.65130893794</v>
      </c>
      <c r="AJ1488" s="25">
        <v>68.907061312726199</v>
      </c>
    </row>
    <row r="1489" spans="25:36" x14ac:dyDescent="0.2">
      <c r="Y1489" t="s">
        <v>2952</v>
      </c>
      <c r="Z1489" t="s">
        <v>212</v>
      </c>
      <c r="AA1489" s="6">
        <v>1271.66084065317</v>
      </c>
      <c r="AB1489" s="6">
        <v>1508.9368403948799</v>
      </c>
      <c r="AC1489" s="6">
        <v>82.620512001043707</v>
      </c>
      <c r="AF1489" s="24" t="s">
        <v>2739</v>
      </c>
      <c r="AG1489" s="24" t="s">
        <v>212</v>
      </c>
      <c r="AH1489" s="25">
        <v>1016.09823697201</v>
      </c>
      <c r="AI1489" s="25">
        <v>1473.9672714932799</v>
      </c>
      <c r="AJ1489" s="25">
        <v>82.908834802349801</v>
      </c>
    </row>
    <row r="1490" spans="25:36" x14ac:dyDescent="0.2">
      <c r="Y1490" t="s">
        <v>2953</v>
      </c>
      <c r="Z1490" t="s">
        <v>212</v>
      </c>
      <c r="AA1490" s="6">
        <v>1271.80769070207</v>
      </c>
      <c r="AB1490" s="6">
        <v>1239.24077575006</v>
      </c>
      <c r="AC1490" s="6">
        <v>97.492581158032394</v>
      </c>
      <c r="AF1490" s="24" t="s">
        <v>2054</v>
      </c>
      <c r="AG1490" s="24" t="s">
        <v>212</v>
      </c>
      <c r="AH1490" s="25">
        <v>1874.09890181628</v>
      </c>
      <c r="AI1490" s="25">
        <v>1475.2005493628401</v>
      </c>
      <c r="AJ1490" s="25">
        <v>86.303812581375396</v>
      </c>
    </row>
    <row r="1491" spans="25:36" x14ac:dyDescent="0.2">
      <c r="Y1491" t="s">
        <v>2955</v>
      </c>
      <c r="Z1491" t="s">
        <v>212</v>
      </c>
      <c r="AA1491" s="6">
        <v>1271.89047569681</v>
      </c>
      <c r="AB1491" s="6">
        <v>1392.9988574031099</v>
      </c>
      <c r="AC1491" s="6">
        <v>78.997538092980193</v>
      </c>
      <c r="AF1491" s="24" t="s">
        <v>4058</v>
      </c>
      <c r="AG1491" s="24" t="s">
        <v>274</v>
      </c>
      <c r="AH1491" s="25">
        <v>1812.7593578047699</v>
      </c>
      <c r="AI1491" s="25">
        <v>1475.2281502928299</v>
      </c>
      <c r="AJ1491" s="25">
        <v>69.263106646060393</v>
      </c>
    </row>
    <row r="1492" spans="25:36" x14ac:dyDescent="0.2">
      <c r="Y1492" t="s">
        <v>2956</v>
      </c>
      <c r="Z1492" t="s">
        <v>274</v>
      </c>
      <c r="AA1492" s="6">
        <v>1272.6811926688699</v>
      </c>
      <c r="AB1492" s="6">
        <v>1272.6811926688699</v>
      </c>
      <c r="AC1492" s="6"/>
      <c r="AF1492" s="24" t="s">
        <v>2587</v>
      </c>
      <c r="AG1492" s="24" t="s">
        <v>212</v>
      </c>
      <c r="AH1492" s="25">
        <v>2210.77794197925</v>
      </c>
      <c r="AI1492" s="25">
        <v>1475.8729234606401</v>
      </c>
      <c r="AJ1492" s="25">
        <v>105.225196917722</v>
      </c>
    </row>
    <row r="1493" spans="25:36" x14ac:dyDescent="0.2">
      <c r="Y1493" t="s">
        <v>2957</v>
      </c>
      <c r="Z1493" t="s">
        <v>274</v>
      </c>
      <c r="AA1493" s="6">
        <v>1272.68639911266</v>
      </c>
      <c r="AB1493" s="6">
        <v>1193.8720237077</v>
      </c>
      <c r="AC1493" s="6">
        <v>71.796039314408901</v>
      </c>
      <c r="AF1493" s="24" t="s">
        <v>5142</v>
      </c>
      <c r="AG1493" s="24" t="s">
        <v>212</v>
      </c>
      <c r="AH1493" s="25">
        <v>1476.40311203397</v>
      </c>
      <c r="AI1493" s="25">
        <v>1476.40311203397</v>
      </c>
      <c r="AJ1493" s="25">
        <v>30.134533178340099</v>
      </c>
    </row>
    <row r="1494" spans="25:36" x14ac:dyDescent="0.2">
      <c r="Y1494" t="s">
        <v>2958</v>
      </c>
      <c r="Z1494" t="s">
        <v>274</v>
      </c>
      <c r="AA1494" s="6">
        <v>1272.88864500825</v>
      </c>
      <c r="AB1494" s="6">
        <v>1272.88864500825</v>
      </c>
      <c r="AC1494" s="6">
        <v>47.650683419723201</v>
      </c>
      <c r="AF1494" s="24" t="s">
        <v>4577</v>
      </c>
      <c r="AG1494" s="24" t="s">
        <v>212</v>
      </c>
      <c r="AH1494" s="25">
        <v>1890.7833917750399</v>
      </c>
      <c r="AI1494" s="25">
        <v>1477.6676780493301</v>
      </c>
      <c r="AJ1494" s="25">
        <v>93.235324581898197</v>
      </c>
    </row>
    <row r="1495" spans="25:36" x14ac:dyDescent="0.2">
      <c r="Y1495" t="s">
        <v>2960</v>
      </c>
      <c r="Z1495" t="s">
        <v>212</v>
      </c>
      <c r="AA1495" s="6">
        <v>1273.04906467152</v>
      </c>
      <c r="AB1495" s="6">
        <v>646.67663636770999</v>
      </c>
      <c r="AC1495" s="6">
        <v>123.365435903467</v>
      </c>
      <c r="AF1495" s="24" t="s">
        <v>5144</v>
      </c>
      <c r="AG1495" s="24" t="s">
        <v>212</v>
      </c>
      <c r="AH1495" s="25">
        <v>1915.6595700734799</v>
      </c>
      <c r="AI1495" s="25">
        <v>1478.6935691266201</v>
      </c>
      <c r="AJ1495" s="25">
        <v>101.105188151493</v>
      </c>
    </row>
    <row r="1496" spans="25:36" x14ac:dyDescent="0.2">
      <c r="Y1496" t="s">
        <v>2962</v>
      </c>
      <c r="Z1496" t="s">
        <v>212</v>
      </c>
      <c r="AA1496" s="6">
        <v>1273.60722234276</v>
      </c>
      <c r="AB1496" s="6">
        <v>1273.60722234276</v>
      </c>
      <c r="AC1496" s="6">
        <v>22.238645047543699</v>
      </c>
      <c r="AF1496" s="24" t="s">
        <v>2874</v>
      </c>
      <c r="AG1496" s="24" t="s">
        <v>212</v>
      </c>
      <c r="AH1496" s="25">
        <v>2006.5430945754099</v>
      </c>
      <c r="AI1496" s="25">
        <v>1478.8553138550401</v>
      </c>
      <c r="AJ1496" s="25">
        <v>66.113188697870697</v>
      </c>
    </row>
    <row r="1497" spans="25:36" x14ac:dyDescent="0.2">
      <c r="Y1497" t="s">
        <v>2963</v>
      </c>
      <c r="Z1497" t="s">
        <v>274</v>
      </c>
      <c r="AA1497" s="6">
        <v>1273.9678722195499</v>
      </c>
      <c r="AB1497" s="6">
        <v>1352.14157396736</v>
      </c>
      <c r="AC1497" s="6">
        <v>60.620698212345502</v>
      </c>
      <c r="AF1497" s="24" t="s">
        <v>7299</v>
      </c>
      <c r="AG1497" s="24" t="s">
        <v>212</v>
      </c>
      <c r="AH1497" s="25">
        <v>2493.9371570861099</v>
      </c>
      <c r="AI1497" s="25">
        <v>1479.46454906285</v>
      </c>
      <c r="AJ1497" s="25">
        <v>142.27645441915899</v>
      </c>
    </row>
    <row r="1498" spans="25:36" x14ac:dyDescent="0.2">
      <c r="Y1498" t="s">
        <v>2964</v>
      </c>
      <c r="Z1498" t="s">
        <v>212</v>
      </c>
      <c r="AA1498" s="6">
        <v>1274.3894379640301</v>
      </c>
      <c r="AB1498" s="6">
        <v>1653.55597707319</v>
      </c>
      <c r="AC1498" s="6">
        <v>62.161468923658099</v>
      </c>
      <c r="AF1498" s="24" t="s">
        <v>3588</v>
      </c>
      <c r="AG1498" s="24" t="s">
        <v>274</v>
      </c>
      <c r="AH1498" s="25">
        <v>1480</v>
      </c>
      <c r="AI1498" s="25">
        <v>1480</v>
      </c>
      <c r="AJ1498" s="25"/>
    </row>
    <row r="1499" spans="25:36" x14ac:dyDescent="0.2">
      <c r="Y1499" t="s">
        <v>2966</v>
      </c>
      <c r="Z1499" t="s">
        <v>212</v>
      </c>
      <c r="AA1499" s="6">
        <v>1274.6374793462101</v>
      </c>
      <c r="AB1499" s="6">
        <v>966.49997297440905</v>
      </c>
      <c r="AC1499" s="6">
        <v>85.620537397196401</v>
      </c>
      <c r="AF1499" s="24" t="s">
        <v>1213</v>
      </c>
      <c r="AG1499" s="24" t="s">
        <v>212</v>
      </c>
      <c r="AH1499" s="25">
        <v>1385.0492284111599</v>
      </c>
      <c r="AI1499" s="25">
        <v>1480.4241254332301</v>
      </c>
      <c r="AJ1499" s="25">
        <v>51.360529205411403</v>
      </c>
    </row>
    <row r="1500" spans="25:36" x14ac:dyDescent="0.2">
      <c r="Y1500" t="s">
        <v>2968</v>
      </c>
      <c r="Z1500" t="s">
        <v>212</v>
      </c>
      <c r="AA1500" s="6">
        <v>1274.8584329737901</v>
      </c>
      <c r="AB1500" s="6">
        <v>1358.20932620705</v>
      </c>
      <c r="AC1500" s="6">
        <v>85.800652023656895</v>
      </c>
      <c r="AF1500" s="24" t="s">
        <v>777</v>
      </c>
      <c r="AG1500" s="24" t="s">
        <v>212</v>
      </c>
      <c r="AH1500" s="25">
        <v>1085.7665393509899</v>
      </c>
      <c r="AI1500" s="25">
        <v>1481</v>
      </c>
      <c r="AJ1500" s="25">
        <v>62.791003301263203</v>
      </c>
    </row>
    <row r="1501" spans="25:36" x14ac:dyDescent="0.2">
      <c r="Y1501" t="s">
        <v>2970</v>
      </c>
      <c r="Z1501" t="s">
        <v>212</v>
      </c>
      <c r="AA1501" s="6">
        <v>1275.9744885643499</v>
      </c>
      <c r="AB1501" s="6">
        <v>1547.5924084012099</v>
      </c>
      <c r="AC1501" s="6">
        <v>51.057148898067901</v>
      </c>
      <c r="AF1501" s="24" t="s">
        <v>3658</v>
      </c>
      <c r="AG1501" s="24" t="s">
        <v>212</v>
      </c>
      <c r="AH1501" s="25">
        <v>1819.1021045753801</v>
      </c>
      <c r="AI1501" s="25">
        <v>1482.53953956696</v>
      </c>
      <c r="AJ1501" s="25">
        <v>86.380952964844795</v>
      </c>
    </row>
    <row r="1502" spans="25:36" x14ac:dyDescent="0.2">
      <c r="Y1502" t="s">
        <v>2972</v>
      </c>
      <c r="Z1502" t="s">
        <v>212</v>
      </c>
      <c r="AA1502" s="6">
        <v>1276.0497606865199</v>
      </c>
      <c r="AB1502" s="6">
        <v>1254.45211685359</v>
      </c>
      <c r="AC1502" s="6">
        <v>74.657670298169407</v>
      </c>
      <c r="AF1502" s="24" t="s">
        <v>4230</v>
      </c>
      <c r="AG1502" s="24" t="s">
        <v>212</v>
      </c>
      <c r="AH1502" s="25">
        <v>1829.3000938958601</v>
      </c>
      <c r="AI1502" s="25">
        <v>1486.30863387516</v>
      </c>
      <c r="AJ1502" s="25">
        <v>77.926217816671297</v>
      </c>
    </row>
    <row r="1503" spans="25:36" x14ac:dyDescent="0.2">
      <c r="Y1503" t="s">
        <v>2974</v>
      </c>
      <c r="Z1503" t="s">
        <v>212</v>
      </c>
      <c r="AA1503" s="6">
        <v>1276.11349363306</v>
      </c>
      <c r="AB1503" s="6">
        <v>1342.7710323897099</v>
      </c>
      <c r="AC1503" s="6">
        <v>107.315742736364</v>
      </c>
      <c r="AF1503" s="24" t="s">
        <v>2348</v>
      </c>
      <c r="AG1503" s="24" t="s">
        <v>274</v>
      </c>
      <c r="AH1503" s="25">
        <v>1170.0479092411799</v>
      </c>
      <c r="AI1503" s="25">
        <v>1487.3527364633301</v>
      </c>
      <c r="AJ1503" s="25">
        <v>49.783926883963602</v>
      </c>
    </row>
    <row r="1504" spans="25:36" x14ac:dyDescent="0.2">
      <c r="Y1504" t="s">
        <v>2976</v>
      </c>
      <c r="Z1504" t="s">
        <v>212</v>
      </c>
      <c r="AA1504" s="6">
        <v>1276.9945888923601</v>
      </c>
      <c r="AB1504" s="6">
        <v>1360</v>
      </c>
      <c r="AC1504" s="6">
        <v>48.386409132911901</v>
      </c>
      <c r="AF1504" s="24" t="s">
        <v>4251</v>
      </c>
      <c r="AG1504" s="24" t="s">
        <v>212</v>
      </c>
      <c r="AH1504" s="25">
        <v>1487.3527364633301</v>
      </c>
      <c r="AI1504" s="25">
        <v>1487.3527364633301</v>
      </c>
      <c r="AJ1504" s="25"/>
    </row>
    <row r="1505" spans="25:36" x14ac:dyDescent="0.2">
      <c r="Y1505" t="s">
        <v>2978</v>
      </c>
      <c r="Z1505" t="s">
        <v>212</v>
      </c>
      <c r="AA1505" s="6">
        <v>1277.17572559464</v>
      </c>
      <c r="AB1505" s="6">
        <v>1320.83354372491</v>
      </c>
      <c r="AC1505" s="6">
        <v>74.144442017360504</v>
      </c>
      <c r="AF1505" s="24" t="s">
        <v>4639</v>
      </c>
      <c r="AG1505" s="24" t="s">
        <v>212</v>
      </c>
      <c r="AH1505" s="25">
        <v>2240.6556876190298</v>
      </c>
      <c r="AI1505" s="25">
        <v>1487.4904878206701</v>
      </c>
      <c r="AJ1505" s="25">
        <v>86.156847246853999</v>
      </c>
    </row>
    <row r="1506" spans="25:36" x14ac:dyDescent="0.2">
      <c r="Y1506" t="s">
        <v>2979</v>
      </c>
      <c r="Z1506" t="s">
        <v>212</v>
      </c>
      <c r="AA1506" s="6">
        <v>1277.28779953244</v>
      </c>
      <c r="AB1506" s="6">
        <v>1360.89724927921</v>
      </c>
      <c r="AC1506" s="6">
        <v>65.604504754120001</v>
      </c>
      <c r="AF1506" s="24" t="s">
        <v>2676</v>
      </c>
      <c r="AG1506" s="24" t="s">
        <v>274</v>
      </c>
      <c r="AH1506" s="25">
        <v>1427.5268454739901</v>
      </c>
      <c r="AI1506" s="25">
        <v>1489.1067835290601</v>
      </c>
      <c r="AJ1506" s="25">
        <v>75.181682740727197</v>
      </c>
    </row>
    <row r="1507" spans="25:36" x14ac:dyDescent="0.2">
      <c r="Y1507" t="s">
        <v>2981</v>
      </c>
      <c r="Z1507" t="s">
        <v>212</v>
      </c>
      <c r="AA1507" s="6">
        <v>1277.32556118203</v>
      </c>
      <c r="AB1507" s="6">
        <v>1205.79434152114</v>
      </c>
      <c r="AC1507" s="6">
        <v>37.176322176804099</v>
      </c>
      <c r="AF1507" s="24" t="s">
        <v>3560</v>
      </c>
      <c r="AG1507" s="24" t="s">
        <v>212</v>
      </c>
      <c r="AH1507" s="25">
        <v>1784.9019644602699</v>
      </c>
      <c r="AI1507" s="25">
        <v>1490.0147543923499</v>
      </c>
      <c r="AJ1507" s="25">
        <v>72.702996143920501</v>
      </c>
    </row>
    <row r="1508" spans="25:36" x14ac:dyDescent="0.2">
      <c r="Y1508" t="s">
        <v>2982</v>
      </c>
      <c r="Z1508" t="s">
        <v>274</v>
      </c>
      <c r="AA1508" s="6">
        <v>1278.1246631981701</v>
      </c>
      <c r="AB1508" s="6">
        <v>1278.1246631981701</v>
      </c>
      <c r="AC1508" s="6">
        <v>12.1224941085792</v>
      </c>
      <c r="AF1508" s="24" t="s">
        <v>2921</v>
      </c>
      <c r="AG1508" s="24" t="s">
        <v>274</v>
      </c>
      <c r="AH1508" s="25">
        <v>2185.7079057799401</v>
      </c>
      <c r="AI1508" s="25">
        <v>1490.5094944939201</v>
      </c>
      <c r="AJ1508" s="25">
        <v>109.587098305173</v>
      </c>
    </row>
    <row r="1509" spans="25:36" x14ac:dyDescent="0.2">
      <c r="Y1509" t="s">
        <v>2984</v>
      </c>
      <c r="Z1509" t="s">
        <v>212</v>
      </c>
      <c r="AA1509" s="6">
        <v>1278.1414712370399</v>
      </c>
      <c r="AB1509" s="6">
        <v>1178.46216695885</v>
      </c>
      <c r="AC1509" s="6">
        <v>73.421417256133694</v>
      </c>
      <c r="AF1509" s="24" t="s">
        <v>5898</v>
      </c>
      <c r="AG1509" s="24" t="s">
        <v>212</v>
      </c>
      <c r="AH1509" s="25">
        <v>2911.7456826132602</v>
      </c>
      <c r="AI1509" s="25">
        <v>1491.7386141273801</v>
      </c>
      <c r="AJ1509" s="25">
        <v>110.828069807395</v>
      </c>
    </row>
    <row r="1510" spans="25:36" x14ac:dyDescent="0.2">
      <c r="Y1510" t="s">
        <v>2986</v>
      </c>
      <c r="Z1510" t="s">
        <v>212</v>
      </c>
      <c r="AA1510" s="6">
        <v>1280.02888194554</v>
      </c>
      <c r="AB1510" s="6">
        <v>1452.5281921979499</v>
      </c>
      <c r="AC1510" s="6">
        <v>76.739195112693096</v>
      </c>
      <c r="AF1510" s="24" t="s">
        <v>2796</v>
      </c>
      <c r="AG1510" s="24" t="s">
        <v>212</v>
      </c>
      <c r="AH1510" s="25">
        <v>1239.6973400878101</v>
      </c>
      <c r="AI1510" s="25">
        <v>1492.4864506602401</v>
      </c>
      <c r="AJ1510" s="25">
        <v>56.344113942441901</v>
      </c>
    </row>
    <row r="1511" spans="25:36" x14ac:dyDescent="0.2">
      <c r="Y1511" t="s">
        <v>2988</v>
      </c>
      <c r="Z1511" t="s">
        <v>212</v>
      </c>
      <c r="AA1511" s="6">
        <v>1280.22983023143</v>
      </c>
      <c r="AB1511" s="6">
        <v>1342.3710563172101</v>
      </c>
      <c r="AC1511" s="6">
        <v>54.867175823023601</v>
      </c>
      <c r="AF1511" s="24" t="s">
        <v>2239</v>
      </c>
      <c r="AG1511" s="24" t="s">
        <v>212</v>
      </c>
      <c r="AH1511" s="25">
        <v>1599.2354220397499</v>
      </c>
      <c r="AI1511" s="25">
        <v>1492.6160935151299</v>
      </c>
      <c r="AJ1511" s="25">
        <v>72.153772110204102</v>
      </c>
    </row>
    <row r="1512" spans="25:36" x14ac:dyDescent="0.2">
      <c r="Y1512" t="s">
        <v>2990</v>
      </c>
      <c r="Z1512" t="s">
        <v>212</v>
      </c>
      <c r="AA1512" s="6">
        <v>1280.4560590787</v>
      </c>
      <c r="AB1512" s="6">
        <v>1280.4560590787</v>
      </c>
      <c r="AC1512" s="6"/>
      <c r="AF1512" s="24" t="s">
        <v>1604</v>
      </c>
      <c r="AG1512" s="24" t="s">
        <v>212</v>
      </c>
      <c r="AH1512" s="25">
        <v>1639.8194395359801</v>
      </c>
      <c r="AI1512" s="25">
        <v>1493.67433927345</v>
      </c>
      <c r="AJ1512" s="25">
        <v>68.777115776960102</v>
      </c>
    </row>
    <row r="1513" spans="25:36" x14ac:dyDescent="0.2">
      <c r="Y1513" t="s">
        <v>2992</v>
      </c>
      <c r="Z1513" t="s">
        <v>212</v>
      </c>
      <c r="AA1513" s="6">
        <v>1280.51427802018</v>
      </c>
      <c r="AB1513" s="6">
        <v>1400.47576569599</v>
      </c>
      <c r="AC1513" s="6">
        <v>62.256862699038102</v>
      </c>
      <c r="AF1513" s="24" t="s">
        <v>3120</v>
      </c>
      <c r="AG1513" s="24" t="s">
        <v>212</v>
      </c>
      <c r="AH1513" s="25">
        <v>1304.72692720901</v>
      </c>
      <c r="AI1513" s="25">
        <v>1494.37135585601</v>
      </c>
      <c r="AJ1513" s="25">
        <v>45.103543056984201</v>
      </c>
    </row>
    <row r="1514" spans="25:36" x14ac:dyDescent="0.2">
      <c r="Y1514" t="s">
        <v>2994</v>
      </c>
      <c r="Z1514" t="s">
        <v>212</v>
      </c>
      <c r="AA1514" s="6">
        <v>1280.6935937195601</v>
      </c>
      <c r="AB1514" s="6">
        <v>1394.7627226555101</v>
      </c>
      <c r="AC1514" s="6">
        <v>27.759457274767001</v>
      </c>
      <c r="AF1514" s="24" t="s">
        <v>2029</v>
      </c>
      <c r="AG1514" s="24" t="s">
        <v>212</v>
      </c>
      <c r="AH1514" s="25">
        <v>2181.07233825618</v>
      </c>
      <c r="AI1514" s="25">
        <v>1494.5455723041</v>
      </c>
      <c r="AJ1514" s="25">
        <v>65.808718347460697</v>
      </c>
    </row>
    <row r="1515" spans="25:36" x14ac:dyDescent="0.2">
      <c r="Y1515" t="s">
        <v>2996</v>
      </c>
      <c r="Z1515" t="s">
        <v>212</v>
      </c>
      <c r="AA1515" s="6">
        <v>1280.82566325485</v>
      </c>
      <c r="AB1515" s="6">
        <v>1310.1987222796699</v>
      </c>
      <c r="AC1515" s="6">
        <v>81.219898243060697</v>
      </c>
      <c r="AF1515" s="24" t="s">
        <v>4752</v>
      </c>
      <c r="AG1515" s="24" t="s">
        <v>212</v>
      </c>
      <c r="AH1515" s="25">
        <v>1495.2491387369</v>
      </c>
      <c r="AI1515" s="25">
        <v>1495.2491387369</v>
      </c>
      <c r="AJ1515" s="25"/>
    </row>
    <row r="1516" spans="25:36" x14ac:dyDescent="0.2">
      <c r="Y1516" t="s">
        <v>2998</v>
      </c>
      <c r="Z1516" t="s">
        <v>212</v>
      </c>
      <c r="AA1516" s="6">
        <v>1281.0260548675899</v>
      </c>
      <c r="AB1516" s="6">
        <v>1392.94560819972</v>
      </c>
      <c r="AC1516" s="6">
        <v>70.601832033420393</v>
      </c>
      <c r="AF1516" s="24" t="s">
        <v>9749</v>
      </c>
      <c r="AG1516" s="24" t="s">
        <v>212</v>
      </c>
      <c r="AH1516" s="25">
        <v>6960.9536293472202</v>
      </c>
      <c r="AI1516" s="25">
        <v>1496.3333991653899</v>
      </c>
      <c r="AJ1516" s="25">
        <v>164.00000362481799</v>
      </c>
    </row>
    <row r="1517" spans="25:36" x14ac:dyDescent="0.2">
      <c r="Y1517" t="s">
        <v>3000</v>
      </c>
      <c r="Z1517" t="s">
        <v>212</v>
      </c>
      <c r="AA1517" s="6">
        <v>1281.7840460262801</v>
      </c>
      <c r="AB1517" s="6">
        <v>1516.63350328506</v>
      </c>
      <c r="AC1517" s="6">
        <v>62.139802363849697</v>
      </c>
      <c r="AF1517" s="24" t="s">
        <v>2241</v>
      </c>
      <c r="AG1517" s="24" t="s">
        <v>212</v>
      </c>
      <c r="AH1517" s="25">
        <v>1512.3835675565099</v>
      </c>
      <c r="AI1517" s="25">
        <v>1498.7612808218701</v>
      </c>
      <c r="AJ1517" s="25">
        <v>64.559868536949196</v>
      </c>
    </row>
    <row r="1518" spans="25:36" x14ac:dyDescent="0.2">
      <c r="Y1518" t="s">
        <v>3002</v>
      </c>
      <c r="Z1518" t="s">
        <v>212</v>
      </c>
      <c r="AA1518" s="6">
        <v>1282.72473851986</v>
      </c>
      <c r="AB1518" s="6">
        <v>1282.72473851986</v>
      </c>
      <c r="AC1518" s="6">
        <v>1.0001800324804899</v>
      </c>
      <c r="AF1518" s="24" t="s">
        <v>3791</v>
      </c>
      <c r="AG1518" s="24" t="s">
        <v>212</v>
      </c>
      <c r="AH1518" s="25">
        <v>2160.7935493939399</v>
      </c>
      <c r="AI1518" s="25">
        <v>1499.2428061341</v>
      </c>
      <c r="AJ1518" s="25">
        <v>76.396680322205796</v>
      </c>
    </row>
    <row r="1519" spans="25:36" x14ac:dyDescent="0.2">
      <c r="Y1519" t="s">
        <v>3004</v>
      </c>
      <c r="Z1519" t="s">
        <v>212</v>
      </c>
      <c r="AA1519" s="6">
        <v>1283.07262975253</v>
      </c>
      <c r="AB1519" s="6">
        <v>1508.2465324781299</v>
      </c>
      <c r="AC1519" s="6">
        <v>51.662524916629103</v>
      </c>
      <c r="AF1519" s="24" t="s">
        <v>3105</v>
      </c>
      <c r="AG1519" s="24" t="s">
        <v>212</v>
      </c>
      <c r="AH1519" s="25">
        <v>1134.0426233119499</v>
      </c>
      <c r="AI1519" s="25">
        <v>1499.6395688034399</v>
      </c>
      <c r="AJ1519" s="25">
        <v>61.660956062336801</v>
      </c>
    </row>
    <row r="1520" spans="25:36" x14ac:dyDescent="0.2">
      <c r="Y1520" t="s">
        <v>3006</v>
      </c>
      <c r="Z1520" t="s">
        <v>212</v>
      </c>
      <c r="AA1520" s="6">
        <v>1283.3438404435001</v>
      </c>
      <c r="AB1520" s="6">
        <v>1354.0603288723601</v>
      </c>
      <c r="AC1520" s="6">
        <v>21.707362435669701</v>
      </c>
      <c r="AF1520" s="24" t="s">
        <v>2923</v>
      </c>
      <c r="AG1520" s="24" t="s">
        <v>212</v>
      </c>
      <c r="AH1520" s="25">
        <v>1433.47086344891</v>
      </c>
      <c r="AI1520" s="25">
        <v>1499.9060871924601</v>
      </c>
      <c r="AJ1520" s="25">
        <v>67.769218281319397</v>
      </c>
    </row>
    <row r="1521" spans="25:36" x14ac:dyDescent="0.2">
      <c r="Y1521" t="s">
        <v>3007</v>
      </c>
      <c r="Z1521" t="s">
        <v>274</v>
      </c>
      <c r="AA1521" s="6">
        <v>1283.4802987411899</v>
      </c>
      <c r="AB1521" s="6">
        <v>1419.6326858662201</v>
      </c>
      <c r="AC1521" s="6">
        <v>75.777939814924395</v>
      </c>
      <c r="AF1521" s="24" t="s">
        <v>1651</v>
      </c>
      <c r="AG1521" s="24" t="s">
        <v>212</v>
      </c>
      <c r="AH1521" s="25">
        <v>1792.7136544714001</v>
      </c>
      <c r="AI1521" s="25">
        <v>1501.1282130396401</v>
      </c>
      <c r="AJ1521" s="25">
        <v>69.952833148334307</v>
      </c>
    </row>
    <row r="1522" spans="25:36" x14ac:dyDescent="0.2">
      <c r="Y1522" t="s">
        <v>3008</v>
      </c>
      <c r="Z1522" t="s">
        <v>274</v>
      </c>
      <c r="AA1522" s="6">
        <v>1283.6223829267001</v>
      </c>
      <c r="AB1522" s="6">
        <v>1451.5338395691099</v>
      </c>
      <c r="AC1522" s="6">
        <v>48.587379695614501</v>
      </c>
      <c r="AF1522" s="24" t="s">
        <v>3053</v>
      </c>
      <c r="AG1522" s="24" t="s">
        <v>212</v>
      </c>
      <c r="AH1522" s="25">
        <v>1652.69687795903</v>
      </c>
      <c r="AI1522" s="25">
        <v>1501.3413567164</v>
      </c>
      <c r="AJ1522" s="25">
        <v>56.4447195928269</v>
      </c>
    </row>
    <row r="1523" spans="25:36" x14ac:dyDescent="0.2">
      <c r="Y1523" t="s">
        <v>3010</v>
      </c>
      <c r="Z1523" t="s">
        <v>212</v>
      </c>
      <c r="AA1523" s="6">
        <v>1284.8178179746701</v>
      </c>
      <c r="AB1523" s="6">
        <v>1480.75518017933</v>
      </c>
      <c r="AC1523" s="6">
        <v>62.370518318064597</v>
      </c>
      <c r="AF1523" s="24" t="s">
        <v>1184</v>
      </c>
      <c r="AG1523" s="24" t="s">
        <v>274</v>
      </c>
      <c r="AH1523" s="25">
        <v>1733.89279969074</v>
      </c>
      <c r="AI1523" s="25">
        <v>1502.8087474297699</v>
      </c>
      <c r="AJ1523" s="25">
        <v>65.7505606129603</v>
      </c>
    </row>
    <row r="1524" spans="25:36" x14ac:dyDescent="0.2">
      <c r="Y1524" t="s">
        <v>3012</v>
      </c>
      <c r="Z1524" t="s">
        <v>212</v>
      </c>
      <c r="AA1524" s="6">
        <v>1285.4886422115701</v>
      </c>
      <c r="AB1524" s="6">
        <v>1285.4886422115701</v>
      </c>
      <c r="AC1524" s="6">
        <v>14.3636402341633</v>
      </c>
      <c r="AF1524" s="24" t="s">
        <v>8842</v>
      </c>
      <c r="AG1524" s="24" t="s">
        <v>212</v>
      </c>
      <c r="AH1524" s="25">
        <v>8659.0205800547901</v>
      </c>
      <c r="AI1524" s="25">
        <v>1504</v>
      </c>
      <c r="AJ1524" s="25">
        <v>157.959136048201</v>
      </c>
    </row>
    <row r="1525" spans="25:36" x14ac:dyDescent="0.2">
      <c r="Y1525" t="s">
        <v>3014</v>
      </c>
      <c r="Z1525" t="s">
        <v>212</v>
      </c>
      <c r="AA1525" s="6">
        <v>1286.0072427712801</v>
      </c>
      <c r="AB1525" s="6">
        <v>1408.56783566889</v>
      </c>
      <c r="AC1525" s="6">
        <v>47.506576593828399</v>
      </c>
      <c r="AF1525" s="24" t="s">
        <v>2611</v>
      </c>
      <c r="AG1525" s="24" t="s">
        <v>212</v>
      </c>
      <c r="AH1525" s="25">
        <v>1355.8978950345199</v>
      </c>
      <c r="AI1525" s="25">
        <v>1504.8562934453</v>
      </c>
      <c r="AJ1525" s="25">
        <v>51.954892333370601</v>
      </c>
    </row>
    <row r="1526" spans="25:36" x14ac:dyDescent="0.2">
      <c r="Y1526" t="s">
        <v>3015</v>
      </c>
      <c r="Z1526" t="s">
        <v>274</v>
      </c>
      <c r="AA1526" s="6">
        <v>1286.5616045986201</v>
      </c>
      <c r="AB1526" s="6">
        <v>1509.2482329689699</v>
      </c>
      <c r="AC1526" s="6">
        <v>63.036992724664302</v>
      </c>
      <c r="AF1526" s="24" t="s">
        <v>1645</v>
      </c>
      <c r="AG1526" s="24" t="s">
        <v>212</v>
      </c>
      <c r="AH1526" s="25">
        <v>1569.2921476251699</v>
      </c>
      <c r="AI1526" s="25">
        <v>1506.09130266394</v>
      </c>
      <c r="AJ1526" s="25">
        <v>65.452634172511694</v>
      </c>
    </row>
    <row r="1527" spans="25:36" x14ac:dyDescent="0.2">
      <c r="Y1527" t="s">
        <v>3017</v>
      </c>
      <c r="Z1527" t="s">
        <v>212</v>
      </c>
      <c r="AA1527" s="6">
        <v>1286.56783772009</v>
      </c>
      <c r="AB1527" s="6">
        <v>1286.9206164511399</v>
      </c>
      <c r="AC1527" s="6">
        <v>48.624982619470103</v>
      </c>
      <c r="AF1527" s="24" t="s">
        <v>1902</v>
      </c>
      <c r="AG1527" s="24" t="s">
        <v>212</v>
      </c>
      <c r="AH1527" s="25">
        <v>1728.1262659116901</v>
      </c>
      <c r="AI1527" s="25">
        <v>1506.1484137944501</v>
      </c>
      <c r="AJ1527" s="25">
        <v>68.888768324619704</v>
      </c>
    </row>
    <row r="1528" spans="25:36" x14ac:dyDescent="0.2">
      <c r="Y1528" t="s">
        <v>3019</v>
      </c>
      <c r="Z1528" t="s">
        <v>212</v>
      </c>
      <c r="AA1528" s="6">
        <v>1286.92113334955</v>
      </c>
      <c r="AB1528" s="6">
        <v>1286.92113334955</v>
      </c>
      <c r="AC1528" s="6">
        <v>5.4944772271050599</v>
      </c>
      <c r="AF1528" s="24" t="s">
        <v>2721</v>
      </c>
      <c r="AG1528" s="24" t="s">
        <v>212</v>
      </c>
      <c r="AH1528" s="25">
        <v>1659.2186956598</v>
      </c>
      <c r="AI1528" s="25">
        <v>1507.3325287882301</v>
      </c>
      <c r="AJ1528" s="25">
        <v>50.268334825987402</v>
      </c>
    </row>
    <row r="1529" spans="25:36" x14ac:dyDescent="0.2">
      <c r="Y1529" t="s">
        <v>3021</v>
      </c>
      <c r="Z1529" t="s">
        <v>212</v>
      </c>
      <c r="AA1529" s="6">
        <v>1286.9621897197101</v>
      </c>
      <c r="AB1529" s="6">
        <v>1286.9621897197101</v>
      </c>
      <c r="AC1529" s="6">
        <v>117.921751177598</v>
      </c>
      <c r="AF1529" s="26" t="s">
        <v>10867</v>
      </c>
      <c r="AG1529" s="24" t="s">
        <v>212</v>
      </c>
      <c r="AH1529" s="25">
        <v>1509.3073889237401</v>
      </c>
      <c r="AI1529" s="25">
        <v>1509.3073889237401</v>
      </c>
      <c r="AJ1529" s="25"/>
    </row>
    <row r="1530" spans="25:36" x14ac:dyDescent="0.2">
      <c r="Y1530" t="s">
        <v>3023</v>
      </c>
      <c r="Z1530" t="s">
        <v>212</v>
      </c>
      <c r="AA1530" s="6">
        <v>1287.1523200859599</v>
      </c>
      <c r="AB1530" s="6">
        <v>1287.1523200859599</v>
      </c>
      <c r="AC1530" s="6">
        <v>52.535312673838199</v>
      </c>
      <c r="AF1530" s="24" t="s">
        <v>1361</v>
      </c>
      <c r="AG1530" s="24" t="s">
        <v>212</v>
      </c>
      <c r="AH1530" s="25">
        <v>1421.45239774377</v>
      </c>
      <c r="AI1530" s="25">
        <v>1509.7642731321</v>
      </c>
      <c r="AJ1530" s="25">
        <v>49.4731903387164</v>
      </c>
    </row>
    <row r="1531" spans="25:36" x14ac:dyDescent="0.2">
      <c r="Y1531" t="s">
        <v>3025</v>
      </c>
      <c r="Z1531" t="s">
        <v>212</v>
      </c>
      <c r="AA1531" s="6">
        <v>1287.60595042712</v>
      </c>
      <c r="AB1531" s="6">
        <v>1440.1178569506601</v>
      </c>
      <c r="AC1531" s="6">
        <v>61.625553571355198</v>
      </c>
      <c r="AF1531" s="24" t="s">
        <v>2316</v>
      </c>
      <c r="AG1531" s="24" t="s">
        <v>212</v>
      </c>
      <c r="AH1531" s="25">
        <v>1663.11631810482</v>
      </c>
      <c r="AI1531" s="25">
        <v>1509.9547117475799</v>
      </c>
      <c r="AJ1531" s="25">
        <v>62.653981777730003</v>
      </c>
    </row>
    <row r="1532" spans="25:36" x14ac:dyDescent="0.2">
      <c r="Y1532" t="s">
        <v>3027</v>
      </c>
      <c r="Z1532" t="s">
        <v>212</v>
      </c>
      <c r="AA1532" s="6">
        <v>1287.71306308664</v>
      </c>
      <c r="AB1532" s="6">
        <v>1478.77054129256</v>
      </c>
      <c r="AC1532" s="6">
        <v>55.535979131670302</v>
      </c>
      <c r="AF1532" s="24" t="s">
        <v>2499</v>
      </c>
      <c r="AG1532" s="24" t="s">
        <v>212</v>
      </c>
      <c r="AH1532" s="25">
        <v>1883.35470542955</v>
      </c>
      <c r="AI1532" s="25">
        <v>1510</v>
      </c>
      <c r="AJ1532" s="25">
        <v>95.481826876099504</v>
      </c>
    </row>
    <row r="1533" spans="25:36" x14ac:dyDescent="0.2">
      <c r="Y1533" t="s">
        <v>3029</v>
      </c>
      <c r="Z1533" t="s">
        <v>212</v>
      </c>
      <c r="AA1533" s="6">
        <v>1287.83657225312</v>
      </c>
      <c r="AB1533" s="6">
        <v>1527.6063165901301</v>
      </c>
      <c r="AC1533" s="6">
        <v>47.089153041738598</v>
      </c>
      <c r="AF1533" s="24" t="s">
        <v>2700</v>
      </c>
      <c r="AG1533" s="24" t="s">
        <v>212</v>
      </c>
      <c r="AH1533" s="25">
        <v>1651.3471077965801</v>
      </c>
      <c r="AI1533" s="25">
        <v>1510</v>
      </c>
      <c r="AJ1533" s="25">
        <v>62.867853744200197</v>
      </c>
    </row>
    <row r="1534" spans="25:36" x14ac:dyDescent="0.2">
      <c r="Y1534" t="s">
        <v>3031</v>
      </c>
      <c r="Z1534" t="s">
        <v>212</v>
      </c>
      <c r="AA1534" s="6">
        <v>1288.2341878770901</v>
      </c>
      <c r="AB1534" s="6">
        <v>1288.2341878770901</v>
      </c>
      <c r="AC1534" s="6"/>
      <c r="AF1534" s="24" t="s">
        <v>2256</v>
      </c>
      <c r="AG1534" s="24" t="s">
        <v>212</v>
      </c>
      <c r="AH1534" s="25">
        <v>1586.81108830317</v>
      </c>
      <c r="AI1534" s="25">
        <v>1511.94618003396</v>
      </c>
      <c r="AJ1534" s="25">
        <v>72.336741617916999</v>
      </c>
    </row>
    <row r="1535" spans="25:36" x14ac:dyDescent="0.2">
      <c r="Y1535" t="s">
        <v>3032</v>
      </c>
      <c r="Z1535" t="s">
        <v>274</v>
      </c>
      <c r="AA1535" s="6">
        <v>1288.47365215987</v>
      </c>
      <c r="AB1535" s="6">
        <v>1309.6407257593601</v>
      </c>
      <c r="AC1535" s="6">
        <v>71.149515752509402</v>
      </c>
      <c r="AF1535" s="24" t="s">
        <v>2730</v>
      </c>
      <c r="AG1535" s="24" t="s">
        <v>212</v>
      </c>
      <c r="AH1535" s="25">
        <v>1493.7726860425601</v>
      </c>
      <c r="AI1535" s="25">
        <v>1511.94618003396</v>
      </c>
      <c r="AJ1535" s="25">
        <v>78.071678182308304</v>
      </c>
    </row>
    <row r="1536" spans="25:36" x14ac:dyDescent="0.2">
      <c r="Y1536" t="s">
        <v>3034</v>
      </c>
      <c r="Z1536" t="s">
        <v>212</v>
      </c>
      <c r="AA1536" s="6">
        <v>1288.7134907981001</v>
      </c>
      <c r="AB1536" s="6">
        <v>1593.26994098044</v>
      </c>
      <c r="AC1536" s="6">
        <v>79.714361561443596</v>
      </c>
      <c r="AF1536" s="24" t="s">
        <v>3836</v>
      </c>
      <c r="AG1536" s="24" t="s">
        <v>212</v>
      </c>
      <c r="AH1536" s="25">
        <v>1916.2117946942101</v>
      </c>
      <c r="AI1536" s="25">
        <v>1511.9776608806601</v>
      </c>
      <c r="AJ1536" s="25">
        <v>84.7515985853518</v>
      </c>
    </row>
    <row r="1537" spans="25:36" x14ac:dyDescent="0.2">
      <c r="Y1537" t="s">
        <v>3035</v>
      </c>
      <c r="Z1537" t="s">
        <v>274</v>
      </c>
      <c r="AA1537" s="6">
        <v>1289.2831363637799</v>
      </c>
      <c r="AB1537" s="6">
        <v>1600.47297043149</v>
      </c>
      <c r="AC1537" s="6">
        <v>58.659682321236502</v>
      </c>
      <c r="AF1537" s="24" t="s">
        <v>2179</v>
      </c>
      <c r="AG1537" s="24" t="s">
        <v>212</v>
      </c>
      <c r="AH1537" s="25">
        <v>1423.48550480928</v>
      </c>
      <c r="AI1537" s="25">
        <v>1513.4878923630899</v>
      </c>
      <c r="AJ1537" s="25">
        <v>47.0991890729102</v>
      </c>
    </row>
    <row r="1538" spans="25:36" x14ac:dyDescent="0.2">
      <c r="Y1538" t="s">
        <v>3036</v>
      </c>
      <c r="Z1538" t="s">
        <v>274</v>
      </c>
      <c r="AA1538" s="6">
        <v>1289.5008441893999</v>
      </c>
      <c r="AB1538" s="6">
        <v>1289.5008441893999</v>
      </c>
      <c r="AC1538" s="6">
        <v>17.746868841558701</v>
      </c>
      <c r="AF1538" s="24" t="s">
        <v>4069</v>
      </c>
      <c r="AG1538" s="24" t="s">
        <v>212</v>
      </c>
      <c r="AH1538" s="25">
        <v>1639.8161129042301</v>
      </c>
      <c r="AI1538" s="25">
        <v>1514.2403455614301</v>
      </c>
      <c r="AJ1538" s="25">
        <v>87.085105494669506</v>
      </c>
    </row>
    <row r="1539" spans="25:36" x14ac:dyDescent="0.2">
      <c r="Y1539" t="s">
        <v>3038</v>
      </c>
      <c r="Z1539" t="s">
        <v>212</v>
      </c>
      <c r="AA1539" s="6">
        <v>1289.5062607397099</v>
      </c>
      <c r="AB1539" s="6">
        <v>1460.0232803043</v>
      </c>
      <c r="AC1539" s="6">
        <v>60.192869816385098</v>
      </c>
      <c r="AF1539" s="24" t="s">
        <v>2397</v>
      </c>
      <c r="AG1539" s="24" t="s">
        <v>212</v>
      </c>
      <c r="AH1539" s="25">
        <v>2150.2164751806399</v>
      </c>
      <c r="AI1539" s="25">
        <v>1514.7657543216901</v>
      </c>
      <c r="AJ1539" s="25">
        <v>105.98115113438099</v>
      </c>
    </row>
    <row r="1540" spans="25:36" x14ac:dyDescent="0.2">
      <c r="Y1540" t="s">
        <v>3040</v>
      </c>
      <c r="Z1540" t="s">
        <v>212</v>
      </c>
      <c r="AA1540" s="6">
        <v>1289.92242512441</v>
      </c>
      <c r="AB1540" s="6">
        <v>1277.5105359649999</v>
      </c>
      <c r="AC1540" s="6">
        <v>58.282100826332297</v>
      </c>
      <c r="AF1540" s="24" t="s">
        <v>2811</v>
      </c>
      <c r="AG1540" s="24" t="s">
        <v>212</v>
      </c>
      <c r="AH1540" s="25">
        <v>1709.7502580006001</v>
      </c>
      <c r="AI1540" s="25">
        <v>1514.8936360523901</v>
      </c>
      <c r="AJ1540" s="25">
        <v>52.0360920430984</v>
      </c>
    </row>
    <row r="1541" spans="25:36" x14ac:dyDescent="0.2">
      <c r="Y1541" t="s">
        <v>3042</v>
      </c>
      <c r="Z1541" t="s">
        <v>212</v>
      </c>
      <c r="AA1541" s="6">
        <v>1290.0442922782599</v>
      </c>
      <c r="AB1541" s="6">
        <v>1080.1327437458499</v>
      </c>
      <c r="AC1541" s="6">
        <v>71.257509440080597</v>
      </c>
      <c r="AF1541" s="24" t="s">
        <v>1681</v>
      </c>
      <c r="AG1541" s="24" t="s">
        <v>212</v>
      </c>
      <c r="AH1541" s="25">
        <v>1444.2687163912699</v>
      </c>
      <c r="AI1541" s="25">
        <v>1515.0042402854499</v>
      </c>
      <c r="AJ1541" s="25">
        <v>66.517429818639897</v>
      </c>
    </row>
    <row r="1542" spans="25:36" x14ac:dyDescent="0.2">
      <c r="Y1542" t="s">
        <v>3044</v>
      </c>
      <c r="Z1542" t="s">
        <v>212</v>
      </c>
      <c r="AA1542" s="6">
        <v>1290.4060027376199</v>
      </c>
      <c r="AB1542" s="6">
        <v>1213.9104149239499</v>
      </c>
      <c r="AC1542" s="6">
        <v>114.21826906027199</v>
      </c>
      <c r="AF1542" s="24" t="s">
        <v>2033</v>
      </c>
      <c r="AG1542" s="24" t="s">
        <v>212</v>
      </c>
      <c r="AH1542" s="25">
        <v>1405.45819352279</v>
      </c>
      <c r="AI1542" s="25">
        <v>1515.58322171035</v>
      </c>
      <c r="AJ1542" s="25">
        <v>59.405002758791099</v>
      </c>
    </row>
    <row r="1543" spans="25:36" x14ac:dyDescent="0.2">
      <c r="Y1543" t="s">
        <v>3046</v>
      </c>
      <c r="Z1543" t="s">
        <v>212</v>
      </c>
      <c r="AA1543" s="6">
        <v>1290.4801237368799</v>
      </c>
      <c r="AB1543" s="6">
        <v>1318.83307536798</v>
      </c>
      <c r="AC1543" s="6">
        <v>55.171222941459497</v>
      </c>
      <c r="AF1543" s="24" t="s">
        <v>5320</v>
      </c>
      <c r="AG1543" s="24" t="s">
        <v>212</v>
      </c>
      <c r="AH1543" s="25">
        <v>2164.3736652068701</v>
      </c>
      <c r="AI1543" s="25">
        <v>1516.1061729938299</v>
      </c>
      <c r="AJ1543" s="25">
        <v>126.26949972741799</v>
      </c>
    </row>
    <row r="1544" spans="25:36" x14ac:dyDescent="0.2">
      <c r="Y1544" t="s">
        <v>3047</v>
      </c>
      <c r="Z1544" t="s">
        <v>212</v>
      </c>
      <c r="AA1544" s="6">
        <v>1291.4791729890701</v>
      </c>
      <c r="AB1544" s="6">
        <v>1536.64384601078</v>
      </c>
      <c r="AC1544" s="6">
        <v>52.930749019770303</v>
      </c>
      <c r="AF1544" s="24" t="s">
        <v>2890</v>
      </c>
      <c r="AG1544" s="24" t="s">
        <v>212</v>
      </c>
      <c r="AH1544" s="25">
        <v>1636.2021950808301</v>
      </c>
      <c r="AI1544" s="25">
        <v>1516.1506802215099</v>
      </c>
      <c r="AJ1544" s="25">
        <v>58.623647142383803</v>
      </c>
    </row>
    <row r="1545" spans="25:36" x14ac:dyDescent="0.2">
      <c r="Y1545" t="s">
        <v>3049</v>
      </c>
      <c r="Z1545" t="s">
        <v>212</v>
      </c>
      <c r="AA1545" s="6">
        <v>1291.79660506655</v>
      </c>
      <c r="AB1545" s="6">
        <v>1291.79660506655</v>
      </c>
      <c r="AC1545" s="6"/>
      <c r="AF1545" s="24" t="s">
        <v>2930</v>
      </c>
      <c r="AG1545" s="24" t="s">
        <v>212</v>
      </c>
      <c r="AH1545" s="25">
        <v>1775.5878528170899</v>
      </c>
      <c r="AI1545" s="25">
        <v>1517.5056484704301</v>
      </c>
      <c r="AJ1545" s="25">
        <v>76.931731842790398</v>
      </c>
    </row>
    <row r="1546" spans="25:36" x14ac:dyDescent="0.2">
      <c r="Y1546" t="s">
        <v>3051</v>
      </c>
      <c r="Z1546" t="s">
        <v>212</v>
      </c>
      <c r="AA1546" s="6">
        <v>1291.8966610346699</v>
      </c>
      <c r="AB1546" s="6">
        <v>1452.74510162414</v>
      </c>
      <c r="AC1546" s="6">
        <v>69.787495827338105</v>
      </c>
      <c r="AF1546" s="24" t="s">
        <v>3912</v>
      </c>
      <c r="AG1546" s="24" t="s">
        <v>212</v>
      </c>
      <c r="AH1546" s="25">
        <v>2917.7251367133899</v>
      </c>
      <c r="AI1546" s="25">
        <v>1517.9667765778199</v>
      </c>
      <c r="AJ1546" s="25">
        <v>128.25424260290899</v>
      </c>
    </row>
    <row r="1547" spans="25:36" x14ac:dyDescent="0.2">
      <c r="Y1547" t="s">
        <v>3053</v>
      </c>
      <c r="Z1547" t="s">
        <v>212</v>
      </c>
      <c r="AA1547" s="6">
        <v>1291.9608595735999</v>
      </c>
      <c r="AB1547" s="6">
        <v>1427.8905160285101</v>
      </c>
      <c r="AC1547" s="6">
        <v>64.609086599361703</v>
      </c>
      <c r="AF1547" s="24" t="s">
        <v>5275</v>
      </c>
      <c r="AG1547" s="24" t="s">
        <v>212</v>
      </c>
      <c r="AH1547" s="25">
        <v>1518.1068720672099</v>
      </c>
      <c r="AI1547" s="25">
        <v>1518.1068720672099</v>
      </c>
      <c r="AJ1547" s="25"/>
    </row>
    <row r="1548" spans="25:36" x14ac:dyDescent="0.2">
      <c r="Y1548" t="s">
        <v>3055</v>
      </c>
      <c r="Z1548" t="s">
        <v>212</v>
      </c>
      <c r="AA1548" s="6">
        <v>1292.0681022500801</v>
      </c>
      <c r="AB1548" s="6">
        <v>1372.5307752077399</v>
      </c>
      <c r="AC1548" s="6">
        <v>82.489100939233694</v>
      </c>
      <c r="AF1548" s="24" t="s">
        <v>6509</v>
      </c>
      <c r="AG1548" s="24" t="s">
        <v>212</v>
      </c>
      <c r="AH1548" s="25">
        <v>2766.7231027036601</v>
      </c>
      <c r="AI1548" s="25">
        <v>1518.5861093614701</v>
      </c>
      <c r="AJ1548" s="25">
        <v>150.539361739561</v>
      </c>
    </row>
    <row r="1549" spans="25:36" x14ac:dyDescent="0.2">
      <c r="Y1549" t="s">
        <v>3056</v>
      </c>
      <c r="Z1549" t="s">
        <v>274</v>
      </c>
      <c r="AA1549" s="6">
        <v>1292.12447035741</v>
      </c>
      <c r="AB1549" s="6">
        <v>1292.12447035741</v>
      </c>
      <c r="AC1549" s="6"/>
      <c r="AF1549" s="24" t="s">
        <v>2312</v>
      </c>
      <c r="AG1549" s="24" t="s">
        <v>212</v>
      </c>
      <c r="AH1549" s="25">
        <v>1434.7781053895301</v>
      </c>
      <c r="AI1549" s="25">
        <v>1518.98737186977</v>
      </c>
      <c r="AJ1549" s="25">
        <v>63.804744368267201</v>
      </c>
    </row>
    <row r="1550" spans="25:36" x14ac:dyDescent="0.2">
      <c r="Y1550" t="s">
        <v>3058</v>
      </c>
      <c r="Z1550" t="s">
        <v>212</v>
      </c>
      <c r="AA1550" s="6">
        <v>1292.2729521845499</v>
      </c>
      <c r="AB1550" s="6">
        <v>1292.2729521845499</v>
      </c>
      <c r="AC1550" s="6">
        <v>23.960132977101601</v>
      </c>
      <c r="AF1550" s="24" t="s">
        <v>3629</v>
      </c>
      <c r="AG1550" s="24" t="s">
        <v>274</v>
      </c>
      <c r="AH1550" s="25">
        <v>1589.9269320619701</v>
      </c>
      <c r="AI1550" s="25">
        <v>1519.7249965003</v>
      </c>
      <c r="AJ1550" s="25">
        <v>53.477150255532401</v>
      </c>
    </row>
    <row r="1551" spans="25:36" x14ac:dyDescent="0.2">
      <c r="Y1551" t="s">
        <v>3060</v>
      </c>
      <c r="Z1551" t="s">
        <v>212</v>
      </c>
      <c r="AA1551" s="6">
        <v>1292.5336723973101</v>
      </c>
      <c r="AB1551" s="6">
        <v>1255.64900360093</v>
      </c>
      <c r="AC1551" s="6">
        <v>113.83835665762</v>
      </c>
      <c r="AF1551" s="24" t="s">
        <v>10868</v>
      </c>
      <c r="AG1551" s="24" t="s">
        <v>212</v>
      </c>
      <c r="AH1551" s="25">
        <v>1707.7292842577201</v>
      </c>
      <c r="AI1551" s="25">
        <v>1519.7389901476099</v>
      </c>
      <c r="AJ1551" s="25">
        <v>49.798176776027802</v>
      </c>
    </row>
    <row r="1552" spans="25:36" x14ac:dyDescent="0.2">
      <c r="Y1552" t="s">
        <v>3062</v>
      </c>
      <c r="Z1552" t="s">
        <v>212</v>
      </c>
      <c r="AA1552" s="6">
        <v>1292.77240640472</v>
      </c>
      <c r="AB1552" s="6">
        <v>1292.77240640472</v>
      </c>
      <c r="AC1552" s="6">
        <v>12.094311589033101</v>
      </c>
      <c r="AF1552" s="24" t="s">
        <v>2904</v>
      </c>
      <c r="AG1552" s="24" t="s">
        <v>212</v>
      </c>
      <c r="AH1552" s="25">
        <v>1739.9960209109099</v>
      </c>
      <c r="AI1552" s="25">
        <v>1520</v>
      </c>
      <c r="AJ1552" s="25">
        <v>72.191680896761</v>
      </c>
    </row>
    <row r="1553" spans="25:36" x14ac:dyDescent="0.2">
      <c r="Y1553" t="s">
        <v>3064</v>
      </c>
      <c r="Z1553" t="s">
        <v>212</v>
      </c>
      <c r="AA1553" s="6">
        <v>1292.9671523326299</v>
      </c>
      <c r="AB1553" s="6">
        <v>1091.2160345848499</v>
      </c>
      <c r="AC1553" s="6">
        <v>88.935886124407006</v>
      </c>
      <c r="AF1553" s="24" t="s">
        <v>3605</v>
      </c>
      <c r="AG1553" s="24" t="s">
        <v>274</v>
      </c>
      <c r="AH1553" s="25">
        <v>1520</v>
      </c>
      <c r="AI1553" s="25">
        <v>1520</v>
      </c>
      <c r="AJ1553" s="25"/>
    </row>
    <row r="1554" spans="25:36" x14ac:dyDescent="0.2">
      <c r="Y1554" t="s">
        <v>3066</v>
      </c>
      <c r="Z1554" t="s">
        <v>212</v>
      </c>
      <c r="AA1554" s="6">
        <v>1293.2368155793499</v>
      </c>
      <c r="AB1554" s="6">
        <v>1480.5203599583399</v>
      </c>
      <c r="AC1554" s="6">
        <v>77.476215354857501</v>
      </c>
      <c r="AF1554" s="24" t="s">
        <v>5594</v>
      </c>
      <c r="AG1554" s="24" t="s">
        <v>212</v>
      </c>
      <c r="AH1554" s="25">
        <v>2690.4041512507602</v>
      </c>
      <c r="AI1554" s="25">
        <v>1520</v>
      </c>
      <c r="AJ1554" s="25">
        <v>104.791594762065</v>
      </c>
    </row>
    <row r="1555" spans="25:36" x14ac:dyDescent="0.2">
      <c r="Y1555" t="s">
        <v>3068</v>
      </c>
      <c r="Z1555" t="s">
        <v>212</v>
      </c>
      <c r="AA1555" s="6">
        <v>1293.97116848627</v>
      </c>
      <c r="AB1555" s="6">
        <v>1321.42853050913</v>
      </c>
      <c r="AC1555" s="6">
        <v>83.384886812300195</v>
      </c>
      <c r="AF1555" s="24" t="s">
        <v>1135</v>
      </c>
      <c r="AG1555" s="24" t="s">
        <v>212</v>
      </c>
      <c r="AH1555" s="25">
        <v>1311.80952811624</v>
      </c>
      <c r="AI1555" s="25">
        <v>1520</v>
      </c>
      <c r="AJ1555" s="25">
        <v>51.485768578326798</v>
      </c>
    </row>
    <row r="1556" spans="25:36" x14ac:dyDescent="0.2">
      <c r="Y1556" t="s">
        <v>3070</v>
      </c>
      <c r="Z1556" t="s">
        <v>212</v>
      </c>
      <c r="AA1556" s="6">
        <v>1294.03754310622</v>
      </c>
      <c r="AB1556" s="6">
        <v>1459.6945580925301</v>
      </c>
      <c r="AC1556" s="6">
        <v>65.064794312464102</v>
      </c>
      <c r="AF1556" s="24" t="s">
        <v>2634</v>
      </c>
      <c r="AG1556" s="24" t="s">
        <v>212</v>
      </c>
      <c r="AH1556" s="25">
        <v>1359.6581067396901</v>
      </c>
      <c r="AI1556" s="25">
        <v>1521.8716256876801</v>
      </c>
      <c r="AJ1556" s="25">
        <v>50.358306739824101</v>
      </c>
    </row>
    <row r="1557" spans="25:36" x14ac:dyDescent="0.2">
      <c r="Y1557" t="s">
        <v>3072</v>
      </c>
      <c r="Z1557" t="s">
        <v>212</v>
      </c>
      <c r="AA1557" s="6">
        <v>1294.3091682255399</v>
      </c>
      <c r="AB1557" s="6">
        <v>1291.0183180147801</v>
      </c>
      <c r="AC1557" s="6">
        <v>12.743991158601601</v>
      </c>
      <c r="AF1557" s="24" t="s">
        <v>4025</v>
      </c>
      <c r="AG1557" s="24" t="s">
        <v>212</v>
      </c>
      <c r="AH1557" s="25">
        <v>1522</v>
      </c>
      <c r="AI1557" s="25">
        <v>1522</v>
      </c>
      <c r="AJ1557" s="25">
        <v>135.10292507821799</v>
      </c>
    </row>
    <row r="1558" spans="25:36" x14ac:dyDescent="0.2">
      <c r="Y1558" t="s">
        <v>3074</v>
      </c>
      <c r="Z1558" t="s">
        <v>212</v>
      </c>
      <c r="AA1558" s="6">
        <v>1294.4678373601701</v>
      </c>
      <c r="AB1558" s="6">
        <v>1302.3281737315299</v>
      </c>
      <c r="AC1558" s="6">
        <v>25.9015681678408</v>
      </c>
      <c r="AF1558" s="24" t="s">
        <v>2193</v>
      </c>
      <c r="AG1558" s="24" t="s">
        <v>212</v>
      </c>
      <c r="AH1558" s="25">
        <v>1782.1662611874101</v>
      </c>
      <c r="AI1558" s="25">
        <v>1522.3860437945</v>
      </c>
      <c r="AJ1558" s="25">
        <v>60.5297055839008</v>
      </c>
    </row>
    <row r="1559" spans="25:36" x14ac:dyDescent="0.2">
      <c r="Y1559" t="s">
        <v>3076</v>
      </c>
      <c r="Z1559" t="s">
        <v>212</v>
      </c>
      <c r="AA1559" s="6">
        <v>1294.5316039445399</v>
      </c>
      <c r="AB1559" s="6">
        <v>1652</v>
      </c>
      <c r="AC1559" s="6">
        <v>63.611575396178601</v>
      </c>
      <c r="AF1559" s="24" t="s">
        <v>4644</v>
      </c>
      <c r="AG1559" s="24" t="s">
        <v>212</v>
      </c>
      <c r="AH1559" s="25">
        <v>1535.4742025238099</v>
      </c>
      <c r="AI1559" s="25">
        <v>1523.3913721154499</v>
      </c>
      <c r="AJ1559" s="25">
        <v>56.632574996315697</v>
      </c>
    </row>
    <row r="1560" spans="25:36" x14ac:dyDescent="0.2">
      <c r="Y1560" t="s">
        <v>3078</v>
      </c>
      <c r="Z1560" t="s">
        <v>212</v>
      </c>
      <c r="AA1560" s="6">
        <v>1294.83241183929</v>
      </c>
      <c r="AB1560" s="6">
        <v>1543.4416794398701</v>
      </c>
      <c r="AC1560" s="6">
        <v>84.242401087223598</v>
      </c>
      <c r="AF1560" s="24" t="s">
        <v>2819</v>
      </c>
      <c r="AG1560" s="24" t="s">
        <v>274</v>
      </c>
      <c r="AH1560" s="25">
        <v>1408.08223210806</v>
      </c>
      <c r="AI1560" s="25">
        <v>1523.8300429841699</v>
      </c>
      <c r="AJ1560" s="25">
        <v>92.300228717050302</v>
      </c>
    </row>
    <row r="1561" spans="25:36" x14ac:dyDescent="0.2">
      <c r="Y1561" t="s">
        <v>3080</v>
      </c>
      <c r="Z1561" t="s">
        <v>212</v>
      </c>
      <c r="AA1561" s="6">
        <v>1294.93067949751</v>
      </c>
      <c r="AB1561" s="6">
        <v>686.25453796144097</v>
      </c>
      <c r="AC1561" s="6">
        <v>103.764789069887</v>
      </c>
      <c r="AF1561" s="24" t="s">
        <v>5179</v>
      </c>
      <c r="AG1561" s="24" t="s">
        <v>212</v>
      </c>
      <c r="AH1561" s="25">
        <v>2267.3730103412199</v>
      </c>
      <c r="AI1561" s="25">
        <v>1526.91637168072</v>
      </c>
      <c r="AJ1561" s="25">
        <v>71.598772202589203</v>
      </c>
    </row>
    <row r="1562" spans="25:36" x14ac:dyDescent="0.2">
      <c r="Y1562" t="s">
        <v>3082</v>
      </c>
      <c r="Z1562" t="s">
        <v>212</v>
      </c>
      <c r="AA1562" s="6">
        <v>1295.0427133978401</v>
      </c>
      <c r="AB1562" s="6">
        <v>1295.0427133978401</v>
      </c>
      <c r="AC1562" s="6"/>
      <c r="AF1562" s="24" t="s">
        <v>9609</v>
      </c>
      <c r="AG1562" s="24" t="s">
        <v>212</v>
      </c>
      <c r="AH1562" s="25">
        <v>14856.8401783588</v>
      </c>
      <c r="AI1562" s="25">
        <v>1526.9946186622401</v>
      </c>
      <c r="AJ1562" s="25">
        <v>137.990362049975</v>
      </c>
    </row>
    <row r="1563" spans="25:36" x14ac:dyDescent="0.2">
      <c r="Y1563" t="s">
        <v>3084</v>
      </c>
      <c r="Z1563" t="s">
        <v>212</v>
      </c>
      <c r="AA1563" s="6">
        <v>1295.19503160566</v>
      </c>
      <c r="AB1563" s="6">
        <v>1295.19503160566</v>
      </c>
      <c r="AC1563" s="6">
        <v>9.3518392270496697</v>
      </c>
      <c r="AF1563" s="24" t="s">
        <v>1639</v>
      </c>
      <c r="AG1563" s="24" t="s">
        <v>212</v>
      </c>
      <c r="AH1563" s="25">
        <v>1332.1283189749699</v>
      </c>
      <c r="AI1563" s="25">
        <v>1527.7231984724699</v>
      </c>
      <c r="AJ1563" s="25">
        <v>47.726718350162699</v>
      </c>
    </row>
    <row r="1564" spans="25:36" x14ac:dyDescent="0.2">
      <c r="Y1564" t="s">
        <v>3086</v>
      </c>
      <c r="Z1564" t="s">
        <v>212</v>
      </c>
      <c r="AA1564" s="6">
        <v>1295.3170127361</v>
      </c>
      <c r="AB1564" s="6">
        <v>1223.8114859677601</v>
      </c>
      <c r="AC1564" s="6">
        <v>57.1275575231004</v>
      </c>
      <c r="AF1564" s="24" t="s">
        <v>3441</v>
      </c>
      <c r="AG1564" s="24" t="s">
        <v>212</v>
      </c>
      <c r="AH1564" s="25">
        <v>1931.8700758124401</v>
      </c>
      <c r="AI1564" s="25">
        <v>1527.8050611593701</v>
      </c>
      <c r="AJ1564" s="25">
        <v>93.403035986196002</v>
      </c>
    </row>
    <row r="1565" spans="25:36" x14ac:dyDescent="0.2">
      <c r="Y1565" t="s">
        <v>3087</v>
      </c>
      <c r="Z1565" t="s">
        <v>274</v>
      </c>
      <c r="AA1565" s="6">
        <v>1295.34145328114</v>
      </c>
      <c r="AB1565" s="6">
        <v>1295.34145328114</v>
      </c>
      <c r="AC1565" s="6">
        <v>34.973884814151297</v>
      </c>
      <c r="AF1565" s="24" t="s">
        <v>5606</v>
      </c>
      <c r="AG1565" s="24" t="s">
        <v>212</v>
      </c>
      <c r="AH1565" s="25">
        <v>3006.0190038254</v>
      </c>
      <c r="AI1565" s="25">
        <v>1528.4023663354801</v>
      </c>
      <c r="AJ1565" s="25">
        <v>128.847931460849</v>
      </c>
    </row>
    <row r="1566" spans="25:36" x14ac:dyDescent="0.2">
      <c r="Y1566" t="s">
        <v>3089</v>
      </c>
      <c r="Z1566" t="s">
        <v>212</v>
      </c>
      <c r="AA1566" s="6">
        <v>1295.9207200626199</v>
      </c>
      <c r="AB1566" s="6">
        <v>1479.6322914817599</v>
      </c>
      <c r="AC1566" s="6">
        <v>58.032642512469003</v>
      </c>
      <c r="AF1566" s="24" t="s">
        <v>3618</v>
      </c>
      <c r="AG1566" s="24" t="s">
        <v>212</v>
      </c>
      <c r="AH1566" s="25">
        <v>2974.6321740060798</v>
      </c>
      <c r="AI1566" s="25">
        <v>1528.9631372444501</v>
      </c>
      <c r="AJ1566" s="25">
        <v>130.75831038885701</v>
      </c>
    </row>
    <row r="1567" spans="25:36" x14ac:dyDescent="0.2">
      <c r="Y1567" t="s">
        <v>3091</v>
      </c>
      <c r="Z1567" t="s">
        <v>274</v>
      </c>
      <c r="AA1567" s="6">
        <v>1296.4935300331799</v>
      </c>
      <c r="AB1567" s="6">
        <v>1271.97990367034</v>
      </c>
      <c r="AC1567" s="6">
        <v>74.555547138871901</v>
      </c>
      <c r="AF1567" s="24" t="s">
        <v>3933</v>
      </c>
      <c r="AG1567" s="24" t="s">
        <v>212</v>
      </c>
      <c r="AH1567" s="25">
        <v>1784.6683816403399</v>
      </c>
      <c r="AI1567" s="25">
        <v>1529.6524734458901</v>
      </c>
      <c r="AJ1567" s="25">
        <v>69.051900191361895</v>
      </c>
    </row>
    <row r="1568" spans="25:36" x14ac:dyDescent="0.2">
      <c r="Y1568" t="s">
        <v>3092</v>
      </c>
      <c r="Z1568" t="s">
        <v>212</v>
      </c>
      <c r="AA1568" s="6">
        <v>1296.71288930029</v>
      </c>
      <c r="AB1568" s="6">
        <v>1228.3102764765599</v>
      </c>
      <c r="AC1568" s="6">
        <v>20.177496844550799</v>
      </c>
      <c r="AF1568" s="24" t="s">
        <v>730</v>
      </c>
      <c r="AG1568" s="24" t="s">
        <v>212</v>
      </c>
      <c r="AH1568" s="25">
        <v>1587.8972056348</v>
      </c>
      <c r="AI1568" s="25">
        <v>1530</v>
      </c>
      <c r="AJ1568" s="25">
        <v>54.235644902209799</v>
      </c>
    </row>
    <row r="1569" spans="25:36" x14ac:dyDescent="0.2">
      <c r="Y1569" t="s">
        <v>3094</v>
      </c>
      <c r="Z1569" t="s">
        <v>274</v>
      </c>
      <c r="AA1569" s="6">
        <v>1297.0053211433101</v>
      </c>
      <c r="AB1569" s="6">
        <v>1172.37383310419</v>
      </c>
      <c r="AC1569" s="6">
        <v>95.454859023933295</v>
      </c>
      <c r="AF1569" s="24" t="s">
        <v>1963</v>
      </c>
      <c r="AG1569" s="24" t="s">
        <v>274</v>
      </c>
      <c r="AH1569" s="25">
        <v>1737.3238260282601</v>
      </c>
      <c r="AI1569" s="25">
        <v>1532.2068647168401</v>
      </c>
      <c r="AJ1569" s="25">
        <v>44.036960172078203</v>
      </c>
    </row>
    <row r="1570" spans="25:36" x14ac:dyDescent="0.2">
      <c r="Y1570" t="s">
        <v>3095</v>
      </c>
      <c r="Z1570" t="s">
        <v>274</v>
      </c>
      <c r="AA1570" s="6">
        <v>1297.2414782973101</v>
      </c>
      <c r="AB1570" s="6">
        <v>1297.2414782973101</v>
      </c>
      <c r="AC1570" s="6">
        <v>15.514766323327599</v>
      </c>
      <c r="AF1570" s="24" t="s">
        <v>1985</v>
      </c>
      <c r="AG1570" s="24" t="s">
        <v>212</v>
      </c>
      <c r="AH1570" s="25">
        <v>1485.5795100543501</v>
      </c>
      <c r="AI1570" s="25">
        <v>1532.57380989736</v>
      </c>
      <c r="AJ1570" s="25">
        <v>68.639210445032802</v>
      </c>
    </row>
    <row r="1571" spans="25:36" x14ac:dyDescent="0.2">
      <c r="Y1571" t="s">
        <v>3096</v>
      </c>
      <c r="Z1571" t="s">
        <v>274</v>
      </c>
      <c r="AA1571" s="6">
        <v>1297.7314691086401</v>
      </c>
      <c r="AB1571" s="6">
        <v>1297.7314691086401</v>
      </c>
      <c r="AC1571" s="6">
        <v>15.5623054896431</v>
      </c>
      <c r="AF1571" s="24" t="s">
        <v>3901</v>
      </c>
      <c r="AG1571" s="24" t="s">
        <v>212</v>
      </c>
      <c r="AH1571" s="25">
        <v>2094.6745942508201</v>
      </c>
      <c r="AI1571" s="25">
        <v>1533.1677242180699</v>
      </c>
      <c r="AJ1571" s="25">
        <v>98.622292426502796</v>
      </c>
    </row>
    <row r="1572" spans="25:36" x14ac:dyDescent="0.2">
      <c r="Y1572" t="s">
        <v>3097</v>
      </c>
      <c r="Z1572" t="s">
        <v>274</v>
      </c>
      <c r="AA1572" s="6">
        <v>1297.7799240449699</v>
      </c>
      <c r="AB1572" s="6">
        <v>1297.7799240449699</v>
      </c>
      <c r="AC1572" s="6">
        <v>17.052034280663701</v>
      </c>
      <c r="AF1572" s="24" t="s">
        <v>1451</v>
      </c>
      <c r="AG1572" s="24" t="s">
        <v>212</v>
      </c>
      <c r="AH1572" s="25">
        <v>1459.0629095624599</v>
      </c>
      <c r="AI1572" s="25">
        <v>1533.1716265749301</v>
      </c>
      <c r="AJ1572" s="25">
        <v>78.6950205904228</v>
      </c>
    </row>
    <row r="1573" spans="25:36" x14ac:dyDescent="0.2">
      <c r="Y1573" t="s">
        <v>3099</v>
      </c>
      <c r="Z1573" t="s">
        <v>212</v>
      </c>
      <c r="AA1573" s="6">
        <v>1297.8026576858099</v>
      </c>
      <c r="AB1573" s="6">
        <v>1403.8316816424599</v>
      </c>
      <c r="AC1573" s="6">
        <v>66.807117667147395</v>
      </c>
      <c r="AF1573" s="24" t="s">
        <v>2361</v>
      </c>
      <c r="AG1573" s="24" t="s">
        <v>212</v>
      </c>
      <c r="AH1573" s="25">
        <v>1440.5093331294599</v>
      </c>
      <c r="AI1573" s="25">
        <v>1533.20085718366</v>
      </c>
      <c r="AJ1573" s="25">
        <v>63.816042327630797</v>
      </c>
    </row>
    <row r="1574" spans="25:36" x14ac:dyDescent="0.2">
      <c r="Y1574" t="s">
        <v>3101</v>
      </c>
      <c r="Z1574" t="s">
        <v>212</v>
      </c>
      <c r="AA1574" s="6">
        <v>1297.9806366989999</v>
      </c>
      <c r="AB1574" s="6">
        <v>1406.56013704106</v>
      </c>
      <c r="AC1574" s="6">
        <v>59.082696327364303</v>
      </c>
      <c r="AF1574" s="24" t="s">
        <v>2771</v>
      </c>
      <c r="AG1574" s="24" t="s">
        <v>212</v>
      </c>
      <c r="AH1574" s="25">
        <v>1611.0174744828901</v>
      </c>
      <c r="AI1574" s="25">
        <v>1533.3562162396599</v>
      </c>
      <c r="AJ1574" s="25">
        <v>43.651613147419603</v>
      </c>
    </row>
    <row r="1575" spans="25:36" x14ac:dyDescent="0.2">
      <c r="Y1575" t="s">
        <v>3103</v>
      </c>
      <c r="Z1575" t="s">
        <v>212</v>
      </c>
      <c r="AA1575" s="6">
        <v>1298.2099159854499</v>
      </c>
      <c r="AB1575" s="6">
        <v>1439.5336285566</v>
      </c>
      <c r="AC1575" s="6">
        <v>53.663800122303698</v>
      </c>
      <c r="AF1575" s="24" t="s">
        <v>3895</v>
      </c>
      <c r="AG1575" s="24" t="s">
        <v>212</v>
      </c>
      <c r="AH1575" s="25">
        <v>1484.8674796913699</v>
      </c>
      <c r="AI1575" s="25">
        <v>1533.92945510751</v>
      </c>
      <c r="AJ1575" s="25">
        <v>62.559348722092899</v>
      </c>
    </row>
    <row r="1576" spans="25:36" x14ac:dyDescent="0.2">
      <c r="Y1576" t="s">
        <v>3105</v>
      </c>
      <c r="Z1576" t="s">
        <v>212</v>
      </c>
      <c r="AA1576" s="6">
        <v>1298.84356120335</v>
      </c>
      <c r="AB1576" s="6">
        <v>1526.57073657103</v>
      </c>
      <c r="AC1576" s="6">
        <v>46.898748189647499</v>
      </c>
      <c r="AF1576" s="24" t="s">
        <v>3602</v>
      </c>
      <c r="AG1576" s="24" t="s">
        <v>212</v>
      </c>
      <c r="AH1576" s="25">
        <v>1578.45993113656</v>
      </c>
      <c r="AI1576" s="25">
        <v>1534.6206959429301</v>
      </c>
      <c r="AJ1576" s="25">
        <v>55.188451021263703</v>
      </c>
    </row>
    <row r="1577" spans="25:36" x14ac:dyDescent="0.2">
      <c r="Y1577" t="s">
        <v>3107</v>
      </c>
      <c r="Z1577" t="s">
        <v>212</v>
      </c>
      <c r="AA1577" s="6">
        <v>1298.8546233869499</v>
      </c>
      <c r="AB1577" s="6">
        <v>1301.1110988779501</v>
      </c>
      <c r="AC1577" s="6">
        <v>66.570534107539203</v>
      </c>
      <c r="AF1577" s="24" t="s">
        <v>4274</v>
      </c>
      <c r="AG1577" s="24" t="s">
        <v>212</v>
      </c>
      <c r="AH1577" s="25">
        <v>2141.85257668434</v>
      </c>
      <c r="AI1577" s="25">
        <v>1535.5042657255699</v>
      </c>
      <c r="AJ1577" s="25">
        <v>124.368241825711</v>
      </c>
    </row>
    <row r="1578" spans="25:36" x14ac:dyDescent="0.2">
      <c r="Y1578" t="s">
        <v>3109</v>
      </c>
      <c r="Z1578" t="s">
        <v>212</v>
      </c>
      <c r="AA1578" s="6">
        <v>1299.8623470551499</v>
      </c>
      <c r="AB1578" s="6">
        <v>651.25760378782502</v>
      </c>
      <c r="AC1578" s="6">
        <v>91.465595419273996</v>
      </c>
      <c r="AF1578" s="24" t="s">
        <v>2172</v>
      </c>
      <c r="AG1578" s="24" t="s">
        <v>212</v>
      </c>
      <c r="AH1578" s="25">
        <v>1592.50187114039</v>
      </c>
      <c r="AI1578" s="25">
        <v>1535.7358526063599</v>
      </c>
      <c r="AJ1578" s="25">
        <v>85.538483921536894</v>
      </c>
    </row>
    <row r="1579" spans="25:36" x14ac:dyDescent="0.2">
      <c r="Y1579" t="s">
        <v>3111</v>
      </c>
      <c r="Z1579" t="s">
        <v>212</v>
      </c>
      <c r="AA1579" s="6">
        <v>1299.9511953137801</v>
      </c>
      <c r="AB1579" s="6">
        <v>1299.9511953137801</v>
      </c>
      <c r="AC1579" s="6">
        <v>21.7000303461089</v>
      </c>
      <c r="AF1579" s="24" t="s">
        <v>2944</v>
      </c>
      <c r="AG1579" s="24" t="s">
        <v>212</v>
      </c>
      <c r="AH1579" s="25">
        <v>1536.8822467570501</v>
      </c>
      <c r="AI1579" s="25">
        <v>1536.8822467570501</v>
      </c>
      <c r="AJ1579" s="25">
        <v>84.093929154490596</v>
      </c>
    </row>
    <row r="1580" spans="25:36" x14ac:dyDescent="0.2">
      <c r="Y1580" t="s">
        <v>3113</v>
      </c>
      <c r="Z1580" t="s">
        <v>212</v>
      </c>
      <c r="AA1580" s="6">
        <v>1300.50670175457</v>
      </c>
      <c r="AB1580" s="6">
        <v>761.56559245000005</v>
      </c>
      <c r="AC1580" s="6">
        <v>120.82742581130999</v>
      </c>
      <c r="AF1580" s="24" t="s">
        <v>574</v>
      </c>
      <c r="AG1580" s="24" t="s">
        <v>212</v>
      </c>
      <c r="AH1580" s="25">
        <v>1527.9388238781801</v>
      </c>
      <c r="AI1580" s="25">
        <v>1536.9159163244799</v>
      </c>
      <c r="AJ1580" s="25">
        <v>63.240931192429699</v>
      </c>
    </row>
    <row r="1581" spans="25:36" x14ac:dyDescent="0.2">
      <c r="Y1581" t="s">
        <v>3114</v>
      </c>
      <c r="Z1581" t="s">
        <v>274</v>
      </c>
      <c r="AA1581" s="6">
        <v>1300.93396019649</v>
      </c>
      <c r="AB1581" s="6">
        <v>1300.93396019649</v>
      </c>
      <c r="AC1581" s="6">
        <v>21.790471458722799</v>
      </c>
      <c r="AF1581" s="24" t="s">
        <v>3244</v>
      </c>
      <c r="AG1581" s="24" t="s">
        <v>212</v>
      </c>
      <c r="AH1581" s="25">
        <v>1928.5077685958199</v>
      </c>
      <c r="AI1581" s="25">
        <v>1537.10592552762</v>
      </c>
      <c r="AJ1581" s="25">
        <v>71.403837096039098</v>
      </c>
    </row>
    <row r="1582" spans="25:36" x14ac:dyDescent="0.2">
      <c r="Y1582" t="s">
        <v>3116</v>
      </c>
      <c r="Z1582" t="s">
        <v>212</v>
      </c>
      <c r="AA1582" s="6">
        <v>1301.48447264587</v>
      </c>
      <c r="AB1582" s="6">
        <v>1515.8761619014799</v>
      </c>
      <c r="AC1582" s="6">
        <v>64.074796014893394</v>
      </c>
      <c r="AF1582" s="24" t="s">
        <v>2353</v>
      </c>
      <c r="AG1582" s="24" t="s">
        <v>212</v>
      </c>
      <c r="AH1582" s="25">
        <v>1515.39508091116</v>
      </c>
      <c r="AI1582" s="25">
        <v>1538.34881957173</v>
      </c>
      <c r="AJ1582" s="25">
        <v>57.294159274954801</v>
      </c>
    </row>
    <row r="1583" spans="25:36" x14ac:dyDescent="0.2">
      <c r="Y1583" t="s">
        <v>3118</v>
      </c>
      <c r="Z1583" t="s">
        <v>212</v>
      </c>
      <c r="AA1583" s="6">
        <v>1301.6047415435701</v>
      </c>
      <c r="AB1583" s="6">
        <v>1496.60705518238</v>
      </c>
      <c r="AC1583" s="6">
        <v>69.776168313685901</v>
      </c>
      <c r="AF1583" s="24" t="s">
        <v>5337</v>
      </c>
      <c r="AG1583" s="24" t="s">
        <v>212</v>
      </c>
      <c r="AH1583" s="25">
        <v>1538.62232556814</v>
      </c>
      <c r="AI1583" s="25">
        <v>1538.62232556814</v>
      </c>
      <c r="AJ1583" s="25">
        <v>32.480452903662403</v>
      </c>
    </row>
    <row r="1584" spans="25:36" x14ac:dyDescent="0.2">
      <c r="Y1584" t="s">
        <v>3120</v>
      </c>
      <c r="Z1584" t="s">
        <v>212</v>
      </c>
      <c r="AA1584" s="6">
        <v>1301.8986841763301</v>
      </c>
      <c r="AB1584" s="6">
        <v>1775</v>
      </c>
      <c r="AC1584" s="6">
        <v>76.6203989785608</v>
      </c>
      <c r="AF1584" s="24" t="s">
        <v>2166</v>
      </c>
      <c r="AG1584" s="24" t="s">
        <v>212</v>
      </c>
      <c r="AH1584" s="25">
        <v>2016.83371659093</v>
      </c>
      <c r="AI1584" s="25">
        <v>1539</v>
      </c>
      <c r="AJ1584" s="25">
        <v>67.215162493944504</v>
      </c>
    </row>
    <row r="1585" spans="25:36" x14ac:dyDescent="0.2">
      <c r="Y1585" t="s">
        <v>3122</v>
      </c>
      <c r="Z1585" t="s">
        <v>212</v>
      </c>
      <c r="AA1585" s="6">
        <v>1302.03346269538</v>
      </c>
      <c r="AB1585" s="6">
        <v>1512.8556879043001</v>
      </c>
      <c r="AC1585" s="6">
        <v>34.620975742127698</v>
      </c>
      <c r="AF1585" s="24" t="s">
        <v>2074</v>
      </c>
      <c r="AG1585" s="24" t="s">
        <v>212</v>
      </c>
      <c r="AH1585" s="25">
        <v>1664.5607501069501</v>
      </c>
      <c r="AI1585" s="25">
        <v>1539.06089890255</v>
      </c>
      <c r="AJ1585" s="25">
        <v>75.200058480234205</v>
      </c>
    </row>
    <row r="1586" spans="25:36" x14ac:dyDescent="0.2">
      <c r="Y1586" t="s">
        <v>3124</v>
      </c>
      <c r="Z1586" t="s">
        <v>212</v>
      </c>
      <c r="AA1586" s="6">
        <v>1302.3451769119099</v>
      </c>
      <c r="AB1586" s="6">
        <v>1180</v>
      </c>
      <c r="AC1586" s="6">
        <v>127.609079882782</v>
      </c>
      <c r="AF1586" s="24" t="s">
        <v>6217</v>
      </c>
      <c r="AG1586" s="24" t="s">
        <v>212</v>
      </c>
      <c r="AH1586" s="25">
        <v>3232.4785725475299</v>
      </c>
      <c r="AI1586" s="25">
        <v>1540</v>
      </c>
      <c r="AJ1586" s="25">
        <v>136.23639578179601</v>
      </c>
    </row>
    <row r="1587" spans="25:36" x14ac:dyDescent="0.2">
      <c r="Y1587" t="s">
        <v>3126</v>
      </c>
      <c r="Z1587" t="s">
        <v>212</v>
      </c>
      <c r="AA1587" s="6">
        <v>1303.13997918626</v>
      </c>
      <c r="AB1587" s="6">
        <v>1413.86373524344</v>
      </c>
      <c r="AC1587" s="6">
        <v>53.090829328076701</v>
      </c>
      <c r="AF1587" s="24" t="s">
        <v>3284</v>
      </c>
      <c r="AG1587" s="24" t="s">
        <v>212</v>
      </c>
      <c r="AH1587" s="25">
        <v>1707.3163254998501</v>
      </c>
      <c r="AI1587" s="25">
        <v>1540.093220467</v>
      </c>
      <c r="AJ1587" s="25">
        <v>75.413973195987197</v>
      </c>
    </row>
    <row r="1588" spans="25:36" x14ac:dyDescent="0.2">
      <c r="Y1588" t="s">
        <v>3128</v>
      </c>
      <c r="Z1588" t="s">
        <v>212</v>
      </c>
      <c r="AA1588" s="6">
        <v>1303.5041936524899</v>
      </c>
      <c r="AB1588" s="6">
        <v>1303.5041936524899</v>
      </c>
      <c r="AC1588" s="6">
        <v>10.1937137861258</v>
      </c>
      <c r="AF1588" s="24" t="s">
        <v>3590</v>
      </c>
      <c r="AG1588" s="24" t="s">
        <v>212</v>
      </c>
      <c r="AH1588" s="25">
        <v>1585.5386891435501</v>
      </c>
      <c r="AI1588" s="25">
        <v>1541.3076745078799</v>
      </c>
      <c r="AJ1588" s="25">
        <v>67.202224992860295</v>
      </c>
    </row>
    <row r="1589" spans="25:36" x14ac:dyDescent="0.2">
      <c r="Y1589" t="s">
        <v>3130</v>
      </c>
      <c r="Z1589" t="s">
        <v>212</v>
      </c>
      <c r="AA1589" s="6">
        <v>1303.89737124557</v>
      </c>
      <c r="AB1589" s="6">
        <v>1375.2355428411199</v>
      </c>
      <c r="AC1589" s="6">
        <v>72.343119797341501</v>
      </c>
      <c r="AF1589" s="24" t="s">
        <v>1510</v>
      </c>
      <c r="AG1589" s="24" t="s">
        <v>274</v>
      </c>
      <c r="AH1589" s="25">
        <v>1542.18637596903</v>
      </c>
      <c r="AI1589" s="25">
        <v>1542.18637596903</v>
      </c>
      <c r="AJ1589" s="25">
        <v>16.340021767289901</v>
      </c>
    </row>
    <row r="1590" spans="25:36" x14ac:dyDescent="0.2">
      <c r="Y1590" t="s">
        <v>3132</v>
      </c>
      <c r="Z1590" t="s">
        <v>212</v>
      </c>
      <c r="AA1590" s="6">
        <v>1304.1382585118199</v>
      </c>
      <c r="AB1590" s="6">
        <v>1101.6247585395399</v>
      </c>
      <c r="AC1590" s="6">
        <v>96.782098817958499</v>
      </c>
      <c r="AF1590" s="24" t="s">
        <v>1170</v>
      </c>
      <c r="AG1590" s="24" t="s">
        <v>212</v>
      </c>
      <c r="AH1590" s="25">
        <v>1543.09167302068</v>
      </c>
      <c r="AI1590" s="25">
        <v>1543.09167302068</v>
      </c>
      <c r="AJ1590" s="25">
        <v>57.288438345457102</v>
      </c>
    </row>
    <row r="1591" spans="25:36" x14ac:dyDescent="0.2">
      <c r="Y1591" t="s">
        <v>3134</v>
      </c>
      <c r="Z1591" t="s">
        <v>212</v>
      </c>
      <c r="AA1591" s="6">
        <v>1304.2987763656799</v>
      </c>
      <c r="AB1591" s="6">
        <v>1415.8466492397799</v>
      </c>
      <c r="AC1591" s="6">
        <v>36.304545688796203</v>
      </c>
      <c r="AF1591" s="24" t="s">
        <v>4057</v>
      </c>
      <c r="AG1591" s="24" t="s">
        <v>212</v>
      </c>
      <c r="AH1591" s="25">
        <v>2201.4000328800598</v>
      </c>
      <c r="AI1591" s="25">
        <v>1543.1709916346599</v>
      </c>
      <c r="AJ1591" s="25">
        <v>91.486420214460196</v>
      </c>
    </row>
    <row r="1592" spans="25:36" x14ac:dyDescent="0.2">
      <c r="Y1592" t="s">
        <v>3136</v>
      </c>
      <c r="Z1592" t="s">
        <v>212</v>
      </c>
      <c r="AA1592" s="6">
        <v>1304.4294026431101</v>
      </c>
      <c r="AB1592" s="6">
        <v>1271.9715669776999</v>
      </c>
      <c r="AC1592" s="6">
        <v>67.645231768378906</v>
      </c>
      <c r="AF1592" s="24" t="s">
        <v>1308</v>
      </c>
      <c r="AG1592" s="24" t="s">
        <v>212</v>
      </c>
      <c r="AH1592" s="25">
        <v>1501.86520563516</v>
      </c>
      <c r="AI1592" s="25">
        <v>1544.88011558126</v>
      </c>
      <c r="AJ1592" s="25">
        <v>60.975939123112902</v>
      </c>
    </row>
    <row r="1593" spans="25:36" x14ac:dyDescent="0.2">
      <c r="Y1593" t="s">
        <v>3138</v>
      </c>
      <c r="Z1593" t="s">
        <v>212</v>
      </c>
      <c r="AA1593" s="6">
        <v>1304.5459565655899</v>
      </c>
      <c r="AB1593" s="6">
        <v>1505.3893531337901</v>
      </c>
      <c r="AC1593" s="6">
        <v>56.927826247472403</v>
      </c>
      <c r="AF1593" s="24" t="s">
        <v>3447</v>
      </c>
      <c r="AG1593" s="24" t="s">
        <v>212</v>
      </c>
      <c r="AH1593" s="25">
        <v>1540.91015383065</v>
      </c>
      <c r="AI1593" s="25">
        <v>1545</v>
      </c>
      <c r="AJ1593" s="25">
        <v>83.688717445289299</v>
      </c>
    </row>
    <row r="1594" spans="25:36" x14ac:dyDescent="0.2">
      <c r="Y1594" t="s">
        <v>3140</v>
      </c>
      <c r="Z1594" t="s">
        <v>212</v>
      </c>
      <c r="AA1594" s="6">
        <v>1304.5910836815899</v>
      </c>
      <c r="AB1594" s="6">
        <v>1380</v>
      </c>
      <c r="AC1594" s="6">
        <v>79.612173135031199</v>
      </c>
      <c r="AF1594" s="24" t="s">
        <v>2517</v>
      </c>
      <c r="AG1594" s="24" t="s">
        <v>212</v>
      </c>
      <c r="AH1594" s="25">
        <v>1954.6507753245401</v>
      </c>
      <c r="AI1594" s="25">
        <v>1545.53762691102</v>
      </c>
      <c r="AJ1594" s="25">
        <v>77.971381153380605</v>
      </c>
    </row>
    <row r="1595" spans="25:36" x14ac:dyDescent="0.2">
      <c r="Y1595" t="s">
        <v>3141</v>
      </c>
      <c r="Z1595" t="s">
        <v>274</v>
      </c>
      <c r="AA1595" s="6">
        <v>1304.77346642005</v>
      </c>
      <c r="AB1595" s="6">
        <v>1304.77346642005</v>
      </c>
      <c r="AC1595" s="6"/>
      <c r="AF1595" s="24" t="s">
        <v>1565</v>
      </c>
      <c r="AG1595" s="24" t="s">
        <v>212</v>
      </c>
      <c r="AH1595" s="25">
        <v>6086.2896077780097</v>
      </c>
      <c r="AI1595" s="25">
        <v>1546.4203251447</v>
      </c>
      <c r="AJ1595" s="25">
        <v>133.811401865102</v>
      </c>
    </row>
    <row r="1596" spans="25:36" x14ac:dyDescent="0.2">
      <c r="Y1596" t="s">
        <v>3143</v>
      </c>
      <c r="Z1596" t="s">
        <v>212</v>
      </c>
      <c r="AA1596" s="6">
        <v>1304.92477670122</v>
      </c>
      <c r="AB1596" s="6">
        <v>1293.9922356913701</v>
      </c>
      <c r="AC1596" s="6">
        <v>58.120365035658097</v>
      </c>
      <c r="AF1596" s="24" t="s">
        <v>1837</v>
      </c>
      <c r="AG1596" s="24" t="s">
        <v>212</v>
      </c>
      <c r="AH1596" s="25">
        <v>1341.10122537488</v>
      </c>
      <c r="AI1596" s="25">
        <v>1547.5189178451201</v>
      </c>
      <c r="AJ1596" s="25">
        <v>72.295299806223895</v>
      </c>
    </row>
    <row r="1597" spans="25:36" x14ac:dyDescent="0.2">
      <c r="Y1597" t="s">
        <v>3144</v>
      </c>
      <c r="Z1597" t="s">
        <v>212</v>
      </c>
      <c r="AA1597" s="6">
        <v>1305.05943693526</v>
      </c>
      <c r="AB1597" s="6">
        <v>1514.5488969523001</v>
      </c>
      <c r="AC1597" s="6">
        <v>38.018779113915897</v>
      </c>
      <c r="AF1597" s="24" t="s">
        <v>1699</v>
      </c>
      <c r="AG1597" s="24" t="s">
        <v>212</v>
      </c>
      <c r="AH1597" s="25">
        <v>1811.6205970624101</v>
      </c>
      <c r="AI1597" s="25">
        <v>1548.2034455742701</v>
      </c>
      <c r="AJ1597" s="25">
        <v>70.907758008532497</v>
      </c>
    </row>
    <row r="1598" spans="25:36" x14ac:dyDescent="0.2">
      <c r="Y1598" t="s">
        <v>3146</v>
      </c>
      <c r="Z1598" t="s">
        <v>212</v>
      </c>
      <c r="AA1598" s="6">
        <v>1305.3444606600599</v>
      </c>
      <c r="AB1598" s="6">
        <v>1315.38537578095</v>
      </c>
      <c r="AC1598" s="6">
        <v>58.6897132952936</v>
      </c>
      <c r="AF1598" s="24" t="s">
        <v>3887</v>
      </c>
      <c r="AG1598" s="24" t="s">
        <v>274</v>
      </c>
      <c r="AH1598" s="25">
        <v>1878.2045258534299</v>
      </c>
      <c r="AI1598" s="25">
        <v>1548.81703249268</v>
      </c>
      <c r="AJ1598" s="25">
        <v>94.927578059743098</v>
      </c>
    </row>
    <row r="1599" spans="25:36" x14ac:dyDescent="0.2">
      <c r="Y1599" t="s">
        <v>3148</v>
      </c>
      <c r="Z1599" t="s">
        <v>212</v>
      </c>
      <c r="AA1599" s="6">
        <v>1305.5407510062901</v>
      </c>
      <c r="AB1599" s="6">
        <v>1305.5407510062901</v>
      </c>
      <c r="AC1599" s="6"/>
      <c r="AF1599" s="24" t="s">
        <v>3500</v>
      </c>
      <c r="AG1599" s="24" t="s">
        <v>212</v>
      </c>
      <c r="AH1599" s="25">
        <v>1709.54180525231</v>
      </c>
      <c r="AI1599" s="25">
        <v>1549.8676962801401</v>
      </c>
      <c r="AJ1599" s="25">
        <v>64.295310900540301</v>
      </c>
    </row>
    <row r="1600" spans="25:36" x14ac:dyDescent="0.2">
      <c r="Y1600" t="s">
        <v>3150</v>
      </c>
      <c r="Z1600" t="s">
        <v>212</v>
      </c>
      <c r="AA1600" s="6">
        <v>1305.83486332652</v>
      </c>
      <c r="AB1600" s="6">
        <v>1281.74219031245</v>
      </c>
      <c r="AC1600" s="6">
        <v>25.909057492892799</v>
      </c>
      <c r="AF1600" s="24" t="s">
        <v>1981</v>
      </c>
      <c r="AG1600" s="24" t="s">
        <v>212</v>
      </c>
      <c r="AH1600" s="25">
        <v>1279.4735846655001</v>
      </c>
      <c r="AI1600" s="25">
        <v>1549.8676962801401</v>
      </c>
      <c r="AJ1600" s="25">
        <v>71.309771262419105</v>
      </c>
    </row>
    <row r="1601" spans="25:36" x14ac:dyDescent="0.2">
      <c r="Y1601" t="s">
        <v>3152</v>
      </c>
      <c r="Z1601" t="s">
        <v>212</v>
      </c>
      <c r="AA1601" s="6">
        <v>1306.0734502090399</v>
      </c>
      <c r="AB1601" s="6">
        <v>1356.3434305640101</v>
      </c>
      <c r="AC1601" s="6">
        <v>77.900079350011495</v>
      </c>
      <c r="AF1601" s="24" t="s">
        <v>3089</v>
      </c>
      <c r="AG1601" s="24" t="s">
        <v>212</v>
      </c>
      <c r="AH1601" s="25">
        <v>1766.9213708493101</v>
      </c>
      <c r="AI1601" s="25">
        <v>1550</v>
      </c>
      <c r="AJ1601" s="25">
        <v>67.043080598555306</v>
      </c>
    </row>
    <row r="1602" spans="25:36" x14ac:dyDescent="0.2">
      <c r="Y1602" t="s">
        <v>3153</v>
      </c>
      <c r="Z1602" t="s">
        <v>274</v>
      </c>
      <c r="AA1602" s="6">
        <v>1306.11871105919</v>
      </c>
      <c r="AB1602" s="6">
        <v>1306.11871105919</v>
      </c>
      <c r="AC1602" s="6">
        <v>17.8460580383198</v>
      </c>
      <c r="AF1602" s="24" t="s">
        <v>1829</v>
      </c>
      <c r="AG1602" s="24" t="s">
        <v>212</v>
      </c>
      <c r="AH1602" s="25">
        <v>1440.56055679673</v>
      </c>
      <c r="AI1602" s="25">
        <v>1555.7688276708</v>
      </c>
      <c r="AJ1602" s="25">
        <v>48.667960278015499</v>
      </c>
    </row>
    <row r="1603" spans="25:36" x14ac:dyDescent="0.2">
      <c r="Y1603" t="s">
        <v>3155</v>
      </c>
      <c r="Z1603" t="s">
        <v>212</v>
      </c>
      <c r="AA1603" s="6">
        <v>1306.32571583153</v>
      </c>
      <c r="AB1603" s="6">
        <v>1625.68763151286</v>
      </c>
      <c r="AC1603" s="6">
        <v>55.988348530651699</v>
      </c>
      <c r="AF1603" s="24" t="s">
        <v>2018</v>
      </c>
      <c r="AG1603" s="24" t="s">
        <v>212</v>
      </c>
      <c r="AH1603" s="25">
        <v>1562.1572246649</v>
      </c>
      <c r="AI1603" s="25">
        <v>1556.15042220074</v>
      </c>
      <c r="AJ1603" s="25">
        <v>51.4451635722777</v>
      </c>
    </row>
    <row r="1604" spans="25:36" x14ac:dyDescent="0.2">
      <c r="Y1604" t="s">
        <v>3157</v>
      </c>
      <c r="Z1604" t="s">
        <v>212</v>
      </c>
      <c r="AA1604" s="6">
        <v>1306.42891632635</v>
      </c>
      <c r="AB1604" s="6">
        <v>1291.62491692821</v>
      </c>
      <c r="AC1604" s="6">
        <v>61.124540498225599</v>
      </c>
      <c r="AF1604" s="24" t="s">
        <v>5322</v>
      </c>
      <c r="AG1604" s="24" t="s">
        <v>212</v>
      </c>
      <c r="AH1604" s="25">
        <v>2167.3416028449801</v>
      </c>
      <c r="AI1604" s="25">
        <v>1556.80502044996</v>
      </c>
      <c r="AJ1604" s="25">
        <v>108.132347528927</v>
      </c>
    </row>
    <row r="1605" spans="25:36" x14ac:dyDescent="0.2">
      <c r="Y1605" t="s">
        <v>3159</v>
      </c>
      <c r="Z1605" t="s">
        <v>212</v>
      </c>
      <c r="AA1605" s="6">
        <v>1307.6512830210499</v>
      </c>
      <c r="AB1605" s="6">
        <v>1381.175465244</v>
      </c>
      <c r="AC1605" s="6">
        <v>75.866451948264597</v>
      </c>
      <c r="AF1605" s="24" t="s">
        <v>4180</v>
      </c>
      <c r="AG1605" s="24" t="s">
        <v>212</v>
      </c>
      <c r="AH1605" s="25">
        <v>1557.5</v>
      </c>
      <c r="AI1605" s="25">
        <v>1557.5</v>
      </c>
      <c r="AJ1605" s="25">
        <v>51.983130944372199</v>
      </c>
    </row>
    <row r="1606" spans="25:36" x14ac:dyDescent="0.2">
      <c r="Y1606" t="s">
        <v>3160</v>
      </c>
      <c r="Z1606" t="s">
        <v>274</v>
      </c>
      <c r="AA1606" s="6">
        <v>1307.6936718168499</v>
      </c>
      <c r="AB1606" s="6">
        <v>1307.6936718168499</v>
      </c>
      <c r="AC1606" s="6"/>
      <c r="AF1606" s="24" t="s">
        <v>5750</v>
      </c>
      <c r="AG1606" s="24" t="s">
        <v>212</v>
      </c>
      <c r="AH1606" s="25">
        <v>2512.8623410735099</v>
      </c>
      <c r="AI1606" s="25">
        <v>1560</v>
      </c>
      <c r="AJ1606" s="25">
        <v>94.215970097304606</v>
      </c>
    </row>
    <row r="1607" spans="25:36" x14ac:dyDescent="0.2">
      <c r="Y1607" t="s">
        <v>3161</v>
      </c>
      <c r="Z1607" t="s">
        <v>274</v>
      </c>
      <c r="AA1607" s="6">
        <v>1307.6936718168499</v>
      </c>
      <c r="AB1607" s="6">
        <v>1307.6936718168499</v>
      </c>
      <c r="AC1607" s="6"/>
      <c r="AF1607" s="24" t="s">
        <v>5792</v>
      </c>
      <c r="AG1607" s="24" t="s">
        <v>212</v>
      </c>
      <c r="AH1607" s="25">
        <v>2710.7250322899699</v>
      </c>
      <c r="AI1607" s="25">
        <v>1560.71151392099</v>
      </c>
      <c r="AJ1607" s="25">
        <v>120.04746990286201</v>
      </c>
    </row>
    <row r="1608" spans="25:36" x14ac:dyDescent="0.2">
      <c r="Y1608" t="s">
        <v>3163</v>
      </c>
      <c r="Z1608" t="s">
        <v>212</v>
      </c>
      <c r="AA1608" s="6">
        <v>1308.04889574254</v>
      </c>
      <c r="AB1608" s="6">
        <v>1346.83284429633</v>
      </c>
      <c r="AC1608" s="6">
        <v>27.539201811337399</v>
      </c>
      <c r="AF1608" s="24" t="s">
        <v>2288</v>
      </c>
      <c r="AG1608" s="24" t="s">
        <v>212</v>
      </c>
      <c r="AH1608" s="25">
        <v>1526.3886585996499</v>
      </c>
      <c r="AI1608" s="25">
        <v>1560.7526342532401</v>
      </c>
      <c r="AJ1608" s="25">
        <v>52.735108777057597</v>
      </c>
    </row>
    <row r="1609" spans="25:36" x14ac:dyDescent="0.2">
      <c r="Y1609" t="s">
        <v>3165</v>
      </c>
      <c r="Z1609" t="s">
        <v>212</v>
      </c>
      <c r="AA1609" s="6">
        <v>1308.05110002784</v>
      </c>
      <c r="AB1609" s="6">
        <v>1293.9922356913701</v>
      </c>
      <c r="AC1609" s="6">
        <v>50.294183900345203</v>
      </c>
      <c r="AF1609" s="24" t="s">
        <v>2599</v>
      </c>
      <c r="AG1609" s="24" t="s">
        <v>212</v>
      </c>
      <c r="AH1609" s="25">
        <v>1448.0523015845999</v>
      </c>
      <c r="AI1609" s="25">
        <v>1561.7231984724699</v>
      </c>
      <c r="AJ1609" s="25">
        <v>71.865065195620105</v>
      </c>
    </row>
    <row r="1610" spans="25:36" x14ac:dyDescent="0.2">
      <c r="Y1610" t="s">
        <v>3167</v>
      </c>
      <c r="Z1610" t="s">
        <v>212</v>
      </c>
      <c r="AA1610" s="6">
        <v>1308.47160995683</v>
      </c>
      <c r="AB1610" s="6">
        <v>1308.47160995683</v>
      </c>
      <c r="AC1610" s="6">
        <v>15.1212796038982</v>
      </c>
      <c r="AF1610" s="24" t="s">
        <v>4508</v>
      </c>
      <c r="AG1610" s="24" t="s">
        <v>212</v>
      </c>
      <c r="AH1610" s="25">
        <v>1562.2084639126399</v>
      </c>
      <c r="AI1610" s="25">
        <v>1562.2084639126399</v>
      </c>
      <c r="AJ1610" s="25">
        <v>0.24460801860574299</v>
      </c>
    </row>
    <row r="1611" spans="25:36" x14ac:dyDescent="0.2">
      <c r="Y1611" t="s">
        <v>3169</v>
      </c>
      <c r="Z1611" t="s">
        <v>274</v>
      </c>
      <c r="AA1611" s="6">
        <v>1309.2127288663301</v>
      </c>
      <c r="AB1611" s="6">
        <v>1291.7813815637101</v>
      </c>
      <c r="AC1611" s="6">
        <v>78.494635096114706</v>
      </c>
      <c r="AF1611" s="24" t="s">
        <v>10869</v>
      </c>
      <c r="AG1611" s="24" t="s">
        <v>274</v>
      </c>
      <c r="AH1611" s="25">
        <v>1345.9441411279199</v>
      </c>
      <c r="AI1611" s="25">
        <v>1563.36667019685</v>
      </c>
      <c r="AJ1611" s="25">
        <v>50.943226617484598</v>
      </c>
    </row>
    <row r="1612" spans="25:36" x14ac:dyDescent="0.2">
      <c r="Y1612" t="s">
        <v>3170</v>
      </c>
      <c r="Z1612" t="s">
        <v>274</v>
      </c>
      <c r="AA1612" s="6">
        <v>1309.33954812088</v>
      </c>
      <c r="AB1612" s="6">
        <v>1399.4173492321199</v>
      </c>
      <c r="AC1612" s="6">
        <v>20.6817851641277</v>
      </c>
      <c r="AF1612" s="24" t="s">
        <v>4714</v>
      </c>
      <c r="AG1612" s="24" t="s">
        <v>212</v>
      </c>
      <c r="AH1612" s="25">
        <v>1563.8383652529201</v>
      </c>
      <c r="AI1612" s="25">
        <v>1563.8383652529201</v>
      </c>
      <c r="AJ1612" s="25"/>
    </row>
    <row r="1613" spans="25:36" x14ac:dyDescent="0.2">
      <c r="Y1613" t="s">
        <v>3172</v>
      </c>
      <c r="Z1613" t="s">
        <v>212</v>
      </c>
      <c r="AA1613" s="6">
        <v>1309.5678675424799</v>
      </c>
      <c r="AB1613" s="6">
        <v>1464.33948394668</v>
      </c>
      <c r="AC1613" s="6">
        <v>78.553053309003801</v>
      </c>
      <c r="AF1613" s="24" t="s">
        <v>1876</v>
      </c>
      <c r="AG1613" s="24" t="s">
        <v>212</v>
      </c>
      <c r="AH1613" s="25">
        <v>1984.1983607060799</v>
      </c>
      <c r="AI1613" s="25">
        <v>1563.8383652529201</v>
      </c>
      <c r="AJ1613" s="25">
        <v>89.969152665305302</v>
      </c>
    </row>
    <row r="1614" spans="25:36" x14ac:dyDescent="0.2">
      <c r="Y1614" t="s">
        <v>3174</v>
      </c>
      <c r="Z1614" t="s">
        <v>212</v>
      </c>
      <c r="AA1614" s="6">
        <v>1309.91786223126</v>
      </c>
      <c r="AB1614" s="6">
        <v>1341.0224983850701</v>
      </c>
      <c r="AC1614" s="6">
        <v>60.471856690264701</v>
      </c>
      <c r="AF1614" s="24" t="s">
        <v>5693</v>
      </c>
      <c r="AG1614" s="24" t="s">
        <v>212</v>
      </c>
      <c r="AH1614" s="25">
        <v>2436.1063971747499</v>
      </c>
      <c r="AI1614" s="25">
        <v>1563.8383652529201</v>
      </c>
      <c r="AJ1614" s="25">
        <v>79.897268929964596</v>
      </c>
    </row>
    <row r="1615" spans="25:36" x14ac:dyDescent="0.2">
      <c r="Y1615" t="s">
        <v>3176</v>
      </c>
      <c r="Z1615" t="s">
        <v>212</v>
      </c>
      <c r="AA1615" s="6">
        <v>1310.13250628424</v>
      </c>
      <c r="AB1615" s="6">
        <v>1374</v>
      </c>
      <c r="AC1615" s="6">
        <v>77.5760415065064</v>
      </c>
      <c r="AF1615" s="24" t="s">
        <v>2628</v>
      </c>
      <c r="AG1615" s="24" t="s">
        <v>212</v>
      </c>
      <c r="AH1615" s="25">
        <v>1585.7256139327901</v>
      </c>
      <c r="AI1615" s="25">
        <v>1564.02486158898</v>
      </c>
      <c r="AJ1615" s="25">
        <v>76.694636349136601</v>
      </c>
    </row>
    <row r="1616" spans="25:36" x14ac:dyDescent="0.2">
      <c r="Y1616" t="s">
        <v>3178</v>
      </c>
      <c r="Z1616" t="s">
        <v>212</v>
      </c>
      <c r="AA1616" s="6">
        <v>1310.15133917821</v>
      </c>
      <c r="AB1616" s="6">
        <v>1470.2205026895199</v>
      </c>
      <c r="AC1616" s="6">
        <v>72.729329958086097</v>
      </c>
      <c r="AF1616" s="24" t="s">
        <v>1898</v>
      </c>
      <c r="AG1616" s="24" t="s">
        <v>212</v>
      </c>
      <c r="AH1616" s="25">
        <v>1429.14169699582</v>
      </c>
      <c r="AI1616" s="25">
        <v>1564.49242525247</v>
      </c>
      <c r="AJ1616" s="25">
        <v>73.014450967993994</v>
      </c>
    </row>
    <row r="1617" spans="25:36" x14ac:dyDescent="0.2">
      <c r="Y1617" t="s">
        <v>3180</v>
      </c>
      <c r="Z1617" t="s">
        <v>212</v>
      </c>
      <c r="AA1617" s="6">
        <v>1311.38557806361</v>
      </c>
      <c r="AB1617" s="6">
        <v>1457.1909857349001</v>
      </c>
      <c r="AC1617" s="6">
        <v>65.835254842789993</v>
      </c>
      <c r="AF1617" s="24" t="s">
        <v>2464</v>
      </c>
      <c r="AG1617" s="24" t="s">
        <v>212</v>
      </c>
      <c r="AH1617" s="25">
        <v>1481.9884200367001</v>
      </c>
      <c r="AI1617" s="25">
        <v>1565.43979044926</v>
      </c>
      <c r="AJ1617" s="25">
        <v>43.314035693861101</v>
      </c>
    </row>
    <row r="1618" spans="25:36" x14ac:dyDescent="0.2">
      <c r="Y1618" t="s">
        <v>3182</v>
      </c>
      <c r="Z1618" t="s">
        <v>212</v>
      </c>
      <c r="AA1618" s="6">
        <v>1311.58750188043</v>
      </c>
      <c r="AB1618" s="6">
        <v>1388.5721440928601</v>
      </c>
      <c r="AC1618" s="6">
        <v>70.021722308268906</v>
      </c>
      <c r="AF1618" s="24" t="s">
        <v>2443</v>
      </c>
      <c r="AG1618" s="24" t="s">
        <v>274</v>
      </c>
      <c r="AH1618" s="25">
        <v>1798.6138061449701</v>
      </c>
      <c r="AI1618" s="25">
        <v>1566.9865397979199</v>
      </c>
      <c r="AJ1618" s="25">
        <v>65.769704650388107</v>
      </c>
    </row>
    <row r="1619" spans="25:36" x14ac:dyDescent="0.2">
      <c r="Y1619" t="s">
        <v>3184</v>
      </c>
      <c r="Z1619" t="s">
        <v>274</v>
      </c>
      <c r="AA1619" s="6">
        <v>1311.9732291703899</v>
      </c>
      <c r="AB1619" s="6">
        <v>1360.6164662609999</v>
      </c>
      <c r="AC1619" s="6">
        <v>22.812581369628798</v>
      </c>
      <c r="AF1619" s="24" t="s">
        <v>2113</v>
      </c>
      <c r="AG1619" s="24" t="s">
        <v>212</v>
      </c>
      <c r="AH1619" s="25">
        <v>1609.96839906016</v>
      </c>
      <c r="AI1619" s="25">
        <v>1566.9865397979199</v>
      </c>
      <c r="AJ1619" s="25">
        <v>64.348603130919301</v>
      </c>
    </row>
    <row r="1620" spans="25:36" x14ac:dyDescent="0.2">
      <c r="Y1620" t="s">
        <v>3186</v>
      </c>
      <c r="Z1620" t="s">
        <v>212</v>
      </c>
      <c r="AA1620" s="6">
        <v>1312.2267488274099</v>
      </c>
      <c r="AB1620" s="6">
        <v>1415.2633007612101</v>
      </c>
      <c r="AC1620" s="6">
        <v>41.339575233907297</v>
      </c>
      <c r="AF1620" s="24" t="s">
        <v>3182</v>
      </c>
      <c r="AG1620" s="24" t="s">
        <v>212</v>
      </c>
      <c r="AH1620" s="25">
        <v>1390.2556275224299</v>
      </c>
      <c r="AI1620" s="25">
        <v>1567.3467025152399</v>
      </c>
      <c r="AJ1620" s="25">
        <v>70.411748420377293</v>
      </c>
    </row>
    <row r="1621" spans="25:36" x14ac:dyDescent="0.2">
      <c r="Y1621" t="s">
        <v>3187</v>
      </c>
      <c r="Z1621" t="s">
        <v>274</v>
      </c>
      <c r="AA1621" s="6">
        <v>1312.59919634826</v>
      </c>
      <c r="AB1621" s="6">
        <v>1448.13260318732</v>
      </c>
      <c r="AC1621" s="6">
        <v>27.576079469497198</v>
      </c>
      <c r="AF1621" s="24" t="s">
        <v>2986</v>
      </c>
      <c r="AG1621" s="24" t="s">
        <v>212</v>
      </c>
      <c r="AH1621" s="25">
        <v>1407.06175145258</v>
      </c>
      <c r="AI1621" s="25">
        <v>1567.4130836592101</v>
      </c>
      <c r="AJ1621" s="25">
        <v>73.407383662748401</v>
      </c>
    </row>
    <row r="1622" spans="25:36" x14ac:dyDescent="0.2">
      <c r="Y1622" t="s">
        <v>3189</v>
      </c>
      <c r="Z1622" t="s">
        <v>212</v>
      </c>
      <c r="AA1622" s="6">
        <v>1312.8565248815</v>
      </c>
      <c r="AB1622" s="6">
        <v>1420.3110589580499</v>
      </c>
      <c r="AC1622" s="6">
        <v>62.088180951346402</v>
      </c>
      <c r="AF1622" s="24" t="s">
        <v>2794</v>
      </c>
      <c r="AG1622" s="24" t="s">
        <v>274</v>
      </c>
      <c r="AH1622" s="25">
        <v>1583.9598829926599</v>
      </c>
      <c r="AI1622" s="25">
        <v>1567.4782489818499</v>
      </c>
      <c r="AJ1622" s="25">
        <v>55.896188613603499</v>
      </c>
    </row>
    <row r="1623" spans="25:36" x14ac:dyDescent="0.2">
      <c r="Y1623" t="s">
        <v>3191</v>
      </c>
      <c r="Z1623" t="s">
        <v>212</v>
      </c>
      <c r="AA1623" s="6">
        <v>1313.4232602233001</v>
      </c>
      <c r="AB1623" s="6">
        <v>1313.4232602233001</v>
      </c>
      <c r="AC1623" s="6">
        <v>17.065974561169998</v>
      </c>
      <c r="AF1623" s="24" t="s">
        <v>3134</v>
      </c>
      <c r="AG1623" s="24" t="s">
        <v>212</v>
      </c>
      <c r="AH1623" s="25">
        <v>2064.0685165610698</v>
      </c>
      <c r="AI1623" s="25">
        <v>1568.83132949429</v>
      </c>
      <c r="AJ1623" s="25">
        <v>66.963784050946103</v>
      </c>
    </row>
    <row r="1624" spans="25:36" x14ac:dyDescent="0.2">
      <c r="Y1624" t="s">
        <v>3192</v>
      </c>
      <c r="Z1624" t="s">
        <v>274</v>
      </c>
      <c r="AA1624" s="6">
        <v>1314.3028383322001</v>
      </c>
      <c r="AB1624" s="6">
        <v>1261.2022380754599</v>
      </c>
      <c r="AC1624" s="6">
        <v>55.198282628625499</v>
      </c>
      <c r="AF1624" s="24" t="s">
        <v>2229</v>
      </c>
      <c r="AG1624" s="24" t="s">
        <v>274</v>
      </c>
      <c r="AH1624" s="25">
        <v>1558.20112337051</v>
      </c>
      <c r="AI1624" s="25">
        <v>1569.1345317537</v>
      </c>
      <c r="AJ1624" s="25">
        <v>56.798254010891398</v>
      </c>
    </row>
    <row r="1625" spans="25:36" x14ac:dyDescent="0.2">
      <c r="Y1625" t="s">
        <v>3194</v>
      </c>
      <c r="Z1625" t="s">
        <v>212</v>
      </c>
      <c r="AA1625" s="6">
        <v>1314.50434334175</v>
      </c>
      <c r="AB1625" s="6">
        <v>1013.81727324523</v>
      </c>
      <c r="AC1625" s="6">
        <v>95.602464629195296</v>
      </c>
      <c r="AF1625" s="24" t="s">
        <v>1042</v>
      </c>
      <c r="AG1625" s="24" t="s">
        <v>212</v>
      </c>
      <c r="AH1625" s="25">
        <v>1397.6077867704</v>
      </c>
      <c r="AI1625" s="25">
        <v>1572.48322003205</v>
      </c>
      <c r="AJ1625" s="25">
        <v>45.429979332908502</v>
      </c>
    </row>
    <row r="1626" spans="25:36" x14ac:dyDescent="0.2">
      <c r="Y1626" t="s">
        <v>3196</v>
      </c>
      <c r="Z1626" t="s">
        <v>212</v>
      </c>
      <c r="AA1626" s="6">
        <v>1314.8927203411299</v>
      </c>
      <c r="AB1626" s="6">
        <v>1394.6329447916401</v>
      </c>
      <c r="AC1626" s="6">
        <v>63.776076717092998</v>
      </c>
      <c r="AF1626" s="24" t="s">
        <v>2605</v>
      </c>
      <c r="AG1626" s="24" t="s">
        <v>212</v>
      </c>
      <c r="AH1626" s="25">
        <v>1694.87758463199</v>
      </c>
      <c r="AI1626" s="25">
        <v>1572.6782906215701</v>
      </c>
      <c r="AJ1626" s="25">
        <v>66.398276381840304</v>
      </c>
    </row>
    <row r="1627" spans="25:36" x14ac:dyDescent="0.2">
      <c r="Y1627" t="s">
        <v>3198</v>
      </c>
      <c r="Z1627" t="s">
        <v>212</v>
      </c>
      <c r="AA1627" s="6">
        <v>1314.9538629466699</v>
      </c>
      <c r="AB1627" s="6">
        <v>1434.9052072228501</v>
      </c>
      <c r="AC1627" s="6">
        <v>53.739936110104601</v>
      </c>
      <c r="AF1627" s="24" t="s">
        <v>1914</v>
      </c>
      <c r="AG1627" s="24" t="s">
        <v>212</v>
      </c>
      <c r="AH1627" s="25">
        <v>1191.0100288081801</v>
      </c>
      <c r="AI1627" s="25">
        <v>1572.8858864752699</v>
      </c>
      <c r="AJ1627" s="25">
        <v>75.435516474209507</v>
      </c>
    </row>
    <row r="1628" spans="25:36" x14ac:dyDescent="0.2">
      <c r="Y1628" t="s">
        <v>3200</v>
      </c>
      <c r="Z1628" t="s">
        <v>212</v>
      </c>
      <c r="AA1628" s="6">
        <v>1315.1897399372001</v>
      </c>
      <c r="AB1628" s="6">
        <v>1429.6777120317099</v>
      </c>
      <c r="AC1628" s="6">
        <v>66.312156334524602</v>
      </c>
      <c r="AF1628" s="24" t="s">
        <v>4547</v>
      </c>
      <c r="AG1628" s="24" t="s">
        <v>274</v>
      </c>
      <c r="AH1628" s="25">
        <v>1574.552259</v>
      </c>
      <c r="AI1628" s="25">
        <v>1574.552259</v>
      </c>
      <c r="AJ1628" s="25"/>
    </row>
    <row r="1629" spans="25:36" x14ac:dyDescent="0.2">
      <c r="Y1629" t="s">
        <v>3202</v>
      </c>
      <c r="Z1629" t="s">
        <v>212</v>
      </c>
      <c r="AA1629" s="6">
        <v>1315.4509069138401</v>
      </c>
      <c r="AB1629" s="6">
        <v>1308.62476407699</v>
      </c>
      <c r="AC1629" s="6">
        <v>51.7739055950058</v>
      </c>
      <c r="AF1629" s="24" t="s">
        <v>5196</v>
      </c>
      <c r="AG1629" s="24" t="s">
        <v>212</v>
      </c>
      <c r="AH1629" s="25">
        <v>2310.6713377188798</v>
      </c>
      <c r="AI1629" s="25">
        <v>1574.6592688878</v>
      </c>
      <c r="AJ1629" s="25">
        <v>105.82372571340299</v>
      </c>
    </row>
    <row r="1630" spans="25:36" x14ac:dyDescent="0.2">
      <c r="Y1630" t="s">
        <v>3204</v>
      </c>
      <c r="Z1630" t="s">
        <v>212</v>
      </c>
      <c r="AA1630" s="6">
        <v>1315.63736865141</v>
      </c>
      <c r="AB1630" s="6">
        <v>1588.89133248659</v>
      </c>
      <c r="AC1630" s="6">
        <v>72.023430089718104</v>
      </c>
      <c r="AF1630" s="24" t="s">
        <v>4243</v>
      </c>
      <c r="AG1630" s="24" t="s">
        <v>274</v>
      </c>
      <c r="AH1630" s="25">
        <v>2057.6053150872399</v>
      </c>
      <c r="AI1630" s="25">
        <v>1575.00527411948</v>
      </c>
      <c r="AJ1630" s="25">
        <v>113.600259077381</v>
      </c>
    </row>
    <row r="1631" spans="25:36" x14ac:dyDescent="0.2">
      <c r="Y1631" t="s">
        <v>3206</v>
      </c>
      <c r="Z1631" t="s">
        <v>212</v>
      </c>
      <c r="AA1631" s="6">
        <v>1315.78828000456</v>
      </c>
      <c r="AB1631" s="6">
        <v>1069.63727887971</v>
      </c>
      <c r="AC1631" s="6">
        <v>82.684252762915406</v>
      </c>
      <c r="AF1631" s="24" t="s">
        <v>4785</v>
      </c>
      <c r="AG1631" s="24" t="s">
        <v>274</v>
      </c>
      <c r="AH1631" s="25">
        <v>1575.15038199534</v>
      </c>
      <c r="AI1631" s="25">
        <v>1575.15038199534</v>
      </c>
      <c r="AJ1631" s="25">
        <v>32.667424668027103</v>
      </c>
    </row>
    <row r="1632" spans="25:36" x14ac:dyDescent="0.2">
      <c r="Y1632" t="s">
        <v>3208</v>
      </c>
      <c r="Z1632" t="s">
        <v>212</v>
      </c>
      <c r="AA1632" s="6">
        <v>1316.2137231545801</v>
      </c>
      <c r="AB1632" s="6">
        <v>1316.2137231545801</v>
      </c>
      <c r="AC1632" s="6">
        <v>8.5195560879915906</v>
      </c>
      <c r="AF1632" s="24" t="s">
        <v>3830</v>
      </c>
      <c r="AG1632" s="24" t="s">
        <v>212</v>
      </c>
      <c r="AH1632" s="25">
        <v>1853.9236276665899</v>
      </c>
      <c r="AI1632" s="25">
        <v>1576.43304315144</v>
      </c>
      <c r="AJ1632" s="25">
        <v>84.130292619302693</v>
      </c>
    </row>
    <row r="1633" spans="25:36" x14ac:dyDescent="0.2">
      <c r="Y1633" t="s">
        <v>3209</v>
      </c>
      <c r="Z1633" t="s">
        <v>274</v>
      </c>
      <c r="AA1633" s="6">
        <v>1316.45698769349</v>
      </c>
      <c r="AB1633" s="6">
        <v>1316.45698769349</v>
      </c>
      <c r="AC1633" s="6"/>
      <c r="AF1633" s="24" t="s">
        <v>5443</v>
      </c>
      <c r="AG1633" s="24" t="s">
        <v>212</v>
      </c>
      <c r="AH1633" s="25">
        <v>1577.07246409256</v>
      </c>
      <c r="AI1633" s="25">
        <v>1577.07246409256</v>
      </c>
      <c r="AJ1633" s="25">
        <v>40.0774851548735</v>
      </c>
    </row>
    <row r="1634" spans="25:36" x14ac:dyDescent="0.2">
      <c r="Y1634" t="s">
        <v>3211</v>
      </c>
      <c r="Z1634" t="s">
        <v>212</v>
      </c>
      <c r="AA1634" s="6">
        <v>1316.6171532043099</v>
      </c>
      <c r="AB1634" s="6">
        <v>1050.38747832329</v>
      </c>
      <c r="AC1634" s="6">
        <v>130.84661829357501</v>
      </c>
      <c r="AF1634" s="24" t="s">
        <v>923</v>
      </c>
      <c r="AG1634" s="24" t="s">
        <v>212</v>
      </c>
      <c r="AH1634" s="25">
        <v>2081.61659098367</v>
      </c>
      <c r="AI1634" s="25">
        <v>1578.1691981421</v>
      </c>
      <c r="AJ1634" s="25">
        <v>92.064042521812894</v>
      </c>
    </row>
    <row r="1635" spans="25:36" x14ac:dyDescent="0.2">
      <c r="Y1635" t="s">
        <v>3212</v>
      </c>
      <c r="Z1635" t="s">
        <v>274</v>
      </c>
      <c r="AA1635" s="6">
        <v>1316.89324253788</v>
      </c>
      <c r="AB1635" s="6">
        <v>919.80496302812401</v>
      </c>
      <c r="AC1635" s="6">
        <v>118.071950320543</v>
      </c>
      <c r="AF1635" s="24" t="s">
        <v>3313</v>
      </c>
      <c r="AG1635" s="24" t="s">
        <v>212</v>
      </c>
      <c r="AH1635" s="25">
        <v>1579.1983430831699</v>
      </c>
      <c r="AI1635" s="25">
        <v>1579.1983430831699</v>
      </c>
      <c r="AJ1635" s="25"/>
    </row>
    <row r="1636" spans="25:36" x14ac:dyDescent="0.2">
      <c r="Y1636" t="s">
        <v>3214</v>
      </c>
      <c r="Z1636" t="s">
        <v>212</v>
      </c>
      <c r="AA1636" s="6">
        <v>1317.03911918832</v>
      </c>
      <c r="AB1636" s="6">
        <v>1239.24077575006</v>
      </c>
      <c r="AC1636" s="6">
        <v>69.459279436169695</v>
      </c>
      <c r="AF1636" s="24" t="s">
        <v>10870</v>
      </c>
      <c r="AG1636" s="24" t="s">
        <v>212</v>
      </c>
      <c r="AH1636" s="25">
        <v>3007.1963443118202</v>
      </c>
      <c r="AI1636" s="25">
        <v>1579.1983430831699</v>
      </c>
      <c r="AJ1636" s="25">
        <v>135.16261793343199</v>
      </c>
    </row>
    <row r="1637" spans="25:36" x14ac:dyDescent="0.2">
      <c r="Y1637" t="s">
        <v>3215</v>
      </c>
      <c r="Z1637" t="s">
        <v>274</v>
      </c>
      <c r="AA1637" s="6">
        <v>1317.4309387363501</v>
      </c>
      <c r="AB1637" s="6">
        <v>1317.4309387363501</v>
      </c>
      <c r="AC1637" s="6"/>
      <c r="AF1637" s="24" t="s">
        <v>667</v>
      </c>
      <c r="AG1637" s="24" t="s">
        <v>274</v>
      </c>
      <c r="AH1637" s="25">
        <v>1545.51774582136</v>
      </c>
      <c r="AI1637" s="25">
        <v>1579.1983430831699</v>
      </c>
      <c r="AJ1637" s="25">
        <v>84.1488422538538</v>
      </c>
    </row>
    <row r="1638" spans="25:36" x14ac:dyDescent="0.2">
      <c r="Y1638" t="s">
        <v>3217</v>
      </c>
      <c r="Z1638" t="s">
        <v>212</v>
      </c>
      <c r="AA1638" s="6">
        <v>1317.55928247887</v>
      </c>
      <c r="AB1638" s="6">
        <v>1291.2358962027999</v>
      </c>
      <c r="AC1638" s="6">
        <v>18.689067548922999</v>
      </c>
      <c r="AF1638" s="24" t="s">
        <v>5114</v>
      </c>
      <c r="AG1638" s="24" t="s">
        <v>212</v>
      </c>
      <c r="AH1638" s="25">
        <v>1579.1983430831699</v>
      </c>
      <c r="AI1638" s="25">
        <v>1579.1983430831699</v>
      </c>
      <c r="AJ1638" s="25"/>
    </row>
    <row r="1639" spans="25:36" x14ac:dyDescent="0.2">
      <c r="Y1639" t="s">
        <v>3218</v>
      </c>
      <c r="Z1639" t="s">
        <v>274</v>
      </c>
      <c r="AA1639" s="6">
        <v>1317.59820670916</v>
      </c>
      <c r="AB1639" s="6">
        <v>1357.1545250535801</v>
      </c>
      <c r="AC1639" s="6">
        <v>108.765460703217</v>
      </c>
      <c r="AF1639" s="24" t="s">
        <v>2694</v>
      </c>
      <c r="AG1639" s="24" t="s">
        <v>274</v>
      </c>
      <c r="AH1639" s="25">
        <v>1579.51753564713</v>
      </c>
      <c r="AI1639" s="25">
        <v>1579.51753564713</v>
      </c>
      <c r="AJ1639" s="25">
        <v>57.345294819970199</v>
      </c>
    </row>
    <row r="1640" spans="25:36" x14ac:dyDescent="0.2">
      <c r="Y1640" t="s">
        <v>3219</v>
      </c>
      <c r="Z1640" t="s">
        <v>274</v>
      </c>
      <c r="AA1640" s="6">
        <v>1318.39348863278</v>
      </c>
      <c r="AB1640" s="6">
        <v>1318.39348863278</v>
      </c>
      <c r="AC1640" s="6">
        <v>18.996594135517402</v>
      </c>
      <c r="AF1640" s="24" t="s">
        <v>1272</v>
      </c>
      <c r="AG1640" s="24" t="s">
        <v>212</v>
      </c>
      <c r="AH1640" s="25">
        <v>1721.4935942375701</v>
      </c>
      <c r="AI1640" s="25">
        <v>1580.3192427152501</v>
      </c>
      <c r="AJ1640" s="25">
        <v>71.442653765445797</v>
      </c>
    </row>
    <row r="1641" spans="25:36" x14ac:dyDescent="0.2">
      <c r="Y1641" t="s">
        <v>3221</v>
      </c>
      <c r="Z1641" t="s">
        <v>212</v>
      </c>
      <c r="AA1641" s="6">
        <v>1318.74047657505</v>
      </c>
      <c r="AB1641" s="6">
        <v>1239.24077575006</v>
      </c>
      <c r="AC1641" s="6">
        <v>76.645207788842797</v>
      </c>
      <c r="AF1641" s="24" t="s">
        <v>2159</v>
      </c>
      <c r="AG1641" s="24" t="s">
        <v>212</v>
      </c>
      <c r="AH1641" s="25">
        <v>1691.1201216832901</v>
      </c>
      <c r="AI1641" s="25">
        <v>1581.59213331245</v>
      </c>
      <c r="AJ1641" s="25">
        <v>50.9013832601199</v>
      </c>
    </row>
    <row r="1642" spans="25:36" x14ac:dyDescent="0.2">
      <c r="Y1642" t="s">
        <v>3223</v>
      </c>
      <c r="Z1642" t="s">
        <v>212</v>
      </c>
      <c r="AA1642" s="6">
        <v>1318.9302311695401</v>
      </c>
      <c r="AB1642" s="6">
        <v>1495.1562847402799</v>
      </c>
      <c r="AC1642" s="6">
        <v>68.916934119037293</v>
      </c>
      <c r="AF1642" s="24" t="s">
        <v>1495</v>
      </c>
      <c r="AG1642" s="24" t="s">
        <v>212</v>
      </c>
      <c r="AH1642" s="25">
        <v>1592.43962216572</v>
      </c>
      <c r="AI1642" s="25">
        <v>1581.9666484449299</v>
      </c>
      <c r="AJ1642" s="25">
        <v>67.6327426962456</v>
      </c>
    </row>
    <row r="1643" spans="25:36" x14ac:dyDescent="0.2">
      <c r="Y1643" t="s">
        <v>3225</v>
      </c>
      <c r="Z1643" t="s">
        <v>212</v>
      </c>
      <c r="AA1643" s="6">
        <v>1319.0174407455299</v>
      </c>
      <c r="AB1643" s="6">
        <v>1329.66661135804</v>
      </c>
      <c r="AC1643" s="6">
        <v>95.199728838970003</v>
      </c>
      <c r="AF1643" s="24" t="s">
        <v>3426</v>
      </c>
      <c r="AG1643" s="24" t="s">
        <v>212</v>
      </c>
      <c r="AH1643" s="25">
        <v>1893.38452038024</v>
      </c>
      <c r="AI1643" s="25">
        <v>1582.6443350365</v>
      </c>
      <c r="AJ1643" s="25">
        <v>65.409747780588404</v>
      </c>
    </row>
    <row r="1644" spans="25:36" x14ac:dyDescent="0.2">
      <c r="Y1644" t="s">
        <v>3227</v>
      </c>
      <c r="Z1644" t="s">
        <v>212</v>
      </c>
      <c r="AA1644" s="6">
        <v>1319.0830219699501</v>
      </c>
      <c r="AB1644" s="6">
        <v>1458.1841061405601</v>
      </c>
      <c r="AC1644" s="6">
        <v>38.006111251512003</v>
      </c>
      <c r="AF1644" s="24" t="s">
        <v>2536</v>
      </c>
      <c r="AG1644" s="24" t="s">
        <v>212</v>
      </c>
      <c r="AH1644" s="25">
        <v>1447.1972201763599</v>
      </c>
      <c r="AI1644" s="25">
        <v>1583.0028390151499</v>
      </c>
      <c r="AJ1644" s="25">
        <v>52.387428722353398</v>
      </c>
    </row>
    <row r="1645" spans="25:36" x14ac:dyDescent="0.2">
      <c r="Y1645" t="s">
        <v>3228</v>
      </c>
      <c r="Z1645" t="s">
        <v>274</v>
      </c>
      <c r="AA1645" s="6">
        <v>1319.2948992060501</v>
      </c>
      <c r="AB1645" s="6">
        <v>1319.2948992060501</v>
      </c>
      <c r="AC1645" s="6"/>
      <c r="AF1645" s="24" t="s">
        <v>2528</v>
      </c>
      <c r="AG1645" s="24" t="s">
        <v>212</v>
      </c>
      <c r="AH1645" s="25">
        <v>1691.7830755012999</v>
      </c>
      <c r="AI1645" s="25">
        <v>1583.10134326811</v>
      </c>
      <c r="AJ1645" s="25">
        <v>62.219625397609398</v>
      </c>
    </row>
    <row r="1646" spans="25:36" x14ac:dyDescent="0.2">
      <c r="Y1646" t="s">
        <v>3230</v>
      </c>
      <c r="Z1646" t="s">
        <v>212</v>
      </c>
      <c r="AA1646" s="6">
        <v>1319.2948992060501</v>
      </c>
      <c r="AB1646" s="6">
        <v>1319.2948992060501</v>
      </c>
      <c r="AC1646" s="6"/>
      <c r="AF1646" s="24" t="s">
        <v>5444</v>
      </c>
      <c r="AG1646" s="24" t="s">
        <v>212</v>
      </c>
      <c r="AH1646" s="25">
        <v>2849.0928603420198</v>
      </c>
      <c r="AI1646" s="25">
        <v>1583.85738951193</v>
      </c>
      <c r="AJ1646" s="25">
        <v>103.047028516159</v>
      </c>
    </row>
    <row r="1647" spans="25:36" x14ac:dyDescent="0.2">
      <c r="Y1647" t="s">
        <v>3232</v>
      </c>
      <c r="Z1647" t="s">
        <v>212</v>
      </c>
      <c r="AA1647" s="6">
        <v>1319.43494234424</v>
      </c>
      <c r="AB1647" s="6">
        <v>1392.2121338658901</v>
      </c>
      <c r="AC1647" s="6">
        <v>48.891968591782899</v>
      </c>
      <c r="AF1647" s="24" t="s">
        <v>3951</v>
      </c>
      <c r="AG1647" s="24" t="s">
        <v>274</v>
      </c>
      <c r="AH1647" s="25">
        <v>1584.10766215954</v>
      </c>
      <c r="AI1647" s="25">
        <v>1584.10766215954</v>
      </c>
      <c r="AJ1647" s="25">
        <v>4.6397559904104204</v>
      </c>
    </row>
    <row r="1648" spans="25:36" x14ac:dyDescent="0.2">
      <c r="Y1648" t="s">
        <v>3234</v>
      </c>
      <c r="Z1648" t="s">
        <v>212</v>
      </c>
      <c r="AA1648" s="6">
        <v>1320.4295830865101</v>
      </c>
      <c r="AB1648" s="6">
        <v>821.09365137725604</v>
      </c>
      <c r="AC1648" s="6">
        <v>139.96549675090901</v>
      </c>
      <c r="AF1648" s="24" t="s">
        <v>3926</v>
      </c>
      <c r="AG1648" s="24" t="s">
        <v>212</v>
      </c>
      <c r="AH1648" s="25">
        <v>1627.90538446094</v>
      </c>
      <c r="AI1648" s="25">
        <v>1585.9477251459</v>
      </c>
      <c r="AJ1648" s="25">
        <v>74.675087389288905</v>
      </c>
    </row>
    <row r="1649" spans="25:36" x14ac:dyDescent="0.2">
      <c r="Y1649" t="s">
        <v>3236</v>
      </c>
      <c r="Z1649" t="s">
        <v>212</v>
      </c>
      <c r="AA1649" s="6">
        <v>1320.5255245063099</v>
      </c>
      <c r="AB1649" s="6">
        <v>1564.3971959693399</v>
      </c>
      <c r="AC1649" s="6">
        <v>77.469486248689407</v>
      </c>
      <c r="AF1649" s="24" t="s">
        <v>4343</v>
      </c>
      <c r="AG1649" s="24" t="s">
        <v>212</v>
      </c>
      <c r="AH1649" s="25">
        <v>1822.96597571815</v>
      </c>
      <c r="AI1649" s="25">
        <v>1587.53971793298</v>
      </c>
      <c r="AJ1649" s="25">
        <v>64.557864464566705</v>
      </c>
    </row>
    <row r="1650" spans="25:36" x14ac:dyDescent="0.2">
      <c r="Y1650" t="s">
        <v>3238</v>
      </c>
      <c r="Z1650" t="s">
        <v>212</v>
      </c>
      <c r="AA1650" s="6">
        <v>1320.6189485248799</v>
      </c>
      <c r="AB1650" s="6">
        <v>1320.6189485248799</v>
      </c>
      <c r="AC1650" s="6">
        <v>10.429195465011899</v>
      </c>
      <c r="AF1650" s="24" t="s">
        <v>3132</v>
      </c>
      <c r="AG1650" s="24" t="s">
        <v>212</v>
      </c>
      <c r="AH1650" s="25">
        <v>1772.6625279591401</v>
      </c>
      <c r="AI1650" s="25">
        <v>1587.97210876846</v>
      </c>
      <c r="AJ1650" s="25">
        <v>68.538415281608394</v>
      </c>
    </row>
    <row r="1651" spans="25:36" x14ac:dyDescent="0.2">
      <c r="Y1651" t="s">
        <v>3240</v>
      </c>
      <c r="Z1651" t="s">
        <v>212</v>
      </c>
      <c r="AA1651" s="6">
        <v>1321.4878241443901</v>
      </c>
      <c r="AB1651" s="6">
        <v>1360</v>
      </c>
      <c r="AC1651" s="6">
        <v>50.729671722459202</v>
      </c>
      <c r="AF1651" s="24" t="s">
        <v>1969</v>
      </c>
      <c r="AG1651" s="24" t="s">
        <v>212</v>
      </c>
      <c r="AH1651" s="25">
        <v>1562.6824337702999</v>
      </c>
      <c r="AI1651" s="25">
        <v>1589.4472498090199</v>
      </c>
      <c r="AJ1651" s="25">
        <v>66.469445570934994</v>
      </c>
    </row>
    <row r="1652" spans="25:36" x14ac:dyDescent="0.2">
      <c r="Y1652" t="s">
        <v>3242</v>
      </c>
      <c r="Z1652" t="s">
        <v>212</v>
      </c>
      <c r="AA1652" s="6">
        <v>1321.62519531627</v>
      </c>
      <c r="AB1652" s="6">
        <v>1363.9715214707201</v>
      </c>
      <c r="AC1652" s="6">
        <v>92.510179510947793</v>
      </c>
      <c r="AF1652" s="24" t="s">
        <v>4131</v>
      </c>
      <c r="AG1652" s="24" t="s">
        <v>212</v>
      </c>
      <c r="AH1652" s="25">
        <v>1795.4420348844001</v>
      </c>
      <c r="AI1652" s="25">
        <v>1589.74881340262</v>
      </c>
      <c r="AJ1652" s="25">
        <v>50.328939789834202</v>
      </c>
    </row>
    <row r="1653" spans="25:36" x14ac:dyDescent="0.2">
      <c r="Y1653" t="s">
        <v>3244</v>
      </c>
      <c r="Z1653" t="s">
        <v>212</v>
      </c>
      <c r="AA1653" s="6">
        <v>1321.8043986324501</v>
      </c>
      <c r="AB1653" s="6">
        <v>1264.33868834434</v>
      </c>
      <c r="AC1653" s="6">
        <v>80.385337181777203</v>
      </c>
      <c r="AF1653" s="24" t="s">
        <v>3508</v>
      </c>
      <c r="AG1653" s="24" t="s">
        <v>212</v>
      </c>
      <c r="AH1653" s="25">
        <v>1893.4145342921199</v>
      </c>
      <c r="AI1653" s="25">
        <v>1590</v>
      </c>
      <c r="AJ1653" s="25">
        <v>62.894987144029898</v>
      </c>
    </row>
    <row r="1654" spans="25:36" x14ac:dyDescent="0.2">
      <c r="Y1654" t="s">
        <v>3246</v>
      </c>
      <c r="Z1654" t="s">
        <v>212</v>
      </c>
      <c r="AA1654" s="6">
        <v>1322.1014634415901</v>
      </c>
      <c r="AB1654" s="6">
        <v>1609.7568402250799</v>
      </c>
      <c r="AC1654" s="6">
        <v>72.218178441869298</v>
      </c>
      <c r="AF1654" s="24" t="s">
        <v>3860</v>
      </c>
      <c r="AG1654" s="24" t="s">
        <v>212</v>
      </c>
      <c r="AH1654" s="25">
        <v>1875.76614237135</v>
      </c>
      <c r="AI1654" s="25">
        <v>1590.3984797539499</v>
      </c>
      <c r="AJ1654" s="25">
        <v>70.845556241431893</v>
      </c>
    </row>
    <row r="1655" spans="25:36" x14ac:dyDescent="0.2">
      <c r="Y1655" t="s">
        <v>3247</v>
      </c>
      <c r="Z1655" t="s">
        <v>212</v>
      </c>
      <c r="AA1655" s="6">
        <v>1322.4402462216001</v>
      </c>
      <c r="AB1655" s="6">
        <v>1108.8452378680599</v>
      </c>
      <c r="AC1655" s="6">
        <v>84.508097218680604</v>
      </c>
      <c r="AF1655" s="24" t="s">
        <v>3034</v>
      </c>
      <c r="AG1655" s="24" t="s">
        <v>212</v>
      </c>
      <c r="AH1655" s="25">
        <v>1700.21008843505</v>
      </c>
      <c r="AI1655" s="25">
        <v>1593.03660518379</v>
      </c>
      <c r="AJ1655" s="25">
        <v>61.6944061568989</v>
      </c>
    </row>
    <row r="1656" spans="25:36" x14ac:dyDescent="0.2">
      <c r="Y1656" t="s">
        <v>3249</v>
      </c>
      <c r="Z1656" t="s">
        <v>212</v>
      </c>
      <c r="AA1656" s="6">
        <v>1322.5999447015199</v>
      </c>
      <c r="AB1656" s="6">
        <v>1542.28236294205</v>
      </c>
      <c r="AC1656" s="6">
        <v>64.194125030831998</v>
      </c>
      <c r="AF1656" s="24" t="s">
        <v>3000</v>
      </c>
      <c r="AG1656" s="24" t="s">
        <v>212</v>
      </c>
      <c r="AH1656" s="25">
        <v>1567.1723294211999</v>
      </c>
      <c r="AI1656" s="25">
        <v>1593.50725122886</v>
      </c>
      <c r="AJ1656" s="25">
        <v>54.128593021632597</v>
      </c>
    </row>
    <row r="1657" spans="25:36" x14ac:dyDescent="0.2">
      <c r="Y1657" t="s">
        <v>3250</v>
      </c>
      <c r="Z1657" t="s">
        <v>212</v>
      </c>
      <c r="AA1657" s="6">
        <v>1323.5867885290299</v>
      </c>
      <c r="AB1657" s="6">
        <v>1427.16413268824</v>
      </c>
      <c r="AC1657" s="6">
        <v>65.914552916390306</v>
      </c>
      <c r="AF1657" s="24" t="s">
        <v>3819</v>
      </c>
      <c r="AG1657" s="24" t="s">
        <v>212</v>
      </c>
      <c r="AH1657" s="25">
        <v>2022.6396612159299</v>
      </c>
      <c r="AI1657" s="25">
        <v>1596.3887103565301</v>
      </c>
      <c r="AJ1657" s="25">
        <v>73.699318899644894</v>
      </c>
    </row>
    <row r="1658" spans="25:36" x14ac:dyDescent="0.2">
      <c r="Y1658" t="s">
        <v>3252</v>
      </c>
      <c r="Z1658" t="s">
        <v>212</v>
      </c>
      <c r="AA1658" s="6">
        <v>1323.83993778699</v>
      </c>
      <c r="AB1658" s="6">
        <v>1405.2272794283899</v>
      </c>
      <c r="AC1658" s="6">
        <v>61.789368943275498</v>
      </c>
      <c r="AF1658" s="24" t="s">
        <v>1878</v>
      </c>
      <c r="AG1658" s="24" t="s">
        <v>212</v>
      </c>
      <c r="AH1658" s="25">
        <v>1595.9999967254701</v>
      </c>
      <c r="AI1658" s="25">
        <v>1596.9730798514399</v>
      </c>
      <c r="AJ1658" s="25">
        <v>34.349537695805402</v>
      </c>
    </row>
    <row r="1659" spans="25:36" x14ac:dyDescent="0.2">
      <c r="Y1659" t="s">
        <v>3254</v>
      </c>
      <c r="Z1659" t="s">
        <v>212</v>
      </c>
      <c r="AA1659" s="6">
        <v>1323.8675282762399</v>
      </c>
      <c r="AB1659" s="6">
        <v>1321.12209040734</v>
      </c>
      <c r="AC1659" s="6">
        <v>82.420190057244497</v>
      </c>
      <c r="AF1659" s="24" t="s">
        <v>2644</v>
      </c>
      <c r="AG1659" s="24" t="s">
        <v>212</v>
      </c>
      <c r="AH1659" s="25">
        <v>1648.2699525283599</v>
      </c>
      <c r="AI1659" s="25">
        <v>1597.3034373911601</v>
      </c>
      <c r="AJ1659" s="25">
        <v>40.089269139036702</v>
      </c>
    </row>
    <row r="1660" spans="25:36" x14ac:dyDescent="0.2">
      <c r="Y1660" t="s">
        <v>3255</v>
      </c>
      <c r="Z1660" t="s">
        <v>274</v>
      </c>
      <c r="AA1660" s="6">
        <v>1324.2499869624</v>
      </c>
      <c r="AB1660" s="6">
        <v>1324.2499869624</v>
      </c>
      <c r="AC1660" s="6"/>
      <c r="AF1660" s="24" t="s">
        <v>3455</v>
      </c>
      <c r="AG1660" s="24" t="s">
        <v>212</v>
      </c>
      <c r="AH1660" s="25">
        <v>1612.4088960261099</v>
      </c>
      <c r="AI1660" s="25">
        <v>1599.3605353959599</v>
      </c>
      <c r="AJ1660" s="25">
        <v>70.608705671021994</v>
      </c>
    </row>
    <row r="1661" spans="25:36" x14ac:dyDescent="0.2">
      <c r="Y1661" t="s">
        <v>3257</v>
      </c>
      <c r="Z1661" t="s">
        <v>212</v>
      </c>
      <c r="AA1661" s="6">
        <v>1324.4422899265301</v>
      </c>
      <c r="AB1661" s="6">
        <v>1395.10630418499</v>
      </c>
      <c r="AC1661" s="6">
        <v>24.237274491371799</v>
      </c>
      <c r="AF1661" s="24" t="s">
        <v>2474</v>
      </c>
      <c r="AG1661" s="24" t="s">
        <v>212</v>
      </c>
      <c r="AH1661" s="25">
        <v>1387.95453454516</v>
      </c>
      <c r="AI1661" s="25">
        <v>1599.47669992587</v>
      </c>
      <c r="AJ1661" s="25">
        <v>57.960598499861902</v>
      </c>
    </row>
    <row r="1662" spans="25:36" x14ac:dyDescent="0.2">
      <c r="Y1662" t="s">
        <v>3259</v>
      </c>
      <c r="Z1662" t="s">
        <v>212</v>
      </c>
      <c r="AA1662" s="6">
        <v>1325.0392219514699</v>
      </c>
      <c r="AB1662" s="6">
        <v>1325.0392219514699</v>
      </c>
      <c r="AC1662" s="6">
        <v>23.966809897460301</v>
      </c>
      <c r="AF1662" s="24" t="s">
        <v>3919</v>
      </c>
      <c r="AG1662" s="24" t="s">
        <v>212</v>
      </c>
      <c r="AH1662" s="25">
        <v>1756.9550658739199</v>
      </c>
      <c r="AI1662" s="25">
        <v>1599.7821299078701</v>
      </c>
      <c r="AJ1662" s="25">
        <v>66.864342098113895</v>
      </c>
    </row>
    <row r="1663" spans="25:36" x14ac:dyDescent="0.2">
      <c r="Y1663" t="s">
        <v>3261</v>
      </c>
      <c r="Z1663" t="s">
        <v>212</v>
      </c>
      <c r="AA1663" s="6">
        <v>1325.3570770845299</v>
      </c>
      <c r="AB1663" s="6">
        <v>1559.3918563806401</v>
      </c>
      <c r="AC1663" s="6">
        <v>51.846452818026201</v>
      </c>
      <c r="AF1663" s="24" t="s">
        <v>4497</v>
      </c>
      <c r="AG1663" s="24" t="s">
        <v>212</v>
      </c>
      <c r="AH1663" s="25">
        <v>2320.96803101361</v>
      </c>
      <c r="AI1663" s="25">
        <v>1599.9620206872301</v>
      </c>
      <c r="AJ1663" s="25">
        <v>98.602967369217595</v>
      </c>
    </row>
    <row r="1664" spans="25:36" x14ac:dyDescent="0.2">
      <c r="Y1664" t="s">
        <v>3263</v>
      </c>
      <c r="Z1664" t="s">
        <v>212</v>
      </c>
      <c r="AA1664" s="6">
        <v>1325.5664040945501</v>
      </c>
      <c r="AB1664" s="6">
        <v>1274.25715520481</v>
      </c>
      <c r="AC1664" s="6">
        <v>53.234463776275902</v>
      </c>
      <c r="AF1664" s="24" t="s">
        <v>2080</v>
      </c>
      <c r="AG1664" s="24" t="s">
        <v>212</v>
      </c>
      <c r="AH1664" s="25">
        <v>1616.7214284169299</v>
      </c>
      <c r="AI1664" s="25">
        <v>1599.9620206872301</v>
      </c>
      <c r="AJ1664" s="25">
        <v>37.768582797382599</v>
      </c>
    </row>
    <row r="1665" spans="25:36" x14ac:dyDescent="0.2">
      <c r="Y1665" t="s">
        <v>3265</v>
      </c>
      <c r="Z1665" t="s">
        <v>212</v>
      </c>
      <c r="AA1665" s="6">
        <v>1326.0754862563499</v>
      </c>
      <c r="AB1665" s="6">
        <v>1326.0754862563499</v>
      </c>
      <c r="AC1665" s="6">
        <v>6.6267061486560603</v>
      </c>
      <c r="AF1665" s="24" t="s">
        <v>2609</v>
      </c>
      <c r="AG1665" s="24" t="s">
        <v>212</v>
      </c>
      <c r="AH1665" s="25">
        <v>2155.6042936297999</v>
      </c>
      <c r="AI1665" s="25">
        <v>1599.9620206872301</v>
      </c>
      <c r="AJ1665" s="25">
        <v>62.8733465008794</v>
      </c>
    </row>
    <row r="1666" spans="25:36" x14ac:dyDescent="0.2">
      <c r="Y1666" t="s">
        <v>3267</v>
      </c>
      <c r="Z1666" t="s">
        <v>212</v>
      </c>
      <c r="AA1666" s="6">
        <v>1326.1231973076301</v>
      </c>
      <c r="AB1666" s="6">
        <v>1379.3398288286101</v>
      </c>
      <c r="AC1666" s="6">
        <v>84.313934938473807</v>
      </c>
      <c r="AF1666" s="24" t="s">
        <v>2595</v>
      </c>
      <c r="AG1666" s="24" t="s">
        <v>212</v>
      </c>
      <c r="AH1666" s="25">
        <v>1773.41067757005</v>
      </c>
      <c r="AI1666" s="25">
        <v>1600</v>
      </c>
      <c r="AJ1666" s="25">
        <v>76.777894037066801</v>
      </c>
    </row>
    <row r="1667" spans="25:36" x14ac:dyDescent="0.2">
      <c r="Y1667" t="s">
        <v>3269</v>
      </c>
      <c r="Z1667" t="s">
        <v>212</v>
      </c>
      <c r="AA1667" s="6">
        <v>1326.1662510743599</v>
      </c>
      <c r="AB1667" s="6">
        <v>1119.3834546353401</v>
      </c>
      <c r="AC1667" s="6">
        <v>85.051067798525594</v>
      </c>
      <c r="AF1667" s="24" t="s">
        <v>2324</v>
      </c>
      <c r="AG1667" s="24" t="s">
        <v>212</v>
      </c>
      <c r="AH1667" s="25">
        <v>1587.4790267348001</v>
      </c>
      <c r="AI1667" s="25">
        <v>1600</v>
      </c>
      <c r="AJ1667" s="25">
        <v>80.882595715113197</v>
      </c>
    </row>
    <row r="1668" spans="25:36" x14ac:dyDescent="0.2">
      <c r="Y1668" t="s">
        <v>3271</v>
      </c>
      <c r="Z1668" t="s">
        <v>212</v>
      </c>
      <c r="AA1668" s="6">
        <v>1326.4277074520301</v>
      </c>
      <c r="AB1668" s="6">
        <v>1479.85792837494</v>
      </c>
      <c r="AC1668" s="6">
        <v>78.635427682980506</v>
      </c>
      <c r="AF1668" s="24" t="s">
        <v>3899</v>
      </c>
      <c r="AG1668" s="24" t="s">
        <v>212</v>
      </c>
      <c r="AH1668" s="25">
        <v>2047.4518767181501</v>
      </c>
      <c r="AI1668" s="25">
        <v>1600.3634288016699</v>
      </c>
      <c r="AJ1668" s="25">
        <v>70.633518721699502</v>
      </c>
    </row>
    <row r="1669" spans="25:36" x14ac:dyDescent="0.2">
      <c r="Y1669" t="s">
        <v>3273</v>
      </c>
      <c r="Z1669" t="s">
        <v>212</v>
      </c>
      <c r="AA1669" s="6">
        <v>1326.7926726216399</v>
      </c>
      <c r="AB1669" s="6">
        <v>1304.5598111231</v>
      </c>
      <c r="AC1669" s="6">
        <v>87.447719078822502</v>
      </c>
      <c r="AF1669" s="24" t="s">
        <v>4988</v>
      </c>
      <c r="AG1669" s="24" t="s">
        <v>212</v>
      </c>
      <c r="AH1669" s="25">
        <v>2309.8276146027001</v>
      </c>
      <c r="AI1669" s="25">
        <v>1600.8897365074299</v>
      </c>
      <c r="AJ1669" s="25">
        <v>111.876215081887</v>
      </c>
    </row>
    <row r="1670" spans="25:36" x14ac:dyDescent="0.2">
      <c r="Y1670" t="s">
        <v>3275</v>
      </c>
      <c r="Z1670" t="s">
        <v>212</v>
      </c>
      <c r="AA1670" s="6">
        <v>1326.9855966668399</v>
      </c>
      <c r="AB1670" s="6">
        <v>1276.5356423010801</v>
      </c>
      <c r="AC1670" s="6">
        <v>49.085708462339497</v>
      </c>
      <c r="AF1670" s="24" t="s">
        <v>3402</v>
      </c>
      <c r="AG1670" s="24" t="s">
        <v>212</v>
      </c>
      <c r="AH1670" s="25">
        <v>1895.0144297304801</v>
      </c>
      <c r="AI1670" s="25">
        <v>1601.36757404423</v>
      </c>
      <c r="AJ1670" s="25">
        <v>70.538048635341298</v>
      </c>
    </row>
    <row r="1671" spans="25:36" x14ac:dyDescent="0.2">
      <c r="Y1671" t="s">
        <v>3277</v>
      </c>
      <c r="Z1671" t="s">
        <v>212</v>
      </c>
      <c r="AA1671" s="6">
        <v>1327.55398755244</v>
      </c>
      <c r="AB1671" s="6">
        <v>1520.6602179531801</v>
      </c>
      <c r="AC1671" s="6">
        <v>53.851465214794203</v>
      </c>
      <c r="AF1671" s="24" t="s">
        <v>2908</v>
      </c>
      <c r="AG1671" s="24" t="s">
        <v>212</v>
      </c>
      <c r="AH1671" s="25">
        <v>1684.3723286238801</v>
      </c>
      <c r="AI1671" s="25">
        <v>1601.7533325924201</v>
      </c>
      <c r="AJ1671" s="25">
        <v>65.708337798305095</v>
      </c>
    </row>
    <row r="1672" spans="25:36" x14ac:dyDescent="0.2">
      <c r="Y1672" t="s">
        <v>3279</v>
      </c>
      <c r="Z1672" t="s">
        <v>212</v>
      </c>
      <c r="AA1672" s="6">
        <v>1327.98012853565</v>
      </c>
      <c r="AB1672" s="6">
        <v>1153.3380832576099</v>
      </c>
      <c r="AC1672" s="6">
        <v>69.273519861948699</v>
      </c>
      <c r="AF1672" s="24" t="s">
        <v>3214</v>
      </c>
      <c r="AG1672" s="24" t="s">
        <v>212</v>
      </c>
      <c r="AH1672" s="25">
        <v>1546.4340500652499</v>
      </c>
      <c r="AI1672" s="25">
        <v>1602.64639942234</v>
      </c>
      <c r="AJ1672" s="25">
        <v>53.980012375504103</v>
      </c>
    </row>
    <row r="1673" spans="25:36" x14ac:dyDescent="0.2">
      <c r="Y1673" t="s">
        <v>3280</v>
      </c>
      <c r="Z1673" t="s">
        <v>274</v>
      </c>
      <c r="AA1673" s="6">
        <v>1328.1476760459</v>
      </c>
      <c r="AB1673" s="6">
        <v>1328.1476760459</v>
      </c>
      <c r="AC1673" s="6"/>
      <c r="AF1673" s="24" t="s">
        <v>2334</v>
      </c>
      <c r="AG1673" s="24" t="s">
        <v>212</v>
      </c>
      <c r="AH1673" s="25">
        <v>1396.9457035635901</v>
      </c>
      <c r="AI1673" s="25">
        <v>1602.6560016124699</v>
      </c>
      <c r="AJ1673" s="25">
        <v>57.996865715850802</v>
      </c>
    </row>
    <row r="1674" spans="25:36" x14ac:dyDescent="0.2">
      <c r="Y1674" t="s">
        <v>3282</v>
      </c>
      <c r="Z1674" t="s">
        <v>212</v>
      </c>
      <c r="AA1674" s="6">
        <v>1328.4756940535301</v>
      </c>
      <c r="AB1674" s="6">
        <v>1328.4756940535301</v>
      </c>
      <c r="AC1674" s="6">
        <v>5.3666731022840803</v>
      </c>
      <c r="AF1674" s="24" t="s">
        <v>1407</v>
      </c>
      <c r="AG1674" s="24" t="s">
        <v>212</v>
      </c>
      <c r="AH1674" s="25">
        <v>1470.6726381006799</v>
      </c>
      <c r="AI1674" s="25">
        <v>1606.99191409326</v>
      </c>
      <c r="AJ1674" s="25">
        <v>69.091814705427097</v>
      </c>
    </row>
    <row r="1675" spans="25:36" x14ac:dyDescent="0.2">
      <c r="Y1675" t="s">
        <v>3284</v>
      </c>
      <c r="Z1675" t="s">
        <v>212</v>
      </c>
      <c r="AA1675" s="6">
        <v>1328.9613753692799</v>
      </c>
      <c r="AB1675" s="6">
        <v>1317.4081036402899</v>
      </c>
      <c r="AC1675" s="6">
        <v>85.300947342566303</v>
      </c>
      <c r="AF1675" s="24" t="s">
        <v>4170</v>
      </c>
      <c r="AG1675" s="24" t="s">
        <v>212</v>
      </c>
      <c r="AH1675" s="25">
        <v>2143.8107410531802</v>
      </c>
      <c r="AI1675" s="25">
        <v>1608.24508380167</v>
      </c>
      <c r="AJ1675" s="25">
        <v>91.262358506064601</v>
      </c>
    </row>
    <row r="1676" spans="25:36" x14ac:dyDescent="0.2">
      <c r="Y1676" t="s">
        <v>3286</v>
      </c>
      <c r="Z1676" t="s">
        <v>212</v>
      </c>
      <c r="AA1676" s="6">
        <v>1329.37643177173</v>
      </c>
      <c r="AB1676" s="6">
        <v>1271.1271043955201</v>
      </c>
      <c r="AC1676" s="6">
        <v>60.977603765558797</v>
      </c>
      <c r="AF1676" s="24" t="s">
        <v>2855</v>
      </c>
      <c r="AG1676" s="24" t="s">
        <v>212</v>
      </c>
      <c r="AH1676" s="25">
        <v>1781.04705425661</v>
      </c>
      <c r="AI1676" s="25">
        <v>1608.24508380167</v>
      </c>
      <c r="AJ1676" s="25">
        <v>58.268396568238799</v>
      </c>
    </row>
    <row r="1677" spans="25:36" x14ac:dyDescent="0.2">
      <c r="Y1677" t="s">
        <v>3288</v>
      </c>
      <c r="Z1677" t="s">
        <v>212</v>
      </c>
      <c r="AA1677" s="6">
        <v>1329.3821357494501</v>
      </c>
      <c r="AB1677" s="6">
        <v>1335.0384998371301</v>
      </c>
      <c r="AC1677" s="6">
        <v>78.344428424148703</v>
      </c>
      <c r="AF1677" s="24" t="s">
        <v>1626</v>
      </c>
      <c r="AG1677" s="24" t="s">
        <v>212</v>
      </c>
      <c r="AH1677" s="25">
        <v>1574.5834059176</v>
      </c>
      <c r="AI1677" s="25">
        <v>1608.3354534</v>
      </c>
      <c r="AJ1677" s="25">
        <v>66.250889356880293</v>
      </c>
    </row>
    <row r="1678" spans="25:36" x14ac:dyDescent="0.2">
      <c r="Y1678" t="s">
        <v>3290</v>
      </c>
      <c r="Z1678" t="s">
        <v>212</v>
      </c>
      <c r="AA1678" s="6">
        <v>1330.04671354948</v>
      </c>
      <c r="AB1678" s="6">
        <v>1403.9711186280001</v>
      </c>
      <c r="AC1678" s="6">
        <v>54.978530254127897</v>
      </c>
      <c r="AF1678" s="24" t="s">
        <v>3975</v>
      </c>
      <c r="AG1678" s="24" t="s">
        <v>212</v>
      </c>
      <c r="AH1678" s="25">
        <v>1799.8380521128299</v>
      </c>
      <c r="AI1678" s="25">
        <v>1609.07647362175</v>
      </c>
      <c r="AJ1678" s="25">
        <v>82.839575807944797</v>
      </c>
    </row>
    <row r="1679" spans="25:36" x14ac:dyDescent="0.2">
      <c r="Y1679" t="s">
        <v>3292</v>
      </c>
      <c r="Z1679" t="s">
        <v>212</v>
      </c>
      <c r="AA1679" s="6">
        <v>1330.0968170712899</v>
      </c>
      <c r="AB1679" s="6">
        <v>1330.0968170712899</v>
      </c>
      <c r="AC1679" s="6"/>
      <c r="AF1679" s="24" t="s">
        <v>5729</v>
      </c>
      <c r="AG1679" s="24" t="s">
        <v>212</v>
      </c>
      <c r="AH1679" s="25">
        <v>2341.7462554857998</v>
      </c>
      <c r="AI1679" s="25">
        <v>1609.67570832614</v>
      </c>
      <c r="AJ1679" s="25">
        <v>117.41649918038399</v>
      </c>
    </row>
    <row r="1680" spans="25:36" x14ac:dyDescent="0.2">
      <c r="Y1680" t="s">
        <v>3294</v>
      </c>
      <c r="Z1680" t="s">
        <v>212</v>
      </c>
      <c r="AA1680" s="6">
        <v>1330.3885370375699</v>
      </c>
      <c r="AB1680" s="6">
        <v>1368.7147291623901</v>
      </c>
      <c r="AC1680" s="6">
        <v>61.517368185828502</v>
      </c>
      <c r="AF1680" s="24" t="s">
        <v>2449</v>
      </c>
      <c r="AG1680" s="24" t="s">
        <v>212</v>
      </c>
      <c r="AH1680" s="25">
        <v>2202.1430665449898</v>
      </c>
      <c r="AI1680" s="25">
        <v>1610.5</v>
      </c>
      <c r="AJ1680" s="25">
        <v>76.718915385022697</v>
      </c>
    </row>
    <row r="1681" spans="25:36" x14ac:dyDescent="0.2">
      <c r="Y1681" t="s">
        <v>3296</v>
      </c>
      <c r="Z1681" t="s">
        <v>212</v>
      </c>
      <c r="AA1681" s="6">
        <v>1330.7931426985199</v>
      </c>
      <c r="AB1681" s="6">
        <v>1448.13260318732</v>
      </c>
      <c r="AC1681" s="6">
        <v>73.514433293232599</v>
      </c>
      <c r="AF1681" s="24" t="s">
        <v>1501</v>
      </c>
      <c r="AG1681" s="24" t="s">
        <v>212</v>
      </c>
      <c r="AH1681" s="25">
        <v>1496.4922321525601</v>
      </c>
      <c r="AI1681" s="25">
        <v>1610.666835</v>
      </c>
      <c r="AJ1681" s="25">
        <v>35.375575575431398</v>
      </c>
    </row>
    <row r="1682" spans="25:36" x14ac:dyDescent="0.2">
      <c r="Y1682" t="s">
        <v>3298</v>
      </c>
      <c r="Z1682" t="s">
        <v>212</v>
      </c>
      <c r="AA1682" s="6">
        <v>1331.8828839081</v>
      </c>
      <c r="AB1682" s="6">
        <v>1331.8828839081</v>
      </c>
      <c r="AC1682" s="6">
        <v>11.537016019262101</v>
      </c>
      <c r="AF1682" s="24" t="s">
        <v>1056</v>
      </c>
      <c r="AG1682" s="24" t="s">
        <v>212</v>
      </c>
      <c r="AH1682" s="25">
        <v>2002.47103632225</v>
      </c>
      <c r="AI1682" s="25">
        <v>1611.5614329631801</v>
      </c>
      <c r="AJ1682" s="25">
        <v>83.098813814514997</v>
      </c>
    </row>
    <row r="1683" spans="25:36" x14ac:dyDescent="0.2">
      <c r="Y1683" t="s">
        <v>3299</v>
      </c>
      <c r="Z1683" t="s">
        <v>274</v>
      </c>
      <c r="AA1683" s="6">
        <v>1331.9022102118799</v>
      </c>
      <c r="AB1683" s="6">
        <v>1313.63005189919</v>
      </c>
      <c r="AC1683" s="6">
        <v>36.562758193823598</v>
      </c>
      <c r="AF1683" s="24" t="s">
        <v>4304</v>
      </c>
      <c r="AG1683" s="24" t="s">
        <v>212</v>
      </c>
      <c r="AH1683" s="25">
        <v>1832.3608823502</v>
      </c>
      <c r="AI1683" s="25">
        <v>1611.91461231432</v>
      </c>
      <c r="AJ1683" s="25">
        <v>72.838092537549898</v>
      </c>
    </row>
    <row r="1684" spans="25:36" x14ac:dyDescent="0.2">
      <c r="Y1684" t="s">
        <v>3301</v>
      </c>
      <c r="Z1684" t="s">
        <v>212</v>
      </c>
      <c r="AA1684" s="6">
        <v>1332.3380778791</v>
      </c>
      <c r="AB1684" s="6">
        <v>1359.4933189271301</v>
      </c>
      <c r="AC1684" s="6">
        <v>76.039148211810499</v>
      </c>
      <c r="AF1684" s="24" t="s">
        <v>7964</v>
      </c>
      <c r="AG1684" s="24" t="s">
        <v>212</v>
      </c>
      <c r="AH1684" s="25">
        <v>5563.7416180385299</v>
      </c>
      <c r="AI1684" s="25">
        <v>1612.06873309154</v>
      </c>
      <c r="AJ1684" s="25">
        <v>181.95576256796801</v>
      </c>
    </row>
    <row r="1685" spans="25:36" x14ac:dyDescent="0.2">
      <c r="Y1685" t="s">
        <v>3303</v>
      </c>
      <c r="Z1685" t="s">
        <v>212</v>
      </c>
      <c r="AA1685" s="6">
        <v>1332.7887383632899</v>
      </c>
      <c r="AB1685" s="6">
        <v>1414.20975525785</v>
      </c>
      <c r="AC1685" s="6">
        <v>40.6672118627408</v>
      </c>
      <c r="AF1685" s="24" t="s">
        <v>2759</v>
      </c>
      <c r="AG1685" s="24" t="s">
        <v>212</v>
      </c>
      <c r="AH1685" s="25">
        <v>2445.9119225470799</v>
      </c>
      <c r="AI1685" s="25">
        <v>1612.3962985329699</v>
      </c>
      <c r="AJ1685" s="25">
        <v>68.443373865503403</v>
      </c>
    </row>
    <row r="1686" spans="25:36" x14ac:dyDescent="0.2">
      <c r="Y1686" t="s">
        <v>3305</v>
      </c>
      <c r="Z1686" t="s">
        <v>212</v>
      </c>
      <c r="AA1686" s="6">
        <v>1333.9098501610799</v>
      </c>
      <c r="AB1686" s="6">
        <v>1593.0261663389199</v>
      </c>
      <c r="AC1686" s="6">
        <v>60.005473071828298</v>
      </c>
      <c r="AF1686" s="24" t="s">
        <v>1823</v>
      </c>
      <c r="AG1686" s="24" t="s">
        <v>212</v>
      </c>
      <c r="AH1686" s="25">
        <v>1868.7480324507701</v>
      </c>
      <c r="AI1686" s="25">
        <v>1613.4367564735501</v>
      </c>
      <c r="AJ1686" s="25">
        <v>48.9632467367245</v>
      </c>
    </row>
    <row r="1687" spans="25:36" x14ac:dyDescent="0.2">
      <c r="Y1687" t="s">
        <v>3307</v>
      </c>
      <c r="Z1687" t="s">
        <v>274</v>
      </c>
      <c r="AA1687" s="6">
        <v>1333.9959461872299</v>
      </c>
      <c r="AB1687" s="6">
        <v>1237.15597077956</v>
      </c>
      <c r="AC1687" s="6">
        <v>68.804283717378297</v>
      </c>
      <c r="AF1687" s="24" t="s">
        <v>6073</v>
      </c>
      <c r="AG1687" s="24" t="s">
        <v>212</v>
      </c>
      <c r="AH1687" s="25">
        <v>2687.5712701063399</v>
      </c>
      <c r="AI1687" s="25">
        <v>1613.86490840842</v>
      </c>
      <c r="AJ1687" s="25">
        <v>113.43961098497</v>
      </c>
    </row>
    <row r="1688" spans="25:36" x14ac:dyDescent="0.2">
      <c r="Y1688" t="s">
        <v>3309</v>
      </c>
      <c r="Z1688" t="s">
        <v>212</v>
      </c>
      <c r="AA1688" s="6">
        <v>1334.0739363944001</v>
      </c>
      <c r="AB1688" s="6">
        <v>1525.25386996309</v>
      </c>
      <c r="AC1688" s="6">
        <v>65.028021589551798</v>
      </c>
      <c r="AF1688" s="24" t="s">
        <v>177</v>
      </c>
      <c r="AG1688" s="24" t="s">
        <v>212</v>
      </c>
      <c r="AH1688" s="25">
        <v>3558.1304497537899</v>
      </c>
      <c r="AI1688" s="25">
        <v>1613.9778101187401</v>
      </c>
      <c r="AJ1688" s="25">
        <v>187.45389492419801</v>
      </c>
    </row>
    <row r="1689" spans="25:36" x14ac:dyDescent="0.2">
      <c r="Y1689" t="s">
        <v>3311</v>
      </c>
      <c r="Z1689" t="s">
        <v>212</v>
      </c>
      <c r="AA1689" s="6">
        <v>1334.23826651267</v>
      </c>
      <c r="AB1689" s="6">
        <v>1418.0359642298099</v>
      </c>
      <c r="AC1689" s="6">
        <v>50.411637816716201</v>
      </c>
      <c r="AF1689" s="24" t="s">
        <v>3556</v>
      </c>
      <c r="AG1689" s="24" t="s">
        <v>212</v>
      </c>
      <c r="AH1689" s="25">
        <v>2092.5967948079501</v>
      </c>
      <c r="AI1689" s="25">
        <v>1614.2823190844399</v>
      </c>
      <c r="AJ1689" s="25">
        <v>77.733555808029095</v>
      </c>
    </row>
    <row r="1690" spans="25:36" x14ac:dyDescent="0.2">
      <c r="Y1690" t="s">
        <v>3313</v>
      </c>
      <c r="Z1690" t="s">
        <v>212</v>
      </c>
      <c r="AA1690" s="6">
        <v>1334.74127971552</v>
      </c>
      <c r="AB1690" s="6">
        <v>1348.6832784600599</v>
      </c>
      <c r="AC1690" s="6">
        <v>16.8848542063715</v>
      </c>
      <c r="AF1690" s="24" t="s">
        <v>4695</v>
      </c>
      <c r="AG1690" s="24" t="s">
        <v>274</v>
      </c>
      <c r="AH1690" s="25">
        <v>1633.24874642187</v>
      </c>
      <c r="AI1690" s="25">
        <v>1615</v>
      </c>
      <c r="AJ1690" s="25">
        <v>31.6413610656953</v>
      </c>
    </row>
    <row r="1691" spans="25:36" x14ac:dyDescent="0.2">
      <c r="Y1691" t="s">
        <v>3315</v>
      </c>
      <c r="Z1691" t="s">
        <v>212</v>
      </c>
      <c r="AA1691" s="6">
        <v>1334.8362243357201</v>
      </c>
      <c r="AB1691" s="6">
        <v>1329.6671356097199</v>
      </c>
      <c r="AC1691" s="6">
        <v>11.9702029744605</v>
      </c>
      <c r="AF1691" s="24" t="s">
        <v>3254</v>
      </c>
      <c r="AG1691" s="24" t="s">
        <v>212</v>
      </c>
      <c r="AH1691" s="25">
        <v>1911.4200490399401</v>
      </c>
      <c r="AI1691" s="25">
        <v>1615.015986141</v>
      </c>
      <c r="AJ1691" s="25">
        <v>58.051495256689201</v>
      </c>
    </row>
    <row r="1692" spans="25:36" x14ac:dyDescent="0.2">
      <c r="Y1692" t="s">
        <v>3316</v>
      </c>
      <c r="Z1692" t="s">
        <v>274</v>
      </c>
      <c r="AA1692" s="6">
        <v>1335.2519239850701</v>
      </c>
      <c r="AB1692" s="6">
        <v>1497.3587564504101</v>
      </c>
      <c r="AC1692" s="6">
        <v>36.489469215737401</v>
      </c>
      <c r="AF1692" s="24" t="s">
        <v>6921</v>
      </c>
      <c r="AG1692" s="24" t="s">
        <v>212</v>
      </c>
      <c r="AH1692" s="25">
        <v>4234.3029146001199</v>
      </c>
      <c r="AI1692" s="25">
        <v>1616.2636231195499</v>
      </c>
      <c r="AJ1692" s="25">
        <v>199.145064654073</v>
      </c>
    </row>
    <row r="1693" spans="25:36" x14ac:dyDescent="0.2">
      <c r="Y1693" t="s">
        <v>3318</v>
      </c>
      <c r="Z1693" t="s">
        <v>212</v>
      </c>
      <c r="AA1693" s="6">
        <v>1335.2734868754201</v>
      </c>
      <c r="AB1693" s="6">
        <v>1349.0469737508499</v>
      </c>
      <c r="AC1693" s="6">
        <v>19.956248302528198</v>
      </c>
      <c r="AF1693" s="24" t="s">
        <v>5074</v>
      </c>
      <c r="AG1693" s="24" t="s">
        <v>212</v>
      </c>
      <c r="AH1693" s="25">
        <v>1616.8002373525501</v>
      </c>
      <c r="AI1693" s="25">
        <v>1616.8002373525501</v>
      </c>
      <c r="AJ1693" s="25">
        <v>37.454590724983703</v>
      </c>
    </row>
    <row r="1694" spans="25:36" x14ac:dyDescent="0.2">
      <c r="Y1694" t="s">
        <v>3320</v>
      </c>
      <c r="Z1694" t="s">
        <v>212</v>
      </c>
      <c r="AA1694" s="6">
        <v>1335.74857474994</v>
      </c>
      <c r="AB1694" s="6">
        <v>117.251686508872</v>
      </c>
      <c r="AC1694" s="6">
        <v>198.21541758360101</v>
      </c>
      <c r="AF1694" s="24" t="s">
        <v>4838</v>
      </c>
      <c r="AG1694" s="24" t="s">
        <v>212</v>
      </c>
      <c r="AH1694" s="25">
        <v>1618.10521769303</v>
      </c>
      <c r="AI1694" s="25">
        <v>1618.10521769303</v>
      </c>
      <c r="AJ1694" s="25">
        <v>35.259898681146801</v>
      </c>
    </row>
    <row r="1695" spans="25:36" x14ac:dyDescent="0.2">
      <c r="Y1695" t="s">
        <v>3322</v>
      </c>
      <c r="Z1695" t="s">
        <v>212</v>
      </c>
      <c r="AA1695" s="6">
        <v>1335.8600931722301</v>
      </c>
      <c r="AB1695" s="6">
        <v>1566.34536699049</v>
      </c>
      <c r="AC1695" s="6">
        <v>49.6505621395468</v>
      </c>
      <c r="AF1695" s="24" t="s">
        <v>4591</v>
      </c>
      <c r="AG1695" s="24" t="s">
        <v>274</v>
      </c>
      <c r="AH1695" s="25">
        <v>2230.3329097445398</v>
      </c>
      <c r="AI1695" s="25">
        <v>1619.5317414900601</v>
      </c>
      <c r="AJ1695" s="25">
        <v>70.756878514177899</v>
      </c>
    </row>
    <row r="1696" spans="25:36" x14ac:dyDescent="0.2">
      <c r="Y1696" t="s">
        <v>3324</v>
      </c>
      <c r="Z1696" t="s">
        <v>212</v>
      </c>
      <c r="AA1696" s="6">
        <v>1336.5967941029601</v>
      </c>
      <c r="AB1696" s="6">
        <v>1298.4304846402899</v>
      </c>
      <c r="AC1696" s="6">
        <v>74.792769196442805</v>
      </c>
      <c r="AF1696" s="24" t="s">
        <v>5329</v>
      </c>
      <c r="AG1696" s="24" t="s">
        <v>212</v>
      </c>
      <c r="AH1696" s="25">
        <v>3209.8032121260899</v>
      </c>
      <c r="AI1696" s="25">
        <v>1619.91264574089</v>
      </c>
      <c r="AJ1696" s="25">
        <v>81.825767040516595</v>
      </c>
    </row>
    <row r="1697" spans="25:36" x14ac:dyDescent="0.2">
      <c r="Y1697" t="s">
        <v>3325</v>
      </c>
      <c r="Z1697" t="s">
        <v>274</v>
      </c>
      <c r="AA1697" s="6">
        <v>1336.92036294543</v>
      </c>
      <c r="AB1697" s="6">
        <v>1336.92036294543</v>
      </c>
      <c r="AC1697" s="6"/>
      <c r="AF1697" s="24" t="s">
        <v>2781</v>
      </c>
      <c r="AG1697" s="24" t="s">
        <v>212</v>
      </c>
      <c r="AH1697" s="25">
        <v>2031.8882169083499</v>
      </c>
      <c r="AI1697" s="25">
        <v>1621.5115135440899</v>
      </c>
      <c r="AJ1697" s="25">
        <v>77.316694726654205</v>
      </c>
    </row>
    <row r="1698" spans="25:36" x14ac:dyDescent="0.2">
      <c r="Y1698" t="s">
        <v>3327</v>
      </c>
      <c r="Z1698" t="s">
        <v>212</v>
      </c>
      <c r="AA1698" s="6">
        <v>1336.9602691145899</v>
      </c>
      <c r="AB1698" s="6">
        <v>1122.77575155867</v>
      </c>
      <c r="AC1698" s="6">
        <v>79.394091844965402</v>
      </c>
      <c r="AF1698" s="24" t="s">
        <v>5896</v>
      </c>
      <c r="AG1698" s="24" t="s">
        <v>212</v>
      </c>
      <c r="AH1698" s="25">
        <v>2926.2091500799602</v>
      </c>
      <c r="AI1698" s="25">
        <v>1623.5330874785</v>
      </c>
      <c r="AJ1698" s="25">
        <v>168.47103817578599</v>
      </c>
    </row>
    <row r="1699" spans="25:36" x14ac:dyDescent="0.2">
      <c r="Y1699" t="s">
        <v>3328</v>
      </c>
      <c r="Z1699" t="s">
        <v>274</v>
      </c>
      <c r="AA1699" s="6">
        <v>1337.07876270423</v>
      </c>
      <c r="AB1699" s="6">
        <v>1337.07876270423</v>
      </c>
      <c r="AC1699" s="6">
        <v>40.7293589568919</v>
      </c>
      <c r="AF1699" s="24" t="s">
        <v>2466</v>
      </c>
      <c r="AG1699" s="24" t="s">
        <v>212</v>
      </c>
      <c r="AH1699" s="25">
        <v>1804.0589332111499</v>
      </c>
      <c r="AI1699" s="25">
        <v>1625.44755935698</v>
      </c>
      <c r="AJ1699" s="25">
        <v>61.937004564661699</v>
      </c>
    </row>
    <row r="1700" spans="25:36" x14ac:dyDescent="0.2">
      <c r="Y1700" t="s">
        <v>3330</v>
      </c>
      <c r="Z1700" t="s">
        <v>212</v>
      </c>
      <c r="AA1700" s="6">
        <v>1337.35357585115</v>
      </c>
      <c r="AB1700" s="6">
        <v>1526.74993275632</v>
      </c>
      <c r="AC1700" s="6">
        <v>40.8892727264613</v>
      </c>
      <c r="AF1700" s="24" t="s">
        <v>2938</v>
      </c>
      <c r="AG1700" s="24" t="s">
        <v>212</v>
      </c>
      <c r="AH1700" s="25">
        <v>1641.4526946124899</v>
      </c>
      <c r="AI1700" s="25">
        <v>1625.4606246480801</v>
      </c>
      <c r="AJ1700" s="25">
        <v>51.037030493304599</v>
      </c>
    </row>
    <row r="1701" spans="25:36" x14ac:dyDescent="0.2">
      <c r="Y1701" t="s">
        <v>3331</v>
      </c>
      <c r="Z1701" t="s">
        <v>274</v>
      </c>
      <c r="AA1701" s="6">
        <v>1337.68937832241</v>
      </c>
      <c r="AB1701" s="6">
        <v>1375.6582789844001</v>
      </c>
      <c r="AC1701" s="6">
        <v>56.026388527098398</v>
      </c>
      <c r="AF1701" s="24" t="s">
        <v>1965</v>
      </c>
      <c r="AG1701" s="24" t="s">
        <v>212</v>
      </c>
      <c r="AH1701" s="25">
        <v>1844.23389944153</v>
      </c>
      <c r="AI1701" s="25">
        <v>1626.76685461072</v>
      </c>
      <c r="AJ1701" s="25">
        <v>55.715401836246997</v>
      </c>
    </row>
    <row r="1702" spans="25:36" x14ac:dyDescent="0.2">
      <c r="Y1702" t="s">
        <v>3333</v>
      </c>
      <c r="Z1702" t="s">
        <v>212</v>
      </c>
      <c r="AA1702" s="6">
        <v>1337.82445343001</v>
      </c>
      <c r="AB1702" s="6">
        <v>1337.82445343001</v>
      </c>
      <c r="AC1702" s="6">
        <v>15.005408888662499</v>
      </c>
      <c r="AF1702" s="24" t="s">
        <v>2418</v>
      </c>
      <c r="AG1702" s="24" t="s">
        <v>212</v>
      </c>
      <c r="AH1702" s="25">
        <v>1416.73288283342</v>
      </c>
      <c r="AI1702" s="25">
        <v>1627.2763603025501</v>
      </c>
      <c r="AJ1702" s="25">
        <v>68.890065645469406</v>
      </c>
    </row>
    <row r="1703" spans="25:36" x14ac:dyDescent="0.2">
      <c r="Y1703" t="s">
        <v>3335</v>
      </c>
      <c r="Z1703" t="s">
        <v>212</v>
      </c>
      <c r="AA1703" s="6">
        <v>1337.87960307253</v>
      </c>
      <c r="AB1703" s="6">
        <v>1333.72266114274</v>
      </c>
      <c r="AC1703" s="6">
        <v>79.878307140182201</v>
      </c>
      <c r="AF1703" s="24" t="s">
        <v>3463</v>
      </c>
      <c r="AG1703" s="24" t="s">
        <v>212</v>
      </c>
      <c r="AH1703" s="25">
        <v>1305.06814717097</v>
      </c>
      <c r="AI1703" s="25">
        <v>1628</v>
      </c>
      <c r="AJ1703" s="25">
        <v>86.2140612197786</v>
      </c>
    </row>
    <row r="1704" spans="25:36" x14ac:dyDescent="0.2">
      <c r="Y1704" t="s">
        <v>3337</v>
      </c>
      <c r="Z1704" t="s">
        <v>212</v>
      </c>
      <c r="AA1704" s="6">
        <v>1337.8953519151401</v>
      </c>
      <c r="AB1704" s="6">
        <v>1337.8953519151401</v>
      </c>
      <c r="AC1704" s="6"/>
      <c r="AF1704" s="24" t="s">
        <v>3169</v>
      </c>
      <c r="AG1704" s="24" t="s">
        <v>274</v>
      </c>
      <c r="AH1704" s="25">
        <v>2276.5309592451899</v>
      </c>
      <c r="AI1704" s="25">
        <v>1628.2959498287</v>
      </c>
      <c r="AJ1704" s="25">
        <v>96.609567624750198</v>
      </c>
    </row>
    <row r="1705" spans="25:36" x14ac:dyDescent="0.2">
      <c r="Y1705" t="s">
        <v>3339</v>
      </c>
      <c r="Z1705" t="s">
        <v>274</v>
      </c>
      <c r="AA1705" s="6">
        <v>1338.4140290799901</v>
      </c>
      <c r="AB1705" s="6">
        <v>1338.4140290799901</v>
      </c>
      <c r="AC1705" s="6">
        <v>14.62529478133</v>
      </c>
      <c r="AF1705" s="24" t="s">
        <v>3200</v>
      </c>
      <c r="AG1705" s="24" t="s">
        <v>212</v>
      </c>
      <c r="AH1705" s="25">
        <v>2355.8947080540902</v>
      </c>
      <c r="AI1705" s="25">
        <v>1629.4069246086599</v>
      </c>
      <c r="AJ1705" s="25">
        <v>80.085832995127703</v>
      </c>
    </row>
    <row r="1706" spans="25:36" x14ac:dyDescent="0.2">
      <c r="Y1706" t="s">
        <v>3341</v>
      </c>
      <c r="Z1706" t="s">
        <v>212</v>
      </c>
      <c r="AA1706" s="6">
        <v>1338.6255040362</v>
      </c>
      <c r="AB1706" s="6">
        <v>768</v>
      </c>
      <c r="AC1706" s="6">
        <v>87.796786472630998</v>
      </c>
      <c r="AF1706" s="24" t="s">
        <v>2957</v>
      </c>
      <c r="AG1706" s="24" t="s">
        <v>274</v>
      </c>
      <c r="AH1706" s="25">
        <v>1848.1181050657799</v>
      </c>
      <c r="AI1706" s="25">
        <v>1629.9460576799399</v>
      </c>
      <c r="AJ1706" s="25">
        <v>58.139257919069301</v>
      </c>
    </row>
    <row r="1707" spans="25:36" x14ac:dyDescent="0.2">
      <c r="Y1707" t="s">
        <v>3343</v>
      </c>
      <c r="Z1707" t="s">
        <v>212</v>
      </c>
      <c r="AA1707" s="6">
        <v>1338.6400109325</v>
      </c>
      <c r="AB1707" s="6">
        <v>1363.4863139194299</v>
      </c>
      <c r="AC1707" s="6">
        <v>57.706089398642597</v>
      </c>
      <c r="AF1707" s="24" t="s">
        <v>2378</v>
      </c>
      <c r="AG1707" s="24" t="s">
        <v>212</v>
      </c>
      <c r="AH1707" s="25">
        <v>2045.0565502682</v>
      </c>
      <c r="AI1707" s="25">
        <v>1630</v>
      </c>
      <c r="AJ1707" s="25">
        <v>80.4079373253265</v>
      </c>
    </row>
    <row r="1708" spans="25:36" x14ac:dyDescent="0.2">
      <c r="Y1708" t="s">
        <v>3344</v>
      </c>
      <c r="Z1708" t="s">
        <v>274</v>
      </c>
      <c r="AA1708" s="6">
        <v>1338.87038996763</v>
      </c>
      <c r="AB1708" s="6">
        <v>1338.87038996763</v>
      </c>
      <c r="AC1708" s="6"/>
      <c r="AF1708" s="24" t="s">
        <v>2468</v>
      </c>
      <c r="AG1708" s="24" t="s">
        <v>212</v>
      </c>
      <c r="AH1708" s="25">
        <v>1616.1148583885799</v>
      </c>
      <c r="AI1708" s="25">
        <v>1630.0983769250099</v>
      </c>
      <c r="AJ1708" s="25">
        <v>51.425397814882402</v>
      </c>
    </row>
    <row r="1709" spans="25:36" x14ac:dyDescent="0.2">
      <c r="Y1709" s="9">
        <v>43009</v>
      </c>
      <c r="Z1709" t="s">
        <v>212</v>
      </c>
      <c r="AA1709" s="6">
        <v>1339.4212528897201</v>
      </c>
      <c r="AB1709" s="6">
        <v>1255.64900360093</v>
      </c>
      <c r="AC1709" s="6">
        <v>63.897051807135902</v>
      </c>
      <c r="AF1709" s="24" t="s">
        <v>4477</v>
      </c>
      <c r="AG1709" s="24" t="s">
        <v>212</v>
      </c>
      <c r="AH1709" s="25">
        <v>2074.1080822141698</v>
      </c>
      <c r="AI1709" s="25">
        <v>1630.6717553184601</v>
      </c>
      <c r="AJ1709" s="25">
        <v>104.004829289648</v>
      </c>
    </row>
    <row r="1710" spans="25:36" x14ac:dyDescent="0.2">
      <c r="Y1710" t="s">
        <v>3347</v>
      </c>
      <c r="Z1710" t="s">
        <v>212</v>
      </c>
      <c r="AA1710" s="6">
        <v>1339.7646834792299</v>
      </c>
      <c r="AB1710" s="6">
        <v>1510</v>
      </c>
      <c r="AC1710" s="6">
        <v>71.122743383416207</v>
      </c>
      <c r="AF1710" s="24" t="s">
        <v>2950</v>
      </c>
      <c r="AG1710" s="24" t="s">
        <v>212</v>
      </c>
      <c r="AH1710" s="25">
        <v>2298.7155191868701</v>
      </c>
      <c r="AI1710" s="25">
        <v>1630.7200151383599</v>
      </c>
      <c r="AJ1710" s="25">
        <v>94.6052653802317</v>
      </c>
    </row>
    <row r="1711" spans="25:36" x14ac:dyDescent="0.2">
      <c r="Y1711" t="s">
        <v>3349</v>
      </c>
      <c r="Z1711" t="s">
        <v>212</v>
      </c>
      <c r="AA1711" s="6">
        <v>1340.65498138106</v>
      </c>
      <c r="AB1711" s="6">
        <v>1510</v>
      </c>
      <c r="AC1711" s="6">
        <v>62.294340902177197</v>
      </c>
      <c r="AF1711" s="24" t="s">
        <v>3591</v>
      </c>
      <c r="AG1711" s="24" t="s">
        <v>274</v>
      </c>
      <c r="AH1711" s="25">
        <v>1157.82982316172</v>
      </c>
      <c r="AI1711" s="25">
        <v>1630.83298854387</v>
      </c>
      <c r="AJ1711" s="25">
        <v>75.834653454042098</v>
      </c>
    </row>
    <row r="1712" spans="25:36" x14ac:dyDescent="0.2">
      <c r="Y1712" t="s">
        <v>3351</v>
      </c>
      <c r="Z1712" t="s">
        <v>212</v>
      </c>
      <c r="AA1712" s="6">
        <v>1340.7571195492301</v>
      </c>
      <c r="AB1712" s="6">
        <v>766.00298783769597</v>
      </c>
      <c r="AC1712" s="6">
        <v>106.740408175672</v>
      </c>
      <c r="AF1712" s="24" t="s">
        <v>2641</v>
      </c>
      <c r="AG1712" s="24" t="s">
        <v>274</v>
      </c>
      <c r="AH1712" s="25">
        <v>1693.9352709525999</v>
      </c>
      <c r="AI1712" s="25">
        <v>1631.4610135939099</v>
      </c>
      <c r="AJ1712" s="25">
        <v>52.510213058088297</v>
      </c>
    </row>
    <row r="1713" spans="25:36" x14ac:dyDescent="0.2">
      <c r="Y1713" t="s">
        <v>3353</v>
      </c>
      <c r="Z1713" t="s">
        <v>212</v>
      </c>
      <c r="AA1713" s="6">
        <v>1341.21725189616</v>
      </c>
      <c r="AB1713" s="6">
        <v>1168.64034806058</v>
      </c>
      <c r="AC1713" s="6">
        <v>60.305442251148897</v>
      </c>
      <c r="AF1713" s="24" t="s">
        <v>2785</v>
      </c>
      <c r="AG1713" s="24" t="s">
        <v>212</v>
      </c>
      <c r="AH1713" s="25">
        <v>1317.4291672607701</v>
      </c>
      <c r="AI1713" s="25">
        <v>1632.09247226819</v>
      </c>
      <c r="AJ1713" s="25">
        <v>80.115854755354405</v>
      </c>
    </row>
    <row r="1714" spans="25:36" x14ac:dyDescent="0.2">
      <c r="Y1714" t="s">
        <v>3355</v>
      </c>
      <c r="Z1714" t="s">
        <v>212</v>
      </c>
      <c r="AA1714" s="6">
        <v>1342.0394654377201</v>
      </c>
      <c r="AB1714" s="6">
        <v>1491.0081641997101</v>
      </c>
      <c r="AC1714" s="6">
        <v>54.401483492357997</v>
      </c>
      <c r="AF1714" s="24" t="s">
        <v>2670</v>
      </c>
      <c r="AG1714" s="24" t="s">
        <v>212</v>
      </c>
      <c r="AH1714" s="25">
        <v>1882.0158012326699</v>
      </c>
      <c r="AI1714" s="25">
        <v>1632.2620587168601</v>
      </c>
      <c r="AJ1714" s="25">
        <v>61.746194529468603</v>
      </c>
    </row>
    <row r="1715" spans="25:36" x14ac:dyDescent="0.2">
      <c r="Y1715" t="s">
        <v>3356</v>
      </c>
      <c r="Z1715" t="s">
        <v>274</v>
      </c>
      <c r="AA1715" s="6">
        <v>1343.09732583305</v>
      </c>
      <c r="AB1715" s="6">
        <v>1201.0135197741499</v>
      </c>
      <c r="AC1715" s="6">
        <v>76.843856388217802</v>
      </c>
      <c r="AF1715" s="24" t="s">
        <v>4012</v>
      </c>
      <c r="AG1715" s="24" t="s">
        <v>212</v>
      </c>
      <c r="AH1715" s="25">
        <v>3531.7788330769899</v>
      </c>
      <c r="AI1715" s="25">
        <v>1633.34635162676</v>
      </c>
      <c r="AJ1715" s="25">
        <v>126.989960899246</v>
      </c>
    </row>
    <row r="1716" spans="25:36" x14ac:dyDescent="0.2">
      <c r="Y1716" t="s">
        <v>3358</v>
      </c>
      <c r="Z1716" t="s">
        <v>212</v>
      </c>
      <c r="AA1716" s="6">
        <v>1343.14518250009</v>
      </c>
      <c r="AB1716" s="6">
        <v>1368.0203109689601</v>
      </c>
      <c r="AC1716" s="6">
        <v>78.744860593729598</v>
      </c>
      <c r="AF1716" s="24" t="s">
        <v>2862</v>
      </c>
      <c r="AG1716" s="24" t="s">
        <v>212</v>
      </c>
      <c r="AH1716" s="25">
        <v>1144.96411751254</v>
      </c>
      <c r="AI1716" s="25">
        <v>1633.39913276787</v>
      </c>
      <c r="AJ1716" s="25">
        <v>85.746393813634597</v>
      </c>
    </row>
    <row r="1717" spans="25:36" x14ac:dyDescent="0.2">
      <c r="Y1717" t="s">
        <v>3360</v>
      </c>
      <c r="Z1717" t="s">
        <v>212</v>
      </c>
      <c r="AA1717" s="6">
        <v>1343.4415928245</v>
      </c>
      <c r="AB1717" s="6">
        <v>1343.4415928245</v>
      </c>
      <c r="AC1717" s="6">
        <v>8.4679223986301899</v>
      </c>
      <c r="AF1717" s="24" t="s">
        <v>2039</v>
      </c>
      <c r="AG1717" s="24" t="s">
        <v>212</v>
      </c>
      <c r="AH1717" s="25">
        <v>1700.1328048135899</v>
      </c>
      <c r="AI1717" s="25">
        <v>1634.3157506682801</v>
      </c>
      <c r="AJ1717" s="25">
        <v>53.570686785718003</v>
      </c>
    </row>
    <row r="1718" spans="25:36" x14ac:dyDescent="0.2">
      <c r="Y1718" t="s">
        <v>3361</v>
      </c>
      <c r="Z1718" t="s">
        <v>274</v>
      </c>
      <c r="AA1718" s="6">
        <v>1344.4989219501599</v>
      </c>
      <c r="AB1718" s="6">
        <v>1757.3549609904701</v>
      </c>
      <c r="AC1718" s="6">
        <v>87.297456306186106</v>
      </c>
      <c r="AF1718" s="24" t="s">
        <v>2451</v>
      </c>
      <c r="AG1718" s="24" t="s">
        <v>212</v>
      </c>
      <c r="AH1718" s="25">
        <v>1375.6587910021401</v>
      </c>
      <c r="AI1718" s="25">
        <v>1634.58736855811</v>
      </c>
      <c r="AJ1718" s="25">
        <v>53.947154499482899</v>
      </c>
    </row>
    <row r="1719" spans="25:36" x14ac:dyDescent="0.2">
      <c r="Y1719" t="s">
        <v>3363</v>
      </c>
      <c r="Z1719" t="s">
        <v>212</v>
      </c>
      <c r="AA1719" s="6">
        <v>1345.32724616938</v>
      </c>
      <c r="AB1719" s="6">
        <v>1379.6391354786699</v>
      </c>
      <c r="AC1719" s="6">
        <v>81.846075972496806</v>
      </c>
      <c r="AF1719" s="24" t="s">
        <v>5735</v>
      </c>
      <c r="AG1719" s="24" t="s">
        <v>212</v>
      </c>
      <c r="AH1719" s="25">
        <v>1635.67478591126</v>
      </c>
      <c r="AI1719" s="25">
        <v>1635.67478591126</v>
      </c>
      <c r="AJ1719" s="25">
        <v>29.138541651491501</v>
      </c>
    </row>
    <row r="1720" spans="25:36" x14ac:dyDescent="0.2">
      <c r="Y1720" t="s">
        <v>3365</v>
      </c>
      <c r="Z1720" t="s">
        <v>212</v>
      </c>
      <c r="AA1720" s="6">
        <v>1345.6155167277</v>
      </c>
      <c r="AB1720" s="6">
        <v>1442.6327565501699</v>
      </c>
      <c r="AC1720" s="6">
        <v>81.8728849969322</v>
      </c>
      <c r="AF1720" s="24" t="s">
        <v>3358</v>
      </c>
      <c r="AG1720" s="24" t="s">
        <v>212</v>
      </c>
      <c r="AH1720" s="25">
        <v>1711.4896970188699</v>
      </c>
      <c r="AI1720" s="25">
        <v>1637.1177396928899</v>
      </c>
      <c r="AJ1720" s="25">
        <v>65.201288262519498</v>
      </c>
    </row>
    <row r="1721" spans="25:36" x14ac:dyDescent="0.2">
      <c r="Y1721" t="s">
        <v>3367</v>
      </c>
      <c r="Z1721" t="s">
        <v>212</v>
      </c>
      <c r="AA1721" s="6">
        <v>1345.6358241703399</v>
      </c>
      <c r="AB1721" s="6">
        <v>1521.6482992272099</v>
      </c>
      <c r="AC1721" s="6">
        <v>40.813099594894098</v>
      </c>
      <c r="AF1721" s="24" t="s">
        <v>3196</v>
      </c>
      <c r="AG1721" s="24" t="s">
        <v>212</v>
      </c>
      <c r="AH1721" s="25">
        <v>1573.0839935532799</v>
      </c>
      <c r="AI1721" s="25">
        <v>1638</v>
      </c>
      <c r="AJ1721" s="25">
        <v>54.369139228262803</v>
      </c>
    </row>
    <row r="1722" spans="25:36" x14ac:dyDescent="0.2">
      <c r="Y1722" t="s">
        <v>3369</v>
      </c>
      <c r="Z1722" t="s">
        <v>212</v>
      </c>
      <c r="AA1722" s="6">
        <v>1346.00154171129</v>
      </c>
      <c r="AB1722" s="6">
        <v>1329.8496944603701</v>
      </c>
      <c r="AC1722" s="6">
        <v>92.039940097653997</v>
      </c>
      <c r="AF1722" s="24" t="s">
        <v>6756</v>
      </c>
      <c r="AG1722" s="24" t="s">
        <v>212</v>
      </c>
      <c r="AH1722" s="25">
        <v>3181.9304485317598</v>
      </c>
      <c r="AI1722" s="25">
        <v>1638.3752269527399</v>
      </c>
      <c r="AJ1722" s="25">
        <v>129.72655600387299</v>
      </c>
    </row>
    <row r="1723" spans="25:36" x14ac:dyDescent="0.2">
      <c r="Y1723" t="s">
        <v>3371</v>
      </c>
      <c r="Z1723" t="s">
        <v>212</v>
      </c>
      <c r="AA1723" s="6">
        <v>1346.04936780158</v>
      </c>
      <c r="AB1723" s="6">
        <v>1482.6628715140901</v>
      </c>
      <c r="AC1723" s="6">
        <v>76.926784259714395</v>
      </c>
      <c r="AF1723" s="24" t="s">
        <v>3157</v>
      </c>
      <c r="AG1723" s="24" t="s">
        <v>212</v>
      </c>
      <c r="AH1723" s="25">
        <v>1928.5626531110099</v>
      </c>
      <c r="AI1723" s="25">
        <v>1638.3752269527399</v>
      </c>
      <c r="AJ1723" s="25">
        <v>74.516890522643905</v>
      </c>
    </row>
    <row r="1724" spans="25:36" x14ac:dyDescent="0.2">
      <c r="Y1724" t="s">
        <v>3373</v>
      </c>
      <c r="Z1724" t="s">
        <v>212</v>
      </c>
      <c r="AA1724" s="6">
        <v>1346.0999379955499</v>
      </c>
      <c r="AB1724" s="6">
        <v>1431.560987885</v>
      </c>
      <c r="AC1724" s="6">
        <v>25.170182963887399</v>
      </c>
      <c r="AF1724" s="24" t="s">
        <v>3113</v>
      </c>
      <c r="AG1724" s="24" t="s">
        <v>212</v>
      </c>
      <c r="AH1724" s="25">
        <v>2721.5820778349398</v>
      </c>
      <c r="AI1724" s="25">
        <v>1639.1036021981699</v>
      </c>
      <c r="AJ1724" s="25">
        <v>94.032002238049202</v>
      </c>
    </row>
    <row r="1725" spans="25:36" x14ac:dyDescent="0.2">
      <c r="Y1725" t="s">
        <v>3375</v>
      </c>
      <c r="Z1725" t="s">
        <v>212</v>
      </c>
      <c r="AA1725" s="6">
        <v>1346.8154862098099</v>
      </c>
      <c r="AB1725" s="6">
        <v>1330.4193982233301</v>
      </c>
      <c r="AC1725" s="6">
        <v>27.6276236829674</v>
      </c>
      <c r="AF1725" s="24" t="s">
        <v>3246</v>
      </c>
      <c r="AG1725" s="24" t="s">
        <v>212</v>
      </c>
      <c r="AH1725" s="25">
        <v>6707.3192944696202</v>
      </c>
      <c r="AI1725" s="25">
        <v>1639.6882220413399</v>
      </c>
      <c r="AJ1725" s="25">
        <v>157.21819935637501</v>
      </c>
    </row>
    <row r="1726" spans="25:36" x14ac:dyDescent="0.2">
      <c r="Y1726" t="s">
        <v>3377</v>
      </c>
      <c r="Z1726" t="s">
        <v>212</v>
      </c>
      <c r="AA1726" s="6">
        <v>1347.3160676698401</v>
      </c>
      <c r="AB1726" s="6">
        <v>1345.7428637170301</v>
      </c>
      <c r="AC1726" s="6">
        <v>52.784064890670301</v>
      </c>
      <c r="AF1726" s="24" t="s">
        <v>3070</v>
      </c>
      <c r="AG1726" s="24" t="s">
        <v>212</v>
      </c>
      <c r="AH1726" s="25">
        <v>1710.4311975896101</v>
      </c>
      <c r="AI1726" s="25">
        <v>1640.94159297121</v>
      </c>
      <c r="AJ1726" s="25">
        <v>59.245761093474798</v>
      </c>
    </row>
    <row r="1727" spans="25:36" x14ac:dyDescent="0.2">
      <c r="Y1727" t="s">
        <v>3379</v>
      </c>
      <c r="Z1727" t="s">
        <v>212</v>
      </c>
      <c r="AA1727" s="6">
        <v>1347.9099096883201</v>
      </c>
      <c r="AB1727" s="6">
        <v>1625.2416377955401</v>
      </c>
      <c r="AC1727" s="6">
        <v>59.341946269732297</v>
      </c>
      <c r="AF1727" s="24" t="s">
        <v>3035</v>
      </c>
      <c r="AG1727" s="24" t="s">
        <v>274</v>
      </c>
      <c r="AH1727" s="25">
        <v>1670.88383563211</v>
      </c>
      <c r="AI1727" s="25">
        <v>1641</v>
      </c>
      <c r="AJ1727" s="25">
        <v>71.3524202877135</v>
      </c>
    </row>
    <row r="1728" spans="25:36" x14ac:dyDescent="0.2">
      <c r="Y1728" t="s">
        <v>3381</v>
      </c>
      <c r="Z1728" t="s">
        <v>212</v>
      </c>
      <c r="AA1728" s="6">
        <v>1348.0105391217401</v>
      </c>
      <c r="AB1728" s="6">
        <v>1348.0105391217401</v>
      </c>
      <c r="AC1728" s="6">
        <v>15.8373593801302</v>
      </c>
      <c r="AF1728" s="24" t="s">
        <v>1545</v>
      </c>
      <c r="AG1728" s="24" t="s">
        <v>212</v>
      </c>
      <c r="AH1728" s="25">
        <v>1565.6613454380999</v>
      </c>
      <c r="AI1728" s="25">
        <v>1642.5724385630299</v>
      </c>
      <c r="AJ1728" s="25">
        <v>79.194340307188</v>
      </c>
    </row>
    <row r="1729" spans="25:36" x14ac:dyDescent="0.2">
      <c r="Y1729" t="s">
        <v>3383</v>
      </c>
      <c r="Z1729" t="s">
        <v>212</v>
      </c>
      <c r="AA1729" s="6">
        <v>1348.48259862943</v>
      </c>
      <c r="AB1729" s="6">
        <v>1570.05032226667</v>
      </c>
      <c r="AC1729" s="6">
        <v>53.789700650908401</v>
      </c>
      <c r="AF1729" s="24" t="s">
        <v>1851</v>
      </c>
      <c r="AG1729" s="24" t="s">
        <v>212</v>
      </c>
      <c r="AH1729" s="25">
        <v>1392.8759613506099</v>
      </c>
      <c r="AI1729" s="25">
        <v>1642.9989142263</v>
      </c>
      <c r="AJ1729" s="25">
        <v>68.172580735727095</v>
      </c>
    </row>
    <row r="1730" spans="25:36" x14ac:dyDescent="0.2">
      <c r="Y1730" t="s">
        <v>3384</v>
      </c>
      <c r="Z1730" t="s">
        <v>274</v>
      </c>
      <c r="AA1730" s="6">
        <v>1349.3946574075401</v>
      </c>
      <c r="AB1730" s="6">
        <v>267.40387618602898</v>
      </c>
      <c r="AC1730" s="6">
        <v>165.420647410519</v>
      </c>
      <c r="AF1730" s="24" t="s">
        <v>2646</v>
      </c>
      <c r="AG1730" s="24" t="s">
        <v>212</v>
      </c>
      <c r="AH1730" s="25">
        <v>1616.7379622035301</v>
      </c>
      <c r="AI1730" s="25">
        <v>1644.7970827608401</v>
      </c>
      <c r="AJ1730" s="25">
        <v>52.339222409170702</v>
      </c>
    </row>
    <row r="1731" spans="25:36" x14ac:dyDescent="0.2">
      <c r="Y1731" t="s">
        <v>3386</v>
      </c>
      <c r="Z1731" t="s">
        <v>212</v>
      </c>
      <c r="AA1731" s="6">
        <v>1349.54752193221</v>
      </c>
      <c r="AB1731" s="6">
        <v>1361.18396482156</v>
      </c>
      <c r="AC1731" s="6">
        <v>84.127618296876093</v>
      </c>
      <c r="AF1731" s="24" t="s">
        <v>3755</v>
      </c>
      <c r="AG1731" s="24" t="s">
        <v>212</v>
      </c>
      <c r="AH1731" s="25">
        <v>1726.8539086851399</v>
      </c>
      <c r="AI1731" s="25">
        <v>1646</v>
      </c>
      <c r="AJ1731" s="25">
        <v>75.305871546694704</v>
      </c>
    </row>
    <row r="1732" spans="25:36" x14ac:dyDescent="0.2">
      <c r="Y1732" t="s">
        <v>3388</v>
      </c>
      <c r="Z1732" t="s">
        <v>212</v>
      </c>
      <c r="AA1732" s="6">
        <v>1350.4029365065101</v>
      </c>
      <c r="AB1732" s="6">
        <v>1366.00771371311</v>
      </c>
      <c r="AC1732" s="6">
        <v>72.323337617150997</v>
      </c>
      <c r="AF1732" s="24" t="s">
        <v>209</v>
      </c>
      <c r="AG1732" s="24" t="s">
        <v>212</v>
      </c>
      <c r="AH1732" s="25">
        <v>1758.7954707030499</v>
      </c>
      <c r="AI1732" s="25">
        <v>1646.22700036586</v>
      </c>
      <c r="AJ1732" s="25">
        <v>65.887123154573999</v>
      </c>
    </row>
    <row r="1733" spans="25:36" x14ac:dyDescent="0.2">
      <c r="Y1733" t="s">
        <v>3389</v>
      </c>
      <c r="Z1733" t="s">
        <v>274</v>
      </c>
      <c r="AA1733" s="6">
        <v>1350.5746638794201</v>
      </c>
      <c r="AB1733" s="6">
        <v>1350.5746638794201</v>
      </c>
      <c r="AC1733" s="6"/>
      <c r="AF1733" s="24" t="s">
        <v>1731</v>
      </c>
      <c r="AG1733" s="24" t="s">
        <v>212</v>
      </c>
      <c r="AH1733" s="25">
        <v>1727.4892543772701</v>
      </c>
      <c r="AI1733" s="25">
        <v>1647.4350805496799</v>
      </c>
      <c r="AJ1733" s="25">
        <v>65.257626839179096</v>
      </c>
    </row>
    <row r="1734" spans="25:36" x14ac:dyDescent="0.2">
      <c r="Y1734" t="s">
        <v>3391</v>
      </c>
      <c r="Z1734" t="s">
        <v>212</v>
      </c>
      <c r="AA1734" s="6">
        <v>1350.7120794945899</v>
      </c>
      <c r="AB1734" s="6">
        <v>1495.1562847402799</v>
      </c>
      <c r="AC1734" s="6">
        <v>50.019142861443498</v>
      </c>
      <c r="AF1734" s="24" t="s">
        <v>4946</v>
      </c>
      <c r="AG1734" s="24" t="s">
        <v>212</v>
      </c>
      <c r="AH1734" s="25">
        <v>1937.33349137205</v>
      </c>
      <c r="AI1734" s="25">
        <v>1647.78997393494</v>
      </c>
      <c r="AJ1734" s="25">
        <v>86.304684710073502</v>
      </c>
    </row>
    <row r="1735" spans="25:36" x14ac:dyDescent="0.2">
      <c r="Y1735" t="s">
        <v>3393</v>
      </c>
      <c r="Z1735" t="s">
        <v>212</v>
      </c>
      <c r="AA1735" s="6">
        <v>1350.8435127800899</v>
      </c>
      <c r="AB1735" s="6">
        <v>1412.78398506332</v>
      </c>
      <c r="AC1735" s="6">
        <v>75.560074226005497</v>
      </c>
      <c r="AF1735" s="24" t="s">
        <v>1660</v>
      </c>
      <c r="AG1735" s="24" t="s">
        <v>212</v>
      </c>
      <c r="AH1735" s="25">
        <v>1672.5407971976799</v>
      </c>
      <c r="AI1735" s="25">
        <v>1649.68803622975</v>
      </c>
      <c r="AJ1735" s="25">
        <v>60.823974530678797</v>
      </c>
    </row>
    <row r="1736" spans="25:36" x14ac:dyDescent="0.2">
      <c r="Y1736" t="s">
        <v>3394</v>
      </c>
      <c r="Z1736" t="s">
        <v>274</v>
      </c>
      <c r="AA1736" s="6">
        <v>1351.2219699279699</v>
      </c>
      <c r="AB1736" s="6">
        <v>1351.2219699279699</v>
      </c>
      <c r="AC1736" s="6">
        <v>31.921403548182699</v>
      </c>
      <c r="AF1736" s="24" t="s">
        <v>3311</v>
      </c>
      <c r="AG1736" s="24" t="s">
        <v>212</v>
      </c>
      <c r="AH1736" s="25">
        <v>1846.6234049852301</v>
      </c>
      <c r="AI1736" s="25">
        <v>1650.5588635384099</v>
      </c>
      <c r="AJ1736" s="25">
        <v>47.825794494870003</v>
      </c>
    </row>
    <row r="1737" spans="25:36" x14ac:dyDescent="0.2">
      <c r="Y1737" t="s">
        <v>3396</v>
      </c>
      <c r="Z1737" t="s">
        <v>212</v>
      </c>
      <c r="AA1737" s="6">
        <v>1352.30380484593</v>
      </c>
      <c r="AB1737" s="6">
        <v>1368.1561829566599</v>
      </c>
      <c r="AC1737" s="6">
        <v>25.724527739746801</v>
      </c>
      <c r="AF1737" s="24" t="s">
        <v>1946</v>
      </c>
      <c r="AG1737" s="24" t="s">
        <v>212</v>
      </c>
      <c r="AH1737" s="25">
        <v>1692.8850312837001</v>
      </c>
      <c r="AI1737" s="25">
        <v>1651.17702186723</v>
      </c>
      <c r="AJ1737" s="25">
        <v>68.976905140747903</v>
      </c>
    </row>
    <row r="1738" spans="25:36" x14ac:dyDescent="0.2">
      <c r="Y1738" t="s">
        <v>3398</v>
      </c>
      <c r="Z1738" t="s">
        <v>212</v>
      </c>
      <c r="AA1738" s="6">
        <v>1352.48809272207</v>
      </c>
      <c r="AB1738" s="6">
        <v>1326.90715322908</v>
      </c>
      <c r="AC1738" s="6">
        <v>65.609711925802003</v>
      </c>
      <c r="AF1738" s="24" t="s">
        <v>2849</v>
      </c>
      <c r="AG1738" s="24" t="s">
        <v>212</v>
      </c>
      <c r="AH1738" s="25">
        <v>1724.9344490210799</v>
      </c>
      <c r="AI1738" s="25">
        <v>1651.2800857570601</v>
      </c>
      <c r="AJ1738" s="25">
        <v>23.912364817442601</v>
      </c>
    </row>
    <row r="1739" spans="25:36" x14ac:dyDescent="0.2">
      <c r="Y1739" t="s">
        <v>3400</v>
      </c>
      <c r="Z1739" t="s">
        <v>212</v>
      </c>
      <c r="AA1739" s="6">
        <v>1352.5416661151601</v>
      </c>
      <c r="AB1739" s="6">
        <v>1403.9711186280001</v>
      </c>
      <c r="AC1739" s="6">
        <v>58.798346248084002</v>
      </c>
      <c r="AF1739" s="24" t="s">
        <v>1048</v>
      </c>
      <c r="AG1739" s="24" t="s">
        <v>212</v>
      </c>
      <c r="AH1739" s="25">
        <v>1824.53987829535</v>
      </c>
      <c r="AI1739" s="25">
        <v>1653.7861265701999</v>
      </c>
      <c r="AJ1739" s="25">
        <v>62.547582964140197</v>
      </c>
    </row>
    <row r="1740" spans="25:36" x14ac:dyDescent="0.2">
      <c r="Y1740" t="s">
        <v>3402</v>
      </c>
      <c r="Z1740" t="s">
        <v>212</v>
      </c>
      <c r="AA1740" s="6">
        <v>1352.6138300801299</v>
      </c>
      <c r="AB1740" s="6">
        <v>1447.6503991608899</v>
      </c>
      <c r="AC1740" s="6">
        <v>46.726919464979403</v>
      </c>
      <c r="AF1740" s="24" t="s">
        <v>1768</v>
      </c>
      <c r="AG1740" s="24" t="s">
        <v>212</v>
      </c>
      <c r="AH1740" s="25">
        <v>1644.20775300832</v>
      </c>
      <c r="AI1740" s="25">
        <v>1655.7585640083601</v>
      </c>
      <c r="AJ1740" s="25">
        <v>64.336378258033704</v>
      </c>
    </row>
    <row r="1741" spans="25:36" x14ac:dyDescent="0.2">
      <c r="Y1741" t="s">
        <v>3404</v>
      </c>
      <c r="Z1741" t="s">
        <v>212</v>
      </c>
      <c r="AA1741" s="6">
        <v>1352.6424927369101</v>
      </c>
      <c r="AB1741" s="6">
        <v>1560.90773793938</v>
      </c>
      <c r="AC1741" s="6">
        <v>58.995062307926801</v>
      </c>
      <c r="AF1741" s="24" t="s">
        <v>4625</v>
      </c>
      <c r="AG1741" s="24" t="s">
        <v>212</v>
      </c>
      <c r="AH1741" s="25">
        <v>1656.4523834292399</v>
      </c>
      <c r="AI1741" s="25">
        <v>1656.4523834292399</v>
      </c>
      <c r="AJ1741" s="25"/>
    </row>
    <row r="1742" spans="25:36" x14ac:dyDescent="0.2">
      <c r="Y1742" t="s">
        <v>3406</v>
      </c>
      <c r="Z1742" t="s">
        <v>274</v>
      </c>
      <c r="AA1742" s="6">
        <v>1352.6451504204399</v>
      </c>
      <c r="AB1742" s="6">
        <v>1361.65415154174</v>
      </c>
      <c r="AC1742" s="6">
        <v>66.243754329404197</v>
      </c>
      <c r="AF1742" s="24" t="s">
        <v>5260</v>
      </c>
      <c r="AG1742" s="24" t="s">
        <v>212</v>
      </c>
      <c r="AH1742" s="25">
        <v>2281.1373043848598</v>
      </c>
      <c r="AI1742" s="25">
        <v>1658.22817122486</v>
      </c>
      <c r="AJ1742" s="25">
        <v>86.082293675560095</v>
      </c>
    </row>
    <row r="1743" spans="25:36" x14ac:dyDescent="0.2">
      <c r="Y1743" t="s">
        <v>3408</v>
      </c>
      <c r="Z1743" t="s">
        <v>212</v>
      </c>
      <c r="AA1743" s="6">
        <v>1353.3917477095699</v>
      </c>
      <c r="AB1743" s="6">
        <v>1561.48834069075</v>
      </c>
      <c r="AC1743" s="6">
        <v>55.026041109252802</v>
      </c>
      <c r="AF1743" s="24" t="s">
        <v>198</v>
      </c>
      <c r="AG1743" s="24" t="s">
        <v>212</v>
      </c>
      <c r="AH1743" s="25">
        <v>2406.9909507451598</v>
      </c>
      <c r="AI1743" s="25">
        <v>1661.9194279999999</v>
      </c>
      <c r="AJ1743" s="25">
        <v>91.493375588554002</v>
      </c>
    </row>
    <row r="1744" spans="25:36" x14ac:dyDescent="0.2">
      <c r="Y1744" t="s">
        <v>3409</v>
      </c>
      <c r="Z1744" t="s">
        <v>274</v>
      </c>
      <c r="AA1744" s="6">
        <v>1354.4395013523699</v>
      </c>
      <c r="AB1744" s="6">
        <v>1345.5752344331199</v>
      </c>
      <c r="AC1744" s="6">
        <v>20.651463756060998</v>
      </c>
      <c r="AF1744" s="24" t="s">
        <v>4290</v>
      </c>
      <c r="AG1744" s="24" t="s">
        <v>212</v>
      </c>
      <c r="AH1744" s="25">
        <v>1893.2337088207701</v>
      </c>
      <c r="AI1744" s="25">
        <v>1662.66791895559</v>
      </c>
      <c r="AJ1744" s="25">
        <v>74.354190334841604</v>
      </c>
    </row>
    <row r="1745" spans="25:36" x14ac:dyDescent="0.2">
      <c r="Y1745" t="s">
        <v>3411</v>
      </c>
      <c r="Z1745" t="s">
        <v>212</v>
      </c>
      <c r="AA1745" s="6">
        <v>1354.6748924779799</v>
      </c>
      <c r="AB1745" s="6">
        <v>1286.6883677538201</v>
      </c>
      <c r="AC1745" s="6">
        <v>84.504065686013007</v>
      </c>
      <c r="AF1745" s="24" t="s">
        <v>3301</v>
      </c>
      <c r="AG1745" s="24" t="s">
        <v>212</v>
      </c>
      <c r="AH1745" s="25">
        <v>1870.98507508751</v>
      </c>
      <c r="AI1745" s="25">
        <v>1663.9263333006299</v>
      </c>
      <c r="AJ1745" s="25">
        <v>59.025667516727196</v>
      </c>
    </row>
    <row r="1746" spans="25:36" x14ac:dyDescent="0.2">
      <c r="Y1746" t="s">
        <v>3413</v>
      </c>
      <c r="Z1746" t="s">
        <v>212</v>
      </c>
      <c r="AA1746" s="6">
        <v>1354.98251588524</v>
      </c>
      <c r="AB1746" s="6">
        <v>1475.78103205703</v>
      </c>
      <c r="AC1746" s="6">
        <v>85.2990789757784</v>
      </c>
      <c r="AF1746" s="24" t="s">
        <v>5461</v>
      </c>
      <c r="AG1746" s="24" t="s">
        <v>212</v>
      </c>
      <c r="AH1746" s="25">
        <v>2879.6734098246998</v>
      </c>
      <c r="AI1746" s="25">
        <v>1664.71899219956</v>
      </c>
      <c r="AJ1746" s="25">
        <v>101.02622675870199</v>
      </c>
    </row>
    <row r="1747" spans="25:36" x14ac:dyDescent="0.2">
      <c r="Y1747" t="s">
        <v>3415</v>
      </c>
      <c r="Z1747" t="s">
        <v>212</v>
      </c>
      <c r="AA1747" s="6">
        <v>1356.1117732135001</v>
      </c>
      <c r="AB1747" s="6">
        <v>1431.560987885</v>
      </c>
      <c r="AC1747" s="6">
        <v>34.264432320624699</v>
      </c>
      <c r="AF1747" s="24" t="s">
        <v>2131</v>
      </c>
      <c r="AG1747" s="24" t="s">
        <v>212</v>
      </c>
      <c r="AH1747" s="25">
        <v>1651.8376951186001</v>
      </c>
      <c r="AI1747" s="25">
        <v>1665</v>
      </c>
      <c r="AJ1747" s="25">
        <v>53.743831363286098</v>
      </c>
    </row>
    <row r="1748" spans="25:36" x14ac:dyDescent="0.2">
      <c r="Y1748" t="s">
        <v>3417</v>
      </c>
      <c r="Z1748" t="s">
        <v>212</v>
      </c>
      <c r="AA1748" s="6">
        <v>1357.1466696883001</v>
      </c>
      <c r="AB1748" s="6">
        <v>1459.76517660536</v>
      </c>
      <c r="AC1748" s="6">
        <v>15.602028471692</v>
      </c>
      <c r="AF1748" s="24" t="s">
        <v>1883</v>
      </c>
      <c r="AG1748" s="24" t="s">
        <v>212</v>
      </c>
      <c r="AH1748" s="25">
        <v>1737.9865206166401</v>
      </c>
      <c r="AI1748" s="25">
        <v>1665.16890127076</v>
      </c>
      <c r="AJ1748" s="25">
        <v>53.805366486556998</v>
      </c>
    </row>
    <row r="1749" spans="25:36" x14ac:dyDescent="0.2">
      <c r="Y1749" t="s">
        <v>3418</v>
      </c>
      <c r="Z1749" t="s">
        <v>212</v>
      </c>
      <c r="AA1749" s="6">
        <v>1357.1864721771201</v>
      </c>
      <c r="AB1749" s="6">
        <v>1357.1864721771201</v>
      </c>
      <c r="AC1749" s="6">
        <v>21.0758811123026</v>
      </c>
      <c r="AF1749" s="24" t="s">
        <v>3991</v>
      </c>
      <c r="AG1749" s="24" t="s">
        <v>212</v>
      </c>
      <c r="AH1749" s="25">
        <v>1487.2786438994499</v>
      </c>
      <c r="AI1749" s="25">
        <v>1666.2513947324601</v>
      </c>
      <c r="AJ1749" s="25">
        <v>64.318611912650098</v>
      </c>
    </row>
    <row r="1750" spans="25:36" x14ac:dyDescent="0.2">
      <c r="Y1750" t="s">
        <v>3419</v>
      </c>
      <c r="Z1750" t="s">
        <v>274</v>
      </c>
      <c r="AA1750" s="6">
        <v>1357.40539795529</v>
      </c>
      <c r="AB1750" s="6">
        <v>1357.40539795529</v>
      </c>
      <c r="AC1750" s="6"/>
      <c r="AF1750" s="24" t="s">
        <v>2343</v>
      </c>
      <c r="AG1750" s="24" t="s">
        <v>212</v>
      </c>
      <c r="AH1750" s="25">
        <v>1634.9153881769</v>
      </c>
      <c r="AI1750" s="25">
        <v>1667.09284513683</v>
      </c>
      <c r="AJ1750" s="25">
        <v>56.292415222821603</v>
      </c>
    </row>
    <row r="1751" spans="25:36" x14ac:dyDescent="0.2">
      <c r="Y1751" t="s">
        <v>3421</v>
      </c>
      <c r="Z1751" t="s">
        <v>212</v>
      </c>
      <c r="AA1751" s="6">
        <v>1358.1196599807699</v>
      </c>
      <c r="AB1751" s="6">
        <v>1366.7909863247201</v>
      </c>
      <c r="AC1751" s="6">
        <v>14.0916141615856</v>
      </c>
      <c r="AF1751" s="24" t="s">
        <v>1482</v>
      </c>
      <c r="AG1751" s="24" t="s">
        <v>212</v>
      </c>
      <c r="AH1751" s="25">
        <v>1704.92869963666</v>
      </c>
      <c r="AI1751" s="25">
        <v>1667.1537002114301</v>
      </c>
      <c r="AJ1751" s="25">
        <v>100.39465827019799</v>
      </c>
    </row>
    <row r="1752" spans="25:36" x14ac:dyDescent="0.2">
      <c r="Y1752" t="s">
        <v>3422</v>
      </c>
      <c r="Z1752" t="s">
        <v>274</v>
      </c>
      <c r="AA1752" s="6">
        <v>1358.8121360661901</v>
      </c>
      <c r="AB1752" s="6">
        <v>1376.06410497308</v>
      </c>
      <c r="AC1752" s="6">
        <v>56.7884800951011</v>
      </c>
      <c r="AF1752" s="24" t="s">
        <v>3697</v>
      </c>
      <c r="AG1752" s="24" t="s">
        <v>212</v>
      </c>
      <c r="AH1752" s="25">
        <v>1940.2877089787501</v>
      </c>
      <c r="AI1752" s="25">
        <v>1671.36232347589</v>
      </c>
      <c r="AJ1752" s="25">
        <v>91.300432779216607</v>
      </c>
    </row>
    <row r="1753" spans="25:36" x14ac:dyDescent="0.2">
      <c r="Y1753" t="s">
        <v>3424</v>
      </c>
      <c r="Z1753" t="s">
        <v>212</v>
      </c>
      <c r="AA1753" s="6">
        <v>1359.15727269221</v>
      </c>
      <c r="AB1753" s="6">
        <v>1314.6818670420801</v>
      </c>
      <c r="AC1753" s="6">
        <v>56.296271088045501</v>
      </c>
      <c r="AF1753" s="24" t="s">
        <v>5364</v>
      </c>
      <c r="AG1753" s="24" t="s">
        <v>274</v>
      </c>
      <c r="AH1753" s="25">
        <v>1671.9928302721401</v>
      </c>
      <c r="AI1753" s="25">
        <v>1671.9928302721401</v>
      </c>
      <c r="AJ1753" s="25"/>
    </row>
    <row r="1754" spans="25:36" x14ac:dyDescent="0.2">
      <c r="Y1754" t="s">
        <v>3426</v>
      </c>
      <c r="Z1754" t="s">
        <v>212</v>
      </c>
      <c r="AA1754" s="6">
        <v>1360.27899828146</v>
      </c>
      <c r="AB1754" s="6">
        <v>1479.46951670359</v>
      </c>
      <c r="AC1754" s="6">
        <v>56.322759046092798</v>
      </c>
      <c r="AF1754" s="24" t="s">
        <v>3355</v>
      </c>
      <c r="AG1754" s="24" t="s">
        <v>212</v>
      </c>
      <c r="AH1754" s="25">
        <v>2033.6685382206199</v>
      </c>
      <c r="AI1754" s="25">
        <v>1671.9928302721401</v>
      </c>
      <c r="AJ1754" s="25">
        <v>64.242551340853097</v>
      </c>
    </row>
    <row r="1755" spans="25:36" x14ac:dyDescent="0.2">
      <c r="Y1755" t="s">
        <v>3428</v>
      </c>
      <c r="Z1755" t="s">
        <v>212</v>
      </c>
      <c r="AA1755" s="6">
        <v>1360.46728615904</v>
      </c>
      <c r="AB1755" s="6">
        <v>1443.2057091459301</v>
      </c>
      <c r="AC1755" s="6">
        <v>45.668879877275998</v>
      </c>
      <c r="AF1755" s="24" t="s">
        <v>4486</v>
      </c>
      <c r="AG1755" s="24" t="s">
        <v>212</v>
      </c>
      <c r="AH1755" s="25">
        <v>2339.7949208073401</v>
      </c>
      <c r="AI1755" s="25">
        <v>1672.3527286056601</v>
      </c>
      <c r="AJ1755" s="25">
        <v>93.998064287637106</v>
      </c>
    </row>
    <row r="1756" spans="25:36" x14ac:dyDescent="0.2">
      <c r="Y1756" t="s">
        <v>3430</v>
      </c>
      <c r="Z1756" t="s">
        <v>212</v>
      </c>
      <c r="AA1756" s="6">
        <v>1360.60179050286</v>
      </c>
      <c r="AB1756" s="6">
        <v>658.18886629999997</v>
      </c>
      <c r="AC1756" s="6">
        <v>126.384701804101</v>
      </c>
      <c r="AF1756" s="24" t="s">
        <v>1554</v>
      </c>
      <c r="AG1756" s="24" t="s">
        <v>212</v>
      </c>
      <c r="AH1756" s="25">
        <v>1722.5387679108601</v>
      </c>
      <c r="AI1756" s="25">
        <v>1672.41964353454</v>
      </c>
      <c r="AJ1756" s="25">
        <v>77.938361440489501</v>
      </c>
    </row>
    <row r="1757" spans="25:36" x14ac:dyDescent="0.2">
      <c r="Y1757" t="s">
        <v>3431</v>
      </c>
      <c r="Z1757" t="s">
        <v>274</v>
      </c>
      <c r="AA1757" s="6">
        <v>1360.6164662609999</v>
      </c>
      <c r="AB1757" s="6">
        <v>1360.6164662609999</v>
      </c>
      <c r="AC1757" s="6"/>
      <c r="AF1757" s="24" t="s">
        <v>2948</v>
      </c>
      <c r="AG1757" s="24" t="s">
        <v>212</v>
      </c>
      <c r="AH1757" s="25">
        <v>1704.70802375736</v>
      </c>
      <c r="AI1757" s="25">
        <v>1677.25048017374</v>
      </c>
      <c r="AJ1757" s="25">
        <v>62.056549071865902</v>
      </c>
    </row>
    <row r="1758" spans="25:36" x14ac:dyDescent="0.2">
      <c r="Y1758" t="s">
        <v>3433</v>
      </c>
      <c r="Z1758" t="s">
        <v>212</v>
      </c>
      <c r="AA1758" s="6">
        <v>1360.7523935561201</v>
      </c>
      <c r="AB1758" s="6">
        <v>1513.2393243531501</v>
      </c>
      <c r="AC1758" s="6">
        <v>68.4533100481069</v>
      </c>
      <c r="AF1758" s="24" t="s">
        <v>1748</v>
      </c>
      <c r="AG1758" s="24" t="s">
        <v>212</v>
      </c>
      <c r="AH1758" s="25">
        <v>1808.90109633615</v>
      </c>
      <c r="AI1758" s="25">
        <v>1679</v>
      </c>
      <c r="AJ1758" s="25">
        <v>46.502905583768502</v>
      </c>
    </row>
    <row r="1759" spans="25:36" x14ac:dyDescent="0.2">
      <c r="Y1759" t="s">
        <v>3435</v>
      </c>
      <c r="Z1759" t="s">
        <v>212</v>
      </c>
      <c r="AA1759" s="6">
        <v>1361.18077739519</v>
      </c>
      <c r="AB1759" s="6">
        <v>1508.9570743090401</v>
      </c>
      <c r="AC1759" s="6">
        <v>82.781351551865995</v>
      </c>
      <c r="AF1759" s="24" t="s">
        <v>1622</v>
      </c>
      <c r="AG1759" s="24" t="s">
        <v>212</v>
      </c>
      <c r="AH1759" s="25">
        <v>4317.3116387690297</v>
      </c>
      <c r="AI1759" s="25">
        <v>1679.97343892192</v>
      </c>
      <c r="AJ1759" s="25">
        <v>187.775834589509</v>
      </c>
    </row>
    <row r="1760" spans="25:36" x14ac:dyDescent="0.2">
      <c r="Y1760" t="s">
        <v>3437</v>
      </c>
      <c r="Z1760" t="s">
        <v>212</v>
      </c>
      <c r="AA1760" s="6">
        <v>1361.2465577423</v>
      </c>
      <c r="AB1760" s="6">
        <v>1334.95848275349</v>
      </c>
      <c r="AC1760" s="6">
        <v>55.150071725796401</v>
      </c>
      <c r="AF1760" s="24" t="s">
        <v>3844</v>
      </c>
      <c r="AG1760" s="24" t="s">
        <v>212</v>
      </c>
      <c r="AH1760" s="25">
        <v>1766.7146373282999</v>
      </c>
      <c r="AI1760" s="25">
        <v>1680</v>
      </c>
      <c r="AJ1760" s="25">
        <v>67.206127154018006</v>
      </c>
    </row>
    <row r="1761" spans="25:36" x14ac:dyDescent="0.2">
      <c r="Y1761" t="s">
        <v>3439</v>
      </c>
      <c r="Z1761" t="s">
        <v>212</v>
      </c>
      <c r="AA1761" s="6">
        <v>1361.2731677865399</v>
      </c>
      <c r="AB1761" s="6">
        <v>1279.66158722203</v>
      </c>
      <c r="AC1761" s="6">
        <v>17.228417614357902</v>
      </c>
      <c r="AF1761" s="24" t="s">
        <v>3828</v>
      </c>
      <c r="AG1761" s="24" t="s">
        <v>212</v>
      </c>
      <c r="AH1761" s="25">
        <v>1607.0304418031501</v>
      </c>
      <c r="AI1761" s="25">
        <v>1682.4645200012999</v>
      </c>
      <c r="AJ1761" s="25">
        <v>78.770260262295096</v>
      </c>
    </row>
    <row r="1762" spans="25:36" x14ac:dyDescent="0.2">
      <c r="Y1762" t="s">
        <v>3441</v>
      </c>
      <c r="Z1762" t="s">
        <v>212</v>
      </c>
      <c r="AA1762" s="6">
        <v>1361.27836748456</v>
      </c>
      <c r="AB1762" s="6">
        <v>598.42895807141599</v>
      </c>
      <c r="AC1762" s="6">
        <v>132.51061358096999</v>
      </c>
      <c r="AF1762" s="24" t="s">
        <v>5714</v>
      </c>
      <c r="AG1762" s="24" t="s">
        <v>212</v>
      </c>
      <c r="AH1762" s="25">
        <v>2755.1828543162801</v>
      </c>
      <c r="AI1762" s="25">
        <v>1683.2261426708801</v>
      </c>
      <c r="AJ1762" s="25">
        <v>127.09910684351701</v>
      </c>
    </row>
    <row r="1763" spans="25:36" x14ac:dyDescent="0.2">
      <c r="Y1763" t="s">
        <v>3443</v>
      </c>
      <c r="Z1763" t="s">
        <v>212</v>
      </c>
      <c r="AA1763" s="6">
        <v>1361.30974166491</v>
      </c>
      <c r="AB1763" s="6">
        <v>1361.30974166491</v>
      </c>
      <c r="AC1763" s="6"/>
      <c r="AF1763" s="24" t="s">
        <v>3533</v>
      </c>
      <c r="AG1763" s="24" t="s">
        <v>212</v>
      </c>
      <c r="AH1763" s="25">
        <v>1796.4929373146299</v>
      </c>
      <c r="AI1763" s="25">
        <v>1683.69787816693</v>
      </c>
      <c r="AJ1763" s="25">
        <v>84.266655551980705</v>
      </c>
    </row>
    <row r="1764" spans="25:36" x14ac:dyDescent="0.2">
      <c r="Y1764" t="s">
        <v>3445</v>
      </c>
      <c r="Z1764" t="s">
        <v>212</v>
      </c>
      <c r="AA1764" s="6">
        <v>1361.7884378142001</v>
      </c>
      <c r="AB1764" s="6">
        <v>1372.60303933915</v>
      </c>
      <c r="AC1764" s="6">
        <v>59.7202837116821</v>
      </c>
      <c r="AF1764" s="24" t="s">
        <v>2429</v>
      </c>
      <c r="AG1764" s="24" t="s">
        <v>212</v>
      </c>
      <c r="AH1764" s="25">
        <v>1629.0054036096201</v>
      </c>
      <c r="AI1764" s="25">
        <v>1685.3553913813601</v>
      </c>
      <c r="AJ1764" s="25">
        <v>44.968215685732503</v>
      </c>
    </row>
    <row r="1765" spans="25:36" x14ac:dyDescent="0.2">
      <c r="Y1765" t="s">
        <v>3447</v>
      </c>
      <c r="Z1765" t="s">
        <v>212</v>
      </c>
      <c r="AA1765" s="6">
        <v>1361.80472814577</v>
      </c>
      <c r="AB1765" s="6">
        <v>1545</v>
      </c>
      <c r="AC1765" s="6">
        <v>78.290637238676993</v>
      </c>
      <c r="AF1765" s="24" t="s">
        <v>3878</v>
      </c>
      <c r="AG1765" s="24" t="s">
        <v>212</v>
      </c>
      <c r="AH1765" s="25">
        <v>1674.9019503356801</v>
      </c>
      <c r="AI1765" s="25">
        <v>1685.3638677377201</v>
      </c>
      <c r="AJ1765" s="25">
        <v>13.165858244384101</v>
      </c>
    </row>
    <row r="1766" spans="25:36" x14ac:dyDescent="0.2">
      <c r="Y1766" t="s">
        <v>3449</v>
      </c>
      <c r="Z1766" t="s">
        <v>212</v>
      </c>
      <c r="AA1766" s="6">
        <v>1362.64236241349</v>
      </c>
      <c r="AB1766" s="6">
        <v>1426.80557081336</v>
      </c>
      <c r="AC1766" s="6">
        <v>59.741856265545501</v>
      </c>
      <c r="AF1766" s="24" t="s">
        <v>4132</v>
      </c>
      <c r="AG1766" s="24" t="s">
        <v>274</v>
      </c>
      <c r="AH1766" s="25">
        <v>1686.3748173019401</v>
      </c>
      <c r="AI1766" s="25">
        <v>1686.3748173019401</v>
      </c>
      <c r="AJ1766" s="25">
        <v>113.852028996889</v>
      </c>
    </row>
    <row r="1767" spans="25:36" x14ac:dyDescent="0.2">
      <c r="Y1767" t="s">
        <v>3451</v>
      </c>
      <c r="Z1767" t="s">
        <v>212</v>
      </c>
      <c r="AA1767" s="6">
        <v>1362.6915198823699</v>
      </c>
      <c r="AB1767" s="6">
        <v>1019.9186779824601</v>
      </c>
      <c r="AC1767" s="6">
        <v>79.790441619443797</v>
      </c>
      <c r="AF1767" s="24" t="s">
        <v>3347</v>
      </c>
      <c r="AG1767" s="24" t="s">
        <v>212</v>
      </c>
      <c r="AH1767" s="25">
        <v>1734.20117114971</v>
      </c>
      <c r="AI1767" s="25">
        <v>1686.63760099367</v>
      </c>
      <c r="AJ1767" s="25">
        <v>62.2265905226282</v>
      </c>
    </row>
    <row r="1768" spans="25:36" x14ac:dyDescent="0.2">
      <c r="Y1768" t="s">
        <v>3453</v>
      </c>
      <c r="Z1768" t="s">
        <v>212</v>
      </c>
      <c r="AA1768" s="6">
        <v>1362.8903043118301</v>
      </c>
      <c r="AB1768" s="6">
        <v>1379.52328335168</v>
      </c>
      <c r="AC1768" s="6">
        <v>47.707370632892498</v>
      </c>
      <c r="AF1768" s="24" t="s">
        <v>3176</v>
      </c>
      <c r="AG1768" s="24" t="s">
        <v>212</v>
      </c>
      <c r="AH1768" s="25">
        <v>1785.8135780825301</v>
      </c>
      <c r="AI1768" s="25">
        <v>1687.5048424326101</v>
      </c>
      <c r="AJ1768" s="25">
        <v>58.748735835315799</v>
      </c>
    </row>
    <row r="1769" spans="25:36" x14ac:dyDescent="0.2">
      <c r="Y1769" t="s">
        <v>3455</v>
      </c>
      <c r="Z1769" t="s">
        <v>212</v>
      </c>
      <c r="AA1769" s="6">
        <v>1362.92071647989</v>
      </c>
      <c r="AB1769" s="6">
        <v>1464.9645977104101</v>
      </c>
      <c r="AC1769" s="6">
        <v>38.832624497091103</v>
      </c>
      <c r="AF1769" s="24" t="s">
        <v>2680</v>
      </c>
      <c r="AG1769" s="24" t="s">
        <v>212</v>
      </c>
      <c r="AH1769" s="25">
        <v>1159.1214859264101</v>
      </c>
      <c r="AI1769" s="25">
        <v>1687.5558558492201</v>
      </c>
      <c r="AJ1769" s="25">
        <v>84.433270830837102</v>
      </c>
    </row>
    <row r="1770" spans="25:36" x14ac:dyDescent="0.2">
      <c r="Y1770" t="s">
        <v>3456</v>
      </c>
      <c r="Z1770" t="s">
        <v>274</v>
      </c>
      <c r="AA1770" s="6">
        <v>1362.9970766864899</v>
      </c>
      <c r="AB1770" s="6">
        <v>1393.94201288419</v>
      </c>
      <c r="AC1770" s="6">
        <v>43.688924511500304</v>
      </c>
      <c r="AF1770" s="24" t="s">
        <v>4694</v>
      </c>
      <c r="AG1770" s="24" t="s">
        <v>212</v>
      </c>
      <c r="AH1770" s="25">
        <v>1687.5627698932601</v>
      </c>
      <c r="AI1770" s="25">
        <v>1687.5627698932601</v>
      </c>
      <c r="AJ1770" s="25"/>
    </row>
    <row r="1771" spans="25:36" x14ac:dyDescent="0.2">
      <c r="Y1771" t="s">
        <v>3458</v>
      </c>
      <c r="Z1771" t="s">
        <v>212</v>
      </c>
      <c r="AA1771" s="6">
        <v>1363.54105157154</v>
      </c>
      <c r="AB1771" s="6">
        <v>937.93862974307797</v>
      </c>
      <c r="AC1771" s="6">
        <v>98.418933017927102</v>
      </c>
      <c r="AF1771" s="24" t="s">
        <v>4351</v>
      </c>
      <c r="AG1771" s="24" t="s">
        <v>212</v>
      </c>
      <c r="AH1771" s="25">
        <v>1687.5627698932601</v>
      </c>
      <c r="AI1771" s="25">
        <v>1687.5627698932601</v>
      </c>
      <c r="AJ1771" s="25"/>
    </row>
    <row r="1772" spans="25:36" x14ac:dyDescent="0.2">
      <c r="Y1772" t="s">
        <v>203</v>
      </c>
      <c r="Z1772" t="s">
        <v>212</v>
      </c>
      <c r="AA1772" s="6">
        <v>1363.66730483785</v>
      </c>
      <c r="AB1772" s="6">
        <v>1317.96723580191</v>
      </c>
      <c r="AC1772" s="6">
        <v>47.025928089601599</v>
      </c>
      <c r="AF1772" s="24" t="s">
        <v>4300</v>
      </c>
      <c r="AG1772" s="24" t="s">
        <v>212</v>
      </c>
      <c r="AH1772" s="25">
        <v>1687.5627698932601</v>
      </c>
      <c r="AI1772" s="25">
        <v>1687.5627698932601</v>
      </c>
      <c r="AJ1772" s="25"/>
    </row>
    <row r="1773" spans="25:36" x14ac:dyDescent="0.2">
      <c r="Y1773" t="s">
        <v>3461</v>
      </c>
      <c r="Z1773" t="s">
        <v>212</v>
      </c>
      <c r="AA1773" s="6">
        <v>1364.0927683709299</v>
      </c>
      <c r="AB1773" s="6">
        <v>1505.7488045718001</v>
      </c>
      <c r="AC1773" s="6">
        <v>52.980010194246198</v>
      </c>
      <c r="AF1773" s="24" t="s">
        <v>2789</v>
      </c>
      <c r="AG1773" s="24" t="s">
        <v>212</v>
      </c>
      <c r="AH1773" s="25">
        <v>1854.45356950633</v>
      </c>
      <c r="AI1773" s="25">
        <v>1688.0603515640901</v>
      </c>
      <c r="AJ1773" s="25">
        <v>78.781159343816299</v>
      </c>
    </row>
    <row r="1774" spans="25:36" x14ac:dyDescent="0.2">
      <c r="Y1774" t="s">
        <v>3463</v>
      </c>
      <c r="Z1774" t="s">
        <v>212</v>
      </c>
      <c r="AA1774" s="6">
        <v>1364.21733571653</v>
      </c>
      <c r="AB1774" s="6">
        <v>1571.5740063896501</v>
      </c>
      <c r="AC1774" s="6">
        <v>68.398006420010603</v>
      </c>
      <c r="AF1774" s="24" t="s">
        <v>4103</v>
      </c>
      <c r="AG1774" s="24" t="s">
        <v>212</v>
      </c>
      <c r="AH1774" s="25">
        <v>1878.57832292533</v>
      </c>
      <c r="AI1774" s="25">
        <v>1689</v>
      </c>
      <c r="AJ1774" s="25">
        <v>63.901497547375897</v>
      </c>
    </row>
    <row r="1775" spans="25:36" x14ac:dyDescent="0.2">
      <c r="Y1775" t="s">
        <v>3465</v>
      </c>
      <c r="Z1775" t="s">
        <v>212</v>
      </c>
      <c r="AA1775" s="6">
        <v>1364.70651891647</v>
      </c>
      <c r="AB1775" s="6">
        <v>1435.626186921</v>
      </c>
      <c r="AC1775" s="6">
        <v>65.923511259126499</v>
      </c>
      <c r="AF1775" s="24" t="s">
        <v>3186</v>
      </c>
      <c r="AG1775" s="24" t="s">
        <v>212</v>
      </c>
      <c r="AH1775" s="25">
        <v>2609.9877789881002</v>
      </c>
      <c r="AI1775" s="25">
        <v>1690</v>
      </c>
      <c r="AJ1775" s="25">
        <v>82.023185707209905</v>
      </c>
    </row>
    <row r="1776" spans="25:36" x14ac:dyDescent="0.2">
      <c r="Y1776" t="s">
        <v>3467</v>
      </c>
      <c r="Z1776" t="s">
        <v>212</v>
      </c>
      <c r="AA1776" s="6">
        <v>1364.81164309017</v>
      </c>
      <c r="AB1776" s="6">
        <v>1421.3679668178299</v>
      </c>
      <c r="AC1776" s="6">
        <v>50.491531281739299</v>
      </c>
      <c r="AF1776" s="24" t="s">
        <v>2593</v>
      </c>
      <c r="AG1776" s="24" t="s">
        <v>212</v>
      </c>
      <c r="AH1776" s="25">
        <v>1535.7437584453301</v>
      </c>
      <c r="AI1776" s="25">
        <v>1690.0851775906799</v>
      </c>
      <c r="AJ1776" s="25">
        <v>53.471891571525703</v>
      </c>
    </row>
    <row r="1777" spans="25:36" x14ac:dyDescent="0.2">
      <c r="Y1777" t="s">
        <v>3469</v>
      </c>
      <c r="Z1777" t="s">
        <v>212</v>
      </c>
      <c r="AA1777" s="6">
        <v>1364.97701127603</v>
      </c>
      <c r="AB1777" s="6">
        <v>1492.5389650202301</v>
      </c>
      <c r="AC1777" s="6">
        <v>68.636675619448994</v>
      </c>
      <c r="AF1777" s="24" t="s">
        <v>3752</v>
      </c>
      <c r="AG1777" s="24" t="s">
        <v>212</v>
      </c>
      <c r="AH1777" s="25">
        <v>2042.2977478704299</v>
      </c>
      <c r="AI1777" s="25">
        <v>1691.4758306668</v>
      </c>
      <c r="AJ1777" s="25">
        <v>82.157057131836694</v>
      </c>
    </row>
    <row r="1778" spans="25:36" x14ac:dyDescent="0.2">
      <c r="Y1778" t="s">
        <v>3471</v>
      </c>
      <c r="Z1778" t="s">
        <v>212</v>
      </c>
      <c r="AA1778" s="6">
        <v>1365.0584037731401</v>
      </c>
      <c r="AB1778" s="6">
        <v>1314.4170918147699</v>
      </c>
      <c r="AC1778" s="6">
        <v>97.924523243977603</v>
      </c>
      <c r="AF1778" s="24" t="s">
        <v>3091</v>
      </c>
      <c r="AG1778" s="24" t="s">
        <v>274</v>
      </c>
      <c r="AH1778" s="25">
        <v>2052.3605132558901</v>
      </c>
      <c r="AI1778" s="25">
        <v>1691.6569779200499</v>
      </c>
      <c r="AJ1778" s="25">
        <v>67.129884507926903</v>
      </c>
    </row>
    <row r="1779" spans="25:36" x14ac:dyDescent="0.2">
      <c r="Y1779" t="s">
        <v>3473</v>
      </c>
      <c r="Z1779" t="s">
        <v>212</v>
      </c>
      <c r="AA1779" s="6">
        <v>1365.0600495748199</v>
      </c>
      <c r="AB1779" s="6">
        <v>1468.50487096605</v>
      </c>
      <c r="AC1779" s="6">
        <v>69.418482158872806</v>
      </c>
      <c r="AF1779" s="24" t="s">
        <v>3074</v>
      </c>
      <c r="AG1779" s="24" t="s">
        <v>212</v>
      </c>
      <c r="AH1779" s="25">
        <v>8075.9656583242504</v>
      </c>
      <c r="AI1779" s="25">
        <v>1694</v>
      </c>
      <c r="AJ1779" s="25">
        <v>142.79117935622401</v>
      </c>
    </row>
    <row r="1780" spans="25:36" x14ac:dyDescent="0.2">
      <c r="Y1780" t="s">
        <v>3475</v>
      </c>
      <c r="Z1780" t="s">
        <v>212</v>
      </c>
      <c r="AA1780" s="6">
        <v>1365.3504772040701</v>
      </c>
      <c r="AB1780" s="6">
        <v>1365.3504772040701</v>
      </c>
      <c r="AC1780" s="6">
        <v>17.5540060658982</v>
      </c>
      <c r="AF1780" s="24" t="s">
        <v>6379</v>
      </c>
      <c r="AG1780" s="24" t="s">
        <v>212</v>
      </c>
      <c r="AH1780" s="25">
        <v>3219.8652691565298</v>
      </c>
      <c r="AI1780" s="25">
        <v>1695.64840207423</v>
      </c>
      <c r="AJ1780" s="25">
        <v>158.804973457497</v>
      </c>
    </row>
    <row r="1781" spans="25:36" x14ac:dyDescent="0.2">
      <c r="Y1781" t="s">
        <v>3477</v>
      </c>
      <c r="Z1781" t="s">
        <v>212</v>
      </c>
      <c r="AA1781" s="6">
        <v>1365.5722848033899</v>
      </c>
      <c r="AB1781" s="6">
        <v>1620.58142758792</v>
      </c>
      <c r="AC1781" s="6">
        <v>52.376126330559899</v>
      </c>
      <c r="AF1781" s="24" t="s">
        <v>5866</v>
      </c>
      <c r="AG1781" s="24" t="s">
        <v>212</v>
      </c>
      <c r="AH1781" s="25">
        <v>2306.9521810147298</v>
      </c>
      <c r="AI1781" s="25">
        <v>1697.24611293771</v>
      </c>
      <c r="AJ1781" s="25">
        <v>88.327895376597297</v>
      </c>
    </row>
    <row r="1782" spans="25:36" x14ac:dyDescent="0.2">
      <c r="Y1782" t="s">
        <v>3479</v>
      </c>
      <c r="Z1782" t="s">
        <v>212</v>
      </c>
      <c r="AA1782" s="6">
        <v>1365.5876062136999</v>
      </c>
      <c r="AB1782" s="6">
        <v>1296.1698145896801</v>
      </c>
      <c r="AC1782" s="6">
        <v>39.836918404876599</v>
      </c>
      <c r="AF1782" s="24" t="s">
        <v>2835</v>
      </c>
      <c r="AG1782" s="24" t="s">
        <v>212</v>
      </c>
      <c r="AH1782" s="25">
        <v>1567.6721209252</v>
      </c>
      <c r="AI1782" s="25">
        <v>1697.95468371061</v>
      </c>
      <c r="AJ1782" s="25">
        <v>79.411906522436993</v>
      </c>
    </row>
    <row r="1783" spans="25:36" x14ac:dyDescent="0.2">
      <c r="Y1783" t="s">
        <v>3481</v>
      </c>
      <c r="Z1783" t="s">
        <v>212</v>
      </c>
      <c r="AA1783" s="6">
        <v>1365.96019256977</v>
      </c>
      <c r="AB1783" s="6">
        <v>1507.94896278379</v>
      </c>
      <c r="AC1783" s="6">
        <v>71.779726808882899</v>
      </c>
      <c r="AF1783" s="24" t="s">
        <v>2031</v>
      </c>
      <c r="AG1783" s="24" t="s">
        <v>212</v>
      </c>
      <c r="AH1783" s="25">
        <v>1698.91741534316</v>
      </c>
      <c r="AI1783" s="25">
        <v>1698.91741534316</v>
      </c>
      <c r="AJ1783" s="25">
        <v>1.6542747906555899</v>
      </c>
    </row>
    <row r="1784" spans="25:36" x14ac:dyDescent="0.2">
      <c r="Y1784" t="s">
        <v>3483</v>
      </c>
      <c r="Z1784" t="s">
        <v>212</v>
      </c>
      <c r="AA1784" s="6">
        <v>1366.0617074976001</v>
      </c>
      <c r="AB1784" s="6">
        <v>1310.14514553403</v>
      </c>
      <c r="AC1784" s="6">
        <v>69.913441219766298</v>
      </c>
      <c r="AF1784" s="24" t="s">
        <v>3730</v>
      </c>
      <c r="AG1784" s="24" t="s">
        <v>274</v>
      </c>
      <c r="AH1784" s="25">
        <v>1934.63216755182</v>
      </c>
      <c r="AI1784" s="25">
        <v>1700.20947173388</v>
      </c>
      <c r="AJ1784" s="25">
        <v>56.175583345382101</v>
      </c>
    </row>
    <row r="1785" spans="25:36" x14ac:dyDescent="0.2">
      <c r="Y1785" t="s">
        <v>3485</v>
      </c>
      <c r="Z1785" t="s">
        <v>212</v>
      </c>
      <c r="AA1785" s="6">
        <v>1366.23808208181</v>
      </c>
      <c r="AB1785" s="6">
        <v>1314.8900963322401</v>
      </c>
      <c r="AC1785" s="6">
        <v>71.232726759753206</v>
      </c>
      <c r="AF1785" s="24" t="s">
        <v>3303</v>
      </c>
      <c r="AG1785" s="24" t="s">
        <v>212</v>
      </c>
      <c r="AH1785" s="25">
        <v>1707.4490646847</v>
      </c>
      <c r="AI1785" s="25">
        <v>1700.56844679661</v>
      </c>
      <c r="AJ1785" s="25">
        <v>22.322019519056902</v>
      </c>
    </row>
    <row r="1786" spans="25:36" x14ac:dyDescent="0.2">
      <c r="Y1786" t="s">
        <v>3487</v>
      </c>
      <c r="Z1786" t="s">
        <v>212</v>
      </c>
      <c r="AA1786" s="6">
        <v>1366.45711138662</v>
      </c>
      <c r="AB1786" s="6">
        <v>1412.5554554881401</v>
      </c>
      <c r="AC1786" s="6">
        <v>66.941217302438901</v>
      </c>
      <c r="AF1786" s="24" t="s">
        <v>3477</v>
      </c>
      <c r="AG1786" s="24" t="s">
        <v>212</v>
      </c>
      <c r="AH1786" s="25">
        <v>1650.8199341613099</v>
      </c>
      <c r="AI1786" s="25">
        <v>1701.5554320767701</v>
      </c>
      <c r="AJ1786" s="25">
        <v>61.733359930318898</v>
      </c>
    </row>
    <row r="1787" spans="25:36" x14ac:dyDescent="0.2">
      <c r="Y1787" t="s">
        <v>3489</v>
      </c>
      <c r="Z1787" t="s">
        <v>212</v>
      </c>
      <c r="AA1787" s="6">
        <v>1367.3092918856</v>
      </c>
      <c r="AB1787" s="6">
        <v>1247.44302610708</v>
      </c>
      <c r="AC1787" s="6">
        <v>110.956741277791</v>
      </c>
      <c r="AF1787" s="24" t="s">
        <v>3299</v>
      </c>
      <c r="AG1787" s="24" t="s">
        <v>274</v>
      </c>
      <c r="AH1787" s="25">
        <v>1804.0154718465101</v>
      </c>
      <c r="AI1787" s="25">
        <v>1701.5554320767701</v>
      </c>
      <c r="AJ1787" s="25">
        <v>66.658171038755299</v>
      </c>
    </row>
    <row r="1788" spans="25:36" x14ac:dyDescent="0.2">
      <c r="Y1788" t="s">
        <v>3491</v>
      </c>
      <c r="Z1788" t="s">
        <v>212</v>
      </c>
      <c r="AA1788" s="6">
        <v>1367.8804312028799</v>
      </c>
      <c r="AB1788" s="6">
        <v>1517.9457537427299</v>
      </c>
      <c r="AC1788" s="6">
        <v>42.941651870743499</v>
      </c>
      <c r="AF1788" s="24" t="s">
        <v>1413</v>
      </c>
      <c r="AG1788" s="24" t="s">
        <v>212</v>
      </c>
      <c r="AH1788" s="25">
        <v>1901.99979549969</v>
      </c>
      <c r="AI1788" s="25">
        <v>1701.84193698688</v>
      </c>
      <c r="AJ1788" s="25">
        <v>73.065045881155001</v>
      </c>
    </row>
    <row r="1789" spans="25:36" x14ac:dyDescent="0.2">
      <c r="Y1789" t="s">
        <v>3493</v>
      </c>
      <c r="Z1789" t="s">
        <v>212</v>
      </c>
      <c r="AA1789" s="6">
        <v>1368.0109644377201</v>
      </c>
      <c r="AB1789" s="6">
        <v>1344.7471588262599</v>
      </c>
      <c r="AC1789" s="6">
        <v>88.169914089834904</v>
      </c>
      <c r="AF1789" s="24" t="s">
        <v>4757</v>
      </c>
      <c r="AG1789" s="24" t="s">
        <v>274</v>
      </c>
      <c r="AH1789" s="25">
        <v>1703.16204078603</v>
      </c>
      <c r="AI1789" s="25">
        <v>1703.16204078603</v>
      </c>
      <c r="AJ1789" s="25"/>
    </row>
    <row r="1790" spans="25:36" x14ac:dyDescent="0.2">
      <c r="Y1790" t="s">
        <v>3494</v>
      </c>
      <c r="Z1790" t="s">
        <v>274</v>
      </c>
      <c r="AA1790" s="6">
        <v>1368.14420365161</v>
      </c>
      <c r="AB1790" s="6">
        <v>1368.14420365161</v>
      </c>
      <c r="AC1790" s="6"/>
      <c r="AF1790" s="24" t="s">
        <v>2807</v>
      </c>
      <c r="AG1790" s="24" t="s">
        <v>274</v>
      </c>
      <c r="AH1790" s="25">
        <v>1665.93205264071</v>
      </c>
      <c r="AI1790" s="25">
        <v>1703.5373536288701</v>
      </c>
      <c r="AJ1790" s="25">
        <v>54.588202628924897</v>
      </c>
    </row>
    <row r="1791" spans="25:36" x14ac:dyDescent="0.2">
      <c r="Y1791" t="s">
        <v>3496</v>
      </c>
      <c r="Z1791" t="s">
        <v>212</v>
      </c>
      <c r="AA1791" s="6">
        <v>1368.70924602369</v>
      </c>
      <c r="AB1791" s="6">
        <v>1310.1501736334801</v>
      </c>
      <c r="AC1791" s="6">
        <v>104.073066214899</v>
      </c>
      <c r="AF1791" s="24" t="s">
        <v>2328</v>
      </c>
      <c r="AG1791" s="24" t="s">
        <v>212</v>
      </c>
      <c r="AH1791" s="25">
        <v>1493.9126410413401</v>
      </c>
      <c r="AI1791" s="25">
        <v>1704.05440092768</v>
      </c>
      <c r="AJ1791" s="25">
        <v>34.698889069140598</v>
      </c>
    </row>
    <row r="1792" spans="25:36" x14ac:dyDescent="0.2">
      <c r="Y1792" t="s">
        <v>3498</v>
      </c>
      <c r="Z1792" t="s">
        <v>212</v>
      </c>
      <c r="AA1792" s="6">
        <v>1369.0789015267701</v>
      </c>
      <c r="AB1792" s="6">
        <v>1467.4827149483201</v>
      </c>
      <c r="AC1792" s="6">
        <v>51.5638191829905</v>
      </c>
      <c r="AF1792" s="24" t="s">
        <v>1616</v>
      </c>
      <c r="AG1792" s="24" t="s">
        <v>212</v>
      </c>
      <c r="AH1792" s="25">
        <v>1806.27340021957</v>
      </c>
      <c r="AI1792" s="25">
        <v>1704.2569747438099</v>
      </c>
      <c r="AJ1792" s="25">
        <v>36.798745576741403</v>
      </c>
    </row>
    <row r="1793" spans="25:36" x14ac:dyDescent="0.2">
      <c r="Y1793" t="s">
        <v>3500</v>
      </c>
      <c r="Z1793" t="s">
        <v>212</v>
      </c>
      <c r="AA1793" s="6">
        <v>1369.1788779267499</v>
      </c>
      <c r="AB1793" s="6">
        <v>1463.8123775562201</v>
      </c>
      <c r="AC1793" s="6">
        <v>72.700521027595002</v>
      </c>
      <c r="AF1793" s="24" t="s">
        <v>3277</v>
      </c>
      <c r="AG1793" s="24" t="s">
        <v>212</v>
      </c>
      <c r="AH1793" s="25">
        <v>1487.06749859877</v>
      </c>
      <c r="AI1793" s="25">
        <v>1704.3027848016</v>
      </c>
      <c r="AJ1793" s="25">
        <v>71.200020206927704</v>
      </c>
    </row>
    <row r="1794" spans="25:36" x14ac:dyDescent="0.2">
      <c r="Y1794" t="s">
        <v>3502</v>
      </c>
      <c r="Z1794" t="s">
        <v>212</v>
      </c>
      <c r="AA1794" s="6">
        <v>1369.7817327180701</v>
      </c>
      <c r="AB1794" s="6">
        <v>1156.57472814794</v>
      </c>
      <c r="AC1794" s="6">
        <v>102.480458163468</v>
      </c>
      <c r="AF1794" s="24" t="s">
        <v>1912</v>
      </c>
      <c r="AG1794" s="24" t="s">
        <v>212</v>
      </c>
      <c r="AH1794" s="25">
        <v>1799.2642259847</v>
      </c>
      <c r="AI1794" s="25">
        <v>1705.0267581887799</v>
      </c>
      <c r="AJ1794" s="25">
        <v>58.240874309874002</v>
      </c>
    </row>
    <row r="1795" spans="25:36" x14ac:dyDescent="0.2">
      <c r="Y1795" t="s">
        <v>3504</v>
      </c>
      <c r="Z1795" t="s">
        <v>212</v>
      </c>
      <c r="AA1795" s="6">
        <v>1370.01375196709</v>
      </c>
      <c r="AB1795" s="6">
        <v>1370.01375196709</v>
      </c>
      <c r="AC1795" s="6">
        <v>22.607964185276</v>
      </c>
      <c r="AF1795" s="24" t="s">
        <v>1082</v>
      </c>
      <c r="AG1795" s="24" t="s">
        <v>212</v>
      </c>
      <c r="AH1795" s="25">
        <v>1621.48828782899</v>
      </c>
      <c r="AI1795" s="25">
        <v>1705.3012501067301</v>
      </c>
      <c r="AJ1795" s="25">
        <v>80.588340567799193</v>
      </c>
    </row>
    <row r="1796" spans="25:36" x14ac:dyDescent="0.2">
      <c r="Y1796" t="s">
        <v>3506</v>
      </c>
      <c r="Z1796" t="s">
        <v>212</v>
      </c>
      <c r="AA1796" s="6">
        <v>1370.41269790864</v>
      </c>
      <c r="AB1796" s="6">
        <v>1370.41269790864</v>
      </c>
      <c r="AC1796" s="6">
        <v>20.8298987425047</v>
      </c>
      <c r="AF1796" s="24" t="s">
        <v>5602</v>
      </c>
      <c r="AG1796" s="24" t="s">
        <v>212</v>
      </c>
      <c r="AH1796" s="25">
        <v>2866.4521891911199</v>
      </c>
      <c r="AI1796" s="25">
        <v>1707.8603386155401</v>
      </c>
      <c r="AJ1796" s="25">
        <v>109.68076261885599</v>
      </c>
    </row>
    <row r="1797" spans="25:36" x14ac:dyDescent="0.2">
      <c r="Y1797" t="s">
        <v>3508</v>
      </c>
      <c r="Z1797" t="s">
        <v>212</v>
      </c>
      <c r="AA1797" s="6">
        <v>1370.4638638208901</v>
      </c>
      <c r="AB1797" s="6">
        <v>1430.7388484665</v>
      </c>
      <c r="AC1797" s="6">
        <v>89.261762080016098</v>
      </c>
      <c r="AF1797" s="24" t="s">
        <v>2618</v>
      </c>
      <c r="AG1797" s="24" t="s">
        <v>212</v>
      </c>
      <c r="AH1797" s="25">
        <v>1543.0784218070901</v>
      </c>
      <c r="AI1797" s="25">
        <v>1708.7088697076799</v>
      </c>
      <c r="AJ1797" s="25">
        <v>51.6967530033548</v>
      </c>
    </row>
    <row r="1798" spans="25:36" x14ac:dyDescent="0.2">
      <c r="Y1798" t="s">
        <v>3510</v>
      </c>
      <c r="Z1798" t="s">
        <v>212</v>
      </c>
      <c r="AA1798" s="6">
        <v>1370.75708871694</v>
      </c>
      <c r="AB1798" s="6">
        <v>1206.9085800595001</v>
      </c>
      <c r="AC1798" s="6">
        <v>87.318289004166402</v>
      </c>
      <c r="AF1798" s="24" t="s">
        <v>3973</v>
      </c>
      <c r="AG1798" s="24" t="s">
        <v>274</v>
      </c>
      <c r="AH1798" s="25">
        <v>1709</v>
      </c>
      <c r="AI1798" s="25">
        <v>1709</v>
      </c>
      <c r="AJ1798" s="25"/>
    </row>
    <row r="1799" spans="25:36" x14ac:dyDescent="0.2">
      <c r="Y1799" t="s">
        <v>3512</v>
      </c>
      <c r="Z1799" t="s">
        <v>212</v>
      </c>
      <c r="AA1799" s="6">
        <v>1370.8733269972499</v>
      </c>
      <c r="AB1799" s="6">
        <v>1110</v>
      </c>
      <c r="AC1799" s="6">
        <v>77.293281808168402</v>
      </c>
      <c r="AF1799" s="24" t="s">
        <v>3647</v>
      </c>
      <c r="AG1799" s="24" t="s">
        <v>274</v>
      </c>
      <c r="AH1799" s="25">
        <v>1711</v>
      </c>
      <c r="AI1799" s="25">
        <v>1711</v>
      </c>
      <c r="AJ1799" s="25"/>
    </row>
    <row r="1800" spans="25:36" x14ac:dyDescent="0.2">
      <c r="Y1800" t="s">
        <v>3514</v>
      </c>
      <c r="Z1800" t="s">
        <v>212</v>
      </c>
      <c r="AA1800" s="6">
        <v>1371.50837932081</v>
      </c>
      <c r="AB1800" s="6">
        <v>1360.5482091428401</v>
      </c>
      <c r="AC1800" s="6">
        <v>49.960304916255303</v>
      </c>
      <c r="AF1800" s="24" t="s">
        <v>3174</v>
      </c>
      <c r="AG1800" s="24" t="s">
        <v>212</v>
      </c>
      <c r="AH1800" s="25">
        <v>1606.1304698818899</v>
      </c>
      <c r="AI1800" s="25">
        <v>1711.5551141498299</v>
      </c>
      <c r="AJ1800" s="25">
        <v>62.174054144427203</v>
      </c>
    </row>
    <row r="1801" spans="25:36" x14ac:dyDescent="0.2">
      <c r="Y1801" t="s">
        <v>3516</v>
      </c>
      <c r="Z1801" t="s">
        <v>212</v>
      </c>
      <c r="AA1801" s="6">
        <v>1372.0506703685601</v>
      </c>
      <c r="AB1801" s="6">
        <v>1372.0506703685601</v>
      </c>
      <c r="AC1801" s="6"/>
      <c r="AF1801" s="24" t="s">
        <v>4062</v>
      </c>
      <c r="AG1801" s="24" t="s">
        <v>212</v>
      </c>
      <c r="AH1801" s="25">
        <v>2382.11231613469</v>
      </c>
      <c r="AI1801" s="25">
        <v>1714.1486224083201</v>
      </c>
      <c r="AJ1801" s="25">
        <v>69.204486316820606</v>
      </c>
    </row>
    <row r="1802" spans="25:36" x14ac:dyDescent="0.2">
      <c r="Y1802" t="s">
        <v>3517</v>
      </c>
      <c r="Z1802" t="s">
        <v>274</v>
      </c>
      <c r="AA1802" s="6">
        <v>1372.39056281065</v>
      </c>
      <c r="AB1802" s="6">
        <v>456.125091556977</v>
      </c>
      <c r="AC1802" s="6">
        <v>123.384579617342</v>
      </c>
      <c r="AF1802" s="24" t="s">
        <v>3021</v>
      </c>
      <c r="AG1802" s="24" t="s">
        <v>212</v>
      </c>
      <c r="AH1802" s="25">
        <v>1714.5840150159299</v>
      </c>
      <c r="AI1802" s="25">
        <v>1714.5840150159299</v>
      </c>
      <c r="AJ1802" s="25">
        <v>52.372964383001197</v>
      </c>
    </row>
    <row r="1803" spans="25:36" x14ac:dyDescent="0.2">
      <c r="Y1803" t="s">
        <v>3519</v>
      </c>
      <c r="Z1803" t="s">
        <v>212</v>
      </c>
      <c r="AA1803" s="6">
        <v>1372.6930170820899</v>
      </c>
      <c r="AB1803" s="6">
        <v>1372.6930170820899</v>
      </c>
      <c r="AC1803" s="6">
        <v>30.841671004890799</v>
      </c>
      <c r="AF1803" s="24" t="s">
        <v>4079</v>
      </c>
      <c r="AG1803" s="24" t="s">
        <v>274</v>
      </c>
      <c r="AH1803" s="25">
        <v>1962.4480142677301</v>
      </c>
      <c r="AI1803" s="25">
        <v>1715.41686229161</v>
      </c>
      <c r="AJ1803" s="25">
        <v>82.179192399616895</v>
      </c>
    </row>
    <row r="1804" spans="25:36" x14ac:dyDescent="0.2">
      <c r="Y1804" t="s">
        <v>3521</v>
      </c>
      <c r="Z1804" t="s">
        <v>212</v>
      </c>
      <c r="AA1804" s="6">
        <v>1372.9756811587499</v>
      </c>
      <c r="AB1804" s="6">
        <v>1331.6379609947201</v>
      </c>
      <c r="AC1804" s="6">
        <v>76.905411339803393</v>
      </c>
      <c r="AF1804" s="24" t="s">
        <v>2755</v>
      </c>
      <c r="AG1804" s="24" t="s">
        <v>212</v>
      </c>
      <c r="AH1804" s="25">
        <v>2291.0939000452399</v>
      </c>
      <c r="AI1804" s="25">
        <v>1715.4223680899099</v>
      </c>
      <c r="AJ1804" s="25">
        <v>75.801000790721801</v>
      </c>
    </row>
    <row r="1805" spans="25:36" x14ac:dyDescent="0.2">
      <c r="Y1805" t="s">
        <v>3523</v>
      </c>
      <c r="Z1805" t="s">
        <v>212</v>
      </c>
      <c r="AA1805" s="6">
        <v>1373.17964036585</v>
      </c>
      <c r="AB1805" s="6">
        <v>1406.1337383678199</v>
      </c>
      <c r="AC1805" s="6">
        <v>74.308744107543703</v>
      </c>
      <c r="AF1805" s="24" t="s">
        <v>2851</v>
      </c>
      <c r="AG1805" s="24" t="s">
        <v>274</v>
      </c>
      <c r="AH1805" s="25">
        <v>1869.4947869989001</v>
      </c>
      <c r="AI1805" s="25">
        <v>1715.58873291083</v>
      </c>
      <c r="AJ1805" s="25">
        <v>67.778841328126703</v>
      </c>
    </row>
    <row r="1806" spans="25:36" x14ac:dyDescent="0.2">
      <c r="Y1806" t="s">
        <v>3525</v>
      </c>
      <c r="Z1806" t="s">
        <v>212</v>
      </c>
      <c r="AA1806" s="6">
        <v>1374.3028567188501</v>
      </c>
      <c r="AB1806" s="6">
        <v>1503.46528988521</v>
      </c>
      <c r="AC1806" s="6">
        <v>55.247256998529501</v>
      </c>
      <c r="AF1806" s="24" t="s">
        <v>3377</v>
      </c>
      <c r="AG1806" s="24" t="s">
        <v>212</v>
      </c>
      <c r="AH1806" s="25">
        <v>1971.3949562572</v>
      </c>
      <c r="AI1806" s="25">
        <v>1717.95386310663</v>
      </c>
      <c r="AJ1806" s="25">
        <v>54.829968558006598</v>
      </c>
    </row>
    <row r="1807" spans="25:36" x14ac:dyDescent="0.2">
      <c r="Y1807" t="s">
        <v>3527</v>
      </c>
      <c r="Z1807" t="s">
        <v>212</v>
      </c>
      <c r="AA1807" s="6">
        <v>1374.3128941360201</v>
      </c>
      <c r="AB1807" s="6">
        <v>1401.87364671248</v>
      </c>
      <c r="AC1807" s="6">
        <v>68.573685834435693</v>
      </c>
      <c r="AF1807" s="24" t="s">
        <v>3221</v>
      </c>
      <c r="AG1807" s="24" t="s">
        <v>212</v>
      </c>
      <c r="AH1807" s="25">
        <v>1760.7418323058801</v>
      </c>
      <c r="AI1807" s="25">
        <v>1717.95386310663</v>
      </c>
      <c r="AJ1807" s="25">
        <v>56.960778298570403</v>
      </c>
    </row>
    <row r="1808" spans="25:36" x14ac:dyDescent="0.2">
      <c r="Y1808" t="s">
        <v>3529</v>
      </c>
      <c r="Z1808" t="s">
        <v>212</v>
      </c>
      <c r="AA1808" s="6">
        <v>1374.86906316107</v>
      </c>
      <c r="AB1808" s="6">
        <v>1374.86906316107</v>
      </c>
      <c r="AC1808" s="6">
        <v>9.9114467223982601</v>
      </c>
      <c r="AF1808" s="24" t="s">
        <v>3585</v>
      </c>
      <c r="AG1808" s="24" t="s">
        <v>212</v>
      </c>
      <c r="AH1808" s="25">
        <v>1471.58276705971</v>
      </c>
      <c r="AI1808" s="25">
        <v>1718.58955310754</v>
      </c>
      <c r="AJ1808" s="25">
        <v>59.5553823510404</v>
      </c>
    </row>
    <row r="1809" spans="25:36" x14ac:dyDescent="0.2">
      <c r="Y1809" t="s">
        <v>3531</v>
      </c>
      <c r="Z1809" t="s">
        <v>212</v>
      </c>
      <c r="AA1809" s="6">
        <v>1374.9810248026899</v>
      </c>
      <c r="AB1809" s="6">
        <v>1374.9810248026899</v>
      </c>
      <c r="AC1809" s="6"/>
      <c r="AF1809" s="24" t="s">
        <v>3180</v>
      </c>
      <c r="AG1809" s="24" t="s">
        <v>212</v>
      </c>
      <c r="AH1809" s="25">
        <v>1508.27971273301</v>
      </c>
      <c r="AI1809" s="25">
        <v>1718.7904835019201</v>
      </c>
      <c r="AJ1809" s="25">
        <v>58.030882105726498</v>
      </c>
    </row>
    <row r="1810" spans="25:36" x14ac:dyDescent="0.2">
      <c r="Y1810" t="s">
        <v>3533</v>
      </c>
      <c r="Z1810" t="s">
        <v>212</v>
      </c>
      <c r="AA1810" s="6">
        <v>1375.00047124459</v>
      </c>
      <c r="AB1810" s="6">
        <v>1400.7758787512701</v>
      </c>
      <c r="AC1810" s="6">
        <v>78.363017783986507</v>
      </c>
      <c r="AF1810" s="24" t="s">
        <v>3882</v>
      </c>
      <c r="AG1810" s="24" t="s">
        <v>212</v>
      </c>
      <c r="AH1810" s="25">
        <v>1898.26931143608</v>
      </c>
      <c r="AI1810" s="25">
        <v>1720</v>
      </c>
      <c r="AJ1810" s="25">
        <v>68.665130931579498</v>
      </c>
    </row>
    <row r="1811" spans="25:36" x14ac:dyDescent="0.2">
      <c r="Y1811" t="s">
        <v>3535</v>
      </c>
      <c r="Z1811" t="s">
        <v>212</v>
      </c>
      <c r="AA1811" s="6">
        <v>1375.06031539736</v>
      </c>
      <c r="AB1811" s="6">
        <v>1252.3733239059</v>
      </c>
      <c r="AC1811" s="6">
        <v>94.030336744828602</v>
      </c>
      <c r="AF1811" s="24" t="s">
        <v>2881</v>
      </c>
      <c r="AG1811" s="24" t="s">
        <v>212</v>
      </c>
      <c r="AH1811" s="25">
        <v>1478.75051603927</v>
      </c>
      <c r="AI1811" s="25">
        <v>1720</v>
      </c>
      <c r="AJ1811" s="25">
        <v>53.123577532602397</v>
      </c>
    </row>
    <row r="1812" spans="25:36" x14ac:dyDescent="0.2">
      <c r="Y1812" t="s">
        <v>3537</v>
      </c>
      <c r="Z1812" t="s">
        <v>212</v>
      </c>
      <c r="AA1812" s="6">
        <v>1375.3155826285199</v>
      </c>
      <c r="AB1812" s="6">
        <v>1451.27542983024</v>
      </c>
      <c r="AC1812" s="6">
        <v>30.5932636647793</v>
      </c>
      <c r="AF1812" s="24" t="s">
        <v>2125</v>
      </c>
      <c r="AG1812" s="24" t="s">
        <v>212</v>
      </c>
      <c r="AH1812" s="25">
        <v>2044.72812241207</v>
      </c>
      <c r="AI1812" s="25">
        <v>1721.7257466818501</v>
      </c>
      <c r="AJ1812" s="25">
        <v>70.081040728561305</v>
      </c>
    </row>
    <row r="1813" spans="25:36" x14ac:dyDescent="0.2">
      <c r="Y1813" t="s">
        <v>3539</v>
      </c>
      <c r="Z1813" t="s">
        <v>212</v>
      </c>
      <c r="AA1813" s="6">
        <v>1375.58822826765</v>
      </c>
      <c r="AB1813" s="6">
        <v>1367.8387207074099</v>
      </c>
      <c r="AC1813" s="6">
        <v>48.220831008921103</v>
      </c>
      <c r="AF1813" s="24" t="s">
        <v>2058</v>
      </c>
      <c r="AG1813" s="24" t="s">
        <v>212</v>
      </c>
      <c r="AH1813" s="25">
        <v>1529.85909507716</v>
      </c>
      <c r="AI1813" s="25">
        <v>1721.7606657393701</v>
      </c>
      <c r="AJ1813" s="25">
        <v>82.758567309479801</v>
      </c>
    </row>
    <row r="1814" spans="25:36" x14ac:dyDescent="0.2">
      <c r="Y1814" t="s">
        <v>3540</v>
      </c>
      <c r="Z1814" t="s">
        <v>274</v>
      </c>
      <c r="AA1814" s="6">
        <v>1375.9579055325701</v>
      </c>
      <c r="AB1814" s="6">
        <v>1375.9579055325701</v>
      </c>
      <c r="AC1814" s="6"/>
      <c r="AF1814" s="24" t="s">
        <v>8177</v>
      </c>
      <c r="AG1814" s="24" t="s">
        <v>212</v>
      </c>
      <c r="AH1814" s="25">
        <v>3932.3827132806</v>
      </c>
      <c r="AI1814" s="25">
        <v>1723.4213830081301</v>
      </c>
      <c r="AJ1814" s="25">
        <v>174.478308555556</v>
      </c>
    </row>
    <row r="1815" spans="25:36" x14ac:dyDescent="0.2">
      <c r="Y1815" t="s">
        <v>3542</v>
      </c>
      <c r="Z1815" t="s">
        <v>212</v>
      </c>
      <c r="AA1815" s="6">
        <v>1376.2844358224099</v>
      </c>
      <c r="AB1815" s="6">
        <v>1497.4128652234201</v>
      </c>
      <c r="AC1815" s="6">
        <v>82.742227142060102</v>
      </c>
      <c r="AF1815" s="24" t="s">
        <v>5128</v>
      </c>
      <c r="AG1815" s="24" t="s">
        <v>212</v>
      </c>
      <c r="AH1815" s="25">
        <v>2003.5245253379001</v>
      </c>
      <c r="AI1815" s="25">
        <v>1724.7992201669999</v>
      </c>
      <c r="AJ1815" s="25">
        <v>48.1549717063534</v>
      </c>
    </row>
    <row r="1816" spans="25:36" x14ac:dyDescent="0.2">
      <c r="Y1816" t="s">
        <v>3543</v>
      </c>
      <c r="Z1816" t="s">
        <v>212</v>
      </c>
      <c r="AA1816" s="6">
        <v>1377.9866218464499</v>
      </c>
      <c r="AB1816" s="6">
        <v>1258.2007518298301</v>
      </c>
      <c r="AC1816" s="6">
        <v>82.353072824718495</v>
      </c>
      <c r="AF1816" s="24" t="s">
        <v>1995</v>
      </c>
      <c r="AG1816" s="24" t="s">
        <v>212</v>
      </c>
      <c r="AH1816" s="25">
        <v>1604.8574991831899</v>
      </c>
      <c r="AI1816" s="25">
        <v>1726.81089842603</v>
      </c>
      <c r="AJ1816" s="25">
        <v>55.766480811370798</v>
      </c>
    </row>
    <row r="1817" spans="25:36" x14ac:dyDescent="0.2">
      <c r="Y1817" t="s">
        <v>3545</v>
      </c>
      <c r="Z1817" t="s">
        <v>212</v>
      </c>
      <c r="AA1817" s="6">
        <v>1378.88883506705</v>
      </c>
      <c r="AB1817" s="6">
        <v>1378.88883506705</v>
      </c>
      <c r="AC1817" s="6"/>
      <c r="AF1817" s="24" t="s">
        <v>4020</v>
      </c>
      <c r="AG1817" s="24" t="s">
        <v>212</v>
      </c>
      <c r="AH1817" s="25">
        <v>2240.9618426310099</v>
      </c>
      <c r="AI1817" s="25">
        <v>1727.3135287791899</v>
      </c>
      <c r="AJ1817" s="25">
        <v>65.958694902731196</v>
      </c>
    </row>
    <row r="1818" spans="25:36" x14ac:dyDescent="0.2">
      <c r="Y1818" t="s">
        <v>3547</v>
      </c>
      <c r="Z1818" t="s">
        <v>212</v>
      </c>
      <c r="AA1818" s="6">
        <v>1378.94579531161</v>
      </c>
      <c r="AB1818" s="6">
        <v>1306.8252581464501</v>
      </c>
      <c r="AC1818" s="6">
        <v>19.804976176468902</v>
      </c>
      <c r="AF1818" s="24" t="s">
        <v>3493</v>
      </c>
      <c r="AG1818" s="24" t="s">
        <v>212</v>
      </c>
      <c r="AH1818" s="25">
        <v>2467.6457554763301</v>
      </c>
      <c r="AI1818" s="25">
        <v>1727.70545721131</v>
      </c>
      <c r="AJ1818" s="25">
        <v>131.18273866578801</v>
      </c>
    </row>
    <row r="1819" spans="25:36" x14ac:dyDescent="0.2">
      <c r="Y1819" t="s">
        <v>3549</v>
      </c>
      <c r="Z1819" t="s">
        <v>212</v>
      </c>
      <c r="AA1819" s="6">
        <v>1379.1999445843201</v>
      </c>
      <c r="AB1819" s="6">
        <v>1396.9725098854401</v>
      </c>
      <c r="AC1819" s="6">
        <v>75.710369122253695</v>
      </c>
      <c r="AF1819" s="24" t="s">
        <v>6168</v>
      </c>
      <c r="AG1819" s="24" t="s">
        <v>212</v>
      </c>
      <c r="AH1819" s="25">
        <v>3945.7517449400302</v>
      </c>
      <c r="AI1819" s="25">
        <v>1727.89601074599</v>
      </c>
      <c r="AJ1819" s="25">
        <v>122.967277400832</v>
      </c>
    </row>
    <row r="1820" spans="25:36" x14ac:dyDescent="0.2">
      <c r="Y1820" t="s">
        <v>3551</v>
      </c>
      <c r="Z1820" t="s">
        <v>212</v>
      </c>
      <c r="AA1820" s="6">
        <v>1379.7301391197</v>
      </c>
      <c r="AB1820" s="6">
        <v>1379.7301391197</v>
      </c>
      <c r="AC1820" s="6">
        <v>9.3782698138406904</v>
      </c>
      <c r="AF1820" s="24" t="s">
        <v>3261</v>
      </c>
      <c r="AG1820" s="24" t="s">
        <v>212</v>
      </c>
      <c r="AH1820" s="25">
        <v>1604.8930922351799</v>
      </c>
      <c r="AI1820" s="25">
        <v>1728.1088018553701</v>
      </c>
      <c r="AJ1820" s="25">
        <v>51.651885561401699</v>
      </c>
    </row>
    <row r="1821" spans="25:36" x14ac:dyDescent="0.2">
      <c r="Y1821" t="s">
        <v>3553</v>
      </c>
      <c r="Z1821" t="s">
        <v>212</v>
      </c>
      <c r="AA1821" s="6">
        <v>1379.8659072626201</v>
      </c>
      <c r="AB1821" s="6">
        <v>1379.8659072626201</v>
      </c>
      <c r="AC1821" s="6"/>
      <c r="AF1821" s="24" t="s">
        <v>2630</v>
      </c>
      <c r="AG1821" s="24" t="s">
        <v>212</v>
      </c>
      <c r="AH1821" s="25">
        <v>1713.0368523833799</v>
      </c>
      <c r="AI1821" s="25">
        <v>1728.6085752620199</v>
      </c>
      <c r="AJ1821" s="25">
        <v>65.399393755256597</v>
      </c>
    </row>
    <row r="1822" spans="25:36" x14ac:dyDescent="0.2">
      <c r="Y1822" t="s">
        <v>3554</v>
      </c>
      <c r="Z1822" t="s">
        <v>274</v>
      </c>
      <c r="AA1822" s="6">
        <v>1380.84302725156</v>
      </c>
      <c r="AB1822" s="6">
        <v>1380.84302725156</v>
      </c>
      <c r="AC1822" s="6"/>
      <c r="AF1822" s="24" t="s">
        <v>2519</v>
      </c>
      <c r="AG1822" s="24" t="s">
        <v>212</v>
      </c>
      <c r="AH1822" s="25">
        <v>1974.2908884205399</v>
      </c>
      <c r="AI1822" s="25">
        <v>1729.2965725559</v>
      </c>
      <c r="AJ1822" s="25">
        <v>58.627879680886302</v>
      </c>
    </row>
    <row r="1823" spans="25:36" x14ac:dyDescent="0.2">
      <c r="Y1823" t="s">
        <v>3556</v>
      </c>
      <c r="Z1823" t="s">
        <v>212</v>
      </c>
      <c r="AA1823" s="6">
        <v>1380.92256333049</v>
      </c>
      <c r="AB1823" s="6">
        <v>1420.26854037923</v>
      </c>
      <c r="AC1823" s="6">
        <v>69.983017514981398</v>
      </c>
      <c r="AF1823" s="24" t="s">
        <v>2326</v>
      </c>
      <c r="AG1823" s="24" t="s">
        <v>212</v>
      </c>
      <c r="AH1823" s="25">
        <v>1709.3890066285601</v>
      </c>
      <c r="AI1823" s="25">
        <v>1729.3170344057501</v>
      </c>
      <c r="AJ1823" s="25">
        <v>68.338353482475299</v>
      </c>
    </row>
    <row r="1824" spans="25:36" x14ac:dyDescent="0.2">
      <c r="Y1824" t="s">
        <v>3558</v>
      </c>
      <c r="Z1824" t="s">
        <v>212</v>
      </c>
      <c r="AA1824" s="6">
        <v>1380.9950011246799</v>
      </c>
      <c r="AB1824" s="6">
        <v>1380.9950011246799</v>
      </c>
      <c r="AC1824" s="6">
        <v>2.0868721727472099</v>
      </c>
      <c r="AF1824" s="24" t="s">
        <v>4071</v>
      </c>
      <c r="AG1824" s="24" t="s">
        <v>212</v>
      </c>
      <c r="AH1824" s="25">
        <v>2222.3952313138002</v>
      </c>
      <c r="AI1824" s="25">
        <v>1729.37894811551</v>
      </c>
      <c r="AJ1824" s="25">
        <v>55.466022430054103</v>
      </c>
    </row>
    <row r="1825" spans="25:36" x14ac:dyDescent="0.2">
      <c r="Y1825" t="s">
        <v>3560</v>
      </c>
      <c r="Z1825" t="s">
        <v>212</v>
      </c>
      <c r="AA1825" s="6">
        <v>1381.2494240107001</v>
      </c>
      <c r="AB1825" s="6">
        <v>1423.0655061029399</v>
      </c>
      <c r="AC1825" s="6">
        <v>85.999634823077002</v>
      </c>
      <c r="AF1825" s="24" t="s">
        <v>6374</v>
      </c>
      <c r="AG1825" s="24" t="s">
        <v>212</v>
      </c>
      <c r="AH1825" s="25">
        <v>1729.51178587707</v>
      </c>
      <c r="AI1825" s="25">
        <v>1729.51178587707</v>
      </c>
      <c r="AJ1825" s="25"/>
    </row>
    <row r="1826" spans="25:36" x14ac:dyDescent="0.2">
      <c r="Y1826" t="s">
        <v>3562</v>
      </c>
      <c r="Z1826" t="s">
        <v>212</v>
      </c>
      <c r="AA1826" s="6">
        <v>1381.9939434941</v>
      </c>
      <c r="AB1826" s="6">
        <v>1368.0341446301099</v>
      </c>
      <c r="AC1826" s="6">
        <v>66.252383742891396</v>
      </c>
      <c r="AF1826" s="24" t="s">
        <v>2087</v>
      </c>
      <c r="AG1826" s="24" t="s">
        <v>212</v>
      </c>
      <c r="AH1826" s="25">
        <v>1451.1545534699501</v>
      </c>
      <c r="AI1826" s="25">
        <v>1729.51178587707</v>
      </c>
      <c r="AJ1826" s="25">
        <v>52.805148919312103</v>
      </c>
    </row>
    <row r="1827" spans="25:36" x14ac:dyDescent="0.2">
      <c r="Y1827" t="s">
        <v>3564</v>
      </c>
      <c r="Z1827" t="s">
        <v>274</v>
      </c>
      <c r="AA1827" s="6">
        <v>1382.24599137057</v>
      </c>
      <c r="AB1827" s="6">
        <v>1498.5799727471599</v>
      </c>
      <c r="AC1827" s="6">
        <v>47.053063490343298</v>
      </c>
      <c r="AF1827" s="24" t="s">
        <v>3204</v>
      </c>
      <c r="AG1827" s="24" t="s">
        <v>212</v>
      </c>
      <c r="AH1827" s="25">
        <v>1672.7617511985</v>
      </c>
      <c r="AI1827" s="25">
        <v>1730.62644972715</v>
      </c>
      <c r="AJ1827" s="25">
        <v>55.552927675942399</v>
      </c>
    </row>
    <row r="1828" spans="25:36" x14ac:dyDescent="0.2">
      <c r="Y1828" t="s">
        <v>3566</v>
      </c>
      <c r="Z1828" t="s">
        <v>212</v>
      </c>
      <c r="AA1828" s="6">
        <v>1382.2756869385601</v>
      </c>
      <c r="AB1828" s="6">
        <v>1388.8264791951699</v>
      </c>
      <c r="AC1828" s="6">
        <v>57.079531143260397</v>
      </c>
      <c r="AF1828" s="24" t="s">
        <v>2310</v>
      </c>
      <c r="AG1828" s="24" t="s">
        <v>212</v>
      </c>
      <c r="AH1828" s="25">
        <v>1642.9781445669701</v>
      </c>
      <c r="AI1828" s="25">
        <v>1731.8247418706401</v>
      </c>
      <c r="AJ1828" s="25">
        <v>76.252892095016605</v>
      </c>
    </row>
    <row r="1829" spans="25:36" x14ac:dyDescent="0.2">
      <c r="Y1829" t="s">
        <v>3568</v>
      </c>
      <c r="Z1829" t="s">
        <v>212</v>
      </c>
      <c r="AA1829" s="6">
        <v>1382.52620980756</v>
      </c>
      <c r="AB1829" s="6">
        <v>1382.52620980756</v>
      </c>
      <c r="AC1829" s="6">
        <v>17.6943837974469</v>
      </c>
      <c r="AF1829" s="24" t="s">
        <v>3581</v>
      </c>
      <c r="AG1829" s="24" t="s">
        <v>274</v>
      </c>
      <c r="AH1829" s="25">
        <v>1578.17548327298</v>
      </c>
      <c r="AI1829" s="25">
        <v>1731.96593727134</v>
      </c>
      <c r="AJ1829" s="25">
        <v>67.175691623537404</v>
      </c>
    </row>
    <row r="1830" spans="25:36" x14ac:dyDescent="0.2">
      <c r="Y1830" t="s">
        <v>3570</v>
      </c>
      <c r="Z1830" t="s">
        <v>212</v>
      </c>
      <c r="AA1830" s="6">
        <v>1382.58152623366</v>
      </c>
      <c r="AB1830" s="6">
        <v>1181.0743273886801</v>
      </c>
      <c r="AC1830" s="6">
        <v>74.454543410332306</v>
      </c>
      <c r="AF1830" s="24" t="s">
        <v>1357</v>
      </c>
      <c r="AG1830" s="24" t="s">
        <v>212</v>
      </c>
      <c r="AH1830" s="25">
        <v>1799.64847063157</v>
      </c>
      <c r="AI1830" s="25">
        <v>1734.4036018182001</v>
      </c>
      <c r="AJ1830" s="25">
        <v>59.670943300823602</v>
      </c>
    </row>
    <row r="1831" spans="25:36" x14ac:dyDescent="0.2">
      <c r="Y1831" t="s">
        <v>3572</v>
      </c>
      <c r="Z1831" t="s">
        <v>212</v>
      </c>
      <c r="AA1831" s="6">
        <v>1382.7974104929599</v>
      </c>
      <c r="AB1831" s="6">
        <v>1382.7974104929599</v>
      </c>
      <c r="AC1831" s="6"/>
      <c r="AF1831" s="24" t="s">
        <v>5550</v>
      </c>
      <c r="AG1831" s="24" t="s">
        <v>274</v>
      </c>
      <c r="AH1831" s="25">
        <v>1734.4479406093701</v>
      </c>
      <c r="AI1831" s="25">
        <v>1734.4479406093701</v>
      </c>
      <c r="AJ1831" s="25"/>
    </row>
    <row r="1832" spans="25:36" x14ac:dyDescent="0.2">
      <c r="Y1832" t="s">
        <v>3573</v>
      </c>
      <c r="Z1832" t="s">
        <v>274</v>
      </c>
      <c r="AA1832" s="6">
        <v>1383.77467368724</v>
      </c>
      <c r="AB1832" s="6">
        <v>1383.77467368724</v>
      </c>
      <c r="AC1832" s="6"/>
      <c r="AF1832" s="24" t="s">
        <v>5010</v>
      </c>
      <c r="AG1832" s="24" t="s">
        <v>274</v>
      </c>
      <c r="AH1832" s="25">
        <v>1573.2574118525399</v>
      </c>
      <c r="AI1832" s="25">
        <v>1734.4612606133401</v>
      </c>
      <c r="AJ1832" s="25">
        <v>31.973153033450799</v>
      </c>
    </row>
    <row r="1833" spans="25:36" x14ac:dyDescent="0.2">
      <c r="Y1833" t="s">
        <v>3574</v>
      </c>
      <c r="Z1833" t="s">
        <v>274</v>
      </c>
      <c r="AA1833" s="6">
        <v>1383.77467368724</v>
      </c>
      <c r="AB1833" s="6">
        <v>1383.77467368724</v>
      </c>
      <c r="AC1833" s="6"/>
      <c r="AF1833" s="24" t="s">
        <v>2749</v>
      </c>
      <c r="AG1833" s="24" t="s">
        <v>212</v>
      </c>
      <c r="AH1833" s="25">
        <v>1439.5156593305901</v>
      </c>
      <c r="AI1833" s="25">
        <v>1735</v>
      </c>
      <c r="AJ1833" s="25">
        <v>52.233145721213099</v>
      </c>
    </row>
    <row r="1834" spans="25:36" x14ac:dyDescent="0.2">
      <c r="Y1834" t="s">
        <v>3576</v>
      </c>
      <c r="Z1834" t="s">
        <v>212</v>
      </c>
      <c r="AA1834" s="6">
        <v>1384.02644312855</v>
      </c>
      <c r="AB1834" s="6">
        <v>1391.59449318159</v>
      </c>
      <c r="AC1834" s="6">
        <v>13.609312413063501</v>
      </c>
      <c r="AF1834" s="24" t="s">
        <v>2964</v>
      </c>
      <c r="AG1834" s="24" t="s">
        <v>212</v>
      </c>
      <c r="AH1834" s="25">
        <v>1546.1733520318201</v>
      </c>
      <c r="AI1834" s="25">
        <v>1735.8368495193399</v>
      </c>
      <c r="AJ1834" s="25">
        <v>53.239360863321203</v>
      </c>
    </row>
    <row r="1835" spans="25:36" x14ac:dyDescent="0.2">
      <c r="Y1835" t="s">
        <v>3578</v>
      </c>
      <c r="Z1835" t="s">
        <v>212</v>
      </c>
      <c r="AA1835" s="6">
        <v>1384.1529443519601</v>
      </c>
      <c r="AB1835" s="6">
        <v>1225.8237217410101</v>
      </c>
      <c r="AC1835" s="6">
        <v>67.202196235748502</v>
      </c>
      <c r="AF1835" s="24" t="s">
        <v>2497</v>
      </c>
      <c r="AG1835" s="24" t="s">
        <v>212</v>
      </c>
      <c r="AH1835" s="25">
        <v>1532.44954321052</v>
      </c>
      <c r="AI1835" s="25">
        <v>1736.9117729147499</v>
      </c>
      <c r="AJ1835" s="25">
        <v>47.747964150271002</v>
      </c>
    </row>
    <row r="1836" spans="25:36" x14ac:dyDescent="0.2">
      <c r="Y1836" t="s">
        <v>3580</v>
      </c>
      <c r="Z1836" t="s">
        <v>212</v>
      </c>
      <c r="AA1836" s="6">
        <v>1384.2221702056299</v>
      </c>
      <c r="AB1836" s="6">
        <v>1354.32701437893</v>
      </c>
      <c r="AC1836" s="6">
        <v>19.120665165280901</v>
      </c>
      <c r="AF1836" s="24" t="s">
        <v>1593</v>
      </c>
      <c r="AG1836" s="24" t="s">
        <v>212</v>
      </c>
      <c r="AH1836" s="25">
        <v>1500.3634951532199</v>
      </c>
      <c r="AI1836" s="25">
        <v>1739.5463332181801</v>
      </c>
      <c r="AJ1836" s="25">
        <v>57.106726597143499</v>
      </c>
    </row>
    <row r="1837" spans="25:36" x14ac:dyDescent="0.2">
      <c r="Y1837" t="s">
        <v>3581</v>
      </c>
      <c r="Z1837" t="s">
        <v>274</v>
      </c>
      <c r="AA1837" s="6">
        <v>1384.3403947750401</v>
      </c>
      <c r="AB1837" s="6">
        <v>1452.7194441847701</v>
      </c>
      <c r="AC1837" s="6">
        <v>85.625276820046096</v>
      </c>
      <c r="AF1837" s="24" t="s">
        <v>4427</v>
      </c>
      <c r="AG1837" s="24" t="s">
        <v>212</v>
      </c>
      <c r="AH1837" s="25">
        <v>1672.79071248889</v>
      </c>
      <c r="AI1837" s="25">
        <v>1740.6512192356099</v>
      </c>
      <c r="AJ1837" s="25">
        <v>53.017511013022897</v>
      </c>
    </row>
    <row r="1838" spans="25:36" x14ac:dyDescent="0.2">
      <c r="Y1838" t="s">
        <v>3583</v>
      </c>
      <c r="Z1838" t="s">
        <v>212</v>
      </c>
      <c r="AA1838" s="6">
        <v>1384.86091667153</v>
      </c>
      <c r="AB1838" s="6">
        <v>1246.8772337462101</v>
      </c>
      <c r="AC1838" s="6">
        <v>44.047316510303602</v>
      </c>
      <c r="AF1838" s="24" t="s">
        <v>658</v>
      </c>
      <c r="AG1838" s="24" t="s">
        <v>212</v>
      </c>
      <c r="AH1838" s="25">
        <v>1879.7184560291901</v>
      </c>
      <c r="AI1838" s="25">
        <v>1742.9852701735699</v>
      </c>
      <c r="AJ1838" s="25">
        <v>43.6841872957622</v>
      </c>
    </row>
    <row r="1839" spans="25:36" x14ac:dyDescent="0.2">
      <c r="Y1839" t="s">
        <v>3585</v>
      </c>
      <c r="Z1839" t="s">
        <v>212</v>
      </c>
      <c r="AA1839" s="6">
        <v>1384.88870968074</v>
      </c>
      <c r="AB1839" s="6">
        <v>1568.86227902628</v>
      </c>
      <c r="AC1839" s="6">
        <v>56.177854082487798</v>
      </c>
      <c r="AF1839" s="24" t="s">
        <v>3806</v>
      </c>
      <c r="AG1839" s="24" t="s">
        <v>212</v>
      </c>
      <c r="AH1839" s="25">
        <v>2753.75983890919</v>
      </c>
      <c r="AI1839" s="25">
        <v>1743.29848197814</v>
      </c>
      <c r="AJ1839" s="25">
        <v>79.229209794961307</v>
      </c>
    </row>
    <row r="1840" spans="25:36" x14ac:dyDescent="0.2">
      <c r="Y1840" t="s">
        <v>3587</v>
      </c>
      <c r="Z1840" t="s">
        <v>274</v>
      </c>
      <c r="AA1840" s="6">
        <v>1385.01638930012</v>
      </c>
      <c r="AB1840" s="6">
        <v>1385.01638930012</v>
      </c>
      <c r="AC1840" s="6">
        <v>0.32635724425164497</v>
      </c>
      <c r="AF1840" s="24" t="s">
        <v>3294</v>
      </c>
      <c r="AG1840" s="24" t="s">
        <v>212</v>
      </c>
      <c r="AH1840" s="25">
        <v>2207.8896839348899</v>
      </c>
      <c r="AI1840" s="25">
        <v>1744.2016456008</v>
      </c>
      <c r="AJ1840" s="25">
        <v>78.913478647354594</v>
      </c>
    </row>
    <row r="1841" spans="25:36" x14ac:dyDescent="0.2">
      <c r="Y1841" t="s">
        <v>3588</v>
      </c>
      <c r="Z1841" t="s">
        <v>274</v>
      </c>
      <c r="AA1841" s="6">
        <v>1385.3327060987899</v>
      </c>
      <c r="AB1841" s="6">
        <v>1480</v>
      </c>
      <c r="AC1841" s="6">
        <v>20.8165443469025</v>
      </c>
      <c r="AF1841" s="24" t="s">
        <v>2189</v>
      </c>
      <c r="AG1841" s="24" t="s">
        <v>212</v>
      </c>
      <c r="AH1841" s="25">
        <v>1745.3678142880699</v>
      </c>
      <c r="AI1841" s="25">
        <v>1744.8805002951301</v>
      </c>
      <c r="AJ1841" s="25">
        <v>68.606593595629207</v>
      </c>
    </row>
    <row r="1842" spans="25:36" x14ac:dyDescent="0.2">
      <c r="Y1842" t="s">
        <v>3590</v>
      </c>
      <c r="Z1842" t="s">
        <v>212</v>
      </c>
      <c r="AA1842" s="6">
        <v>1385.5388628088201</v>
      </c>
      <c r="AB1842" s="6">
        <v>1456.3557332922901</v>
      </c>
      <c r="AC1842" s="6">
        <v>69.6798888112572</v>
      </c>
      <c r="AF1842" s="24" t="s">
        <v>3543</v>
      </c>
      <c r="AG1842" s="24" t="s">
        <v>212</v>
      </c>
      <c r="AH1842" s="25">
        <v>2039.75204048355</v>
      </c>
      <c r="AI1842" s="25">
        <v>1747.8218958889299</v>
      </c>
      <c r="AJ1842" s="25">
        <v>95.082401324702701</v>
      </c>
    </row>
    <row r="1843" spans="25:36" x14ac:dyDescent="0.2">
      <c r="Y1843" t="s">
        <v>3591</v>
      </c>
      <c r="Z1843" t="s">
        <v>274</v>
      </c>
      <c r="AA1843" s="6">
        <v>1385.75954531818</v>
      </c>
      <c r="AB1843" s="6">
        <v>1444.42511540942</v>
      </c>
      <c r="AC1843" s="6">
        <v>44.830533654284203</v>
      </c>
      <c r="AF1843" s="24" t="s">
        <v>4782</v>
      </c>
      <c r="AG1843" s="24" t="s">
        <v>212</v>
      </c>
      <c r="AH1843" s="25">
        <v>2015.5393867072901</v>
      </c>
      <c r="AI1843" s="25">
        <v>1748.41731296434</v>
      </c>
      <c r="AJ1843" s="25">
        <v>64.577662486186</v>
      </c>
    </row>
    <row r="1844" spans="25:36" x14ac:dyDescent="0.2">
      <c r="Y1844" t="s">
        <v>3593</v>
      </c>
      <c r="Z1844" t="s">
        <v>212</v>
      </c>
      <c r="AA1844" s="6">
        <v>1386.41117160506</v>
      </c>
      <c r="AB1844" s="6">
        <v>1386.41117160506</v>
      </c>
      <c r="AC1844" s="6">
        <v>30.551582486886701</v>
      </c>
      <c r="AF1844" s="24" t="s">
        <v>1612</v>
      </c>
      <c r="AG1844" s="24" t="s">
        <v>212</v>
      </c>
      <c r="AH1844" s="25">
        <v>1599.66195442209</v>
      </c>
      <c r="AI1844" s="25">
        <v>1749.4057789568801</v>
      </c>
      <c r="AJ1844" s="25">
        <v>72.188740225121805</v>
      </c>
    </row>
    <row r="1845" spans="25:36" x14ac:dyDescent="0.2">
      <c r="Y1845" t="s">
        <v>3595</v>
      </c>
      <c r="Z1845" t="s">
        <v>212</v>
      </c>
      <c r="AA1845" s="6">
        <v>1386.6079135344801</v>
      </c>
      <c r="AB1845" s="6">
        <v>1386.6079135344801</v>
      </c>
      <c r="AC1845" s="6">
        <v>20.846222422450101</v>
      </c>
      <c r="AF1845" s="24" t="s">
        <v>2503</v>
      </c>
      <c r="AG1845" s="24" t="s">
        <v>212</v>
      </c>
      <c r="AH1845" s="25">
        <v>1887.27464935118</v>
      </c>
      <c r="AI1845" s="25">
        <v>1749.7247384423199</v>
      </c>
      <c r="AJ1845" s="25">
        <v>82.547787727292899</v>
      </c>
    </row>
    <row r="1846" spans="25:36" x14ac:dyDescent="0.2">
      <c r="Y1846" t="s">
        <v>3596</v>
      </c>
      <c r="Z1846" t="s">
        <v>274</v>
      </c>
      <c r="AA1846" s="6">
        <v>1386.70674921605</v>
      </c>
      <c r="AB1846" s="6">
        <v>1386.70674921605</v>
      </c>
      <c r="AC1846" s="6"/>
      <c r="AF1846" s="24" t="s">
        <v>3728</v>
      </c>
      <c r="AG1846" s="24" t="s">
        <v>212</v>
      </c>
      <c r="AH1846" s="25">
        <v>2052.7881934352699</v>
      </c>
      <c r="AI1846" s="25">
        <v>1750.10473586694</v>
      </c>
      <c r="AJ1846" s="25">
        <v>72.829104894177604</v>
      </c>
    </row>
    <row r="1847" spans="25:36" x14ac:dyDescent="0.2">
      <c r="Y1847" t="s">
        <v>3598</v>
      </c>
      <c r="Z1847" t="s">
        <v>212</v>
      </c>
      <c r="AA1847" s="6">
        <v>1386.73491748366</v>
      </c>
      <c r="AB1847" s="6">
        <v>1738.17010032042</v>
      </c>
      <c r="AC1847" s="6">
        <v>65.820381585294299</v>
      </c>
      <c r="AF1847" s="24" t="s">
        <v>3965</v>
      </c>
      <c r="AG1847" s="24" t="s">
        <v>212</v>
      </c>
      <c r="AH1847" s="25">
        <v>1687.54410290945</v>
      </c>
      <c r="AI1847" s="25">
        <v>1750.13425665406</v>
      </c>
      <c r="AJ1847" s="25">
        <v>62.179083975737797</v>
      </c>
    </row>
    <row r="1848" spans="25:36" x14ac:dyDescent="0.2">
      <c r="Y1848" t="s">
        <v>3600</v>
      </c>
      <c r="Z1848" t="s">
        <v>212</v>
      </c>
      <c r="AA1848" s="6">
        <v>1387.1167427773501</v>
      </c>
      <c r="AB1848" s="6">
        <v>1165.1523102547001</v>
      </c>
      <c r="AC1848" s="6">
        <v>92.385875019085404</v>
      </c>
      <c r="AF1848" s="24" t="s">
        <v>3068</v>
      </c>
      <c r="AG1848" s="24" t="s">
        <v>212</v>
      </c>
      <c r="AH1848" s="25">
        <v>2016.0641224673</v>
      </c>
      <c r="AI1848" s="25">
        <v>1750.13425665406</v>
      </c>
      <c r="AJ1848" s="25">
        <v>83.488482478746903</v>
      </c>
    </row>
    <row r="1849" spans="25:36" x14ac:dyDescent="0.2">
      <c r="Y1849" t="s">
        <v>3602</v>
      </c>
      <c r="Z1849" t="s">
        <v>212</v>
      </c>
      <c r="AA1849" s="6">
        <v>1387.1879821647599</v>
      </c>
      <c r="AB1849" s="6">
        <v>1321.42853050913</v>
      </c>
      <c r="AC1849" s="6">
        <v>75.238140962360006</v>
      </c>
      <c r="AF1849" s="24" t="s">
        <v>5388</v>
      </c>
      <c r="AG1849" s="24" t="s">
        <v>212</v>
      </c>
      <c r="AH1849" s="25">
        <v>2178.8009805849001</v>
      </c>
      <c r="AI1849" s="25">
        <v>1750.31111048716</v>
      </c>
      <c r="AJ1849" s="25">
        <v>59.202847239905701</v>
      </c>
    </row>
    <row r="1850" spans="25:36" x14ac:dyDescent="0.2">
      <c r="Y1850" t="s">
        <v>3604</v>
      </c>
      <c r="Z1850" t="s">
        <v>212</v>
      </c>
      <c r="AA1850" s="6">
        <v>1387.42598950673</v>
      </c>
      <c r="AB1850" s="6">
        <v>1335.71312675172</v>
      </c>
      <c r="AC1850" s="6">
        <v>37.105659480884903</v>
      </c>
      <c r="AF1850" s="24" t="s">
        <v>2177</v>
      </c>
      <c r="AG1850" s="24" t="s">
        <v>274</v>
      </c>
      <c r="AH1850" s="25">
        <v>1772.2464673289801</v>
      </c>
      <c r="AI1850" s="25">
        <v>1751.04313501661</v>
      </c>
      <c r="AJ1850" s="25">
        <v>92.300821601189597</v>
      </c>
    </row>
    <row r="1851" spans="25:36" x14ac:dyDescent="0.2">
      <c r="Y1851" t="s">
        <v>3605</v>
      </c>
      <c r="Z1851" t="s">
        <v>274</v>
      </c>
      <c r="AA1851" s="6">
        <v>1387.5998802972299</v>
      </c>
      <c r="AB1851" s="6">
        <v>1387.5998802972299</v>
      </c>
      <c r="AC1851" s="6">
        <v>13.493950785248201</v>
      </c>
      <c r="AF1851" s="24" t="s">
        <v>8116</v>
      </c>
      <c r="AG1851" s="24" t="s">
        <v>212</v>
      </c>
      <c r="AH1851" s="25">
        <v>4702.8238204753698</v>
      </c>
      <c r="AI1851" s="25">
        <v>1752.2354284477001</v>
      </c>
      <c r="AJ1851" s="25">
        <v>191.062405987066</v>
      </c>
    </row>
    <row r="1852" spans="25:36" x14ac:dyDescent="0.2">
      <c r="Y1852" t="s">
        <v>3607</v>
      </c>
      <c r="Z1852" t="s">
        <v>212</v>
      </c>
      <c r="AA1852" s="6">
        <v>1387.6842029444199</v>
      </c>
      <c r="AB1852" s="6">
        <v>1387.6842029444199</v>
      </c>
      <c r="AC1852" s="6"/>
      <c r="AF1852" s="24" t="s">
        <v>2284</v>
      </c>
      <c r="AG1852" s="24" t="s">
        <v>212</v>
      </c>
      <c r="AH1852" s="25">
        <v>1507.3407041845301</v>
      </c>
      <c r="AI1852" s="25">
        <v>1753.9976586310199</v>
      </c>
      <c r="AJ1852" s="25">
        <v>64.231000907148996</v>
      </c>
    </row>
    <row r="1853" spans="25:36" x14ac:dyDescent="0.2">
      <c r="Y1853" t="s">
        <v>3609</v>
      </c>
      <c r="Z1853" t="s">
        <v>212</v>
      </c>
      <c r="AA1853" s="6">
        <v>1387.7167236160301</v>
      </c>
      <c r="AB1853" s="6">
        <v>1279.71382538683</v>
      </c>
      <c r="AC1853" s="6">
        <v>72.899693248496405</v>
      </c>
      <c r="AF1853" s="24" t="s">
        <v>3159</v>
      </c>
      <c r="AG1853" s="24" t="s">
        <v>212</v>
      </c>
      <c r="AH1853" s="25">
        <v>1653.0739621528801</v>
      </c>
      <c r="AI1853" s="25">
        <v>1754.48832000382</v>
      </c>
      <c r="AJ1853" s="25">
        <v>52.808854836058501</v>
      </c>
    </row>
    <row r="1854" spans="25:36" x14ac:dyDescent="0.2">
      <c r="Y1854" t="s">
        <v>3611</v>
      </c>
      <c r="Z1854" t="s">
        <v>212</v>
      </c>
      <c r="AA1854" s="6">
        <v>1388.1165818499701</v>
      </c>
      <c r="AB1854" s="6">
        <v>1405.9575900626</v>
      </c>
      <c r="AC1854" s="6">
        <v>76.8545266321334</v>
      </c>
      <c r="AF1854" s="24" t="s">
        <v>1582</v>
      </c>
      <c r="AG1854" s="24" t="s">
        <v>212</v>
      </c>
      <c r="AH1854" s="25">
        <v>1378.69384140749</v>
      </c>
      <c r="AI1854" s="25">
        <v>1754.64092299208</v>
      </c>
      <c r="AJ1854" s="25">
        <v>64.318527725086099</v>
      </c>
    </row>
    <row r="1855" spans="25:36" x14ac:dyDescent="0.2">
      <c r="Y1855" t="s">
        <v>3613</v>
      </c>
      <c r="Z1855" t="s">
        <v>212</v>
      </c>
      <c r="AA1855" s="6">
        <v>1388.2125835955301</v>
      </c>
      <c r="AB1855" s="6">
        <v>1388.2125835955301</v>
      </c>
      <c r="AC1855" s="6"/>
      <c r="AF1855" s="24" t="s">
        <v>2402</v>
      </c>
      <c r="AG1855" s="24" t="s">
        <v>212</v>
      </c>
      <c r="AH1855" s="25">
        <v>2052.7303175951201</v>
      </c>
      <c r="AI1855" s="25">
        <v>1754.7155189456</v>
      </c>
      <c r="AJ1855" s="25">
        <v>56.165780565899702</v>
      </c>
    </row>
    <row r="1856" spans="25:36" x14ac:dyDescent="0.2">
      <c r="Y1856" t="s">
        <v>3614</v>
      </c>
      <c r="Z1856" t="s">
        <v>274</v>
      </c>
      <c r="AA1856" s="6">
        <v>1388.2125835955301</v>
      </c>
      <c r="AB1856" s="6">
        <v>1388.2125835955301</v>
      </c>
      <c r="AC1856" s="6"/>
      <c r="AF1856" s="24" t="s">
        <v>4345</v>
      </c>
      <c r="AG1856" s="24" t="s">
        <v>212</v>
      </c>
      <c r="AH1856" s="25">
        <v>1761.6240018307701</v>
      </c>
      <c r="AI1856" s="25">
        <v>1755.1839885262</v>
      </c>
      <c r="AJ1856" s="25">
        <v>83.043109050096405</v>
      </c>
    </row>
    <row r="1857" spans="25:36" x14ac:dyDescent="0.2">
      <c r="Y1857" t="s">
        <v>3616</v>
      </c>
      <c r="Z1857" t="s">
        <v>212</v>
      </c>
      <c r="AA1857" s="6">
        <v>1388.3043948469201</v>
      </c>
      <c r="AB1857" s="6">
        <v>1550.0908704937499</v>
      </c>
      <c r="AC1857" s="6">
        <v>48.671975075282297</v>
      </c>
      <c r="AF1857" s="24" t="s">
        <v>4938</v>
      </c>
      <c r="AG1857" s="24" t="s">
        <v>212</v>
      </c>
      <c r="AH1857" s="25">
        <v>2117.1417098113898</v>
      </c>
      <c r="AI1857" s="25">
        <v>1755.74502782838</v>
      </c>
      <c r="AJ1857" s="25">
        <v>65.8739083391593</v>
      </c>
    </row>
    <row r="1858" spans="25:36" x14ac:dyDescent="0.2">
      <c r="Y1858" t="s">
        <v>3618</v>
      </c>
      <c r="Z1858" t="s">
        <v>212</v>
      </c>
      <c r="AA1858" s="6">
        <v>1388.64588000968</v>
      </c>
      <c r="AB1858" s="6">
        <v>1296.3724800754001</v>
      </c>
      <c r="AC1858" s="6">
        <v>97.837734653276897</v>
      </c>
      <c r="AF1858" s="24" t="s">
        <v>172</v>
      </c>
      <c r="AG1858" s="24" t="s">
        <v>212</v>
      </c>
      <c r="AH1858" s="25">
        <v>1701.3025564648599</v>
      </c>
      <c r="AI1858" s="25">
        <v>1756</v>
      </c>
      <c r="AJ1858" s="25">
        <v>68.380276392124401</v>
      </c>
    </row>
    <row r="1859" spans="25:36" x14ac:dyDescent="0.2">
      <c r="Y1859" t="s">
        <v>3620</v>
      </c>
      <c r="Z1859" t="s">
        <v>212</v>
      </c>
      <c r="AA1859" s="6">
        <v>1388.6592408446099</v>
      </c>
      <c r="AB1859" s="6">
        <v>1514.5488969523001</v>
      </c>
      <c r="AC1859" s="6">
        <v>71.561512192250902</v>
      </c>
      <c r="AF1859" s="24" t="s">
        <v>5288</v>
      </c>
      <c r="AG1859" s="24" t="s">
        <v>212</v>
      </c>
      <c r="AH1859" s="25">
        <v>1902.41047645151</v>
      </c>
      <c r="AI1859" s="25">
        <v>1756.0918198975901</v>
      </c>
      <c r="AJ1859" s="25">
        <v>20.369660613449199</v>
      </c>
    </row>
    <row r="1860" spans="25:36" x14ac:dyDescent="0.2">
      <c r="Y1860" t="s">
        <v>3622</v>
      </c>
      <c r="Z1860" t="s">
        <v>212</v>
      </c>
      <c r="AA1860" s="6">
        <v>1388.87221104746</v>
      </c>
      <c r="AB1860" s="6">
        <v>1248.3069530466601</v>
      </c>
      <c r="AC1860" s="6">
        <v>74.274176754545493</v>
      </c>
      <c r="AF1860" s="24" t="s">
        <v>2601</v>
      </c>
      <c r="AG1860" s="24" t="s">
        <v>212</v>
      </c>
      <c r="AH1860" s="25">
        <v>1734.1107953809101</v>
      </c>
      <c r="AI1860" s="25">
        <v>1757.90636668969</v>
      </c>
      <c r="AJ1860" s="25">
        <v>57.826866351738303</v>
      </c>
    </row>
    <row r="1861" spans="25:36" x14ac:dyDescent="0.2">
      <c r="Y1861" t="s">
        <v>3623</v>
      </c>
      <c r="Z1861" t="s">
        <v>274</v>
      </c>
      <c r="AA1861" s="6">
        <v>1389.03681949107</v>
      </c>
      <c r="AB1861" s="6">
        <v>907</v>
      </c>
      <c r="AC1861" s="6">
        <v>87.2213163171986</v>
      </c>
      <c r="AF1861" s="24" t="s">
        <v>1839</v>
      </c>
      <c r="AG1861" s="24" t="s">
        <v>212</v>
      </c>
      <c r="AH1861" s="25">
        <v>1726.8314511216099</v>
      </c>
      <c r="AI1861" s="25">
        <v>1758.43004024009</v>
      </c>
      <c r="AJ1861" s="25">
        <v>53.150432664201901</v>
      </c>
    </row>
    <row r="1862" spans="25:36" x14ac:dyDescent="0.2">
      <c r="Y1862" t="s">
        <v>3625</v>
      </c>
      <c r="Z1862" t="s">
        <v>212</v>
      </c>
      <c r="AA1862" s="6">
        <v>1390.2077176102</v>
      </c>
      <c r="AB1862" s="6">
        <v>635.39769572540501</v>
      </c>
      <c r="AC1862" s="6">
        <v>148.15668620359401</v>
      </c>
      <c r="AF1862" s="24" t="s">
        <v>1567</v>
      </c>
      <c r="AG1862" s="24" t="s">
        <v>212</v>
      </c>
      <c r="AH1862" s="25">
        <v>1826.0600970273699</v>
      </c>
      <c r="AI1862" s="25">
        <v>1759.1315184513601</v>
      </c>
      <c r="AJ1862" s="25">
        <v>79.187687248641595</v>
      </c>
    </row>
    <row r="1863" spans="25:36" x14ac:dyDescent="0.2">
      <c r="Y1863" t="s">
        <v>3627</v>
      </c>
      <c r="Z1863" t="s">
        <v>212</v>
      </c>
      <c r="AA1863" s="6">
        <v>1390.4334080608301</v>
      </c>
      <c r="AB1863" s="6">
        <v>1390.4334080608301</v>
      </c>
      <c r="AC1863" s="6">
        <v>8.2174454662011094</v>
      </c>
      <c r="AF1863" s="24" t="s">
        <v>3709</v>
      </c>
      <c r="AG1863" s="24" t="s">
        <v>212</v>
      </c>
      <c r="AH1863" s="25">
        <v>4716.9384033043798</v>
      </c>
      <c r="AI1863" s="25">
        <v>1760</v>
      </c>
      <c r="AJ1863" s="25">
        <v>180.589715744941</v>
      </c>
    </row>
    <row r="1864" spans="25:36" x14ac:dyDescent="0.2">
      <c r="Y1864" t="s">
        <v>3629</v>
      </c>
      <c r="Z1864" t="s">
        <v>274</v>
      </c>
      <c r="AA1864" s="6">
        <v>1390.6150602590601</v>
      </c>
      <c r="AB1864" s="6">
        <v>1298.11700830007</v>
      </c>
      <c r="AC1864" s="6">
        <v>72.7292749575589</v>
      </c>
      <c r="AF1864" s="24" t="s">
        <v>10871</v>
      </c>
      <c r="AG1864" s="24" t="s">
        <v>274</v>
      </c>
      <c r="AH1864" s="25">
        <v>1760.53298749127</v>
      </c>
      <c r="AI1864" s="25">
        <v>1760.53298749127</v>
      </c>
      <c r="AJ1864" s="25"/>
    </row>
    <row r="1865" spans="25:36" x14ac:dyDescent="0.2">
      <c r="Y1865" t="s">
        <v>3631</v>
      </c>
      <c r="Z1865" t="s">
        <v>212</v>
      </c>
      <c r="AA1865" s="6">
        <v>1390.61684938139</v>
      </c>
      <c r="AB1865" s="6">
        <v>1390.61684938139</v>
      </c>
      <c r="AC1865" s="6"/>
      <c r="AF1865" s="24" t="s">
        <v>3718</v>
      </c>
      <c r="AG1865" s="24" t="s">
        <v>212</v>
      </c>
      <c r="AH1865" s="25">
        <v>1732.5358294504099</v>
      </c>
      <c r="AI1865" s="25">
        <v>1765.95152624917</v>
      </c>
      <c r="AJ1865" s="25">
        <v>48.566017563793103</v>
      </c>
    </row>
    <row r="1866" spans="25:36" x14ac:dyDescent="0.2">
      <c r="Y1866" t="s">
        <v>3632</v>
      </c>
      <c r="Z1866" t="s">
        <v>274</v>
      </c>
      <c r="AA1866" s="6">
        <v>1390.61684938139</v>
      </c>
      <c r="AB1866" s="6">
        <v>1390.61684938139</v>
      </c>
      <c r="AC1866" s="6"/>
      <c r="AF1866" s="24" t="s">
        <v>2723</v>
      </c>
      <c r="AG1866" s="24" t="s">
        <v>212</v>
      </c>
      <c r="AH1866" s="25">
        <v>1482.45358673588</v>
      </c>
      <c r="AI1866" s="25">
        <v>1766</v>
      </c>
      <c r="AJ1866" s="25">
        <v>70.338517450770496</v>
      </c>
    </row>
    <row r="1867" spans="25:36" x14ac:dyDescent="0.2">
      <c r="Y1867" t="s">
        <v>3634</v>
      </c>
      <c r="Z1867" t="s">
        <v>212</v>
      </c>
      <c r="AA1867" s="6">
        <v>1390.6713587890499</v>
      </c>
      <c r="AB1867" s="6">
        <v>1446.50494126637</v>
      </c>
      <c r="AC1867" s="6">
        <v>64.402490140879493</v>
      </c>
      <c r="AF1867" s="24" t="s">
        <v>1552</v>
      </c>
      <c r="AG1867" s="24" t="s">
        <v>212</v>
      </c>
      <c r="AH1867" s="25">
        <v>1727.82125908737</v>
      </c>
      <c r="AI1867" s="25">
        <v>1767</v>
      </c>
      <c r="AJ1867" s="25">
        <v>63.462288912917501</v>
      </c>
    </row>
    <row r="1868" spans="25:36" x14ac:dyDescent="0.2">
      <c r="Y1868" t="s">
        <v>3636</v>
      </c>
      <c r="Z1868" t="s">
        <v>212</v>
      </c>
      <c r="AA1868" s="6">
        <v>1390.68392444663</v>
      </c>
      <c r="AB1868" s="6">
        <v>1560</v>
      </c>
      <c r="AC1868" s="6">
        <v>50.935313679770502</v>
      </c>
      <c r="AF1868" s="24" t="s">
        <v>2571</v>
      </c>
      <c r="AG1868" s="24" t="s">
        <v>212</v>
      </c>
      <c r="AH1868" s="25">
        <v>1825.09528170666</v>
      </c>
      <c r="AI1868" s="25">
        <v>1767.5633434275101</v>
      </c>
      <c r="AJ1868" s="25">
        <v>102.18526363855</v>
      </c>
    </row>
    <row r="1869" spans="25:36" x14ac:dyDescent="0.2">
      <c r="Y1869" t="s">
        <v>3638</v>
      </c>
      <c r="Z1869" t="s">
        <v>212</v>
      </c>
      <c r="AA1869" s="6">
        <v>1391.1773306738801</v>
      </c>
      <c r="AB1869" s="6">
        <v>1053.48572391278</v>
      </c>
      <c r="AC1869" s="6">
        <v>109.768013000295</v>
      </c>
      <c r="AF1869" s="24" t="s">
        <v>5171</v>
      </c>
      <c r="AG1869" s="24" t="s">
        <v>212</v>
      </c>
      <c r="AH1869" s="25">
        <v>2034.74033578422</v>
      </c>
      <c r="AI1869" s="25">
        <v>1767.5633434275101</v>
      </c>
      <c r="AJ1869" s="25">
        <v>61.992678925263199</v>
      </c>
    </row>
    <row r="1870" spans="25:36" x14ac:dyDescent="0.2">
      <c r="Y1870" t="s">
        <v>3640</v>
      </c>
      <c r="Z1870" t="s">
        <v>212</v>
      </c>
      <c r="AA1870" s="6">
        <v>1391.23431968152</v>
      </c>
      <c r="AB1870" s="6">
        <v>1524.0920530702799</v>
      </c>
      <c r="AC1870" s="6">
        <v>71.713398891430401</v>
      </c>
      <c r="AF1870" s="24" t="s">
        <v>2103</v>
      </c>
      <c r="AG1870" s="24" t="s">
        <v>212</v>
      </c>
      <c r="AH1870" s="25">
        <v>1534.21502679675</v>
      </c>
      <c r="AI1870" s="25">
        <v>1770.94319539242</v>
      </c>
      <c r="AJ1870" s="25">
        <v>39.815265534752598</v>
      </c>
    </row>
    <row r="1871" spans="25:36" x14ac:dyDescent="0.2">
      <c r="Y1871" t="s">
        <v>3642</v>
      </c>
      <c r="Z1871" t="s">
        <v>212</v>
      </c>
      <c r="AA1871" s="6">
        <v>1391.39385998937</v>
      </c>
      <c r="AB1871" s="6">
        <v>1586.7274349603299</v>
      </c>
      <c r="AC1871" s="6">
        <v>53.641226519462201</v>
      </c>
      <c r="AF1871" s="24" t="s">
        <v>1958</v>
      </c>
      <c r="AG1871" s="24" t="s">
        <v>212</v>
      </c>
      <c r="AH1871" s="25">
        <v>1657.3983518356199</v>
      </c>
      <c r="AI1871" s="25">
        <v>1771.1590322755401</v>
      </c>
      <c r="AJ1871" s="25">
        <v>51.673507682946898</v>
      </c>
    </row>
    <row r="1872" spans="25:36" x14ac:dyDescent="0.2">
      <c r="Y1872" t="s">
        <v>3644</v>
      </c>
      <c r="Z1872" t="s">
        <v>212</v>
      </c>
      <c r="AA1872" s="6">
        <v>1391.8282199037801</v>
      </c>
      <c r="AB1872" s="6">
        <v>1441.65236558539</v>
      </c>
      <c r="AC1872" s="6">
        <v>52.718905137657501</v>
      </c>
      <c r="AF1872" s="24" t="s">
        <v>2910</v>
      </c>
      <c r="AG1872" s="24" t="s">
        <v>212</v>
      </c>
      <c r="AH1872" s="25">
        <v>2080.9077564515901</v>
      </c>
      <c r="AI1872" s="25">
        <v>1771.4263530513199</v>
      </c>
      <c r="AJ1872" s="25">
        <v>61.671502924397501</v>
      </c>
    </row>
    <row r="1873" spans="25:36" x14ac:dyDescent="0.2">
      <c r="Y1873" t="s">
        <v>3646</v>
      </c>
      <c r="Z1873" t="s">
        <v>212</v>
      </c>
      <c r="AA1873" s="6">
        <v>1392.00301127646</v>
      </c>
      <c r="AB1873" s="6">
        <v>1506.2577768880999</v>
      </c>
      <c r="AC1873" s="6">
        <v>63.418175927889102</v>
      </c>
      <c r="AF1873" s="24" t="s">
        <v>3178</v>
      </c>
      <c r="AG1873" s="24" t="s">
        <v>212</v>
      </c>
      <c r="AH1873" s="25">
        <v>1853.88896545078</v>
      </c>
      <c r="AI1873" s="25">
        <v>1772</v>
      </c>
      <c r="AJ1873" s="25">
        <v>55.565613056577298</v>
      </c>
    </row>
    <row r="1874" spans="25:36" x14ac:dyDescent="0.2">
      <c r="Y1874" t="s">
        <v>3647</v>
      </c>
      <c r="Z1874" t="s">
        <v>274</v>
      </c>
      <c r="AA1874" s="6">
        <v>1392.16562741403</v>
      </c>
      <c r="AB1874" s="6">
        <v>1392.16562741403</v>
      </c>
      <c r="AC1874" s="6">
        <v>32.3883800162019</v>
      </c>
      <c r="AF1874" s="24" t="s">
        <v>1633</v>
      </c>
      <c r="AG1874" s="24" t="s">
        <v>274</v>
      </c>
      <c r="AH1874" s="25">
        <v>1791.65893479754</v>
      </c>
      <c r="AI1874" s="25">
        <v>1772.1346927478801</v>
      </c>
      <c r="AJ1874" s="25">
        <v>69.163423712931007</v>
      </c>
    </row>
    <row r="1875" spans="25:36" x14ac:dyDescent="0.2">
      <c r="Y1875" t="s">
        <v>3649</v>
      </c>
      <c r="Z1875" t="s">
        <v>212</v>
      </c>
      <c r="AA1875" s="6">
        <v>1392.9325074917899</v>
      </c>
      <c r="AB1875" s="6">
        <v>1361.12716307198</v>
      </c>
      <c r="AC1875" s="6">
        <v>21.2808815181216</v>
      </c>
      <c r="AF1875" s="24" t="s">
        <v>2844</v>
      </c>
      <c r="AG1875" s="24" t="s">
        <v>212</v>
      </c>
      <c r="AH1875" s="25">
        <v>1779.57960650266</v>
      </c>
      <c r="AI1875" s="25">
        <v>1772.20843114581</v>
      </c>
      <c r="AJ1875" s="25">
        <v>43.930728694598599</v>
      </c>
    </row>
    <row r="1876" spans="25:36" x14ac:dyDescent="0.2">
      <c r="Y1876" t="s">
        <v>3651</v>
      </c>
      <c r="Z1876" t="s">
        <v>212</v>
      </c>
      <c r="AA1876" s="6">
        <v>1393.06015751778</v>
      </c>
      <c r="AB1876" s="6">
        <v>1239.8137745301101</v>
      </c>
      <c r="AC1876" s="6">
        <v>60.698323846659498</v>
      </c>
      <c r="AF1876" s="24" t="s">
        <v>1015</v>
      </c>
      <c r="AG1876" s="24" t="s">
        <v>212</v>
      </c>
      <c r="AH1876" s="25">
        <v>1896.1395411267799</v>
      </c>
      <c r="AI1876" s="25">
        <v>1773.49943494839</v>
      </c>
      <c r="AJ1876" s="25">
        <v>69.215738391581894</v>
      </c>
    </row>
    <row r="1877" spans="25:36" x14ac:dyDescent="0.2">
      <c r="Y1877" t="s">
        <v>3653</v>
      </c>
      <c r="Z1877" t="s">
        <v>212</v>
      </c>
      <c r="AA1877" s="6">
        <v>1393.09065488233</v>
      </c>
      <c r="AB1877" s="6">
        <v>1520</v>
      </c>
      <c r="AC1877" s="6">
        <v>51.264753915473698</v>
      </c>
      <c r="AF1877" s="24" t="s">
        <v>3780</v>
      </c>
      <c r="AG1877" s="24" t="s">
        <v>212</v>
      </c>
      <c r="AH1877" s="25">
        <v>1776.51543555277</v>
      </c>
      <c r="AI1877" s="25">
        <v>1776.51543555277</v>
      </c>
      <c r="AJ1877" s="25">
        <v>25.751324705900199</v>
      </c>
    </row>
    <row r="1878" spans="25:36" x14ac:dyDescent="0.2">
      <c r="Y1878" t="s">
        <v>3655</v>
      </c>
      <c r="Z1878" t="s">
        <v>212</v>
      </c>
      <c r="AA1878" s="6">
        <v>1394.496843976</v>
      </c>
      <c r="AB1878" s="6">
        <v>1422.7930090637799</v>
      </c>
      <c r="AC1878" s="6">
        <v>66.513820502468107</v>
      </c>
      <c r="AF1878" s="24" t="s">
        <v>4178</v>
      </c>
      <c r="AG1878" s="24" t="s">
        <v>212</v>
      </c>
      <c r="AH1878" s="25">
        <v>2215.1935227092699</v>
      </c>
      <c r="AI1878" s="25">
        <v>1776.8725117500001</v>
      </c>
      <c r="AJ1878" s="25">
        <v>74.648365088293403</v>
      </c>
    </row>
    <row r="1879" spans="25:36" x14ac:dyDescent="0.2">
      <c r="Y1879" t="s">
        <v>3656</v>
      </c>
      <c r="Z1879" t="s">
        <v>274</v>
      </c>
      <c r="AA1879" s="6">
        <v>1394.62366174555</v>
      </c>
      <c r="AB1879" s="6">
        <v>1376.77516062936</v>
      </c>
      <c r="AC1879" s="6">
        <v>29.925641002000901</v>
      </c>
      <c r="AF1879" s="24" t="s">
        <v>4414</v>
      </c>
      <c r="AG1879" s="24" t="s">
        <v>212</v>
      </c>
      <c r="AH1879" s="25">
        <v>2155.9922795308598</v>
      </c>
      <c r="AI1879" s="25">
        <v>1777.58961</v>
      </c>
      <c r="AJ1879" s="25">
        <v>61.604508337354702</v>
      </c>
    </row>
    <row r="1880" spans="25:36" x14ac:dyDescent="0.2">
      <c r="Y1880" t="s">
        <v>3658</v>
      </c>
      <c r="Z1880" t="s">
        <v>212</v>
      </c>
      <c r="AA1880" s="6">
        <v>1394.8299153089499</v>
      </c>
      <c r="AB1880" s="6">
        <v>1459.1876380218</v>
      </c>
      <c r="AC1880" s="6">
        <v>102.320459834129</v>
      </c>
      <c r="AF1880" s="24" t="s">
        <v>3471</v>
      </c>
      <c r="AG1880" s="24" t="s">
        <v>212</v>
      </c>
      <c r="AH1880" s="25">
        <v>1945.54630043158</v>
      </c>
      <c r="AI1880" s="25">
        <v>1778.0989601660301</v>
      </c>
      <c r="AJ1880" s="25">
        <v>74.583923843973906</v>
      </c>
    </row>
    <row r="1881" spans="25:36" x14ac:dyDescent="0.2">
      <c r="Y1881" t="s">
        <v>3659</v>
      </c>
      <c r="Z1881" t="s">
        <v>274</v>
      </c>
      <c r="AA1881" s="6">
        <v>1395.5055425554799</v>
      </c>
      <c r="AB1881" s="6">
        <v>1395.5055425554799</v>
      </c>
      <c r="AC1881" s="6"/>
      <c r="AF1881" s="24" t="s">
        <v>2440</v>
      </c>
      <c r="AG1881" s="24" t="s">
        <v>274</v>
      </c>
      <c r="AH1881" s="25">
        <v>1774.722083334</v>
      </c>
      <c r="AI1881" s="25">
        <v>1779.30719204344</v>
      </c>
      <c r="AJ1881" s="25">
        <v>60.178199688879097</v>
      </c>
    </row>
    <row r="1882" spans="25:36" x14ac:dyDescent="0.2">
      <c r="Y1882" t="s">
        <v>3661</v>
      </c>
      <c r="Z1882" t="s">
        <v>212</v>
      </c>
      <c r="AA1882" s="6">
        <v>1395.95405104116</v>
      </c>
      <c r="AB1882" s="6">
        <v>1394.6727813119301</v>
      </c>
      <c r="AC1882" s="6">
        <v>53.963390180153702</v>
      </c>
      <c r="AF1882" s="24" t="s">
        <v>1774</v>
      </c>
      <c r="AG1882" s="24" t="s">
        <v>212</v>
      </c>
      <c r="AH1882" s="25">
        <v>1654.2476170376899</v>
      </c>
      <c r="AI1882" s="25">
        <v>1781.1468544752099</v>
      </c>
      <c r="AJ1882" s="25">
        <v>76.184170987472697</v>
      </c>
    </row>
    <row r="1883" spans="25:36" x14ac:dyDescent="0.2">
      <c r="Y1883" t="s">
        <v>3663</v>
      </c>
      <c r="Z1883" t="s">
        <v>212</v>
      </c>
      <c r="AA1883" s="6">
        <v>1396.98894964136</v>
      </c>
      <c r="AB1883" s="6">
        <v>1367.8535284346201</v>
      </c>
      <c r="AC1883" s="6">
        <v>78.580315990164806</v>
      </c>
      <c r="AF1883" s="24" t="s">
        <v>3890</v>
      </c>
      <c r="AG1883" s="24" t="s">
        <v>212</v>
      </c>
      <c r="AH1883" s="25">
        <v>1923.4827782672501</v>
      </c>
      <c r="AI1883" s="25">
        <v>1781.59285339188</v>
      </c>
      <c r="AJ1883" s="25">
        <v>46.408234502394599</v>
      </c>
    </row>
    <row r="1884" spans="25:36" x14ac:dyDescent="0.2">
      <c r="Y1884" t="s">
        <v>3665</v>
      </c>
      <c r="Z1884" t="s">
        <v>212</v>
      </c>
      <c r="AA1884" s="6">
        <v>1397.7059322800801</v>
      </c>
      <c r="AB1884" s="6">
        <v>1473.2307279531799</v>
      </c>
      <c r="AC1884" s="6">
        <v>70.936593190013397</v>
      </c>
      <c r="AF1884" s="24" t="s">
        <v>4525</v>
      </c>
      <c r="AG1884" s="24" t="s">
        <v>274</v>
      </c>
      <c r="AH1884" s="25">
        <v>1781.59285339188</v>
      </c>
      <c r="AI1884" s="25">
        <v>1781.59285339188</v>
      </c>
      <c r="AJ1884" s="25"/>
    </row>
    <row r="1885" spans="25:36" x14ac:dyDescent="0.2">
      <c r="Y1885" t="s">
        <v>3667</v>
      </c>
      <c r="Z1885" t="s">
        <v>212</v>
      </c>
      <c r="AA1885" s="6">
        <v>1397.7279053995301</v>
      </c>
      <c r="AB1885" s="6">
        <v>1397.7279053995301</v>
      </c>
      <c r="AC1885" s="6">
        <v>0.96275513235250898</v>
      </c>
      <c r="AF1885" s="24" t="s">
        <v>3726</v>
      </c>
      <c r="AG1885" s="24" t="s">
        <v>212</v>
      </c>
      <c r="AH1885" s="25">
        <v>2051.83022138555</v>
      </c>
      <c r="AI1885" s="25">
        <v>1782.2176456349</v>
      </c>
      <c r="AJ1885" s="25">
        <v>67.048142786775301</v>
      </c>
    </row>
    <row r="1886" spans="25:36" x14ac:dyDescent="0.2">
      <c r="Y1886" t="s">
        <v>3669</v>
      </c>
      <c r="Z1886" t="s">
        <v>212</v>
      </c>
      <c r="AA1886" s="6">
        <v>1397.81341324497</v>
      </c>
      <c r="AB1886" s="6">
        <v>1508.81971374618</v>
      </c>
      <c r="AC1886" s="6">
        <v>70.349778558714604</v>
      </c>
      <c r="AF1886" s="24" t="s">
        <v>6023</v>
      </c>
      <c r="AG1886" s="24" t="s">
        <v>212</v>
      </c>
      <c r="AH1886" s="25">
        <v>1782.8578498311699</v>
      </c>
      <c r="AI1886" s="25">
        <v>1782.8578498311699</v>
      </c>
      <c r="AJ1886" s="25">
        <v>37.0515935949118</v>
      </c>
    </row>
    <row r="1887" spans="25:36" x14ac:dyDescent="0.2">
      <c r="Y1887" t="s">
        <v>3671</v>
      </c>
      <c r="Z1887" t="s">
        <v>212</v>
      </c>
      <c r="AA1887" s="6">
        <v>1397.8501213941699</v>
      </c>
      <c r="AB1887" s="6">
        <v>1088.97714532799</v>
      </c>
      <c r="AC1887" s="6">
        <v>96.589785075316399</v>
      </c>
      <c r="AF1887" s="24" t="s">
        <v>3379</v>
      </c>
      <c r="AG1887" s="24" t="s">
        <v>212</v>
      </c>
      <c r="AH1887" s="25">
        <v>1614.51295954072</v>
      </c>
      <c r="AI1887" s="25">
        <v>1782.8801771562401</v>
      </c>
      <c r="AJ1887" s="25">
        <v>68.108915482079496</v>
      </c>
    </row>
    <row r="1888" spans="25:36" x14ac:dyDescent="0.2">
      <c r="Y1888" t="s">
        <v>3673</v>
      </c>
      <c r="Z1888" t="s">
        <v>212</v>
      </c>
      <c r="AA1888" s="6">
        <v>1397.96114271794</v>
      </c>
      <c r="AB1888" s="6">
        <v>1397.96114271794</v>
      </c>
      <c r="AC1888" s="6">
        <v>21.8254464410556</v>
      </c>
      <c r="AF1888" s="24" t="s">
        <v>3051</v>
      </c>
      <c r="AG1888" s="24" t="s">
        <v>212</v>
      </c>
      <c r="AH1888" s="25">
        <v>1737.5604304957899</v>
      </c>
      <c r="AI1888" s="25">
        <v>1783.84752988786</v>
      </c>
      <c r="AJ1888" s="25">
        <v>82.373670670267103</v>
      </c>
    </row>
    <row r="1889" spans="25:36" x14ac:dyDescent="0.2">
      <c r="Y1889" t="s">
        <v>3675</v>
      </c>
      <c r="Z1889" t="s">
        <v>212</v>
      </c>
      <c r="AA1889" s="6">
        <v>1397.9952190337799</v>
      </c>
      <c r="AB1889" s="6">
        <v>1542.28236294205</v>
      </c>
      <c r="AC1889" s="6">
        <v>76.777942954986798</v>
      </c>
      <c r="AF1889" s="24" t="s">
        <v>4425</v>
      </c>
      <c r="AG1889" s="24" t="s">
        <v>212</v>
      </c>
      <c r="AH1889" s="25">
        <v>2117.2296565921702</v>
      </c>
      <c r="AI1889" s="25">
        <v>1783.8727163693</v>
      </c>
      <c r="AJ1889" s="25">
        <v>58.7317875603338</v>
      </c>
    </row>
    <row r="1890" spans="25:36" x14ac:dyDescent="0.2">
      <c r="Y1890" t="s">
        <v>3677</v>
      </c>
      <c r="Z1890" t="s">
        <v>212</v>
      </c>
      <c r="AA1890" s="6">
        <v>1398.0659077677501</v>
      </c>
      <c r="AB1890" s="6">
        <v>1270.44467632341</v>
      </c>
      <c r="AC1890" s="6">
        <v>78.639753289422899</v>
      </c>
      <c r="AF1890" s="24" t="s">
        <v>5689</v>
      </c>
      <c r="AG1890" s="24" t="s">
        <v>212</v>
      </c>
      <c r="AH1890" s="25">
        <v>2539.57857501937</v>
      </c>
      <c r="AI1890" s="25">
        <v>1784.15768382031</v>
      </c>
      <c r="AJ1890" s="25">
        <v>77.915079617664901</v>
      </c>
    </row>
    <row r="1891" spans="25:36" x14ac:dyDescent="0.2">
      <c r="Y1891" t="s">
        <v>3678</v>
      </c>
      <c r="Z1891" t="s">
        <v>274</v>
      </c>
      <c r="AA1891" s="6">
        <v>1398.4026842078799</v>
      </c>
      <c r="AB1891" s="6">
        <v>1337.90926833809</v>
      </c>
      <c r="AC1891" s="6">
        <v>62.863804927106997</v>
      </c>
      <c r="AF1891" s="24" t="s">
        <v>5316</v>
      </c>
      <c r="AG1891" s="24" t="s">
        <v>212</v>
      </c>
      <c r="AH1891" s="25">
        <v>2126.8537963016001</v>
      </c>
      <c r="AI1891" s="25">
        <v>1789.64208431425</v>
      </c>
      <c r="AJ1891" s="25">
        <v>65.247128519232604</v>
      </c>
    </row>
    <row r="1892" spans="25:36" x14ac:dyDescent="0.2">
      <c r="Y1892" t="s">
        <v>3680</v>
      </c>
      <c r="Z1892" t="s">
        <v>212</v>
      </c>
      <c r="AA1892" s="6">
        <v>1398.42011483288</v>
      </c>
      <c r="AB1892" s="6">
        <v>1594.20662528043</v>
      </c>
      <c r="AC1892" s="6">
        <v>68.165269449187505</v>
      </c>
      <c r="AF1892" s="24" t="s">
        <v>3428</v>
      </c>
      <c r="AG1892" s="24" t="s">
        <v>212</v>
      </c>
      <c r="AH1892" s="25">
        <v>1985.5157127612599</v>
      </c>
      <c r="AI1892" s="25">
        <v>1791.77672880968</v>
      </c>
      <c r="AJ1892" s="25">
        <v>39.820305341480797</v>
      </c>
    </row>
    <row r="1893" spans="25:36" x14ac:dyDescent="0.2">
      <c r="Y1893" t="s">
        <v>3682</v>
      </c>
      <c r="Z1893" t="s">
        <v>212</v>
      </c>
      <c r="AA1893" s="6">
        <v>1398.4393266657801</v>
      </c>
      <c r="AB1893" s="6">
        <v>1398.4393266657801</v>
      </c>
      <c r="AC1893" s="6"/>
      <c r="AF1893" s="24" t="s">
        <v>3404</v>
      </c>
      <c r="AG1893" s="24" t="s">
        <v>212</v>
      </c>
      <c r="AH1893" s="25">
        <v>1846.1451363189799</v>
      </c>
      <c r="AI1893" s="25">
        <v>1791.82627991872</v>
      </c>
      <c r="AJ1893" s="25">
        <v>45.831031329079899</v>
      </c>
    </row>
    <row r="1894" spans="25:36" x14ac:dyDescent="0.2">
      <c r="Y1894" t="s">
        <v>3684</v>
      </c>
      <c r="Z1894" t="s">
        <v>212</v>
      </c>
      <c r="AA1894" s="6">
        <v>1398.9424515107301</v>
      </c>
      <c r="AB1894" s="6">
        <v>1597.35558003913</v>
      </c>
      <c r="AC1894" s="6">
        <v>62.015589737583902</v>
      </c>
      <c r="AF1894" s="24" t="s">
        <v>2085</v>
      </c>
      <c r="AG1894" s="24" t="s">
        <v>212</v>
      </c>
      <c r="AH1894" s="25">
        <v>1791.9364774078001</v>
      </c>
      <c r="AI1894" s="25">
        <v>1791.9364774078001</v>
      </c>
      <c r="AJ1894" s="25">
        <v>48.740433568880498</v>
      </c>
    </row>
    <row r="1895" spans="25:36" x14ac:dyDescent="0.2">
      <c r="Y1895" t="s">
        <v>3685</v>
      </c>
      <c r="Z1895" t="s">
        <v>274</v>
      </c>
      <c r="AA1895" s="6">
        <v>1399.0477725221499</v>
      </c>
      <c r="AB1895" s="6">
        <v>1399.0477725221499</v>
      </c>
      <c r="AC1895" s="6">
        <v>10.8413778696509</v>
      </c>
      <c r="AF1895" s="24" t="s">
        <v>4546</v>
      </c>
      <c r="AG1895" s="24" t="s">
        <v>212</v>
      </c>
      <c r="AH1895" s="25">
        <v>2386.3822682749101</v>
      </c>
      <c r="AI1895" s="25">
        <v>1792.18632486908</v>
      </c>
      <c r="AJ1895" s="25">
        <v>67.407881526914196</v>
      </c>
    </row>
    <row r="1896" spans="25:36" x14ac:dyDescent="0.2">
      <c r="Y1896" t="s">
        <v>3687</v>
      </c>
      <c r="Z1896" t="s">
        <v>212</v>
      </c>
      <c r="AA1896" s="6">
        <v>1399.6623912846001</v>
      </c>
      <c r="AB1896" s="6">
        <v>1602.8275557638799</v>
      </c>
      <c r="AC1896" s="6">
        <v>72.508149907694701</v>
      </c>
      <c r="AF1896" s="24" t="s">
        <v>7481</v>
      </c>
      <c r="AG1896" s="24" t="s">
        <v>212</v>
      </c>
      <c r="AH1896" s="25">
        <v>4249.2735542492201</v>
      </c>
      <c r="AI1896" s="25">
        <v>1792.9648211426299</v>
      </c>
      <c r="AJ1896" s="25">
        <v>202.91083188998701</v>
      </c>
    </row>
    <row r="1897" spans="25:36" x14ac:dyDescent="0.2">
      <c r="Y1897" t="s">
        <v>3689</v>
      </c>
      <c r="Z1897" t="s">
        <v>212</v>
      </c>
      <c r="AA1897" s="6">
        <v>1399.7460964734901</v>
      </c>
      <c r="AB1897" s="6">
        <v>1430.1269803411999</v>
      </c>
      <c r="AC1897" s="6">
        <v>42.949381814934902</v>
      </c>
      <c r="AF1897" s="24" t="s">
        <v>2493</v>
      </c>
      <c r="AG1897" s="24" t="s">
        <v>212</v>
      </c>
      <c r="AH1897" s="25">
        <v>3750.0760000933701</v>
      </c>
      <c r="AI1897" s="25">
        <v>1793.00629878525</v>
      </c>
      <c r="AJ1897" s="25">
        <v>99.831018521314803</v>
      </c>
    </row>
    <row r="1898" spans="25:36" x14ac:dyDescent="0.2">
      <c r="Y1898" t="s">
        <v>3691</v>
      </c>
      <c r="Z1898" t="s">
        <v>212</v>
      </c>
      <c r="AA1898" s="6">
        <v>1399.9931252209201</v>
      </c>
      <c r="AB1898" s="6">
        <v>1522.57706793787</v>
      </c>
      <c r="AC1898" s="6">
        <v>73.666561594607501</v>
      </c>
      <c r="AF1898" s="24" t="s">
        <v>2495</v>
      </c>
      <c r="AG1898" s="24" t="s">
        <v>212</v>
      </c>
      <c r="AH1898" s="25">
        <v>1735.1197382005901</v>
      </c>
      <c r="AI1898" s="25">
        <v>1794.38383150101</v>
      </c>
      <c r="AJ1898" s="25">
        <v>54.1344501376919</v>
      </c>
    </row>
    <row r="1899" spans="25:36" x14ac:dyDescent="0.2">
      <c r="Y1899" t="s">
        <v>3693</v>
      </c>
      <c r="Z1899" t="s">
        <v>212</v>
      </c>
      <c r="AA1899" s="6">
        <v>1400.4263629155801</v>
      </c>
      <c r="AB1899" s="6">
        <v>1326.69308701399</v>
      </c>
      <c r="AC1899" s="6">
        <v>71.576285725083807</v>
      </c>
      <c r="AF1899" s="24" t="s">
        <v>4653</v>
      </c>
      <c r="AG1899" s="24" t="s">
        <v>212</v>
      </c>
      <c r="AH1899" s="25">
        <v>2786.7551318196602</v>
      </c>
      <c r="AI1899" s="25">
        <v>1797.36483271819</v>
      </c>
      <c r="AJ1899" s="25">
        <v>84.1847338966179</v>
      </c>
    </row>
    <row r="1900" spans="25:36" x14ac:dyDescent="0.2">
      <c r="Y1900" t="s">
        <v>3695</v>
      </c>
      <c r="Z1900" t="s">
        <v>212</v>
      </c>
      <c r="AA1900" s="6">
        <v>1400.4747109002701</v>
      </c>
      <c r="AB1900" s="6">
        <v>1633.4868818015</v>
      </c>
      <c r="AC1900" s="6">
        <v>48.150163183778297</v>
      </c>
      <c r="AF1900" s="24" t="s">
        <v>5264</v>
      </c>
      <c r="AG1900" s="24" t="s">
        <v>212</v>
      </c>
      <c r="AH1900" s="25">
        <v>2165.1376647224301</v>
      </c>
      <c r="AI1900" s="25">
        <v>1797.36483271819</v>
      </c>
      <c r="AJ1900" s="25">
        <v>63.2877966826292</v>
      </c>
    </row>
    <row r="1901" spans="25:36" x14ac:dyDescent="0.2">
      <c r="Y1901" t="s">
        <v>3697</v>
      </c>
      <c r="Z1901" t="s">
        <v>212</v>
      </c>
      <c r="AA1901" s="6">
        <v>1400.5660228713</v>
      </c>
      <c r="AB1901" s="6">
        <v>1541.294861477</v>
      </c>
      <c r="AC1901" s="6">
        <v>45.96649805229</v>
      </c>
      <c r="AF1901" s="24" t="s">
        <v>2390</v>
      </c>
      <c r="AG1901" s="24" t="s">
        <v>212</v>
      </c>
      <c r="AH1901" s="25">
        <v>2090.2671125438201</v>
      </c>
      <c r="AI1901" s="25">
        <v>1797.36483271819</v>
      </c>
      <c r="AJ1901" s="25">
        <v>73.077140107564603</v>
      </c>
    </row>
    <row r="1902" spans="25:36" x14ac:dyDescent="0.2">
      <c r="Y1902" t="s">
        <v>3698</v>
      </c>
      <c r="Z1902" t="s">
        <v>274</v>
      </c>
      <c r="AA1902" s="6">
        <v>1401.3735359883501</v>
      </c>
      <c r="AB1902" s="6">
        <v>1401.3735359883501</v>
      </c>
      <c r="AC1902" s="6"/>
      <c r="AF1902" s="24" t="s">
        <v>4415</v>
      </c>
      <c r="AG1902" s="24" t="s">
        <v>274</v>
      </c>
      <c r="AH1902" s="25">
        <v>1845.59139510348</v>
      </c>
      <c r="AI1902" s="25">
        <v>1797.86873693037</v>
      </c>
      <c r="AJ1902" s="25">
        <v>53.059020796158002</v>
      </c>
    </row>
    <row r="1903" spans="25:36" x14ac:dyDescent="0.2">
      <c r="Y1903" t="s">
        <v>3700</v>
      </c>
      <c r="Z1903" t="s">
        <v>212</v>
      </c>
      <c r="AA1903" s="6">
        <v>1401.3735359883501</v>
      </c>
      <c r="AB1903" s="6">
        <v>1401.3735359883501</v>
      </c>
      <c r="AC1903" s="6"/>
      <c r="AF1903" s="24" t="s">
        <v>3611</v>
      </c>
      <c r="AG1903" s="24" t="s">
        <v>212</v>
      </c>
      <c r="AH1903" s="25">
        <v>1943.08337349417</v>
      </c>
      <c r="AI1903" s="25">
        <v>1798.30758367064</v>
      </c>
      <c r="AJ1903" s="25">
        <v>61.693700623522801</v>
      </c>
    </row>
    <row r="1904" spans="25:36" x14ac:dyDescent="0.2">
      <c r="Y1904" t="s">
        <v>3701</v>
      </c>
      <c r="Z1904" t="s">
        <v>274</v>
      </c>
      <c r="AA1904" s="6">
        <v>1401.4971038674801</v>
      </c>
      <c r="AB1904" s="6">
        <v>1401.4971038674801</v>
      </c>
      <c r="AC1904" s="6">
        <v>9.6827011085269792</v>
      </c>
      <c r="AF1904" s="24" t="s">
        <v>6186</v>
      </c>
      <c r="AG1904" s="24" t="s">
        <v>212</v>
      </c>
      <c r="AH1904" s="25">
        <v>3298.0817111277102</v>
      </c>
      <c r="AI1904" s="25">
        <v>1798.42443128123</v>
      </c>
      <c r="AJ1904" s="25">
        <v>142.063185884755</v>
      </c>
    </row>
    <row r="1905" spans="25:36" x14ac:dyDescent="0.2">
      <c r="Y1905" t="s">
        <v>3703</v>
      </c>
      <c r="Z1905" t="s">
        <v>212</v>
      </c>
      <c r="AA1905" s="6">
        <v>1401.5491913706501</v>
      </c>
      <c r="AB1905" s="6">
        <v>1285.0371009544001</v>
      </c>
      <c r="AC1905" s="6">
        <v>93.815551691567606</v>
      </c>
      <c r="AF1905" s="24" t="s">
        <v>876</v>
      </c>
      <c r="AG1905" s="24" t="s">
        <v>212</v>
      </c>
      <c r="AH1905" s="25">
        <v>1708.48166077888</v>
      </c>
      <c r="AI1905" s="25">
        <v>1800.2031081482601</v>
      </c>
      <c r="AJ1905" s="25">
        <v>36.9466836503492</v>
      </c>
    </row>
    <row r="1906" spans="25:36" x14ac:dyDescent="0.2">
      <c r="Y1906" t="s">
        <v>3705</v>
      </c>
      <c r="Z1906" t="s">
        <v>212</v>
      </c>
      <c r="AA1906" s="6">
        <v>1401.68544852319</v>
      </c>
      <c r="AB1906" s="6">
        <v>1316.2253546851</v>
      </c>
      <c r="AC1906" s="6">
        <v>63.705216151979101</v>
      </c>
      <c r="AF1906" s="24" t="s">
        <v>4129</v>
      </c>
      <c r="AG1906" s="24" t="s">
        <v>212</v>
      </c>
      <c r="AH1906" s="25">
        <v>1801</v>
      </c>
      <c r="AI1906" s="25">
        <v>1801</v>
      </c>
      <c r="AJ1906" s="25">
        <v>41.696135570245097</v>
      </c>
    </row>
    <row r="1907" spans="25:36" x14ac:dyDescent="0.2">
      <c r="Y1907" t="s">
        <v>3707</v>
      </c>
      <c r="Z1907" t="s">
        <v>212</v>
      </c>
      <c r="AA1907" s="6">
        <v>1401.7983906102199</v>
      </c>
      <c r="AB1907" s="6">
        <v>1401.7983906102199</v>
      </c>
      <c r="AC1907" s="6">
        <v>3.6115442742135202</v>
      </c>
      <c r="AF1907" s="24" t="s">
        <v>4598</v>
      </c>
      <c r="AG1907" s="24" t="s">
        <v>212</v>
      </c>
      <c r="AH1907" s="25">
        <v>1915.0272934908801</v>
      </c>
      <c r="AI1907" s="25">
        <v>1801.5183285440601</v>
      </c>
      <c r="AJ1907" s="25">
        <v>73.100933402362003</v>
      </c>
    </row>
    <row r="1908" spans="25:36" x14ac:dyDescent="0.2">
      <c r="Y1908" t="s">
        <v>3709</v>
      </c>
      <c r="Z1908" t="s">
        <v>212</v>
      </c>
      <c r="AA1908" s="6">
        <v>1401.8448118369799</v>
      </c>
      <c r="AB1908" s="6">
        <v>1460.2382618137301</v>
      </c>
      <c r="AC1908" s="6">
        <v>62.843502943938901</v>
      </c>
      <c r="AF1908" s="24" t="s">
        <v>5093</v>
      </c>
      <c r="AG1908" s="24" t="s">
        <v>212</v>
      </c>
      <c r="AH1908" s="25">
        <v>1925.0825291378801</v>
      </c>
      <c r="AI1908" s="25">
        <v>1802.97659165655</v>
      </c>
      <c r="AJ1908" s="25">
        <v>86.428437074461499</v>
      </c>
    </row>
    <row r="1909" spans="25:36" x14ac:dyDescent="0.2">
      <c r="Y1909" t="s">
        <v>3711</v>
      </c>
      <c r="Z1909" t="s">
        <v>212</v>
      </c>
      <c r="AA1909" s="6">
        <v>1403.3299113866899</v>
      </c>
      <c r="AB1909" s="6">
        <v>1403.3299113866899</v>
      </c>
      <c r="AC1909" s="6"/>
      <c r="AF1909" s="24" t="s">
        <v>3388</v>
      </c>
      <c r="AG1909" s="24" t="s">
        <v>212</v>
      </c>
      <c r="AH1909" s="25">
        <v>2189.3396210564902</v>
      </c>
      <c r="AI1909" s="25">
        <v>1803.78913793946</v>
      </c>
      <c r="AJ1909" s="25">
        <v>76.135772755633397</v>
      </c>
    </row>
    <row r="1910" spans="25:36" x14ac:dyDescent="0.2">
      <c r="Y1910" t="s">
        <v>3713</v>
      </c>
      <c r="Z1910" t="s">
        <v>212</v>
      </c>
      <c r="AA1910" s="6">
        <v>1403.50716914187</v>
      </c>
      <c r="AB1910" s="6">
        <v>1279.13009266667</v>
      </c>
      <c r="AC1910" s="6">
        <v>83.981714868729398</v>
      </c>
      <c r="AF1910" s="24" t="s">
        <v>3678</v>
      </c>
      <c r="AG1910" s="24" t="s">
        <v>274</v>
      </c>
      <c r="AH1910" s="25">
        <v>1718.36987808647</v>
      </c>
      <c r="AI1910" s="25">
        <v>1805.90116332613</v>
      </c>
      <c r="AJ1910" s="25">
        <v>42.5920467630785</v>
      </c>
    </row>
    <row r="1911" spans="25:36" x14ac:dyDescent="0.2">
      <c r="Y1911" t="s">
        <v>3715</v>
      </c>
      <c r="Z1911" t="s">
        <v>212</v>
      </c>
      <c r="AA1911" s="6">
        <v>1404.90462149614</v>
      </c>
      <c r="AB1911" s="6">
        <v>1362.6544346333201</v>
      </c>
      <c r="AC1911" s="6">
        <v>54.840519339224997</v>
      </c>
      <c r="AF1911" s="24" t="s">
        <v>1608</v>
      </c>
      <c r="AG1911" s="24" t="s">
        <v>212</v>
      </c>
      <c r="AH1911" s="25">
        <v>2090.4537302796998</v>
      </c>
      <c r="AI1911" s="25">
        <v>1809.03712124191</v>
      </c>
      <c r="AJ1911" s="25">
        <v>88.968740876057893</v>
      </c>
    </row>
    <row r="1912" spans="25:36" x14ac:dyDescent="0.2">
      <c r="Y1912" t="s">
        <v>3716</v>
      </c>
      <c r="Z1912" t="s">
        <v>274</v>
      </c>
      <c r="AA1912" s="6">
        <v>1405.28647520045</v>
      </c>
      <c r="AB1912" s="6">
        <v>1405.28647520045</v>
      </c>
      <c r="AC1912" s="6"/>
      <c r="AF1912" s="24" t="s">
        <v>1942</v>
      </c>
      <c r="AG1912" s="24" t="s">
        <v>212</v>
      </c>
      <c r="AH1912" s="25">
        <v>1538.2878133003701</v>
      </c>
      <c r="AI1912" s="25">
        <v>1809.1603436785399</v>
      </c>
      <c r="AJ1912" s="25">
        <v>45.918220644308597</v>
      </c>
    </row>
    <row r="1913" spans="25:36" x14ac:dyDescent="0.2">
      <c r="Y1913" t="s">
        <v>3718</v>
      </c>
      <c r="Z1913" t="s">
        <v>212</v>
      </c>
      <c r="AA1913" s="6">
        <v>1405.73060432639</v>
      </c>
      <c r="AB1913" s="6">
        <v>1420</v>
      </c>
      <c r="AC1913" s="6">
        <v>67.870534874791403</v>
      </c>
      <c r="AF1913" s="24" t="s">
        <v>1967</v>
      </c>
      <c r="AG1913" s="24" t="s">
        <v>212</v>
      </c>
      <c r="AH1913" s="25">
        <v>1900.1834501040701</v>
      </c>
      <c r="AI1913" s="25">
        <v>1811.3301773651101</v>
      </c>
      <c r="AJ1913" s="25">
        <v>55.961461696188799</v>
      </c>
    </row>
    <row r="1914" spans="25:36" x14ac:dyDescent="0.2">
      <c r="Y1914" t="s">
        <v>3720</v>
      </c>
      <c r="Z1914" t="s">
        <v>212</v>
      </c>
      <c r="AA1914" s="6">
        <v>1406.04237677932</v>
      </c>
      <c r="AB1914" s="6">
        <v>1406.4605245867999</v>
      </c>
      <c r="AC1914" s="6">
        <v>38.146967589666502</v>
      </c>
      <c r="AF1914" s="24" t="s">
        <v>5962</v>
      </c>
      <c r="AG1914" s="24" t="s">
        <v>212</v>
      </c>
      <c r="AH1914" s="25">
        <v>3326.2730302457999</v>
      </c>
      <c r="AI1914" s="25">
        <v>1811.92923633954</v>
      </c>
      <c r="AJ1914" s="25">
        <v>121.456924102523</v>
      </c>
    </row>
    <row r="1915" spans="25:36" x14ac:dyDescent="0.2">
      <c r="Y1915" t="s">
        <v>3721</v>
      </c>
      <c r="Z1915" t="s">
        <v>274</v>
      </c>
      <c r="AA1915" s="6">
        <v>1406.2648276924299</v>
      </c>
      <c r="AB1915" s="6">
        <v>1406.2648276924299</v>
      </c>
      <c r="AC1915" s="6"/>
      <c r="AF1915" s="24" t="s">
        <v>2069</v>
      </c>
      <c r="AG1915" s="24" t="s">
        <v>212</v>
      </c>
      <c r="AH1915" s="25">
        <v>1715.0352783308999</v>
      </c>
      <c r="AI1915" s="25">
        <v>1813.5869559723301</v>
      </c>
      <c r="AJ1915" s="25">
        <v>49.406697293865598</v>
      </c>
    </row>
    <row r="1916" spans="25:36" x14ac:dyDescent="0.2">
      <c r="Y1916" t="s">
        <v>3722</v>
      </c>
      <c r="Z1916" t="s">
        <v>274</v>
      </c>
      <c r="AA1916" s="6">
        <v>1406.4278439521499</v>
      </c>
      <c r="AB1916" s="6">
        <v>1406.4278439521499</v>
      </c>
      <c r="AC1916" s="6">
        <v>10.701700835807699</v>
      </c>
      <c r="AF1916" s="24" t="s">
        <v>2699</v>
      </c>
      <c r="AG1916" s="24" t="s">
        <v>212</v>
      </c>
      <c r="AH1916" s="25">
        <v>1861.45034990819</v>
      </c>
      <c r="AI1916" s="25">
        <v>1818.0165764869901</v>
      </c>
      <c r="AJ1916" s="25">
        <v>57.134892066184101</v>
      </c>
    </row>
    <row r="1917" spans="25:36" x14ac:dyDescent="0.2">
      <c r="Y1917" t="s">
        <v>3724</v>
      </c>
      <c r="Z1917" t="s">
        <v>212</v>
      </c>
      <c r="AA1917" s="6">
        <v>1406.86522373092</v>
      </c>
      <c r="AB1917" s="6">
        <v>898.72529970035202</v>
      </c>
      <c r="AC1917" s="6">
        <v>105.710303530771</v>
      </c>
      <c r="AF1917" s="24" t="s">
        <v>3724</v>
      </c>
      <c r="AG1917" s="24" t="s">
        <v>212</v>
      </c>
      <c r="AH1917" s="25">
        <v>2111.52104816976</v>
      </c>
      <c r="AI1917" s="25">
        <v>1820</v>
      </c>
      <c r="AJ1917" s="25">
        <v>73.971773295808603</v>
      </c>
    </row>
    <row r="1918" spans="25:36" x14ac:dyDescent="0.2">
      <c r="Y1918" t="s">
        <v>3726</v>
      </c>
      <c r="Z1918" t="s">
        <v>212</v>
      </c>
      <c r="AA1918" s="6">
        <v>1407.70649290142</v>
      </c>
      <c r="AB1918" s="6">
        <v>1470.4781879391601</v>
      </c>
      <c r="AC1918" s="6">
        <v>82.207691282077406</v>
      </c>
      <c r="AF1918" s="24" t="s">
        <v>2847</v>
      </c>
      <c r="AG1918" s="24" t="s">
        <v>212</v>
      </c>
      <c r="AH1918" s="25">
        <v>1742.9135215083299</v>
      </c>
      <c r="AI1918" s="25">
        <v>1821</v>
      </c>
      <c r="AJ1918" s="25">
        <v>62.297879920970999</v>
      </c>
    </row>
    <row r="1919" spans="25:36" x14ac:dyDescent="0.2">
      <c r="Y1919" t="s">
        <v>3728</v>
      </c>
      <c r="Z1919" t="s">
        <v>212</v>
      </c>
      <c r="AA1919" s="6">
        <v>1408.0728710583401</v>
      </c>
      <c r="AB1919" s="6">
        <v>1396.26007047748</v>
      </c>
      <c r="AC1919" s="6">
        <v>104.12853169701501</v>
      </c>
      <c r="AF1919" s="24" t="s">
        <v>2014</v>
      </c>
      <c r="AG1919" s="24" t="s">
        <v>212</v>
      </c>
      <c r="AH1919" s="25">
        <v>2164.2637474896601</v>
      </c>
      <c r="AI1919" s="25">
        <v>1821.729022</v>
      </c>
      <c r="AJ1919" s="25">
        <v>81.730523407231303</v>
      </c>
    </row>
    <row r="1920" spans="25:36" x14ac:dyDescent="0.2">
      <c r="Y1920" t="s">
        <v>3730</v>
      </c>
      <c r="Z1920" t="s">
        <v>274</v>
      </c>
      <c r="AA1920" s="6">
        <v>1408.0936709160701</v>
      </c>
      <c r="AB1920" s="6">
        <v>1472.9347210716501</v>
      </c>
      <c r="AC1920" s="6">
        <v>63.056023867168598</v>
      </c>
      <c r="AF1920" s="24" t="s">
        <v>2711</v>
      </c>
      <c r="AG1920" s="24" t="s">
        <v>212</v>
      </c>
      <c r="AH1920" s="25">
        <v>2016.2974251441899</v>
      </c>
      <c r="AI1920" s="25">
        <v>1823.0328477365399</v>
      </c>
      <c r="AJ1920" s="25">
        <v>62.331376002345301</v>
      </c>
    </row>
    <row r="1921" spans="25:36" x14ac:dyDescent="0.2">
      <c r="Y1921" t="s">
        <v>3732</v>
      </c>
      <c r="Z1921" t="s">
        <v>212</v>
      </c>
      <c r="AA1921" s="6">
        <v>1408.20381110058</v>
      </c>
      <c r="AB1921" s="6">
        <v>1502.2713487612</v>
      </c>
      <c r="AC1921" s="6">
        <v>44.600999873367499</v>
      </c>
      <c r="AF1921" s="24" t="s">
        <v>3406</v>
      </c>
      <c r="AG1921" s="24" t="s">
        <v>274</v>
      </c>
      <c r="AH1921" s="25">
        <v>1732.01422378497</v>
      </c>
      <c r="AI1921" s="25">
        <v>1823.95036059889</v>
      </c>
      <c r="AJ1921" s="25">
        <v>39.682911277845797</v>
      </c>
    </row>
    <row r="1922" spans="25:36" x14ac:dyDescent="0.2">
      <c r="Y1922" t="s">
        <v>3734</v>
      </c>
      <c r="Z1922" t="s">
        <v>212</v>
      </c>
      <c r="AA1922" s="6">
        <v>1408.94854942692</v>
      </c>
      <c r="AB1922" s="6">
        <v>930.13157085115097</v>
      </c>
      <c r="AC1922" s="6">
        <v>117.145818218616</v>
      </c>
      <c r="AF1922" s="24" t="s">
        <v>2638</v>
      </c>
      <c r="AG1922" s="24" t="s">
        <v>212</v>
      </c>
      <c r="AH1922" s="25">
        <v>1865.55909550913</v>
      </c>
      <c r="AI1922" s="25">
        <v>1824.6679101633899</v>
      </c>
      <c r="AJ1922" s="25">
        <v>58.100433981673</v>
      </c>
    </row>
    <row r="1923" spans="25:36" x14ac:dyDescent="0.2">
      <c r="Y1923" t="s">
        <v>3736</v>
      </c>
      <c r="Z1923" t="s">
        <v>212</v>
      </c>
      <c r="AA1923" s="6">
        <v>1409.14856690175</v>
      </c>
      <c r="AB1923" s="6">
        <v>1020.81791566647</v>
      </c>
      <c r="AC1923" s="6">
        <v>101.72168178971199</v>
      </c>
      <c r="AF1923" s="24" t="s">
        <v>817</v>
      </c>
      <c r="AG1923" s="24" t="s">
        <v>274</v>
      </c>
      <c r="AH1923" s="25">
        <v>2105.0232719601599</v>
      </c>
      <c r="AI1923" s="25">
        <v>1825</v>
      </c>
      <c r="AJ1923" s="25">
        <v>84.192162919076296</v>
      </c>
    </row>
    <row r="1924" spans="25:36" x14ac:dyDescent="0.2">
      <c r="Y1924" t="s">
        <v>3738</v>
      </c>
      <c r="Z1924" t="s">
        <v>212</v>
      </c>
      <c r="AA1924" s="6">
        <v>1410.1787075698801</v>
      </c>
      <c r="AB1924" s="6">
        <v>1410.1787075698801</v>
      </c>
      <c r="AC1924" s="6"/>
      <c r="AF1924" s="24" t="s">
        <v>2972</v>
      </c>
      <c r="AG1924" s="24" t="s">
        <v>212</v>
      </c>
      <c r="AH1924" s="25">
        <v>2006.2983825639601</v>
      </c>
      <c r="AI1924" s="25">
        <v>1825.63329847518</v>
      </c>
      <c r="AJ1924" s="25">
        <v>106.094198373385</v>
      </c>
    </row>
    <row r="1925" spans="25:36" x14ac:dyDescent="0.2">
      <c r="Y1925" t="s">
        <v>3740</v>
      </c>
      <c r="Z1925" t="s">
        <v>212</v>
      </c>
      <c r="AA1925" s="6">
        <v>1410.1787075698801</v>
      </c>
      <c r="AB1925" s="6">
        <v>1410.1787075698801</v>
      </c>
      <c r="AC1925" s="6"/>
      <c r="AF1925" s="24" t="s">
        <v>3549</v>
      </c>
      <c r="AG1925" s="24" t="s">
        <v>212</v>
      </c>
      <c r="AH1925" s="25">
        <v>1711.1196801030101</v>
      </c>
      <c r="AI1925" s="25">
        <v>1825.7067156359201</v>
      </c>
      <c r="AJ1925" s="25">
        <v>59.7771726843377</v>
      </c>
    </row>
    <row r="1926" spans="25:36" x14ac:dyDescent="0.2">
      <c r="Y1926" t="s">
        <v>3741</v>
      </c>
      <c r="Z1926" t="s">
        <v>274</v>
      </c>
      <c r="AA1926" s="6">
        <v>1410.1905485703601</v>
      </c>
      <c r="AB1926" s="6">
        <v>1400.90737419532</v>
      </c>
      <c r="AC1926" s="6">
        <v>60.733317727263703</v>
      </c>
      <c r="AF1926" s="24" t="s">
        <v>6227</v>
      </c>
      <c r="AG1926" s="24" t="s">
        <v>212</v>
      </c>
      <c r="AH1926" s="25">
        <v>2955.0048943605402</v>
      </c>
      <c r="AI1926" s="25">
        <v>1826.7566567788199</v>
      </c>
      <c r="AJ1926" s="25">
        <v>85.324459890101494</v>
      </c>
    </row>
    <row r="1927" spans="25:36" x14ac:dyDescent="0.2">
      <c r="Y1927" t="s">
        <v>3743</v>
      </c>
      <c r="Z1927" t="s">
        <v>212</v>
      </c>
      <c r="AA1927" s="6">
        <v>1410.4908671379401</v>
      </c>
      <c r="AB1927" s="6">
        <v>1409.2090254847401</v>
      </c>
      <c r="AC1927" s="6">
        <v>77.578207649288004</v>
      </c>
      <c r="AF1927" s="24" t="s">
        <v>5712</v>
      </c>
      <c r="AG1927" s="24" t="s">
        <v>212</v>
      </c>
      <c r="AH1927" s="25">
        <v>2511.0080151173302</v>
      </c>
      <c r="AI1927" s="25">
        <v>1828.4687002779101</v>
      </c>
      <c r="AJ1927" s="25">
        <v>79.346287896649997</v>
      </c>
    </row>
    <row r="1928" spans="25:36" x14ac:dyDescent="0.2">
      <c r="Y1928" t="s">
        <v>3744</v>
      </c>
      <c r="Z1928" t="s">
        <v>274</v>
      </c>
      <c r="AA1928" s="6">
        <v>1410.4927405487799</v>
      </c>
      <c r="AB1928" s="6">
        <v>1400.64489668945</v>
      </c>
      <c r="AC1928" s="6">
        <v>34.715462577843198</v>
      </c>
      <c r="AF1928" s="24" t="s">
        <v>6055</v>
      </c>
      <c r="AG1928" s="24" t="s">
        <v>212</v>
      </c>
      <c r="AH1928" s="25">
        <v>2863.14233871956</v>
      </c>
      <c r="AI1928" s="25">
        <v>1828.5102761513999</v>
      </c>
      <c r="AJ1928" s="25">
        <v>96.737256298176405</v>
      </c>
    </row>
    <row r="1929" spans="25:36" x14ac:dyDescent="0.2">
      <c r="Y1929" t="s">
        <v>3746</v>
      </c>
      <c r="Z1929" t="s">
        <v>212</v>
      </c>
      <c r="AA1929" s="6">
        <v>1410.50102920874</v>
      </c>
      <c r="AB1929" s="6">
        <v>1274.4704780581901</v>
      </c>
      <c r="AC1929" s="6">
        <v>34.130011485403898</v>
      </c>
      <c r="AF1929" s="24" t="s">
        <v>4834</v>
      </c>
      <c r="AG1929" s="24" t="s">
        <v>212</v>
      </c>
      <c r="AH1929" s="25">
        <v>1828.9934136337399</v>
      </c>
      <c r="AI1929" s="25">
        <v>1828.9934136337399</v>
      </c>
      <c r="AJ1929" s="25"/>
    </row>
    <row r="1930" spans="25:36" x14ac:dyDescent="0.2">
      <c r="Y1930" t="s">
        <v>3748</v>
      </c>
      <c r="Z1930" t="s">
        <v>212</v>
      </c>
      <c r="AA1930" s="6">
        <v>1411.5366260809899</v>
      </c>
      <c r="AB1930" s="6">
        <v>1359.5629683442301</v>
      </c>
      <c r="AC1930" s="6">
        <v>67.480644213167494</v>
      </c>
      <c r="AF1930" s="24" t="s">
        <v>3778</v>
      </c>
      <c r="AG1930" s="24" t="s">
        <v>212</v>
      </c>
      <c r="AH1930" s="25">
        <v>2487.4907586172098</v>
      </c>
      <c r="AI1930" s="25">
        <v>1829.5317339953399</v>
      </c>
      <c r="AJ1930" s="25">
        <v>58.438355943471201</v>
      </c>
    </row>
    <row r="1931" spans="25:36" x14ac:dyDescent="0.2">
      <c r="Y1931" t="s">
        <v>3750</v>
      </c>
      <c r="Z1931" t="s">
        <v>212</v>
      </c>
      <c r="AA1931" s="6">
        <v>1411.56294843351</v>
      </c>
      <c r="AB1931" s="6">
        <v>1374.9694056886999</v>
      </c>
      <c r="AC1931" s="6">
        <v>89.348212896762007</v>
      </c>
      <c r="AF1931" s="24" t="s">
        <v>4134</v>
      </c>
      <c r="AG1931" s="24" t="s">
        <v>212</v>
      </c>
      <c r="AH1931" s="25">
        <v>2002.0814657104199</v>
      </c>
      <c r="AI1931" s="25">
        <v>1829.6821319917401</v>
      </c>
      <c r="AJ1931" s="25">
        <v>56.187096086394298</v>
      </c>
    </row>
    <row r="1932" spans="25:36" x14ac:dyDescent="0.2">
      <c r="Y1932" t="s">
        <v>3752</v>
      </c>
      <c r="Z1932" t="s">
        <v>212</v>
      </c>
      <c r="AA1932" s="6">
        <v>1411.6407660329201</v>
      </c>
      <c r="AB1932" s="6">
        <v>1190.4664715767799</v>
      </c>
      <c r="AC1932" s="6">
        <v>64.607792223606907</v>
      </c>
      <c r="AF1932" s="24" t="s">
        <v>2235</v>
      </c>
      <c r="AG1932" s="24" t="s">
        <v>212</v>
      </c>
      <c r="AH1932" s="25">
        <v>1897.23533983019</v>
      </c>
      <c r="AI1932" s="25">
        <v>1830</v>
      </c>
      <c r="AJ1932" s="25">
        <v>51.235630657428402</v>
      </c>
    </row>
    <row r="1933" spans="25:36" x14ac:dyDescent="0.2">
      <c r="Y1933" t="s">
        <v>3753</v>
      </c>
      <c r="Z1933" t="s">
        <v>274</v>
      </c>
      <c r="AA1933" s="6">
        <v>1412.1359290607099</v>
      </c>
      <c r="AB1933" s="6">
        <v>1412.1359290607099</v>
      </c>
      <c r="AC1933" s="6"/>
      <c r="AF1933" s="24" t="s">
        <v>3146</v>
      </c>
      <c r="AG1933" s="24" t="s">
        <v>212</v>
      </c>
      <c r="AH1933" s="25">
        <v>1926.7973398070001</v>
      </c>
      <c r="AI1933" s="25">
        <v>1830.33680157146</v>
      </c>
      <c r="AJ1933" s="25">
        <v>57.162905530557403</v>
      </c>
    </row>
    <row r="1934" spans="25:36" x14ac:dyDescent="0.2">
      <c r="Y1934" t="s">
        <v>3755</v>
      </c>
      <c r="Z1934" t="s">
        <v>212</v>
      </c>
      <c r="AA1934" s="6">
        <v>1412.45349652194</v>
      </c>
      <c r="AB1934" s="6">
        <v>1436.90110840681</v>
      </c>
      <c r="AC1934" s="6">
        <v>57.237570484926302</v>
      </c>
      <c r="AF1934" s="24" t="s">
        <v>2963</v>
      </c>
      <c r="AG1934" s="24" t="s">
        <v>274</v>
      </c>
      <c r="AH1934" s="25">
        <v>1659.4979280633099</v>
      </c>
      <c r="AI1934" s="25">
        <v>1830.62891206009</v>
      </c>
      <c r="AJ1934" s="25">
        <v>46.4928004830562</v>
      </c>
    </row>
    <row r="1935" spans="25:36" x14ac:dyDescent="0.2">
      <c r="Y1935" t="s">
        <v>3756</v>
      </c>
      <c r="Z1935" t="s">
        <v>274</v>
      </c>
      <c r="AA1935" s="6">
        <v>1412.70590210875</v>
      </c>
      <c r="AB1935" s="6">
        <v>1552.5924036465599</v>
      </c>
      <c r="AC1935" s="6">
        <v>59.344858519793597</v>
      </c>
      <c r="AF1935" s="24" t="s">
        <v>2359</v>
      </c>
      <c r="AG1935" s="24" t="s">
        <v>212</v>
      </c>
      <c r="AH1935" s="25">
        <v>1868.00433795443</v>
      </c>
      <c r="AI1935" s="25">
        <v>1831.5439265520199</v>
      </c>
      <c r="AJ1935" s="25">
        <v>52.715371548251603</v>
      </c>
    </row>
    <row r="1936" spans="25:36" x14ac:dyDescent="0.2">
      <c r="Y1936" t="s">
        <v>3758</v>
      </c>
      <c r="Z1936" t="s">
        <v>212</v>
      </c>
      <c r="AA1936" s="6">
        <v>1413.114610096</v>
      </c>
      <c r="AB1936" s="6">
        <v>1413.114610096</v>
      </c>
      <c r="AC1936" s="6"/>
      <c r="AF1936" s="24" t="s">
        <v>3232</v>
      </c>
      <c r="AG1936" s="24" t="s">
        <v>212</v>
      </c>
      <c r="AH1936" s="25">
        <v>2037.96672168994</v>
      </c>
      <c r="AI1936" s="25">
        <v>1831.8913789594801</v>
      </c>
      <c r="AJ1936" s="25">
        <v>47.951883864664502</v>
      </c>
    </row>
    <row r="1937" spans="25:36" x14ac:dyDescent="0.2">
      <c r="Y1937" t="s">
        <v>3760</v>
      </c>
      <c r="Z1937" t="s">
        <v>212</v>
      </c>
      <c r="AA1937" s="6">
        <v>1413.2424320167599</v>
      </c>
      <c r="AB1937" s="6">
        <v>1464.87291707857</v>
      </c>
      <c r="AC1937" s="6">
        <v>70.7873492617788</v>
      </c>
      <c r="AF1937" s="24" t="s">
        <v>4268</v>
      </c>
      <c r="AG1937" s="24" t="s">
        <v>212</v>
      </c>
      <c r="AH1937" s="25">
        <v>2109.0672080710101</v>
      </c>
      <c r="AI1937" s="25">
        <v>1832.8278198995599</v>
      </c>
      <c r="AJ1937" s="25">
        <v>54.944361247629303</v>
      </c>
    </row>
    <row r="1938" spans="25:36" x14ac:dyDescent="0.2">
      <c r="Y1938" t="s">
        <v>3762</v>
      </c>
      <c r="Z1938" t="s">
        <v>212</v>
      </c>
      <c r="AA1938" s="6">
        <v>1413.3708208600401</v>
      </c>
      <c r="AB1938" s="6">
        <v>1413.3708208600401</v>
      </c>
      <c r="AC1938" s="6">
        <v>14.9120994945145</v>
      </c>
      <c r="AF1938" s="24" t="s">
        <v>5586</v>
      </c>
      <c r="AG1938" s="24" t="s">
        <v>274</v>
      </c>
      <c r="AH1938" s="25">
        <v>1835</v>
      </c>
      <c r="AI1938" s="25">
        <v>1835</v>
      </c>
      <c r="AJ1938" s="25"/>
    </row>
    <row r="1939" spans="25:36" x14ac:dyDescent="0.2">
      <c r="Y1939" t="s">
        <v>3763</v>
      </c>
      <c r="Z1939" t="s">
        <v>274</v>
      </c>
      <c r="AA1939" s="6">
        <v>1413.9543691742599</v>
      </c>
      <c r="AB1939" s="6">
        <v>1413.9543691742599</v>
      </c>
      <c r="AC1939" s="6">
        <v>16.849014844315999</v>
      </c>
      <c r="AF1939" s="24" t="s">
        <v>2753</v>
      </c>
      <c r="AG1939" s="24" t="s">
        <v>212</v>
      </c>
      <c r="AH1939" s="25">
        <v>1815.0291035433499</v>
      </c>
      <c r="AI1939" s="25">
        <v>1836.3766648091701</v>
      </c>
      <c r="AJ1939" s="25">
        <v>52.580798150029402</v>
      </c>
    </row>
    <row r="1940" spans="25:36" x14ac:dyDescent="0.2">
      <c r="Y1940" t="s">
        <v>3764</v>
      </c>
      <c r="Z1940" t="s">
        <v>274</v>
      </c>
      <c r="AA1940" s="6">
        <v>1414.0933379539099</v>
      </c>
      <c r="AB1940" s="6">
        <v>1414.0933379539099</v>
      </c>
      <c r="AC1940" s="6"/>
      <c r="AF1940" s="24" t="s">
        <v>2696</v>
      </c>
      <c r="AG1940" s="24" t="s">
        <v>212</v>
      </c>
      <c r="AH1940" s="25">
        <v>2122.2382540670801</v>
      </c>
      <c r="AI1940" s="25">
        <v>1837.9933768931701</v>
      </c>
      <c r="AJ1940" s="25">
        <v>53.827219734415799</v>
      </c>
    </row>
    <row r="1941" spans="25:36" x14ac:dyDescent="0.2">
      <c r="Y1941" t="s">
        <v>3766</v>
      </c>
      <c r="Z1941" t="s">
        <v>212</v>
      </c>
      <c r="AA1941" s="6">
        <v>1414.3823618936501</v>
      </c>
      <c r="AB1941" s="6">
        <v>1223.35484568175</v>
      </c>
      <c r="AC1941" s="6">
        <v>86.4043851573891</v>
      </c>
      <c r="AF1941" s="24" t="s">
        <v>3564</v>
      </c>
      <c r="AG1941" s="24" t="s">
        <v>274</v>
      </c>
      <c r="AH1941" s="25">
        <v>1445.1786660045</v>
      </c>
      <c r="AI1941" s="25">
        <v>1840.38907789668</v>
      </c>
      <c r="AJ1941" s="25">
        <v>50.336711034483699</v>
      </c>
    </row>
    <row r="1942" spans="25:36" x14ac:dyDescent="0.2">
      <c r="Y1942" t="s">
        <v>3768</v>
      </c>
      <c r="Z1942" t="s">
        <v>212</v>
      </c>
      <c r="AA1942" s="6">
        <v>1414.5204797256199</v>
      </c>
      <c r="AB1942" s="6">
        <v>1450.9741572594701</v>
      </c>
      <c r="AC1942" s="6">
        <v>61.8025834249786</v>
      </c>
      <c r="AF1942" s="24" t="s">
        <v>2526</v>
      </c>
      <c r="AG1942" s="24" t="s">
        <v>212</v>
      </c>
      <c r="AH1942" s="25">
        <v>1940.19424716912</v>
      </c>
      <c r="AI1942" s="25">
        <v>1841</v>
      </c>
      <c r="AJ1942" s="25">
        <v>72.105050152122899</v>
      </c>
    </row>
    <row r="1943" spans="25:36" x14ac:dyDescent="0.2">
      <c r="Y1943" t="s">
        <v>3770</v>
      </c>
      <c r="Z1943" t="s">
        <v>274</v>
      </c>
      <c r="AA1943" s="6">
        <v>1415.0958947629399</v>
      </c>
      <c r="AB1943" s="6">
        <v>1415.0958947629399</v>
      </c>
      <c r="AC1943" s="6">
        <v>27.362648414219802</v>
      </c>
      <c r="AF1943" s="24" t="s">
        <v>5562</v>
      </c>
      <c r="AG1943" s="24" t="s">
        <v>212</v>
      </c>
      <c r="AH1943" s="25">
        <v>2012.16228570256</v>
      </c>
      <c r="AI1943" s="25">
        <v>1842.27140272778</v>
      </c>
      <c r="AJ1943" s="25">
        <v>74.092356665468003</v>
      </c>
    </row>
    <row r="1944" spans="25:36" x14ac:dyDescent="0.2">
      <c r="Y1944" t="s">
        <v>3771</v>
      </c>
      <c r="Z1944" t="s">
        <v>274</v>
      </c>
      <c r="AA1944" s="6">
        <v>1415.5787885151501</v>
      </c>
      <c r="AB1944" s="6">
        <v>1597.6362828772401</v>
      </c>
      <c r="AC1944" s="6">
        <v>50.362490185103802</v>
      </c>
      <c r="AF1944" s="24" t="s">
        <v>2260</v>
      </c>
      <c r="AG1944" s="24" t="s">
        <v>212</v>
      </c>
      <c r="AH1944" s="25">
        <v>2039.83369261851</v>
      </c>
      <c r="AI1944" s="25">
        <v>1844.64123360293</v>
      </c>
      <c r="AJ1944" s="25">
        <v>102.523400755073</v>
      </c>
    </row>
    <row r="1945" spans="25:36" x14ac:dyDescent="0.2">
      <c r="Y1945" t="s">
        <v>3773</v>
      </c>
      <c r="Z1945" t="s">
        <v>212</v>
      </c>
      <c r="AA1945" s="6">
        <v>1415.8466492397799</v>
      </c>
      <c r="AB1945" s="6">
        <v>1415.8466492397799</v>
      </c>
      <c r="AC1945" s="6"/>
      <c r="AF1945" s="24" t="s">
        <v>3616</v>
      </c>
      <c r="AG1945" s="24" t="s">
        <v>212</v>
      </c>
      <c r="AH1945" s="25">
        <v>1985.32869595735</v>
      </c>
      <c r="AI1945" s="25">
        <v>1847.1132117555701</v>
      </c>
      <c r="AJ1945" s="25">
        <v>57.026930332643197</v>
      </c>
    </row>
    <row r="1946" spans="25:36" x14ac:dyDescent="0.2">
      <c r="Y1946" t="s">
        <v>3774</v>
      </c>
      <c r="Z1946" t="s">
        <v>274</v>
      </c>
      <c r="AA1946" s="6">
        <v>1415.8466492397799</v>
      </c>
      <c r="AB1946" s="6">
        <v>1415.8466492397799</v>
      </c>
      <c r="AC1946" s="6"/>
      <c r="AF1946" s="24" t="s">
        <v>3744</v>
      </c>
      <c r="AG1946" s="24" t="s">
        <v>274</v>
      </c>
      <c r="AH1946" s="25">
        <v>1980.14741058961</v>
      </c>
      <c r="AI1946" s="25">
        <v>1848.9385506163101</v>
      </c>
      <c r="AJ1946" s="25">
        <v>25.483685185287701</v>
      </c>
    </row>
    <row r="1947" spans="25:36" x14ac:dyDescent="0.2">
      <c r="Y1947" t="s">
        <v>3776</v>
      </c>
      <c r="Z1947" t="s">
        <v>212</v>
      </c>
      <c r="AA1947" s="6">
        <v>1416.139791049</v>
      </c>
      <c r="AB1947" s="6">
        <v>1300.2857375276501</v>
      </c>
      <c r="AC1947" s="6">
        <v>81.852380732366697</v>
      </c>
      <c r="AF1947" s="24" t="s">
        <v>3130</v>
      </c>
      <c r="AG1947" s="24" t="s">
        <v>212</v>
      </c>
      <c r="AH1947" s="25">
        <v>2086.7175368159101</v>
      </c>
      <c r="AI1947" s="25">
        <v>1849.7891368911</v>
      </c>
      <c r="AJ1947" s="25">
        <v>55.870886798864603</v>
      </c>
    </row>
    <row r="1948" spans="25:36" x14ac:dyDescent="0.2">
      <c r="Y1948" t="s">
        <v>3778</v>
      </c>
      <c r="Z1948" t="s">
        <v>212</v>
      </c>
      <c r="AA1948" s="6">
        <v>1416.7462947537199</v>
      </c>
      <c r="AB1948" s="6">
        <v>1377.03798085566</v>
      </c>
      <c r="AC1948" s="6">
        <v>68.602435769116397</v>
      </c>
      <c r="AF1948" s="24" t="s">
        <v>3663</v>
      </c>
      <c r="AG1948" s="24" t="s">
        <v>212</v>
      </c>
      <c r="AH1948" s="25">
        <v>2098.53641009989</v>
      </c>
      <c r="AI1948" s="25">
        <v>1851.2344769998899</v>
      </c>
      <c r="AJ1948" s="25">
        <v>52.0239243808279</v>
      </c>
    </row>
    <row r="1949" spans="25:36" x14ac:dyDescent="0.2">
      <c r="Y1949" t="s">
        <v>3780</v>
      </c>
      <c r="Z1949" t="s">
        <v>212</v>
      </c>
      <c r="AA1949" s="6">
        <v>1416.82258656062</v>
      </c>
      <c r="AB1949" s="6">
        <v>1460.05129125445</v>
      </c>
      <c r="AC1949" s="6">
        <v>25.2728375327032</v>
      </c>
      <c r="AF1949" s="24" t="s">
        <v>4333</v>
      </c>
      <c r="AG1949" s="24" t="s">
        <v>212</v>
      </c>
      <c r="AH1949" s="25">
        <v>1852.6830196999999</v>
      </c>
      <c r="AI1949" s="25">
        <v>1852.6830196999999</v>
      </c>
      <c r="AJ1949" s="25">
        <v>129.867091232126</v>
      </c>
    </row>
    <row r="1950" spans="25:36" x14ac:dyDescent="0.2">
      <c r="Y1950" t="s">
        <v>3782</v>
      </c>
      <c r="Z1950" t="s">
        <v>212</v>
      </c>
      <c r="AA1950" s="6">
        <v>1417.52733393472</v>
      </c>
      <c r="AB1950" s="6">
        <v>1466.5894929753899</v>
      </c>
      <c r="AC1950" s="6">
        <v>53.211135263184303</v>
      </c>
      <c r="AF1950" s="24" t="s">
        <v>5022</v>
      </c>
      <c r="AG1950" s="24" t="s">
        <v>212</v>
      </c>
      <c r="AH1950" s="25">
        <v>2526.7250140994101</v>
      </c>
      <c r="AI1950" s="25">
        <v>1853.6107039604401</v>
      </c>
      <c r="AJ1950" s="25">
        <v>50.109944665333998</v>
      </c>
    </row>
    <row r="1951" spans="25:36" x14ac:dyDescent="0.2">
      <c r="Y1951" t="s">
        <v>3784</v>
      </c>
      <c r="Z1951" t="s">
        <v>212</v>
      </c>
      <c r="AA1951" s="6">
        <v>1417.6058527627899</v>
      </c>
      <c r="AB1951" s="6">
        <v>1614.1917735263601</v>
      </c>
      <c r="AC1951" s="6">
        <v>65.103528811101995</v>
      </c>
      <c r="AF1951" s="24" t="s">
        <v>5546</v>
      </c>
      <c r="AG1951" s="24" t="s">
        <v>212</v>
      </c>
      <c r="AH1951" s="25">
        <v>2567.2999036628398</v>
      </c>
      <c r="AI1951" s="25">
        <v>1854.6794397896699</v>
      </c>
      <c r="AJ1951" s="25">
        <v>74.893852936558105</v>
      </c>
    </row>
    <row r="1952" spans="25:36" x14ac:dyDescent="0.2">
      <c r="Y1952" t="s">
        <v>3786</v>
      </c>
      <c r="Z1952" t="s">
        <v>212</v>
      </c>
      <c r="AA1952" s="6">
        <v>1417.7631988003</v>
      </c>
      <c r="AB1952" s="6">
        <v>1498.4361103726401</v>
      </c>
      <c r="AC1952" s="6">
        <v>72.509970209671295</v>
      </c>
      <c r="AF1952" s="24" t="s">
        <v>1528</v>
      </c>
      <c r="AG1952" s="24" t="s">
        <v>212</v>
      </c>
      <c r="AH1952" s="25">
        <v>2444.2300204560702</v>
      </c>
      <c r="AI1952" s="25">
        <v>1854.84145490078</v>
      </c>
      <c r="AJ1952" s="25">
        <v>89.779056336242803</v>
      </c>
    </row>
    <row r="1953" spans="25:36" x14ac:dyDescent="0.2">
      <c r="Y1953" t="s">
        <v>3787</v>
      </c>
      <c r="Z1953" t="s">
        <v>274</v>
      </c>
      <c r="AA1953" s="6">
        <v>1418.0656881566499</v>
      </c>
      <c r="AB1953" s="6">
        <v>1418.0656881566499</v>
      </c>
      <c r="AC1953" s="6">
        <v>9.4532506032727905</v>
      </c>
      <c r="AF1953" s="24" t="s">
        <v>3481</v>
      </c>
      <c r="AG1953" s="24" t="s">
        <v>212</v>
      </c>
      <c r="AH1953" s="25">
        <v>1987.44569924547</v>
      </c>
      <c r="AI1953" s="25">
        <v>1856.6580682748499</v>
      </c>
      <c r="AJ1953" s="25">
        <v>70.397545510591897</v>
      </c>
    </row>
    <row r="1954" spans="25:36" x14ac:dyDescent="0.2">
      <c r="Y1954" t="s">
        <v>3789</v>
      </c>
      <c r="Z1954" t="s">
        <v>212</v>
      </c>
      <c r="AA1954" s="6">
        <v>1418.0804512357299</v>
      </c>
      <c r="AB1954" s="6">
        <v>1130.1430160234099</v>
      </c>
      <c r="AC1954" s="6">
        <v>102.711681548523</v>
      </c>
      <c r="AF1954" s="24" t="s">
        <v>1809</v>
      </c>
      <c r="AG1954" s="24" t="s">
        <v>212</v>
      </c>
      <c r="AH1954" s="25">
        <v>1727.6513856014899</v>
      </c>
      <c r="AI1954" s="25">
        <v>1856.6654385080201</v>
      </c>
      <c r="AJ1954" s="25">
        <v>74.532271478614604</v>
      </c>
    </row>
    <row r="1955" spans="25:36" x14ac:dyDescent="0.2">
      <c r="Y1955" t="s">
        <v>3791</v>
      </c>
      <c r="Z1955" t="s">
        <v>212</v>
      </c>
      <c r="AA1955" s="6">
        <v>1418.16277735228</v>
      </c>
      <c r="AB1955" s="6">
        <v>1499.5571375618299</v>
      </c>
      <c r="AC1955" s="6">
        <v>88.010717518854605</v>
      </c>
      <c r="AF1955" s="24" t="s">
        <v>2815</v>
      </c>
      <c r="AG1955" s="24" t="s">
        <v>212</v>
      </c>
      <c r="AH1955" s="25">
        <v>1984.8213418703899</v>
      </c>
      <c r="AI1955" s="25">
        <v>1856.8614977191601</v>
      </c>
      <c r="AJ1955" s="25">
        <v>56.348154904861801</v>
      </c>
    </row>
    <row r="1956" spans="25:36" x14ac:dyDescent="0.2">
      <c r="Y1956" t="s">
        <v>3792</v>
      </c>
      <c r="Z1956" t="s">
        <v>274</v>
      </c>
      <c r="AA1956" s="6">
        <v>1418.98767860627</v>
      </c>
      <c r="AB1956" s="6">
        <v>1418.98767860627</v>
      </c>
      <c r="AC1956" s="6"/>
      <c r="AF1956" s="26" t="s">
        <v>10872</v>
      </c>
      <c r="AG1956" s="24" t="s">
        <v>212</v>
      </c>
      <c r="AH1956" s="25">
        <v>1828.62310976811</v>
      </c>
      <c r="AI1956" s="25">
        <v>1857.24674954651</v>
      </c>
      <c r="AJ1956" s="25">
        <v>56.1313647188083</v>
      </c>
    </row>
    <row r="1957" spans="25:36" x14ac:dyDescent="0.2">
      <c r="Y1957" t="s">
        <v>3794</v>
      </c>
      <c r="Z1957" t="s">
        <v>212</v>
      </c>
      <c r="AA1957" s="6">
        <v>1419.60233843333</v>
      </c>
      <c r="AB1957" s="6">
        <v>707</v>
      </c>
      <c r="AC1957" s="6">
        <v>158.58849871443701</v>
      </c>
      <c r="AF1957" s="24" t="s">
        <v>3517</v>
      </c>
      <c r="AG1957" s="24" t="s">
        <v>274</v>
      </c>
      <c r="AH1957" s="25">
        <v>1999.01839433696</v>
      </c>
      <c r="AI1957" s="25">
        <v>1857.77747552392</v>
      </c>
      <c r="AJ1957" s="25">
        <v>80.170707454938196</v>
      </c>
    </row>
    <row r="1958" spans="25:36" x14ac:dyDescent="0.2">
      <c r="Y1958" t="s">
        <v>3796</v>
      </c>
      <c r="Z1958" t="s">
        <v>212</v>
      </c>
      <c r="AA1958" s="6">
        <v>1419.73732830055</v>
      </c>
      <c r="AB1958" s="6">
        <v>1392.94560819972</v>
      </c>
      <c r="AC1958" s="6">
        <v>94.300746483481703</v>
      </c>
      <c r="AF1958" s="24" t="s">
        <v>5452</v>
      </c>
      <c r="AG1958" s="24" t="s">
        <v>212</v>
      </c>
      <c r="AH1958" s="25">
        <v>2773.6530033397798</v>
      </c>
      <c r="AI1958" s="25">
        <v>1860.73385879482</v>
      </c>
      <c r="AJ1958" s="25">
        <v>89.951142490707994</v>
      </c>
    </row>
    <row r="1959" spans="25:36" x14ac:dyDescent="0.2">
      <c r="Y1959" t="s">
        <v>3798</v>
      </c>
      <c r="Z1959" t="s">
        <v>212</v>
      </c>
      <c r="AA1959" s="6">
        <v>1420.0566771553299</v>
      </c>
      <c r="AB1959" s="6">
        <v>1796.1329255636001</v>
      </c>
      <c r="AC1959" s="6">
        <v>71.352694055461697</v>
      </c>
      <c r="AF1959" s="24" t="s">
        <v>3653</v>
      </c>
      <c r="AG1959" s="24" t="s">
        <v>212</v>
      </c>
      <c r="AH1959" s="25">
        <v>1851.9640472880001</v>
      </c>
      <c r="AI1959" s="25">
        <v>1864</v>
      </c>
      <c r="AJ1959" s="25">
        <v>46.753278305806397</v>
      </c>
    </row>
    <row r="1960" spans="25:36" x14ac:dyDescent="0.2">
      <c r="Y1960" t="s">
        <v>3800</v>
      </c>
      <c r="Z1960" t="s">
        <v>212</v>
      </c>
      <c r="AA1960" s="6">
        <v>1420.38689054057</v>
      </c>
      <c r="AB1960" s="6">
        <v>1303.46290808555</v>
      </c>
      <c r="AC1960" s="6">
        <v>72.878626504102897</v>
      </c>
      <c r="AF1960" s="24" t="s">
        <v>5398</v>
      </c>
      <c r="AG1960" s="24" t="s">
        <v>212</v>
      </c>
      <c r="AH1960" s="25">
        <v>2807.7134609617401</v>
      </c>
      <c r="AI1960" s="25">
        <v>1864.1152589606399</v>
      </c>
      <c r="AJ1960" s="25">
        <v>104.01696015580301</v>
      </c>
    </row>
    <row r="1961" spans="25:36" x14ac:dyDescent="0.2">
      <c r="Y1961" t="s">
        <v>3802</v>
      </c>
      <c r="Z1961" t="s">
        <v>212</v>
      </c>
      <c r="AA1961" s="6">
        <v>1420.5753541792301</v>
      </c>
      <c r="AB1961" s="6">
        <v>1505.02085078497</v>
      </c>
      <c r="AC1961" s="6">
        <v>60.244335478729603</v>
      </c>
      <c r="AF1961" s="24" t="s">
        <v>3997</v>
      </c>
      <c r="AG1961" s="24" t="s">
        <v>212</v>
      </c>
      <c r="AH1961" s="25">
        <v>2370.4633057563101</v>
      </c>
      <c r="AI1961" s="25">
        <v>1864.9791148669599</v>
      </c>
      <c r="AJ1961" s="25">
        <v>62.242647889888303</v>
      </c>
    </row>
    <row r="1962" spans="25:36" x14ac:dyDescent="0.2">
      <c r="Y1962" t="s">
        <v>3804</v>
      </c>
      <c r="Z1962" t="s">
        <v>212</v>
      </c>
      <c r="AA1962" s="6">
        <v>1421.0688540886199</v>
      </c>
      <c r="AB1962" s="6">
        <v>1421.0688540886199</v>
      </c>
      <c r="AC1962" s="6">
        <v>14.6704841653799</v>
      </c>
      <c r="AF1962" s="24" t="s">
        <v>3684</v>
      </c>
      <c r="AG1962" s="24" t="s">
        <v>212</v>
      </c>
      <c r="AH1962" s="25">
        <v>2028.4155356474901</v>
      </c>
      <c r="AI1962" s="25">
        <v>1866.2673166270499</v>
      </c>
      <c r="AJ1962" s="25">
        <v>63.167951896265102</v>
      </c>
    </row>
    <row r="1963" spans="25:36" x14ac:dyDescent="0.2">
      <c r="Y1963" t="s">
        <v>3806</v>
      </c>
      <c r="Z1963" t="s">
        <v>212</v>
      </c>
      <c r="AA1963" s="6">
        <v>1421.3534676424999</v>
      </c>
      <c r="AB1963" s="6">
        <v>1501.5552720702699</v>
      </c>
      <c r="AC1963" s="6">
        <v>35.828426207667299</v>
      </c>
      <c r="AF1963" s="24" t="s">
        <v>4942</v>
      </c>
      <c r="AG1963" s="24" t="s">
        <v>212</v>
      </c>
      <c r="AH1963" s="25">
        <v>2389.83116144836</v>
      </c>
      <c r="AI1963" s="25">
        <v>1866.3268337925699</v>
      </c>
      <c r="AJ1963" s="25">
        <v>94.0018276797731</v>
      </c>
    </row>
    <row r="1964" spans="25:36" x14ac:dyDescent="0.2">
      <c r="Y1964" t="s">
        <v>3808</v>
      </c>
      <c r="Z1964" t="s">
        <v>212</v>
      </c>
      <c r="AA1964" s="6">
        <v>1421.8240669734901</v>
      </c>
      <c r="AB1964" s="6">
        <v>1258.60337</v>
      </c>
      <c r="AC1964" s="6">
        <v>78.002600176069393</v>
      </c>
      <c r="AF1964" s="24" t="s">
        <v>2478</v>
      </c>
      <c r="AG1964" s="24" t="s">
        <v>212</v>
      </c>
      <c r="AH1964" s="25">
        <v>1680.4829596311299</v>
      </c>
      <c r="AI1964" s="25">
        <v>1866.34048283574</v>
      </c>
      <c r="AJ1964" s="25">
        <v>68.264686029519297</v>
      </c>
    </row>
    <row r="1965" spans="25:36" x14ac:dyDescent="0.2">
      <c r="Y1965" t="s">
        <v>3810</v>
      </c>
      <c r="Z1965" t="s">
        <v>212</v>
      </c>
      <c r="AA1965" s="6">
        <v>1422.11652282708</v>
      </c>
      <c r="AB1965" s="6">
        <v>1199.13147</v>
      </c>
      <c r="AC1965" s="6">
        <v>63.5305769668499</v>
      </c>
      <c r="AF1965" s="24" t="s">
        <v>2382</v>
      </c>
      <c r="AG1965" s="24" t="s">
        <v>212</v>
      </c>
      <c r="AH1965" s="25">
        <v>1866.70402614303</v>
      </c>
      <c r="AI1965" s="25">
        <v>1866.70402614303</v>
      </c>
      <c r="AJ1965" s="25">
        <v>103.38987409720001</v>
      </c>
    </row>
    <row r="1966" spans="25:36" x14ac:dyDescent="0.2">
      <c r="Y1966" t="s">
        <v>3811</v>
      </c>
      <c r="Z1966" t="s">
        <v>212</v>
      </c>
      <c r="AA1966" s="6">
        <v>1422.29142287729</v>
      </c>
      <c r="AB1966" s="6">
        <v>1375.9579055325701</v>
      </c>
      <c r="AC1966" s="6">
        <v>100.32588801120799</v>
      </c>
      <c r="AF1966" s="24" t="s">
        <v>3741</v>
      </c>
      <c r="AG1966" s="24" t="s">
        <v>274</v>
      </c>
      <c r="AH1966" s="25">
        <v>2252.2735913699198</v>
      </c>
      <c r="AI1966" s="25">
        <v>1867.55568312029</v>
      </c>
      <c r="AJ1966" s="25">
        <v>76.924205630483598</v>
      </c>
    </row>
    <row r="1967" spans="25:36" x14ac:dyDescent="0.2">
      <c r="Y1967" t="s">
        <v>3813</v>
      </c>
      <c r="Z1967" t="s">
        <v>212</v>
      </c>
      <c r="AA1967" s="6">
        <v>1422.5774361373501</v>
      </c>
      <c r="AB1967" s="6">
        <v>1422.5774361373501</v>
      </c>
      <c r="AC1967" s="6">
        <v>10.356002689374099</v>
      </c>
      <c r="AF1967" s="24" t="s">
        <v>202</v>
      </c>
      <c r="AG1967" s="24" t="s">
        <v>212</v>
      </c>
      <c r="AH1967" s="25">
        <v>2310.0906858166099</v>
      </c>
      <c r="AI1967" s="25">
        <v>1870.4398503720199</v>
      </c>
      <c r="AJ1967" s="25">
        <v>82.519930741378204</v>
      </c>
    </row>
    <row r="1968" spans="25:36" x14ac:dyDescent="0.2">
      <c r="Y1968" t="s">
        <v>3815</v>
      </c>
      <c r="Z1968" t="s">
        <v>212</v>
      </c>
      <c r="AA1968" s="6">
        <v>1422.75752973255</v>
      </c>
      <c r="AB1968" s="6">
        <v>1589.6613408298199</v>
      </c>
      <c r="AC1968" s="6">
        <v>45.092522720340398</v>
      </c>
      <c r="AF1968" s="24" t="s">
        <v>4325</v>
      </c>
      <c r="AG1968" s="24" t="s">
        <v>212</v>
      </c>
      <c r="AH1968" s="25">
        <v>4054.2470331734398</v>
      </c>
      <c r="AI1968" s="25">
        <v>1870.6513731473401</v>
      </c>
      <c r="AJ1968" s="25">
        <v>146.856003937948</v>
      </c>
    </row>
    <row r="1969" spans="25:36" x14ac:dyDescent="0.2">
      <c r="Y1969" t="s">
        <v>3817</v>
      </c>
      <c r="Z1969" t="s">
        <v>212</v>
      </c>
      <c r="AA1969" s="6">
        <v>1422.90399109547</v>
      </c>
      <c r="AB1969" s="6">
        <v>1422.90399109547</v>
      </c>
      <c r="AC1969" s="6"/>
      <c r="AF1969" s="24" t="s">
        <v>1989</v>
      </c>
      <c r="AG1969" s="24" t="s">
        <v>212</v>
      </c>
      <c r="AH1969" s="25">
        <v>1578.9263343141399</v>
      </c>
      <c r="AI1969" s="25">
        <v>1870.80750664631</v>
      </c>
      <c r="AJ1969" s="25">
        <v>61.397281719847598</v>
      </c>
    </row>
    <row r="1970" spans="25:36" x14ac:dyDescent="0.2">
      <c r="Y1970" t="s">
        <v>3819</v>
      </c>
      <c r="Z1970" t="s">
        <v>212</v>
      </c>
      <c r="AA1970" s="6">
        <v>1422.9325591475799</v>
      </c>
      <c r="AB1970" s="6">
        <v>1365.49816034233</v>
      </c>
      <c r="AC1970" s="6">
        <v>103.847561346833</v>
      </c>
      <c r="AF1970" s="24" t="s">
        <v>4369</v>
      </c>
      <c r="AG1970" s="24" t="s">
        <v>274</v>
      </c>
      <c r="AH1970" s="25">
        <v>2483.6535598042201</v>
      </c>
      <c r="AI1970" s="25">
        <v>1871.2780679362199</v>
      </c>
      <c r="AJ1970" s="25">
        <v>56.764428139822698</v>
      </c>
    </row>
    <row r="1971" spans="25:36" x14ac:dyDescent="0.2">
      <c r="Y1971" t="s">
        <v>3821</v>
      </c>
      <c r="Z1971" t="s">
        <v>212</v>
      </c>
      <c r="AA1971" s="6">
        <v>1423.0806694370201</v>
      </c>
      <c r="AB1971" s="6">
        <v>1500.6548089421599</v>
      </c>
      <c r="AC1971" s="6">
        <v>59.646825574512697</v>
      </c>
      <c r="AF1971" s="24" t="s">
        <v>3858</v>
      </c>
      <c r="AG1971" s="24" t="s">
        <v>212</v>
      </c>
      <c r="AH1971" s="25">
        <v>1606.2231204622799</v>
      </c>
      <c r="AI1971" s="25">
        <v>1872.35687716189</v>
      </c>
      <c r="AJ1971" s="25">
        <v>53.427640635909199</v>
      </c>
    </row>
    <row r="1972" spans="25:36" x14ac:dyDescent="0.2">
      <c r="Y1972" t="s">
        <v>3822</v>
      </c>
      <c r="Z1972" t="s">
        <v>212</v>
      </c>
      <c r="AA1972" s="6">
        <v>1423.1896920070601</v>
      </c>
      <c r="AB1972" s="6">
        <v>1423.1896920070601</v>
      </c>
      <c r="AC1972" s="6">
        <v>14.4211814734387</v>
      </c>
      <c r="AF1972" s="24" t="s">
        <v>761</v>
      </c>
      <c r="AG1972" s="24" t="s">
        <v>212</v>
      </c>
      <c r="AH1972" s="25">
        <v>2165.4315865087401</v>
      </c>
      <c r="AI1972" s="25">
        <v>1872.4284320796301</v>
      </c>
      <c r="AJ1972" s="25">
        <v>96.723700853700393</v>
      </c>
    </row>
    <row r="1973" spans="25:36" x14ac:dyDescent="0.2">
      <c r="Y1973" t="s">
        <v>3824</v>
      </c>
      <c r="Z1973" t="s">
        <v>212</v>
      </c>
      <c r="AA1973" s="6">
        <v>1423.3537571079401</v>
      </c>
      <c r="AB1973" s="6">
        <v>1423.3537571079401</v>
      </c>
      <c r="AC1973" s="6">
        <v>0.62833450759284304</v>
      </c>
      <c r="AF1973" s="24" t="s">
        <v>4156</v>
      </c>
      <c r="AG1973" s="24" t="s">
        <v>212</v>
      </c>
      <c r="AH1973" s="25">
        <v>2045.50296892916</v>
      </c>
      <c r="AI1973" s="25">
        <v>1872.71079499492</v>
      </c>
      <c r="AJ1973" s="25">
        <v>64.828151716127707</v>
      </c>
    </row>
    <row r="1974" spans="25:36" x14ac:dyDescent="0.2">
      <c r="Y1974" t="s">
        <v>3826</v>
      </c>
      <c r="Z1974" t="s">
        <v>212</v>
      </c>
      <c r="AA1974" s="6">
        <v>1423.5662795457999</v>
      </c>
      <c r="AB1974" s="6">
        <v>1431.560987885</v>
      </c>
      <c r="AC1974" s="6">
        <v>51.491994627366999</v>
      </c>
      <c r="AF1974" s="24" t="s">
        <v>4286</v>
      </c>
      <c r="AG1974" s="24" t="s">
        <v>212</v>
      </c>
      <c r="AH1974" s="25">
        <v>1731.7841249400101</v>
      </c>
      <c r="AI1974" s="25">
        <v>1873.17253452775</v>
      </c>
      <c r="AJ1974" s="25">
        <v>49.151228419069497</v>
      </c>
    </row>
    <row r="1975" spans="25:36" x14ac:dyDescent="0.2">
      <c r="Y1975" t="s">
        <v>3828</v>
      </c>
      <c r="Z1975" t="s">
        <v>212</v>
      </c>
      <c r="AA1975" s="6">
        <v>1424.5554394303099</v>
      </c>
      <c r="AB1975" s="6">
        <v>1313.4361463794</v>
      </c>
      <c r="AC1975" s="6">
        <v>59.1358099717594</v>
      </c>
      <c r="AF1975" s="24" t="s">
        <v>1816</v>
      </c>
      <c r="AG1975" s="24" t="s">
        <v>212</v>
      </c>
      <c r="AH1975" s="25">
        <v>1724.6545025799901</v>
      </c>
      <c r="AI1975" s="25">
        <v>1873.7620109718</v>
      </c>
      <c r="AJ1975" s="25">
        <v>61.7569489290699</v>
      </c>
    </row>
    <row r="1976" spans="25:36" x14ac:dyDescent="0.2">
      <c r="Y1976" t="s">
        <v>3830</v>
      </c>
      <c r="Z1976" t="s">
        <v>212</v>
      </c>
      <c r="AA1976" s="6">
        <v>1424.7413574396301</v>
      </c>
      <c r="AB1976" s="6">
        <v>1492.0085406845701</v>
      </c>
      <c r="AC1976" s="6">
        <v>63.356975332216798</v>
      </c>
      <c r="AF1976" s="24" t="s">
        <v>3512</v>
      </c>
      <c r="AG1976" s="24" t="s">
        <v>212</v>
      </c>
      <c r="AH1976" s="25">
        <v>2385.0364956714302</v>
      </c>
      <c r="AI1976" s="25">
        <v>1874.3346079457499</v>
      </c>
      <c r="AJ1976" s="25">
        <v>50.697622122466697</v>
      </c>
    </row>
    <row r="1977" spans="25:36" x14ac:dyDescent="0.2">
      <c r="Y1977" t="s">
        <v>3831</v>
      </c>
      <c r="Z1977" t="s">
        <v>274</v>
      </c>
      <c r="AA1977" s="6">
        <v>1424.8624267197899</v>
      </c>
      <c r="AB1977" s="6">
        <v>1424.8624267197899</v>
      </c>
      <c r="AC1977" s="6"/>
      <c r="AF1977" s="24" t="s">
        <v>6145</v>
      </c>
      <c r="AG1977" s="24" t="s">
        <v>212</v>
      </c>
      <c r="AH1977" s="25">
        <v>1875.06233748472</v>
      </c>
      <c r="AI1977" s="25">
        <v>1875.06233748472</v>
      </c>
      <c r="AJ1977" s="25">
        <v>55.430626974360898</v>
      </c>
    </row>
    <row r="1978" spans="25:36" x14ac:dyDescent="0.2">
      <c r="Y1978" t="s">
        <v>3833</v>
      </c>
      <c r="Z1978" t="s">
        <v>212</v>
      </c>
      <c r="AA1978" s="6">
        <v>1424.8624267197899</v>
      </c>
      <c r="AB1978" s="6">
        <v>1424.8624267197899</v>
      </c>
      <c r="AC1978" s="6"/>
      <c r="AF1978" s="24" t="s">
        <v>2006</v>
      </c>
      <c r="AG1978" s="24" t="s">
        <v>212</v>
      </c>
      <c r="AH1978" s="25">
        <v>1576.34423344282</v>
      </c>
      <c r="AI1978" s="25">
        <v>1876.5788551001599</v>
      </c>
      <c r="AJ1978" s="25">
        <v>66.2718347729557</v>
      </c>
    </row>
    <row r="1979" spans="25:36" x14ac:dyDescent="0.2">
      <c r="Y1979" t="s">
        <v>3834</v>
      </c>
      <c r="Z1979" t="s">
        <v>274</v>
      </c>
      <c r="AA1979" s="6">
        <v>1424.8624267197899</v>
      </c>
      <c r="AB1979" s="6">
        <v>1424.8624267197899</v>
      </c>
      <c r="AC1979" s="6"/>
      <c r="AF1979" s="24" t="s">
        <v>3856</v>
      </c>
      <c r="AG1979" s="24" t="s">
        <v>212</v>
      </c>
      <c r="AH1979" s="25">
        <v>2270.6500747785299</v>
      </c>
      <c r="AI1979" s="25">
        <v>1876.6456749019101</v>
      </c>
      <c r="AJ1979" s="25">
        <v>68.2063947040497</v>
      </c>
    </row>
    <row r="1980" spans="25:36" x14ac:dyDescent="0.2">
      <c r="Y1980" t="s">
        <v>3836</v>
      </c>
      <c r="Z1980" t="s">
        <v>212</v>
      </c>
      <c r="AA1980" s="6">
        <v>1425.1756528798201</v>
      </c>
      <c r="AB1980" s="6">
        <v>1466.95081565552</v>
      </c>
      <c r="AC1980" s="6">
        <v>98.486826314524507</v>
      </c>
      <c r="AF1980" s="24" t="s">
        <v>1679</v>
      </c>
      <c r="AG1980" s="24" t="s">
        <v>212</v>
      </c>
      <c r="AH1980" s="25">
        <v>1510.1673914087701</v>
      </c>
      <c r="AI1980" s="25">
        <v>1877.9860267404899</v>
      </c>
      <c r="AJ1980" s="25">
        <v>61.585188143798803</v>
      </c>
    </row>
    <row r="1981" spans="25:36" x14ac:dyDescent="0.2">
      <c r="Y1981" t="s">
        <v>3838</v>
      </c>
      <c r="Z1981" t="s">
        <v>212</v>
      </c>
      <c r="AA1981" s="6">
        <v>1425.2725346262901</v>
      </c>
      <c r="AB1981" s="6">
        <v>1488.23277034374</v>
      </c>
      <c r="AC1981" s="6">
        <v>17.0965071933723</v>
      </c>
      <c r="AF1981" s="24" t="s">
        <v>4030</v>
      </c>
      <c r="AG1981" s="24" t="s">
        <v>212</v>
      </c>
      <c r="AH1981" s="25">
        <v>2032.9587986455799</v>
      </c>
      <c r="AI1981" s="25">
        <v>1878.79842670733</v>
      </c>
      <c r="AJ1981" s="25">
        <v>32.7483726660409</v>
      </c>
    </row>
    <row r="1982" spans="25:36" x14ac:dyDescent="0.2">
      <c r="Y1982" t="s">
        <v>3840</v>
      </c>
      <c r="Z1982" t="s">
        <v>212</v>
      </c>
      <c r="AA1982" s="6">
        <v>1425.2849812094</v>
      </c>
      <c r="AB1982" s="6">
        <v>1374.60000798794</v>
      </c>
      <c r="AC1982" s="6">
        <v>68.169802188384907</v>
      </c>
      <c r="AF1982" s="24" t="s">
        <v>3703</v>
      </c>
      <c r="AG1982" s="24" t="s">
        <v>212</v>
      </c>
      <c r="AH1982" s="25">
        <v>1996.04254494001</v>
      </c>
      <c r="AI1982" s="25">
        <v>1878.8693646307399</v>
      </c>
      <c r="AJ1982" s="25">
        <v>57.923390089644698</v>
      </c>
    </row>
    <row r="1983" spans="25:36" x14ac:dyDescent="0.2">
      <c r="Y1983" t="s">
        <v>3842</v>
      </c>
      <c r="Z1983" t="s">
        <v>212</v>
      </c>
      <c r="AA1983" s="6">
        <v>1425.64503945161</v>
      </c>
      <c r="AB1983" s="6">
        <v>1210</v>
      </c>
      <c r="AC1983" s="6">
        <v>80.368243350401102</v>
      </c>
      <c r="AF1983" s="24" t="s">
        <v>2865</v>
      </c>
      <c r="AG1983" s="24" t="s">
        <v>274</v>
      </c>
      <c r="AH1983" s="25">
        <v>1750.1886293422201</v>
      </c>
      <c r="AI1983" s="25">
        <v>1879.8701586264101</v>
      </c>
      <c r="AJ1983" s="25">
        <v>76.2193677300058</v>
      </c>
    </row>
    <row r="1984" spans="25:36" x14ac:dyDescent="0.2">
      <c r="Y1984" t="s">
        <v>3844</v>
      </c>
      <c r="Z1984" t="s">
        <v>212</v>
      </c>
      <c r="AA1984" s="6">
        <v>1425.6670300727701</v>
      </c>
      <c r="AB1984" s="6">
        <v>1512.72190353676</v>
      </c>
      <c r="AC1984" s="6">
        <v>50.156318623426102</v>
      </c>
      <c r="AF1984" s="24" t="s">
        <v>3815</v>
      </c>
      <c r="AG1984" s="24" t="s">
        <v>212</v>
      </c>
      <c r="AH1984" s="25">
        <v>2391.7688042449299</v>
      </c>
      <c r="AI1984" s="25">
        <v>1883.07511474378</v>
      </c>
      <c r="AJ1984" s="25">
        <v>71.929940923072294</v>
      </c>
    </row>
    <row r="1985" spans="25:36" x14ac:dyDescent="0.2">
      <c r="Y1985" t="s">
        <v>3846</v>
      </c>
      <c r="Z1985" t="s">
        <v>212</v>
      </c>
      <c r="AA1985" s="6">
        <v>1425.8258418586699</v>
      </c>
      <c r="AB1985" s="6">
        <v>1495.1562847402799</v>
      </c>
      <c r="AC1985" s="6">
        <v>12.2678018977959</v>
      </c>
      <c r="AF1985" s="24" t="s">
        <v>4911</v>
      </c>
      <c r="AG1985" s="24" t="s">
        <v>212</v>
      </c>
      <c r="AH1985" s="25">
        <v>2076.2767861198599</v>
      </c>
      <c r="AI1985" s="25">
        <v>1883.4010100427899</v>
      </c>
      <c r="AJ1985" s="25">
        <v>72.658770147306598</v>
      </c>
    </row>
    <row r="1986" spans="25:36" x14ac:dyDescent="0.2">
      <c r="Y1986" t="s">
        <v>3848</v>
      </c>
      <c r="Z1986" t="s">
        <v>212</v>
      </c>
      <c r="AA1986" s="6">
        <v>1426.2329219134999</v>
      </c>
      <c r="AB1986" s="6">
        <v>1220.5895523163099</v>
      </c>
      <c r="AC1986" s="6">
        <v>81.753513589728996</v>
      </c>
      <c r="AF1986" s="24" t="s">
        <v>3562</v>
      </c>
      <c r="AG1986" s="24" t="s">
        <v>212</v>
      </c>
      <c r="AH1986" s="25">
        <v>1811.0258224700401</v>
      </c>
      <c r="AI1986" s="25">
        <v>1884.3194057912999</v>
      </c>
      <c r="AJ1986" s="25">
        <v>50.848526039539799</v>
      </c>
    </row>
    <row r="1987" spans="25:36" x14ac:dyDescent="0.2">
      <c r="Y1987" t="s">
        <v>3850</v>
      </c>
      <c r="Z1987" t="s">
        <v>212</v>
      </c>
      <c r="AA1987" s="6">
        <v>1427.8300829923501</v>
      </c>
      <c r="AB1987" s="6">
        <v>1357.1545250535801</v>
      </c>
      <c r="AC1987" s="6">
        <v>69.899382739978506</v>
      </c>
      <c r="AF1987" s="24" t="s">
        <v>4965</v>
      </c>
      <c r="AG1987" s="24" t="s">
        <v>274</v>
      </c>
      <c r="AH1987" s="25">
        <v>2690.46949255045</v>
      </c>
      <c r="AI1987" s="25">
        <v>1885.8580823964801</v>
      </c>
      <c r="AJ1987" s="25">
        <v>80.311241593588605</v>
      </c>
    </row>
    <row r="1988" spans="25:36" x14ac:dyDescent="0.2">
      <c r="Y1988" t="s">
        <v>3852</v>
      </c>
      <c r="Z1988" t="s">
        <v>212</v>
      </c>
      <c r="AA1988" s="6">
        <v>1428.0989337588001</v>
      </c>
      <c r="AB1988" s="6">
        <v>1701.02811390753</v>
      </c>
      <c r="AC1988" s="6">
        <v>64.809415168923294</v>
      </c>
      <c r="AF1988" s="24" t="s">
        <v>2616</v>
      </c>
      <c r="AG1988" s="24" t="s">
        <v>212</v>
      </c>
      <c r="AH1988" s="25">
        <v>1890.3999548914501</v>
      </c>
      <c r="AI1988" s="25">
        <v>1886</v>
      </c>
      <c r="AJ1988" s="25">
        <v>81.490150170324796</v>
      </c>
    </row>
    <row r="1989" spans="25:36" x14ac:dyDescent="0.2">
      <c r="Y1989" t="s">
        <v>3854</v>
      </c>
      <c r="Z1989" t="s">
        <v>212</v>
      </c>
      <c r="AA1989" s="6">
        <v>1428.64131922259</v>
      </c>
      <c r="AB1989" s="6">
        <v>1374.5033480715199</v>
      </c>
      <c r="AC1989" s="6">
        <v>58.800912635812203</v>
      </c>
      <c r="AF1989" s="24" t="s">
        <v>3400</v>
      </c>
      <c r="AG1989" s="24" t="s">
        <v>212</v>
      </c>
      <c r="AH1989" s="25">
        <v>2088.5283250841999</v>
      </c>
      <c r="AI1989" s="25">
        <v>1886.2166012314401</v>
      </c>
      <c r="AJ1989" s="25">
        <v>58.552062418327303</v>
      </c>
    </row>
    <row r="1990" spans="25:36" x14ac:dyDescent="0.2">
      <c r="Y1990" t="s">
        <v>3856</v>
      </c>
      <c r="Z1990" t="s">
        <v>212</v>
      </c>
      <c r="AA1990" s="6">
        <v>1428.7585586846999</v>
      </c>
      <c r="AB1990" s="6">
        <v>1564.1281930069999</v>
      </c>
      <c r="AC1990" s="6">
        <v>77.772076729481199</v>
      </c>
      <c r="AF1990" s="24" t="s">
        <v>4808</v>
      </c>
      <c r="AG1990" s="24" t="s">
        <v>212</v>
      </c>
      <c r="AH1990" s="25">
        <v>2117.42004110791</v>
      </c>
      <c r="AI1990" s="25">
        <v>1886.8055059768101</v>
      </c>
      <c r="AJ1990" s="25">
        <v>57.1919688811168</v>
      </c>
    </row>
    <row r="1991" spans="25:36" x14ac:dyDescent="0.2">
      <c r="Y1991" t="s">
        <v>3858</v>
      </c>
      <c r="Z1991" t="s">
        <v>212</v>
      </c>
      <c r="AA1991" s="6">
        <v>1429.0318671115299</v>
      </c>
      <c r="AB1991" s="6">
        <v>1792.3068147671199</v>
      </c>
      <c r="AC1991" s="6">
        <v>54.114658273503998</v>
      </c>
      <c r="AF1991" s="24" t="s">
        <v>3126</v>
      </c>
      <c r="AG1991" s="24" t="s">
        <v>212</v>
      </c>
      <c r="AH1991" s="25">
        <v>2097.0615738553502</v>
      </c>
      <c r="AI1991" s="25">
        <v>1886.9009000124699</v>
      </c>
      <c r="AJ1991" s="25">
        <v>55.864135446194801</v>
      </c>
    </row>
    <row r="1992" spans="25:36" x14ac:dyDescent="0.2">
      <c r="Y1992" t="s">
        <v>3860</v>
      </c>
      <c r="Z1992" t="s">
        <v>212</v>
      </c>
      <c r="AA1992" s="6">
        <v>1429.17603017684</v>
      </c>
      <c r="AB1992" s="6">
        <v>1438.54602538318</v>
      </c>
      <c r="AC1992" s="6">
        <v>90.6278533041164</v>
      </c>
      <c r="AF1992" s="24" t="s">
        <v>3225</v>
      </c>
      <c r="AG1992" s="24" t="s">
        <v>212</v>
      </c>
      <c r="AH1992" s="25">
        <v>1794.24187418979</v>
      </c>
      <c r="AI1992" s="25">
        <v>1888.74814791119</v>
      </c>
      <c r="AJ1992" s="25">
        <v>23.656315680143798</v>
      </c>
    </row>
    <row r="1993" spans="25:36" x14ac:dyDescent="0.2">
      <c r="Y1993" t="s">
        <v>3862</v>
      </c>
      <c r="Z1993" t="s">
        <v>212</v>
      </c>
      <c r="AA1993" s="6">
        <v>1429.27635798703</v>
      </c>
      <c r="AB1993" s="6">
        <v>1429.27635798703</v>
      </c>
      <c r="AC1993" s="6">
        <v>8.2698507704648403</v>
      </c>
      <c r="AF1993" s="24" t="s">
        <v>4963</v>
      </c>
      <c r="AG1993" s="24" t="s">
        <v>212</v>
      </c>
      <c r="AH1993" s="25">
        <v>2141.7284796245399</v>
      </c>
      <c r="AI1993" s="25">
        <v>1890</v>
      </c>
      <c r="AJ1993" s="25">
        <v>75.832761422234697</v>
      </c>
    </row>
    <row r="1994" spans="25:36" x14ac:dyDescent="0.2">
      <c r="Y1994" t="s">
        <v>3864</v>
      </c>
      <c r="Z1994" t="s">
        <v>212</v>
      </c>
      <c r="AA1994" s="6">
        <v>1429.29250356082</v>
      </c>
      <c r="AB1994" s="6">
        <v>1155.77830221768</v>
      </c>
      <c r="AC1994" s="6">
        <v>126.130732424174</v>
      </c>
      <c r="AF1994" s="24" t="s">
        <v>3941</v>
      </c>
      <c r="AG1994" s="24" t="s">
        <v>212</v>
      </c>
      <c r="AH1994" s="25">
        <v>2146.7074934163602</v>
      </c>
      <c r="AI1994" s="25">
        <v>1890</v>
      </c>
      <c r="AJ1994" s="25">
        <v>49.4756738349381</v>
      </c>
    </row>
    <row r="1995" spans="25:36" x14ac:dyDescent="0.2">
      <c r="Y1995" t="s">
        <v>3866</v>
      </c>
      <c r="Z1995" t="s">
        <v>212</v>
      </c>
      <c r="AA1995" s="6">
        <v>1429.4997188641601</v>
      </c>
      <c r="AB1995" s="6">
        <v>1492.28078832595</v>
      </c>
      <c r="AC1995" s="6">
        <v>30.055150335607301</v>
      </c>
      <c r="AF1995" s="24" t="s">
        <v>1461</v>
      </c>
      <c r="AG1995" s="24" t="s">
        <v>212</v>
      </c>
      <c r="AH1995" s="25">
        <v>1613.8889123919</v>
      </c>
      <c r="AI1995" s="25">
        <v>1890.8786184446101</v>
      </c>
      <c r="AJ1995" s="25">
        <v>51.945875818923703</v>
      </c>
    </row>
    <row r="1996" spans="25:36" x14ac:dyDescent="0.2">
      <c r="Y1996" t="s">
        <v>3868</v>
      </c>
      <c r="Z1996" t="s">
        <v>212</v>
      </c>
      <c r="AA1996" s="6">
        <v>1429.6777120317099</v>
      </c>
      <c r="AB1996" s="6">
        <v>1429.6777120317099</v>
      </c>
      <c r="AC1996" s="6"/>
      <c r="AF1996" s="24" t="s">
        <v>3064</v>
      </c>
      <c r="AG1996" s="24" t="s">
        <v>212</v>
      </c>
      <c r="AH1996" s="25">
        <v>1819.5271952108101</v>
      </c>
      <c r="AI1996" s="25">
        <v>1891.2087549211301</v>
      </c>
      <c r="AJ1996" s="25">
        <v>57.336147218940098</v>
      </c>
    </row>
    <row r="1997" spans="25:36" x14ac:dyDescent="0.2">
      <c r="Y1997" t="s">
        <v>3870</v>
      </c>
      <c r="Z1997" t="s">
        <v>212</v>
      </c>
      <c r="AA1997" s="6">
        <v>1429.8455747661201</v>
      </c>
      <c r="AB1997" s="6">
        <v>1280.3019042413</v>
      </c>
      <c r="AC1997" s="6">
        <v>78.660769533844899</v>
      </c>
      <c r="AF1997" s="24" t="s">
        <v>3461</v>
      </c>
      <c r="AG1997" s="24" t="s">
        <v>212</v>
      </c>
      <c r="AH1997" s="25">
        <v>3966.50144599129</v>
      </c>
      <c r="AI1997" s="25">
        <v>1891.4853901363899</v>
      </c>
      <c r="AJ1997" s="25">
        <v>168.24327321431801</v>
      </c>
    </row>
    <row r="1998" spans="25:36" x14ac:dyDescent="0.2">
      <c r="Y1998" t="s">
        <v>3871</v>
      </c>
      <c r="Z1998" t="s">
        <v>274</v>
      </c>
      <c r="AA1998" s="6">
        <v>1430.01344948008</v>
      </c>
      <c r="AB1998" s="6">
        <v>1430.01344948008</v>
      </c>
      <c r="AC1998" s="6">
        <v>10.949524667810101</v>
      </c>
      <c r="AF1998" s="24" t="s">
        <v>6323</v>
      </c>
      <c r="AG1998" s="24" t="s">
        <v>212</v>
      </c>
      <c r="AH1998" s="25">
        <v>3685.4078203879399</v>
      </c>
      <c r="AI1998" s="25">
        <v>1892.5850337545301</v>
      </c>
      <c r="AJ1998" s="25">
        <v>106.673592465685</v>
      </c>
    </row>
    <row r="1999" spans="25:36" x14ac:dyDescent="0.2">
      <c r="Y1999" t="s">
        <v>3873</v>
      </c>
      <c r="Z1999" t="s">
        <v>212</v>
      </c>
      <c r="AA1999" s="6">
        <v>1430.1386805361301</v>
      </c>
      <c r="AB1999" s="6">
        <v>1011.3248489554099</v>
      </c>
      <c r="AC1999" s="6">
        <v>134.98812107362801</v>
      </c>
      <c r="AF1999" s="24" t="s">
        <v>3433</v>
      </c>
      <c r="AG1999" s="24" t="s">
        <v>212</v>
      </c>
      <c r="AH1999" s="25">
        <v>2159.8768089442701</v>
      </c>
      <c r="AI1999" s="25">
        <v>1893.6331252039899</v>
      </c>
      <c r="AJ1999" s="25">
        <v>52.415598447186397</v>
      </c>
    </row>
    <row r="2000" spans="25:36" x14ac:dyDescent="0.2">
      <c r="Y2000" t="s">
        <v>3875</v>
      </c>
      <c r="Z2000" t="s">
        <v>212</v>
      </c>
      <c r="AA2000" s="6">
        <v>1430.41907676353</v>
      </c>
      <c r="AB2000" s="6">
        <v>1442.6327565501699</v>
      </c>
      <c r="AC2000" s="6">
        <v>67.659518310912802</v>
      </c>
      <c r="AF2000" s="24" t="s">
        <v>4348</v>
      </c>
      <c r="AG2000" s="24" t="s">
        <v>212</v>
      </c>
      <c r="AH2000" s="25">
        <v>2262.39596078872</v>
      </c>
      <c r="AI2000" s="25">
        <v>1894.6493067491399</v>
      </c>
      <c r="AJ2000" s="25">
        <v>54.417863802000397</v>
      </c>
    </row>
    <row r="2001" spans="25:36" x14ac:dyDescent="0.2">
      <c r="Y2001" t="s">
        <v>3877</v>
      </c>
      <c r="Z2001" t="s">
        <v>274</v>
      </c>
      <c r="AA2001" s="6">
        <v>1430.7388484665</v>
      </c>
      <c r="AB2001" s="6">
        <v>1430.7388484665</v>
      </c>
      <c r="AC2001" s="6"/>
      <c r="AF2001" s="24" t="s">
        <v>3240</v>
      </c>
      <c r="AG2001" s="24" t="s">
        <v>212</v>
      </c>
      <c r="AH2001" s="25">
        <v>1867.43229052982</v>
      </c>
      <c r="AI2001" s="25">
        <v>1895.13648204931</v>
      </c>
      <c r="AJ2001" s="25">
        <v>43.918787290882698</v>
      </c>
    </row>
    <row r="2002" spans="25:36" x14ac:dyDescent="0.2">
      <c r="Y2002" t="s">
        <v>3878</v>
      </c>
      <c r="Z2002" t="s">
        <v>212</v>
      </c>
      <c r="AA2002" s="6">
        <v>1430.7710872300599</v>
      </c>
      <c r="AB2002" s="6">
        <v>1205.9415677562399</v>
      </c>
      <c r="AC2002" s="6">
        <v>34.151225401721497</v>
      </c>
      <c r="AF2002" s="24" t="s">
        <v>4109</v>
      </c>
      <c r="AG2002" s="24" t="s">
        <v>212</v>
      </c>
      <c r="AH2002" s="25">
        <v>2203.6133025971399</v>
      </c>
      <c r="AI2002" s="25">
        <v>1895.1462049028701</v>
      </c>
      <c r="AJ2002" s="25">
        <v>89.131206032525299</v>
      </c>
    </row>
    <row r="2003" spans="25:36" x14ac:dyDescent="0.2">
      <c r="Y2003" t="s">
        <v>3880</v>
      </c>
      <c r="Z2003" t="s">
        <v>212</v>
      </c>
      <c r="AA2003" s="6">
        <v>1430.85129982022</v>
      </c>
      <c r="AB2003" s="6">
        <v>742.25509237403799</v>
      </c>
      <c r="AC2003" s="6">
        <v>105.980616822619</v>
      </c>
      <c r="AF2003" s="24" t="s">
        <v>6161</v>
      </c>
      <c r="AG2003" s="24" t="s">
        <v>212</v>
      </c>
      <c r="AH2003" s="25">
        <v>3101.1622361947898</v>
      </c>
      <c r="AI2003" s="25">
        <v>1897.9561282934901</v>
      </c>
      <c r="AJ2003" s="25">
        <v>89.487441796697695</v>
      </c>
    </row>
    <row r="2004" spans="25:36" x14ac:dyDescent="0.2">
      <c r="Y2004" t="s">
        <v>3882</v>
      </c>
      <c r="Z2004" t="s">
        <v>212</v>
      </c>
      <c r="AA2004" s="6">
        <v>1431.6666129346499</v>
      </c>
      <c r="AB2004" s="6">
        <v>1497.14300041345</v>
      </c>
      <c r="AC2004" s="6">
        <v>91.625642129851798</v>
      </c>
      <c r="AF2004" s="24" t="s">
        <v>2872</v>
      </c>
      <c r="AG2004" s="24" t="s">
        <v>212</v>
      </c>
      <c r="AH2004" s="25">
        <v>1640.6261339093801</v>
      </c>
      <c r="AI2004" s="25">
        <v>1898.3916588408499</v>
      </c>
      <c r="AJ2004" s="25">
        <v>62.789400419801296</v>
      </c>
    </row>
    <row r="2005" spans="25:36" x14ac:dyDescent="0.2">
      <c r="Y2005" t="s">
        <v>3883</v>
      </c>
      <c r="Z2005" t="s">
        <v>274</v>
      </c>
      <c r="AA2005" s="6">
        <v>1431.7184143885399</v>
      </c>
      <c r="AB2005" s="6">
        <v>1431.7184143885399</v>
      </c>
      <c r="AC2005" s="6"/>
      <c r="AF2005" s="24" t="s">
        <v>3527</v>
      </c>
      <c r="AG2005" s="24" t="s">
        <v>212</v>
      </c>
      <c r="AH2005" s="25">
        <v>1750.99453254538</v>
      </c>
      <c r="AI2005" s="25">
        <v>1900.2056720632199</v>
      </c>
      <c r="AJ2005" s="25">
        <v>52.867629188521299</v>
      </c>
    </row>
    <row r="2006" spans="25:36" x14ac:dyDescent="0.2">
      <c r="Y2006" t="s">
        <v>3885</v>
      </c>
      <c r="Z2006" t="s">
        <v>212</v>
      </c>
      <c r="AA2006" s="6">
        <v>1432.31101456441</v>
      </c>
      <c r="AB2006" s="6">
        <v>1247.44302610708</v>
      </c>
      <c r="AC2006" s="6">
        <v>116.69002464930099</v>
      </c>
      <c r="AF2006" s="24" t="s">
        <v>3870</v>
      </c>
      <c r="AG2006" s="24" t="s">
        <v>212</v>
      </c>
      <c r="AH2006" s="25">
        <v>1883.81326485972</v>
      </c>
      <c r="AI2006" s="25">
        <v>1900.6801809850001</v>
      </c>
      <c r="AJ2006" s="25">
        <v>52.266214662805297</v>
      </c>
    </row>
    <row r="2007" spans="25:36" x14ac:dyDescent="0.2">
      <c r="Y2007" t="s">
        <v>3886</v>
      </c>
      <c r="Z2007" t="s">
        <v>274</v>
      </c>
      <c r="AA2007" s="6">
        <v>1432.35675159023</v>
      </c>
      <c r="AB2007" s="6">
        <v>1431.560987885</v>
      </c>
      <c r="AC2007" s="6">
        <v>17.100808951200101</v>
      </c>
      <c r="AF2007" s="24" t="s">
        <v>4635</v>
      </c>
      <c r="AG2007" s="24" t="s">
        <v>212</v>
      </c>
      <c r="AH2007" s="25">
        <v>2602.2369114395601</v>
      </c>
      <c r="AI2007" s="25">
        <v>1901.0577010030299</v>
      </c>
      <c r="AJ2007" s="25">
        <v>94.3703834184968</v>
      </c>
    </row>
    <row r="2008" spans="25:36" x14ac:dyDescent="0.2">
      <c r="Y2008" t="s">
        <v>3887</v>
      </c>
      <c r="Z2008" t="s">
        <v>274</v>
      </c>
      <c r="AA2008" s="6">
        <v>1432.4474482338201</v>
      </c>
      <c r="AB2008" s="6">
        <v>429.485660997602</v>
      </c>
      <c r="AC2008" s="6">
        <v>140.73077870344301</v>
      </c>
      <c r="AF2008" s="24" t="s">
        <v>9180</v>
      </c>
      <c r="AG2008" s="24" t="s">
        <v>212</v>
      </c>
      <c r="AH2008" s="25">
        <v>9374.5985874214202</v>
      </c>
      <c r="AI2008" s="25">
        <v>1901.3049494419499</v>
      </c>
      <c r="AJ2008" s="25">
        <v>181.565292600345</v>
      </c>
    </row>
    <row r="2009" spans="25:36" x14ac:dyDescent="0.2">
      <c r="Y2009" t="s">
        <v>3888</v>
      </c>
      <c r="Z2009" t="s">
        <v>274</v>
      </c>
      <c r="AA2009" s="6">
        <v>1432.6980266083699</v>
      </c>
      <c r="AB2009" s="6">
        <v>1432.6980266083699</v>
      </c>
      <c r="AC2009" s="6"/>
      <c r="AF2009" s="24" t="s">
        <v>9205</v>
      </c>
      <c r="AG2009" s="24" t="s">
        <v>212</v>
      </c>
      <c r="AH2009" s="25">
        <v>9005.2271946478395</v>
      </c>
      <c r="AI2009" s="25">
        <v>1901.60563989568</v>
      </c>
      <c r="AJ2009" s="25">
        <v>170.023066398851</v>
      </c>
    </row>
    <row r="2010" spans="25:36" x14ac:dyDescent="0.2">
      <c r="Y2010" t="s">
        <v>3890</v>
      </c>
      <c r="Z2010" t="s">
        <v>212</v>
      </c>
      <c r="AA2010" s="6">
        <v>1433.1350334158701</v>
      </c>
      <c r="AB2010" s="6">
        <v>1475.78103205703</v>
      </c>
      <c r="AC2010" s="6">
        <v>61.240735608506199</v>
      </c>
      <c r="AF2010" s="24" t="s">
        <v>3875</v>
      </c>
      <c r="AG2010" s="24" t="s">
        <v>212</v>
      </c>
      <c r="AH2010" s="25">
        <v>2152.9562727730599</v>
      </c>
      <c r="AI2010" s="25">
        <v>1902</v>
      </c>
      <c r="AJ2010" s="25">
        <v>53.110750315171302</v>
      </c>
    </row>
    <row r="2011" spans="25:36" x14ac:dyDescent="0.2">
      <c r="Y2011" t="s">
        <v>3892</v>
      </c>
      <c r="Z2011" t="s">
        <v>212</v>
      </c>
      <c r="AA2011" s="6">
        <v>1433.8266560751299</v>
      </c>
      <c r="AB2011" s="6">
        <v>1550.6091532196699</v>
      </c>
      <c r="AC2011" s="6">
        <v>82.491083494586306</v>
      </c>
      <c r="AF2011" s="24" t="s">
        <v>3202</v>
      </c>
      <c r="AG2011" s="24" t="s">
        <v>212</v>
      </c>
      <c r="AH2011" s="25">
        <v>2724.2050744518701</v>
      </c>
      <c r="AI2011" s="25">
        <v>1902.7421826611001</v>
      </c>
      <c r="AJ2011" s="25">
        <v>69.871270971665794</v>
      </c>
    </row>
    <row r="2012" spans="25:36" x14ac:dyDescent="0.2">
      <c r="Y2012" t="s">
        <v>3893</v>
      </c>
      <c r="Z2012" t="s">
        <v>274</v>
      </c>
      <c r="AA2012" s="6">
        <v>1434.0678415765799</v>
      </c>
      <c r="AB2012" s="6">
        <v>1434.0678415765799</v>
      </c>
      <c r="AC2012" s="6">
        <v>24.836610470080899</v>
      </c>
      <c r="AF2012" s="24" t="s">
        <v>4828</v>
      </c>
      <c r="AG2012" s="24" t="s">
        <v>212</v>
      </c>
      <c r="AH2012" s="25">
        <v>2625.6620524008299</v>
      </c>
      <c r="AI2012" s="25">
        <v>1903.2164385185099</v>
      </c>
      <c r="AJ2012" s="25">
        <v>64.815911841863297</v>
      </c>
    </row>
    <row r="2013" spans="25:36" x14ac:dyDescent="0.2">
      <c r="Y2013" t="s">
        <v>3895</v>
      </c>
      <c r="Z2013" t="s">
        <v>212</v>
      </c>
      <c r="AA2013" s="6">
        <v>1434.3161526184899</v>
      </c>
      <c r="AB2013" s="6">
        <v>1534.94259568097</v>
      </c>
      <c r="AC2013" s="6">
        <v>63.0596505942069</v>
      </c>
      <c r="AF2013" s="24" t="s">
        <v>5018</v>
      </c>
      <c r="AG2013" s="24" t="s">
        <v>212</v>
      </c>
      <c r="AH2013" s="25">
        <v>1996.55306826745</v>
      </c>
      <c r="AI2013" s="25">
        <v>1903.5485781625</v>
      </c>
      <c r="AJ2013" s="25">
        <v>64.014864440161205</v>
      </c>
    </row>
    <row r="2014" spans="25:36" x14ac:dyDescent="0.2">
      <c r="Y2014" t="s">
        <v>3897</v>
      </c>
      <c r="Z2014" t="s">
        <v>212</v>
      </c>
      <c r="AA2014" s="6">
        <v>1434.4329696713801</v>
      </c>
      <c r="AB2014" s="6">
        <v>1434.4329696713801</v>
      </c>
      <c r="AC2014" s="6">
        <v>8.6365335983157294</v>
      </c>
      <c r="AF2014" s="24" t="s">
        <v>3988</v>
      </c>
      <c r="AG2014" s="24" t="s">
        <v>274</v>
      </c>
      <c r="AH2014" s="25">
        <v>2088.3701295594301</v>
      </c>
      <c r="AI2014" s="25">
        <v>1903.696538035</v>
      </c>
      <c r="AJ2014" s="25">
        <v>60.576653395386003</v>
      </c>
    </row>
    <row r="2015" spans="25:36" x14ac:dyDescent="0.2">
      <c r="Y2015" t="s">
        <v>3899</v>
      </c>
      <c r="Z2015" t="s">
        <v>212</v>
      </c>
      <c r="AA2015" s="6">
        <v>1434.4352869664301</v>
      </c>
      <c r="AB2015" s="6">
        <v>1380</v>
      </c>
      <c r="AC2015" s="6">
        <v>51.063568799150403</v>
      </c>
      <c r="AF2015" s="24" t="s">
        <v>3786</v>
      </c>
      <c r="AG2015" s="24" t="s">
        <v>212</v>
      </c>
      <c r="AH2015" s="25">
        <v>1904.4169563575999</v>
      </c>
      <c r="AI2015" s="25">
        <v>1904.4169563575999</v>
      </c>
      <c r="AJ2015" s="25">
        <v>36.777668198149399</v>
      </c>
    </row>
    <row r="2016" spans="25:36" x14ac:dyDescent="0.2">
      <c r="Y2016" t="s">
        <v>3901</v>
      </c>
      <c r="Z2016" t="s">
        <v>212</v>
      </c>
      <c r="AA2016" s="6">
        <v>1434.6099626581399</v>
      </c>
      <c r="AB2016" s="6">
        <v>1206.4984048458</v>
      </c>
      <c r="AC2016" s="6">
        <v>118.37263158282801</v>
      </c>
      <c r="AF2016" s="24" t="s">
        <v>4385</v>
      </c>
      <c r="AG2016" s="24" t="s">
        <v>212</v>
      </c>
      <c r="AH2016" s="25">
        <v>2115.4990603183501</v>
      </c>
      <c r="AI2016" s="25">
        <v>1904.98965095161</v>
      </c>
      <c r="AJ2016" s="25">
        <v>62.149649707779602</v>
      </c>
    </row>
    <row r="2017" spans="25:36" x14ac:dyDescent="0.2">
      <c r="Y2017" t="s">
        <v>3903</v>
      </c>
      <c r="Z2017" t="s">
        <v>212</v>
      </c>
      <c r="AA2017" s="6">
        <v>1434.9284784976301</v>
      </c>
      <c r="AB2017" s="6">
        <v>1434.9284784976301</v>
      </c>
      <c r="AC2017" s="6">
        <v>28.939088569579202</v>
      </c>
      <c r="AF2017" s="24" t="s">
        <v>4406</v>
      </c>
      <c r="AG2017" s="24" t="s">
        <v>212</v>
      </c>
      <c r="AH2017" s="25">
        <v>1905.1257975558899</v>
      </c>
      <c r="AI2017" s="25">
        <v>1905.1257975558899</v>
      </c>
      <c r="AJ2017" s="25">
        <v>10.0119859043128</v>
      </c>
    </row>
    <row r="2018" spans="25:36" x14ac:dyDescent="0.2">
      <c r="Y2018" t="s">
        <v>3905</v>
      </c>
      <c r="Z2018" t="s">
        <v>212</v>
      </c>
      <c r="AA2018" s="6">
        <v>1435.6371407818599</v>
      </c>
      <c r="AB2018" s="6">
        <v>1435.6371407818599</v>
      </c>
      <c r="AC2018" s="6"/>
      <c r="AF2018" s="24" t="s">
        <v>884</v>
      </c>
      <c r="AG2018" s="24" t="s">
        <v>212</v>
      </c>
      <c r="AH2018" s="25">
        <v>1745.11729654135</v>
      </c>
      <c r="AI2018" s="25">
        <v>1905.30694332954</v>
      </c>
      <c r="AJ2018" s="25">
        <v>45.497830322808802</v>
      </c>
    </row>
    <row r="2019" spans="25:36" x14ac:dyDescent="0.2">
      <c r="Y2019" t="s">
        <v>3907</v>
      </c>
      <c r="Z2019" t="s">
        <v>212</v>
      </c>
      <c r="AA2019" s="6">
        <v>1435.6371407818599</v>
      </c>
      <c r="AB2019" s="6">
        <v>1435.6371407818599</v>
      </c>
      <c r="AC2019" s="6"/>
      <c r="AF2019" s="24" t="s">
        <v>4932</v>
      </c>
      <c r="AG2019" s="24" t="s">
        <v>212</v>
      </c>
      <c r="AH2019" s="25">
        <v>2252.9158064397602</v>
      </c>
      <c r="AI2019" s="25">
        <v>1907.20291454787</v>
      </c>
      <c r="AJ2019" s="25">
        <v>76.483815415653197</v>
      </c>
    </row>
    <row r="2020" spans="25:36" x14ac:dyDescent="0.2">
      <c r="Y2020" t="s">
        <v>3909</v>
      </c>
      <c r="Z2020" t="s">
        <v>212</v>
      </c>
      <c r="AA2020" s="6">
        <v>1436.17842262663</v>
      </c>
      <c r="AB2020" s="6">
        <v>1605.45020400314</v>
      </c>
      <c r="AC2020" s="6">
        <v>60.369509983040999</v>
      </c>
      <c r="AF2020" s="24" t="s">
        <v>2896</v>
      </c>
      <c r="AG2020" s="24" t="s">
        <v>212</v>
      </c>
      <c r="AH2020" s="25">
        <v>2122.0260794679798</v>
      </c>
      <c r="AI2020" s="25">
        <v>1907.2768759861799</v>
      </c>
      <c r="AJ2020" s="25">
        <v>65.953318270657604</v>
      </c>
    </row>
    <row r="2021" spans="25:36" x14ac:dyDescent="0.2">
      <c r="Y2021" t="s">
        <v>3910</v>
      </c>
      <c r="Z2021" t="s">
        <v>274</v>
      </c>
      <c r="AA2021" s="6">
        <v>1436.6169379203</v>
      </c>
      <c r="AB2021" s="6">
        <v>1436.6169379203</v>
      </c>
      <c r="AC2021" s="6"/>
      <c r="AF2021" s="24" t="s">
        <v>2798</v>
      </c>
      <c r="AG2021" s="24" t="s">
        <v>212</v>
      </c>
      <c r="AH2021" s="25">
        <v>6180.2341967212697</v>
      </c>
      <c r="AI2021" s="25">
        <v>1908.55179769599</v>
      </c>
      <c r="AJ2021" s="25">
        <v>236.411329188449</v>
      </c>
    </row>
    <row r="2022" spans="25:36" x14ac:dyDescent="0.2">
      <c r="Y2022" t="s">
        <v>3912</v>
      </c>
      <c r="Z2022" t="s">
        <v>212</v>
      </c>
      <c r="AA2022" s="6">
        <v>1436.63612412933</v>
      </c>
      <c r="AB2022" s="6">
        <v>970.41239999252196</v>
      </c>
      <c r="AC2022" s="6">
        <v>107.701403716025</v>
      </c>
      <c r="AF2022" s="24" t="s">
        <v>4784</v>
      </c>
      <c r="AG2022" s="24" t="s">
        <v>212</v>
      </c>
      <c r="AH2022" s="25">
        <v>2159.0920315496301</v>
      </c>
      <c r="AI2022" s="25">
        <v>1908.55179769599</v>
      </c>
      <c r="AJ2022" s="25">
        <v>84.051656001353706</v>
      </c>
    </row>
    <row r="2023" spans="25:36" x14ac:dyDescent="0.2">
      <c r="Y2023" t="s">
        <v>3914</v>
      </c>
      <c r="Z2023" t="s">
        <v>212</v>
      </c>
      <c r="AA2023" s="6">
        <v>1437.22821431746</v>
      </c>
      <c r="AB2023" s="6">
        <v>1438.2708686276901</v>
      </c>
      <c r="AC2023" s="6">
        <v>69.531984301348004</v>
      </c>
      <c r="AF2023" s="24" t="s">
        <v>3961</v>
      </c>
      <c r="AG2023" s="24" t="s">
        <v>212</v>
      </c>
      <c r="AH2023" s="25">
        <v>2016.27864341042</v>
      </c>
      <c r="AI2023" s="25">
        <v>1909.2128660962701</v>
      </c>
      <c r="AJ2023" s="25">
        <v>56.009204538895901</v>
      </c>
    </row>
    <row r="2024" spans="25:36" x14ac:dyDescent="0.2">
      <c r="Y2024" t="s">
        <v>3916</v>
      </c>
      <c r="Z2024" t="s">
        <v>212</v>
      </c>
      <c r="AA2024" s="6">
        <v>1437.5967812204401</v>
      </c>
      <c r="AB2024" s="6">
        <v>1437.5967812204401</v>
      </c>
      <c r="AC2024" s="6"/>
      <c r="AF2024" s="24" t="s">
        <v>5868</v>
      </c>
      <c r="AG2024" s="24" t="s">
        <v>212</v>
      </c>
      <c r="AH2024" s="25">
        <v>2480.5795620467502</v>
      </c>
      <c r="AI2024" s="25">
        <v>1909.81065204693</v>
      </c>
      <c r="AJ2024" s="25">
        <v>101.692079065166</v>
      </c>
    </row>
    <row r="2025" spans="25:36" x14ac:dyDescent="0.2">
      <c r="Y2025" t="s">
        <v>3917</v>
      </c>
      <c r="Z2025" t="s">
        <v>274</v>
      </c>
      <c r="AA2025" s="6">
        <v>1437.8541976495401</v>
      </c>
      <c r="AB2025" s="6">
        <v>1525.7906910802701</v>
      </c>
      <c r="AC2025" s="6">
        <v>58.125070540530501</v>
      </c>
      <c r="AF2025" s="24" t="s">
        <v>4618</v>
      </c>
      <c r="AG2025" s="24" t="s">
        <v>212</v>
      </c>
      <c r="AH2025" s="25">
        <v>2201.4994646423502</v>
      </c>
      <c r="AI2025" s="25">
        <v>1913.81866739831</v>
      </c>
      <c r="AJ2025" s="25">
        <v>69.640838070489906</v>
      </c>
    </row>
    <row r="2026" spans="25:36" x14ac:dyDescent="0.2">
      <c r="Y2026" t="s">
        <v>3918</v>
      </c>
      <c r="Z2026" t="s">
        <v>274</v>
      </c>
      <c r="AA2026" s="6">
        <v>1437.95254317067</v>
      </c>
      <c r="AB2026" s="6">
        <v>1437.95254317067</v>
      </c>
      <c r="AC2026" s="6">
        <v>6.0010375182107101</v>
      </c>
      <c r="AF2026" s="24" t="s">
        <v>3776</v>
      </c>
      <c r="AG2026" s="24" t="s">
        <v>212</v>
      </c>
      <c r="AH2026" s="25">
        <v>2359.75518855664</v>
      </c>
      <c r="AI2026" s="25">
        <v>1916.85107606373</v>
      </c>
      <c r="AJ2026" s="25">
        <v>59.791406957395999</v>
      </c>
    </row>
    <row r="2027" spans="25:36" x14ac:dyDescent="0.2">
      <c r="Y2027" t="s">
        <v>3919</v>
      </c>
      <c r="Z2027" t="s">
        <v>212</v>
      </c>
      <c r="AA2027" s="6">
        <v>1438.0455299400901</v>
      </c>
      <c r="AB2027" s="6">
        <v>1389.8548947294501</v>
      </c>
      <c r="AC2027" s="6">
        <v>68.602212944489594</v>
      </c>
      <c r="AF2027" s="24" t="s">
        <v>7033</v>
      </c>
      <c r="AG2027" s="24" t="s">
        <v>212</v>
      </c>
      <c r="AH2027" s="25">
        <v>3775.8641950596998</v>
      </c>
      <c r="AI2027" s="25">
        <v>1917.5048748183001</v>
      </c>
      <c r="AJ2027" s="25">
        <v>179.034504019737</v>
      </c>
    </row>
    <row r="2028" spans="25:36" x14ac:dyDescent="0.2">
      <c r="Y2028" t="s">
        <v>3921</v>
      </c>
      <c r="Z2028" t="s">
        <v>212</v>
      </c>
      <c r="AA2028" s="6">
        <v>1438.2152450638</v>
      </c>
      <c r="AB2028" s="6">
        <v>1438.2152450638</v>
      </c>
      <c r="AC2028" s="6">
        <v>35.879461676913799</v>
      </c>
      <c r="AF2028" s="24" t="s">
        <v>7449</v>
      </c>
      <c r="AG2028" s="24" t="s">
        <v>274</v>
      </c>
      <c r="AH2028" s="25">
        <v>3932.7491976480601</v>
      </c>
      <c r="AI2028" s="25">
        <v>1917.5055580845401</v>
      </c>
      <c r="AJ2028" s="25">
        <v>135.624832291655</v>
      </c>
    </row>
    <row r="2029" spans="25:36" x14ac:dyDescent="0.2">
      <c r="Y2029" t="s">
        <v>3922</v>
      </c>
      <c r="Z2029" t="s">
        <v>274</v>
      </c>
      <c r="AA2029" s="6">
        <v>1438.5766706551501</v>
      </c>
      <c r="AB2029" s="6">
        <v>1438.5766706551501</v>
      </c>
      <c r="AC2029" s="6"/>
      <c r="AF2029" s="24" t="s">
        <v>2879</v>
      </c>
      <c r="AG2029" s="24" t="s">
        <v>274</v>
      </c>
      <c r="AH2029" s="25">
        <v>2339.9046406663301</v>
      </c>
      <c r="AI2029" s="25">
        <v>1919</v>
      </c>
      <c r="AJ2029" s="25">
        <v>99.440717509777997</v>
      </c>
    </row>
    <row r="2030" spans="25:36" x14ac:dyDescent="0.2">
      <c r="Y2030" t="s">
        <v>3924</v>
      </c>
      <c r="Z2030" t="s">
        <v>212</v>
      </c>
      <c r="AA2030" s="6">
        <v>1438.66791754274</v>
      </c>
      <c r="AB2030" s="6">
        <v>1397.71836663202</v>
      </c>
      <c r="AC2030" s="6">
        <v>67.985674990221995</v>
      </c>
      <c r="AF2030" s="24" t="s">
        <v>2095</v>
      </c>
      <c r="AG2030" s="24" t="s">
        <v>212</v>
      </c>
      <c r="AH2030" s="25">
        <v>2466.3800738407099</v>
      </c>
      <c r="AI2030" s="25">
        <v>1919.89761895947</v>
      </c>
      <c r="AJ2030" s="25">
        <v>85.132781964412501</v>
      </c>
    </row>
    <row r="2031" spans="25:36" x14ac:dyDescent="0.2">
      <c r="Y2031" t="s">
        <v>3926</v>
      </c>
      <c r="Z2031" t="s">
        <v>212</v>
      </c>
      <c r="AA2031" s="6">
        <v>1438.69765856806</v>
      </c>
      <c r="AB2031" s="6">
        <v>1461.5206594459601</v>
      </c>
      <c r="AC2031" s="6">
        <v>76.879551890385102</v>
      </c>
      <c r="AF2031" s="24" t="s">
        <v>7692</v>
      </c>
      <c r="AG2031" s="24" t="s">
        <v>212</v>
      </c>
      <c r="AH2031" s="25">
        <v>3674.8256866471802</v>
      </c>
      <c r="AI2031" s="25">
        <v>1920</v>
      </c>
      <c r="AJ2031" s="25">
        <v>115.87433290467401</v>
      </c>
    </row>
    <row r="2032" spans="25:36" x14ac:dyDescent="0.2">
      <c r="Y2032" t="s">
        <v>3928</v>
      </c>
      <c r="Z2032" t="s">
        <v>212</v>
      </c>
      <c r="AA2032" s="6">
        <v>1440.53658782001</v>
      </c>
      <c r="AB2032" s="6">
        <v>1440.53658782001</v>
      </c>
      <c r="AC2032" s="6"/>
      <c r="AF2032" s="24" t="s">
        <v>1668</v>
      </c>
      <c r="AG2032" s="24" t="s">
        <v>212</v>
      </c>
      <c r="AH2032" s="25">
        <v>1494.5732693718001</v>
      </c>
      <c r="AI2032" s="25">
        <v>1920.28534280282</v>
      </c>
      <c r="AJ2032" s="25">
        <v>52.075595384482497</v>
      </c>
    </row>
    <row r="2033" spans="25:36" x14ac:dyDescent="0.2">
      <c r="Y2033" t="s">
        <v>3929</v>
      </c>
      <c r="Z2033" t="s">
        <v>212</v>
      </c>
      <c r="AA2033" s="6">
        <v>1440.53658782001</v>
      </c>
      <c r="AB2033" s="6">
        <v>1440.53658782001</v>
      </c>
      <c r="AC2033" s="6"/>
      <c r="AF2033" s="24" t="s">
        <v>1282</v>
      </c>
      <c r="AG2033" s="24" t="s">
        <v>212</v>
      </c>
      <c r="AH2033" s="25">
        <v>1916.7487797336701</v>
      </c>
      <c r="AI2033" s="25">
        <v>1920.99347141616</v>
      </c>
      <c r="AJ2033" s="25">
        <v>47.062570722112198</v>
      </c>
    </row>
    <row r="2034" spans="25:36" x14ac:dyDescent="0.2">
      <c r="Y2034" t="s">
        <v>3931</v>
      </c>
      <c r="Z2034" t="s">
        <v>212</v>
      </c>
      <c r="AA2034" s="6">
        <v>1440.53658782001</v>
      </c>
      <c r="AB2034" s="6">
        <v>1440.53658782001</v>
      </c>
      <c r="AC2034" s="6"/>
      <c r="AF2034" s="24" t="s">
        <v>2912</v>
      </c>
      <c r="AG2034" s="24" t="s">
        <v>212</v>
      </c>
      <c r="AH2034" s="25">
        <v>2086.59852266795</v>
      </c>
      <c r="AI2034" s="25">
        <v>1921.07659215536</v>
      </c>
      <c r="AJ2034" s="25">
        <v>53.338172299188997</v>
      </c>
    </row>
    <row r="2035" spans="25:36" x14ac:dyDescent="0.2">
      <c r="Y2035" t="s">
        <v>3933</v>
      </c>
      <c r="Z2035" t="s">
        <v>212</v>
      </c>
      <c r="AA2035" s="6">
        <v>1440.59594312075</v>
      </c>
      <c r="AB2035" s="6">
        <v>1298.5003205959299</v>
      </c>
      <c r="AC2035" s="6">
        <v>83.085572061436693</v>
      </c>
      <c r="AF2035" s="24" t="s">
        <v>3687</v>
      </c>
      <c r="AG2035" s="24" t="s">
        <v>212</v>
      </c>
      <c r="AH2035" s="25">
        <v>2052.3579561091901</v>
      </c>
      <c r="AI2035" s="25">
        <v>1921.72207129053</v>
      </c>
      <c r="AJ2035" s="25">
        <v>59.980386281673503</v>
      </c>
    </row>
    <row r="2036" spans="25:36" x14ac:dyDescent="0.2">
      <c r="Y2036" t="s">
        <v>3935</v>
      </c>
      <c r="Z2036" t="s">
        <v>212</v>
      </c>
      <c r="AA2036" s="6">
        <v>1440.7102350433099</v>
      </c>
      <c r="AB2036" s="6">
        <v>1422.3198377373001</v>
      </c>
      <c r="AC2036" s="6">
        <v>65.340650707701499</v>
      </c>
      <c r="AF2036" s="24" t="s">
        <v>3691</v>
      </c>
      <c r="AG2036" s="24" t="s">
        <v>212</v>
      </c>
      <c r="AH2036" s="25">
        <v>1871.01458994667</v>
      </c>
      <c r="AI2036" s="25">
        <v>1921.8148918162799</v>
      </c>
      <c r="AJ2036" s="25">
        <v>63.717990595112497</v>
      </c>
    </row>
    <row r="2037" spans="25:36" x14ac:dyDescent="0.2">
      <c r="Y2037" t="s">
        <v>3937</v>
      </c>
      <c r="Z2037" t="s">
        <v>212</v>
      </c>
      <c r="AA2037" s="6">
        <v>1440.9394228195599</v>
      </c>
      <c r="AB2037" s="6">
        <v>1440.9394228195599</v>
      </c>
      <c r="AC2037" s="6">
        <v>2.4627364726156098</v>
      </c>
      <c r="AF2037" s="24" t="s">
        <v>597</v>
      </c>
      <c r="AG2037" s="24" t="s">
        <v>212</v>
      </c>
      <c r="AH2037" s="25">
        <v>1922.60037508092</v>
      </c>
      <c r="AI2037" s="25">
        <v>1921.9090511700599</v>
      </c>
      <c r="AJ2037" s="25">
        <v>94.539612232357399</v>
      </c>
    </row>
    <row r="2038" spans="25:36" x14ac:dyDescent="0.2">
      <c r="Y2038" t="s">
        <v>3939</v>
      </c>
      <c r="Z2038" t="s">
        <v>212</v>
      </c>
      <c r="AA2038" s="6">
        <v>1441.1310309825999</v>
      </c>
      <c r="AB2038" s="6">
        <v>1121.32116465955</v>
      </c>
      <c r="AC2038" s="6">
        <v>71.871444259124601</v>
      </c>
      <c r="AF2038" s="24" t="s">
        <v>4709</v>
      </c>
      <c r="AG2038" s="24" t="s">
        <v>212</v>
      </c>
      <c r="AH2038" s="25">
        <v>2040.3553351468299</v>
      </c>
      <c r="AI2038" s="25">
        <v>1922.9730223947399</v>
      </c>
      <c r="AJ2038" s="25">
        <v>82.137388007738195</v>
      </c>
    </row>
    <row r="2039" spans="25:36" x14ac:dyDescent="0.2">
      <c r="Y2039" t="s">
        <v>3941</v>
      </c>
      <c r="Z2039" t="s">
        <v>212</v>
      </c>
      <c r="AA2039" s="6">
        <v>1441.2598883056201</v>
      </c>
      <c r="AB2039" s="6">
        <v>1220.7707560517299</v>
      </c>
      <c r="AC2039" s="6">
        <v>67.760819242516106</v>
      </c>
      <c r="AF2039" s="24" t="s">
        <v>5946</v>
      </c>
      <c r="AG2039" s="24" t="s">
        <v>212</v>
      </c>
      <c r="AH2039" s="25">
        <v>1924.54583067153</v>
      </c>
      <c r="AI2039" s="25">
        <v>1924.54583067153</v>
      </c>
      <c r="AJ2039" s="25"/>
    </row>
    <row r="2040" spans="25:36" x14ac:dyDescent="0.2">
      <c r="Y2040" t="s">
        <v>3943</v>
      </c>
      <c r="Z2040" t="s">
        <v>212</v>
      </c>
      <c r="AA2040" s="6">
        <v>1441.47029897995</v>
      </c>
      <c r="AB2040" s="6">
        <v>1401.8552566824701</v>
      </c>
      <c r="AC2040" s="6">
        <v>80.572429160674602</v>
      </c>
      <c r="AF2040" s="24" t="s">
        <v>1541</v>
      </c>
      <c r="AG2040" s="24" t="s">
        <v>212</v>
      </c>
      <c r="AH2040" s="25">
        <v>1852.8259538074799</v>
      </c>
      <c r="AI2040" s="25">
        <v>1924.67130003071</v>
      </c>
      <c r="AJ2040" s="25">
        <v>61.517747546196802</v>
      </c>
    </row>
    <row r="2041" spans="25:36" x14ac:dyDescent="0.2">
      <c r="Y2041" t="s">
        <v>3945</v>
      </c>
      <c r="Z2041" t="s">
        <v>274</v>
      </c>
      <c r="AA2041" s="6">
        <v>1441.51661549608</v>
      </c>
      <c r="AB2041" s="6">
        <v>1441.51661549608</v>
      </c>
      <c r="AC2041" s="6"/>
      <c r="AF2041" s="24" t="s">
        <v>5779</v>
      </c>
      <c r="AG2041" s="24" t="s">
        <v>212</v>
      </c>
      <c r="AH2041" s="25">
        <v>2594.66884326024</v>
      </c>
      <c r="AI2041" s="25">
        <v>1925.8039233259201</v>
      </c>
      <c r="AJ2041" s="25">
        <v>94.153698688576597</v>
      </c>
    </row>
    <row r="2042" spans="25:36" x14ac:dyDescent="0.2">
      <c r="Y2042" t="s">
        <v>3946</v>
      </c>
      <c r="Z2042" t="s">
        <v>274</v>
      </c>
      <c r="AA2042" s="6">
        <v>1441.51661549608</v>
      </c>
      <c r="AB2042" s="6">
        <v>1441.51661549608</v>
      </c>
      <c r="AC2042" s="6"/>
      <c r="AF2042" s="24" t="s">
        <v>6577</v>
      </c>
      <c r="AG2042" s="24" t="s">
        <v>212</v>
      </c>
      <c r="AH2042" s="25">
        <v>3573.9881687075299</v>
      </c>
      <c r="AI2042" s="25">
        <v>1926</v>
      </c>
      <c r="AJ2042" s="25">
        <v>102.736252686809</v>
      </c>
    </row>
    <row r="2043" spans="25:36" x14ac:dyDescent="0.2">
      <c r="Y2043" t="s">
        <v>198</v>
      </c>
      <c r="Z2043" t="s">
        <v>212</v>
      </c>
      <c r="AA2043" s="6">
        <v>1441.7493630991501</v>
      </c>
      <c r="AB2043" s="6">
        <v>1320.0483070158</v>
      </c>
      <c r="AC2043" s="6">
        <v>51.409954462552001</v>
      </c>
      <c r="AF2043" s="24" t="s">
        <v>6483</v>
      </c>
      <c r="AG2043" s="24" t="s">
        <v>212</v>
      </c>
      <c r="AH2043" s="25">
        <v>3433.9222280643198</v>
      </c>
      <c r="AI2043" s="25">
        <v>1926</v>
      </c>
      <c r="AJ2043" s="25">
        <v>120.10389919283701</v>
      </c>
    </row>
    <row r="2044" spans="25:36" x14ac:dyDescent="0.2">
      <c r="Y2044" t="s">
        <v>3948</v>
      </c>
      <c r="Z2044" t="s">
        <v>274</v>
      </c>
      <c r="AA2044" s="6">
        <v>1441.7626370850301</v>
      </c>
      <c r="AB2044" s="6">
        <v>1062.8460047101</v>
      </c>
      <c r="AC2044" s="6">
        <v>79.678088607586204</v>
      </c>
      <c r="AF2044" s="24" t="s">
        <v>6719</v>
      </c>
      <c r="AG2044" s="24" t="s">
        <v>212</v>
      </c>
      <c r="AH2044" s="25">
        <v>3288.2070526283001</v>
      </c>
      <c r="AI2044" s="25">
        <v>1926.99739449195</v>
      </c>
      <c r="AJ2044" s="25">
        <v>142.41050104407299</v>
      </c>
    </row>
    <row r="2045" spans="25:36" x14ac:dyDescent="0.2">
      <c r="Y2045" t="s">
        <v>3950</v>
      </c>
      <c r="Z2045" t="s">
        <v>212</v>
      </c>
      <c r="AA2045" s="6">
        <v>1441.8498698436299</v>
      </c>
      <c r="AB2045" s="6">
        <v>1374.83071997052</v>
      </c>
      <c r="AC2045" s="6">
        <v>95.650321326574399</v>
      </c>
      <c r="AF2045" s="24" t="s">
        <v>3656</v>
      </c>
      <c r="AG2045" s="24" t="s">
        <v>274</v>
      </c>
      <c r="AH2045" s="25">
        <v>1927.5</v>
      </c>
      <c r="AI2045" s="25">
        <v>1927.5</v>
      </c>
      <c r="AJ2045" s="25">
        <v>2.3845364864916001</v>
      </c>
    </row>
    <row r="2046" spans="25:36" x14ac:dyDescent="0.2">
      <c r="Y2046" t="s">
        <v>3951</v>
      </c>
      <c r="Z2046" t="s">
        <v>274</v>
      </c>
      <c r="AA2046" s="6">
        <v>1441.9401564195</v>
      </c>
      <c r="AB2046" s="6">
        <v>1538.8505176797901</v>
      </c>
      <c r="AC2046" s="6">
        <v>33.2584768700276</v>
      </c>
      <c r="AF2046" s="24" t="s">
        <v>1350</v>
      </c>
      <c r="AG2046" s="24" t="s">
        <v>212</v>
      </c>
      <c r="AH2046" s="25">
        <v>1726.21334982741</v>
      </c>
      <c r="AI2046" s="25">
        <v>1928.6686548462999</v>
      </c>
      <c r="AJ2046" s="25">
        <v>37.052155693631697</v>
      </c>
    </row>
    <row r="2047" spans="25:36" x14ac:dyDescent="0.2">
      <c r="Y2047" t="s">
        <v>3953</v>
      </c>
      <c r="Z2047" t="s">
        <v>212</v>
      </c>
      <c r="AA2047" s="6">
        <v>1442.49668919858</v>
      </c>
      <c r="AB2047" s="6">
        <v>1442.49668919858</v>
      </c>
      <c r="AC2047" s="6"/>
      <c r="AF2047" s="24" t="s">
        <v>3665</v>
      </c>
      <c r="AG2047" s="24" t="s">
        <v>212</v>
      </c>
      <c r="AH2047" s="25">
        <v>1866.7868787520499</v>
      </c>
      <c r="AI2047" s="25">
        <v>1929.0880810954</v>
      </c>
      <c r="AJ2047" s="25">
        <v>56.958009192487999</v>
      </c>
    </row>
    <row r="2048" spans="25:36" x14ac:dyDescent="0.2">
      <c r="Y2048" t="s">
        <v>3955</v>
      </c>
      <c r="Z2048" t="s">
        <v>212</v>
      </c>
      <c r="AA2048" s="6">
        <v>1442.49668919858</v>
      </c>
      <c r="AB2048" s="6">
        <v>1442.49668919858</v>
      </c>
      <c r="AC2048" s="6"/>
      <c r="AF2048" s="24" t="s">
        <v>2035</v>
      </c>
      <c r="AG2048" s="24" t="s">
        <v>274</v>
      </c>
      <c r="AH2048" s="25">
        <v>1493.38821306407</v>
      </c>
      <c r="AI2048" s="25">
        <v>1930.05470125642</v>
      </c>
      <c r="AJ2048" s="25">
        <v>56.162005949970002</v>
      </c>
    </row>
    <row r="2049" spans="25:36" x14ac:dyDescent="0.2">
      <c r="Y2049" t="s">
        <v>3957</v>
      </c>
      <c r="Z2049" t="s">
        <v>212</v>
      </c>
      <c r="AA2049" s="6">
        <v>1442.7452717072999</v>
      </c>
      <c r="AB2049" s="6">
        <v>1474.8647675054999</v>
      </c>
      <c r="AC2049" s="6">
        <v>78.447008690344802</v>
      </c>
      <c r="AF2049" s="24" t="s">
        <v>5921</v>
      </c>
      <c r="AG2049" s="24" t="s">
        <v>212</v>
      </c>
      <c r="AH2049" s="25">
        <v>4228.8625867823803</v>
      </c>
      <c r="AI2049" s="25">
        <v>1930.5614115222299</v>
      </c>
      <c r="AJ2049" s="25">
        <v>136.07882101105301</v>
      </c>
    </row>
    <row r="2050" spans="25:36" x14ac:dyDescent="0.2">
      <c r="Y2050" t="s">
        <v>3959</v>
      </c>
      <c r="Z2050" t="s">
        <v>212</v>
      </c>
      <c r="AA2050" s="6">
        <v>1442.76403320948</v>
      </c>
      <c r="AB2050" s="6">
        <v>1395.10630418499</v>
      </c>
      <c r="AC2050" s="6">
        <v>77.655217452055595</v>
      </c>
      <c r="AF2050" s="24" t="s">
        <v>5058</v>
      </c>
      <c r="AG2050" s="24" t="s">
        <v>212</v>
      </c>
      <c r="AH2050" s="25">
        <v>2571.8434846119098</v>
      </c>
      <c r="AI2050" s="25">
        <v>1931.3405242067199</v>
      </c>
      <c r="AJ2050" s="25">
        <v>75.183086822117801</v>
      </c>
    </row>
    <row r="2051" spans="25:36" x14ac:dyDescent="0.2">
      <c r="Y2051" t="s">
        <v>3961</v>
      </c>
      <c r="Z2051" t="s">
        <v>212</v>
      </c>
      <c r="AA2051" s="6">
        <v>1443.79616866423</v>
      </c>
      <c r="AB2051" s="6">
        <v>1431.560987885</v>
      </c>
      <c r="AC2051" s="6">
        <v>78.817532244372103</v>
      </c>
      <c r="AF2051" s="24" t="s">
        <v>4240</v>
      </c>
      <c r="AG2051" s="24" t="s">
        <v>212</v>
      </c>
      <c r="AH2051" s="25">
        <v>1963.05000663395</v>
      </c>
      <c r="AI2051" s="25">
        <v>1931.57209893768</v>
      </c>
      <c r="AJ2051" s="25">
        <v>53.517417667850196</v>
      </c>
    </row>
    <row r="2052" spans="25:36" x14ac:dyDescent="0.2">
      <c r="Y2052" t="s">
        <v>3963</v>
      </c>
      <c r="Z2052" t="s">
        <v>212</v>
      </c>
      <c r="AA2052" s="6">
        <v>1444.13968879442</v>
      </c>
      <c r="AB2052" s="6">
        <v>1473.5731525597</v>
      </c>
      <c r="AC2052" s="6">
        <v>40.746201265882299</v>
      </c>
      <c r="AF2052" s="24" t="s">
        <v>2802</v>
      </c>
      <c r="AG2052" s="24" t="s">
        <v>212</v>
      </c>
      <c r="AH2052" s="25">
        <v>1781.35727411426</v>
      </c>
      <c r="AI2052" s="25">
        <v>1934.5548455615699</v>
      </c>
      <c r="AJ2052" s="25">
        <v>63.4128203298662</v>
      </c>
    </row>
    <row r="2053" spans="25:36" x14ac:dyDescent="0.2">
      <c r="Y2053" t="s">
        <v>3965</v>
      </c>
      <c r="Z2053" t="s">
        <v>212</v>
      </c>
      <c r="AA2053" s="6">
        <v>1444.31293945482</v>
      </c>
      <c r="AB2053" s="6">
        <v>1486.00078655466</v>
      </c>
      <c r="AC2053" s="6">
        <v>63.949900853206302</v>
      </c>
      <c r="AF2053" s="24" t="s">
        <v>2675</v>
      </c>
      <c r="AG2053" s="24" t="s">
        <v>212</v>
      </c>
      <c r="AH2053" s="25">
        <v>2391.4431423363699</v>
      </c>
      <c r="AI2053" s="25">
        <v>1938.41526641466</v>
      </c>
      <c r="AJ2053" s="25">
        <v>77.942271000976206</v>
      </c>
    </row>
    <row r="2054" spans="25:36" x14ac:dyDescent="0.2">
      <c r="Y2054" t="s">
        <v>3967</v>
      </c>
      <c r="Z2054" t="s">
        <v>274</v>
      </c>
      <c r="AA2054" s="6">
        <v>1444.4569745751301</v>
      </c>
      <c r="AB2054" s="6">
        <v>1444.4569745751301</v>
      </c>
      <c r="AC2054" s="6"/>
      <c r="AF2054" s="24" t="s">
        <v>4741</v>
      </c>
      <c r="AG2054" s="24" t="s">
        <v>212</v>
      </c>
      <c r="AH2054" s="25">
        <v>2411.2656919384799</v>
      </c>
      <c r="AI2054" s="25">
        <v>1939.1558781936201</v>
      </c>
      <c r="AJ2054" s="25">
        <v>67.983052667056896</v>
      </c>
    </row>
    <row r="2055" spans="25:36" x14ac:dyDescent="0.2">
      <c r="Y2055" t="s">
        <v>3969</v>
      </c>
      <c r="Z2055" t="s">
        <v>212</v>
      </c>
      <c r="AA2055" s="6">
        <v>1444.4569745751301</v>
      </c>
      <c r="AB2055" s="6">
        <v>1444.4569745751301</v>
      </c>
      <c r="AC2055" s="6"/>
      <c r="AF2055" s="24" t="s">
        <v>5078</v>
      </c>
      <c r="AG2055" s="24" t="s">
        <v>212</v>
      </c>
      <c r="AH2055" s="25">
        <v>1939.4504331892399</v>
      </c>
      <c r="AI2055" s="25">
        <v>1939.4504331892399</v>
      </c>
      <c r="AJ2055" s="25">
        <v>2.33916520768192</v>
      </c>
    </row>
    <row r="2056" spans="25:36" x14ac:dyDescent="0.2">
      <c r="Y2056" t="s">
        <v>3970</v>
      </c>
      <c r="Z2056" t="s">
        <v>274</v>
      </c>
      <c r="AA2056" s="6">
        <v>1445.10688448429</v>
      </c>
      <c r="AB2056" s="6">
        <v>1445.10688448429</v>
      </c>
      <c r="AC2056" s="6">
        <v>2.5560832619165601</v>
      </c>
      <c r="AF2056" s="24" t="s">
        <v>3286</v>
      </c>
      <c r="AG2056" s="24" t="s">
        <v>212</v>
      </c>
      <c r="AH2056" s="25">
        <v>2168.8947854256298</v>
      </c>
      <c r="AI2056" s="25">
        <v>1940.2809394323899</v>
      </c>
      <c r="AJ2056" s="25">
        <v>23.707815943742599</v>
      </c>
    </row>
    <row r="2057" spans="25:36" x14ac:dyDescent="0.2">
      <c r="Y2057" t="s">
        <v>3972</v>
      </c>
      <c r="Z2057" t="s">
        <v>212</v>
      </c>
      <c r="AA2057" s="6">
        <v>1445.43718619536</v>
      </c>
      <c r="AB2057" s="6">
        <v>1445.43718619536</v>
      </c>
      <c r="AC2057" s="6"/>
      <c r="AF2057" s="24" t="s">
        <v>10873</v>
      </c>
      <c r="AG2057" s="24" t="s">
        <v>212</v>
      </c>
      <c r="AH2057" s="25">
        <v>2343.8834459888299</v>
      </c>
      <c r="AI2057" s="25">
        <v>1941.7355274668701</v>
      </c>
      <c r="AJ2057" s="25">
        <v>76.452320391881798</v>
      </c>
    </row>
    <row r="2058" spans="25:36" x14ac:dyDescent="0.2">
      <c r="Y2058" t="s">
        <v>3973</v>
      </c>
      <c r="Z2058" t="s">
        <v>274</v>
      </c>
      <c r="AA2058" s="6">
        <v>1445.8133439088899</v>
      </c>
      <c r="AB2058" s="6">
        <v>1360.6164662609999</v>
      </c>
      <c r="AC2058" s="6">
        <v>16.087872503779</v>
      </c>
      <c r="AF2058" s="24" t="s">
        <v>5226</v>
      </c>
      <c r="AG2058" s="24" t="s">
        <v>212</v>
      </c>
      <c r="AH2058" s="25">
        <v>2978.80779658143</v>
      </c>
      <c r="AI2058" s="25">
        <v>1942.42306600547</v>
      </c>
      <c r="AJ2058" s="25">
        <v>105.234305389973</v>
      </c>
    </row>
    <row r="2059" spans="25:36" x14ac:dyDescent="0.2">
      <c r="Y2059" t="s">
        <v>3975</v>
      </c>
      <c r="Z2059" t="s">
        <v>212</v>
      </c>
      <c r="AA2059" s="6">
        <v>1445.86512642346</v>
      </c>
      <c r="AB2059" s="6">
        <v>1312.4543657823699</v>
      </c>
      <c r="AC2059" s="6">
        <v>88.668688272858901</v>
      </c>
      <c r="AF2059" s="24" t="s">
        <v>4376</v>
      </c>
      <c r="AG2059" s="24" t="s">
        <v>212</v>
      </c>
      <c r="AH2059" s="25">
        <v>2543.94034464079</v>
      </c>
      <c r="AI2059" s="25">
        <v>1945.48832000382</v>
      </c>
      <c r="AJ2059" s="25">
        <v>58.831652596022302</v>
      </c>
    </row>
    <row r="2060" spans="25:36" x14ac:dyDescent="0.2">
      <c r="Y2060" t="s">
        <v>3977</v>
      </c>
      <c r="Z2060" t="s">
        <v>274</v>
      </c>
      <c r="AA2060" s="6">
        <v>1446.76836406299</v>
      </c>
      <c r="AB2060" s="6">
        <v>1463.05294114346</v>
      </c>
      <c r="AC2060" s="6">
        <v>33.755915890976397</v>
      </c>
      <c r="AF2060" s="24" t="s">
        <v>3211</v>
      </c>
      <c r="AG2060" s="24" t="s">
        <v>212</v>
      </c>
      <c r="AH2060" s="25">
        <v>3061.7696271540899</v>
      </c>
      <c r="AI2060" s="25">
        <v>1945.55583789661</v>
      </c>
      <c r="AJ2060" s="25">
        <v>99.127544617884297</v>
      </c>
    </row>
    <row r="2061" spans="25:36" x14ac:dyDescent="0.2">
      <c r="Y2061" t="s">
        <v>3979</v>
      </c>
      <c r="Z2061" t="s">
        <v>212</v>
      </c>
      <c r="AA2061" s="6">
        <v>1446.84643858354</v>
      </c>
      <c r="AB2061" s="6">
        <v>1460.5938190109</v>
      </c>
      <c r="AC2061" s="6">
        <v>65.526697310077694</v>
      </c>
      <c r="AF2061" s="24" t="s">
        <v>2542</v>
      </c>
      <c r="AG2061" s="24" t="s">
        <v>212</v>
      </c>
      <c r="AH2061" s="25">
        <v>1813.39334657412</v>
      </c>
      <c r="AI2061" s="25">
        <v>1946.45474994451</v>
      </c>
      <c r="AJ2061" s="25">
        <v>62.297303136532598</v>
      </c>
    </row>
    <row r="2062" spans="25:36" x14ac:dyDescent="0.2">
      <c r="Y2062" t="s">
        <v>3980</v>
      </c>
      <c r="Z2062" t="s">
        <v>274</v>
      </c>
      <c r="AA2062" s="6">
        <v>1446.9588200099499</v>
      </c>
      <c r="AB2062" s="6">
        <v>1446.9588200099499</v>
      </c>
      <c r="AC2062" s="6">
        <v>7.7985407906756503</v>
      </c>
      <c r="AF2062" s="24" t="s">
        <v>10874</v>
      </c>
      <c r="AG2062" s="24" t="s">
        <v>212</v>
      </c>
      <c r="AH2062" s="25">
        <v>2543.6292925171902</v>
      </c>
      <c r="AI2062" s="25">
        <v>1946.45474994451</v>
      </c>
      <c r="AJ2062" s="25">
        <v>87.778991786954293</v>
      </c>
    </row>
    <row r="2063" spans="25:36" x14ac:dyDescent="0.2">
      <c r="Y2063" t="s">
        <v>3982</v>
      </c>
      <c r="Z2063" t="s">
        <v>212</v>
      </c>
      <c r="AA2063" s="6">
        <v>1447.13444564422</v>
      </c>
      <c r="AB2063" s="6">
        <v>1429.9773088818599</v>
      </c>
      <c r="AC2063" s="6">
        <v>59.666356553826702</v>
      </c>
      <c r="AF2063" s="24" t="s">
        <v>3680</v>
      </c>
      <c r="AG2063" s="24" t="s">
        <v>212</v>
      </c>
      <c r="AH2063" s="25">
        <v>1938.64957037003</v>
      </c>
      <c r="AI2063" s="25">
        <v>1947.31741426592</v>
      </c>
      <c r="AJ2063" s="25">
        <v>48.6145033969416</v>
      </c>
    </row>
    <row r="2064" spans="25:36" x14ac:dyDescent="0.2">
      <c r="Y2064" t="s">
        <v>3984</v>
      </c>
      <c r="Z2064" t="s">
        <v>212</v>
      </c>
      <c r="AA2064" s="6">
        <v>1447.1735031175899</v>
      </c>
      <c r="AB2064" s="6">
        <v>1420.52059212122</v>
      </c>
      <c r="AC2064" s="6">
        <v>89.897470235847905</v>
      </c>
      <c r="AF2064" s="24" t="s">
        <v>1826</v>
      </c>
      <c r="AG2064" s="24" t="s">
        <v>212</v>
      </c>
      <c r="AH2064" s="25">
        <v>1950.6660073668299</v>
      </c>
      <c r="AI2064" s="25">
        <v>1950.6660073668299</v>
      </c>
      <c r="AJ2064" s="25">
        <v>126.34156195870401</v>
      </c>
    </row>
    <row r="2065" spans="25:36" x14ac:dyDescent="0.2">
      <c r="Y2065" t="s">
        <v>3986</v>
      </c>
      <c r="Z2065" t="s">
        <v>212</v>
      </c>
      <c r="AA2065" s="6">
        <v>1447.2763696207701</v>
      </c>
      <c r="AB2065" s="6">
        <v>1473.2343466196401</v>
      </c>
      <c r="AC2065" s="6">
        <v>58.916767736986401</v>
      </c>
      <c r="AF2065" s="24" t="s">
        <v>1245</v>
      </c>
      <c r="AG2065" s="24" t="s">
        <v>274</v>
      </c>
      <c r="AH2065" s="25">
        <v>2095.5112494959999</v>
      </c>
      <c r="AI2065" s="25">
        <v>1951</v>
      </c>
      <c r="AJ2065" s="25">
        <v>78.662971244359099</v>
      </c>
    </row>
    <row r="2066" spans="25:36" x14ac:dyDescent="0.2">
      <c r="Y2066" t="s">
        <v>3987</v>
      </c>
      <c r="Z2066" t="s">
        <v>274</v>
      </c>
      <c r="AA2066" s="6">
        <v>1447.7339358791501</v>
      </c>
      <c r="AB2066" s="6">
        <v>1475.78103205703</v>
      </c>
      <c r="AC2066" s="6">
        <v>83.955671223207801</v>
      </c>
      <c r="AF2066" s="24" t="s">
        <v>10875</v>
      </c>
      <c r="AG2066" s="24" t="s">
        <v>212</v>
      </c>
      <c r="AH2066" s="25">
        <v>3596.98627361337</v>
      </c>
      <c r="AI2066" s="25">
        <v>1951.32866532803</v>
      </c>
      <c r="AJ2066" s="25">
        <v>114.389639859806</v>
      </c>
    </row>
    <row r="2067" spans="25:36" x14ac:dyDescent="0.2">
      <c r="Y2067" t="s">
        <v>3988</v>
      </c>
      <c r="Z2067" t="s">
        <v>274</v>
      </c>
      <c r="AA2067" s="6">
        <v>1448.0219339278401</v>
      </c>
      <c r="AB2067" s="6">
        <v>1589.6517312603701</v>
      </c>
      <c r="AC2067" s="6">
        <v>49.762337691487403</v>
      </c>
      <c r="AF2067" s="24" t="s">
        <v>4337</v>
      </c>
      <c r="AG2067" s="24" t="s">
        <v>212</v>
      </c>
      <c r="AH2067" s="25">
        <v>1768.8387909968999</v>
      </c>
      <c r="AI2067" s="25">
        <v>1952.0943526850399</v>
      </c>
      <c r="AJ2067" s="25">
        <v>63.252558384591197</v>
      </c>
    </row>
    <row r="2068" spans="25:36" x14ac:dyDescent="0.2">
      <c r="Y2068" t="s">
        <v>3989</v>
      </c>
      <c r="Z2068" t="s">
        <v>274</v>
      </c>
      <c r="AA2068" s="6">
        <v>1448.3780964617299</v>
      </c>
      <c r="AB2068" s="6">
        <v>1448.3780964617299</v>
      </c>
      <c r="AC2068" s="6"/>
      <c r="AF2068" s="24" t="s">
        <v>3644</v>
      </c>
      <c r="AG2068" s="24" t="s">
        <v>212</v>
      </c>
      <c r="AH2068" s="25">
        <v>2340.1955085692598</v>
      </c>
      <c r="AI2068" s="25">
        <v>1952.61998347845</v>
      </c>
      <c r="AJ2068" s="25">
        <v>83.600705399288302</v>
      </c>
    </row>
    <row r="2069" spans="25:36" x14ac:dyDescent="0.2">
      <c r="Y2069" t="s">
        <v>3991</v>
      </c>
      <c r="Z2069" t="s">
        <v>212</v>
      </c>
      <c r="AA2069" s="6">
        <v>1448.4392461278101</v>
      </c>
      <c r="AB2069" s="6">
        <v>1531.18480729312</v>
      </c>
      <c r="AC2069" s="6">
        <v>67.787166428307302</v>
      </c>
      <c r="AF2069" s="24" t="s">
        <v>3116</v>
      </c>
      <c r="AG2069" s="24" t="s">
        <v>212</v>
      </c>
      <c r="AH2069" s="25">
        <v>2822.1800955793001</v>
      </c>
      <c r="AI2069" s="25">
        <v>1954.47529082143</v>
      </c>
      <c r="AJ2069" s="25">
        <v>109.06544338454999</v>
      </c>
    </row>
    <row r="2070" spans="25:36" x14ac:dyDescent="0.2">
      <c r="Y2070" t="s">
        <v>3993</v>
      </c>
      <c r="Z2070" t="s">
        <v>212</v>
      </c>
      <c r="AA2070" s="6">
        <v>1448.7426868779701</v>
      </c>
      <c r="AB2070" s="6">
        <v>1483.39082625732</v>
      </c>
      <c r="AC2070" s="6">
        <v>43.711270840502102</v>
      </c>
      <c r="AF2070" s="24" t="s">
        <v>3842</v>
      </c>
      <c r="AG2070" s="24" t="s">
        <v>212</v>
      </c>
      <c r="AH2070" s="25">
        <v>4333.6216803421903</v>
      </c>
      <c r="AI2070" s="25">
        <v>1955.36838927037</v>
      </c>
      <c r="AJ2070" s="25">
        <v>154.72238828984399</v>
      </c>
    </row>
    <row r="2071" spans="25:36" x14ac:dyDescent="0.2">
      <c r="Y2071" t="s">
        <v>3995</v>
      </c>
      <c r="Z2071" t="s">
        <v>212</v>
      </c>
      <c r="AA2071" s="6">
        <v>1448.8757623592001</v>
      </c>
      <c r="AB2071" s="6">
        <v>1448.8757623592001</v>
      </c>
      <c r="AC2071" s="6">
        <v>24.975431490531101</v>
      </c>
      <c r="AF2071" s="24" t="s">
        <v>2181</v>
      </c>
      <c r="AG2071" s="24" t="s">
        <v>212</v>
      </c>
      <c r="AH2071" s="25">
        <v>1642.16198844984</v>
      </c>
      <c r="AI2071" s="25">
        <v>1955.5472159912899</v>
      </c>
      <c r="AJ2071" s="25">
        <v>63.670578747312099</v>
      </c>
    </row>
    <row r="2072" spans="25:36" x14ac:dyDescent="0.2">
      <c r="Y2072" t="s">
        <v>3997</v>
      </c>
      <c r="Z2072" t="s">
        <v>212</v>
      </c>
      <c r="AA2072" s="6">
        <v>1448.94956644233</v>
      </c>
      <c r="AB2072" s="6">
        <v>1516.6829017139801</v>
      </c>
      <c r="AC2072" s="6">
        <v>55.483513181075402</v>
      </c>
      <c r="AF2072" s="24" t="s">
        <v>3796</v>
      </c>
      <c r="AG2072" s="24" t="s">
        <v>212</v>
      </c>
      <c r="AH2072" s="25">
        <v>2834.1326640357402</v>
      </c>
      <c r="AI2072" s="25">
        <v>1956</v>
      </c>
      <c r="AJ2072" s="25">
        <v>111.428702103991</v>
      </c>
    </row>
    <row r="2073" spans="25:36" x14ac:dyDescent="0.2">
      <c r="Y2073" t="s">
        <v>3999</v>
      </c>
      <c r="Z2073" t="s">
        <v>212</v>
      </c>
      <c r="AA2073" s="6">
        <v>1448.9867062169301</v>
      </c>
      <c r="AB2073" s="6">
        <v>1455.32546146606</v>
      </c>
      <c r="AC2073" s="6">
        <v>39.470107928276001</v>
      </c>
      <c r="AF2073" s="24" t="s">
        <v>2826</v>
      </c>
      <c r="AG2073" s="24" t="s">
        <v>212</v>
      </c>
      <c r="AH2073" s="25">
        <v>1559.20771577137</v>
      </c>
      <c r="AI2073" s="25">
        <v>1958.4040771141699</v>
      </c>
      <c r="AJ2073" s="25">
        <v>64.001612813094098</v>
      </c>
    </row>
    <row r="2074" spans="25:36" x14ac:dyDescent="0.2">
      <c r="Y2074" t="s">
        <v>4000</v>
      </c>
      <c r="Z2074" t="s">
        <v>212</v>
      </c>
      <c r="AA2074" s="6">
        <v>1449.6879649479499</v>
      </c>
      <c r="AB2074" s="6">
        <v>1370.8583968719699</v>
      </c>
      <c r="AC2074" s="6">
        <v>58.607860847459797</v>
      </c>
      <c r="AF2074" s="24" t="s">
        <v>835</v>
      </c>
      <c r="AG2074" s="24" t="s">
        <v>212</v>
      </c>
      <c r="AH2074" s="25">
        <v>2004.40788914473</v>
      </c>
      <c r="AI2074" s="25">
        <v>1960</v>
      </c>
      <c r="AJ2074" s="25">
        <v>71.265768666129404</v>
      </c>
    </row>
    <row r="2075" spans="25:36" x14ac:dyDescent="0.2">
      <c r="Y2075" t="s">
        <v>4001</v>
      </c>
      <c r="Z2075" t="s">
        <v>274</v>
      </c>
      <c r="AA2075" s="6">
        <v>1449.7051158668801</v>
      </c>
      <c r="AB2075" s="6">
        <v>1413.90043167002</v>
      </c>
      <c r="AC2075" s="6">
        <v>93.725695390149497</v>
      </c>
      <c r="AF2075" s="24" t="s">
        <v>3756</v>
      </c>
      <c r="AG2075" s="24" t="s">
        <v>274</v>
      </c>
      <c r="AH2075" s="25">
        <v>1675.82251708591</v>
      </c>
      <c r="AI2075" s="25">
        <v>1963.3469975468099</v>
      </c>
      <c r="AJ2075" s="25">
        <v>38.673904921552698</v>
      </c>
    </row>
    <row r="2076" spans="25:36" x14ac:dyDescent="0.2">
      <c r="Y2076" t="s">
        <v>4003</v>
      </c>
      <c r="Z2076" t="s">
        <v>274</v>
      </c>
      <c r="AA2076" s="6">
        <v>1451.19271320247</v>
      </c>
      <c r="AB2076" s="6">
        <v>1358.2600707914501</v>
      </c>
      <c r="AC2076" s="6">
        <v>73.748628751112193</v>
      </c>
      <c r="AF2076" s="24" t="s">
        <v>2719</v>
      </c>
      <c r="AG2076" s="24" t="s">
        <v>212</v>
      </c>
      <c r="AH2076" s="25">
        <v>2002.3046051666699</v>
      </c>
      <c r="AI2076" s="25">
        <v>1963.65567215598</v>
      </c>
      <c r="AJ2076" s="25">
        <v>65.356150031233895</v>
      </c>
    </row>
    <row r="2077" spans="25:36" x14ac:dyDescent="0.2">
      <c r="Y2077" t="s">
        <v>4005</v>
      </c>
      <c r="Z2077" t="s">
        <v>212</v>
      </c>
      <c r="AA2077" s="6">
        <v>1451.23762522076</v>
      </c>
      <c r="AB2077" s="6">
        <v>1629.8037772090199</v>
      </c>
      <c r="AC2077" s="6">
        <v>63.869906946687699</v>
      </c>
      <c r="AF2077" s="24" t="s">
        <v>6262</v>
      </c>
      <c r="AG2077" s="24" t="s">
        <v>212</v>
      </c>
      <c r="AH2077" s="25">
        <v>2466.8403788952301</v>
      </c>
      <c r="AI2077" s="25">
        <v>1964.7028894784401</v>
      </c>
      <c r="AJ2077" s="25">
        <v>91.753908457322495</v>
      </c>
    </row>
    <row r="2078" spans="25:36" x14ac:dyDescent="0.2">
      <c r="Y2078" t="s">
        <v>4007</v>
      </c>
      <c r="Z2078" t="s">
        <v>212</v>
      </c>
      <c r="AA2078" s="6">
        <v>1451.3194192743899</v>
      </c>
      <c r="AB2078" s="6">
        <v>1451.3194192743899</v>
      </c>
      <c r="AC2078" s="6"/>
      <c r="AF2078" s="24" t="s">
        <v>2001</v>
      </c>
      <c r="AG2078" s="24" t="s">
        <v>212</v>
      </c>
      <c r="AH2078" s="25">
        <v>1931.17941719802</v>
      </c>
      <c r="AI2078" s="25">
        <v>1968.3305458929101</v>
      </c>
      <c r="AJ2078" s="25">
        <v>54.008806700592999</v>
      </c>
    </row>
    <row r="2079" spans="25:36" x14ac:dyDescent="0.2">
      <c r="Y2079" t="s">
        <v>4008</v>
      </c>
      <c r="Z2079" t="s">
        <v>274</v>
      </c>
      <c r="AA2079" s="6">
        <v>1452.29995176426</v>
      </c>
      <c r="AB2079" s="6">
        <v>1452.29995176426</v>
      </c>
      <c r="AC2079" s="6"/>
      <c r="AF2079" s="24" t="s">
        <v>1160</v>
      </c>
      <c r="AG2079" s="24" t="s">
        <v>274</v>
      </c>
      <c r="AH2079" s="25">
        <v>3037.3221416986398</v>
      </c>
      <c r="AI2079" s="25">
        <v>1970.26839949348</v>
      </c>
      <c r="AJ2079" s="25">
        <v>84.461491477797196</v>
      </c>
    </row>
    <row r="2080" spans="25:36" x14ac:dyDescent="0.2">
      <c r="Y2080" t="s">
        <v>4010</v>
      </c>
      <c r="Z2080" t="s">
        <v>212</v>
      </c>
      <c r="AA2080" s="6">
        <v>1452.5082118630801</v>
      </c>
      <c r="AB2080" s="6">
        <v>1452.5082118630801</v>
      </c>
      <c r="AC2080" s="6">
        <v>20.990248337336698</v>
      </c>
      <c r="AF2080" s="24" t="s">
        <v>8398</v>
      </c>
      <c r="AG2080" s="24" t="s">
        <v>212</v>
      </c>
      <c r="AH2080" s="25">
        <v>8062.9294999457898</v>
      </c>
      <c r="AI2080" s="25">
        <v>1971.3369577687199</v>
      </c>
      <c r="AJ2080" s="25">
        <v>222.22558731213601</v>
      </c>
    </row>
    <row r="2081" spans="25:36" x14ac:dyDescent="0.2">
      <c r="Y2081" t="s">
        <v>4012</v>
      </c>
      <c r="Z2081" t="s">
        <v>212</v>
      </c>
      <c r="AA2081" s="6">
        <v>1453.26374444053</v>
      </c>
      <c r="AB2081" s="6">
        <v>1500</v>
      </c>
      <c r="AC2081" s="6">
        <v>38.181204197827903</v>
      </c>
      <c r="AF2081" s="24" t="s">
        <v>3435</v>
      </c>
      <c r="AG2081" s="24" t="s">
        <v>212</v>
      </c>
      <c r="AH2081" s="25">
        <v>1801.51988139678</v>
      </c>
      <c r="AI2081" s="25">
        <v>1971.5297110016099</v>
      </c>
      <c r="AJ2081" s="25">
        <v>58.924117034536003</v>
      </c>
    </row>
    <row r="2082" spans="25:36" x14ac:dyDescent="0.2">
      <c r="Y2082" t="s">
        <v>4014</v>
      </c>
      <c r="Z2082" t="s">
        <v>212</v>
      </c>
      <c r="AA2082" s="6">
        <v>1453.4334919422599</v>
      </c>
      <c r="AB2082" s="6">
        <v>1387.3589510566601</v>
      </c>
      <c r="AC2082" s="6">
        <v>53.996596022651197</v>
      </c>
      <c r="AF2082" s="24" t="s">
        <v>5598</v>
      </c>
      <c r="AG2082" s="24" t="s">
        <v>212</v>
      </c>
      <c r="AH2082" s="25">
        <v>2612.7256653388399</v>
      </c>
      <c r="AI2082" s="25">
        <v>1972.0371015998401</v>
      </c>
      <c r="AJ2082" s="25">
        <v>60.034865116179098</v>
      </c>
    </row>
    <row r="2083" spans="25:36" x14ac:dyDescent="0.2">
      <c r="Y2083" t="s">
        <v>4016</v>
      </c>
      <c r="Z2083" t="s">
        <v>212</v>
      </c>
      <c r="AA2083" s="6">
        <v>1453.4973730111899</v>
      </c>
      <c r="AB2083" s="6">
        <v>834.43362669296903</v>
      </c>
      <c r="AC2083" s="6">
        <v>159.288760882086</v>
      </c>
      <c r="AF2083" s="24" t="s">
        <v>2678</v>
      </c>
      <c r="AG2083" s="24" t="s">
        <v>212</v>
      </c>
      <c r="AH2083" s="25">
        <v>2082.47599882131</v>
      </c>
      <c r="AI2083" s="25">
        <v>1972.6902066769401</v>
      </c>
      <c r="AJ2083" s="25">
        <v>69.580646512737303</v>
      </c>
    </row>
    <row r="2084" spans="25:36" x14ac:dyDescent="0.2">
      <c r="Y2084" t="s">
        <v>4018</v>
      </c>
      <c r="Z2084" t="s">
        <v>212</v>
      </c>
      <c r="AA2084" s="6">
        <v>1453.6419753063201</v>
      </c>
      <c r="AB2084" s="6">
        <v>1246.32750451125</v>
      </c>
      <c r="AC2084" s="6">
        <v>60.8359886775525</v>
      </c>
      <c r="AF2084" s="24" t="s">
        <v>2717</v>
      </c>
      <c r="AG2084" s="24" t="s">
        <v>212</v>
      </c>
      <c r="AH2084" s="25">
        <v>1715.5067255251599</v>
      </c>
      <c r="AI2084" s="25">
        <v>1973.09497775414</v>
      </c>
      <c r="AJ2084" s="25">
        <v>59.494042946224702</v>
      </c>
    </row>
    <row r="2085" spans="25:36" x14ac:dyDescent="0.2">
      <c r="Y2085" t="s">
        <v>4020</v>
      </c>
      <c r="Z2085" t="s">
        <v>212</v>
      </c>
      <c r="AA2085" s="6">
        <v>1453.80987860806</v>
      </c>
      <c r="AB2085" s="6">
        <v>1240</v>
      </c>
      <c r="AC2085" s="6">
        <v>56.177343347176198</v>
      </c>
      <c r="AF2085" s="24" t="s">
        <v>4692</v>
      </c>
      <c r="AG2085" s="24" t="s">
        <v>212</v>
      </c>
      <c r="AH2085" s="25">
        <v>2062.02063143347</v>
      </c>
      <c r="AI2085" s="25">
        <v>1975.2743556824601</v>
      </c>
      <c r="AJ2085" s="25">
        <v>47.883927768176598</v>
      </c>
    </row>
    <row r="2086" spans="25:36" x14ac:dyDescent="0.2">
      <c r="Y2086" t="s">
        <v>4022</v>
      </c>
      <c r="Z2086" t="s">
        <v>212</v>
      </c>
      <c r="AA2086" s="6">
        <v>1454.2611539126599</v>
      </c>
      <c r="AB2086" s="6">
        <v>1454.2611539126599</v>
      </c>
      <c r="AC2086" s="6"/>
      <c r="AF2086" s="24" t="s">
        <v>4899</v>
      </c>
      <c r="AG2086" s="24" t="s">
        <v>212</v>
      </c>
      <c r="AH2086" s="25">
        <v>2299.4851225336702</v>
      </c>
      <c r="AI2086" s="25">
        <v>1975.3140807878301</v>
      </c>
      <c r="AJ2086" s="25">
        <v>47.892334128136397</v>
      </c>
    </row>
    <row r="2087" spans="25:36" x14ac:dyDescent="0.2">
      <c r="Y2087" t="s">
        <v>4023</v>
      </c>
      <c r="Z2087" t="s">
        <v>274</v>
      </c>
      <c r="AA2087" s="6">
        <v>1454.2611539126599</v>
      </c>
      <c r="AB2087" s="6">
        <v>1454.2611539126599</v>
      </c>
      <c r="AC2087" s="6"/>
      <c r="AF2087" s="24" t="s">
        <v>5032</v>
      </c>
      <c r="AG2087" s="24" t="s">
        <v>212</v>
      </c>
      <c r="AH2087" s="25">
        <v>2246.2895659103801</v>
      </c>
      <c r="AI2087" s="25">
        <v>1977.66150535764</v>
      </c>
      <c r="AJ2087" s="25">
        <v>83.511674704170304</v>
      </c>
    </row>
    <row r="2088" spans="25:36" x14ac:dyDescent="0.2">
      <c r="Y2088" t="s">
        <v>4025</v>
      </c>
      <c r="Z2088" t="s">
        <v>212</v>
      </c>
      <c r="AA2088" s="6">
        <v>1454.4596633359699</v>
      </c>
      <c r="AB2088" s="6">
        <v>1319.3789900079</v>
      </c>
      <c r="AC2088" s="6">
        <v>100.291431962346</v>
      </c>
      <c r="AF2088" s="24" t="s">
        <v>3458</v>
      </c>
      <c r="AG2088" s="24" t="s">
        <v>212</v>
      </c>
      <c r="AH2088" s="25">
        <v>1883.9673526305401</v>
      </c>
      <c r="AI2088" s="25">
        <v>1978.79123186109</v>
      </c>
      <c r="AJ2088" s="25">
        <v>69.649063294220596</v>
      </c>
    </row>
    <row r="2089" spans="25:36" x14ac:dyDescent="0.2">
      <c r="Y2089" t="s">
        <v>4026</v>
      </c>
      <c r="Z2089" t="s">
        <v>274</v>
      </c>
      <c r="AA2089" s="6">
        <v>1455.1168933895201</v>
      </c>
      <c r="AB2089" s="6">
        <v>1438.8557889280601</v>
      </c>
      <c r="AC2089" s="6">
        <v>8.6974978714895599</v>
      </c>
      <c r="AF2089" s="24" t="s">
        <v>4746</v>
      </c>
      <c r="AG2089" s="24" t="s">
        <v>274</v>
      </c>
      <c r="AH2089" s="25">
        <v>2316.9444191466</v>
      </c>
      <c r="AI2089" s="25">
        <v>1981.12774515365</v>
      </c>
      <c r="AJ2089" s="25">
        <v>71.364163520668896</v>
      </c>
    </row>
    <row r="2090" spans="25:36" x14ac:dyDescent="0.2">
      <c r="Y2090" t="s">
        <v>4028</v>
      </c>
      <c r="Z2090" t="s">
        <v>212</v>
      </c>
      <c r="AA2090" s="6">
        <v>1455.60058747574</v>
      </c>
      <c r="AB2090" s="6">
        <v>1363.49689920993</v>
      </c>
      <c r="AC2090" s="6">
        <v>66.955083264657802</v>
      </c>
      <c r="AF2090" s="24" t="s">
        <v>4368</v>
      </c>
      <c r="AG2090" s="24" t="s">
        <v>212</v>
      </c>
      <c r="AH2090" s="25">
        <v>2101.3568287711901</v>
      </c>
      <c r="AI2090" s="25">
        <v>1981.27853372718</v>
      </c>
      <c r="AJ2090" s="25">
        <v>58.844105534221498</v>
      </c>
    </row>
    <row r="2091" spans="25:36" x14ac:dyDescent="0.2">
      <c r="Y2091" t="s">
        <v>4030</v>
      </c>
      <c r="Z2091" t="s">
        <v>212</v>
      </c>
      <c r="AA2091" s="6">
        <v>1455.7593304547399</v>
      </c>
      <c r="AB2091" s="6">
        <v>1620.1482992272099</v>
      </c>
      <c r="AC2091" s="6">
        <v>61.890862071006801</v>
      </c>
      <c r="AF2091" s="24" t="s">
        <v>3993</v>
      </c>
      <c r="AG2091" s="24" t="s">
        <v>212</v>
      </c>
      <c r="AH2091" s="25">
        <v>2300.7173717867599</v>
      </c>
      <c r="AI2091" s="25">
        <v>1982</v>
      </c>
      <c r="AJ2091" s="25">
        <v>46.378057060621103</v>
      </c>
    </row>
    <row r="2092" spans="25:36" x14ac:dyDescent="0.2">
      <c r="Y2092" t="s">
        <v>4032</v>
      </c>
      <c r="Z2092" t="s">
        <v>212</v>
      </c>
      <c r="AA2092" s="6">
        <v>1455.8237121320201</v>
      </c>
      <c r="AB2092" s="6">
        <v>1467.61284766638</v>
      </c>
      <c r="AC2092" s="6">
        <v>71.917982525599299</v>
      </c>
      <c r="AF2092" s="24" t="s">
        <v>2532</v>
      </c>
      <c r="AG2092" s="24" t="s">
        <v>212</v>
      </c>
      <c r="AH2092" s="25">
        <v>2513.09302565179</v>
      </c>
      <c r="AI2092" s="25">
        <v>1982.5989893362801</v>
      </c>
      <c r="AJ2092" s="25">
        <v>68.632909091662299</v>
      </c>
    </row>
    <row r="2093" spans="25:36" x14ac:dyDescent="0.2">
      <c r="Y2093" t="s">
        <v>4034</v>
      </c>
      <c r="Z2093" t="s">
        <v>212</v>
      </c>
      <c r="AA2093" s="6">
        <v>1455.85079984561</v>
      </c>
      <c r="AB2093" s="6">
        <v>1514.5488969523001</v>
      </c>
      <c r="AC2093" s="6">
        <v>50.039449708267902</v>
      </c>
      <c r="AF2093" s="24" t="s">
        <v>3469</v>
      </c>
      <c r="AG2093" s="24" t="s">
        <v>212</v>
      </c>
      <c r="AH2093" s="25">
        <v>2584.8294608872402</v>
      </c>
      <c r="AI2093" s="25">
        <v>1982.7781428339499</v>
      </c>
      <c r="AJ2093" s="25">
        <v>105.656084077044</v>
      </c>
    </row>
    <row r="2094" spans="25:36" x14ac:dyDescent="0.2">
      <c r="Y2094" t="s">
        <v>4036</v>
      </c>
      <c r="Z2094" t="s">
        <v>212</v>
      </c>
      <c r="AA2094" s="6">
        <v>1456.23963791704</v>
      </c>
      <c r="AB2094" s="6">
        <v>1456.23963791704</v>
      </c>
      <c r="AC2094" s="6">
        <v>6.8475416169320704</v>
      </c>
      <c r="AF2094" s="24" t="s">
        <v>4099</v>
      </c>
      <c r="AG2094" s="24" t="s">
        <v>212</v>
      </c>
      <c r="AH2094" s="25">
        <v>1870.4986621931801</v>
      </c>
      <c r="AI2094" s="25">
        <v>1985.47752462732</v>
      </c>
      <c r="AJ2094" s="25">
        <v>49.753042222455697</v>
      </c>
    </row>
    <row r="2095" spans="25:36" x14ac:dyDescent="0.2">
      <c r="Y2095" t="s">
        <v>4038</v>
      </c>
      <c r="Z2095" t="s">
        <v>212</v>
      </c>
      <c r="AA2095" s="6">
        <v>1456.35844004262</v>
      </c>
      <c r="AB2095" s="6">
        <v>1528.49686136884</v>
      </c>
      <c r="AC2095" s="6">
        <v>33.364026886871898</v>
      </c>
      <c r="AF2095" s="24" t="s">
        <v>3341</v>
      </c>
      <c r="AG2095" s="24" t="s">
        <v>212</v>
      </c>
      <c r="AH2095" s="25">
        <v>2064.52580968451</v>
      </c>
      <c r="AI2095" s="25">
        <v>1986.48436116584</v>
      </c>
      <c r="AJ2095" s="25">
        <v>56.4009025057236</v>
      </c>
    </row>
    <row r="2096" spans="25:36" x14ac:dyDescent="0.2">
      <c r="Y2096" t="s">
        <v>4040</v>
      </c>
      <c r="Z2096" t="s">
        <v>212</v>
      </c>
      <c r="AA2096" s="6">
        <v>1456.3843406768799</v>
      </c>
      <c r="AB2096" s="6">
        <v>1373.12692423673</v>
      </c>
      <c r="AC2096" s="6">
        <v>72.765156804056602</v>
      </c>
      <c r="AF2096" s="24" t="s">
        <v>3768</v>
      </c>
      <c r="AG2096" s="24" t="s">
        <v>212</v>
      </c>
      <c r="AH2096" s="25">
        <v>1861.7031866413399</v>
      </c>
      <c r="AI2096" s="25">
        <v>1986.72539544041</v>
      </c>
      <c r="AJ2096" s="25">
        <v>50.695710868972398</v>
      </c>
    </row>
    <row r="2097" spans="25:36" x14ac:dyDescent="0.2">
      <c r="Y2097" t="s">
        <v>4042</v>
      </c>
      <c r="Z2097" t="s">
        <v>212</v>
      </c>
      <c r="AA2097" s="6">
        <v>1456.39612884756</v>
      </c>
      <c r="AB2097" s="6">
        <v>1415.6749033646799</v>
      </c>
      <c r="AC2097" s="6">
        <v>120.275145919577</v>
      </c>
      <c r="AF2097" s="24" t="s">
        <v>5624</v>
      </c>
      <c r="AG2097" s="24" t="s">
        <v>212</v>
      </c>
      <c r="AH2097" s="25">
        <v>2955.9209819070602</v>
      </c>
      <c r="AI2097" s="25">
        <v>1988.0842131413101</v>
      </c>
      <c r="AJ2097" s="25">
        <v>101.10454100856199</v>
      </c>
    </row>
    <row r="2098" spans="25:36" x14ac:dyDescent="0.2">
      <c r="Y2098" t="s">
        <v>4044</v>
      </c>
      <c r="Z2098" t="s">
        <v>212</v>
      </c>
      <c r="AA2098" s="6">
        <v>1456.7099320028699</v>
      </c>
      <c r="AB2098" s="6">
        <v>1502.8030300966</v>
      </c>
      <c r="AC2098" s="6">
        <v>62.4924326521691</v>
      </c>
      <c r="AF2098" s="24" t="s">
        <v>4257</v>
      </c>
      <c r="AG2098" s="24" t="s">
        <v>212</v>
      </c>
      <c r="AH2098" s="25">
        <v>2138.4484771481302</v>
      </c>
      <c r="AI2098" s="25">
        <v>1988.60031782498</v>
      </c>
      <c r="AJ2098" s="25">
        <v>70.602376169525201</v>
      </c>
    </row>
    <row r="2099" spans="25:36" x14ac:dyDescent="0.2">
      <c r="Y2099" t="s">
        <v>4046</v>
      </c>
      <c r="Z2099" t="s">
        <v>212</v>
      </c>
      <c r="AA2099" s="6">
        <v>1457.2032996584701</v>
      </c>
      <c r="AB2099" s="6">
        <v>1457.2032996584701</v>
      </c>
      <c r="AC2099" s="6"/>
      <c r="AF2099" s="24" t="s">
        <v>5468</v>
      </c>
      <c r="AG2099" s="24" t="s">
        <v>212</v>
      </c>
      <c r="AH2099" s="25">
        <v>2329.6422589956401</v>
      </c>
      <c r="AI2099" s="25">
        <v>1988.6213489612801</v>
      </c>
      <c r="AJ2099" s="25">
        <v>83.644981422896905</v>
      </c>
    </row>
    <row r="2100" spans="25:36" x14ac:dyDescent="0.2">
      <c r="Y2100" t="s">
        <v>4048</v>
      </c>
      <c r="Z2100" t="s">
        <v>212</v>
      </c>
      <c r="AA2100" s="6">
        <v>1457.3675084219101</v>
      </c>
      <c r="AB2100" s="6">
        <v>1457.3675084219101</v>
      </c>
      <c r="AC2100" s="6"/>
      <c r="AF2100" s="24" t="s">
        <v>4145</v>
      </c>
      <c r="AG2100" s="24" t="s">
        <v>212</v>
      </c>
      <c r="AH2100" s="25">
        <v>2668.9260553222198</v>
      </c>
      <c r="AI2100" s="25">
        <v>1988.7919862747999</v>
      </c>
      <c r="AJ2100" s="25">
        <v>67.629943307366105</v>
      </c>
    </row>
    <row r="2101" spans="25:36" x14ac:dyDescent="0.2">
      <c r="Y2101" t="s">
        <v>4050</v>
      </c>
      <c r="Z2101" t="s">
        <v>212</v>
      </c>
      <c r="AA2101" s="6">
        <v>1457.39358326709</v>
      </c>
      <c r="AB2101" s="6">
        <v>1403.76108849294</v>
      </c>
      <c r="AC2101" s="6">
        <v>79.851265506571295</v>
      </c>
      <c r="AF2101" s="24" t="s">
        <v>10876</v>
      </c>
      <c r="AG2101" s="24" t="s">
        <v>274</v>
      </c>
      <c r="AH2101" s="25">
        <v>3650.4931950073601</v>
      </c>
      <c r="AI2101" s="25">
        <v>1989.98704387564</v>
      </c>
      <c r="AJ2101" s="25">
        <v>106.14921116624301</v>
      </c>
    </row>
    <row r="2102" spans="25:36" x14ac:dyDescent="0.2">
      <c r="Y2102" t="s">
        <v>4052</v>
      </c>
      <c r="Z2102" t="s">
        <v>212</v>
      </c>
      <c r="AA2102" s="6">
        <v>1457.7254169835601</v>
      </c>
      <c r="AB2102" s="6">
        <v>901.58869716934896</v>
      </c>
      <c r="AC2102" s="6">
        <v>107.721503864292</v>
      </c>
      <c r="AF2102" s="24" t="s">
        <v>819</v>
      </c>
      <c r="AG2102" s="24" t="s">
        <v>212</v>
      </c>
      <c r="AH2102" s="25">
        <v>1990.5556383087601</v>
      </c>
      <c r="AI2102" s="25">
        <v>1990.5556383087601</v>
      </c>
      <c r="AJ2102" s="25"/>
    </row>
    <row r="2103" spans="25:36" x14ac:dyDescent="0.2">
      <c r="Y2103" t="s">
        <v>4054</v>
      </c>
      <c r="Z2103" t="s">
        <v>212</v>
      </c>
      <c r="AA2103" s="6">
        <v>1458.0044706958499</v>
      </c>
      <c r="AB2103" s="6">
        <v>1467.01341208754</v>
      </c>
      <c r="AC2103" s="6">
        <v>88.032906509040004</v>
      </c>
      <c r="AF2103" s="24" t="s">
        <v>3296</v>
      </c>
      <c r="AG2103" s="24" t="s">
        <v>212</v>
      </c>
      <c r="AH2103" s="25">
        <v>1968.2678231180901</v>
      </c>
      <c r="AI2103" s="25">
        <v>1990.5903551681499</v>
      </c>
      <c r="AJ2103" s="25">
        <v>78.0224381689914</v>
      </c>
    </row>
    <row r="2104" spans="25:36" x14ac:dyDescent="0.2">
      <c r="Y2104" t="s">
        <v>4055</v>
      </c>
      <c r="Z2104" t="s">
        <v>212</v>
      </c>
      <c r="AA2104" s="6">
        <v>1458.1841061405601</v>
      </c>
      <c r="AB2104" s="6">
        <v>1458.1841061405601</v>
      </c>
      <c r="AC2104" s="6"/>
      <c r="AF2104" s="24" t="s">
        <v>5104</v>
      </c>
      <c r="AG2104" s="24" t="s">
        <v>212</v>
      </c>
      <c r="AH2104" s="25">
        <v>2695.7169519938402</v>
      </c>
      <c r="AI2104" s="25">
        <v>1991.50965864862</v>
      </c>
      <c r="AJ2104" s="25">
        <v>64.624970344953198</v>
      </c>
    </row>
    <row r="2105" spans="25:36" x14ac:dyDescent="0.2">
      <c r="Y2105" t="s">
        <v>4057</v>
      </c>
      <c r="Z2105" t="s">
        <v>212</v>
      </c>
      <c r="AA2105" s="6">
        <v>1458.58018848453</v>
      </c>
      <c r="AB2105" s="6">
        <v>1392.94560819972</v>
      </c>
      <c r="AC2105" s="6">
        <v>83.664681921988802</v>
      </c>
      <c r="AF2105" s="24" t="s">
        <v>4435</v>
      </c>
      <c r="AG2105" s="24" t="s">
        <v>212</v>
      </c>
      <c r="AH2105" s="25">
        <v>2080.1288513955201</v>
      </c>
      <c r="AI2105" s="25">
        <v>1991.69878285</v>
      </c>
      <c r="AJ2105" s="25">
        <v>57.824282373658399</v>
      </c>
    </row>
    <row r="2106" spans="25:36" x14ac:dyDescent="0.2">
      <c r="Y2106" t="s">
        <v>4058</v>
      </c>
      <c r="Z2106" t="s">
        <v>274</v>
      </c>
      <c r="AA2106" s="6">
        <v>1458.6817901746399</v>
      </c>
      <c r="AB2106" s="6">
        <v>1635.64505289305</v>
      </c>
      <c r="AC2106" s="6">
        <v>28.848629450890201</v>
      </c>
      <c r="AF2106" s="24" t="s">
        <v>3736</v>
      </c>
      <c r="AG2106" s="24" t="s">
        <v>212</v>
      </c>
      <c r="AH2106" s="25">
        <v>2064.4534227395002</v>
      </c>
      <c r="AI2106" s="25">
        <v>1993.6262032827001</v>
      </c>
      <c r="AJ2106" s="25">
        <v>65.711482414040901</v>
      </c>
    </row>
    <row r="2107" spans="25:36" x14ac:dyDescent="0.2">
      <c r="Y2107" t="s">
        <v>4060</v>
      </c>
      <c r="Z2107" t="s">
        <v>274</v>
      </c>
      <c r="AA2107" s="6">
        <v>1459.07818862198</v>
      </c>
      <c r="AB2107" s="6">
        <v>1459.07818862198</v>
      </c>
      <c r="AC2107" s="6">
        <v>5.5298966346117</v>
      </c>
      <c r="AF2107" s="24" t="s">
        <v>3140</v>
      </c>
      <c r="AG2107" s="24" t="s">
        <v>212</v>
      </c>
      <c r="AH2107" s="25">
        <v>11151.854612421001</v>
      </c>
      <c r="AI2107" s="25">
        <v>1993.6795599228601</v>
      </c>
      <c r="AJ2107" s="25">
        <v>279.05394199381601</v>
      </c>
    </row>
    <row r="2108" spans="25:36" x14ac:dyDescent="0.2">
      <c r="Y2108" t="s">
        <v>4062</v>
      </c>
      <c r="Z2108" t="s">
        <v>212</v>
      </c>
      <c r="AA2108" s="6">
        <v>1459.9713989506499</v>
      </c>
      <c r="AB2108" s="6">
        <v>1558.93903340718</v>
      </c>
      <c r="AC2108" s="6">
        <v>54.054015712522997</v>
      </c>
      <c r="AF2108" s="24" t="s">
        <v>4735</v>
      </c>
      <c r="AG2108" s="24" t="s">
        <v>212</v>
      </c>
      <c r="AH2108" s="25">
        <v>1740.4276190606099</v>
      </c>
      <c r="AI2108" s="25">
        <v>1993.9457340353599</v>
      </c>
      <c r="AJ2108" s="25">
        <v>54.365203740509997</v>
      </c>
    </row>
    <row r="2109" spans="25:36" x14ac:dyDescent="0.2">
      <c r="Y2109" t="s">
        <v>4064</v>
      </c>
      <c r="Z2109" t="s">
        <v>212</v>
      </c>
      <c r="AA2109" s="6">
        <v>1460.1458557963399</v>
      </c>
      <c r="AB2109" s="6">
        <v>1460.1458557963399</v>
      </c>
      <c r="AC2109" s="6"/>
      <c r="AF2109" s="24" t="s">
        <v>3705</v>
      </c>
      <c r="AG2109" s="24" t="s">
        <v>212</v>
      </c>
      <c r="AH2109" s="25">
        <v>3222.5918569861701</v>
      </c>
      <c r="AI2109" s="25">
        <v>1994.2790512947499</v>
      </c>
      <c r="AJ2109" s="25">
        <v>105.529464227085</v>
      </c>
    </row>
    <row r="2110" spans="25:36" x14ac:dyDescent="0.2">
      <c r="Y2110" t="s">
        <v>4066</v>
      </c>
      <c r="Z2110" t="s">
        <v>212</v>
      </c>
      <c r="AA2110" s="6">
        <v>1460.1458557963399</v>
      </c>
      <c r="AB2110" s="6">
        <v>1460.1458557963399</v>
      </c>
      <c r="AC2110" s="6"/>
      <c r="AF2110" s="24" t="s">
        <v>4181</v>
      </c>
      <c r="AG2110" s="24" t="s">
        <v>212</v>
      </c>
      <c r="AH2110" s="25">
        <v>1979.2047696341699</v>
      </c>
      <c r="AI2110" s="25">
        <v>1995.2339859569099</v>
      </c>
      <c r="AJ2110" s="25">
        <v>66.232830551722003</v>
      </c>
    </row>
    <row r="2111" spans="25:36" x14ac:dyDescent="0.2">
      <c r="Y2111" t="s">
        <v>4067</v>
      </c>
      <c r="Z2111" t="s">
        <v>274</v>
      </c>
      <c r="AA2111" s="6">
        <v>1460.1458557963399</v>
      </c>
      <c r="AB2111" s="6">
        <v>1460.1458557963399</v>
      </c>
      <c r="AC2111" s="6"/>
      <c r="AF2111" s="24" t="s">
        <v>3349</v>
      </c>
      <c r="AG2111" s="24" t="s">
        <v>212</v>
      </c>
      <c r="AH2111" s="25">
        <v>2159.4961629292702</v>
      </c>
      <c r="AI2111" s="25">
        <v>1997.5717868409999</v>
      </c>
      <c r="AJ2111" s="25">
        <v>65.329024012872907</v>
      </c>
    </row>
    <row r="2112" spans="25:36" x14ac:dyDescent="0.2">
      <c r="Y2112" t="s">
        <v>4069</v>
      </c>
      <c r="Z2112" t="s">
        <v>212</v>
      </c>
      <c r="AA2112" s="6">
        <v>1460.1993510934301</v>
      </c>
      <c r="AB2112" s="6">
        <v>1474.3695097510799</v>
      </c>
      <c r="AC2112" s="6">
        <v>93.875055514434706</v>
      </c>
      <c r="AF2112" s="24" t="s">
        <v>3750</v>
      </c>
      <c r="AG2112" s="24" t="s">
        <v>212</v>
      </c>
      <c r="AH2112" s="25">
        <v>1923.43237702631</v>
      </c>
      <c r="AI2112" s="25">
        <v>2001.0279784888801</v>
      </c>
      <c r="AJ2112" s="25">
        <v>63.134248351333703</v>
      </c>
    </row>
    <row r="2113" spans="25:36" x14ac:dyDescent="0.2">
      <c r="Y2113" t="s">
        <v>4071</v>
      </c>
      <c r="Z2113" t="s">
        <v>212</v>
      </c>
      <c r="AA2113" s="6">
        <v>1460.5512080122501</v>
      </c>
      <c r="AB2113" s="6">
        <v>1454.5257490072099</v>
      </c>
      <c r="AC2113" s="6">
        <v>56.591410568312597</v>
      </c>
      <c r="AF2113" s="24" t="s">
        <v>1758</v>
      </c>
      <c r="AG2113" s="24" t="s">
        <v>212</v>
      </c>
      <c r="AH2113" s="25">
        <v>1981.26705477715</v>
      </c>
      <c r="AI2113" s="25">
        <v>2002.3914582825601</v>
      </c>
      <c r="AJ2113" s="25">
        <v>79.720484027280506</v>
      </c>
    </row>
    <row r="2114" spans="25:36" x14ac:dyDescent="0.2">
      <c r="Y2114" t="s">
        <v>4073</v>
      </c>
      <c r="Z2114" t="s">
        <v>212</v>
      </c>
      <c r="AA2114" s="6">
        <v>1460.6642250667001</v>
      </c>
      <c r="AB2114" s="6">
        <v>1147.07490540045</v>
      </c>
      <c r="AC2114" s="6">
        <v>100.916814937287</v>
      </c>
      <c r="AF2114" s="24" t="s">
        <v>5448</v>
      </c>
      <c r="AG2114" s="24" t="s">
        <v>212</v>
      </c>
      <c r="AH2114" s="25">
        <v>2784.1598754115798</v>
      </c>
      <c r="AI2114" s="25">
        <v>2002.6682055136</v>
      </c>
      <c r="AJ2114" s="25">
        <v>98.463317382596998</v>
      </c>
    </row>
    <row r="2115" spans="25:36" x14ac:dyDescent="0.2">
      <c r="Y2115" t="s">
        <v>4075</v>
      </c>
      <c r="Z2115" t="s">
        <v>212</v>
      </c>
      <c r="AA2115" s="6">
        <v>1461.12679891725</v>
      </c>
      <c r="AB2115" s="6">
        <v>1461.12679891725</v>
      </c>
      <c r="AC2115" s="6"/>
      <c r="AF2115" s="24" t="s">
        <v>1637</v>
      </c>
      <c r="AG2115" s="24" t="s">
        <v>274</v>
      </c>
      <c r="AH2115" s="25">
        <v>2004.3075760763099</v>
      </c>
      <c r="AI2115" s="25">
        <v>2004.3075760763099</v>
      </c>
      <c r="AJ2115" s="25">
        <v>127.662407862599</v>
      </c>
    </row>
    <row r="2116" spans="25:36" x14ac:dyDescent="0.2">
      <c r="Y2116" t="s">
        <v>4077</v>
      </c>
      <c r="Z2116" t="s">
        <v>212</v>
      </c>
      <c r="AA2116" s="6">
        <v>1461.12679891725</v>
      </c>
      <c r="AB2116" s="6">
        <v>1461.12679891725</v>
      </c>
      <c r="AC2116" s="6"/>
      <c r="AF2116" s="24" t="s">
        <v>4321</v>
      </c>
      <c r="AG2116" s="24" t="s">
        <v>212</v>
      </c>
      <c r="AH2116" s="25">
        <v>2703.7137161433102</v>
      </c>
      <c r="AI2116" s="25">
        <v>2005.04932677938</v>
      </c>
      <c r="AJ2116" s="25">
        <v>65.920368260186294</v>
      </c>
    </row>
    <row r="2117" spans="25:36" x14ac:dyDescent="0.2">
      <c r="Y2117" t="s">
        <v>4079</v>
      </c>
      <c r="Z2117" t="s">
        <v>274</v>
      </c>
      <c r="AA2117" s="6">
        <v>1461.5749136617901</v>
      </c>
      <c r="AB2117" s="6">
        <v>1329.36412748267</v>
      </c>
      <c r="AC2117" s="6">
        <v>98.363681621002002</v>
      </c>
      <c r="AF2117" s="24" t="s">
        <v>3693</v>
      </c>
      <c r="AG2117" s="24" t="s">
        <v>212</v>
      </c>
      <c r="AH2117" s="25">
        <v>1859.0227027235201</v>
      </c>
      <c r="AI2117" s="25">
        <v>2005.6621033525901</v>
      </c>
      <c r="AJ2117" s="25">
        <v>57.4019764253594</v>
      </c>
    </row>
    <row r="2118" spans="25:36" x14ac:dyDescent="0.2">
      <c r="Y2118" t="s">
        <v>4081</v>
      </c>
      <c r="Z2118" t="s">
        <v>212</v>
      </c>
      <c r="AA2118" s="6">
        <v>1461.80820989574</v>
      </c>
      <c r="AB2118" s="6">
        <v>1365.4082823634999</v>
      </c>
      <c r="AC2118" s="6">
        <v>59.476283524303497</v>
      </c>
      <c r="AF2118" s="24" t="s">
        <v>4814</v>
      </c>
      <c r="AG2118" s="24" t="s">
        <v>212</v>
      </c>
      <c r="AH2118" s="25">
        <v>2344.1247550603098</v>
      </c>
      <c r="AI2118" s="25">
        <v>2007.1543255464701</v>
      </c>
      <c r="AJ2118" s="25">
        <v>67.693783140287195</v>
      </c>
    </row>
    <row r="2119" spans="25:36" x14ac:dyDescent="0.2">
      <c r="Y2119" t="s">
        <v>4083</v>
      </c>
      <c r="Z2119" t="s">
        <v>212</v>
      </c>
      <c r="AA2119" s="6">
        <v>1461.9026393234701</v>
      </c>
      <c r="AB2119" s="6">
        <v>1403.9711186280001</v>
      </c>
      <c r="AC2119" s="6">
        <v>97.756872465048403</v>
      </c>
      <c r="AF2119" s="24" t="s">
        <v>2828</v>
      </c>
      <c r="AG2119" s="24" t="s">
        <v>212</v>
      </c>
      <c r="AH2119" s="25">
        <v>1950.4911003509501</v>
      </c>
      <c r="AI2119" s="25">
        <v>2008.9597482199199</v>
      </c>
      <c r="AJ2119" s="25">
        <v>40.4111296309962</v>
      </c>
    </row>
    <row r="2120" spans="25:36" x14ac:dyDescent="0.2">
      <c r="Y2120" t="s">
        <v>4084</v>
      </c>
      <c r="Z2120" t="s">
        <v>212</v>
      </c>
      <c r="AA2120" s="6">
        <v>1461.9061402878001</v>
      </c>
      <c r="AB2120" s="6">
        <v>1410.62368653152</v>
      </c>
      <c r="AC2120" s="6">
        <v>23.5207327978768</v>
      </c>
      <c r="AF2120" s="24" t="s">
        <v>3542</v>
      </c>
      <c r="AG2120" s="24" t="s">
        <v>212</v>
      </c>
      <c r="AH2120" s="25">
        <v>2832.8361277639901</v>
      </c>
      <c r="AI2120" s="25">
        <v>2009.41397829586</v>
      </c>
      <c r="AJ2120" s="25">
        <v>94.650499893028297</v>
      </c>
    </row>
    <row r="2121" spans="25:36" x14ac:dyDescent="0.2">
      <c r="Y2121" t="s">
        <v>4086</v>
      </c>
      <c r="Z2121" t="s">
        <v>212</v>
      </c>
      <c r="AA2121" s="6">
        <v>1461.9990606946201</v>
      </c>
      <c r="AB2121" s="6">
        <v>1431.560987885</v>
      </c>
      <c r="AC2121" s="6">
        <v>80.752697905401504</v>
      </c>
      <c r="AF2121" s="24" t="s">
        <v>4971</v>
      </c>
      <c r="AG2121" s="24" t="s">
        <v>212</v>
      </c>
      <c r="AH2121" s="25">
        <v>1941.0413132020001</v>
      </c>
      <c r="AI2121" s="25">
        <v>2010</v>
      </c>
      <c r="AJ2121" s="25">
        <v>69.598539530307605</v>
      </c>
    </row>
    <row r="2122" spans="25:36" x14ac:dyDescent="0.2">
      <c r="Y2122" t="s">
        <v>4088</v>
      </c>
      <c r="Z2122" t="s">
        <v>212</v>
      </c>
      <c r="AA2122" s="6">
        <v>1462.1077875317001</v>
      </c>
      <c r="AB2122" s="6">
        <v>1462.1077875317001</v>
      </c>
      <c r="AC2122" s="6"/>
      <c r="AF2122" s="24" t="s">
        <v>4127</v>
      </c>
      <c r="AG2122" s="24" t="s">
        <v>212</v>
      </c>
      <c r="AH2122" s="25">
        <v>1917.6917821852301</v>
      </c>
      <c r="AI2122" s="25">
        <v>2011.17228899474</v>
      </c>
      <c r="AJ2122" s="25">
        <v>63.730896605371903</v>
      </c>
    </row>
    <row r="2123" spans="25:36" x14ac:dyDescent="0.2">
      <c r="Y2123" t="s">
        <v>4090</v>
      </c>
      <c r="Z2123" t="s">
        <v>212</v>
      </c>
      <c r="AA2123" s="6">
        <v>1462.2655211369599</v>
      </c>
      <c r="AB2123" s="6">
        <v>1297.9022758425499</v>
      </c>
      <c r="AC2123" s="6">
        <v>79.858416784631203</v>
      </c>
      <c r="AF2123" s="24" t="s">
        <v>1093</v>
      </c>
      <c r="AG2123" s="24" t="s">
        <v>212</v>
      </c>
      <c r="AH2123" s="25">
        <v>1777.5461516704499</v>
      </c>
      <c r="AI2123" s="25">
        <v>2013</v>
      </c>
      <c r="AJ2123" s="25">
        <v>59.313216475570698</v>
      </c>
    </row>
    <row r="2124" spans="25:36" x14ac:dyDescent="0.2">
      <c r="Y2124" t="s">
        <v>4092</v>
      </c>
      <c r="Z2124" t="s">
        <v>212</v>
      </c>
      <c r="AA2124" s="6">
        <v>1462.6626171407199</v>
      </c>
      <c r="AB2124" s="6">
        <v>1217.6999353968899</v>
      </c>
      <c r="AC2124" s="6">
        <v>65.087073007490105</v>
      </c>
      <c r="AF2124" s="24" t="s">
        <v>2998</v>
      </c>
      <c r="AG2124" s="24" t="s">
        <v>212</v>
      </c>
      <c r="AH2124" s="25">
        <v>1751.10200631818</v>
      </c>
      <c r="AI2124" s="25">
        <v>2014.7603610332001</v>
      </c>
      <c r="AJ2124" s="25">
        <v>38.235224825534701</v>
      </c>
    </row>
    <row r="2125" spans="25:36" x14ac:dyDescent="0.2">
      <c r="Y2125" t="s">
        <v>4094</v>
      </c>
      <c r="Z2125" t="s">
        <v>212</v>
      </c>
      <c r="AA2125" s="6">
        <v>1462.83893080035</v>
      </c>
      <c r="AB2125" s="6">
        <v>1522.8652829400801</v>
      </c>
      <c r="AC2125" s="6">
        <v>57.903893973526699</v>
      </c>
      <c r="AF2125" s="24" t="s">
        <v>2976</v>
      </c>
      <c r="AG2125" s="24" t="s">
        <v>212</v>
      </c>
      <c r="AH2125" s="25">
        <v>2288.9866565799998</v>
      </c>
      <c r="AI2125" s="25">
        <v>2016.7984979441801</v>
      </c>
      <c r="AJ2125" s="25">
        <v>51.799347294450897</v>
      </c>
    </row>
    <row r="2126" spans="25:36" x14ac:dyDescent="0.2">
      <c r="Y2126" t="s">
        <v>4095</v>
      </c>
      <c r="Z2126" t="s">
        <v>274</v>
      </c>
      <c r="AA2126" s="6">
        <v>1463.0167380912401</v>
      </c>
      <c r="AB2126" s="6">
        <v>1463.0167380912401</v>
      </c>
      <c r="AC2126" s="6">
        <v>12.5622658930344</v>
      </c>
      <c r="AF2126" s="24" t="s">
        <v>3194</v>
      </c>
      <c r="AG2126" s="24" t="s">
        <v>212</v>
      </c>
      <c r="AH2126" s="25">
        <v>2413.12721629414</v>
      </c>
      <c r="AI2126" s="25">
        <v>2017.7329721440799</v>
      </c>
      <c r="AJ2126" s="25">
        <v>98.921462428264505</v>
      </c>
    </row>
    <row r="2127" spans="25:36" x14ac:dyDescent="0.2">
      <c r="Y2127" t="s">
        <v>4097</v>
      </c>
      <c r="Z2127" t="s">
        <v>212</v>
      </c>
      <c r="AA2127" s="6">
        <v>1463.0888216133999</v>
      </c>
      <c r="AB2127" s="6">
        <v>1463.0888216133999</v>
      </c>
      <c r="AC2127" s="6"/>
      <c r="AF2127" s="24" t="s">
        <v>6365</v>
      </c>
      <c r="AG2127" s="24" t="s">
        <v>212</v>
      </c>
      <c r="AH2127" s="25">
        <v>2019.66499121331</v>
      </c>
      <c r="AI2127" s="25">
        <v>2019.66499121331</v>
      </c>
      <c r="AJ2127" s="25">
        <v>59.542315543348899</v>
      </c>
    </row>
    <row r="2128" spans="25:36" x14ac:dyDescent="0.2">
      <c r="Y2128" t="s">
        <v>4099</v>
      </c>
      <c r="Z2128" t="s">
        <v>212</v>
      </c>
      <c r="AA2128" s="6">
        <v>1463.21686631187</v>
      </c>
      <c r="AB2128" s="6">
        <v>1441.63505963546</v>
      </c>
      <c r="AC2128" s="6">
        <v>71.891601208375107</v>
      </c>
      <c r="AF2128" s="24" t="s">
        <v>5169</v>
      </c>
      <c r="AG2128" s="24" t="s">
        <v>212</v>
      </c>
      <c r="AH2128" s="25">
        <v>2463.8516619929101</v>
      </c>
      <c r="AI2128" s="25">
        <v>2021.0752538220399</v>
      </c>
      <c r="AJ2128" s="25">
        <v>104.31586420679299</v>
      </c>
    </row>
    <row r="2129" spans="25:36" x14ac:dyDescent="0.2">
      <c r="Y2129" t="s">
        <v>4101</v>
      </c>
      <c r="Z2129" t="s">
        <v>212</v>
      </c>
      <c r="AA2129" s="6">
        <v>1463.5055260204599</v>
      </c>
      <c r="AB2129" s="6">
        <v>1519.49869449419</v>
      </c>
      <c r="AC2129" s="6">
        <v>60.9137141126049</v>
      </c>
      <c r="AF2129" s="24" t="s">
        <v>5585</v>
      </c>
      <c r="AG2129" s="24" t="s">
        <v>212</v>
      </c>
      <c r="AH2129" s="25">
        <v>2785.57658027548</v>
      </c>
      <c r="AI2129" s="25">
        <v>2021.92597211</v>
      </c>
      <c r="AJ2129" s="25">
        <v>119.68891522960701</v>
      </c>
    </row>
    <row r="2130" spans="25:36" x14ac:dyDescent="0.2">
      <c r="Y2130" t="s">
        <v>4103</v>
      </c>
      <c r="Z2130" t="s">
        <v>212</v>
      </c>
      <c r="AA2130" s="6">
        <v>1463.5075524613801</v>
      </c>
      <c r="AB2130" s="6">
        <v>1566.34536699049</v>
      </c>
      <c r="AC2130" s="6">
        <v>58.721315864389403</v>
      </c>
      <c r="AF2130" s="24" t="s">
        <v>5175</v>
      </c>
      <c r="AG2130" s="24" t="s">
        <v>212</v>
      </c>
      <c r="AH2130" s="25">
        <v>2967.9623422278601</v>
      </c>
      <c r="AI2130" s="25">
        <v>2023.7098302199299</v>
      </c>
      <c r="AJ2130" s="25">
        <v>103.847965701495</v>
      </c>
    </row>
    <row r="2131" spans="25:36" x14ac:dyDescent="0.2">
      <c r="Y2131" t="s">
        <v>4105</v>
      </c>
      <c r="Z2131" t="s">
        <v>212</v>
      </c>
      <c r="AA2131" s="6">
        <v>1463.5655843801901</v>
      </c>
      <c r="AB2131" s="6">
        <v>1463.5655843801901</v>
      </c>
      <c r="AC2131" s="6">
        <v>3.2745159620220998</v>
      </c>
      <c r="AF2131" s="24" t="s">
        <v>3014</v>
      </c>
      <c r="AG2131" s="24" t="s">
        <v>212</v>
      </c>
      <c r="AH2131" s="25">
        <v>2117.4830139885898</v>
      </c>
      <c r="AI2131" s="25">
        <v>2026.1957248526601</v>
      </c>
      <c r="AJ2131" s="25">
        <v>88.850893225552696</v>
      </c>
    </row>
    <row r="2132" spans="25:36" x14ac:dyDescent="0.2">
      <c r="Y2132" t="s">
        <v>4107</v>
      </c>
      <c r="Z2132" t="s">
        <v>212</v>
      </c>
      <c r="AA2132" s="6">
        <v>1463.6997307161</v>
      </c>
      <c r="AB2132" s="6">
        <v>1723.0450342696499</v>
      </c>
      <c r="AC2132" s="6">
        <v>83.831018048225701</v>
      </c>
      <c r="AF2132" s="24" t="s">
        <v>4532</v>
      </c>
      <c r="AG2132" s="24" t="s">
        <v>212</v>
      </c>
      <c r="AH2132" s="25">
        <v>2416.7229363772799</v>
      </c>
      <c r="AI2132" s="25">
        <v>2026.90847456145</v>
      </c>
      <c r="AJ2132" s="25">
        <v>68.074666309766997</v>
      </c>
    </row>
    <row r="2133" spans="25:36" x14ac:dyDescent="0.2">
      <c r="Y2133" t="s">
        <v>4109</v>
      </c>
      <c r="Z2133" t="s">
        <v>212</v>
      </c>
      <c r="AA2133" s="6">
        <v>1464.05200545753</v>
      </c>
      <c r="AB2133" s="6">
        <v>1616.32157974854</v>
      </c>
      <c r="AC2133" s="6">
        <v>75.196911515240501</v>
      </c>
      <c r="AF2133" s="24" t="s">
        <v>4567</v>
      </c>
      <c r="AG2133" s="24" t="s">
        <v>212</v>
      </c>
      <c r="AH2133" s="25">
        <v>2372.61288496098</v>
      </c>
      <c r="AI2133" s="25">
        <v>2029.6625746663201</v>
      </c>
      <c r="AJ2133" s="25">
        <v>60.8125865063462</v>
      </c>
    </row>
    <row r="2134" spans="25:36" x14ac:dyDescent="0.2">
      <c r="Y2134" t="s">
        <v>4111</v>
      </c>
      <c r="Z2134" t="s">
        <v>212</v>
      </c>
      <c r="AA2134" s="6">
        <v>1464.06173437233</v>
      </c>
      <c r="AB2134" s="6">
        <v>1464.06173437233</v>
      </c>
      <c r="AC2134" s="6">
        <v>6.0553799251757701</v>
      </c>
      <c r="AF2134" s="24" t="s">
        <v>4973</v>
      </c>
      <c r="AG2134" s="24" t="s">
        <v>212</v>
      </c>
      <c r="AH2134" s="25">
        <v>2404.1838877474602</v>
      </c>
      <c r="AI2134" s="25">
        <v>2029.87562458501</v>
      </c>
      <c r="AJ2134" s="25">
        <v>61.233239939540702</v>
      </c>
    </row>
    <row r="2135" spans="25:36" x14ac:dyDescent="0.2">
      <c r="Y2135" t="s">
        <v>4113</v>
      </c>
      <c r="Z2135" t="s">
        <v>212</v>
      </c>
      <c r="AA2135" s="6">
        <v>1464.6982185613101</v>
      </c>
      <c r="AB2135" s="6">
        <v>1464.6982185613101</v>
      </c>
      <c r="AC2135" s="6">
        <v>25.9556968111246</v>
      </c>
      <c r="AF2135" s="24" t="s">
        <v>3782</v>
      </c>
      <c r="AG2135" s="24" t="s">
        <v>212</v>
      </c>
      <c r="AH2135" s="25">
        <v>2190.2063833398201</v>
      </c>
      <c r="AI2135" s="25">
        <v>2030</v>
      </c>
      <c r="AJ2135" s="25">
        <v>63.855218602085799</v>
      </c>
    </row>
    <row r="2136" spans="25:36" x14ac:dyDescent="0.2">
      <c r="Y2136" t="s">
        <v>4115</v>
      </c>
      <c r="Z2136" t="s">
        <v>212</v>
      </c>
      <c r="AA2136" s="6">
        <v>1465.05102607344</v>
      </c>
      <c r="AB2136" s="6">
        <v>1465.05102607344</v>
      </c>
      <c r="AC2136" s="6"/>
      <c r="AF2136" s="24" t="s">
        <v>4292</v>
      </c>
      <c r="AG2136" s="24" t="s">
        <v>212</v>
      </c>
      <c r="AH2136" s="25">
        <v>2236.1981414480601</v>
      </c>
      <c r="AI2136" s="25">
        <v>2030</v>
      </c>
      <c r="AJ2136" s="25">
        <v>47.5144140076752</v>
      </c>
    </row>
    <row r="2137" spans="25:36" x14ac:dyDescent="0.2">
      <c r="Y2137" t="s">
        <v>4117</v>
      </c>
      <c r="Z2137" t="s">
        <v>212</v>
      </c>
      <c r="AA2137" s="6">
        <v>1465.05102607344</v>
      </c>
      <c r="AB2137" s="6">
        <v>1465.05102607344</v>
      </c>
      <c r="AC2137" s="6"/>
      <c r="AF2137" s="24" t="s">
        <v>4373</v>
      </c>
      <c r="AG2137" s="24" t="s">
        <v>212</v>
      </c>
      <c r="AH2137" s="25">
        <v>2358.6747125880001</v>
      </c>
      <c r="AI2137" s="25">
        <v>2030.59467767561</v>
      </c>
      <c r="AJ2137" s="25">
        <v>48.723983870764101</v>
      </c>
    </row>
    <row r="2138" spans="25:36" x14ac:dyDescent="0.2">
      <c r="Y2138" t="s">
        <v>4118</v>
      </c>
      <c r="Z2138" t="s">
        <v>274</v>
      </c>
      <c r="AA2138" s="6">
        <v>1465.05102607344</v>
      </c>
      <c r="AB2138" s="6">
        <v>1465.05102607344</v>
      </c>
      <c r="AC2138" s="6"/>
      <c r="AF2138" s="24" t="s">
        <v>5744</v>
      </c>
      <c r="AG2138" s="24" t="s">
        <v>212</v>
      </c>
      <c r="AH2138" s="25">
        <v>2172.5601357270898</v>
      </c>
      <c r="AI2138" s="25">
        <v>2031.2918319436701</v>
      </c>
      <c r="AJ2138" s="25">
        <v>37.099703042942899</v>
      </c>
    </row>
    <row r="2139" spans="25:36" x14ac:dyDescent="0.2">
      <c r="Y2139" t="s">
        <v>4120</v>
      </c>
      <c r="Z2139" t="s">
        <v>212</v>
      </c>
      <c r="AA2139" s="6">
        <v>1466.4417848585999</v>
      </c>
      <c r="AB2139" s="6">
        <v>1413.5533202604299</v>
      </c>
      <c r="AC2139" s="6">
        <v>74.233322309158794</v>
      </c>
      <c r="AF2139" s="24" t="s">
        <v>4192</v>
      </c>
      <c r="AG2139" s="24" t="s">
        <v>212</v>
      </c>
      <c r="AH2139" s="25">
        <v>2213.24123267405</v>
      </c>
      <c r="AI2139" s="25">
        <v>2035.1108536633501</v>
      </c>
      <c r="AJ2139" s="25">
        <v>63.442134503886898</v>
      </c>
    </row>
    <row r="2140" spans="25:36" x14ac:dyDescent="0.2">
      <c r="Y2140" t="s">
        <v>4122</v>
      </c>
      <c r="Z2140" t="s">
        <v>274</v>
      </c>
      <c r="AA2140" s="6">
        <v>1466.9339810556601</v>
      </c>
      <c r="AB2140" s="6">
        <v>1466.9339810556601</v>
      </c>
      <c r="AC2140" s="6">
        <v>7.5892214220139698</v>
      </c>
      <c r="AF2140" s="24" t="s">
        <v>2065</v>
      </c>
      <c r="AG2140" s="24" t="s">
        <v>274</v>
      </c>
      <c r="AH2140" s="25">
        <v>1459.0994362136901</v>
      </c>
      <c r="AI2140" s="25">
        <v>2036.3574919612199</v>
      </c>
      <c r="AJ2140" s="25">
        <v>74.151946864782005</v>
      </c>
    </row>
    <row r="2141" spans="25:36" x14ac:dyDescent="0.2">
      <c r="Y2141" t="s">
        <v>4124</v>
      </c>
      <c r="Z2141" t="s">
        <v>212</v>
      </c>
      <c r="AA2141" s="6">
        <v>1467.01341208754</v>
      </c>
      <c r="AB2141" s="6">
        <v>1467.01341208754</v>
      </c>
      <c r="AC2141" s="6"/>
      <c r="AF2141" s="24" t="s">
        <v>2386</v>
      </c>
      <c r="AG2141" s="24" t="s">
        <v>212</v>
      </c>
      <c r="AH2141" s="25">
        <v>2100.4978533123699</v>
      </c>
      <c r="AI2141" s="25">
        <v>2037.1448609689901</v>
      </c>
      <c r="AJ2141" s="25">
        <v>52.182498788791698</v>
      </c>
    </row>
    <row r="2142" spans="25:36" x14ac:dyDescent="0.2">
      <c r="Y2142" t="s">
        <v>4125</v>
      </c>
      <c r="Z2142" t="s">
        <v>274</v>
      </c>
      <c r="AA2142" s="6">
        <v>1467.01341208754</v>
      </c>
      <c r="AB2142" s="6">
        <v>1467.01341208754</v>
      </c>
      <c r="AC2142" s="6"/>
      <c r="AF2142" s="24" t="s">
        <v>10877</v>
      </c>
      <c r="AG2142" s="24" t="s">
        <v>274</v>
      </c>
      <c r="AH2142" s="25">
        <v>10544.003805905</v>
      </c>
      <c r="AI2142" s="25">
        <v>2037.2564891223701</v>
      </c>
      <c r="AJ2142" s="25">
        <v>275.140009337283</v>
      </c>
    </row>
    <row r="2143" spans="25:36" x14ac:dyDescent="0.2">
      <c r="Y2143" t="s">
        <v>4127</v>
      </c>
      <c r="Z2143" t="s">
        <v>212</v>
      </c>
      <c r="AA2143" s="6">
        <v>1467.1245175619199</v>
      </c>
      <c r="AB2143" s="6">
        <v>1161.9565339989699</v>
      </c>
      <c r="AC2143" s="6">
        <v>82.9492827864715</v>
      </c>
      <c r="AF2143" s="24" t="s">
        <v>6951</v>
      </c>
      <c r="AG2143" s="24" t="s">
        <v>274</v>
      </c>
      <c r="AH2143" s="25">
        <v>3357.6129136107602</v>
      </c>
      <c r="AI2143" s="25">
        <v>2037.2564891223701</v>
      </c>
      <c r="AJ2143" s="25">
        <v>130.82290280015101</v>
      </c>
    </row>
    <row r="2144" spans="25:36" x14ac:dyDescent="0.2">
      <c r="Y2144" t="s">
        <v>4129</v>
      </c>
      <c r="Z2144" t="s">
        <v>212</v>
      </c>
      <c r="AA2144" s="6">
        <v>1467.62135453115</v>
      </c>
      <c r="AB2144" s="6">
        <v>1458.3026194116001</v>
      </c>
      <c r="AC2144" s="6">
        <v>26.399752818638198</v>
      </c>
      <c r="AF2144" s="24" t="s">
        <v>4232</v>
      </c>
      <c r="AG2144" s="24" t="s">
        <v>212</v>
      </c>
      <c r="AH2144" s="25">
        <v>2971.9490215210799</v>
      </c>
      <c r="AI2144" s="25">
        <v>2037.2564891223701</v>
      </c>
      <c r="AJ2144" s="25">
        <v>76.851689632921804</v>
      </c>
    </row>
    <row r="2145" spans="25:36" x14ac:dyDescent="0.2">
      <c r="Y2145" t="s">
        <v>4131</v>
      </c>
      <c r="Z2145" t="s">
        <v>212</v>
      </c>
      <c r="AA2145" s="6">
        <v>1468.1146916713101</v>
      </c>
      <c r="AB2145" s="6">
        <v>1489.0038522571101</v>
      </c>
      <c r="AC2145" s="6">
        <v>70.180539408955099</v>
      </c>
      <c r="AF2145" s="24" t="s">
        <v>4506</v>
      </c>
      <c r="AG2145" s="24" t="s">
        <v>212</v>
      </c>
      <c r="AH2145" s="25">
        <v>2527.2940423888099</v>
      </c>
      <c r="AI2145" s="25">
        <v>2038.00425966032</v>
      </c>
      <c r="AJ2145" s="25">
        <v>74.781324485684905</v>
      </c>
    </row>
    <row r="2146" spans="25:36" x14ac:dyDescent="0.2">
      <c r="Y2146" t="s">
        <v>4132</v>
      </c>
      <c r="Z2146" t="s">
        <v>274</v>
      </c>
      <c r="AA2146" s="6">
        <v>1468.21758267211</v>
      </c>
      <c r="AB2146" s="6">
        <v>1283.37247598317</v>
      </c>
      <c r="AC2146" s="6">
        <v>101.617950114555</v>
      </c>
      <c r="AF2146" s="24" t="s">
        <v>2673</v>
      </c>
      <c r="AG2146" s="24" t="s">
        <v>212</v>
      </c>
      <c r="AH2146" s="25">
        <v>2333.3482973985001</v>
      </c>
      <c r="AI2146" s="25">
        <v>2038.0545214976801</v>
      </c>
      <c r="AJ2146" s="25">
        <v>54.436697454640097</v>
      </c>
    </row>
    <row r="2147" spans="25:36" x14ac:dyDescent="0.2">
      <c r="Y2147" t="s">
        <v>4134</v>
      </c>
      <c r="Z2147" t="s">
        <v>212</v>
      </c>
      <c r="AA2147" s="6">
        <v>1468.7237514154399</v>
      </c>
      <c r="AB2147" s="6">
        <v>1446</v>
      </c>
      <c r="AC2147" s="6">
        <v>77.108099030359796</v>
      </c>
      <c r="AF2147" s="24" t="s">
        <v>4648</v>
      </c>
      <c r="AG2147" s="24" t="s">
        <v>212</v>
      </c>
      <c r="AH2147" s="25">
        <v>2789.1546960477999</v>
      </c>
      <c r="AI2147" s="25">
        <v>2040.41554264704</v>
      </c>
      <c r="AJ2147" s="25">
        <v>108.26733101212901</v>
      </c>
    </row>
    <row r="2148" spans="25:36" x14ac:dyDescent="0.2">
      <c r="Y2148" t="s">
        <v>4136</v>
      </c>
      <c r="Z2148" t="s">
        <v>212</v>
      </c>
      <c r="AA2148" s="6">
        <v>1469.35839096465</v>
      </c>
      <c r="AB2148" s="6">
        <v>1558.4252340119499</v>
      </c>
      <c r="AC2148" s="6">
        <v>78.167392680835107</v>
      </c>
      <c r="AF2148" s="24" t="s">
        <v>4362</v>
      </c>
      <c r="AG2148" s="24" t="s">
        <v>212</v>
      </c>
      <c r="AH2148" s="25">
        <v>2489.4242677387401</v>
      </c>
      <c r="AI2148" s="25">
        <v>2040.76907794167</v>
      </c>
      <c r="AJ2148" s="25">
        <v>66.902925775439996</v>
      </c>
    </row>
    <row r="2149" spans="25:36" x14ac:dyDescent="0.2">
      <c r="Y2149" t="s">
        <v>4138</v>
      </c>
      <c r="Z2149" t="s">
        <v>212</v>
      </c>
      <c r="AA2149" s="6">
        <v>1470.15278405501</v>
      </c>
      <c r="AB2149" s="6">
        <v>1475.78103205703</v>
      </c>
      <c r="AC2149" s="6">
        <v>66.239940706436201</v>
      </c>
      <c r="AF2149" s="24" t="s">
        <v>3852</v>
      </c>
      <c r="AG2149" s="24" t="s">
        <v>212</v>
      </c>
      <c r="AH2149" s="25">
        <v>1906.4948075295699</v>
      </c>
      <c r="AI2149" s="25">
        <v>2041</v>
      </c>
      <c r="AJ2149" s="25">
        <v>50.691598629135797</v>
      </c>
    </row>
    <row r="2150" spans="25:36" x14ac:dyDescent="0.2">
      <c r="Y2150" t="s">
        <v>4140</v>
      </c>
      <c r="Z2150" t="s">
        <v>212</v>
      </c>
      <c r="AA2150" s="6">
        <v>1470.65811730474</v>
      </c>
      <c r="AB2150" s="6">
        <v>1470.65811730474</v>
      </c>
      <c r="AC2150" s="6">
        <v>1.38815341897473</v>
      </c>
      <c r="AF2150" s="24" t="s">
        <v>3038</v>
      </c>
      <c r="AG2150" s="24" t="s">
        <v>212</v>
      </c>
      <c r="AH2150" s="25">
        <v>1840.3955292379701</v>
      </c>
      <c r="AI2150" s="25">
        <v>2041.00346952161</v>
      </c>
      <c r="AJ2150" s="25">
        <v>61.330122406964101</v>
      </c>
    </row>
    <row r="2151" spans="25:36" x14ac:dyDescent="0.2">
      <c r="Y2151" t="s">
        <v>4141</v>
      </c>
      <c r="Z2151" t="s">
        <v>212</v>
      </c>
      <c r="AA2151" s="6">
        <v>1470.8020095633201</v>
      </c>
      <c r="AB2151" s="6">
        <v>1326.7761120898101</v>
      </c>
      <c r="AC2151" s="6">
        <v>98.936861944781</v>
      </c>
      <c r="AF2151" s="24" t="s">
        <v>4954</v>
      </c>
      <c r="AG2151" s="24" t="s">
        <v>212</v>
      </c>
      <c r="AH2151" s="25">
        <v>2390.9678372517801</v>
      </c>
      <c r="AI2151" s="25">
        <v>2041.3779811847301</v>
      </c>
      <c r="AJ2151" s="25">
        <v>65.182018717690994</v>
      </c>
    </row>
    <row r="2152" spans="25:36" x14ac:dyDescent="0.2">
      <c r="Y2152" t="s">
        <v>4143</v>
      </c>
      <c r="Z2152" t="s">
        <v>212</v>
      </c>
      <c r="AA2152" s="6">
        <v>1470.8866964075801</v>
      </c>
      <c r="AB2152" s="6">
        <v>1482.3481903578499</v>
      </c>
      <c r="AC2152" s="6">
        <v>81.013602148615504</v>
      </c>
      <c r="AF2152" s="24" t="s">
        <v>4992</v>
      </c>
      <c r="AG2152" s="24" t="s">
        <v>274</v>
      </c>
      <c r="AH2152" s="25">
        <v>1983.4813970912101</v>
      </c>
      <c r="AI2152" s="25">
        <v>2041.48448249427</v>
      </c>
      <c r="AJ2152" s="25">
        <v>50.3039069298746</v>
      </c>
    </row>
    <row r="2153" spans="25:36" x14ac:dyDescent="0.2">
      <c r="Y2153" t="s">
        <v>4145</v>
      </c>
      <c r="Z2153" t="s">
        <v>212</v>
      </c>
      <c r="AA2153" s="6">
        <v>1471.02329046912</v>
      </c>
      <c r="AB2153" s="6">
        <v>1650.7039068889601</v>
      </c>
      <c r="AC2153" s="6">
        <v>54.303369890204699</v>
      </c>
      <c r="AF2153" s="24" t="s">
        <v>3999</v>
      </c>
      <c r="AG2153" s="24" t="s">
        <v>212</v>
      </c>
      <c r="AH2153" s="25">
        <v>2094.9599035563601</v>
      </c>
      <c r="AI2153" s="25">
        <v>2042.7581959865399</v>
      </c>
      <c r="AJ2153" s="25">
        <v>64.283518128742699</v>
      </c>
    </row>
    <row r="2154" spans="25:36" x14ac:dyDescent="0.2">
      <c r="Y2154" t="s">
        <v>4147</v>
      </c>
      <c r="Z2154" t="s">
        <v>212</v>
      </c>
      <c r="AA2154" s="6">
        <v>1471.2260903623001</v>
      </c>
      <c r="AB2154" s="6">
        <v>1471.2260903623001</v>
      </c>
      <c r="AC2154" s="6"/>
      <c r="AF2154" s="24" t="s">
        <v>3743</v>
      </c>
      <c r="AG2154" s="24" t="s">
        <v>212</v>
      </c>
      <c r="AH2154" s="25">
        <v>1822.7132083239001</v>
      </c>
      <c r="AI2154" s="25">
        <v>2045.6912528714499</v>
      </c>
      <c r="AJ2154" s="25">
        <v>52.397183925567198</v>
      </c>
    </row>
    <row r="2155" spans="25:36" x14ac:dyDescent="0.2">
      <c r="Y2155" t="s">
        <v>4149</v>
      </c>
      <c r="Z2155" t="s">
        <v>212</v>
      </c>
      <c r="AA2155" s="6">
        <v>1471.3075083869301</v>
      </c>
      <c r="AB2155" s="6">
        <v>1471.3075083869301</v>
      </c>
      <c r="AC2155" s="6">
        <v>3.99359064168718</v>
      </c>
      <c r="AF2155" s="24" t="s">
        <v>2769</v>
      </c>
      <c r="AG2155" s="24" t="s">
        <v>212</v>
      </c>
      <c r="AH2155" s="25">
        <v>2382.8391242381499</v>
      </c>
      <c r="AI2155" s="25">
        <v>2046.1691364333799</v>
      </c>
      <c r="AJ2155" s="25">
        <v>54.6354768918698</v>
      </c>
    </row>
    <row r="2156" spans="25:36" x14ac:dyDescent="0.2">
      <c r="Y2156" t="s">
        <v>4151</v>
      </c>
      <c r="Z2156" t="s">
        <v>274</v>
      </c>
      <c r="AA2156" s="6">
        <v>1471.7005086993599</v>
      </c>
      <c r="AB2156" s="6">
        <v>1312.0408084999999</v>
      </c>
      <c r="AC2156" s="6">
        <v>66.368724730455199</v>
      </c>
      <c r="AF2156" s="24" t="s">
        <v>4609</v>
      </c>
      <c r="AG2156" s="24" t="s">
        <v>212</v>
      </c>
      <c r="AH2156" s="25">
        <v>1951.4034024892001</v>
      </c>
      <c r="AI2156" s="25">
        <v>2046.45325205565</v>
      </c>
      <c r="AJ2156" s="25">
        <v>62.851920010271897</v>
      </c>
    </row>
    <row r="2157" spans="25:36" x14ac:dyDescent="0.2">
      <c r="Y2157" t="s">
        <v>4152</v>
      </c>
      <c r="Z2157" t="s">
        <v>274</v>
      </c>
      <c r="AA2157" s="6">
        <v>1471.92017004933</v>
      </c>
      <c r="AB2157" s="6">
        <v>1471.92017004933</v>
      </c>
      <c r="AC2157" s="6"/>
      <c r="AF2157" s="24" t="s">
        <v>5408</v>
      </c>
      <c r="AG2157" s="24" t="s">
        <v>212</v>
      </c>
      <c r="AH2157" s="25">
        <v>2520.9590990204001</v>
      </c>
      <c r="AI2157" s="25">
        <v>2046.45325205565</v>
      </c>
      <c r="AJ2157" s="25">
        <v>52.832519041441699</v>
      </c>
    </row>
    <row r="2158" spans="25:36" x14ac:dyDescent="0.2">
      <c r="Y2158" t="s">
        <v>4154</v>
      </c>
      <c r="Z2158" t="s">
        <v>212</v>
      </c>
      <c r="AA2158" s="6">
        <v>1472.73195620314</v>
      </c>
      <c r="AB2158" s="6">
        <v>1472.73195620314</v>
      </c>
      <c r="AC2158" s="6">
        <v>21.328152636859699</v>
      </c>
      <c r="AF2158" s="24" t="s">
        <v>6083</v>
      </c>
      <c r="AG2158" s="24" t="s">
        <v>212</v>
      </c>
      <c r="AH2158" s="25">
        <v>2757.5884098752999</v>
      </c>
      <c r="AI2158" s="25">
        <v>2047</v>
      </c>
      <c r="AJ2158" s="25">
        <v>104.68101793693</v>
      </c>
    </row>
    <row r="2159" spans="25:36" x14ac:dyDescent="0.2">
      <c r="Y2159" t="s">
        <v>4156</v>
      </c>
      <c r="Z2159" t="s">
        <v>212</v>
      </c>
      <c r="AA2159" s="6">
        <v>1473.1008714602399</v>
      </c>
      <c r="AB2159" s="6">
        <v>1494.1434276596799</v>
      </c>
      <c r="AC2159" s="6">
        <v>80.800936329799498</v>
      </c>
      <c r="AF2159" s="24" t="s">
        <v>5224</v>
      </c>
      <c r="AG2159" s="24" t="s">
        <v>212</v>
      </c>
      <c r="AH2159" s="25">
        <v>2255.4407947648001</v>
      </c>
      <c r="AI2159" s="25">
        <v>2047.1282445611801</v>
      </c>
      <c r="AJ2159" s="25">
        <v>74.395485092157699</v>
      </c>
    </row>
    <row r="2160" spans="25:36" x14ac:dyDescent="0.2">
      <c r="Y2160" t="s">
        <v>4157</v>
      </c>
      <c r="Z2160" t="s">
        <v>274</v>
      </c>
      <c r="AA2160" s="6">
        <v>1473.8831898574599</v>
      </c>
      <c r="AB2160" s="6">
        <v>1473.8831898574599</v>
      </c>
      <c r="AC2160" s="6"/>
      <c r="AF2160" s="24" t="s">
        <v>1401</v>
      </c>
      <c r="AG2160" s="24" t="s">
        <v>212</v>
      </c>
      <c r="AH2160" s="25">
        <v>2013.8192417924499</v>
      </c>
      <c r="AI2160" s="25">
        <v>2047.1472692502</v>
      </c>
      <c r="AJ2160" s="25">
        <v>63.891275200231902</v>
      </c>
    </row>
    <row r="2161" spans="25:36" x14ac:dyDescent="0.2">
      <c r="Y2161" t="s">
        <v>4159</v>
      </c>
      <c r="Z2161" t="s">
        <v>212</v>
      </c>
      <c r="AA2161" s="6">
        <v>1473.8831898574599</v>
      </c>
      <c r="AB2161" s="6">
        <v>1473.8831898574599</v>
      </c>
      <c r="AC2161" s="6"/>
      <c r="AF2161" s="24" t="s">
        <v>3646</v>
      </c>
      <c r="AG2161" s="24" t="s">
        <v>212</v>
      </c>
      <c r="AH2161" s="25">
        <v>1880.59809338286</v>
      </c>
      <c r="AI2161" s="25">
        <v>2047.7070353433201</v>
      </c>
      <c r="AJ2161" s="25">
        <v>46.034996392657398</v>
      </c>
    </row>
    <row r="2162" spans="25:36" x14ac:dyDescent="0.2">
      <c r="Y2162" t="s">
        <v>4160</v>
      </c>
      <c r="Z2162" t="s">
        <v>274</v>
      </c>
      <c r="AA2162" s="6">
        <v>1473.8831898574599</v>
      </c>
      <c r="AB2162" s="6">
        <v>1473.8831898574599</v>
      </c>
      <c r="AC2162" s="6"/>
      <c r="AF2162" s="24" t="s">
        <v>3715</v>
      </c>
      <c r="AG2162" s="24" t="s">
        <v>212</v>
      </c>
      <c r="AH2162" s="25">
        <v>1778.5372752303699</v>
      </c>
      <c r="AI2162" s="25">
        <v>2048.11702395265</v>
      </c>
      <c r="AJ2162" s="25">
        <v>51.764823543998197</v>
      </c>
    </row>
    <row r="2163" spans="25:36" x14ac:dyDescent="0.2">
      <c r="Y2163" t="s">
        <v>4162</v>
      </c>
      <c r="Z2163" t="s">
        <v>212</v>
      </c>
      <c r="AA2163" s="6">
        <v>1474.1025792258999</v>
      </c>
      <c r="AB2163" s="6">
        <v>1222.72286771728</v>
      </c>
      <c r="AC2163" s="6">
        <v>35.648201108001501</v>
      </c>
      <c r="AF2163" s="24" t="s">
        <v>4606</v>
      </c>
      <c r="AG2163" s="24" t="s">
        <v>212</v>
      </c>
      <c r="AH2163" s="25">
        <v>2052.4963386888098</v>
      </c>
      <c r="AI2163" s="25">
        <v>2048.2098369733499</v>
      </c>
      <c r="AJ2163" s="25">
        <v>45.655498049287303</v>
      </c>
    </row>
    <row r="2164" spans="25:36" x14ac:dyDescent="0.2">
      <c r="Y2164" t="s">
        <v>4164</v>
      </c>
      <c r="Z2164" t="s">
        <v>212</v>
      </c>
      <c r="AA2164" s="6">
        <v>1474.6584737722001</v>
      </c>
      <c r="AB2164" s="6">
        <v>1485.06957104414</v>
      </c>
      <c r="AC2164" s="6">
        <v>65.413650458879104</v>
      </c>
      <c r="AF2164" s="24" t="s">
        <v>1559</v>
      </c>
      <c r="AG2164" s="24" t="s">
        <v>212</v>
      </c>
      <c r="AH2164" s="25">
        <v>2067.5625097421998</v>
      </c>
      <c r="AI2164" s="25">
        <v>2048.2620672701</v>
      </c>
      <c r="AJ2164" s="25">
        <v>82.777581905114502</v>
      </c>
    </row>
    <row r="2165" spans="25:36" x14ac:dyDescent="0.2">
      <c r="Y2165" t="s">
        <v>4165</v>
      </c>
      <c r="Z2165" t="s">
        <v>274</v>
      </c>
      <c r="AA2165" s="6">
        <v>1474.7037025074701</v>
      </c>
      <c r="AB2165" s="6">
        <v>1474.7037025074701</v>
      </c>
      <c r="AC2165" s="6">
        <v>35.887017080099596</v>
      </c>
      <c r="AF2165" s="24" t="s">
        <v>3449</v>
      </c>
      <c r="AG2165" s="24" t="s">
        <v>212</v>
      </c>
      <c r="AH2165" s="25">
        <v>1524.5119242569799</v>
      </c>
      <c r="AI2165" s="25">
        <v>2050</v>
      </c>
      <c r="AJ2165" s="25">
        <v>64.346796928523901</v>
      </c>
    </row>
    <row r="2166" spans="25:36" x14ac:dyDescent="0.2">
      <c r="Y2166" t="s">
        <v>4166</v>
      </c>
      <c r="Z2166" t="s">
        <v>274</v>
      </c>
      <c r="AA2166" s="6">
        <v>1475.5239988387</v>
      </c>
      <c r="AB2166" s="6">
        <v>1475.5239988387</v>
      </c>
      <c r="AC2166" s="6">
        <v>7.5756310296592497</v>
      </c>
      <c r="AF2166" s="24" t="s">
        <v>3027</v>
      </c>
      <c r="AG2166" s="24" t="s">
        <v>212</v>
      </c>
      <c r="AH2166" s="25">
        <v>2209.5574664729602</v>
      </c>
      <c r="AI2166" s="25">
        <v>2052.1425644021901</v>
      </c>
      <c r="AJ2166" s="25">
        <v>52.312658777313899</v>
      </c>
    </row>
    <row r="2167" spans="25:36" x14ac:dyDescent="0.2">
      <c r="Y2167" t="s">
        <v>4168</v>
      </c>
      <c r="Z2167" t="s">
        <v>212</v>
      </c>
      <c r="AA2167" s="6">
        <v>1475.5816572445999</v>
      </c>
      <c r="AB2167" s="6">
        <v>1014.51040722191</v>
      </c>
      <c r="AC2167" s="6">
        <v>141.04647852111501</v>
      </c>
      <c r="AF2167" s="24" t="s">
        <v>4969</v>
      </c>
      <c r="AG2167" s="24" t="s">
        <v>212</v>
      </c>
      <c r="AH2167" s="25">
        <v>2138.9585967738299</v>
      </c>
      <c r="AI2167" s="25">
        <v>2053.4639593370898</v>
      </c>
      <c r="AJ2167" s="25">
        <v>61.001288012707697</v>
      </c>
    </row>
    <row r="2168" spans="25:36" x14ac:dyDescent="0.2">
      <c r="Y2168" t="s">
        <v>4170</v>
      </c>
      <c r="Z2168" t="s">
        <v>212</v>
      </c>
      <c r="AA2168" s="6">
        <v>1476.1313626487599</v>
      </c>
      <c r="AB2168" s="6">
        <v>1268.40192605024</v>
      </c>
      <c r="AC2168" s="6">
        <v>122.20248237215</v>
      </c>
      <c r="AF2168" s="24" t="s">
        <v>4249</v>
      </c>
      <c r="AG2168" s="24" t="s">
        <v>212</v>
      </c>
      <c r="AH2168" s="25">
        <v>2286.8824981949501</v>
      </c>
      <c r="AI2168" s="25">
        <v>2053.9244716194999</v>
      </c>
      <c r="AJ2168" s="25">
        <v>71.589845942276298</v>
      </c>
    </row>
    <row r="2169" spans="25:36" x14ac:dyDescent="0.2">
      <c r="Y2169" t="s">
        <v>4172</v>
      </c>
      <c r="Z2169" t="s">
        <v>212</v>
      </c>
      <c r="AA2169" s="6">
        <v>1476.1431270788901</v>
      </c>
      <c r="AB2169" s="6">
        <v>1456.1741314906701</v>
      </c>
      <c r="AC2169" s="6">
        <v>56.785824609214004</v>
      </c>
      <c r="AF2169" s="24" t="s">
        <v>3353</v>
      </c>
      <c r="AG2169" s="24" t="s">
        <v>212</v>
      </c>
      <c r="AH2169" s="25">
        <v>1871.3894640008</v>
      </c>
      <c r="AI2169" s="25">
        <v>2053.9369034419401</v>
      </c>
      <c r="AJ2169" s="25">
        <v>39.013862357578098</v>
      </c>
    </row>
    <row r="2170" spans="25:36" x14ac:dyDescent="0.2">
      <c r="Y2170" t="s">
        <v>4174</v>
      </c>
      <c r="Z2170" t="s">
        <v>212</v>
      </c>
      <c r="AA2170" s="6">
        <v>1476.2061470508299</v>
      </c>
      <c r="AB2170" s="6">
        <v>1476.2061470508299</v>
      </c>
      <c r="AC2170" s="6">
        <v>3.51104605771173</v>
      </c>
      <c r="AF2170" s="24" t="s">
        <v>2713</v>
      </c>
      <c r="AG2170" s="24" t="s">
        <v>212</v>
      </c>
      <c r="AH2170" s="25">
        <v>4463.33212426308</v>
      </c>
      <c r="AI2170" s="25">
        <v>2055.3612403727402</v>
      </c>
      <c r="AJ2170" s="25">
        <v>98.571294693167104</v>
      </c>
    </row>
    <row r="2171" spans="25:36" x14ac:dyDescent="0.2">
      <c r="Y2171" t="s">
        <v>4176</v>
      </c>
      <c r="Z2171" t="s">
        <v>212</v>
      </c>
      <c r="AA2171" s="6">
        <v>1476.5019505221101</v>
      </c>
      <c r="AB2171" s="6">
        <v>1476.5019505221101</v>
      </c>
      <c r="AC2171" s="6">
        <v>7.47694382205355</v>
      </c>
      <c r="AF2171" s="24" t="s">
        <v>3854</v>
      </c>
      <c r="AG2171" s="24" t="s">
        <v>212</v>
      </c>
      <c r="AH2171" s="25">
        <v>2246.9351751015201</v>
      </c>
      <c r="AI2171" s="25">
        <v>2055.8368136620802</v>
      </c>
      <c r="AJ2171" s="25">
        <v>51.646995689778201</v>
      </c>
    </row>
    <row r="2172" spans="25:36" x14ac:dyDescent="0.2">
      <c r="Y2172" t="s">
        <v>4178</v>
      </c>
      <c r="Z2172" t="s">
        <v>212</v>
      </c>
      <c r="AA2172" s="6">
        <v>1476.56399434638</v>
      </c>
      <c r="AB2172" s="6">
        <v>1550.8602720951301</v>
      </c>
      <c r="AC2172" s="6">
        <v>66.348862386620496</v>
      </c>
      <c r="AF2172" s="24" t="s">
        <v>3892</v>
      </c>
      <c r="AG2172" s="24" t="s">
        <v>212</v>
      </c>
      <c r="AH2172" s="25">
        <v>2338.6979899708099</v>
      </c>
      <c r="AI2172" s="25">
        <v>2056.2563008904799</v>
      </c>
      <c r="AJ2172" s="25">
        <v>54.920772532969302</v>
      </c>
    </row>
    <row r="2173" spans="25:36" x14ac:dyDescent="0.2">
      <c r="Y2173" t="s">
        <v>4180</v>
      </c>
      <c r="Z2173" t="s">
        <v>212</v>
      </c>
      <c r="AA2173" s="6">
        <v>1476.74091514615</v>
      </c>
      <c r="AB2173" s="6">
        <v>1395.9818302922999</v>
      </c>
      <c r="AC2173" s="6">
        <v>32.331235400951002</v>
      </c>
      <c r="AF2173" s="24" t="s">
        <v>5998</v>
      </c>
      <c r="AG2173" s="24" t="s">
        <v>212</v>
      </c>
      <c r="AH2173" s="25">
        <v>3160.7060301066799</v>
      </c>
      <c r="AI2173" s="25">
        <v>2058.4728249679301</v>
      </c>
      <c r="AJ2173" s="25">
        <v>88.552216832461298</v>
      </c>
    </row>
    <row r="2174" spans="25:36" x14ac:dyDescent="0.2">
      <c r="Y2174" t="s">
        <v>4181</v>
      </c>
      <c r="Z2174" t="s">
        <v>212</v>
      </c>
      <c r="AA2174" s="6">
        <v>1476.7946935760201</v>
      </c>
      <c r="AB2174" s="6">
        <v>1357.1545250535801</v>
      </c>
      <c r="AC2174" s="6">
        <v>64.244034399210904</v>
      </c>
      <c r="AF2174" s="24" t="s">
        <v>4329</v>
      </c>
      <c r="AG2174" s="24" t="s">
        <v>212</v>
      </c>
      <c r="AH2174" s="25">
        <v>3394.5971265267899</v>
      </c>
      <c r="AI2174" s="25">
        <v>2058.8535714924601</v>
      </c>
      <c r="AJ2174" s="25">
        <v>106.039014756209</v>
      </c>
    </row>
    <row r="2175" spans="25:36" x14ac:dyDescent="0.2">
      <c r="Y2175" t="s">
        <v>4182</v>
      </c>
      <c r="Z2175" t="s">
        <v>274</v>
      </c>
      <c r="AA2175" s="6">
        <v>1476.8280581599799</v>
      </c>
      <c r="AB2175" s="6">
        <v>1476.8280581599799</v>
      </c>
      <c r="AC2175" s="6"/>
      <c r="AF2175" s="24" t="s">
        <v>2185</v>
      </c>
      <c r="AG2175" s="24" t="s">
        <v>212</v>
      </c>
      <c r="AH2175" s="25">
        <v>2188.7841294688001</v>
      </c>
      <c r="AI2175" s="25">
        <v>2058.8972606900902</v>
      </c>
      <c r="AJ2175" s="25">
        <v>61.265920440800201</v>
      </c>
    </row>
    <row r="2176" spans="25:36" x14ac:dyDescent="0.2">
      <c r="Y2176" t="s">
        <v>4183</v>
      </c>
      <c r="Z2176" t="s">
        <v>274</v>
      </c>
      <c r="AA2176" s="6">
        <v>1476.97210087332</v>
      </c>
      <c r="AB2176" s="6">
        <v>1256.5043405830199</v>
      </c>
      <c r="AC2176" s="6">
        <v>97.349819788553503</v>
      </c>
      <c r="AF2176" s="24" t="s">
        <v>5254</v>
      </c>
      <c r="AG2176" s="24" t="s">
        <v>212</v>
      </c>
      <c r="AH2176" s="25">
        <v>2508.7530006216102</v>
      </c>
      <c r="AI2176" s="25">
        <v>2059.5313878828701</v>
      </c>
      <c r="AJ2176" s="25">
        <v>79.123545258840494</v>
      </c>
    </row>
    <row r="2177" spans="25:36" x14ac:dyDescent="0.2">
      <c r="Y2177" t="s">
        <v>4185</v>
      </c>
      <c r="Z2177" t="s">
        <v>212</v>
      </c>
      <c r="AA2177" s="6">
        <v>1477.5228092954701</v>
      </c>
      <c r="AB2177" s="6">
        <v>1348.0678440137201</v>
      </c>
      <c r="AC2177" s="6">
        <v>95.953024846983894</v>
      </c>
      <c r="AF2177" s="24" t="s">
        <v>6717</v>
      </c>
      <c r="AG2177" s="24" t="s">
        <v>212</v>
      </c>
      <c r="AH2177" s="25">
        <v>5319.6500321391504</v>
      </c>
      <c r="AI2177" s="25">
        <v>2060.0122073197699</v>
      </c>
      <c r="AJ2177" s="25">
        <v>118.92983825055801</v>
      </c>
    </row>
    <row r="2178" spans="25:36" x14ac:dyDescent="0.2">
      <c r="Y2178" t="s">
        <v>4187</v>
      </c>
      <c r="Z2178" t="s">
        <v>212</v>
      </c>
      <c r="AA2178" s="6">
        <v>1477.5484347776401</v>
      </c>
      <c r="AB2178" s="6">
        <v>1242.2900740033999</v>
      </c>
      <c r="AC2178" s="6">
        <v>44.981809474371197</v>
      </c>
      <c r="AF2178" s="24" t="s">
        <v>6556</v>
      </c>
      <c r="AG2178" s="24" t="s">
        <v>212</v>
      </c>
      <c r="AH2178" s="25">
        <v>2060.5980091230999</v>
      </c>
      <c r="AI2178" s="25">
        <v>2060.5980091230999</v>
      </c>
      <c r="AJ2178" s="25">
        <v>40.8766182678566</v>
      </c>
    </row>
    <row r="2179" spans="25:36" x14ac:dyDescent="0.2">
      <c r="Y2179" t="s">
        <v>4189</v>
      </c>
      <c r="Z2179" t="s">
        <v>212</v>
      </c>
      <c r="AA2179" s="6">
        <v>1477.89950256663</v>
      </c>
      <c r="AB2179" s="6">
        <v>1436.5974929363799</v>
      </c>
      <c r="AC2179" s="6">
        <v>71.487068267953106</v>
      </c>
      <c r="AF2179" s="24" t="s">
        <v>5007</v>
      </c>
      <c r="AG2179" s="24" t="s">
        <v>212</v>
      </c>
      <c r="AH2179" s="25">
        <v>2259.53205274127</v>
      </c>
      <c r="AI2179" s="25">
        <v>2061.0591611496998</v>
      </c>
      <c r="AJ2179" s="25">
        <v>68.5134794411549</v>
      </c>
    </row>
    <row r="2180" spans="25:36" x14ac:dyDescent="0.2">
      <c r="Y2180" t="s">
        <v>4190</v>
      </c>
      <c r="Z2180" t="s">
        <v>274</v>
      </c>
      <c r="AA2180" s="6">
        <v>1477.9545560674901</v>
      </c>
      <c r="AB2180" s="6">
        <v>1477.9545560674901</v>
      </c>
      <c r="AC2180" s="6">
        <v>0.64382814851547998</v>
      </c>
      <c r="AF2180" s="24" t="s">
        <v>3032</v>
      </c>
      <c r="AG2180" s="24" t="s">
        <v>274</v>
      </c>
      <c r="AH2180" s="25">
        <v>1801.9228329764601</v>
      </c>
      <c r="AI2180" s="25">
        <v>2062.8994463693798</v>
      </c>
      <c r="AJ2180" s="25">
        <v>91.520365350368806</v>
      </c>
    </row>
    <row r="2181" spans="25:36" x14ac:dyDescent="0.2">
      <c r="Y2181" t="s">
        <v>4192</v>
      </c>
      <c r="Z2181" t="s">
        <v>212</v>
      </c>
      <c r="AA2181" s="6">
        <v>1478.38079543597</v>
      </c>
      <c r="AB2181" s="6">
        <v>1658.1967154281699</v>
      </c>
      <c r="AC2181" s="6">
        <v>61.328461791645502</v>
      </c>
      <c r="AF2181" s="24" t="s">
        <v>5378</v>
      </c>
      <c r="AG2181" s="24" t="s">
        <v>212</v>
      </c>
      <c r="AH2181" s="25">
        <v>1835.09459046906</v>
      </c>
      <c r="AI2181" s="25">
        <v>2064.2261917146202</v>
      </c>
      <c r="AJ2181" s="25">
        <v>75.037311182479201</v>
      </c>
    </row>
    <row r="2182" spans="25:36" x14ac:dyDescent="0.2">
      <c r="Y2182" t="s">
        <v>4194</v>
      </c>
      <c r="Z2182" t="s">
        <v>212</v>
      </c>
      <c r="AA2182" s="6">
        <v>1478.79152912004</v>
      </c>
      <c r="AB2182" s="6">
        <v>1478.79152912004</v>
      </c>
      <c r="AC2182" s="6"/>
      <c r="AF2182" s="24" t="s">
        <v>5139</v>
      </c>
      <c r="AG2182" s="24" t="s">
        <v>212</v>
      </c>
      <c r="AH2182" s="25">
        <v>3006.1874785105701</v>
      </c>
      <c r="AI2182" s="25">
        <v>2065.1359761580902</v>
      </c>
      <c r="AJ2182" s="25">
        <v>82.724824515185105</v>
      </c>
    </row>
    <row r="2183" spans="25:36" x14ac:dyDescent="0.2">
      <c r="Y2183" t="s">
        <v>4196</v>
      </c>
      <c r="Z2183" t="s">
        <v>212</v>
      </c>
      <c r="AA2183" s="6">
        <v>1479.24407408407</v>
      </c>
      <c r="AB2183" s="6">
        <v>1461.96402666514</v>
      </c>
      <c r="AC2183" s="6">
        <v>54.533183101425898</v>
      </c>
      <c r="AF2183" s="24" t="s">
        <v>4433</v>
      </c>
      <c r="AG2183" s="24" t="s">
        <v>212</v>
      </c>
      <c r="AH2183" s="25">
        <v>2090.2682933604701</v>
      </c>
      <c r="AI2183" s="25">
        <v>2065.1412999887202</v>
      </c>
      <c r="AJ2183" s="25">
        <v>57.637628891385098</v>
      </c>
    </row>
    <row r="2184" spans="25:36" x14ac:dyDescent="0.2">
      <c r="Y2184" t="s">
        <v>4198</v>
      </c>
      <c r="Z2184" t="s">
        <v>212</v>
      </c>
      <c r="AA2184" s="6">
        <v>1479.83118931174</v>
      </c>
      <c r="AB2184" s="6">
        <v>1558.0143403016</v>
      </c>
      <c r="AC2184" s="6">
        <v>63.189837612168802</v>
      </c>
      <c r="AF2184" s="24" t="s">
        <v>2318</v>
      </c>
      <c r="AG2184" s="24" t="s">
        <v>212</v>
      </c>
      <c r="AH2184" s="25">
        <v>1920.28041365232</v>
      </c>
      <c r="AI2184" s="25">
        <v>2065.2617328051101</v>
      </c>
      <c r="AJ2184" s="25">
        <v>54.537090878986298</v>
      </c>
    </row>
    <row r="2185" spans="25:36" x14ac:dyDescent="0.2">
      <c r="Y2185" t="s">
        <v>4200</v>
      </c>
      <c r="Z2185" t="s">
        <v>212</v>
      </c>
      <c r="AA2185" s="6">
        <v>1480.69681610355</v>
      </c>
      <c r="AB2185" s="6">
        <v>1614.0225606132401</v>
      </c>
      <c r="AC2185" s="6">
        <v>55.5820756535689</v>
      </c>
      <c r="AF2185" s="24" t="s">
        <v>6583</v>
      </c>
      <c r="AG2185" s="24" t="s">
        <v>212</v>
      </c>
      <c r="AH2185" s="25">
        <v>2787.92051348624</v>
      </c>
      <c r="AI2185" s="25">
        <v>2067.1608322818302</v>
      </c>
      <c r="AJ2185" s="25">
        <v>96.085610077307805</v>
      </c>
    </row>
    <row r="2186" spans="25:36" x14ac:dyDescent="0.2">
      <c r="Y2186" t="s">
        <v>4202</v>
      </c>
      <c r="Z2186" t="s">
        <v>212</v>
      </c>
      <c r="AA2186" s="6">
        <v>1480.75518017933</v>
      </c>
      <c r="AB2186" s="6">
        <v>1480.75518017933</v>
      </c>
      <c r="AC2186" s="6"/>
      <c r="AF2186" s="24" t="s">
        <v>4756</v>
      </c>
      <c r="AG2186" s="24" t="s">
        <v>212</v>
      </c>
      <c r="AH2186" s="25">
        <v>2900.1523783458601</v>
      </c>
      <c r="AI2186" s="25">
        <v>2068.4132272103202</v>
      </c>
      <c r="AJ2186" s="25">
        <v>96.788766962373103</v>
      </c>
    </row>
    <row r="2187" spans="25:36" x14ac:dyDescent="0.2">
      <c r="Y2187" t="s">
        <v>4203</v>
      </c>
      <c r="Z2187" t="s">
        <v>274</v>
      </c>
      <c r="AA2187" s="6">
        <v>1480.92118335841</v>
      </c>
      <c r="AB2187" s="6">
        <v>1499.27326736848</v>
      </c>
      <c r="AC2187" s="6">
        <v>60.248281872025302</v>
      </c>
      <c r="AF2187" s="24" t="s">
        <v>5054</v>
      </c>
      <c r="AG2187" s="24" t="s">
        <v>212</v>
      </c>
      <c r="AH2187" s="25">
        <v>1987.40897735934</v>
      </c>
      <c r="AI2187" s="25">
        <v>2069.4684429282702</v>
      </c>
      <c r="AJ2187" s="25">
        <v>59.028215903437697</v>
      </c>
    </row>
    <row r="2188" spans="25:36" x14ac:dyDescent="0.2">
      <c r="Y2188" t="s">
        <v>4205</v>
      </c>
      <c r="Z2188" t="s">
        <v>212</v>
      </c>
      <c r="AA2188" s="6">
        <v>1481.07896815308</v>
      </c>
      <c r="AB2188" s="6">
        <v>1543.55747952498</v>
      </c>
      <c r="AC2188" s="6">
        <v>36.985408068587198</v>
      </c>
      <c r="AF2188" s="24" t="s">
        <v>8497</v>
      </c>
      <c r="AG2188" s="24" t="s">
        <v>212</v>
      </c>
      <c r="AH2188" s="25">
        <v>5262.05962605476</v>
      </c>
      <c r="AI2188" s="25">
        <v>2069.6975415993802</v>
      </c>
      <c r="AJ2188" s="25">
        <v>122.09696547469601</v>
      </c>
    </row>
    <row r="2189" spans="25:36" x14ac:dyDescent="0.2">
      <c r="Y2189" t="s">
        <v>4207</v>
      </c>
      <c r="Z2189" t="s">
        <v>212</v>
      </c>
      <c r="AA2189" s="6">
        <v>1481.32448714253</v>
      </c>
      <c r="AB2189" s="6">
        <v>1416.05093402587</v>
      </c>
      <c r="AC2189" s="6">
        <v>76.701104763372399</v>
      </c>
      <c r="AF2189" s="24" t="s">
        <v>4253</v>
      </c>
      <c r="AG2189" s="24" t="s">
        <v>212</v>
      </c>
      <c r="AH2189" s="25">
        <v>2446.3871419234802</v>
      </c>
      <c r="AI2189" s="25">
        <v>2070</v>
      </c>
      <c r="AJ2189" s="25">
        <v>64.171880083799707</v>
      </c>
    </row>
    <row r="2190" spans="25:36" x14ac:dyDescent="0.2">
      <c r="Y2190" t="s">
        <v>4209</v>
      </c>
      <c r="Z2190" t="s">
        <v>212</v>
      </c>
      <c r="AA2190" s="6">
        <v>1481.8167611855399</v>
      </c>
      <c r="AB2190" s="6">
        <v>1550.6091532196699</v>
      </c>
      <c r="AC2190" s="6">
        <v>70.560680342325995</v>
      </c>
      <c r="AF2190" s="24" t="s">
        <v>6581</v>
      </c>
      <c r="AG2190" s="24" t="s">
        <v>212</v>
      </c>
      <c r="AH2190" s="25">
        <v>3326.9104908132599</v>
      </c>
      <c r="AI2190" s="25">
        <v>2070.62035023818</v>
      </c>
      <c r="AJ2190" s="25">
        <v>93.908985994806798</v>
      </c>
    </row>
    <row r="2191" spans="25:36" x14ac:dyDescent="0.2">
      <c r="Y2191" t="s">
        <v>4211</v>
      </c>
      <c r="Z2191" t="s">
        <v>212</v>
      </c>
      <c r="AA2191" s="6">
        <v>1483.14440120935</v>
      </c>
      <c r="AB2191" s="6">
        <v>1212.5420434699899</v>
      </c>
      <c r="AC2191" s="6">
        <v>74.652930145558898</v>
      </c>
      <c r="AF2191" s="24" t="s">
        <v>3138</v>
      </c>
      <c r="AG2191" s="24" t="s">
        <v>212</v>
      </c>
      <c r="AH2191" s="25">
        <v>2379.3529756671801</v>
      </c>
      <c r="AI2191" s="25">
        <v>2070.6344142933399</v>
      </c>
      <c r="AJ2191" s="25">
        <v>60.051908684545602</v>
      </c>
    </row>
    <row r="2192" spans="25:36" x14ac:dyDescent="0.2">
      <c r="Y2192" t="s">
        <v>4213</v>
      </c>
      <c r="Z2192" t="s">
        <v>212</v>
      </c>
      <c r="AA2192" s="6">
        <v>1483.2786842755499</v>
      </c>
      <c r="AB2192" s="6">
        <v>1310</v>
      </c>
      <c r="AC2192" s="6">
        <v>68.952913994861305</v>
      </c>
      <c r="AF2192" s="24" t="s">
        <v>4081</v>
      </c>
      <c r="AG2192" s="24" t="s">
        <v>212</v>
      </c>
      <c r="AH2192" s="25">
        <v>2224.4213762130798</v>
      </c>
      <c r="AI2192" s="25">
        <v>2070.66424636176</v>
      </c>
      <c r="AJ2192" s="25">
        <v>61.892143140926599</v>
      </c>
    </row>
    <row r="2193" spans="25:36" x14ac:dyDescent="0.2">
      <c r="Y2193" t="s">
        <v>4215</v>
      </c>
      <c r="Z2193" t="s">
        <v>212</v>
      </c>
      <c r="AA2193" s="6">
        <v>1483.4963242200499</v>
      </c>
      <c r="AB2193" s="6">
        <v>1583.2141559475101</v>
      </c>
      <c r="AC2193" s="6">
        <v>73.900854569674706</v>
      </c>
      <c r="AF2193" s="24" t="s">
        <v>6685</v>
      </c>
      <c r="AG2193" s="24" t="s">
        <v>212</v>
      </c>
      <c r="AH2193" s="25">
        <v>3292.8713872997901</v>
      </c>
      <c r="AI2193" s="25">
        <v>2071.0729041148702</v>
      </c>
      <c r="AJ2193" s="25">
        <v>114.350835804665</v>
      </c>
    </row>
    <row r="2194" spans="25:36" x14ac:dyDescent="0.2">
      <c r="Y2194" t="s">
        <v>4217</v>
      </c>
      <c r="Z2194" t="s">
        <v>212</v>
      </c>
      <c r="AA2194" s="6">
        <v>1484.6830217726699</v>
      </c>
      <c r="AB2194" s="6">
        <v>1484.6830217726699</v>
      </c>
      <c r="AC2194" s="6"/>
      <c r="AF2194" s="24" t="s">
        <v>1683</v>
      </c>
      <c r="AG2194" s="24" t="s">
        <v>212</v>
      </c>
      <c r="AH2194" s="25">
        <v>2071.4323623795199</v>
      </c>
      <c r="AI2194" s="25">
        <v>2071.4323623795199</v>
      </c>
      <c r="AJ2194" s="25"/>
    </row>
    <row r="2195" spans="25:36" x14ac:dyDescent="0.2">
      <c r="Y2195" t="s">
        <v>4219</v>
      </c>
      <c r="Z2195" t="s">
        <v>212</v>
      </c>
      <c r="AA2195" s="6">
        <v>1485.24905453214</v>
      </c>
      <c r="AB2195" s="6">
        <v>1279.21645606484</v>
      </c>
      <c r="AC2195" s="6">
        <v>79.396507822645205</v>
      </c>
      <c r="AF2195" s="24" t="s">
        <v>3984</v>
      </c>
      <c r="AG2195" s="24" t="s">
        <v>212</v>
      </c>
      <c r="AH2195" s="25">
        <v>2091.20870257654</v>
      </c>
      <c r="AI2195" s="25">
        <v>2071.8271166730101</v>
      </c>
      <c r="AJ2195" s="25">
        <v>70.877121308621497</v>
      </c>
    </row>
    <row r="2196" spans="25:36" x14ac:dyDescent="0.2">
      <c r="Y2196" t="s">
        <v>4221</v>
      </c>
      <c r="Z2196" t="s">
        <v>212</v>
      </c>
      <c r="AA2196" s="6">
        <v>1485.66036844476</v>
      </c>
      <c r="AB2196" s="6">
        <v>1257.5363068120801</v>
      </c>
      <c r="AC2196" s="6">
        <v>130.689505783881</v>
      </c>
      <c r="AF2196" s="24" t="s">
        <v>7187</v>
      </c>
      <c r="AG2196" s="24" t="s">
        <v>212</v>
      </c>
      <c r="AH2196" s="25">
        <v>3015.7508828107698</v>
      </c>
      <c r="AI2196" s="25">
        <v>2073.0208383054401</v>
      </c>
      <c r="AJ2196" s="25">
        <v>139.64568549754699</v>
      </c>
    </row>
    <row r="2197" spans="25:36" x14ac:dyDescent="0.2">
      <c r="Y2197" t="s">
        <v>4223</v>
      </c>
      <c r="Z2197" t="s">
        <v>212</v>
      </c>
      <c r="AA2197" s="6">
        <v>1485.6650944119599</v>
      </c>
      <c r="AB2197" s="6">
        <v>1485.6650944119599</v>
      </c>
      <c r="AC2197" s="6"/>
      <c r="AF2197" s="24" t="s">
        <v>5547</v>
      </c>
      <c r="AG2197" s="24" t="s">
        <v>274</v>
      </c>
      <c r="AH2197" s="25">
        <v>2366.8977031435502</v>
      </c>
      <c r="AI2197" s="25">
        <v>2073.5617745334398</v>
      </c>
      <c r="AJ2197" s="25">
        <v>78.305323659745596</v>
      </c>
    </row>
    <row r="2198" spans="25:36" x14ac:dyDescent="0.2">
      <c r="Y2198" t="s">
        <v>4225</v>
      </c>
      <c r="Z2198" t="s">
        <v>212</v>
      </c>
      <c r="AA2198" s="6">
        <v>1485.7341468992199</v>
      </c>
      <c r="AB2198" s="6">
        <v>1276.8701651680601</v>
      </c>
      <c r="AC2198" s="6">
        <v>86.892805530247102</v>
      </c>
      <c r="AF2198" s="24" t="s">
        <v>4673</v>
      </c>
      <c r="AG2198" s="24" t="s">
        <v>212</v>
      </c>
      <c r="AH2198" s="25">
        <v>2073.5617745334398</v>
      </c>
      <c r="AI2198" s="25">
        <v>2073.5617745334398</v>
      </c>
      <c r="AJ2198" s="25"/>
    </row>
    <row r="2199" spans="25:36" x14ac:dyDescent="0.2">
      <c r="Y2199" t="s">
        <v>4227</v>
      </c>
      <c r="Z2199" t="s">
        <v>212</v>
      </c>
      <c r="AA2199" s="6">
        <v>1486.0937887323901</v>
      </c>
      <c r="AB2199" s="6">
        <v>1546.0093130427799</v>
      </c>
      <c r="AC2199" s="6">
        <v>74.663350879522</v>
      </c>
      <c r="AF2199" s="24" t="s">
        <v>4200</v>
      </c>
      <c r="AG2199" s="24" t="s">
        <v>212</v>
      </c>
      <c r="AH2199" s="25">
        <v>2009.6899721396001</v>
      </c>
      <c r="AI2199" s="25">
        <v>2075.9596726165</v>
      </c>
      <c r="AJ2199" s="25">
        <v>52.049836024058898</v>
      </c>
    </row>
    <row r="2200" spans="25:36" x14ac:dyDescent="0.2">
      <c r="Y2200" t="s">
        <v>4228</v>
      </c>
      <c r="Z2200" t="s">
        <v>274</v>
      </c>
      <c r="AA2200" s="6">
        <v>1486.64721189647</v>
      </c>
      <c r="AB2200" s="6">
        <v>1486.64721189647</v>
      </c>
      <c r="AC2200" s="6"/>
      <c r="AF2200" s="24" t="s">
        <v>4788</v>
      </c>
      <c r="AG2200" s="24" t="s">
        <v>274</v>
      </c>
      <c r="AH2200" s="25">
        <v>2353.0342282655402</v>
      </c>
      <c r="AI2200" s="25">
        <v>2076.58652449801</v>
      </c>
      <c r="AJ2200" s="25">
        <v>73.042332553673404</v>
      </c>
    </row>
    <row r="2201" spans="25:36" x14ac:dyDescent="0.2">
      <c r="Y2201" t="s">
        <v>4230</v>
      </c>
      <c r="Z2201" t="s">
        <v>212</v>
      </c>
      <c r="AA2201" s="6">
        <v>1486.99681603308</v>
      </c>
      <c r="AB2201" s="6">
        <v>1165.1740734868899</v>
      </c>
      <c r="AC2201" s="6">
        <v>83.474902269855406</v>
      </c>
      <c r="AF2201" s="24" t="s">
        <v>5100</v>
      </c>
      <c r="AG2201" s="24" t="s">
        <v>212</v>
      </c>
      <c r="AH2201" s="25">
        <v>3342.0164091625102</v>
      </c>
      <c r="AI2201" s="25">
        <v>2079.1345362932602</v>
      </c>
      <c r="AJ2201" s="25">
        <v>95.824825217035993</v>
      </c>
    </row>
    <row r="2202" spans="25:36" x14ac:dyDescent="0.2">
      <c r="Y2202" t="s">
        <v>4232</v>
      </c>
      <c r="Z2202" t="s">
        <v>212</v>
      </c>
      <c r="AA2202" s="6">
        <v>1487.2702813595699</v>
      </c>
      <c r="AB2202" s="6">
        <v>1479.85792837494</v>
      </c>
      <c r="AC2202" s="6">
        <v>58.762371044569598</v>
      </c>
      <c r="AF2202" s="24" t="s">
        <v>1926</v>
      </c>
      <c r="AG2202" s="24" t="s">
        <v>212</v>
      </c>
      <c r="AH2202" s="25">
        <v>2445.87278611085</v>
      </c>
      <c r="AI2202" s="25">
        <v>2080</v>
      </c>
      <c r="AJ2202" s="25">
        <v>72.865521073810001</v>
      </c>
    </row>
    <row r="2203" spans="25:36" x14ac:dyDescent="0.2">
      <c r="Y2203" t="s">
        <v>4234</v>
      </c>
      <c r="Z2203" t="s">
        <v>212</v>
      </c>
      <c r="AA2203" s="6">
        <v>1487.6293742006501</v>
      </c>
      <c r="AB2203" s="6">
        <v>1487.6293742006501</v>
      </c>
      <c r="AC2203" s="6"/>
      <c r="AF2203" s="24" t="s">
        <v>2364</v>
      </c>
      <c r="AG2203" s="24" t="s">
        <v>212</v>
      </c>
      <c r="AH2203" s="25">
        <v>1630.5768676856501</v>
      </c>
      <c r="AI2203" s="25">
        <v>2081.0251306976902</v>
      </c>
      <c r="AJ2203" s="25">
        <v>65.604868448990501</v>
      </c>
    </row>
    <row r="2204" spans="25:36" x14ac:dyDescent="0.2">
      <c r="Y2204" t="s">
        <v>4236</v>
      </c>
      <c r="Z2204" t="s">
        <v>212</v>
      </c>
      <c r="AA2204" s="6">
        <v>1487.8354479796001</v>
      </c>
      <c r="AB2204" s="6">
        <v>1605.13222508903</v>
      </c>
      <c r="AC2204" s="6">
        <v>67.108473369003804</v>
      </c>
      <c r="AF2204" s="24" t="s">
        <v>5530</v>
      </c>
      <c r="AG2204" s="24" t="s">
        <v>212</v>
      </c>
      <c r="AH2204" s="25">
        <v>3015.4021152313699</v>
      </c>
      <c r="AI2204" s="25">
        <v>2081.5106928722698</v>
      </c>
      <c r="AJ2204" s="25">
        <v>89.563281798462597</v>
      </c>
    </row>
    <row r="2205" spans="25:36" x14ac:dyDescent="0.2">
      <c r="Y2205" t="s">
        <v>4237</v>
      </c>
      <c r="Z2205" t="s">
        <v>274</v>
      </c>
      <c r="AA2205" s="6">
        <v>1488.6115812990099</v>
      </c>
      <c r="AB2205" s="6">
        <v>1488.6115812990099</v>
      </c>
      <c r="AC2205" s="6"/>
      <c r="AF2205" s="24" t="s">
        <v>3451</v>
      </c>
      <c r="AG2205" s="24" t="s">
        <v>212</v>
      </c>
      <c r="AH2205" s="25">
        <v>2146.4981809893802</v>
      </c>
      <c r="AI2205" s="25">
        <v>2082.92713928688</v>
      </c>
      <c r="AJ2205" s="25">
        <v>52.236674618536</v>
      </c>
    </row>
    <row r="2206" spans="25:36" x14ac:dyDescent="0.2">
      <c r="Y2206" t="s">
        <v>4238</v>
      </c>
      <c r="Z2206" t="s">
        <v>212</v>
      </c>
      <c r="AA2206" s="6">
        <v>1488.6115812990099</v>
      </c>
      <c r="AB2206" s="6">
        <v>1488.6115812990099</v>
      </c>
      <c r="AC2206" s="6"/>
      <c r="AF2206" s="24" t="s">
        <v>4552</v>
      </c>
      <c r="AG2206" s="24" t="s">
        <v>212</v>
      </c>
      <c r="AH2206" s="25">
        <v>2315.2626511992298</v>
      </c>
      <c r="AI2206" s="25">
        <v>2085.66106536601</v>
      </c>
      <c r="AJ2206" s="25">
        <v>84.674115305926094</v>
      </c>
    </row>
    <row r="2207" spans="25:36" x14ac:dyDescent="0.2">
      <c r="Y2207" t="s">
        <v>4240</v>
      </c>
      <c r="Z2207" t="s">
        <v>212</v>
      </c>
      <c r="AA2207" s="6">
        <v>1488.96442281032</v>
      </c>
      <c r="AB2207" s="6">
        <v>1488.5893743940901</v>
      </c>
      <c r="AC2207" s="6">
        <v>68.985157289370207</v>
      </c>
      <c r="AF2207" s="24" t="s">
        <v>2119</v>
      </c>
      <c r="AG2207" s="24" t="s">
        <v>212</v>
      </c>
      <c r="AH2207" s="25">
        <v>2229.5523933128602</v>
      </c>
      <c r="AI2207" s="25">
        <v>2085.91659297863</v>
      </c>
      <c r="AJ2207" s="25">
        <v>76.586577419648506</v>
      </c>
    </row>
    <row r="2208" spans="25:36" x14ac:dyDescent="0.2">
      <c r="Y2208" t="s">
        <v>4242</v>
      </c>
      <c r="Z2208" t="s">
        <v>212</v>
      </c>
      <c r="AA2208" s="6">
        <v>1489.15346312412</v>
      </c>
      <c r="AB2208" s="6">
        <v>1424.3259241201799</v>
      </c>
      <c r="AC2208" s="6">
        <v>23.225602758125401</v>
      </c>
      <c r="AF2208" s="24" t="s">
        <v>2632</v>
      </c>
      <c r="AG2208" s="24" t="s">
        <v>212</v>
      </c>
      <c r="AH2208" s="25">
        <v>2713.47235294454</v>
      </c>
      <c r="AI2208" s="25">
        <v>2087.9224680008901</v>
      </c>
      <c r="AJ2208" s="25">
        <v>83.947039267762804</v>
      </c>
    </row>
    <row r="2209" spans="25:36" x14ac:dyDescent="0.2">
      <c r="Y2209" t="s">
        <v>4243</v>
      </c>
      <c r="Z2209" t="s">
        <v>274</v>
      </c>
      <c r="AA2209" s="6">
        <v>1489.3089185010101</v>
      </c>
      <c r="AB2209" s="6">
        <v>1218.75172718609</v>
      </c>
      <c r="AC2209" s="6">
        <v>92.5186207110564</v>
      </c>
      <c r="AF2209" s="24" t="s">
        <v>5544</v>
      </c>
      <c r="AG2209" s="24" t="s">
        <v>212</v>
      </c>
      <c r="AH2209" s="25">
        <v>2939.9522338941601</v>
      </c>
      <c r="AI2209" s="25">
        <v>2088.6340735744302</v>
      </c>
      <c r="AJ2209" s="25">
        <v>86.367209462189905</v>
      </c>
    </row>
    <row r="2210" spans="25:36" x14ac:dyDescent="0.2">
      <c r="Y2210" t="s">
        <v>4244</v>
      </c>
      <c r="Z2210" t="s">
        <v>274</v>
      </c>
      <c r="AA2210" s="6">
        <v>1489.91294097686</v>
      </c>
      <c r="AB2210" s="6">
        <v>1529.76649597339</v>
      </c>
      <c r="AC2210" s="6">
        <v>12.631196974084601</v>
      </c>
      <c r="AF2210" s="24" t="s">
        <v>3236</v>
      </c>
      <c r="AG2210" s="24" t="s">
        <v>212</v>
      </c>
      <c r="AH2210" s="25">
        <v>2103.5968438446898</v>
      </c>
      <c r="AI2210" s="25">
        <v>2090.2306817328699</v>
      </c>
      <c r="AJ2210" s="25">
        <v>65.942775282305703</v>
      </c>
    </row>
    <row r="2211" spans="25:36" x14ac:dyDescent="0.2">
      <c r="Y2211" t="s">
        <v>4245</v>
      </c>
      <c r="Z2211" t="s">
        <v>274</v>
      </c>
      <c r="AA2211" s="6">
        <v>1490.0152313711001</v>
      </c>
      <c r="AB2211" s="6">
        <v>1490.0152313711001</v>
      </c>
      <c r="AC2211" s="6">
        <v>3.48658938612955</v>
      </c>
      <c r="AF2211" s="24" t="s">
        <v>4541</v>
      </c>
      <c r="AG2211" s="24" t="s">
        <v>212</v>
      </c>
      <c r="AH2211" s="25">
        <v>2049.76438229515</v>
      </c>
      <c r="AI2211" s="25">
        <v>2091.0564784588601</v>
      </c>
      <c r="AJ2211" s="25">
        <v>46.507866431945303</v>
      </c>
    </row>
    <row r="2212" spans="25:36" x14ac:dyDescent="0.2">
      <c r="Y2212" t="s">
        <v>4247</v>
      </c>
      <c r="Z2212" t="s">
        <v>212</v>
      </c>
      <c r="AA2212" s="6">
        <v>1490.5761297763599</v>
      </c>
      <c r="AB2212" s="6">
        <v>1490.5761297763599</v>
      </c>
      <c r="AC2212" s="6"/>
      <c r="AF2212" s="24" t="s">
        <v>5280</v>
      </c>
      <c r="AG2212" s="24" t="s">
        <v>274</v>
      </c>
      <c r="AH2212" s="25">
        <v>2770.2497860395802</v>
      </c>
      <c r="AI2212" s="25">
        <v>2091.11025873785</v>
      </c>
      <c r="AJ2212" s="25">
        <v>56.681550725572301</v>
      </c>
    </row>
    <row r="2213" spans="25:36" x14ac:dyDescent="0.2">
      <c r="Y2213" t="s">
        <v>4249</v>
      </c>
      <c r="Z2213" t="s">
        <v>212</v>
      </c>
      <c r="AA2213" s="6">
        <v>1491.06886603916</v>
      </c>
      <c r="AB2213" s="6">
        <v>1378.13770676329</v>
      </c>
      <c r="AC2213" s="6">
        <v>82.638527242363295</v>
      </c>
      <c r="AF2213" s="24" t="s">
        <v>2243</v>
      </c>
      <c r="AG2213" s="24" t="s">
        <v>212</v>
      </c>
      <c r="AH2213" s="25">
        <v>1972.01029439391</v>
      </c>
      <c r="AI2213" s="25">
        <v>2091.1368445518301</v>
      </c>
      <c r="AJ2213" s="25">
        <v>61.995003840052803</v>
      </c>
    </row>
    <row r="2214" spans="25:36" x14ac:dyDescent="0.2">
      <c r="Y2214" t="s">
        <v>4251</v>
      </c>
      <c r="Z2214" t="s">
        <v>212</v>
      </c>
      <c r="AA2214" s="6">
        <v>1491.1877895528901</v>
      </c>
      <c r="AB2214" s="6">
        <v>1486.2742160975499</v>
      </c>
      <c r="AC2214" s="6">
        <v>19.9087450909085</v>
      </c>
      <c r="AF2214" s="24" t="s">
        <v>2141</v>
      </c>
      <c r="AG2214" s="24" t="s">
        <v>212</v>
      </c>
      <c r="AH2214" s="25">
        <v>2362.6377176588298</v>
      </c>
      <c r="AI2214" s="25">
        <v>2092.39458404987</v>
      </c>
      <c r="AJ2214" s="25">
        <v>73.9271108337404</v>
      </c>
    </row>
    <row r="2215" spans="25:36" x14ac:dyDescent="0.2">
      <c r="Y2215" t="s">
        <v>4253</v>
      </c>
      <c r="Z2215" t="s">
        <v>212</v>
      </c>
      <c r="AA2215" s="6">
        <v>1491.58747404728</v>
      </c>
      <c r="AB2215" s="6">
        <v>1338.53362846394</v>
      </c>
      <c r="AC2215" s="6">
        <v>76.858332582536207</v>
      </c>
      <c r="AF2215" s="24" t="s">
        <v>1932</v>
      </c>
      <c r="AG2215" s="24" t="s">
        <v>212</v>
      </c>
      <c r="AH2215" s="25">
        <v>2216.3083987810201</v>
      </c>
      <c r="AI2215" s="25">
        <v>2092.7528714655</v>
      </c>
      <c r="AJ2215" s="25">
        <v>54.695181550430299</v>
      </c>
    </row>
    <row r="2216" spans="25:36" x14ac:dyDescent="0.2">
      <c r="Y2216" t="s">
        <v>4255</v>
      </c>
      <c r="Z2216" t="s">
        <v>212</v>
      </c>
      <c r="AA2216" s="6">
        <v>1491.62316573507</v>
      </c>
      <c r="AB2216" s="6">
        <v>1401.62600420898</v>
      </c>
      <c r="AC2216" s="6">
        <v>93.475643397944594</v>
      </c>
      <c r="AF2216" s="24" t="s">
        <v>5305</v>
      </c>
      <c r="AG2216" s="24" t="s">
        <v>212</v>
      </c>
      <c r="AH2216" s="25">
        <v>2312.4712009215</v>
      </c>
      <c r="AI2216" s="25">
        <v>2093.2356256336502</v>
      </c>
      <c r="AJ2216" s="25">
        <v>87.127436660173103</v>
      </c>
    </row>
    <row r="2217" spans="25:36" x14ac:dyDescent="0.2">
      <c r="Y2217" t="s">
        <v>4257</v>
      </c>
      <c r="Z2217" t="s">
        <v>212</v>
      </c>
      <c r="AA2217" s="6">
        <v>1491.74533966183</v>
      </c>
      <c r="AB2217" s="6">
        <v>1447.4582807542299</v>
      </c>
      <c r="AC2217" s="6">
        <v>72.289396618368201</v>
      </c>
      <c r="AF2217" s="24" t="s">
        <v>5301</v>
      </c>
      <c r="AG2217" s="24" t="s">
        <v>212</v>
      </c>
      <c r="AH2217" s="25">
        <v>2988.8619302318002</v>
      </c>
      <c r="AI2217" s="25">
        <v>2093.73944835771</v>
      </c>
      <c r="AJ2217" s="25">
        <v>105.667592014527</v>
      </c>
    </row>
    <row r="2218" spans="25:36" x14ac:dyDescent="0.2">
      <c r="Y2218" t="s">
        <v>4259</v>
      </c>
      <c r="Z2218" t="s">
        <v>212</v>
      </c>
      <c r="AA2218" s="6">
        <v>1492.5408571251201</v>
      </c>
      <c r="AB2218" s="6">
        <v>1492.5408571251201</v>
      </c>
      <c r="AC2218" s="6"/>
      <c r="AF2218" s="24" t="s">
        <v>1437</v>
      </c>
      <c r="AG2218" s="24" t="s">
        <v>212</v>
      </c>
      <c r="AH2218" s="25">
        <v>2084.4546751197199</v>
      </c>
      <c r="AI2218" s="25">
        <v>2094.64199116178</v>
      </c>
      <c r="AJ2218" s="25">
        <v>67.3955595601971</v>
      </c>
    </row>
    <row r="2219" spans="25:36" x14ac:dyDescent="0.2">
      <c r="Y2219" t="s">
        <v>4261</v>
      </c>
      <c r="Z2219" t="s">
        <v>212</v>
      </c>
      <c r="AA2219" s="6">
        <v>1492.5408571251201</v>
      </c>
      <c r="AB2219" s="6">
        <v>1492.5408571251201</v>
      </c>
      <c r="AC2219" s="6"/>
      <c r="AF2219" s="24" t="s">
        <v>4743</v>
      </c>
      <c r="AG2219" s="24" t="s">
        <v>212</v>
      </c>
      <c r="AH2219" s="25">
        <v>2015.8494966708299</v>
      </c>
      <c r="AI2219" s="25">
        <v>2097.1450477285998</v>
      </c>
      <c r="AJ2219" s="25">
        <v>60.930038970591298</v>
      </c>
    </row>
    <row r="2220" spans="25:36" x14ac:dyDescent="0.2">
      <c r="Y2220" t="s">
        <v>4262</v>
      </c>
      <c r="Z2220" t="s">
        <v>274</v>
      </c>
      <c r="AA2220" s="6">
        <v>1492.6519078813401</v>
      </c>
      <c r="AB2220" s="6">
        <v>1492.6519078813401</v>
      </c>
      <c r="AC2220" s="6">
        <v>3.34302163768022</v>
      </c>
      <c r="AF2220" s="24" t="s">
        <v>4553</v>
      </c>
      <c r="AG2220" s="24" t="s">
        <v>274</v>
      </c>
      <c r="AH2220" s="25">
        <v>2750.9878926640799</v>
      </c>
      <c r="AI2220" s="25">
        <v>2100.73999588591</v>
      </c>
      <c r="AJ2220" s="25">
        <v>75.612095863135096</v>
      </c>
    </row>
    <row r="2221" spans="25:36" x14ac:dyDescent="0.2">
      <c r="Y2221" t="s">
        <v>4264</v>
      </c>
      <c r="Z2221" t="s">
        <v>212</v>
      </c>
      <c r="AA2221" s="6">
        <v>1492.7128576298901</v>
      </c>
      <c r="AB2221" s="6">
        <v>1049.5342393522899</v>
      </c>
      <c r="AC2221" s="6">
        <v>103.636535085224</v>
      </c>
      <c r="AF2221" s="24" t="s">
        <v>6228</v>
      </c>
      <c r="AG2221" s="24" t="s">
        <v>274</v>
      </c>
      <c r="AH2221" s="25">
        <v>2102.2425574783601</v>
      </c>
      <c r="AI2221" s="25">
        <v>2102.2425574783601</v>
      </c>
      <c r="AJ2221" s="25"/>
    </row>
    <row r="2222" spans="25:36" x14ac:dyDescent="0.2">
      <c r="Y2222" t="s">
        <v>4266</v>
      </c>
      <c r="Z2222" t="s">
        <v>212</v>
      </c>
      <c r="AA2222" s="6">
        <v>1493.3324196733199</v>
      </c>
      <c r="AB2222" s="6">
        <v>849.81414183785603</v>
      </c>
      <c r="AC2222" s="6">
        <v>111.93704295266799</v>
      </c>
      <c r="AF2222" s="24" t="s">
        <v>7642</v>
      </c>
      <c r="AG2222" s="24" t="s">
        <v>212</v>
      </c>
      <c r="AH2222" s="25">
        <v>4698.9444512927803</v>
      </c>
      <c r="AI2222" s="25">
        <v>2102.95293324556</v>
      </c>
      <c r="AJ2222" s="25">
        <v>133.92743550961799</v>
      </c>
    </row>
    <row r="2223" spans="25:36" x14ac:dyDescent="0.2">
      <c r="Y2223" t="s">
        <v>4268</v>
      </c>
      <c r="Z2223" t="s">
        <v>212</v>
      </c>
      <c r="AA2223" s="6">
        <v>1493.4268967554499</v>
      </c>
      <c r="AB2223" s="6">
        <v>1575.58531914325</v>
      </c>
      <c r="AC2223" s="6">
        <v>55.578082111061697</v>
      </c>
      <c r="AF2223" s="24" t="s">
        <v>3042</v>
      </c>
      <c r="AG2223" s="24" t="s">
        <v>212</v>
      </c>
      <c r="AH2223" s="25">
        <v>2001.88337448628</v>
      </c>
      <c r="AI2223" s="25">
        <v>2106.39567553903</v>
      </c>
      <c r="AJ2223" s="25">
        <v>43.256173756225301</v>
      </c>
    </row>
    <row r="2224" spans="25:36" x14ac:dyDescent="0.2">
      <c r="Y2224" t="s">
        <v>4269</v>
      </c>
      <c r="Z2224" t="s">
        <v>274</v>
      </c>
      <c r="AA2224" s="6">
        <v>1493.5232878128199</v>
      </c>
      <c r="AB2224" s="6">
        <v>1493.5232878128199</v>
      </c>
      <c r="AC2224" s="6"/>
      <c r="AF2224" s="24" t="s">
        <v>3634</v>
      </c>
      <c r="AG2224" s="24" t="s">
        <v>212</v>
      </c>
      <c r="AH2224" s="25">
        <v>1930.93922097008</v>
      </c>
      <c r="AI2224" s="25">
        <v>2106.5797805055099</v>
      </c>
      <c r="AJ2224" s="25">
        <v>66.857258805566602</v>
      </c>
    </row>
    <row r="2225" spans="25:36" x14ac:dyDescent="0.2">
      <c r="Y2225" t="s">
        <v>4271</v>
      </c>
      <c r="Z2225" t="s">
        <v>212</v>
      </c>
      <c r="AA2225" s="6">
        <v>1493.7372168325401</v>
      </c>
      <c r="AB2225" s="6">
        <v>1412.5268052089</v>
      </c>
      <c r="AC2225" s="6">
        <v>53.9960546120152</v>
      </c>
      <c r="AF2225" s="24" t="s">
        <v>3411</v>
      </c>
      <c r="AG2225" s="24" t="s">
        <v>212</v>
      </c>
      <c r="AH2225" s="25">
        <v>2501.1090730635501</v>
      </c>
      <c r="AI2225" s="25">
        <v>2107.91267872664</v>
      </c>
      <c r="AJ2225" s="25">
        <v>99.535993113888296</v>
      </c>
    </row>
    <row r="2226" spans="25:36" x14ac:dyDescent="0.2">
      <c r="Y2226" t="s">
        <v>4272</v>
      </c>
      <c r="Z2226" t="s">
        <v>212</v>
      </c>
      <c r="AA2226" s="6">
        <v>1493.7966210730101</v>
      </c>
      <c r="AB2226" s="6">
        <v>1576.5576161086999</v>
      </c>
      <c r="AC2226" s="6">
        <v>60.237748499170102</v>
      </c>
      <c r="AF2226" s="24" t="s">
        <v>6180</v>
      </c>
      <c r="AG2226" s="24" t="s">
        <v>212</v>
      </c>
      <c r="AH2226" s="25">
        <v>2664.8131548285301</v>
      </c>
      <c r="AI2226" s="25">
        <v>2110.9507489755501</v>
      </c>
      <c r="AJ2226" s="25">
        <v>96.610800424853807</v>
      </c>
    </row>
    <row r="2227" spans="25:36" x14ac:dyDescent="0.2">
      <c r="Y2227" t="s">
        <v>4274</v>
      </c>
      <c r="Z2227" t="s">
        <v>212</v>
      </c>
      <c r="AA2227" s="6">
        <v>1494.0394186256899</v>
      </c>
      <c r="AB2227" s="6">
        <v>1420.4452929737899</v>
      </c>
      <c r="AC2227" s="6">
        <v>85.893069466955097</v>
      </c>
      <c r="AF2227" s="24" t="s">
        <v>3122</v>
      </c>
      <c r="AG2227" s="24" t="s">
        <v>212</v>
      </c>
      <c r="AH2227" s="25">
        <v>2111.2726199011399</v>
      </c>
      <c r="AI2227" s="25">
        <v>2111.2726199011399</v>
      </c>
      <c r="AJ2227" s="25">
        <v>62.478198930146498</v>
      </c>
    </row>
    <row r="2228" spans="25:36" x14ac:dyDescent="0.2">
      <c r="Y2228" t="s">
        <v>4276</v>
      </c>
      <c r="Z2228" t="s">
        <v>212</v>
      </c>
      <c r="AA2228" s="6">
        <v>1494.5274183194599</v>
      </c>
      <c r="AB2228" s="6">
        <v>1678.2156591329999</v>
      </c>
      <c r="AC2228" s="6">
        <v>67.976315115594304</v>
      </c>
      <c r="AF2228" s="24" t="s">
        <v>5097</v>
      </c>
      <c r="AG2228" s="24" t="s">
        <v>212</v>
      </c>
      <c r="AH2228" s="25">
        <v>2825.4931381283</v>
      </c>
      <c r="AI2228" s="25">
        <v>2111.4410411891699</v>
      </c>
      <c r="AJ2228" s="25">
        <v>73.1209157660968</v>
      </c>
    </row>
    <row r="2229" spans="25:36" x14ac:dyDescent="0.2">
      <c r="Y2229" t="s">
        <v>4278</v>
      </c>
      <c r="Z2229" t="s">
        <v>212</v>
      </c>
      <c r="AA2229" s="6">
        <v>1495.1724812370001</v>
      </c>
      <c r="AB2229" s="6">
        <v>1307.8062373903099</v>
      </c>
      <c r="AC2229" s="6">
        <v>113.09911350600299</v>
      </c>
      <c r="AF2229" s="24" t="s">
        <v>5190</v>
      </c>
      <c r="AG2229" s="24" t="s">
        <v>274</v>
      </c>
      <c r="AH2229" s="25">
        <v>1986.9599266555399</v>
      </c>
      <c r="AI2229" s="25">
        <v>2112.5827411977202</v>
      </c>
      <c r="AJ2229" s="25">
        <v>67.589113509286406</v>
      </c>
    </row>
    <row r="2230" spans="25:36" x14ac:dyDescent="0.2">
      <c r="Y2230" t="s">
        <v>4280</v>
      </c>
      <c r="Z2230" t="s">
        <v>274</v>
      </c>
      <c r="AA2230" s="6">
        <v>1495.48828308829</v>
      </c>
      <c r="AB2230" s="6">
        <v>1495.48828308829</v>
      </c>
      <c r="AC2230" s="6"/>
      <c r="AF2230" s="24" t="s">
        <v>5626</v>
      </c>
      <c r="AG2230" s="24" t="s">
        <v>212</v>
      </c>
      <c r="AH2230" s="25">
        <v>3324.9653389003802</v>
      </c>
      <c r="AI2230" s="25">
        <v>2113.22002229488</v>
      </c>
      <c r="AJ2230" s="25">
        <v>97.838970649991495</v>
      </c>
    </row>
    <row r="2231" spans="25:36" x14ac:dyDescent="0.2">
      <c r="Y2231" t="s">
        <v>4282</v>
      </c>
      <c r="Z2231" t="s">
        <v>212</v>
      </c>
      <c r="AA2231" s="6">
        <v>1495.48828308829</v>
      </c>
      <c r="AB2231" s="6">
        <v>1495.48828308829</v>
      </c>
      <c r="AC2231" s="6"/>
      <c r="AF2231" s="24" t="s">
        <v>5095</v>
      </c>
      <c r="AG2231" s="24" t="s">
        <v>212</v>
      </c>
      <c r="AH2231" s="25">
        <v>2684.8331908169598</v>
      </c>
      <c r="AI2231" s="25">
        <v>2113.9365614342601</v>
      </c>
      <c r="AJ2231" s="25">
        <v>70.208974538522497</v>
      </c>
    </row>
    <row r="2232" spans="25:36" x14ac:dyDescent="0.2">
      <c r="Y2232" t="s">
        <v>4284</v>
      </c>
      <c r="Z2232" t="s">
        <v>274</v>
      </c>
      <c r="AA2232" s="6">
        <v>1496.0519918036</v>
      </c>
      <c r="AB2232" s="6">
        <v>1334.7569234305699</v>
      </c>
      <c r="AC2232" s="6">
        <v>77.0050913695991</v>
      </c>
      <c r="AF2232" s="24" t="s">
        <v>3487</v>
      </c>
      <c r="AG2232" s="24" t="s">
        <v>212</v>
      </c>
      <c r="AH2232" s="25">
        <v>2090.6046471801801</v>
      </c>
      <c r="AI2232" s="25">
        <v>2114.2754385448202</v>
      </c>
      <c r="AJ2232" s="25">
        <v>48.489793807227699</v>
      </c>
    </row>
    <row r="2233" spans="25:36" x14ac:dyDescent="0.2">
      <c r="Y2233" t="s">
        <v>4286</v>
      </c>
      <c r="Z2233" t="s">
        <v>212</v>
      </c>
      <c r="AA2233" s="6">
        <v>1496.3917183255401</v>
      </c>
      <c r="AB2233" s="6">
        <v>1638.21295160574</v>
      </c>
      <c r="AC2233" s="6">
        <v>61.026016540981999</v>
      </c>
      <c r="AF2233" s="24" t="s">
        <v>4236</v>
      </c>
      <c r="AG2233" s="24" t="s">
        <v>212</v>
      </c>
      <c r="AH2233" s="25">
        <v>1914.26773526642</v>
      </c>
      <c r="AI2233" s="25">
        <v>2114.5077176995101</v>
      </c>
      <c r="AJ2233" s="25">
        <v>52.054973721074397</v>
      </c>
    </row>
    <row r="2234" spans="25:36" x14ac:dyDescent="0.2">
      <c r="Y2234" t="s">
        <v>4288</v>
      </c>
      <c r="Z2234" t="s">
        <v>212</v>
      </c>
      <c r="AA2234" s="6">
        <v>1496.47084762548</v>
      </c>
      <c r="AB2234" s="6">
        <v>1496.47084762548</v>
      </c>
      <c r="AC2234" s="6"/>
      <c r="AF2234" s="24" t="s">
        <v>1186</v>
      </c>
      <c r="AG2234" s="24" t="s">
        <v>212</v>
      </c>
      <c r="AH2234" s="25">
        <v>1829.4135373440699</v>
      </c>
      <c r="AI2234" s="25">
        <v>2115.5024154768298</v>
      </c>
      <c r="AJ2234" s="25">
        <v>70.616929420130205</v>
      </c>
    </row>
    <row r="2235" spans="25:36" x14ac:dyDescent="0.2">
      <c r="Y2235" t="s">
        <v>4290</v>
      </c>
      <c r="Z2235" t="s">
        <v>212</v>
      </c>
      <c r="AA2235" s="6">
        <v>1496.59856130553</v>
      </c>
      <c r="AB2235" s="6">
        <v>983.40942133494002</v>
      </c>
      <c r="AC2235" s="6">
        <v>104.70931630839</v>
      </c>
      <c r="AF2235" s="24" t="s">
        <v>2228</v>
      </c>
      <c r="AG2235" s="24" t="s">
        <v>212</v>
      </c>
      <c r="AH2235" s="25">
        <v>2267.08193614524</v>
      </c>
      <c r="AI2235" s="25">
        <v>2117.79394417504</v>
      </c>
      <c r="AJ2235" s="25">
        <v>48.878709621654998</v>
      </c>
    </row>
    <row r="2236" spans="25:36" x14ac:dyDescent="0.2">
      <c r="Y2236" t="s">
        <v>4292</v>
      </c>
      <c r="Z2236" t="s">
        <v>212</v>
      </c>
      <c r="AA2236" s="6">
        <v>1496.7193397681399</v>
      </c>
      <c r="AB2236" s="6">
        <v>1468.1406000624399</v>
      </c>
      <c r="AC2236" s="6">
        <v>77.517279561040993</v>
      </c>
      <c r="AF2236" s="24" t="s">
        <v>5818</v>
      </c>
      <c r="AG2236" s="24" t="s">
        <v>212</v>
      </c>
      <c r="AH2236" s="25">
        <v>2795.6323633103202</v>
      </c>
      <c r="AI2236" s="25">
        <v>2118.1880663412298</v>
      </c>
      <c r="AJ2236" s="25">
        <v>101.83480536896499</v>
      </c>
    </row>
    <row r="2237" spans="25:36" x14ac:dyDescent="0.2">
      <c r="Y2237" t="s">
        <v>4294</v>
      </c>
      <c r="Z2237" t="s">
        <v>212</v>
      </c>
      <c r="AA2237" s="6">
        <v>1497.0220963167401</v>
      </c>
      <c r="AB2237" s="6">
        <v>1497.0220963167401</v>
      </c>
      <c r="AC2237" s="6">
        <v>11.582999133853001</v>
      </c>
      <c r="AF2237" s="24" t="s">
        <v>5960</v>
      </c>
      <c r="AG2237" s="24" t="s">
        <v>274</v>
      </c>
      <c r="AH2237" s="25">
        <v>2593.77397618444</v>
      </c>
      <c r="AI2237" s="25">
        <v>2118.5537519723698</v>
      </c>
      <c r="AJ2237" s="25">
        <v>46.6775951585401</v>
      </c>
    </row>
    <row r="2238" spans="25:36" x14ac:dyDescent="0.2">
      <c r="Y2238" t="s">
        <v>4296</v>
      </c>
      <c r="Z2238" t="s">
        <v>212</v>
      </c>
      <c r="AA2238" s="6">
        <v>1497.12963502261</v>
      </c>
      <c r="AB2238" s="6">
        <v>324.300796274427</v>
      </c>
      <c r="AC2238" s="6">
        <v>121.162139065684</v>
      </c>
      <c r="AF2238" s="24" t="s">
        <v>3198</v>
      </c>
      <c r="AG2238" s="24" t="s">
        <v>212</v>
      </c>
      <c r="AH2238" s="25">
        <v>1979.36310351575</v>
      </c>
      <c r="AI2238" s="25">
        <v>2120</v>
      </c>
      <c r="AJ2238" s="25">
        <v>49.678821916446402</v>
      </c>
    </row>
    <row r="2239" spans="25:36" x14ac:dyDescent="0.2">
      <c r="Y2239" t="s">
        <v>4298</v>
      </c>
      <c r="Z2239" t="s">
        <v>212</v>
      </c>
      <c r="AA2239" s="6">
        <v>1497.1632752421899</v>
      </c>
      <c r="AB2239" s="6">
        <v>1497.1632752421899</v>
      </c>
      <c r="AC2239" s="6">
        <v>6.7370019335803502</v>
      </c>
      <c r="AF2239" s="24" t="s">
        <v>4804</v>
      </c>
      <c r="AG2239" s="24" t="s">
        <v>212</v>
      </c>
      <c r="AH2239" s="25">
        <v>2450.36879626166</v>
      </c>
      <c r="AI2239" s="25">
        <v>2120</v>
      </c>
      <c r="AJ2239" s="25">
        <v>34.105752711334198</v>
      </c>
    </row>
    <row r="2240" spans="25:36" x14ac:dyDescent="0.2">
      <c r="Y2240" t="s">
        <v>4300</v>
      </c>
      <c r="Z2240" t="s">
        <v>212</v>
      </c>
      <c r="AA2240" s="6">
        <v>1497.3457507563</v>
      </c>
      <c r="AB2240" s="6">
        <v>1497.3457507563</v>
      </c>
      <c r="AC2240" s="6">
        <v>26.5335837596486</v>
      </c>
      <c r="AF2240" s="24" t="s">
        <v>4925</v>
      </c>
      <c r="AG2240" s="24" t="s">
        <v>212</v>
      </c>
      <c r="AH2240" s="25">
        <v>2219.8287210307299</v>
      </c>
      <c r="AI2240" s="25">
        <v>2120.3176588547699</v>
      </c>
      <c r="AJ2240" s="25">
        <v>68.446423481125706</v>
      </c>
    </row>
    <row r="2241" spans="25:36" x14ac:dyDescent="0.2">
      <c r="Y2241" t="s">
        <v>4302</v>
      </c>
      <c r="Z2241" t="s">
        <v>212</v>
      </c>
      <c r="AA2241" s="6">
        <v>1497.4534567286701</v>
      </c>
      <c r="AB2241" s="6">
        <v>1497.4534567286701</v>
      </c>
      <c r="AC2241" s="6"/>
      <c r="AF2241" s="24" t="s">
        <v>3109</v>
      </c>
      <c r="AG2241" s="24" t="s">
        <v>212</v>
      </c>
      <c r="AH2241" s="25">
        <v>2778.35791869074</v>
      </c>
      <c r="AI2241" s="25">
        <v>2122.8491600080101</v>
      </c>
      <c r="AJ2241" s="25">
        <v>85.453767226199304</v>
      </c>
    </row>
    <row r="2242" spans="25:36" x14ac:dyDescent="0.2">
      <c r="Y2242" t="s">
        <v>4304</v>
      </c>
      <c r="Z2242" t="s">
        <v>212</v>
      </c>
      <c r="AA2242" s="6">
        <v>1497.5650802739599</v>
      </c>
      <c r="AB2242" s="6">
        <v>1348.97833968395</v>
      </c>
      <c r="AC2242" s="6">
        <v>84.716426432431604</v>
      </c>
      <c r="AF2242" s="24" t="s">
        <v>2250</v>
      </c>
      <c r="AG2242" s="24" t="s">
        <v>212</v>
      </c>
      <c r="AH2242" s="25">
        <v>2776.8332723763901</v>
      </c>
      <c r="AI2242" s="25">
        <v>2125.3781123495701</v>
      </c>
      <c r="AJ2242" s="25">
        <v>110.716645078414</v>
      </c>
    </row>
    <row r="2243" spans="25:36" x14ac:dyDescent="0.2">
      <c r="Y2243" t="s">
        <v>4306</v>
      </c>
      <c r="Z2243" t="s">
        <v>212</v>
      </c>
      <c r="AA2243" s="6">
        <v>1497.7046933966501</v>
      </c>
      <c r="AB2243" s="6">
        <v>1180.38813936878</v>
      </c>
      <c r="AC2243" s="6">
        <v>99.141495739218399</v>
      </c>
      <c r="AF2243" s="24" t="s">
        <v>6048</v>
      </c>
      <c r="AG2243" s="24" t="s">
        <v>212</v>
      </c>
      <c r="AH2243" s="25">
        <v>2515.4157703982901</v>
      </c>
      <c r="AI2243" s="25">
        <v>2127.1772776594398</v>
      </c>
      <c r="AJ2243" s="25">
        <v>59.7233074983736</v>
      </c>
    </row>
    <row r="2244" spans="25:36" x14ac:dyDescent="0.2">
      <c r="Y2244" t="s">
        <v>4308</v>
      </c>
      <c r="Z2244" t="s">
        <v>212</v>
      </c>
      <c r="AA2244" s="6">
        <v>1497.7918062116401</v>
      </c>
      <c r="AB2244" s="6">
        <v>1543.01986055201</v>
      </c>
      <c r="AC2244" s="6">
        <v>81.841820097472194</v>
      </c>
      <c r="AF2244" s="24" t="s">
        <v>3510</v>
      </c>
      <c r="AG2244" s="24" t="s">
        <v>212</v>
      </c>
      <c r="AH2244" s="25">
        <v>2236.9541442035102</v>
      </c>
      <c r="AI2244" s="25">
        <v>2129.7679177568598</v>
      </c>
      <c r="AJ2244" s="25">
        <v>85.630655590628905</v>
      </c>
    </row>
    <row r="2245" spans="25:36" x14ac:dyDescent="0.2">
      <c r="Y2245" t="s">
        <v>4310</v>
      </c>
      <c r="Z2245" t="s">
        <v>212</v>
      </c>
      <c r="AA2245" s="6">
        <v>1497.9176824971701</v>
      </c>
      <c r="AB2245" s="6">
        <v>1424.2465397583401</v>
      </c>
      <c r="AC2245" s="6">
        <v>86.260341542331702</v>
      </c>
      <c r="AF2245" s="24" t="s">
        <v>5349</v>
      </c>
      <c r="AG2245" s="24" t="s">
        <v>212</v>
      </c>
      <c r="AH2245" s="25">
        <v>3174.1478307319499</v>
      </c>
      <c r="AI2245" s="25">
        <v>2130.62682900546</v>
      </c>
      <c r="AJ2245" s="25">
        <v>72.543133143670403</v>
      </c>
    </row>
    <row r="2246" spans="25:36" x14ac:dyDescent="0.2">
      <c r="Y2246" t="s">
        <v>4311</v>
      </c>
      <c r="Z2246" t="s">
        <v>274</v>
      </c>
      <c r="AA2246" s="6">
        <v>1498.4361103726401</v>
      </c>
      <c r="AB2246" s="6">
        <v>1498.4361103726401</v>
      </c>
      <c r="AC2246" s="6"/>
      <c r="AF2246" s="24" t="s">
        <v>4776</v>
      </c>
      <c r="AG2246" s="24" t="s">
        <v>212</v>
      </c>
      <c r="AH2246" s="25">
        <v>2576.9821427616298</v>
      </c>
      <c r="AI2246" s="25">
        <v>2131.5</v>
      </c>
      <c r="AJ2246" s="25">
        <v>93.7251088358949</v>
      </c>
    </row>
    <row r="2247" spans="25:36" x14ac:dyDescent="0.2">
      <c r="Y2247" t="s">
        <v>4313</v>
      </c>
      <c r="Z2247" t="s">
        <v>274</v>
      </c>
      <c r="AA2247" s="6">
        <v>1498.9702521685499</v>
      </c>
      <c r="AB2247" s="6">
        <v>1498.9702521685499</v>
      </c>
      <c r="AC2247" s="6"/>
      <c r="AF2247" s="24" t="s">
        <v>3677</v>
      </c>
      <c r="AG2247" s="24" t="s">
        <v>212</v>
      </c>
      <c r="AH2247" s="25">
        <v>2265.73051966312</v>
      </c>
      <c r="AI2247" s="25">
        <v>2132.1009324052902</v>
      </c>
      <c r="AJ2247" s="25">
        <v>50.883660550055403</v>
      </c>
    </row>
    <row r="2248" spans="25:36" x14ac:dyDescent="0.2">
      <c r="Y2248" t="s">
        <v>4315</v>
      </c>
      <c r="Z2248" t="s">
        <v>212</v>
      </c>
      <c r="AA2248" s="6">
        <v>1499.4188085322101</v>
      </c>
      <c r="AB2248" s="6">
        <v>1499.4188085322101</v>
      </c>
      <c r="AC2248" s="6"/>
      <c r="AF2248" s="24" t="s">
        <v>7947</v>
      </c>
      <c r="AG2248" s="24" t="s">
        <v>212</v>
      </c>
      <c r="AH2248" s="25">
        <v>4620.7506256021697</v>
      </c>
      <c r="AI2248" s="25">
        <v>2134.04206628356</v>
      </c>
      <c r="AJ2248" s="25">
        <v>182.808641334019</v>
      </c>
    </row>
    <row r="2249" spans="25:36" x14ac:dyDescent="0.2">
      <c r="Y2249" t="s">
        <v>4317</v>
      </c>
      <c r="Z2249" t="s">
        <v>274</v>
      </c>
      <c r="AA2249" s="6">
        <v>1499.4188085322101</v>
      </c>
      <c r="AB2249" s="6">
        <v>1499.4188085322101</v>
      </c>
      <c r="AC2249" s="6"/>
      <c r="AF2249" s="24" t="s">
        <v>3651</v>
      </c>
      <c r="AG2249" s="24" t="s">
        <v>212</v>
      </c>
      <c r="AH2249" s="25">
        <v>2132.32323930547</v>
      </c>
      <c r="AI2249" s="25">
        <v>2134.2792745412298</v>
      </c>
      <c r="AJ2249" s="25">
        <v>63.234521277838702</v>
      </c>
    </row>
    <row r="2250" spans="25:36" x14ac:dyDescent="0.2">
      <c r="Y2250" t="s">
        <v>4319</v>
      </c>
      <c r="Z2250" t="s">
        <v>212</v>
      </c>
      <c r="AA2250" s="6">
        <v>1499.4188085322101</v>
      </c>
      <c r="AB2250" s="6">
        <v>1499.4188085322101</v>
      </c>
      <c r="AC2250" s="6"/>
      <c r="AF2250" s="24" t="s">
        <v>4589</v>
      </c>
      <c r="AG2250" s="24" t="s">
        <v>212</v>
      </c>
      <c r="AH2250" s="25">
        <v>2130.9964665160401</v>
      </c>
      <c r="AI2250" s="25">
        <v>2134.5642151923998</v>
      </c>
      <c r="AJ2250" s="25">
        <v>54.857341073179299</v>
      </c>
    </row>
    <row r="2251" spans="25:36" x14ac:dyDescent="0.2">
      <c r="Y2251" t="s">
        <v>4321</v>
      </c>
      <c r="Z2251" t="s">
        <v>212</v>
      </c>
      <c r="AA2251" s="6">
        <v>1499.5014024412501</v>
      </c>
      <c r="AB2251" s="6">
        <v>1430.35872119394</v>
      </c>
      <c r="AC2251" s="6">
        <v>62.622850807311401</v>
      </c>
      <c r="AF2251" s="24" t="s">
        <v>4296</v>
      </c>
      <c r="AG2251" s="24" t="s">
        <v>212</v>
      </c>
      <c r="AH2251" s="25">
        <v>4120.4589737443503</v>
      </c>
      <c r="AI2251" s="25">
        <v>2134.8561317430499</v>
      </c>
      <c r="AJ2251" s="25">
        <v>137.95744806994</v>
      </c>
    </row>
    <row r="2252" spans="25:36" x14ac:dyDescent="0.2">
      <c r="Y2252" t="s">
        <v>4323</v>
      </c>
      <c r="Z2252" t="s">
        <v>212</v>
      </c>
      <c r="AA2252" s="6">
        <v>1499.5107744767899</v>
      </c>
      <c r="AB2252" s="6">
        <v>1499.5107744767899</v>
      </c>
      <c r="AC2252" s="6">
        <v>5.1922154749620502</v>
      </c>
      <c r="AF2252" s="24" t="s">
        <v>5455</v>
      </c>
      <c r="AG2252" s="24" t="s">
        <v>274</v>
      </c>
      <c r="AH2252" s="25">
        <v>2134.8905802243999</v>
      </c>
      <c r="AI2252" s="25">
        <v>2134.8905802243999</v>
      </c>
      <c r="AJ2252" s="25"/>
    </row>
    <row r="2253" spans="25:36" x14ac:dyDescent="0.2">
      <c r="Y2253" t="s">
        <v>4325</v>
      </c>
      <c r="Z2253" t="s">
        <v>212</v>
      </c>
      <c r="AA2253" s="6">
        <v>1499.62043955478</v>
      </c>
      <c r="AB2253" s="6">
        <v>1357.7041411817499</v>
      </c>
      <c r="AC2253" s="6">
        <v>93.025583450400703</v>
      </c>
      <c r="AF2253" s="24" t="s">
        <v>6550</v>
      </c>
      <c r="AG2253" s="24" t="s">
        <v>274</v>
      </c>
      <c r="AH2253" s="25">
        <v>2135.2292564919699</v>
      </c>
      <c r="AI2253" s="25">
        <v>2135.2292564919699</v>
      </c>
      <c r="AJ2253" s="25">
        <v>61.249784938951997</v>
      </c>
    </row>
    <row r="2254" spans="25:36" x14ac:dyDescent="0.2">
      <c r="Y2254" t="s">
        <v>4327</v>
      </c>
      <c r="Z2254" t="s">
        <v>274</v>
      </c>
      <c r="AA2254" s="6">
        <v>1500.4015511822499</v>
      </c>
      <c r="AB2254" s="6">
        <v>1500.4015511822499</v>
      </c>
      <c r="AC2254" s="6"/>
      <c r="AF2254" s="24" t="s">
        <v>4516</v>
      </c>
      <c r="AG2254" s="24" t="s">
        <v>212</v>
      </c>
      <c r="AH2254" s="25">
        <v>2220.39865908619</v>
      </c>
      <c r="AI2254" s="25">
        <v>2135.79389923388</v>
      </c>
      <c r="AJ2254" s="25">
        <v>52.540287328322897</v>
      </c>
    </row>
    <row r="2255" spans="25:36" x14ac:dyDescent="0.2">
      <c r="Y2255" t="s">
        <v>4329</v>
      </c>
      <c r="Z2255" t="s">
        <v>212</v>
      </c>
      <c r="AA2255" s="6">
        <v>1500.92179569831</v>
      </c>
      <c r="AB2255" s="6">
        <v>1519.09565953786</v>
      </c>
      <c r="AC2255" s="6">
        <v>42.737912236991299</v>
      </c>
      <c r="AF2255" s="24" t="s">
        <v>4655</v>
      </c>
      <c r="AG2255" s="24" t="s">
        <v>212</v>
      </c>
      <c r="AH2255" s="25">
        <v>2264.8531761271101</v>
      </c>
      <c r="AI2255" s="25">
        <v>2137.2625328121098</v>
      </c>
      <c r="AJ2255" s="25">
        <v>55.311764102552203</v>
      </c>
    </row>
    <row r="2256" spans="25:36" x14ac:dyDescent="0.2">
      <c r="Y2256" t="s">
        <v>4331</v>
      </c>
      <c r="Z2256" t="s">
        <v>274</v>
      </c>
      <c r="AA2256" s="6">
        <v>1501.67968942691</v>
      </c>
      <c r="AB2256" s="6">
        <v>1501.67968942691</v>
      </c>
      <c r="AC2256" s="6">
        <v>7.6031556325285896</v>
      </c>
      <c r="AF2256" s="24" t="s">
        <v>2115</v>
      </c>
      <c r="AG2256" s="24" t="s">
        <v>212</v>
      </c>
      <c r="AH2256" s="25">
        <v>2043.02653156665</v>
      </c>
      <c r="AI2256" s="25">
        <v>2138.6421668417802</v>
      </c>
      <c r="AJ2256" s="25">
        <v>75.075979677347405</v>
      </c>
    </row>
    <row r="2257" spans="25:36" x14ac:dyDescent="0.2">
      <c r="Y2257" t="s">
        <v>4333</v>
      </c>
      <c r="Z2257" t="s">
        <v>212</v>
      </c>
      <c r="AA2257" s="6">
        <v>1502.7267969579</v>
      </c>
      <c r="AB2257" s="6">
        <v>1445.88902277958</v>
      </c>
      <c r="AC2257" s="6">
        <v>62.657143120871901</v>
      </c>
      <c r="AF2257" s="24" t="s">
        <v>5124</v>
      </c>
      <c r="AG2257" s="24" t="s">
        <v>212</v>
      </c>
      <c r="AH2257" s="25">
        <v>2036.2037855789899</v>
      </c>
      <c r="AI2257" s="25">
        <v>2139.4341976381002</v>
      </c>
      <c r="AJ2257" s="25">
        <v>69.698703164141094</v>
      </c>
    </row>
    <row r="2258" spans="25:36" x14ac:dyDescent="0.2">
      <c r="Y2258" t="s">
        <v>4335</v>
      </c>
      <c r="Z2258" t="s">
        <v>274</v>
      </c>
      <c r="AA2258" s="6">
        <v>1503.0715378714101</v>
      </c>
      <c r="AB2258" s="6">
        <v>1503.0715378714101</v>
      </c>
      <c r="AC2258" s="6">
        <v>1.6915035240106</v>
      </c>
      <c r="AF2258" s="24" t="s">
        <v>5173</v>
      </c>
      <c r="AG2258" s="24" t="s">
        <v>212</v>
      </c>
      <c r="AH2258" s="25">
        <v>2422.9827855601102</v>
      </c>
      <c r="AI2258" s="25">
        <v>2139.63951183975</v>
      </c>
      <c r="AJ2258" s="25">
        <v>65.6061863688644</v>
      </c>
    </row>
    <row r="2259" spans="25:36" x14ac:dyDescent="0.2">
      <c r="Y2259" t="s">
        <v>4337</v>
      </c>
      <c r="Z2259" t="s">
        <v>212</v>
      </c>
      <c r="AA2259" s="6">
        <v>1503.2141185104499</v>
      </c>
      <c r="AB2259" s="6">
        <v>1694.9152865470401</v>
      </c>
      <c r="AC2259" s="6">
        <v>69.718043281734595</v>
      </c>
      <c r="AF2259" s="24" t="s">
        <v>3689</v>
      </c>
      <c r="AG2259" s="24" t="s">
        <v>212</v>
      </c>
      <c r="AH2259" s="25">
        <v>1783.9733759635601</v>
      </c>
      <c r="AI2259" s="25">
        <v>2140</v>
      </c>
      <c r="AJ2259" s="25">
        <v>59.933814243567198</v>
      </c>
    </row>
    <row r="2260" spans="25:36" x14ac:dyDescent="0.2">
      <c r="Y2260" t="s">
        <v>4339</v>
      </c>
      <c r="Z2260" t="s">
        <v>212</v>
      </c>
      <c r="AA2260" s="6">
        <v>1503.3425569932199</v>
      </c>
      <c r="AB2260" s="6">
        <v>1503.3425569932199</v>
      </c>
      <c r="AC2260" s="6">
        <v>3.50983331932298</v>
      </c>
      <c r="AF2260" s="24" t="s">
        <v>4266</v>
      </c>
      <c r="AG2260" s="24" t="s">
        <v>212</v>
      </c>
      <c r="AH2260" s="25">
        <v>2190.2082211454899</v>
      </c>
      <c r="AI2260" s="25">
        <v>2140</v>
      </c>
      <c r="AJ2260" s="25">
        <v>72.824308955688593</v>
      </c>
    </row>
    <row r="2261" spans="25:36" x14ac:dyDescent="0.2">
      <c r="Y2261" t="s">
        <v>4341</v>
      </c>
      <c r="Z2261" t="s">
        <v>212</v>
      </c>
      <c r="AA2261" s="6">
        <v>1503.3500458241199</v>
      </c>
      <c r="AB2261" s="6">
        <v>1503.3500458241199</v>
      </c>
      <c r="AC2261" s="6"/>
      <c r="AF2261" s="24" t="s">
        <v>6983</v>
      </c>
      <c r="AG2261" s="24" t="s">
        <v>212</v>
      </c>
      <c r="AH2261" s="25">
        <v>3729.9701366133299</v>
      </c>
      <c r="AI2261" s="25">
        <v>2144.08920767668</v>
      </c>
      <c r="AJ2261" s="25">
        <v>141.528955552605</v>
      </c>
    </row>
    <row r="2262" spans="25:36" x14ac:dyDescent="0.2">
      <c r="Y2262" t="s">
        <v>4343</v>
      </c>
      <c r="Z2262" t="s">
        <v>212</v>
      </c>
      <c r="AA2262" s="6">
        <v>1503.41624945589</v>
      </c>
      <c r="AB2262" s="6">
        <v>1415.8466492397799</v>
      </c>
      <c r="AC2262" s="6">
        <v>82.895965573151798</v>
      </c>
      <c r="AF2262" s="24" t="s">
        <v>3263</v>
      </c>
      <c r="AG2262" s="24" t="s">
        <v>212</v>
      </c>
      <c r="AH2262" s="25">
        <v>2310.8818029393601</v>
      </c>
      <c r="AI2262" s="25">
        <v>2145.2651502434501</v>
      </c>
      <c r="AJ2262" s="25">
        <v>57.983386435964803</v>
      </c>
    </row>
    <row r="2263" spans="25:36" x14ac:dyDescent="0.2">
      <c r="Y2263" t="s">
        <v>4345</v>
      </c>
      <c r="Z2263" t="s">
        <v>212</v>
      </c>
      <c r="AA2263" s="6">
        <v>1503.5766043998501</v>
      </c>
      <c r="AB2263" s="6">
        <v>1310.4492439078699</v>
      </c>
      <c r="AC2263" s="6">
        <v>80.096499803719198</v>
      </c>
      <c r="AF2263" s="24" t="s">
        <v>4094</v>
      </c>
      <c r="AG2263" s="24" t="s">
        <v>212</v>
      </c>
      <c r="AH2263" s="25">
        <v>2719.4085036618299</v>
      </c>
      <c r="AI2263" s="25">
        <v>2145.7767669115801</v>
      </c>
      <c r="AJ2263" s="25">
        <v>72.810078324379305</v>
      </c>
    </row>
    <row r="2264" spans="25:36" x14ac:dyDescent="0.2">
      <c r="Y2264" t="s">
        <v>4347</v>
      </c>
      <c r="Z2264" t="s">
        <v>212</v>
      </c>
      <c r="AA2264" s="6">
        <v>1503.9709832436399</v>
      </c>
      <c r="AB2264" s="6">
        <v>1390.4575346333099</v>
      </c>
      <c r="AC2264" s="6">
        <v>67.827071785541094</v>
      </c>
      <c r="AF2264" s="24" t="s">
        <v>5180</v>
      </c>
      <c r="AG2264" s="24" t="s">
        <v>274</v>
      </c>
      <c r="AH2264" s="25">
        <v>2563.8716797359298</v>
      </c>
      <c r="AI2264" s="25">
        <v>2146.8186640409899</v>
      </c>
      <c r="AJ2264" s="25">
        <v>84.357057053942</v>
      </c>
    </row>
    <row r="2265" spans="25:36" x14ac:dyDescent="0.2">
      <c r="Y2265" t="s">
        <v>4348</v>
      </c>
      <c r="Z2265" t="s">
        <v>212</v>
      </c>
      <c r="AA2265" s="6">
        <v>1504.2480230589099</v>
      </c>
      <c r="AB2265" s="6">
        <v>1389.84830800954</v>
      </c>
      <c r="AC2265" s="6">
        <v>78.339225086813002</v>
      </c>
      <c r="AF2265" s="24" t="s">
        <v>5202</v>
      </c>
      <c r="AG2265" s="24" t="s">
        <v>212</v>
      </c>
      <c r="AH2265" s="25">
        <v>2529.83127300561</v>
      </c>
      <c r="AI2265" s="25">
        <v>2147.8512463873799</v>
      </c>
      <c r="AJ2265" s="25">
        <v>85.617039591924495</v>
      </c>
    </row>
    <row r="2266" spans="25:36" x14ac:dyDescent="0.2">
      <c r="Y2266" t="s">
        <v>4349</v>
      </c>
      <c r="Z2266" t="s">
        <v>274</v>
      </c>
      <c r="AA2266" s="6">
        <v>1504.7388708741</v>
      </c>
      <c r="AB2266" s="6">
        <v>1447.39774716547</v>
      </c>
      <c r="AC2266" s="6">
        <v>79.777471806598001</v>
      </c>
      <c r="AF2266" s="24" t="s">
        <v>3848</v>
      </c>
      <c r="AG2266" s="24" t="s">
        <v>212</v>
      </c>
      <c r="AH2266" s="25">
        <v>2094.39172199113</v>
      </c>
      <c r="AI2266" s="25">
        <v>2149.1307547188699</v>
      </c>
      <c r="AJ2266" s="25">
        <v>39.649726790789202</v>
      </c>
    </row>
    <row r="2267" spans="25:36" x14ac:dyDescent="0.2">
      <c r="Y2267" t="s">
        <v>4351</v>
      </c>
      <c r="Z2267" t="s">
        <v>212</v>
      </c>
      <c r="AA2267" s="6">
        <v>1505.09813496682</v>
      </c>
      <c r="AB2267" s="6">
        <v>1505.09813496682</v>
      </c>
      <c r="AC2267" s="6">
        <v>25.668489853370499</v>
      </c>
      <c r="AF2267" s="24" t="s">
        <v>5439</v>
      </c>
      <c r="AG2267" s="24" t="s">
        <v>212</v>
      </c>
      <c r="AH2267" s="25">
        <v>2800.95489420074</v>
      </c>
      <c r="AI2267" s="25">
        <v>2149.5502885045698</v>
      </c>
      <c r="AJ2267" s="25">
        <v>69.808330119727003</v>
      </c>
    </row>
    <row r="2268" spans="25:36" x14ac:dyDescent="0.2">
      <c r="Y2268" t="s">
        <v>4353</v>
      </c>
      <c r="Z2268" t="s">
        <v>212</v>
      </c>
      <c r="AA2268" s="6">
        <v>1505.3051243259499</v>
      </c>
      <c r="AB2268" s="6">
        <v>1505.3051243259499</v>
      </c>
      <c r="AC2268" s="6">
        <v>3.3208767991325501</v>
      </c>
      <c r="AF2268" s="24" t="s">
        <v>5266</v>
      </c>
      <c r="AG2268" s="24" t="s">
        <v>212</v>
      </c>
      <c r="AH2268" s="25">
        <v>2627.0491942296799</v>
      </c>
      <c r="AI2268" s="25">
        <v>2150.1491332394899</v>
      </c>
      <c r="AJ2268" s="25">
        <v>61.608690065601699</v>
      </c>
    </row>
    <row r="2269" spans="25:36" x14ac:dyDescent="0.2">
      <c r="Y2269" t="s">
        <v>4354</v>
      </c>
      <c r="Z2269" t="s">
        <v>212</v>
      </c>
      <c r="AA2269" s="6">
        <v>1506.29893997775</v>
      </c>
      <c r="AB2269" s="6">
        <v>1506.29893997775</v>
      </c>
      <c r="AC2269" s="6"/>
      <c r="AF2269" s="24" t="s">
        <v>6790</v>
      </c>
      <c r="AG2269" s="24" t="s">
        <v>212</v>
      </c>
      <c r="AH2269" s="25">
        <v>2908.381487443</v>
      </c>
      <c r="AI2269" s="25">
        <v>2150.5888240202298</v>
      </c>
      <c r="AJ2269" s="25">
        <v>49.970494807670399</v>
      </c>
    </row>
    <row r="2270" spans="25:36" x14ac:dyDescent="0.2">
      <c r="Y2270" t="s">
        <v>4356</v>
      </c>
      <c r="Z2270" t="s">
        <v>212</v>
      </c>
      <c r="AA2270" s="6">
        <v>1506.29893997775</v>
      </c>
      <c r="AB2270" s="6">
        <v>1506.29893997775</v>
      </c>
      <c r="AC2270" s="6"/>
      <c r="AF2270" s="24" t="s">
        <v>4107</v>
      </c>
      <c r="AG2270" s="24" t="s">
        <v>212</v>
      </c>
      <c r="AH2270" s="25">
        <v>2229.3497835344101</v>
      </c>
      <c r="AI2270" s="25">
        <v>2150.8958219380802</v>
      </c>
      <c r="AJ2270" s="25">
        <v>52.4491086408811</v>
      </c>
    </row>
    <row r="2271" spans="25:36" x14ac:dyDescent="0.2">
      <c r="Y2271" t="s">
        <v>4358</v>
      </c>
      <c r="Z2271" t="s">
        <v>212</v>
      </c>
      <c r="AA2271" s="6">
        <v>1506.4295167058799</v>
      </c>
      <c r="AB2271" s="6">
        <v>1499.2474509771</v>
      </c>
      <c r="AC2271" s="6">
        <v>13.7199682225482</v>
      </c>
      <c r="AF2271" s="24" t="s">
        <v>2155</v>
      </c>
      <c r="AG2271" s="24" t="s">
        <v>212</v>
      </c>
      <c r="AH2271" s="25">
        <v>1931.6767492399999</v>
      </c>
      <c r="AI2271" s="25">
        <v>2151.06579575361</v>
      </c>
      <c r="AJ2271" s="25">
        <v>73.094497080718</v>
      </c>
    </row>
    <row r="2272" spans="25:36" x14ac:dyDescent="0.2">
      <c r="Y2272" t="s">
        <v>4360</v>
      </c>
      <c r="Z2272" t="s">
        <v>212</v>
      </c>
      <c r="AA2272" s="6">
        <v>1506.47367100065</v>
      </c>
      <c r="AB2272" s="6">
        <v>1512.9586770295</v>
      </c>
      <c r="AC2272" s="6">
        <v>65.169830106053595</v>
      </c>
      <c r="AF2272" s="24" t="s">
        <v>559</v>
      </c>
      <c r="AG2272" s="24" t="s">
        <v>212</v>
      </c>
      <c r="AH2272" s="25">
        <v>1920.5902433551601</v>
      </c>
      <c r="AI2272" s="25">
        <v>2151.5830487210001</v>
      </c>
      <c r="AJ2272" s="25">
        <v>45.316838598739103</v>
      </c>
    </row>
    <row r="2273" spans="25:36" x14ac:dyDescent="0.2">
      <c r="Y2273" t="s">
        <v>4362</v>
      </c>
      <c r="Z2273" t="s">
        <v>212</v>
      </c>
      <c r="AA2273" s="6">
        <v>1507.13031503869</v>
      </c>
      <c r="AB2273" s="6">
        <v>1426.92125226711</v>
      </c>
      <c r="AC2273" s="6">
        <v>68.715562782601694</v>
      </c>
      <c r="AF2273" s="24" t="s">
        <v>5353</v>
      </c>
      <c r="AG2273" s="24" t="s">
        <v>274</v>
      </c>
      <c r="AH2273" s="25">
        <v>2232.7272665447599</v>
      </c>
      <c r="AI2273" s="25">
        <v>2151.8839970377999</v>
      </c>
      <c r="AJ2273" s="25">
        <v>44.879911216513001</v>
      </c>
    </row>
    <row r="2274" spans="25:36" x14ac:dyDescent="0.2">
      <c r="Y2274" t="s">
        <v>4364</v>
      </c>
      <c r="Z2274" t="s">
        <v>212</v>
      </c>
      <c r="AA2274" s="6">
        <v>1507.14335439664</v>
      </c>
      <c r="AB2274" s="6">
        <v>1488.5192094793299</v>
      </c>
      <c r="AC2274" s="6">
        <v>54.0625370614571</v>
      </c>
      <c r="AF2274" s="24" t="s">
        <v>4462</v>
      </c>
      <c r="AG2274" s="24" t="s">
        <v>212</v>
      </c>
      <c r="AH2274" s="25">
        <v>2339.4706337676998</v>
      </c>
      <c r="AI2274" s="25">
        <v>2152.6379813263902</v>
      </c>
      <c r="AJ2274" s="25">
        <v>43.616305945927699</v>
      </c>
    </row>
    <row r="2275" spans="25:36" x14ac:dyDescent="0.2">
      <c r="Y2275" t="s">
        <v>4366</v>
      </c>
      <c r="Z2275" t="s">
        <v>212</v>
      </c>
      <c r="AA2275" s="6">
        <v>1507.2819933594301</v>
      </c>
      <c r="AB2275" s="6">
        <v>1507.2819933594301</v>
      </c>
      <c r="AC2275" s="6"/>
      <c r="AF2275" s="24" t="s">
        <v>5046</v>
      </c>
      <c r="AG2275" s="24" t="s">
        <v>212</v>
      </c>
      <c r="AH2275" s="25">
        <v>3132.9611018593801</v>
      </c>
      <c r="AI2275" s="25">
        <v>2153.5558500870702</v>
      </c>
      <c r="AJ2275" s="25">
        <v>87.734956436471407</v>
      </c>
    </row>
    <row r="2276" spans="25:36" x14ac:dyDescent="0.2">
      <c r="Y2276" t="s">
        <v>4368</v>
      </c>
      <c r="Z2276" t="s">
        <v>212</v>
      </c>
      <c r="AA2276" s="6">
        <v>1507.4497861013199</v>
      </c>
      <c r="AB2276" s="6">
        <v>1479.9787709773</v>
      </c>
      <c r="AC2276" s="6">
        <v>73.832713563103297</v>
      </c>
      <c r="AF2276" s="24" t="s">
        <v>5517</v>
      </c>
      <c r="AG2276" s="24" t="s">
        <v>212</v>
      </c>
      <c r="AH2276" s="25">
        <v>2156.0190251825002</v>
      </c>
      <c r="AI2276" s="25">
        <v>2156.0190251825002</v>
      </c>
      <c r="AJ2276" s="25">
        <v>141.28767288696201</v>
      </c>
    </row>
    <row r="2277" spans="25:36" x14ac:dyDescent="0.2">
      <c r="Y2277" t="s">
        <v>4369</v>
      </c>
      <c r="Z2277" t="s">
        <v>274</v>
      </c>
      <c r="AA2277" s="6">
        <v>1508.57815714716</v>
      </c>
      <c r="AB2277" s="6">
        <v>1660.28008417413</v>
      </c>
      <c r="AC2277" s="6">
        <v>68.424653632430704</v>
      </c>
      <c r="AF2277" s="24" t="s">
        <v>4460</v>
      </c>
      <c r="AG2277" s="24" t="s">
        <v>212</v>
      </c>
      <c r="AH2277" s="25">
        <v>2223.1166809951701</v>
      </c>
      <c r="AI2277" s="25">
        <v>2156.2019706025899</v>
      </c>
      <c r="AJ2277" s="25">
        <v>45.0404013127417</v>
      </c>
    </row>
    <row r="2278" spans="25:36" x14ac:dyDescent="0.2">
      <c r="Y2278" t="s">
        <v>4371</v>
      </c>
      <c r="Z2278" t="s">
        <v>212</v>
      </c>
      <c r="AA2278" s="6">
        <v>1509.8516939405899</v>
      </c>
      <c r="AB2278" s="6">
        <v>1276.9837029109899</v>
      </c>
      <c r="AC2278" s="6">
        <v>92.353192682455301</v>
      </c>
      <c r="AF2278" s="24" t="s">
        <v>2575</v>
      </c>
      <c r="AG2278" s="24" t="s">
        <v>212</v>
      </c>
      <c r="AH2278" s="25">
        <v>2391.47340586469</v>
      </c>
      <c r="AI2278" s="25">
        <v>2158.36760590313</v>
      </c>
      <c r="AJ2278" s="25">
        <v>79.622808048503401</v>
      </c>
    </row>
    <row r="2279" spans="25:36" x14ac:dyDescent="0.2">
      <c r="Y2279" t="s">
        <v>4373</v>
      </c>
      <c r="Z2279" t="s">
        <v>212</v>
      </c>
      <c r="AA2279" s="6">
        <v>1509.8898345295299</v>
      </c>
      <c r="AB2279" s="6">
        <v>1659.1302277033899</v>
      </c>
      <c r="AC2279" s="6">
        <v>51.5635040659526</v>
      </c>
      <c r="AF2279" s="24" t="s">
        <v>5883</v>
      </c>
      <c r="AG2279" s="24" t="s">
        <v>212</v>
      </c>
      <c r="AH2279" s="25">
        <v>2821.0101532315598</v>
      </c>
      <c r="AI2279" s="25">
        <v>2158.8486927906201</v>
      </c>
      <c r="AJ2279" s="25">
        <v>74.208328375744102</v>
      </c>
    </row>
    <row r="2280" spans="25:36" x14ac:dyDescent="0.2">
      <c r="Y2280" t="s">
        <v>4374</v>
      </c>
      <c r="Z2280" t="s">
        <v>274</v>
      </c>
      <c r="AA2280" s="6">
        <v>1510.0052092118401</v>
      </c>
      <c r="AB2280" s="6">
        <v>1510.0052092118401</v>
      </c>
      <c r="AC2280" s="6">
        <v>6.7814985187372097</v>
      </c>
      <c r="AF2280" s="24" t="s">
        <v>4748</v>
      </c>
      <c r="AG2280" s="24" t="s">
        <v>212</v>
      </c>
      <c r="AH2280" s="25">
        <v>2304.5379699116002</v>
      </c>
      <c r="AI2280" s="25">
        <v>2159.5441209722699</v>
      </c>
      <c r="AJ2280" s="25">
        <v>66.508471024135602</v>
      </c>
    </row>
    <row r="2281" spans="25:36" x14ac:dyDescent="0.2">
      <c r="Y2281" t="s">
        <v>4376</v>
      </c>
      <c r="Z2281" t="s">
        <v>212</v>
      </c>
      <c r="AA2281" s="6">
        <v>1510.0430228043299</v>
      </c>
      <c r="AB2281" s="6">
        <v>1509.88142044655</v>
      </c>
      <c r="AC2281" s="6">
        <v>24.332740410298399</v>
      </c>
      <c r="AF2281" s="24" t="s">
        <v>2024</v>
      </c>
      <c r="AG2281" s="24" t="s">
        <v>212</v>
      </c>
      <c r="AH2281" s="25">
        <v>2160.0893958454999</v>
      </c>
      <c r="AI2281" s="25">
        <v>2160.0893958454999</v>
      </c>
      <c r="AJ2281" s="25">
        <v>127.19274990316799</v>
      </c>
    </row>
    <row r="2282" spans="25:36" x14ac:dyDescent="0.2">
      <c r="Y2282" t="s">
        <v>4378</v>
      </c>
      <c r="Z2282" t="s">
        <v>212</v>
      </c>
      <c r="AA2282" s="6">
        <v>1510.20557571467</v>
      </c>
      <c r="AB2282" s="6">
        <v>1497.8834646738701</v>
      </c>
      <c r="AC2282" s="6">
        <v>54.753428858778101</v>
      </c>
      <c r="AF2282" s="24" t="s">
        <v>2522</v>
      </c>
      <c r="AG2282" s="24" t="s">
        <v>274</v>
      </c>
      <c r="AH2282" s="25">
        <v>1803.9954104974599</v>
      </c>
      <c r="AI2282" s="25">
        <v>2161.02739836922</v>
      </c>
      <c r="AJ2282" s="25">
        <v>37.003496133243303</v>
      </c>
    </row>
    <row r="2283" spans="25:36" x14ac:dyDescent="0.2">
      <c r="Y2283" t="s">
        <v>4379</v>
      </c>
      <c r="Z2283" t="s">
        <v>274</v>
      </c>
      <c r="AA2283" s="6">
        <v>1510.23141914711</v>
      </c>
      <c r="AB2283" s="6">
        <v>1510.23141914711</v>
      </c>
      <c r="AC2283" s="6"/>
      <c r="AF2283" s="24" t="s">
        <v>4136</v>
      </c>
      <c r="AG2283" s="24" t="s">
        <v>212</v>
      </c>
      <c r="AH2283" s="25">
        <v>2721.8538302812099</v>
      </c>
      <c r="AI2283" s="25">
        <v>2161.3033043504602</v>
      </c>
      <c r="AJ2283" s="25">
        <v>57.519464283580298</v>
      </c>
    </row>
    <row r="2284" spans="25:36" x14ac:dyDescent="0.2">
      <c r="Y2284" t="s">
        <v>4381</v>
      </c>
      <c r="Z2284" t="s">
        <v>212</v>
      </c>
      <c r="AA2284" s="6">
        <v>1510.4238457619999</v>
      </c>
      <c r="AB2284" s="6">
        <v>1064.85855249723</v>
      </c>
      <c r="AC2284" s="6">
        <v>89.014074622697606</v>
      </c>
      <c r="AF2284" s="24" t="s">
        <v>1191</v>
      </c>
      <c r="AG2284" s="24" t="s">
        <v>274</v>
      </c>
      <c r="AH2284" s="25">
        <v>1697.76336378207</v>
      </c>
      <c r="AI2284" s="25">
        <v>2161.5009771424602</v>
      </c>
      <c r="AJ2284" s="25">
        <v>71.739157787740297</v>
      </c>
    </row>
    <row r="2285" spans="25:36" x14ac:dyDescent="0.2">
      <c r="Y2285" t="s">
        <v>4383</v>
      </c>
      <c r="Z2285" t="s">
        <v>212</v>
      </c>
      <c r="AA2285" s="6">
        <v>1511.21464954104</v>
      </c>
      <c r="AB2285" s="6">
        <v>1511.21464954104</v>
      </c>
      <c r="AC2285" s="6"/>
      <c r="AF2285" s="24" t="s">
        <v>3398</v>
      </c>
      <c r="AG2285" s="24" t="s">
        <v>212</v>
      </c>
      <c r="AH2285" s="25">
        <v>2174.99918637265</v>
      </c>
      <c r="AI2285" s="25">
        <v>2161.59699916317</v>
      </c>
      <c r="AJ2285" s="25">
        <v>47.584216163137398</v>
      </c>
    </row>
    <row r="2286" spans="25:36" x14ac:dyDescent="0.2">
      <c r="Y2286" t="s">
        <v>4385</v>
      </c>
      <c r="Z2286" t="s">
        <v>212</v>
      </c>
      <c r="AA2286" s="6">
        <v>1511.2203445473101</v>
      </c>
      <c r="AB2286" s="6">
        <v>1295.0525857442501</v>
      </c>
      <c r="AC2286" s="6">
        <v>84.903921490461002</v>
      </c>
      <c r="AF2286" s="24" t="s">
        <v>7037</v>
      </c>
      <c r="AG2286" s="24" t="s">
        <v>212</v>
      </c>
      <c r="AH2286" s="25">
        <v>3418.1768462720702</v>
      </c>
      <c r="AI2286" s="25">
        <v>2161.9070800572399</v>
      </c>
      <c r="AJ2286" s="25">
        <v>124.819273797082</v>
      </c>
    </row>
    <row r="2287" spans="25:36" x14ac:dyDescent="0.2">
      <c r="Y2287" t="s">
        <v>4386</v>
      </c>
      <c r="Z2287" t="s">
        <v>274</v>
      </c>
      <c r="AA2287" s="6">
        <v>1512.8556879043001</v>
      </c>
      <c r="AB2287" s="6">
        <v>1512.8556879043001</v>
      </c>
      <c r="AC2287" s="6"/>
      <c r="AF2287" s="24" t="s">
        <v>3249</v>
      </c>
      <c r="AG2287" s="24" t="s">
        <v>212</v>
      </c>
      <c r="AH2287" s="25">
        <v>2079.0273559102502</v>
      </c>
      <c r="AI2287" s="25">
        <v>2164.4515219291002</v>
      </c>
      <c r="AJ2287" s="25">
        <v>42.604108405633603</v>
      </c>
    </row>
    <row r="2288" spans="25:36" x14ac:dyDescent="0.2">
      <c r="Y2288" t="s">
        <v>4388</v>
      </c>
      <c r="Z2288" t="s">
        <v>212</v>
      </c>
      <c r="AA2288" s="6">
        <v>1512.8556879043001</v>
      </c>
      <c r="AB2288" s="6">
        <v>1512.8556879043001</v>
      </c>
      <c r="AC2288" s="6"/>
      <c r="AF2288" s="24" t="s">
        <v>3046</v>
      </c>
      <c r="AG2288" s="24" t="s">
        <v>212</v>
      </c>
      <c r="AH2288" s="25">
        <v>2285.2721996018699</v>
      </c>
      <c r="AI2288" s="25">
        <v>2166.3680024226901</v>
      </c>
      <c r="AJ2288" s="25">
        <v>49.7777269441778</v>
      </c>
    </row>
    <row r="2289" spans="25:36" x14ac:dyDescent="0.2">
      <c r="Y2289" t="s">
        <v>4390</v>
      </c>
      <c r="Z2289" t="s">
        <v>212</v>
      </c>
      <c r="AA2289" s="6">
        <v>1512.9847114361801</v>
      </c>
      <c r="AB2289" s="6">
        <v>1424.40024691331</v>
      </c>
      <c r="AC2289" s="6">
        <v>72.8977600055442</v>
      </c>
      <c r="AF2289" s="24" t="s">
        <v>9685</v>
      </c>
      <c r="AG2289" s="24" t="s">
        <v>212</v>
      </c>
      <c r="AH2289" s="25">
        <v>22660.005602957699</v>
      </c>
      <c r="AI2289" s="25">
        <v>2166.9508783224301</v>
      </c>
      <c r="AJ2289" s="25">
        <v>255.84800448872301</v>
      </c>
    </row>
    <row r="2290" spans="25:36" x14ac:dyDescent="0.2">
      <c r="Y2290" t="s">
        <v>4392</v>
      </c>
      <c r="Z2290" t="s">
        <v>212</v>
      </c>
      <c r="AA2290" s="6">
        <v>1513.0551207123799</v>
      </c>
      <c r="AB2290" s="6">
        <v>1513.0551207123799</v>
      </c>
      <c r="AC2290" s="6">
        <v>7.7854426385512001</v>
      </c>
      <c r="AF2290" s="24" t="s">
        <v>3408</v>
      </c>
      <c r="AG2290" s="24" t="s">
        <v>212</v>
      </c>
      <c r="AH2290" s="25">
        <v>2283.8189032208502</v>
      </c>
      <c r="AI2290" s="25">
        <v>2167.0761626458302</v>
      </c>
      <c r="AJ2290" s="25">
        <v>33.924650483619303</v>
      </c>
    </row>
    <row r="2291" spans="25:36" x14ac:dyDescent="0.2">
      <c r="Y2291" t="s">
        <v>4394</v>
      </c>
      <c r="Z2291" t="s">
        <v>212</v>
      </c>
      <c r="AA2291" s="6">
        <v>1513.18124287715</v>
      </c>
      <c r="AB2291" s="6">
        <v>1513.18124287715</v>
      </c>
      <c r="AC2291" s="6"/>
      <c r="AF2291" s="24" t="s">
        <v>3979</v>
      </c>
      <c r="AG2291" s="24" t="s">
        <v>212</v>
      </c>
      <c r="AH2291" s="25">
        <v>2218.1012677301301</v>
      </c>
      <c r="AI2291" s="25">
        <v>2169.24740912174</v>
      </c>
      <c r="AJ2291" s="25">
        <v>65.936474580054806</v>
      </c>
    </row>
    <row r="2292" spans="25:36" x14ac:dyDescent="0.2">
      <c r="Y2292" t="s">
        <v>4395</v>
      </c>
      <c r="Z2292" t="s">
        <v>274</v>
      </c>
      <c r="AA2292" s="6">
        <v>1513.8605114016</v>
      </c>
      <c r="AB2292" s="6">
        <v>1513.8605114016</v>
      </c>
      <c r="AC2292" s="6">
        <v>14.315705136538501</v>
      </c>
      <c r="AF2292" s="24" t="s">
        <v>4699</v>
      </c>
      <c r="AG2292" s="24" t="s">
        <v>212</v>
      </c>
      <c r="AH2292" s="25">
        <v>4067.0792915703801</v>
      </c>
      <c r="AI2292" s="25">
        <v>2169.7753642344001</v>
      </c>
      <c r="AJ2292" s="25">
        <v>119.06444411912101</v>
      </c>
    </row>
    <row r="2293" spans="25:36" x14ac:dyDescent="0.2">
      <c r="Y2293" t="s">
        <v>4397</v>
      </c>
      <c r="Z2293" t="s">
        <v>212</v>
      </c>
      <c r="AA2293" s="6">
        <v>1514.1646057698299</v>
      </c>
      <c r="AB2293" s="6">
        <v>1514.1646057698299</v>
      </c>
      <c r="AC2293" s="6"/>
      <c r="AF2293" s="24" t="s">
        <v>3609</v>
      </c>
      <c r="AG2293" s="24" t="s">
        <v>212</v>
      </c>
      <c r="AH2293" s="25">
        <v>2593.5007022088598</v>
      </c>
      <c r="AI2293" s="25">
        <v>2170.19280130177</v>
      </c>
      <c r="AJ2293" s="25">
        <v>84.646401375460002</v>
      </c>
    </row>
    <row r="2294" spans="25:36" x14ac:dyDescent="0.2">
      <c r="Y2294" t="s">
        <v>4399</v>
      </c>
      <c r="Z2294" t="s">
        <v>212</v>
      </c>
      <c r="AA2294" s="6">
        <v>1514.1646057698299</v>
      </c>
      <c r="AB2294" s="6">
        <v>1514.1646057698299</v>
      </c>
      <c r="AC2294" s="6"/>
      <c r="AF2294" s="24" t="s">
        <v>2966</v>
      </c>
      <c r="AG2294" s="24" t="s">
        <v>212</v>
      </c>
      <c r="AH2294" s="25">
        <v>1982.3905912078801</v>
      </c>
      <c r="AI2294" s="25">
        <v>2170.2836721741401</v>
      </c>
      <c r="AJ2294" s="25">
        <v>61.799736603994603</v>
      </c>
    </row>
    <row r="2295" spans="25:36" x14ac:dyDescent="0.2">
      <c r="Y2295" t="s">
        <v>4400</v>
      </c>
      <c r="Z2295" t="s">
        <v>274</v>
      </c>
      <c r="AA2295" s="6">
        <v>1514.3955521529699</v>
      </c>
      <c r="AB2295" s="6">
        <v>1514.3955521529699</v>
      </c>
      <c r="AC2295" s="6">
        <v>15.647791203687399</v>
      </c>
      <c r="AF2295" s="24" t="s">
        <v>4682</v>
      </c>
      <c r="AG2295" s="24" t="s">
        <v>212</v>
      </c>
      <c r="AH2295" s="25">
        <v>2721.51500269286</v>
      </c>
      <c r="AI2295" s="25">
        <v>2170.3860616530501</v>
      </c>
      <c r="AJ2295" s="25">
        <v>59.7128369841504</v>
      </c>
    </row>
    <row r="2296" spans="25:36" x14ac:dyDescent="0.2">
      <c r="Y2296" t="s">
        <v>4402</v>
      </c>
      <c r="Z2296" t="s">
        <v>212</v>
      </c>
      <c r="AA2296" s="6">
        <v>1514.4091034401499</v>
      </c>
      <c r="AB2296" s="6">
        <v>1293.67004560802</v>
      </c>
      <c r="AC2296" s="6">
        <v>59.798158512864902</v>
      </c>
      <c r="AF2296" s="24" t="s">
        <v>4697</v>
      </c>
      <c r="AG2296" s="24" t="s">
        <v>212</v>
      </c>
      <c r="AH2296" s="25">
        <v>2423.8095576824599</v>
      </c>
      <c r="AI2296" s="25">
        <v>2170.9967198910699</v>
      </c>
      <c r="AJ2296" s="25">
        <v>82.330973845315995</v>
      </c>
    </row>
    <row r="2297" spans="25:36" x14ac:dyDescent="0.2">
      <c r="Y2297" t="s">
        <v>4403</v>
      </c>
      <c r="Z2297" t="s">
        <v>274</v>
      </c>
      <c r="AA2297" s="6">
        <v>1514.4155404688199</v>
      </c>
      <c r="AB2297" s="6">
        <v>1514.4155404688199</v>
      </c>
      <c r="AC2297" s="6">
        <v>6.34989724072675</v>
      </c>
      <c r="AF2297" s="24" t="s">
        <v>5118</v>
      </c>
      <c r="AG2297" s="24" t="s">
        <v>212</v>
      </c>
      <c r="AH2297" s="25">
        <v>2349.4992506586</v>
      </c>
      <c r="AI2297" s="25">
        <v>2173.5466779457001</v>
      </c>
      <c r="AJ2297" s="25">
        <v>68.583055121390103</v>
      </c>
    </row>
    <row r="2298" spans="25:36" x14ac:dyDescent="0.2">
      <c r="Y2298" t="s">
        <v>4404</v>
      </c>
      <c r="Z2298" t="s">
        <v>274</v>
      </c>
      <c r="AA2298" s="6">
        <v>1514.8322115323101</v>
      </c>
      <c r="AB2298" s="6">
        <v>1645.06987755461</v>
      </c>
      <c r="AC2298" s="6">
        <v>75.032607830390205</v>
      </c>
      <c r="AF2298" s="24" t="s">
        <v>4306</v>
      </c>
      <c r="AG2298" s="24" t="s">
        <v>212</v>
      </c>
      <c r="AH2298" s="25">
        <v>2243.8586744521299</v>
      </c>
      <c r="AI2298" s="25">
        <v>2174.18165302016</v>
      </c>
      <c r="AJ2298" s="25">
        <v>66.422662933063606</v>
      </c>
    </row>
    <row r="2299" spans="25:36" x14ac:dyDescent="0.2">
      <c r="Y2299" t="s">
        <v>4406</v>
      </c>
      <c r="Z2299" t="s">
        <v>212</v>
      </c>
      <c r="AA2299" s="6">
        <v>1514.8642654035</v>
      </c>
      <c r="AB2299" s="6">
        <v>1482.21824174265</v>
      </c>
      <c r="AC2299" s="6">
        <v>36.082056415295497</v>
      </c>
      <c r="AF2299" s="24" t="s">
        <v>3491</v>
      </c>
      <c r="AG2299" s="24" t="s">
        <v>212</v>
      </c>
      <c r="AH2299" s="25">
        <v>2114.3412677647302</v>
      </c>
      <c r="AI2299" s="25">
        <v>2175.4513375615102</v>
      </c>
      <c r="AJ2299" s="25">
        <v>71.496803728530296</v>
      </c>
    </row>
    <row r="2300" spans="25:36" x14ac:dyDescent="0.2">
      <c r="Y2300" t="s">
        <v>4408</v>
      </c>
      <c r="Z2300" t="s">
        <v>212</v>
      </c>
      <c r="AA2300" s="6">
        <v>1515.80416719754</v>
      </c>
      <c r="AB2300" s="6">
        <v>1333.2125466335999</v>
      </c>
      <c r="AC2300" s="6">
        <v>80.279035999402694</v>
      </c>
      <c r="AF2300" s="24" t="s">
        <v>1928</v>
      </c>
      <c r="AG2300" s="24" t="s">
        <v>212</v>
      </c>
      <c r="AH2300" s="25">
        <v>1864.40790780524</v>
      </c>
      <c r="AI2300" s="25">
        <v>2176.10422035175</v>
      </c>
      <c r="AJ2300" s="25">
        <v>59.798453805190597</v>
      </c>
    </row>
    <row r="2301" spans="25:36" x14ac:dyDescent="0.2">
      <c r="Y2301" t="s">
        <v>4410</v>
      </c>
      <c r="Z2301" t="s">
        <v>212</v>
      </c>
      <c r="AA2301" s="6">
        <v>1516.96423339748</v>
      </c>
      <c r="AB2301" s="6">
        <v>1694.83880619243</v>
      </c>
      <c r="AC2301" s="6">
        <v>46.993169727838399</v>
      </c>
      <c r="AF2301" s="24" t="s">
        <v>4209</v>
      </c>
      <c r="AG2301" s="24" t="s">
        <v>212</v>
      </c>
      <c r="AH2301" s="25">
        <v>2185.8405463096901</v>
      </c>
      <c r="AI2301" s="25">
        <v>2176.8766428528202</v>
      </c>
      <c r="AJ2301" s="25">
        <v>44.440865256093602</v>
      </c>
    </row>
    <row r="2302" spans="25:36" x14ac:dyDescent="0.2">
      <c r="Y2302" t="s">
        <v>4412</v>
      </c>
      <c r="Z2302" t="s">
        <v>212</v>
      </c>
      <c r="AA2302" s="6">
        <v>1517.1149590499499</v>
      </c>
      <c r="AB2302" s="6">
        <v>1517.1149590499499</v>
      </c>
      <c r="AC2302" s="6"/>
      <c r="AF2302" s="24" t="s">
        <v>4701</v>
      </c>
      <c r="AG2302" s="24" t="s">
        <v>212</v>
      </c>
      <c r="AH2302" s="25">
        <v>2026.50480108484</v>
      </c>
      <c r="AI2302" s="25">
        <v>2178.3096408931501</v>
      </c>
      <c r="AJ2302" s="25">
        <v>46.862312564432102</v>
      </c>
    </row>
    <row r="2303" spans="25:36" x14ac:dyDescent="0.2">
      <c r="Y2303" t="s">
        <v>4414</v>
      </c>
      <c r="Z2303" t="s">
        <v>212</v>
      </c>
      <c r="AA2303" s="6">
        <v>1517.1819790310999</v>
      </c>
      <c r="AB2303" s="6">
        <v>1424.8538314479799</v>
      </c>
      <c r="AC2303" s="6">
        <v>77.833298309810203</v>
      </c>
      <c r="AF2303" s="24" t="s">
        <v>3987</v>
      </c>
      <c r="AG2303" s="24" t="s">
        <v>274</v>
      </c>
      <c r="AH2303" s="25">
        <v>2284.4247507607001</v>
      </c>
      <c r="AI2303" s="25">
        <v>2178.7182407638102</v>
      </c>
      <c r="AJ2303" s="25">
        <v>49.425246721548397</v>
      </c>
    </row>
    <row r="2304" spans="25:36" x14ac:dyDescent="0.2">
      <c r="Y2304" t="s">
        <v>4415</v>
      </c>
      <c r="Z2304" t="s">
        <v>274</v>
      </c>
      <c r="AA2304" s="6">
        <v>1517.45676502579</v>
      </c>
      <c r="AB2304" s="6">
        <v>1399.3293896800899</v>
      </c>
      <c r="AC2304" s="6">
        <v>68.551081782928904</v>
      </c>
      <c r="AF2304" s="24" t="s">
        <v>5372</v>
      </c>
      <c r="AG2304" s="24" t="s">
        <v>212</v>
      </c>
      <c r="AH2304" s="25">
        <v>3273.9771844955299</v>
      </c>
      <c r="AI2304" s="25">
        <v>2180</v>
      </c>
      <c r="AJ2304" s="25">
        <v>135.89254599695099</v>
      </c>
    </row>
    <row r="2305" spans="25:36" x14ac:dyDescent="0.2">
      <c r="Y2305" t="s">
        <v>4416</v>
      </c>
      <c r="Z2305" t="s">
        <v>274</v>
      </c>
      <c r="AA2305" s="6">
        <v>1518.09849826185</v>
      </c>
      <c r="AB2305" s="6">
        <v>1518.09849826185</v>
      </c>
      <c r="AC2305" s="6"/>
      <c r="AF2305" s="24" t="s">
        <v>5664</v>
      </c>
      <c r="AG2305" s="24" t="s">
        <v>212</v>
      </c>
      <c r="AH2305" s="25">
        <v>3018.1254594264301</v>
      </c>
      <c r="AI2305" s="25">
        <v>2180</v>
      </c>
      <c r="AJ2305" s="25">
        <v>91.883045972840094</v>
      </c>
    </row>
    <row r="2306" spans="25:36" x14ac:dyDescent="0.2">
      <c r="Y2306" t="s">
        <v>4418</v>
      </c>
      <c r="Z2306" t="s">
        <v>212</v>
      </c>
      <c r="AA2306" s="6">
        <v>1518.4347420598299</v>
      </c>
      <c r="AB2306" s="6">
        <v>1008.21286808158</v>
      </c>
      <c r="AC2306" s="6">
        <v>75.169164124740107</v>
      </c>
      <c r="AF2306" s="24" t="s">
        <v>3324</v>
      </c>
      <c r="AG2306" s="24" t="s">
        <v>212</v>
      </c>
      <c r="AH2306" s="25">
        <v>2209.2624025985401</v>
      </c>
      <c r="AI2306" s="25">
        <v>2180.0440749405702</v>
      </c>
      <c r="AJ2306" s="25">
        <v>77.247014753964507</v>
      </c>
    </row>
    <row r="2307" spans="25:36" x14ac:dyDescent="0.2">
      <c r="Y2307" t="s">
        <v>4420</v>
      </c>
      <c r="Z2307" t="s">
        <v>212</v>
      </c>
      <c r="AA2307" s="6">
        <v>1519.082081492</v>
      </c>
      <c r="AB2307" s="6">
        <v>1519.082081492</v>
      </c>
      <c r="AC2307" s="6"/>
      <c r="AF2307" s="24" t="s">
        <v>7570</v>
      </c>
      <c r="AG2307" s="24" t="s">
        <v>212</v>
      </c>
      <c r="AH2307" s="25">
        <v>4356.9329453374003</v>
      </c>
      <c r="AI2307" s="25">
        <v>2182.6038633702401</v>
      </c>
      <c r="AJ2307" s="25">
        <v>152.12994449609801</v>
      </c>
    </row>
    <row r="2308" spans="25:36" x14ac:dyDescent="0.2">
      <c r="Y2308" t="s">
        <v>4421</v>
      </c>
      <c r="Z2308" t="s">
        <v>274</v>
      </c>
      <c r="AA2308" s="6">
        <v>1519.082081492</v>
      </c>
      <c r="AB2308" s="6">
        <v>1519.082081492</v>
      </c>
      <c r="AC2308" s="6"/>
      <c r="AF2308" s="24" t="s">
        <v>4044</v>
      </c>
      <c r="AG2308" s="24" t="s">
        <v>212</v>
      </c>
      <c r="AH2308" s="25">
        <v>2992.7985291090899</v>
      </c>
      <c r="AI2308" s="25">
        <v>2184.0224735246502</v>
      </c>
      <c r="AJ2308" s="25">
        <v>66.699054018295897</v>
      </c>
    </row>
    <row r="2309" spans="25:36" x14ac:dyDescent="0.2">
      <c r="Y2309" t="s">
        <v>4423</v>
      </c>
      <c r="Z2309" t="s">
        <v>212</v>
      </c>
      <c r="AA2309" s="6">
        <v>1519.9251901202299</v>
      </c>
      <c r="AB2309" s="6">
        <v>1415.8466492397799</v>
      </c>
      <c r="AC2309" s="6">
        <v>119.62201994578901</v>
      </c>
      <c r="AF2309" s="24" t="s">
        <v>171</v>
      </c>
      <c r="AG2309" s="24" t="s">
        <v>212</v>
      </c>
      <c r="AH2309" s="25">
        <v>2182.1710282838899</v>
      </c>
      <c r="AI2309" s="25">
        <v>2185.04490458787</v>
      </c>
      <c r="AJ2309" s="25">
        <v>48.322638762393197</v>
      </c>
    </row>
    <row r="2310" spans="25:36" x14ac:dyDescent="0.2">
      <c r="Y2310" t="s">
        <v>4425</v>
      </c>
      <c r="Z2310" t="s">
        <v>212</v>
      </c>
      <c r="AA2310" s="6">
        <v>1520.1138711216399</v>
      </c>
      <c r="AB2310" s="6">
        <v>1341.4713190090599</v>
      </c>
      <c r="AC2310" s="6">
        <v>81.623076538084206</v>
      </c>
      <c r="AF2310" s="24" t="s">
        <v>4468</v>
      </c>
      <c r="AG2310" s="24" t="s">
        <v>212</v>
      </c>
      <c r="AH2310" s="25">
        <v>5505.7877320600801</v>
      </c>
      <c r="AI2310" s="25">
        <v>2185.3877863395601</v>
      </c>
      <c r="AJ2310" s="25">
        <v>184.34526323601401</v>
      </c>
    </row>
    <row r="2311" spans="25:36" x14ac:dyDescent="0.2">
      <c r="Y2311" t="s">
        <v>4427</v>
      </c>
      <c r="Z2311" t="s">
        <v>212</v>
      </c>
      <c r="AA2311" s="6">
        <v>1520.5424213270001</v>
      </c>
      <c r="AB2311" s="6">
        <v>1685</v>
      </c>
      <c r="AC2311" s="6">
        <v>44.647914573321401</v>
      </c>
      <c r="AF2311" s="24" t="s">
        <v>1775</v>
      </c>
      <c r="AG2311" s="24" t="s">
        <v>274</v>
      </c>
      <c r="AH2311" s="25">
        <v>2187.22124683024</v>
      </c>
      <c r="AI2311" s="25">
        <v>2187.22124683024</v>
      </c>
      <c r="AJ2311" s="25">
        <v>100.37465465552501</v>
      </c>
    </row>
    <row r="2312" spans="25:36" x14ac:dyDescent="0.2">
      <c r="Y2312" t="s">
        <v>4428</v>
      </c>
      <c r="Z2312" t="s">
        <v>274</v>
      </c>
      <c r="AA2312" s="6">
        <v>1521.0493799088099</v>
      </c>
      <c r="AB2312" s="6">
        <v>1521.0493799088099</v>
      </c>
      <c r="AC2312" s="6"/>
      <c r="AF2312" s="24" t="s">
        <v>1716</v>
      </c>
      <c r="AG2312" s="24" t="s">
        <v>274</v>
      </c>
      <c r="AH2312" s="25">
        <v>2187.22124683024</v>
      </c>
      <c r="AI2312" s="25">
        <v>2187.22124683024</v>
      </c>
      <c r="AJ2312" s="25">
        <v>100.37465465552501</v>
      </c>
    </row>
    <row r="2313" spans="25:36" x14ac:dyDescent="0.2">
      <c r="Y2313" t="s">
        <v>4429</v>
      </c>
      <c r="Z2313" t="s">
        <v>274</v>
      </c>
      <c r="AA2313" s="6">
        <v>1521.0493799088099</v>
      </c>
      <c r="AB2313" s="6">
        <v>1521.0493799088099</v>
      </c>
      <c r="AC2313" s="6"/>
      <c r="AF2313" s="24" t="s">
        <v>2886</v>
      </c>
      <c r="AG2313" s="24" t="s">
        <v>212</v>
      </c>
      <c r="AH2313" s="25">
        <v>2185.1165216372501</v>
      </c>
      <c r="AI2313" s="25">
        <v>2190.2961347079699</v>
      </c>
      <c r="AJ2313" s="25">
        <v>51.580273549882698</v>
      </c>
    </row>
    <row r="2314" spans="25:36" x14ac:dyDescent="0.2">
      <c r="Y2314" t="s">
        <v>4431</v>
      </c>
      <c r="Z2314" t="s">
        <v>274</v>
      </c>
      <c r="AA2314" s="6">
        <v>1521.09697428955</v>
      </c>
      <c r="AB2314" s="6">
        <v>1521.09697428955</v>
      </c>
      <c r="AC2314" s="6">
        <v>3.1115921434206202</v>
      </c>
      <c r="AF2314" s="24" t="s">
        <v>6898</v>
      </c>
      <c r="AG2314" s="24" t="s">
        <v>212</v>
      </c>
      <c r="AH2314" s="25">
        <v>4268.7118336691901</v>
      </c>
      <c r="AI2314" s="25">
        <v>2193.57706218163</v>
      </c>
      <c r="AJ2314" s="25">
        <v>149.050413438741</v>
      </c>
    </row>
    <row r="2315" spans="25:36" x14ac:dyDescent="0.2">
      <c r="Y2315" t="s">
        <v>4433</v>
      </c>
      <c r="Z2315" t="s">
        <v>212</v>
      </c>
      <c r="AA2315" s="6">
        <v>1521.1710285015999</v>
      </c>
      <c r="AB2315" s="6">
        <v>1672.50940600186</v>
      </c>
      <c r="AC2315" s="6">
        <v>60.795400275164802</v>
      </c>
      <c r="AF2315" s="24" t="s">
        <v>4560</v>
      </c>
      <c r="AG2315" s="24" t="s">
        <v>212</v>
      </c>
      <c r="AH2315" s="25">
        <v>2407.76139590511</v>
      </c>
      <c r="AI2315" s="25">
        <v>2196.0453066839</v>
      </c>
      <c r="AJ2315" s="25">
        <v>60.171118662629098</v>
      </c>
    </row>
    <row r="2316" spans="25:36" x14ac:dyDescent="0.2">
      <c r="Y2316" t="s">
        <v>4435</v>
      </c>
      <c r="Z2316" t="s">
        <v>212</v>
      </c>
      <c r="AA2316" s="6">
        <v>1521.22414726487</v>
      </c>
      <c r="AB2316" s="6">
        <v>1624.18452020581</v>
      </c>
      <c r="AC2316" s="6">
        <v>62.950003023109801</v>
      </c>
      <c r="AF2316" s="24" t="s">
        <v>4794</v>
      </c>
      <c r="AG2316" s="24" t="s">
        <v>212</v>
      </c>
      <c r="AH2316" s="25">
        <v>2357.1875624526001</v>
      </c>
      <c r="AI2316" s="25">
        <v>2197.0958688310802</v>
      </c>
      <c r="AJ2316" s="25">
        <v>62.859027775563199</v>
      </c>
    </row>
    <row r="2317" spans="25:36" x14ac:dyDescent="0.2">
      <c r="Y2317" t="s">
        <v>4436</v>
      </c>
      <c r="Z2317" t="s">
        <v>212</v>
      </c>
      <c r="AA2317" s="6">
        <v>1523.8596560291601</v>
      </c>
      <c r="AB2317" s="6">
        <v>1455.0104396559</v>
      </c>
      <c r="AC2317" s="6">
        <v>84.003549319834903</v>
      </c>
      <c r="AF2317" s="24" t="s">
        <v>10878</v>
      </c>
      <c r="AG2317" s="24" t="s">
        <v>212</v>
      </c>
      <c r="AH2317" s="25">
        <v>1725.5951590812599</v>
      </c>
      <c r="AI2317" s="25">
        <v>2198.6214124140702</v>
      </c>
      <c r="AJ2317" s="25">
        <v>72.489950119640994</v>
      </c>
    </row>
    <row r="2318" spans="25:36" x14ac:dyDescent="0.2">
      <c r="Y2318" t="s">
        <v>4438</v>
      </c>
      <c r="Z2318" t="s">
        <v>212</v>
      </c>
      <c r="AA2318" s="6">
        <v>1524.7338851148399</v>
      </c>
      <c r="AB2318" s="6">
        <v>1524.7338851148399</v>
      </c>
      <c r="AC2318" s="6">
        <v>3.6766870496722501</v>
      </c>
      <c r="AF2318" s="24" t="s">
        <v>3598</v>
      </c>
      <c r="AG2318" s="24" t="s">
        <v>212</v>
      </c>
      <c r="AH2318" s="25">
        <v>2921.7862100908901</v>
      </c>
      <c r="AI2318" s="25">
        <v>2201.6961007732298</v>
      </c>
      <c r="AJ2318" s="25">
        <v>77.297617568042696</v>
      </c>
    </row>
    <row r="2319" spans="25:36" x14ac:dyDescent="0.2">
      <c r="Y2319" t="s">
        <v>4439</v>
      </c>
      <c r="Z2319" t="s">
        <v>274</v>
      </c>
      <c r="AA2319" s="6">
        <v>1524.94432079586</v>
      </c>
      <c r="AB2319" s="6">
        <v>1600.67078202637</v>
      </c>
      <c r="AC2319" s="6">
        <v>53.2346017399014</v>
      </c>
      <c r="AF2319" s="24" t="s">
        <v>4518</v>
      </c>
      <c r="AG2319" s="24" t="s">
        <v>212</v>
      </c>
      <c r="AH2319" s="25">
        <v>2570.9974100208701</v>
      </c>
      <c r="AI2319" s="25">
        <v>2201.74962061222</v>
      </c>
      <c r="AJ2319" s="25">
        <v>72.995177711907203</v>
      </c>
    </row>
    <row r="2320" spans="25:36" x14ac:dyDescent="0.2">
      <c r="Y2320" t="s">
        <v>4440</v>
      </c>
      <c r="Z2320" t="s">
        <v>274</v>
      </c>
      <c r="AA2320" s="6">
        <v>1525.0461731834801</v>
      </c>
      <c r="AB2320" s="6">
        <v>1525.0461731834801</v>
      </c>
      <c r="AC2320" s="6">
        <v>9.1994782647075297</v>
      </c>
      <c r="AF2320" s="24" t="s">
        <v>6239</v>
      </c>
      <c r="AG2320" s="24" t="s">
        <v>212</v>
      </c>
      <c r="AH2320" s="25">
        <v>3144.3702990202401</v>
      </c>
      <c r="AI2320" s="25">
        <v>2203.0085040395102</v>
      </c>
      <c r="AJ2320" s="25">
        <v>100.56738530901799</v>
      </c>
    </row>
    <row r="2321" spans="25:36" x14ac:dyDescent="0.2">
      <c r="Y2321" t="s">
        <v>4442</v>
      </c>
      <c r="Z2321" t="s">
        <v>212</v>
      </c>
      <c r="AA2321" s="6">
        <v>1525.1229671880999</v>
      </c>
      <c r="AB2321" s="6">
        <v>1344.0293924064799</v>
      </c>
      <c r="AC2321" s="6">
        <v>124.760109211119</v>
      </c>
      <c r="AF2321" s="24" t="s">
        <v>3935</v>
      </c>
      <c r="AG2321" s="24" t="s">
        <v>212</v>
      </c>
      <c r="AH2321" s="25">
        <v>2165.7843793574998</v>
      </c>
      <c r="AI2321" s="25">
        <v>2203.2563374031301</v>
      </c>
      <c r="AJ2321" s="25">
        <v>29.055388534303301</v>
      </c>
    </row>
    <row r="2322" spans="25:36" x14ac:dyDescent="0.2">
      <c r="Y2322" t="s">
        <v>4443</v>
      </c>
      <c r="Z2322" t="s">
        <v>274</v>
      </c>
      <c r="AA2322" s="6">
        <v>1525.21271363853</v>
      </c>
      <c r="AB2322" s="6">
        <v>1525.21271363853</v>
      </c>
      <c r="AC2322" s="6">
        <v>13.982810914900099</v>
      </c>
      <c r="AF2322" s="24" t="s">
        <v>5110</v>
      </c>
      <c r="AG2322" s="24" t="s">
        <v>212</v>
      </c>
      <c r="AH2322" s="25">
        <v>2495.0238892992502</v>
      </c>
      <c r="AI2322" s="25">
        <v>2203.3702413844999</v>
      </c>
      <c r="AJ2322" s="25">
        <v>70.976047830168596</v>
      </c>
    </row>
    <row r="2323" spans="25:36" x14ac:dyDescent="0.2">
      <c r="Y2323" t="s">
        <v>4445</v>
      </c>
      <c r="Z2323" t="s">
        <v>212</v>
      </c>
      <c r="AA2323" s="6">
        <v>1525.26266353447</v>
      </c>
      <c r="AB2323" s="6">
        <v>1599.6740987061401</v>
      </c>
      <c r="AC2323" s="6">
        <v>53.930031060329597</v>
      </c>
      <c r="AF2323" s="24" t="s">
        <v>4005</v>
      </c>
      <c r="AG2323" s="24" t="s">
        <v>212</v>
      </c>
      <c r="AH2323" s="25">
        <v>2365.5798577447399</v>
      </c>
      <c r="AI2323" s="25">
        <v>2203.39980007744</v>
      </c>
      <c r="AJ2323" s="25">
        <v>45.735715673620703</v>
      </c>
    </row>
    <row r="2324" spans="25:36" x14ac:dyDescent="0.2">
      <c r="Y2324" t="s">
        <v>4447</v>
      </c>
      <c r="Z2324" t="s">
        <v>212</v>
      </c>
      <c r="AA2324" s="6">
        <v>1525.3060332339301</v>
      </c>
      <c r="AB2324" s="6">
        <v>1525.3060332339301</v>
      </c>
      <c r="AC2324" s="6">
        <v>6.5870474307556597</v>
      </c>
      <c r="AF2324" s="24" t="s">
        <v>6124</v>
      </c>
      <c r="AG2324" s="24" t="s">
        <v>212</v>
      </c>
      <c r="AH2324" s="25">
        <v>3088.8917792175698</v>
      </c>
      <c r="AI2324" s="25">
        <v>2206.3486018925701</v>
      </c>
      <c r="AJ2324" s="25">
        <v>122.104771176805</v>
      </c>
    </row>
    <row r="2325" spans="25:36" x14ac:dyDescent="0.2">
      <c r="Y2325" t="s">
        <v>4449</v>
      </c>
      <c r="Z2325" t="s">
        <v>212</v>
      </c>
      <c r="AA2325" s="6">
        <v>1525.57908198004</v>
      </c>
      <c r="AB2325" s="6">
        <v>1492.46389093826</v>
      </c>
      <c r="AC2325" s="6">
        <v>42.033008321494101</v>
      </c>
      <c r="AF2325" s="24" t="s">
        <v>203</v>
      </c>
      <c r="AG2325" s="24" t="s">
        <v>212</v>
      </c>
      <c r="AH2325" s="25">
        <v>3095.2757756208398</v>
      </c>
      <c r="AI2325" s="25">
        <v>2206.7482287511398</v>
      </c>
      <c r="AJ2325" s="25">
        <v>76.088281323513797</v>
      </c>
    </row>
    <row r="2326" spans="25:36" x14ac:dyDescent="0.2">
      <c r="Y2326" t="s">
        <v>4451</v>
      </c>
      <c r="Z2326" t="s">
        <v>212</v>
      </c>
      <c r="AA2326" s="6">
        <v>1526.13813022708</v>
      </c>
      <c r="AB2326" s="6">
        <v>1526.13813022708</v>
      </c>
      <c r="AC2326" s="6">
        <v>8.9386162983677302</v>
      </c>
      <c r="AF2326" s="24" t="s">
        <v>3986</v>
      </c>
      <c r="AG2326" s="24" t="s">
        <v>212</v>
      </c>
      <c r="AH2326" s="25">
        <v>2541.5030243002898</v>
      </c>
      <c r="AI2326" s="25">
        <v>2207.3117796418901</v>
      </c>
      <c r="AJ2326" s="25">
        <v>66.6983264321441</v>
      </c>
    </row>
    <row r="2327" spans="25:36" x14ac:dyDescent="0.2">
      <c r="Y2327" t="s">
        <v>4453</v>
      </c>
      <c r="Z2327" t="s">
        <v>212</v>
      </c>
      <c r="AA2327" s="6">
        <v>1526.74993275632</v>
      </c>
      <c r="AB2327" s="6">
        <v>1526.74993275632</v>
      </c>
      <c r="AC2327" s="6"/>
      <c r="AF2327" s="24" t="s">
        <v>5682</v>
      </c>
      <c r="AG2327" s="24" t="s">
        <v>212</v>
      </c>
      <c r="AH2327" s="25">
        <v>2853.7661810178201</v>
      </c>
      <c r="AI2327" s="25">
        <v>2207.83260285393</v>
      </c>
      <c r="AJ2327" s="25">
        <v>47.450852299283397</v>
      </c>
    </row>
    <row r="2328" spans="25:36" x14ac:dyDescent="0.2">
      <c r="Y2328" t="s">
        <v>4454</v>
      </c>
      <c r="Z2328" t="s">
        <v>274</v>
      </c>
      <c r="AA2328" s="6">
        <v>1526.74993275632</v>
      </c>
      <c r="AB2328" s="6">
        <v>1526.74993275632</v>
      </c>
      <c r="AC2328" s="6"/>
      <c r="AF2328" s="24" t="s">
        <v>4680</v>
      </c>
      <c r="AG2328" s="24" t="s">
        <v>212</v>
      </c>
      <c r="AH2328" s="25">
        <v>2419.4821093898399</v>
      </c>
      <c r="AI2328" s="25">
        <v>2207.85465890668</v>
      </c>
      <c r="AJ2328" s="25">
        <v>56.670147907460098</v>
      </c>
    </row>
    <row r="2329" spans="25:36" x14ac:dyDescent="0.2">
      <c r="Y2329" t="s">
        <v>171</v>
      </c>
      <c r="Z2329" t="s">
        <v>212</v>
      </c>
      <c r="AA2329" s="6">
        <v>1526.92819298379</v>
      </c>
      <c r="AB2329" s="6">
        <v>1546.34752193432</v>
      </c>
      <c r="AC2329" s="6">
        <v>69.5106103059547</v>
      </c>
      <c r="AF2329" s="24" t="s">
        <v>6511</v>
      </c>
      <c r="AG2329" s="24" t="s">
        <v>212</v>
      </c>
      <c r="AH2329" s="25">
        <v>2815.7073161154599</v>
      </c>
      <c r="AI2329" s="25">
        <v>2207.9668754784602</v>
      </c>
      <c r="AJ2329" s="25">
        <v>100.80691931167399</v>
      </c>
    </row>
    <row r="2330" spans="25:36" x14ac:dyDescent="0.2">
      <c r="Y2330" t="s">
        <v>4457</v>
      </c>
      <c r="Z2330" t="s">
        <v>212</v>
      </c>
      <c r="AA2330" s="6">
        <v>1526.9523290483801</v>
      </c>
      <c r="AB2330" s="6">
        <v>1526.9523290483801</v>
      </c>
      <c r="AC2330" s="6"/>
      <c r="AF2330" s="24" t="s">
        <v>2984</v>
      </c>
      <c r="AG2330" s="24" t="s">
        <v>212</v>
      </c>
      <c r="AH2330" s="25">
        <v>2096.0918042593999</v>
      </c>
      <c r="AI2330" s="25">
        <v>2208.9781226240898</v>
      </c>
      <c r="AJ2330" s="25">
        <v>48.160103373577002</v>
      </c>
    </row>
    <row r="2331" spans="25:36" x14ac:dyDescent="0.2">
      <c r="Y2331" t="s">
        <v>4458</v>
      </c>
      <c r="Z2331" t="s">
        <v>274</v>
      </c>
      <c r="AA2331" s="6">
        <v>1527.9363073407701</v>
      </c>
      <c r="AB2331" s="6">
        <v>1527.9363073407701</v>
      </c>
      <c r="AC2331" s="6"/>
      <c r="AF2331" s="24" t="s">
        <v>7110</v>
      </c>
      <c r="AG2331" s="24" t="s">
        <v>212</v>
      </c>
      <c r="AH2331" s="25">
        <v>3978.7551773626401</v>
      </c>
      <c r="AI2331" s="25">
        <v>2209.7865939424801</v>
      </c>
      <c r="AJ2331" s="25">
        <v>169.19098306906201</v>
      </c>
    </row>
    <row r="2332" spans="25:36" x14ac:dyDescent="0.2">
      <c r="Y2332" t="s">
        <v>4460</v>
      </c>
      <c r="Z2332" t="s">
        <v>212</v>
      </c>
      <c r="AA2332" s="6">
        <v>1528.72451689062</v>
      </c>
      <c r="AB2332" s="6">
        <v>1633.5495530113701</v>
      </c>
      <c r="AC2332" s="6">
        <v>24.393501963511198</v>
      </c>
      <c r="AF2332" s="24" t="s">
        <v>5290</v>
      </c>
      <c r="AG2332" s="24" t="s">
        <v>212</v>
      </c>
      <c r="AH2332" s="25">
        <v>2850.0033550334902</v>
      </c>
      <c r="AI2332" s="25">
        <v>2210</v>
      </c>
      <c r="AJ2332" s="25">
        <v>81.035758567285498</v>
      </c>
    </row>
    <row r="2333" spans="25:36" x14ac:dyDescent="0.2">
      <c r="Y2333" t="s">
        <v>4462</v>
      </c>
      <c r="Z2333" t="s">
        <v>212</v>
      </c>
      <c r="AA2333" s="6">
        <v>1529.13058915294</v>
      </c>
      <c r="AB2333" s="6">
        <v>1823.0132034677099</v>
      </c>
      <c r="AC2333" s="6">
        <v>28.179704131927501</v>
      </c>
      <c r="AF2333" s="24" t="s">
        <v>9184</v>
      </c>
      <c r="AG2333" s="24" t="s">
        <v>212</v>
      </c>
      <c r="AH2333" s="25">
        <v>13254.0569924055</v>
      </c>
      <c r="AI2333" s="25">
        <v>2211.1731683889502</v>
      </c>
      <c r="AJ2333" s="25">
        <v>247.05528345666801</v>
      </c>
    </row>
    <row r="2334" spans="25:36" x14ac:dyDescent="0.2">
      <c r="Y2334" t="s">
        <v>4464</v>
      </c>
      <c r="Z2334" t="s">
        <v>212</v>
      </c>
      <c r="AA2334" s="6">
        <v>1529.2555332100501</v>
      </c>
      <c r="AB2334" s="6">
        <v>1529.2555332100501</v>
      </c>
      <c r="AC2334" s="6">
        <v>1.5166127013136701</v>
      </c>
      <c r="AF2334" s="24" t="s">
        <v>5678</v>
      </c>
      <c r="AG2334" s="24" t="s">
        <v>212</v>
      </c>
      <c r="AH2334" s="25">
        <v>2212</v>
      </c>
      <c r="AI2334" s="25">
        <v>2212</v>
      </c>
      <c r="AJ2334" s="25">
        <v>114.63313369507</v>
      </c>
    </row>
    <row r="2335" spans="25:36" x14ac:dyDescent="0.2">
      <c r="Y2335" t="s">
        <v>4466</v>
      </c>
      <c r="Z2335" t="s">
        <v>212</v>
      </c>
      <c r="AA2335" s="6">
        <v>1529.9043952229099</v>
      </c>
      <c r="AB2335" s="6">
        <v>1529.9043952229099</v>
      </c>
      <c r="AC2335" s="6"/>
      <c r="AF2335" s="24" t="s">
        <v>3840</v>
      </c>
      <c r="AG2335" s="24" t="s">
        <v>212</v>
      </c>
      <c r="AH2335" s="25">
        <v>2159.4265730107099</v>
      </c>
      <c r="AI2335" s="25">
        <v>2212.3527599251602</v>
      </c>
      <c r="AJ2335" s="25">
        <v>41.154497659361503</v>
      </c>
    </row>
    <row r="2336" spans="25:36" x14ac:dyDescent="0.2">
      <c r="Y2336" t="s">
        <v>4468</v>
      </c>
      <c r="Z2336" t="s">
        <v>212</v>
      </c>
      <c r="AA2336" s="6">
        <v>1530.3898701267899</v>
      </c>
      <c r="AB2336" s="6">
        <v>1375.2985202259499</v>
      </c>
      <c r="AC2336" s="6">
        <v>70.485761791528503</v>
      </c>
      <c r="AF2336" s="24" t="s">
        <v>3184</v>
      </c>
      <c r="AG2336" s="24" t="s">
        <v>274</v>
      </c>
      <c r="AH2336" s="25">
        <v>2213.0770200879901</v>
      </c>
      <c r="AI2336" s="25">
        <v>2213.0770200879901</v>
      </c>
      <c r="AJ2336" s="25">
        <v>65.359438447900303</v>
      </c>
    </row>
    <row r="2337" spans="25:36" x14ac:dyDescent="0.2">
      <c r="Y2337" t="s">
        <v>4470</v>
      </c>
      <c r="Z2337" t="s">
        <v>212</v>
      </c>
      <c r="AA2337" s="6">
        <v>1530.5580511078899</v>
      </c>
      <c r="AB2337" s="6">
        <v>1173.7595544533201</v>
      </c>
      <c r="AC2337" s="6">
        <v>85.997807452256794</v>
      </c>
      <c r="AF2337" s="24" t="s">
        <v>7259</v>
      </c>
      <c r="AG2337" s="24" t="s">
        <v>212</v>
      </c>
      <c r="AH2337" s="25">
        <v>3683.3292567775202</v>
      </c>
      <c r="AI2337" s="25">
        <v>2215.05534753233</v>
      </c>
      <c r="AJ2337" s="25">
        <v>159.35648825672499</v>
      </c>
    </row>
    <row r="2338" spans="25:36" x14ac:dyDescent="0.2">
      <c r="Y2338" t="s">
        <v>4472</v>
      </c>
      <c r="Z2338" t="s">
        <v>212</v>
      </c>
      <c r="AA2338" s="6">
        <v>1530.8885047641199</v>
      </c>
      <c r="AB2338" s="6">
        <v>1530.8885047641199</v>
      </c>
      <c r="AC2338" s="6"/>
      <c r="AF2338" s="24" t="s">
        <v>5964</v>
      </c>
      <c r="AG2338" s="24" t="s">
        <v>212</v>
      </c>
      <c r="AH2338" s="25">
        <v>2998.1140491552101</v>
      </c>
      <c r="AI2338" s="25">
        <v>2215.4156062290999</v>
      </c>
      <c r="AJ2338" s="25">
        <v>62.396826627965297</v>
      </c>
    </row>
    <row r="2339" spans="25:36" x14ac:dyDescent="0.2">
      <c r="Y2339" t="s">
        <v>4474</v>
      </c>
      <c r="Z2339" t="s">
        <v>212</v>
      </c>
      <c r="AA2339" s="6">
        <v>1531.7177643546599</v>
      </c>
      <c r="AB2339" s="6">
        <v>1531.7177643546599</v>
      </c>
      <c r="AC2339" s="6">
        <v>1.7415091050960101</v>
      </c>
      <c r="AF2339" s="24" t="s">
        <v>5492</v>
      </c>
      <c r="AG2339" s="24" t="s">
        <v>212</v>
      </c>
      <c r="AH2339" s="25">
        <v>2097.2524427901999</v>
      </c>
      <c r="AI2339" s="25">
        <v>2216.5069584617299</v>
      </c>
      <c r="AJ2339" s="25">
        <v>59.201359518927703</v>
      </c>
    </row>
    <row r="2340" spans="25:36" x14ac:dyDescent="0.2">
      <c r="Y2340" t="s">
        <v>4475</v>
      </c>
      <c r="Z2340" t="s">
        <v>274</v>
      </c>
      <c r="AA2340" s="6">
        <v>1531.8726580064499</v>
      </c>
      <c r="AB2340" s="6">
        <v>1531.8726580064499</v>
      </c>
      <c r="AC2340" s="6"/>
      <c r="AF2340" s="24" t="s">
        <v>3661</v>
      </c>
      <c r="AG2340" s="24" t="s">
        <v>212</v>
      </c>
      <c r="AH2340" s="25">
        <v>3445.0654076731098</v>
      </c>
      <c r="AI2340" s="25">
        <v>2216.9551969297599</v>
      </c>
      <c r="AJ2340" s="25">
        <v>113.932083464803</v>
      </c>
    </row>
    <row r="2341" spans="25:36" x14ac:dyDescent="0.2">
      <c r="Y2341" t="s">
        <v>4477</v>
      </c>
      <c r="Z2341" t="s">
        <v>212</v>
      </c>
      <c r="AA2341" s="6">
        <v>1532.31975712606</v>
      </c>
      <c r="AB2341" s="6">
        <v>1162.9023167145599</v>
      </c>
      <c r="AC2341" s="6">
        <v>121.642884553798</v>
      </c>
      <c r="AF2341" s="24" t="s">
        <v>3671</v>
      </c>
      <c r="AG2341" s="24" t="s">
        <v>212</v>
      </c>
      <c r="AH2341" s="25">
        <v>2309.2206196247498</v>
      </c>
      <c r="AI2341" s="25">
        <v>2221.5334002997001</v>
      </c>
      <c r="AJ2341" s="25">
        <v>61.211857381428203</v>
      </c>
    </row>
    <row r="2342" spans="25:36" x14ac:dyDescent="0.2">
      <c r="Y2342" t="s">
        <v>4478</v>
      </c>
      <c r="Z2342" t="s">
        <v>274</v>
      </c>
      <c r="AA2342" s="6">
        <v>1532.85685492569</v>
      </c>
      <c r="AB2342" s="6">
        <v>1532.85685492569</v>
      </c>
      <c r="AC2342" s="6"/>
      <c r="AF2342" s="24" t="s">
        <v>8144</v>
      </c>
      <c r="AG2342" s="24" t="s">
        <v>212</v>
      </c>
      <c r="AH2342" s="25">
        <v>6101.3743692046801</v>
      </c>
      <c r="AI2342" s="25">
        <v>2222.55574782126</v>
      </c>
      <c r="AJ2342" s="25">
        <v>143.793155679763</v>
      </c>
    </row>
    <row r="2343" spans="25:36" x14ac:dyDescent="0.2">
      <c r="Y2343" t="s">
        <v>4480</v>
      </c>
      <c r="Z2343" t="s">
        <v>212</v>
      </c>
      <c r="AA2343" s="6">
        <v>1532.88600803278</v>
      </c>
      <c r="AB2343" s="6">
        <v>1576.3195456788301</v>
      </c>
      <c r="AC2343" s="6">
        <v>61.3762523251334</v>
      </c>
      <c r="AF2343" s="24" t="s">
        <v>6129</v>
      </c>
      <c r="AG2343" s="24" t="s">
        <v>274</v>
      </c>
      <c r="AH2343" s="25">
        <v>2891.3029411279199</v>
      </c>
      <c r="AI2343" s="25">
        <v>2223.3029377541702</v>
      </c>
      <c r="AJ2343" s="25">
        <v>81.243140443794402</v>
      </c>
    </row>
    <row r="2344" spans="25:36" x14ac:dyDescent="0.2">
      <c r="Y2344" t="s">
        <v>4482</v>
      </c>
      <c r="Z2344" t="s">
        <v>212</v>
      </c>
      <c r="AA2344" s="6">
        <v>1532.88961195975</v>
      </c>
      <c r="AB2344" s="6">
        <v>1532.88961195975</v>
      </c>
      <c r="AC2344" s="6">
        <v>1.9996890563616601</v>
      </c>
      <c r="AF2344" s="24" t="s">
        <v>7694</v>
      </c>
      <c r="AG2344" s="24" t="s">
        <v>212</v>
      </c>
      <c r="AH2344" s="25">
        <v>5186.1902090385402</v>
      </c>
      <c r="AI2344" s="25">
        <v>2226.4881024875599</v>
      </c>
      <c r="AJ2344" s="25">
        <v>127.89053298463099</v>
      </c>
    </row>
    <row r="2345" spans="25:36" x14ac:dyDescent="0.2">
      <c r="Y2345" t="s">
        <v>4484</v>
      </c>
      <c r="Z2345" t="s">
        <v>212</v>
      </c>
      <c r="AA2345" s="6">
        <v>1533.9735372382099</v>
      </c>
      <c r="AB2345" s="6">
        <v>1412.4982671677401</v>
      </c>
      <c r="AC2345" s="6">
        <v>57.817536927217901</v>
      </c>
      <c r="AF2345" s="24" t="s">
        <v>6232</v>
      </c>
      <c r="AG2345" s="24" t="s">
        <v>212</v>
      </c>
      <c r="AH2345" s="25">
        <v>3060.0431668613501</v>
      </c>
      <c r="AI2345" s="25">
        <v>2227.23128259035</v>
      </c>
      <c r="AJ2345" s="25">
        <v>94.570369260408</v>
      </c>
    </row>
    <row r="2346" spans="25:36" x14ac:dyDescent="0.2">
      <c r="Y2346" t="s">
        <v>4486</v>
      </c>
      <c r="Z2346" t="s">
        <v>212</v>
      </c>
      <c r="AA2346" s="6">
        <v>1534.17330248605</v>
      </c>
      <c r="AB2346" s="6">
        <v>1920.5162951075199</v>
      </c>
      <c r="AC2346" s="6">
        <v>66.897907858278799</v>
      </c>
      <c r="AF2346" s="24" t="s">
        <v>5614</v>
      </c>
      <c r="AG2346" s="24" t="s">
        <v>212</v>
      </c>
      <c r="AH2346" s="25">
        <v>3063.2746933309299</v>
      </c>
      <c r="AI2346" s="25">
        <v>2227.6720379139201</v>
      </c>
      <c r="AJ2346" s="25">
        <v>91.156724253021594</v>
      </c>
    </row>
    <row r="2347" spans="25:36" x14ac:dyDescent="0.2">
      <c r="Y2347" t="s">
        <v>4488</v>
      </c>
      <c r="Z2347" t="s">
        <v>212</v>
      </c>
      <c r="AA2347" s="6">
        <v>1534.78755747216</v>
      </c>
      <c r="AB2347" s="6">
        <v>1542.28236294205</v>
      </c>
      <c r="AC2347" s="6">
        <v>76.067263963741894</v>
      </c>
      <c r="AF2347" s="24" t="s">
        <v>4719</v>
      </c>
      <c r="AG2347" s="24" t="s">
        <v>212</v>
      </c>
      <c r="AH2347" s="25">
        <v>2276.9596627953501</v>
      </c>
      <c r="AI2347" s="25">
        <v>2229.42288406235</v>
      </c>
      <c r="AJ2347" s="25">
        <v>55.208049459073997</v>
      </c>
    </row>
    <row r="2348" spans="25:36" x14ac:dyDescent="0.2">
      <c r="Y2348" t="s">
        <v>4489</v>
      </c>
      <c r="Z2348" t="s">
        <v>274</v>
      </c>
      <c r="AA2348" s="6">
        <v>1534.8253796982799</v>
      </c>
      <c r="AB2348" s="6">
        <v>1534.8253796982799</v>
      </c>
      <c r="AC2348" s="6"/>
      <c r="AF2348" s="24" t="s">
        <v>4003</v>
      </c>
      <c r="AG2348" s="24" t="s">
        <v>274</v>
      </c>
      <c r="AH2348" s="25">
        <v>2002.0155662930899</v>
      </c>
      <c r="AI2348" s="25">
        <v>2230.0596749238098</v>
      </c>
      <c r="AJ2348" s="25">
        <v>55.732258293517198</v>
      </c>
    </row>
    <row r="2349" spans="25:36" x14ac:dyDescent="0.2">
      <c r="Y2349" t="s">
        <v>4491</v>
      </c>
      <c r="Z2349" t="s">
        <v>212</v>
      </c>
      <c r="AA2349" s="6">
        <v>1534.8253796982799</v>
      </c>
      <c r="AB2349" s="6">
        <v>1534.8253796982799</v>
      </c>
      <c r="AC2349" s="6"/>
      <c r="AF2349" s="24" t="s">
        <v>4439</v>
      </c>
      <c r="AG2349" s="24" t="s">
        <v>274</v>
      </c>
      <c r="AH2349" s="25">
        <v>1983.7643884065801</v>
      </c>
      <c r="AI2349" s="25">
        <v>2230.1624675970902</v>
      </c>
      <c r="AJ2349" s="25">
        <v>51.962181818356399</v>
      </c>
    </row>
    <row r="2350" spans="25:36" x14ac:dyDescent="0.2">
      <c r="Y2350" t="s">
        <v>4493</v>
      </c>
      <c r="Z2350" t="s">
        <v>212</v>
      </c>
      <c r="AA2350" s="6">
        <v>1535.3674179417101</v>
      </c>
      <c r="AB2350" s="6">
        <v>1535.3674179417101</v>
      </c>
      <c r="AC2350" s="6">
        <v>35.042095534782398</v>
      </c>
      <c r="AF2350" s="24" t="s">
        <v>2992</v>
      </c>
      <c r="AG2350" s="24" t="s">
        <v>212</v>
      </c>
      <c r="AH2350" s="25">
        <v>2523.17082827892</v>
      </c>
      <c r="AI2350" s="25">
        <v>2232.8957615690902</v>
      </c>
      <c r="AJ2350" s="25">
        <v>55.847704330353601</v>
      </c>
    </row>
    <row r="2351" spans="25:36" x14ac:dyDescent="0.2">
      <c r="Y2351" t="s">
        <v>4495</v>
      </c>
      <c r="Z2351" t="s">
        <v>212</v>
      </c>
      <c r="AA2351" s="6">
        <v>1536.3992652734601</v>
      </c>
      <c r="AB2351" s="6">
        <v>1643.36826401043</v>
      </c>
      <c r="AC2351" s="6">
        <v>57.789138756765901</v>
      </c>
      <c r="AF2351" s="24" t="s">
        <v>3473</v>
      </c>
      <c r="AG2351" s="24" t="s">
        <v>212</v>
      </c>
      <c r="AH2351" s="25">
        <v>1881.26146604989</v>
      </c>
      <c r="AI2351" s="25">
        <v>2233.4434259629102</v>
      </c>
      <c r="AJ2351" s="25">
        <v>65.503484170375401</v>
      </c>
    </row>
    <row r="2352" spans="25:36" x14ac:dyDescent="0.2">
      <c r="Y2352" t="s">
        <v>4497</v>
      </c>
      <c r="Z2352" t="s">
        <v>212</v>
      </c>
      <c r="AA2352" s="6">
        <v>1536.55652862542</v>
      </c>
      <c r="AB2352" s="6">
        <v>759.017603935073</v>
      </c>
      <c r="AC2352" s="6">
        <v>146.24318732906099</v>
      </c>
      <c r="AF2352" s="24" t="s">
        <v>3010</v>
      </c>
      <c r="AG2352" s="24" t="s">
        <v>212</v>
      </c>
      <c r="AH2352" s="25">
        <v>2004.75898475493</v>
      </c>
      <c r="AI2352" s="25">
        <v>2236.7052669977502</v>
      </c>
      <c r="AJ2352" s="25">
        <v>48.612096925411898</v>
      </c>
    </row>
    <row r="2353" spans="25:36" x14ac:dyDescent="0.2">
      <c r="Y2353" t="s">
        <v>4499</v>
      </c>
      <c r="Z2353" t="s">
        <v>212</v>
      </c>
      <c r="AA2353" s="6">
        <v>1536.7364267785099</v>
      </c>
      <c r="AB2353" s="6">
        <v>1633.3758104757001</v>
      </c>
      <c r="AC2353" s="6">
        <v>84.617879065420098</v>
      </c>
      <c r="AF2353" s="24" t="s">
        <v>740</v>
      </c>
      <c r="AG2353" s="24" t="s">
        <v>212</v>
      </c>
      <c r="AH2353" s="25">
        <v>2028.4280547974399</v>
      </c>
      <c r="AI2353" s="25">
        <v>2238.9003547560201</v>
      </c>
      <c r="AJ2353" s="25">
        <v>55.576445209608501</v>
      </c>
    </row>
    <row r="2354" spans="25:36" x14ac:dyDescent="0.2">
      <c r="Y2354" t="s">
        <v>4501</v>
      </c>
      <c r="Z2354" t="s">
        <v>212</v>
      </c>
      <c r="AA2354" s="6">
        <v>1536.79407888887</v>
      </c>
      <c r="AB2354" s="6">
        <v>1536.79407888887</v>
      </c>
      <c r="AC2354" s="6"/>
      <c r="AF2354" s="24" t="s">
        <v>4871</v>
      </c>
      <c r="AG2354" s="24" t="s">
        <v>212</v>
      </c>
      <c r="AH2354" s="25">
        <v>2544.6077242163301</v>
      </c>
      <c r="AI2354" s="25">
        <v>2239.2850063006699</v>
      </c>
      <c r="AJ2354" s="25">
        <v>47.964103365313697</v>
      </c>
    </row>
    <row r="2355" spans="25:36" x14ac:dyDescent="0.2">
      <c r="Y2355" t="s">
        <v>4502</v>
      </c>
      <c r="Z2355" t="s">
        <v>274</v>
      </c>
      <c r="AA2355" s="6">
        <v>1537.77849383071</v>
      </c>
      <c r="AB2355" s="6">
        <v>1537.77849383071</v>
      </c>
      <c r="AC2355" s="6"/>
      <c r="AF2355" s="24" t="s">
        <v>3642</v>
      </c>
      <c r="AG2355" s="24" t="s">
        <v>212</v>
      </c>
      <c r="AH2355" s="25">
        <v>2764.5800785084198</v>
      </c>
      <c r="AI2355" s="25">
        <v>2240.2778191543798</v>
      </c>
      <c r="AJ2355" s="25">
        <v>79.756309750381007</v>
      </c>
    </row>
    <row r="2356" spans="25:36" x14ac:dyDescent="0.2">
      <c r="Y2356" t="s">
        <v>4504</v>
      </c>
      <c r="Z2356" t="s">
        <v>212</v>
      </c>
      <c r="AA2356" s="6">
        <v>1537.9660603032301</v>
      </c>
      <c r="AB2356" s="6">
        <v>1793.455189</v>
      </c>
      <c r="AC2356" s="6">
        <v>71.370537522628396</v>
      </c>
      <c r="AF2356" s="24" t="s">
        <v>5707</v>
      </c>
      <c r="AG2356" s="24" t="s">
        <v>274</v>
      </c>
      <c r="AH2356" s="25">
        <v>2240.5</v>
      </c>
      <c r="AI2356" s="25">
        <v>2240.5</v>
      </c>
      <c r="AJ2356" s="25">
        <v>117.37246682583201</v>
      </c>
    </row>
    <row r="2357" spans="25:36" x14ac:dyDescent="0.2">
      <c r="Y2357" t="s">
        <v>4506</v>
      </c>
      <c r="Z2357" t="s">
        <v>212</v>
      </c>
      <c r="AA2357" s="6">
        <v>1538.016161499</v>
      </c>
      <c r="AB2357" s="6">
        <v>1324.6394977054999</v>
      </c>
      <c r="AC2357" s="6">
        <v>103.86534936915599</v>
      </c>
      <c r="AF2357" s="24" t="s">
        <v>4733</v>
      </c>
      <c r="AG2357" s="24" t="s">
        <v>212</v>
      </c>
      <c r="AH2357" s="25">
        <v>2437.0110367939101</v>
      </c>
      <c r="AI2357" s="25">
        <v>2240.8591086582801</v>
      </c>
      <c r="AJ2357" s="25">
        <v>44.453355093238002</v>
      </c>
    </row>
    <row r="2358" spans="25:36" x14ac:dyDescent="0.2">
      <c r="Y2358" t="s">
        <v>4508</v>
      </c>
      <c r="Z2358" t="s">
        <v>212</v>
      </c>
      <c r="AA2358" s="6">
        <v>1538.3514108383799</v>
      </c>
      <c r="AB2358" s="6">
        <v>1573.42474664673</v>
      </c>
      <c r="AC2358" s="6">
        <v>19.165694124761099</v>
      </c>
      <c r="AF2358" s="24" t="s">
        <v>4086</v>
      </c>
      <c r="AG2358" s="24" t="s">
        <v>212</v>
      </c>
      <c r="AH2358" s="25">
        <v>2162.6750147205498</v>
      </c>
      <c r="AI2358" s="25">
        <v>2241.2519907270598</v>
      </c>
      <c r="AJ2358" s="25">
        <v>57.295550741319602</v>
      </c>
    </row>
    <row r="2359" spans="25:36" x14ac:dyDescent="0.2">
      <c r="Y2359" t="s">
        <v>4510</v>
      </c>
      <c r="Z2359" t="s">
        <v>212</v>
      </c>
      <c r="AA2359" s="6">
        <v>1538.7629523048599</v>
      </c>
      <c r="AB2359" s="6">
        <v>1538.7629523048599</v>
      </c>
      <c r="AC2359" s="6"/>
      <c r="AF2359" s="24" t="s">
        <v>6176</v>
      </c>
      <c r="AG2359" s="24" t="s">
        <v>212</v>
      </c>
      <c r="AH2359" s="25">
        <v>4085.4434883181102</v>
      </c>
      <c r="AI2359" s="25">
        <v>2243.2636197367101</v>
      </c>
      <c r="AJ2359" s="25">
        <v>95.428771870716801</v>
      </c>
    </row>
    <row r="2360" spans="25:36" x14ac:dyDescent="0.2">
      <c r="Y2360" t="s">
        <v>4512</v>
      </c>
      <c r="Z2360" t="s">
        <v>212</v>
      </c>
      <c r="AA2360" s="6">
        <v>1538.7629523048599</v>
      </c>
      <c r="AB2360" s="6">
        <v>1538.7629523048599</v>
      </c>
      <c r="AC2360" s="6"/>
      <c r="AF2360" s="24" t="s">
        <v>4364</v>
      </c>
      <c r="AG2360" s="24" t="s">
        <v>212</v>
      </c>
      <c r="AH2360" s="25">
        <v>2392.1817508539798</v>
      </c>
      <c r="AI2360" s="25">
        <v>2243.30389855355</v>
      </c>
      <c r="AJ2360" s="25">
        <v>53.4298308819981</v>
      </c>
    </row>
    <row r="2361" spans="25:36" x14ac:dyDescent="0.2">
      <c r="Y2361" t="s">
        <v>4514</v>
      </c>
      <c r="Z2361" t="s">
        <v>212</v>
      </c>
      <c r="AA2361" s="6">
        <v>1539.7474542873199</v>
      </c>
      <c r="AB2361" s="6">
        <v>1539.7474542873199</v>
      </c>
      <c r="AC2361" s="6"/>
      <c r="AF2361" s="24" t="s">
        <v>5047</v>
      </c>
      <c r="AG2361" s="24" t="s">
        <v>274</v>
      </c>
      <c r="AH2361" s="25">
        <v>2248.7357416701898</v>
      </c>
      <c r="AI2361" s="25">
        <v>2246.2115310550698</v>
      </c>
      <c r="AJ2361" s="25">
        <v>48.504999210038598</v>
      </c>
    </row>
    <row r="2362" spans="25:36" x14ac:dyDescent="0.2">
      <c r="Y2362" t="s">
        <v>4516</v>
      </c>
      <c r="Z2362" t="s">
        <v>212</v>
      </c>
      <c r="AA2362" s="6">
        <v>1539.95299681455</v>
      </c>
      <c r="AB2362" s="6">
        <v>1657.05447386215</v>
      </c>
      <c r="AC2362" s="6">
        <v>84.635328925438898</v>
      </c>
      <c r="AF2362" s="24" t="s">
        <v>3826</v>
      </c>
      <c r="AG2362" s="24" t="s">
        <v>212</v>
      </c>
      <c r="AH2362" s="25">
        <v>3387.8358816169898</v>
      </c>
      <c r="AI2362" s="25">
        <v>2249.19197358065</v>
      </c>
      <c r="AJ2362" s="25">
        <v>114.673062960754</v>
      </c>
    </row>
    <row r="2363" spans="25:36" x14ac:dyDescent="0.2">
      <c r="Y2363" t="s">
        <v>4518</v>
      </c>
      <c r="Z2363" t="s">
        <v>212</v>
      </c>
      <c r="AA2363" s="6">
        <v>1540.4752139099901</v>
      </c>
      <c r="AB2363" s="6">
        <v>1440.0991376286499</v>
      </c>
      <c r="AC2363" s="6">
        <v>88.142879193111995</v>
      </c>
      <c r="AF2363" s="24" t="s">
        <v>5446</v>
      </c>
      <c r="AG2363" s="24" t="s">
        <v>212</v>
      </c>
      <c r="AH2363" s="25">
        <v>3121.3387784381098</v>
      </c>
      <c r="AI2363" s="25">
        <v>2250</v>
      </c>
      <c r="AJ2363" s="25">
        <v>75.307083106659206</v>
      </c>
    </row>
    <row r="2364" spans="25:36" x14ac:dyDescent="0.2">
      <c r="Y2364" t="s">
        <v>4519</v>
      </c>
      <c r="Z2364" t="s">
        <v>274</v>
      </c>
      <c r="AA2364" s="6">
        <v>1540.6529175871101</v>
      </c>
      <c r="AB2364" s="6">
        <v>1540.6529175871101</v>
      </c>
      <c r="AC2364" s="6"/>
      <c r="AF2364" s="24" t="s">
        <v>161</v>
      </c>
      <c r="AG2364" s="24" t="s">
        <v>212</v>
      </c>
      <c r="AH2364" s="25">
        <v>2042.7796425105</v>
      </c>
      <c r="AI2364" s="25">
        <v>2250.3145034342701</v>
      </c>
      <c r="AJ2364" s="25">
        <v>61.037288838563299</v>
      </c>
    </row>
    <row r="2365" spans="25:36" x14ac:dyDescent="0.2">
      <c r="Y2365" t="s">
        <v>4521</v>
      </c>
      <c r="Z2365" t="s">
        <v>212</v>
      </c>
      <c r="AA2365" s="6">
        <v>1540.6529175871101</v>
      </c>
      <c r="AB2365" s="6">
        <v>1540.6529175871101</v>
      </c>
      <c r="AC2365" s="6"/>
      <c r="AF2365" s="24" t="s">
        <v>6857</v>
      </c>
      <c r="AG2365" s="24" t="s">
        <v>212</v>
      </c>
      <c r="AH2365" s="25">
        <v>3873.67249309318</v>
      </c>
      <c r="AI2365" s="25">
        <v>2252.8689323180502</v>
      </c>
      <c r="AJ2365" s="25">
        <v>123.18596221932501</v>
      </c>
    </row>
    <row r="2366" spans="25:36" x14ac:dyDescent="0.2">
      <c r="Y2366" t="s">
        <v>4523</v>
      </c>
      <c r="Z2366" t="s">
        <v>212</v>
      </c>
      <c r="AA2366" s="6">
        <v>1540.6529175871101</v>
      </c>
      <c r="AB2366" s="6">
        <v>1540.6529175871101</v>
      </c>
      <c r="AC2366" s="6"/>
      <c r="AF2366" s="24" t="s">
        <v>4090</v>
      </c>
      <c r="AG2366" s="24" t="s">
        <v>212</v>
      </c>
      <c r="AH2366" s="25">
        <v>2393.1956636927898</v>
      </c>
      <c r="AI2366" s="25">
        <v>2254.1890875057602</v>
      </c>
      <c r="AJ2366" s="25">
        <v>56.2421140255341</v>
      </c>
    </row>
    <row r="2367" spans="25:36" x14ac:dyDescent="0.2">
      <c r="Y2367" t="s">
        <v>4525</v>
      </c>
      <c r="Z2367" t="s">
        <v>274</v>
      </c>
      <c r="AA2367" s="6">
        <v>1541.0043020969699</v>
      </c>
      <c r="AB2367" s="6">
        <v>1541.0043020969699</v>
      </c>
      <c r="AC2367" s="6">
        <v>29.521795890443201</v>
      </c>
      <c r="AF2367" s="24" t="s">
        <v>3939</v>
      </c>
      <c r="AG2367" s="24" t="s">
        <v>212</v>
      </c>
      <c r="AH2367" s="25">
        <v>2217.4467370623902</v>
      </c>
      <c r="AI2367" s="25">
        <v>2257.1962110463601</v>
      </c>
      <c r="AJ2367" s="25">
        <v>36.379794201874503</v>
      </c>
    </row>
    <row r="2368" spans="25:36" x14ac:dyDescent="0.2">
      <c r="Y2368" t="s">
        <v>4527</v>
      </c>
      <c r="Z2368" t="s">
        <v>212</v>
      </c>
      <c r="AA2368" s="6">
        <v>1541.1344648336701</v>
      </c>
      <c r="AB2368" s="6">
        <v>1666.39559471752</v>
      </c>
      <c r="AC2368" s="6">
        <v>45.197776595606904</v>
      </c>
      <c r="AF2368" s="24" t="s">
        <v>4480</v>
      </c>
      <c r="AG2368" s="24" t="s">
        <v>212</v>
      </c>
      <c r="AH2368" s="25">
        <v>2922.64278805515</v>
      </c>
      <c r="AI2368" s="25">
        <v>2258</v>
      </c>
      <c r="AJ2368" s="25">
        <v>80.223592443718402</v>
      </c>
    </row>
    <row r="2369" spans="25:36" x14ac:dyDescent="0.2">
      <c r="Y2369" t="s">
        <v>4528</v>
      </c>
      <c r="Z2369" t="s">
        <v>274</v>
      </c>
      <c r="AA2369" s="6">
        <v>1541.71658868129</v>
      </c>
      <c r="AB2369" s="6">
        <v>1541.71658868129</v>
      </c>
      <c r="AC2369" s="6"/>
      <c r="AF2369" s="24" t="s">
        <v>5727</v>
      </c>
      <c r="AG2369" s="24" t="s">
        <v>212</v>
      </c>
      <c r="AH2369" s="25">
        <v>2907.76851335422</v>
      </c>
      <c r="AI2369" s="25">
        <v>2258.1985020765701</v>
      </c>
      <c r="AJ2369" s="25">
        <v>83.239489758951805</v>
      </c>
    </row>
    <row r="2370" spans="25:36" x14ac:dyDescent="0.2">
      <c r="Y2370" t="s">
        <v>4530</v>
      </c>
      <c r="Z2370" t="s">
        <v>212</v>
      </c>
      <c r="AA2370" s="6">
        <v>1541.99158668634</v>
      </c>
      <c r="AB2370" s="6">
        <v>1541.99158668634</v>
      </c>
      <c r="AC2370" s="6">
        <v>12.836825401841701</v>
      </c>
      <c r="AF2370" s="24" t="s">
        <v>2925</v>
      </c>
      <c r="AG2370" s="24" t="s">
        <v>212</v>
      </c>
      <c r="AH2370" s="25">
        <v>2377.2946506299299</v>
      </c>
      <c r="AI2370" s="25">
        <v>2259.17330501674</v>
      </c>
      <c r="AJ2370" s="25">
        <v>41.923291666498997</v>
      </c>
    </row>
    <row r="2371" spans="25:36" x14ac:dyDescent="0.2">
      <c r="Y2371" t="s">
        <v>4532</v>
      </c>
      <c r="Z2371" t="s">
        <v>212</v>
      </c>
      <c r="AA2371" s="6">
        <v>1542.1934942784901</v>
      </c>
      <c r="AB2371" s="6">
        <v>1307.0584447112501</v>
      </c>
      <c r="AC2371" s="6">
        <v>92.933096993312006</v>
      </c>
      <c r="AF2371" s="24" t="s">
        <v>2942</v>
      </c>
      <c r="AG2371" s="24" t="s">
        <v>212</v>
      </c>
      <c r="AH2371" s="25">
        <v>4110.1664360556697</v>
      </c>
      <c r="AI2371" s="25">
        <v>2260.5037598516601</v>
      </c>
      <c r="AJ2371" s="25">
        <v>110.914154665282</v>
      </c>
    </row>
    <row r="2372" spans="25:36" x14ac:dyDescent="0.2">
      <c r="Y2372" t="s">
        <v>4534</v>
      </c>
      <c r="Z2372" t="s">
        <v>212</v>
      </c>
      <c r="AA2372" s="6">
        <v>1542.6697899014</v>
      </c>
      <c r="AB2372" s="6">
        <v>1513.9677165958301</v>
      </c>
      <c r="AC2372" s="6">
        <v>69.651644414486199</v>
      </c>
      <c r="AF2372" s="24" t="s">
        <v>3578</v>
      </c>
      <c r="AG2372" s="24" t="s">
        <v>212</v>
      </c>
      <c r="AH2372" s="25">
        <v>2917.5525969645</v>
      </c>
      <c r="AI2372" s="25">
        <v>2262.6259254596698</v>
      </c>
      <c r="AJ2372" s="25">
        <v>93.492697233341502</v>
      </c>
    </row>
    <row r="2373" spans="25:36" x14ac:dyDescent="0.2">
      <c r="Y2373" t="s">
        <v>4535</v>
      </c>
      <c r="Z2373" t="s">
        <v>274</v>
      </c>
      <c r="AA2373" s="6">
        <v>1542.70122104492</v>
      </c>
      <c r="AB2373" s="6">
        <v>1542.70122104492</v>
      </c>
      <c r="AC2373" s="6"/>
      <c r="AF2373" s="24" t="s">
        <v>5566</v>
      </c>
      <c r="AG2373" s="24" t="s">
        <v>212</v>
      </c>
      <c r="AH2373" s="25">
        <v>2964.5820813754399</v>
      </c>
      <c r="AI2373" s="25">
        <v>2263.0423910510799</v>
      </c>
      <c r="AJ2373" s="25">
        <v>53.868213777894901</v>
      </c>
    </row>
    <row r="2374" spans="25:36" x14ac:dyDescent="0.2">
      <c r="Y2374" t="s">
        <v>4536</v>
      </c>
      <c r="Z2374" t="s">
        <v>274</v>
      </c>
      <c r="AA2374" s="6">
        <v>1543.15414805145</v>
      </c>
      <c r="AB2374" s="6">
        <v>1543.15414805145</v>
      </c>
      <c r="AC2374" s="6">
        <v>0.22922363587324199</v>
      </c>
      <c r="AF2374" s="24" t="s">
        <v>3363</v>
      </c>
      <c r="AG2374" s="24" t="s">
        <v>212</v>
      </c>
      <c r="AH2374" s="25">
        <v>1941.0053619228399</v>
      </c>
      <c r="AI2374" s="25">
        <v>2263.6286627136301</v>
      </c>
      <c r="AJ2374" s="25">
        <v>55.563806644560202</v>
      </c>
    </row>
    <row r="2375" spans="25:36" x14ac:dyDescent="0.2">
      <c r="Y2375" t="s">
        <v>4537</v>
      </c>
      <c r="Z2375" t="s">
        <v>274</v>
      </c>
      <c r="AA2375" s="6">
        <v>1543.61253002749</v>
      </c>
      <c r="AB2375" s="6">
        <v>1308.5091693818999</v>
      </c>
      <c r="AC2375" s="6">
        <v>101.543513625656</v>
      </c>
      <c r="AF2375" s="24" t="s">
        <v>4956</v>
      </c>
      <c r="AG2375" s="24" t="s">
        <v>212</v>
      </c>
      <c r="AH2375" s="25">
        <v>2756.44141492688</v>
      </c>
      <c r="AI2375" s="25">
        <v>2265.9709570473001</v>
      </c>
      <c r="AJ2375" s="25">
        <v>56.742311363483402</v>
      </c>
    </row>
    <row r="2376" spans="25:36" x14ac:dyDescent="0.2">
      <c r="Y2376" t="s">
        <v>4539</v>
      </c>
      <c r="Z2376" t="s">
        <v>212</v>
      </c>
      <c r="AA2376" s="6">
        <v>1543.68589682113</v>
      </c>
      <c r="AB2376" s="6">
        <v>1543.68589682113</v>
      </c>
      <c r="AC2376" s="6"/>
      <c r="AF2376" s="24" t="s">
        <v>5646</v>
      </c>
      <c r="AG2376" s="24" t="s">
        <v>212</v>
      </c>
      <c r="AH2376" s="25">
        <v>2677.2096639874499</v>
      </c>
      <c r="AI2376" s="25">
        <v>2266.3230122199898</v>
      </c>
      <c r="AJ2376" s="25">
        <v>83.5325107401259</v>
      </c>
    </row>
    <row r="2377" spans="25:36" x14ac:dyDescent="0.2">
      <c r="Y2377" t="s">
        <v>4541</v>
      </c>
      <c r="Z2377" t="s">
        <v>212</v>
      </c>
      <c r="AA2377" s="6">
        <v>1544.4264825938801</v>
      </c>
      <c r="AB2377" s="6">
        <v>1618.67870987438</v>
      </c>
      <c r="AC2377" s="6">
        <v>67.217319390031193</v>
      </c>
      <c r="AF2377" s="24" t="s">
        <v>5394</v>
      </c>
      <c r="AG2377" s="24" t="s">
        <v>212</v>
      </c>
      <c r="AH2377" s="25">
        <v>2328.89134307016</v>
      </c>
      <c r="AI2377" s="25">
        <v>2267.8767097929199</v>
      </c>
      <c r="AJ2377" s="25">
        <v>6.6838242667967496</v>
      </c>
    </row>
    <row r="2378" spans="25:36" x14ac:dyDescent="0.2">
      <c r="Y2378" t="s">
        <v>4543</v>
      </c>
      <c r="Z2378" t="s">
        <v>212</v>
      </c>
      <c r="AA2378" s="6">
        <v>1545.2950292636399</v>
      </c>
      <c r="AB2378" s="6">
        <v>1514.65727312728</v>
      </c>
      <c r="AC2378" s="6">
        <v>34.942836491020998</v>
      </c>
      <c r="AF2378" s="24" t="s">
        <v>4034</v>
      </c>
      <c r="AG2378" s="24" t="s">
        <v>212</v>
      </c>
      <c r="AH2378" s="25">
        <v>2593.3490261458101</v>
      </c>
      <c r="AI2378" s="25">
        <v>2268</v>
      </c>
      <c r="AJ2378" s="25">
        <v>56.687384072921901</v>
      </c>
    </row>
    <row r="2379" spans="25:36" x14ac:dyDescent="0.2">
      <c r="Y2379" t="s">
        <v>4544</v>
      </c>
      <c r="Z2379" t="s">
        <v>274</v>
      </c>
      <c r="AA2379" s="6">
        <v>1546.6401843865999</v>
      </c>
      <c r="AB2379" s="6">
        <v>1546.6401843865999</v>
      </c>
      <c r="AC2379" s="6"/>
      <c r="AF2379" s="24" t="s">
        <v>4891</v>
      </c>
      <c r="AG2379" s="24" t="s">
        <v>212</v>
      </c>
      <c r="AH2379" s="25">
        <v>2246.1347511737899</v>
      </c>
      <c r="AI2379" s="25">
        <v>2268.0182754933599</v>
      </c>
      <c r="AJ2379" s="25">
        <v>41.895778563711801</v>
      </c>
    </row>
    <row r="2380" spans="25:36" x14ac:dyDescent="0.2">
      <c r="Y2380" t="s">
        <v>4546</v>
      </c>
      <c r="Z2380" t="s">
        <v>212</v>
      </c>
      <c r="AA2380" s="6">
        <v>1547.2998043635801</v>
      </c>
      <c r="AB2380" s="6">
        <v>1228.8697340656699</v>
      </c>
      <c r="AC2380" s="6">
        <v>87.974150125562502</v>
      </c>
      <c r="AF2380" s="24" t="s">
        <v>2902</v>
      </c>
      <c r="AG2380" s="24" t="s">
        <v>212</v>
      </c>
      <c r="AH2380" s="25">
        <v>2462.9359550843901</v>
      </c>
      <c r="AI2380" s="25">
        <v>2269.6063778135599</v>
      </c>
      <c r="AJ2380" s="25">
        <v>74.842984820779407</v>
      </c>
    </row>
    <row r="2381" spans="25:36" x14ac:dyDescent="0.2">
      <c r="Y2381" t="s">
        <v>4547</v>
      </c>
      <c r="Z2381" t="s">
        <v>274</v>
      </c>
      <c r="AA2381" s="6">
        <v>1547.3089838579201</v>
      </c>
      <c r="AB2381" s="6">
        <v>1547.3089838579201</v>
      </c>
      <c r="AC2381" s="6">
        <v>2.4899880755125801</v>
      </c>
      <c r="AF2381" s="24" t="s">
        <v>5670</v>
      </c>
      <c r="AG2381" s="24" t="s">
        <v>212</v>
      </c>
      <c r="AH2381" s="25">
        <v>2680.1129824447098</v>
      </c>
      <c r="AI2381" s="25">
        <v>2269.6245283327498</v>
      </c>
      <c r="AJ2381" s="25">
        <v>80.829769254467607</v>
      </c>
    </row>
    <row r="2382" spans="25:36" x14ac:dyDescent="0.2">
      <c r="Y2382" t="s">
        <v>4549</v>
      </c>
      <c r="Z2382" t="s">
        <v>212</v>
      </c>
      <c r="AA2382" s="6">
        <v>1547.7397281485</v>
      </c>
      <c r="AB2382" s="6">
        <v>1257.42179939978</v>
      </c>
      <c r="AC2382" s="6">
        <v>57.415868329678403</v>
      </c>
      <c r="AF2382" s="24" t="s">
        <v>3305</v>
      </c>
      <c r="AG2382" s="24" t="s">
        <v>212</v>
      </c>
      <c r="AH2382" s="25">
        <v>2174.7736270113901</v>
      </c>
      <c r="AI2382" s="25">
        <v>2270.54829267988</v>
      </c>
      <c r="AJ2382" s="25">
        <v>45.508189822703997</v>
      </c>
    </row>
    <row r="2383" spans="25:36" x14ac:dyDescent="0.2">
      <c r="Y2383" t="s">
        <v>4550</v>
      </c>
      <c r="Z2383" t="s">
        <v>274</v>
      </c>
      <c r="AA2383" s="6">
        <v>1548.6099260562501</v>
      </c>
      <c r="AB2383" s="6">
        <v>1548.6099260562501</v>
      </c>
      <c r="AC2383" s="6"/>
      <c r="AF2383" s="24" t="s">
        <v>7217</v>
      </c>
      <c r="AG2383" s="24" t="s">
        <v>212</v>
      </c>
      <c r="AH2383" s="25">
        <v>4106.6173204021898</v>
      </c>
      <c r="AI2383" s="25">
        <v>2271.1796372477002</v>
      </c>
      <c r="AJ2383" s="25">
        <v>137.5583995767</v>
      </c>
    </row>
    <row r="2384" spans="25:36" x14ac:dyDescent="0.2">
      <c r="Y2384" t="s">
        <v>4552</v>
      </c>
      <c r="Z2384" t="s">
        <v>212</v>
      </c>
      <c r="AA2384" s="6">
        <v>1549.3044884109099</v>
      </c>
      <c r="AB2384" s="6">
        <v>646.31118226367596</v>
      </c>
      <c r="AC2384" s="6">
        <v>134.242789216505</v>
      </c>
      <c r="AF2384" s="24" t="s">
        <v>4573</v>
      </c>
      <c r="AG2384" s="24" t="s">
        <v>212</v>
      </c>
      <c r="AH2384" s="25">
        <v>2396.89311803179</v>
      </c>
      <c r="AI2384" s="25">
        <v>2272.1810766978901</v>
      </c>
      <c r="AJ2384" s="25">
        <v>48.444689726092598</v>
      </c>
    </row>
    <row r="2385" spans="25:36" x14ac:dyDescent="0.2">
      <c r="Y2385" t="s">
        <v>4553</v>
      </c>
      <c r="Z2385" t="s">
        <v>274</v>
      </c>
      <c r="AA2385" s="6">
        <v>1549.96662705222</v>
      </c>
      <c r="AB2385" s="6">
        <v>1756.0205537731699</v>
      </c>
      <c r="AC2385" s="6">
        <v>49.989903548451501</v>
      </c>
      <c r="AF2385" s="24" t="s">
        <v>5002</v>
      </c>
      <c r="AG2385" s="24" t="s">
        <v>212</v>
      </c>
      <c r="AH2385" s="25">
        <v>1763.3692948610701</v>
      </c>
      <c r="AI2385" s="25">
        <v>2273.8172990840699</v>
      </c>
      <c r="AJ2385" s="25">
        <v>68.608120729477704</v>
      </c>
    </row>
    <row r="2386" spans="25:36" x14ac:dyDescent="0.2">
      <c r="Y2386" t="s">
        <v>4555</v>
      </c>
      <c r="Z2386" t="s">
        <v>212</v>
      </c>
      <c r="AA2386" s="6">
        <v>1550.34252196702</v>
      </c>
      <c r="AB2386" s="6">
        <v>1522.8652829400801</v>
      </c>
      <c r="AC2386" s="6">
        <v>27.066227119906699</v>
      </c>
      <c r="AF2386" s="24" t="s">
        <v>3924</v>
      </c>
      <c r="AG2386" s="24" t="s">
        <v>212</v>
      </c>
      <c r="AH2386" s="25">
        <v>2195.4668361838199</v>
      </c>
      <c r="AI2386" s="25">
        <v>2274.3187840749001</v>
      </c>
      <c r="AJ2386" s="25">
        <v>36.101947849049502</v>
      </c>
    </row>
    <row r="2387" spans="25:36" x14ac:dyDescent="0.2">
      <c r="Y2387" t="s">
        <v>4557</v>
      </c>
      <c r="Z2387" t="s">
        <v>212</v>
      </c>
      <c r="AA2387" s="6">
        <v>1550.57984080501</v>
      </c>
      <c r="AB2387" s="6">
        <v>1550.57984080501</v>
      </c>
      <c r="AC2387" s="6"/>
      <c r="AF2387" s="24" t="s">
        <v>4378</v>
      </c>
      <c r="AG2387" s="24" t="s">
        <v>212</v>
      </c>
      <c r="AH2387" s="25">
        <v>2732.3740466546501</v>
      </c>
      <c r="AI2387" s="25">
        <v>2274.5269700171102</v>
      </c>
      <c r="AJ2387" s="25">
        <v>75.0306440469531</v>
      </c>
    </row>
    <row r="2388" spans="25:36" x14ac:dyDescent="0.2">
      <c r="Y2388" t="s">
        <v>4558</v>
      </c>
      <c r="Z2388" t="s">
        <v>274</v>
      </c>
      <c r="AA2388" s="6">
        <v>1550.60237938253</v>
      </c>
      <c r="AB2388" s="6">
        <v>1550.60237938253</v>
      </c>
      <c r="AC2388" s="6">
        <v>0.36136858646093201</v>
      </c>
      <c r="AF2388" s="24" t="s">
        <v>5366</v>
      </c>
      <c r="AG2388" s="24" t="s">
        <v>212</v>
      </c>
      <c r="AH2388" s="25">
        <v>2480.8993870069198</v>
      </c>
      <c r="AI2388" s="25">
        <v>2274.77040032382</v>
      </c>
      <c r="AJ2388" s="25">
        <v>36.0415500010958</v>
      </c>
    </row>
    <row r="2389" spans="25:36" x14ac:dyDescent="0.2">
      <c r="Y2389" t="s">
        <v>4560</v>
      </c>
      <c r="Z2389" t="s">
        <v>212</v>
      </c>
      <c r="AA2389" s="6">
        <v>1551.1305567065201</v>
      </c>
      <c r="AB2389" s="6">
        <v>1813.75430407044</v>
      </c>
      <c r="AC2389" s="6">
        <v>59.778110901857097</v>
      </c>
      <c r="AF2389" s="24" t="s">
        <v>3445</v>
      </c>
      <c r="AG2389" s="24" t="s">
        <v>212</v>
      </c>
      <c r="AH2389" s="25">
        <v>2484.8096588840799</v>
      </c>
      <c r="AI2389" s="25">
        <v>2276.1742128044102</v>
      </c>
      <c r="AJ2389" s="25">
        <v>72.073690606023405</v>
      </c>
    </row>
    <row r="2390" spans="25:36" x14ac:dyDescent="0.2">
      <c r="Y2390" t="s">
        <v>4561</v>
      </c>
      <c r="Z2390" t="s">
        <v>274</v>
      </c>
      <c r="AA2390" s="6">
        <v>1551.5648630248199</v>
      </c>
      <c r="AB2390" s="6">
        <v>1551.5648630248199</v>
      </c>
      <c r="AC2390" s="6"/>
      <c r="AF2390" s="24" t="s">
        <v>3771</v>
      </c>
      <c r="AG2390" s="24" t="s">
        <v>274</v>
      </c>
      <c r="AH2390" s="25">
        <v>2532.4744343277298</v>
      </c>
      <c r="AI2390" s="25">
        <v>2276.4209624353002</v>
      </c>
      <c r="AJ2390" s="25">
        <v>41.849728186463899</v>
      </c>
    </row>
    <row r="2391" spans="25:36" x14ac:dyDescent="0.2">
      <c r="Y2391" t="s">
        <v>4563</v>
      </c>
      <c r="Z2391" t="s">
        <v>212</v>
      </c>
      <c r="AA2391" s="6">
        <v>1551.5648630248199</v>
      </c>
      <c r="AB2391" s="6">
        <v>1551.5648630248199</v>
      </c>
      <c r="AC2391" s="6"/>
      <c r="AF2391" s="24" t="s">
        <v>4864</v>
      </c>
      <c r="AG2391" s="24" t="s">
        <v>212</v>
      </c>
      <c r="AH2391" s="25">
        <v>2231.88198913416</v>
      </c>
      <c r="AI2391" s="25">
        <v>2277.2297970218501</v>
      </c>
      <c r="AJ2391" s="25">
        <v>58.249041720077301</v>
      </c>
    </row>
    <row r="2392" spans="25:36" x14ac:dyDescent="0.2">
      <c r="Y2392" t="s">
        <v>4565</v>
      </c>
      <c r="Z2392" t="s">
        <v>212</v>
      </c>
      <c r="AA2392" s="6">
        <v>1552.9348770755901</v>
      </c>
      <c r="AB2392" s="6">
        <v>1101.4161704608</v>
      </c>
      <c r="AC2392" s="6">
        <v>115.810373049479</v>
      </c>
      <c r="AF2392" s="24" t="s">
        <v>3437</v>
      </c>
      <c r="AG2392" s="24" t="s">
        <v>212</v>
      </c>
      <c r="AH2392" s="25">
        <v>2834.1231021018202</v>
      </c>
      <c r="AI2392" s="25">
        <v>2277.3393900072401</v>
      </c>
      <c r="AJ2392" s="25">
        <v>85.176294691474496</v>
      </c>
    </row>
    <row r="2393" spans="25:36" x14ac:dyDescent="0.2">
      <c r="Y2393" t="s">
        <v>4567</v>
      </c>
      <c r="Z2393" t="s">
        <v>212</v>
      </c>
      <c r="AA2393" s="6">
        <v>1553.19590054012</v>
      </c>
      <c r="AB2393" s="6">
        <v>1508.88895945577</v>
      </c>
      <c r="AC2393" s="6">
        <v>60.610342217491997</v>
      </c>
      <c r="AF2393" s="24" t="s">
        <v>6163</v>
      </c>
      <c r="AG2393" s="24" t="s">
        <v>212</v>
      </c>
      <c r="AH2393" s="25">
        <v>2725.46781023833</v>
      </c>
      <c r="AI2393" s="25">
        <v>2277.9205765901602</v>
      </c>
      <c r="AJ2393" s="25">
        <v>70.580640664561699</v>
      </c>
    </row>
    <row r="2394" spans="25:36" x14ac:dyDescent="0.2">
      <c r="Y2394" t="s">
        <v>4569</v>
      </c>
      <c r="Z2394" t="s">
        <v>212</v>
      </c>
      <c r="AA2394" s="6">
        <v>1553.2847741015701</v>
      </c>
      <c r="AB2394" s="6">
        <v>1666.0852179941101</v>
      </c>
      <c r="AC2394" s="6">
        <v>29.836156703732399</v>
      </c>
      <c r="AF2394" s="24" t="s">
        <v>5858</v>
      </c>
      <c r="AG2394" s="24" t="s">
        <v>274</v>
      </c>
      <c r="AH2394" s="25">
        <v>3500.4530011219599</v>
      </c>
      <c r="AI2394" s="25">
        <v>2278.6821857111199</v>
      </c>
      <c r="AJ2394" s="25">
        <v>86.526934200801506</v>
      </c>
    </row>
    <row r="2395" spans="25:36" x14ac:dyDescent="0.2">
      <c r="Y2395" t="s">
        <v>4571</v>
      </c>
      <c r="Z2395" t="s">
        <v>212</v>
      </c>
      <c r="AA2395" s="6">
        <v>1553.53503703703</v>
      </c>
      <c r="AB2395" s="6">
        <v>1553.53503703703</v>
      </c>
      <c r="AC2395" s="6"/>
      <c r="AF2395" s="24" t="s">
        <v>5910</v>
      </c>
      <c r="AG2395" s="24" t="s">
        <v>212</v>
      </c>
      <c r="AH2395" s="25">
        <v>3159.04505997975</v>
      </c>
      <c r="AI2395" s="25">
        <v>2280.0918935834202</v>
      </c>
      <c r="AJ2395" s="25">
        <v>66.478838680030805</v>
      </c>
    </row>
    <row r="2396" spans="25:36" x14ac:dyDescent="0.2">
      <c r="Y2396" t="s">
        <v>4573</v>
      </c>
      <c r="Z2396" t="s">
        <v>212</v>
      </c>
      <c r="AA2396" s="6">
        <v>1553.9203599171799</v>
      </c>
      <c r="AB2396" s="6">
        <v>1578.3873571208901</v>
      </c>
      <c r="AC2396" s="6">
        <v>63.789614457172497</v>
      </c>
      <c r="AF2396" s="24" t="s">
        <v>5904</v>
      </c>
      <c r="AG2396" s="24" t="s">
        <v>212</v>
      </c>
      <c r="AH2396" s="25">
        <v>2281.3807072095001</v>
      </c>
      <c r="AI2396" s="25">
        <v>2281.3807072095001</v>
      </c>
      <c r="AJ2396" s="25">
        <v>140.87824166385099</v>
      </c>
    </row>
    <row r="2397" spans="25:36" x14ac:dyDescent="0.2">
      <c r="Y2397" t="s">
        <v>4575</v>
      </c>
      <c r="Z2397" t="s">
        <v>274</v>
      </c>
      <c r="AA2397" s="6">
        <v>1554.52018878222</v>
      </c>
      <c r="AB2397" s="6">
        <v>1554.52018878222</v>
      </c>
      <c r="AC2397" s="6"/>
      <c r="AF2397" s="24" t="s">
        <v>8025</v>
      </c>
      <c r="AG2397" s="24" t="s">
        <v>212</v>
      </c>
      <c r="AH2397" s="25">
        <v>5643.1605622643301</v>
      </c>
      <c r="AI2397" s="25">
        <v>2282.2634660150002</v>
      </c>
      <c r="AJ2397" s="25">
        <v>198.49939863365401</v>
      </c>
    </row>
    <row r="2398" spans="25:36" x14ac:dyDescent="0.2">
      <c r="Y2398" t="s">
        <v>4577</v>
      </c>
      <c r="Z2398" t="s">
        <v>212</v>
      </c>
      <c r="AA2398" s="6">
        <v>1556.0220824181699</v>
      </c>
      <c r="AB2398" s="6">
        <v>1384.6804270569501</v>
      </c>
      <c r="AC2398" s="6">
        <v>81.072149608730498</v>
      </c>
      <c r="AF2398" s="24" t="s">
        <v>5433</v>
      </c>
      <c r="AG2398" s="24" t="s">
        <v>212</v>
      </c>
      <c r="AH2398" s="25">
        <v>2846.5045019679901</v>
      </c>
      <c r="AI2398" s="25">
        <v>2282.5884547576302</v>
      </c>
      <c r="AJ2398" s="25">
        <v>77.803038761239506</v>
      </c>
    </row>
    <row r="2399" spans="25:36" x14ac:dyDescent="0.2">
      <c r="Y2399" t="s">
        <v>4578</v>
      </c>
      <c r="Z2399" t="s">
        <v>274</v>
      </c>
      <c r="AA2399" s="6">
        <v>1556.49062163291</v>
      </c>
      <c r="AB2399" s="6">
        <v>1556.49062163291</v>
      </c>
      <c r="AC2399" s="6"/>
      <c r="AF2399" s="24" t="s">
        <v>5327</v>
      </c>
      <c r="AG2399" s="24" t="s">
        <v>274</v>
      </c>
      <c r="AH2399" s="25">
        <v>2283.9688863974802</v>
      </c>
      <c r="AI2399" s="25">
        <v>2283.9688863974802</v>
      </c>
      <c r="AJ2399" s="25">
        <v>85.821834544319103</v>
      </c>
    </row>
    <row r="2400" spans="25:36" x14ac:dyDescent="0.2">
      <c r="Y2400" t="s">
        <v>4580</v>
      </c>
      <c r="Z2400" t="s">
        <v>212</v>
      </c>
      <c r="AA2400" s="6">
        <v>1556.69489537097</v>
      </c>
      <c r="AB2400" s="6">
        <v>956.91467867289202</v>
      </c>
      <c r="AC2400" s="6">
        <v>149.89037697920699</v>
      </c>
      <c r="AF2400" s="24" t="s">
        <v>4569</v>
      </c>
      <c r="AG2400" s="24" t="s">
        <v>212</v>
      </c>
      <c r="AH2400" s="25">
        <v>2362.4972058321</v>
      </c>
      <c r="AI2400" s="25">
        <v>2284.1268543512401</v>
      </c>
      <c r="AJ2400" s="25">
        <v>50.136517614975098</v>
      </c>
    </row>
    <row r="2401" spans="25:36" x14ac:dyDescent="0.2">
      <c r="Y2401" t="s">
        <v>4581</v>
      </c>
      <c r="Z2401" t="s">
        <v>274</v>
      </c>
      <c r="AA2401" s="6">
        <v>1556.93783907894</v>
      </c>
      <c r="AB2401" s="6">
        <v>1625.85199761842</v>
      </c>
      <c r="AC2401" s="6">
        <v>61.382489267916498</v>
      </c>
      <c r="AF2401" s="24" t="s">
        <v>4877</v>
      </c>
      <c r="AG2401" s="24" t="s">
        <v>212</v>
      </c>
      <c r="AH2401" s="25">
        <v>2334.2862561890402</v>
      </c>
      <c r="AI2401" s="25">
        <v>2286.8169104019598</v>
      </c>
      <c r="AJ2401" s="25">
        <v>83.933639892462296</v>
      </c>
    </row>
    <row r="2402" spans="25:36" x14ac:dyDescent="0.2">
      <c r="Y2402" t="s">
        <v>4583</v>
      </c>
      <c r="Z2402" t="s">
        <v>212</v>
      </c>
      <c r="AA2402" s="6">
        <v>1557.0924428954499</v>
      </c>
      <c r="AB2402" s="6">
        <v>1266.7604147786501</v>
      </c>
      <c r="AC2402" s="6">
        <v>69.787815871325094</v>
      </c>
      <c r="AF2402" s="24" t="s">
        <v>4390</v>
      </c>
      <c r="AG2402" s="24" t="s">
        <v>212</v>
      </c>
      <c r="AH2402" s="25">
        <v>5562.9086796753299</v>
      </c>
      <c r="AI2402" s="25">
        <v>2286.93217670476</v>
      </c>
      <c r="AJ2402" s="25">
        <v>156.83376409734001</v>
      </c>
    </row>
    <row r="2403" spans="25:36" x14ac:dyDescent="0.2">
      <c r="Y2403" t="s">
        <v>4585</v>
      </c>
      <c r="Z2403" t="s">
        <v>212</v>
      </c>
      <c r="AA2403" s="6">
        <v>1557.47590269135</v>
      </c>
      <c r="AB2403" s="6">
        <v>1557.47590269135</v>
      </c>
      <c r="AC2403" s="6"/>
      <c r="AF2403" s="24" t="s">
        <v>4995</v>
      </c>
      <c r="AG2403" s="24" t="s">
        <v>212</v>
      </c>
      <c r="AH2403" s="25">
        <v>3447.24730165748</v>
      </c>
      <c r="AI2403" s="25">
        <v>2288.1344993339299</v>
      </c>
      <c r="AJ2403" s="25">
        <v>96.095258074945903</v>
      </c>
    </row>
    <row r="2404" spans="25:36" x14ac:dyDescent="0.2">
      <c r="Y2404" t="s">
        <v>4587</v>
      </c>
      <c r="Z2404" t="s">
        <v>212</v>
      </c>
      <c r="AA2404" s="6">
        <v>1557.47590269135</v>
      </c>
      <c r="AB2404" s="6">
        <v>1557.47590269135</v>
      </c>
      <c r="AC2404" s="6"/>
      <c r="AF2404" s="24" t="s">
        <v>4371</v>
      </c>
      <c r="AG2404" s="24" t="s">
        <v>212</v>
      </c>
      <c r="AH2404" s="25">
        <v>3167.26170661281</v>
      </c>
      <c r="AI2404" s="25">
        <v>2290</v>
      </c>
      <c r="AJ2404" s="25">
        <v>109.020019052317</v>
      </c>
    </row>
    <row r="2405" spans="25:36" x14ac:dyDescent="0.2">
      <c r="Y2405" t="s">
        <v>4589</v>
      </c>
      <c r="Z2405" t="s">
        <v>212</v>
      </c>
      <c r="AA2405" s="6">
        <v>1557.5452115103401</v>
      </c>
      <c r="AB2405" s="6">
        <v>1614.1917735263601</v>
      </c>
      <c r="AC2405" s="6">
        <v>48.525462435636001</v>
      </c>
      <c r="AF2405" s="24" t="s">
        <v>6141</v>
      </c>
      <c r="AG2405" s="24" t="s">
        <v>212</v>
      </c>
      <c r="AH2405" s="25">
        <v>3956.2217072765602</v>
      </c>
      <c r="AI2405" s="25">
        <v>2290.04187815553</v>
      </c>
      <c r="AJ2405" s="25">
        <v>98.375564739530901</v>
      </c>
    </row>
    <row r="2406" spans="25:36" x14ac:dyDescent="0.2">
      <c r="Y2406" t="s">
        <v>4591</v>
      </c>
      <c r="Z2406" t="s">
        <v>274</v>
      </c>
      <c r="AA2406" s="6">
        <v>1558.20055330885</v>
      </c>
      <c r="AB2406" s="6">
        <v>1393.8387443249801</v>
      </c>
      <c r="AC2406" s="6">
        <v>70.658519459825698</v>
      </c>
      <c r="AF2406" s="24" t="s">
        <v>2482</v>
      </c>
      <c r="AG2406" s="24" t="s">
        <v>212</v>
      </c>
      <c r="AH2406" s="25">
        <v>2529.4102659188302</v>
      </c>
      <c r="AI2406" s="25">
        <v>2292.3393064462598</v>
      </c>
      <c r="AJ2406" s="25">
        <v>67.330395406052105</v>
      </c>
    </row>
    <row r="2407" spans="25:36" x14ac:dyDescent="0.2">
      <c r="Y2407" t="s">
        <v>4593</v>
      </c>
      <c r="Z2407" t="s">
        <v>212</v>
      </c>
      <c r="AA2407" s="6">
        <v>1558.2524143763801</v>
      </c>
      <c r="AB2407" s="6">
        <v>1378.1422798383601</v>
      </c>
      <c r="AC2407" s="6">
        <v>81.961027040881106</v>
      </c>
      <c r="AF2407" s="24" t="s">
        <v>5296</v>
      </c>
      <c r="AG2407" s="24" t="s">
        <v>212</v>
      </c>
      <c r="AH2407" s="25">
        <v>2521.4090378566598</v>
      </c>
      <c r="AI2407" s="25">
        <v>2292.8941857862801</v>
      </c>
      <c r="AJ2407" s="25">
        <v>56.954463647010499</v>
      </c>
    </row>
    <row r="2408" spans="25:36" x14ac:dyDescent="0.2">
      <c r="Y2408" t="s">
        <v>4594</v>
      </c>
      <c r="Z2408" t="s">
        <v>274</v>
      </c>
      <c r="AA2408" s="6">
        <v>1558.4612268071901</v>
      </c>
      <c r="AB2408" s="6">
        <v>1558.4612268071901</v>
      </c>
      <c r="AC2408" s="6"/>
      <c r="AF2408" s="24" t="s">
        <v>3583</v>
      </c>
      <c r="AG2408" s="24" t="s">
        <v>212</v>
      </c>
      <c r="AH2408" s="25">
        <v>2755.0989886297102</v>
      </c>
      <c r="AI2408" s="25">
        <v>2293.62309819753</v>
      </c>
      <c r="AJ2408" s="25">
        <v>55.522340523502699</v>
      </c>
    </row>
    <row r="2409" spans="25:36" x14ac:dyDescent="0.2">
      <c r="Y2409" t="s">
        <v>4596</v>
      </c>
      <c r="Z2409" t="s">
        <v>212</v>
      </c>
      <c r="AA2409" s="6">
        <v>1558.77090364379</v>
      </c>
      <c r="AB2409" s="6">
        <v>1238.7223893691801</v>
      </c>
      <c r="AC2409" s="6">
        <v>44.411046331951098</v>
      </c>
      <c r="AF2409" s="24" t="s">
        <v>5837</v>
      </c>
      <c r="AG2409" s="24" t="s">
        <v>212</v>
      </c>
      <c r="AH2409" s="25">
        <v>2948.5766623719501</v>
      </c>
      <c r="AI2409" s="25">
        <v>2293.7858485659499</v>
      </c>
      <c r="AJ2409" s="25">
        <v>64.433392030049902</v>
      </c>
    </row>
    <row r="2410" spans="25:36" x14ac:dyDescent="0.2">
      <c r="Y2410" t="s">
        <v>4598</v>
      </c>
      <c r="Z2410" t="s">
        <v>212</v>
      </c>
      <c r="AA2410" s="6">
        <v>1558.8550485779499</v>
      </c>
      <c r="AB2410" s="6">
        <v>1287.5799799163501</v>
      </c>
      <c r="AC2410" s="6">
        <v>89.868719801396296</v>
      </c>
      <c r="AF2410" s="24" t="s">
        <v>3080</v>
      </c>
      <c r="AG2410" s="24" t="s">
        <v>212</v>
      </c>
      <c r="AH2410" s="25">
        <v>2214.13098046716</v>
      </c>
      <c r="AI2410" s="25">
        <v>2294.03173400681</v>
      </c>
      <c r="AJ2410" s="25">
        <v>45.405515998217297</v>
      </c>
    </row>
    <row r="2411" spans="25:36" x14ac:dyDescent="0.2">
      <c r="Y2411" t="s">
        <v>4600</v>
      </c>
      <c r="Z2411" t="s">
        <v>212</v>
      </c>
      <c r="AA2411" s="6">
        <v>1559.3399823258101</v>
      </c>
      <c r="AB2411" s="6">
        <v>1362.85703420357</v>
      </c>
      <c r="AC2411" s="6">
        <v>79.053007177562804</v>
      </c>
      <c r="AF2411" s="24" t="s">
        <v>2620</v>
      </c>
      <c r="AG2411" s="24" t="s">
        <v>212</v>
      </c>
      <c r="AH2411" s="25">
        <v>2182.8249627486398</v>
      </c>
      <c r="AI2411" s="25">
        <v>2295.50283896171</v>
      </c>
      <c r="AJ2411" s="25">
        <v>53.530001619515097</v>
      </c>
    </row>
    <row r="2412" spans="25:36" x14ac:dyDescent="0.2">
      <c r="Y2412" t="s">
        <v>4602</v>
      </c>
      <c r="Z2412" t="s">
        <v>212</v>
      </c>
      <c r="AA2412" s="6">
        <v>1559.44659395697</v>
      </c>
      <c r="AB2412" s="6">
        <v>1559.44659395697</v>
      </c>
      <c r="AC2412" s="6"/>
      <c r="AF2412" s="24" t="s">
        <v>5204</v>
      </c>
      <c r="AG2412" s="24" t="s">
        <v>212</v>
      </c>
      <c r="AH2412" s="25">
        <v>2361.3205458602001</v>
      </c>
      <c r="AI2412" s="25">
        <v>2295.7584123841398</v>
      </c>
      <c r="AJ2412" s="25">
        <v>65.3160892059134</v>
      </c>
    </row>
    <row r="2413" spans="25:36" x14ac:dyDescent="0.2">
      <c r="Y2413" t="s">
        <v>4604</v>
      </c>
      <c r="Z2413" t="s">
        <v>212</v>
      </c>
      <c r="AA2413" s="6">
        <v>1559.6429371326501</v>
      </c>
      <c r="AB2413" s="6">
        <v>471.14570623469399</v>
      </c>
      <c r="AC2413" s="6">
        <v>169.86176495239701</v>
      </c>
      <c r="AF2413" s="24" t="s">
        <v>4790</v>
      </c>
      <c r="AG2413" s="24" t="s">
        <v>212</v>
      </c>
      <c r="AH2413" s="25">
        <v>2582.3221990767502</v>
      </c>
      <c r="AI2413" s="25">
        <v>2296.6674634073102</v>
      </c>
      <c r="AJ2413" s="25">
        <v>47.812914696409301</v>
      </c>
    </row>
    <row r="2414" spans="25:36" x14ac:dyDescent="0.2">
      <c r="Y2414" t="s">
        <v>4606</v>
      </c>
      <c r="Z2414" t="s">
        <v>212</v>
      </c>
      <c r="AA2414" s="6">
        <v>1559.80072622178</v>
      </c>
      <c r="AB2414" s="6">
        <v>1636.1288239091</v>
      </c>
      <c r="AC2414" s="6">
        <v>68.158367111522097</v>
      </c>
      <c r="AF2414" s="24" t="s">
        <v>3880</v>
      </c>
      <c r="AG2414" s="24" t="s">
        <v>212</v>
      </c>
      <c r="AH2414" s="25">
        <v>3046.8412808318999</v>
      </c>
      <c r="AI2414" s="25">
        <v>2298.29744847643</v>
      </c>
      <c r="AJ2414" s="25">
        <v>101.711759721061</v>
      </c>
    </row>
    <row r="2415" spans="25:36" x14ac:dyDescent="0.2">
      <c r="Y2415" t="s">
        <v>4607</v>
      </c>
      <c r="Z2415" t="s">
        <v>274</v>
      </c>
      <c r="AA2415" s="6">
        <v>1559.82502981524</v>
      </c>
      <c r="AB2415" s="6">
        <v>1559.82502981524</v>
      </c>
      <c r="AC2415" s="6">
        <v>4.25846996147129</v>
      </c>
      <c r="AF2415" s="24" t="s">
        <v>1954</v>
      </c>
      <c r="AG2415" s="24" t="s">
        <v>212</v>
      </c>
      <c r="AH2415" s="25">
        <v>2382.0645092658101</v>
      </c>
      <c r="AI2415" s="25">
        <v>2299.6437077201099</v>
      </c>
      <c r="AJ2415" s="25">
        <v>77.325564678295294</v>
      </c>
    </row>
    <row r="2416" spans="25:36" x14ac:dyDescent="0.2">
      <c r="Y2416" t="s">
        <v>4609</v>
      </c>
      <c r="Z2416" t="s">
        <v>212</v>
      </c>
      <c r="AA2416" s="6">
        <v>1560.1142312054899</v>
      </c>
      <c r="AB2416" s="6">
        <v>1602.14834674861</v>
      </c>
      <c r="AC2416" s="6">
        <v>54.332895714312897</v>
      </c>
      <c r="AF2416" s="24" t="s">
        <v>4219</v>
      </c>
      <c r="AG2416" s="24" t="s">
        <v>212</v>
      </c>
      <c r="AH2416" s="25">
        <v>2002.5772780472901</v>
      </c>
      <c r="AI2416" s="25">
        <v>2299.7780676760799</v>
      </c>
      <c r="AJ2416" s="25">
        <v>67.387818776728494</v>
      </c>
    </row>
    <row r="2417" spans="25:36" x14ac:dyDescent="0.2">
      <c r="Y2417" t="s">
        <v>4611</v>
      </c>
      <c r="Z2417" t="s">
        <v>212</v>
      </c>
      <c r="AA2417" s="6">
        <v>1560.43200411726</v>
      </c>
      <c r="AB2417" s="6">
        <v>1560.43200411726</v>
      </c>
      <c r="AC2417" s="6"/>
      <c r="AF2417" s="24" t="s">
        <v>6533</v>
      </c>
      <c r="AG2417" s="24" t="s">
        <v>212</v>
      </c>
      <c r="AH2417" s="25">
        <v>2457.7034548218899</v>
      </c>
      <c r="AI2417" s="25">
        <v>2300</v>
      </c>
      <c r="AJ2417" s="25">
        <v>13.2879035546765</v>
      </c>
    </row>
    <row r="2418" spans="25:36" x14ac:dyDescent="0.2">
      <c r="Y2418" t="s">
        <v>4612</v>
      </c>
      <c r="Z2418" t="s">
        <v>274</v>
      </c>
      <c r="AA2418" s="6">
        <v>1561.08054574528</v>
      </c>
      <c r="AB2418" s="6">
        <v>1561.08054574528</v>
      </c>
      <c r="AC2418" s="6">
        <v>1.93260670305705</v>
      </c>
      <c r="AF2418" s="24" t="s">
        <v>193</v>
      </c>
      <c r="AG2418" s="24" t="s">
        <v>212</v>
      </c>
      <c r="AH2418" s="25">
        <v>3351.2779141931301</v>
      </c>
      <c r="AI2418" s="25">
        <v>2302.4867024899499</v>
      </c>
      <c r="AJ2418" s="25">
        <v>97.051951179685304</v>
      </c>
    </row>
    <row r="2419" spans="25:36" x14ac:dyDescent="0.2">
      <c r="Y2419" t="s">
        <v>4614</v>
      </c>
      <c r="Z2419" t="s">
        <v>212</v>
      </c>
      <c r="AA2419" s="6">
        <v>1561.4882818009</v>
      </c>
      <c r="AB2419" s="6">
        <v>1521.87775130676</v>
      </c>
      <c r="AC2419" s="6">
        <v>56.549463850175002</v>
      </c>
      <c r="AF2419" s="24" t="s">
        <v>5186</v>
      </c>
      <c r="AG2419" s="24" t="s">
        <v>212</v>
      </c>
      <c r="AH2419" s="25">
        <v>2279.5682847912799</v>
      </c>
      <c r="AI2419" s="25">
        <v>2303.4373879158502</v>
      </c>
      <c r="AJ2419" s="25">
        <v>52.003721569427</v>
      </c>
    </row>
    <row r="2420" spans="25:36" x14ac:dyDescent="0.2">
      <c r="Y2420" t="s">
        <v>4616</v>
      </c>
      <c r="Z2420" t="s">
        <v>212</v>
      </c>
      <c r="AA2420" s="6">
        <v>1561.7772991823699</v>
      </c>
      <c r="AB2420" s="6">
        <v>1412.24418081467</v>
      </c>
      <c r="AC2420" s="6">
        <v>87.285592512738205</v>
      </c>
      <c r="AF2420" s="24" t="s">
        <v>6663</v>
      </c>
      <c r="AG2420" s="24" t="s">
        <v>212</v>
      </c>
      <c r="AH2420" s="25">
        <v>2227.6440416237301</v>
      </c>
      <c r="AI2420" s="25">
        <v>2304</v>
      </c>
      <c r="AJ2420" s="25">
        <v>96.616400542470799</v>
      </c>
    </row>
    <row r="2421" spans="25:36" x14ac:dyDescent="0.2">
      <c r="Y2421" t="s">
        <v>4618</v>
      </c>
      <c r="Z2421" t="s">
        <v>212</v>
      </c>
      <c r="AA2421" s="6">
        <v>1562.2708085090001</v>
      </c>
      <c r="AB2421" s="6">
        <v>1595.7926635789499</v>
      </c>
      <c r="AC2421" s="6">
        <v>90.730863124405005</v>
      </c>
      <c r="AF2421" s="24" t="s">
        <v>4844</v>
      </c>
      <c r="AG2421" s="24" t="s">
        <v>212</v>
      </c>
      <c r="AH2421" s="25">
        <v>2826.5007804298002</v>
      </c>
      <c r="AI2421" s="25">
        <v>2304.7647338097299</v>
      </c>
      <c r="AJ2421" s="25">
        <v>110.600308640031</v>
      </c>
    </row>
    <row r="2422" spans="25:36" x14ac:dyDescent="0.2">
      <c r="Y2422" t="s">
        <v>4620</v>
      </c>
      <c r="Z2422" t="s">
        <v>212</v>
      </c>
      <c r="AA2422" s="6">
        <v>1562.40295337574</v>
      </c>
      <c r="AB2422" s="6">
        <v>1562.40295337574</v>
      </c>
      <c r="AC2422" s="6"/>
      <c r="AF2422" s="24" t="s">
        <v>6353</v>
      </c>
      <c r="AG2422" s="24" t="s">
        <v>212</v>
      </c>
      <c r="AH2422" s="25">
        <v>3288.23399643826</v>
      </c>
      <c r="AI2422" s="25">
        <v>2305.4892454497699</v>
      </c>
      <c r="AJ2422" s="25">
        <v>113.919076457984</v>
      </c>
    </row>
    <row r="2423" spans="25:36" x14ac:dyDescent="0.2">
      <c r="Y2423" t="s">
        <v>4622</v>
      </c>
      <c r="Z2423" t="s">
        <v>212</v>
      </c>
      <c r="AA2423" s="6">
        <v>1563.17127965035</v>
      </c>
      <c r="AB2423" s="6">
        <v>1339.598013</v>
      </c>
      <c r="AC2423" s="6">
        <v>67.3721688808388</v>
      </c>
      <c r="AF2423" s="24" t="s">
        <v>4600</v>
      </c>
      <c r="AG2423" s="24" t="s">
        <v>212</v>
      </c>
      <c r="AH2423" s="25">
        <v>2359.6643587315798</v>
      </c>
      <c r="AI2423" s="25">
        <v>2305.7690053809702</v>
      </c>
      <c r="AJ2423" s="25">
        <v>53.642887298008503</v>
      </c>
    </row>
    <row r="2424" spans="25:36" x14ac:dyDescent="0.2">
      <c r="Y2424" t="s">
        <v>4623</v>
      </c>
      <c r="Z2424" t="s">
        <v>274</v>
      </c>
      <c r="AA2424" s="6">
        <v>1563.3884924271899</v>
      </c>
      <c r="AB2424" s="6">
        <v>1563.3884924271899</v>
      </c>
      <c r="AC2424" s="6"/>
      <c r="AF2424" s="24" t="s">
        <v>3640</v>
      </c>
      <c r="AG2424" s="24" t="s">
        <v>212</v>
      </c>
      <c r="AH2424" s="25">
        <v>2055.5538787934802</v>
      </c>
      <c r="AI2424" s="25">
        <v>2308.0114115635301</v>
      </c>
      <c r="AJ2424" s="25">
        <v>53.792593514291099</v>
      </c>
    </row>
    <row r="2425" spans="25:36" x14ac:dyDescent="0.2">
      <c r="Y2425" t="s">
        <v>4625</v>
      </c>
      <c r="Z2425" t="s">
        <v>212</v>
      </c>
      <c r="AA2425" s="6">
        <v>1563.5687572929301</v>
      </c>
      <c r="AB2425" s="6">
        <v>1563.5687572929301</v>
      </c>
      <c r="AC2425" s="6">
        <v>16.880627989291298</v>
      </c>
      <c r="AF2425" s="24" t="s">
        <v>4765</v>
      </c>
      <c r="AG2425" s="24" t="s">
        <v>212</v>
      </c>
      <c r="AH2425" s="25">
        <v>2306.1404315838199</v>
      </c>
      <c r="AI2425" s="25">
        <v>2308.0114115635301</v>
      </c>
      <c r="AJ2425" s="25">
        <v>57.614677871709397</v>
      </c>
    </row>
    <row r="2426" spans="25:36" x14ac:dyDescent="0.2">
      <c r="Y2426" t="s">
        <v>4627</v>
      </c>
      <c r="Z2426" t="s">
        <v>212</v>
      </c>
      <c r="AA2426" s="6">
        <v>1563.5754777688701</v>
      </c>
      <c r="AB2426" s="6">
        <v>1499.3763992419599</v>
      </c>
      <c r="AC2426" s="6">
        <v>62.907042453952599</v>
      </c>
      <c r="AF2426" s="24" t="s">
        <v>5454</v>
      </c>
      <c r="AG2426" s="24" t="s">
        <v>212</v>
      </c>
      <c r="AH2426" s="25">
        <v>3396.0862002007102</v>
      </c>
      <c r="AI2426" s="25">
        <v>2309.00256760097</v>
      </c>
      <c r="AJ2426" s="25">
        <v>68.214802336876602</v>
      </c>
    </row>
    <row r="2427" spans="25:36" x14ac:dyDescent="0.2">
      <c r="Y2427" t="s">
        <v>4629</v>
      </c>
      <c r="Z2427" t="s">
        <v>212</v>
      </c>
      <c r="AA2427" s="6">
        <v>1563.98281693536</v>
      </c>
      <c r="AB2427" s="6">
        <v>1519.53127347289</v>
      </c>
      <c r="AC2427" s="6">
        <v>67.227120479486999</v>
      </c>
      <c r="AF2427" s="24" t="s">
        <v>3523</v>
      </c>
      <c r="AG2427" s="24" t="s">
        <v>212</v>
      </c>
      <c r="AH2427" s="25">
        <v>2188.69467443948</v>
      </c>
      <c r="AI2427" s="25">
        <v>2312.4157077124701</v>
      </c>
      <c r="AJ2427" s="25">
        <v>50.590444991683903</v>
      </c>
    </row>
    <row r="2428" spans="25:36" x14ac:dyDescent="0.2">
      <c r="Y2428" t="s">
        <v>4631</v>
      </c>
      <c r="Z2428" t="s">
        <v>212</v>
      </c>
      <c r="AA2428" s="6">
        <v>1564.14140838445</v>
      </c>
      <c r="AB2428" s="6">
        <v>1414.43051388195</v>
      </c>
      <c r="AC2428" s="6">
        <v>71.847511937367898</v>
      </c>
      <c r="AF2428" s="24" t="s">
        <v>4862</v>
      </c>
      <c r="AG2428" s="24" t="s">
        <v>212</v>
      </c>
      <c r="AH2428" s="25">
        <v>2472.8633446468298</v>
      </c>
      <c r="AI2428" s="25">
        <v>2314.7131769399102</v>
      </c>
      <c r="AJ2428" s="25">
        <v>60.993987253752898</v>
      </c>
    </row>
    <row r="2429" spans="25:36" x14ac:dyDescent="0.2">
      <c r="Y2429" t="s">
        <v>4632</v>
      </c>
      <c r="Z2429" t="s">
        <v>274</v>
      </c>
      <c r="AA2429" s="6">
        <v>1564.37407439566</v>
      </c>
      <c r="AB2429" s="6">
        <v>1564.37407439566</v>
      </c>
      <c r="AC2429" s="6"/>
      <c r="AF2429" s="24" t="s">
        <v>5654</v>
      </c>
      <c r="AG2429" s="24" t="s">
        <v>212</v>
      </c>
      <c r="AH2429" s="25">
        <v>3083.8205565281</v>
      </c>
      <c r="AI2429" s="25">
        <v>2315.7346602737398</v>
      </c>
      <c r="AJ2429" s="25">
        <v>55.285150029839002</v>
      </c>
    </row>
    <row r="2430" spans="25:36" x14ac:dyDescent="0.2">
      <c r="Y2430" t="s">
        <v>4633</v>
      </c>
      <c r="Z2430" t="s">
        <v>274</v>
      </c>
      <c r="AA2430" s="6">
        <v>1564.37407439566</v>
      </c>
      <c r="AB2430" s="6">
        <v>1564.37407439566</v>
      </c>
      <c r="AC2430" s="6"/>
      <c r="AF2430" s="24" t="s">
        <v>4880</v>
      </c>
      <c r="AG2430" s="24" t="s">
        <v>212</v>
      </c>
      <c r="AH2430" s="25">
        <v>2223.7088437586599</v>
      </c>
      <c r="AI2430" s="25">
        <v>2316.0539617713298</v>
      </c>
      <c r="AJ2430" s="25">
        <v>54.425583254695503</v>
      </c>
    </row>
    <row r="2431" spans="25:36" x14ac:dyDescent="0.2">
      <c r="Y2431" t="s">
        <v>4635</v>
      </c>
      <c r="Z2431" t="s">
        <v>212</v>
      </c>
      <c r="AA2431" s="6">
        <v>1564.64466280431</v>
      </c>
      <c r="AB2431" s="6">
        <v>1265.3570520390699</v>
      </c>
      <c r="AC2431" s="6">
        <v>140.49127134649501</v>
      </c>
      <c r="AF2431" s="24" t="s">
        <v>3206</v>
      </c>
      <c r="AG2431" s="24" t="s">
        <v>212</v>
      </c>
      <c r="AH2431" s="25">
        <v>2367.4363228848802</v>
      </c>
      <c r="AI2431" s="25">
        <v>2316.46051339104</v>
      </c>
      <c r="AJ2431" s="25">
        <v>52.165519578797401</v>
      </c>
    </row>
    <row r="2432" spans="25:36" x14ac:dyDescent="0.2">
      <c r="Y2432" t="s">
        <v>4637</v>
      </c>
      <c r="Z2432" t="s">
        <v>212</v>
      </c>
      <c r="AA2432" s="6">
        <v>1565.6355528793699</v>
      </c>
      <c r="AB2432" s="6">
        <v>1537.37320366523</v>
      </c>
      <c r="AC2432" s="6">
        <v>42.494199086019698</v>
      </c>
      <c r="AF2432" s="24" t="s">
        <v>5424</v>
      </c>
      <c r="AG2432" s="24" t="s">
        <v>212</v>
      </c>
      <c r="AH2432" s="25">
        <v>2581.7481017405999</v>
      </c>
      <c r="AI2432" s="25">
        <v>2317.2550643518698</v>
      </c>
      <c r="AJ2432" s="25">
        <v>57.040993501173901</v>
      </c>
    </row>
    <row r="2433" spans="25:36" x14ac:dyDescent="0.2">
      <c r="Y2433" t="s">
        <v>4639</v>
      </c>
      <c r="Z2433" t="s">
        <v>212</v>
      </c>
      <c r="AA2433" s="6">
        <v>1566.0155959287099</v>
      </c>
      <c r="AB2433" s="6">
        <v>1104.6458415869899</v>
      </c>
      <c r="AC2433" s="6">
        <v>119.685456690358</v>
      </c>
      <c r="AF2433" s="24" t="s">
        <v>4616</v>
      </c>
      <c r="AG2433" s="24" t="s">
        <v>212</v>
      </c>
      <c r="AH2433" s="25">
        <v>2348.8419140352598</v>
      </c>
      <c r="AI2433" s="25">
        <v>2317.3781974785002</v>
      </c>
      <c r="AJ2433" s="25">
        <v>60.984583869644197</v>
      </c>
    </row>
    <row r="2434" spans="25:36" x14ac:dyDescent="0.2">
      <c r="Y2434" t="s">
        <v>4640</v>
      </c>
      <c r="Z2434" t="s">
        <v>274</v>
      </c>
      <c r="AA2434" s="6">
        <v>1566.31278973798</v>
      </c>
      <c r="AB2434" s="6">
        <v>851.782561725964</v>
      </c>
      <c r="AC2434" s="6">
        <v>125.924569443121</v>
      </c>
      <c r="AF2434" s="24" t="s">
        <v>5188</v>
      </c>
      <c r="AG2434" s="24" t="s">
        <v>212</v>
      </c>
      <c r="AH2434" s="25">
        <v>2358.4794024519601</v>
      </c>
      <c r="AI2434" s="25">
        <v>2317.3948903990199</v>
      </c>
      <c r="AJ2434" s="25">
        <v>45.190860082888001</v>
      </c>
    </row>
    <row r="2435" spans="25:36" x14ac:dyDescent="0.2">
      <c r="Y2435" t="s">
        <v>4642</v>
      </c>
      <c r="Z2435" t="s">
        <v>212</v>
      </c>
      <c r="AA2435" s="6">
        <v>1566.34536699049</v>
      </c>
      <c r="AB2435" s="6">
        <v>1566.34536699049</v>
      </c>
      <c r="AC2435" s="6"/>
      <c r="AF2435" s="24" t="s">
        <v>3250</v>
      </c>
      <c r="AG2435" s="24" t="s">
        <v>212</v>
      </c>
      <c r="AH2435" s="25">
        <v>2846.1463390325898</v>
      </c>
      <c r="AI2435" s="25">
        <v>2318.4600396863798</v>
      </c>
      <c r="AJ2435" s="25">
        <v>91.842382746556893</v>
      </c>
    </row>
    <row r="2436" spans="25:36" x14ac:dyDescent="0.2">
      <c r="Y2436" t="s">
        <v>4644</v>
      </c>
      <c r="Z2436" t="s">
        <v>212</v>
      </c>
      <c r="AA2436" s="6">
        <v>1566.4508096457701</v>
      </c>
      <c r="AB2436" s="6">
        <v>1468.6471843384099</v>
      </c>
      <c r="AC2436" s="6">
        <v>44.030311317458299</v>
      </c>
      <c r="AF2436" s="24" t="s">
        <v>3040</v>
      </c>
      <c r="AG2436" s="24" t="s">
        <v>212</v>
      </c>
      <c r="AH2436" s="25">
        <v>2306.98556878417</v>
      </c>
      <c r="AI2436" s="25">
        <v>2319.6829019861202</v>
      </c>
      <c r="AJ2436" s="25">
        <v>64.515880975192601</v>
      </c>
    </row>
    <row r="2437" spans="25:36" x14ac:dyDescent="0.2">
      <c r="Y2437" t="s">
        <v>4646</v>
      </c>
      <c r="Z2437" t="s">
        <v>212</v>
      </c>
      <c r="AA2437" s="6">
        <v>1566.77752570595</v>
      </c>
      <c r="AB2437" s="6">
        <v>1547.2734219691899</v>
      </c>
      <c r="AC2437" s="6">
        <v>70.592671395230695</v>
      </c>
      <c r="AF2437" s="24" t="s">
        <v>4151</v>
      </c>
      <c r="AG2437" s="24" t="s">
        <v>274</v>
      </c>
      <c r="AH2437" s="25">
        <v>2569.55148676204</v>
      </c>
      <c r="AI2437" s="25">
        <v>2319.7908492665001</v>
      </c>
      <c r="AJ2437" s="25">
        <v>49.342128900470399</v>
      </c>
    </row>
    <row r="2438" spans="25:36" x14ac:dyDescent="0.2">
      <c r="Y2438" t="s">
        <v>4648</v>
      </c>
      <c r="Z2438" t="s">
        <v>212</v>
      </c>
      <c r="AA2438" s="6">
        <v>1566.9518826787</v>
      </c>
      <c r="AB2438" s="6">
        <v>538</v>
      </c>
      <c r="AC2438" s="6">
        <v>122.390634376553</v>
      </c>
      <c r="AF2438" s="24" t="s">
        <v>4754</v>
      </c>
      <c r="AG2438" s="24" t="s">
        <v>212</v>
      </c>
      <c r="AH2438" s="25">
        <v>2719.5966099889902</v>
      </c>
      <c r="AI2438" s="25">
        <v>2319.9517082391499</v>
      </c>
      <c r="AJ2438" s="25">
        <v>47.081471370613002</v>
      </c>
    </row>
    <row r="2439" spans="25:36" x14ac:dyDescent="0.2">
      <c r="Y2439" t="s">
        <v>4650</v>
      </c>
      <c r="Z2439" t="s">
        <v>212</v>
      </c>
      <c r="AA2439" s="6">
        <v>1568.48483620407</v>
      </c>
      <c r="AB2439" s="6">
        <v>1568.48483620407</v>
      </c>
      <c r="AC2439" s="6"/>
      <c r="AF2439" s="24" t="s">
        <v>5390</v>
      </c>
      <c r="AG2439" s="24" t="s">
        <v>212</v>
      </c>
      <c r="AH2439" s="25">
        <v>2579.8843273576599</v>
      </c>
      <c r="AI2439" s="25">
        <v>2321.2934650591701</v>
      </c>
      <c r="AJ2439" s="25">
        <v>57.589301263352397</v>
      </c>
    </row>
    <row r="2440" spans="25:36" x14ac:dyDescent="0.2">
      <c r="Y2440" t="s">
        <v>4651</v>
      </c>
      <c r="Z2440" t="s">
        <v>274</v>
      </c>
      <c r="AA2440" s="6">
        <v>1568.48483620407</v>
      </c>
      <c r="AB2440" s="6">
        <v>1568.48483620407</v>
      </c>
      <c r="AC2440" s="6"/>
      <c r="AF2440" s="24" t="s">
        <v>5552</v>
      </c>
      <c r="AG2440" s="24" t="s">
        <v>212</v>
      </c>
      <c r="AH2440" s="25">
        <v>3654.8657317495799</v>
      </c>
      <c r="AI2440" s="25">
        <v>2321.7732073600901</v>
      </c>
      <c r="AJ2440" s="25">
        <v>107.855797550361</v>
      </c>
    </row>
    <row r="2441" spans="25:36" x14ac:dyDescent="0.2">
      <c r="Y2441" t="s">
        <v>4653</v>
      </c>
      <c r="Z2441" t="s">
        <v>212</v>
      </c>
      <c r="AA2441" s="6">
        <v>1568.9360003706499</v>
      </c>
      <c r="AB2441" s="6">
        <v>1401.31708182692</v>
      </c>
      <c r="AC2441" s="6">
        <v>80.649663494981297</v>
      </c>
      <c r="AF2441" s="24" t="s">
        <v>3909</v>
      </c>
      <c r="AG2441" s="24" t="s">
        <v>212</v>
      </c>
      <c r="AH2441" s="25">
        <v>2057.6769682682502</v>
      </c>
      <c r="AI2441" s="25">
        <v>2323.0205262843001</v>
      </c>
      <c r="AJ2441" s="25">
        <v>37.379890500143297</v>
      </c>
    </row>
    <row r="2442" spans="25:36" x14ac:dyDescent="0.2">
      <c r="Y2442" t="s">
        <v>4655</v>
      </c>
      <c r="Z2442" t="s">
        <v>212</v>
      </c>
      <c r="AA2442" s="6">
        <v>1569.1989133019799</v>
      </c>
      <c r="AB2442" s="6">
        <v>1171.7024684601099</v>
      </c>
      <c r="AC2442" s="6">
        <v>80.782636015519401</v>
      </c>
      <c r="AF2442" s="24" t="s">
        <v>2996</v>
      </c>
      <c r="AG2442" s="24" t="s">
        <v>212</v>
      </c>
      <c r="AH2442" s="25">
        <v>2076.3793944193199</v>
      </c>
      <c r="AI2442" s="25">
        <v>2324.0697884470901</v>
      </c>
      <c r="AJ2442" s="25">
        <v>68.254068234997405</v>
      </c>
    </row>
    <row r="2443" spans="25:36" x14ac:dyDescent="0.2">
      <c r="Y2443" t="s">
        <v>4657</v>
      </c>
      <c r="Z2443" t="s">
        <v>212</v>
      </c>
      <c r="AA2443" s="6">
        <v>1570.0671447448599</v>
      </c>
      <c r="AB2443" s="6">
        <v>1575.7948580944001</v>
      </c>
      <c r="AC2443" s="6">
        <v>62.064445797214901</v>
      </c>
      <c r="AF2443" s="24" t="s">
        <v>3766</v>
      </c>
      <c r="AG2443" s="24" t="s">
        <v>212</v>
      </c>
      <c r="AH2443" s="25">
        <v>1875.85181914993</v>
      </c>
      <c r="AI2443" s="25">
        <v>2326.78541269368</v>
      </c>
      <c r="AJ2443" s="25">
        <v>65.621746531846597</v>
      </c>
    </row>
    <row r="2444" spans="25:36" x14ac:dyDescent="0.2">
      <c r="Y2444" t="s">
        <v>4659</v>
      </c>
      <c r="Z2444" t="s">
        <v>212</v>
      </c>
      <c r="AA2444" s="6">
        <v>1570.28846616083</v>
      </c>
      <c r="AB2444" s="6">
        <v>1570.28846616083</v>
      </c>
      <c r="AC2444" s="6"/>
      <c r="AF2444" s="24" t="s">
        <v>5766</v>
      </c>
      <c r="AG2444" s="24" t="s">
        <v>212</v>
      </c>
      <c r="AH2444" s="25">
        <v>2974.4800772356798</v>
      </c>
      <c r="AI2444" s="25">
        <v>2328.0352943178</v>
      </c>
      <c r="AJ2444" s="25">
        <v>81.761987054089502</v>
      </c>
    </row>
    <row r="2445" spans="25:36" x14ac:dyDescent="0.2">
      <c r="Y2445" t="s">
        <v>4661</v>
      </c>
      <c r="Z2445" t="s">
        <v>212</v>
      </c>
      <c r="AA2445" s="6">
        <v>1570.31550646904</v>
      </c>
      <c r="AB2445" s="6">
        <v>1625.68763151286</v>
      </c>
      <c r="AC2445" s="6">
        <v>60.771947242746499</v>
      </c>
      <c r="AF2445" s="24" t="s">
        <v>6075</v>
      </c>
      <c r="AG2445" s="24" t="s">
        <v>212</v>
      </c>
      <c r="AH2445" s="25">
        <v>2933.11716312</v>
      </c>
      <c r="AI2445" s="25">
        <v>2329.4752100918299</v>
      </c>
      <c r="AJ2445" s="25">
        <v>89.291128303522896</v>
      </c>
    </row>
    <row r="2446" spans="25:36" x14ac:dyDescent="0.2">
      <c r="Y2446" t="s">
        <v>4663</v>
      </c>
      <c r="Z2446" t="s">
        <v>212</v>
      </c>
      <c r="AA2446" s="6">
        <v>1570.79522767617</v>
      </c>
      <c r="AB2446" s="6">
        <v>1254.98749594989</v>
      </c>
      <c r="AC2446" s="6">
        <v>75.812117472142702</v>
      </c>
      <c r="AF2446" s="24" t="s">
        <v>2286</v>
      </c>
      <c r="AG2446" s="24" t="s">
        <v>212</v>
      </c>
      <c r="AH2446" s="25">
        <v>2168.4385230698399</v>
      </c>
      <c r="AI2446" s="25">
        <v>2330.7464971644399</v>
      </c>
      <c r="AJ2446" s="25">
        <v>59.326458541393002</v>
      </c>
    </row>
    <row r="2447" spans="25:36" x14ac:dyDescent="0.2">
      <c r="Y2447" t="s">
        <v>4664</v>
      </c>
      <c r="Z2447" t="s">
        <v>274</v>
      </c>
      <c r="AA2447" s="6">
        <v>1571.0031455354999</v>
      </c>
      <c r="AB2447" s="6">
        <v>1571.0031455354999</v>
      </c>
      <c r="AC2447" s="6">
        <v>2.28180038957961</v>
      </c>
      <c r="AF2447" s="24" t="s">
        <v>3914</v>
      </c>
      <c r="AG2447" s="24" t="s">
        <v>212</v>
      </c>
      <c r="AH2447" s="25">
        <v>2584.5138211466901</v>
      </c>
      <c r="AI2447" s="25">
        <v>2332.1545809067302</v>
      </c>
      <c r="AJ2447" s="25">
        <v>58.360017048386197</v>
      </c>
    </row>
    <row r="2448" spans="25:36" x14ac:dyDescent="0.2">
      <c r="Y2448" t="s">
        <v>4666</v>
      </c>
      <c r="Z2448" t="s">
        <v>212</v>
      </c>
      <c r="AA2448" s="6">
        <v>1571.1435664885601</v>
      </c>
      <c r="AB2448" s="6">
        <v>1540.32333790549</v>
      </c>
      <c r="AC2448" s="6">
        <v>82.906684046041406</v>
      </c>
      <c r="AF2448" s="24" t="s">
        <v>5194</v>
      </c>
      <c r="AG2448" s="24" t="s">
        <v>212</v>
      </c>
      <c r="AH2448" s="25">
        <v>2669.52639629136</v>
      </c>
      <c r="AI2448" s="25">
        <v>2332.3441388095598</v>
      </c>
      <c r="AJ2448" s="25">
        <v>60.9130243455106</v>
      </c>
    </row>
    <row r="2449" spans="25:36" x14ac:dyDescent="0.2">
      <c r="Y2449" t="s">
        <v>4668</v>
      </c>
      <c r="Z2449" t="s">
        <v>212</v>
      </c>
      <c r="AA2449" s="6">
        <v>1571.7290394542499</v>
      </c>
      <c r="AB2449" s="6">
        <v>1297.3103189999999</v>
      </c>
      <c r="AC2449" s="6">
        <v>80.713465219897401</v>
      </c>
      <c r="AF2449" s="24" t="s">
        <v>10228</v>
      </c>
      <c r="AG2449" s="24" t="s">
        <v>274</v>
      </c>
      <c r="AH2449" s="25">
        <v>49890.738532877098</v>
      </c>
      <c r="AI2449" s="25">
        <v>2332.8826222910502</v>
      </c>
      <c r="AJ2449" s="25">
        <v>261.89365484825402</v>
      </c>
    </row>
    <row r="2450" spans="25:36" x14ac:dyDescent="0.2">
      <c r="Y2450" t="s">
        <v>4669</v>
      </c>
      <c r="Z2450" t="s">
        <v>212</v>
      </c>
      <c r="AA2450" s="6">
        <v>1571.9436723071899</v>
      </c>
      <c r="AB2450" s="6">
        <v>1625.69054367322</v>
      </c>
      <c r="AC2450" s="6">
        <v>56.486865434146999</v>
      </c>
      <c r="AF2450" s="24" t="s">
        <v>6344</v>
      </c>
      <c r="AG2450" s="24" t="s">
        <v>212</v>
      </c>
      <c r="AH2450" s="25">
        <v>3314.26113259455</v>
      </c>
      <c r="AI2450" s="25">
        <v>2333.53386377896</v>
      </c>
      <c r="AJ2450" s="25">
        <v>122.74598213976201</v>
      </c>
    </row>
    <row r="2451" spans="25:36" x14ac:dyDescent="0.2">
      <c r="Y2451" t="s">
        <v>4671</v>
      </c>
      <c r="Z2451" t="s">
        <v>212</v>
      </c>
      <c r="AA2451" s="6">
        <v>1572.02609828047</v>
      </c>
      <c r="AB2451" s="6">
        <v>1785.64033594238</v>
      </c>
      <c r="AC2451" s="6">
        <v>69.2412846076721</v>
      </c>
      <c r="AF2451" s="24" t="s">
        <v>6283</v>
      </c>
      <c r="AG2451" s="24" t="s">
        <v>212</v>
      </c>
      <c r="AH2451" s="25">
        <v>3809.63169541048</v>
      </c>
      <c r="AI2451" s="25">
        <v>2334.1218381998701</v>
      </c>
      <c r="AJ2451" s="25">
        <v>133.78322005849901</v>
      </c>
    </row>
    <row r="2452" spans="25:36" x14ac:dyDescent="0.2">
      <c r="Y2452" t="s">
        <v>4673</v>
      </c>
      <c r="Z2452" t="s">
        <v>212</v>
      </c>
      <c r="AA2452" s="6">
        <v>1573.15036364604</v>
      </c>
      <c r="AB2452" s="6">
        <v>1460.36684428644</v>
      </c>
      <c r="AC2452" s="6">
        <v>35.014743178104602</v>
      </c>
      <c r="AF2452" s="24" t="s">
        <v>4040</v>
      </c>
      <c r="AG2452" s="24" t="s">
        <v>212</v>
      </c>
      <c r="AH2452" s="25">
        <v>3804.04402672285</v>
      </c>
      <c r="AI2452" s="25">
        <v>2334.7984697065499</v>
      </c>
      <c r="AJ2452" s="25">
        <v>116.39592883181901</v>
      </c>
    </row>
    <row r="2453" spans="25:36" x14ac:dyDescent="0.2">
      <c r="Y2453" t="s">
        <v>4675</v>
      </c>
      <c r="Z2453" t="s">
        <v>212</v>
      </c>
      <c r="AA2453" s="6">
        <v>1573.24623954151</v>
      </c>
      <c r="AB2453" s="6">
        <v>1573.24623954151</v>
      </c>
      <c r="AC2453" s="6"/>
      <c r="AF2453" s="24" t="s">
        <v>6763</v>
      </c>
      <c r="AG2453" s="24" t="s">
        <v>212</v>
      </c>
      <c r="AH2453" s="25">
        <v>3072.7597302582599</v>
      </c>
      <c r="AI2453" s="25">
        <v>2336.0183677827399</v>
      </c>
      <c r="AJ2453" s="25">
        <v>74.943390629039698</v>
      </c>
    </row>
    <row r="2454" spans="25:36" x14ac:dyDescent="0.2">
      <c r="Y2454" t="s">
        <v>4676</v>
      </c>
      <c r="Z2454" t="s">
        <v>274</v>
      </c>
      <c r="AA2454" s="6">
        <v>1573.24623954151</v>
      </c>
      <c r="AB2454" s="6">
        <v>1573.24623954151</v>
      </c>
      <c r="AC2454" s="6"/>
      <c r="AF2454" s="24" t="s">
        <v>5638</v>
      </c>
      <c r="AG2454" s="24" t="s">
        <v>212</v>
      </c>
      <c r="AH2454" s="25">
        <v>2853.8237037649001</v>
      </c>
      <c r="AI2454" s="25">
        <v>2336.3650911301102</v>
      </c>
      <c r="AJ2454" s="25">
        <v>66.119505678112702</v>
      </c>
    </row>
    <row r="2455" spans="25:36" x14ac:dyDescent="0.2">
      <c r="Y2455" t="s">
        <v>4678</v>
      </c>
      <c r="Z2455" t="s">
        <v>212</v>
      </c>
      <c r="AA2455" s="6">
        <v>1573.4912323081201</v>
      </c>
      <c r="AB2455" s="6">
        <v>1560.6663254589801</v>
      </c>
      <c r="AC2455" s="6">
        <v>56.655976032568702</v>
      </c>
      <c r="AF2455" s="24" t="s">
        <v>3107</v>
      </c>
      <c r="AG2455" s="24" t="s">
        <v>212</v>
      </c>
      <c r="AH2455" s="25">
        <v>2973.2816587543398</v>
      </c>
      <c r="AI2455" s="25">
        <v>2337.16643883492</v>
      </c>
      <c r="AJ2455" s="25">
        <v>97.897274184258194</v>
      </c>
    </row>
    <row r="2456" spans="25:36" x14ac:dyDescent="0.2">
      <c r="Y2456" t="s">
        <v>4680</v>
      </c>
      <c r="Z2456" t="s">
        <v>212</v>
      </c>
      <c r="AA2456" s="6">
        <v>1573.70155758088</v>
      </c>
      <c r="AB2456" s="6">
        <v>1472.42624472892</v>
      </c>
      <c r="AC2456" s="6">
        <v>65.768537717100799</v>
      </c>
      <c r="AF2456" s="24" t="s">
        <v>3539</v>
      </c>
      <c r="AG2456" s="24" t="s">
        <v>212</v>
      </c>
      <c r="AH2456" s="25">
        <v>2345.92443298431</v>
      </c>
      <c r="AI2456" s="25">
        <v>2338.72973137399</v>
      </c>
      <c r="AJ2456" s="25">
        <v>53.712091370816502</v>
      </c>
    </row>
    <row r="2457" spans="25:36" x14ac:dyDescent="0.2">
      <c r="Y2457" t="s">
        <v>4682</v>
      </c>
      <c r="Z2457" t="s">
        <v>212</v>
      </c>
      <c r="AA2457" s="6">
        <v>1574.61208256135</v>
      </c>
      <c r="AB2457" s="6">
        <v>1495.1562847402799</v>
      </c>
      <c r="AC2457" s="6">
        <v>74.763458607161695</v>
      </c>
      <c r="AF2457" s="24" t="s">
        <v>5590</v>
      </c>
      <c r="AG2457" s="24" t="s">
        <v>212</v>
      </c>
      <c r="AH2457" s="25">
        <v>2801.0188657211602</v>
      </c>
      <c r="AI2457" s="25">
        <v>2338.8056518192402</v>
      </c>
      <c r="AJ2457" s="25">
        <v>53.943149939311297</v>
      </c>
    </row>
    <row r="2458" spans="25:36" x14ac:dyDescent="0.2">
      <c r="Y2458" t="s">
        <v>4684</v>
      </c>
      <c r="Z2458" t="s">
        <v>212</v>
      </c>
      <c r="AA2458" s="6">
        <v>1575.09419179525</v>
      </c>
      <c r="AB2458" s="6">
        <v>1511.6602676269999</v>
      </c>
      <c r="AC2458" s="6">
        <v>63.189405645659399</v>
      </c>
      <c r="AF2458" s="24" t="s">
        <v>5538</v>
      </c>
      <c r="AG2458" s="24" t="s">
        <v>212</v>
      </c>
      <c r="AH2458" s="25">
        <v>3008.5183453213799</v>
      </c>
      <c r="AI2458" s="25">
        <v>2339.3890485296602</v>
      </c>
      <c r="AJ2458" s="25">
        <v>55.134269094633197</v>
      </c>
    </row>
    <row r="2459" spans="25:36" x14ac:dyDescent="0.2">
      <c r="Y2459" t="s">
        <v>4686</v>
      </c>
      <c r="Z2459" t="s">
        <v>212</v>
      </c>
      <c r="AA2459" s="6">
        <v>1575.21830192627</v>
      </c>
      <c r="AB2459" s="6">
        <v>1575.21830192627</v>
      </c>
      <c r="AC2459" s="6"/>
      <c r="AF2459" s="24" t="s">
        <v>4014</v>
      </c>
      <c r="AG2459" s="24" t="s">
        <v>212</v>
      </c>
      <c r="AH2459" s="25">
        <v>2269.22570569452</v>
      </c>
      <c r="AI2459" s="25">
        <v>2340</v>
      </c>
      <c r="AJ2459" s="25">
        <v>44.446463019714798</v>
      </c>
    </row>
    <row r="2460" spans="25:36" x14ac:dyDescent="0.2">
      <c r="Y2460" t="s">
        <v>4688</v>
      </c>
      <c r="Z2460" t="s">
        <v>274</v>
      </c>
      <c r="AA2460" s="6">
        <v>1575.4630811413599</v>
      </c>
      <c r="AB2460" s="6">
        <v>1575.4630811413599</v>
      </c>
      <c r="AC2460" s="6">
        <v>26.6961419364496</v>
      </c>
      <c r="AF2460" s="24" t="s">
        <v>5426</v>
      </c>
      <c r="AG2460" s="24" t="s">
        <v>212</v>
      </c>
      <c r="AH2460" s="25">
        <v>2480.5928400847201</v>
      </c>
      <c r="AI2460" s="25">
        <v>2344.8206648957998</v>
      </c>
      <c r="AJ2460" s="25">
        <v>65.575944032734995</v>
      </c>
    </row>
    <row r="2461" spans="25:36" x14ac:dyDescent="0.2">
      <c r="Y2461" t="s">
        <v>4690</v>
      </c>
      <c r="Z2461" t="s">
        <v>212</v>
      </c>
      <c r="AA2461" s="6">
        <v>1575.6619973822501</v>
      </c>
      <c r="AB2461" s="6">
        <v>1311.21628442461</v>
      </c>
      <c r="AC2461" s="6">
        <v>78.525849619631003</v>
      </c>
      <c r="AF2461" s="24" t="s">
        <v>4581</v>
      </c>
      <c r="AG2461" s="24" t="s">
        <v>274</v>
      </c>
      <c r="AH2461" s="25">
        <v>2356.8901552980201</v>
      </c>
      <c r="AI2461" s="25">
        <v>2345</v>
      </c>
      <c r="AJ2461" s="25">
        <v>39.143063951600098</v>
      </c>
    </row>
    <row r="2462" spans="25:36" x14ac:dyDescent="0.2">
      <c r="Y2462" t="s">
        <v>4692</v>
      </c>
      <c r="Z2462" t="s">
        <v>212</v>
      </c>
      <c r="AA2462" s="6">
        <v>1575.83414146734</v>
      </c>
      <c r="AB2462" s="6">
        <v>1640</v>
      </c>
      <c r="AC2462" s="6">
        <v>70.035142410861496</v>
      </c>
      <c r="AF2462" s="24" t="s">
        <v>5400</v>
      </c>
      <c r="AG2462" s="24" t="s">
        <v>212</v>
      </c>
      <c r="AH2462" s="25">
        <v>3015.8705649203698</v>
      </c>
      <c r="AI2462" s="25">
        <v>2345.93513369415</v>
      </c>
      <c r="AJ2462" s="25">
        <v>64.846394746629898</v>
      </c>
    </row>
    <row r="2463" spans="25:36" x14ac:dyDescent="0.2">
      <c r="Y2463" t="s">
        <v>4694</v>
      </c>
      <c r="Z2463" t="s">
        <v>212</v>
      </c>
      <c r="AA2463" s="6">
        <v>1576.14155278309</v>
      </c>
      <c r="AB2463" s="6">
        <v>1576.14155278309</v>
      </c>
      <c r="AC2463" s="6">
        <v>18.1370382983269</v>
      </c>
      <c r="AF2463" s="24" t="s">
        <v>6446</v>
      </c>
      <c r="AG2463" s="24" t="s">
        <v>212</v>
      </c>
      <c r="AH2463" s="25">
        <v>3507.2187113463601</v>
      </c>
      <c r="AI2463" s="25">
        <v>2347.1647049694802</v>
      </c>
      <c r="AJ2463" s="25">
        <v>81.940705313166006</v>
      </c>
    </row>
    <row r="2464" spans="25:36" x14ac:dyDescent="0.2">
      <c r="Y2464" t="s">
        <v>4695</v>
      </c>
      <c r="Z2464" t="s">
        <v>274</v>
      </c>
      <c r="AA2464" s="6">
        <v>1576.2002481597999</v>
      </c>
      <c r="AB2464" s="6">
        <v>1566.73692667662</v>
      </c>
      <c r="AC2464" s="6">
        <v>18.245195125274901</v>
      </c>
      <c r="AF2464" s="24" t="s">
        <v>4593</v>
      </c>
      <c r="AG2464" s="24" t="s">
        <v>212</v>
      </c>
      <c r="AH2464" s="25">
        <v>2480.3435033338801</v>
      </c>
      <c r="AI2464" s="25">
        <v>2348.5147833681599</v>
      </c>
      <c r="AJ2464" s="25">
        <v>54.929881190457998</v>
      </c>
    </row>
    <row r="2465" spans="25:36" x14ac:dyDescent="0.2">
      <c r="Y2465" t="s">
        <v>4697</v>
      </c>
      <c r="Z2465" t="s">
        <v>212</v>
      </c>
      <c r="AA2465" s="6">
        <v>1576.31237053052</v>
      </c>
      <c r="AB2465" s="6">
        <v>1348.9042337071801</v>
      </c>
      <c r="AC2465" s="6">
        <v>95.265709827405999</v>
      </c>
      <c r="AF2465" s="24" t="s">
        <v>4138</v>
      </c>
      <c r="AG2465" s="24" t="s">
        <v>212</v>
      </c>
      <c r="AH2465" s="25">
        <v>2171.8006696227199</v>
      </c>
      <c r="AI2465" s="25">
        <v>2349.9707464973599</v>
      </c>
      <c r="AJ2465" s="25">
        <v>60.452837338686003</v>
      </c>
    </row>
    <row r="2466" spans="25:36" x14ac:dyDescent="0.2">
      <c r="Y2466" t="s">
        <v>4699</v>
      </c>
      <c r="Z2466" t="s">
        <v>212</v>
      </c>
      <c r="AA2466" s="6">
        <v>1576.50399695232</v>
      </c>
      <c r="AB2466" s="6">
        <v>1310.4492439078699</v>
      </c>
      <c r="AC2466" s="6">
        <v>83.989221072646004</v>
      </c>
      <c r="AF2466" s="24" t="s">
        <v>8186</v>
      </c>
      <c r="AG2466" s="24" t="s">
        <v>212</v>
      </c>
      <c r="AH2466" s="25">
        <v>5476.2226929345097</v>
      </c>
      <c r="AI2466" s="25">
        <v>2350.05301660535</v>
      </c>
      <c r="AJ2466" s="25">
        <v>167.49000758238</v>
      </c>
    </row>
    <row r="2467" spans="25:36" x14ac:dyDescent="0.2">
      <c r="Y2467" t="s">
        <v>4701</v>
      </c>
      <c r="Z2467" t="s">
        <v>212</v>
      </c>
      <c r="AA2467" s="6">
        <v>1576.57570768442</v>
      </c>
      <c r="AB2467" s="6">
        <v>1627.5749160191599</v>
      </c>
      <c r="AC2467" s="6">
        <v>67.728479591781195</v>
      </c>
      <c r="AF2467" s="24" t="s">
        <v>4052</v>
      </c>
      <c r="AG2467" s="24" t="s">
        <v>212</v>
      </c>
      <c r="AH2467" s="25">
        <v>2556.8075248045602</v>
      </c>
      <c r="AI2467" s="25">
        <v>2350.0804456691399</v>
      </c>
      <c r="AJ2467" s="25">
        <v>54.104553405519198</v>
      </c>
    </row>
    <row r="2468" spans="25:36" x14ac:dyDescent="0.2">
      <c r="Y2468" t="s">
        <v>4702</v>
      </c>
      <c r="Z2468" t="s">
        <v>274</v>
      </c>
      <c r="AA2468" s="6">
        <v>1577.19053486746</v>
      </c>
      <c r="AB2468" s="6">
        <v>1577.19053486746</v>
      </c>
      <c r="AC2468" s="6"/>
      <c r="AF2468" s="24" t="s">
        <v>3439</v>
      </c>
      <c r="AG2468" s="24" t="s">
        <v>212</v>
      </c>
      <c r="AH2468" s="25">
        <v>2352.9240396238802</v>
      </c>
      <c r="AI2468" s="25">
        <v>2352.9240396238802</v>
      </c>
      <c r="AJ2468" s="25">
        <v>67.501262411753004</v>
      </c>
    </row>
    <row r="2469" spans="25:36" x14ac:dyDescent="0.2">
      <c r="Y2469" t="s">
        <v>4703</v>
      </c>
      <c r="Z2469" t="s">
        <v>274</v>
      </c>
      <c r="AA2469" s="6">
        <v>1578.1767152392599</v>
      </c>
      <c r="AB2469" s="6">
        <v>1578.1767152392599</v>
      </c>
      <c r="AC2469" s="6"/>
      <c r="AF2469" s="24" t="s">
        <v>4120</v>
      </c>
      <c r="AG2469" s="24" t="s">
        <v>212</v>
      </c>
      <c r="AH2469" s="25">
        <v>2255.6594477559602</v>
      </c>
      <c r="AI2469" s="25">
        <v>2354.86442713214</v>
      </c>
      <c r="AJ2469" s="25">
        <v>59.3690681623386</v>
      </c>
    </row>
    <row r="2470" spans="25:36" x14ac:dyDescent="0.2">
      <c r="Y2470" t="s">
        <v>4705</v>
      </c>
      <c r="Z2470" t="s">
        <v>212</v>
      </c>
      <c r="AA2470" s="6">
        <v>1578.1767152392599</v>
      </c>
      <c r="AB2470" s="6">
        <v>1578.1767152392599</v>
      </c>
      <c r="AC2470" s="6"/>
      <c r="AF2470" s="24" t="s">
        <v>4690</v>
      </c>
      <c r="AG2470" s="24" t="s">
        <v>212</v>
      </c>
      <c r="AH2470" s="25">
        <v>2561.4771766787499</v>
      </c>
      <c r="AI2470" s="25">
        <v>2357.4772846539199</v>
      </c>
      <c r="AJ2470" s="25">
        <v>53.277221934448598</v>
      </c>
    </row>
    <row r="2471" spans="25:36" x14ac:dyDescent="0.2">
      <c r="Y2471" t="s">
        <v>4707</v>
      </c>
      <c r="Z2471" t="s">
        <v>212</v>
      </c>
      <c r="AA2471" s="6">
        <v>1578.2630574970301</v>
      </c>
      <c r="AB2471" s="6">
        <v>1451.35723143732</v>
      </c>
      <c r="AC2471" s="6">
        <v>60.3957701044868</v>
      </c>
      <c r="AF2471" s="24" t="s">
        <v>4092</v>
      </c>
      <c r="AG2471" s="24" t="s">
        <v>212</v>
      </c>
      <c r="AH2471" s="25">
        <v>2368.9403984983201</v>
      </c>
      <c r="AI2471" s="25">
        <v>2360</v>
      </c>
      <c r="AJ2471" s="25">
        <v>77.848367517126505</v>
      </c>
    </row>
    <row r="2472" spans="25:36" x14ac:dyDescent="0.2">
      <c r="Y2472" t="s">
        <v>4709</v>
      </c>
      <c r="Z2472" t="s">
        <v>212</v>
      </c>
      <c r="AA2472" s="6">
        <v>1579.4688627077701</v>
      </c>
      <c r="AB2472" s="6">
        <v>1546.2211415450499</v>
      </c>
      <c r="AC2472" s="6">
        <v>88.997666734053098</v>
      </c>
      <c r="AF2472" s="24" t="s">
        <v>7592</v>
      </c>
      <c r="AG2472" s="24" t="s">
        <v>212</v>
      </c>
      <c r="AH2472" s="25">
        <v>4111.1443892545703</v>
      </c>
      <c r="AI2472" s="25">
        <v>2361.9987980000001</v>
      </c>
      <c r="AJ2472" s="25">
        <v>121.995769770379</v>
      </c>
    </row>
    <row r="2473" spans="25:36" x14ac:dyDescent="0.2">
      <c r="Y2473" t="s">
        <v>4710</v>
      </c>
      <c r="Z2473" t="s">
        <v>274</v>
      </c>
      <c r="AA2473" s="6">
        <v>1579.6997080731201</v>
      </c>
      <c r="AB2473" s="6">
        <v>1571.9962115150399</v>
      </c>
      <c r="AC2473" s="6">
        <v>57.1229775406958</v>
      </c>
      <c r="AF2473" s="24" t="s">
        <v>4810</v>
      </c>
      <c r="AG2473" s="24" t="s">
        <v>212</v>
      </c>
      <c r="AH2473" s="25">
        <v>2664.59152206202</v>
      </c>
      <c r="AI2473" s="25">
        <v>2362.8326371939402</v>
      </c>
      <c r="AJ2473" s="25">
        <v>71.902461410386394</v>
      </c>
    </row>
    <row r="2474" spans="25:36" x14ac:dyDescent="0.2">
      <c r="Y2474" t="s">
        <v>4712</v>
      </c>
      <c r="Z2474" t="s">
        <v>212</v>
      </c>
      <c r="AA2474" s="6">
        <v>1580.1492036705599</v>
      </c>
      <c r="AB2474" s="6">
        <v>1580.1492036705599</v>
      </c>
      <c r="AC2474" s="6"/>
      <c r="AF2474" s="24" t="s">
        <v>5208</v>
      </c>
      <c r="AG2474" s="24" t="s">
        <v>212</v>
      </c>
      <c r="AH2474" s="25">
        <v>2533.8902685252701</v>
      </c>
      <c r="AI2474" s="25">
        <v>2363.5663508797002</v>
      </c>
      <c r="AJ2474" s="25">
        <v>63.0358281072442</v>
      </c>
    </row>
    <row r="2475" spans="25:36" x14ac:dyDescent="0.2">
      <c r="Y2475" t="s">
        <v>4714</v>
      </c>
      <c r="Z2475" t="s">
        <v>212</v>
      </c>
      <c r="AA2475" s="6">
        <v>1580.82524435698</v>
      </c>
      <c r="AB2475" s="6">
        <v>1580.82524435698</v>
      </c>
      <c r="AC2475" s="6">
        <v>7.6342839557180602</v>
      </c>
      <c r="AF2475" s="24" t="s">
        <v>4802</v>
      </c>
      <c r="AG2475" s="24" t="s">
        <v>212</v>
      </c>
      <c r="AH2475" s="25">
        <v>2345.5281761664</v>
      </c>
      <c r="AI2475" s="25">
        <v>2363.8856108248201</v>
      </c>
      <c r="AJ2475" s="25">
        <v>53.769515612085797</v>
      </c>
    </row>
    <row r="2476" spans="25:36" x14ac:dyDescent="0.2">
      <c r="Y2476" t="s">
        <v>4715</v>
      </c>
      <c r="Z2476" t="s">
        <v>274</v>
      </c>
      <c r="AA2476" s="6">
        <v>1581.1355116842601</v>
      </c>
      <c r="AB2476" s="6">
        <v>1581.1355116842601</v>
      </c>
      <c r="AC2476" s="6"/>
      <c r="AF2476" s="24" t="s">
        <v>5351</v>
      </c>
      <c r="AG2476" s="24" t="s">
        <v>212</v>
      </c>
      <c r="AH2476" s="25">
        <v>2225.4471304854501</v>
      </c>
      <c r="AI2476" s="25">
        <v>2364.68012531354</v>
      </c>
      <c r="AJ2476" s="25">
        <v>61.688577485283901</v>
      </c>
    </row>
    <row r="2477" spans="25:36" x14ac:dyDescent="0.2">
      <c r="Y2477" t="s">
        <v>4717</v>
      </c>
      <c r="Z2477" t="s">
        <v>212</v>
      </c>
      <c r="AA2477" s="6">
        <v>1581.6051749825399</v>
      </c>
      <c r="AB2477" s="6">
        <v>1642.3687220476299</v>
      </c>
      <c r="AC2477" s="6">
        <v>96.906627505006099</v>
      </c>
      <c r="AF2477" s="24" t="s">
        <v>4944</v>
      </c>
      <c r="AG2477" s="24" t="s">
        <v>212</v>
      </c>
      <c r="AH2477" s="25">
        <v>2748.5200803842899</v>
      </c>
      <c r="AI2477" s="25">
        <v>2367.5905790516699</v>
      </c>
      <c r="AJ2477" s="25">
        <v>66.7479504142065</v>
      </c>
    </row>
    <row r="2478" spans="25:36" x14ac:dyDescent="0.2">
      <c r="Y2478" t="s">
        <v>4719</v>
      </c>
      <c r="Z2478" t="s">
        <v>212</v>
      </c>
      <c r="AA2478" s="6">
        <v>1581.88047027218</v>
      </c>
      <c r="AB2478" s="6">
        <v>1448.13260318732</v>
      </c>
      <c r="AC2478" s="6">
        <v>66.316137805863704</v>
      </c>
      <c r="AF2478" s="24" t="s">
        <v>5878</v>
      </c>
      <c r="AG2478" s="24" t="s">
        <v>212</v>
      </c>
      <c r="AH2478" s="25">
        <v>2454.88441611702</v>
      </c>
      <c r="AI2478" s="25">
        <v>2367.5905790516699</v>
      </c>
      <c r="AJ2478" s="25">
        <v>77.142500567197899</v>
      </c>
    </row>
    <row r="2479" spans="25:36" x14ac:dyDescent="0.2">
      <c r="Y2479" t="s">
        <v>4721</v>
      </c>
      <c r="Z2479" t="s">
        <v>212</v>
      </c>
      <c r="AA2479" s="6">
        <v>1582.4136372032399</v>
      </c>
      <c r="AB2479" s="6">
        <v>1582.4136372032399</v>
      </c>
      <c r="AC2479" s="6"/>
      <c r="AF2479" s="24" t="s">
        <v>6307</v>
      </c>
      <c r="AG2479" s="24" t="s">
        <v>212</v>
      </c>
      <c r="AH2479" s="25">
        <v>3557.5749968379</v>
      </c>
      <c r="AI2479" s="25">
        <v>2367.7156584027998</v>
      </c>
      <c r="AJ2479" s="25">
        <v>59.873217925678702</v>
      </c>
    </row>
    <row r="2480" spans="25:36" x14ac:dyDescent="0.2">
      <c r="Y2480" t="s">
        <v>4722</v>
      </c>
      <c r="Z2480" t="s">
        <v>274</v>
      </c>
      <c r="AA2480" s="6">
        <v>1582.4136372032399</v>
      </c>
      <c r="AB2480" s="6">
        <v>1582.4136372032399</v>
      </c>
      <c r="AC2480" s="6"/>
      <c r="AF2480" s="24" t="s">
        <v>4994</v>
      </c>
      <c r="AG2480" s="24" t="s">
        <v>212</v>
      </c>
      <c r="AH2480" s="25">
        <v>2622.8497920067798</v>
      </c>
      <c r="AI2480" s="25">
        <v>2367.9088311046598</v>
      </c>
      <c r="AJ2480" s="25">
        <v>80.705923141570196</v>
      </c>
    </row>
    <row r="2481" spans="25:36" x14ac:dyDescent="0.2">
      <c r="Y2481" t="s">
        <v>4723</v>
      </c>
      <c r="Z2481" t="s">
        <v>274</v>
      </c>
      <c r="AA2481" s="6">
        <v>1582.4136372032399</v>
      </c>
      <c r="AB2481" s="6">
        <v>1582.4136372032399</v>
      </c>
      <c r="AC2481" s="6"/>
      <c r="AF2481" s="24" t="s">
        <v>3570</v>
      </c>
      <c r="AG2481" s="24" t="s">
        <v>212</v>
      </c>
      <c r="AH2481" s="25">
        <v>2350.2250548655402</v>
      </c>
      <c r="AI2481" s="25">
        <v>2368.8309058814202</v>
      </c>
      <c r="AJ2481" s="25">
        <v>53.913726681677097</v>
      </c>
    </row>
    <row r="2482" spans="25:36" x14ac:dyDescent="0.2">
      <c r="Y2482" t="s">
        <v>4725</v>
      </c>
      <c r="Z2482" t="s">
        <v>212</v>
      </c>
      <c r="AA2482" s="6">
        <v>1582.4990074514001</v>
      </c>
      <c r="AB2482" s="6">
        <v>1481.4911864458199</v>
      </c>
      <c r="AC2482" s="6">
        <v>63.906126758422303</v>
      </c>
      <c r="AF2482" s="24" t="s">
        <v>5983</v>
      </c>
      <c r="AG2482" s="24" t="s">
        <v>212</v>
      </c>
      <c r="AH2482" s="25">
        <v>2843.7017068423402</v>
      </c>
      <c r="AI2482" s="25">
        <v>2369.3633907556</v>
      </c>
      <c r="AJ2482" s="25">
        <v>68.481136389328697</v>
      </c>
    </row>
    <row r="2483" spans="25:36" x14ac:dyDescent="0.2">
      <c r="Y2483" t="s">
        <v>4726</v>
      </c>
      <c r="Z2483" t="s">
        <v>212</v>
      </c>
      <c r="AA2483" s="6">
        <v>1582.65449391581</v>
      </c>
      <c r="AB2483" s="6">
        <v>1582.65449391581</v>
      </c>
      <c r="AC2483" s="6">
        <v>2.5100326905468102</v>
      </c>
      <c r="AF2483" s="24" t="s">
        <v>4203</v>
      </c>
      <c r="AG2483" s="24" t="s">
        <v>274</v>
      </c>
      <c r="AH2483" s="25">
        <v>3173.14766969026</v>
      </c>
      <c r="AI2483" s="25">
        <v>2371.1353575948501</v>
      </c>
      <c r="AJ2483" s="25">
        <v>66.451666605896904</v>
      </c>
    </row>
    <row r="2484" spans="25:36" x14ac:dyDescent="0.2">
      <c r="Y2484" t="s">
        <v>4728</v>
      </c>
      <c r="Z2484" t="s">
        <v>212</v>
      </c>
      <c r="AA2484" s="6">
        <v>1583.1082551934501</v>
      </c>
      <c r="AB2484" s="6">
        <v>1583.1082551934501</v>
      </c>
      <c r="AC2484" s="6"/>
      <c r="AF2484" s="24" t="s">
        <v>5796</v>
      </c>
      <c r="AG2484" s="24" t="s">
        <v>212</v>
      </c>
      <c r="AH2484" s="25">
        <v>4140.4943273314602</v>
      </c>
      <c r="AI2484" s="25">
        <v>2372.6235929999998</v>
      </c>
      <c r="AJ2484" s="25">
        <v>75.061868497684202</v>
      </c>
    </row>
    <row r="2485" spans="25:36" x14ac:dyDescent="0.2">
      <c r="Y2485" t="s">
        <v>4729</v>
      </c>
      <c r="Z2485" t="s">
        <v>274</v>
      </c>
      <c r="AA2485" s="6">
        <v>1584.10936106282</v>
      </c>
      <c r="AB2485" s="6">
        <v>1584.10936106282</v>
      </c>
      <c r="AC2485" s="6">
        <v>23.641309916830298</v>
      </c>
      <c r="AF2485" s="24" t="s">
        <v>5576</v>
      </c>
      <c r="AG2485" s="24" t="s">
        <v>212</v>
      </c>
      <c r="AH2485" s="25">
        <v>2355.6776956073099</v>
      </c>
      <c r="AI2485" s="25">
        <v>2374.2689986678502</v>
      </c>
      <c r="AJ2485" s="25">
        <v>61.541873408734702</v>
      </c>
    </row>
    <row r="2486" spans="25:36" x14ac:dyDescent="0.2">
      <c r="Y2486" t="s">
        <v>4731</v>
      </c>
      <c r="Z2486" t="s">
        <v>212</v>
      </c>
      <c r="AA2486" s="6">
        <v>1584.1856938466899</v>
      </c>
      <c r="AB2486" s="6">
        <v>1528</v>
      </c>
      <c r="AC2486" s="6">
        <v>119.417065369658</v>
      </c>
      <c r="AF2486" s="24" t="s">
        <v>4198</v>
      </c>
      <c r="AG2486" s="24" t="s">
        <v>212</v>
      </c>
      <c r="AH2486" s="25">
        <v>2223.8263453299201</v>
      </c>
      <c r="AI2486" s="25">
        <v>2374.3154100178899</v>
      </c>
      <c r="AJ2486" s="25">
        <v>63.643267666654801</v>
      </c>
    </row>
    <row r="2487" spans="25:36" x14ac:dyDescent="0.2">
      <c r="Y2487" t="s">
        <v>4733</v>
      </c>
      <c r="Z2487" t="s">
        <v>212</v>
      </c>
      <c r="AA2487" s="6">
        <v>1584.6462870222499</v>
      </c>
      <c r="AB2487" s="6">
        <v>1498.09539836096</v>
      </c>
      <c r="AC2487" s="6">
        <v>71.5569569249989</v>
      </c>
      <c r="AF2487" s="24" t="s">
        <v>4627</v>
      </c>
      <c r="AG2487" s="24" t="s">
        <v>212</v>
      </c>
      <c r="AH2487" s="25">
        <v>2527.4548121340199</v>
      </c>
      <c r="AI2487" s="25">
        <v>2375.09588554222</v>
      </c>
      <c r="AJ2487" s="25">
        <v>55.625439262433503</v>
      </c>
    </row>
    <row r="2488" spans="25:36" x14ac:dyDescent="0.2">
      <c r="Y2488" t="s">
        <v>4735</v>
      </c>
      <c r="Z2488" t="s">
        <v>212</v>
      </c>
      <c r="AA2488" s="6">
        <v>1584.9695544103499</v>
      </c>
      <c r="AB2488" s="6">
        <v>1595.3087597336801</v>
      </c>
      <c r="AC2488" s="6">
        <v>62.9345567131354</v>
      </c>
      <c r="AF2488" s="24" t="s">
        <v>4631</v>
      </c>
      <c r="AG2488" s="24" t="s">
        <v>212</v>
      </c>
      <c r="AH2488" s="25">
        <v>2364.2777591143499</v>
      </c>
      <c r="AI2488" s="25">
        <v>2376.2834539580499</v>
      </c>
      <c r="AJ2488" s="25">
        <v>44.774238425784098</v>
      </c>
    </row>
    <row r="2489" spans="25:36" x14ac:dyDescent="0.2">
      <c r="Y2489" t="s">
        <v>4737</v>
      </c>
      <c r="Z2489" t="s">
        <v>212</v>
      </c>
      <c r="AA2489" s="6">
        <v>1585.4341116999101</v>
      </c>
      <c r="AB2489" s="6">
        <v>1569.7521332953099</v>
      </c>
      <c r="AC2489" s="6">
        <v>71.369866436538004</v>
      </c>
      <c r="AF2489" s="24" t="s">
        <v>8535</v>
      </c>
      <c r="AG2489" s="24" t="s">
        <v>212</v>
      </c>
      <c r="AH2489" s="25">
        <v>14302.026222886399</v>
      </c>
      <c r="AI2489" s="25">
        <v>2376.2859669999998</v>
      </c>
      <c r="AJ2489" s="25">
        <v>162.574040739889</v>
      </c>
    </row>
    <row r="2490" spans="25:36" x14ac:dyDescent="0.2">
      <c r="Y2490" t="s">
        <v>4739</v>
      </c>
      <c r="Z2490" t="s">
        <v>212</v>
      </c>
      <c r="AA2490" s="6">
        <v>1585.53768951955</v>
      </c>
      <c r="AB2490" s="6">
        <v>1557.98526459001</v>
      </c>
      <c r="AC2490" s="6">
        <v>53.061387216510099</v>
      </c>
      <c r="AF2490" s="24" t="s">
        <v>4272</v>
      </c>
      <c r="AG2490" s="24" t="s">
        <v>212</v>
      </c>
      <c r="AH2490" s="25">
        <v>2452.24916652504</v>
      </c>
      <c r="AI2490" s="25">
        <v>2378.7357651351899</v>
      </c>
      <c r="AJ2490" s="25">
        <v>60.689115556509002</v>
      </c>
    </row>
    <row r="2491" spans="25:36" x14ac:dyDescent="0.2">
      <c r="Y2491" t="s">
        <v>4741</v>
      </c>
      <c r="Z2491" t="s">
        <v>212</v>
      </c>
      <c r="AA2491" s="6">
        <v>1586.6952130177399</v>
      </c>
      <c r="AB2491" s="6">
        <v>1584.0189810756101</v>
      </c>
      <c r="AC2491" s="6">
        <v>61.129722080349197</v>
      </c>
      <c r="AF2491" s="24" t="s">
        <v>5988</v>
      </c>
      <c r="AG2491" s="24" t="s">
        <v>274</v>
      </c>
      <c r="AH2491" s="25">
        <v>2781.4606914719502</v>
      </c>
      <c r="AI2491" s="25">
        <v>2379.14851818426</v>
      </c>
      <c r="AJ2491" s="25">
        <v>55.968208771265701</v>
      </c>
    </row>
    <row r="2492" spans="25:36" x14ac:dyDescent="0.2">
      <c r="Y2492" t="s">
        <v>4743</v>
      </c>
      <c r="Z2492" t="s">
        <v>212</v>
      </c>
      <c r="AA2492" s="6">
        <v>1587.9345949621299</v>
      </c>
      <c r="AB2492" s="6">
        <v>1448.13260318732</v>
      </c>
      <c r="AC2492" s="6">
        <v>79.782695658558296</v>
      </c>
      <c r="AF2492" s="24" t="s">
        <v>5068</v>
      </c>
      <c r="AG2492" s="24" t="s">
        <v>212</v>
      </c>
      <c r="AH2492" s="25">
        <v>2109.59204097564</v>
      </c>
      <c r="AI2492" s="25">
        <v>2380</v>
      </c>
      <c r="AJ2492" s="25">
        <v>52.582702081772901</v>
      </c>
    </row>
    <row r="2493" spans="25:36" x14ac:dyDescent="0.2">
      <c r="Y2493" t="s">
        <v>4745</v>
      </c>
      <c r="Z2493" t="s">
        <v>274</v>
      </c>
      <c r="AA2493" s="6">
        <v>1589.02750393418</v>
      </c>
      <c r="AB2493" s="6">
        <v>1589.02750393418</v>
      </c>
      <c r="AC2493" s="6"/>
      <c r="AF2493" s="24" t="s">
        <v>8066</v>
      </c>
      <c r="AG2493" s="24" t="s">
        <v>212</v>
      </c>
      <c r="AH2493" s="25">
        <v>4939.6254163990598</v>
      </c>
      <c r="AI2493" s="25">
        <v>2382.0387240172099</v>
      </c>
      <c r="AJ2493" s="25">
        <v>144.70076300655799</v>
      </c>
    </row>
    <row r="2494" spans="25:36" x14ac:dyDescent="0.2">
      <c r="Y2494" t="s">
        <v>4746</v>
      </c>
      <c r="Z2494" t="s">
        <v>274</v>
      </c>
      <c r="AA2494" s="6">
        <v>1590.4916469724301</v>
      </c>
      <c r="AB2494" s="6">
        <v>1546.7240961446701</v>
      </c>
      <c r="AC2494" s="6">
        <v>84.5168158553398</v>
      </c>
      <c r="AF2494" s="24" t="s">
        <v>6608</v>
      </c>
      <c r="AG2494" s="24" t="s">
        <v>274</v>
      </c>
      <c r="AH2494" s="25">
        <v>2382.94272050779</v>
      </c>
      <c r="AI2494" s="25">
        <v>2382.94272050779</v>
      </c>
      <c r="AJ2494" s="25"/>
    </row>
    <row r="2495" spans="25:36" x14ac:dyDescent="0.2">
      <c r="Y2495" t="s">
        <v>4748</v>
      </c>
      <c r="Z2495" t="s">
        <v>212</v>
      </c>
      <c r="AA2495" s="6">
        <v>1591.4027486192699</v>
      </c>
      <c r="AB2495" s="6">
        <v>1443.5180239193801</v>
      </c>
      <c r="AC2495" s="6">
        <v>93.186404270263594</v>
      </c>
      <c r="AF2495" s="24" t="s">
        <v>4187</v>
      </c>
      <c r="AG2495" s="24" t="s">
        <v>212</v>
      </c>
      <c r="AH2495" s="25">
        <v>2383.06406853521</v>
      </c>
      <c r="AI2495" s="25">
        <v>2383.06406853521</v>
      </c>
      <c r="AJ2495" s="25"/>
    </row>
    <row r="2496" spans="25:36" x14ac:dyDescent="0.2">
      <c r="Y2496" t="s">
        <v>4750</v>
      </c>
      <c r="Z2496" t="s">
        <v>212</v>
      </c>
      <c r="AA2496" s="6">
        <v>1591.94431731999</v>
      </c>
      <c r="AB2496" s="6">
        <v>1548.2603898526099</v>
      </c>
      <c r="AC2496" s="6">
        <v>60.307468629870499</v>
      </c>
      <c r="AF2496" s="24" t="s">
        <v>4050</v>
      </c>
      <c r="AG2496" s="24" t="s">
        <v>212</v>
      </c>
      <c r="AH2496" s="25">
        <v>2954.6172968323399</v>
      </c>
      <c r="AI2496" s="25">
        <v>2383.1289709246898</v>
      </c>
      <c r="AJ2496" s="25">
        <v>58.238495737075802</v>
      </c>
    </row>
    <row r="2497" spans="25:36" x14ac:dyDescent="0.2">
      <c r="Y2497" t="s">
        <v>4752</v>
      </c>
      <c r="Z2497" t="s">
        <v>212</v>
      </c>
      <c r="AA2497" s="6">
        <v>1592.69481662473</v>
      </c>
      <c r="AB2497" s="6">
        <v>1592.69481662473</v>
      </c>
      <c r="AC2497" s="6">
        <v>34.021130862838497</v>
      </c>
      <c r="AF2497" s="24" t="s">
        <v>5592</v>
      </c>
      <c r="AG2497" s="24" t="s">
        <v>212</v>
      </c>
      <c r="AH2497" s="25">
        <v>2643.3305176804201</v>
      </c>
      <c r="AI2497" s="25">
        <v>2383.8042580786901</v>
      </c>
      <c r="AJ2497" s="25">
        <v>72.235165892486904</v>
      </c>
    </row>
    <row r="2498" spans="25:36" x14ac:dyDescent="0.2">
      <c r="Y2498" t="s">
        <v>4754</v>
      </c>
      <c r="Z2498" t="s">
        <v>212</v>
      </c>
      <c r="AA2498" s="6">
        <v>1593.0142617638801</v>
      </c>
      <c r="AB2498" s="6">
        <v>1365.4082823634999</v>
      </c>
      <c r="AC2498" s="6">
        <v>56.800305275440799</v>
      </c>
      <c r="AF2498" s="24" t="s">
        <v>5331</v>
      </c>
      <c r="AG2498" s="24" t="s">
        <v>212</v>
      </c>
      <c r="AH2498" s="25">
        <v>2511.5390955327198</v>
      </c>
      <c r="AI2498" s="25">
        <v>2385.5326911748898</v>
      </c>
      <c r="AJ2498" s="25">
        <v>39.594939144608801</v>
      </c>
    </row>
    <row r="2499" spans="25:36" x14ac:dyDescent="0.2">
      <c r="Y2499" t="s">
        <v>4756</v>
      </c>
      <c r="Z2499" t="s">
        <v>212</v>
      </c>
      <c r="AA2499" s="6">
        <v>1593.2684434452101</v>
      </c>
      <c r="AB2499" s="6">
        <v>1138.8655578452201</v>
      </c>
      <c r="AC2499" s="6">
        <v>92.604377522495895</v>
      </c>
      <c r="AF2499" s="24" t="s">
        <v>6025</v>
      </c>
      <c r="AG2499" s="24" t="s">
        <v>212</v>
      </c>
      <c r="AH2499" s="25">
        <v>2767.2116609714599</v>
      </c>
      <c r="AI2499" s="25">
        <v>2387.8535730950598</v>
      </c>
      <c r="AJ2499" s="25">
        <v>99.190573747047196</v>
      </c>
    </row>
    <row r="2500" spans="25:36" x14ac:dyDescent="0.2">
      <c r="Y2500" t="s">
        <v>4757</v>
      </c>
      <c r="Z2500" t="s">
        <v>274</v>
      </c>
      <c r="AA2500" s="6">
        <v>1593.42813039712</v>
      </c>
      <c r="AB2500" s="6">
        <v>1593.42813039712</v>
      </c>
      <c r="AC2500" s="6">
        <v>17.652987789830899</v>
      </c>
      <c r="AF2500" s="24" t="s">
        <v>10879</v>
      </c>
      <c r="AG2500" s="24" t="s">
        <v>274</v>
      </c>
      <c r="AH2500" s="25">
        <v>2313.70037165044</v>
      </c>
      <c r="AI2500" s="25">
        <v>2388.1861397757898</v>
      </c>
      <c r="AJ2500" s="25">
        <v>55.273333899475801</v>
      </c>
    </row>
    <row r="2501" spans="25:36" x14ac:dyDescent="0.2">
      <c r="Y2501" t="s">
        <v>4759</v>
      </c>
      <c r="Z2501" t="s">
        <v>212</v>
      </c>
      <c r="AA2501" s="6">
        <v>1593.9613752151799</v>
      </c>
      <c r="AB2501" s="6">
        <v>1593.9613752151799</v>
      </c>
      <c r="AC2501" s="6"/>
      <c r="AF2501" s="24" t="s">
        <v>3076</v>
      </c>
      <c r="AG2501" s="24" t="s">
        <v>212</v>
      </c>
      <c r="AH2501" s="25">
        <v>2191.0602013453799</v>
      </c>
      <c r="AI2501" s="25">
        <v>2388.6432264958999</v>
      </c>
      <c r="AJ2501" s="25">
        <v>53.335765234221803</v>
      </c>
    </row>
    <row r="2502" spans="25:36" x14ac:dyDescent="0.2">
      <c r="Y2502" t="s">
        <v>4760</v>
      </c>
      <c r="Z2502" t="s">
        <v>274</v>
      </c>
      <c r="AA2502" s="6">
        <v>1594.94827618149</v>
      </c>
      <c r="AB2502" s="6">
        <v>1594.94827618149</v>
      </c>
      <c r="AC2502" s="6"/>
      <c r="AF2502" s="24" t="s">
        <v>3655</v>
      </c>
      <c r="AG2502" s="24" t="s">
        <v>212</v>
      </c>
      <c r="AH2502" s="25">
        <v>2274.7181973322599</v>
      </c>
      <c r="AI2502" s="25">
        <v>2388.6775606531801</v>
      </c>
      <c r="AJ2502" s="25">
        <v>43.726775525167596</v>
      </c>
    </row>
    <row r="2503" spans="25:36" x14ac:dyDescent="0.2">
      <c r="Y2503" t="s">
        <v>4762</v>
      </c>
      <c r="Z2503" t="s">
        <v>212</v>
      </c>
      <c r="AA2503" s="6">
        <v>1595.50728508567</v>
      </c>
      <c r="AB2503" s="6">
        <v>1464.9645977104101</v>
      </c>
      <c r="AC2503" s="6">
        <v>52.482461788824402</v>
      </c>
      <c r="AF2503" s="24" t="s">
        <v>2868</v>
      </c>
      <c r="AG2503" s="24" t="s">
        <v>212</v>
      </c>
      <c r="AH2503" s="25">
        <v>2436.4073405353101</v>
      </c>
      <c r="AI2503" s="25">
        <v>2389.8661440542201</v>
      </c>
      <c r="AJ2503" s="25">
        <v>59.469357942287601</v>
      </c>
    </row>
    <row r="2504" spans="25:36" x14ac:dyDescent="0.2">
      <c r="Y2504" t="s">
        <v>4763</v>
      </c>
      <c r="Z2504" t="s">
        <v>274</v>
      </c>
      <c r="AA2504" s="6">
        <v>1595.9352193319301</v>
      </c>
      <c r="AB2504" s="6">
        <v>1595.9352193319301</v>
      </c>
      <c r="AC2504" s="6"/>
      <c r="AF2504" s="24" t="s">
        <v>4028</v>
      </c>
      <c r="AG2504" s="24" t="s">
        <v>212</v>
      </c>
      <c r="AH2504" s="25">
        <v>2247.8631226221601</v>
      </c>
      <c r="AI2504" s="25">
        <v>2391.7633005871098</v>
      </c>
      <c r="AJ2504" s="25">
        <v>47.687606682531701</v>
      </c>
    </row>
    <row r="2505" spans="25:36" x14ac:dyDescent="0.2">
      <c r="Y2505" t="s">
        <v>4765</v>
      </c>
      <c r="Z2505" t="s">
        <v>212</v>
      </c>
      <c r="AA2505" s="6">
        <v>1595.9652831308099</v>
      </c>
      <c r="AB2505" s="6">
        <v>1717.7756821405601</v>
      </c>
      <c r="AC2505" s="6">
        <v>57.766339170119302</v>
      </c>
      <c r="AF2505" s="24" t="s">
        <v>4604</v>
      </c>
      <c r="AG2505" s="24" t="s">
        <v>212</v>
      </c>
      <c r="AH2505" s="25">
        <v>2659.3155427885299</v>
      </c>
      <c r="AI2505" s="25">
        <v>2391.9738521905201</v>
      </c>
      <c r="AJ2505" s="25">
        <v>89.928380837928898</v>
      </c>
    </row>
    <row r="2506" spans="25:36" x14ac:dyDescent="0.2">
      <c r="Y2506" t="s">
        <v>4767</v>
      </c>
      <c r="Z2506" t="s">
        <v>212</v>
      </c>
      <c r="AA2506" s="6">
        <v>1596.25799726738</v>
      </c>
      <c r="AB2506" s="6">
        <v>1757.68364849251</v>
      </c>
      <c r="AC2506" s="6">
        <v>62.1431444484301</v>
      </c>
      <c r="AF2506" s="24" t="s">
        <v>6135</v>
      </c>
      <c r="AG2506" s="24" t="s">
        <v>212</v>
      </c>
      <c r="AH2506" s="25">
        <v>2648.5422552329701</v>
      </c>
      <c r="AI2506" s="25">
        <v>2392.7130986995198</v>
      </c>
      <c r="AJ2506" s="25">
        <v>73.715676942985098</v>
      </c>
    </row>
    <row r="2507" spans="25:36" x14ac:dyDescent="0.2">
      <c r="Y2507" t="s">
        <v>4768</v>
      </c>
      <c r="Z2507" t="s">
        <v>274</v>
      </c>
      <c r="AA2507" s="6">
        <v>1596.3509125552</v>
      </c>
      <c r="AB2507" s="6">
        <v>1596.3509125552</v>
      </c>
      <c r="AC2507" s="6"/>
      <c r="AF2507" s="24" t="s">
        <v>5810</v>
      </c>
      <c r="AG2507" s="24" t="s">
        <v>212</v>
      </c>
      <c r="AH2507" s="25">
        <v>2986.1944100944502</v>
      </c>
      <c r="AI2507" s="25">
        <v>2394.2350143702602</v>
      </c>
      <c r="AJ2507" s="25">
        <v>68.398376066282395</v>
      </c>
    </row>
    <row r="2508" spans="25:36" x14ac:dyDescent="0.2">
      <c r="Y2508" t="s">
        <v>4770</v>
      </c>
      <c r="Z2508" t="s">
        <v>212</v>
      </c>
      <c r="AA2508" s="6">
        <v>1596.40986674589</v>
      </c>
      <c r="AB2508" s="6">
        <v>1412.35919327377</v>
      </c>
      <c r="AC2508" s="6">
        <v>74.053750574682496</v>
      </c>
      <c r="AF2508" s="24" t="s">
        <v>5082</v>
      </c>
      <c r="AG2508" s="24" t="s">
        <v>212</v>
      </c>
      <c r="AH2508" s="25">
        <v>2822.5640498269199</v>
      </c>
      <c r="AI2508" s="25">
        <v>2394.42445265788</v>
      </c>
      <c r="AJ2508" s="25">
        <v>58.167054500981301</v>
      </c>
    </row>
    <row r="2509" spans="25:36" x14ac:dyDescent="0.2">
      <c r="Y2509" t="s">
        <v>4772</v>
      </c>
      <c r="Z2509" t="s">
        <v>212</v>
      </c>
      <c r="AA2509" s="6">
        <v>1596.922204644</v>
      </c>
      <c r="AB2509" s="6">
        <v>1596.922204644</v>
      </c>
      <c r="AC2509" s="6"/>
      <c r="AF2509" s="24" t="s">
        <v>4767</v>
      </c>
      <c r="AG2509" s="24" t="s">
        <v>212</v>
      </c>
      <c r="AH2509" s="25">
        <v>2473.96032812985</v>
      </c>
      <c r="AI2509" s="25">
        <v>2396.0020104740202</v>
      </c>
      <c r="AJ2509" s="25">
        <v>36.246067389351701</v>
      </c>
    </row>
    <row r="2510" spans="25:36" x14ac:dyDescent="0.2">
      <c r="Y2510" t="s">
        <v>4774</v>
      </c>
      <c r="Z2510" t="s">
        <v>212</v>
      </c>
      <c r="AA2510" s="6">
        <v>1597.0111545209299</v>
      </c>
      <c r="AB2510" s="6">
        <v>1422.2174618345</v>
      </c>
      <c r="AC2510" s="6">
        <v>73.797322858947297</v>
      </c>
      <c r="AF2510" s="24" t="s">
        <v>6329</v>
      </c>
      <c r="AG2510" s="24" t="s">
        <v>212</v>
      </c>
      <c r="AH2510" s="25">
        <v>2972.3579573942502</v>
      </c>
      <c r="AI2510" s="25">
        <v>2396.5013084355501</v>
      </c>
      <c r="AJ2510" s="25">
        <v>56.3386367692504</v>
      </c>
    </row>
    <row r="2511" spans="25:36" x14ac:dyDescent="0.2">
      <c r="Y2511" t="s">
        <v>4776</v>
      </c>
      <c r="Z2511" t="s">
        <v>212</v>
      </c>
      <c r="AA2511" s="6">
        <v>1597.2528584966899</v>
      </c>
      <c r="AB2511" s="6">
        <v>1347.1158453098101</v>
      </c>
      <c r="AC2511" s="6">
        <v>61.680140949396502</v>
      </c>
      <c r="AF2511" s="24" t="s">
        <v>4207</v>
      </c>
      <c r="AG2511" s="24" t="s">
        <v>212</v>
      </c>
      <c r="AH2511" s="25">
        <v>4245.3060222159002</v>
      </c>
      <c r="AI2511" s="25">
        <v>2398.4247522770402</v>
      </c>
      <c r="AJ2511" s="25">
        <v>157.53114733560099</v>
      </c>
    </row>
    <row r="2512" spans="25:36" x14ac:dyDescent="0.2">
      <c r="Y2512" t="s">
        <v>4778</v>
      </c>
      <c r="Z2512" t="s">
        <v>212</v>
      </c>
      <c r="AA2512" s="6">
        <v>1597.33377822376</v>
      </c>
      <c r="AB2512" s="6">
        <v>1509.2166379196001</v>
      </c>
      <c r="AC2512" s="6">
        <v>55.854167454512002</v>
      </c>
      <c r="AF2512" s="24" t="s">
        <v>6203</v>
      </c>
      <c r="AG2512" s="24" t="s">
        <v>212</v>
      </c>
      <c r="AH2512" s="25">
        <v>2935.62401080981</v>
      </c>
      <c r="AI2512" s="25">
        <v>2399.3524767696299</v>
      </c>
      <c r="AJ2512" s="25">
        <v>79.000271497300304</v>
      </c>
    </row>
    <row r="2513" spans="25:36" x14ac:dyDescent="0.2">
      <c r="Y2513" t="s">
        <v>4780</v>
      </c>
      <c r="Z2513" t="s">
        <v>212</v>
      </c>
      <c r="AA2513" s="6">
        <v>1597.5542844679101</v>
      </c>
      <c r="AB2513" s="6">
        <v>1616.89435884305</v>
      </c>
      <c r="AC2513" s="6">
        <v>41.617528969633902</v>
      </c>
      <c r="AF2513" s="24" t="s">
        <v>6679</v>
      </c>
      <c r="AG2513" s="24" t="s">
        <v>212</v>
      </c>
      <c r="AH2513" s="25">
        <v>3651.2180133020202</v>
      </c>
      <c r="AI2513" s="25">
        <v>2400.04338781045</v>
      </c>
      <c r="AJ2513" s="25">
        <v>59.465630049960701</v>
      </c>
    </row>
    <row r="2514" spans="25:36" x14ac:dyDescent="0.2">
      <c r="Y2514" t="s">
        <v>4782</v>
      </c>
      <c r="Z2514" t="s">
        <v>212</v>
      </c>
      <c r="AA2514" s="6">
        <v>1598.1724272911199</v>
      </c>
      <c r="AB2514" s="6">
        <v>1378.83091883156</v>
      </c>
      <c r="AC2514" s="6">
        <v>85.569931913047597</v>
      </c>
      <c r="AF2514" s="24" t="s">
        <v>5850</v>
      </c>
      <c r="AG2514" s="24" t="s">
        <v>212</v>
      </c>
      <c r="AH2514" s="25">
        <v>2905.8922393521002</v>
      </c>
      <c r="AI2514" s="25">
        <v>2400.5947344913502</v>
      </c>
      <c r="AJ2514" s="25">
        <v>60.2842493287569</v>
      </c>
    </row>
    <row r="2515" spans="25:36" x14ac:dyDescent="0.2">
      <c r="Y2515" t="s">
        <v>4784</v>
      </c>
      <c r="Z2515" t="s">
        <v>212</v>
      </c>
      <c r="AA2515" s="6">
        <v>1598.6088273421101</v>
      </c>
      <c r="AB2515" s="6">
        <v>1601.74499294676</v>
      </c>
      <c r="AC2515" s="6">
        <v>75.984577516915493</v>
      </c>
      <c r="AF2515" s="24" t="s">
        <v>7492</v>
      </c>
      <c r="AG2515" s="24" t="s">
        <v>212</v>
      </c>
      <c r="AH2515" s="25">
        <v>5730.09481746855</v>
      </c>
      <c r="AI2515" s="25">
        <v>2402.2232813338801</v>
      </c>
      <c r="AJ2515" s="25">
        <v>95.993177464659695</v>
      </c>
    </row>
    <row r="2516" spans="25:36" x14ac:dyDescent="0.2">
      <c r="Y2516" t="s">
        <v>4785</v>
      </c>
      <c r="Z2516" t="s">
        <v>274</v>
      </c>
      <c r="AA2516" s="6">
        <v>1598.62029296369</v>
      </c>
      <c r="AB2516" s="6">
        <v>1647.3138429312901</v>
      </c>
      <c r="AC2516" s="6">
        <v>22.9670697623073</v>
      </c>
      <c r="AF2516" s="24" t="s">
        <v>199</v>
      </c>
      <c r="AG2516" s="24" t="s">
        <v>212</v>
      </c>
      <c r="AH2516" s="25">
        <v>2757.6041299656199</v>
      </c>
      <c r="AI2516" s="25">
        <v>2402.5706396702599</v>
      </c>
      <c r="AJ2516" s="25">
        <v>51.245399206143198</v>
      </c>
    </row>
    <row r="2517" spans="25:36" x14ac:dyDescent="0.2">
      <c r="Y2517" t="s">
        <v>4787</v>
      </c>
      <c r="Z2517" t="s">
        <v>212</v>
      </c>
      <c r="AA2517" s="6">
        <v>1599.43222629765</v>
      </c>
      <c r="AB2517" s="6">
        <v>1721.1418807453001</v>
      </c>
      <c r="AC2517" s="6">
        <v>75.634943226398505</v>
      </c>
      <c r="AF2517" s="24" t="s">
        <v>5090</v>
      </c>
      <c r="AG2517" s="24" t="s">
        <v>212</v>
      </c>
      <c r="AH2517" s="25">
        <v>2268.6073484032199</v>
      </c>
      <c r="AI2517" s="25">
        <v>2404.1014980443802</v>
      </c>
      <c r="AJ2517" s="25">
        <v>51.590171611580999</v>
      </c>
    </row>
    <row r="2518" spans="25:36" x14ac:dyDescent="0.2">
      <c r="Y2518" t="s">
        <v>4788</v>
      </c>
      <c r="Z2518" t="s">
        <v>274</v>
      </c>
      <c r="AA2518" s="6">
        <v>1599.5954625757099</v>
      </c>
      <c r="AB2518" s="6">
        <v>659.04915161852</v>
      </c>
      <c r="AC2518" s="6">
        <v>123.924770370247</v>
      </c>
      <c r="AF2518" s="24" t="s">
        <v>4739</v>
      </c>
      <c r="AG2518" s="24" t="s">
        <v>212</v>
      </c>
      <c r="AH2518" s="25">
        <v>2311.2155929686501</v>
      </c>
      <c r="AI2518" s="25">
        <v>2406.9701894691302</v>
      </c>
      <c r="AJ2518" s="25">
        <v>45.671579570881597</v>
      </c>
    </row>
    <row r="2519" spans="25:36" x14ac:dyDescent="0.2">
      <c r="Y2519" t="s">
        <v>4790</v>
      </c>
      <c r="Z2519" t="s">
        <v>212</v>
      </c>
      <c r="AA2519" s="6">
        <v>1599.7063448384199</v>
      </c>
      <c r="AB2519" s="6">
        <v>1511.21464954104</v>
      </c>
      <c r="AC2519" s="6">
        <v>59.739860137321898</v>
      </c>
      <c r="AF2519" s="24" t="s">
        <v>2278</v>
      </c>
      <c r="AG2519" s="24" t="s">
        <v>212</v>
      </c>
      <c r="AH2519" s="25">
        <v>2254.8723895124799</v>
      </c>
      <c r="AI2519" s="25">
        <v>2407.8535384822399</v>
      </c>
      <c r="AJ2519" s="25">
        <v>60.732388784502199</v>
      </c>
    </row>
    <row r="2520" spans="25:36" x14ac:dyDescent="0.2">
      <c r="Y2520" t="s">
        <v>4792</v>
      </c>
      <c r="Z2520" t="s">
        <v>212</v>
      </c>
      <c r="AA2520" s="6">
        <v>1600.8705670598799</v>
      </c>
      <c r="AB2520" s="6">
        <v>1600.8705670598799</v>
      </c>
      <c r="AC2520" s="6"/>
      <c r="AF2520" s="24" t="s">
        <v>4960</v>
      </c>
      <c r="AG2520" s="24" t="s">
        <v>212</v>
      </c>
      <c r="AH2520" s="25">
        <v>2655.1770789288498</v>
      </c>
      <c r="AI2520" s="25">
        <v>2409.6737784934799</v>
      </c>
      <c r="AJ2520" s="25">
        <v>77.659284419832403</v>
      </c>
    </row>
    <row r="2521" spans="25:36" x14ac:dyDescent="0.2">
      <c r="Y2521" t="s">
        <v>4794</v>
      </c>
      <c r="Z2521" t="s">
        <v>212</v>
      </c>
      <c r="AA2521" s="6">
        <v>1601.5200841994499</v>
      </c>
      <c r="AB2521" s="6">
        <v>1372.1053223378101</v>
      </c>
      <c r="AC2521" s="6">
        <v>76.097608824040293</v>
      </c>
      <c r="AF2521" s="24" t="s">
        <v>5816</v>
      </c>
      <c r="AG2521" s="24" t="s">
        <v>212</v>
      </c>
      <c r="AH2521" s="25">
        <v>3119.7619254978299</v>
      </c>
      <c r="AI2521" s="25">
        <v>2409.9328064433698</v>
      </c>
      <c r="AJ2521" s="25">
        <v>75.755686786253804</v>
      </c>
    </row>
    <row r="2522" spans="25:36" x14ac:dyDescent="0.2">
      <c r="Y2522" t="s">
        <v>4796</v>
      </c>
      <c r="Z2522" t="s">
        <v>212</v>
      </c>
      <c r="AA2522" s="6">
        <v>1601.5617796818301</v>
      </c>
      <c r="AB2522" s="6">
        <v>1670.29260638803</v>
      </c>
      <c r="AC2522" s="6">
        <v>53.216738945933699</v>
      </c>
      <c r="AF2522" s="24" t="s">
        <v>5309</v>
      </c>
      <c r="AG2522" s="24" t="s">
        <v>212</v>
      </c>
      <c r="AH2522" s="25">
        <v>2409.9328064433698</v>
      </c>
      <c r="AI2522" s="25">
        <v>2409.9328064433698</v>
      </c>
      <c r="AJ2522" s="25"/>
    </row>
    <row r="2523" spans="25:36" x14ac:dyDescent="0.2">
      <c r="Y2523" t="s">
        <v>4798</v>
      </c>
      <c r="Z2523" t="s">
        <v>212</v>
      </c>
      <c r="AA2523" s="6">
        <v>1601.67393321702</v>
      </c>
      <c r="AB2523" s="6">
        <v>1261.11953946106</v>
      </c>
      <c r="AC2523" s="6">
        <v>78.915788424859102</v>
      </c>
      <c r="AF2523" s="24" t="s">
        <v>6287</v>
      </c>
      <c r="AG2523" s="24" t="s">
        <v>274</v>
      </c>
      <c r="AH2523" s="25">
        <v>3305.0651841497101</v>
      </c>
      <c r="AI2523" s="25">
        <v>2410.9598795162901</v>
      </c>
      <c r="AJ2523" s="25">
        <v>92.257488411264305</v>
      </c>
    </row>
    <row r="2524" spans="25:36" x14ac:dyDescent="0.2">
      <c r="Y2524" t="s">
        <v>4800</v>
      </c>
      <c r="Z2524" t="s">
        <v>212</v>
      </c>
      <c r="AA2524" s="6">
        <v>1602.5977728410201</v>
      </c>
      <c r="AB2524" s="6">
        <v>709.46101508526101</v>
      </c>
      <c r="AC2524" s="6">
        <v>216.15042947790801</v>
      </c>
      <c r="AF2524" s="24" t="s">
        <v>5070</v>
      </c>
      <c r="AG2524" s="24" t="s">
        <v>212</v>
      </c>
      <c r="AH2524" s="25">
        <v>2249.9223140212698</v>
      </c>
      <c r="AI2524" s="25">
        <v>2411.0312354559701</v>
      </c>
      <c r="AJ2524" s="25">
        <v>53.561973891852702</v>
      </c>
    </row>
    <row r="2525" spans="25:36" x14ac:dyDescent="0.2">
      <c r="Y2525" t="s">
        <v>4802</v>
      </c>
      <c r="Z2525" t="s">
        <v>212</v>
      </c>
      <c r="AA2525" s="6">
        <v>1603.4102230138899</v>
      </c>
      <c r="AB2525" s="6">
        <v>1598.5592509237599</v>
      </c>
      <c r="AC2525" s="6">
        <v>78.543876649460799</v>
      </c>
      <c r="AF2525" s="24" t="s">
        <v>5507</v>
      </c>
      <c r="AG2525" s="24" t="s">
        <v>212</v>
      </c>
      <c r="AH2525" s="25">
        <v>3045.1481001632401</v>
      </c>
      <c r="AI2525" s="25">
        <v>2413.3997660104801</v>
      </c>
      <c r="AJ2525" s="25">
        <v>72.712628998847904</v>
      </c>
    </row>
    <row r="2526" spans="25:36" x14ac:dyDescent="0.2">
      <c r="Y2526" t="s">
        <v>4804</v>
      </c>
      <c r="Z2526" t="s">
        <v>212</v>
      </c>
      <c r="AA2526" s="6">
        <v>1604.35291417697</v>
      </c>
      <c r="AB2526" s="6">
        <v>1571.3085988752</v>
      </c>
      <c r="AC2526" s="6">
        <v>30.663438195557099</v>
      </c>
      <c r="AF2526" s="24" t="s">
        <v>4830</v>
      </c>
      <c r="AG2526" s="24" t="s">
        <v>212</v>
      </c>
      <c r="AH2526" s="25">
        <v>2672.2596531689601</v>
      </c>
      <c r="AI2526" s="25">
        <v>2417.1091126985498</v>
      </c>
      <c r="AJ2526" s="25">
        <v>71.220077262299498</v>
      </c>
    </row>
    <row r="2527" spans="25:36" x14ac:dyDescent="0.2">
      <c r="Y2527" t="s">
        <v>4806</v>
      </c>
      <c r="Z2527" t="s">
        <v>212</v>
      </c>
      <c r="AA2527" s="6">
        <v>1604.4003885069301</v>
      </c>
      <c r="AB2527" s="6">
        <v>1648.82157583188</v>
      </c>
      <c r="AC2527" s="6">
        <v>58.648478965419898</v>
      </c>
      <c r="AF2527" s="24" t="s">
        <v>4032</v>
      </c>
      <c r="AG2527" s="24" t="s">
        <v>212</v>
      </c>
      <c r="AH2527" s="25">
        <v>2380.7592868613301</v>
      </c>
      <c r="AI2527" s="25">
        <v>2417.8500180511201</v>
      </c>
      <c r="AJ2527" s="25">
        <v>59.841321563882502</v>
      </c>
    </row>
    <row r="2528" spans="25:36" x14ac:dyDescent="0.2">
      <c r="Y2528" t="s">
        <v>4808</v>
      </c>
      <c r="Z2528" t="s">
        <v>212</v>
      </c>
      <c r="AA2528" s="6">
        <v>1604.97867069469</v>
      </c>
      <c r="AB2528" s="6">
        <v>1693.1603016557401</v>
      </c>
      <c r="AC2528" s="6">
        <v>69.611058397529604</v>
      </c>
      <c r="AF2528" s="24" t="s">
        <v>4666</v>
      </c>
      <c r="AG2528" s="24" t="s">
        <v>212</v>
      </c>
      <c r="AH2528" s="25">
        <v>2694.3534273231398</v>
      </c>
      <c r="AI2528" s="25">
        <v>2418.7740713262401</v>
      </c>
      <c r="AJ2528" s="25">
        <v>56.491312680680402</v>
      </c>
    </row>
    <row r="2529" spans="25:36" x14ac:dyDescent="0.2">
      <c r="Y2529" t="s">
        <v>4810</v>
      </c>
      <c r="Z2529" t="s">
        <v>212</v>
      </c>
      <c r="AA2529" s="6">
        <v>1605.11340582704</v>
      </c>
      <c r="AB2529" s="6">
        <v>1628.0363305604899</v>
      </c>
      <c r="AC2529" s="6">
        <v>67.510736459008001</v>
      </c>
      <c r="AF2529" s="24" t="s">
        <v>2133</v>
      </c>
      <c r="AG2529" s="24" t="s">
        <v>212</v>
      </c>
      <c r="AH2529" s="25">
        <v>2845.61465957889</v>
      </c>
      <c r="AI2529" s="25">
        <v>2418.9901816343199</v>
      </c>
      <c r="AJ2529" s="25">
        <v>119.989563033035</v>
      </c>
    </row>
    <row r="2530" spans="25:36" x14ac:dyDescent="0.2">
      <c r="Y2530" t="s">
        <v>4812</v>
      </c>
      <c r="Z2530" t="s">
        <v>212</v>
      </c>
      <c r="AA2530" s="6">
        <v>1605.2223622044301</v>
      </c>
      <c r="AB2530" s="6">
        <v>1668.5733689375299</v>
      </c>
      <c r="AC2530" s="6">
        <v>52.623761716213799</v>
      </c>
      <c r="AF2530" s="24" t="s">
        <v>6522</v>
      </c>
      <c r="AG2530" s="24" t="s">
        <v>212</v>
      </c>
      <c r="AH2530" s="25">
        <v>3697.49037732544</v>
      </c>
      <c r="AI2530" s="25">
        <v>2420.39197362087</v>
      </c>
      <c r="AJ2530" s="25">
        <v>85.949396982133393</v>
      </c>
    </row>
    <row r="2531" spans="25:36" x14ac:dyDescent="0.2">
      <c r="Y2531" t="s">
        <v>4814</v>
      </c>
      <c r="Z2531" t="s">
        <v>212</v>
      </c>
      <c r="AA2531" s="6">
        <v>1605.9368218965801</v>
      </c>
      <c r="AB2531" s="6">
        <v>1527.25503396056</v>
      </c>
      <c r="AC2531" s="6">
        <v>74.190695246601507</v>
      </c>
      <c r="AF2531" s="24" t="s">
        <v>3636</v>
      </c>
      <c r="AG2531" s="24" t="s">
        <v>212</v>
      </c>
      <c r="AH2531" s="25">
        <v>2150.6173648036201</v>
      </c>
      <c r="AI2531" s="25">
        <v>2422.7816087147999</v>
      </c>
      <c r="AJ2531" s="25">
        <v>43.118360035319498</v>
      </c>
    </row>
    <row r="2532" spans="25:36" x14ac:dyDescent="0.2">
      <c r="Y2532" t="s">
        <v>4816</v>
      </c>
      <c r="Z2532" t="s">
        <v>212</v>
      </c>
      <c r="AA2532" s="6">
        <v>1606.2932906726001</v>
      </c>
      <c r="AB2532" s="6">
        <v>1606.5926609999999</v>
      </c>
      <c r="AC2532" s="6">
        <v>47.007804417669597</v>
      </c>
      <c r="AF2532" s="24" t="s">
        <v>5040</v>
      </c>
      <c r="AG2532" s="24" t="s">
        <v>212</v>
      </c>
      <c r="AH2532" s="25">
        <v>2508.2996256331498</v>
      </c>
      <c r="AI2532" s="25">
        <v>2424.9849158818402</v>
      </c>
      <c r="AJ2532" s="25">
        <v>48.616487673101602</v>
      </c>
    </row>
    <row r="2533" spans="25:36" x14ac:dyDescent="0.2">
      <c r="Y2533" t="s">
        <v>4818</v>
      </c>
      <c r="Z2533" t="s">
        <v>212</v>
      </c>
      <c r="AA2533" s="6">
        <v>1606.7943717261901</v>
      </c>
      <c r="AB2533" s="6">
        <v>1606.7943717261901</v>
      </c>
      <c r="AC2533" s="6"/>
      <c r="AF2533" s="24" t="s">
        <v>165</v>
      </c>
      <c r="AG2533" s="24" t="s">
        <v>212</v>
      </c>
      <c r="AH2533" s="25">
        <v>4303.2542179782704</v>
      </c>
      <c r="AI2533" s="25">
        <v>2426.1360789999999</v>
      </c>
      <c r="AJ2533" s="25">
        <v>80.285760752930102</v>
      </c>
    </row>
    <row r="2534" spans="25:36" x14ac:dyDescent="0.2">
      <c r="Y2534" t="s">
        <v>4820</v>
      </c>
      <c r="Z2534" t="s">
        <v>212</v>
      </c>
      <c r="AA2534" s="6">
        <v>1608.17022584852</v>
      </c>
      <c r="AB2534" s="6">
        <v>1723.9006801355299</v>
      </c>
      <c r="AC2534" s="6">
        <v>41.394430683246298</v>
      </c>
      <c r="AF2534" s="24" t="s">
        <v>6295</v>
      </c>
      <c r="AG2534" s="24" t="s">
        <v>212</v>
      </c>
      <c r="AH2534" s="25">
        <v>3301.29363448815</v>
      </c>
      <c r="AI2534" s="25">
        <v>2426.7856676515798</v>
      </c>
      <c r="AJ2534" s="25">
        <v>77.024546537542193</v>
      </c>
    </row>
    <row r="2535" spans="25:36" x14ac:dyDescent="0.2">
      <c r="Y2535" t="s">
        <v>4821</v>
      </c>
      <c r="Z2535" t="s">
        <v>212</v>
      </c>
      <c r="AA2535" s="6">
        <v>1608.31773586243</v>
      </c>
      <c r="AB2535" s="6">
        <v>1559.00206669263</v>
      </c>
      <c r="AC2535" s="6">
        <v>61.5365172104799</v>
      </c>
      <c r="AF2535" s="24" t="s">
        <v>3784</v>
      </c>
      <c r="AG2535" s="24" t="s">
        <v>212</v>
      </c>
      <c r="AH2535" s="25">
        <v>2417.5491372245801</v>
      </c>
      <c r="AI2535" s="25">
        <v>2429.4348985708002</v>
      </c>
      <c r="AJ2535" s="25">
        <v>38.713137294607797</v>
      </c>
    </row>
    <row r="2536" spans="25:36" x14ac:dyDescent="0.2">
      <c r="Y2536" t="s">
        <v>4822</v>
      </c>
      <c r="Z2536" t="s">
        <v>274</v>
      </c>
      <c r="AA2536" s="6">
        <v>1608.76930884646</v>
      </c>
      <c r="AB2536" s="6">
        <v>1608.76930884646</v>
      </c>
      <c r="AC2536" s="6"/>
      <c r="AF2536" s="24" t="s">
        <v>6599</v>
      </c>
      <c r="AG2536" s="24" t="s">
        <v>212</v>
      </c>
      <c r="AH2536" s="25">
        <v>2714.0122838822299</v>
      </c>
      <c r="AI2536" s="25">
        <v>2430.7135281402898</v>
      </c>
      <c r="AJ2536" s="25">
        <v>74.974963697577905</v>
      </c>
    </row>
    <row r="2537" spans="25:36" x14ac:dyDescent="0.2">
      <c r="Y2537" t="s">
        <v>4824</v>
      </c>
      <c r="Z2537" t="s">
        <v>212</v>
      </c>
      <c r="AA2537" s="6">
        <v>1608.76930884646</v>
      </c>
      <c r="AB2537" s="6">
        <v>1608.76930884646</v>
      </c>
      <c r="AC2537" s="6"/>
      <c r="AF2537" s="24" t="s">
        <v>4549</v>
      </c>
      <c r="AG2537" s="24" t="s">
        <v>212</v>
      </c>
      <c r="AH2537" s="25">
        <v>2507.5368573483602</v>
      </c>
      <c r="AI2537" s="25">
        <v>2432.0450521625398</v>
      </c>
      <c r="AJ2537" s="25">
        <v>46.190584125480797</v>
      </c>
    </row>
    <row r="2538" spans="25:36" x14ac:dyDescent="0.2">
      <c r="Y2538" t="s">
        <v>4825</v>
      </c>
      <c r="Z2538" t="s">
        <v>212</v>
      </c>
      <c r="AA2538" s="6">
        <v>1609.10600365093</v>
      </c>
      <c r="AB2538" s="6">
        <v>1609.10600365093</v>
      </c>
      <c r="AC2538" s="6">
        <v>1.3310334361026901</v>
      </c>
      <c r="AF2538" s="24" t="s">
        <v>5937</v>
      </c>
      <c r="AG2538" s="24" t="s">
        <v>212</v>
      </c>
      <c r="AH2538" s="25">
        <v>2625.9602451615801</v>
      </c>
      <c r="AI2538" s="25">
        <v>2432.1921939418098</v>
      </c>
      <c r="AJ2538" s="25">
        <v>85.963817385343006</v>
      </c>
    </row>
    <row r="2539" spans="25:36" x14ac:dyDescent="0.2">
      <c r="Y2539" t="s">
        <v>4826</v>
      </c>
      <c r="Z2539" t="s">
        <v>274</v>
      </c>
      <c r="AA2539" s="6">
        <v>1609.7568402250799</v>
      </c>
      <c r="AB2539" s="6">
        <v>1609.7568402250799</v>
      </c>
      <c r="AC2539" s="6"/>
      <c r="AF2539" s="24" t="s">
        <v>4917</v>
      </c>
      <c r="AG2539" s="24" t="s">
        <v>212</v>
      </c>
      <c r="AH2539" s="25">
        <v>2485.6852979939099</v>
      </c>
      <c r="AI2539" s="25">
        <v>2434.2001063163102</v>
      </c>
      <c r="AJ2539" s="25">
        <v>40.719344643501898</v>
      </c>
    </row>
    <row r="2540" spans="25:36" x14ac:dyDescent="0.2">
      <c r="Y2540" t="s">
        <v>4828</v>
      </c>
      <c r="Z2540" t="s">
        <v>212</v>
      </c>
      <c r="AA2540" s="6">
        <v>1609.94054834496</v>
      </c>
      <c r="AB2540" s="6">
        <v>1440</v>
      </c>
      <c r="AC2540" s="6">
        <v>51.515357376928101</v>
      </c>
      <c r="AF2540" s="24" t="s">
        <v>2622</v>
      </c>
      <c r="AG2540" s="24" t="s">
        <v>212</v>
      </c>
      <c r="AH2540" s="25">
        <v>2325.1933575552598</v>
      </c>
      <c r="AI2540" s="25">
        <v>2440.1851800661998</v>
      </c>
      <c r="AJ2540" s="25">
        <v>69.361498254331195</v>
      </c>
    </row>
    <row r="2541" spans="25:36" x14ac:dyDescent="0.2">
      <c r="Y2541" t="s">
        <v>4830</v>
      </c>
      <c r="Z2541" t="s">
        <v>212</v>
      </c>
      <c r="AA2541" s="6">
        <v>1610.11560632743</v>
      </c>
      <c r="AB2541" s="6">
        <v>1362.57931266777</v>
      </c>
      <c r="AC2541" s="6">
        <v>83.837050343100103</v>
      </c>
      <c r="AF2541" s="24" t="s">
        <v>5874</v>
      </c>
      <c r="AG2541" s="24" t="s">
        <v>212</v>
      </c>
      <c r="AH2541" s="25">
        <v>2629.6053073665598</v>
      </c>
      <c r="AI2541" s="25">
        <v>2440.88941232365</v>
      </c>
      <c r="AJ2541" s="25">
        <v>37.918326612528801</v>
      </c>
    </row>
    <row r="2542" spans="25:36" x14ac:dyDescent="0.2">
      <c r="Y2542" t="s">
        <v>4832</v>
      </c>
      <c r="Z2542" t="s">
        <v>212</v>
      </c>
      <c r="AA2542" s="6">
        <v>1610.3759090235101</v>
      </c>
      <c r="AB2542" s="6">
        <v>1610.3759090235101</v>
      </c>
      <c r="AC2542" s="6">
        <v>14.6532671521545</v>
      </c>
      <c r="AF2542" s="24" t="s">
        <v>3099</v>
      </c>
      <c r="AG2542" s="24" t="s">
        <v>212</v>
      </c>
      <c r="AH2542" s="25">
        <v>3064.8742593736802</v>
      </c>
      <c r="AI2542" s="25">
        <v>2441.8127410762199</v>
      </c>
      <c r="AJ2542" s="25">
        <v>68.185271075018605</v>
      </c>
    </row>
    <row r="2543" spans="25:36" x14ac:dyDescent="0.2">
      <c r="Y2543" t="s">
        <v>4834</v>
      </c>
      <c r="Z2543" t="s">
        <v>212</v>
      </c>
      <c r="AA2543" s="6">
        <v>1610.72623105557</v>
      </c>
      <c r="AB2543" s="6">
        <v>1610.72623105557</v>
      </c>
      <c r="AC2543" s="6">
        <v>25.836765238447398</v>
      </c>
      <c r="AF2543" s="24" t="s">
        <v>6469</v>
      </c>
      <c r="AG2543" s="24" t="s">
        <v>212</v>
      </c>
      <c r="AH2543" s="25">
        <v>3491.42653713859</v>
      </c>
      <c r="AI2543" s="25">
        <v>2441.9614229271701</v>
      </c>
      <c r="AJ2543" s="25">
        <v>100.60814290882399</v>
      </c>
    </row>
    <row r="2544" spans="25:36" x14ac:dyDescent="0.2">
      <c r="Y2544" t="s">
        <v>4836</v>
      </c>
      <c r="Z2544" t="s">
        <v>212</v>
      </c>
      <c r="AA2544" s="6">
        <v>1610.74441345316</v>
      </c>
      <c r="AB2544" s="6">
        <v>1610.74441345316</v>
      </c>
      <c r="AC2544" s="6"/>
      <c r="AF2544" s="24" t="s">
        <v>5415</v>
      </c>
      <c r="AG2544" s="24" t="s">
        <v>212</v>
      </c>
      <c r="AH2544" s="25">
        <v>2907.2649408471402</v>
      </c>
      <c r="AI2544" s="25">
        <v>2442.2052605935801</v>
      </c>
      <c r="AJ2544" s="25">
        <v>52.5155103933349</v>
      </c>
    </row>
    <row r="2545" spans="25:36" x14ac:dyDescent="0.2">
      <c r="Y2545" t="s">
        <v>4838</v>
      </c>
      <c r="Z2545" t="s">
        <v>212</v>
      </c>
      <c r="AA2545" s="6">
        <v>1611.2770757048299</v>
      </c>
      <c r="AB2545" s="6">
        <v>1494.6488050555499</v>
      </c>
      <c r="AC2545" s="6">
        <v>29.4659769848043</v>
      </c>
      <c r="AF2545" s="24" t="s">
        <v>5549</v>
      </c>
      <c r="AG2545" s="24" t="s">
        <v>212</v>
      </c>
      <c r="AH2545" s="25">
        <v>2376.2560013299599</v>
      </c>
      <c r="AI2545" s="25">
        <v>2442.5807518194401</v>
      </c>
      <c r="AJ2545" s="25">
        <v>63.139514607558098</v>
      </c>
    </row>
    <row r="2546" spans="25:36" x14ac:dyDescent="0.2">
      <c r="Y2546" t="s">
        <v>4840</v>
      </c>
      <c r="Z2546" t="s">
        <v>212</v>
      </c>
      <c r="AA2546" s="6">
        <v>1611.93754300102</v>
      </c>
      <c r="AB2546" s="6">
        <v>1799.8808260534299</v>
      </c>
      <c r="AC2546" s="6">
        <v>62.397505628027801</v>
      </c>
      <c r="AF2546" s="24" t="s">
        <v>2658</v>
      </c>
      <c r="AG2546" s="24" t="s">
        <v>212</v>
      </c>
      <c r="AH2546" s="25">
        <v>2318.56129388096</v>
      </c>
      <c r="AI2546" s="25">
        <v>2443.4213710045301</v>
      </c>
      <c r="AJ2546" s="25">
        <v>57.629222612190503</v>
      </c>
    </row>
    <row r="2547" spans="25:36" x14ac:dyDescent="0.2">
      <c r="Y2547" t="s">
        <v>4842</v>
      </c>
      <c r="Z2547" t="s">
        <v>212</v>
      </c>
      <c r="AA2547" s="6">
        <v>1612.5201645505399</v>
      </c>
      <c r="AB2547" s="6">
        <v>1488.82533112134</v>
      </c>
      <c r="AC2547" s="6">
        <v>59.228638888852899</v>
      </c>
      <c r="AF2547" s="24" t="s">
        <v>4725</v>
      </c>
      <c r="AG2547" s="24" t="s">
        <v>212</v>
      </c>
      <c r="AH2547" s="25">
        <v>2424.1411252429102</v>
      </c>
      <c r="AI2547" s="25">
        <v>2443.77216685342</v>
      </c>
      <c r="AJ2547" s="25">
        <v>41.985554986589001</v>
      </c>
    </row>
    <row r="2548" spans="25:36" x14ac:dyDescent="0.2">
      <c r="Y2548" t="s">
        <v>4844</v>
      </c>
      <c r="Z2548" t="s">
        <v>212</v>
      </c>
      <c r="AA2548" s="6">
        <v>1612.6010835545901</v>
      </c>
      <c r="AB2548" s="6">
        <v>1856.9013864424101</v>
      </c>
      <c r="AC2548" s="6">
        <v>64.443889550335697</v>
      </c>
      <c r="AF2548" s="24" t="s">
        <v>4164</v>
      </c>
      <c r="AG2548" s="24" t="s">
        <v>212</v>
      </c>
      <c r="AH2548" s="25">
        <v>2120.1044914929798</v>
      </c>
      <c r="AI2548" s="25">
        <v>2444.9012691190501</v>
      </c>
      <c r="AJ2548" s="25">
        <v>32.414818752265496</v>
      </c>
    </row>
    <row r="2549" spans="25:36" x14ac:dyDescent="0.2">
      <c r="Y2549" t="s">
        <v>4846</v>
      </c>
      <c r="Z2549" t="s">
        <v>212</v>
      </c>
      <c r="AA2549" s="6">
        <v>1612.6057923986</v>
      </c>
      <c r="AB2549" s="6">
        <v>1371.22226687385</v>
      </c>
      <c r="AC2549" s="6">
        <v>93.725600254730494</v>
      </c>
      <c r="AF2549" s="24" t="s">
        <v>4360</v>
      </c>
      <c r="AG2549" s="24" t="s">
        <v>212</v>
      </c>
      <c r="AH2549" s="25">
        <v>2572.11948850515</v>
      </c>
      <c r="AI2549" s="25">
        <v>2444.9141834433999</v>
      </c>
      <c r="AJ2549" s="25">
        <v>45.781906621599802</v>
      </c>
    </row>
    <row r="2550" spans="25:36" x14ac:dyDescent="0.2">
      <c r="Y2550" t="s">
        <v>4848</v>
      </c>
      <c r="Z2550" t="s">
        <v>212</v>
      </c>
      <c r="AA2550" s="6">
        <v>1612.7196853692601</v>
      </c>
      <c r="AB2550" s="6">
        <v>1612.7196853692601</v>
      </c>
      <c r="AC2550" s="6"/>
      <c r="AF2550" s="24" t="s">
        <v>5126</v>
      </c>
      <c r="AG2550" s="24" t="s">
        <v>212</v>
      </c>
      <c r="AH2550" s="25">
        <v>2788.9270212362699</v>
      </c>
      <c r="AI2550" s="25">
        <v>2447.3995040004502</v>
      </c>
      <c r="AJ2550" s="25">
        <v>52.788363606827097</v>
      </c>
    </row>
    <row r="2551" spans="25:36" x14ac:dyDescent="0.2">
      <c r="Y2551" t="s">
        <v>4850</v>
      </c>
      <c r="Z2551" t="s">
        <v>212</v>
      </c>
      <c r="AA2551" s="6">
        <v>1613.46218603283</v>
      </c>
      <c r="AB2551" s="6">
        <v>1272.2607099300501</v>
      </c>
      <c r="AC2551" s="6">
        <v>116.292864450946</v>
      </c>
      <c r="AF2551" s="24" t="s">
        <v>3982</v>
      </c>
      <c r="AG2551" s="24" t="s">
        <v>212</v>
      </c>
      <c r="AH2551" s="25">
        <v>2720.8740241455698</v>
      </c>
      <c r="AI2551" s="25">
        <v>2448.1403751283801</v>
      </c>
      <c r="AJ2551" s="25">
        <v>78.082028940948305</v>
      </c>
    </row>
    <row r="2552" spans="25:36" x14ac:dyDescent="0.2">
      <c r="Y2552" t="s">
        <v>4852</v>
      </c>
      <c r="Z2552" t="s">
        <v>212</v>
      </c>
      <c r="AA2552" s="6">
        <v>1613.70738401313</v>
      </c>
      <c r="AB2552" s="6">
        <v>1613.70738401313</v>
      </c>
      <c r="AC2552" s="6"/>
      <c r="AF2552" s="24" t="s">
        <v>5256</v>
      </c>
      <c r="AG2552" s="24" t="s">
        <v>212</v>
      </c>
      <c r="AH2552" s="25">
        <v>2069.3320303074202</v>
      </c>
      <c r="AI2552" s="25">
        <v>2448.1403751283801</v>
      </c>
      <c r="AJ2552" s="25">
        <v>61.443133677888298</v>
      </c>
    </row>
    <row r="2553" spans="25:36" x14ac:dyDescent="0.2">
      <c r="Y2553" t="s">
        <v>4853</v>
      </c>
      <c r="Z2553" t="s">
        <v>274</v>
      </c>
      <c r="AA2553" s="6">
        <v>1614.69512441814</v>
      </c>
      <c r="AB2553" s="6">
        <v>1614.69512441814</v>
      </c>
      <c r="AC2553" s="6"/>
      <c r="AF2553" s="24" t="s">
        <v>3290</v>
      </c>
      <c r="AG2553" s="24" t="s">
        <v>212</v>
      </c>
      <c r="AH2553" s="25">
        <v>2402.869159289</v>
      </c>
      <c r="AI2553" s="25">
        <v>2450.85006033536</v>
      </c>
      <c r="AJ2553" s="25">
        <v>55.136158971957897</v>
      </c>
    </row>
    <row r="2554" spans="25:36" x14ac:dyDescent="0.2">
      <c r="Y2554" t="s">
        <v>4855</v>
      </c>
      <c r="Z2554" t="s">
        <v>212</v>
      </c>
      <c r="AA2554" s="6">
        <v>1614.95741647655</v>
      </c>
      <c r="AB2554" s="6">
        <v>1613.68275935424</v>
      </c>
      <c r="AC2554" s="6">
        <v>66.422896808962804</v>
      </c>
      <c r="AF2554" s="24" t="s">
        <v>4842</v>
      </c>
      <c r="AG2554" s="24" t="s">
        <v>212</v>
      </c>
      <c r="AH2554" s="25">
        <v>2544.45488399843</v>
      </c>
      <c r="AI2554" s="25">
        <v>2451.4920126768202</v>
      </c>
      <c r="AJ2554" s="25">
        <v>45.833276916432197</v>
      </c>
    </row>
    <row r="2555" spans="25:36" x14ac:dyDescent="0.2">
      <c r="Y2555" t="s">
        <v>4857</v>
      </c>
      <c r="Z2555" t="s">
        <v>212</v>
      </c>
      <c r="AA2555" s="6">
        <v>1615.1550594436601</v>
      </c>
      <c r="AB2555" s="6">
        <v>1642.8003050003499</v>
      </c>
      <c r="AC2555" s="6">
        <v>77.144091955005393</v>
      </c>
      <c r="AF2555" s="24" t="s">
        <v>3732</v>
      </c>
      <c r="AG2555" s="24" t="s">
        <v>212</v>
      </c>
      <c r="AH2555" s="25">
        <v>2817.1672639602002</v>
      </c>
      <c r="AI2555" s="25">
        <v>2453.3924521101098</v>
      </c>
      <c r="AJ2555" s="25">
        <v>48.118659740539599</v>
      </c>
    </row>
    <row r="2556" spans="25:36" x14ac:dyDescent="0.2">
      <c r="Y2556" t="s">
        <v>4858</v>
      </c>
      <c r="Z2556" t="s">
        <v>274</v>
      </c>
      <c r="AA2556" s="6">
        <v>1615.6829065622901</v>
      </c>
      <c r="AB2556" s="6">
        <v>1615.6829065622901</v>
      </c>
      <c r="AC2556" s="6"/>
      <c r="AF2556" s="24" t="s">
        <v>4661</v>
      </c>
      <c r="AG2556" s="24" t="s">
        <v>212</v>
      </c>
      <c r="AH2556" s="25">
        <v>2528.2344575546299</v>
      </c>
      <c r="AI2556" s="25">
        <v>2454.91562876643</v>
      </c>
      <c r="AJ2556" s="25">
        <v>49.336633993931997</v>
      </c>
    </row>
    <row r="2557" spans="25:36" x14ac:dyDescent="0.2">
      <c r="Y2557" t="s">
        <v>4860</v>
      </c>
      <c r="Z2557" t="s">
        <v>212</v>
      </c>
      <c r="AA2557" s="6">
        <v>1615.6829065622901</v>
      </c>
      <c r="AB2557" s="6">
        <v>1615.6829065622901</v>
      </c>
      <c r="AC2557" s="6"/>
      <c r="AF2557" s="24" t="s">
        <v>4934</v>
      </c>
      <c r="AG2557" s="24" t="s">
        <v>212</v>
      </c>
      <c r="AH2557" s="25">
        <v>3546.9536819270302</v>
      </c>
      <c r="AI2557" s="25">
        <v>2455.9024971461799</v>
      </c>
      <c r="AJ2557" s="25">
        <v>81.497253918528003</v>
      </c>
    </row>
    <row r="2558" spans="25:36" x14ac:dyDescent="0.2">
      <c r="Y2558" t="s">
        <v>4862</v>
      </c>
      <c r="Z2558" t="s">
        <v>212</v>
      </c>
      <c r="AA2558" s="6">
        <v>1615.9808331521299</v>
      </c>
      <c r="AB2558" s="6">
        <v>1559.40135980829</v>
      </c>
      <c r="AC2558" s="6">
        <v>88.562663928915796</v>
      </c>
      <c r="AF2558" s="24" t="s">
        <v>5156</v>
      </c>
      <c r="AG2558" s="24" t="s">
        <v>212</v>
      </c>
      <c r="AH2558" s="25">
        <v>2330.41363779313</v>
      </c>
      <c r="AI2558" s="25">
        <v>2457.17560336515</v>
      </c>
      <c r="AJ2558" s="25">
        <v>43.308761072825199</v>
      </c>
    </row>
    <row r="2559" spans="25:36" x14ac:dyDescent="0.2">
      <c r="Y2559" t="s">
        <v>4864</v>
      </c>
      <c r="Z2559" t="s">
        <v>212</v>
      </c>
      <c r="AA2559" s="6">
        <v>1616.1340062644899</v>
      </c>
      <c r="AB2559" s="6">
        <v>1606.1993731976399</v>
      </c>
      <c r="AC2559" s="6">
        <v>71.884338589944804</v>
      </c>
      <c r="AF2559" s="24" t="s">
        <v>6683</v>
      </c>
      <c r="AG2559" s="24" t="s">
        <v>212</v>
      </c>
      <c r="AH2559" s="25">
        <v>3477.6576105163599</v>
      </c>
      <c r="AI2559" s="25">
        <v>2459.27001618538</v>
      </c>
      <c r="AJ2559" s="25">
        <v>109.782623667278</v>
      </c>
    </row>
    <row r="2560" spans="25:36" x14ac:dyDescent="0.2">
      <c r="Y2560" t="s">
        <v>4866</v>
      </c>
      <c r="Z2560" t="s">
        <v>212</v>
      </c>
      <c r="AA2560" s="6">
        <v>1617.6218973928801</v>
      </c>
      <c r="AB2560" s="6">
        <v>1598.5040002432299</v>
      </c>
      <c r="AC2560" s="6">
        <v>46.680146809297597</v>
      </c>
      <c r="AF2560" s="24" t="s">
        <v>5660</v>
      </c>
      <c r="AG2560" s="24" t="s">
        <v>212</v>
      </c>
      <c r="AH2560" s="25">
        <v>2885.1473399755901</v>
      </c>
      <c r="AI2560" s="25">
        <v>2459.8142196721201</v>
      </c>
      <c r="AJ2560" s="25">
        <v>56.906774505018603</v>
      </c>
    </row>
    <row r="2561" spans="25:36" x14ac:dyDescent="0.2">
      <c r="Y2561" t="s">
        <v>4867</v>
      </c>
      <c r="Z2561" t="s">
        <v>274</v>
      </c>
      <c r="AA2561" s="6">
        <v>1617.65859598001</v>
      </c>
      <c r="AB2561" s="6">
        <v>1617.65859598001</v>
      </c>
      <c r="AC2561" s="6"/>
      <c r="AF2561" s="24" t="s">
        <v>5422</v>
      </c>
      <c r="AG2561" s="24" t="s">
        <v>212</v>
      </c>
      <c r="AH2561" s="25">
        <v>2349.1983411880901</v>
      </c>
      <c r="AI2561" s="25">
        <v>2463.0505070909098</v>
      </c>
      <c r="AJ2561" s="25">
        <v>29.5810759408016</v>
      </c>
    </row>
    <row r="2562" spans="25:36" x14ac:dyDescent="0.2">
      <c r="Y2562" t="s">
        <v>4869</v>
      </c>
      <c r="Z2562" t="s">
        <v>212</v>
      </c>
      <c r="AA2562" s="6">
        <v>1617.7795558790001</v>
      </c>
      <c r="AB2562" s="6">
        <v>1434.0757395565699</v>
      </c>
      <c r="AC2562" s="6">
        <v>66.205486458459205</v>
      </c>
      <c r="AF2562" s="24" t="s">
        <v>4196</v>
      </c>
      <c r="AG2562" s="24" t="s">
        <v>212</v>
      </c>
      <c r="AH2562" s="25">
        <v>2440.4353480545501</v>
      </c>
      <c r="AI2562" s="25">
        <v>2463.70176074249</v>
      </c>
      <c r="AJ2562" s="25">
        <v>38.927002130113202</v>
      </c>
    </row>
    <row r="2563" spans="25:36" x14ac:dyDescent="0.2">
      <c r="Y2563" t="s">
        <v>4871</v>
      </c>
      <c r="Z2563" t="s">
        <v>212</v>
      </c>
      <c r="AA2563" s="6">
        <v>1618.1098993119399</v>
      </c>
      <c r="AB2563" s="6">
        <v>1201.0135197741499</v>
      </c>
      <c r="AC2563" s="6">
        <v>79.121138128673607</v>
      </c>
      <c r="AF2563" s="24" t="s">
        <v>4958</v>
      </c>
      <c r="AG2563" s="24" t="s">
        <v>212</v>
      </c>
      <c r="AH2563" s="25">
        <v>3015.6088569315102</v>
      </c>
      <c r="AI2563" s="25">
        <v>2464.0418598900701</v>
      </c>
      <c r="AJ2563" s="25">
        <v>67.245540296400904</v>
      </c>
    </row>
    <row r="2564" spans="25:36" x14ac:dyDescent="0.2">
      <c r="Y2564" t="s">
        <v>4873</v>
      </c>
      <c r="Z2564" t="s">
        <v>212</v>
      </c>
      <c r="AA2564" s="6">
        <v>1618.6465032096701</v>
      </c>
      <c r="AB2564" s="6">
        <v>1618.6465032096701</v>
      </c>
      <c r="AC2564" s="6"/>
      <c r="AF2564" s="24" t="s">
        <v>5513</v>
      </c>
      <c r="AG2564" s="24" t="s">
        <v>212</v>
      </c>
      <c r="AH2564" s="25">
        <v>3071.8599577275399</v>
      </c>
      <c r="AI2564" s="25">
        <v>2466.3496439999999</v>
      </c>
      <c r="AJ2564" s="25">
        <v>64.877889332068804</v>
      </c>
    </row>
    <row r="2565" spans="25:36" x14ac:dyDescent="0.2">
      <c r="Y2565" t="s">
        <v>4875</v>
      </c>
      <c r="Z2565" t="s">
        <v>212</v>
      </c>
      <c r="AA2565" s="6">
        <v>1619.36448933836</v>
      </c>
      <c r="AB2565" s="6">
        <v>1679.4578975015099</v>
      </c>
      <c r="AC2565" s="6">
        <v>45.3672866677854</v>
      </c>
      <c r="AF2565" s="24" t="s">
        <v>5856</v>
      </c>
      <c r="AG2565" s="24" t="s">
        <v>212</v>
      </c>
      <c r="AH2565" s="25">
        <v>3266.69056345646</v>
      </c>
      <c r="AI2565" s="25">
        <v>2466.74282346156</v>
      </c>
      <c r="AJ2565" s="25">
        <v>81.652770624601104</v>
      </c>
    </row>
    <row r="2566" spans="25:36" x14ac:dyDescent="0.2">
      <c r="Y2566" t="s">
        <v>4877</v>
      </c>
      <c r="Z2566" t="s">
        <v>212</v>
      </c>
      <c r="AA2566" s="6">
        <v>1619.7508968478701</v>
      </c>
      <c r="AB2566" s="6">
        <v>1025.2502446091</v>
      </c>
      <c r="AC2566" s="6">
        <v>116.35454196766599</v>
      </c>
      <c r="AF2566" s="24" t="s">
        <v>3498</v>
      </c>
      <c r="AG2566" s="24" t="s">
        <v>212</v>
      </c>
      <c r="AH2566" s="25">
        <v>2917.5526541774202</v>
      </c>
      <c r="AI2566" s="25">
        <v>2466.81937182504</v>
      </c>
      <c r="AJ2566" s="25">
        <v>75.245608761153207</v>
      </c>
    </row>
    <row r="2567" spans="25:36" x14ac:dyDescent="0.2">
      <c r="Y2567" t="s">
        <v>4878</v>
      </c>
      <c r="Z2567" t="s">
        <v>274</v>
      </c>
      <c r="AA2567" s="6">
        <v>1620.2426780544199</v>
      </c>
      <c r="AB2567" s="6">
        <v>1620.2426780544199</v>
      </c>
      <c r="AC2567" s="6">
        <v>5.7326514248493599</v>
      </c>
      <c r="AF2567" s="24" t="s">
        <v>5019</v>
      </c>
      <c r="AG2567" s="24" t="s">
        <v>274</v>
      </c>
      <c r="AH2567" s="25">
        <v>2325.8831535859599</v>
      </c>
      <c r="AI2567" s="25">
        <v>2468.5427408387</v>
      </c>
      <c r="AJ2567" s="25">
        <v>71.987212119002606</v>
      </c>
    </row>
    <row r="2568" spans="25:36" x14ac:dyDescent="0.2">
      <c r="Y2568" t="s">
        <v>4880</v>
      </c>
      <c r="Z2568" t="s">
        <v>212</v>
      </c>
      <c r="AA2568" s="6">
        <v>1620.3770332460699</v>
      </c>
      <c r="AB2568" s="6">
        <v>1658.8468751425501</v>
      </c>
      <c r="AC2568" s="6">
        <v>79.934759466844994</v>
      </c>
      <c r="AF2568" s="24" t="s">
        <v>3015</v>
      </c>
      <c r="AG2568" s="24" t="s">
        <v>274</v>
      </c>
      <c r="AH2568" s="25">
        <v>2216.00129179232</v>
      </c>
      <c r="AI2568" s="25">
        <v>2470</v>
      </c>
      <c r="AJ2568" s="25">
        <v>52.245731773466503</v>
      </c>
    </row>
    <row r="2569" spans="25:36" x14ac:dyDescent="0.2">
      <c r="Y2569" t="s">
        <v>4881</v>
      </c>
      <c r="Z2569" t="s">
        <v>274</v>
      </c>
      <c r="AA2569" s="6">
        <v>1620.63533911576</v>
      </c>
      <c r="AB2569" s="6">
        <v>1620.63533911576</v>
      </c>
      <c r="AC2569" s="6">
        <v>2.67332884947696</v>
      </c>
      <c r="AF2569" s="24" t="s">
        <v>4840</v>
      </c>
      <c r="AG2569" s="24" t="s">
        <v>212</v>
      </c>
      <c r="AH2569" s="25">
        <v>3141.9087541721201</v>
      </c>
      <c r="AI2569" s="25">
        <v>2470.8755543587199</v>
      </c>
      <c r="AJ2569" s="25">
        <v>113.37004448344101</v>
      </c>
    </row>
    <row r="2570" spans="25:36" x14ac:dyDescent="0.2">
      <c r="Y2570" t="s">
        <v>4882</v>
      </c>
      <c r="Z2570" t="s">
        <v>212</v>
      </c>
      <c r="AA2570" s="6">
        <v>1621.14387309618</v>
      </c>
      <c r="AB2570" s="6">
        <v>1590.2878483269501</v>
      </c>
      <c r="AC2570" s="6">
        <v>100.262123954526</v>
      </c>
      <c r="AF2570" s="24" t="s">
        <v>5088</v>
      </c>
      <c r="AG2570" s="24" t="s">
        <v>212</v>
      </c>
      <c r="AH2570" s="25">
        <v>2946.22578130594</v>
      </c>
      <c r="AI2570" s="25">
        <v>2472.4906166999999</v>
      </c>
      <c r="AJ2570" s="25">
        <v>64.410197409932707</v>
      </c>
    </row>
    <row r="2571" spans="25:36" x14ac:dyDescent="0.2">
      <c r="Y2571" t="s">
        <v>4884</v>
      </c>
      <c r="Z2571" t="s">
        <v>212</v>
      </c>
      <c r="AA2571" s="6">
        <v>1621.3125054980701</v>
      </c>
      <c r="AB2571" s="6">
        <v>1392.94560819972</v>
      </c>
      <c r="AC2571" s="6">
        <v>92.449651092280703</v>
      </c>
      <c r="AF2571" s="24" t="s">
        <v>6626</v>
      </c>
      <c r="AG2571" s="24" t="s">
        <v>212</v>
      </c>
      <c r="AH2571" s="25">
        <v>3010.0551272780599</v>
      </c>
      <c r="AI2571" s="25">
        <v>2472.7437432698698</v>
      </c>
      <c r="AJ2571" s="25">
        <v>64.500939493202793</v>
      </c>
    </row>
    <row r="2572" spans="25:36" x14ac:dyDescent="0.2">
      <c r="Y2572" t="s">
        <v>4886</v>
      </c>
      <c r="Z2572" t="s">
        <v>212</v>
      </c>
      <c r="AA2572" s="6">
        <v>1621.6312550830701</v>
      </c>
      <c r="AB2572" s="6">
        <v>1512.236752</v>
      </c>
      <c r="AC2572" s="6">
        <v>69.872250537294093</v>
      </c>
      <c r="AF2572" s="24" t="s">
        <v>2164</v>
      </c>
      <c r="AG2572" s="24" t="s">
        <v>212</v>
      </c>
      <c r="AH2572" s="25">
        <v>2523.36583130389</v>
      </c>
      <c r="AI2572" s="25">
        <v>2473.4425680157901</v>
      </c>
      <c r="AJ2572" s="25">
        <v>85.144376661840795</v>
      </c>
    </row>
    <row r="2573" spans="25:36" x14ac:dyDescent="0.2">
      <c r="Y2573" t="s">
        <v>4887</v>
      </c>
      <c r="Z2573" t="s">
        <v>274</v>
      </c>
      <c r="AA2573" s="6">
        <v>1622.59854842246</v>
      </c>
      <c r="AB2573" s="6">
        <v>1622.59854842246</v>
      </c>
      <c r="AC2573" s="6"/>
      <c r="AF2573" s="24" t="s">
        <v>5294</v>
      </c>
      <c r="AG2573" s="24" t="s">
        <v>212</v>
      </c>
      <c r="AH2573" s="25">
        <v>2339.3640023531898</v>
      </c>
      <c r="AI2573" s="25">
        <v>2473.9047563559998</v>
      </c>
      <c r="AJ2573" s="25">
        <v>61.554947997468901</v>
      </c>
    </row>
    <row r="2574" spans="25:36" x14ac:dyDescent="0.2">
      <c r="Y2574" t="s">
        <v>4889</v>
      </c>
      <c r="Z2574" t="s">
        <v>212</v>
      </c>
      <c r="AA2574" s="6">
        <v>1623.9872138955</v>
      </c>
      <c r="AB2574" s="6">
        <v>1623.9872138955</v>
      </c>
      <c r="AC2574" s="6">
        <v>35.180338368914299</v>
      </c>
      <c r="AF2574" s="24" t="s">
        <v>5924</v>
      </c>
      <c r="AG2574" s="24" t="s">
        <v>274</v>
      </c>
      <c r="AH2574" s="25">
        <v>2714.5699890849401</v>
      </c>
      <c r="AI2574" s="25">
        <v>2474.62806506775</v>
      </c>
      <c r="AJ2574" s="25">
        <v>56.813986449726499</v>
      </c>
    </row>
    <row r="2575" spans="25:36" x14ac:dyDescent="0.2">
      <c r="Y2575" t="s">
        <v>4891</v>
      </c>
      <c r="Z2575" t="s">
        <v>212</v>
      </c>
      <c r="AA2575" s="6">
        <v>1624.06026130906</v>
      </c>
      <c r="AB2575" s="6">
        <v>1801.65702916787</v>
      </c>
      <c r="AC2575" s="6">
        <v>62.959951989311698</v>
      </c>
      <c r="AF2575" s="24" t="s">
        <v>1956</v>
      </c>
      <c r="AG2575" s="24" t="s">
        <v>212</v>
      </c>
      <c r="AH2575" s="25">
        <v>2493.7530200554702</v>
      </c>
      <c r="AI2575" s="25">
        <v>2475.0966210229499</v>
      </c>
      <c r="AJ2575" s="25">
        <v>80.333895952176107</v>
      </c>
    </row>
    <row r="2576" spans="25:36" x14ac:dyDescent="0.2">
      <c r="Y2576" t="s">
        <v>4893</v>
      </c>
      <c r="Z2576" t="s">
        <v>212</v>
      </c>
      <c r="AA2576" s="6">
        <v>1624.2040354518199</v>
      </c>
      <c r="AB2576" s="6">
        <v>1420.52059212122</v>
      </c>
      <c r="AC2576" s="6">
        <v>128.71610383935899</v>
      </c>
      <c r="AF2576" s="24" t="s">
        <v>5636</v>
      </c>
      <c r="AG2576" s="24" t="s">
        <v>212</v>
      </c>
      <c r="AH2576" s="25">
        <v>2746.9310439177598</v>
      </c>
      <c r="AI2576" s="25">
        <v>2477.5458997109099</v>
      </c>
      <c r="AJ2576" s="25">
        <v>63.4032905658513</v>
      </c>
    </row>
    <row r="2577" spans="25:36" x14ac:dyDescent="0.2">
      <c r="Y2577" t="s">
        <v>4895</v>
      </c>
      <c r="Z2577" t="s">
        <v>212</v>
      </c>
      <c r="AA2577" s="6">
        <v>1624.2506320866701</v>
      </c>
      <c r="AB2577" s="6">
        <v>1624.2506320866701</v>
      </c>
      <c r="AC2577" s="6"/>
      <c r="AF2577" s="24" t="s">
        <v>5484</v>
      </c>
      <c r="AG2577" s="24" t="s">
        <v>212</v>
      </c>
      <c r="AH2577" s="25">
        <v>3363.2344307785202</v>
      </c>
      <c r="AI2577" s="25">
        <v>2477.7590613156199</v>
      </c>
      <c r="AJ2577" s="25">
        <v>102.238550072081</v>
      </c>
    </row>
    <row r="2578" spans="25:36" x14ac:dyDescent="0.2">
      <c r="Y2578" t="s">
        <v>4896</v>
      </c>
      <c r="Z2578" t="s">
        <v>274</v>
      </c>
      <c r="AA2578" s="6">
        <v>1624.2506320866701</v>
      </c>
      <c r="AB2578" s="6">
        <v>1624.2506320866701</v>
      </c>
      <c r="AC2578" s="6"/>
      <c r="AF2578" s="24" t="s">
        <v>3514</v>
      </c>
      <c r="AG2578" s="24" t="s">
        <v>212</v>
      </c>
      <c r="AH2578" s="25">
        <v>2648.4430015228399</v>
      </c>
      <c r="AI2578" s="25">
        <v>2478.2686561804699</v>
      </c>
      <c r="AJ2578" s="25">
        <v>51.714596520196103</v>
      </c>
    </row>
    <row r="2579" spans="25:36" x14ac:dyDescent="0.2">
      <c r="Y2579" t="s">
        <v>4897</v>
      </c>
      <c r="Z2579" t="s">
        <v>274</v>
      </c>
      <c r="AA2579" s="6">
        <v>1624.2506320866701</v>
      </c>
      <c r="AB2579" s="6">
        <v>1624.2506320866701</v>
      </c>
      <c r="AC2579" s="6"/>
      <c r="AF2579" s="24" t="s">
        <v>947</v>
      </c>
      <c r="AG2579" s="24" t="s">
        <v>212</v>
      </c>
      <c r="AH2579" s="25">
        <v>2130.2647090475898</v>
      </c>
      <c r="AI2579" s="25">
        <v>2478.8264957726001</v>
      </c>
      <c r="AJ2579" s="25">
        <v>52.533151980784098</v>
      </c>
    </row>
    <row r="2580" spans="25:36" x14ac:dyDescent="0.2">
      <c r="Y2580" t="s">
        <v>4899</v>
      </c>
      <c r="Z2580" t="s">
        <v>212</v>
      </c>
      <c r="AA2580" s="6">
        <v>1625.09401934216</v>
      </c>
      <c r="AB2580" s="6">
        <v>1511.1644907842999</v>
      </c>
      <c r="AC2580" s="6">
        <v>62.352221616185098</v>
      </c>
      <c r="AF2580" s="24" t="s">
        <v>5361</v>
      </c>
      <c r="AG2580" s="24" t="s">
        <v>212</v>
      </c>
      <c r="AH2580" s="25">
        <v>3526.3487724867</v>
      </c>
      <c r="AI2580" s="25">
        <v>2479.4733354934701</v>
      </c>
      <c r="AJ2580" s="25">
        <v>88.213558171726504</v>
      </c>
    </row>
    <row r="2581" spans="25:36" x14ac:dyDescent="0.2">
      <c r="Y2581" t="s">
        <v>4901</v>
      </c>
      <c r="Z2581" t="s">
        <v>212</v>
      </c>
      <c r="AA2581" s="6">
        <v>1625.5630188291</v>
      </c>
      <c r="AB2581" s="6">
        <v>1625.5630188291</v>
      </c>
      <c r="AC2581" s="6"/>
      <c r="AF2581" s="24" t="s">
        <v>3467</v>
      </c>
      <c r="AG2581" s="24" t="s">
        <v>212</v>
      </c>
      <c r="AH2581" s="25">
        <v>2736.4028513689</v>
      </c>
      <c r="AI2581" s="25">
        <v>2480.4777359762502</v>
      </c>
      <c r="AJ2581" s="25">
        <v>57.481393006421897</v>
      </c>
    </row>
    <row r="2582" spans="25:36" x14ac:dyDescent="0.2">
      <c r="Y2582" t="s">
        <v>4903</v>
      </c>
      <c r="Z2582" t="s">
        <v>212</v>
      </c>
      <c r="AA2582" s="6">
        <v>1625.5630188291</v>
      </c>
      <c r="AB2582" s="6">
        <v>1625.5630188291</v>
      </c>
      <c r="AC2582" s="6"/>
      <c r="AF2582" s="24" t="s">
        <v>5355</v>
      </c>
      <c r="AG2582" s="24" t="s">
        <v>212</v>
      </c>
      <c r="AH2582" s="25">
        <v>2580.8753707504702</v>
      </c>
      <c r="AI2582" s="25">
        <v>2480.6931470749801</v>
      </c>
      <c r="AJ2582" s="25">
        <v>66.290963708531194</v>
      </c>
    </row>
    <row r="2583" spans="25:36" x14ac:dyDescent="0.2">
      <c r="Y2583" t="s">
        <v>4905</v>
      </c>
      <c r="Z2583" t="s">
        <v>212</v>
      </c>
      <c r="AA2583" s="6">
        <v>1625.5630188291</v>
      </c>
      <c r="AB2583" s="6">
        <v>1625.5630188291</v>
      </c>
      <c r="AC2583" s="6"/>
      <c r="AF2583" s="24" t="s">
        <v>7315</v>
      </c>
      <c r="AG2583" s="24" t="s">
        <v>274</v>
      </c>
      <c r="AH2583" s="25">
        <v>8425.2432259781108</v>
      </c>
      <c r="AI2583" s="25">
        <v>2481.8349551174601</v>
      </c>
      <c r="AJ2583" s="25">
        <v>126.28931362007199</v>
      </c>
    </row>
    <row r="2584" spans="25:36" x14ac:dyDescent="0.2">
      <c r="Y2584" t="s">
        <v>4906</v>
      </c>
      <c r="Z2584" t="s">
        <v>274</v>
      </c>
      <c r="AA2584" s="6">
        <v>1625.5630188291</v>
      </c>
      <c r="AB2584" s="6">
        <v>1625.5630188291</v>
      </c>
      <c r="AC2584" s="6"/>
      <c r="AF2584" s="24" t="s">
        <v>5731</v>
      </c>
      <c r="AG2584" s="24" t="s">
        <v>212</v>
      </c>
      <c r="AH2584" s="25">
        <v>3031.6958100071602</v>
      </c>
      <c r="AI2584" s="25">
        <v>2482.3153329678398</v>
      </c>
      <c r="AJ2584" s="25">
        <v>76.442555376019897</v>
      </c>
    </row>
    <row r="2585" spans="25:36" x14ac:dyDescent="0.2">
      <c r="Y2585" t="s">
        <v>4908</v>
      </c>
      <c r="Z2585" t="s">
        <v>212</v>
      </c>
      <c r="AA2585" s="6">
        <v>1626.14449475335</v>
      </c>
      <c r="AB2585" s="6">
        <v>1825.2764235623699</v>
      </c>
      <c r="AC2585" s="6">
        <v>48.849567454742797</v>
      </c>
      <c r="AF2585" s="24" t="s">
        <v>6039</v>
      </c>
      <c r="AG2585" s="24" t="s">
        <v>212</v>
      </c>
      <c r="AH2585" s="25">
        <v>3134.6017034084998</v>
      </c>
      <c r="AI2585" s="25">
        <v>2483.4503817228901</v>
      </c>
      <c r="AJ2585" s="25">
        <v>112.937966920183</v>
      </c>
    </row>
    <row r="2586" spans="25:36" x14ac:dyDescent="0.2">
      <c r="Y2586" t="s">
        <v>182</v>
      </c>
      <c r="Z2586" t="s">
        <v>212</v>
      </c>
      <c r="AA2586" s="6">
        <v>1626.67220477759</v>
      </c>
      <c r="AB2586" s="6">
        <v>1261.6630712967701</v>
      </c>
      <c r="AC2586" s="6">
        <v>74.412316558386493</v>
      </c>
      <c r="AF2586" s="24" t="s">
        <v>5622</v>
      </c>
      <c r="AG2586" s="24" t="s">
        <v>212</v>
      </c>
      <c r="AH2586" s="25">
        <v>3106.0926683726998</v>
      </c>
      <c r="AI2586" s="25">
        <v>2486.1263387561999</v>
      </c>
      <c r="AJ2586" s="25">
        <v>54.614361387911302</v>
      </c>
    </row>
    <row r="2587" spans="25:36" x14ac:dyDescent="0.2">
      <c r="Y2587" t="s">
        <v>4911</v>
      </c>
      <c r="Z2587" t="s">
        <v>212</v>
      </c>
      <c r="AA2587" s="6">
        <v>1627.68180494082</v>
      </c>
      <c r="AB2587" s="6">
        <v>1130.24723791</v>
      </c>
      <c r="AC2587" s="6">
        <v>105.342297707032</v>
      </c>
      <c r="AF2587" s="24" t="s">
        <v>2668</v>
      </c>
      <c r="AG2587" s="24" t="s">
        <v>212</v>
      </c>
      <c r="AH2587" s="25">
        <v>2189.16098918632</v>
      </c>
      <c r="AI2587" s="25">
        <v>2488.0275244658701</v>
      </c>
      <c r="AJ2587" s="25">
        <v>56.802427968813802</v>
      </c>
    </row>
    <row r="2588" spans="25:36" x14ac:dyDescent="0.2">
      <c r="Y2588" t="s">
        <v>4913</v>
      </c>
      <c r="Z2588" t="s">
        <v>212</v>
      </c>
      <c r="AA2588" s="6">
        <v>1627.6981744764</v>
      </c>
      <c r="AB2588" s="6">
        <v>1627.6981744764</v>
      </c>
      <c r="AC2588" s="6">
        <v>5.1447072541598002</v>
      </c>
      <c r="AF2588" s="24" t="s">
        <v>3227</v>
      </c>
      <c r="AG2588" s="24" t="s">
        <v>212</v>
      </c>
      <c r="AH2588" s="25">
        <v>2488.90577314758</v>
      </c>
      <c r="AI2588" s="25">
        <v>2488.90577314758</v>
      </c>
      <c r="AJ2588" s="25">
        <v>48.181914194985502</v>
      </c>
    </row>
    <row r="2589" spans="25:36" x14ac:dyDescent="0.2">
      <c r="Y2589" t="s">
        <v>4915</v>
      </c>
      <c r="Z2589" t="s">
        <v>212</v>
      </c>
      <c r="AA2589" s="6">
        <v>1627.8055234859401</v>
      </c>
      <c r="AB2589" s="6">
        <v>1572.52602679032</v>
      </c>
      <c r="AC2589" s="6">
        <v>41.124725788611102</v>
      </c>
      <c r="AF2589" s="24" t="s">
        <v>2226</v>
      </c>
      <c r="AG2589" s="24" t="s">
        <v>212</v>
      </c>
      <c r="AH2589" s="25">
        <v>2745.7780452062798</v>
      </c>
      <c r="AI2589" s="25">
        <v>2489.3489748330298</v>
      </c>
      <c r="AJ2589" s="25">
        <v>77.204745379373705</v>
      </c>
    </row>
    <row r="2590" spans="25:36" x14ac:dyDescent="0.2">
      <c r="Y2590" t="s">
        <v>4917</v>
      </c>
      <c r="Z2590" t="s">
        <v>212</v>
      </c>
      <c r="AA2590" s="6">
        <v>1627.93471956856</v>
      </c>
      <c r="AB2590" s="6">
        <v>1558.93903340718</v>
      </c>
      <c r="AC2590" s="6">
        <v>66.202615366437598</v>
      </c>
      <c r="AF2590" s="24" t="s">
        <v>5009</v>
      </c>
      <c r="AG2590" s="24" t="s">
        <v>212</v>
      </c>
      <c r="AH2590" s="25">
        <v>2511.0671721438798</v>
      </c>
      <c r="AI2590" s="25">
        <v>2490.8960107459902</v>
      </c>
      <c r="AJ2590" s="25">
        <v>42.943003418940002</v>
      </c>
    </row>
    <row r="2591" spans="25:36" x14ac:dyDescent="0.2">
      <c r="Y2591" t="s">
        <v>4919</v>
      </c>
      <c r="Z2591" t="s">
        <v>212</v>
      </c>
      <c r="AA2591" s="6">
        <v>1628.5010153061901</v>
      </c>
      <c r="AB2591" s="6">
        <v>1614.54949545108</v>
      </c>
      <c r="AC2591" s="6">
        <v>67.257179674882707</v>
      </c>
      <c r="AF2591" s="24" t="s">
        <v>2661</v>
      </c>
      <c r="AG2591" s="24" t="s">
        <v>212</v>
      </c>
      <c r="AH2591" s="25">
        <v>2599.31847164905</v>
      </c>
      <c r="AI2591" s="25">
        <v>2491.5590826624102</v>
      </c>
      <c r="AJ2591" s="25">
        <v>60.392390924060301</v>
      </c>
    </row>
    <row r="2592" spans="25:36" x14ac:dyDescent="0.2">
      <c r="Y2592" t="s">
        <v>4921</v>
      </c>
      <c r="Z2592" t="s">
        <v>212</v>
      </c>
      <c r="AA2592" s="6">
        <v>1628.68896577634</v>
      </c>
      <c r="AB2592" s="6">
        <v>1628.68896577634</v>
      </c>
      <c r="AC2592" s="6">
        <v>5.2276093435300801</v>
      </c>
      <c r="AF2592" s="24" t="s">
        <v>6289</v>
      </c>
      <c r="AG2592" s="24" t="s">
        <v>212</v>
      </c>
      <c r="AH2592" s="25">
        <v>3435.91004967447</v>
      </c>
      <c r="AI2592" s="25">
        <v>2492.2255289238801</v>
      </c>
      <c r="AJ2592" s="25">
        <v>62.168824449349302</v>
      </c>
    </row>
    <row r="2593" spans="25:36" x14ac:dyDescent="0.2">
      <c r="Y2593" t="s">
        <v>4923</v>
      </c>
      <c r="Z2593" t="s">
        <v>212</v>
      </c>
      <c r="AA2593" s="6">
        <v>1629.38070491283</v>
      </c>
      <c r="AB2593" s="6">
        <v>1380.1552085902999</v>
      </c>
      <c r="AC2593" s="6">
        <v>80.123404327549295</v>
      </c>
      <c r="AF2593" s="24" t="s">
        <v>4264</v>
      </c>
      <c r="AG2593" s="24" t="s">
        <v>212</v>
      </c>
      <c r="AH2593" s="25">
        <v>3129.0202947410098</v>
      </c>
      <c r="AI2593" s="25">
        <v>2494.9111929999999</v>
      </c>
      <c r="AJ2593" s="25">
        <v>95.588135862509304</v>
      </c>
    </row>
    <row r="2594" spans="25:36" x14ac:dyDescent="0.2">
      <c r="Y2594" t="s">
        <v>4925</v>
      </c>
      <c r="Z2594" t="s">
        <v>212</v>
      </c>
      <c r="AA2594" s="6">
        <v>1629.54701922046</v>
      </c>
      <c r="AB2594" s="6">
        <v>1319.1559047585899</v>
      </c>
      <c r="AC2594" s="6">
        <v>84.757046155126403</v>
      </c>
      <c r="AF2594" s="24" t="s">
        <v>6148</v>
      </c>
      <c r="AG2594" s="24" t="s">
        <v>212</v>
      </c>
      <c r="AH2594" s="25">
        <v>2696.1006947125102</v>
      </c>
      <c r="AI2594" s="25">
        <v>2496.9934696641899</v>
      </c>
      <c r="AJ2594" s="25">
        <v>38.743874184892498</v>
      </c>
    </row>
    <row r="2595" spans="25:36" x14ac:dyDescent="0.2">
      <c r="Y2595" t="s">
        <v>4927</v>
      </c>
      <c r="Z2595" t="s">
        <v>212</v>
      </c>
      <c r="AA2595" s="6">
        <v>1630.0349707858099</v>
      </c>
      <c r="AB2595" s="6">
        <v>1560.5707244108801</v>
      </c>
      <c r="AC2595" s="6">
        <v>40.482797293628202</v>
      </c>
      <c r="AF2595" s="24" t="s">
        <v>4927</v>
      </c>
      <c r="AG2595" s="24" t="s">
        <v>212</v>
      </c>
      <c r="AH2595" s="25">
        <v>2549.0713319343899</v>
      </c>
      <c r="AI2595" s="25">
        <v>2497.8721881577299</v>
      </c>
      <c r="AJ2595" s="25">
        <v>46.881499539877801</v>
      </c>
    </row>
    <row r="2596" spans="25:36" x14ac:dyDescent="0.2">
      <c r="Y2596" t="s">
        <v>4928</v>
      </c>
      <c r="Z2596" t="s">
        <v>274</v>
      </c>
      <c r="AA2596" s="6">
        <v>1630.43006270263</v>
      </c>
      <c r="AB2596" s="6">
        <v>1630.43006270263</v>
      </c>
      <c r="AC2596" s="6"/>
      <c r="AF2596" s="24" t="s">
        <v>6254</v>
      </c>
      <c r="AG2596" s="24" t="s">
        <v>212</v>
      </c>
      <c r="AH2596" s="25">
        <v>2849.4668467475499</v>
      </c>
      <c r="AI2596" s="25">
        <v>2500.50801018008</v>
      </c>
      <c r="AJ2596" s="25">
        <v>54.403586180041998</v>
      </c>
    </row>
    <row r="2597" spans="25:36" x14ac:dyDescent="0.2">
      <c r="Y2597" t="s">
        <v>4930</v>
      </c>
      <c r="Z2597" t="s">
        <v>212</v>
      </c>
      <c r="AA2597" s="6">
        <v>1631.1258692884501</v>
      </c>
      <c r="AB2597" s="6">
        <v>1572.2602723653499</v>
      </c>
      <c r="AC2597" s="6">
        <v>98.474958461255596</v>
      </c>
      <c r="AF2597" s="24" t="s">
        <v>5380</v>
      </c>
      <c r="AG2597" s="24" t="s">
        <v>212</v>
      </c>
      <c r="AH2597" s="25">
        <v>2791.5448634552199</v>
      </c>
      <c r="AI2597" s="25">
        <v>2501</v>
      </c>
      <c r="AJ2597" s="25">
        <v>71.528364200076297</v>
      </c>
    </row>
    <row r="2598" spans="25:36" x14ac:dyDescent="0.2">
      <c r="Y2598" t="s">
        <v>4932</v>
      </c>
      <c r="Z2598" t="s">
        <v>212</v>
      </c>
      <c r="AA2598" s="6">
        <v>1631.15198084497</v>
      </c>
      <c r="AB2598" s="6">
        <v>1300</v>
      </c>
      <c r="AC2598" s="6">
        <v>109.243676274755</v>
      </c>
      <c r="AF2598" s="24" t="s">
        <v>4101</v>
      </c>
      <c r="AG2598" s="24" t="s">
        <v>212</v>
      </c>
      <c r="AH2598" s="25">
        <v>2455.9035911763499</v>
      </c>
      <c r="AI2598" s="25">
        <v>2501</v>
      </c>
      <c r="AJ2598" s="25">
        <v>44.206310569862197</v>
      </c>
    </row>
    <row r="2599" spans="25:36" x14ac:dyDescent="0.2">
      <c r="Y2599" t="s">
        <v>4934</v>
      </c>
      <c r="Z2599" t="s">
        <v>212</v>
      </c>
      <c r="AA2599" s="6">
        <v>1632.6474939411801</v>
      </c>
      <c r="AB2599" s="6">
        <v>1578.5358646089501</v>
      </c>
      <c r="AC2599" s="6">
        <v>63.237376988549997</v>
      </c>
      <c r="AF2599" s="24" t="s">
        <v>3521</v>
      </c>
      <c r="AG2599" s="24" t="s">
        <v>212</v>
      </c>
      <c r="AH2599" s="25">
        <v>2469.4357527595698</v>
      </c>
      <c r="AI2599" s="25">
        <v>2501.8456276597599</v>
      </c>
      <c r="AJ2599" s="25">
        <v>81.530935962344998</v>
      </c>
    </row>
    <row r="2600" spans="25:36" x14ac:dyDescent="0.2">
      <c r="Y2600" t="s">
        <v>4936</v>
      </c>
      <c r="Z2600" t="s">
        <v>212</v>
      </c>
      <c r="AA2600" s="6">
        <v>1632.9479865532801</v>
      </c>
      <c r="AB2600" s="6">
        <v>1502.2546174760801</v>
      </c>
      <c r="AC2600" s="6">
        <v>70.101399530901602</v>
      </c>
      <c r="AF2600" s="24" t="s">
        <v>5200</v>
      </c>
      <c r="AG2600" s="24" t="s">
        <v>212</v>
      </c>
      <c r="AH2600" s="25">
        <v>2372.7996236063</v>
      </c>
      <c r="AI2600" s="25">
        <v>2503.7397901345098</v>
      </c>
      <c r="AJ2600" s="25">
        <v>31.352214855770601</v>
      </c>
    </row>
    <row r="2601" spans="25:36" x14ac:dyDescent="0.2">
      <c r="Y2601" t="s">
        <v>4938</v>
      </c>
      <c r="Z2601" t="s">
        <v>212</v>
      </c>
      <c r="AA2601" s="6">
        <v>1633.4783584271299</v>
      </c>
      <c r="AB2601" s="6">
        <v>1542.7121978136199</v>
      </c>
      <c r="AC2601" s="6">
        <v>73.939666366849394</v>
      </c>
      <c r="AF2601" s="24" t="s">
        <v>6873</v>
      </c>
      <c r="AG2601" s="24" t="s">
        <v>212</v>
      </c>
      <c r="AH2601" s="25">
        <v>3339.9487396613199</v>
      </c>
      <c r="AI2601" s="25">
        <v>2504.7645361417999</v>
      </c>
      <c r="AJ2601" s="25">
        <v>128.841136942866</v>
      </c>
    </row>
    <row r="2602" spans="25:36" x14ac:dyDescent="0.2">
      <c r="Y2602" t="s">
        <v>4940</v>
      </c>
      <c r="Z2602" t="s">
        <v>212</v>
      </c>
      <c r="AA2602" s="6">
        <v>1634.2448074290301</v>
      </c>
      <c r="AB2602" s="6">
        <v>1543.1065027197301</v>
      </c>
      <c r="AC2602" s="6">
        <v>78.015287990182699</v>
      </c>
      <c r="AF2602" s="24" t="s">
        <v>4886</v>
      </c>
      <c r="AG2602" s="24" t="s">
        <v>212</v>
      </c>
      <c r="AH2602" s="25">
        <v>2562.6936097006901</v>
      </c>
      <c r="AI2602" s="25">
        <v>2506.3441861254701</v>
      </c>
      <c r="AJ2602" s="25">
        <v>59.865366110506201</v>
      </c>
    </row>
    <row r="2603" spans="25:36" x14ac:dyDescent="0.2">
      <c r="Y2603" t="s">
        <v>4942</v>
      </c>
      <c r="Z2603" t="s">
        <v>212</v>
      </c>
      <c r="AA2603" s="6">
        <v>1634.7837125128301</v>
      </c>
      <c r="AB2603" s="6">
        <v>1400.62233820499</v>
      </c>
      <c r="AC2603" s="6">
        <v>105.75393354377699</v>
      </c>
      <c r="AF2603" s="24" t="s">
        <v>6987</v>
      </c>
      <c r="AG2603" s="24" t="s">
        <v>212</v>
      </c>
      <c r="AH2603" s="25">
        <v>4452.5589023271696</v>
      </c>
      <c r="AI2603" s="25">
        <v>2506.6111769499798</v>
      </c>
      <c r="AJ2603" s="25">
        <v>110.064502144312</v>
      </c>
    </row>
    <row r="2604" spans="25:36" x14ac:dyDescent="0.2">
      <c r="Y2604" t="s">
        <v>4944</v>
      </c>
      <c r="Z2604" t="s">
        <v>212</v>
      </c>
      <c r="AA2604" s="6">
        <v>1635.2077758847199</v>
      </c>
      <c r="AB2604" s="6">
        <v>1359.4933189271301</v>
      </c>
      <c r="AC2604" s="6">
        <v>68.290762580368593</v>
      </c>
      <c r="AF2604" s="24" t="s">
        <v>5695</v>
      </c>
      <c r="AG2604" s="24" t="s">
        <v>212</v>
      </c>
      <c r="AH2604" s="25">
        <v>3127.85259979174</v>
      </c>
      <c r="AI2604" s="25">
        <v>2507.03377305707</v>
      </c>
      <c r="AJ2604" s="25">
        <v>98.029569571266705</v>
      </c>
    </row>
    <row r="2605" spans="25:36" x14ac:dyDescent="0.2">
      <c r="Y2605" t="s">
        <v>4946</v>
      </c>
      <c r="Z2605" t="s">
        <v>212</v>
      </c>
      <c r="AA2605" s="6">
        <v>1636.04411319716</v>
      </c>
      <c r="AB2605" s="6">
        <v>1658.2167520713799</v>
      </c>
      <c r="AC2605" s="6">
        <v>80.008293384577598</v>
      </c>
      <c r="AF2605" s="24" t="s">
        <v>6192</v>
      </c>
      <c r="AG2605" s="24" t="s">
        <v>212</v>
      </c>
      <c r="AH2605" s="25">
        <v>2762.4944898251401</v>
      </c>
      <c r="AI2605" s="25">
        <v>2507.59758356567</v>
      </c>
      <c r="AJ2605" s="25">
        <v>49.105349814426603</v>
      </c>
    </row>
    <row r="2606" spans="25:36" x14ac:dyDescent="0.2">
      <c r="Y2606" t="s">
        <v>4947</v>
      </c>
      <c r="Z2606" t="s">
        <v>274</v>
      </c>
      <c r="AA2606" s="6">
        <v>1636.4359345893299</v>
      </c>
      <c r="AB2606" s="6">
        <v>1636.4359345893299</v>
      </c>
      <c r="AC2606" s="6"/>
      <c r="AF2606" s="24" t="s">
        <v>2806</v>
      </c>
      <c r="AG2606" s="24" t="s">
        <v>212</v>
      </c>
      <c r="AH2606" s="25">
        <v>1907.3012281982701</v>
      </c>
      <c r="AI2606" s="25">
        <v>2507.88107893703</v>
      </c>
      <c r="AJ2606" s="25">
        <v>69.560713910624102</v>
      </c>
    </row>
    <row r="2607" spans="25:36" x14ac:dyDescent="0.2">
      <c r="Y2607" t="s">
        <v>4948</v>
      </c>
      <c r="Z2607" t="s">
        <v>274</v>
      </c>
      <c r="AA2607" s="6">
        <v>1636.4359345893299</v>
      </c>
      <c r="AB2607" s="6">
        <v>1636.4359345893299</v>
      </c>
      <c r="AC2607" s="6"/>
      <c r="AF2607" s="24" t="s">
        <v>5410</v>
      </c>
      <c r="AG2607" s="24" t="s">
        <v>212</v>
      </c>
      <c r="AH2607" s="25">
        <v>2689.5902250897002</v>
      </c>
      <c r="AI2607" s="25">
        <v>2509.3004539231601</v>
      </c>
      <c r="AJ2607" s="25">
        <v>71.412374377865405</v>
      </c>
    </row>
    <row r="2608" spans="25:36" x14ac:dyDescent="0.2">
      <c r="Y2608" t="s">
        <v>4950</v>
      </c>
      <c r="Z2608" t="s">
        <v>212</v>
      </c>
      <c r="AA2608" s="6">
        <v>1638.5582323803701</v>
      </c>
      <c r="AB2608" s="6">
        <v>1754.14768269513</v>
      </c>
      <c r="AC2608" s="6">
        <v>62.170197084840197</v>
      </c>
      <c r="AF2608" s="24" t="s">
        <v>6456</v>
      </c>
      <c r="AG2608" s="24" t="s">
        <v>212</v>
      </c>
      <c r="AH2608" s="25">
        <v>3523.11934916889</v>
      </c>
      <c r="AI2608" s="25">
        <v>2510.7801221551299</v>
      </c>
      <c r="AJ2608" s="25">
        <v>71.578384050427999</v>
      </c>
    </row>
    <row r="2609" spans="25:36" x14ac:dyDescent="0.2">
      <c r="Y2609" t="s">
        <v>4952</v>
      </c>
      <c r="Z2609" t="s">
        <v>212</v>
      </c>
      <c r="AA2609" s="6">
        <v>1639.8363560937701</v>
      </c>
      <c r="AB2609" s="6">
        <v>1296.6079713198701</v>
      </c>
      <c r="AC2609" s="6">
        <v>74.431228648171398</v>
      </c>
      <c r="AF2609" s="24" t="s">
        <v>4162</v>
      </c>
      <c r="AG2609" s="24" t="s">
        <v>212</v>
      </c>
      <c r="AH2609" s="25">
        <v>2511</v>
      </c>
      <c r="AI2609" s="25">
        <v>2511</v>
      </c>
      <c r="AJ2609" s="25"/>
    </row>
    <row r="2610" spans="25:36" x14ac:dyDescent="0.2">
      <c r="Y2610" t="s">
        <v>4954</v>
      </c>
      <c r="Z2610" t="s">
        <v>212</v>
      </c>
      <c r="AA2610" s="6">
        <v>1640.1273401076201</v>
      </c>
      <c r="AB2610" s="6">
        <v>1453.07670488394</v>
      </c>
      <c r="AC2610" s="6">
        <v>97.833810504949298</v>
      </c>
      <c r="AF2610" s="24" t="s">
        <v>5419</v>
      </c>
      <c r="AG2610" s="24" t="s">
        <v>212</v>
      </c>
      <c r="AH2610" s="25">
        <v>2800.4848446873202</v>
      </c>
      <c r="AI2610" s="25">
        <v>2511.5655811029201</v>
      </c>
      <c r="AJ2610" s="25">
        <v>46.117147501424199</v>
      </c>
    </row>
    <row r="2611" spans="25:36" x14ac:dyDescent="0.2">
      <c r="Y2611" t="s">
        <v>4956</v>
      </c>
      <c r="Z2611" t="s">
        <v>212</v>
      </c>
      <c r="AA2611" s="6">
        <v>1640.2423378962101</v>
      </c>
      <c r="AB2611" s="6">
        <v>1518.18085639132</v>
      </c>
      <c r="AC2611" s="6">
        <v>55.817479714533903</v>
      </c>
      <c r="AF2611" s="24" t="s">
        <v>5966</v>
      </c>
      <c r="AG2611" s="24" t="s">
        <v>212</v>
      </c>
      <c r="AH2611" s="25">
        <v>3007.1308418797098</v>
      </c>
      <c r="AI2611" s="25">
        <v>2513.3553174837398</v>
      </c>
      <c r="AJ2611" s="25">
        <v>62.836839376814901</v>
      </c>
    </row>
    <row r="2612" spans="25:36" x14ac:dyDescent="0.2">
      <c r="Y2612" t="s">
        <v>4958</v>
      </c>
      <c r="Z2612" t="s">
        <v>212</v>
      </c>
      <c r="AA2612" s="6">
        <v>1640.2904948170201</v>
      </c>
      <c r="AB2612" s="6">
        <v>1550.6091532196699</v>
      </c>
      <c r="AC2612" s="6">
        <v>52.634456203062499</v>
      </c>
      <c r="AF2612" s="24" t="s">
        <v>5844</v>
      </c>
      <c r="AG2612" s="24" t="s">
        <v>212</v>
      </c>
      <c r="AH2612" s="25">
        <v>2851.9871052107801</v>
      </c>
      <c r="AI2612" s="25">
        <v>2513.5094009486702</v>
      </c>
      <c r="AJ2612" s="25">
        <v>66.236279404801294</v>
      </c>
    </row>
    <row r="2613" spans="25:36" x14ac:dyDescent="0.2">
      <c r="Y2613" t="s">
        <v>4960</v>
      </c>
      <c r="Z2613" t="s">
        <v>212</v>
      </c>
      <c r="AA2613" s="6">
        <v>1640.33897054621</v>
      </c>
      <c r="AB2613" s="6">
        <v>1433.57181289957</v>
      </c>
      <c r="AC2613" s="6">
        <v>120.324008232271</v>
      </c>
      <c r="AF2613" s="24" t="s">
        <v>8987</v>
      </c>
      <c r="AG2613" s="24" t="s">
        <v>212</v>
      </c>
      <c r="AH2613" s="25">
        <v>20332.061690229799</v>
      </c>
      <c r="AI2613" s="25">
        <v>2515.0599666165699</v>
      </c>
      <c r="AJ2613" s="25">
        <v>221.74387228073499</v>
      </c>
    </row>
    <row r="2614" spans="25:36" x14ac:dyDescent="0.2">
      <c r="Y2614" t="s">
        <v>4961</v>
      </c>
      <c r="Z2614" t="s">
        <v>274</v>
      </c>
      <c r="AA2614" s="6">
        <v>1640.3909614709801</v>
      </c>
      <c r="AB2614" s="6">
        <v>1640.3909614709801</v>
      </c>
      <c r="AC2614" s="6"/>
      <c r="AF2614" s="24" t="s">
        <v>4449</v>
      </c>
      <c r="AG2614" s="24" t="s">
        <v>212</v>
      </c>
      <c r="AH2614" s="25">
        <v>2195.3033820635301</v>
      </c>
      <c r="AI2614" s="25">
        <v>2515.65875149453</v>
      </c>
      <c r="AJ2614" s="25">
        <v>75.061035469384706</v>
      </c>
    </row>
    <row r="2615" spans="25:36" x14ac:dyDescent="0.2">
      <c r="Y2615" t="s">
        <v>4963</v>
      </c>
      <c r="Z2615" t="s">
        <v>212</v>
      </c>
      <c r="AA2615" s="6">
        <v>1640.5075380574399</v>
      </c>
      <c r="AB2615" s="6">
        <v>1781.69026487933</v>
      </c>
      <c r="AC2615" s="6">
        <v>59.8009665153035</v>
      </c>
      <c r="AF2615" s="24" t="s">
        <v>5402</v>
      </c>
      <c r="AG2615" s="24" t="s">
        <v>212</v>
      </c>
      <c r="AH2615" s="25">
        <v>2773.5371648325299</v>
      </c>
      <c r="AI2615" s="25">
        <v>2517.4594216487599</v>
      </c>
      <c r="AJ2615" s="25">
        <v>58.648961205079701</v>
      </c>
    </row>
    <row r="2616" spans="25:36" x14ac:dyDescent="0.2">
      <c r="Y2616" t="s">
        <v>4965</v>
      </c>
      <c r="Z2616" t="s">
        <v>274</v>
      </c>
      <c r="AA2616" s="6">
        <v>1640.9298513578101</v>
      </c>
      <c r="AB2616" s="6">
        <v>1297.7074739827001</v>
      </c>
      <c r="AC2616" s="6">
        <v>119.826688287107</v>
      </c>
      <c r="AF2616" s="24" t="s">
        <v>5357</v>
      </c>
      <c r="AG2616" s="24" t="s">
        <v>212</v>
      </c>
      <c r="AH2616" s="25">
        <v>2626.9253560819402</v>
      </c>
      <c r="AI2616" s="25">
        <v>2518.2293356056398</v>
      </c>
      <c r="AJ2616" s="25">
        <v>46.350330258429899</v>
      </c>
    </row>
    <row r="2617" spans="25:36" x14ac:dyDescent="0.2">
      <c r="Y2617" t="s">
        <v>4967</v>
      </c>
      <c r="Z2617" t="s">
        <v>212</v>
      </c>
      <c r="AA2617" s="6">
        <v>1641.6199760151601</v>
      </c>
      <c r="AB2617" s="6">
        <v>1561.87911414221</v>
      </c>
      <c r="AC2617" s="6">
        <v>64.407562251922798</v>
      </c>
      <c r="AF2617" s="24" t="s">
        <v>929</v>
      </c>
      <c r="AG2617" s="24" t="s">
        <v>274</v>
      </c>
      <c r="AH2617" s="25">
        <v>2483.4565948414402</v>
      </c>
      <c r="AI2617" s="25">
        <v>2518.8959862341198</v>
      </c>
      <c r="AJ2617" s="25">
        <v>54.7692600869714</v>
      </c>
    </row>
    <row r="2618" spans="25:36" x14ac:dyDescent="0.2">
      <c r="Y2618" t="s">
        <v>4969</v>
      </c>
      <c r="Z2618" t="s">
        <v>212</v>
      </c>
      <c r="AA2618" s="6">
        <v>1641.82009088828</v>
      </c>
      <c r="AB2618" s="6">
        <v>1873.4061801087601</v>
      </c>
      <c r="AC2618" s="6">
        <v>67.994618679037401</v>
      </c>
      <c r="AF2618" s="24" t="s">
        <v>5192</v>
      </c>
      <c r="AG2618" s="24" t="s">
        <v>212</v>
      </c>
      <c r="AH2618" s="25">
        <v>2178.4094564342499</v>
      </c>
      <c r="AI2618" s="25">
        <v>2519.4392826724702</v>
      </c>
      <c r="AJ2618" s="25">
        <v>52.242278138187203</v>
      </c>
    </row>
    <row r="2619" spans="25:36" x14ac:dyDescent="0.2">
      <c r="Y2619" t="s">
        <v>4971</v>
      </c>
      <c r="Z2619" t="s">
        <v>212</v>
      </c>
      <c r="AA2619" s="6">
        <v>1642.36544920961</v>
      </c>
      <c r="AB2619" s="6">
        <v>1475.8526812597499</v>
      </c>
      <c r="AC2619" s="6">
        <v>72.091298147311704</v>
      </c>
      <c r="AF2619" s="24" t="s">
        <v>3948</v>
      </c>
      <c r="AG2619" s="24" t="s">
        <v>274</v>
      </c>
      <c r="AH2619" s="25">
        <v>2577.94246297784</v>
      </c>
      <c r="AI2619" s="25">
        <v>2521.4445063154999</v>
      </c>
      <c r="AJ2619" s="25">
        <v>54.979086287154303</v>
      </c>
    </row>
    <row r="2620" spans="25:36" x14ac:dyDescent="0.2">
      <c r="Y2620" t="s">
        <v>4973</v>
      </c>
      <c r="Z2620" t="s">
        <v>212</v>
      </c>
      <c r="AA2620" s="6">
        <v>1642.6474570253099</v>
      </c>
      <c r="AB2620" s="6">
        <v>1595.9352193319301</v>
      </c>
      <c r="AC2620" s="6">
        <v>91.2827512822698</v>
      </c>
      <c r="AF2620" s="24" t="s">
        <v>5246</v>
      </c>
      <c r="AG2620" s="24" t="s">
        <v>212</v>
      </c>
      <c r="AH2620" s="25">
        <v>3159.6607291935602</v>
      </c>
      <c r="AI2620" s="25">
        <v>2521.5554426803801</v>
      </c>
      <c r="AJ2620" s="25">
        <v>68.404707787495298</v>
      </c>
    </row>
    <row r="2621" spans="25:36" x14ac:dyDescent="0.2">
      <c r="Y2621" t="s">
        <v>4974</v>
      </c>
      <c r="Z2621" t="s">
        <v>274</v>
      </c>
      <c r="AA2621" s="6">
        <v>1643.3576640450599</v>
      </c>
      <c r="AB2621" s="6">
        <v>1643.3576640450599</v>
      </c>
      <c r="AC2621" s="6"/>
      <c r="AF2621" s="24" t="s">
        <v>4629</v>
      </c>
      <c r="AG2621" s="24" t="s">
        <v>212</v>
      </c>
      <c r="AH2621" s="25">
        <v>2618.38826246689</v>
      </c>
      <c r="AI2621" s="25">
        <v>2521.8125220809402</v>
      </c>
      <c r="AJ2621" s="25">
        <v>45.291979357735499</v>
      </c>
    </row>
    <row r="2622" spans="25:36" x14ac:dyDescent="0.2">
      <c r="Y2622" t="s">
        <v>4976</v>
      </c>
      <c r="Z2622" t="s">
        <v>212</v>
      </c>
      <c r="AA2622" s="6">
        <v>1644.34664715344</v>
      </c>
      <c r="AB2622" s="6">
        <v>1644.34664715344</v>
      </c>
      <c r="AC2622" s="6"/>
      <c r="AF2622" s="24" t="s">
        <v>191</v>
      </c>
      <c r="AG2622" s="24" t="s">
        <v>212</v>
      </c>
      <c r="AH2622" s="25">
        <v>2731.1153316014002</v>
      </c>
      <c r="AI2622" s="25">
        <v>2521.9815348597699</v>
      </c>
      <c r="AJ2622" s="25">
        <v>52.287281230810699</v>
      </c>
    </row>
    <row r="2623" spans="25:36" x14ac:dyDescent="0.2">
      <c r="Y2623" t="s">
        <v>4978</v>
      </c>
      <c r="Z2623" t="s">
        <v>212</v>
      </c>
      <c r="AA2623" s="6">
        <v>1644.9866067282801</v>
      </c>
      <c r="AB2623" s="6">
        <v>1594.9321409961599</v>
      </c>
      <c r="AC2623" s="6">
        <v>49.834186882564602</v>
      </c>
      <c r="AF2623" s="24" t="s">
        <v>5769</v>
      </c>
      <c r="AG2623" s="24" t="s">
        <v>212</v>
      </c>
      <c r="AH2623" s="25">
        <v>2715.3467230108899</v>
      </c>
      <c r="AI2623" s="25">
        <v>2523.4304452761298</v>
      </c>
      <c r="AJ2623" s="25">
        <v>77.963982415778304</v>
      </c>
    </row>
    <row r="2624" spans="25:36" x14ac:dyDescent="0.2">
      <c r="Y2624" t="s">
        <v>4980</v>
      </c>
      <c r="Z2624" t="s">
        <v>212</v>
      </c>
      <c r="AA2624" s="6">
        <v>1645.29199206571</v>
      </c>
      <c r="AB2624" s="6">
        <v>1594.89495149803</v>
      </c>
      <c r="AC2624" s="6">
        <v>54.129782169703702</v>
      </c>
      <c r="AF2624" s="24" t="s">
        <v>5976</v>
      </c>
      <c r="AG2624" s="24" t="s">
        <v>212</v>
      </c>
      <c r="AH2624" s="25">
        <v>2840.8537136516502</v>
      </c>
      <c r="AI2624" s="25">
        <v>2523.5894539781202</v>
      </c>
      <c r="AJ2624" s="25">
        <v>56.950489264300799</v>
      </c>
    </row>
    <row r="2625" spans="25:36" x14ac:dyDescent="0.2">
      <c r="Y2625" t="s">
        <v>4982</v>
      </c>
      <c r="Z2625" t="s">
        <v>212</v>
      </c>
      <c r="AA2625" s="6">
        <v>1646.4537826165999</v>
      </c>
      <c r="AB2625" s="6">
        <v>1539.7344428341701</v>
      </c>
      <c r="AC2625" s="6">
        <v>86.467914306879393</v>
      </c>
      <c r="AF2625" s="24" t="s">
        <v>4637</v>
      </c>
      <c r="AG2625" s="24" t="s">
        <v>212</v>
      </c>
      <c r="AH2625" s="25">
        <v>2235.5151417364</v>
      </c>
      <c r="AI2625" s="25">
        <v>2523.6199455014198</v>
      </c>
      <c r="AJ2625" s="25">
        <v>45.440362419256303</v>
      </c>
    </row>
    <row r="2626" spans="25:36" x14ac:dyDescent="0.2">
      <c r="Y2626" t="s">
        <v>4984</v>
      </c>
      <c r="Z2626" t="s">
        <v>212</v>
      </c>
      <c r="AA2626" s="6">
        <v>1647.13638254424</v>
      </c>
      <c r="AB2626" s="6">
        <v>969.14454227127305</v>
      </c>
      <c r="AC2626" s="6">
        <v>114.038618719437</v>
      </c>
      <c r="AF2626" s="24" t="s">
        <v>4812</v>
      </c>
      <c r="AG2626" s="24" t="s">
        <v>212</v>
      </c>
      <c r="AH2626" s="25">
        <v>2300.7257795568098</v>
      </c>
      <c r="AI2626" s="25">
        <v>2523.7895809292399</v>
      </c>
      <c r="AJ2626" s="25">
        <v>57.438072026165699</v>
      </c>
    </row>
    <row r="2627" spans="25:36" x14ac:dyDescent="0.2">
      <c r="Y2627" t="s">
        <v>4986</v>
      </c>
      <c r="Z2627" t="s">
        <v>212</v>
      </c>
      <c r="AA2627" s="6">
        <v>1647.6904218618699</v>
      </c>
      <c r="AB2627" s="6">
        <v>1328.3479780371799</v>
      </c>
      <c r="AC2627" s="6">
        <v>63.795046031989898</v>
      </c>
      <c r="AF2627" s="24" t="s">
        <v>5718</v>
      </c>
      <c r="AG2627" s="24" t="s">
        <v>212</v>
      </c>
      <c r="AH2627" s="25">
        <v>2784.5140259862801</v>
      </c>
      <c r="AI2627" s="25">
        <v>2524.6410386135299</v>
      </c>
      <c r="AJ2627" s="25">
        <v>50.748287056452597</v>
      </c>
    </row>
    <row r="2628" spans="25:36" x14ac:dyDescent="0.2">
      <c r="Y2628" t="s">
        <v>4988</v>
      </c>
      <c r="Z2628" t="s">
        <v>212</v>
      </c>
      <c r="AA2628" s="6">
        <v>1647.9420574706901</v>
      </c>
      <c r="AB2628" s="6">
        <v>1177.8283666759601</v>
      </c>
      <c r="AC2628" s="6">
        <v>135.650199596118</v>
      </c>
      <c r="AF2628" s="24" t="s">
        <v>6252</v>
      </c>
      <c r="AG2628" s="24" t="s">
        <v>212</v>
      </c>
      <c r="AH2628" s="25">
        <v>2884.28420471249</v>
      </c>
      <c r="AI2628" s="25">
        <v>2524.9018622122899</v>
      </c>
      <c r="AJ2628" s="25">
        <v>40.555062927865201</v>
      </c>
    </row>
    <row r="2629" spans="25:36" x14ac:dyDescent="0.2">
      <c r="Y2629" t="s">
        <v>4990</v>
      </c>
      <c r="Z2629" t="s">
        <v>274</v>
      </c>
      <c r="AA2629" s="6">
        <v>1648.3863129526701</v>
      </c>
      <c r="AB2629" s="6">
        <v>1448.13260318732</v>
      </c>
      <c r="AC2629" s="6">
        <v>69.431787954758704</v>
      </c>
      <c r="AF2629" s="24" t="s">
        <v>4671</v>
      </c>
      <c r="AG2629" s="24" t="s">
        <v>212</v>
      </c>
      <c r="AH2629" s="25">
        <v>2157.12594319458</v>
      </c>
      <c r="AI2629" s="25">
        <v>2525.3768912838</v>
      </c>
      <c r="AJ2629" s="25">
        <v>57.430833767603801</v>
      </c>
    </row>
    <row r="2630" spans="25:36" x14ac:dyDescent="0.2">
      <c r="Y2630" t="s">
        <v>4992</v>
      </c>
      <c r="Z2630" t="s">
        <v>274</v>
      </c>
      <c r="AA2630" s="6">
        <v>1648.40689596385</v>
      </c>
      <c r="AB2630" s="6">
        <v>1597.1897007699299</v>
      </c>
      <c r="AC2630" s="6">
        <v>43.532059466503</v>
      </c>
      <c r="AF2630" s="24" t="s">
        <v>6117</v>
      </c>
      <c r="AG2630" s="24" t="s">
        <v>212</v>
      </c>
      <c r="AH2630" s="25">
        <v>3219.6458583080698</v>
      </c>
      <c r="AI2630" s="25">
        <v>2526</v>
      </c>
      <c r="AJ2630" s="25">
        <v>73.084323941121497</v>
      </c>
    </row>
    <row r="2631" spans="25:36" x14ac:dyDescent="0.2">
      <c r="Y2631" t="s">
        <v>4994</v>
      </c>
      <c r="Z2631" t="s">
        <v>212</v>
      </c>
      <c r="AA2631" s="6">
        <v>1648.66676462041</v>
      </c>
      <c r="AB2631" s="6">
        <v>1227.9813774320901</v>
      </c>
      <c r="AC2631" s="6">
        <v>108.39250792901299</v>
      </c>
      <c r="AF2631" s="24" t="s">
        <v>5220</v>
      </c>
      <c r="AG2631" s="24" t="s">
        <v>212</v>
      </c>
      <c r="AH2631" s="25">
        <v>2615.7071293031099</v>
      </c>
      <c r="AI2631" s="25">
        <v>2526.5132686095199</v>
      </c>
      <c r="AJ2631" s="25">
        <v>52.618707965573002</v>
      </c>
    </row>
    <row r="2632" spans="25:36" x14ac:dyDescent="0.2">
      <c r="Y2632" t="s">
        <v>4995</v>
      </c>
      <c r="Z2632" t="s">
        <v>212</v>
      </c>
      <c r="AA2632" s="6">
        <v>1649.0447594076199</v>
      </c>
      <c r="AB2632" s="6">
        <v>1769.3707392536101</v>
      </c>
      <c r="AC2632" s="6">
        <v>58.8425223900636</v>
      </c>
      <c r="AF2632" s="24" t="s">
        <v>4038</v>
      </c>
      <c r="AG2632" s="24" t="s">
        <v>212</v>
      </c>
      <c r="AH2632" s="25">
        <v>2519.0141906079598</v>
      </c>
      <c r="AI2632" s="25">
        <v>2528.45399422831</v>
      </c>
      <c r="AJ2632" s="25">
        <v>33.904018150557498</v>
      </c>
    </row>
    <row r="2633" spans="25:36" x14ac:dyDescent="0.2">
      <c r="Y2633" t="s">
        <v>4997</v>
      </c>
      <c r="Z2633" t="s">
        <v>212</v>
      </c>
      <c r="AA2633" s="6">
        <v>1649.2508397404699</v>
      </c>
      <c r="AB2633" s="6">
        <v>1609.67279245328</v>
      </c>
      <c r="AC2633" s="6">
        <v>73.265057752318697</v>
      </c>
      <c r="AF2633" s="24" t="s">
        <v>5347</v>
      </c>
      <c r="AG2633" s="24" t="s">
        <v>212</v>
      </c>
      <c r="AH2633" s="25">
        <v>2642.73312183696</v>
      </c>
      <c r="AI2633" s="25">
        <v>2529.9526885333298</v>
      </c>
      <c r="AJ2633" s="25">
        <v>53.716368567346699</v>
      </c>
    </row>
    <row r="2634" spans="25:36" x14ac:dyDescent="0.2">
      <c r="Y2634" t="s">
        <v>4999</v>
      </c>
      <c r="Z2634" t="s">
        <v>212</v>
      </c>
      <c r="AA2634" s="6">
        <v>1649.4047165833999</v>
      </c>
      <c r="AB2634" s="6">
        <v>1369.8310364766101</v>
      </c>
      <c r="AC2634" s="6">
        <v>70.565585933115798</v>
      </c>
      <c r="AF2634" s="24" t="s">
        <v>4796</v>
      </c>
      <c r="AG2634" s="24" t="s">
        <v>212</v>
      </c>
      <c r="AH2634" s="25">
        <v>2687.2611099584401</v>
      </c>
      <c r="AI2634" s="25">
        <v>2530</v>
      </c>
      <c r="AJ2634" s="25">
        <v>68.686960382549401</v>
      </c>
    </row>
    <row r="2635" spans="25:36" x14ac:dyDescent="0.2">
      <c r="Y2635" t="s">
        <v>5000</v>
      </c>
      <c r="Z2635" t="s">
        <v>274</v>
      </c>
      <c r="AA2635" s="6">
        <v>1650.2814079418899</v>
      </c>
      <c r="AB2635" s="6">
        <v>1650.2814079418899</v>
      </c>
      <c r="AC2635" s="6"/>
      <c r="AF2635" s="24" t="s">
        <v>3547</v>
      </c>
      <c r="AG2635" s="24" t="s">
        <v>212</v>
      </c>
      <c r="AH2635" s="25">
        <v>2530.6977513389602</v>
      </c>
      <c r="AI2635" s="25">
        <v>2530.6977513389602</v>
      </c>
      <c r="AJ2635" s="25"/>
    </row>
    <row r="2636" spans="25:36" x14ac:dyDescent="0.2">
      <c r="Y2636" t="s">
        <v>5002</v>
      </c>
      <c r="Z2636" t="s">
        <v>212</v>
      </c>
      <c r="AA2636" s="6">
        <v>1651.0567395281901</v>
      </c>
      <c r="AB2636" s="6">
        <v>1529.2896314601301</v>
      </c>
      <c r="AC2636" s="6">
        <v>78.601555643751297</v>
      </c>
      <c r="AF2636" s="24" t="s">
        <v>4950</v>
      </c>
      <c r="AG2636" s="24" t="s">
        <v>212</v>
      </c>
      <c r="AH2636" s="25">
        <v>2535.9994051737799</v>
      </c>
      <c r="AI2636" s="25">
        <v>2531.6136450415202</v>
      </c>
      <c r="AJ2636" s="25">
        <v>40.5073944581844</v>
      </c>
    </row>
    <row r="2637" spans="25:36" x14ac:dyDescent="0.2">
      <c r="Y2637" t="s">
        <v>5003</v>
      </c>
      <c r="Z2637" t="s">
        <v>274</v>
      </c>
      <c r="AA2637" s="6">
        <v>1651.2706782315099</v>
      </c>
      <c r="AB2637" s="6">
        <v>1651.2706782315099</v>
      </c>
      <c r="AC2637" s="6"/>
      <c r="AF2637" s="24" t="s">
        <v>6091</v>
      </c>
      <c r="AG2637" s="24" t="s">
        <v>212</v>
      </c>
      <c r="AH2637" s="25">
        <v>3837.0547009228799</v>
      </c>
      <c r="AI2637" s="25">
        <v>2532.3970041531402</v>
      </c>
      <c r="AJ2637" s="25">
        <v>109.767459638134</v>
      </c>
    </row>
    <row r="2638" spans="25:36" x14ac:dyDescent="0.2">
      <c r="Y2638" t="s">
        <v>5005</v>
      </c>
      <c r="Z2638" t="s">
        <v>212</v>
      </c>
      <c r="AA2638" s="6">
        <v>1651.2706782315099</v>
      </c>
      <c r="AB2638" s="6">
        <v>1651.2706782315099</v>
      </c>
      <c r="AC2638" s="6"/>
      <c r="AF2638" s="24" t="s">
        <v>5582</v>
      </c>
      <c r="AG2638" s="24" t="s">
        <v>212</v>
      </c>
      <c r="AH2638" s="25">
        <v>2566.3658079008601</v>
      </c>
      <c r="AI2638" s="25">
        <v>2534.9154024549098</v>
      </c>
      <c r="AJ2638" s="25">
        <v>39.818029361620503</v>
      </c>
    </row>
    <row r="2639" spans="25:36" x14ac:dyDescent="0.2">
      <c r="Y2639" t="s">
        <v>5007</v>
      </c>
      <c r="Z2639" t="s">
        <v>212</v>
      </c>
      <c r="AA2639" s="6">
        <v>1651.5009250067999</v>
      </c>
      <c r="AB2639" s="6">
        <v>1433.46741708639</v>
      </c>
      <c r="AC2639" s="6">
        <v>79.209312211307207</v>
      </c>
      <c r="AF2639" s="24" t="s">
        <v>3838</v>
      </c>
      <c r="AG2639" s="24" t="s">
        <v>212</v>
      </c>
      <c r="AH2639" s="25">
        <v>2536.9093651541298</v>
      </c>
      <c r="AI2639" s="25">
        <v>2536.9093651541298</v>
      </c>
      <c r="AJ2639" s="25">
        <v>72.720885795995898</v>
      </c>
    </row>
    <row r="2640" spans="25:36" x14ac:dyDescent="0.2">
      <c r="Y2640" t="s">
        <v>5009</v>
      </c>
      <c r="Z2640" t="s">
        <v>212</v>
      </c>
      <c r="AA2640" s="6">
        <v>1651.55385214237</v>
      </c>
      <c r="AB2640" s="6">
        <v>1620.6224426010001</v>
      </c>
      <c r="AC2640" s="6">
        <v>55.769553816369601</v>
      </c>
      <c r="AF2640" s="24" t="s">
        <v>4349</v>
      </c>
      <c r="AG2640" s="24" t="s">
        <v>274</v>
      </c>
      <c r="AH2640" s="25">
        <v>2330.0891441077101</v>
      </c>
      <c r="AI2640" s="25">
        <v>2537.5525588637602</v>
      </c>
      <c r="AJ2640" s="25">
        <v>44.602106581039003</v>
      </c>
    </row>
    <row r="2641" spans="25:36" x14ac:dyDescent="0.2">
      <c r="Y2641" t="s">
        <v>5010</v>
      </c>
      <c r="Z2641" t="s">
        <v>274</v>
      </c>
      <c r="AA2641" s="6">
        <v>1651.83928220239</v>
      </c>
      <c r="AB2641" s="6">
        <v>1416.5633020595501</v>
      </c>
      <c r="AC2641" s="6">
        <v>34.505697277496502</v>
      </c>
      <c r="AF2641" s="24" t="s">
        <v>6432</v>
      </c>
      <c r="AG2641" s="24" t="s">
        <v>212</v>
      </c>
      <c r="AH2641" s="25">
        <v>3294.4108770758598</v>
      </c>
      <c r="AI2641" s="25">
        <v>2539.3574609923598</v>
      </c>
      <c r="AJ2641" s="25">
        <v>85.532723592035396</v>
      </c>
    </row>
    <row r="2642" spans="25:36" x14ac:dyDescent="0.2">
      <c r="Y2642" t="s">
        <v>5011</v>
      </c>
      <c r="Z2642" t="s">
        <v>274</v>
      </c>
      <c r="AA2642" s="6">
        <v>1652.1834961110201</v>
      </c>
      <c r="AB2642" s="6">
        <v>1652.1834961110201</v>
      </c>
      <c r="AC2642" s="6"/>
      <c r="AF2642" s="24" t="s">
        <v>5431</v>
      </c>
      <c r="AG2642" s="24" t="s">
        <v>212</v>
      </c>
      <c r="AH2642" s="25">
        <v>2649.7168192520999</v>
      </c>
      <c r="AI2642" s="25">
        <v>2540.2888065705101</v>
      </c>
      <c r="AJ2642" s="25">
        <v>71.868882872116501</v>
      </c>
    </row>
    <row r="2643" spans="25:36" x14ac:dyDescent="0.2">
      <c r="Y2643" t="s">
        <v>5012</v>
      </c>
      <c r="Z2643" t="s">
        <v>274</v>
      </c>
      <c r="AA2643" s="6">
        <v>1652.1834961110201</v>
      </c>
      <c r="AB2643" s="6">
        <v>1652.1834961110201</v>
      </c>
      <c r="AC2643" s="6"/>
      <c r="AF2643" s="24" t="s">
        <v>2747</v>
      </c>
      <c r="AG2643" s="24" t="s">
        <v>212</v>
      </c>
      <c r="AH2643" s="25">
        <v>2078.3580320075198</v>
      </c>
      <c r="AI2643" s="25">
        <v>2540.7111095954701</v>
      </c>
      <c r="AJ2643" s="25">
        <v>64.637720626377202</v>
      </c>
    </row>
    <row r="2644" spans="25:36" x14ac:dyDescent="0.2">
      <c r="Y2644" t="s">
        <v>5014</v>
      </c>
      <c r="Z2644" t="s">
        <v>212</v>
      </c>
      <c r="AA2644" s="6">
        <v>1652.1834961110201</v>
      </c>
      <c r="AB2644" s="6">
        <v>1652.1834961110201</v>
      </c>
      <c r="AC2644" s="6"/>
      <c r="AF2644" s="24" t="s">
        <v>5580</v>
      </c>
      <c r="AG2644" s="24" t="s">
        <v>212</v>
      </c>
      <c r="AH2644" s="25">
        <v>2962.1344210010602</v>
      </c>
      <c r="AI2644" s="25">
        <v>2543.0807147342298</v>
      </c>
      <c r="AJ2644" s="25">
        <v>76.2072093472201</v>
      </c>
    </row>
    <row r="2645" spans="25:36" x14ac:dyDescent="0.2">
      <c r="Y2645" t="s">
        <v>5016</v>
      </c>
      <c r="Z2645" t="s">
        <v>212</v>
      </c>
      <c r="AA2645" s="6">
        <v>1653.24934161293</v>
      </c>
      <c r="AB2645" s="6">
        <v>1653.24934161293</v>
      </c>
      <c r="AC2645" s="6"/>
      <c r="AF2645" s="24" t="s">
        <v>6297</v>
      </c>
      <c r="AG2645" s="24" t="s">
        <v>212</v>
      </c>
      <c r="AH2645" s="25">
        <v>2870.85616220254</v>
      </c>
      <c r="AI2645" s="25">
        <v>2543.69503683935</v>
      </c>
      <c r="AJ2645" s="25">
        <v>82.314283614702205</v>
      </c>
    </row>
    <row r="2646" spans="25:36" x14ac:dyDescent="0.2">
      <c r="Y2646" t="s">
        <v>5017</v>
      </c>
      <c r="Z2646" t="s">
        <v>274</v>
      </c>
      <c r="AA2646" s="6">
        <v>1653.24934161293</v>
      </c>
      <c r="AB2646" s="6">
        <v>1653.24934161293</v>
      </c>
      <c r="AC2646" s="6"/>
      <c r="AF2646" s="24" t="s">
        <v>6215</v>
      </c>
      <c r="AG2646" s="24" t="s">
        <v>212</v>
      </c>
      <c r="AH2646" s="25">
        <v>2913.1996178224399</v>
      </c>
      <c r="AI2646" s="25">
        <v>2544.1822901433002</v>
      </c>
      <c r="AJ2646" s="25">
        <v>46.244163345515503</v>
      </c>
    </row>
    <row r="2647" spans="25:36" x14ac:dyDescent="0.2">
      <c r="Y2647" t="s">
        <v>5018</v>
      </c>
      <c r="Z2647" t="s">
        <v>212</v>
      </c>
      <c r="AA2647" s="6">
        <v>1654.2779335681701</v>
      </c>
      <c r="AB2647" s="6">
        <v>1589.26535373041</v>
      </c>
      <c r="AC2647" s="6">
        <v>61.515634293856898</v>
      </c>
      <c r="AF2647" s="24" t="s">
        <v>4527</v>
      </c>
      <c r="AG2647" s="24" t="s">
        <v>212</v>
      </c>
      <c r="AH2647" s="25">
        <v>2514.3139029435802</v>
      </c>
      <c r="AI2647" s="25">
        <v>2544.2912318610902</v>
      </c>
      <c r="AJ2647" s="25">
        <v>46.235050692992701</v>
      </c>
    </row>
    <row r="2648" spans="25:36" x14ac:dyDescent="0.2">
      <c r="Y2648" t="s">
        <v>5019</v>
      </c>
      <c r="Z2648" t="s">
        <v>274</v>
      </c>
      <c r="AA2648" s="6">
        <v>1656.18955289155</v>
      </c>
      <c r="AB2648" s="6">
        <v>1741.35728447211</v>
      </c>
      <c r="AC2648" s="6">
        <v>90.803686704912494</v>
      </c>
      <c r="AF2648" s="24" t="s">
        <v>5918</v>
      </c>
      <c r="AG2648" s="24" t="s">
        <v>212</v>
      </c>
      <c r="AH2648" s="25">
        <v>2697.2102711259899</v>
      </c>
      <c r="AI2648" s="25">
        <v>2544.3430467752601</v>
      </c>
      <c r="AJ2648" s="25">
        <v>66.394677535549107</v>
      </c>
    </row>
    <row r="2649" spans="25:36" x14ac:dyDescent="0.2">
      <c r="Y2649" t="s">
        <v>5020</v>
      </c>
      <c r="Z2649" t="s">
        <v>274</v>
      </c>
      <c r="AA2649" s="6">
        <v>1656.2176433739401</v>
      </c>
      <c r="AB2649" s="6">
        <v>1656.2176433739401</v>
      </c>
      <c r="AC2649" s="6"/>
      <c r="AF2649" s="24" t="s">
        <v>5345</v>
      </c>
      <c r="AG2649" s="24" t="s">
        <v>212</v>
      </c>
      <c r="AH2649" s="25">
        <v>2659.7361567604698</v>
      </c>
      <c r="AI2649" s="25">
        <v>2544.6714997993699</v>
      </c>
      <c r="AJ2649" s="25">
        <v>60.305124477947899</v>
      </c>
    </row>
    <row r="2650" spans="25:36" x14ac:dyDescent="0.2">
      <c r="Y2650" t="s">
        <v>5022</v>
      </c>
      <c r="Z2650" t="s">
        <v>212</v>
      </c>
      <c r="AA2650" s="6">
        <v>1656.7942333629401</v>
      </c>
      <c r="AB2650" s="6">
        <v>1523.3231286395901</v>
      </c>
      <c r="AC2650" s="6">
        <v>62.184905147735499</v>
      </c>
      <c r="AF2650" s="24" t="s">
        <v>5642</v>
      </c>
      <c r="AG2650" s="24" t="s">
        <v>212</v>
      </c>
      <c r="AH2650" s="25">
        <v>2201.6796673734798</v>
      </c>
      <c r="AI2650" s="25">
        <v>2546.5913151363202</v>
      </c>
      <c r="AJ2650" s="25">
        <v>51.326831063954799</v>
      </c>
    </row>
    <row r="2651" spans="25:36" x14ac:dyDescent="0.2">
      <c r="Y2651" t="s">
        <v>5023</v>
      </c>
      <c r="Z2651" t="s">
        <v>274</v>
      </c>
      <c r="AA2651" s="6">
        <v>1657.8771794937099</v>
      </c>
      <c r="AB2651" s="6">
        <v>1657.8771794937099</v>
      </c>
      <c r="AC2651" s="6">
        <v>3.0936468870865399</v>
      </c>
      <c r="AF2651" s="24" t="s">
        <v>5848</v>
      </c>
      <c r="AG2651" s="24" t="s">
        <v>212</v>
      </c>
      <c r="AH2651" s="25">
        <v>3289.4218831043099</v>
      </c>
      <c r="AI2651" s="25">
        <v>2547.43988361739</v>
      </c>
      <c r="AJ2651" s="25">
        <v>69.079443806393797</v>
      </c>
    </row>
    <row r="2652" spans="25:36" x14ac:dyDescent="0.2">
      <c r="Y2652" t="s">
        <v>5024</v>
      </c>
      <c r="Z2652" t="s">
        <v>274</v>
      </c>
      <c r="AA2652" s="6">
        <v>1658.1967154281699</v>
      </c>
      <c r="AB2652" s="6">
        <v>1658.1967154281699</v>
      </c>
      <c r="AC2652" s="6"/>
      <c r="AF2652" s="24" t="s">
        <v>3485</v>
      </c>
      <c r="AG2652" s="24" t="s">
        <v>212</v>
      </c>
      <c r="AH2652" s="25">
        <v>2432.6269920084401</v>
      </c>
      <c r="AI2652" s="25">
        <v>2549.3454981790001</v>
      </c>
      <c r="AJ2652" s="25">
        <v>52.490013481227003</v>
      </c>
    </row>
    <row r="2653" spans="25:36" x14ac:dyDescent="0.2">
      <c r="Y2653" t="s">
        <v>5025</v>
      </c>
      <c r="Z2653" t="s">
        <v>274</v>
      </c>
      <c r="AA2653" s="6">
        <v>1659.9377214476799</v>
      </c>
      <c r="AB2653" s="6">
        <v>1659.9377214476799</v>
      </c>
      <c r="AC2653" s="6">
        <v>10.1626817214268</v>
      </c>
      <c r="AF2653" s="24" t="s">
        <v>5959</v>
      </c>
      <c r="AG2653" s="24" t="s">
        <v>274</v>
      </c>
      <c r="AH2653" s="25">
        <v>2739.7615416691501</v>
      </c>
      <c r="AI2653" s="25">
        <v>2549.6692079618401</v>
      </c>
      <c r="AJ2653" s="25">
        <v>78.262702528385404</v>
      </c>
    </row>
    <row r="2654" spans="25:36" x14ac:dyDescent="0.2">
      <c r="Y2654" t="s">
        <v>5027</v>
      </c>
      <c r="Z2654" t="s">
        <v>212</v>
      </c>
      <c r="AA2654" s="6">
        <v>1660.17595065715</v>
      </c>
      <c r="AB2654" s="6">
        <v>1660.17595065715</v>
      </c>
      <c r="AC2654" s="6"/>
      <c r="AF2654" s="24" t="s">
        <v>5182</v>
      </c>
      <c r="AG2654" s="24" t="s">
        <v>212</v>
      </c>
      <c r="AH2654" s="25">
        <v>2325.8366935313302</v>
      </c>
      <c r="AI2654" s="25">
        <v>2550.1789246816402</v>
      </c>
      <c r="AJ2654" s="25">
        <v>43.963933029930402</v>
      </c>
    </row>
    <row r="2655" spans="25:36" x14ac:dyDescent="0.2">
      <c r="Y2655" t="s">
        <v>5029</v>
      </c>
      <c r="Z2655" t="s">
        <v>212</v>
      </c>
      <c r="AA2655" s="6">
        <v>1661.51021276814</v>
      </c>
      <c r="AB2655" s="6">
        <v>1314.9337559767</v>
      </c>
      <c r="AC2655" s="6">
        <v>137.73395882208399</v>
      </c>
      <c r="AF2655" s="24" t="s">
        <v>6061</v>
      </c>
      <c r="AG2655" s="24" t="s">
        <v>212</v>
      </c>
      <c r="AH2655" s="25">
        <v>3077.46324598089</v>
      </c>
      <c r="AI2655" s="25">
        <v>2550.1977168515</v>
      </c>
      <c r="AJ2655" s="25">
        <v>88.5882045024061</v>
      </c>
    </row>
    <row r="2656" spans="25:36" x14ac:dyDescent="0.2">
      <c r="Y2656" t="s">
        <v>5030</v>
      </c>
      <c r="Z2656" t="s">
        <v>274</v>
      </c>
      <c r="AA2656" s="6">
        <v>1663.12687248732</v>
      </c>
      <c r="AB2656" s="6">
        <v>1458.13527893183</v>
      </c>
      <c r="AC2656" s="6">
        <v>72.733994700242704</v>
      </c>
      <c r="AF2656" s="24" t="s">
        <v>4470</v>
      </c>
      <c r="AG2656" s="24" t="s">
        <v>212</v>
      </c>
      <c r="AH2656" s="25">
        <v>3881.2350541153301</v>
      </c>
      <c r="AI2656" s="25">
        <v>2550.3335493888098</v>
      </c>
      <c r="AJ2656" s="25">
        <v>97.078053757178594</v>
      </c>
    </row>
    <row r="2657" spans="25:36" x14ac:dyDescent="0.2">
      <c r="Y2657" t="s">
        <v>5032</v>
      </c>
      <c r="Z2657" t="s">
        <v>212</v>
      </c>
      <c r="AA2657" s="6">
        <v>1663.5065444039601</v>
      </c>
      <c r="AB2657" s="6">
        <v>1486.8504680239</v>
      </c>
      <c r="AC2657" s="6">
        <v>90.201348523066102</v>
      </c>
      <c r="AF2657" s="24" t="s">
        <v>5656</v>
      </c>
      <c r="AG2657" s="24" t="s">
        <v>212</v>
      </c>
      <c r="AH2657" s="25">
        <v>2760.0036192638099</v>
      </c>
      <c r="AI2657" s="25">
        <v>2550.5645071396498</v>
      </c>
      <c r="AJ2657" s="25">
        <v>53.467477618285102</v>
      </c>
    </row>
    <row r="2658" spans="25:36" x14ac:dyDescent="0.2">
      <c r="Y2658" t="s">
        <v>5034</v>
      </c>
      <c r="Z2658" t="s">
        <v>212</v>
      </c>
      <c r="AA2658" s="6">
        <v>1664.1349099690301</v>
      </c>
      <c r="AB2658" s="6">
        <v>1664.1349099690301</v>
      </c>
      <c r="AC2658" s="6"/>
      <c r="AF2658" s="24" t="s">
        <v>4908</v>
      </c>
      <c r="AG2658" s="24" t="s">
        <v>212</v>
      </c>
      <c r="AH2658" s="25">
        <v>2670.58793031294</v>
      </c>
      <c r="AI2658" s="25">
        <v>2550.6386196687299</v>
      </c>
      <c r="AJ2658" s="25">
        <v>41.184629303808698</v>
      </c>
    </row>
    <row r="2659" spans="25:36" x14ac:dyDescent="0.2">
      <c r="Y2659" t="s">
        <v>5035</v>
      </c>
      <c r="Z2659" t="s">
        <v>274</v>
      </c>
      <c r="AA2659" s="6">
        <v>1664.1349099690301</v>
      </c>
      <c r="AB2659" s="6">
        <v>1664.1349099690301</v>
      </c>
      <c r="AC2659" s="6"/>
      <c r="AF2659" s="24" t="s">
        <v>6204</v>
      </c>
      <c r="AG2659" s="24" t="s">
        <v>274</v>
      </c>
      <c r="AH2659" s="25">
        <v>3278.0721841678401</v>
      </c>
      <c r="AI2659" s="25">
        <v>2552.2781885230202</v>
      </c>
      <c r="AJ2659" s="25">
        <v>92.467716633348701</v>
      </c>
    </row>
    <row r="2660" spans="25:36" x14ac:dyDescent="0.2">
      <c r="Y2660" t="s">
        <v>5037</v>
      </c>
      <c r="Z2660" t="s">
        <v>212</v>
      </c>
      <c r="AA2660" s="6">
        <v>1664.3975085904699</v>
      </c>
      <c r="AB2660" s="6">
        <v>1409.9547138754399</v>
      </c>
      <c r="AC2660" s="6">
        <v>83.2527979569509</v>
      </c>
      <c r="AF2660" s="24" t="s">
        <v>5940</v>
      </c>
      <c r="AG2660" s="24" t="s">
        <v>274</v>
      </c>
      <c r="AH2660" s="25">
        <v>2553</v>
      </c>
      <c r="AI2660" s="25">
        <v>2553</v>
      </c>
      <c r="AJ2660" s="25"/>
    </row>
    <row r="2661" spans="25:36" x14ac:dyDescent="0.2">
      <c r="Y2661" t="s">
        <v>5038</v>
      </c>
      <c r="Z2661" t="s">
        <v>274</v>
      </c>
      <c r="AA2661" s="6">
        <v>1664.58424084935</v>
      </c>
      <c r="AB2661" s="6">
        <v>1664.58424084935</v>
      </c>
      <c r="AC2661" s="6">
        <v>10.584548306021</v>
      </c>
      <c r="AF2661" s="24" t="s">
        <v>201</v>
      </c>
      <c r="AG2661" s="24" t="s">
        <v>212</v>
      </c>
      <c r="AH2661" s="25">
        <v>3308.9183328600202</v>
      </c>
      <c r="AI2661" s="25">
        <v>2554.6508217539399</v>
      </c>
      <c r="AJ2661" s="25">
        <v>85.263255721810296</v>
      </c>
    </row>
    <row r="2662" spans="25:36" x14ac:dyDescent="0.2">
      <c r="Y2662" t="s">
        <v>5040</v>
      </c>
      <c r="Z2662" t="s">
        <v>212</v>
      </c>
      <c r="AA2662" s="6">
        <v>1665.0558022057801</v>
      </c>
      <c r="AB2662" s="6">
        <v>1554</v>
      </c>
      <c r="AC2662" s="6">
        <v>55.392482724297203</v>
      </c>
      <c r="AF2662" s="24" t="s">
        <v>4869</v>
      </c>
      <c r="AG2662" s="24" t="s">
        <v>212</v>
      </c>
      <c r="AH2662" s="25">
        <v>2523.9316398873202</v>
      </c>
      <c r="AI2662" s="25">
        <v>2555.9125965037902</v>
      </c>
      <c r="AJ2662" s="25">
        <v>52.142419010339303</v>
      </c>
    </row>
    <row r="2663" spans="25:36" x14ac:dyDescent="0.2">
      <c r="Y2663" t="s">
        <v>5042</v>
      </c>
      <c r="Z2663" t="s">
        <v>212</v>
      </c>
      <c r="AA2663" s="6">
        <v>1666.0682266328099</v>
      </c>
      <c r="AB2663" s="6">
        <v>1473.9428264056701</v>
      </c>
      <c r="AC2663" s="6">
        <v>56.050704733264404</v>
      </c>
      <c r="AF2663" s="24" t="s">
        <v>5892</v>
      </c>
      <c r="AG2663" s="24" t="s">
        <v>212</v>
      </c>
      <c r="AH2663" s="25">
        <v>2759.9416274985201</v>
      </c>
      <c r="AI2663" s="25">
        <v>2556.5336307751199</v>
      </c>
      <c r="AJ2663" s="25">
        <v>68.820286461919395</v>
      </c>
    </row>
    <row r="2664" spans="25:36" x14ac:dyDescent="0.2">
      <c r="Y2664" t="s">
        <v>5044</v>
      </c>
      <c r="Z2664" t="s">
        <v>212</v>
      </c>
      <c r="AA2664" s="6">
        <v>1666.1146337176599</v>
      </c>
      <c r="AB2664" s="6">
        <v>1666.1146337176599</v>
      </c>
      <c r="AC2664" s="6"/>
      <c r="AF2664" s="24" t="s">
        <v>1635</v>
      </c>
      <c r="AG2664" s="24" t="s">
        <v>212</v>
      </c>
      <c r="AH2664" s="25">
        <v>2436.1166225920801</v>
      </c>
      <c r="AI2664" s="25">
        <v>2558.0769833474201</v>
      </c>
      <c r="AJ2664" s="25">
        <v>71.304907287464502</v>
      </c>
    </row>
    <row r="2665" spans="25:36" x14ac:dyDescent="0.2">
      <c r="Y2665" t="s">
        <v>5046</v>
      </c>
      <c r="Z2665" t="s">
        <v>212</v>
      </c>
      <c r="AA2665" s="6">
        <v>1666.2124488852</v>
      </c>
      <c r="AB2665" s="6">
        <v>1304.4860483202101</v>
      </c>
      <c r="AC2665" s="6">
        <v>77.871930272057199</v>
      </c>
      <c r="AF2665" s="24" t="s">
        <v>6709</v>
      </c>
      <c r="AG2665" s="24" t="s">
        <v>212</v>
      </c>
      <c r="AH2665" s="25">
        <v>3577.5432761523698</v>
      </c>
      <c r="AI2665" s="25">
        <v>2558.16785383456</v>
      </c>
      <c r="AJ2665" s="25">
        <v>98.733481148838095</v>
      </c>
    </row>
    <row r="2666" spans="25:36" x14ac:dyDescent="0.2">
      <c r="Y2666" t="s">
        <v>5047</v>
      </c>
      <c r="Z2666" t="s">
        <v>274</v>
      </c>
      <c r="AA2666" s="6">
        <v>1666.67093881503</v>
      </c>
      <c r="AB2666" s="6">
        <v>1522.8652829400801</v>
      </c>
      <c r="AC2666" s="6">
        <v>69.581579719416695</v>
      </c>
      <c r="AF2666" s="24" t="s">
        <v>6471</v>
      </c>
      <c r="AG2666" s="24" t="s">
        <v>212</v>
      </c>
      <c r="AH2666" s="25">
        <v>3793.2980043679099</v>
      </c>
      <c r="AI2666" s="25">
        <v>2558.3834142954402</v>
      </c>
      <c r="AJ2666" s="25">
        <v>90.713079657279295</v>
      </c>
    </row>
    <row r="2667" spans="25:36" x14ac:dyDescent="0.2">
      <c r="Y2667" t="s">
        <v>5049</v>
      </c>
      <c r="Z2667" t="s">
        <v>212</v>
      </c>
      <c r="AA2667" s="6">
        <v>1666.8152505688399</v>
      </c>
      <c r="AB2667" s="6">
        <v>1634.02210535735</v>
      </c>
      <c r="AC2667" s="6">
        <v>46.224808346717502</v>
      </c>
      <c r="AF2667" s="24" t="s">
        <v>1486</v>
      </c>
      <c r="AG2667" s="24" t="s">
        <v>212</v>
      </c>
      <c r="AH2667" s="25">
        <v>2601.4020549807701</v>
      </c>
      <c r="AI2667" s="25">
        <v>2559.5587539143498</v>
      </c>
      <c r="AJ2667" s="25">
        <v>75.220079899965796</v>
      </c>
    </row>
    <row r="2668" spans="25:36" x14ac:dyDescent="0.2">
      <c r="Y2668" t="s">
        <v>5051</v>
      </c>
      <c r="Z2668" t="s">
        <v>212</v>
      </c>
      <c r="AA2668" s="6">
        <v>1667.0129643196899</v>
      </c>
      <c r="AB2668" s="6">
        <v>1264.8980844851501</v>
      </c>
      <c r="AC2668" s="6">
        <v>100.385891623367</v>
      </c>
      <c r="AF2668" s="24" t="s">
        <v>4846</v>
      </c>
      <c r="AG2668" s="24" t="s">
        <v>212</v>
      </c>
      <c r="AH2668" s="25">
        <v>2696.5167734885899</v>
      </c>
      <c r="AI2668" s="25">
        <v>2561.0545640856799</v>
      </c>
      <c r="AJ2668" s="25">
        <v>64.524124828680002</v>
      </c>
    </row>
    <row r="2669" spans="25:36" x14ac:dyDescent="0.2">
      <c r="Y2669" t="s">
        <v>5052</v>
      </c>
      <c r="Z2669" t="s">
        <v>212</v>
      </c>
      <c r="AA2669" s="6">
        <v>1667.02696228169</v>
      </c>
      <c r="AB2669" s="6">
        <v>1518.9517281241499</v>
      </c>
      <c r="AC2669" s="6">
        <v>132.201417509896</v>
      </c>
      <c r="AF2669" s="24" t="s">
        <v>4857</v>
      </c>
      <c r="AG2669" s="24" t="s">
        <v>212</v>
      </c>
      <c r="AH2669" s="25">
        <v>2221.42269622094</v>
      </c>
      <c r="AI2669" s="25">
        <v>2561.47229305259</v>
      </c>
      <c r="AJ2669" s="25">
        <v>51.754567314008298</v>
      </c>
    </row>
    <row r="2670" spans="25:36" x14ac:dyDescent="0.2">
      <c r="Y2670" t="s">
        <v>5054</v>
      </c>
      <c r="Z2670" t="s">
        <v>212</v>
      </c>
      <c r="AA2670" s="6">
        <v>1667.0402314318901</v>
      </c>
      <c r="AB2670" s="6">
        <v>1673.44449550031</v>
      </c>
      <c r="AC2670" s="6">
        <v>74.987532186191302</v>
      </c>
      <c r="AF2670" s="24" t="s">
        <v>4172</v>
      </c>
      <c r="AG2670" s="24" t="s">
        <v>212</v>
      </c>
      <c r="AH2670" s="25">
        <v>2163.17844464257</v>
      </c>
      <c r="AI2670" s="25">
        <v>2562.4206978690199</v>
      </c>
      <c r="AJ2670" s="25">
        <v>60.529371398731101</v>
      </c>
    </row>
    <row r="2671" spans="25:36" x14ac:dyDescent="0.2">
      <c r="Y2671" t="s">
        <v>5055</v>
      </c>
      <c r="Z2671" t="s">
        <v>274</v>
      </c>
      <c r="AA2671" s="6">
        <v>1667.2318916645099</v>
      </c>
      <c r="AB2671" s="6">
        <v>1558.93903340718</v>
      </c>
      <c r="AC2671" s="6">
        <v>50.630816656414702</v>
      </c>
      <c r="AF2671" s="24" t="s">
        <v>5870</v>
      </c>
      <c r="AG2671" s="24" t="s">
        <v>212</v>
      </c>
      <c r="AH2671" s="25">
        <v>3574.2706613034002</v>
      </c>
      <c r="AI2671" s="25">
        <v>2563.3734061536402</v>
      </c>
      <c r="AJ2671" s="25">
        <v>68.051489380239403</v>
      </c>
    </row>
    <row r="2672" spans="25:36" x14ac:dyDescent="0.2">
      <c r="Y2672" t="s">
        <v>5056</v>
      </c>
      <c r="Z2672" t="s">
        <v>274</v>
      </c>
      <c r="AA2672" s="6">
        <v>1668.0945199724899</v>
      </c>
      <c r="AB2672" s="6">
        <v>1668.0945199724899</v>
      </c>
      <c r="AC2672" s="6"/>
      <c r="AF2672" s="24" t="s">
        <v>4583</v>
      </c>
      <c r="AG2672" s="24" t="s">
        <v>212</v>
      </c>
      <c r="AH2672" s="25">
        <v>2571.9516391378002</v>
      </c>
      <c r="AI2672" s="25">
        <v>2563.6276616432101</v>
      </c>
      <c r="AJ2672" s="25">
        <v>49.413208014461802</v>
      </c>
    </row>
    <row r="2673" spans="25:36" x14ac:dyDescent="0.2">
      <c r="Y2673" t="s">
        <v>5058</v>
      </c>
      <c r="Z2673" t="s">
        <v>212</v>
      </c>
      <c r="AA2673" s="6">
        <v>1668.85756198334</v>
      </c>
      <c r="AB2673" s="6">
        <v>1492.62078791007</v>
      </c>
      <c r="AC2673" s="6">
        <v>86.499372043042797</v>
      </c>
      <c r="AF2673" s="24" t="s">
        <v>6107</v>
      </c>
      <c r="AG2673" s="24" t="s">
        <v>212</v>
      </c>
      <c r="AH2673" s="25">
        <v>2777.7202992417601</v>
      </c>
      <c r="AI2673" s="25">
        <v>2569</v>
      </c>
      <c r="AJ2673" s="25">
        <v>79.561163338011397</v>
      </c>
    </row>
    <row r="2674" spans="25:36" x14ac:dyDescent="0.2">
      <c r="Y2674" t="s">
        <v>5060</v>
      </c>
      <c r="Z2674" t="s">
        <v>212</v>
      </c>
      <c r="AA2674" s="6">
        <v>1669.0845239877699</v>
      </c>
      <c r="AB2674" s="6">
        <v>1669.0845239877699</v>
      </c>
      <c r="AC2674" s="6"/>
      <c r="AF2674" s="24" t="s">
        <v>5239</v>
      </c>
      <c r="AG2674" s="24" t="s">
        <v>212</v>
      </c>
      <c r="AH2674" s="25">
        <v>2801.38460135177</v>
      </c>
      <c r="AI2674" s="25">
        <v>2570</v>
      </c>
      <c r="AJ2674" s="25">
        <v>65.555538059049596</v>
      </c>
    </row>
    <row r="2675" spans="25:36" x14ac:dyDescent="0.2">
      <c r="Y2675" t="s">
        <v>5062</v>
      </c>
      <c r="Z2675" t="s">
        <v>212</v>
      </c>
      <c r="AA2675" s="6">
        <v>1669.1371739487099</v>
      </c>
      <c r="AB2675" s="6">
        <v>1669.1371739487099</v>
      </c>
      <c r="AC2675" s="6">
        <v>8.2916454090154801</v>
      </c>
      <c r="AF2675" s="24" t="s">
        <v>7676</v>
      </c>
      <c r="AG2675" s="24" t="s">
        <v>212</v>
      </c>
      <c r="AH2675" s="25">
        <v>6185.3368776923899</v>
      </c>
      <c r="AI2675" s="25">
        <v>2570.9800119606002</v>
      </c>
      <c r="AJ2675" s="25">
        <v>119.22081603926701</v>
      </c>
    </row>
    <row r="2676" spans="25:36" x14ac:dyDescent="0.2">
      <c r="Y2676" t="s">
        <v>5064</v>
      </c>
      <c r="Z2676" t="s">
        <v>212</v>
      </c>
      <c r="AA2676" s="6">
        <v>1669.1697650199001</v>
      </c>
      <c r="AB2676" s="6">
        <v>1554.5645743784501</v>
      </c>
      <c r="AC2676" s="6">
        <v>83.108423305461201</v>
      </c>
      <c r="AF2676" s="24" t="s">
        <v>4284</v>
      </c>
      <c r="AG2676" s="24" t="s">
        <v>274</v>
      </c>
      <c r="AH2676" s="25">
        <v>2685.5290779992902</v>
      </c>
      <c r="AI2676" s="25">
        <v>2571.6669809528798</v>
      </c>
      <c r="AJ2676" s="25">
        <v>52.4418405637755</v>
      </c>
    </row>
    <row r="2677" spans="25:36" x14ac:dyDescent="0.2">
      <c r="Y2677" t="s">
        <v>5066</v>
      </c>
      <c r="Z2677" t="s">
        <v>212</v>
      </c>
      <c r="AA2677" s="6">
        <v>1669.9952105368</v>
      </c>
      <c r="AB2677" s="6">
        <v>1451.7290380699801</v>
      </c>
      <c r="AC2677" s="6">
        <v>69.994668686083898</v>
      </c>
      <c r="AF2677" s="24" t="s">
        <v>2920</v>
      </c>
      <c r="AG2677" s="24" t="s">
        <v>212</v>
      </c>
      <c r="AH2677" s="25">
        <v>3336.3637991964001</v>
      </c>
      <c r="AI2677" s="25">
        <v>2572.0369360209102</v>
      </c>
      <c r="AJ2677" s="25">
        <v>75.444775370394495</v>
      </c>
    </row>
    <row r="2678" spans="25:36" x14ac:dyDescent="0.2">
      <c r="Y2678" t="s">
        <v>5068</v>
      </c>
      <c r="Z2678" t="s">
        <v>212</v>
      </c>
      <c r="AA2678" s="6">
        <v>1670.2316213044101</v>
      </c>
      <c r="AB2678" s="6">
        <v>1632.2927127328201</v>
      </c>
      <c r="AC2678" s="6">
        <v>64.621346493053906</v>
      </c>
      <c r="AF2678" s="24" t="s">
        <v>6015</v>
      </c>
      <c r="AG2678" s="24" t="s">
        <v>212</v>
      </c>
      <c r="AH2678" s="25">
        <v>2585.4090385824702</v>
      </c>
      <c r="AI2678" s="25">
        <v>2572.9369291143598</v>
      </c>
      <c r="AJ2678" s="25">
        <v>55.539435166674501</v>
      </c>
    </row>
    <row r="2679" spans="25:36" x14ac:dyDescent="0.2">
      <c r="Y2679" t="s">
        <v>5070</v>
      </c>
      <c r="Z2679" t="s">
        <v>212</v>
      </c>
      <c r="AA2679" s="6">
        <v>1670.5578331414899</v>
      </c>
      <c r="AB2679" s="6">
        <v>1724.5263979571801</v>
      </c>
      <c r="AC2679" s="6">
        <v>65.801926106788301</v>
      </c>
      <c r="AF2679" s="24" t="s">
        <v>6006</v>
      </c>
      <c r="AG2679" s="24" t="s">
        <v>212</v>
      </c>
      <c r="AH2679" s="25">
        <v>3144.62945687915</v>
      </c>
      <c r="AI2679" s="25">
        <v>2572.9767280915298</v>
      </c>
      <c r="AJ2679" s="25">
        <v>67.617039449888196</v>
      </c>
    </row>
    <row r="2680" spans="25:36" x14ac:dyDescent="0.2">
      <c r="Y2680" t="s">
        <v>5072</v>
      </c>
      <c r="Z2680" t="s">
        <v>212</v>
      </c>
      <c r="AA2680" s="6">
        <v>1670.70452807181</v>
      </c>
      <c r="AB2680" s="6">
        <v>753.03960165773503</v>
      </c>
      <c r="AC2680" s="6">
        <v>144.274476934848</v>
      </c>
      <c r="AF2680" s="24" t="s">
        <v>6154</v>
      </c>
      <c r="AG2680" s="24" t="s">
        <v>212</v>
      </c>
      <c r="AH2680" s="25">
        <v>3120.9908699656798</v>
      </c>
      <c r="AI2680" s="25">
        <v>2577.2527138278901</v>
      </c>
      <c r="AJ2680" s="25">
        <v>60.6698969995334</v>
      </c>
    </row>
    <row r="2681" spans="25:36" x14ac:dyDescent="0.2">
      <c r="Y2681" t="s">
        <v>5074</v>
      </c>
      <c r="Z2681" t="s">
        <v>212</v>
      </c>
      <c r="AA2681" s="6">
        <v>1670.81842896577</v>
      </c>
      <c r="AB2681" s="6">
        <v>1620.6224426010001</v>
      </c>
      <c r="AC2681" s="6">
        <v>21.054344208922</v>
      </c>
      <c r="AF2681" s="24" t="s">
        <v>5515</v>
      </c>
      <c r="AG2681" s="24" t="s">
        <v>212</v>
      </c>
      <c r="AH2681" s="25">
        <v>2629.0813450263499</v>
      </c>
      <c r="AI2681" s="25">
        <v>2577.55679498888</v>
      </c>
      <c r="AJ2681" s="25">
        <v>49.464468563062702</v>
      </c>
    </row>
    <row r="2682" spans="25:36" x14ac:dyDescent="0.2">
      <c r="Y2682" t="s">
        <v>5076</v>
      </c>
      <c r="Z2682" t="s">
        <v>212</v>
      </c>
      <c r="AA2682" s="6">
        <v>1671.21142656089</v>
      </c>
      <c r="AB2682" s="6">
        <v>1371.2438150089399</v>
      </c>
      <c r="AC2682" s="6">
        <v>64.895571231841402</v>
      </c>
      <c r="AF2682" s="24" t="s">
        <v>953</v>
      </c>
      <c r="AG2682" s="24" t="s">
        <v>212</v>
      </c>
      <c r="AH2682" s="25">
        <v>2577.82136615837</v>
      </c>
      <c r="AI2682" s="25">
        <v>2577.82136615837</v>
      </c>
      <c r="AJ2682" s="25"/>
    </row>
    <row r="2683" spans="25:36" x14ac:dyDescent="0.2">
      <c r="Y2683" t="s">
        <v>5078</v>
      </c>
      <c r="Z2683" t="s">
        <v>212</v>
      </c>
      <c r="AA2683" s="6">
        <v>1671.8865478942701</v>
      </c>
      <c r="AB2683" s="6">
        <v>1317.17685953762</v>
      </c>
      <c r="AC2683" s="6">
        <v>35.957213417214803</v>
      </c>
      <c r="AF2683" s="24" t="s">
        <v>2555</v>
      </c>
      <c r="AG2683" s="24" t="s">
        <v>212</v>
      </c>
      <c r="AH2683" s="25">
        <v>2578.1826739440098</v>
      </c>
      <c r="AI2683" s="25">
        <v>2578.1826739440098</v>
      </c>
      <c r="AJ2683" s="25"/>
    </row>
    <row r="2684" spans="25:36" x14ac:dyDescent="0.2">
      <c r="Y2684" t="s">
        <v>5080</v>
      </c>
      <c r="Z2684" t="s">
        <v>212</v>
      </c>
      <c r="AA2684" s="6">
        <v>1671.9335711046599</v>
      </c>
      <c r="AB2684" s="6">
        <v>1309.0714578623599</v>
      </c>
      <c r="AC2684" s="6">
        <v>63.213174777795899</v>
      </c>
      <c r="AF2684" s="24" t="s">
        <v>5212</v>
      </c>
      <c r="AG2684" s="24" t="s">
        <v>212</v>
      </c>
      <c r="AH2684" s="25">
        <v>2708.69343421439</v>
      </c>
      <c r="AI2684" s="25">
        <v>2578.7969328170898</v>
      </c>
      <c r="AJ2684" s="25">
        <v>66.378743540941002</v>
      </c>
    </row>
    <row r="2685" spans="25:36" x14ac:dyDescent="0.2">
      <c r="Y2685" t="s">
        <v>5082</v>
      </c>
      <c r="Z2685" t="s">
        <v>212</v>
      </c>
      <c r="AA2685" s="6">
        <v>1673.07515621212</v>
      </c>
      <c r="AB2685" s="6">
        <v>1629.39316313063</v>
      </c>
      <c r="AC2685" s="6">
        <v>68.7177560400294</v>
      </c>
      <c r="AF2685" s="24" t="s">
        <v>5106</v>
      </c>
      <c r="AG2685" s="24" t="s">
        <v>212</v>
      </c>
      <c r="AH2685" s="25">
        <v>2695.7086384098802</v>
      </c>
      <c r="AI2685" s="25">
        <v>2579.9418430000001</v>
      </c>
      <c r="AJ2685" s="25">
        <v>42.710000618342299</v>
      </c>
    </row>
    <row r="2686" spans="25:36" x14ac:dyDescent="0.2">
      <c r="Y2686" t="s">
        <v>5084</v>
      </c>
      <c r="Z2686" t="s">
        <v>212</v>
      </c>
      <c r="AA2686" s="6">
        <v>1673.3622160001901</v>
      </c>
      <c r="AB2686" s="6">
        <v>1673.3622160001901</v>
      </c>
      <c r="AC2686" s="6">
        <v>7.6863641585412203</v>
      </c>
      <c r="AF2686" s="24" t="s">
        <v>3977</v>
      </c>
      <c r="AG2686" s="24" t="s">
        <v>274</v>
      </c>
      <c r="AH2686" s="25">
        <v>2492.70223894438</v>
      </c>
      <c r="AI2686" s="25">
        <v>2580.2553465764599</v>
      </c>
      <c r="AJ2686" s="25">
        <v>11.983350348584301</v>
      </c>
    </row>
    <row r="2687" spans="25:36" x14ac:dyDescent="0.2">
      <c r="Y2687" t="s">
        <v>5086</v>
      </c>
      <c r="Z2687" t="s">
        <v>212</v>
      </c>
      <c r="AA2687" s="6">
        <v>1674.0477449689699</v>
      </c>
      <c r="AB2687" s="6">
        <v>1524.9845038824999</v>
      </c>
      <c r="AC2687" s="6">
        <v>70.790196257224196</v>
      </c>
      <c r="AF2687" s="24" t="s">
        <v>6281</v>
      </c>
      <c r="AG2687" s="24" t="s">
        <v>212</v>
      </c>
      <c r="AH2687" s="25">
        <v>3005.8335538133501</v>
      </c>
      <c r="AI2687" s="25">
        <v>2580.6169984896901</v>
      </c>
      <c r="AJ2687" s="25">
        <v>61.454719901146298</v>
      </c>
    </row>
    <row r="2688" spans="25:36" x14ac:dyDescent="0.2">
      <c r="Y2688" t="s">
        <v>5088</v>
      </c>
      <c r="Z2688" t="s">
        <v>212</v>
      </c>
      <c r="AA2688" s="6">
        <v>1674.1636657665399</v>
      </c>
      <c r="AB2688" s="6">
        <v>1223.5252826289</v>
      </c>
      <c r="AC2688" s="6">
        <v>124.636725603236</v>
      </c>
      <c r="AF2688" s="24" t="s">
        <v>4821</v>
      </c>
      <c r="AG2688" s="24" t="s">
        <v>212</v>
      </c>
      <c r="AH2688" s="25">
        <v>2690.9410204636401</v>
      </c>
      <c r="AI2688" s="25">
        <v>2581.6415128600902</v>
      </c>
      <c r="AJ2688" s="25">
        <v>50.184616356364003</v>
      </c>
    </row>
    <row r="2689" spans="25:36" x14ac:dyDescent="0.2">
      <c r="Y2689" t="s">
        <v>5090</v>
      </c>
      <c r="Z2689" t="s">
        <v>212</v>
      </c>
      <c r="AA2689" s="6">
        <v>1674.3115085823099</v>
      </c>
      <c r="AB2689" s="6">
        <v>1803.79583530886</v>
      </c>
      <c r="AC2689" s="6">
        <v>49.3927148599928</v>
      </c>
      <c r="AF2689" s="24" t="s">
        <v>5739</v>
      </c>
      <c r="AG2689" s="24" t="s">
        <v>212</v>
      </c>
      <c r="AH2689" s="25">
        <v>2596.8191204261698</v>
      </c>
      <c r="AI2689" s="25">
        <v>2582.8472374268299</v>
      </c>
      <c r="AJ2689" s="25">
        <v>44.9118835983626</v>
      </c>
    </row>
    <row r="2690" spans="25:36" x14ac:dyDescent="0.2">
      <c r="Y2690" t="s">
        <v>5091</v>
      </c>
      <c r="Z2690" t="s">
        <v>274</v>
      </c>
      <c r="AA2690" s="6">
        <v>1674.5457393133599</v>
      </c>
      <c r="AB2690" s="6">
        <v>1674.5457393133599</v>
      </c>
      <c r="AC2690" s="6">
        <v>35.801608437697297</v>
      </c>
      <c r="AF2690" s="24" t="s">
        <v>10055</v>
      </c>
      <c r="AG2690" s="24" t="s">
        <v>212</v>
      </c>
      <c r="AH2690" s="25">
        <v>31169.038852718</v>
      </c>
      <c r="AI2690" s="25">
        <v>2585.2762424658399</v>
      </c>
      <c r="AJ2690" s="25">
        <v>326.02980512163202</v>
      </c>
    </row>
    <row r="2691" spans="25:36" x14ac:dyDescent="0.2">
      <c r="Y2691" t="s">
        <v>5093</v>
      </c>
      <c r="Z2691" t="s">
        <v>212</v>
      </c>
      <c r="AA2691" s="6">
        <v>1674.6808161951401</v>
      </c>
      <c r="AB2691" s="6">
        <v>1582.8198451507701</v>
      </c>
      <c r="AC2691" s="6">
        <v>90.163412727810694</v>
      </c>
      <c r="AF2691" s="24" t="s">
        <v>4816</v>
      </c>
      <c r="AG2691" s="24" t="s">
        <v>212</v>
      </c>
      <c r="AH2691" s="25">
        <v>2836.6636197582902</v>
      </c>
      <c r="AI2691" s="25">
        <v>2587.3321790220698</v>
      </c>
      <c r="AJ2691" s="25">
        <v>52.952185245036297</v>
      </c>
    </row>
    <row r="2692" spans="25:36" x14ac:dyDescent="0.2">
      <c r="Y2692" t="s">
        <v>5095</v>
      </c>
      <c r="Z2692" t="s">
        <v>212</v>
      </c>
      <c r="AA2692" s="6">
        <v>1675.11886767941</v>
      </c>
      <c r="AB2692" s="6">
        <v>1360.9910374731201</v>
      </c>
      <c r="AC2692" s="6">
        <v>104.84290766260899</v>
      </c>
      <c r="AF2692" s="24" t="s">
        <v>3430</v>
      </c>
      <c r="AG2692" s="24" t="s">
        <v>212</v>
      </c>
      <c r="AH2692" s="25">
        <v>3977.9219158559899</v>
      </c>
      <c r="AI2692" s="25">
        <v>2589.0142107250299</v>
      </c>
      <c r="AJ2692" s="25">
        <v>118.650608835101</v>
      </c>
    </row>
    <row r="2693" spans="25:36" x14ac:dyDescent="0.2">
      <c r="Y2693" t="s">
        <v>5097</v>
      </c>
      <c r="Z2693" t="s">
        <v>212</v>
      </c>
      <c r="AA2693" s="6">
        <v>1675.43144162618</v>
      </c>
      <c r="AB2693" s="6">
        <v>1391.45390347231</v>
      </c>
      <c r="AC2693" s="6">
        <v>85.277184548492102</v>
      </c>
      <c r="AF2693" s="24" t="s">
        <v>4710</v>
      </c>
      <c r="AG2693" s="24" t="s">
        <v>274</v>
      </c>
      <c r="AH2693" s="25">
        <v>2510.6402783421699</v>
      </c>
      <c r="AI2693" s="25">
        <v>2591.8156112791798</v>
      </c>
      <c r="AJ2693" s="25">
        <v>73.8038494772494</v>
      </c>
    </row>
    <row r="2694" spans="25:36" x14ac:dyDescent="0.2">
      <c r="Y2694" t="s">
        <v>5098</v>
      </c>
      <c r="Z2694" t="s">
        <v>212</v>
      </c>
      <c r="AA2694" s="6">
        <v>1676.2448120473</v>
      </c>
      <c r="AB2694" s="6">
        <v>1676.2448120473</v>
      </c>
      <c r="AC2694" s="6">
        <v>26.628919837502401</v>
      </c>
      <c r="AF2694" s="24" t="s">
        <v>6035</v>
      </c>
      <c r="AG2694" s="24" t="s">
        <v>212</v>
      </c>
      <c r="AH2694" s="25">
        <v>3114.0616037077298</v>
      </c>
      <c r="AI2694" s="25">
        <v>2593.01616854349</v>
      </c>
      <c r="AJ2694" s="25">
        <v>74.853677537976694</v>
      </c>
    </row>
    <row r="2695" spans="25:36" x14ac:dyDescent="0.2">
      <c r="Y2695" t="s">
        <v>5100</v>
      </c>
      <c r="Z2695" t="s">
        <v>212</v>
      </c>
      <c r="AA2695" s="6">
        <v>1677.7981986293601</v>
      </c>
      <c r="AB2695" s="6">
        <v>1488.96075946622</v>
      </c>
      <c r="AC2695" s="6">
        <v>58.401841598046097</v>
      </c>
      <c r="AF2695" s="24" t="s">
        <v>5112</v>
      </c>
      <c r="AG2695" s="24" t="s">
        <v>212</v>
      </c>
      <c r="AH2695" s="25">
        <v>2649.88187045522</v>
      </c>
      <c r="AI2695" s="25">
        <v>2596.29162906997</v>
      </c>
      <c r="AJ2695" s="25">
        <v>44.899965395463603</v>
      </c>
    </row>
    <row r="2696" spans="25:36" x14ac:dyDescent="0.2">
      <c r="Y2696" t="s">
        <v>5102</v>
      </c>
      <c r="Z2696" t="s">
        <v>212</v>
      </c>
      <c r="AA2696" s="6">
        <v>1678.3737107668601</v>
      </c>
      <c r="AB2696" s="6">
        <v>1494.7746005301401</v>
      </c>
      <c r="AC2696" s="6">
        <v>84.684068692409994</v>
      </c>
      <c r="AF2696" s="24" t="s">
        <v>3789</v>
      </c>
      <c r="AG2696" s="24" t="s">
        <v>212</v>
      </c>
      <c r="AH2696" s="25">
        <v>3108.3307617847099</v>
      </c>
      <c r="AI2696" s="25">
        <v>2598.8225727781401</v>
      </c>
      <c r="AJ2696" s="25">
        <v>66.322445148504897</v>
      </c>
    </row>
    <row r="2697" spans="25:36" x14ac:dyDescent="0.2">
      <c r="Y2697" t="s">
        <v>5104</v>
      </c>
      <c r="Z2697" t="s">
        <v>212</v>
      </c>
      <c r="AA2697" s="6">
        <v>1678.68653670973</v>
      </c>
      <c r="AB2697" s="6">
        <v>1606.2532905988201</v>
      </c>
      <c r="AC2697" s="6">
        <v>93.790549916716699</v>
      </c>
      <c r="AF2697" s="24" t="s">
        <v>5610</v>
      </c>
      <c r="AG2697" s="24" t="s">
        <v>212</v>
      </c>
      <c r="AH2697" s="25">
        <v>2831.3642835656201</v>
      </c>
      <c r="AI2697" s="25">
        <v>2599.9893531561502</v>
      </c>
      <c r="AJ2697" s="25">
        <v>65.197365258473795</v>
      </c>
    </row>
    <row r="2698" spans="25:36" x14ac:dyDescent="0.2">
      <c r="Y2698" t="s">
        <v>5106</v>
      </c>
      <c r="Z2698" t="s">
        <v>212</v>
      </c>
      <c r="AA2698" s="6">
        <v>1679.04292281731</v>
      </c>
      <c r="AB2698" s="6">
        <v>1606.02201099477</v>
      </c>
      <c r="AC2698" s="6">
        <v>71.683144373610801</v>
      </c>
      <c r="AF2698" s="24" t="s">
        <v>6065</v>
      </c>
      <c r="AG2698" s="24" t="s">
        <v>212</v>
      </c>
      <c r="AH2698" s="25">
        <v>3119.1221865144398</v>
      </c>
      <c r="AI2698" s="25">
        <v>2602.0970895492601</v>
      </c>
      <c r="AJ2698" s="25">
        <v>67.443787509169098</v>
      </c>
    </row>
    <row r="2699" spans="25:36" x14ac:dyDescent="0.2">
      <c r="Y2699" t="s">
        <v>5108</v>
      </c>
      <c r="Z2699" t="s">
        <v>212</v>
      </c>
      <c r="AA2699" s="6">
        <v>1679.6656260154</v>
      </c>
      <c r="AB2699" s="6">
        <v>1491.94016959652</v>
      </c>
      <c r="AC2699" s="6">
        <v>64.251806978537104</v>
      </c>
      <c r="AF2699" s="24" t="s">
        <v>5130</v>
      </c>
      <c r="AG2699" s="24" t="s">
        <v>212</v>
      </c>
      <c r="AH2699" s="25">
        <v>3138.1261137205101</v>
      </c>
      <c r="AI2699" s="25">
        <v>2603.03877701698</v>
      </c>
      <c r="AJ2699" s="25">
        <v>80.560214125966496</v>
      </c>
    </row>
    <row r="2700" spans="25:36" x14ac:dyDescent="0.2">
      <c r="Y2700" t="s">
        <v>5110</v>
      </c>
      <c r="Z2700" t="s">
        <v>212</v>
      </c>
      <c r="AA2700" s="6">
        <v>1679.97652980573</v>
      </c>
      <c r="AB2700" s="6">
        <v>1634.0446962124499</v>
      </c>
      <c r="AC2700" s="6">
        <v>78.785336237659905</v>
      </c>
      <c r="AF2700" s="24" t="s">
        <v>6219</v>
      </c>
      <c r="AG2700" s="24" t="s">
        <v>212</v>
      </c>
      <c r="AH2700" s="25">
        <v>2872.8749055153698</v>
      </c>
      <c r="AI2700" s="25">
        <v>2603.4672516982901</v>
      </c>
      <c r="AJ2700" s="25">
        <v>75.773285797717506</v>
      </c>
    </row>
    <row r="2701" spans="25:36" x14ac:dyDescent="0.2">
      <c r="Y2701" t="s">
        <v>5112</v>
      </c>
      <c r="Z2701" t="s">
        <v>212</v>
      </c>
      <c r="AA2701" s="6">
        <v>1680.0659458262301</v>
      </c>
      <c r="AB2701" s="6">
        <v>1541.0152158866299</v>
      </c>
      <c r="AC2701" s="6">
        <v>63.078034260778502</v>
      </c>
      <c r="AF2701" s="24" t="s">
        <v>204</v>
      </c>
      <c r="AG2701" s="24" t="s">
        <v>212</v>
      </c>
      <c r="AH2701" s="25">
        <v>5091.8858607923803</v>
      </c>
      <c r="AI2701" s="25">
        <v>2605.0305289891999</v>
      </c>
      <c r="AJ2701" s="25">
        <v>153.28694903851499</v>
      </c>
    </row>
    <row r="2702" spans="25:36" x14ac:dyDescent="0.2">
      <c r="Y2702" t="s">
        <v>5114</v>
      </c>
      <c r="Z2702" t="s">
        <v>212</v>
      </c>
      <c r="AA2702" s="6">
        <v>1680.1490210755001</v>
      </c>
      <c r="AB2702" s="6">
        <v>1680.1490210755001</v>
      </c>
      <c r="AC2702" s="6"/>
      <c r="AF2702" s="24" t="s">
        <v>6370</v>
      </c>
      <c r="AG2702" s="24" t="s">
        <v>212</v>
      </c>
      <c r="AH2702" s="25">
        <v>3592.96615688064</v>
      </c>
      <c r="AI2702" s="25">
        <v>2605.1117624261501</v>
      </c>
      <c r="AJ2702" s="25">
        <v>57.139347689166001</v>
      </c>
    </row>
    <row r="2703" spans="25:36" x14ac:dyDescent="0.2">
      <c r="Y2703" t="s">
        <v>5116</v>
      </c>
      <c r="Z2703" t="s">
        <v>212</v>
      </c>
      <c r="AA2703" s="6">
        <v>1680.75689937795</v>
      </c>
      <c r="AB2703" s="6">
        <v>1400.0893537849399</v>
      </c>
      <c r="AC2703" s="6">
        <v>70.854009896612695</v>
      </c>
      <c r="AF2703" s="24" t="s">
        <v>5572</v>
      </c>
      <c r="AG2703" s="24" t="s">
        <v>212</v>
      </c>
      <c r="AH2703" s="25">
        <v>2740.7557490136601</v>
      </c>
      <c r="AI2703" s="25">
        <v>2607.1570587157598</v>
      </c>
      <c r="AJ2703" s="25">
        <v>46.840674285769801</v>
      </c>
    </row>
    <row r="2704" spans="25:36" x14ac:dyDescent="0.2">
      <c r="Y2704" t="s">
        <v>5118</v>
      </c>
      <c r="Z2704" t="s">
        <v>212</v>
      </c>
      <c r="AA2704" s="6">
        <v>1681.71732324805</v>
      </c>
      <c r="AB2704" s="6">
        <v>1670.288969192</v>
      </c>
      <c r="AC2704" s="6">
        <v>44.668929831740797</v>
      </c>
      <c r="AF2704" s="24" t="s">
        <v>5488</v>
      </c>
      <c r="AG2704" s="24" t="s">
        <v>212</v>
      </c>
      <c r="AH2704" s="25">
        <v>3016.4900675026602</v>
      </c>
      <c r="AI2704" s="25">
        <v>2609</v>
      </c>
      <c r="AJ2704" s="25">
        <v>47.873869315496101</v>
      </c>
    </row>
    <row r="2705" spans="25:36" x14ac:dyDescent="0.2">
      <c r="Y2705" t="s">
        <v>5120</v>
      </c>
      <c r="Z2705" t="s">
        <v>212</v>
      </c>
      <c r="AA2705" s="6">
        <v>1682.16898128355</v>
      </c>
      <c r="AB2705" s="6">
        <v>1369.7605415442799</v>
      </c>
      <c r="AC2705" s="6">
        <v>78.145567346356998</v>
      </c>
      <c r="AF2705" s="24" t="s">
        <v>4866</v>
      </c>
      <c r="AG2705" s="24" t="s">
        <v>212</v>
      </c>
      <c r="AH2705" s="25">
        <v>2879.1062957304298</v>
      </c>
      <c r="AI2705" s="25">
        <v>2609.7265342819801</v>
      </c>
      <c r="AJ2705" s="25">
        <v>73.734831492712601</v>
      </c>
    </row>
    <row r="2706" spans="25:36" x14ac:dyDescent="0.2">
      <c r="Y2706" t="s">
        <v>5122</v>
      </c>
      <c r="Z2706" t="s">
        <v>212</v>
      </c>
      <c r="AA2706" s="6">
        <v>1682.86709728352</v>
      </c>
      <c r="AB2706" s="6">
        <v>1369.86301247238</v>
      </c>
      <c r="AC2706" s="6">
        <v>79.041280603471293</v>
      </c>
      <c r="AF2706" s="24" t="s">
        <v>3101</v>
      </c>
      <c r="AG2706" s="24" t="s">
        <v>212</v>
      </c>
      <c r="AH2706" s="25">
        <v>3036.3375509928501</v>
      </c>
      <c r="AI2706" s="25">
        <v>2610</v>
      </c>
      <c r="AJ2706" s="25">
        <v>100.444596396224</v>
      </c>
    </row>
    <row r="2707" spans="25:36" x14ac:dyDescent="0.2">
      <c r="Y2707" t="s">
        <v>5124</v>
      </c>
      <c r="Z2707" t="s">
        <v>212</v>
      </c>
      <c r="AA2707" s="6">
        <v>1683.44215545158</v>
      </c>
      <c r="AB2707" s="6">
        <v>1344.9806874528499</v>
      </c>
      <c r="AC2707" s="6">
        <v>61.425199023707002</v>
      </c>
      <c r="AF2707" s="24" t="s">
        <v>4707</v>
      </c>
      <c r="AG2707" s="24" t="s">
        <v>212</v>
      </c>
      <c r="AH2707" s="25">
        <v>2657.10186758499</v>
      </c>
      <c r="AI2707" s="25">
        <v>2610.3046113489099</v>
      </c>
      <c r="AJ2707" s="25">
        <v>57.024862204386203</v>
      </c>
    </row>
    <row r="2708" spans="25:36" x14ac:dyDescent="0.2">
      <c r="Y2708" t="s">
        <v>5126</v>
      </c>
      <c r="Z2708" t="s">
        <v>212</v>
      </c>
      <c r="AA2708" s="6">
        <v>1684.19499735355</v>
      </c>
      <c r="AB2708" s="6">
        <v>1666.1622056256599</v>
      </c>
      <c r="AC2708" s="6">
        <v>49.117847657078201</v>
      </c>
      <c r="AF2708" s="24" t="s">
        <v>5526</v>
      </c>
      <c r="AG2708" s="24" t="s">
        <v>212</v>
      </c>
      <c r="AH2708" s="25">
        <v>2496.1500754256799</v>
      </c>
      <c r="AI2708" s="25">
        <v>2610.4810155333298</v>
      </c>
      <c r="AJ2708" s="25">
        <v>39.3479278732406</v>
      </c>
    </row>
    <row r="2709" spans="25:36" x14ac:dyDescent="0.2">
      <c r="Y2709" t="s">
        <v>5128</v>
      </c>
      <c r="Z2709" t="s">
        <v>212</v>
      </c>
      <c r="AA2709" s="6">
        <v>1684.4877592069299</v>
      </c>
      <c r="AB2709" s="6">
        <v>1613.3801421783401</v>
      </c>
      <c r="AC2709" s="6">
        <v>64.253212434737407</v>
      </c>
      <c r="AF2709" s="24" t="s">
        <v>6208</v>
      </c>
      <c r="AG2709" s="24" t="s">
        <v>212</v>
      </c>
      <c r="AH2709" s="25">
        <v>3042.0345668179898</v>
      </c>
      <c r="AI2709" s="25">
        <v>2611.3391270338102</v>
      </c>
      <c r="AJ2709" s="25">
        <v>75.526502362024601</v>
      </c>
    </row>
    <row r="2710" spans="25:36" x14ac:dyDescent="0.2">
      <c r="Y2710" t="s">
        <v>5130</v>
      </c>
      <c r="Z2710" t="s">
        <v>212</v>
      </c>
      <c r="AA2710" s="6">
        <v>1685.7548129034999</v>
      </c>
      <c r="AB2710" s="6">
        <v>1192.83279885517</v>
      </c>
      <c r="AC2710" s="6">
        <v>75.884888267279507</v>
      </c>
      <c r="AF2710" s="24" t="s">
        <v>3649</v>
      </c>
      <c r="AG2710" s="24" t="s">
        <v>212</v>
      </c>
      <c r="AH2710" s="25">
        <v>2611.3391270338102</v>
      </c>
      <c r="AI2710" s="25">
        <v>2611.3391270338102</v>
      </c>
      <c r="AJ2710" s="25"/>
    </row>
    <row r="2711" spans="25:36" x14ac:dyDescent="0.2">
      <c r="Y2711" t="s">
        <v>5132</v>
      </c>
      <c r="Z2711" t="s">
        <v>212</v>
      </c>
      <c r="AA2711" s="6">
        <v>1685.7686581753701</v>
      </c>
      <c r="AB2711" s="6">
        <v>1592.67578961903</v>
      </c>
      <c r="AC2711" s="6">
        <v>85.044417191016706</v>
      </c>
      <c r="AF2711" s="24" t="s">
        <v>5672</v>
      </c>
      <c r="AG2711" s="24" t="s">
        <v>212</v>
      </c>
      <c r="AH2711" s="25">
        <v>3245.2069920590702</v>
      </c>
      <c r="AI2711" s="25">
        <v>2613.0621247152098</v>
      </c>
      <c r="AJ2711" s="25">
        <v>48.932301254583102</v>
      </c>
    </row>
    <row r="2712" spans="25:36" x14ac:dyDescent="0.2">
      <c r="Y2712" t="s">
        <v>5134</v>
      </c>
      <c r="Z2712" t="s">
        <v>212</v>
      </c>
      <c r="AA2712" s="6">
        <v>1686.9738197357599</v>
      </c>
      <c r="AB2712" s="6">
        <v>1560.46129486309</v>
      </c>
      <c r="AC2712" s="6">
        <v>64.231643884924395</v>
      </c>
      <c r="AF2712" s="24" t="s">
        <v>3143</v>
      </c>
      <c r="AG2712" s="24" t="s">
        <v>212</v>
      </c>
      <c r="AH2712" s="25">
        <v>2306.24342853178</v>
      </c>
      <c r="AI2712" s="25">
        <v>2619.6719482827202</v>
      </c>
      <c r="AJ2712" s="25">
        <v>47.8305970039359</v>
      </c>
    </row>
    <row r="2713" spans="25:36" x14ac:dyDescent="0.2">
      <c r="Y2713" t="s">
        <v>5135</v>
      </c>
      <c r="Z2713" t="s">
        <v>274</v>
      </c>
      <c r="AA2713" s="6">
        <v>1687.66783567573</v>
      </c>
      <c r="AB2713" s="6">
        <v>1687.66783567573</v>
      </c>
      <c r="AC2713" s="6">
        <v>3.5473047270596201</v>
      </c>
      <c r="AF2713" s="24" t="s">
        <v>5216</v>
      </c>
      <c r="AG2713" s="24" t="s">
        <v>212</v>
      </c>
      <c r="AH2713" s="25">
        <v>2298.31235206985</v>
      </c>
      <c r="AI2713" s="25">
        <v>2620.1988023280601</v>
      </c>
      <c r="AJ2713" s="25">
        <v>52.426932595307399</v>
      </c>
    </row>
    <row r="2714" spans="25:36" x14ac:dyDescent="0.2">
      <c r="Y2714" t="s">
        <v>5137</v>
      </c>
      <c r="Z2714" t="s">
        <v>212</v>
      </c>
      <c r="AA2714" s="6">
        <v>1687.90228396158</v>
      </c>
      <c r="AB2714" s="6">
        <v>1687.90228396158</v>
      </c>
      <c r="AC2714" s="6"/>
      <c r="AF2714" s="24" t="s">
        <v>6744</v>
      </c>
      <c r="AG2714" s="24" t="s">
        <v>212</v>
      </c>
      <c r="AH2714" s="25">
        <v>7130.9936268249803</v>
      </c>
      <c r="AI2714" s="25">
        <v>2620.61625852416</v>
      </c>
      <c r="AJ2714" s="25">
        <v>129.92970895742499</v>
      </c>
    </row>
    <row r="2715" spans="25:36" x14ac:dyDescent="0.2">
      <c r="Y2715" t="s">
        <v>5139</v>
      </c>
      <c r="Z2715" t="s">
        <v>212</v>
      </c>
      <c r="AA2715" s="6">
        <v>1688.46587017557</v>
      </c>
      <c r="AB2715" s="6">
        <v>1602.5825468170999</v>
      </c>
      <c r="AC2715" s="6">
        <v>48.535289266404199</v>
      </c>
      <c r="AF2715" s="24" t="s">
        <v>6071</v>
      </c>
      <c r="AG2715" s="24" t="s">
        <v>212</v>
      </c>
      <c r="AH2715" s="25">
        <v>2824.0146405728301</v>
      </c>
      <c r="AI2715" s="25">
        <v>2621.8133906241101</v>
      </c>
      <c r="AJ2715" s="25">
        <v>30.962310241495899</v>
      </c>
    </row>
    <row r="2716" spans="25:36" x14ac:dyDescent="0.2">
      <c r="Y2716" t="s">
        <v>5141</v>
      </c>
      <c r="Z2716" t="s">
        <v>212</v>
      </c>
      <c r="AA2716" s="6">
        <v>1689.8839468895001</v>
      </c>
      <c r="AB2716" s="6">
        <v>1689.8839468895001</v>
      </c>
      <c r="AC2716" s="6"/>
      <c r="AF2716" s="24" t="s">
        <v>5324</v>
      </c>
      <c r="AG2716" s="24" t="s">
        <v>212</v>
      </c>
      <c r="AH2716" s="25">
        <v>2622</v>
      </c>
      <c r="AI2716" s="25">
        <v>2622</v>
      </c>
      <c r="AJ2716" s="25"/>
    </row>
    <row r="2717" spans="25:36" x14ac:dyDescent="0.2">
      <c r="Y2717" t="s">
        <v>5142</v>
      </c>
      <c r="Z2717" t="s">
        <v>212</v>
      </c>
      <c r="AA2717" s="6">
        <v>1690.01375196709</v>
      </c>
      <c r="AB2717" s="6">
        <v>1690.01375196709</v>
      </c>
      <c r="AC2717" s="6">
        <v>8.4505893171037396</v>
      </c>
      <c r="AF2717" s="24" t="s">
        <v>4189</v>
      </c>
      <c r="AG2717" s="24" t="s">
        <v>212</v>
      </c>
      <c r="AH2717" s="25">
        <v>2601.7693051107199</v>
      </c>
      <c r="AI2717" s="25">
        <v>2622.332099839</v>
      </c>
      <c r="AJ2717" s="25">
        <v>63.984747171100203</v>
      </c>
    </row>
    <row r="2718" spans="25:36" x14ac:dyDescent="0.2">
      <c r="Y2718" t="s">
        <v>5144</v>
      </c>
      <c r="Z2718" t="s">
        <v>212</v>
      </c>
      <c r="AA2718" s="6">
        <v>1690.6400507707001</v>
      </c>
      <c r="AB2718" s="6">
        <v>1396.6345040000001</v>
      </c>
      <c r="AC2718" s="6">
        <v>86.468471103998297</v>
      </c>
      <c r="AF2718" s="24" t="s">
        <v>5102</v>
      </c>
      <c r="AG2718" s="24" t="s">
        <v>212</v>
      </c>
      <c r="AH2718" s="25">
        <v>2856.5431340713399</v>
      </c>
      <c r="AI2718" s="25">
        <v>2624.18881360455</v>
      </c>
      <c r="AJ2718" s="25">
        <v>58.398773298801103</v>
      </c>
    </row>
    <row r="2719" spans="25:36" x14ac:dyDescent="0.2">
      <c r="Y2719" t="s">
        <v>5146</v>
      </c>
      <c r="Z2719" t="s">
        <v>212</v>
      </c>
      <c r="AA2719" s="6">
        <v>1690.91118662952</v>
      </c>
      <c r="AB2719" s="6">
        <v>1419.2883353275799</v>
      </c>
      <c r="AC2719" s="6">
        <v>160.59499950990201</v>
      </c>
      <c r="AF2719" s="24" t="s">
        <v>6701</v>
      </c>
      <c r="AG2719" s="24" t="s">
        <v>212</v>
      </c>
      <c r="AH2719" s="25">
        <v>3605.1598465256002</v>
      </c>
      <c r="AI2719" s="25">
        <v>2625.77704529831</v>
      </c>
      <c r="AJ2719" s="25">
        <v>73.272526388978903</v>
      </c>
    </row>
    <row r="2720" spans="25:36" x14ac:dyDescent="0.2">
      <c r="Y2720" t="s">
        <v>5148</v>
      </c>
      <c r="Z2720" t="s">
        <v>212</v>
      </c>
      <c r="AA2720" s="6">
        <v>1691.8657703517199</v>
      </c>
      <c r="AB2720" s="6">
        <v>1691.8657703517199</v>
      </c>
      <c r="AC2720" s="6"/>
      <c r="AF2720" s="24" t="s">
        <v>4850</v>
      </c>
      <c r="AG2720" s="24" t="s">
        <v>212</v>
      </c>
      <c r="AH2720" s="25">
        <v>3169.9923709708801</v>
      </c>
      <c r="AI2720" s="25">
        <v>2626.0498054650402</v>
      </c>
      <c r="AJ2720" s="25">
        <v>94.270242762655201</v>
      </c>
    </row>
    <row r="2721" spans="25:36" x14ac:dyDescent="0.2">
      <c r="Y2721" t="s">
        <v>5150</v>
      </c>
      <c r="Z2721" t="s">
        <v>212</v>
      </c>
      <c r="AA2721" s="6">
        <v>1691.8657703517199</v>
      </c>
      <c r="AB2721" s="6">
        <v>1691.8657703517199</v>
      </c>
      <c r="AC2721" s="6"/>
      <c r="AF2721" s="24" t="s">
        <v>4213</v>
      </c>
      <c r="AG2721" s="24" t="s">
        <v>212</v>
      </c>
      <c r="AH2721" s="25">
        <v>2461.4686536151598</v>
      </c>
      <c r="AI2721" s="25">
        <v>2628.1110528857998</v>
      </c>
      <c r="AJ2721" s="25">
        <v>41.897856240564799</v>
      </c>
    </row>
    <row r="2722" spans="25:36" x14ac:dyDescent="0.2">
      <c r="Y2722" t="s">
        <v>5152</v>
      </c>
      <c r="Z2722" t="s">
        <v>212</v>
      </c>
      <c r="AA2722" s="6">
        <v>1692.17601995532</v>
      </c>
      <c r="AB2722" s="6">
        <v>1342.14416265412</v>
      </c>
      <c r="AC2722" s="6">
        <v>104.669967742899</v>
      </c>
      <c r="AF2722" s="24" t="s">
        <v>6152</v>
      </c>
      <c r="AG2722" s="24" t="s">
        <v>212</v>
      </c>
      <c r="AH2722" s="25">
        <v>2906.0848348947102</v>
      </c>
      <c r="AI2722" s="25">
        <v>2628.55080842488</v>
      </c>
      <c r="AJ2722" s="25">
        <v>84.966414647684203</v>
      </c>
    </row>
    <row r="2723" spans="25:36" x14ac:dyDescent="0.2">
      <c r="Y2723" t="s">
        <v>5154</v>
      </c>
      <c r="Z2723" t="s">
        <v>212</v>
      </c>
      <c r="AA2723" s="6">
        <v>1692.2497166313899</v>
      </c>
      <c r="AB2723" s="6">
        <v>1524.29581130416</v>
      </c>
      <c r="AC2723" s="6">
        <v>63.313269248469297</v>
      </c>
      <c r="AF2723" s="24" t="s">
        <v>5702</v>
      </c>
      <c r="AG2723" s="24" t="s">
        <v>212</v>
      </c>
      <c r="AH2723" s="25">
        <v>2669.4941361869001</v>
      </c>
      <c r="AI2723" s="25">
        <v>2633.4021401721602</v>
      </c>
      <c r="AJ2723" s="25">
        <v>43.107435102885702</v>
      </c>
    </row>
    <row r="2724" spans="25:36" x14ac:dyDescent="0.2">
      <c r="Y2724" t="s">
        <v>5156</v>
      </c>
      <c r="Z2724" t="s">
        <v>212</v>
      </c>
      <c r="AA2724" s="6">
        <v>1692.4764642882801</v>
      </c>
      <c r="AB2724" s="6">
        <v>1826.8062536801999</v>
      </c>
      <c r="AC2724" s="6">
        <v>63.186125879256899</v>
      </c>
      <c r="AF2724" s="24" t="s">
        <v>2549</v>
      </c>
      <c r="AG2724" s="24" t="s">
        <v>212</v>
      </c>
      <c r="AH2724" s="25">
        <v>4127.89773506848</v>
      </c>
      <c r="AI2724" s="25">
        <v>2634.6800497804202</v>
      </c>
      <c r="AJ2724" s="25">
        <v>128.04658115350901</v>
      </c>
    </row>
    <row r="2725" spans="25:36" x14ac:dyDescent="0.2">
      <c r="Y2725" t="s">
        <v>5158</v>
      </c>
      <c r="Z2725" t="s">
        <v>212</v>
      </c>
      <c r="AA2725" s="6">
        <v>1692.85674223254</v>
      </c>
      <c r="AB2725" s="6">
        <v>1692.85674223254</v>
      </c>
      <c r="AC2725" s="6"/>
      <c r="AF2725" s="24" t="s">
        <v>6251</v>
      </c>
      <c r="AG2725" s="24" t="s">
        <v>212</v>
      </c>
      <c r="AH2725" s="25">
        <v>3186.5437789401099</v>
      </c>
      <c r="AI2725" s="25">
        <v>2635</v>
      </c>
      <c r="AJ2725" s="25">
        <v>62.564104690692098</v>
      </c>
    </row>
    <row r="2726" spans="25:36" x14ac:dyDescent="0.2">
      <c r="Y2726" t="s">
        <v>5160</v>
      </c>
      <c r="Z2726" t="s">
        <v>212</v>
      </c>
      <c r="AA2726" s="6">
        <v>1692.97632255078</v>
      </c>
      <c r="AB2726" s="6">
        <v>1548.9717192257499</v>
      </c>
      <c r="AC2726" s="6">
        <v>70.562793943766493</v>
      </c>
      <c r="AF2726" s="24" t="s">
        <v>5536</v>
      </c>
      <c r="AG2726" s="24" t="s">
        <v>212</v>
      </c>
      <c r="AH2726" s="25">
        <v>2613.06667892941</v>
      </c>
      <c r="AI2726" s="25">
        <v>2635.4466875986</v>
      </c>
      <c r="AJ2726" s="25">
        <v>65.241964361507996</v>
      </c>
    </row>
    <row r="2727" spans="25:36" x14ac:dyDescent="0.2">
      <c r="Y2727" t="s">
        <v>5162</v>
      </c>
      <c r="Z2727" t="s">
        <v>212</v>
      </c>
      <c r="AA2727" s="6">
        <v>1693.27259666643</v>
      </c>
      <c r="AB2727" s="6">
        <v>925.20147195714401</v>
      </c>
      <c r="AC2727" s="6">
        <v>182.40067602545199</v>
      </c>
      <c r="AF2727" s="24" t="s">
        <v>5427</v>
      </c>
      <c r="AG2727" s="24" t="s">
        <v>274</v>
      </c>
      <c r="AH2727" s="25">
        <v>3192.95768879457</v>
      </c>
      <c r="AI2727" s="25">
        <v>2636.3880499776801</v>
      </c>
      <c r="AJ2727" s="25">
        <v>77.895130387572195</v>
      </c>
    </row>
    <row r="2728" spans="25:36" x14ac:dyDescent="0.2">
      <c r="Y2728" t="s">
        <v>5164</v>
      </c>
      <c r="Z2728" t="s">
        <v>212</v>
      </c>
      <c r="AA2728" s="6">
        <v>1694.0100064590999</v>
      </c>
      <c r="AB2728" s="6">
        <v>665.91902896491297</v>
      </c>
      <c r="AC2728" s="6">
        <v>151.47224403620501</v>
      </c>
      <c r="AF2728" s="24" t="s">
        <v>7945</v>
      </c>
      <c r="AG2728" s="24" t="s">
        <v>212</v>
      </c>
      <c r="AH2728" s="25">
        <v>4894.6554371072398</v>
      </c>
      <c r="AI2728" s="25">
        <v>2636.9763532479101</v>
      </c>
      <c r="AJ2728" s="25">
        <v>210.26496641035101</v>
      </c>
    </row>
    <row r="2729" spans="25:36" x14ac:dyDescent="0.2">
      <c r="Y2729" t="s">
        <v>5166</v>
      </c>
      <c r="Z2729" t="s">
        <v>212</v>
      </c>
      <c r="AA2729" s="6">
        <v>1694.4362571991601</v>
      </c>
      <c r="AB2729" s="6">
        <v>1506.37382336931</v>
      </c>
      <c r="AC2729" s="6">
        <v>61.544688104450501</v>
      </c>
      <c r="AF2729" s="24" t="s">
        <v>5781</v>
      </c>
      <c r="AG2729" s="24" t="s">
        <v>212</v>
      </c>
      <c r="AH2729" s="25">
        <v>3039.6825050248199</v>
      </c>
      <c r="AI2729" s="25">
        <v>2637.68910140456</v>
      </c>
      <c r="AJ2729" s="25">
        <v>49.739403577218901</v>
      </c>
    </row>
    <row r="2730" spans="25:36" x14ac:dyDescent="0.2">
      <c r="Y2730" t="s">
        <v>5167</v>
      </c>
      <c r="Z2730" t="s">
        <v>274</v>
      </c>
      <c r="AA2730" s="6">
        <v>1694.83880619243</v>
      </c>
      <c r="AB2730" s="6">
        <v>1694.83880619243</v>
      </c>
      <c r="AC2730" s="6"/>
      <c r="AF2730" s="24" t="s">
        <v>6495</v>
      </c>
      <c r="AG2730" s="24" t="s">
        <v>212</v>
      </c>
      <c r="AH2730" s="25">
        <v>3494.59885788262</v>
      </c>
      <c r="AI2730" s="25">
        <v>2640.3598992748998</v>
      </c>
      <c r="AJ2730" s="25">
        <v>88.612913110540902</v>
      </c>
    </row>
    <row r="2731" spans="25:36" x14ac:dyDescent="0.2">
      <c r="Y2731" t="s">
        <v>5169</v>
      </c>
      <c r="Z2731" t="s">
        <v>212</v>
      </c>
      <c r="AA2731" s="6">
        <v>1695.29717379668</v>
      </c>
      <c r="AB2731" s="6">
        <v>798.63609249600904</v>
      </c>
      <c r="AC2731" s="6">
        <v>111.795126315486</v>
      </c>
      <c r="AF2731" s="24" t="s">
        <v>5775</v>
      </c>
      <c r="AG2731" s="24" t="s">
        <v>212</v>
      </c>
      <c r="AH2731" s="25">
        <v>3340.8559233976898</v>
      </c>
      <c r="AI2731" s="25">
        <v>2643.6857854569698</v>
      </c>
      <c r="AJ2731" s="25">
        <v>60.192148389907999</v>
      </c>
    </row>
    <row r="2732" spans="25:36" x14ac:dyDescent="0.2">
      <c r="Y2732" t="s">
        <v>5171</v>
      </c>
      <c r="Z2732" t="s">
        <v>212</v>
      </c>
      <c r="AA2732" s="6">
        <v>1695.3109294682899</v>
      </c>
      <c r="AB2732" s="6">
        <v>1598.7515700850799</v>
      </c>
      <c r="AC2732" s="6">
        <v>80.395787553405398</v>
      </c>
      <c r="AF2732" s="24" t="s">
        <v>6414</v>
      </c>
      <c r="AG2732" s="24" t="s">
        <v>212</v>
      </c>
      <c r="AH2732" s="25">
        <v>3304.3309131064302</v>
      </c>
      <c r="AI2732" s="25">
        <v>2644.0360854293199</v>
      </c>
      <c r="AJ2732" s="25">
        <v>69.678003312228</v>
      </c>
    </row>
    <row r="2733" spans="25:36" x14ac:dyDescent="0.2">
      <c r="Y2733" t="s">
        <v>5173</v>
      </c>
      <c r="Z2733" t="s">
        <v>212</v>
      </c>
      <c r="AA2733" s="6">
        <v>1695.63983668277</v>
      </c>
      <c r="AB2733" s="6">
        <v>1395.1026234942401</v>
      </c>
      <c r="AC2733" s="6">
        <v>76.181677382427395</v>
      </c>
      <c r="AF2733" s="24" t="s">
        <v>1330</v>
      </c>
      <c r="AG2733" s="24" t="s">
        <v>212</v>
      </c>
      <c r="AH2733" s="25">
        <v>3017.3705099965</v>
      </c>
      <c r="AI2733" s="25">
        <v>2644.0844011253898</v>
      </c>
      <c r="AJ2733" s="25">
        <v>82.597226256971098</v>
      </c>
    </row>
    <row r="2734" spans="25:36" x14ac:dyDescent="0.2">
      <c r="Y2734" t="s">
        <v>5175</v>
      </c>
      <c r="Z2734" t="s">
        <v>212</v>
      </c>
      <c r="AA2734" s="6">
        <v>1695.9361148908499</v>
      </c>
      <c r="AB2734" s="6">
        <v>1511.4092210230999</v>
      </c>
      <c r="AC2734" s="6">
        <v>86.851575519671599</v>
      </c>
      <c r="AF2734" s="24" t="s">
        <v>4762</v>
      </c>
      <c r="AG2734" s="24" t="s">
        <v>212</v>
      </c>
      <c r="AH2734" s="25">
        <v>2840.6457397556901</v>
      </c>
      <c r="AI2734" s="25">
        <v>2644.4795258479999</v>
      </c>
      <c r="AJ2734" s="25">
        <v>44.716921723907099</v>
      </c>
    </row>
    <row r="2735" spans="25:36" x14ac:dyDescent="0.2">
      <c r="Y2735" t="s">
        <v>5177</v>
      </c>
      <c r="Z2735" t="s">
        <v>212</v>
      </c>
      <c r="AA2735" s="6">
        <v>1696.8210302820601</v>
      </c>
      <c r="AB2735" s="6">
        <v>1696.8210302820601</v>
      </c>
      <c r="AC2735" s="6"/>
      <c r="AF2735" s="24" t="s">
        <v>5241</v>
      </c>
      <c r="AG2735" s="24" t="s">
        <v>212</v>
      </c>
      <c r="AH2735" s="25">
        <v>2722.8500530476799</v>
      </c>
      <c r="AI2735" s="25">
        <v>2645.3920835266999</v>
      </c>
      <c r="AJ2735" s="25">
        <v>46.593563105330297</v>
      </c>
    </row>
    <row r="2736" spans="25:36" x14ac:dyDescent="0.2">
      <c r="Y2736" t="s">
        <v>5179</v>
      </c>
      <c r="Z2736" t="s">
        <v>212</v>
      </c>
      <c r="AA2736" s="6">
        <v>1696.8971064535299</v>
      </c>
      <c r="AB2736" s="6">
        <v>468.6373385</v>
      </c>
      <c r="AC2736" s="6">
        <v>117.938634210457</v>
      </c>
      <c r="AF2736" s="24" t="s">
        <v>5509</v>
      </c>
      <c r="AG2736" s="24" t="s">
        <v>212</v>
      </c>
      <c r="AH2736" s="25">
        <v>2740.3164387291599</v>
      </c>
      <c r="AI2736" s="25">
        <v>2650</v>
      </c>
      <c r="AJ2736" s="25">
        <v>46.271181620806097</v>
      </c>
    </row>
    <row r="2737" spans="25:36" x14ac:dyDescent="0.2">
      <c r="Y2737" t="s">
        <v>5180</v>
      </c>
      <c r="Z2737" t="s">
        <v>274</v>
      </c>
      <c r="AA2737" s="6">
        <v>1697.6882381001799</v>
      </c>
      <c r="AB2737" s="6">
        <v>1399.7561440214099</v>
      </c>
      <c r="AC2737" s="6">
        <v>116.301366584958</v>
      </c>
      <c r="AF2737" s="24" t="s">
        <v>4737</v>
      </c>
      <c r="AG2737" s="24" t="s">
        <v>212</v>
      </c>
      <c r="AH2737" s="25">
        <v>2610.4456012946598</v>
      </c>
      <c r="AI2737" s="25">
        <v>2652.1855390953301</v>
      </c>
      <c r="AJ2737" s="25">
        <v>62.3612980430782</v>
      </c>
    </row>
    <row r="2738" spans="25:36" x14ac:dyDescent="0.2">
      <c r="Y2738" t="s">
        <v>5182</v>
      </c>
      <c r="Z2738" t="s">
        <v>212</v>
      </c>
      <c r="AA2738" s="6">
        <v>1698.4038021097099</v>
      </c>
      <c r="AB2738" s="6">
        <v>1529.57914461531</v>
      </c>
      <c r="AC2738" s="6">
        <v>70.214088380135394</v>
      </c>
      <c r="AF2738" s="24" t="s">
        <v>5343</v>
      </c>
      <c r="AG2738" s="24" t="s">
        <v>212</v>
      </c>
      <c r="AH2738" s="25">
        <v>2782.3664361954302</v>
      </c>
      <c r="AI2738" s="25">
        <v>2652.8348972131498</v>
      </c>
      <c r="AJ2738" s="25">
        <v>39.850677772931697</v>
      </c>
    </row>
    <row r="2739" spans="25:36" x14ac:dyDescent="0.2">
      <c r="Y2739" t="s">
        <v>5184</v>
      </c>
      <c r="Z2739" t="s">
        <v>212</v>
      </c>
      <c r="AA2739" s="6">
        <v>1699.864932748</v>
      </c>
      <c r="AB2739" s="6">
        <v>1276.1753811338699</v>
      </c>
      <c r="AC2739" s="6">
        <v>114.50860329135899</v>
      </c>
      <c r="AF2739" s="24" t="s">
        <v>4504</v>
      </c>
      <c r="AG2739" s="24" t="s">
        <v>212</v>
      </c>
      <c r="AH2739" s="25">
        <v>3245.3304836444299</v>
      </c>
      <c r="AI2739" s="25">
        <v>2653.2194998443101</v>
      </c>
      <c r="AJ2739" s="25">
        <v>59.874366667231897</v>
      </c>
    </row>
    <row r="2740" spans="25:36" x14ac:dyDescent="0.2">
      <c r="Y2740" t="s">
        <v>5186</v>
      </c>
      <c r="Z2740" t="s">
        <v>212</v>
      </c>
      <c r="AA2740" s="6">
        <v>1700.53206428314</v>
      </c>
      <c r="AB2740" s="6">
        <v>1701.4062961449899</v>
      </c>
      <c r="AC2740" s="6">
        <v>79.834524580720199</v>
      </c>
      <c r="AF2740" s="24" t="s">
        <v>5055</v>
      </c>
      <c r="AG2740" s="24" t="s">
        <v>274</v>
      </c>
      <c r="AH2740" s="25">
        <v>2706.77985065862</v>
      </c>
      <c r="AI2740" s="25">
        <v>2653.4575880469702</v>
      </c>
      <c r="AJ2740" s="25">
        <v>43.151055251366998</v>
      </c>
    </row>
    <row r="2741" spans="25:36" x14ac:dyDescent="0.2">
      <c r="Y2741" t="s">
        <v>5188</v>
      </c>
      <c r="Z2741" t="s">
        <v>212</v>
      </c>
      <c r="AA2741" s="6">
        <v>1700.5444960677801</v>
      </c>
      <c r="AB2741" s="6">
        <v>1680.16079751139</v>
      </c>
      <c r="AC2741" s="6">
        <v>77.107281442094006</v>
      </c>
      <c r="AF2741" s="24" t="s">
        <v>5852</v>
      </c>
      <c r="AG2741" s="24" t="s">
        <v>212</v>
      </c>
      <c r="AH2741" s="25">
        <v>2644.7377435693402</v>
      </c>
      <c r="AI2741" s="25">
        <v>2653.98791453072</v>
      </c>
      <c r="AJ2741" s="25">
        <v>27.4682397043088</v>
      </c>
    </row>
    <row r="2742" spans="25:36" x14ac:dyDescent="0.2">
      <c r="Y2742" t="s">
        <v>5190</v>
      </c>
      <c r="Z2742" t="s">
        <v>274</v>
      </c>
      <c r="AA2742" s="6">
        <v>1700.7184842250599</v>
      </c>
      <c r="AB2742" s="6">
        <v>1477.36129074772</v>
      </c>
      <c r="AC2742" s="6">
        <v>63.428137837198101</v>
      </c>
      <c r="AF2742" s="24" t="s">
        <v>7524</v>
      </c>
      <c r="AG2742" s="24" t="s">
        <v>212</v>
      </c>
      <c r="AH2742" s="25">
        <v>4154.7373997577997</v>
      </c>
      <c r="AI2742" s="25">
        <v>2656.5356585156101</v>
      </c>
      <c r="AJ2742" s="25">
        <v>91.433699107546104</v>
      </c>
    </row>
    <row r="2743" spans="25:36" x14ac:dyDescent="0.2">
      <c r="Y2743" t="s">
        <v>5192</v>
      </c>
      <c r="Z2743" t="s">
        <v>212</v>
      </c>
      <c r="AA2743" s="6">
        <v>1700.82055016459</v>
      </c>
      <c r="AB2743" s="6">
        <v>1348.9042337071801</v>
      </c>
      <c r="AC2743" s="6">
        <v>65.628577557985807</v>
      </c>
      <c r="AF2743" s="24" t="s">
        <v>5785</v>
      </c>
      <c r="AG2743" s="24" t="s">
        <v>212</v>
      </c>
      <c r="AH2743" s="25">
        <v>2856.2850288618902</v>
      </c>
      <c r="AI2743" s="25">
        <v>2657.3601638087898</v>
      </c>
      <c r="AJ2743" s="25">
        <v>46.6730605348666</v>
      </c>
    </row>
    <row r="2744" spans="25:36" x14ac:dyDescent="0.2">
      <c r="Y2744" t="s">
        <v>5194</v>
      </c>
      <c r="Z2744" t="s">
        <v>212</v>
      </c>
      <c r="AA2744" s="6">
        <v>1700.9776265872299</v>
      </c>
      <c r="AB2744" s="6">
        <v>1500</v>
      </c>
      <c r="AC2744" s="6">
        <v>56.088572847866203</v>
      </c>
      <c r="AF2744" s="24" t="s">
        <v>5972</v>
      </c>
      <c r="AG2744" s="24" t="s">
        <v>212</v>
      </c>
      <c r="AH2744" s="25">
        <v>3186.2705131377002</v>
      </c>
      <c r="AI2744" s="25">
        <v>2658.9630389332601</v>
      </c>
      <c r="AJ2744" s="25">
        <v>56.741889491836197</v>
      </c>
    </row>
    <row r="2745" spans="25:36" x14ac:dyDescent="0.2">
      <c r="Y2745" t="s">
        <v>5196</v>
      </c>
      <c r="Z2745" t="s">
        <v>212</v>
      </c>
      <c r="AA2745" s="6">
        <v>1701.3563180523799</v>
      </c>
      <c r="AB2745" s="6">
        <v>1389.2682575532299</v>
      </c>
      <c r="AC2745" s="6">
        <v>89.499497438357196</v>
      </c>
      <c r="AF2745" s="24" t="s">
        <v>5229</v>
      </c>
      <c r="AG2745" s="24" t="s">
        <v>212</v>
      </c>
      <c r="AH2745" s="25">
        <v>3312.8330314712598</v>
      </c>
      <c r="AI2745" s="25">
        <v>2661.0579786950002</v>
      </c>
      <c r="AJ2745" s="25">
        <v>78.5838834513103</v>
      </c>
    </row>
    <row r="2746" spans="25:36" x14ac:dyDescent="0.2">
      <c r="Y2746" t="s">
        <v>5198</v>
      </c>
      <c r="Z2746" t="s">
        <v>212</v>
      </c>
      <c r="AA2746" s="6">
        <v>1701.4186412701099</v>
      </c>
      <c r="AB2746" s="6">
        <v>1140.86325696979</v>
      </c>
      <c r="AC2746" s="6">
        <v>122.239099851482</v>
      </c>
      <c r="AF2746" s="24" t="s">
        <v>7260</v>
      </c>
      <c r="AG2746" s="24" t="s">
        <v>274</v>
      </c>
      <c r="AH2746" s="25">
        <v>4852.8587667474403</v>
      </c>
      <c r="AI2746" s="25">
        <v>2662.9202362472201</v>
      </c>
      <c r="AJ2746" s="25">
        <v>118.12249700075699</v>
      </c>
    </row>
    <row r="2747" spans="25:36" x14ac:dyDescent="0.2">
      <c r="Y2747" t="s">
        <v>5200</v>
      </c>
      <c r="Z2747" t="s">
        <v>212</v>
      </c>
      <c r="AA2747" s="6">
        <v>1701.8004346314001</v>
      </c>
      <c r="AB2747" s="6">
        <v>1709.7721856849701</v>
      </c>
      <c r="AC2747" s="6">
        <v>52.634148165522603</v>
      </c>
      <c r="AF2747" s="24" t="s">
        <v>7811</v>
      </c>
      <c r="AG2747" s="24" t="s">
        <v>212</v>
      </c>
      <c r="AH2747" s="25">
        <v>4784.5632968227601</v>
      </c>
      <c r="AI2747" s="25">
        <v>2663.7941879905002</v>
      </c>
      <c r="AJ2747" s="25">
        <v>142.65988293830799</v>
      </c>
    </row>
    <row r="2748" spans="25:36" x14ac:dyDescent="0.2">
      <c r="Y2748" t="s">
        <v>5202</v>
      </c>
      <c r="Z2748" t="s">
        <v>212</v>
      </c>
      <c r="AA2748" s="6">
        <v>1702.0598982235399</v>
      </c>
      <c r="AB2748" s="6">
        <v>1388.26893640507</v>
      </c>
      <c r="AC2748" s="6">
        <v>97.195911671773203</v>
      </c>
      <c r="AF2748" s="24" t="s">
        <v>5990</v>
      </c>
      <c r="AG2748" s="24" t="s">
        <v>212</v>
      </c>
      <c r="AH2748" s="25">
        <v>2835.6788104187899</v>
      </c>
      <c r="AI2748" s="25">
        <v>2664.16075262497</v>
      </c>
      <c r="AJ2748" s="25">
        <v>59.817530294603003</v>
      </c>
    </row>
    <row r="2749" spans="25:36" x14ac:dyDescent="0.2">
      <c r="Y2749" t="s">
        <v>5204</v>
      </c>
      <c r="Z2749" t="s">
        <v>212</v>
      </c>
      <c r="AA2749" s="6">
        <v>1702.4133766848299</v>
      </c>
      <c r="AB2749" s="6">
        <v>2040.73427401766</v>
      </c>
      <c r="AC2749" s="6">
        <v>65.553091105607905</v>
      </c>
      <c r="AF2749" s="24" t="s">
        <v>6807</v>
      </c>
      <c r="AG2749" s="24" t="s">
        <v>212</v>
      </c>
      <c r="AH2749" s="25">
        <v>3664.87400510011</v>
      </c>
      <c r="AI2749" s="25">
        <v>2664.17773073948</v>
      </c>
      <c r="AJ2749" s="25">
        <v>107.05765780940099</v>
      </c>
    </row>
    <row r="2750" spans="25:36" x14ac:dyDescent="0.2">
      <c r="Y2750" t="s">
        <v>5205</v>
      </c>
      <c r="Z2750" t="s">
        <v>274</v>
      </c>
      <c r="AA2750" s="6">
        <v>1702.7686617187601</v>
      </c>
      <c r="AB2750" s="6">
        <v>1702.7686617187601</v>
      </c>
      <c r="AC2750" s="6"/>
      <c r="AF2750" s="24" t="s">
        <v>4978</v>
      </c>
      <c r="AG2750" s="24" t="s">
        <v>212</v>
      </c>
      <c r="AH2750" s="25">
        <v>2712.3058440213899</v>
      </c>
      <c r="AI2750" s="25">
        <v>2667.3952116793898</v>
      </c>
      <c r="AJ2750" s="25">
        <v>37.8860987682774</v>
      </c>
    </row>
    <row r="2751" spans="25:36" x14ac:dyDescent="0.2">
      <c r="Y2751" t="s">
        <v>5206</v>
      </c>
      <c r="Z2751" t="s">
        <v>274</v>
      </c>
      <c r="AA2751" s="6">
        <v>1702.8033308214401</v>
      </c>
      <c r="AB2751" s="6">
        <v>1206.95628262233</v>
      </c>
      <c r="AC2751" s="6">
        <v>61.917850211534002</v>
      </c>
      <c r="AF2751" s="24" t="s">
        <v>4381</v>
      </c>
      <c r="AG2751" s="24" t="s">
        <v>212</v>
      </c>
      <c r="AH2751" s="25">
        <v>2652.2079935691099</v>
      </c>
      <c r="AI2751" s="25">
        <v>2667.8407616444101</v>
      </c>
      <c r="AJ2751" s="25">
        <v>54.899774167091401</v>
      </c>
    </row>
    <row r="2752" spans="25:36" x14ac:dyDescent="0.2">
      <c r="Y2752" t="s">
        <v>5208</v>
      </c>
      <c r="Z2752" t="s">
        <v>212</v>
      </c>
      <c r="AA2752" s="6">
        <v>1704.9551397192499</v>
      </c>
      <c r="AB2752" s="6">
        <v>1415.27809333865</v>
      </c>
      <c r="AC2752" s="6">
        <v>89.359960527621894</v>
      </c>
      <c r="AF2752" s="24" t="s">
        <v>4952</v>
      </c>
      <c r="AG2752" s="24" t="s">
        <v>212</v>
      </c>
      <c r="AH2752" s="25">
        <v>2856.3532606070098</v>
      </c>
      <c r="AI2752" s="25">
        <v>2671.9128474786098</v>
      </c>
      <c r="AJ2752" s="25">
        <v>49.2086397580035</v>
      </c>
    </row>
    <row r="2753" spans="25:36" x14ac:dyDescent="0.2">
      <c r="Y2753" t="s">
        <v>5210</v>
      </c>
      <c r="Z2753" t="s">
        <v>212</v>
      </c>
      <c r="AA2753" s="6">
        <v>1705.0539227320401</v>
      </c>
      <c r="AB2753" s="6">
        <v>1275.1362577266</v>
      </c>
      <c r="AC2753" s="6">
        <v>87.710596344556805</v>
      </c>
      <c r="AF2753" s="24" t="s">
        <v>3327</v>
      </c>
      <c r="AG2753" s="24" t="s">
        <v>212</v>
      </c>
      <c r="AH2753" s="25">
        <v>2294.3968752999199</v>
      </c>
      <c r="AI2753" s="25">
        <v>2674</v>
      </c>
      <c r="AJ2753" s="25">
        <v>48.738227868029</v>
      </c>
    </row>
    <row r="2754" spans="25:36" x14ac:dyDescent="0.2">
      <c r="Y2754" t="s">
        <v>5212</v>
      </c>
      <c r="Z2754" t="s">
        <v>212</v>
      </c>
      <c r="AA2754" s="6">
        <v>1706.4122819853601</v>
      </c>
      <c r="AB2754" s="6">
        <v>1566.86838411908</v>
      </c>
      <c r="AC2754" s="6">
        <v>74.0937764520922</v>
      </c>
      <c r="AF2754" s="24" t="s">
        <v>5920</v>
      </c>
      <c r="AG2754" s="24" t="s">
        <v>212</v>
      </c>
      <c r="AH2754" s="25">
        <v>12546.3525635439</v>
      </c>
      <c r="AI2754" s="25">
        <v>2674.6574726887302</v>
      </c>
      <c r="AJ2754" s="25">
        <v>301.38751720667898</v>
      </c>
    </row>
    <row r="2755" spans="25:36" x14ac:dyDescent="0.2">
      <c r="Y2755" t="s">
        <v>5214</v>
      </c>
      <c r="Z2755" t="s">
        <v>212</v>
      </c>
      <c r="AA2755" s="6">
        <v>1706.58149570978</v>
      </c>
      <c r="AB2755" s="6">
        <v>1372.07918064398</v>
      </c>
      <c r="AC2755" s="6">
        <v>51.655835492948903</v>
      </c>
      <c r="AF2755" s="24" t="s">
        <v>5604</v>
      </c>
      <c r="AG2755" s="24" t="s">
        <v>212</v>
      </c>
      <c r="AH2755" s="25">
        <v>3439.1602695270999</v>
      </c>
      <c r="AI2755" s="25">
        <v>2674.9048735985002</v>
      </c>
      <c r="AJ2755" s="25">
        <v>91.069412351865196</v>
      </c>
    </row>
    <row r="2756" spans="25:36" x14ac:dyDescent="0.2">
      <c r="Y2756" t="s">
        <v>5216</v>
      </c>
      <c r="Z2756" t="s">
        <v>212</v>
      </c>
      <c r="AA2756" s="6">
        <v>1706.66350450296</v>
      </c>
      <c r="AB2756" s="6">
        <v>1546.9926632384399</v>
      </c>
      <c r="AC2756" s="6">
        <v>71.635597817820198</v>
      </c>
      <c r="AF2756" s="24" t="s">
        <v>5612</v>
      </c>
      <c r="AG2756" s="24" t="s">
        <v>212</v>
      </c>
      <c r="AH2756" s="25">
        <v>3137.9718639814701</v>
      </c>
      <c r="AI2756" s="25">
        <v>2676.2759223373901</v>
      </c>
      <c r="AJ2756" s="25">
        <v>52.4697987446566</v>
      </c>
    </row>
    <row r="2757" spans="25:36" x14ac:dyDescent="0.2">
      <c r="Y2757" t="s">
        <v>5218</v>
      </c>
      <c r="Z2757" t="s">
        <v>212</v>
      </c>
      <c r="AA2757" s="6">
        <v>1706.73454704497</v>
      </c>
      <c r="AB2757" s="6">
        <v>1706.73454704497</v>
      </c>
      <c r="AC2757" s="6"/>
      <c r="AF2757" s="24" t="s">
        <v>5854</v>
      </c>
      <c r="AG2757" s="24" t="s">
        <v>212</v>
      </c>
      <c r="AH2757" s="25">
        <v>3309.8816875598</v>
      </c>
      <c r="AI2757" s="25">
        <v>2676.29327632486</v>
      </c>
      <c r="AJ2757" s="25">
        <v>70.585516878950997</v>
      </c>
    </row>
    <row r="2758" spans="25:36" x14ac:dyDescent="0.2">
      <c r="Y2758" t="s">
        <v>5220</v>
      </c>
      <c r="Z2758" t="s">
        <v>212</v>
      </c>
      <c r="AA2758" s="6">
        <v>1707.7936910614901</v>
      </c>
      <c r="AB2758" s="6">
        <v>1644.37415718017</v>
      </c>
      <c r="AC2758" s="6">
        <v>63.615135431392197</v>
      </c>
      <c r="AF2758" s="24" t="s">
        <v>4211</v>
      </c>
      <c r="AG2758" s="24" t="s">
        <v>212</v>
      </c>
      <c r="AH2758" s="25">
        <v>2690.0553650045399</v>
      </c>
      <c r="AI2758" s="25">
        <v>2679.84741811088</v>
      </c>
      <c r="AJ2758" s="25">
        <v>48.809902794645602</v>
      </c>
    </row>
    <row r="2759" spans="25:36" x14ac:dyDescent="0.2">
      <c r="Y2759" t="s">
        <v>5222</v>
      </c>
      <c r="Z2759" t="s">
        <v>212</v>
      </c>
      <c r="AA2759" s="6">
        <v>1709.53663546796</v>
      </c>
      <c r="AB2759" s="6">
        <v>1280.85902665668</v>
      </c>
      <c r="AC2759" s="6">
        <v>96.991258582054201</v>
      </c>
      <c r="AF2759" s="24" t="s">
        <v>4780</v>
      </c>
      <c r="AG2759" s="24" t="s">
        <v>212</v>
      </c>
      <c r="AH2759" s="25">
        <v>3094.5771732196499</v>
      </c>
      <c r="AI2759" s="25">
        <v>2682.0437869138</v>
      </c>
      <c r="AJ2759" s="25">
        <v>60.537279666531802</v>
      </c>
    </row>
    <row r="2760" spans="25:36" x14ac:dyDescent="0.2">
      <c r="Y2760" t="s">
        <v>5224</v>
      </c>
      <c r="Z2760" t="s">
        <v>212</v>
      </c>
      <c r="AA2760" s="6">
        <v>1709.78093682894</v>
      </c>
      <c r="AB2760" s="6">
        <v>1450.74737210533</v>
      </c>
      <c r="AC2760" s="6">
        <v>108.18421756841001</v>
      </c>
      <c r="AF2760" s="24" t="s">
        <v>6285</v>
      </c>
      <c r="AG2760" s="24" t="s">
        <v>212</v>
      </c>
      <c r="AH2760" s="25">
        <v>3000.7782337501299</v>
      </c>
      <c r="AI2760" s="25">
        <v>2684.1023444807001</v>
      </c>
      <c r="AJ2760" s="25">
        <v>92.803995842414395</v>
      </c>
    </row>
    <row r="2761" spans="25:36" x14ac:dyDescent="0.2">
      <c r="Y2761" t="s">
        <v>5226</v>
      </c>
      <c r="Z2761" t="s">
        <v>212</v>
      </c>
      <c r="AA2761" s="6">
        <v>1710.3786482189801</v>
      </c>
      <c r="AB2761" s="6">
        <v>1523.66173639471</v>
      </c>
      <c r="AC2761" s="6">
        <v>81.408989942736596</v>
      </c>
      <c r="AF2761" s="24" t="s">
        <v>5978</v>
      </c>
      <c r="AG2761" s="24" t="s">
        <v>212</v>
      </c>
      <c r="AH2761" s="25">
        <v>3307.81079838303</v>
      </c>
      <c r="AI2761" s="25">
        <v>2687.0832609835202</v>
      </c>
      <c r="AJ2761" s="25">
        <v>57.320978529011001</v>
      </c>
    </row>
    <row r="2762" spans="25:36" x14ac:dyDescent="0.2">
      <c r="Y2762" t="s">
        <v>5227</v>
      </c>
      <c r="Z2762" t="s">
        <v>274</v>
      </c>
      <c r="AA2762" s="6">
        <v>1712.68456839242</v>
      </c>
      <c r="AB2762" s="6">
        <v>1712.68456839242</v>
      </c>
      <c r="AC2762" s="6"/>
      <c r="AF2762" s="24" t="s">
        <v>5954</v>
      </c>
      <c r="AG2762" s="24" t="s">
        <v>212</v>
      </c>
      <c r="AH2762" s="25">
        <v>3495.80660993317</v>
      </c>
      <c r="AI2762" s="25">
        <v>2687.3350967440301</v>
      </c>
      <c r="AJ2762" s="25">
        <v>77.406601315285499</v>
      </c>
    </row>
    <row r="2763" spans="25:36" x14ac:dyDescent="0.2">
      <c r="Y2763" t="s">
        <v>5229</v>
      </c>
      <c r="Z2763" t="s">
        <v>212</v>
      </c>
      <c r="AA2763" s="6">
        <v>1712.9116049292099</v>
      </c>
      <c r="AB2763" s="6">
        <v>1336.8985496217699</v>
      </c>
      <c r="AC2763" s="6">
        <v>121.001004213931</v>
      </c>
      <c r="AF2763" s="24" t="s">
        <v>5676</v>
      </c>
      <c r="AG2763" s="24" t="s">
        <v>212</v>
      </c>
      <c r="AH2763" s="25">
        <v>2820.14374212659</v>
      </c>
      <c r="AI2763" s="25">
        <v>2690.34392047443</v>
      </c>
      <c r="AJ2763" s="25">
        <v>57.736541791063502</v>
      </c>
    </row>
    <row r="2764" spans="25:36" x14ac:dyDescent="0.2">
      <c r="Y2764" t="s">
        <v>5231</v>
      </c>
      <c r="Z2764" t="s">
        <v>212</v>
      </c>
      <c r="AA2764" s="6">
        <v>1713.3206367805999</v>
      </c>
      <c r="AB2764" s="6">
        <v>1354.85285871102</v>
      </c>
      <c r="AC2764" s="6">
        <v>86.443444427282202</v>
      </c>
      <c r="AF2764" s="24" t="s">
        <v>6976</v>
      </c>
      <c r="AG2764" s="24" t="s">
        <v>212</v>
      </c>
      <c r="AH2764" s="25">
        <v>3794.3275895707102</v>
      </c>
      <c r="AI2764" s="25">
        <v>2690.5031403995299</v>
      </c>
      <c r="AJ2764" s="25">
        <v>103.942170704745</v>
      </c>
    </row>
    <row r="2765" spans="25:36" x14ac:dyDescent="0.2">
      <c r="Y2765" t="s">
        <v>5233</v>
      </c>
      <c r="Z2765" t="s">
        <v>212</v>
      </c>
      <c r="AA2765" s="6">
        <v>1716.65204300903</v>
      </c>
      <c r="AB2765" s="6">
        <v>1716.65204300903</v>
      </c>
      <c r="AC2765" s="6"/>
      <c r="AF2765" s="24" t="s">
        <v>4657</v>
      </c>
      <c r="AG2765" s="24" t="s">
        <v>212</v>
      </c>
      <c r="AH2765" s="25">
        <v>2715.7479744171101</v>
      </c>
      <c r="AI2765" s="25">
        <v>2691.2198350025801</v>
      </c>
      <c r="AJ2765" s="25">
        <v>63.033719028636497</v>
      </c>
    </row>
    <row r="2766" spans="25:36" x14ac:dyDescent="0.2">
      <c r="Y2766" t="s">
        <v>5235</v>
      </c>
      <c r="Z2766" t="s">
        <v>212</v>
      </c>
      <c r="AA2766" s="6">
        <v>1717.0425082788399</v>
      </c>
      <c r="AB2766" s="6">
        <v>1808.5663495337401</v>
      </c>
      <c r="AC2766" s="6">
        <v>71.172764188934806</v>
      </c>
      <c r="AF2766" s="24" t="s">
        <v>6098</v>
      </c>
      <c r="AG2766" s="24" t="s">
        <v>212</v>
      </c>
      <c r="AH2766" s="25">
        <v>3988.65470780038</v>
      </c>
      <c r="AI2766" s="25">
        <v>2691.83027636727</v>
      </c>
      <c r="AJ2766" s="25">
        <v>87.231206776756906</v>
      </c>
    </row>
    <row r="2767" spans="25:36" x14ac:dyDescent="0.2">
      <c r="Y2767" t="s">
        <v>5237</v>
      </c>
      <c r="Z2767" t="s">
        <v>212</v>
      </c>
      <c r="AA2767" s="6">
        <v>1717.871571574</v>
      </c>
      <c r="AB2767" s="6">
        <v>148.79872086198301</v>
      </c>
      <c r="AC2767" s="6">
        <v>148.43518974830801</v>
      </c>
      <c r="AF2767" s="24" t="s">
        <v>5939</v>
      </c>
      <c r="AG2767" s="24" t="s">
        <v>212</v>
      </c>
      <c r="AH2767" s="25">
        <v>3197.8459823016101</v>
      </c>
      <c r="AI2767" s="25">
        <v>2692.6788245130001</v>
      </c>
      <c r="AJ2767" s="25">
        <v>57.239457509445401</v>
      </c>
    </row>
    <row r="2768" spans="25:36" x14ac:dyDescent="0.2">
      <c r="Y2768" t="s">
        <v>5239</v>
      </c>
      <c r="Z2768" t="s">
        <v>212</v>
      </c>
      <c r="AA2768" s="6">
        <v>1718.0498697865601</v>
      </c>
      <c r="AB2768" s="6">
        <v>1587.8325472059801</v>
      </c>
      <c r="AC2768" s="6">
        <v>80.427837072250796</v>
      </c>
      <c r="AF2768" s="24" t="s">
        <v>5335</v>
      </c>
      <c r="AG2768" s="24" t="s">
        <v>212</v>
      </c>
      <c r="AH2768" s="25">
        <v>4990.1432780510404</v>
      </c>
      <c r="AI2768" s="25">
        <v>2694.1912212950601</v>
      </c>
      <c r="AJ2768" s="25">
        <v>178.68350735043001</v>
      </c>
    </row>
    <row r="2769" spans="25:36" x14ac:dyDescent="0.2">
      <c r="Y2769" t="s">
        <v>5241</v>
      </c>
      <c r="Z2769" t="s">
        <v>212</v>
      </c>
      <c r="AA2769" s="6">
        <v>1718.60582404711</v>
      </c>
      <c r="AB2769" s="6">
        <v>1474.2981274562401</v>
      </c>
      <c r="AC2769" s="6">
        <v>65.527019696382695</v>
      </c>
      <c r="AF2769" s="24" t="s">
        <v>4820</v>
      </c>
      <c r="AG2769" s="24" t="s">
        <v>212</v>
      </c>
      <c r="AH2769" s="25">
        <v>3124.9199015078502</v>
      </c>
      <c r="AI2769" s="25">
        <v>2697.4934051138398</v>
      </c>
      <c r="AJ2769" s="25">
        <v>44.167681931405298</v>
      </c>
    </row>
    <row r="2770" spans="25:36" x14ac:dyDescent="0.2">
      <c r="Y2770" t="s">
        <v>5242</v>
      </c>
      <c r="Z2770" t="s">
        <v>274</v>
      </c>
      <c r="AA2770" s="6">
        <v>1718.63601795812</v>
      </c>
      <c r="AB2770" s="6">
        <v>1718.63601795812</v>
      </c>
      <c r="AC2770" s="6"/>
      <c r="AF2770" s="24" t="s">
        <v>5160</v>
      </c>
      <c r="AG2770" s="24" t="s">
        <v>212</v>
      </c>
      <c r="AH2770" s="25">
        <v>2966.1791520002098</v>
      </c>
      <c r="AI2770" s="25">
        <v>2700.0552343037898</v>
      </c>
      <c r="AJ2770" s="25">
        <v>56.015670695365998</v>
      </c>
    </row>
    <row r="2771" spans="25:36" x14ac:dyDescent="0.2">
      <c r="Y2771" t="s">
        <v>5244</v>
      </c>
      <c r="Z2771" t="s">
        <v>212</v>
      </c>
      <c r="AA2771" s="6">
        <v>1718.95181979473</v>
      </c>
      <c r="AB2771" s="6">
        <v>1293.9922356913701</v>
      </c>
      <c r="AC2771" s="6">
        <v>75.992962164000303</v>
      </c>
      <c r="AF2771" s="24" t="s">
        <v>4534</v>
      </c>
      <c r="AG2771" s="24" t="s">
        <v>212</v>
      </c>
      <c r="AH2771" s="25">
        <v>2553.4945975959899</v>
      </c>
      <c r="AI2771" s="25">
        <v>2705</v>
      </c>
      <c r="AJ2771" s="25">
        <v>44.680278650306903</v>
      </c>
    </row>
    <row r="2772" spans="25:36" x14ac:dyDescent="0.2">
      <c r="Y2772" t="s">
        <v>5246</v>
      </c>
      <c r="Z2772" t="s">
        <v>212</v>
      </c>
      <c r="AA2772" s="6">
        <v>1719.75080148087</v>
      </c>
      <c r="AB2772" s="6">
        <v>1441.5535741410199</v>
      </c>
      <c r="AC2772" s="6">
        <v>68.306859694841407</v>
      </c>
      <c r="AF2772" s="24" t="s">
        <v>3821</v>
      </c>
      <c r="AG2772" s="24" t="s">
        <v>212</v>
      </c>
      <c r="AH2772" s="25">
        <v>3429.7781296061899</v>
      </c>
      <c r="AI2772" s="25">
        <v>2705.4637255346101</v>
      </c>
      <c r="AJ2772" s="25">
        <v>85.669124574524602</v>
      </c>
    </row>
    <row r="2773" spans="25:36" x14ac:dyDescent="0.2">
      <c r="Y2773" t="s">
        <v>5248</v>
      </c>
      <c r="Z2773" t="s">
        <v>212</v>
      </c>
      <c r="AA2773" s="6">
        <v>1720.6220665780299</v>
      </c>
      <c r="AB2773" s="6">
        <v>1426.198136</v>
      </c>
      <c r="AC2773" s="6">
        <v>49.1044694779197</v>
      </c>
      <c r="AF2773" s="24" t="s">
        <v>4495</v>
      </c>
      <c r="AG2773" s="24" t="s">
        <v>212</v>
      </c>
      <c r="AH2773" s="25">
        <v>3106.1293165634802</v>
      </c>
      <c r="AI2773" s="25">
        <v>2705.7373875745502</v>
      </c>
      <c r="AJ2773" s="25">
        <v>72.972992428637994</v>
      </c>
    </row>
    <row r="2774" spans="25:36" x14ac:dyDescent="0.2">
      <c r="Y2774" t="s">
        <v>5250</v>
      </c>
      <c r="Z2774" t="s">
        <v>212</v>
      </c>
      <c r="AA2774" s="6">
        <v>1720.7759812086199</v>
      </c>
      <c r="AB2774" s="6">
        <v>1852.06744779836</v>
      </c>
      <c r="AC2774" s="6">
        <v>41.8737627908733</v>
      </c>
      <c r="AF2774" s="24" t="s">
        <v>7255</v>
      </c>
      <c r="AG2774" s="24" t="s">
        <v>274</v>
      </c>
      <c r="AH2774" s="25">
        <v>2706.4785483020701</v>
      </c>
      <c r="AI2774" s="25">
        <v>2706.4785483020701</v>
      </c>
      <c r="AJ2774" s="25">
        <v>81.803037772688</v>
      </c>
    </row>
    <row r="2775" spans="25:36" x14ac:dyDescent="0.2">
      <c r="Y2775" t="s">
        <v>5251</v>
      </c>
      <c r="Z2775" t="s">
        <v>274</v>
      </c>
      <c r="AA2775" s="6">
        <v>1721.61227698944</v>
      </c>
      <c r="AB2775" s="6">
        <v>1721.61227698944</v>
      </c>
      <c r="AC2775" s="6"/>
      <c r="AF2775" s="24" t="s">
        <v>6406</v>
      </c>
      <c r="AG2775" s="24" t="s">
        <v>212</v>
      </c>
      <c r="AH2775" s="25">
        <v>3093.61144743369</v>
      </c>
      <c r="AI2775" s="25">
        <v>2707.3855927275399</v>
      </c>
      <c r="AJ2775" s="25">
        <v>47.633258733994801</v>
      </c>
    </row>
    <row r="2776" spans="25:36" x14ac:dyDescent="0.2">
      <c r="Y2776" t="s">
        <v>5252</v>
      </c>
      <c r="Z2776" t="s">
        <v>212</v>
      </c>
      <c r="AA2776" s="6">
        <v>1721.61227698944</v>
      </c>
      <c r="AB2776" s="6">
        <v>1721.61227698944</v>
      </c>
      <c r="AC2776" s="6"/>
      <c r="AF2776" s="24" t="s">
        <v>5198</v>
      </c>
      <c r="AG2776" s="24" t="s">
        <v>212</v>
      </c>
      <c r="AH2776" s="25">
        <v>3862.9219856937302</v>
      </c>
      <c r="AI2776" s="25">
        <v>2708.17752420229</v>
      </c>
      <c r="AJ2776" s="25">
        <v>80.449376514633201</v>
      </c>
    </row>
    <row r="2777" spans="25:36" x14ac:dyDescent="0.2">
      <c r="Y2777" t="s">
        <v>5254</v>
      </c>
      <c r="Z2777" t="s">
        <v>212</v>
      </c>
      <c r="AA2777" s="6">
        <v>1721.9588274095499</v>
      </c>
      <c r="AB2777" s="6">
        <v>1475.78103205703</v>
      </c>
      <c r="AC2777" s="6">
        <v>82.897469052434502</v>
      </c>
      <c r="AF2777" s="24" t="s">
        <v>5680</v>
      </c>
      <c r="AG2777" s="24" t="s">
        <v>212</v>
      </c>
      <c r="AH2777" s="25">
        <v>3385.8066401718602</v>
      </c>
      <c r="AI2777" s="25">
        <v>2709.05010140373</v>
      </c>
      <c r="AJ2777" s="25">
        <v>57.956931215656503</v>
      </c>
    </row>
    <row r="2778" spans="25:36" x14ac:dyDescent="0.2">
      <c r="Y2778" t="s">
        <v>5256</v>
      </c>
      <c r="Z2778" t="s">
        <v>212</v>
      </c>
      <c r="AA2778" s="6">
        <v>1722.11795157749</v>
      </c>
      <c r="AB2778" s="6">
        <v>1894.5182563907699</v>
      </c>
      <c r="AC2778" s="6">
        <v>62.627190669492897</v>
      </c>
      <c r="AF2778" s="24" t="s">
        <v>4143</v>
      </c>
      <c r="AG2778" s="24" t="s">
        <v>212</v>
      </c>
      <c r="AH2778" s="25">
        <v>2006.9420171373599</v>
      </c>
      <c r="AI2778" s="25">
        <v>2709.3675815425399</v>
      </c>
      <c r="AJ2778" s="25">
        <v>74.694342340906204</v>
      </c>
    </row>
    <row r="2779" spans="25:36" x14ac:dyDescent="0.2">
      <c r="Y2779" t="s">
        <v>5257</v>
      </c>
      <c r="Z2779" t="s">
        <v>274</v>
      </c>
      <c r="AA2779" s="6">
        <v>1722.60444234999</v>
      </c>
      <c r="AB2779" s="6">
        <v>1722.60444234999</v>
      </c>
      <c r="AC2779" s="6"/>
      <c r="AF2779" s="24" t="s">
        <v>4484</v>
      </c>
      <c r="AG2779" s="24" t="s">
        <v>212</v>
      </c>
      <c r="AH2779" s="25">
        <v>2618.0721531498002</v>
      </c>
      <c r="AI2779" s="25">
        <v>2710.5287839907901</v>
      </c>
      <c r="AJ2779" s="25">
        <v>51.983499154819903</v>
      </c>
    </row>
    <row r="2780" spans="25:36" x14ac:dyDescent="0.2">
      <c r="Y2780" t="s">
        <v>5258</v>
      </c>
      <c r="Z2780" t="s">
        <v>274</v>
      </c>
      <c r="AA2780" s="6">
        <v>1723.59664718622</v>
      </c>
      <c r="AB2780" s="6">
        <v>1723.59664718622</v>
      </c>
      <c r="AC2780" s="6"/>
      <c r="AF2780" s="24" t="s">
        <v>3086</v>
      </c>
      <c r="AG2780" s="24" t="s">
        <v>212</v>
      </c>
      <c r="AH2780" s="25">
        <v>2731.5522596722999</v>
      </c>
      <c r="AI2780" s="25">
        <v>2711.4668102016899</v>
      </c>
      <c r="AJ2780" s="25">
        <v>53.233449447615499</v>
      </c>
    </row>
    <row r="2781" spans="25:36" x14ac:dyDescent="0.2">
      <c r="Y2781" t="s">
        <v>5260</v>
      </c>
      <c r="Z2781" t="s">
        <v>212</v>
      </c>
      <c r="AA2781" s="6">
        <v>1723.64798191973</v>
      </c>
      <c r="AB2781" s="6">
        <v>1793.37585065692</v>
      </c>
      <c r="AC2781" s="6">
        <v>97.235095311199103</v>
      </c>
      <c r="AF2781" s="24" t="s">
        <v>5912</v>
      </c>
      <c r="AG2781" s="24" t="s">
        <v>212</v>
      </c>
      <c r="AH2781" s="25">
        <v>2783.2292246952602</v>
      </c>
      <c r="AI2781" s="25">
        <v>2712.9507597926399</v>
      </c>
      <c r="AJ2781" s="25">
        <v>62.167161554556998</v>
      </c>
    </row>
    <row r="2782" spans="25:36" x14ac:dyDescent="0.2">
      <c r="Y2782" t="s">
        <v>5262</v>
      </c>
      <c r="Z2782" t="s">
        <v>212</v>
      </c>
      <c r="AA2782" s="6">
        <v>1723.8032126036401</v>
      </c>
      <c r="AB2782" s="6">
        <v>1524.9418188146999</v>
      </c>
      <c r="AC2782" s="6">
        <v>76.282050981199504</v>
      </c>
      <c r="AF2782" s="24" t="s">
        <v>189</v>
      </c>
      <c r="AG2782" s="24" t="s">
        <v>212</v>
      </c>
      <c r="AH2782" s="25">
        <v>2874.2504718270102</v>
      </c>
      <c r="AI2782" s="25">
        <v>2713.0024607</v>
      </c>
      <c r="AJ2782" s="25">
        <v>43.167049815718002</v>
      </c>
    </row>
    <row r="2783" spans="25:36" x14ac:dyDescent="0.2">
      <c r="Y2783" t="s">
        <v>5264</v>
      </c>
      <c r="Z2783" t="s">
        <v>212</v>
      </c>
      <c r="AA2783" s="6">
        <v>1727.0069358294299</v>
      </c>
      <c r="AB2783" s="6">
        <v>1715.8017893572401</v>
      </c>
      <c r="AC2783" s="6">
        <v>37.32564565325</v>
      </c>
      <c r="AF2783" s="24" t="s">
        <v>6885</v>
      </c>
      <c r="AG2783" s="24" t="s">
        <v>212</v>
      </c>
      <c r="AH2783" s="25">
        <v>3723.1086554335102</v>
      </c>
      <c r="AI2783" s="25">
        <v>2713.2354309838302</v>
      </c>
      <c r="AJ2783" s="25">
        <v>106.985973942504</v>
      </c>
    </row>
    <row r="2784" spans="25:36" x14ac:dyDescent="0.2">
      <c r="Y2784" t="s">
        <v>5266</v>
      </c>
      <c r="Z2784" t="s">
        <v>212</v>
      </c>
      <c r="AA2784" s="6">
        <v>1727.19825974234</v>
      </c>
      <c r="AB2784" s="6">
        <v>1937.29992325028</v>
      </c>
      <c r="AC2784" s="6">
        <v>57.839011066814898</v>
      </c>
      <c r="AF2784" s="24" t="s">
        <v>7455</v>
      </c>
      <c r="AG2784" s="24" t="s">
        <v>212</v>
      </c>
      <c r="AH2784" s="25">
        <v>4163.4609620210003</v>
      </c>
      <c r="AI2784" s="25">
        <v>2714.4667211001602</v>
      </c>
      <c r="AJ2784" s="25">
        <v>114.459655981277</v>
      </c>
    </row>
    <row r="2785" spans="25:36" x14ac:dyDescent="0.2">
      <c r="Y2785" t="s">
        <v>5268</v>
      </c>
      <c r="Z2785" t="s">
        <v>212</v>
      </c>
      <c r="AA2785" s="6">
        <v>1727.8430703108299</v>
      </c>
      <c r="AB2785" s="6">
        <v>1470.7141520682501</v>
      </c>
      <c r="AC2785" s="6">
        <v>57.844258763797498</v>
      </c>
      <c r="AF2785" s="24" t="s">
        <v>6434</v>
      </c>
      <c r="AG2785" s="24" t="s">
        <v>212</v>
      </c>
      <c r="AH2785" s="25">
        <v>2905.3571374961898</v>
      </c>
      <c r="AI2785" s="25">
        <v>2714.8901692135</v>
      </c>
      <c r="AJ2785" s="25">
        <v>17.143130063154899</v>
      </c>
    </row>
    <row r="2786" spans="25:36" x14ac:dyDescent="0.2">
      <c r="Y2786" t="s">
        <v>5270</v>
      </c>
      <c r="Z2786" t="s">
        <v>212</v>
      </c>
      <c r="AA2786" s="6">
        <v>1728.67136382028</v>
      </c>
      <c r="AB2786" s="6">
        <v>1329.06036367601</v>
      </c>
      <c r="AC2786" s="6">
        <v>66.803492284435194</v>
      </c>
      <c r="AF2786" s="24" t="s">
        <v>6754</v>
      </c>
      <c r="AG2786" s="24" t="s">
        <v>212</v>
      </c>
      <c r="AH2786" s="25">
        <v>4159.5014935464096</v>
      </c>
      <c r="AI2786" s="25">
        <v>2715.2389836666998</v>
      </c>
      <c r="AJ2786" s="25">
        <v>79.9803637967578</v>
      </c>
    </row>
    <row r="2787" spans="25:36" x14ac:dyDescent="0.2">
      <c r="Y2787" t="s">
        <v>5272</v>
      </c>
      <c r="Z2787" t="s">
        <v>212</v>
      </c>
      <c r="AA2787" s="6">
        <v>1728.9276222941701</v>
      </c>
      <c r="AB2787" s="6">
        <v>1035.4958034085701</v>
      </c>
      <c r="AC2787" s="6">
        <v>151.002937935094</v>
      </c>
      <c r="AF2787" s="24" t="s">
        <v>6637</v>
      </c>
      <c r="AG2787" s="24" t="s">
        <v>212</v>
      </c>
      <c r="AH2787" s="25">
        <v>4170.0859511825702</v>
      </c>
      <c r="AI2787" s="25">
        <v>2716.2370759359901</v>
      </c>
      <c r="AJ2787" s="25">
        <v>78.368800382364398</v>
      </c>
    </row>
    <row r="2788" spans="25:36" x14ac:dyDescent="0.2">
      <c r="Y2788" t="s">
        <v>5273</v>
      </c>
      <c r="Z2788" t="s">
        <v>274</v>
      </c>
      <c r="AA2788" s="6">
        <v>1729.55070409779</v>
      </c>
      <c r="AB2788" s="6">
        <v>1729.55070409779</v>
      </c>
      <c r="AC2788" s="6"/>
      <c r="AF2788" s="24" t="s">
        <v>5806</v>
      </c>
      <c r="AG2788" s="24" t="s">
        <v>212</v>
      </c>
      <c r="AH2788" s="25">
        <v>2624.9776827588098</v>
      </c>
      <c r="AI2788" s="25">
        <v>2716.2711415086901</v>
      </c>
      <c r="AJ2788" s="25">
        <v>49.973979008482203</v>
      </c>
    </row>
    <row r="2789" spans="25:36" x14ac:dyDescent="0.2">
      <c r="Y2789" t="s">
        <v>5275</v>
      </c>
      <c r="Z2789" t="s">
        <v>212</v>
      </c>
      <c r="AA2789" s="6">
        <v>1729.6321493002399</v>
      </c>
      <c r="AB2789" s="6">
        <v>1729.6321493002399</v>
      </c>
      <c r="AC2789" s="6">
        <v>22.2614009482052</v>
      </c>
      <c r="AF2789" s="24" t="s">
        <v>5235</v>
      </c>
      <c r="AG2789" s="24" t="s">
        <v>212</v>
      </c>
      <c r="AH2789" s="25">
        <v>3020.71536843172</v>
      </c>
      <c r="AI2789" s="25">
        <v>2717.6522438715301</v>
      </c>
      <c r="AJ2789" s="25">
        <v>73.670514872612699</v>
      </c>
    </row>
    <row r="2790" spans="25:36" x14ac:dyDescent="0.2">
      <c r="Y2790" t="s">
        <v>5277</v>
      </c>
      <c r="Z2790" t="s">
        <v>212</v>
      </c>
      <c r="AA2790" s="6">
        <v>1731.53570465498</v>
      </c>
      <c r="AB2790" s="6">
        <v>1731.53570465498</v>
      </c>
      <c r="AC2790" s="6"/>
      <c r="AF2790" s="24" t="s">
        <v>9290</v>
      </c>
      <c r="AG2790" s="24" t="s">
        <v>212</v>
      </c>
      <c r="AH2790" s="25">
        <v>11955.716291450401</v>
      </c>
      <c r="AI2790" s="25">
        <v>2718.3086308404199</v>
      </c>
      <c r="AJ2790" s="25">
        <v>111.56830381516301</v>
      </c>
    </row>
    <row r="2791" spans="25:36" x14ac:dyDescent="0.2">
      <c r="Y2791" t="s">
        <v>5279</v>
      </c>
      <c r="Z2791" t="s">
        <v>212</v>
      </c>
      <c r="AA2791" s="6">
        <v>1732.7748316553</v>
      </c>
      <c r="AB2791" s="6">
        <v>1166.2055793059901</v>
      </c>
      <c r="AC2791" s="6">
        <v>108.58349174719901</v>
      </c>
      <c r="AF2791" s="24" t="s">
        <v>3810</v>
      </c>
      <c r="AG2791" s="24" t="s">
        <v>212</v>
      </c>
      <c r="AH2791" s="25">
        <v>2522.9543544479102</v>
      </c>
      <c r="AI2791" s="25">
        <v>2719.2373903755401</v>
      </c>
      <c r="AJ2791" s="25">
        <v>65.7837222418284</v>
      </c>
    </row>
    <row r="2792" spans="25:36" x14ac:dyDescent="0.2">
      <c r="Y2792" t="s">
        <v>5280</v>
      </c>
      <c r="Z2792" t="s">
        <v>274</v>
      </c>
      <c r="AA2792" s="6">
        <v>1733.9044121434199</v>
      </c>
      <c r="AB2792" s="6">
        <v>1517.4226069644899</v>
      </c>
      <c r="AC2792" s="6">
        <v>73.652492661929003</v>
      </c>
      <c r="AF2792" s="24" t="s">
        <v>4347</v>
      </c>
      <c r="AG2792" s="24" t="s">
        <v>212</v>
      </c>
      <c r="AH2792" s="25">
        <v>3038.6749553560799</v>
      </c>
      <c r="AI2792" s="25">
        <v>2720</v>
      </c>
      <c r="AJ2792" s="25">
        <v>73.590985901855205</v>
      </c>
    </row>
    <row r="2793" spans="25:36" x14ac:dyDescent="0.2">
      <c r="Y2793" t="s">
        <v>5282</v>
      </c>
      <c r="Z2793" t="s">
        <v>212</v>
      </c>
      <c r="AA2793" s="6">
        <v>1734.79890734175</v>
      </c>
      <c r="AB2793" s="6">
        <v>1184.18640970042</v>
      </c>
      <c r="AC2793" s="6">
        <v>142.42491303891001</v>
      </c>
      <c r="AF2793" s="24" t="s">
        <v>5798</v>
      </c>
      <c r="AG2793" s="24" t="s">
        <v>212</v>
      </c>
      <c r="AH2793" s="25">
        <v>2843.8081750779702</v>
      </c>
      <c r="AI2793" s="25">
        <v>2721.2000526282</v>
      </c>
      <c r="AJ2793" s="25">
        <v>63.672621988864897</v>
      </c>
    </row>
    <row r="2794" spans="25:36" x14ac:dyDescent="0.2">
      <c r="Y2794" t="s">
        <v>5284</v>
      </c>
      <c r="Z2794" t="s">
        <v>212</v>
      </c>
      <c r="AA2794" s="6">
        <v>1734.9775541981201</v>
      </c>
      <c r="AB2794" s="6">
        <v>1378.66800713108</v>
      </c>
      <c r="AC2794" s="6">
        <v>74.663130617916195</v>
      </c>
      <c r="AF2794" s="24" t="s">
        <v>3957</v>
      </c>
      <c r="AG2794" s="24" t="s">
        <v>212</v>
      </c>
      <c r="AH2794" s="25">
        <v>2147.8839407636801</v>
      </c>
      <c r="AI2794" s="25">
        <v>2721.4432113202702</v>
      </c>
      <c r="AJ2794" s="25">
        <v>69.272749520538397</v>
      </c>
    </row>
    <row r="2795" spans="25:36" x14ac:dyDescent="0.2">
      <c r="Y2795" t="s">
        <v>5286</v>
      </c>
      <c r="Z2795" t="s">
        <v>212</v>
      </c>
      <c r="AA2795" s="6">
        <v>1735.6865938011999</v>
      </c>
      <c r="AB2795" s="6">
        <v>1545.06917379525</v>
      </c>
      <c r="AC2795" s="6">
        <v>68.432643533413298</v>
      </c>
      <c r="AF2795" s="24" t="s">
        <v>5116</v>
      </c>
      <c r="AG2795" s="24" t="s">
        <v>212</v>
      </c>
      <c r="AH2795" s="25">
        <v>2699.6454377321902</v>
      </c>
      <c r="AI2795" s="25">
        <v>2723.1779531674501</v>
      </c>
      <c r="AJ2795" s="25">
        <v>41.334584431675502</v>
      </c>
    </row>
    <row r="2796" spans="25:36" x14ac:dyDescent="0.2">
      <c r="Y2796" t="s">
        <v>5288</v>
      </c>
      <c r="Z2796" t="s">
        <v>212</v>
      </c>
      <c r="AA2796" s="6">
        <v>1736.6821786487001</v>
      </c>
      <c r="AB2796" s="6">
        <v>1590.94929688859</v>
      </c>
      <c r="AC2796" s="6">
        <v>23.5132295826165</v>
      </c>
      <c r="AF2796" s="24" t="s">
        <v>4215</v>
      </c>
      <c r="AG2796" s="24" t="s">
        <v>212</v>
      </c>
      <c r="AH2796" s="25">
        <v>2722.1914677497002</v>
      </c>
      <c r="AI2796" s="25">
        <v>2723.3002837098402</v>
      </c>
      <c r="AJ2796" s="25">
        <v>48.9662338503028</v>
      </c>
    </row>
    <row r="2797" spans="25:36" x14ac:dyDescent="0.2">
      <c r="Y2797" t="s">
        <v>5290</v>
      </c>
      <c r="Z2797" t="s">
        <v>212</v>
      </c>
      <c r="AA2797" s="6">
        <v>1736.81077773262</v>
      </c>
      <c r="AB2797" s="6">
        <v>1671.6438944501999</v>
      </c>
      <c r="AC2797" s="6">
        <v>85.103788906524898</v>
      </c>
      <c r="AF2797" s="24" t="s">
        <v>7929</v>
      </c>
      <c r="AG2797" s="24" t="s">
        <v>274</v>
      </c>
      <c r="AH2797" s="25">
        <v>4963.0944782013003</v>
      </c>
      <c r="AI2797" s="25">
        <v>2723.7125185872901</v>
      </c>
      <c r="AJ2797" s="25">
        <v>153.789034965247</v>
      </c>
    </row>
    <row r="2798" spans="25:36" x14ac:dyDescent="0.2">
      <c r="Y2798" t="s">
        <v>5292</v>
      </c>
      <c r="Z2798" t="s">
        <v>212</v>
      </c>
      <c r="AA2798" s="6">
        <v>1737.4567268653</v>
      </c>
      <c r="AB2798" s="6">
        <v>1570.05032226667</v>
      </c>
      <c r="AC2798" s="6">
        <v>85.615985249943407</v>
      </c>
      <c r="AF2798" s="24" t="s">
        <v>5528</v>
      </c>
      <c r="AG2798" s="24" t="s">
        <v>212</v>
      </c>
      <c r="AH2798" s="25">
        <v>2364.6391702987898</v>
      </c>
      <c r="AI2798" s="25">
        <v>2724.48413462391</v>
      </c>
      <c r="AJ2798" s="25">
        <v>43.507321314407697</v>
      </c>
    </row>
    <row r="2799" spans="25:36" x14ac:dyDescent="0.2">
      <c r="Y2799" t="s">
        <v>5294</v>
      </c>
      <c r="Z2799" t="s">
        <v>212</v>
      </c>
      <c r="AA2799" s="6">
        <v>1737.4806995445099</v>
      </c>
      <c r="AB2799" s="6">
        <v>1445.2604307419599</v>
      </c>
      <c r="AC2799" s="6">
        <v>59.006977117787599</v>
      </c>
      <c r="AF2799" s="24" t="s">
        <v>3850</v>
      </c>
      <c r="AG2799" s="24" t="s">
        <v>212</v>
      </c>
      <c r="AH2799" s="25">
        <v>2559.1599130875902</v>
      </c>
      <c r="AI2799" s="25">
        <v>2727.2867652546101</v>
      </c>
      <c r="AJ2799" s="25">
        <v>49.187269172719297</v>
      </c>
    </row>
    <row r="2800" spans="25:36" x14ac:dyDescent="0.2">
      <c r="Y2800" t="s">
        <v>5296</v>
      </c>
      <c r="Z2800" t="s">
        <v>212</v>
      </c>
      <c r="AA2800" s="6">
        <v>1737.5245968591701</v>
      </c>
      <c r="AB2800" s="6">
        <v>1863.05884719659</v>
      </c>
      <c r="AC2800" s="6">
        <v>62.686589685593802</v>
      </c>
      <c r="AF2800" s="24" t="s">
        <v>7080</v>
      </c>
      <c r="AG2800" s="24" t="s">
        <v>212</v>
      </c>
      <c r="AH2800" s="25">
        <v>4420.8925664661301</v>
      </c>
      <c r="AI2800" s="25">
        <v>2728.0735026136499</v>
      </c>
      <c r="AJ2800" s="25">
        <v>106.890030376124</v>
      </c>
    </row>
    <row r="2801" spans="25:36" x14ac:dyDescent="0.2">
      <c r="Y2801" t="s">
        <v>5298</v>
      </c>
      <c r="Z2801" t="s">
        <v>212</v>
      </c>
      <c r="AA2801" s="6">
        <v>1738.3896826206101</v>
      </c>
      <c r="AB2801" s="6">
        <v>1704.24140861251</v>
      </c>
      <c r="AC2801" s="6">
        <v>69.226084087458403</v>
      </c>
      <c r="AF2801" s="24" t="s">
        <v>5725</v>
      </c>
      <c r="AG2801" s="24" t="s">
        <v>274</v>
      </c>
      <c r="AH2801" s="25">
        <v>2568.9554774712301</v>
      </c>
      <c r="AI2801" s="25">
        <v>2735.6183918504698</v>
      </c>
      <c r="AJ2801" s="25">
        <v>55.570670763668602</v>
      </c>
    </row>
    <row r="2802" spans="25:36" x14ac:dyDescent="0.2">
      <c r="Y2802" t="s">
        <v>164</v>
      </c>
      <c r="Z2802" t="s">
        <v>212</v>
      </c>
      <c r="AA2802" s="6">
        <v>1739.0637897368099</v>
      </c>
      <c r="AB2802" s="6">
        <v>1653.92606923571</v>
      </c>
      <c r="AC2802" s="6">
        <v>71.2834044545544</v>
      </c>
      <c r="AF2802" s="24" t="s">
        <v>4806</v>
      </c>
      <c r="AG2802" s="24" t="s">
        <v>212</v>
      </c>
      <c r="AH2802" s="25">
        <v>2509.7101443074998</v>
      </c>
      <c r="AI2802" s="25">
        <v>2736.5629506683499</v>
      </c>
      <c r="AJ2802" s="25">
        <v>41.467039874283799</v>
      </c>
    </row>
    <row r="2803" spans="25:36" x14ac:dyDescent="0.2">
      <c r="Y2803" t="s">
        <v>5301</v>
      </c>
      <c r="Z2803" t="s">
        <v>212</v>
      </c>
      <c r="AA2803" s="6">
        <v>1739.3647105540399</v>
      </c>
      <c r="AB2803" s="6">
        <v>1562.16152806643</v>
      </c>
      <c r="AC2803" s="6">
        <v>87.570732005499707</v>
      </c>
      <c r="AF2803" s="24" t="s">
        <v>5435</v>
      </c>
      <c r="AG2803" s="24" t="s">
        <v>212</v>
      </c>
      <c r="AH2803" s="25">
        <v>2491.4802767665801</v>
      </c>
      <c r="AI2803" s="25">
        <v>2739.7675370113202</v>
      </c>
      <c r="AJ2803" s="25">
        <v>35.548346628071798</v>
      </c>
    </row>
    <row r="2804" spans="25:36" x14ac:dyDescent="0.2">
      <c r="Y2804" t="s">
        <v>5303</v>
      </c>
      <c r="Z2804" t="s">
        <v>212</v>
      </c>
      <c r="AA2804" s="6">
        <v>1740.35665097623</v>
      </c>
      <c r="AB2804" s="6">
        <v>1622.3533705847001</v>
      </c>
      <c r="AC2804" s="6">
        <v>43.223974648207403</v>
      </c>
      <c r="AF2804" s="24" t="s">
        <v>5374</v>
      </c>
      <c r="AG2804" s="24" t="s">
        <v>212</v>
      </c>
      <c r="AH2804" s="25">
        <v>2727.82023616884</v>
      </c>
      <c r="AI2804" s="25">
        <v>2740.8662041515499</v>
      </c>
      <c r="AJ2804" s="25">
        <v>72.391140419622701</v>
      </c>
    </row>
    <row r="2805" spans="25:36" x14ac:dyDescent="0.2">
      <c r="Y2805" t="s">
        <v>5305</v>
      </c>
      <c r="Z2805" t="s">
        <v>212</v>
      </c>
      <c r="AA2805" s="6">
        <v>1741.0677857299099</v>
      </c>
      <c r="AB2805" s="6">
        <v>300.80184938820798</v>
      </c>
      <c r="AC2805" s="6">
        <v>133.767500217411</v>
      </c>
      <c r="AF2805" s="24" t="s">
        <v>6309</v>
      </c>
      <c r="AG2805" s="24" t="s">
        <v>212</v>
      </c>
      <c r="AH2805" s="25">
        <v>3764.4666277237902</v>
      </c>
      <c r="AI2805" s="25">
        <v>2741.6447361775099</v>
      </c>
      <c r="AJ2805" s="25">
        <v>102.918161881009</v>
      </c>
    </row>
    <row r="2806" spans="25:36" x14ac:dyDescent="0.2">
      <c r="Y2806" t="s">
        <v>5307</v>
      </c>
      <c r="Z2806" t="s">
        <v>212</v>
      </c>
      <c r="AA2806" s="6">
        <v>1742.6994260449601</v>
      </c>
      <c r="AB2806" s="6">
        <v>871.38069508216199</v>
      </c>
      <c r="AC2806" s="6">
        <v>86.819078667182893</v>
      </c>
      <c r="AF2806" s="24" t="s">
        <v>6111</v>
      </c>
      <c r="AG2806" s="24" t="s">
        <v>212</v>
      </c>
      <c r="AH2806" s="25">
        <v>3133.7091387425098</v>
      </c>
      <c r="AI2806" s="25">
        <v>2742.5342806753802</v>
      </c>
      <c r="AJ2806" s="25">
        <v>73.056912494264495</v>
      </c>
    </row>
    <row r="2807" spans="25:36" x14ac:dyDescent="0.2">
      <c r="Y2807" t="s">
        <v>5309</v>
      </c>
      <c r="Z2807" t="s">
        <v>212</v>
      </c>
      <c r="AA2807" s="6">
        <v>1742.8489712063799</v>
      </c>
      <c r="AB2807" s="6">
        <v>1545.1570762357901</v>
      </c>
      <c r="AC2807" s="6">
        <v>37.069958745155198</v>
      </c>
      <c r="AF2807" s="24" t="s">
        <v>5644</v>
      </c>
      <c r="AG2807" s="24" t="s">
        <v>212</v>
      </c>
      <c r="AH2807" s="25">
        <v>3192.2556219401499</v>
      </c>
      <c r="AI2807" s="25">
        <v>2744.9139977985101</v>
      </c>
      <c r="AJ2807" s="25">
        <v>62.281713545637402</v>
      </c>
    </row>
    <row r="2808" spans="25:36" x14ac:dyDescent="0.2">
      <c r="Y2808" t="s">
        <v>5311</v>
      </c>
      <c r="Z2808" t="s">
        <v>212</v>
      </c>
      <c r="AA2808" s="6">
        <v>1743.3251810178101</v>
      </c>
      <c r="AB2808" s="6">
        <v>1371.0739815737199</v>
      </c>
      <c r="AC2808" s="6">
        <v>51.746988839781899</v>
      </c>
      <c r="AF2808" s="24" t="s">
        <v>4684</v>
      </c>
      <c r="AG2808" s="24" t="s">
        <v>212</v>
      </c>
      <c r="AH2808" s="25">
        <v>2712.99312458345</v>
      </c>
      <c r="AI2808" s="25">
        <v>2745</v>
      </c>
      <c r="AJ2808" s="25">
        <v>44.359366957348797</v>
      </c>
    </row>
    <row r="2809" spans="25:36" x14ac:dyDescent="0.2">
      <c r="Y2809" t="s">
        <v>5312</v>
      </c>
      <c r="Z2809" t="s">
        <v>274</v>
      </c>
      <c r="AA2809" s="6">
        <v>1743.44900379111</v>
      </c>
      <c r="AB2809" s="6">
        <v>1743.44900379111</v>
      </c>
      <c r="AC2809" s="6"/>
      <c r="AF2809" s="24" t="s">
        <v>4205</v>
      </c>
      <c r="AG2809" s="24" t="s">
        <v>212</v>
      </c>
      <c r="AH2809" s="25">
        <v>2932.01890684922</v>
      </c>
      <c r="AI2809" s="25">
        <v>2746.3662686471398</v>
      </c>
      <c r="AJ2809" s="25">
        <v>59.756437306292199</v>
      </c>
    </row>
    <row r="2810" spans="25:36" x14ac:dyDescent="0.2">
      <c r="Y2810" t="s">
        <v>5314</v>
      </c>
      <c r="Z2810" t="s">
        <v>212</v>
      </c>
      <c r="AA2810" s="6">
        <v>1743.7396776998801</v>
      </c>
      <c r="AB2810" s="6">
        <v>1426.12530598792</v>
      </c>
      <c r="AC2810" s="6">
        <v>96.3057556983768</v>
      </c>
      <c r="AF2810" s="24" t="s">
        <v>6515</v>
      </c>
      <c r="AG2810" s="24" t="s">
        <v>212</v>
      </c>
      <c r="AH2810" s="25">
        <v>3946.0040786524901</v>
      </c>
      <c r="AI2810" s="25">
        <v>2752</v>
      </c>
      <c r="AJ2810" s="25">
        <v>80.984032346867906</v>
      </c>
    </row>
    <row r="2811" spans="25:36" x14ac:dyDescent="0.2">
      <c r="Y2811" t="s">
        <v>5316</v>
      </c>
      <c r="Z2811" t="s">
        <v>212</v>
      </c>
      <c r="AA2811" s="6">
        <v>1744.0058565156901</v>
      </c>
      <c r="AB2811" s="6">
        <v>1464.06990113606</v>
      </c>
      <c r="AC2811" s="6">
        <v>85.888232858474097</v>
      </c>
      <c r="AF2811" s="24" t="s">
        <v>5214</v>
      </c>
      <c r="AG2811" s="24" t="s">
        <v>212</v>
      </c>
      <c r="AH2811" s="25">
        <v>3342.8559754296398</v>
      </c>
      <c r="AI2811" s="25">
        <v>2752.5776705255798</v>
      </c>
      <c r="AJ2811" s="25">
        <v>55.089047516637599</v>
      </c>
    </row>
    <row r="2812" spans="25:36" x14ac:dyDescent="0.2">
      <c r="Y2812" t="s">
        <v>5318</v>
      </c>
      <c r="Z2812" t="s">
        <v>212</v>
      </c>
      <c r="AA2812" s="6">
        <v>1744.5450330809399</v>
      </c>
      <c r="AB2812" s="6">
        <v>1664.78946361773</v>
      </c>
      <c r="AC2812" s="6">
        <v>59.710048434201902</v>
      </c>
      <c r="AF2812" s="24" t="s">
        <v>4276</v>
      </c>
      <c r="AG2812" s="24" t="s">
        <v>212</v>
      </c>
      <c r="AH2812" s="25">
        <v>2163.7692253886999</v>
      </c>
      <c r="AI2812" s="25">
        <v>2754.84481889569</v>
      </c>
      <c r="AJ2812" s="25">
        <v>78.518677044472398</v>
      </c>
    </row>
    <row r="2813" spans="25:36" x14ac:dyDescent="0.2">
      <c r="Y2813" t="s">
        <v>5320</v>
      </c>
      <c r="Z2813" t="s">
        <v>212</v>
      </c>
      <c r="AA2813" s="6">
        <v>1744.9650805103499</v>
      </c>
      <c r="AB2813" s="6">
        <v>1478.87374129403</v>
      </c>
      <c r="AC2813" s="6">
        <v>136.92492843920101</v>
      </c>
      <c r="AF2813" s="24" t="s">
        <v>6150</v>
      </c>
      <c r="AG2813" s="24" t="s">
        <v>212</v>
      </c>
      <c r="AH2813" s="25">
        <v>3140.8008009340301</v>
      </c>
      <c r="AI2813" s="25">
        <v>2756.2579418493801</v>
      </c>
      <c r="AJ2813" s="25">
        <v>49.447433508608398</v>
      </c>
    </row>
    <row r="2814" spans="25:36" x14ac:dyDescent="0.2">
      <c r="Y2814" t="s">
        <v>5322</v>
      </c>
      <c r="Z2814" t="s">
        <v>212</v>
      </c>
      <c r="AA2814" s="6">
        <v>1745.6056610921901</v>
      </c>
      <c r="AB2814" s="6">
        <v>1536.1993084691201</v>
      </c>
      <c r="AC2814" s="6">
        <v>81.307155912912805</v>
      </c>
      <c r="AF2814" s="24" t="s">
        <v>5790</v>
      </c>
      <c r="AG2814" s="24" t="s">
        <v>212</v>
      </c>
      <c r="AH2814" s="25">
        <v>3118.2925927166598</v>
      </c>
      <c r="AI2814" s="25">
        <v>2756.2579418493801</v>
      </c>
      <c r="AJ2814" s="25">
        <v>84.029600529507704</v>
      </c>
    </row>
    <row r="2815" spans="25:36" x14ac:dyDescent="0.2">
      <c r="Y2815" t="s">
        <v>5324</v>
      </c>
      <c r="Z2815" t="s">
        <v>212</v>
      </c>
      <c r="AA2815" s="6">
        <v>1748.4418083109199</v>
      </c>
      <c r="AB2815" s="6">
        <v>1509.2482329689699</v>
      </c>
      <c r="AC2815" s="6">
        <v>44.719831612464503</v>
      </c>
      <c r="AF2815" s="24" t="s">
        <v>6688</v>
      </c>
      <c r="AG2815" s="24" t="s">
        <v>212</v>
      </c>
      <c r="AH2815" s="25">
        <v>4538.0941948219897</v>
      </c>
      <c r="AI2815" s="25">
        <v>2757.3816154227602</v>
      </c>
      <c r="AJ2815" s="25">
        <v>98.364819831357295</v>
      </c>
    </row>
    <row r="2816" spans="25:36" x14ac:dyDescent="0.2">
      <c r="Y2816" t="s">
        <v>5326</v>
      </c>
      <c r="Z2816" t="s">
        <v>212</v>
      </c>
      <c r="AA2816" s="6">
        <v>1749.4077651437201</v>
      </c>
      <c r="AB2816" s="6">
        <v>1749.4077651437201</v>
      </c>
      <c r="AC2816" s="6"/>
      <c r="AF2816" s="24" t="s">
        <v>6241</v>
      </c>
      <c r="AG2816" s="24" t="s">
        <v>212</v>
      </c>
      <c r="AH2816" s="25">
        <v>4768.7565283514396</v>
      </c>
      <c r="AI2816" s="25">
        <v>2758.3918452808698</v>
      </c>
      <c r="AJ2816" s="25">
        <v>99.511415143431407</v>
      </c>
    </row>
    <row r="2817" spans="25:36" x14ac:dyDescent="0.2">
      <c r="Y2817" t="s">
        <v>5327</v>
      </c>
      <c r="Z2817" t="s">
        <v>274</v>
      </c>
      <c r="AA2817" s="6">
        <v>1749.79498399766</v>
      </c>
      <c r="AB2817" s="6">
        <v>1359.3574729817601</v>
      </c>
      <c r="AC2817" s="6">
        <v>100.458260868423</v>
      </c>
      <c r="AF2817" s="24" t="s">
        <v>6182</v>
      </c>
      <c r="AG2817" s="24" t="s">
        <v>212</v>
      </c>
      <c r="AH2817" s="25">
        <v>3507.62025453149</v>
      </c>
      <c r="AI2817" s="25">
        <v>2759.6095698724798</v>
      </c>
      <c r="AJ2817" s="25">
        <v>65.771410751748803</v>
      </c>
    </row>
    <row r="2818" spans="25:36" x14ac:dyDescent="0.2">
      <c r="Y2818" t="s">
        <v>5329</v>
      </c>
      <c r="Z2818" t="s">
        <v>212</v>
      </c>
      <c r="AA2818" s="6">
        <v>1750.3468854755499</v>
      </c>
      <c r="AB2818" s="6">
        <v>1181.12118047903</v>
      </c>
      <c r="AC2818" s="6">
        <v>126.964230649673</v>
      </c>
      <c r="AF2818" s="24" t="s">
        <v>7090</v>
      </c>
      <c r="AG2818" s="24" t="s">
        <v>212</v>
      </c>
      <c r="AH2818" s="25">
        <v>5739.6653606931304</v>
      </c>
      <c r="AI2818" s="25">
        <v>2760.1492218482899</v>
      </c>
      <c r="AJ2818" s="25">
        <v>115.250936739834</v>
      </c>
    </row>
    <row r="2819" spans="25:36" x14ac:dyDescent="0.2">
      <c r="Y2819" t="s">
        <v>5331</v>
      </c>
      <c r="Z2819" t="s">
        <v>212</v>
      </c>
      <c r="AA2819" s="6">
        <v>1751.5111138294999</v>
      </c>
      <c r="AB2819" s="6">
        <v>1763.93961393315</v>
      </c>
      <c r="AC2819" s="6">
        <v>49.453705250956901</v>
      </c>
      <c r="AF2819" s="24" t="s">
        <v>8630</v>
      </c>
      <c r="AG2819" s="24" t="s">
        <v>212</v>
      </c>
      <c r="AH2819" s="25">
        <v>7776.3389694125899</v>
      </c>
      <c r="AI2819" s="25">
        <v>2763.3524943099901</v>
      </c>
      <c r="AJ2819" s="25">
        <v>183.30574219438</v>
      </c>
    </row>
    <row r="2820" spans="25:36" x14ac:dyDescent="0.2">
      <c r="Y2820" t="s">
        <v>5333</v>
      </c>
      <c r="Z2820" t="s">
        <v>212</v>
      </c>
      <c r="AA2820" s="6">
        <v>1751.83087391704</v>
      </c>
      <c r="AB2820" s="6">
        <v>1302.2189439901699</v>
      </c>
      <c r="AC2820" s="6">
        <v>101.628456856818</v>
      </c>
      <c r="AF2820" s="24" t="s">
        <v>3422</v>
      </c>
      <c r="AG2820" s="24" t="s">
        <v>274</v>
      </c>
      <c r="AH2820" s="25">
        <v>2603.52735359094</v>
      </c>
      <c r="AI2820" s="25">
        <v>2765.0174609935898</v>
      </c>
      <c r="AJ2820" s="25">
        <v>43.379060968967899</v>
      </c>
    </row>
    <row r="2821" spans="25:36" x14ac:dyDescent="0.2">
      <c r="Y2821" t="s">
        <v>5335</v>
      </c>
      <c r="Z2821" t="s">
        <v>212</v>
      </c>
      <c r="AA2821" s="6">
        <v>1752.9042989132699</v>
      </c>
      <c r="AB2821" s="6">
        <v>1176.44780758771</v>
      </c>
      <c r="AC2821" s="6">
        <v>102.324443572842</v>
      </c>
      <c r="AF2821" s="24" t="s">
        <v>5457</v>
      </c>
      <c r="AG2821" s="24" t="s">
        <v>212</v>
      </c>
      <c r="AH2821" s="25">
        <v>3096.3469181078999</v>
      </c>
      <c r="AI2821" s="25">
        <v>2766.7363585797402</v>
      </c>
      <c r="AJ2821" s="25">
        <v>80.714753383747606</v>
      </c>
    </row>
    <row r="2822" spans="25:36" x14ac:dyDescent="0.2">
      <c r="Y2822" t="s">
        <v>5337</v>
      </c>
      <c r="Z2822" t="s">
        <v>212</v>
      </c>
      <c r="AA2822" s="6">
        <v>1754.3353652117801</v>
      </c>
      <c r="AB2822" s="6">
        <v>1754.3353652117801</v>
      </c>
      <c r="AC2822" s="6">
        <v>11.0974901057834</v>
      </c>
      <c r="AF2822" s="24" t="s">
        <v>7199</v>
      </c>
      <c r="AG2822" s="24" t="s">
        <v>212</v>
      </c>
      <c r="AH2822" s="25">
        <v>3816.0110410921102</v>
      </c>
      <c r="AI2822" s="25">
        <v>2769.2728183971499</v>
      </c>
      <c r="AJ2822" s="25">
        <v>85.595531266473301</v>
      </c>
    </row>
    <row r="2823" spans="25:36" x14ac:dyDescent="0.2">
      <c r="Y2823" t="s">
        <v>5339</v>
      </c>
      <c r="Z2823" t="s">
        <v>212</v>
      </c>
      <c r="AA2823" s="6">
        <v>1756.08718007376</v>
      </c>
      <c r="AB2823" s="6">
        <v>1626.1203251090999</v>
      </c>
      <c r="AC2823" s="6">
        <v>51.351707646063701</v>
      </c>
      <c r="AF2823" s="24" t="s">
        <v>4537</v>
      </c>
      <c r="AG2823" s="24" t="s">
        <v>274</v>
      </c>
      <c r="AH2823" s="25">
        <v>2590.11098683822</v>
      </c>
      <c r="AI2823" s="25">
        <v>2771.8647743014099</v>
      </c>
      <c r="AJ2823" s="25">
        <v>64.856359830853506</v>
      </c>
    </row>
    <row r="2824" spans="25:36" x14ac:dyDescent="0.2">
      <c r="Y2824" t="s">
        <v>5341</v>
      </c>
      <c r="Z2824" t="s">
        <v>212</v>
      </c>
      <c r="AA2824" s="6">
        <v>1756.74919650383</v>
      </c>
      <c r="AB2824" s="6">
        <v>1665.0056078169</v>
      </c>
      <c r="AC2824" s="6">
        <v>51.054040083728196</v>
      </c>
      <c r="AF2824" s="24" t="s">
        <v>5311</v>
      </c>
      <c r="AG2824" s="24" t="s">
        <v>212</v>
      </c>
      <c r="AH2824" s="25">
        <v>2772</v>
      </c>
      <c r="AI2824" s="25">
        <v>2772</v>
      </c>
      <c r="AJ2824" s="25"/>
    </row>
    <row r="2825" spans="25:36" x14ac:dyDescent="0.2">
      <c r="Y2825" t="s">
        <v>5343</v>
      </c>
      <c r="Z2825" t="s">
        <v>212</v>
      </c>
      <c r="AA2825" s="6">
        <v>1757.1554625839599</v>
      </c>
      <c r="AB2825" s="6">
        <v>1673.04494548408</v>
      </c>
      <c r="AC2825" s="6">
        <v>75.981553639265002</v>
      </c>
      <c r="AF2825" s="24" t="s">
        <v>5696</v>
      </c>
      <c r="AG2825" s="24" t="s">
        <v>274</v>
      </c>
      <c r="AH2825" s="25">
        <v>3183.85268765408</v>
      </c>
      <c r="AI2825" s="25">
        <v>2773.2623814884701</v>
      </c>
      <c r="AJ2825" s="25">
        <v>53.746300245209703</v>
      </c>
    </row>
    <row r="2826" spans="25:36" x14ac:dyDescent="0.2">
      <c r="Y2826" t="s">
        <v>5345</v>
      </c>
      <c r="Z2826" t="s">
        <v>212</v>
      </c>
      <c r="AA2826" s="6">
        <v>1759.3660265686899</v>
      </c>
      <c r="AB2826" s="6">
        <v>1522.8652829400801</v>
      </c>
      <c r="AC2826" s="6">
        <v>58.753576445406097</v>
      </c>
      <c r="AF2826" s="24" t="s">
        <v>4936</v>
      </c>
      <c r="AG2826" s="24" t="s">
        <v>212</v>
      </c>
      <c r="AH2826" s="25">
        <v>2739.1885320357501</v>
      </c>
      <c r="AI2826" s="25">
        <v>2773.5899815971902</v>
      </c>
      <c r="AJ2826" s="25">
        <v>45.142248731285399</v>
      </c>
    </row>
    <row r="2827" spans="25:36" x14ac:dyDescent="0.2">
      <c r="Y2827" t="s">
        <v>5347</v>
      </c>
      <c r="Z2827" t="s">
        <v>212</v>
      </c>
      <c r="AA2827" s="6">
        <v>1759.98129706791</v>
      </c>
      <c r="AB2827" s="6">
        <v>1578.68319234925</v>
      </c>
      <c r="AC2827" s="6">
        <v>76.698019305117199</v>
      </c>
      <c r="AF2827" s="24" t="s">
        <v>5752</v>
      </c>
      <c r="AG2827" s="24" t="s">
        <v>212</v>
      </c>
      <c r="AH2827" s="25">
        <v>3606.4542898321902</v>
      </c>
      <c r="AI2827" s="25">
        <v>2773.6354110393399</v>
      </c>
      <c r="AJ2827" s="25">
        <v>46.664612195834302</v>
      </c>
    </row>
    <row r="2828" spans="25:36" x14ac:dyDescent="0.2">
      <c r="Y2828" t="s">
        <v>5349</v>
      </c>
      <c r="Z2828" t="s">
        <v>212</v>
      </c>
      <c r="AA2828" s="6">
        <v>1760.1890896928601</v>
      </c>
      <c r="AB2828" s="6">
        <v>1517.90002872844</v>
      </c>
      <c r="AC2828" s="6">
        <v>73.984914552518106</v>
      </c>
      <c r="AF2828" s="24" t="s">
        <v>3802</v>
      </c>
      <c r="AG2828" s="24" t="s">
        <v>212</v>
      </c>
      <c r="AH2828" s="25">
        <v>2448.8805256544101</v>
      </c>
      <c r="AI2828" s="25">
        <v>2774</v>
      </c>
      <c r="AJ2828" s="25">
        <v>55.394518685516502</v>
      </c>
    </row>
    <row r="2829" spans="25:36" x14ac:dyDescent="0.2">
      <c r="Y2829" t="s">
        <v>5351</v>
      </c>
      <c r="Z2829" t="s">
        <v>212</v>
      </c>
      <c r="AA2829" s="6">
        <v>1760.67038409468</v>
      </c>
      <c r="AB2829" s="6">
        <v>1506.83848512088</v>
      </c>
      <c r="AC2829" s="6">
        <v>70.166948824851502</v>
      </c>
      <c r="AF2829" s="24" t="s">
        <v>5568</v>
      </c>
      <c r="AG2829" s="24" t="s">
        <v>212</v>
      </c>
      <c r="AH2829" s="25">
        <v>2774</v>
      </c>
      <c r="AI2829" s="25">
        <v>2774</v>
      </c>
      <c r="AJ2829" s="25"/>
    </row>
    <row r="2830" spans="25:36" x14ac:dyDescent="0.2">
      <c r="Y2830" t="s">
        <v>5352</v>
      </c>
      <c r="Z2830" t="s">
        <v>274</v>
      </c>
      <c r="AA2830" s="6">
        <v>1761.32949076876</v>
      </c>
      <c r="AB2830" s="6">
        <v>1761.32949076876</v>
      </c>
      <c r="AC2830" s="6"/>
      <c r="AF2830" s="24" t="s">
        <v>8262</v>
      </c>
      <c r="AG2830" s="24" t="s">
        <v>212</v>
      </c>
      <c r="AH2830" s="25">
        <v>6795.0661389757097</v>
      </c>
      <c r="AI2830" s="25">
        <v>2774.6221345357299</v>
      </c>
      <c r="AJ2830" s="25">
        <v>169.590733175304</v>
      </c>
    </row>
    <row r="2831" spans="25:36" x14ac:dyDescent="0.2">
      <c r="Y2831" t="s">
        <v>5353</v>
      </c>
      <c r="Z2831" t="s">
        <v>274</v>
      </c>
      <c r="AA2831" s="6">
        <v>1761.7372879173099</v>
      </c>
      <c r="AB2831" s="6">
        <v>1430.7822036001401</v>
      </c>
      <c r="AC2831" s="6">
        <v>55.357115512969997</v>
      </c>
      <c r="AF2831" s="24" t="s">
        <v>6271</v>
      </c>
      <c r="AG2831" s="24" t="s">
        <v>212</v>
      </c>
      <c r="AH2831" s="25">
        <v>3121.3396332377401</v>
      </c>
      <c r="AI2831" s="25">
        <v>2775.58107391458</v>
      </c>
      <c r="AJ2831" s="25">
        <v>73.116498200488493</v>
      </c>
    </row>
    <row r="2832" spans="25:36" x14ac:dyDescent="0.2">
      <c r="Y2832" t="s">
        <v>5355</v>
      </c>
      <c r="Z2832" t="s">
        <v>212</v>
      </c>
      <c r="AA2832" s="6">
        <v>1762.08135716684</v>
      </c>
      <c r="AB2832" s="6">
        <v>1716.1860064556099</v>
      </c>
      <c r="AC2832" s="6">
        <v>76.8272336756974</v>
      </c>
      <c r="AF2832" s="24" t="s">
        <v>5498</v>
      </c>
      <c r="AG2832" s="24" t="s">
        <v>274</v>
      </c>
      <c r="AH2832" s="25">
        <v>2490.2783473291602</v>
      </c>
      <c r="AI2832" s="25">
        <v>2778.1015792701801</v>
      </c>
      <c r="AJ2832" s="25">
        <v>66.843402332361805</v>
      </c>
    </row>
    <row r="2833" spans="25:36" x14ac:dyDescent="0.2">
      <c r="Y2833" t="s">
        <v>5357</v>
      </c>
      <c r="Z2833" t="s">
        <v>212</v>
      </c>
      <c r="AA2833" s="6">
        <v>1762.9641031162701</v>
      </c>
      <c r="AB2833" s="6">
        <v>1834.52293254551</v>
      </c>
      <c r="AC2833" s="6">
        <v>50.879210559521802</v>
      </c>
      <c r="AF2833" s="24" t="s">
        <v>4614</v>
      </c>
      <c r="AG2833" s="24" t="s">
        <v>212</v>
      </c>
      <c r="AH2833" s="25">
        <v>2428.5960828892298</v>
      </c>
      <c r="AI2833" s="25">
        <v>2779.45012290874</v>
      </c>
      <c r="AJ2833" s="25">
        <v>52.434048702795998</v>
      </c>
    </row>
    <row r="2834" spans="25:36" x14ac:dyDescent="0.2">
      <c r="Y2834" t="s">
        <v>5359</v>
      </c>
      <c r="Z2834" t="s">
        <v>212</v>
      </c>
      <c r="AA2834" s="6">
        <v>1763.2455174843999</v>
      </c>
      <c r="AB2834" s="6">
        <v>1699.53384694074</v>
      </c>
      <c r="AC2834" s="6">
        <v>54.964135371488901</v>
      </c>
      <c r="AF2834" s="24" t="s">
        <v>205</v>
      </c>
      <c r="AG2834" s="24" t="s">
        <v>212</v>
      </c>
      <c r="AH2834" s="25">
        <v>8104.0803962857299</v>
      </c>
      <c r="AI2834" s="25">
        <v>2780.1874646000001</v>
      </c>
      <c r="AJ2834" s="25">
        <v>186.94994349659399</v>
      </c>
    </row>
    <row r="2835" spans="25:36" x14ac:dyDescent="0.2">
      <c r="Y2835" t="s">
        <v>5361</v>
      </c>
      <c r="Z2835" t="s">
        <v>212</v>
      </c>
      <c r="AA2835" s="6">
        <v>1763.7618191499901</v>
      </c>
      <c r="AB2835" s="6">
        <v>1403.7112248676301</v>
      </c>
      <c r="AC2835" s="6">
        <v>89.865636203296006</v>
      </c>
      <c r="AF2835" s="24" t="s">
        <v>5206</v>
      </c>
      <c r="AG2835" s="24" t="s">
        <v>274</v>
      </c>
      <c r="AH2835" s="25">
        <v>2757.6217080932502</v>
      </c>
      <c r="AI2835" s="25">
        <v>2780.42439114227</v>
      </c>
      <c r="AJ2835" s="25">
        <v>42.800461109879102</v>
      </c>
    </row>
    <row r="2836" spans="25:36" x14ac:dyDescent="0.2">
      <c r="Y2836" t="s">
        <v>5363</v>
      </c>
      <c r="Z2836" t="s">
        <v>212</v>
      </c>
      <c r="AA2836" s="6">
        <v>1764.01672068524</v>
      </c>
      <c r="AB2836" s="6">
        <v>1680.76273291234</v>
      </c>
      <c r="AC2836" s="6">
        <v>59.760978570496199</v>
      </c>
      <c r="AF2836" s="24" t="s">
        <v>4678</v>
      </c>
      <c r="AG2836" s="24" t="s">
        <v>212</v>
      </c>
      <c r="AH2836" s="25">
        <v>3438.2364022675802</v>
      </c>
      <c r="AI2836" s="25">
        <v>2783.5085893774599</v>
      </c>
      <c r="AJ2836" s="25">
        <v>73.280583661952505</v>
      </c>
    </row>
    <row r="2837" spans="25:36" x14ac:dyDescent="0.2">
      <c r="Y2837" t="s">
        <v>5364</v>
      </c>
      <c r="Z2837" t="s">
        <v>274</v>
      </c>
      <c r="AA2837" s="6">
        <v>1764.23693896079</v>
      </c>
      <c r="AB2837" s="6">
        <v>1764.23693896079</v>
      </c>
      <c r="AC2837" s="6"/>
      <c r="AF2837" s="24" t="s">
        <v>5711</v>
      </c>
      <c r="AG2837" s="24" t="s">
        <v>212</v>
      </c>
      <c r="AH2837" s="25">
        <v>2857.51314296997</v>
      </c>
      <c r="AI2837" s="25">
        <v>2784.8659929415999</v>
      </c>
      <c r="AJ2837" s="25">
        <v>47.118172919435501</v>
      </c>
    </row>
    <row r="2838" spans="25:36" x14ac:dyDescent="0.2">
      <c r="Y2838" t="s">
        <v>5365</v>
      </c>
      <c r="Z2838" t="s">
        <v>274</v>
      </c>
      <c r="AA2838" s="6">
        <v>1765.0950472777899</v>
      </c>
      <c r="AB2838" s="6">
        <v>1429.6777120317099</v>
      </c>
      <c r="AC2838" s="6">
        <v>76.935717939557605</v>
      </c>
      <c r="AF2838" s="24" t="s">
        <v>1853</v>
      </c>
      <c r="AG2838" s="24" t="s">
        <v>212</v>
      </c>
      <c r="AH2838" s="25">
        <v>2745.1330225779402</v>
      </c>
      <c r="AI2838" s="25">
        <v>2784.9274683005401</v>
      </c>
      <c r="AJ2838" s="25">
        <v>55.424124698747697</v>
      </c>
    </row>
    <row r="2839" spans="25:36" x14ac:dyDescent="0.2">
      <c r="Y2839" t="s">
        <v>5366</v>
      </c>
      <c r="Z2839" t="s">
        <v>212</v>
      </c>
      <c r="AA2839" s="6">
        <v>1765.6832802032</v>
      </c>
      <c r="AB2839" s="6">
        <v>1591.05251973278</v>
      </c>
      <c r="AC2839" s="6">
        <v>31.1339189510194</v>
      </c>
      <c r="AF2839" s="24" t="s">
        <v>3502</v>
      </c>
      <c r="AG2839" s="24" t="s">
        <v>212</v>
      </c>
      <c r="AH2839" s="25">
        <v>2626.6975384409302</v>
      </c>
      <c r="AI2839" s="25">
        <v>2787.1054114282902</v>
      </c>
      <c r="AJ2839" s="25">
        <v>75.277512288415295</v>
      </c>
    </row>
    <row r="2840" spans="25:36" x14ac:dyDescent="0.2">
      <c r="Y2840" t="s">
        <v>5368</v>
      </c>
      <c r="Z2840" t="s">
        <v>212</v>
      </c>
      <c r="AA2840" s="6">
        <v>1766.21477771891</v>
      </c>
      <c r="AB2840" s="6">
        <v>1436.6169379203</v>
      </c>
      <c r="AC2840" s="6">
        <v>63.520316820475301</v>
      </c>
      <c r="AF2840" s="24" t="s">
        <v>5634</v>
      </c>
      <c r="AG2840" s="24" t="s">
        <v>212</v>
      </c>
      <c r="AH2840" s="25">
        <v>2738.5099840089101</v>
      </c>
      <c r="AI2840" s="25">
        <v>2788</v>
      </c>
      <c r="AJ2840" s="25">
        <v>67.162716109615701</v>
      </c>
    </row>
    <row r="2841" spans="25:36" x14ac:dyDescent="0.2">
      <c r="Y2841" t="s">
        <v>5370</v>
      </c>
      <c r="Z2841" t="s">
        <v>212</v>
      </c>
      <c r="AA2841" s="6">
        <v>1766.70186983248</v>
      </c>
      <c r="AB2841" s="6">
        <v>1324.2499869624</v>
      </c>
      <c r="AC2841" s="6">
        <v>88.519604892175593</v>
      </c>
      <c r="AF2841" s="24" t="s">
        <v>4997</v>
      </c>
      <c r="AG2841" s="24" t="s">
        <v>212</v>
      </c>
      <c r="AH2841" s="25">
        <v>2950.2006886733502</v>
      </c>
      <c r="AI2841" s="25">
        <v>2792.8012945518599</v>
      </c>
      <c r="AJ2841" s="25">
        <v>70.238749001952002</v>
      </c>
    </row>
    <row r="2842" spans="25:36" x14ac:dyDescent="0.2">
      <c r="Y2842" t="s">
        <v>5372</v>
      </c>
      <c r="Z2842" t="s">
        <v>212</v>
      </c>
      <c r="AA2842" s="6">
        <v>1766.82974338949</v>
      </c>
      <c r="AB2842" s="6">
        <v>1225.55363420502</v>
      </c>
      <c r="AC2842" s="6">
        <v>114.78652163515601</v>
      </c>
      <c r="AF2842" s="24" t="s">
        <v>5134</v>
      </c>
      <c r="AG2842" s="24" t="s">
        <v>212</v>
      </c>
      <c r="AH2842" s="25">
        <v>2846.1609928581402</v>
      </c>
      <c r="AI2842" s="25">
        <v>2793.79655494393</v>
      </c>
      <c r="AJ2842" s="25">
        <v>57.870792756268997</v>
      </c>
    </row>
    <row r="2843" spans="25:36" x14ac:dyDescent="0.2">
      <c r="Y2843" t="s">
        <v>5374</v>
      </c>
      <c r="Z2843" t="s">
        <v>212</v>
      </c>
      <c r="AA2843" s="6">
        <v>1768.2908872413</v>
      </c>
      <c r="AB2843" s="6">
        <v>1553.7821314446001</v>
      </c>
      <c r="AC2843" s="6">
        <v>83.759397648624699</v>
      </c>
      <c r="AF2843" s="24" t="s">
        <v>6269</v>
      </c>
      <c r="AG2843" s="24" t="s">
        <v>212</v>
      </c>
      <c r="AH2843" s="25">
        <v>3307.22404561948</v>
      </c>
      <c r="AI2843" s="25">
        <v>2795.43953077983</v>
      </c>
      <c r="AJ2843" s="25">
        <v>50.7590419857912</v>
      </c>
    </row>
    <row r="2844" spans="25:36" x14ac:dyDescent="0.2">
      <c r="Y2844" t="s">
        <v>5376</v>
      </c>
      <c r="Z2844" t="s">
        <v>212</v>
      </c>
      <c r="AA2844" s="6">
        <v>1768.3946711462399</v>
      </c>
      <c r="AB2844" s="6">
        <v>1882.0314969005699</v>
      </c>
      <c r="AC2844" s="6">
        <v>58.721460993560697</v>
      </c>
      <c r="AF2844" s="24" t="s">
        <v>6331</v>
      </c>
      <c r="AG2844" s="24" t="s">
        <v>212</v>
      </c>
      <c r="AH2844" s="25">
        <v>3514.7887265149502</v>
      </c>
      <c r="AI2844" s="25">
        <v>2795.9068514033702</v>
      </c>
      <c r="AJ2844" s="25">
        <v>59.320029764731203</v>
      </c>
    </row>
    <row r="2845" spans="25:36" x14ac:dyDescent="0.2">
      <c r="Y2845" t="s">
        <v>5378</v>
      </c>
      <c r="Z2845" t="s">
        <v>212</v>
      </c>
      <c r="AA2845" s="6">
        <v>1768.8614732859901</v>
      </c>
      <c r="AB2845" s="6">
        <v>1750.2026804130701</v>
      </c>
      <c r="AC2845" s="6">
        <v>68.206412547568704</v>
      </c>
      <c r="AF2845" s="24" t="s">
        <v>5441</v>
      </c>
      <c r="AG2845" s="24" t="s">
        <v>212</v>
      </c>
      <c r="AH2845" s="25">
        <v>2912.5106172898099</v>
      </c>
      <c r="AI2845" s="25">
        <v>2797.4246004477</v>
      </c>
      <c r="AJ2845" s="25">
        <v>55.974253408057002</v>
      </c>
    </row>
    <row r="2846" spans="25:36" x14ac:dyDescent="0.2">
      <c r="Y2846" t="s">
        <v>5380</v>
      </c>
      <c r="Z2846" t="s">
        <v>212</v>
      </c>
      <c r="AA2846" s="6">
        <v>1768.88695019183</v>
      </c>
      <c r="AB2846" s="6">
        <v>1315.6277320680499</v>
      </c>
      <c r="AC2846" s="6">
        <v>82.716654311832997</v>
      </c>
      <c r="AF2846" s="24" t="s">
        <v>194</v>
      </c>
      <c r="AG2846" s="24" t="s">
        <v>212</v>
      </c>
      <c r="AH2846" s="25">
        <v>3570.3023008396699</v>
      </c>
      <c r="AI2846" s="25">
        <v>2797.4559707051098</v>
      </c>
      <c r="AJ2846" s="25">
        <v>85.446241315894099</v>
      </c>
    </row>
    <row r="2847" spans="25:36" x14ac:dyDescent="0.2">
      <c r="Y2847" t="s">
        <v>5382</v>
      </c>
      <c r="Z2847" t="s">
        <v>212</v>
      </c>
      <c r="AA2847" s="6">
        <v>1770.9502180443901</v>
      </c>
      <c r="AB2847" s="6">
        <v>1387.2924637282199</v>
      </c>
      <c r="AC2847" s="6">
        <v>60.049156849175702</v>
      </c>
      <c r="AF2847" s="24" t="s">
        <v>7131</v>
      </c>
      <c r="AG2847" s="24" t="s">
        <v>212</v>
      </c>
      <c r="AH2847" s="25">
        <v>3611.26608616265</v>
      </c>
      <c r="AI2847" s="25">
        <v>2799.1208895068398</v>
      </c>
      <c r="AJ2847" s="25">
        <v>84.763242021080799</v>
      </c>
    </row>
    <row r="2848" spans="25:36" x14ac:dyDescent="0.2">
      <c r="Y2848" t="s">
        <v>5384</v>
      </c>
      <c r="Z2848" t="s">
        <v>212</v>
      </c>
      <c r="AA2848" s="6">
        <v>1771.4114178402899</v>
      </c>
      <c r="AB2848" s="6">
        <v>1255.64900360093</v>
      </c>
      <c r="AC2848" s="6">
        <v>81.679626186219295</v>
      </c>
      <c r="AF2848" s="24" t="s">
        <v>4875</v>
      </c>
      <c r="AG2848" s="24" t="s">
        <v>212</v>
      </c>
      <c r="AH2848" s="25">
        <v>2911.26516905469</v>
      </c>
      <c r="AI2848" s="25">
        <v>2800</v>
      </c>
      <c r="AJ2848" s="25">
        <v>44.132556157178897</v>
      </c>
    </row>
    <row r="2849" spans="25:36" x14ac:dyDescent="0.2">
      <c r="Y2849" t="s">
        <v>5386</v>
      </c>
      <c r="Z2849" t="s">
        <v>212</v>
      </c>
      <c r="AA2849" s="6">
        <v>1771.8036358218301</v>
      </c>
      <c r="AB2849" s="6">
        <v>1494.4074037386299</v>
      </c>
      <c r="AC2849" s="6">
        <v>44.552472381898703</v>
      </c>
      <c r="AF2849" s="24" t="s">
        <v>3483</v>
      </c>
      <c r="AG2849" s="24" t="s">
        <v>212</v>
      </c>
      <c r="AH2849" s="25">
        <v>2498.8700444903702</v>
      </c>
      <c r="AI2849" s="25">
        <v>2803.4166538170098</v>
      </c>
      <c r="AJ2849" s="25">
        <v>48.923297839490402</v>
      </c>
    </row>
    <row r="2850" spans="25:36" x14ac:dyDescent="0.2">
      <c r="Y2850" t="s">
        <v>5387</v>
      </c>
      <c r="Z2850" t="s">
        <v>274</v>
      </c>
      <c r="AA2850" s="6">
        <v>1772.2626389849599</v>
      </c>
      <c r="AB2850" s="6">
        <v>1772.2626389849599</v>
      </c>
      <c r="AC2850" s="6"/>
      <c r="AF2850" s="24" t="s">
        <v>5365</v>
      </c>
      <c r="AG2850" s="24" t="s">
        <v>274</v>
      </c>
      <c r="AH2850" s="25">
        <v>2843.06221866433</v>
      </c>
      <c r="AI2850" s="25">
        <v>2805.1866559929899</v>
      </c>
      <c r="AJ2850" s="25">
        <v>39.7626180162815</v>
      </c>
    </row>
    <row r="2851" spans="25:36" x14ac:dyDescent="0.2">
      <c r="Y2851" t="s">
        <v>5388</v>
      </c>
      <c r="Z2851" t="s">
        <v>212</v>
      </c>
      <c r="AA2851" s="6">
        <v>1772.5828694445199</v>
      </c>
      <c r="AB2851" s="6">
        <v>1590.3170574732101</v>
      </c>
      <c r="AC2851" s="6">
        <v>61.3754723202007</v>
      </c>
      <c r="AF2851" s="24" t="s">
        <v>4242</v>
      </c>
      <c r="AG2851" s="24" t="s">
        <v>212</v>
      </c>
      <c r="AH2851" s="25">
        <v>2805.9999840098499</v>
      </c>
      <c r="AI2851" s="25">
        <v>2805.9999840098499</v>
      </c>
      <c r="AJ2851" s="25"/>
    </row>
    <row r="2852" spans="25:36" x14ac:dyDescent="0.2">
      <c r="Y2852" t="s">
        <v>5390</v>
      </c>
      <c r="Z2852" t="s">
        <v>212</v>
      </c>
      <c r="AA2852" s="6">
        <v>1772.6932927928301</v>
      </c>
      <c r="AB2852" s="6">
        <v>1707.8104366498401</v>
      </c>
      <c r="AC2852" s="6">
        <v>53.976420081839201</v>
      </c>
      <c r="AF2852" s="24" t="s">
        <v>6552</v>
      </c>
      <c r="AG2852" s="24" t="s">
        <v>212</v>
      </c>
      <c r="AH2852" s="25">
        <v>3251.6435648674401</v>
      </c>
      <c r="AI2852" s="25">
        <v>2808.7585944413499</v>
      </c>
      <c r="AJ2852" s="25">
        <v>63.439262401274803</v>
      </c>
    </row>
    <row r="2853" spans="25:36" x14ac:dyDescent="0.2">
      <c r="Y2853" t="s">
        <v>5392</v>
      </c>
      <c r="Z2853" t="s">
        <v>212</v>
      </c>
      <c r="AA2853" s="6">
        <v>1773.03653115887</v>
      </c>
      <c r="AB2853" s="6">
        <v>1047.16784997884</v>
      </c>
      <c r="AC2853" s="6">
        <v>146.15925962848601</v>
      </c>
      <c r="AF2853" s="24" t="s">
        <v>5558</v>
      </c>
      <c r="AG2853" s="24" t="s">
        <v>212</v>
      </c>
      <c r="AH2853" s="25">
        <v>3037.64148997044</v>
      </c>
      <c r="AI2853" s="25">
        <v>2808.8495973756999</v>
      </c>
      <c r="AJ2853" s="25">
        <v>50.125627461618002</v>
      </c>
    </row>
    <row r="2854" spans="25:36" x14ac:dyDescent="0.2">
      <c r="Y2854" t="s">
        <v>5394</v>
      </c>
      <c r="Z2854" t="s">
        <v>212</v>
      </c>
      <c r="AA2854" s="6">
        <v>1773.7892846403099</v>
      </c>
      <c r="AB2854" s="6">
        <v>1750.6962967981001</v>
      </c>
      <c r="AC2854" s="6">
        <v>30.824270425851299</v>
      </c>
      <c r="AF2854" s="24" t="s">
        <v>6800</v>
      </c>
      <c r="AG2854" s="24" t="s">
        <v>212</v>
      </c>
      <c r="AH2854" s="25">
        <v>4622.8231205387101</v>
      </c>
      <c r="AI2854" s="25">
        <v>2809.2261270906602</v>
      </c>
      <c r="AJ2854" s="25">
        <v>102.22319164932399</v>
      </c>
    </row>
    <row r="2855" spans="25:36" x14ac:dyDescent="0.2">
      <c r="Y2855" t="s">
        <v>5396</v>
      </c>
      <c r="Z2855" t="s">
        <v>212</v>
      </c>
      <c r="AA2855" s="6">
        <v>1774.0593043614399</v>
      </c>
      <c r="AB2855" s="6">
        <v>1444.1158704079901</v>
      </c>
      <c r="AC2855" s="6">
        <v>122.68089206560001</v>
      </c>
      <c r="AF2855" s="24" t="s">
        <v>6327</v>
      </c>
      <c r="AG2855" s="24" t="s">
        <v>212</v>
      </c>
      <c r="AH2855" s="25">
        <v>3498.1374104952802</v>
      </c>
      <c r="AI2855" s="25">
        <v>2813.159748</v>
      </c>
      <c r="AJ2855" s="25">
        <v>60.256488503546798</v>
      </c>
    </row>
    <row r="2856" spans="25:36" x14ac:dyDescent="0.2">
      <c r="Y2856" t="s">
        <v>5398</v>
      </c>
      <c r="Z2856" t="s">
        <v>212</v>
      </c>
      <c r="AA2856" s="6">
        <v>1774.2045545692099</v>
      </c>
      <c r="AB2856" s="6">
        <v>1443.1987887744699</v>
      </c>
      <c r="AC2856" s="6">
        <v>110.8454939862</v>
      </c>
      <c r="AF2856" s="24" t="s">
        <v>5880</v>
      </c>
      <c r="AG2856" s="24" t="s">
        <v>212</v>
      </c>
      <c r="AH2856" s="25">
        <v>2980.7719093302399</v>
      </c>
      <c r="AI2856" s="25">
        <v>2814.2430402331202</v>
      </c>
      <c r="AJ2856" s="25">
        <v>46.789477665824997</v>
      </c>
    </row>
    <row r="2857" spans="25:36" x14ac:dyDescent="0.2">
      <c r="Y2857" t="s">
        <v>5400</v>
      </c>
      <c r="Z2857" t="s">
        <v>212</v>
      </c>
      <c r="AA2857" s="6">
        <v>1774.3801071805599</v>
      </c>
      <c r="AB2857" s="6">
        <v>1078.8356910003799</v>
      </c>
      <c r="AC2857" s="6">
        <v>112.588393876011</v>
      </c>
      <c r="AF2857" s="24" t="s">
        <v>7982</v>
      </c>
      <c r="AG2857" s="24" t="s">
        <v>212</v>
      </c>
      <c r="AH2857" s="25">
        <v>6355.0588874073401</v>
      </c>
      <c r="AI2857" s="25">
        <v>2814.7677457026002</v>
      </c>
      <c r="AJ2857" s="25">
        <v>165.38280435914399</v>
      </c>
    </row>
    <row r="2858" spans="25:36" x14ac:dyDescent="0.2">
      <c r="Y2858" t="s">
        <v>5402</v>
      </c>
      <c r="Z2858" t="s">
        <v>212</v>
      </c>
      <c r="AA2858" s="6">
        <v>1775.19499643428</v>
      </c>
      <c r="AB2858" s="6">
        <v>1482.0765592883799</v>
      </c>
      <c r="AC2858" s="6">
        <v>67.058061277567106</v>
      </c>
      <c r="AF2858" s="24" t="s">
        <v>6095</v>
      </c>
      <c r="AG2858" s="24" t="s">
        <v>212</v>
      </c>
      <c r="AH2858" s="25">
        <v>3208.6957151138399</v>
      </c>
      <c r="AI2858" s="25">
        <v>2816.8994967808198</v>
      </c>
      <c r="AJ2858" s="25">
        <v>67.848955164004707</v>
      </c>
    </row>
    <row r="2859" spans="25:36" x14ac:dyDescent="0.2">
      <c r="Y2859" t="s">
        <v>5404</v>
      </c>
      <c r="Z2859" t="s">
        <v>212</v>
      </c>
      <c r="AA2859" s="6">
        <v>1776.09108036729</v>
      </c>
      <c r="AB2859" s="6">
        <v>1814.3715129914201</v>
      </c>
      <c r="AC2859" s="6">
        <v>63.171415105628</v>
      </c>
      <c r="AF2859" s="24" t="s">
        <v>6338</v>
      </c>
      <c r="AG2859" s="24" t="s">
        <v>212</v>
      </c>
      <c r="AH2859" s="25">
        <v>3366.96335464093</v>
      </c>
      <c r="AI2859" s="25">
        <v>2820.2560858329098</v>
      </c>
      <c r="AJ2859" s="25">
        <v>59.130077585241999</v>
      </c>
    </row>
    <row r="2860" spans="25:36" x14ac:dyDescent="0.2">
      <c r="Y2860" t="s">
        <v>5406</v>
      </c>
      <c r="Z2860" t="s">
        <v>212</v>
      </c>
      <c r="AA2860" s="6">
        <v>1778.1438993679301</v>
      </c>
      <c r="AB2860" s="6">
        <v>1423.4777172030099</v>
      </c>
      <c r="AC2860" s="6">
        <v>87.309406754689505</v>
      </c>
      <c r="AF2860" s="24" t="s">
        <v>4646</v>
      </c>
      <c r="AG2860" s="24" t="s">
        <v>212</v>
      </c>
      <c r="AH2860" s="25">
        <v>2374.7456733092199</v>
      </c>
      <c r="AI2860" s="25">
        <v>2820.98953851132</v>
      </c>
      <c r="AJ2860" s="25">
        <v>55.516812001346601</v>
      </c>
    </row>
    <row r="2861" spans="25:36" x14ac:dyDescent="0.2">
      <c r="Y2861" t="s">
        <v>5408</v>
      </c>
      <c r="Z2861" t="s">
        <v>212</v>
      </c>
      <c r="AA2861" s="6">
        <v>1778.2163467479099</v>
      </c>
      <c r="AB2861" s="6">
        <v>1671.92790682327</v>
      </c>
      <c r="AC2861" s="6">
        <v>57.791436147059301</v>
      </c>
      <c r="AF2861" s="24" t="s">
        <v>4999</v>
      </c>
      <c r="AG2861" s="24" t="s">
        <v>212</v>
      </c>
      <c r="AH2861" s="25">
        <v>3080.8962303067001</v>
      </c>
      <c r="AI2861" s="25">
        <v>2821.7046333152498</v>
      </c>
      <c r="AJ2861" s="25">
        <v>57.739063801150898</v>
      </c>
    </row>
    <row r="2862" spans="25:36" x14ac:dyDescent="0.2">
      <c r="Y2862" t="s">
        <v>5410</v>
      </c>
      <c r="Z2862" t="s">
        <v>212</v>
      </c>
      <c r="AA2862" s="6">
        <v>1778.4272592525599</v>
      </c>
      <c r="AB2862" s="6">
        <v>1567.5715939127399</v>
      </c>
      <c r="AC2862" s="6">
        <v>98.326206362161301</v>
      </c>
      <c r="AF2862" s="24" t="s">
        <v>6866</v>
      </c>
      <c r="AG2862" s="24" t="s">
        <v>212</v>
      </c>
      <c r="AH2862" s="25">
        <v>3669.2573230233502</v>
      </c>
      <c r="AI2862" s="25">
        <v>2821.7046333152498</v>
      </c>
      <c r="AJ2862" s="25">
        <v>59.854548024884998</v>
      </c>
    </row>
    <row r="2863" spans="25:36" x14ac:dyDescent="0.2">
      <c r="Y2863" t="s">
        <v>5412</v>
      </c>
      <c r="Z2863" t="s">
        <v>212</v>
      </c>
      <c r="AA2863" s="6">
        <v>1779.48021813115</v>
      </c>
      <c r="AB2863" s="6">
        <v>1724.07859395272</v>
      </c>
      <c r="AC2863" s="6">
        <v>62.0796284125665</v>
      </c>
      <c r="AF2863" s="24" t="s">
        <v>5122</v>
      </c>
      <c r="AG2863" s="24" t="s">
        <v>212</v>
      </c>
      <c r="AH2863" s="25">
        <v>2353.8297333258602</v>
      </c>
      <c r="AI2863" s="25">
        <v>2822.0648532560599</v>
      </c>
      <c r="AJ2863" s="25">
        <v>73.735279397331595</v>
      </c>
    </row>
    <row r="2864" spans="25:36" x14ac:dyDescent="0.2">
      <c r="Y2864" t="s">
        <v>5413</v>
      </c>
      <c r="Z2864" t="s">
        <v>212</v>
      </c>
      <c r="AA2864" s="6">
        <v>1780.2169484937699</v>
      </c>
      <c r="AB2864" s="6">
        <v>1780.2169484937699</v>
      </c>
      <c r="AC2864" s="6"/>
      <c r="AF2864" s="24" t="s">
        <v>5666</v>
      </c>
      <c r="AG2864" s="24" t="s">
        <v>212</v>
      </c>
      <c r="AH2864" s="25">
        <v>2644.15616785878</v>
      </c>
      <c r="AI2864" s="25">
        <v>2822.8180016384599</v>
      </c>
      <c r="AJ2864" s="25">
        <v>50.4272359737204</v>
      </c>
    </row>
    <row r="2865" spans="25:36" x14ac:dyDescent="0.2">
      <c r="Y2865" t="s">
        <v>5415</v>
      </c>
      <c r="Z2865" t="s">
        <v>212</v>
      </c>
      <c r="AA2865" s="6">
        <v>1780.53009955772</v>
      </c>
      <c r="AB2865" s="6">
        <v>1583.0736182954799</v>
      </c>
      <c r="AC2865" s="6">
        <v>56.4538294554713</v>
      </c>
      <c r="AF2865" s="24" t="s">
        <v>4990</v>
      </c>
      <c r="AG2865" s="24" t="s">
        <v>274</v>
      </c>
      <c r="AH2865" s="25">
        <v>2725.6017276979901</v>
      </c>
      <c r="AI2865" s="25">
        <v>2826.3196992001599</v>
      </c>
      <c r="AJ2865" s="25">
        <v>65.777895158634195</v>
      </c>
    </row>
    <row r="2866" spans="25:36" x14ac:dyDescent="0.2">
      <c r="Y2866" t="s">
        <v>5417</v>
      </c>
      <c r="Z2866" t="s">
        <v>212</v>
      </c>
      <c r="AA2866" s="6">
        <v>1781.2112821605299</v>
      </c>
      <c r="AB2866" s="6">
        <v>1465.3112659943099</v>
      </c>
      <c r="AC2866" s="6">
        <v>65.693736011453396</v>
      </c>
      <c r="AF2866" s="24" t="s">
        <v>5404</v>
      </c>
      <c r="AG2866" s="24" t="s">
        <v>212</v>
      </c>
      <c r="AH2866" s="25">
        <v>2851.77561690636</v>
      </c>
      <c r="AI2866" s="25">
        <v>2826.8619681656401</v>
      </c>
      <c r="AJ2866" s="25">
        <v>57.301127096630601</v>
      </c>
    </row>
    <row r="2867" spans="25:36" x14ac:dyDescent="0.2">
      <c r="Y2867" t="s">
        <v>5419</v>
      </c>
      <c r="Z2867" t="s">
        <v>212</v>
      </c>
      <c r="AA2867" s="6">
        <v>1781.6440222486699</v>
      </c>
      <c r="AB2867" s="6">
        <v>1549.12728530391</v>
      </c>
      <c r="AC2867" s="6">
        <v>71.251928683650206</v>
      </c>
      <c r="AF2867" s="24" t="s">
        <v>6087</v>
      </c>
      <c r="AG2867" s="24" t="s">
        <v>212</v>
      </c>
      <c r="AH2867" s="25">
        <v>2857.0511115286999</v>
      </c>
      <c r="AI2867" s="25">
        <v>2829.2232181046302</v>
      </c>
      <c r="AJ2867" s="25">
        <v>59.469811580807999</v>
      </c>
    </row>
    <row r="2868" spans="25:36" x14ac:dyDescent="0.2">
      <c r="Y2868" t="s">
        <v>199</v>
      </c>
      <c r="Z2868" t="s">
        <v>212</v>
      </c>
      <c r="AA2868" s="6">
        <v>1782.97531915174</v>
      </c>
      <c r="AB2868" s="6">
        <v>1554.46951670359</v>
      </c>
      <c r="AC2868" s="6">
        <v>72.933124218074198</v>
      </c>
      <c r="AF2868" s="24" t="s">
        <v>6137</v>
      </c>
      <c r="AG2868" s="24" t="s">
        <v>212</v>
      </c>
      <c r="AH2868" s="25">
        <v>3385.6996166910399</v>
      </c>
      <c r="AI2868" s="25">
        <v>2829.4264784045099</v>
      </c>
      <c r="AJ2868" s="25">
        <v>83.856546278367006</v>
      </c>
    </row>
    <row r="2869" spans="25:36" x14ac:dyDescent="0.2">
      <c r="Y2869" t="s">
        <v>5422</v>
      </c>
      <c r="Z2869" t="s">
        <v>212</v>
      </c>
      <c r="AA2869" s="6">
        <v>1783.08222126649</v>
      </c>
      <c r="AB2869" s="6">
        <v>1724.59303985612</v>
      </c>
      <c r="AC2869" s="6">
        <v>31.0082829012762</v>
      </c>
      <c r="AF2869" s="24" t="s">
        <v>7367</v>
      </c>
      <c r="AG2869" s="24" t="s">
        <v>212</v>
      </c>
      <c r="AH2869" s="25">
        <v>4316.1436668347797</v>
      </c>
      <c r="AI2869" s="25">
        <v>2829.6522550781801</v>
      </c>
      <c r="AJ2869" s="25">
        <v>104.371778708653</v>
      </c>
    </row>
    <row r="2870" spans="25:36" x14ac:dyDescent="0.2">
      <c r="Y2870" t="s">
        <v>5424</v>
      </c>
      <c r="Z2870" t="s">
        <v>212</v>
      </c>
      <c r="AA2870" s="6">
        <v>1783.2402149914899</v>
      </c>
      <c r="AB2870" s="6">
        <v>1729.8175715314301</v>
      </c>
      <c r="AC2870" s="6">
        <v>87.399597288631199</v>
      </c>
      <c r="AF2870" s="24" t="s">
        <v>5412</v>
      </c>
      <c r="AG2870" s="24" t="s">
        <v>212</v>
      </c>
      <c r="AH2870" s="25">
        <v>3318.78340470387</v>
      </c>
      <c r="AI2870" s="25">
        <v>2832.9341650055399</v>
      </c>
      <c r="AJ2870" s="25">
        <v>56.282095379006101</v>
      </c>
    </row>
    <row r="2871" spans="25:36" x14ac:dyDescent="0.2">
      <c r="Y2871" t="s">
        <v>5426</v>
      </c>
      <c r="Z2871" t="s">
        <v>212</v>
      </c>
      <c r="AA2871" s="6">
        <v>1784.3902329923999</v>
      </c>
      <c r="AB2871" s="6">
        <v>1259.86418830407</v>
      </c>
      <c r="AC2871" s="6">
        <v>95.293166812163605</v>
      </c>
      <c r="AF2871" s="24" t="s">
        <v>5108</v>
      </c>
      <c r="AG2871" s="24" t="s">
        <v>212</v>
      </c>
      <c r="AH2871" s="25">
        <v>2840.2154989124901</v>
      </c>
      <c r="AI2871" s="25">
        <v>2834.56572102669</v>
      </c>
      <c r="AJ2871" s="25">
        <v>41.683242526201703</v>
      </c>
    </row>
    <row r="2872" spans="25:36" x14ac:dyDescent="0.2">
      <c r="Y2872" t="s">
        <v>5427</v>
      </c>
      <c r="Z2872" t="s">
        <v>274</v>
      </c>
      <c r="AA2872" s="6">
        <v>1784.42939728382</v>
      </c>
      <c r="AB2872" s="6">
        <v>1311.4511500953699</v>
      </c>
      <c r="AC2872" s="6">
        <v>87.391558177098503</v>
      </c>
      <c r="AF2872" s="24" t="s">
        <v>5470</v>
      </c>
      <c r="AG2872" s="24" t="s">
        <v>212</v>
      </c>
      <c r="AH2872" s="25">
        <v>2620.9424267990298</v>
      </c>
      <c r="AI2872" s="25">
        <v>2835.99760785424</v>
      </c>
      <c r="AJ2872" s="25">
        <v>37.812201917052299</v>
      </c>
    </row>
    <row r="2873" spans="25:36" x14ac:dyDescent="0.2">
      <c r="Y2873" t="s">
        <v>5429</v>
      </c>
      <c r="Z2873" t="s">
        <v>212</v>
      </c>
      <c r="AA2873" s="6">
        <v>1784.52424054008</v>
      </c>
      <c r="AB2873" s="6">
        <v>1677.85131118299</v>
      </c>
      <c r="AC2873" s="6">
        <v>52.609146576186198</v>
      </c>
      <c r="AF2873" s="24" t="s">
        <v>6194</v>
      </c>
      <c r="AG2873" s="24" t="s">
        <v>212</v>
      </c>
      <c r="AH2873" s="25">
        <v>2996.2899144230601</v>
      </c>
      <c r="AI2873" s="25">
        <v>2836</v>
      </c>
      <c r="AJ2873" s="25">
        <v>49.217476791722703</v>
      </c>
    </row>
    <row r="2874" spans="25:36" x14ac:dyDescent="0.2">
      <c r="Y2874" t="s">
        <v>5431</v>
      </c>
      <c r="Z2874" t="s">
        <v>212</v>
      </c>
      <c r="AA2874" s="6">
        <v>1784.92658104572</v>
      </c>
      <c r="AB2874" s="6">
        <v>1774.92068318008</v>
      </c>
      <c r="AC2874" s="6">
        <v>76.813378154824406</v>
      </c>
      <c r="AF2874" s="24" t="s">
        <v>5532</v>
      </c>
      <c r="AG2874" s="24" t="s">
        <v>212</v>
      </c>
      <c r="AH2874" s="25">
        <v>2696.2237498178001</v>
      </c>
      <c r="AI2874" s="25">
        <v>2836.9091332858902</v>
      </c>
      <c r="AJ2874" s="25">
        <v>45.980082625076697</v>
      </c>
    </row>
    <row r="2875" spans="25:36" x14ac:dyDescent="0.2">
      <c r="Y2875" t="s">
        <v>5433</v>
      </c>
      <c r="Z2875" t="s">
        <v>212</v>
      </c>
      <c r="AA2875" s="6">
        <v>1786.7684206270301</v>
      </c>
      <c r="AB2875" s="6">
        <v>1615.7328902394499</v>
      </c>
      <c r="AC2875" s="6">
        <v>93.469689394511704</v>
      </c>
      <c r="AF2875" s="24" t="s">
        <v>6757</v>
      </c>
      <c r="AG2875" s="24" t="s">
        <v>274</v>
      </c>
      <c r="AH2875" s="25">
        <v>3379.60520332646</v>
      </c>
      <c r="AI2875" s="25">
        <v>2837</v>
      </c>
      <c r="AJ2875" s="25">
        <v>32.054482212172701</v>
      </c>
    </row>
    <row r="2876" spans="25:36" x14ac:dyDescent="0.2">
      <c r="Y2876" t="s">
        <v>5435</v>
      </c>
      <c r="Z2876" t="s">
        <v>212</v>
      </c>
      <c r="AA2876" s="6">
        <v>1786.81365202446</v>
      </c>
      <c r="AB2876" s="6">
        <v>1523.8569175436701</v>
      </c>
      <c r="AC2876" s="6">
        <v>64.6713817300529</v>
      </c>
      <c r="AF2876" s="24" t="s">
        <v>5064</v>
      </c>
      <c r="AG2876" s="24" t="s">
        <v>212</v>
      </c>
      <c r="AH2876" s="25">
        <v>3344.59514234072</v>
      </c>
      <c r="AI2876" s="25">
        <v>2838</v>
      </c>
      <c r="AJ2876" s="25">
        <v>74.4237408752482</v>
      </c>
    </row>
    <row r="2877" spans="25:36" x14ac:dyDescent="0.2">
      <c r="Y2877" t="s">
        <v>5437</v>
      </c>
      <c r="Z2877" t="s">
        <v>212</v>
      </c>
      <c r="AA2877" s="6">
        <v>1786.8294206237899</v>
      </c>
      <c r="AB2877" s="6">
        <v>1370.28609160057</v>
      </c>
      <c r="AC2877" s="6">
        <v>71.415011850304296</v>
      </c>
      <c r="AF2877" s="24" t="s">
        <v>5753</v>
      </c>
      <c r="AG2877" s="24" t="s">
        <v>274</v>
      </c>
      <c r="AH2877" s="25">
        <v>3310.7597669782699</v>
      </c>
      <c r="AI2877" s="25">
        <v>2840</v>
      </c>
      <c r="AJ2877" s="25">
        <v>57.7639552908689</v>
      </c>
    </row>
    <row r="2878" spans="25:36" x14ac:dyDescent="0.2">
      <c r="Y2878" t="s">
        <v>5439</v>
      </c>
      <c r="Z2878" t="s">
        <v>212</v>
      </c>
      <c r="AA2878" s="6">
        <v>1787.0582171214101</v>
      </c>
      <c r="AB2878" s="6">
        <v>1366.6797943413601</v>
      </c>
      <c r="AC2878" s="6">
        <v>81.858851353281096</v>
      </c>
      <c r="AF2878" s="24" t="s">
        <v>8266</v>
      </c>
      <c r="AG2878" s="24" t="s">
        <v>212</v>
      </c>
      <c r="AH2878" s="25">
        <v>7123.5411234859002</v>
      </c>
      <c r="AI2878" s="25">
        <v>2840</v>
      </c>
      <c r="AJ2878" s="25">
        <v>173.28606938009301</v>
      </c>
    </row>
    <row r="2879" spans="25:36" x14ac:dyDescent="0.2">
      <c r="Y2879" t="s">
        <v>5441</v>
      </c>
      <c r="Z2879" t="s">
        <v>212</v>
      </c>
      <c r="AA2879" s="6">
        <v>1787.60455543474</v>
      </c>
      <c r="AB2879" s="6">
        <v>1653.55597707319</v>
      </c>
      <c r="AC2879" s="6">
        <v>59.623529223078897</v>
      </c>
      <c r="AF2879" s="24" t="s">
        <v>5080</v>
      </c>
      <c r="AG2879" s="24" t="s">
        <v>212</v>
      </c>
      <c r="AH2879" s="25">
        <v>2856.18263814484</v>
      </c>
      <c r="AI2879" s="25">
        <v>2840</v>
      </c>
      <c r="AJ2879" s="25">
        <v>53.054632408635797</v>
      </c>
    </row>
    <row r="2880" spans="25:36" x14ac:dyDescent="0.2">
      <c r="Y2880" t="s">
        <v>5443</v>
      </c>
      <c r="Z2880" t="s">
        <v>212</v>
      </c>
      <c r="AA2880" s="6">
        <v>1787.7824315124101</v>
      </c>
      <c r="AB2880" s="6">
        <v>1787.7824315124101</v>
      </c>
      <c r="AC2880" s="6">
        <v>18.685835767126299</v>
      </c>
      <c r="AF2880" s="24" t="s">
        <v>6442</v>
      </c>
      <c r="AG2880" s="24" t="s">
        <v>212</v>
      </c>
      <c r="AH2880" s="25">
        <v>3684.9800700536898</v>
      </c>
      <c r="AI2880" s="25">
        <v>2841.20040159672</v>
      </c>
      <c r="AJ2880" s="25">
        <v>64.807814792040205</v>
      </c>
    </row>
    <row r="2881" spans="25:36" x14ac:dyDescent="0.2">
      <c r="Y2881" t="s">
        <v>5444</v>
      </c>
      <c r="Z2881" t="s">
        <v>212</v>
      </c>
      <c r="AA2881" s="6">
        <v>1788.75543532591</v>
      </c>
      <c r="AB2881" s="6">
        <v>872.98060109999994</v>
      </c>
      <c r="AC2881" s="6">
        <v>175.20683205346</v>
      </c>
      <c r="AF2881" s="24" t="s">
        <v>5495</v>
      </c>
      <c r="AG2881" s="24" t="s">
        <v>212</v>
      </c>
      <c r="AH2881" s="25">
        <v>2850.9953726027102</v>
      </c>
      <c r="AI2881" s="25">
        <v>2842.4789411031902</v>
      </c>
      <c r="AJ2881" s="25">
        <v>58.0077990897652</v>
      </c>
    </row>
    <row r="2882" spans="25:36" x14ac:dyDescent="0.2">
      <c r="Y2882" t="s">
        <v>5446</v>
      </c>
      <c r="Z2882" t="s">
        <v>212</v>
      </c>
      <c r="AA2882" s="6">
        <v>1788.8097488189001</v>
      </c>
      <c r="AB2882" s="6">
        <v>1632.51890128134</v>
      </c>
      <c r="AC2882" s="6">
        <v>69.013376698233799</v>
      </c>
      <c r="AF2882" s="24" t="s">
        <v>6267</v>
      </c>
      <c r="AG2882" s="24" t="s">
        <v>212</v>
      </c>
      <c r="AH2882" s="25">
        <v>3627.7165830197</v>
      </c>
      <c r="AI2882" s="25">
        <v>2842.6059730035699</v>
      </c>
      <c r="AJ2882" s="25">
        <v>75.277457747696204</v>
      </c>
    </row>
    <row r="2883" spans="25:36" x14ac:dyDescent="0.2">
      <c r="Y2883" t="s">
        <v>5448</v>
      </c>
      <c r="Z2883" t="s">
        <v>212</v>
      </c>
      <c r="AA2883" s="6">
        <v>1789.0719161342499</v>
      </c>
      <c r="AB2883" s="6">
        <v>1499.00082042074</v>
      </c>
      <c r="AC2883" s="6">
        <v>77.424436800622601</v>
      </c>
      <c r="AF2883" s="24" t="s">
        <v>6690</v>
      </c>
      <c r="AG2883" s="24" t="s">
        <v>212</v>
      </c>
      <c r="AH2883" s="25">
        <v>2843.5</v>
      </c>
      <c r="AI2883" s="25">
        <v>2843.5</v>
      </c>
      <c r="AJ2883" s="25">
        <v>127.644772563058</v>
      </c>
    </row>
    <row r="2884" spans="25:36" x14ac:dyDescent="0.2">
      <c r="Y2884" t="s">
        <v>5450</v>
      </c>
      <c r="Z2884" t="s">
        <v>212</v>
      </c>
      <c r="AA2884" s="6">
        <v>1789.1684816987099</v>
      </c>
      <c r="AB2884" s="6">
        <v>1789.1684816987099</v>
      </c>
      <c r="AC2884" s="6"/>
      <c r="AF2884" s="24" t="s">
        <v>7371</v>
      </c>
      <c r="AG2884" s="24" t="s">
        <v>212</v>
      </c>
      <c r="AH2884" s="25">
        <v>2846.7386733903099</v>
      </c>
      <c r="AI2884" s="25">
        <v>2846.7386733903099</v>
      </c>
      <c r="AJ2884" s="25">
        <v>83.621690299887007</v>
      </c>
    </row>
    <row r="2885" spans="25:36" x14ac:dyDescent="0.2">
      <c r="Y2885" t="s">
        <v>5452</v>
      </c>
      <c r="Z2885" t="s">
        <v>212</v>
      </c>
      <c r="AA2885" s="6">
        <v>1789.94504411196</v>
      </c>
      <c r="AB2885" s="6">
        <v>1521.0493799088099</v>
      </c>
      <c r="AC2885" s="6">
        <v>81.238340202294097</v>
      </c>
      <c r="AF2885" s="24" t="s">
        <v>6089</v>
      </c>
      <c r="AG2885" s="24" t="s">
        <v>212</v>
      </c>
      <c r="AH2885" s="25">
        <v>3404.4527044972201</v>
      </c>
      <c r="AI2885" s="25">
        <v>2849.6848334107899</v>
      </c>
      <c r="AJ2885" s="25">
        <v>77.234066881664802</v>
      </c>
    </row>
    <row r="2886" spans="25:36" x14ac:dyDescent="0.2">
      <c r="Y2886" t="s">
        <v>5454</v>
      </c>
      <c r="Z2886" t="s">
        <v>212</v>
      </c>
      <c r="AA2886" s="6">
        <v>1790.6626759747401</v>
      </c>
      <c r="AB2886" s="6">
        <v>1550.6091532196699</v>
      </c>
      <c r="AC2886" s="6">
        <v>104.281272315495</v>
      </c>
      <c r="AF2886" s="24" t="s">
        <v>5894</v>
      </c>
      <c r="AG2886" s="24" t="s">
        <v>212</v>
      </c>
      <c r="AH2886" s="25">
        <v>3638.1820586500698</v>
      </c>
      <c r="AI2886" s="25">
        <v>2852.7450203516601</v>
      </c>
      <c r="AJ2886" s="25">
        <v>81.336697231586996</v>
      </c>
    </row>
    <row r="2887" spans="25:36" x14ac:dyDescent="0.2">
      <c r="Y2887" t="s">
        <v>5455</v>
      </c>
      <c r="Z2887" t="s">
        <v>274</v>
      </c>
      <c r="AA2887" s="6">
        <v>1791.7960076653301</v>
      </c>
      <c r="AB2887" s="6">
        <v>1791.7960076653301</v>
      </c>
      <c r="AC2887" s="6">
        <v>30.197200140014999</v>
      </c>
      <c r="AF2887" s="24" t="s">
        <v>7100</v>
      </c>
      <c r="AG2887" s="24" t="s">
        <v>212</v>
      </c>
      <c r="AH2887" s="25">
        <v>5108.7694436039901</v>
      </c>
      <c r="AI2887" s="25">
        <v>2854.21618194337</v>
      </c>
      <c r="AJ2887" s="25">
        <v>128.17583625981499</v>
      </c>
    </row>
    <row r="2888" spans="25:36" x14ac:dyDescent="0.2">
      <c r="Y2888" t="s">
        <v>5457</v>
      </c>
      <c r="Z2888" t="s">
        <v>212</v>
      </c>
      <c r="AA2888" s="6">
        <v>1792.4544097220501</v>
      </c>
      <c r="AB2888" s="6">
        <v>1500.2952556170401</v>
      </c>
      <c r="AC2888" s="6">
        <v>76.622150914856903</v>
      </c>
      <c r="AF2888" s="24" t="s">
        <v>5757</v>
      </c>
      <c r="AG2888" s="24" t="s">
        <v>212</v>
      </c>
      <c r="AH2888" s="25">
        <v>3067.40053929547</v>
      </c>
      <c r="AI2888" s="25">
        <v>2855.8157843303802</v>
      </c>
      <c r="AJ2888" s="25">
        <v>76.149300081530299</v>
      </c>
    </row>
    <row r="2889" spans="25:36" x14ac:dyDescent="0.2">
      <c r="Y2889" t="s">
        <v>5459</v>
      </c>
      <c r="Z2889" t="s">
        <v>212</v>
      </c>
      <c r="AA2889" s="6">
        <v>1793.2837258751899</v>
      </c>
      <c r="AB2889" s="6">
        <v>1034.8467739482801</v>
      </c>
      <c r="AC2889" s="6">
        <v>108.423913679563</v>
      </c>
      <c r="AF2889" s="24" t="s">
        <v>6833</v>
      </c>
      <c r="AG2889" s="24" t="s">
        <v>212</v>
      </c>
      <c r="AH2889" s="25">
        <v>3543.6754674024</v>
      </c>
      <c r="AI2889" s="25">
        <v>2857.0129430912898</v>
      </c>
      <c r="AJ2889" s="25">
        <v>96.782563600958397</v>
      </c>
    </row>
    <row r="2890" spans="25:36" x14ac:dyDescent="0.2">
      <c r="Y2890" t="s">
        <v>5461</v>
      </c>
      <c r="Z2890" t="s">
        <v>212</v>
      </c>
      <c r="AA2890" s="6">
        <v>1793.8029858754001</v>
      </c>
      <c r="AB2890" s="6">
        <v>1376.3347160604901</v>
      </c>
      <c r="AC2890" s="6">
        <v>131.97620375850099</v>
      </c>
      <c r="AF2890" s="24" t="s">
        <v>5668</v>
      </c>
      <c r="AG2890" s="24" t="s">
        <v>212</v>
      </c>
      <c r="AH2890" s="25">
        <v>2879.64576585957</v>
      </c>
      <c r="AI2890" s="25">
        <v>2858.03925480315</v>
      </c>
      <c r="AJ2890" s="25">
        <v>43.331214661877098</v>
      </c>
    </row>
    <row r="2891" spans="25:36" x14ac:dyDescent="0.2">
      <c r="Y2891" t="s">
        <v>5463</v>
      </c>
      <c r="Z2891" t="s">
        <v>212</v>
      </c>
      <c r="AA2891" s="6">
        <v>1793.8136334373301</v>
      </c>
      <c r="AB2891" s="6">
        <v>1042.10579369425</v>
      </c>
      <c r="AC2891" s="6">
        <v>165.32954051571301</v>
      </c>
      <c r="AF2891" s="24" t="s">
        <v>5704</v>
      </c>
      <c r="AG2891" s="24" t="s">
        <v>212</v>
      </c>
      <c r="AH2891" s="25">
        <v>3033.9513751088598</v>
      </c>
      <c r="AI2891" s="25">
        <v>2858.5026727153399</v>
      </c>
      <c r="AJ2891" s="25">
        <v>50.300633212745701</v>
      </c>
    </row>
    <row r="2892" spans="25:36" x14ac:dyDescent="0.2">
      <c r="Y2892" t="s">
        <v>200</v>
      </c>
      <c r="Z2892" t="s">
        <v>212</v>
      </c>
      <c r="AA2892" s="6">
        <v>1793.9830020865099</v>
      </c>
      <c r="AB2892" s="6">
        <v>1582.1218621994999</v>
      </c>
      <c r="AC2892" s="6">
        <v>90.888762435100404</v>
      </c>
      <c r="AF2892" s="24" t="s">
        <v>5279</v>
      </c>
      <c r="AG2892" s="24" t="s">
        <v>212</v>
      </c>
      <c r="AH2892" s="25">
        <v>3004.5911724563398</v>
      </c>
      <c r="AI2892" s="25">
        <v>2859.31573663781</v>
      </c>
      <c r="AJ2892" s="25">
        <v>65.971304078532896</v>
      </c>
    </row>
    <row r="2893" spans="25:36" x14ac:dyDescent="0.2">
      <c r="Y2893" t="s">
        <v>5466</v>
      </c>
      <c r="Z2893" t="s">
        <v>212</v>
      </c>
      <c r="AA2893" s="6">
        <v>1794.40364399389</v>
      </c>
      <c r="AB2893" s="6">
        <v>1581.21913112006</v>
      </c>
      <c r="AC2893" s="6">
        <v>50.017532997115097</v>
      </c>
      <c r="AF2893" s="24" t="s">
        <v>7354</v>
      </c>
      <c r="AG2893" s="24" t="s">
        <v>212</v>
      </c>
      <c r="AH2893" s="25">
        <v>5170.6768594942396</v>
      </c>
      <c r="AI2893" s="25">
        <v>2859.711605</v>
      </c>
      <c r="AJ2893" s="25">
        <v>81.293165407547207</v>
      </c>
    </row>
    <row r="2894" spans="25:36" x14ac:dyDescent="0.2">
      <c r="Y2894" t="s">
        <v>5468</v>
      </c>
      <c r="Z2894" t="s">
        <v>212</v>
      </c>
      <c r="AA2894" s="6">
        <v>1794.78626333425</v>
      </c>
      <c r="AB2894" s="6">
        <v>1446.41744373441</v>
      </c>
      <c r="AC2894" s="6">
        <v>109.016018225436</v>
      </c>
      <c r="AF2894" s="24" t="s">
        <v>144</v>
      </c>
      <c r="AG2894" s="24" t="s">
        <v>212</v>
      </c>
      <c r="AH2894" s="25">
        <v>4089.4799911411501</v>
      </c>
      <c r="AI2894" s="25">
        <v>2860.8661401455001</v>
      </c>
      <c r="AJ2894" s="25">
        <v>80.262665658141302</v>
      </c>
    </row>
    <row r="2895" spans="25:36" x14ac:dyDescent="0.2">
      <c r="Y2895" t="s">
        <v>5470</v>
      </c>
      <c r="Z2895" t="s">
        <v>212</v>
      </c>
      <c r="AA2895" s="6">
        <v>1794.8791610765099</v>
      </c>
      <c r="AB2895" s="6">
        <v>1539.18630421077</v>
      </c>
      <c r="AC2895" s="6">
        <v>67.715851845227803</v>
      </c>
      <c r="AF2895" s="24" t="s">
        <v>5376</v>
      </c>
      <c r="AG2895" s="24" t="s">
        <v>212</v>
      </c>
      <c r="AH2895" s="25">
        <v>3064.0350926399901</v>
      </c>
      <c r="AI2895" s="25">
        <v>2867.0212822482699</v>
      </c>
      <c r="AJ2895" s="25">
        <v>33.407850881539602</v>
      </c>
    </row>
    <row r="2896" spans="25:36" x14ac:dyDescent="0.2">
      <c r="Y2896" t="s">
        <v>5472</v>
      </c>
      <c r="Z2896" t="s">
        <v>212</v>
      </c>
      <c r="AA2896" s="6">
        <v>1795.43625888983</v>
      </c>
      <c r="AB2896" s="6">
        <v>1426.17969067084</v>
      </c>
      <c r="AC2896" s="6">
        <v>69.766643133253496</v>
      </c>
      <c r="AF2896" s="24" t="s">
        <v>6230</v>
      </c>
      <c r="AG2896" s="24" t="s">
        <v>212</v>
      </c>
      <c r="AH2896" s="25">
        <v>3767.4582291536599</v>
      </c>
      <c r="AI2896" s="25">
        <v>2868</v>
      </c>
      <c r="AJ2896" s="25">
        <v>73.390957421525101</v>
      </c>
    </row>
    <row r="2897" spans="25:36" x14ac:dyDescent="0.2">
      <c r="Y2897" t="s">
        <v>5474</v>
      </c>
      <c r="Z2897" t="s">
        <v>212</v>
      </c>
      <c r="AA2897" s="6">
        <v>1796.1329255636001</v>
      </c>
      <c r="AB2897" s="6">
        <v>1796.1329255636001</v>
      </c>
      <c r="AC2897" s="6"/>
      <c r="AF2897" s="24" t="s">
        <v>5650</v>
      </c>
      <c r="AG2897" s="24" t="s">
        <v>212</v>
      </c>
      <c r="AH2897" s="25">
        <v>2870.01198540723</v>
      </c>
      <c r="AI2897" s="25">
        <v>2868.4600061984502</v>
      </c>
      <c r="AJ2897" s="25">
        <v>47.290091172481802</v>
      </c>
    </row>
    <row r="2898" spans="25:36" x14ac:dyDescent="0.2">
      <c r="Y2898" t="s">
        <v>5476</v>
      </c>
      <c r="Z2898" t="s">
        <v>212</v>
      </c>
      <c r="AA2898" s="6">
        <v>1796.5674940522199</v>
      </c>
      <c r="AB2898" s="6">
        <v>1566.46331635665</v>
      </c>
      <c r="AC2898" s="6">
        <v>77.990434785942199</v>
      </c>
      <c r="AF2898" s="24" t="s">
        <v>6197</v>
      </c>
      <c r="AG2898" s="24" t="s">
        <v>274</v>
      </c>
      <c r="AH2898" s="25">
        <v>2773.5497452515801</v>
      </c>
      <c r="AI2898" s="25">
        <v>2872.8327613603601</v>
      </c>
      <c r="AJ2898" s="25">
        <v>36.188592189098998</v>
      </c>
    </row>
    <row r="2899" spans="25:36" x14ac:dyDescent="0.2">
      <c r="Y2899" t="s">
        <v>5478</v>
      </c>
      <c r="Z2899" t="s">
        <v>212</v>
      </c>
      <c r="AA2899" s="6">
        <v>1796.8973825202499</v>
      </c>
      <c r="AB2899" s="6">
        <v>1498.7368352708399</v>
      </c>
      <c r="AC2899" s="6">
        <v>95.1244129430643</v>
      </c>
      <c r="AF2899" s="24" t="s">
        <v>4923</v>
      </c>
      <c r="AG2899" s="24" t="s">
        <v>212</v>
      </c>
      <c r="AH2899" s="25">
        <v>2944.1170979825101</v>
      </c>
      <c r="AI2899" s="25">
        <v>2875.1368198056998</v>
      </c>
      <c r="AJ2899" s="25">
        <v>74.8730057815348</v>
      </c>
    </row>
    <row r="2900" spans="25:36" x14ac:dyDescent="0.2">
      <c r="Y2900" t="s">
        <v>5480</v>
      </c>
      <c r="Z2900" t="s">
        <v>274</v>
      </c>
      <c r="AA2900" s="6">
        <v>1797.12799857715</v>
      </c>
      <c r="AB2900" s="6">
        <v>1797.12799857715</v>
      </c>
      <c r="AC2900" s="6"/>
      <c r="AF2900" s="24" t="s">
        <v>208</v>
      </c>
      <c r="AG2900" s="24" t="s">
        <v>212</v>
      </c>
      <c r="AH2900" s="25">
        <v>2617.2086443201401</v>
      </c>
      <c r="AI2900" s="25">
        <v>2875.2995833209998</v>
      </c>
      <c r="AJ2900" s="25">
        <v>55.206827928177297</v>
      </c>
    </row>
    <row r="2901" spans="25:36" x14ac:dyDescent="0.2">
      <c r="Y2901" t="s">
        <v>5482</v>
      </c>
      <c r="Z2901" t="s">
        <v>212</v>
      </c>
      <c r="AA2901" s="6">
        <v>1797.2390093056399</v>
      </c>
      <c r="AB2901" s="6">
        <v>1632.36647758136</v>
      </c>
      <c r="AC2901" s="6">
        <v>60.738867293276499</v>
      </c>
      <c r="AF2901" s="24" t="s">
        <v>5166</v>
      </c>
      <c r="AG2901" s="24" t="s">
        <v>212</v>
      </c>
      <c r="AH2901" s="25">
        <v>2601.0124459318599</v>
      </c>
      <c r="AI2901" s="25">
        <v>2880.28760180056</v>
      </c>
      <c r="AJ2901" s="25">
        <v>39.479159484973501</v>
      </c>
    </row>
    <row r="2902" spans="25:36" x14ac:dyDescent="0.2">
      <c r="Y2902" t="s">
        <v>5484</v>
      </c>
      <c r="Z2902" t="s">
        <v>212</v>
      </c>
      <c r="AA2902" s="6">
        <v>1797.8923570499001</v>
      </c>
      <c r="AB2902" s="6">
        <v>773.62898925702405</v>
      </c>
      <c r="AC2902" s="6">
        <v>185.73276371617499</v>
      </c>
      <c r="AF2902" s="24" t="s">
        <v>5648</v>
      </c>
      <c r="AG2902" s="24" t="s">
        <v>212</v>
      </c>
      <c r="AH2902" s="25">
        <v>3074.2098089771298</v>
      </c>
      <c r="AI2902" s="25">
        <v>2884.5832478082698</v>
      </c>
      <c r="AJ2902" s="25">
        <v>49.721495191240898</v>
      </c>
    </row>
    <row r="2903" spans="25:36" x14ac:dyDescent="0.2">
      <c r="Y2903" t="s">
        <v>5486</v>
      </c>
      <c r="Z2903" t="s">
        <v>212</v>
      </c>
      <c r="AA2903" s="6">
        <v>1798.22685452568</v>
      </c>
      <c r="AB2903" s="6">
        <v>1464.6714375475001</v>
      </c>
      <c r="AC2903" s="6">
        <v>62.796119626313299</v>
      </c>
      <c r="AF2903" s="24" t="s">
        <v>5923</v>
      </c>
      <c r="AG2903" s="24" t="s">
        <v>212</v>
      </c>
      <c r="AH2903" s="25">
        <v>2878.6856024604799</v>
      </c>
      <c r="AI2903" s="25">
        <v>2885.5272875872902</v>
      </c>
      <c r="AJ2903" s="25">
        <v>45.468424740753598</v>
      </c>
    </row>
    <row r="2904" spans="25:36" x14ac:dyDescent="0.2">
      <c r="Y2904" t="s">
        <v>5488</v>
      </c>
      <c r="Z2904" t="s">
        <v>212</v>
      </c>
      <c r="AA2904" s="6">
        <v>1798.7368555277701</v>
      </c>
      <c r="AB2904" s="6">
        <v>2085.5871706912299</v>
      </c>
      <c r="AC2904" s="6">
        <v>50.369465137670097</v>
      </c>
      <c r="AF2904" s="24" t="s">
        <v>6050</v>
      </c>
      <c r="AG2904" s="24" t="s">
        <v>212</v>
      </c>
      <c r="AH2904" s="25">
        <v>3023.62902554115</v>
      </c>
      <c r="AI2904" s="25">
        <v>2888.0357657034901</v>
      </c>
      <c r="AJ2904" s="25">
        <v>42.920881916925197</v>
      </c>
    </row>
    <row r="2905" spans="25:36" x14ac:dyDescent="0.2">
      <c r="Y2905" t="s">
        <v>5490</v>
      </c>
      <c r="Z2905" t="s">
        <v>212</v>
      </c>
      <c r="AA2905" s="6">
        <v>1799.8199870042899</v>
      </c>
      <c r="AB2905" s="6">
        <v>1405</v>
      </c>
      <c r="AC2905" s="6">
        <v>86.730264522419205</v>
      </c>
      <c r="AF2905" s="24" t="s">
        <v>5417</v>
      </c>
      <c r="AG2905" s="24" t="s">
        <v>212</v>
      </c>
      <c r="AH2905" s="25">
        <v>3829.88668311944</v>
      </c>
      <c r="AI2905" s="25">
        <v>2888.9638266899101</v>
      </c>
      <c r="AJ2905" s="25">
        <v>74.881163587814996</v>
      </c>
    </row>
    <row r="2906" spans="25:36" x14ac:dyDescent="0.2">
      <c r="Y2906" t="s">
        <v>5492</v>
      </c>
      <c r="Z2906" t="s">
        <v>212</v>
      </c>
      <c r="AA2906" s="6">
        <v>1801.16555806678</v>
      </c>
      <c r="AB2906" s="6">
        <v>1613.1792067696099</v>
      </c>
      <c r="AC2906" s="6">
        <v>66.720201003426695</v>
      </c>
      <c r="AF2906" s="24" t="s">
        <v>6798</v>
      </c>
      <c r="AG2906" s="24" t="s">
        <v>212</v>
      </c>
      <c r="AH2906" s="25">
        <v>3614.40388969888</v>
      </c>
      <c r="AI2906" s="25">
        <v>2889.3188969634398</v>
      </c>
      <c r="AJ2906" s="25">
        <v>66.977612375723496</v>
      </c>
    </row>
    <row r="2907" spans="25:36" x14ac:dyDescent="0.2">
      <c r="Y2907" t="s">
        <v>5493</v>
      </c>
      <c r="Z2907" t="s">
        <v>212</v>
      </c>
      <c r="AA2907" s="6">
        <v>1801.4686558891799</v>
      </c>
      <c r="AB2907" s="6">
        <v>1553.1962216130801</v>
      </c>
      <c r="AC2907" s="6">
        <v>83.649173253527906</v>
      </c>
      <c r="AF2907" s="24" t="s">
        <v>4555</v>
      </c>
      <c r="AG2907" s="24" t="s">
        <v>212</v>
      </c>
      <c r="AH2907" s="25">
        <v>2890.8259893540899</v>
      </c>
      <c r="AI2907" s="25">
        <v>2890.8259893540899</v>
      </c>
      <c r="AJ2907" s="25">
        <v>26.457609411464201</v>
      </c>
    </row>
    <row r="2908" spans="25:36" x14ac:dyDescent="0.2">
      <c r="Y2908" t="s">
        <v>5495</v>
      </c>
      <c r="Z2908" t="s">
        <v>212</v>
      </c>
      <c r="AA2908" s="6">
        <v>1801.9997580412501</v>
      </c>
      <c r="AB2908" s="6">
        <v>1738.0991466498101</v>
      </c>
      <c r="AC2908" s="6">
        <v>53.7746769841049</v>
      </c>
      <c r="AF2908" s="24" t="s">
        <v>5154</v>
      </c>
      <c r="AG2908" s="24" t="s">
        <v>212</v>
      </c>
      <c r="AH2908" s="25">
        <v>3059.0061026849598</v>
      </c>
      <c r="AI2908" s="25">
        <v>2890.904685</v>
      </c>
      <c r="AJ2908" s="25">
        <v>68.457630249853594</v>
      </c>
    </row>
    <row r="2909" spans="25:36" x14ac:dyDescent="0.2">
      <c r="Y2909" t="s">
        <v>5497</v>
      </c>
      <c r="Z2909" t="s">
        <v>212</v>
      </c>
      <c r="AA2909" s="6">
        <v>1802.1039341934099</v>
      </c>
      <c r="AB2909" s="6">
        <v>1802.1039341934099</v>
      </c>
      <c r="AC2909" s="6"/>
      <c r="AF2909" s="24" t="s">
        <v>7813</v>
      </c>
      <c r="AG2909" s="24" t="s">
        <v>212</v>
      </c>
      <c r="AH2909" s="25">
        <v>4967.4273198841302</v>
      </c>
      <c r="AI2909" s="25">
        <v>2892.6979230833799</v>
      </c>
      <c r="AJ2909" s="25">
        <v>117.62870545761599</v>
      </c>
    </row>
    <row r="2910" spans="25:36" x14ac:dyDescent="0.2">
      <c r="Y2910" t="s">
        <v>5498</v>
      </c>
      <c r="Z2910" t="s">
        <v>274</v>
      </c>
      <c r="AA2910" s="6">
        <v>1803.3528997230201</v>
      </c>
      <c r="AB2910" s="6">
        <v>1863.35974355349</v>
      </c>
      <c r="AC2910" s="6">
        <v>69.485922418900998</v>
      </c>
      <c r="AF2910" s="24" t="s">
        <v>6614</v>
      </c>
      <c r="AG2910" s="24" t="s">
        <v>212</v>
      </c>
      <c r="AH2910" s="25">
        <v>2659.5845061288501</v>
      </c>
      <c r="AI2910" s="25">
        <v>2894.8841252678999</v>
      </c>
      <c r="AJ2910" s="25">
        <v>59.641231995451299</v>
      </c>
    </row>
    <row r="2911" spans="25:36" x14ac:dyDescent="0.2">
      <c r="Y2911" t="s">
        <v>5500</v>
      </c>
      <c r="Z2911" t="s">
        <v>212</v>
      </c>
      <c r="AA2911" s="6">
        <v>1803.48621896598</v>
      </c>
      <c r="AB2911" s="6">
        <v>1605.72635152111</v>
      </c>
      <c r="AC2911" s="6">
        <v>50.770271921724401</v>
      </c>
      <c r="AF2911" s="24" t="s">
        <v>6031</v>
      </c>
      <c r="AG2911" s="24" t="s">
        <v>212</v>
      </c>
      <c r="AH2911" s="25">
        <v>3506.6091463256198</v>
      </c>
      <c r="AI2911" s="25">
        <v>2895.62055911165</v>
      </c>
      <c r="AJ2911" s="25">
        <v>55.715648144762298</v>
      </c>
    </row>
    <row r="2912" spans="25:36" x14ac:dyDescent="0.2">
      <c r="Y2912" t="s">
        <v>5502</v>
      </c>
      <c r="Z2912" t="s">
        <v>212</v>
      </c>
      <c r="AA2912" s="6">
        <v>1803.53897213547</v>
      </c>
      <c r="AB2912" s="6">
        <v>1446</v>
      </c>
      <c r="AC2912" s="6">
        <v>93.512777923916701</v>
      </c>
      <c r="AF2912" s="24" t="s">
        <v>6013</v>
      </c>
      <c r="AG2912" s="24" t="s">
        <v>212</v>
      </c>
      <c r="AH2912" s="25">
        <v>2940.5909219076002</v>
      </c>
      <c r="AI2912" s="25">
        <v>2897.5845467214599</v>
      </c>
      <c r="AJ2912" s="25">
        <v>58.859640231668202</v>
      </c>
    </row>
    <row r="2913" spans="25:36" x14ac:dyDescent="0.2">
      <c r="Y2913" t="s">
        <v>5504</v>
      </c>
      <c r="Z2913" t="s">
        <v>212</v>
      </c>
      <c r="AA2913" s="6">
        <v>1804.82038172429</v>
      </c>
      <c r="AB2913" s="6">
        <v>1765.3496070893</v>
      </c>
      <c r="AC2913" s="6">
        <v>59.606411913872201</v>
      </c>
      <c r="AF2913" s="24" t="s">
        <v>6156</v>
      </c>
      <c r="AG2913" s="24" t="s">
        <v>212</v>
      </c>
      <c r="AH2913" s="25">
        <v>2898</v>
      </c>
      <c r="AI2913" s="25">
        <v>2898</v>
      </c>
      <c r="AJ2913" s="25"/>
    </row>
    <row r="2914" spans="25:36" x14ac:dyDescent="0.2">
      <c r="Y2914" t="s">
        <v>5505</v>
      </c>
      <c r="Z2914" t="s">
        <v>274</v>
      </c>
      <c r="AA2914" s="6">
        <v>1805.0899513500599</v>
      </c>
      <c r="AB2914" s="6">
        <v>1805.0899513500599</v>
      </c>
      <c r="AC2914" s="6"/>
      <c r="AF2914" s="24" t="s">
        <v>6009</v>
      </c>
      <c r="AG2914" s="24" t="s">
        <v>212</v>
      </c>
      <c r="AH2914" s="25">
        <v>3419.2834965022198</v>
      </c>
      <c r="AI2914" s="25">
        <v>2899.7310590928901</v>
      </c>
      <c r="AJ2914" s="25">
        <v>60.952907941916102</v>
      </c>
    </row>
    <row r="2915" spans="25:36" x14ac:dyDescent="0.2">
      <c r="Y2915" t="s">
        <v>5507</v>
      </c>
      <c r="Z2915" t="s">
        <v>212</v>
      </c>
      <c r="AA2915" s="6">
        <v>1805.2119099379099</v>
      </c>
      <c r="AB2915" s="6">
        <v>1608.09280927943</v>
      </c>
      <c r="AC2915" s="6">
        <v>92.760343769986804</v>
      </c>
      <c r="AF2915" s="24" t="s">
        <v>5284</v>
      </c>
      <c r="AG2915" s="24" t="s">
        <v>212</v>
      </c>
      <c r="AH2915" s="25">
        <v>2855.5331597159202</v>
      </c>
      <c r="AI2915" s="25">
        <v>2904.8301704590099</v>
      </c>
      <c r="AJ2915" s="25">
        <v>55.506772106774903</v>
      </c>
    </row>
    <row r="2916" spans="25:36" x14ac:dyDescent="0.2">
      <c r="Y2916" t="s">
        <v>5509</v>
      </c>
      <c r="Z2916" t="s">
        <v>212</v>
      </c>
      <c r="AA2916" s="6">
        <v>1805.8699734054601</v>
      </c>
      <c r="AB2916" s="6">
        <v>1696.8956844373799</v>
      </c>
      <c r="AC2916" s="6">
        <v>56.458984808246299</v>
      </c>
      <c r="AF2916" s="24" t="s">
        <v>4018</v>
      </c>
      <c r="AG2916" s="24" t="s">
        <v>212</v>
      </c>
      <c r="AH2916" s="25">
        <v>3369.5985196966599</v>
      </c>
      <c r="AI2916" s="25">
        <v>2904.9976480507498</v>
      </c>
      <c r="AJ2916" s="25">
        <v>75.319403634530104</v>
      </c>
    </row>
    <row r="2917" spans="25:36" x14ac:dyDescent="0.2">
      <c r="Y2917" t="s">
        <v>5511</v>
      </c>
      <c r="Z2917" t="s">
        <v>212</v>
      </c>
      <c r="AA2917" s="6">
        <v>1805.90442310553</v>
      </c>
      <c r="AB2917" s="6">
        <v>1660.97380786179</v>
      </c>
      <c r="AC2917" s="6">
        <v>72.879155974229903</v>
      </c>
      <c r="AF2917" s="24" t="s">
        <v>4578</v>
      </c>
      <c r="AG2917" s="24" t="s">
        <v>274</v>
      </c>
      <c r="AH2917" s="25">
        <v>2905.0589779592101</v>
      </c>
      <c r="AI2917" s="25">
        <v>2905.0589779592101</v>
      </c>
      <c r="AJ2917" s="25">
        <v>86.202375801575101</v>
      </c>
    </row>
    <row r="2918" spans="25:36" x14ac:dyDescent="0.2">
      <c r="Y2918" t="s">
        <v>5513</v>
      </c>
      <c r="Z2918" t="s">
        <v>212</v>
      </c>
      <c r="AA2918" s="6">
        <v>1806.8779345604801</v>
      </c>
      <c r="AB2918" s="6">
        <v>1584.09469064328</v>
      </c>
      <c r="AC2918" s="6">
        <v>74.181101524460303</v>
      </c>
      <c r="AF2918" s="24" t="s">
        <v>5037</v>
      </c>
      <c r="AG2918" s="24" t="s">
        <v>212</v>
      </c>
      <c r="AH2918" s="25">
        <v>2963.82612115244</v>
      </c>
      <c r="AI2918" s="25">
        <v>2909.1257301845699</v>
      </c>
      <c r="AJ2918" s="25">
        <v>60.778049262972601</v>
      </c>
    </row>
    <row r="2919" spans="25:36" x14ac:dyDescent="0.2">
      <c r="Y2919" t="s">
        <v>5515</v>
      </c>
      <c r="Z2919" t="s">
        <v>212</v>
      </c>
      <c r="AA2919" s="6">
        <v>1808.5897654323001</v>
      </c>
      <c r="AB2919" s="6">
        <v>1672.6149078527999</v>
      </c>
      <c r="AC2919" s="6">
        <v>58.849465103576399</v>
      </c>
      <c r="AF2919" s="24" t="s">
        <v>2613</v>
      </c>
      <c r="AG2919" s="24" t="s">
        <v>212</v>
      </c>
      <c r="AH2919" s="25">
        <v>2637.5854697487798</v>
      </c>
      <c r="AI2919" s="25">
        <v>2910.0497903176201</v>
      </c>
      <c r="AJ2919" s="25">
        <v>60.208590719118</v>
      </c>
    </row>
    <row r="2920" spans="25:36" x14ac:dyDescent="0.2">
      <c r="Y2920" t="s">
        <v>5517</v>
      </c>
      <c r="Z2920" t="s">
        <v>212</v>
      </c>
      <c r="AA2920" s="6">
        <v>1808.70508077626</v>
      </c>
      <c r="AB2920" s="6">
        <v>1114.07719196379</v>
      </c>
      <c r="AC2920" s="6">
        <v>123.646841749616</v>
      </c>
      <c r="AF2920" s="24" t="s">
        <v>4596</v>
      </c>
      <c r="AG2920" s="24" t="s">
        <v>212</v>
      </c>
      <c r="AH2920" s="25">
        <v>2667.00905094567</v>
      </c>
      <c r="AI2920" s="25">
        <v>2910.3745247522702</v>
      </c>
      <c r="AJ2920" s="25">
        <v>56.946303144468502</v>
      </c>
    </row>
    <row r="2921" spans="25:36" x14ac:dyDescent="0.2">
      <c r="Y2921" t="s">
        <v>5519</v>
      </c>
      <c r="Z2921" t="s">
        <v>212</v>
      </c>
      <c r="AA2921" s="6">
        <v>1810.8527770860101</v>
      </c>
      <c r="AB2921" s="6">
        <v>1342.7533336486999</v>
      </c>
      <c r="AC2921" s="6">
        <v>83.124360930639796</v>
      </c>
      <c r="AF2921" s="24" t="s">
        <v>5706</v>
      </c>
      <c r="AG2921" s="24" t="s">
        <v>212</v>
      </c>
      <c r="AH2921" s="25">
        <v>3043.1751807424998</v>
      </c>
      <c r="AI2921" s="25">
        <v>2910.8724664838801</v>
      </c>
      <c r="AJ2921" s="25">
        <v>52.618090709369199</v>
      </c>
    </row>
    <row r="2922" spans="25:36" x14ac:dyDescent="0.2">
      <c r="Y2922" t="s">
        <v>5521</v>
      </c>
      <c r="Z2922" t="s">
        <v>212</v>
      </c>
      <c r="AA2922" s="6">
        <v>1810.9983046523</v>
      </c>
      <c r="AB2922" s="6">
        <v>1459.0953528469199</v>
      </c>
      <c r="AC2922" s="6">
        <v>52.406291063123803</v>
      </c>
      <c r="AF2922" s="24" t="s">
        <v>5864</v>
      </c>
      <c r="AG2922" s="24" t="s">
        <v>212</v>
      </c>
      <c r="AH2922" s="25">
        <v>2822.9114633061099</v>
      </c>
      <c r="AI2922" s="25">
        <v>2911.54702411571</v>
      </c>
      <c r="AJ2922" s="25">
        <v>43.557663805677201</v>
      </c>
    </row>
    <row r="2923" spans="25:36" x14ac:dyDescent="0.2">
      <c r="Y2923" t="s">
        <v>5522</v>
      </c>
      <c r="Z2923" t="s">
        <v>274</v>
      </c>
      <c r="AA2923" s="6">
        <v>1811.06300891057</v>
      </c>
      <c r="AB2923" s="6">
        <v>1811.06300891057</v>
      </c>
      <c r="AC2923" s="6"/>
      <c r="AF2923" s="24" t="s">
        <v>7220</v>
      </c>
      <c r="AG2923" s="24" t="s">
        <v>212</v>
      </c>
      <c r="AH2923" s="25">
        <v>3588.34227106559</v>
      </c>
      <c r="AI2923" s="25">
        <v>2912.5</v>
      </c>
      <c r="AJ2923" s="25">
        <v>93.341938750215803</v>
      </c>
    </row>
    <row r="2924" spans="25:36" x14ac:dyDescent="0.2">
      <c r="Y2924" t="s">
        <v>5524</v>
      </c>
      <c r="Z2924" t="s">
        <v>212</v>
      </c>
      <c r="AA2924" s="6">
        <v>1812.1121661959201</v>
      </c>
      <c r="AB2924" s="6">
        <v>1352.6293911482101</v>
      </c>
      <c r="AC2924" s="6">
        <v>89.4601835628591</v>
      </c>
      <c r="AF2924" s="24" t="s">
        <v>6738</v>
      </c>
      <c r="AG2924" s="24" t="s">
        <v>212</v>
      </c>
      <c r="AH2924" s="25">
        <v>4215.2671337949296</v>
      </c>
      <c r="AI2924" s="25">
        <v>2922.1512728636999</v>
      </c>
      <c r="AJ2924" s="25">
        <v>66.855794258706297</v>
      </c>
    </row>
    <row r="2925" spans="25:36" x14ac:dyDescent="0.2">
      <c r="Y2925" t="s">
        <v>5526</v>
      </c>
      <c r="Z2925" t="s">
        <v>212</v>
      </c>
      <c r="AA2925" s="6">
        <v>1812.8624655056799</v>
      </c>
      <c r="AB2925" s="6">
        <v>1745.7494792862999</v>
      </c>
      <c r="AC2925" s="6">
        <v>52.067660268629901</v>
      </c>
      <c r="AF2925" s="24" t="s">
        <v>5804</v>
      </c>
      <c r="AG2925" s="24" t="s">
        <v>212</v>
      </c>
      <c r="AH2925" s="25">
        <v>3262.9066894566799</v>
      </c>
      <c r="AI2925" s="25">
        <v>2927.3118884948299</v>
      </c>
      <c r="AJ2925" s="25">
        <v>56.995857991864398</v>
      </c>
    </row>
    <row r="2926" spans="25:36" x14ac:dyDescent="0.2">
      <c r="Y2926" t="s">
        <v>5528</v>
      </c>
      <c r="Z2926" t="s">
        <v>212</v>
      </c>
      <c r="AA2926" s="6">
        <v>1812.9979119807199</v>
      </c>
      <c r="AB2926" s="6">
        <v>1678.89967250675</v>
      </c>
      <c r="AC2926" s="6">
        <v>56.575653536704301</v>
      </c>
      <c r="AF2926" s="24" t="s">
        <v>4915</v>
      </c>
      <c r="AG2926" s="24" t="s">
        <v>212</v>
      </c>
      <c r="AH2926" s="25">
        <v>3159.9693655002602</v>
      </c>
      <c r="AI2926" s="25">
        <v>2927.5684099028499</v>
      </c>
      <c r="AJ2926" s="25">
        <v>42.581567540544498</v>
      </c>
    </row>
    <row r="2927" spans="25:36" x14ac:dyDescent="0.2">
      <c r="Y2927" t="s">
        <v>5530</v>
      </c>
      <c r="Z2927" t="s">
        <v>212</v>
      </c>
      <c r="AA2927" s="6">
        <v>1813.17583003086</v>
      </c>
      <c r="AB2927" s="6">
        <v>1385.3444745090901</v>
      </c>
      <c r="AC2927" s="6">
        <v>106.15066345791099</v>
      </c>
      <c r="AF2927" s="24" t="s">
        <v>6607</v>
      </c>
      <c r="AG2927" s="24" t="s">
        <v>212</v>
      </c>
      <c r="AH2927" s="25">
        <v>3430.92704301101</v>
      </c>
      <c r="AI2927" s="25">
        <v>2930</v>
      </c>
      <c r="AJ2927" s="25">
        <v>49.983022747542599</v>
      </c>
    </row>
    <row r="2928" spans="25:36" x14ac:dyDescent="0.2">
      <c r="Y2928" t="s">
        <v>5532</v>
      </c>
      <c r="Z2928" t="s">
        <v>212</v>
      </c>
      <c r="AA2928" s="6">
        <v>1814.65591204878</v>
      </c>
      <c r="AB2928" s="6">
        <v>1510.1564104900201</v>
      </c>
      <c r="AC2928" s="6">
        <v>61.326946216790603</v>
      </c>
      <c r="AF2928" s="24" t="s">
        <v>5504</v>
      </c>
      <c r="AG2928" s="24" t="s">
        <v>212</v>
      </c>
      <c r="AH2928" s="25">
        <v>3204.0341714187798</v>
      </c>
      <c r="AI2928" s="25">
        <v>2935.9829086313398</v>
      </c>
      <c r="AJ2928" s="25">
        <v>54.723040739760101</v>
      </c>
    </row>
    <row r="2929" spans="25:36" x14ac:dyDescent="0.2">
      <c r="Y2929" t="s">
        <v>5534</v>
      </c>
      <c r="Z2929" t="s">
        <v>212</v>
      </c>
      <c r="AA2929" s="6">
        <v>1815.10969876268</v>
      </c>
      <c r="AB2929" s="6">
        <v>1311.5879796781301</v>
      </c>
      <c r="AC2929" s="6">
        <v>87.241022622361001</v>
      </c>
      <c r="AF2929" s="24" t="s">
        <v>5928</v>
      </c>
      <c r="AG2929" s="24" t="s">
        <v>212</v>
      </c>
      <c r="AH2929" s="25">
        <v>2627.1746749055101</v>
      </c>
      <c r="AI2929" s="25">
        <v>2937.4157321080902</v>
      </c>
      <c r="AJ2929" s="25">
        <v>68.901207237752701</v>
      </c>
    </row>
    <row r="2930" spans="25:36" x14ac:dyDescent="0.2">
      <c r="Y2930" t="s">
        <v>5536</v>
      </c>
      <c r="Z2930" t="s">
        <v>212</v>
      </c>
      <c r="AA2930" s="6">
        <v>1815.1548139712399</v>
      </c>
      <c r="AB2930" s="6">
        <v>1646.1207058203099</v>
      </c>
      <c r="AC2930" s="6">
        <v>96.316246316532997</v>
      </c>
      <c r="AF2930" s="24" t="s">
        <v>5292</v>
      </c>
      <c r="AG2930" s="24" t="s">
        <v>212</v>
      </c>
      <c r="AH2930" s="25">
        <v>2810.77675691574</v>
      </c>
      <c r="AI2930" s="25">
        <v>2938.3590569214002</v>
      </c>
      <c r="AJ2930" s="25">
        <v>55.132821972264097</v>
      </c>
    </row>
    <row r="2931" spans="25:36" x14ac:dyDescent="0.2">
      <c r="Y2931" t="s">
        <v>5538</v>
      </c>
      <c r="Z2931" t="s">
        <v>212</v>
      </c>
      <c r="AA2931" s="6">
        <v>1815.88967111121</v>
      </c>
      <c r="AB2931" s="6">
        <v>1897.10459449375</v>
      </c>
      <c r="AC2931" s="6">
        <v>66.05331959019</v>
      </c>
      <c r="AF2931" s="24" t="s">
        <v>6862</v>
      </c>
      <c r="AG2931" s="24" t="s">
        <v>212</v>
      </c>
      <c r="AH2931" s="25">
        <v>4148.1689359604698</v>
      </c>
      <c r="AI2931" s="25">
        <v>2938.8743665248599</v>
      </c>
      <c r="AJ2931" s="25">
        <v>66.136912049527595</v>
      </c>
    </row>
    <row r="2932" spans="25:36" x14ac:dyDescent="0.2">
      <c r="Y2932" t="s">
        <v>5540</v>
      </c>
      <c r="Z2932" t="s">
        <v>212</v>
      </c>
      <c r="AA2932" s="6">
        <v>1816.3073562955401</v>
      </c>
      <c r="AB2932" s="6">
        <v>1285.79023422056</v>
      </c>
      <c r="AC2932" s="6">
        <v>87.980510192252495</v>
      </c>
      <c r="AF2932" s="24" t="s">
        <v>5250</v>
      </c>
      <c r="AG2932" s="24" t="s">
        <v>212</v>
      </c>
      <c r="AH2932" s="25">
        <v>4585.9678119038699</v>
      </c>
      <c r="AI2932" s="25">
        <v>2940.8496254533802</v>
      </c>
      <c r="AJ2932" s="25">
        <v>98.129942257018996</v>
      </c>
    </row>
    <row r="2933" spans="25:36" x14ac:dyDescent="0.2">
      <c r="Y2933" t="s">
        <v>5542</v>
      </c>
      <c r="Z2933" t="s">
        <v>212</v>
      </c>
      <c r="AA2933" s="6">
        <v>1816.41453558749</v>
      </c>
      <c r="AB2933" s="6">
        <v>1467.4827149483201</v>
      </c>
      <c r="AC2933" s="6">
        <v>92.333265286049297</v>
      </c>
      <c r="AF2933" s="24" t="s">
        <v>5885</v>
      </c>
      <c r="AG2933" s="24" t="s">
        <v>212</v>
      </c>
      <c r="AH2933" s="25">
        <v>3119.42613512974</v>
      </c>
      <c r="AI2933" s="25">
        <v>2941.4027002552002</v>
      </c>
      <c r="AJ2933" s="25">
        <v>47.443070472800599</v>
      </c>
    </row>
    <row r="2934" spans="25:36" x14ac:dyDescent="0.2">
      <c r="Y2934" t="s">
        <v>5544</v>
      </c>
      <c r="Z2934" t="s">
        <v>212</v>
      </c>
      <c r="AA2934" s="6">
        <v>1817.84514412776</v>
      </c>
      <c r="AB2934" s="6">
        <v>1431.560987885</v>
      </c>
      <c r="AC2934" s="6">
        <v>90.717965393394294</v>
      </c>
      <c r="AF2934" s="24" t="s">
        <v>5184</v>
      </c>
      <c r="AG2934" s="24" t="s">
        <v>212</v>
      </c>
      <c r="AH2934" s="25">
        <v>3271.3430172219</v>
      </c>
      <c r="AI2934" s="25">
        <v>2943.6820022717002</v>
      </c>
      <c r="AJ2934" s="25">
        <v>69.941340600789303</v>
      </c>
    </row>
    <row r="2935" spans="25:36" x14ac:dyDescent="0.2">
      <c r="Y2935" t="s">
        <v>5546</v>
      </c>
      <c r="Z2935" t="s">
        <v>212</v>
      </c>
      <c r="AA2935" s="6">
        <v>1818.73570601028</v>
      </c>
      <c r="AB2935" s="6">
        <v>1769.91524132105</v>
      </c>
      <c r="AC2935" s="6">
        <v>81.248318598454702</v>
      </c>
      <c r="AF2935" s="24" t="s">
        <v>9251</v>
      </c>
      <c r="AG2935" s="24" t="s">
        <v>212</v>
      </c>
      <c r="AH2935" s="25">
        <v>12120.461213095299</v>
      </c>
      <c r="AI2935" s="25">
        <v>2944.5684454458501</v>
      </c>
      <c r="AJ2935" s="25">
        <v>159.848003623652</v>
      </c>
    </row>
    <row r="2936" spans="25:36" x14ac:dyDescent="0.2">
      <c r="Y2936" t="s">
        <v>5547</v>
      </c>
      <c r="Z2936" t="s">
        <v>274</v>
      </c>
      <c r="AA2936" s="6">
        <v>1819.5233841214001</v>
      </c>
      <c r="AB2936" s="6">
        <v>1357.1545250535801</v>
      </c>
      <c r="AC2936" s="6">
        <v>93.664703938509902</v>
      </c>
      <c r="AF2936" s="24" t="s">
        <v>4499</v>
      </c>
      <c r="AG2936" s="24" t="s">
        <v>212</v>
      </c>
      <c r="AH2936" s="25">
        <v>3439.6248475885</v>
      </c>
      <c r="AI2936" s="25">
        <v>2946</v>
      </c>
      <c r="AJ2936" s="25">
        <v>74.567512998302206</v>
      </c>
    </row>
    <row r="2937" spans="25:36" x14ac:dyDescent="0.2">
      <c r="Y2937" t="s">
        <v>5549</v>
      </c>
      <c r="Z2937" t="s">
        <v>212</v>
      </c>
      <c r="AA2937" s="6">
        <v>1819.9734023969099</v>
      </c>
      <c r="AB2937" s="6">
        <v>1616.1106116204201</v>
      </c>
      <c r="AC2937" s="6">
        <v>97.930015656065095</v>
      </c>
      <c r="AF2937" s="24" t="s">
        <v>6970</v>
      </c>
      <c r="AG2937" s="24" t="s">
        <v>212</v>
      </c>
      <c r="AH2937" s="25">
        <v>4114.2649179362697</v>
      </c>
      <c r="AI2937" s="25">
        <v>2948.6867435989302</v>
      </c>
      <c r="AJ2937" s="25">
        <v>57.028563045569499</v>
      </c>
    </row>
    <row r="2938" spans="25:36" x14ac:dyDescent="0.2">
      <c r="Y2938" t="s">
        <v>5550</v>
      </c>
      <c r="Z2938" t="s">
        <v>274</v>
      </c>
      <c r="AA2938" s="6">
        <v>1820.4506118719</v>
      </c>
      <c r="AB2938" s="6">
        <v>1820.4506118719</v>
      </c>
      <c r="AC2938" s="6"/>
      <c r="AF2938" s="24" t="s">
        <v>5120</v>
      </c>
      <c r="AG2938" s="24" t="s">
        <v>212</v>
      </c>
      <c r="AH2938" s="25">
        <v>3067.6972136139598</v>
      </c>
      <c r="AI2938" s="25">
        <v>2949.6725211179501</v>
      </c>
      <c r="AJ2938" s="25">
        <v>37.723654645352497</v>
      </c>
    </row>
    <row r="2939" spans="25:36" x14ac:dyDescent="0.2">
      <c r="Y2939" t="s">
        <v>5552</v>
      </c>
      <c r="Z2939" t="s">
        <v>212</v>
      </c>
      <c r="AA2939" s="6">
        <v>1824.6981915695101</v>
      </c>
      <c r="AB2939" s="6">
        <v>1467.4960276249101</v>
      </c>
      <c r="AC2939" s="6">
        <v>109.09835765844301</v>
      </c>
      <c r="AF2939" s="24" t="s">
        <v>6454</v>
      </c>
      <c r="AG2939" s="24" t="s">
        <v>212</v>
      </c>
      <c r="AH2939" s="25">
        <v>4298.6925628208101</v>
      </c>
      <c r="AI2939" s="25">
        <v>2950</v>
      </c>
      <c r="AJ2939" s="25">
        <v>64.953223317715995</v>
      </c>
    </row>
    <row r="2940" spans="25:36" x14ac:dyDescent="0.2">
      <c r="Y2940" t="s">
        <v>5554</v>
      </c>
      <c r="Z2940" t="s">
        <v>212</v>
      </c>
      <c r="AA2940" s="6">
        <v>1824.7108777447099</v>
      </c>
      <c r="AB2940" s="6">
        <v>1531.9339899599299</v>
      </c>
      <c r="AC2940" s="6">
        <v>42.832970394452097</v>
      </c>
      <c r="AF2940" s="24" t="s">
        <v>5994</v>
      </c>
      <c r="AG2940" s="24" t="s">
        <v>212</v>
      </c>
      <c r="AH2940" s="25">
        <v>2905.1699987921602</v>
      </c>
      <c r="AI2940" s="25">
        <v>2952.6931786251998</v>
      </c>
      <c r="AJ2940" s="25">
        <v>50.464601093025699</v>
      </c>
    </row>
    <row r="2941" spans="25:36" x14ac:dyDescent="0.2">
      <c r="Y2941" t="s">
        <v>5556</v>
      </c>
      <c r="Z2941" t="s">
        <v>212</v>
      </c>
      <c r="AA2941" s="6">
        <v>1824.7239758844801</v>
      </c>
      <c r="AB2941" s="6">
        <v>1575.50757200457</v>
      </c>
      <c r="AC2941" s="6">
        <v>86.295877900581402</v>
      </c>
      <c r="AF2941" s="24" t="s">
        <v>5628</v>
      </c>
      <c r="AG2941" s="24" t="s">
        <v>212</v>
      </c>
      <c r="AH2941" s="25">
        <v>4003.5504071745499</v>
      </c>
      <c r="AI2941" s="25">
        <v>2954</v>
      </c>
      <c r="AJ2941" s="25">
        <v>85.048752661961998</v>
      </c>
    </row>
    <row r="2942" spans="25:36" x14ac:dyDescent="0.2">
      <c r="Y2942" t="s">
        <v>5558</v>
      </c>
      <c r="Z2942" t="s">
        <v>212</v>
      </c>
      <c r="AA2942" s="6">
        <v>1826.9971522585299</v>
      </c>
      <c r="AB2942" s="6">
        <v>1633.41806660159</v>
      </c>
      <c r="AC2942" s="6">
        <v>93.128271357909995</v>
      </c>
      <c r="AF2942" s="24" t="s">
        <v>6929</v>
      </c>
      <c r="AG2942" s="24" t="s">
        <v>212</v>
      </c>
      <c r="AH2942" s="25">
        <v>3661.3127806815701</v>
      </c>
      <c r="AI2942" s="25">
        <v>2957.2546967128501</v>
      </c>
      <c r="AJ2942" s="25">
        <v>56.801832805676099</v>
      </c>
    </row>
    <row r="2943" spans="25:36" x14ac:dyDescent="0.2">
      <c r="Y2943" t="s">
        <v>5560</v>
      </c>
      <c r="Z2943" t="s">
        <v>212</v>
      </c>
      <c r="AA2943" s="6">
        <v>1826.9978061942099</v>
      </c>
      <c r="AB2943" s="6">
        <v>1826.9978061942099</v>
      </c>
      <c r="AC2943" s="6"/>
      <c r="AF2943" s="24" t="s">
        <v>6027</v>
      </c>
      <c r="AG2943" s="24" t="s">
        <v>212</v>
      </c>
      <c r="AH2943" s="25">
        <v>3599.4624116203399</v>
      </c>
      <c r="AI2943" s="25">
        <v>2957.79784643733</v>
      </c>
      <c r="AJ2943" s="25">
        <v>52.5832100284359</v>
      </c>
    </row>
    <row r="2944" spans="25:36" x14ac:dyDescent="0.2">
      <c r="Y2944" t="s">
        <v>5562</v>
      </c>
      <c r="Z2944" t="s">
        <v>212</v>
      </c>
      <c r="AA2944" s="6">
        <v>1827.3278443152799</v>
      </c>
      <c r="AB2944" s="6">
        <v>1706.1804195004599</v>
      </c>
      <c r="AC2944" s="6">
        <v>70.923672574762094</v>
      </c>
      <c r="AF2944" s="24" t="s">
        <v>5820</v>
      </c>
      <c r="AG2944" s="24" t="s">
        <v>212</v>
      </c>
      <c r="AH2944" s="25">
        <v>3119.48559934896</v>
      </c>
      <c r="AI2944" s="25">
        <v>2958.6234618548401</v>
      </c>
      <c r="AJ2944" s="25">
        <v>54.975613820659397</v>
      </c>
    </row>
    <row r="2945" spans="25:36" x14ac:dyDescent="0.2">
      <c r="Y2945" t="s">
        <v>5564</v>
      </c>
      <c r="Z2945" t="s">
        <v>212</v>
      </c>
      <c r="AA2945" s="6">
        <v>1828.2498529648301</v>
      </c>
      <c r="AB2945" s="6">
        <v>1807.39968639629</v>
      </c>
      <c r="AC2945" s="6">
        <v>61.549564370868701</v>
      </c>
      <c r="AF2945" s="24" t="s">
        <v>5270</v>
      </c>
      <c r="AG2945" s="24" t="s">
        <v>212</v>
      </c>
      <c r="AH2945" s="25">
        <v>3505.2514468648401</v>
      </c>
      <c r="AI2945" s="25">
        <v>2961.2478035549402</v>
      </c>
      <c r="AJ2945" s="25">
        <v>70.285528212109298</v>
      </c>
    </row>
    <row r="2946" spans="25:36" x14ac:dyDescent="0.2">
      <c r="Y2946" t="s">
        <v>5566</v>
      </c>
      <c r="Z2946" t="s">
        <v>212</v>
      </c>
      <c r="AA2946" s="6">
        <v>1829.4841321111801</v>
      </c>
      <c r="AB2946" s="6">
        <v>1848.10708768165</v>
      </c>
      <c r="AC2946" s="6">
        <v>45.025508728672499</v>
      </c>
      <c r="AF2946" s="24" t="s">
        <v>5724</v>
      </c>
      <c r="AG2946" s="24" t="s">
        <v>212</v>
      </c>
      <c r="AH2946" s="25">
        <v>3031.4142856655699</v>
      </c>
      <c r="AI2946" s="25">
        <v>2963.39303971649</v>
      </c>
      <c r="AJ2946" s="25">
        <v>44.138017855516999</v>
      </c>
    </row>
    <row r="2947" spans="25:36" x14ac:dyDescent="0.2">
      <c r="Y2947" t="s">
        <v>5568</v>
      </c>
      <c r="Z2947" t="s">
        <v>212</v>
      </c>
      <c r="AA2947" s="6">
        <v>1830.2196772621101</v>
      </c>
      <c r="AB2947" s="6">
        <v>1424.8624267197899</v>
      </c>
      <c r="AC2947" s="6">
        <v>44.805617026520402</v>
      </c>
      <c r="AF2947" s="24" t="s">
        <v>5519</v>
      </c>
      <c r="AG2947" s="24" t="s">
        <v>212</v>
      </c>
      <c r="AH2947" s="25">
        <v>2985.2328449523902</v>
      </c>
      <c r="AI2947" s="25">
        <v>2965.2107786860402</v>
      </c>
      <c r="AJ2947" s="25">
        <v>46.2081260200654</v>
      </c>
    </row>
    <row r="2948" spans="25:36" x14ac:dyDescent="0.2">
      <c r="Y2948" t="s">
        <v>5570</v>
      </c>
      <c r="Z2948" t="s">
        <v>212</v>
      </c>
      <c r="AA2948" s="6">
        <v>1830.27566416686</v>
      </c>
      <c r="AB2948" s="6">
        <v>1699.84973547906</v>
      </c>
      <c r="AC2948" s="6">
        <v>48.106235957558603</v>
      </c>
      <c r="AF2948" s="24" t="s">
        <v>6501</v>
      </c>
      <c r="AG2948" s="24" t="s">
        <v>212</v>
      </c>
      <c r="AH2948" s="25">
        <v>3911.2738217480701</v>
      </c>
      <c r="AI2948" s="25">
        <v>2967.0647082958699</v>
      </c>
      <c r="AJ2948" s="25">
        <v>69.881086180549104</v>
      </c>
    </row>
    <row r="2949" spans="25:36" x14ac:dyDescent="0.2">
      <c r="Y2949" t="s">
        <v>5572</v>
      </c>
      <c r="Z2949" t="s">
        <v>212</v>
      </c>
      <c r="AA2949" s="6">
        <v>1830.3508096798</v>
      </c>
      <c r="AB2949" s="6">
        <v>1905.7797357859899</v>
      </c>
      <c r="AC2949" s="6">
        <v>58.752481736056403</v>
      </c>
      <c r="AF2949" s="24" t="s">
        <v>7905</v>
      </c>
      <c r="AG2949" s="24" t="s">
        <v>212</v>
      </c>
      <c r="AH2949" s="25">
        <v>4702.9492029713301</v>
      </c>
      <c r="AI2949" s="25">
        <v>2968.7091702607399</v>
      </c>
      <c r="AJ2949" s="25">
        <v>116.030260533728</v>
      </c>
    </row>
    <row r="2950" spans="25:36" x14ac:dyDescent="0.2">
      <c r="Y2950" t="s">
        <v>5574</v>
      </c>
      <c r="Z2950" t="s">
        <v>212</v>
      </c>
      <c r="AA2950" s="6">
        <v>1831.9650311672799</v>
      </c>
      <c r="AB2950" s="6">
        <v>1579.43869424331</v>
      </c>
      <c r="AC2950" s="6">
        <v>52.375158871066802</v>
      </c>
      <c r="AF2950" s="24" t="s">
        <v>6291</v>
      </c>
      <c r="AG2950" s="24" t="s">
        <v>212</v>
      </c>
      <c r="AH2950" s="25">
        <v>3066.26180168159</v>
      </c>
      <c r="AI2950" s="25">
        <v>2969.1620525745202</v>
      </c>
      <c r="AJ2950" s="25">
        <v>64.024457472521902</v>
      </c>
    </row>
    <row r="2951" spans="25:36" x14ac:dyDescent="0.2">
      <c r="Y2951" t="s">
        <v>5576</v>
      </c>
      <c r="Z2951" t="s">
        <v>212</v>
      </c>
      <c r="AA2951" s="6">
        <v>1832.2551979299601</v>
      </c>
      <c r="AB2951" s="6">
        <v>1773.3918714179299</v>
      </c>
      <c r="AC2951" s="6">
        <v>77.208945286676297</v>
      </c>
      <c r="AF2951" s="24" t="s">
        <v>3760</v>
      </c>
      <c r="AG2951" s="24" t="s">
        <v>212</v>
      </c>
      <c r="AH2951" s="25">
        <v>2673.4303579414</v>
      </c>
      <c r="AI2951" s="25">
        <v>2971.1707313686102</v>
      </c>
      <c r="AJ2951" s="25">
        <v>61.1149618047384</v>
      </c>
    </row>
    <row r="2952" spans="25:36" x14ac:dyDescent="0.2">
      <c r="Y2952" t="s">
        <v>5578</v>
      </c>
      <c r="Z2952" t="s">
        <v>212</v>
      </c>
      <c r="AA2952" s="6">
        <v>1832.63940844733</v>
      </c>
      <c r="AB2952" s="6">
        <v>1055.31043059083</v>
      </c>
      <c r="AC2952" s="6">
        <v>148.71244202676999</v>
      </c>
      <c r="AF2952" s="24" t="s">
        <v>6398</v>
      </c>
      <c r="AG2952" s="24" t="s">
        <v>212</v>
      </c>
      <c r="AH2952" s="25">
        <v>3139.2016550235999</v>
      </c>
      <c r="AI2952" s="25">
        <v>2973.0245958823498</v>
      </c>
      <c r="AJ2952" s="25">
        <v>39.715087658005501</v>
      </c>
    </row>
    <row r="2953" spans="25:36" x14ac:dyDescent="0.2">
      <c r="Y2953" t="s">
        <v>5580</v>
      </c>
      <c r="Z2953" t="s">
        <v>212</v>
      </c>
      <c r="AA2953" s="6">
        <v>1833.5271529797301</v>
      </c>
      <c r="AB2953" s="6">
        <v>1684.7990744305</v>
      </c>
      <c r="AC2953" s="6">
        <v>61.370468501672804</v>
      </c>
      <c r="AF2953" s="24" t="s">
        <v>5950</v>
      </c>
      <c r="AG2953" s="24" t="s">
        <v>212</v>
      </c>
      <c r="AH2953" s="25">
        <v>3054.46762627315</v>
      </c>
      <c r="AI2953" s="25">
        <v>2974.12515226081</v>
      </c>
      <c r="AJ2953" s="25">
        <v>56.179608465345602</v>
      </c>
    </row>
    <row r="2954" spans="25:36" x14ac:dyDescent="0.2">
      <c r="Y2954" t="s">
        <v>5582</v>
      </c>
      <c r="Z2954" t="s">
        <v>212</v>
      </c>
      <c r="AA2954" s="6">
        <v>1833.7903866246299</v>
      </c>
      <c r="AB2954" s="6">
        <v>1623.67328104534</v>
      </c>
      <c r="AC2954" s="6">
        <v>68.085360190467199</v>
      </c>
      <c r="AF2954" s="24" t="s">
        <v>5974</v>
      </c>
      <c r="AG2954" s="24" t="s">
        <v>212</v>
      </c>
      <c r="AH2954" s="25">
        <v>3427.45600317244</v>
      </c>
      <c r="AI2954" s="25">
        <v>2975.1777783811499</v>
      </c>
      <c r="AJ2954" s="25">
        <v>56.720295066997203</v>
      </c>
    </row>
    <row r="2955" spans="25:36" x14ac:dyDescent="0.2">
      <c r="Y2955" t="s">
        <v>5584</v>
      </c>
      <c r="Z2955" t="s">
        <v>212</v>
      </c>
      <c r="AA2955" s="6">
        <v>1833.9325783787899</v>
      </c>
      <c r="AB2955" s="6">
        <v>1569.9177658501001</v>
      </c>
      <c r="AC2955" s="6">
        <v>86.330780437862401</v>
      </c>
      <c r="AF2955" s="24" t="s">
        <v>6573</v>
      </c>
      <c r="AG2955" s="24" t="s">
        <v>212</v>
      </c>
      <c r="AH2955" s="25">
        <v>3782.1875351072699</v>
      </c>
      <c r="AI2955" s="25">
        <v>2975.7670164048</v>
      </c>
      <c r="AJ2955" s="25">
        <v>65.348502680331293</v>
      </c>
    </row>
    <row r="2956" spans="25:36" x14ac:dyDescent="0.2">
      <c r="Y2956" t="s">
        <v>5585</v>
      </c>
      <c r="Z2956" t="s">
        <v>212</v>
      </c>
      <c r="AA2956" s="6">
        <v>1834.43385243338</v>
      </c>
      <c r="AB2956" s="6">
        <v>267.893640002366</v>
      </c>
      <c r="AC2956" s="6">
        <v>197.37675931375699</v>
      </c>
      <c r="AF2956" s="24" t="s">
        <v>8707</v>
      </c>
      <c r="AG2956" s="24" t="s">
        <v>212</v>
      </c>
      <c r="AH2956" s="25">
        <v>7480.7233840626805</v>
      </c>
      <c r="AI2956" s="25">
        <v>2975.9191511424901</v>
      </c>
      <c r="AJ2956" s="25">
        <v>188.305603398355</v>
      </c>
    </row>
    <row r="2957" spans="25:36" x14ac:dyDescent="0.2">
      <c r="Y2957" t="s">
        <v>5586</v>
      </c>
      <c r="Z2957" t="s">
        <v>274</v>
      </c>
      <c r="AA2957" s="6">
        <v>1835</v>
      </c>
      <c r="AB2957" s="6">
        <v>1835</v>
      </c>
      <c r="AC2957" s="6"/>
      <c r="AF2957" s="24" t="s">
        <v>6172</v>
      </c>
      <c r="AG2957" s="24" t="s">
        <v>212</v>
      </c>
      <c r="AH2957" s="25">
        <v>3468.4559199079899</v>
      </c>
      <c r="AI2957" s="25">
        <v>2977.0325155681799</v>
      </c>
      <c r="AJ2957" s="25">
        <v>52.753825872483098</v>
      </c>
    </row>
    <row r="2958" spans="25:36" x14ac:dyDescent="0.2">
      <c r="Y2958" t="s">
        <v>5588</v>
      </c>
      <c r="Z2958" t="s">
        <v>212</v>
      </c>
      <c r="AA2958" s="6">
        <v>1835.49006333236</v>
      </c>
      <c r="AB2958" s="6">
        <v>1219.5313403401301</v>
      </c>
      <c r="AC2958" s="6">
        <v>107.225538366129</v>
      </c>
      <c r="AF2958" s="24" t="s">
        <v>6589</v>
      </c>
      <c r="AG2958" s="24" t="s">
        <v>212</v>
      </c>
      <c r="AH2958" s="25">
        <v>3404.5633739222499</v>
      </c>
      <c r="AI2958" s="25">
        <v>2978.03791974365</v>
      </c>
      <c r="AJ2958" s="25">
        <v>87.656254497538896</v>
      </c>
    </row>
    <row r="2959" spans="25:36" x14ac:dyDescent="0.2">
      <c r="Y2959" t="s">
        <v>5590</v>
      </c>
      <c r="Z2959" t="s">
        <v>212</v>
      </c>
      <c r="AA2959" s="6">
        <v>1835.5934794754501</v>
      </c>
      <c r="AB2959" s="6">
        <v>1935.2055913761501</v>
      </c>
      <c r="AC2959" s="6">
        <v>70.165110979949702</v>
      </c>
      <c r="AF2959" s="24" t="s">
        <v>6363</v>
      </c>
      <c r="AG2959" s="24" t="s">
        <v>212</v>
      </c>
      <c r="AH2959" s="25">
        <v>3466.5217533453401</v>
      </c>
      <c r="AI2959" s="25">
        <v>2978.20320444445</v>
      </c>
      <c r="AJ2959" s="25">
        <v>44.658284805896301</v>
      </c>
    </row>
    <row r="2960" spans="25:36" x14ac:dyDescent="0.2">
      <c r="Y2960" t="s">
        <v>5592</v>
      </c>
      <c r="Z2960" t="s">
        <v>212</v>
      </c>
      <c r="AA2960" s="6">
        <v>1836.7548800530501</v>
      </c>
      <c r="AB2960" s="6">
        <v>1576.48093144728</v>
      </c>
      <c r="AC2960" s="6">
        <v>77.772364908280096</v>
      </c>
      <c r="AF2960" s="24" t="s">
        <v>5600</v>
      </c>
      <c r="AG2960" s="24" t="s">
        <v>212</v>
      </c>
      <c r="AH2960" s="25">
        <v>2797.5481046898999</v>
      </c>
      <c r="AI2960" s="25">
        <v>2978.20320444445</v>
      </c>
      <c r="AJ2960" s="25">
        <v>61.274229596049999</v>
      </c>
    </row>
    <row r="2961" spans="25:36" x14ac:dyDescent="0.2">
      <c r="Y2961" t="s">
        <v>5594</v>
      </c>
      <c r="Z2961" t="s">
        <v>212</v>
      </c>
      <c r="AA2961" s="6">
        <v>1838.76303071905</v>
      </c>
      <c r="AB2961" s="6">
        <v>575.24289673962903</v>
      </c>
      <c r="AC2961" s="6">
        <v>160.733384270861</v>
      </c>
      <c r="AF2961" s="24" t="s">
        <v>4488</v>
      </c>
      <c r="AG2961" s="24" t="s">
        <v>212</v>
      </c>
      <c r="AH2961" s="25">
        <v>4112.82124111745</v>
      </c>
      <c r="AI2961" s="25">
        <v>2979.8341878923702</v>
      </c>
      <c r="AJ2961" s="25">
        <v>115.79602307082</v>
      </c>
    </row>
    <row r="2962" spans="25:36" x14ac:dyDescent="0.2">
      <c r="Y2962" t="s">
        <v>5596</v>
      </c>
      <c r="Z2962" t="s">
        <v>212</v>
      </c>
      <c r="AA2962" s="6">
        <v>1841.09084103185</v>
      </c>
      <c r="AB2962" s="6">
        <v>1484.17907889515</v>
      </c>
      <c r="AC2962" s="6">
        <v>71.265021455516504</v>
      </c>
      <c r="AF2962" s="24" t="s">
        <v>6713</v>
      </c>
      <c r="AG2962" s="24" t="s">
        <v>212</v>
      </c>
      <c r="AH2962" s="25">
        <v>3623.8460580792598</v>
      </c>
      <c r="AI2962" s="25">
        <v>2980.5543707295601</v>
      </c>
      <c r="AJ2962" s="25">
        <v>58.970260085349203</v>
      </c>
    </row>
    <row r="2963" spans="25:36" x14ac:dyDescent="0.2">
      <c r="Y2963" t="s">
        <v>5598</v>
      </c>
      <c r="Z2963" t="s">
        <v>212</v>
      </c>
      <c r="AA2963" s="6">
        <v>1842.1519175943499</v>
      </c>
      <c r="AB2963" s="6">
        <v>1378.0660718388399</v>
      </c>
      <c r="AC2963" s="6">
        <v>97.971944652049203</v>
      </c>
      <c r="AF2963" s="24" t="s">
        <v>7747</v>
      </c>
      <c r="AG2963" s="24" t="s">
        <v>212</v>
      </c>
      <c r="AH2963" s="25">
        <v>4818.6463667298704</v>
      </c>
      <c r="AI2963" s="25">
        <v>2982.1310838599802</v>
      </c>
      <c r="AJ2963" s="25">
        <v>88.512748450904695</v>
      </c>
    </row>
    <row r="2964" spans="25:36" x14ac:dyDescent="0.2">
      <c r="Y2964" t="s">
        <v>5600</v>
      </c>
      <c r="Z2964" t="s">
        <v>212</v>
      </c>
      <c r="AA2964" s="6">
        <v>1842.216559471</v>
      </c>
      <c r="AB2964" s="6">
        <v>1577.20766161086</v>
      </c>
      <c r="AC2964" s="6">
        <v>93.537518302728898</v>
      </c>
      <c r="AF2964" s="24" t="s">
        <v>5542</v>
      </c>
      <c r="AG2964" s="24" t="s">
        <v>212</v>
      </c>
      <c r="AH2964" s="25">
        <v>3718.2119406568299</v>
      </c>
      <c r="AI2964" s="25">
        <v>2983.1968527968602</v>
      </c>
      <c r="AJ2964" s="25">
        <v>69.892403529653507</v>
      </c>
    </row>
    <row r="2965" spans="25:36" x14ac:dyDescent="0.2">
      <c r="Y2965" t="s">
        <v>5602</v>
      </c>
      <c r="Z2965" t="s">
        <v>212</v>
      </c>
      <c r="AA2965" s="6">
        <v>1842.47495208533</v>
      </c>
      <c r="AB2965" s="6">
        <v>1371.8469527269101</v>
      </c>
      <c r="AC2965" s="6">
        <v>139.25784936051701</v>
      </c>
      <c r="AF2965" s="24" t="s">
        <v>5890</v>
      </c>
      <c r="AG2965" s="24" t="s">
        <v>274</v>
      </c>
      <c r="AH2965" s="25">
        <v>2877.7061815536699</v>
      </c>
      <c r="AI2965" s="25">
        <v>2983.6936866317001</v>
      </c>
      <c r="AJ2965" s="25">
        <v>62.504808808712198</v>
      </c>
    </row>
    <row r="2966" spans="25:36" x14ac:dyDescent="0.2">
      <c r="Y2966" t="s">
        <v>5604</v>
      </c>
      <c r="Z2966" t="s">
        <v>212</v>
      </c>
      <c r="AA2966" s="6">
        <v>1843.8001016891501</v>
      </c>
      <c r="AB2966" s="6">
        <v>1445.2979159505601</v>
      </c>
      <c r="AC2966" s="6">
        <v>91.7541151838644</v>
      </c>
      <c r="AF2966" s="24" t="s">
        <v>5987</v>
      </c>
      <c r="AG2966" s="24" t="s">
        <v>212</v>
      </c>
      <c r="AH2966" s="25">
        <v>2801.65078967517</v>
      </c>
      <c r="AI2966" s="25">
        <v>2984.9617972230999</v>
      </c>
      <c r="AJ2966" s="25">
        <v>63.573736314317301</v>
      </c>
    </row>
    <row r="2967" spans="25:36" x14ac:dyDescent="0.2">
      <c r="Y2967" t="s">
        <v>5606</v>
      </c>
      <c r="Z2967" t="s">
        <v>212</v>
      </c>
      <c r="AA2967" s="6">
        <v>1845.4859426339899</v>
      </c>
      <c r="AB2967" s="6">
        <v>892</v>
      </c>
      <c r="AC2967" s="6">
        <v>111.475894039498</v>
      </c>
      <c r="AF2967" s="24" t="s">
        <v>4984</v>
      </c>
      <c r="AG2967" s="24" t="s">
        <v>212</v>
      </c>
      <c r="AH2967" s="25">
        <v>2940.2767977839399</v>
      </c>
      <c r="AI2967" s="25">
        <v>2986.9638862127199</v>
      </c>
      <c r="AJ2967" s="25">
        <v>51.304689018645199</v>
      </c>
    </row>
    <row r="2968" spans="25:36" x14ac:dyDescent="0.2">
      <c r="Y2968" t="s">
        <v>5608</v>
      </c>
      <c r="Z2968" t="s">
        <v>212</v>
      </c>
      <c r="AA2968" s="6">
        <v>1849.07221317686</v>
      </c>
      <c r="AB2968" s="6">
        <v>1899.72798241756</v>
      </c>
      <c r="AC2968" s="6">
        <v>56.515258045885403</v>
      </c>
      <c r="AF2968" s="24" t="s">
        <v>8643</v>
      </c>
      <c r="AG2968" s="24" t="s">
        <v>212</v>
      </c>
      <c r="AH2968" s="25">
        <v>12683.394202494699</v>
      </c>
      <c r="AI2968" s="25">
        <v>2987.8149835120898</v>
      </c>
      <c r="AJ2968" s="25">
        <v>142.87561324195499</v>
      </c>
    </row>
    <row r="2969" spans="25:36" x14ac:dyDescent="0.2">
      <c r="Y2969" t="s">
        <v>5610</v>
      </c>
      <c r="Z2969" t="s">
        <v>212</v>
      </c>
      <c r="AA2969" s="6">
        <v>1850.2158983747699</v>
      </c>
      <c r="AB2969" s="6">
        <v>1788.00570604882</v>
      </c>
      <c r="AC2969" s="6">
        <v>77.775595779674703</v>
      </c>
      <c r="AF2969" s="24" t="s">
        <v>6351</v>
      </c>
      <c r="AG2969" s="24" t="s">
        <v>212</v>
      </c>
      <c r="AH2969" s="25">
        <v>4043.4056638983502</v>
      </c>
      <c r="AI2969" s="25">
        <v>2987.83250435225</v>
      </c>
      <c r="AJ2969" s="25">
        <v>53.665845373422201</v>
      </c>
    </row>
    <row r="2970" spans="25:36" x14ac:dyDescent="0.2">
      <c r="Y2970" t="s">
        <v>5612</v>
      </c>
      <c r="Z2970" t="s">
        <v>212</v>
      </c>
      <c r="AA2970" s="6">
        <v>1850.5510518026999</v>
      </c>
      <c r="AB2970" s="6">
        <v>1841.45437737978</v>
      </c>
      <c r="AC2970" s="6">
        <v>47.869847005966399</v>
      </c>
      <c r="AF2970" s="24" t="s">
        <v>6069</v>
      </c>
      <c r="AG2970" s="24" t="s">
        <v>212</v>
      </c>
      <c r="AH2970" s="25">
        <v>3393.2806550247401</v>
      </c>
      <c r="AI2970" s="25">
        <v>2988.0104945732701</v>
      </c>
      <c r="AJ2970" s="25">
        <v>80.491408708327299</v>
      </c>
    </row>
    <row r="2971" spans="25:36" x14ac:dyDescent="0.2">
      <c r="Y2971" t="s">
        <v>5614</v>
      </c>
      <c r="Z2971" t="s">
        <v>212</v>
      </c>
      <c r="AA2971" s="6">
        <v>1850.65257533625</v>
      </c>
      <c r="AB2971" s="6">
        <v>1531.9339899599299</v>
      </c>
      <c r="AC2971" s="6">
        <v>122.604451030652</v>
      </c>
      <c r="AF2971" s="24" t="s">
        <v>6188</v>
      </c>
      <c r="AG2971" s="24" t="s">
        <v>212</v>
      </c>
      <c r="AH2971" s="25">
        <v>2984.0049121659299</v>
      </c>
      <c r="AI2971" s="25">
        <v>2988.40760174459</v>
      </c>
      <c r="AJ2971" s="25">
        <v>46.495195057626603</v>
      </c>
    </row>
    <row r="2972" spans="25:36" x14ac:dyDescent="0.2">
      <c r="Y2972" t="s">
        <v>5616</v>
      </c>
      <c r="Z2972" t="s">
        <v>212</v>
      </c>
      <c r="AA2972" s="6">
        <v>1850.9867453556701</v>
      </c>
      <c r="AB2972" s="6">
        <v>1274.0447926627301</v>
      </c>
      <c r="AC2972" s="6">
        <v>163.21263700053601</v>
      </c>
      <c r="AF2972" s="24" t="s">
        <v>5564</v>
      </c>
      <c r="AG2972" s="24" t="s">
        <v>212</v>
      </c>
      <c r="AH2972" s="25">
        <v>2899.3416077647198</v>
      </c>
      <c r="AI2972" s="25">
        <v>2989.0253856731001</v>
      </c>
      <c r="AJ2972" s="25">
        <v>50.890883090305202</v>
      </c>
    </row>
    <row r="2973" spans="25:36" x14ac:dyDescent="0.2">
      <c r="Y2973" t="s">
        <v>5618</v>
      </c>
      <c r="Z2973" t="s">
        <v>212</v>
      </c>
      <c r="AA2973" s="6">
        <v>1852.1774257147499</v>
      </c>
      <c r="AB2973" s="6">
        <v>1469.78177076878</v>
      </c>
      <c r="AC2973" s="6">
        <v>59.327609436105</v>
      </c>
      <c r="AF2973" s="24" t="s">
        <v>7653</v>
      </c>
      <c r="AG2973" s="24" t="s">
        <v>212</v>
      </c>
      <c r="AH2973" s="25">
        <v>7251.93826908766</v>
      </c>
      <c r="AI2973" s="25">
        <v>2989.2675526821899</v>
      </c>
      <c r="AJ2973" s="25">
        <v>204.69801620570601</v>
      </c>
    </row>
    <row r="2974" spans="25:36" x14ac:dyDescent="0.2">
      <c r="Y2974" t="s">
        <v>5620</v>
      </c>
      <c r="Z2974" t="s">
        <v>212</v>
      </c>
      <c r="AA2974" s="6">
        <v>1852.9006106716199</v>
      </c>
      <c r="AB2974" s="6">
        <v>1731.8637242711</v>
      </c>
      <c r="AC2974" s="6">
        <v>63.492020921219897</v>
      </c>
      <c r="AF2974" s="24" t="s">
        <v>6029</v>
      </c>
      <c r="AG2974" s="24" t="s">
        <v>212</v>
      </c>
      <c r="AH2974" s="25">
        <v>3250.1757301113098</v>
      </c>
      <c r="AI2974" s="25">
        <v>2989.47496301399</v>
      </c>
      <c r="AJ2974" s="25">
        <v>49.677502341500102</v>
      </c>
    </row>
    <row r="2975" spans="25:36" x14ac:dyDescent="0.2">
      <c r="Y2975" t="s">
        <v>5622</v>
      </c>
      <c r="Z2975" t="s">
        <v>212</v>
      </c>
      <c r="AA2975" s="6">
        <v>1854.2395143802</v>
      </c>
      <c r="AB2975" s="6">
        <v>1829.3116083852201</v>
      </c>
      <c r="AC2975" s="6">
        <v>58.3115186533743</v>
      </c>
      <c r="AF2975" s="24" t="s">
        <v>5857</v>
      </c>
      <c r="AG2975" s="24" t="s">
        <v>274</v>
      </c>
      <c r="AH2975" s="25">
        <v>3566.9223389815302</v>
      </c>
      <c r="AI2975" s="25">
        <v>2990.7850084765901</v>
      </c>
      <c r="AJ2975" s="25">
        <v>53.242480159735202</v>
      </c>
    </row>
    <row r="2976" spans="25:36" x14ac:dyDescent="0.2">
      <c r="Y2976" t="s">
        <v>5624</v>
      </c>
      <c r="Z2976" t="s">
        <v>212</v>
      </c>
      <c r="AA2976" s="6">
        <v>1854.4448446153399</v>
      </c>
      <c r="AB2976" s="6">
        <v>1199.04556024569</v>
      </c>
      <c r="AC2976" s="6">
        <v>142.50024295778701</v>
      </c>
      <c r="AF2976" s="24" t="s">
        <v>3275</v>
      </c>
      <c r="AG2976" s="24" t="s">
        <v>212</v>
      </c>
      <c r="AH2976" s="25">
        <v>2676.7110881103799</v>
      </c>
      <c r="AI2976" s="25">
        <v>2994.6681945503401</v>
      </c>
      <c r="AJ2976" s="25">
        <v>53.661767347039302</v>
      </c>
    </row>
    <row r="2977" spans="25:36" x14ac:dyDescent="0.2">
      <c r="Y2977" t="s">
        <v>5626</v>
      </c>
      <c r="Z2977" t="s">
        <v>212</v>
      </c>
      <c r="AA2977" s="6">
        <v>1854.47936223703</v>
      </c>
      <c r="AB2977" s="6">
        <v>1428.29131668368</v>
      </c>
      <c r="AC2977" s="6">
        <v>108.513191904717</v>
      </c>
      <c r="AF2977" s="24" t="s">
        <v>6962</v>
      </c>
      <c r="AG2977" s="24" t="s">
        <v>212</v>
      </c>
      <c r="AH2977" s="25">
        <v>3808.1330381908101</v>
      </c>
      <c r="AI2977" s="25">
        <v>2995.2956260137998</v>
      </c>
      <c r="AJ2977" s="25">
        <v>75.004716712076601</v>
      </c>
    </row>
    <row r="2978" spans="25:36" x14ac:dyDescent="0.2">
      <c r="Y2978" t="s">
        <v>5628</v>
      </c>
      <c r="Z2978" t="s">
        <v>212</v>
      </c>
      <c r="AA2978" s="6">
        <v>1854.8051910844299</v>
      </c>
      <c r="AB2978" s="6">
        <v>1698.2127008079499</v>
      </c>
      <c r="AC2978" s="6">
        <v>69.589429207357895</v>
      </c>
      <c r="AF2978" s="24" t="s">
        <v>6004</v>
      </c>
      <c r="AG2978" s="24" t="s">
        <v>212</v>
      </c>
      <c r="AH2978" s="25">
        <v>3107.4742303436501</v>
      </c>
      <c r="AI2978" s="25">
        <v>2995.2979062239701</v>
      </c>
      <c r="AJ2978" s="25">
        <v>47.778057282953696</v>
      </c>
    </row>
    <row r="2979" spans="25:36" x14ac:dyDescent="0.2">
      <c r="Y2979" t="s">
        <v>5630</v>
      </c>
      <c r="Z2979" t="s">
        <v>212</v>
      </c>
      <c r="AA2979" s="6">
        <v>1855.0055804313899</v>
      </c>
      <c r="AB2979" s="6">
        <v>1632.3625894183499</v>
      </c>
      <c r="AC2979" s="6">
        <v>58.570577914731501</v>
      </c>
      <c r="AF2979" s="24" t="s">
        <v>6243</v>
      </c>
      <c r="AG2979" s="24" t="s">
        <v>212</v>
      </c>
      <c r="AH2979" s="25">
        <v>3139.7830686275702</v>
      </c>
      <c r="AI2979" s="25">
        <v>2995.8923207079301</v>
      </c>
      <c r="AJ2979" s="25">
        <v>51.397442769693903</v>
      </c>
    </row>
    <row r="2980" spans="25:36" x14ac:dyDescent="0.2">
      <c r="Y2980" t="s">
        <v>5632</v>
      </c>
      <c r="Z2980" t="s">
        <v>212</v>
      </c>
      <c r="AA2980" s="6">
        <v>1855.6678472369299</v>
      </c>
      <c r="AB2980" s="6">
        <v>1892.4301464683199</v>
      </c>
      <c r="AC2980" s="6">
        <v>76.267069192031499</v>
      </c>
      <c r="AF2980" s="24" t="s">
        <v>5493</v>
      </c>
      <c r="AG2980" s="24" t="s">
        <v>212</v>
      </c>
      <c r="AH2980" s="25">
        <v>2737.2402042398398</v>
      </c>
      <c r="AI2980" s="25">
        <v>2996.4327209518501</v>
      </c>
      <c r="AJ2980" s="25">
        <v>54.651447464129703</v>
      </c>
    </row>
    <row r="2981" spans="25:36" x14ac:dyDescent="0.2">
      <c r="Y2981" t="s">
        <v>5634</v>
      </c>
      <c r="Z2981" t="s">
        <v>212</v>
      </c>
      <c r="AA2981" s="6">
        <v>1855.84651168547</v>
      </c>
      <c r="AB2981" s="6">
        <v>1852.40711956676</v>
      </c>
      <c r="AC2981" s="6">
        <v>55.575040562030203</v>
      </c>
      <c r="AF2981" s="24" t="s">
        <v>6452</v>
      </c>
      <c r="AG2981" s="24" t="s">
        <v>212</v>
      </c>
      <c r="AH2981" s="25">
        <v>3315.7417598648999</v>
      </c>
      <c r="AI2981" s="25">
        <v>2996.6197727929998</v>
      </c>
      <c r="AJ2981" s="25">
        <v>76.993790319076297</v>
      </c>
    </row>
    <row r="2982" spans="25:36" x14ac:dyDescent="0.2">
      <c r="Y2982" t="s">
        <v>5636</v>
      </c>
      <c r="Z2982" t="s">
        <v>212</v>
      </c>
      <c r="AA2982" s="6">
        <v>1856.1099654807999</v>
      </c>
      <c r="AB2982" s="6">
        <v>1749.1748209652501</v>
      </c>
      <c r="AC2982" s="6">
        <v>80.062736827967797</v>
      </c>
      <c r="AF2982" s="24" t="s">
        <v>6037</v>
      </c>
      <c r="AG2982" s="24" t="s">
        <v>212</v>
      </c>
      <c r="AH2982" s="25">
        <v>3549.47649282877</v>
      </c>
      <c r="AI2982" s="25">
        <v>2997.6140176031199</v>
      </c>
      <c r="AJ2982" s="25">
        <v>51.369391460045399</v>
      </c>
    </row>
    <row r="2983" spans="25:36" x14ac:dyDescent="0.2">
      <c r="Y2983" t="s">
        <v>5638</v>
      </c>
      <c r="Z2983" t="s">
        <v>212</v>
      </c>
      <c r="AA2983" s="6">
        <v>1856.4884100080501</v>
      </c>
      <c r="AB2983" s="6">
        <v>1402.9967095358099</v>
      </c>
      <c r="AC2983" s="6">
        <v>94.356043518150202</v>
      </c>
      <c r="AF2983" s="24" t="s">
        <v>6950</v>
      </c>
      <c r="AG2983" s="24" t="s">
        <v>212</v>
      </c>
      <c r="AH2983" s="25">
        <v>3452.08443421929</v>
      </c>
      <c r="AI2983" s="25">
        <v>2999.5032168293901</v>
      </c>
      <c r="AJ2983" s="25">
        <v>67.591237181901306</v>
      </c>
    </row>
    <row r="2984" spans="25:36" x14ac:dyDescent="0.2">
      <c r="Y2984" t="s">
        <v>5640</v>
      </c>
      <c r="Z2984" t="s">
        <v>212</v>
      </c>
      <c r="AA2984" s="6">
        <v>1857.0021677208299</v>
      </c>
      <c r="AB2984" s="6">
        <v>1429.6777120317099</v>
      </c>
      <c r="AC2984" s="6">
        <v>115.61764797369599</v>
      </c>
      <c r="AF2984" s="24" t="s">
        <v>5764</v>
      </c>
      <c r="AG2984" s="24" t="s">
        <v>212</v>
      </c>
      <c r="AH2984" s="25">
        <v>3000</v>
      </c>
      <c r="AI2984" s="25">
        <v>3000</v>
      </c>
      <c r="AJ2984" s="25"/>
    </row>
    <row r="2985" spans="25:36" x14ac:dyDescent="0.2">
      <c r="Y2985" t="s">
        <v>5642</v>
      </c>
      <c r="Z2985" t="s">
        <v>212</v>
      </c>
      <c r="AA2985" s="6">
        <v>1857.53373654595</v>
      </c>
      <c r="AB2985" s="6">
        <v>2307.8575993241102</v>
      </c>
      <c r="AC2985" s="6">
        <v>57.5119309675325</v>
      </c>
      <c r="AF2985" s="24" t="s">
        <v>8190</v>
      </c>
      <c r="AG2985" s="24" t="s">
        <v>212</v>
      </c>
      <c r="AH2985" s="25">
        <v>6108.3769700088196</v>
      </c>
      <c r="AI2985" s="25">
        <v>3002.9545236232898</v>
      </c>
      <c r="AJ2985" s="25">
        <v>164.659939363707</v>
      </c>
    </row>
    <row r="2986" spans="25:36" x14ac:dyDescent="0.2">
      <c r="Y2986" t="s">
        <v>5644</v>
      </c>
      <c r="Z2986" t="s">
        <v>212</v>
      </c>
      <c r="AA2986" s="6">
        <v>1857.5992215782601</v>
      </c>
      <c r="AB2986" s="6">
        <v>1649</v>
      </c>
      <c r="AC2986" s="6">
        <v>58.955092651561898</v>
      </c>
      <c r="AF2986" s="24" t="s">
        <v>4855</v>
      </c>
      <c r="AG2986" s="24" t="s">
        <v>212</v>
      </c>
      <c r="AH2986" s="25">
        <v>3288.6898925159999</v>
      </c>
      <c r="AI2986" s="25">
        <v>3004.2612738503699</v>
      </c>
      <c r="AJ2986" s="25">
        <v>57.824872755343698</v>
      </c>
    </row>
    <row r="2987" spans="25:36" x14ac:dyDescent="0.2">
      <c r="Y2987" t="s">
        <v>5646</v>
      </c>
      <c r="Z2987" t="s">
        <v>212</v>
      </c>
      <c r="AA2987" s="6">
        <v>1858.24043869047</v>
      </c>
      <c r="AB2987" s="6">
        <v>1634.9943473006599</v>
      </c>
      <c r="AC2987" s="6">
        <v>94.950905060103594</v>
      </c>
      <c r="AF2987" s="24" t="s">
        <v>8651</v>
      </c>
      <c r="AG2987" s="24" t="s">
        <v>212</v>
      </c>
      <c r="AH2987" s="25">
        <v>9635.7258460108696</v>
      </c>
      <c r="AI2987" s="25">
        <v>3004.5246720733298</v>
      </c>
      <c r="AJ2987" s="25">
        <v>165.13119215210301</v>
      </c>
    </row>
    <row r="2988" spans="25:36" x14ac:dyDescent="0.2">
      <c r="Y2988" t="s">
        <v>5648</v>
      </c>
      <c r="Z2988" t="s">
        <v>212</v>
      </c>
      <c r="AA2988" s="6">
        <v>1858.33937531997</v>
      </c>
      <c r="AB2988" s="6">
        <v>1640.5917712426699</v>
      </c>
      <c r="AC2988" s="6">
        <v>67.658153305197303</v>
      </c>
      <c r="AF2988" s="24" t="s">
        <v>5862</v>
      </c>
      <c r="AG2988" s="24" t="s">
        <v>212</v>
      </c>
      <c r="AH2988" s="25">
        <v>3197.9882278565301</v>
      </c>
      <c r="AI2988" s="25">
        <v>3006.8698289957701</v>
      </c>
      <c r="AJ2988" s="25">
        <v>59.087294639422097</v>
      </c>
    </row>
    <row r="2989" spans="25:36" x14ac:dyDescent="0.2">
      <c r="Y2989" t="s">
        <v>5650</v>
      </c>
      <c r="Z2989" t="s">
        <v>212</v>
      </c>
      <c r="AA2989" s="6">
        <v>1858.7958159026</v>
      </c>
      <c r="AB2989" s="6">
        <v>1838.2806718847701</v>
      </c>
      <c r="AC2989" s="6">
        <v>51.9872297551983</v>
      </c>
      <c r="AF2989" s="24" t="s">
        <v>5132</v>
      </c>
      <c r="AG2989" s="24" t="s">
        <v>212</v>
      </c>
      <c r="AH2989" s="25">
        <v>2808.7468268539701</v>
      </c>
      <c r="AI2989" s="25">
        <v>3007.9145133124998</v>
      </c>
      <c r="AJ2989" s="25">
        <v>63.478850118453302</v>
      </c>
    </row>
    <row r="2990" spans="25:36" x14ac:dyDescent="0.2">
      <c r="Y2990" t="s">
        <v>5652</v>
      </c>
      <c r="Z2990" t="s">
        <v>212</v>
      </c>
      <c r="AA2990" s="6">
        <v>1859.2929928815399</v>
      </c>
      <c r="AB2990" s="6">
        <v>658.37931800000001</v>
      </c>
      <c r="AC2990" s="6">
        <v>108.671194565042</v>
      </c>
      <c r="AF2990" s="24" t="s">
        <v>3695</v>
      </c>
      <c r="AG2990" s="24" t="s">
        <v>212</v>
      </c>
      <c r="AH2990" s="25">
        <v>2671.9658080433701</v>
      </c>
      <c r="AI2990" s="25">
        <v>3007.9145133124998</v>
      </c>
      <c r="AJ2990" s="25">
        <v>72.571386737461097</v>
      </c>
    </row>
    <row r="2991" spans="25:36" x14ac:dyDescent="0.2">
      <c r="Y2991" t="s">
        <v>5654</v>
      </c>
      <c r="Z2991" t="s">
        <v>212</v>
      </c>
      <c r="AA2991" s="6">
        <v>1859.62349642456</v>
      </c>
      <c r="AB2991" s="6">
        <v>1552.0374236109101</v>
      </c>
      <c r="AC2991" s="6">
        <v>80.415295224237298</v>
      </c>
      <c r="AF2991" s="24" t="s">
        <v>6671</v>
      </c>
      <c r="AG2991" s="24" t="s">
        <v>212</v>
      </c>
      <c r="AH2991" s="25">
        <v>3341.511741966</v>
      </c>
      <c r="AI2991" s="25">
        <v>3008.5839399505899</v>
      </c>
      <c r="AJ2991" s="25">
        <v>47.001262505017699</v>
      </c>
    </row>
    <row r="2992" spans="25:36" x14ac:dyDescent="0.2">
      <c r="Y2992" t="s">
        <v>5656</v>
      </c>
      <c r="Z2992" t="s">
        <v>212</v>
      </c>
      <c r="AA2992" s="6">
        <v>1860.42544529988</v>
      </c>
      <c r="AB2992" s="6">
        <v>1615.3505517521701</v>
      </c>
      <c r="AC2992" s="6">
        <v>73.135139110388096</v>
      </c>
      <c r="AF2992" s="24" t="s">
        <v>6675</v>
      </c>
      <c r="AG2992" s="24" t="s">
        <v>212</v>
      </c>
      <c r="AH2992" s="25">
        <v>3155.3479055231701</v>
      </c>
      <c r="AI2992" s="25">
        <v>3010.1877807850701</v>
      </c>
      <c r="AJ2992" s="25">
        <v>53.731710768156397</v>
      </c>
    </row>
    <row r="2993" spans="25:36" x14ac:dyDescent="0.2">
      <c r="Y2993" t="s">
        <v>5658</v>
      </c>
      <c r="Z2993" t="s">
        <v>212</v>
      </c>
      <c r="AA2993" s="6">
        <v>1861.7304760136301</v>
      </c>
      <c r="AB2993" s="6">
        <v>1262.21271966684</v>
      </c>
      <c r="AC2993" s="6">
        <v>160.397690017484</v>
      </c>
      <c r="AF2993" s="24" t="s">
        <v>6597</v>
      </c>
      <c r="AG2993" s="24" t="s">
        <v>274</v>
      </c>
      <c r="AH2993" s="25">
        <v>3130.0393031479298</v>
      </c>
      <c r="AI2993" s="25">
        <v>3011.8301238049598</v>
      </c>
      <c r="AJ2993" s="25">
        <v>99.716021756174399</v>
      </c>
    </row>
    <row r="2994" spans="25:36" x14ac:dyDescent="0.2">
      <c r="Y2994" t="s">
        <v>5660</v>
      </c>
      <c r="Z2994" t="s">
        <v>212</v>
      </c>
      <c r="AA2994" s="6">
        <v>1864.7607461764901</v>
      </c>
      <c r="AB2994" s="6">
        <v>1399.4021553331399</v>
      </c>
      <c r="AC2994" s="6">
        <v>88.438240385238302</v>
      </c>
      <c r="AF2994" s="24" t="s">
        <v>5996</v>
      </c>
      <c r="AG2994" s="24" t="s">
        <v>212</v>
      </c>
      <c r="AH2994" s="25">
        <v>3123.0959240164102</v>
      </c>
      <c r="AI2994" s="25">
        <v>3013.2056568609601</v>
      </c>
      <c r="AJ2994" s="25">
        <v>53.735650182349701</v>
      </c>
    </row>
    <row r="2995" spans="25:36" x14ac:dyDescent="0.2">
      <c r="Y2995" t="s">
        <v>5662</v>
      </c>
      <c r="Z2995" t="s">
        <v>212</v>
      </c>
      <c r="AA2995" s="6">
        <v>1865.1533653055701</v>
      </c>
      <c r="AB2995" s="6">
        <v>1775.3100587107299</v>
      </c>
      <c r="AC2995" s="6">
        <v>61.682156012525702</v>
      </c>
      <c r="AF2995" s="24" t="s">
        <v>4663</v>
      </c>
      <c r="AG2995" s="24" t="s">
        <v>212</v>
      </c>
      <c r="AH2995" s="25">
        <v>2544.7638883505001</v>
      </c>
      <c r="AI2995" s="25">
        <v>3014.1366589792101</v>
      </c>
      <c r="AJ2995" s="25">
        <v>48.6641630073416</v>
      </c>
    </row>
    <row r="2996" spans="25:36" x14ac:dyDescent="0.2">
      <c r="Y2996" t="s">
        <v>5664</v>
      </c>
      <c r="Z2996" t="s">
        <v>212</v>
      </c>
      <c r="AA2996" s="6">
        <v>1865.30360846551</v>
      </c>
      <c r="AB2996" s="6">
        <v>1644.45946436687</v>
      </c>
      <c r="AC2996" s="6">
        <v>102.587173034793</v>
      </c>
      <c r="AF2996" s="24" t="s">
        <v>4967</v>
      </c>
      <c r="AG2996" s="24" t="s">
        <v>212</v>
      </c>
      <c r="AH2996" s="25">
        <v>2888.6448927014599</v>
      </c>
      <c r="AI2996" s="25">
        <v>3014.2957886509098</v>
      </c>
      <c r="AJ2996" s="25">
        <v>55.810548606803899</v>
      </c>
    </row>
    <row r="2997" spans="25:36" x14ac:dyDescent="0.2">
      <c r="Y2997" t="s">
        <v>5666</v>
      </c>
      <c r="Z2997" t="s">
        <v>212</v>
      </c>
      <c r="AA2997" s="6">
        <v>1866.68472958338</v>
      </c>
      <c r="AB2997" s="6">
        <v>1518</v>
      </c>
      <c r="AC2997" s="6">
        <v>67.2002452329438</v>
      </c>
      <c r="AF2997" s="24" t="s">
        <v>4798</v>
      </c>
      <c r="AG2997" s="24" t="s">
        <v>212</v>
      </c>
      <c r="AH2997" s="25">
        <v>2815.2679815256001</v>
      </c>
      <c r="AI2997" s="25">
        <v>3014.9905095117101</v>
      </c>
      <c r="AJ2997" s="25">
        <v>54.136782220495199</v>
      </c>
    </row>
    <row r="2998" spans="25:36" x14ac:dyDescent="0.2">
      <c r="Y2998" t="s">
        <v>5668</v>
      </c>
      <c r="Z2998" t="s">
        <v>212</v>
      </c>
      <c r="AA2998" s="6">
        <v>1867.4269536873201</v>
      </c>
      <c r="AB2998" s="6">
        <v>1634.0446962124499</v>
      </c>
      <c r="AC2998" s="6">
        <v>70.564201334820694</v>
      </c>
      <c r="AF2998" s="24" t="s">
        <v>5341</v>
      </c>
      <c r="AG2998" s="24" t="s">
        <v>212</v>
      </c>
      <c r="AH2998" s="25">
        <v>2462.7540044996599</v>
      </c>
      <c r="AI2998" s="25">
        <v>3016.4368751141501</v>
      </c>
      <c r="AJ2998" s="25">
        <v>57.035489226989498</v>
      </c>
    </row>
    <row r="2999" spans="25:36" x14ac:dyDescent="0.2">
      <c r="Y2999" t="s">
        <v>5670</v>
      </c>
      <c r="Z2999" t="s">
        <v>212</v>
      </c>
      <c r="AA2999" s="6">
        <v>1868.12955993945</v>
      </c>
      <c r="AB2999" s="6">
        <v>1512.4907558483501</v>
      </c>
      <c r="AC2999" s="6">
        <v>108.695601962241</v>
      </c>
      <c r="AF2999" s="24" t="s">
        <v>5386</v>
      </c>
      <c r="AG2999" s="24" t="s">
        <v>212</v>
      </c>
      <c r="AH2999" s="25">
        <v>3098.7670839541001</v>
      </c>
      <c r="AI2999" s="25">
        <v>3017.7004701741898</v>
      </c>
      <c r="AJ2999" s="25">
        <v>44.797998389329599</v>
      </c>
    </row>
    <row r="3000" spans="25:36" x14ac:dyDescent="0.2">
      <c r="Y3000" t="s">
        <v>5672</v>
      </c>
      <c r="Z3000" t="s">
        <v>212</v>
      </c>
      <c r="AA3000" s="6">
        <v>1868.3012543095299</v>
      </c>
      <c r="AB3000" s="6">
        <v>1516.98711831742</v>
      </c>
      <c r="AC3000" s="6">
        <v>76.574315271176502</v>
      </c>
      <c r="AF3000" s="24" t="s">
        <v>5608</v>
      </c>
      <c r="AG3000" s="24" t="s">
        <v>212</v>
      </c>
      <c r="AH3000" s="25">
        <v>2959.1997404333101</v>
      </c>
      <c r="AI3000" s="25">
        <v>3019.0196174815401</v>
      </c>
      <c r="AJ3000" s="25">
        <v>42.9675815028965</v>
      </c>
    </row>
    <row r="3001" spans="25:36" x14ac:dyDescent="0.2">
      <c r="Y3001" t="s">
        <v>5674</v>
      </c>
      <c r="Z3001" t="s">
        <v>212</v>
      </c>
      <c r="AA3001" s="6">
        <v>1868.8149706623999</v>
      </c>
      <c r="AB3001" s="6">
        <v>1563.3884924271899</v>
      </c>
      <c r="AC3001" s="6">
        <v>108.40100129852701</v>
      </c>
      <c r="AF3001" s="24" t="s">
        <v>6391</v>
      </c>
      <c r="AG3001" s="24" t="s">
        <v>212</v>
      </c>
      <c r="AH3001" s="25">
        <v>3887.6458301296202</v>
      </c>
      <c r="AI3001" s="25">
        <v>3019.8561299251801</v>
      </c>
      <c r="AJ3001" s="25">
        <v>52.958018536887998</v>
      </c>
    </row>
    <row r="3002" spans="25:36" x14ac:dyDescent="0.2">
      <c r="Y3002" t="s">
        <v>5676</v>
      </c>
      <c r="Z3002" t="s">
        <v>212</v>
      </c>
      <c r="AA3002" s="6">
        <v>1868.97266852652</v>
      </c>
      <c r="AB3002" s="6">
        <v>1563.99132882043</v>
      </c>
      <c r="AC3002" s="6">
        <v>100.043198359122</v>
      </c>
      <c r="AF3002" s="24" t="s">
        <v>6102</v>
      </c>
      <c r="AG3002" s="24" t="s">
        <v>212</v>
      </c>
      <c r="AH3002" s="25">
        <v>3649.46749294247</v>
      </c>
      <c r="AI3002" s="25">
        <v>3021.3184978740701</v>
      </c>
      <c r="AJ3002" s="25">
        <v>52.875456627386299</v>
      </c>
    </row>
    <row r="3003" spans="25:36" x14ac:dyDescent="0.2">
      <c r="Y3003" t="s">
        <v>5678</v>
      </c>
      <c r="Z3003" t="s">
        <v>212</v>
      </c>
      <c r="AA3003" s="6">
        <v>1869.04645755206</v>
      </c>
      <c r="AB3003" s="6">
        <v>1526.09291510411</v>
      </c>
      <c r="AC3003" s="6">
        <v>81.163756672442304</v>
      </c>
      <c r="AF3003" s="24" t="s">
        <v>6139</v>
      </c>
      <c r="AG3003" s="24" t="s">
        <v>212</v>
      </c>
      <c r="AH3003" s="25">
        <v>3259.8542511162</v>
      </c>
      <c r="AI3003" s="25">
        <v>3022.7843819263799</v>
      </c>
      <c r="AJ3003" s="25">
        <v>67.329259757305607</v>
      </c>
    </row>
    <row r="3004" spans="25:36" x14ac:dyDescent="0.2">
      <c r="Y3004" t="s">
        <v>5680</v>
      </c>
      <c r="Z3004" t="s">
        <v>212</v>
      </c>
      <c r="AA3004" s="6">
        <v>1869.1665990818601</v>
      </c>
      <c r="AB3004" s="6">
        <v>1459.7777372012299</v>
      </c>
      <c r="AC3004" s="6">
        <v>65.262952218874403</v>
      </c>
      <c r="AF3004" s="24" t="s">
        <v>7264</v>
      </c>
      <c r="AG3004" s="24" t="s">
        <v>212</v>
      </c>
      <c r="AH3004" s="25">
        <v>4297.8625048469903</v>
      </c>
      <c r="AI3004" s="25">
        <v>3025.3803698142801</v>
      </c>
      <c r="AJ3004" s="25">
        <v>107.447646555863</v>
      </c>
    </row>
    <row r="3005" spans="25:36" x14ac:dyDescent="0.2">
      <c r="Y3005" t="s">
        <v>5682</v>
      </c>
      <c r="Z3005" t="s">
        <v>212</v>
      </c>
      <c r="AA3005" s="6">
        <v>1870.7192519826799</v>
      </c>
      <c r="AB3005" s="6">
        <v>1820.5688692133299</v>
      </c>
      <c r="AC3005" s="6">
        <v>45.637440451779497</v>
      </c>
      <c r="AF3005" s="24" t="s">
        <v>5406</v>
      </c>
      <c r="AG3005" s="24" t="s">
        <v>212</v>
      </c>
      <c r="AH3005" s="25">
        <v>2973.2779145088898</v>
      </c>
      <c r="AI3005" s="25">
        <v>3027.7463964307899</v>
      </c>
      <c r="AJ3005" s="25">
        <v>59.702665000079101</v>
      </c>
    </row>
    <row r="3006" spans="25:36" x14ac:dyDescent="0.2">
      <c r="Y3006" t="s">
        <v>5684</v>
      </c>
      <c r="Z3006" t="s">
        <v>212</v>
      </c>
      <c r="AA3006" s="6">
        <v>1871.1462856026701</v>
      </c>
      <c r="AB3006" s="6">
        <v>1506.99103145297</v>
      </c>
      <c r="AC3006" s="6">
        <v>70.331188734757006</v>
      </c>
      <c r="AF3006" s="24" t="s">
        <v>5286</v>
      </c>
      <c r="AG3006" s="24" t="s">
        <v>212</v>
      </c>
      <c r="AH3006" s="25">
        <v>2675.0174078637601</v>
      </c>
      <c r="AI3006" s="25">
        <v>3028.36150376674</v>
      </c>
      <c r="AJ3006" s="25">
        <v>46.131509779778398</v>
      </c>
    </row>
    <row r="3007" spans="25:36" x14ac:dyDescent="0.2">
      <c r="Y3007" t="s">
        <v>5686</v>
      </c>
      <c r="Z3007" t="s">
        <v>212</v>
      </c>
      <c r="AA3007" s="6">
        <v>1871.28627844122</v>
      </c>
      <c r="AB3007" s="6">
        <v>1750</v>
      </c>
      <c r="AC3007" s="6">
        <v>71.720051707865906</v>
      </c>
      <c r="AF3007" s="24" t="s">
        <v>5152</v>
      </c>
      <c r="AG3007" s="24" t="s">
        <v>212</v>
      </c>
      <c r="AH3007" s="25">
        <v>3045.10013869665</v>
      </c>
      <c r="AI3007" s="25">
        <v>3029.9359714204602</v>
      </c>
      <c r="AJ3007" s="25">
        <v>67.047453689203294</v>
      </c>
    </row>
    <row r="3008" spans="25:36" x14ac:dyDescent="0.2">
      <c r="Y3008" t="s">
        <v>5687</v>
      </c>
      <c r="Z3008" t="s">
        <v>274</v>
      </c>
      <c r="AA3008" s="6">
        <v>1871.8656941192501</v>
      </c>
      <c r="AB3008" s="6">
        <v>1871.8656941192501</v>
      </c>
      <c r="AC3008" s="6"/>
      <c r="AF3008" s="24" t="s">
        <v>6043</v>
      </c>
      <c r="AG3008" s="24" t="s">
        <v>212</v>
      </c>
      <c r="AH3008" s="25">
        <v>3412.7785030458499</v>
      </c>
      <c r="AI3008" s="25">
        <v>3030</v>
      </c>
      <c r="AJ3008" s="25">
        <v>52.292690116477402</v>
      </c>
    </row>
    <row r="3009" spans="25:36" x14ac:dyDescent="0.2">
      <c r="Y3009" t="s">
        <v>5689</v>
      </c>
      <c r="Z3009" t="s">
        <v>212</v>
      </c>
      <c r="AA3009" s="6">
        <v>1873.1400102928001</v>
      </c>
      <c r="AB3009" s="6">
        <v>1514.5488969523001</v>
      </c>
      <c r="AC3009" s="6">
        <v>93.631245878380696</v>
      </c>
      <c r="AF3009" s="24" t="s">
        <v>6313</v>
      </c>
      <c r="AG3009" s="24" t="s">
        <v>212</v>
      </c>
      <c r="AH3009" s="25">
        <v>3494.76971831329</v>
      </c>
      <c r="AI3009" s="25">
        <v>3030.2486265326302</v>
      </c>
      <c r="AJ3009" s="25">
        <v>52.561789526230399</v>
      </c>
    </row>
    <row r="3010" spans="25:36" x14ac:dyDescent="0.2">
      <c r="Y3010" t="s">
        <v>5691</v>
      </c>
      <c r="Z3010" t="s">
        <v>212</v>
      </c>
      <c r="AA3010" s="6">
        <v>1873.8194441481</v>
      </c>
      <c r="AB3010" s="6">
        <v>1671.44333563941</v>
      </c>
      <c r="AC3010" s="6">
        <v>64.805152047219593</v>
      </c>
      <c r="AF3010" s="24" t="s">
        <v>6381</v>
      </c>
      <c r="AG3010" s="24" t="s">
        <v>212</v>
      </c>
      <c r="AH3010" s="25">
        <v>3517.44156070998</v>
      </c>
      <c r="AI3010" s="25">
        <v>3031.0001799393499</v>
      </c>
      <c r="AJ3010" s="25">
        <v>64.396246613286394</v>
      </c>
    </row>
    <row r="3011" spans="25:36" x14ac:dyDescent="0.2">
      <c r="Y3011" t="s">
        <v>5693</v>
      </c>
      <c r="Z3011" t="s">
        <v>212</v>
      </c>
      <c r="AA3011" s="6">
        <v>1874.0989579095101</v>
      </c>
      <c r="AB3011" s="6">
        <v>1337.90926833809</v>
      </c>
      <c r="AC3011" s="6">
        <v>90.929231477636094</v>
      </c>
      <c r="AF3011" s="24" t="s">
        <v>6046</v>
      </c>
      <c r="AG3011" s="24" t="s">
        <v>212</v>
      </c>
      <c r="AH3011" s="25">
        <v>2926.6443317768399</v>
      </c>
      <c r="AI3011" s="25">
        <v>3034.5067650921601</v>
      </c>
      <c r="AJ3011" s="25">
        <v>72.567650565949904</v>
      </c>
    </row>
    <row r="3012" spans="25:36" x14ac:dyDescent="0.2">
      <c r="Y3012" t="s">
        <v>5695</v>
      </c>
      <c r="Z3012" t="s">
        <v>212</v>
      </c>
      <c r="AA3012" s="6">
        <v>1874.9653768175399</v>
      </c>
      <c r="AB3012" s="6">
        <v>1470.73355449269</v>
      </c>
      <c r="AC3012" s="6">
        <v>93.455457339701795</v>
      </c>
      <c r="AF3012" s="24" t="s">
        <v>176</v>
      </c>
      <c r="AG3012" s="24" t="s">
        <v>212</v>
      </c>
      <c r="AH3012" s="25">
        <v>2740.4766755614</v>
      </c>
      <c r="AI3012" s="25">
        <v>3043.4450881412399</v>
      </c>
      <c r="AJ3012" s="25">
        <v>64.114415990818699</v>
      </c>
    </row>
    <row r="3013" spans="25:36" x14ac:dyDescent="0.2">
      <c r="Y3013" t="s">
        <v>5696</v>
      </c>
      <c r="Z3013" t="s">
        <v>274</v>
      </c>
      <c r="AA3013" s="6">
        <v>1875.1667949877201</v>
      </c>
      <c r="AB3013" s="6">
        <v>1810.8595532889201</v>
      </c>
      <c r="AC3013" s="6">
        <v>57.3547400312058</v>
      </c>
      <c r="AF3013" s="24" t="s">
        <v>6265</v>
      </c>
      <c r="AG3013" s="24" t="s">
        <v>212</v>
      </c>
      <c r="AH3013" s="25">
        <v>3936.9373990041399</v>
      </c>
      <c r="AI3013" s="25">
        <v>3043.7519686916899</v>
      </c>
      <c r="AJ3013" s="25">
        <v>75.338728250281505</v>
      </c>
    </row>
    <row r="3014" spans="25:36" x14ac:dyDescent="0.2">
      <c r="Y3014" t="s">
        <v>5698</v>
      </c>
      <c r="Z3014" t="s">
        <v>212</v>
      </c>
      <c r="AA3014" s="6">
        <v>1875.2163547191101</v>
      </c>
      <c r="AB3014" s="6">
        <v>1687.80783466856</v>
      </c>
      <c r="AC3014" s="6">
        <v>43.702665567761599</v>
      </c>
      <c r="AF3014" s="24" t="s">
        <v>6113</v>
      </c>
      <c r="AG3014" s="24" t="s">
        <v>212</v>
      </c>
      <c r="AH3014" s="25">
        <v>2994.1148182051102</v>
      </c>
      <c r="AI3014" s="25">
        <v>3045.7948067770199</v>
      </c>
      <c r="AJ3014" s="25">
        <v>52.4948308410927</v>
      </c>
    </row>
    <row r="3015" spans="25:36" x14ac:dyDescent="0.2">
      <c r="Y3015" t="s">
        <v>5700</v>
      </c>
      <c r="Z3015" t="s">
        <v>212</v>
      </c>
      <c r="AA3015" s="6">
        <v>1875.2537866729599</v>
      </c>
      <c r="AB3015" s="6">
        <v>1686.07261897596</v>
      </c>
      <c r="AC3015" s="6">
        <v>38.635477835076898</v>
      </c>
      <c r="AF3015" s="24" t="s">
        <v>5900</v>
      </c>
      <c r="AG3015" s="24" t="s">
        <v>212</v>
      </c>
      <c r="AH3015" s="25">
        <v>3721.6183864678201</v>
      </c>
      <c r="AI3015" s="25">
        <v>3045.9335511381</v>
      </c>
      <c r="AJ3015" s="25">
        <v>69.423738887810899</v>
      </c>
    </row>
    <row r="3016" spans="25:36" x14ac:dyDescent="0.2">
      <c r="Y3016" t="s">
        <v>5702</v>
      </c>
      <c r="Z3016" t="s">
        <v>212</v>
      </c>
      <c r="AA3016" s="6">
        <v>1877.3811542713499</v>
      </c>
      <c r="AB3016" s="6">
        <v>1720</v>
      </c>
      <c r="AC3016" s="6">
        <v>71.530560184832495</v>
      </c>
      <c r="AF3016" s="24" t="s">
        <v>6093</v>
      </c>
      <c r="AG3016" s="24" t="s">
        <v>212</v>
      </c>
      <c r="AH3016" s="25">
        <v>3310.25498428008</v>
      </c>
      <c r="AI3016" s="25">
        <v>3046.8822951833699</v>
      </c>
      <c r="AJ3016" s="25">
        <v>39.391514506558401</v>
      </c>
    </row>
    <row r="3017" spans="25:36" x14ac:dyDescent="0.2">
      <c r="Y3017" t="s">
        <v>5704</v>
      </c>
      <c r="Z3017" t="s">
        <v>212</v>
      </c>
      <c r="AA3017" s="6">
        <v>1877.4964449398899</v>
      </c>
      <c r="AB3017" s="6">
        <v>1681.45680575745</v>
      </c>
      <c r="AC3017" s="6">
        <v>61.980255601385302</v>
      </c>
      <c r="AF3017" s="24" t="s">
        <v>6428</v>
      </c>
      <c r="AG3017" s="24" t="s">
        <v>212</v>
      </c>
      <c r="AH3017" s="25">
        <v>3566.2438116029098</v>
      </c>
      <c r="AI3017" s="25">
        <v>3047.6969473283102</v>
      </c>
      <c r="AJ3017" s="25">
        <v>63.1405625086988</v>
      </c>
    </row>
    <row r="3018" spans="25:36" x14ac:dyDescent="0.2">
      <c r="Y3018" t="s">
        <v>5706</v>
      </c>
      <c r="Z3018" t="s">
        <v>212</v>
      </c>
      <c r="AA3018" s="6">
        <v>1878.3642881298399</v>
      </c>
      <c r="AB3018" s="6">
        <v>1480.5203599583399</v>
      </c>
      <c r="AC3018" s="6">
        <v>92.361962445370196</v>
      </c>
      <c r="AF3018" s="24" t="s">
        <v>7070</v>
      </c>
      <c r="AG3018" s="24" t="s">
        <v>212</v>
      </c>
      <c r="AH3018" s="25">
        <v>4353.9435941392603</v>
      </c>
      <c r="AI3018" s="25">
        <v>3051.0519934005301</v>
      </c>
      <c r="AJ3018" s="25">
        <v>68.575604902850003</v>
      </c>
    </row>
    <row r="3019" spans="25:36" x14ac:dyDescent="0.2">
      <c r="Y3019" t="s">
        <v>5707</v>
      </c>
      <c r="Z3019" t="s">
        <v>274</v>
      </c>
      <c r="AA3019" s="6">
        <v>1879.0396701823599</v>
      </c>
      <c r="AB3019" s="6">
        <v>1517.5793403647101</v>
      </c>
      <c r="AC3019" s="6">
        <v>83.804118168944498</v>
      </c>
      <c r="AF3019" s="24" t="s">
        <v>5086</v>
      </c>
      <c r="AG3019" s="24" t="s">
        <v>212</v>
      </c>
      <c r="AH3019" s="25">
        <v>3773.0486692640102</v>
      </c>
      <c r="AI3019" s="25">
        <v>3053.95970415284</v>
      </c>
      <c r="AJ3019" s="25">
        <v>79.336189044636001</v>
      </c>
    </row>
    <row r="3020" spans="25:36" x14ac:dyDescent="0.2">
      <c r="Y3020" t="s">
        <v>5709</v>
      </c>
      <c r="Z3020" t="s">
        <v>212</v>
      </c>
      <c r="AA3020" s="6">
        <v>1879.4755952968301</v>
      </c>
      <c r="AB3020" s="6">
        <v>1632.56213340727</v>
      </c>
      <c r="AC3020" s="6">
        <v>79.013453053315303</v>
      </c>
      <c r="AF3020" s="24" t="s">
        <v>10880</v>
      </c>
      <c r="AG3020" s="24" t="s">
        <v>212</v>
      </c>
      <c r="AH3020" s="25">
        <v>3239.9841654135598</v>
      </c>
      <c r="AI3020" s="25">
        <v>3054.4909834627701</v>
      </c>
      <c r="AJ3020" s="25">
        <v>34.151104578358201</v>
      </c>
    </row>
    <row r="3021" spans="25:36" x14ac:dyDescent="0.2">
      <c r="Y3021" t="s">
        <v>5711</v>
      </c>
      <c r="Z3021" t="s">
        <v>212</v>
      </c>
      <c r="AA3021" s="6">
        <v>1880.15029349104</v>
      </c>
      <c r="AB3021" s="6">
        <v>1604.67776887542</v>
      </c>
      <c r="AC3021" s="6">
        <v>64.001621187084297</v>
      </c>
      <c r="AF3021" s="24" t="s">
        <v>5942</v>
      </c>
      <c r="AG3021" s="24" t="s">
        <v>212</v>
      </c>
      <c r="AH3021" s="25">
        <v>3502.15984416425</v>
      </c>
      <c r="AI3021" s="25">
        <v>3055.6264127110398</v>
      </c>
      <c r="AJ3021" s="25">
        <v>92.171172079674903</v>
      </c>
    </row>
    <row r="3022" spans="25:36" x14ac:dyDescent="0.2">
      <c r="Y3022" t="s">
        <v>5712</v>
      </c>
      <c r="Z3022" t="s">
        <v>212</v>
      </c>
      <c r="AA3022" s="6">
        <v>1880.2408709512499</v>
      </c>
      <c r="AB3022" s="6">
        <v>1666.7446930696001</v>
      </c>
      <c r="AC3022" s="6">
        <v>114.75539374984901</v>
      </c>
      <c r="AF3022" s="24" t="s">
        <v>6948</v>
      </c>
      <c r="AG3022" s="24" t="s">
        <v>212</v>
      </c>
      <c r="AH3022" s="25">
        <v>3711.97754141818</v>
      </c>
      <c r="AI3022" s="25">
        <v>3055.6439460956599</v>
      </c>
      <c r="AJ3022" s="25">
        <v>69.093170722096303</v>
      </c>
    </row>
    <row r="3023" spans="25:36" x14ac:dyDescent="0.2">
      <c r="Y3023" t="s">
        <v>5714</v>
      </c>
      <c r="Z3023" t="s">
        <v>212</v>
      </c>
      <c r="AA3023" s="6">
        <v>1880.74242267623</v>
      </c>
      <c r="AB3023" s="6">
        <v>1423.12305773516</v>
      </c>
      <c r="AC3023" s="6">
        <v>157.754319918915</v>
      </c>
      <c r="AF3023" s="24" t="s">
        <v>5574</v>
      </c>
      <c r="AG3023" s="24" t="s">
        <v>212</v>
      </c>
      <c r="AH3023" s="25">
        <v>3939.48523098126</v>
      </c>
      <c r="AI3023" s="25">
        <v>3056.43854975163</v>
      </c>
      <c r="AJ3023" s="25">
        <v>55.802451947603799</v>
      </c>
    </row>
    <row r="3024" spans="25:36" x14ac:dyDescent="0.2">
      <c r="Y3024" t="s">
        <v>5716</v>
      </c>
      <c r="Z3024" t="s">
        <v>212</v>
      </c>
      <c r="AA3024" s="6">
        <v>1881.30815564412</v>
      </c>
      <c r="AB3024" s="6">
        <v>1334.4550012766099</v>
      </c>
      <c r="AC3024" s="6">
        <v>97.686342077406806</v>
      </c>
      <c r="AF3024" s="24" t="s">
        <v>6517</v>
      </c>
      <c r="AG3024" s="24" t="s">
        <v>212</v>
      </c>
      <c r="AH3024" s="25">
        <v>3267.5897273835399</v>
      </c>
      <c r="AI3024" s="25">
        <v>3056.8861479688599</v>
      </c>
      <c r="AJ3024" s="25">
        <v>72.471094290384599</v>
      </c>
    </row>
    <row r="3025" spans="25:36" x14ac:dyDescent="0.2">
      <c r="Y3025" t="s">
        <v>5718</v>
      </c>
      <c r="Z3025" t="s">
        <v>212</v>
      </c>
      <c r="AA3025" s="6">
        <v>1881.88152673796</v>
      </c>
      <c r="AB3025" s="6">
        <v>1692.7007866305601</v>
      </c>
      <c r="AC3025" s="6">
        <v>68.364467983153006</v>
      </c>
      <c r="AF3025" s="24" t="s">
        <v>182</v>
      </c>
      <c r="AG3025" s="24" t="s">
        <v>212</v>
      </c>
      <c r="AH3025" s="25">
        <v>2629.6944811191702</v>
      </c>
      <c r="AI3025" s="25">
        <v>3057.8624227110499</v>
      </c>
      <c r="AJ3025" s="25">
        <v>52.297537407313101</v>
      </c>
    </row>
    <row r="3026" spans="25:36" x14ac:dyDescent="0.2">
      <c r="Y3026" t="s">
        <v>5720</v>
      </c>
      <c r="Z3026" t="s">
        <v>212</v>
      </c>
      <c r="AA3026" s="6">
        <v>1881.8892127751801</v>
      </c>
      <c r="AB3026" s="6">
        <v>1645.36339263633</v>
      </c>
      <c r="AC3026" s="6">
        <v>76.855235028327698</v>
      </c>
      <c r="AF3026" s="24" t="s">
        <v>7431</v>
      </c>
      <c r="AG3026" s="24" t="s">
        <v>212</v>
      </c>
      <c r="AH3026" s="25">
        <v>4175.8034138908697</v>
      </c>
      <c r="AI3026" s="25">
        <v>3059.26574620152</v>
      </c>
      <c r="AJ3026" s="25">
        <v>69.846178074444495</v>
      </c>
    </row>
    <row r="3027" spans="25:36" x14ac:dyDescent="0.2">
      <c r="Y3027" t="s">
        <v>5722</v>
      </c>
      <c r="Z3027" t="s">
        <v>212</v>
      </c>
      <c r="AA3027" s="6">
        <v>1882.7063340058401</v>
      </c>
      <c r="AB3027" s="6">
        <v>1480.2755151844799</v>
      </c>
      <c r="AC3027" s="6">
        <v>56.871768900183604</v>
      </c>
      <c r="AF3027" s="24" t="s">
        <v>10881</v>
      </c>
      <c r="AG3027" s="24" t="s">
        <v>212</v>
      </c>
      <c r="AH3027" s="25">
        <v>3474.81545564517</v>
      </c>
      <c r="AI3027" s="25">
        <v>3063</v>
      </c>
      <c r="AJ3027" s="25">
        <v>87.702258765688399</v>
      </c>
    </row>
    <row r="3028" spans="25:36" x14ac:dyDescent="0.2">
      <c r="Y3028" t="s">
        <v>5724</v>
      </c>
      <c r="Z3028" t="s">
        <v>212</v>
      </c>
      <c r="AA3028" s="6">
        <v>1884.8730715033701</v>
      </c>
      <c r="AB3028" s="6">
        <v>1990.13565147034</v>
      </c>
      <c r="AC3028" s="6">
        <v>47.218095255779801</v>
      </c>
      <c r="AF3028" s="24" t="s">
        <v>6225</v>
      </c>
      <c r="AG3028" s="24" t="s">
        <v>212</v>
      </c>
      <c r="AH3028" s="25">
        <v>3564.0310883698498</v>
      </c>
      <c r="AI3028" s="25">
        <v>3064.66634694392</v>
      </c>
      <c r="AJ3028" s="25">
        <v>45.846685632891301</v>
      </c>
    </row>
    <row r="3029" spans="25:36" x14ac:dyDescent="0.2">
      <c r="Y3029" t="s">
        <v>5725</v>
      </c>
      <c r="Z3029" t="s">
        <v>274</v>
      </c>
      <c r="AA3029" s="6">
        <v>1886.91275963215</v>
      </c>
      <c r="AB3029" s="6">
        <v>1650.4523882644601</v>
      </c>
      <c r="AC3029" s="6">
        <v>69.152141571140007</v>
      </c>
      <c r="AF3029" s="24" t="s">
        <v>5476</v>
      </c>
      <c r="AG3029" s="24" t="s">
        <v>212</v>
      </c>
      <c r="AH3029" s="25">
        <v>3033.76520470991</v>
      </c>
      <c r="AI3029" s="25">
        <v>3065.6958028772401</v>
      </c>
      <c r="AJ3029" s="25">
        <v>64.7898279042426</v>
      </c>
    </row>
    <row r="3030" spans="25:36" x14ac:dyDescent="0.2">
      <c r="Y3030" t="s">
        <v>5727</v>
      </c>
      <c r="Z3030" t="s">
        <v>212</v>
      </c>
      <c r="AA3030" s="6">
        <v>1887.2917209060699</v>
      </c>
      <c r="AB3030" s="6">
        <v>1542.28236294205</v>
      </c>
      <c r="AC3030" s="6">
        <v>89.603809563956204</v>
      </c>
      <c r="AF3030" s="24" t="s">
        <v>6461</v>
      </c>
      <c r="AG3030" s="24" t="s">
        <v>212</v>
      </c>
      <c r="AH3030" s="25">
        <v>3035.8990604997898</v>
      </c>
      <c r="AI3030" s="25">
        <v>3067.1151807829501</v>
      </c>
      <c r="AJ3030" s="25">
        <v>55.644825259431002</v>
      </c>
    </row>
    <row r="3031" spans="25:36" x14ac:dyDescent="0.2">
      <c r="Y3031" t="s">
        <v>5729</v>
      </c>
      <c r="Z3031" t="s">
        <v>212</v>
      </c>
      <c r="AA3031" s="6">
        <v>1887.5523188038301</v>
      </c>
      <c r="AB3031" s="6">
        <v>1426.53004445738</v>
      </c>
      <c r="AC3031" s="6">
        <v>129.38169499498599</v>
      </c>
      <c r="AF3031" s="24" t="s">
        <v>6440</v>
      </c>
      <c r="AG3031" s="24" t="s">
        <v>212</v>
      </c>
      <c r="AH3031" s="25">
        <v>3258.87365644481</v>
      </c>
      <c r="AI3031" s="25">
        <v>3068.84566409528</v>
      </c>
      <c r="AJ3031" s="25">
        <v>36.463243638993603</v>
      </c>
    </row>
    <row r="3032" spans="25:36" x14ac:dyDescent="0.2">
      <c r="Y3032" t="s">
        <v>5731</v>
      </c>
      <c r="Z3032" t="s">
        <v>212</v>
      </c>
      <c r="AA3032" s="6">
        <v>1888.60953856221</v>
      </c>
      <c r="AB3032" s="6">
        <v>1584.9463050863401</v>
      </c>
      <c r="AC3032" s="6">
        <v>89.950066237663904</v>
      </c>
      <c r="AF3032" s="24" t="s">
        <v>5652</v>
      </c>
      <c r="AG3032" s="24" t="s">
        <v>212</v>
      </c>
      <c r="AH3032" s="25">
        <v>3019.27644490374</v>
      </c>
      <c r="AI3032" s="25">
        <v>3069.9335233629799</v>
      </c>
      <c r="AJ3032" s="25">
        <v>53.088846952556999</v>
      </c>
    </row>
    <row r="3033" spans="25:36" x14ac:dyDescent="0.2">
      <c r="Y3033" t="s">
        <v>5733</v>
      </c>
      <c r="Z3033" t="s">
        <v>212</v>
      </c>
      <c r="AA3033" s="6">
        <v>1889.4171184056099</v>
      </c>
      <c r="AB3033" s="6">
        <v>1670.1615764196199</v>
      </c>
      <c r="AC3033" s="6">
        <v>61.490221316030699</v>
      </c>
      <c r="AF3033" s="24" t="s">
        <v>4366</v>
      </c>
      <c r="AG3033" s="24" t="s">
        <v>212</v>
      </c>
      <c r="AH3033" s="25">
        <v>3070.9691354260299</v>
      </c>
      <c r="AI3033" s="25">
        <v>3070.9691354260299</v>
      </c>
      <c r="AJ3033" s="25"/>
    </row>
    <row r="3034" spans="25:36" x14ac:dyDescent="0.2">
      <c r="Y3034" t="s">
        <v>5735</v>
      </c>
      <c r="Z3034" t="s">
        <v>212</v>
      </c>
      <c r="AA3034" s="6">
        <v>1890.8525604358299</v>
      </c>
      <c r="AB3034" s="6">
        <v>1890.8525604358299</v>
      </c>
      <c r="AC3034" s="6">
        <v>10.5789923558648</v>
      </c>
      <c r="AF3034" s="24" t="s">
        <v>6245</v>
      </c>
      <c r="AG3034" s="24" t="s">
        <v>212</v>
      </c>
      <c r="AH3034" s="25">
        <v>3271.16199559078</v>
      </c>
      <c r="AI3034" s="25">
        <v>3072.0374711110499</v>
      </c>
      <c r="AJ3034" s="25">
        <v>51.485823093036899</v>
      </c>
    </row>
    <row r="3035" spans="25:36" x14ac:dyDescent="0.2">
      <c r="Y3035" t="s">
        <v>176</v>
      </c>
      <c r="Z3035" t="s">
        <v>212</v>
      </c>
      <c r="AA3035" s="6">
        <v>1891.30557626224</v>
      </c>
      <c r="AB3035" s="6">
        <v>1678.8963775459799</v>
      </c>
      <c r="AC3035" s="6">
        <v>67.829815033930004</v>
      </c>
      <c r="AF3035" s="24" t="s">
        <v>6389</v>
      </c>
      <c r="AG3035" s="24" t="s">
        <v>212</v>
      </c>
      <c r="AH3035" s="25">
        <v>3924.9012857591001</v>
      </c>
      <c r="AI3035" s="25">
        <v>3073.2380210000001</v>
      </c>
      <c r="AJ3035" s="25">
        <v>52.623248488228597</v>
      </c>
    </row>
    <row r="3036" spans="25:36" x14ac:dyDescent="0.2">
      <c r="Y3036" t="s">
        <v>5737</v>
      </c>
      <c r="Z3036" t="s">
        <v>212</v>
      </c>
      <c r="AA3036" s="6">
        <v>1892.82960279191</v>
      </c>
      <c r="AB3036" s="6">
        <v>1892.82960279191</v>
      </c>
      <c r="AC3036" s="6"/>
      <c r="AF3036" s="24" t="s">
        <v>4750</v>
      </c>
      <c r="AG3036" s="24" t="s">
        <v>212</v>
      </c>
      <c r="AH3036" s="25">
        <v>2376.4479739483099</v>
      </c>
      <c r="AI3036" s="25">
        <v>3074.5093934256902</v>
      </c>
      <c r="AJ3036" s="25">
        <v>80.055612771327304</v>
      </c>
    </row>
    <row r="3037" spans="25:36" x14ac:dyDescent="0.2">
      <c r="Y3037" t="s">
        <v>5739</v>
      </c>
      <c r="Z3037" t="s">
        <v>212</v>
      </c>
      <c r="AA3037" s="6">
        <v>1894.4611266367299</v>
      </c>
      <c r="AB3037" s="6">
        <v>1825.10134020654</v>
      </c>
      <c r="AC3037" s="6">
        <v>61.952565885419503</v>
      </c>
      <c r="AF3037" s="24" t="s">
        <v>7807</v>
      </c>
      <c r="AG3037" s="24" t="s">
        <v>212</v>
      </c>
      <c r="AH3037" s="25">
        <v>6045.1247042205496</v>
      </c>
      <c r="AI3037" s="25">
        <v>3074.5093934256902</v>
      </c>
      <c r="AJ3037" s="25">
        <v>118.27344836701199</v>
      </c>
    </row>
    <row r="3038" spans="25:36" x14ac:dyDescent="0.2">
      <c r="Y3038" t="s">
        <v>208</v>
      </c>
      <c r="Z3038" t="s">
        <v>212</v>
      </c>
      <c r="AA3038" s="6">
        <v>1894.76786641842</v>
      </c>
      <c r="AB3038" s="6">
        <v>1941.2111820283901</v>
      </c>
      <c r="AC3038" s="6">
        <v>75.938221727434694</v>
      </c>
      <c r="AF3038" s="24" t="s">
        <v>5944</v>
      </c>
      <c r="AG3038" s="24" t="s">
        <v>212</v>
      </c>
      <c r="AH3038" s="25">
        <v>3446.5080440156698</v>
      </c>
      <c r="AI3038" s="25">
        <v>3074.5093934256902</v>
      </c>
      <c r="AJ3038" s="25">
        <v>56.782226355518702</v>
      </c>
    </row>
    <row r="3039" spans="25:36" x14ac:dyDescent="0.2">
      <c r="Y3039" t="s">
        <v>5742</v>
      </c>
      <c r="Z3039" t="s">
        <v>212</v>
      </c>
      <c r="AA3039" s="6">
        <v>1895.3523781598001</v>
      </c>
      <c r="AB3039" s="6">
        <v>1605.1424360143401</v>
      </c>
      <c r="AC3039" s="6">
        <v>78.234277576550298</v>
      </c>
      <c r="AF3039" s="24" t="s">
        <v>6293</v>
      </c>
      <c r="AG3039" s="24" t="s">
        <v>212</v>
      </c>
      <c r="AH3039" s="25">
        <v>3434.2339560289602</v>
      </c>
      <c r="AI3039" s="25">
        <v>3075.8260009647101</v>
      </c>
      <c r="AJ3039" s="25">
        <v>50.1919486309422</v>
      </c>
    </row>
    <row r="3040" spans="25:36" x14ac:dyDescent="0.2">
      <c r="Y3040" t="s">
        <v>5744</v>
      </c>
      <c r="Z3040" t="s">
        <v>212</v>
      </c>
      <c r="AA3040" s="6">
        <v>1899.1702813128099</v>
      </c>
      <c r="AB3040" s="6">
        <v>1659.29267095198</v>
      </c>
      <c r="AC3040" s="6">
        <v>48.935841560311196</v>
      </c>
      <c r="AF3040" s="24" t="s">
        <v>6081</v>
      </c>
      <c r="AG3040" s="24" t="s">
        <v>212</v>
      </c>
      <c r="AH3040" s="25">
        <v>3336.4285265026101</v>
      </c>
      <c r="AI3040" s="25">
        <v>3079.8541019924301</v>
      </c>
      <c r="AJ3040" s="25">
        <v>44.992952901241999</v>
      </c>
    </row>
    <row r="3041" spans="25:36" x14ac:dyDescent="0.2">
      <c r="Y3041" t="s">
        <v>5746</v>
      </c>
      <c r="Z3041" t="s">
        <v>212</v>
      </c>
      <c r="AA3041" s="6">
        <v>1899.32362340298</v>
      </c>
      <c r="AB3041" s="6">
        <v>1754.7593999114799</v>
      </c>
      <c r="AC3041" s="6">
        <v>56.272706400333902</v>
      </c>
      <c r="AF3041" s="24" t="s">
        <v>5808</v>
      </c>
      <c r="AG3041" s="24" t="s">
        <v>212</v>
      </c>
      <c r="AH3041" s="25">
        <v>2840.9718196407998</v>
      </c>
      <c r="AI3041" s="25">
        <v>3079.8815080721001</v>
      </c>
      <c r="AJ3041" s="25">
        <v>54.086993418454803</v>
      </c>
    </row>
    <row r="3042" spans="25:36" x14ac:dyDescent="0.2">
      <c r="Y3042" t="s">
        <v>5748</v>
      </c>
      <c r="Z3042" t="s">
        <v>212</v>
      </c>
      <c r="AA3042" s="6">
        <v>1899.81922434737</v>
      </c>
      <c r="AB3042" s="6">
        <v>1418.3066619685901</v>
      </c>
      <c r="AC3042" s="6">
        <v>62.250565431736</v>
      </c>
      <c r="AF3042" s="24" t="s">
        <v>6249</v>
      </c>
      <c r="AG3042" s="24" t="s">
        <v>212</v>
      </c>
      <c r="AH3042" s="25">
        <v>3642.8533349992099</v>
      </c>
      <c r="AI3042" s="25">
        <v>3080.0321765801</v>
      </c>
      <c r="AJ3042" s="25">
        <v>72.211332022301704</v>
      </c>
    </row>
    <row r="3043" spans="25:36" x14ac:dyDescent="0.2">
      <c r="Y3043" t="s">
        <v>5750</v>
      </c>
      <c r="Z3043" t="s">
        <v>212</v>
      </c>
      <c r="AA3043" s="6">
        <v>1900.58002875649</v>
      </c>
      <c r="AB3043" s="6">
        <v>1520.3775900896601</v>
      </c>
      <c r="AC3043" s="6">
        <v>102.343151350551</v>
      </c>
      <c r="AF3043" s="24" t="s">
        <v>6877</v>
      </c>
      <c r="AG3043" s="24" t="s">
        <v>212</v>
      </c>
      <c r="AH3043" s="25">
        <v>3559.8393947302998</v>
      </c>
      <c r="AI3043" s="25">
        <v>3083.2747740169002</v>
      </c>
      <c r="AJ3043" s="25">
        <v>77.149731946798696</v>
      </c>
    </row>
    <row r="3044" spans="25:36" x14ac:dyDescent="0.2">
      <c r="Y3044" t="s">
        <v>5752</v>
      </c>
      <c r="Z3044" t="s">
        <v>212</v>
      </c>
      <c r="AA3044" s="6">
        <v>1901.5418140655199</v>
      </c>
      <c r="AB3044" s="6">
        <v>1840</v>
      </c>
      <c r="AC3044" s="6">
        <v>46.440365370435103</v>
      </c>
      <c r="AF3044" s="24" t="s">
        <v>4402</v>
      </c>
      <c r="AG3044" s="24" t="s">
        <v>212</v>
      </c>
      <c r="AH3044" s="25">
        <v>2831.5193143076999</v>
      </c>
      <c r="AI3044" s="25">
        <v>3085.7630572633998</v>
      </c>
      <c r="AJ3044" s="25">
        <v>45.103050685467501</v>
      </c>
    </row>
    <row r="3045" spans="25:36" x14ac:dyDescent="0.2">
      <c r="Y3045" t="s">
        <v>5753</v>
      </c>
      <c r="Z3045" t="s">
        <v>274</v>
      </c>
      <c r="AA3045" s="6">
        <v>1901.69476680409</v>
      </c>
      <c r="AB3045" s="6">
        <v>1493.24009020018</v>
      </c>
      <c r="AC3045" s="6">
        <v>90.596729415426296</v>
      </c>
      <c r="AF3045" s="24" t="s">
        <v>2960</v>
      </c>
      <c r="AG3045" s="24" t="s">
        <v>212</v>
      </c>
      <c r="AH3045" s="25">
        <v>3409.0093983286201</v>
      </c>
      <c r="AI3045" s="25">
        <v>3086.45042253164</v>
      </c>
      <c r="AJ3045" s="25">
        <v>78.845110134914293</v>
      </c>
    </row>
    <row r="3046" spans="25:36" x14ac:dyDescent="0.2">
      <c r="Y3046" t="s">
        <v>5755</v>
      </c>
      <c r="Z3046" t="s">
        <v>212</v>
      </c>
      <c r="AA3046" s="6">
        <v>1901.9612980510799</v>
      </c>
      <c r="AB3046" s="6">
        <v>1407.8571439990901</v>
      </c>
      <c r="AC3046" s="6">
        <v>74.511769820312907</v>
      </c>
      <c r="AF3046" s="24" t="s">
        <v>7098</v>
      </c>
      <c r="AG3046" s="24" t="s">
        <v>212</v>
      </c>
      <c r="AH3046" s="25">
        <v>4616.57152750552</v>
      </c>
      <c r="AI3046" s="25">
        <v>3086.8584918208699</v>
      </c>
      <c r="AJ3046" s="25">
        <v>101.109038167779</v>
      </c>
    </row>
    <row r="3047" spans="25:36" x14ac:dyDescent="0.2">
      <c r="Y3047" t="s">
        <v>5757</v>
      </c>
      <c r="Z3047" t="s">
        <v>212</v>
      </c>
      <c r="AA3047" s="6">
        <v>1901.9784031914601</v>
      </c>
      <c r="AB3047" s="6">
        <v>1588.82646415676</v>
      </c>
      <c r="AC3047" s="6">
        <v>119.635391358736</v>
      </c>
      <c r="AF3047" s="24" t="s">
        <v>6400</v>
      </c>
      <c r="AG3047" s="24" t="s">
        <v>212</v>
      </c>
      <c r="AH3047" s="25">
        <v>3087.5174950631399</v>
      </c>
      <c r="AI3047" s="25">
        <v>3087.5174950631399</v>
      </c>
      <c r="AJ3047" s="25"/>
    </row>
    <row r="3048" spans="25:36" x14ac:dyDescent="0.2">
      <c r="Y3048" t="s">
        <v>5759</v>
      </c>
      <c r="Z3048" t="s">
        <v>212</v>
      </c>
      <c r="AA3048" s="6">
        <v>1903.0160471562599</v>
      </c>
      <c r="AB3048" s="6">
        <v>1485.0936958340101</v>
      </c>
      <c r="AC3048" s="6">
        <v>143.43145467785101</v>
      </c>
      <c r="AF3048" s="24" t="s">
        <v>6211</v>
      </c>
      <c r="AG3048" s="24" t="s">
        <v>212</v>
      </c>
      <c r="AH3048" s="25">
        <v>3642.43458643452</v>
      </c>
      <c r="AI3048" s="25">
        <v>3087.60190002643</v>
      </c>
      <c r="AJ3048" s="25">
        <v>81.483234844091498</v>
      </c>
    </row>
    <row r="3049" spans="25:36" x14ac:dyDescent="0.2">
      <c r="Y3049" t="s">
        <v>5760</v>
      </c>
      <c r="Z3049" t="s">
        <v>212</v>
      </c>
      <c r="AA3049" s="6">
        <v>1905.82900112843</v>
      </c>
      <c r="AB3049" s="6">
        <v>1369.85132725982</v>
      </c>
      <c r="AC3049" s="6">
        <v>120.29848366684899</v>
      </c>
      <c r="AF3049" s="24" t="s">
        <v>6545</v>
      </c>
      <c r="AG3049" s="24" t="s">
        <v>212</v>
      </c>
      <c r="AH3049" s="25">
        <v>3786.0413728772701</v>
      </c>
      <c r="AI3049" s="25">
        <v>3089.0292843904799</v>
      </c>
      <c r="AJ3049" s="25">
        <v>56.122431930047902</v>
      </c>
    </row>
    <row r="3050" spans="25:36" x14ac:dyDescent="0.2">
      <c r="Y3050" t="s">
        <v>5762</v>
      </c>
      <c r="Z3050" t="s">
        <v>212</v>
      </c>
      <c r="AA3050" s="6">
        <v>1906.0921849553599</v>
      </c>
      <c r="AB3050" s="6">
        <v>1848.42451517684</v>
      </c>
      <c r="AC3050" s="6">
        <v>97.343979557102202</v>
      </c>
      <c r="AF3050" s="24" t="s">
        <v>5777</v>
      </c>
      <c r="AG3050" s="24" t="s">
        <v>212</v>
      </c>
      <c r="AH3050" s="25">
        <v>3286.6529692228501</v>
      </c>
      <c r="AI3050" s="25">
        <v>3090.5975587542198</v>
      </c>
      <c r="AJ3050" s="25">
        <v>55.587562325021203</v>
      </c>
    </row>
    <row r="3051" spans="25:36" x14ac:dyDescent="0.2">
      <c r="Y3051" t="s">
        <v>5764</v>
      </c>
      <c r="Z3051" t="s">
        <v>212</v>
      </c>
      <c r="AA3051" s="6">
        <v>1906.7655417374101</v>
      </c>
      <c r="AB3051" s="6">
        <v>1540.6529175871101</v>
      </c>
      <c r="AC3051" s="6">
        <v>50.547490435638302</v>
      </c>
      <c r="AF3051" s="24" t="s">
        <v>6887</v>
      </c>
      <c r="AG3051" s="24" t="s">
        <v>212</v>
      </c>
      <c r="AH3051" s="25">
        <v>4452.1330956595202</v>
      </c>
      <c r="AI3051" s="25">
        <v>3091.4552285950199</v>
      </c>
      <c r="AJ3051" s="25">
        <v>79.870232750159204</v>
      </c>
    </row>
    <row r="3052" spans="25:36" x14ac:dyDescent="0.2">
      <c r="Y3052" t="s">
        <v>5766</v>
      </c>
      <c r="Z3052" t="s">
        <v>212</v>
      </c>
      <c r="AA3052" s="6">
        <v>1907.15346740164</v>
      </c>
      <c r="AB3052" s="6">
        <v>1764.7695851490901</v>
      </c>
      <c r="AC3052" s="6">
        <v>80.210090135998797</v>
      </c>
      <c r="AF3052" s="24" t="s">
        <v>6591</v>
      </c>
      <c r="AG3052" s="24" t="s">
        <v>212</v>
      </c>
      <c r="AH3052" s="25">
        <v>3556.6554630457999</v>
      </c>
      <c r="AI3052" s="25">
        <v>3093.5442654511598</v>
      </c>
      <c r="AJ3052" s="25">
        <v>36.907249049818198</v>
      </c>
    </row>
    <row r="3053" spans="25:36" x14ac:dyDescent="0.2">
      <c r="Y3053" t="s">
        <v>5767</v>
      </c>
      <c r="Z3053" t="s">
        <v>274</v>
      </c>
      <c r="AA3053" s="6">
        <v>1908.3016046564001</v>
      </c>
      <c r="AB3053" s="6">
        <v>1537.2840462005399</v>
      </c>
      <c r="AC3053" s="6">
        <v>85.707758659927094</v>
      </c>
      <c r="AF3053" s="24" t="s">
        <v>6122</v>
      </c>
      <c r="AG3053" s="24" t="s">
        <v>212</v>
      </c>
      <c r="AH3053" s="25">
        <v>2980.2084473314198</v>
      </c>
      <c r="AI3053" s="25">
        <v>3094.88352186667</v>
      </c>
      <c r="AJ3053" s="25">
        <v>50.310907789202098</v>
      </c>
    </row>
    <row r="3054" spans="25:36" x14ac:dyDescent="0.2">
      <c r="Y3054" t="s">
        <v>5769</v>
      </c>
      <c r="Z3054" t="s">
        <v>212</v>
      </c>
      <c r="AA3054" s="6">
        <v>1909.28925425016</v>
      </c>
      <c r="AB3054" s="6">
        <v>1324.4724609846201</v>
      </c>
      <c r="AC3054" s="6">
        <v>93.964274767922106</v>
      </c>
      <c r="AF3054" s="24" t="s">
        <v>6879</v>
      </c>
      <c r="AG3054" s="24" t="s">
        <v>212</v>
      </c>
      <c r="AH3054" s="25">
        <v>3997.8052466579102</v>
      </c>
      <c r="AI3054" s="25">
        <v>3098.7307551887702</v>
      </c>
      <c r="AJ3054" s="25">
        <v>74.558861824196697</v>
      </c>
    </row>
    <row r="3055" spans="25:36" x14ac:dyDescent="0.2">
      <c r="Y3055" t="s">
        <v>5771</v>
      </c>
      <c r="Z3055" t="s">
        <v>212</v>
      </c>
      <c r="AA3055" s="6">
        <v>1909.39403078849</v>
      </c>
      <c r="AB3055" s="6">
        <v>1465.8790823618001</v>
      </c>
      <c r="AC3055" s="6">
        <v>54.717656125499701</v>
      </c>
      <c r="AF3055" s="24" t="s">
        <v>6174</v>
      </c>
      <c r="AG3055" s="24" t="s">
        <v>212</v>
      </c>
      <c r="AH3055" s="25">
        <v>3485.91397603619</v>
      </c>
      <c r="AI3055" s="25">
        <v>3099.8454165591402</v>
      </c>
      <c r="AJ3055" s="25">
        <v>72.017780587172297</v>
      </c>
    </row>
    <row r="3056" spans="25:36" x14ac:dyDescent="0.2">
      <c r="Y3056" t="s">
        <v>5773</v>
      </c>
      <c r="Z3056" t="s">
        <v>212</v>
      </c>
      <c r="AA3056" s="6">
        <v>1910.1863125288901</v>
      </c>
      <c r="AB3056" s="6">
        <v>1861.26738767762</v>
      </c>
      <c r="AC3056" s="6">
        <v>56.161165119412402</v>
      </c>
      <c r="AF3056" s="24" t="s">
        <v>6485</v>
      </c>
      <c r="AG3056" s="24" t="s">
        <v>212</v>
      </c>
      <c r="AH3056" s="25">
        <v>3871.1178064288301</v>
      </c>
      <c r="AI3056" s="25">
        <v>3101.2536095570299</v>
      </c>
      <c r="AJ3056" s="25">
        <v>50.158794775099999</v>
      </c>
    </row>
    <row r="3057" spans="25:36" x14ac:dyDescent="0.2">
      <c r="Y3057" t="s">
        <v>5775</v>
      </c>
      <c r="Z3057" t="s">
        <v>212</v>
      </c>
      <c r="AA3057" s="6">
        <v>1911.34596071377</v>
      </c>
      <c r="AB3057" s="6">
        <v>1417.6525622425199</v>
      </c>
      <c r="AC3057" s="6">
        <v>110.915048186532</v>
      </c>
      <c r="AF3057" s="24" t="s">
        <v>6067</v>
      </c>
      <c r="AG3057" s="24" t="s">
        <v>212</v>
      </c>
      <c r="AH3057" s="25">
        <v>3183.6463100107599</v>
      </c>
      <c r="AI3057" s="25">
        <v>3101.3802674059002</v>
      </c>
      <c r="AJ3057" s="25">
        <v>54.574941159375797</v>
      </c>
    </row>
    <row r="3058" spans="25:36" x14ac:dyDescent="0.2">
      <c r="Y3058" t="s">
        <v>5777</v>
      </c>
      <c r="Z3058" t="s">
        <v>212</v>
      </c>
      <c r="AA3058" s="6">
        <v>1914.2529872412599</v>
      </c>
      <c r="AB3058" s="6">
        <v>1812.81357141086</v>
      </c>
      <c r="AC3058" s="6">
        <v>58.594227245476802</v>
      </c>
      <c r="AF3058" s="24" t="s">
        <v>5534</v>
      </c>
      <c r="AG3058" s="24" t="s">
        <v>212</v>
      </c>
      <c r="AH3058" s="25">
        <v>3599.52941296977</v>
      </c>
      <c r="AI3058" s="25">
        <v>3102.7944678126401</v>
      </c>
      <c r="AJ3058" s="25">
        <v>67.631563677947099</v>
      </c>
    </row>
    <row r="3059" spans="25:36" x14ac:dyDescent="0.2">
      <c r="Y3059" t="s">
        <v>5779</v>
      </c>
      <c r="Z3059" t="s">
        <v>212</v>
      </c>
      <c r="AA3059" s="6">
        <v>1914.2574020729201</v>
      </c>
      <c r="AB3059" s="6">
        <v>1414.47342230603</v>
      </c>
      <c r="AC3059" s="6">
        <v>103.74405804208899</v>
      </c>
      <c r="AF3059" s="24" t="s">
        <v>6761</v>
      </c>
      <c r="AG3059" s="24" t="s">
        <v>212</v>
      </c>
      <c r="AH3059" s="25">
        <v>3687.9760022506098</v>
      </c>
      <c r="AI3059" s="25">
        <v>3107.3669462276398</v>
      </c>
      <c r="AJ3059" s="25">
        <v>62.773914084892503</v>
      </c>
    </row>
    <row r="3060" spans="25:36" x14ac:dyDescent="0.2">
      <c r="Y3060" t="s">
        <v>5781</v>
      </c>
      <c r="Z3060" t="s">
        <v>212</v>
      </c>
      <c r="AA3060" s="6">
        <v>1915.6866143944901</v>
      </c>
      <c r="AB3060" s="6">
        <v>1715.39633941386</v>
      </c>
      <c r="AC3060" s="6">
        <v>81.189661191114595</v>
      </c>
      <c r="AF3060" s="24" t="s">
        <v>5363</v>
      </c>
      <c r="AG3060" s="24" t="s">
        <v>212</v>
      </c>
      <c r="AH3060" s="25">
        <v>4525.4118014902197</v>
      </c>
      <c r="AI3060" s="25">
        <v>3107.7157753686001</v>
      </c>
      <c r="AJ3060" s="25">
        <v>140.90685443335599</v>
      </c>
    </row>
    <row r="3061" spans="25:36" x14ac:dyDescent="0.2">
      <c r="Y3061" t="s">
        <v>5783</v>
      </c>
      <c r="Z3061" t="s">
        <v>274</v>
      </c>
      <c r="AA3061" s="6">
        <v>1915.77293725812</v>
      </c>
      <c r="AB3061" s="6">
        <v>1798.4614181915799</v>
      </c>
      <c r="AC3061" s="6">
        <v>73.092356776209698</v>
      </c>
      <c r="AF3061" s="24" t="s">
        <v>6041</v>
      </c>
      <c r="AG3061" s="24" t="s">
        <v>212</v>
      </c>
      <c r="AH3061" s="25">
        <v>2925.83135166586</v>
      </c>
      <c r="AI3061" s="25">
        <v>3108.0096111575399</v>
      </c>
      <c r="AJ3061" s="25">
        <v>33.3136613804067</v>
      </c>
    </row>
    <row r="3062" spans="25:36" x14ac:dyDescent="0.2">
      <c r="Y3062" t="s">
        <v>5785</v>
      </c>
      <c r="Z3062" t="s">
        <v>212</v>
      </c>
      <c r="AA3062" s="6">
        <v>1916.43816362385</v>
      </c>
      <c r="AB3062" s="6">
        <v>1642.4047143554601</v>
      </c>
      <c r="AC3062" s="6">
        <v>50.296546933591401</v>
      </c>
      <c r="AF3062" s="24" t="s">
        <v>5985</v>
      </c>
      <c r="AG3062" s="24" t="s">
        <v>212</v>
      </c>
      <c r="AH3062" s="25">
        <v>3205.7908600339101</v>
      </c>
      <c r="AI3062" s="25">
        <v>3108.1952052758702</v>
      </c>
      <c r="AJ3062" s="25">
        <v>54.278731074543899</v>
      </c>
    </row>
    <row r="3063" spans="25:36" x14ac:dyDescent="0.2">
      <c r="Y3063" t="s">
        <v>5786</v>
      </c>
      <c r="Z3063" t="s">
        <v>274</v>
      </c>
      <c r="AA3063" s="6">
        <v>1916.8080010129399</v>
      </c>
      <c r="AB3063" s="6">
        <v>1916.8080010129399</v>
      </c>
      <c r="AC3063" s="6"/>
      <c r="AF3063" s="24" t="s">
        <v>3600</v>
      </c>
      <c r="AG3063" s="24" t="s">
        <v>212</v>
      </c>
      <c r="AH3063" s="25">
        <v>2148.6239411797201</v>
      </c>
      <c r="AI3063" s="25">
        <v>3110.765148</v>
      </c>
      <c r="AJ3063" s="25">
        <v>82.318778855488205</v>
      </c>
    </row>
    <row r="3064" spans="25:36" x14ac:dyDescent="0.2">
      <c r="Y3064" t="s">
        <v>5788</v>
      </c>
      <c r="Z3064" t="s">
        <v>212</v>
      </c>
      <c r="AA3064" s="6">
        <v>1918.0876989006399</v>
      </c>
      <c r="AB3064" s="6">
        <v>2041.9044492319599</v>
      </c>
      <c r="AC3064" s="6">
        <v>44.416858809315798</v>
      </c>
      <c r="AF3064" s="24" t="s">
        <v>6128</v>
      </c>
      <c r="AG3064" s="24" t="s">
        <v>212</v>
      </c>
      <c r="AH3064" s="25">
        <v>2889.8435271946801</v>
      </c>
      <c r="AI3064" s="25">
        <v>3117.18453909759</v>
      </c>
      <c r="AJ3064" s="25">
        <v>41.739987416765402</v>
      </c>
    </row>
    <row r="3065" spans="25:36" x14ac:dyDescent="0.2">
      <c r="Y3065" t="s">
        <v>5790</v>
      </c>
      <c r="Z3065" t="s">
        <v>212</v>
      </c>
      <c r="AA3065" s="6">
        <v>1920.7696830601899</v>
      </c>
      <c r="AB3065" s="6">
        <v>1513.3933294306801</v>
      </c>
      <c r="AC3065" s="6">
        <v>95.443656191082994</v>
      </c>
      <c r="AF3065" s="24" t="s">
        <v>6585</v>
      </c>
      <c r="AG3065" s="24" t="s">
        <v>212</v>
      </c>
      <c r="AH3065" s="25">
        <v>3259.8401706181999</v>
      </c>
      <c r="AI3065" s="25">
        <v>3117.6869263250601</v>
      </c>
      <c r="AJ3065" s="25">
        <v>40.011120404130999</v>
      </c>
    </row>
    <row r="3066" spans="25:36" x14ac:dyDescent="0.2">
      <c r="Y3066" t="s">
        <v>5792</v>
      </c>
      <c r="Z3066" t="s">
        <v>212</v>
      </c>
      <c r="AA3066" s="6">
        <v>1920.92259840679</v>
      </c>
      <c r="AB3066" s="6">
        <v>1080</v>
      </c>
      <c r="AC3066" s="6">
        <v>167.839646381081</v>
      </c>
      <c r="AF3066" s="24" t="s">
        <v>9087</v>
      </c>
      <c r="AG3066" s="24" t="s">
        <v>212</v>
      </c>
      <c r="AH3066" s="25">
        <v>8716.2343771403193</v>
      </c>
      <c r="AI3066" s="25">
        <v>3118.99954498854</v>
      </c>
      <c r="AJ3066" s="25">
        <v>173.720168103963</v>
      </c>
    </row>
    <row r="3067" spans="25:36" x14ac:dyDescent="0.2">
      <c r="Y3067" t="s">
        <v>5794</v>
      </c>
      <c r="Z3067" t="s">
        <v>212</v>
      </c>
      <c r="AA3067" s="6">
        <v>1921.7089039838399</v>
      </c>
      <c r="AB3067" s="6">
        <v>1389.56607411405</v>
      </c>
      <c r="AC3067" s="6">
        <v>73.405296260220695</v>
      </c>
      <c r="AF3067" s="24" t="s">
        <v>5620</v>
      </c>
      <c r="AG3067" s="24" t="s">
        <v>212</v>
      </c>
      <c r="AH3067" s="25">
        <v>2854.5365571785401</v>
      </c>
      <c r="AI3067" s="25">
        <v>3120</v>
      </c>
      <c r="AJ3067" s="25">
        <v>33.905349343216599</v>
      </c>
    </row>
    <row r="3068" spans="25:36" x14ac:dyDescent="0.2">
      <c r="Y3068" t="s">
        <v>5796</v>
      </c>
      <c r="Z3068" t="s">
        <v>212</v>
      </c>
      <c r="AA3068" s="6">
        <v>1922.9708415904399</v>
      </c>
      <c r="AB3068" s="6">
        <v>1591.91680645358</v>
      </c>
      <c r="AC3068" s="6">
        <v>62.717950497788202</v>
      </c>
      <c r="AF3068" s="24" t="s">
        <v>149</v>
      </c>
      <c r="AG3068" s="24" t="s">
        <v>212</v>
      </c>
      <c r="AH3068" s="25">
        <v>3516.3130460716302</v>
      </c>
      <c r="AI3068" s="25">
        <v>3121.35138691572</v>
      </c>
      <c r="AJ3068" s="25">
        <v>69.027654464742596</v>
      </c>
    </row>
    <row r="3069" spans="25:36" x14ac:dyDescent="0.2">
      <c r="Y3069" t="s">
        <v>5798</v>
      </c>
      <c r="Z3069" t="s">
        <v>212</v>
      </c>
      <c r="AA3069" s="6">
        <v>1923.34095788695</v>
      </c>
      <c r="AB3069" s="6">
        <v>1449.3959943832799</v>
      </c>
      <c r="AC3069" s="6">
        <v>79.764583833096793</v>
      </c>
      <c r="AF3069" s="24" t="s">
        <v>5709</v>
      </c>
      <c r="AG3069" s="24" t="s">
        <v>212</v>
      </c>
      <c r="AH3069" s="25">
        <v>3184.4856836335098</v>
      </c>
      <c r="AI3069" s="25">
        <v>3122.9321683622702</v>
      </c>
      <c r="AJ3069" s="25">
        <v>59.577821299291102</v>
      </c>
    </row>
    <row r="3070" spans="25:36" x14ac:dyDescent="0.2">
      <c r="Y3070" t="s">
        <v>5800</v>
      </c>
      <c r="Z3070" t="s">
        <v>212</v>
      </c>
      <c r="AA3070" s="6">
        <v>1923.8656105651401</v>
      </c>
      <c r="AB3070" s="6">
        <v>1670.29260638803</v>
      </c>
      <c r="AC3070" s="6">
        <v>73.662901493767805</v>
      </c>
      <c r="AF3070" s="24" t="s">
        <v>6247</v>
      </c>
      <c r="AG3070" s="24" t="s">
        <v>212</v>
      </c>
      <c r="AH3070" s="25">
        <v>3602.01363308908</v>
      </c>
      <c r="AI3070" s="25">
        <v>3123.4505286212202</v>
      </c>
      <c r="AJ3070" s="25">
        <v>45.400556421105499</v>
      </c>
    </row>
    <row r="3071" spans="25:36" x14ac:dyDescent="0.2">
      <c r="Y3071" t="s">
        <v>5802</v>
      </c>
      <c r="Z3071" t="s">
        <v>212</v>
      </c>
      <c r="AA3071" s="6">
        <v>1924.1615357286601</v>
      </c>
      <c r="AB3071" s="6">
        <v>1391.59449318159</v>
      </c>
      <c r="AC3071" s="6">
        <v>81.971488498650402</v>
      </c>
      <c r="AF3071" s="24" t="s">
        <v>6325</v>
      </c>
      <c r="AG3071" s="24" t="s">
        <v>212</v>
      </c>
      <c r="AH3071" s="25">
        <v>3253.90175938639</v>
      </c>
      <c r="AI3071" s="25">
        <v>3126.20117362989</v>
      </c>
      <c r="AJ3071" s="25">
        <v>41.387641643840603</v>
      </c>
    </row>
    <row r="3072" spans="25:36" x14ac:dyDescent="0.2">
      <c r="Y3072" t="s">
        <v>5804</v>
      </c>
      <c r="Z3072" t="s">
        <v>212</v>
      </c>
      <c r="AA3072" s="6">
        <v>1924.4033368553501</v>
      </c>
      <c r="AB3072" s="6">
        <v>1681.45680575745</v>
      </c>
      <c r="AC3072" s="6">
        <v>47.663120525826002</v>
      </c>
      <c r="AF3072" s="24" t="s">
        <v>5876</v>
      </c>
      <c r="AG3072" s="24" t="s">
        <v>212</v>
      </c>
      <c r="AH3072" s="25">
        <v>3956.26248982671</v>
      </c>
      <c r="AI3072" s="25">
        <v>3129.1676369042498</v>
      </c>
      <c r="AJ3072" s="25">
        <v>79.829647448270904</v>
      </c>
    </row>
    <row r="3073" spans="25:36" x14ac:dyDescent="0.2">
      <c r="Y3073" t="s">
        <v>5806</v>
      </c>
      <c r="Z3073" t="s">
        <v>212</v>
      </c>
      <c r="AA3073" s="6">
        <v>1924.4565857304799</v>
      </c>
      <c r="AB3073" s="6">
        <v>1653.9324395757999</v>
      </c>
      <c r="AC3073" s="6">
        <v>79.695797088583703</v>
      </c>
      <c r="AF3073" s="24" t="s">
        <v>6436</v>
      </c>
      <c r="AG3073" s="24" t="s">
        <v>212</v>
      </c>
      <c r="AH3073" s="25">
        <v>3360.3277948226701</v>
      </c>
      <c r="AI3073" s="25">
        <v>3129.6828195335202</v>
      </c>
      <c r="AJ3073" s="25">
        <v>43.646782892715997</v>
      </c>
    </row>
    <row r="3074" spans="25:36" x14ac:dyDescent="0.2">
      <c r="Y3074" t="s">
        <v>5808</v>
      </c>
      <c r="Z3074" t="s">
        <v>212</v>
      </c>
      <c r="AA3074" s="6">
        <v>1927.57843319262</v>
      </c>
      <c r="AB3074" s="6">
        <v>1775.5902934763899</v>
      </c>
      <c r="AC3074" s="6">
        <v>53.582513186473903</v>
      </c>
      <c r="AF3074" s="24" t="s">
        <v>5889</v>
      </c>
      <c r="AG3074" s="24" t="s">
        <v>212</v>
      </c>
      <c r="AH3074" s="25">
        <v>3252.51498668452</v>
      </c>
      <c r="AI3074" s="25">
        <v>3132.6466074943501</v>
      </c>
      <c r="AJ3074" s="25">
        <v>46.679631740127199</v>
      </c>
    </row>
    <row r="3075" spans="25:36" x14ac:dyDescent="0.2">
      <c r="Y3075" t="s">
        <v>5810</v>
      </c>
      <c r="Z3075" t="s">
        <v>212</v>
      </c>
      <c r="AA3075" s="6">
        <v>1927.9353699905701</v>
      </c>
      <c r="AB3075" s="6">
        <v>1457.3675084219101</v>
      </c>
      <c r="AC3075" s="6">
        <v>98.265707645420605</v>
      </c>
      <c r="AF3075" s="24" t="s">
        <v>8408</v>
      </c>
      <c r="AG3075" s="24" t="s">
        <v>212</v>
      </c>
      <c r="AH3075" s="25">
        <v>6051.8812419835403</v>
      </c>
      <c r="AI3075" s="25">
        <v>3133.7569445670802</v>
      </c>
      <c r="AJ3075" s="25">
        <v>131.53765552430201</v>
      </c>
    </row>
    <row r="3076" spans="25:36" x14ac:dyDescent="0.2">
      <c r="Y3076" t="s">
        <v>5812</v>
      </c>
      <c r="Z3076" t="s">
        <v>212</v>
      </c>
      <c r="AA3076" s="6">
        <v>1928.4267746851101</v>
      </c>
      <c r="AB3076" s="6">
        <v>1750.0087204169399</v>
      </c>
      <c r="AC3076" s="6">
        <v>19.493979149511802</v>
      </c>
      <c r="AF3076" s="24" t="s">
        <v>6184</v>
      </c>
      <c r="AG3076" s="24" t="s">
        <v>212</v>
      </c>
      <c r="AH3076" s="25">
        <v>3075.1165939828802</v>
      </c>
      <c r="AI3076" s="25">
        <v>3134.5555867821899</v>
      </c>
      <c r="AJ3076" s="25">
        <v>59.633459876970399</v>
      </c>
    </row>
    <row r="3077" spans="25:36" x14ac:dyDescent="0.2">
      <c r="Y3077" t="s">
        <v>5814</v>
      </c>
      <c r="Z3077" t="s">
        <v>212</v>
      </c>
      <c r="AA3077" s="6">
        <v>1929.2397153552899</v>
      </c>
      <c r="AB3077" s="6">
        <v>1414.7895346738901</v>
      </c>
      <c r="AC3077" s="6">
        <v>150.575916344646</v>
      </c>
      <c r="AF3077" s="24" t="s">
        <v>6019</v>
      </c>
      <c r="AG3077" s="24" t="s">
        <v>212</v>
      </c>
      <c r="AH3077" s="25">
        <v>3285.82986614534</v>
      </c>
      <c r="AI3077" s="25">
        <v>3135.4934914219298</v>
      </c>
      <c r="AJ3077" s="25">
        <v>34.739226020173398</v>
      </c>
    </row>
    <row r="3078" spans="25:36" x14ac:dyDescent="0.2">
      <c r="Y3078" t="s">
        <v>5816</v>
      </c>
      <c r="Z3078" t="s">
        <v>212</v>
      </c>
      <c r="AA3078" s="6">
        <v>1930.6685478352999</v>
      </c>
      <c r="AB3078" s="6">
        <v>1374.65429856888</v>
      </c>
      <c r="AC3078" s="6">
        <v>99.678952555451303</v>
      </c>
      <c r="AF3078" s="24" t="s">
        <v>6202</v>
      </c>
      <c r="AG3078" s="24" t="s">
        <v>212</v>
      </c>
      <c r="AH3078" s="25">
        <v>3702.2223909979698</v>
      </c>
      <c r="AI3078" s="25">
        <v>3136.39659250362</v>
      </c>
      <c r="AJ3078" s="25">
        <v>61.709262517701497</v>
      </c>
    </row>
    <row r="3079" spans="25:36" x14ac:dyDescent="0.2">
      <c r="Y3079" t="s">
        <v>5818</v>
      </c>
      <c r="Z3079" t="s">
        <v>212</v>
      </c>
      <c r="AA3079" s="6">
        <v>1930.6859045911599</v>
      </c>
      <c r="AB3079" s="6">
        <v>1501.06970340211</v>
      </c>
      <c r="AC3079" s="6">
        <v>102.5155340539</v>
      </c>
      <c r="AF3079" s="24" t="s">
        <v>6605</v>
      </c>
      <c r="AG3079" s="24" t="s">
        <v>212</v>
      </c>
      <c r="AH3079" s="25">
        <v>3107.2804253637601</v>
      </c>
      <c r="AI3079" s="25">
        <v>3136.8079041688402</v>
      </c>
      <c r="AJ3079" s="25">
        <v>78.205278105946604</v>
      </c>
    </row>
    <row r="3080" spans="25:36" x14ac:dyDescent="0.2">
      <c r="Y3080" t="s">
        <v>5820</v>
      </c>
      <c r="Z3080" t="s">
        <v>212</v>
      </c>
      <c r="AA3080" s="6">
        <v>1931.29722270766</v>
      </c>
      <c r="AB3080" s="6">
        <v>1798.98062567183</v>
      </c>
      <c r="AC3080" s="6">
        <v>62.533625668517601</v>
      </c>
      <c r="AF3080" s="24" t="s">
        <v>5429</v>
      </c>
      <c r="AG3080" s="24" t="s">
        <v>212</v>
      </c>
      <c r="AH3080" s="25">
        <v>3349.66451379299</v>
      </c>
      <c r="AI3080" s="25">
        <v>3138.51659137978</v>
      </c>
      <c r="AJ3080" s="25">
        <v>55.118588701820002</v>
      </c>
    </row>
    <row r="3081" spans="25:36" x14ac:dyDescent="0.2">
      <c r="Y3081" t="s">
        <v>5822</v>
      </c>
      <c r="Z3081" t="s">
        <v>212</v>
      </c>
      <c r="AA3081" s="6">
        <v>1932.45499097735</v>
      </c>
      <c r="AB3081" s="6">
        <v>1729.3113835018301</v>
      </c>
      <c r="AC3081" s="6">
        <v>52.405441252807897</v>
      </c>
      <c r="AF3081" s="24" t="s">
        <v>6650</v>
      </c>
      <c r="AG3081" s="24" t="s">
        <v>212</v>
      </c>
      <c r="AH3081" s="25">
        <v>4860.6008575909</v>
      </c>
      <c r="AI3081" s="25">
        <v>3140.4885035914699</v>
      </c>
      <c r="AJ3081" s="25">
        <v>96.908501507201905</v>
      </c>
    </row>
    <row r="3082" spans="25:36" x14ac:dyDescent="0.2">
      <c r="Y3082" t="s">
        <v>5824</v>
      </c>
      <c r="Z3082" t="s">
        <v>212</v>
      </c>
      <c r="AA3082" s="6">
        <v>1932.9289393787401</v>
      </c>
      <c r="AB3082" s="6">
        <v>1479.15546032066</v>
      </c>
      <c r="AC3082" s="6">
        <v>91.552278742984797</v>
      </c>
      <c r="AF3082" s="24" t="s">
        <v>5833</v>
      </c>
      <c r="AG3082" s="24" t="s">
        <v>212</v>
      </c>
      <c r="AH3082" s="25">
        <v>3384.02426993585</v>
      </c>
      <c r="AI3082" s="25">
        <v>3140.5623726455001</v>
      </c>
      <c r="AJ3082" s="25">
        <v>69.096234026383399</v>
      </c>
    </row>
    <row r="3083" spans="25:36" x14ac:dyDescent="0.2">
      <c r="Y3083" t="s">
        <v>5826</v>
      </c>
      <c r="Z3083" t="s">
        <v>212</v>
      </c>
      <c r="AA3083" s="6">
        <v>1935.01246989588</v>
      </c>
      <c r="AB3083" s="6">
        <v>1789.1533625427601</v>
      </c>
      <c r="AC3083" s="6">
        <v>65.345783364150904</v>
      </c>
      <c r="AF3083" s="24" t="s">
        <v>5630</v>
      </c>
      <c r="AG3083" s="24" t="s">
        <v>212</v>
      </c>
      <c r="AH3083" s="25">
        <v>3472.5559322680701</v>
      </c>
      <c r="AI3083" s="25">
        <v>3140.7737805032102</v>
      </c>
      <c r="AJ3083" s="25">
        <v>66.172011746711902</v>
      </c>
    </row>
    <row r="3084" spans="25:36" x14ac:dyDescent="0.2">
      <c r="Y3084" t="s">
        <v>5828</v>
      </c>
      <c r="Z3084" t="s">
        <v>212</v>
      </c>
      <c r="AA3084" s="6">
        <v>1935.88465664778</v>
      </c>
      <c r="AB3084" s="6">
        <v>1989.29688022819</v>
      </c>
      <c r="AC3084" s="6">
        <v>42.640601234466502</v>
      </c>
      <c r="AF3084" s="24" t="s">
        <v>6829</v>
      </c>
      <c r="AG3084" s="24" t="s">
        <v>212</v>
      </c>
      <c r="AH3084" s="25">
        <v>3858.2684012691998</v>
      </c>
      <c r="AI3084" s="25">
        <v>3141.4830038878299</v>
      </c>
      <c r="AJ3084" s="25">
        <v>59.663393279409597</v>
      </c>
    </row>
    <row r="3085" spans="25:36" x14ac:dyDescent="0.2">
      <c r="Y3085" t="s">
        <v>5830</v>
      </c>
      <c r="Z3085" t="s">
        <v>212</v>
      </c>
      <c r="AA3085" s="6">
        <v>1936.48039915148</v>
      </c>
      <c r="AB3085" s="6">
        <v>1941.80754852985</v>
      </c>
      <c r="AC3085" s="6">
        <v>55.618488560766401</v>
      </c>
      <c r="AF3085" s="24" t="s">
        <v>7213</v>
      </c>
      <c r="AG3085" s="24" t="s">
        <v>212</v>
      </c>
      <c r="AH3085" s="25">
        <v>4101.9662926904102</v>
      </c>
      <c r="AI3085" s="25">
        <v>3141.4830038878299</v>
      </c>
      <c r="AJ3085" s="25">
        <v>90.502436308429495</v>
      </c>
    </row>
    <row r="3086" spans="25:36" x14ac:dyDescent="0.2">
      <c r="Y3086" t="s">
        <v>5832</v>
      </c>
      <c r="Z3086" t="s">
        <v>212</v>
      </c>
      <c r="AA3086" s="6">
        <v>1937.6818474193699</v>
      </c>
      <c r="AB3086" s="6">
        <v>1327.65635247911</v>
      </c>
      <c r="AC3086" s="6">
        <v>98.395461885091606</v>
      </c>
      <c r="AF3086" s="24" t="s">
        <v>4445</v>
      </c>
      <c r="AG3086" s="24" t="s">
        <v>212</v>
      </c>
      <c r="AH3086" s="25">
        <v>2896.0877828348898</v>
      </c>
      <c r="AI3086" s="25">
        <v>3141.4830038878299</v>
      </c>
      <c r="AJ3086" s="25">
        <v>41.347622733448702</v>
      </c>
    </row>
    <row r="3087" spans="25:36" x14ac:dyDescent="0.2">
      <c r="Y3087" t="s">
        <v>5833</v>
      </c>
      <c r="Z3087" t="s">
        <v>212</v>
      </c>
      <c r="AA3087" s="6">
        <v>1938.45773175413</v>
      </c>
      <c r="AB3087" s="6">
        <v>1374.03806151562</v>
      </c>
      <c r="AC3087" s="6">
        <v>97.302537525175794</v>
      </c>
      <c r="AF3087" s="24" t="s">
        <v>5472</v>
      </c>
      <c r="AG3087" s="24" t="s">
        <v>212</v>
      </c>
      <c r="AH3087" s="25">
        <v>4662.2089339527201</v>
      </c>
      <c r="AI3087" s="25">
        <v>3141.72427569617</v>
      </c>
      <c r="AJ3087" s="25">
        <v>87.616422740750707</v>
      </c>
    </row>
    <row r="3088" spans="25:36" x14ac:dyDescent="0.2">
      <c r="Y3088" t="s">
        <v>5835</v>
      </c>
      <c r="Z3088" t="s">
        <v>212</v>
      </c>
      <c r="AA3088" s="6">
        <v>1938.79175155844</v>
      </c>
      <c r="AB3088" s="6">
        <v>1680</v>
      </c>
      <c r="AC3088" s="6">
        <v>67.495567932421693</v>
      </c>
      <c r="AF3088" s="24" t="s">
        <v>6299</v>
      </c>
      <c r="AG3088" s="24" t="s">
        <v>212</v>
      </c>
      <c r="AH3088" s="25">
        <v>3444.93873522885</v>
      </c>
      <c r="AI3088" s="25">
        <v>3142.6963631969402</v>
      </c>
      <c r="AJ3088" s="25">
        <v>40.9312894543597</v>
      </c>
    </row>
    <row r="3089" spans="25:36" x14ac:dyDescent="0.2">
      <c r="Y3089" t="s">
        <v>5837</v>
      </c>
      <c r="Z3089" t="s">
        <v>212</v>
      </c>
      <c r="AA3089" s="6">
        <v>1939.6598058505399</v>
      </c>
      <c r="AB3089" s="6">
        <v>1700.8219086101799</v>
      </c>
      <c r="AC3089" s="6">
        <v>65.431482725349795</v>
      </c>
      <c r="AF3089" s="24" t="s">
        <v>8002</v>
      </c>
      <c r="AG3089" s="24" t="s">
        <v>212</v>
      </c>
      <c r="AH3089" s="25">
        <v>6104.2609698237402</v>
      </c>
      <c r="AI3089" s="25">
        <v>3147.7111667836698</v>
      </c>
      <c r="AJ3089" s="25">
        <v>145.14297455785601</v>
      </c>
    </row>
    <row r="3090" spans="25:36" x14ac:dyDescent="0.2">
      <c r="Y3090" t="s">
        <v>5839</v>
      </c>
      <c r="Z3090" t="s">
        <v>212</v>
      </c>
      <c r="AA3090" s="6">
        <v>1939.9765824707699</v>
      </c>
      <c r="AB3090" s="6">
        <v>1491.4316977701401</v>
      </c>
      <c r="AC3090" s="6">
        <v>84.335249994028402</v>
      </c>
      <c r="AF3090" s="24" t="s">
        <v>7655</v>
      </c>
      <c r="AG3090" s="24" t="s">
        <v>212</v>
      </c>
      <c r="AH3090" s="25">
        <v>5380.1033893396398</v>
      </c>
      <c r="AI3090" s="25">
        <v>3148.0753800345501</v>
      </c>
      <c r="AJ3090" s="25">
        <v>83.040451475971693</v>
      </c>
    </row>
    <row r="3091" spans="25:36" x14ac:dyDescent="0.2">
      <c r="Y3091" t="s">
        <v>5841</v>
      </c>
      <c r="Z3091" t="s">
        <v>212</v>
      </c>
      <c r="AA3091" s="6">
        <v>1940.0666319126401</v>
      </c>
      <c r="AB3091" s="6">
        <v>1942.4111827523</v>
      </c>
      <c r="AC3091" s="6">
        <v>50.745091970637297</v>
      </c>
      <c r="AF3091" s="24" t="s">
        <v>5980</v>
      </c>
      <c r="AG3091" s="24" t="s">
        <v>212</v>
      </c>
      <c r="AH3091" s="25">
        <v>3117.5689365574999</v>
      </c>
      <c r="AI3091" s="25">
        <v>3148.1503309527998</v>
      </c>
      <c r="AJ3091" s="25">
        <v>57.085932735769298</v>
      </c>
    </row>
    <row r="3092" spans="25:36" x14ac:dyDescent="0.2">
      <c r="Y3092" t="s">
        <v>194</v>
      </c>
      <c r="Z3092" t="s">
        <v>212</v>
      </c>
      <c r="AA3092" s="6">
        <v>1941.3408497301</v>
      </c>
      <c r="AB3092" s="6">
        <v>1670.95003861487</v>
      </c>
      <c r="AC3092" s="6">
        <v>50.116314980609801</v>
      </c>
      <c r="AF3092" s="24" t="s">
        <v>6616</v>
      </c>
      <c r="AG3092" s="24" t="s">
        <v>212</v>
      </c>
      <c r="AH3092" s="25">
        <v>4303.8893010632501</v>
      </c>
      <c r="AI3092" s="25">
        <v>3149.2571825612099</v>
      </c>
      <c r="AJ3092" s="25">
        <v>69.242477858471005</v>
      </c>
    </row>
    <row r="3093" spans="25:36" x14ac:dyDescent="0.2">
      <c r="Y3093" t="s">
        <v>5844</v>
      </c>
      <c r="Z3093" t="s">
        <v>212</v>
      </c>
      <c r="AA3093" s="6">
        <v>1941.35695406441</v>
      </c>
      <c r="AB3093" s="6">
        <v>1545.5892911174799</v>
      </c>
      <c r="AC3093" s="6">
        <v>83.970117355316802</v>
      </c>
      <c r="AF3093" s="24" t="s">
        <v>7465</v>
      </c>
      <c r="AG3093" s="24" t="s">
        <v>212</v>
      </c>
      <c r="AH3093" s="25">
        <v>3150.0353079000001</v>
      </c>
      <c r="AI3093" s="25">
        <v>3150.0353079000001</v>
      </c>
      <c r="AJ3093" s="25">
        <v>115.91773196887</v>
      </c>
    </row>
    <row r="3094" spans="25:36" x14ac:dyDescent="0.2">
      <c r="Y3094" t="s">
        <v>5846</v>
      </c>
      <c r="Z3094" t="s">
        <v>212</v>
      </c>
      <c r="AA3094" s="6">
        <v>1942.8321609703301</v>
      </c>
      <c r="AB3094" s="6">
        <v>1489.24140102197</v>
      </c>
      <c r="AC3094" s="6">
        <v>83.4498327300835</v>
      </c>
      <c r="AF3094" s="24" t="s">
        <v>6355</v>
      </c>
      <c r="AG3094" s="24" t="s">
        <v>212</v>
      </c>
      <c r="AH3094" s="25">
        <v>3492.80810496289</v>
      </c>
      <c r="AI3094" s="25">
        <v>3151.1779071044298</v>
      </c>
      <c r="AJ3094" s="25">
        <v>61.070310182715303</v>
      </c>
    </row>
    <row r="3095" spans="25:36" x14ac:dyDescent="0.2">
      <c r="Y3095" t="s">
        <v>5848</v>
      </c>
      <c r="Z3095" t="s">
        <v>212</v>
      </c>
      <c r="AA3095" s="6">
        <v>1943.17597463737</v>
      </c>
      <c r="AB3095" s="6">
        <v>1554.5645743784501</v>
      </c>
      <c r="AC3095" s="6">
        <v>117.640277550812</v>
      </c>
      <c r="AF3095" s="24" t="s">
        <v>6438</v>
      </c>
      <c r="AG3095" s="24" t="s">
        <v>212</v>
      </c>
      <c r="AH3095" s="25">
        <v>3364.33385131657</v>
      </c>
      <c r="AI3095" s="25">
        <v>3152.2467457109601</v>
      </c>
      <c r="AJ3095" s="25">
        <v>46.806031433272203</v>
      </c>
    </row>
    <row r="3096" spans="25:36" x14ac:dyDescent="0.2">
      <c r="Y3096" t="s">
        <v>5850</v>
      </c>
      <c r="Z3096" t="s">
        <v>212</v>
      </c>
      <c r="AA3096" s="6">
        <v>1943.4750861457301</v>
      </c>
      <c r="AB3096" s="6">
        <v>1801.90563593549</v>
      </c>
      <c r="AC3096" s="6">
        <v>71.768585387280496</v>
      </c>
      <c r="AF3096" s="24" t="s">
        <v>5916</v>
      </c>
      <c r="AG3096" s="24" t="s">
        <v>212</v>
      </c>
      <c r="AH3096" s="25">
        <v>3989.4989165075399</v>
      </c>
      <c r="AI3096" s="25">
        <v>3152.86748864009</v>
      </c>
      <c r="AJ3096" s="25">
        <v>99.472303147937694</v>
      </c>
    </row>
    <row r="3097" spans="25:36" x14ac:dyDescent="0.2">
      <c r="Y3097" t="s">
        <v>5852</v>
      </c>
      <c r="Z3097" t="s">
        <v>212</v>
      </c>
      <c r="AA3097" s="6">
        <v>1943.9914606991899</v>
      </c>
      <c r="AB3097" s="6">
        <v>1601.2122489999999</v>
      </c>
      <c r="AC3097" s="6">
        <v>68.566580447572903</v>
      </c>
      <c r="AF3097" s="24" t="s">
        <v>6002</v>
      </c>
      <c r="AG3097" s="24" t="s">
        <v>212</v>
      </c>
      <c r="AH3097" s="25">
        <v>3236.9921122636001</v>
      </c>
      <c r="AI3097" s="25">
        <v>3153.3562138870202</v>
      </c>
      <c r="AJ3097" s="25">
        <v>65.713786600727005</v>
      </c>
    </row>
    <row r="3098" spans="25:36" x14ac:dyDescent="0.2">
      <c r="Y3098" t="s">
        <v>5854</v>
      </c>
      <c r="Z3098" t="s">
        <v>212</v>
      </c>
      <c r="AA3098" s="6">
        <v>1945.05038435098</v>
      </c>
      <c r="AB3098" s="6">
        <v>2020.6510612552399</v>
      </c>
      <c r="AC3098" s="6">
        <v>49.444974014050501</v>
      </c>
      <c r="AF3098" s="24" t="s">
        <v>6303</v>
      </c>
      <c r="AG3098" s="24" t="s">
        <v>212</v>
      </c>
      <c r="AH3098" s="25">
        <v>3195.0478627283701</v>
      </c>
      <c r="AI3098" s="25">
        <v>3156.4777934045901</v>
      </c>
      <c r="AJ3098" s="25">
        <v>51.800961694268501</v>
      </c>
    </row>
    <row r="3099" spans="25:36" x14ac:dyDescent="0.2">
      <c r="Y3099" t="s">
        <v>5856</v>
      </c>
      <c r="Z3099" t="s">
        <v>212</v>
      </c>
      <c r="AA3099" s="6">
        <v>1945.23293839345</v>
      </c>
      <c r="AB3099" s="6">
        <v>1545.44950501116</v>
      </c>
      <c r="AC3099" s="6">
        <v>100.581206944407</v>
      </c>
      <c r="AF3099" s="24" t="s">
        <v>5788</v>
      </c>
      <c r="AG3099" s="24" t="s">
        <v>212</v>
      </c>
      <c r="AH3099" s="25">
        <v>3150.9824915376298</v>
      </c>
      <c r="AI3099" s="25">
        <v>3157.5457180190301</v>
      </c>
      <c r="AJ3099" s="25">
        <v>51.453113743844099</v>
      </c>
    </row>
    <row r="3100" spans="25:36" x14ac:dyDescent="0.2">
      <c r="Y3100" t="s">
        <v>5857</v>
      </c>
      <c r="Z3100" t="s">
        <v>274</v>
      </c>
      <c r="AA3100" s="6">
        <v>1945.75169116796</v>
      </c>
      <c r="AB3100" s="6">
        <v>1914.22886445627</v>
      </c>
      <c r="AC3100" s="6">
        <v>49.867524350361798</v>
      </c>
      <c r="AF3100" s="24" t="s">
        <v>6706</v>
      </c>
      <c r="AG3100" s="24" t="s">
        <v>212</v>
      </c>
      <c r="AH3100" s="25">
        <v>3743.37331466153</v>
      </c>
      <c r="AI3100" s="25">
        <v>3159.3911902727</v>
      </c>
      <c r="AJ3100" s="25">
        <v>59.531199174234601</v>
      </c>
    </row>
    <row r="3101" spans="25:36" x14ac:dyDescent="0.2">
      <c r="Y3101" t="s">
        <v>5858</v>
      </c>
      <c r="Z3101" t="s">
        <v>274</v>
      </c>
      <c r="AA3101" s="6">
        <v>1947.1840685550201</v>
      </c>
      <c r="AB3101" s="6">
        <v>1050.1827094796599</v>
      </c>
      <c r="AC3101" s="6">
        <v>135.95896421224199</v>
      </c>
      <c r="AF3101" s="24" t="s">
        <v>6463</v>
      </c>
      <c r="AG3101" s="24" t="s">
        <v>212</v>
      </c>
      <c r="AH3101" s="25">
        <v>4041.6591307518802</v>
      </c>
      <c r="AI3101" s="25">
        <v>3160.6654665862202</v>
      </c>
      <c r="AJ3101" s="25">
        <v>72.859076145649396</v>
      </c>
    </row>
    <row r="3102" spans="25:36" x14ac:dyDescent="0.2">
      <c r="Y3102" t="s">
        <v>5860</v>
      </c>
      <c r="Z3102" t="s">
        <v>212</v>
      </c>
      <c r="AA3102" s="6">
        <v>1948.2537158950799</v>
      </c>
      <c r="AB3102" s="6">
        <v>1234.8174254758301</v>
      </c>
      <c r="AC3102" s="6">
        <v>91.655196086370694</v>
      </c>
      <c r="AF3102" s="24" t="s">
        <v>5826</v>
      </c>
      <c r="AG3102" s="24" t="s">
        <v>212</v>
      </c>
      <c r="AH3102" s="25">
        <v>2984.7977486578802</v>
      </c>
      <c r="AI3102" s="25">
        <v>3164.2037891504401</v>
      </c>
      <c r="AJ3102" s="25">
        <v>49.5937455243579</v>
      </c>
    </row>
    <row r="3103" spans="25:36" x14ac:dyDescent="0.2">
      <c r="Y3103" t="s">
        <v>5862</v>
      </c>
      <c r="Z3103" t="s">
        <v>212</v>
      </c>
      <c r="AA3103" s="6">
        <v>1948.2872467550701</v>
      </c>
      <c r="AB3103" s="6">
        <v>1587.3438157564301</v>
      </c>
      <c r="AC3103" s="6">
        <v>64.480751868140402</v>
      </c>
      <c r="AF3103" s="24" t="s">
        <v>6100</v>
      </c>
      <c r="AG3103" s="24" t="s">
        <v>212</v>
      </c>
      <c r="AH3103" s="25">
        <v>4123.3479342178598</v>
      </c>
      <c r="AI3103" s="25">
        <v>3167.0296893807199</v>
      </c>
      <c r="AJ3103" s="25">
        <v>110.928151603711</v>
      </c>
    </row>
    <row r="3104" spans="25:36" x14ac:dyDescent="0.2">
      <c r="Y3104" t="s">
        <v>5864</v>
      </c>
      <c r="Z3104" t="s">
        <v>212</v>
      </c>
      <c r="AA3104" s="6">
        <v>1948.3212104148299</v>
      </c>
      <c r="AB3104" s="6">
        <v>1806.3858014499301</v>
      </c>
      <c r="AC3104" s="6">
        <v>54.628171716171003</v>
      </c>
      <c r="AF3104" s="24" t="s">
        <v>7292</v>
      </c>
      <c r="AG3104" s="24" t="s">
        <v>212</v>
      </c>
      <c r="AH3104" s="25">
        <v>4257.7687774245996</v>
      </c>
      <c r="AI3104" s="25">
        <v>3170.7476162778798</v>
      </c>
      <c r="AJ3104" s="25">
        <v>70.902408098860803</v>
      </c>
    </row>
    <row r="3105" spans="25:36" x14ac:dyDescent="0.2">
      <c r="Y3105" t="s">
        <v>5866</v>
      </c>
      <c r="Z3105" t="s">
        <v>212</v>
      </c>
      <c r="AA3105" s="6">
        <v>1948.7105185420501</v>
      </c>
      <c r="AB3105" s="6">
        <v>1608.56552572596</v>
      </c>
      <c r="AC3105" s="6">
        <v>92.278251285467206</v>
      </c>
      <c r="AF3105" s="24" t="s">
        <v>6085</v>
      </c>
      <c r="AG3105" s="24" t="s">
        <v>212</v>
      </c>
      <c r="AH3105" s="25">
        <v>3819.1514569890101</v>
      </c>
      <c r="AI3105" s="25">
        <v>3171.0449707879602</v>
      </c>
      <c r="AJ3105" s="25">
        <v>72.669905115459699</v>
      </c>
    </row>
    <row r="3106" spans="25:36" x14ac:dyDescent="0.2">
      <c r="Y3106" t="s">
        <v>5868</v>
      </c>
      <c r="Z3106" t="s">
        <v>212</v>
      </c>
      <c r="AA3106" s="6">
        <v>1949.5675011237099</v>
      </c>
      <c r="AB3106" s="6">
        <v>471.68222051890098</v>
      </c>
      <c r="AC3106" s="6">
        <v>165.98596395436601</v>
      </c>
      <c r="AF3106" s="24" t="s">
        <v>6784</v>
      </c>
      <c r="AG3106" s="24" t="s">
        <v>212</v>
      </c>
      <c r="AH3106" s="25">
        <v>4101.7173906842099</v>
      </c>
      <c r="AI3106" s="25">
        <v>3171.4976792785101</v>
      </c>
      <c r="AJ3106" s="25">
        <v>63.822906933504399</v>
      </c>
    </row>
    <row r="3107" spans="25:36" x14ac:dyDescent="0.2">
      <c r="Y3107" t="s">
        <v>5870</v>
      </c>
      <c r="Z3107" t="s">
        <v>212</v>
      </c>
      <c r="AA3107" s="6">
        <v>1949.8750026760799</v>
      </c>
      <c r="AB3107" s="6">
        <v>1560.0283704927999</v>
      </c>
      <c r="AC3107" s="6">
        <v>97.103446456069804</v>
      </c>
      <c r="AF3107" s="24" t="s">
        <v>7067</v>
      </c>
      <c r="AG3107" s="24" t="s">
        <v>212</v>
      </c>
      <c r="AH3107" s="25">
        <v>4088.5108727701299</v>
      </c>
      <c r="AI3107" s="25">
        <v>3172.93168984864</v>
      </c>
      <c r="AJ3107" s="25">
        <v>109.65250761639901</v>
      </c>
    </row>
    <row r="3108" spans="25:36" x14ac:dyDescent="0.2">
      <c r="Y3108" t="s">
        <v>5872</v>
      </c>
      <c r="Z3108" t="s">
        <v>212</v>
      </c>
      <c r="AA3108" s="6">
        <v>1952.39856494785</v>
      </c>
      <c r="AB3108" s="6">
        <v>1838.5717561384699</v>
      </c>
      <c r="AC3108" s="6">
        <v>52.031906228049799</v>
      </c>
      <c r="AF3108" s="24" t="s">
        <v>7096</v>
      </c>
      <c r="AG3108" s="24" t="s">
        <v>212</v>
      </c>
      <c r="AH3108" s="25">
        <v>4736.1984083319303</v>
      </c>
      <c r="AI3108" s="25">
        <v>3173.4268816602298</v>
      </c>
      <c r="AJ3108" s="25">
        <v>84.809097565651598</v>
      </c>
    </row>
    <row r="3109" spans="25:36" x14ac:dyDescent="0.2">
      <c r="Y3109" t="s">
        <v>5874</v>
      </c>
      <c r="Z3109" t="s">
        <v>212</v>
      </c>
      <c r="AA3109" s="6">
        <v>1953.1016548877501</v>
      </c>
      <c r="AB3109" s="6">
        <v>1913.12747700824</v>
      </c>
      <c r="AC3109" s="6">
        <v>18.811805123993899</v>
      </c>
      <c r="AF3109" s="24" t="s">
        <v>154</v>
      </c>
      <c r="AG3109" s="24" t="s">
        <v>212</v>
      </c>
      <c r="AH3109" s="25">
        <v>3591.5744514507101</v>
      </c>
      <c r="AI3109" s="25">
        <v>3176.0168646443399</v>
      </c>
      <c r="AJ3109" s="25">
        <v>57.703169729722497</v>
      </c>
    </row>
    <row r="3110" spans="25:36" x14ac:dyDescent="0.2">
      <c r="Y3110" t="s">
        <v>5876</v>
      </c>
      <c r="Z3110" t="s">
        <v>212</v>
      </c>
      <c r="AA3110" s="6">
        <v>1954.6771713706</v>
      </c>
      <c r="AB3110" s="6">
        <v>1849.1710227410099</v>
      </c>
      <c r="AC3110" s="6">
        <v>57.853208677887501</v>
      </c>
      <c r="AF3110" s="24" t="s">
        <v>5822</v>
      </c>
      <c r="AG3110" s="24" t="s">
        <v>212</v>
      </c>
      <c r="AH3110" s="25">
        <v>3003.7518389247002</v>
      </c>
      <c r="AI3110" s="25">
        <v>3177.07155560505</v>
      </c>
      <c r="AJ3110" s="25">
        <v>36.023083395143701</v>
      </c>
    </row>
    <row r="3111" spans="25:36" x14ac:dyDescent="0.2">
      <c r="Y3111" t="s">
        <v>5878</v>
      </c>
      <c r="Z3111" t="s">
        <v>212</v>
      </c>
      <c r="AA3111" s="6">
        <v>1954.8578948755401</v>
      </c>
      <c r="AB3111" s="6">
        <v>1503.36371748017</v>
      </c>
      <c r="AC3111" s="6">
        <v>116.16275318203699</v>
      </c>
      <c r="AF3111" s="24" t="s">
        <v>6221</v>
      </c>
      <c r="AG3111" s="24" t="s">
        <v>212</v>
      </c>
      <c r="AH3111" s="25">
        <v>3080.0241486326299</v>
      </c>
      <c r="AI3111" s="25">
        <v>3179.1448058953101</v>
      </c>
      <c r="AJ3111" s="25">
        <v>50.1535477226629</v>
      </c>
    </row>
    <row r="3112" spans="25:36" x14ac:dyDescent="0.2">
      <c r="Y3112" t="s">
        <v>5880</v>
      </c>
      <c r="Z3112" t="s">
        <v>212</v>
      </c>
      <c r="AA3112" s="6">
        <v>1956.07304865528</v>
      </c>
      <c r="AB3112" s="6">
        <v>1674.2823181594299</v>
      </c>
      <c r="AC3112" s="6">
        <v>75.265256073302297</v>
      </c>
      <c r="AF3112" s="24" t="s">
        <v>200</v>
      </c>
      <c r="AG3112" s="24" t="s">
        <v>212</v>
      </c>
      <c r="AH3112" s="25">
        <v>3953.33711820594</v>
      </c>
      <c r="AI3112" s="25">
        <v>3180.8364644405001</v>
      </c>
      <c r="AJ3112" s="25">
        <v>95.581681512786005</v>
      </c>
    </row>
    <row r="3113" spans="25:36" x14ac:dyDescent="0.2">
      <c r="Y3113" t="s">
        <v>5881</v>
      </c>
      <c r="Z3113" t="s">
        <v>212</v>
      </c>
      <c r="AA3113" s="6">
        <v>1956.9433548670399</v>
      </c>
      <c r="AB3113" s="6">
        <v>1552.5499284433699</v>
      </c>
      <c r="AC3113" s="6">
        <v>59.1039098897092</v>
      </c>
      <c r="AF3113" s="24" t="s">
        <v>10072</v>
      </c>
      <c r="AG3113" s="24" t="s">
        <v>212</v>
      </c>
      <c r="AH3113" s="25">
        <v>51953.637662654197</v>
      </c>
      <c r="AI3113" s="25">
        <v>3180.9532093084899</v>
      </c>
      <c r="AJ3113" s="25">
        <v>189.35433341899599</v>
      </c>
    </row>
    <row r="3114" spans="25:36" x14ac:dyDescent="0.2">
      <c r="Y3114" t="s">
        <v>5883</v>
      </c>
      <c r="Z3114" t="s">
        <v>212</v>
      </c>
      <c r="AA3114" s="6">
        <v>1960.0724398354801</v>
      </c>
      <c r="AB3114" s="6">
        <v>1677.3835096181899</v>
      </c>
      <c r="AC3114" s="6">
        <v>92.683428606805805</v>
      </c>
      <c r="AF3114" s="24" t="s">
        <v>5511</v>
      </c>
      <c r="AG3114" s="24" t="s">
        <v>212</v>
      </c>
      <c r="AH3114" s="25">
        <v>3543.08228590204</v>
      </c>
      <c r="AI3114" s="25">
        <v>3181.3835020000001</v>
      </c>
      <c r="AJ3114" s="25">
        <v>68.043330665832002</v>
      </c>
    </row>
    <row r="3115" spans="25:36" x14ac:dyDescent="0.2">
      <c r="Y3115" t="s">
        <v>5885</v>
      </c>
      <c r="Z3115" t="s">
        <v>212</v>
      </c>
      <c r="AA3115" s="6">
        <v>1961.4901536397999</v>
      </c>
      <c r="AB3115" s="6">
        <v>1624.15996596886</v>
      </c>
      <c r="AC3115" s="6">
        <v>66.165273798335804</v>
      </c>
      <c r="AF3115" s="24" t="s">
        <v>6820</v>
      </c>
      <c r="AG3115" s="24" t="s">
        <v>212</v>
      </c>
      <c r="AH3115" s="25">
        <v>4128.5928960195097</v>
      </c>
      <c r="AI3115" s="25">
        <v>3183.0652377182</v>
      </c>
      <c r="AJ3115" s="25">
        <v>106.36497679795499</v>
      </c>
    </row>
    <row r="3116" spans="25:36" x14ac:dyDescent="0.2">
      <c r="Y3116" t="s">
        <v>5887</v>
      </c>
      <c r="Z3116" t="s">
        <v>212</v>
      </c>
      <c r="AA3116" s="6">
        <v>1961.6140504212599</v>
      </c>
      <c r="AB3116" s="6">
        <v>1778.29211773251</v>
      </c>
      <c r="AC3116" s="6">
        <v>78.562594446851904</v>
      </c>
      <c r="AF3116" s="24" t="s">
        <v>7401</v>
      </c>
      <c r="AG3116" s="24" t="s">
        <v>212</v>
      </c>
      <c r="AH3116" s="25">
        <v>4269.8836203219898</v>
      </c>
      <c r="AI3116" s="25">
        <v>3183.1609060015899</v>
      </c>
      <c r="AJ3116" s="25">
        <v>107.966143663472</v>
      </c>
    </row>
    <row r="3117" spans="25:36" x14ac:dyDescent="0.2">
      <c r="Y3117" t="s">
        <v>5889</v>
      </c>
      <c r="Z3117" t="s">
        <v>212</v>
      </c>
      <c r="AA3117" s="6">
        <v>1962.66884617138</v>
      </c>
      <c r="AB3117" s="6">
        <v>1359.14444011964</v>
      </c>
      <c r="AC3117" s="6">
        <v>84.435751490603394</v>
      </c>
      <c r="AF3117" s="24" t="s">
        <v>6769</v>
      </c>
      <c r="AG3117" s="24" t="s">
        <v>212</v>
      </c>
      <c r="AH3117" s="25">
        <v>3792.41271600357</v>
      </c>
      <c r="AI3117" s="25">
        <v>3183.7649522495299</v>
      </c>
      <c r="AJ3117" s="25">
        <v>56.124898415133799</v>
      </c>
    </row>
    <row r="3118" spans="25:36" x14ac:dyDescent="0.2">
      <c r="Y3118" t="s">
        <v>5890</v>
      </c>
      <c r="Z3118" t="s">
        <v>274</v>
      </c>
      <c r="AA3118" s="6">
        <v>1962.82661418218</v>
      </c>
      <c r="AB3118" s="6">
        <v>1547.6250335746699</v>
      </c>
      <c r="AC3118" s="6">
        <v>90.246756539969496</v>
      </c>
      <c r="AF3118" s="24" t="s">
        <v>5783</v>
      </c>
      <c r="AG3118" s="24" t="s">
        <v>274</v>
      </c>
      <c r="AH3118" s="25">
        <v>2834.6188062231399</v>
      </c>
      <c r="AI3118" s="25">
        <v>3184.40227275397</v>
      </c>
      <c r="AJ3118" s="25">
        <v>52.779770841550103</v>
      </c>
    </row>
    <row r="3119" spans="25:36" x14ac:dyDescent="0.2">
      <c r="Y3119" t="s">
        <v>5892</v>
      </c>
      <c r="Z3119" t="s">
        <v>212</v>
      </c>
      <c r="AA3119" s="6">
        <v>1964.38221011623</v>
      </c>
      <c r="AB3119" s="6">
        <v>1425.8417142803</v>
      </c>
      <c r="AC3119" s="6">
        <v>90.607802102140894</v>
      </c>
      <c r="AF3119" s="24" t="s">
        <v>5066</v>
      </c>
      <c r="AG3119" s="24" t="s">
        <v>212</v>
      </c>
      <c r="AH3119" s="25">
        <v>3273.5506467018299</v>
      </c>
      <c r="AI3119" s="25">
        <v>3184.6221539926</v>
      </c>
      <c r="AJ3119" s="25">
        <v>50.953617496317499</v>
      </c>
    </row>
    <row r="3120" spans="25:36" x14ac:dyDescent="0.2">
      <c r="Y3120" t="s">
        <v>5894</v>
      </c>
      <c r="Z3120" t="s">
        <v>212</v>
      </c>
      <c r="AA3120" s="6">
        <v>1966.3696029832599</v>
      </c>
      <c r="AB3120" s="6">
        <v>1906</v>
      </c>
      <c r="AC3120" s="6">
        <v>58.173599977840503</v>
      </c>
      <c r="AF3120" s="24" t="s">
        <v>4669</v>
      </c>
      <c r="AG3120" s="24" t="s">
        <v>212</v>
      </c>
      <c r="AH3120" s="25">
        <v>3107.7887849889798</v>
      </c>
      <c r="AI3120" s="25">
        <v>3185</v>
      </c>
      <c r="AJ3120" s="25">
        <v>71.255867689939095</v>
      </c>
    </row>
    <row r="3121" spans="25:36" x14ac:dyDescent="0.2">
      <c r="Y3121" t="s">
        <v>5896</v>
      </c>
      <c r="Z3121" t="s">
        <v>212</v>
      </c>
      <c r="AA3121" s="6">
        <v>1967.6369265946701</v>
      </c>
      <c r="AB3121" s="6">
        <v>1305.0711993186401</v>
      </c>
      <c r="AC3121" s="6">
        <v>150.629481686921</v>
      </c>
      <c r="AF3121" s="24" t="s">
        <v>5500</v>
      </c>
      <c r="AG3121" s="24" t="s">
        <v>212</v>
      </c>
      <c r="AH3121" s="25">
        <v>3131.2782715990402</v>
      </c>
      <c r="AI3121" s="25">
        <v>3186</v>
      </c>
      <c r="AJ3121" s="25">
        <v>48.441655630961598</v>
      </c>
    </row>
    <row r="3122" spans="25:36" x14ac:dyDescent="0.2">
      <c r="Y3122" t="s">
        <v>5898</v>
      </c>
      <c r="Z3122" t="s">
        <v>212</v>
      </c>
      <c r="AA3122" s="6">
        <v>1967.8274219129601</v>
      </c>
      <c r="AB3122" s="6">
        <v>1381.16321873576</v>
      </c>
      <c r="AC3122" s="6">
        <v>128.8631533304</v>
      </c>
      <c r="AF3122" s="24" t="s">
        <v>6535</v>
      </c>
      <c r="AG3122" s="24" t="s">
        <v>212</v>
      </c>
      <c r="AH3122" s="25">
        <v>3519.0590016442002</v>
      </c>
      <c r="AI3122" s="25">
        <v>3186.60893181557</v>
      </c>
      <c r="AJ3122" s="25">
        <v>68.338638187244896</v>
      </c>
    </row>
    <row r="3123" spans="25:36" x14ac:dyDescent="0.2">
      <c r="Y3123" t="s">
        <v>5900</v>
      </c>
      <c r="Z3123" t="s">
        <v>212</v>
      </c>
      <c r="AA3123" s="6">
        <v>1970.12517808454</v>
      </c>
      <c r="AB3123" s="6">
        <v>1784.25257984736</v>
      </c>
      <c r="AC3123" s="6">
        <v>66.620653685575803</v>
      </c>
      <c r="AF3123" s="24" t="s">
        <v>6652</v>
      </c>
      <c r="AG3123" s="24" t="s">
        <v>212</v>
      </c>
      <c r="AH3123" s="25">
        <v>3601.7819595508199</v>
      </c>
      <c r="AI3123" s="25">
        <v>3186.9971653716598</v>
      </c>
      <c r="AJ3123" s="25">
        <v>64.330615148394003</v>
      </c>
    </row>
    <row r="3124" spans="25:36" x14ac:dyDescent="0.2">
      <c r="Y3124" t="s">
        <v>5902</v>
      </c>
      <c r="Z3124" t="s">
        <v>212</v>
      </c>
      <c r="AA3124" s="6">
        <v>1971.1038852980801</v>
      </c>
      <c r="AB3124" s="6">
        <v>1829.7715220277</v>
      </c>
      <c r="AC3124" s="6">
        <v>60.928180737853701</v>
      </c>
      <c r="AF3124" s="24" t="s">
        <v>6569</v>
      </c>
      <c r="AG3124" s="24" t="s">
        <v>212</v>
      </c>
      <c r="AH3124" s="25">
        <v>3932.50764749477</v>
      </c>
      <c r="AI3124" s="25">
        <v>3188.58779372443</v>
      </c>
      <c r="AJ3124" s="25">
        <v>61.7509092952439</v>
      </c>
    </row>
    <row r="3125" spans="25:36" x14ac:dyDescent="0.2">
      <c r="Y3125" t="s">
        <v>5904</v>
      </c>
      <c r="Z3125" t="s">
        <v>212</v>
      </c>
      <c r="AA3125" s="6">
        <v>1972.73831041483</v>
      </c>
      <c r="AB3125" s="6">
        <v>1355.4535168254799</v>
      </c>
      <c r="AC3125" s="6">
        <v>118.345523260184</v>
      </c>
      <c r="AF3125" s="24" t="s">
        <v>6170</v>
      </c>
      <c r="AG3125" s="24" t="s">
        <v>212</v>
      </c>
      <c r="AH3125" s="25">
        <v>4256.9620105410704</v>
      </c>
      <c r="AI3125" s="25">
        <v>3188.9684469597801</v>
      </c>
      <c r="AJ3125" s="25">
        <v>66.430180797314094</v>
      </c>
    </row>
    <row r="3126" spans="25:36" x14ac:dyDescent="0.2">
      <c r="Y3126" t="s">
        <v>5906</v>
      </c>
      <c r="Z3126" t="s">
        <v>212</v>
      </c>
      <c r="AA3126" s="6">
        <v>1974.6013270885901</v>
      </c>
      <c r="AB3126" s="6">
        <v>1685.77948052854</v>
      </c>
      <c r="AC3126" s="6">
        <v>56.841568166244599</v>
      </c>
      <c r="AF3126" s="24" t="s">
        <v>5540</v>
      </c>
      <c r="AG3126" s="24" t="s">
        <v>212</v>
      </c>
      <c r="AH3126" s="25">
        <v>2875.9948599918298</v>
      </c>
      <c r="AI3126" s="25">
        <v>3190.2843709160602</v>
      </c>
      <c r="AJ3126" s="25">
        <v>59.040118340652903</v>
      </c>
    </row>
    <row r="3127" spans="25:36" x14ac:dyDescent="0.2">
      <c r="Y3127" t="s">
        <v>5908</v>
      </c>
      <c r="Z3127" t="s">
        <v>212</v>
      </c>
      <c r="AA3127" s="6">
        <v>1975.0236887394301</v>
      </c>
      <c r="AB3127" s="6">
        <v>1566.9662970615</v>
      </c>
      <c r="AC3127" s="6">
        <v>61.5702402244778</v>
      </c>
      <c r="AF3127" s="24" t="s">
        <v>6656</v>
      </c>
      <c r="AG3127" s="24" t="s">
        <v>212</v>
      </c>
      <c r="AH3127" s="25">
        <v>3466.7332908148501</v>
      </c>
      <c r="AI3127" s="25">
        <v>3191.1154770150602</v>
      </c>
      <c r="AJ3127" s="25">
        <v>57.481060268398402</v>
      </c>
    </row>
    <row r="3128" spans="25:36" x14ac:dyDescent="0.2">
      <c r="Y3128" t="s">
        <v>5910</v>
      </c>
      <c r="Z3128" t="s">
        <v>212</v>
      </c>
      <c r="AA3128" s="6">
        <v>1976.6855503755701</v>
      </c>
      <c r="AB3128" s="6">
        <v>1845.28364121512</v>
      </c>
      <c r="AC3128" s="6">
        <v>87.078756812337801</v>
      </c>
      <c r="AF3128" s="24" t="s">
        <v>4919</v>
      </c>
      <c r="AG3128" s="24" t="s">
        <v>212</v>
      </c>
      <c r="AH3128" s="25">
        <v>3109.78212717208</v>
      </c>
      <c r="AI3128" s="25">
        <v>3191.78015360576</v>
      </c>
      <c r="AJ3128" s="25">
        <v>46.844986589606599</v>
      </c>
    </row>
    <row r="3129" spans="25:36" x14ac:dyDescent="0.2">
      <c r="Y3129" t="s">
        <v>5912</v>
      </c>
      <c r="Z3129" t="s">
        <v>212</v>
      </c>
      <c r="AA3129" s="6">
        <v>1977.71238478801</v>
      </c>
      <c r="AB3129" s="6">
        <v>1767.30805845131</v>
      </c>
      <c r="AC3129" s="6">
        <v>77.702809850620795</v>
      </c>
      <c r="AF3129" s="24" t="s">
        <v>4418</v>
      </c>
      <c r="AG3129" s="24" t="s">
        <v>212</v>
      </c>
      <c r="AH3129" s="25">
        <v>2962.3562131384001</v>
      </c>
      <c r="AI3129" s="25">
        <v>3193.3783353286399</v>
      </c>
      <c r="AJ3129" s="25">
        <v>55.364202594721</v>
      </c>
    </row>
    <row r="3130" spans="25:36" x14ac:dyDescent="0.2">
      <c r="Y3130" t="s">
        <v>5914</v>
      </c>
      <c r="Z3130" t="s">
        <v>212</v>
      </c>
      <c r="AA3130" s="6">
        <v>1978.0300768376701</v>
      </c>
      <c r="AB3130" s="6">
        <v>1507.5431436492599</v>
      </c>
      <c r="AC3130" s="6">
        <v>76.330891170729203</v>
      </c>
      <c r="AF3130" s="24" t="s">
        <v>5828</v>
      </c>
      <c r="AG3130" s="24" t="s">
        <v>212</v>
      </c>
      <c r="AH3130" s="25">
        <v>3986.6368244607902</v>
      </c>
      <c r="AI3130" s="25">
        <v>3195.3467533980502</v>
      </c>
      <c r="AJ3130" s="25">
        <v>71.216729370492999</v>
      </c>
    </row>
    <row r="3131" spans="25:36" x14ac:dyDescent="0.2">
      <c r="Y3131" t="s">
        <v>5916</v>
      </c>
      <c r="Z3131" t="s">
        <v>212</v>
      </c>
      <c r="AA3131" s="6">
        <v>1978.63777641929</v>
      </c>
      <c r="AB3131" s="6">
        <v>1656.0448218659201</v>
      </c>
      <c r="AC3131" s="6">
        <v>58.199077957038398</v>
      </c>
      <c r="AF3131" s="24" t="s">
        <v>5742</v>
      </c>
      <c r="AG3131" s="24" t="s">
        <v>212</v>
      </c>
      <c r="AH3131" s="25">
        <v>2904.0958507507498</v>
      </c>
      <c r="AI3131" s="25">
        <v>3197.3544751311401</v>
      </c>
      <c r="AJ3131" s="25">
        <v>48.591307062161</v>
      </c>
    </row>
    <row r="3132" spans="25:36" x14ac:dyDescent="0.2">
      <c r="Y3132" t="s">
        <v>5918</v>
      </c>
      <c r="Z3132" t="s">
        <v>212</v>
      </c>
      <c r="AA3132" s="6">
        <v>1978.8401443607399</v>
      </c>
      <c r="AB3132" s="6">
        <v>1595.0899827456701</v>
      </c>
      <c r="AC3132" s="6">
        <v>104.174349127485</v>
      </c>
      <c r="AF3132" s="24" t="s">
        <v>6206</v>
      </c>
      <c r="AG3132" s="24" t="s">
        <v>212</v>
      </c>
      <c r="AH3132" s="25">
        <v>3474.96366999971</v>
      </c>
      <c r="AI3132" s="25">
        <v>3197.80366199018</v>
      </c>
      <c r="AJ3132" s="25">
        <v>40.124436778787199</v>
      </c>
    </row>
    <row r="3133" spans="25:36" x14ac:dyDescent="0.2">
      <c r="Y3133" t="s">
        <v>5920</v>
      </c>
      <c r="Z3133" t="s">
        <v>212</v>
      </c>
      <c r="AA3133" s="6">
        <v>1981.11228754438</v>
      </c>
      <c r="AB3133" s="6">
        <v>1519.5556600381601</v>
      </c>
      <c r="AC3133" s="6">
        <v>97.080931174096705</v>
      </c>
      <c r="AF3133" s="24" t="s">
        <v>9129</v>
      </c>
      <c r="AG3133" s="24" t="s">
        <v>212</v>
      </c>
      <c r="AH3133" s="25">
        <v>9738.4813234221092</v>
      </c>
      <c r="AI3133" s="25">
        <v>3202.0977419342298</v>
      </c>
      <c r="AJ3133" s="25">
        <v>223.08309557348301</v>
      </c>
    </row>
    <row r="3134" spans="25:36" x14ac:dyDescent="0.2">
      <c r="Y3134" t="s">
        <v>5921</v>
      </c>
      <c r="Z3134" t="s">
        <v>212</v>
      </c>
      <c r="AA3134" s="6">
        <v>1981.2082464539501</v>
      </c>
      <c r="AB3134" s="6">
        <v>1367.2206103262899</v>
      </c>
      <c r="AC3134" s="6">
        <v>91.811409065319793</v>
      </c>
      <c r="AF3134" s="24" t="s">
        <v>6849</v>
      </c>
      <c r="AG3134" s="24" t="s">
        <v>212</v>
      </c>
      <c r="AH3134" s="25">
        <v>4041.4057434165002</v>
      </c>
      <c r="AI3134" s="25">
        <v>3202.12645802929</v>
      </c>
      <c r="AJ3134" s="25">
        <v>56.958975090406497</v>
      </c>
    </row>
    <row r="3135" spans="25:36" x14ac:dyDescent="0.2">
      <c r="Y3135" t="s">
        <v>5923</v>
      </c>
      <c r="Z3135" t="s">
        <v>212</v>
      </c>
      <c r="AA3135" s="6">
        <v>1981.6506133712201</v>
      </c>
      <c r="AB3135" s="6">
        <v>1614.54949545108</v>
      </c>
      <c r="AC3135" s="6">
        <v>54.376567182939702</v>
      </c>
      <c r="AF3135" s="24" t="s">
        <v>6404</v>
      </c>
      <c r="AG3135" s="24" t="s">
        <v>212</v>
      </c>
      <c r="AH3135" s="25">
        <v>3559.0096097599398</v>
      </c>
      <c r="AI3135" s="25">
        <v>3203.4501435849302</v>
      </c>
      <c r="AJ3135" s="25">
        <v>64.769650357658307</v>
      </c>
    </row>
    <row r="3136" spans="25:36" x14ac:dyDescent="0.2">
      <c r="Y3136" t="s">
        <v>5924</v>
      </c>
      <c r="Z3136" t="s">
        <v>274</v>
      </c>
      <c r="AA3136" s="6">
        <v>1982.1318473965</v>
      </c>
      <c r="AB3136" s="6">
        <v>1931.2079913120699</v>
      </c>
      <c r="AC3136" s="6">
        <v>81.458521980797499</v>
      </c>
      <c r="AF3136" s="24" t="s">
        <v>6477</v>
      </c>
      <c r="AG3136" s="24" t="s">
        <v>212</v>
      </c>
      <c r="AH3136" s="25">
        <v>6240.9737199541096</v>
      </c>
      <c r="AI3136" s="25">
        <v>3203.6744775774901</v>
      </c>
      <c r="AJ3136" s="25">
        <v>173.652546983642</v>
      </c>
    </row>
    <row r="3137" spans="25:36" x14ac:dyDescent="0.2">
      <c r="Y3137" t="s">
        <v>5926</v>
      </c>
      <c r="Z3137" t="s">
        <v>212</v>
      </c>
      <c r="AA3137" s="6">
        <v>1982.2965115642901</v>
      </c>
      <c r="AB3137" s="6">
        <v>1899.3941910000001</v>
      </c>
      <c r="AC3137" s="6">
        <v>67.404711336562499</v>
      </c>
      <c r="AF3137" s="24" t="s">
        <v>5268</v>
      </c>
      <c r="AG3137" s="24" t="s">
        <v>212</v>
      </c>
      <c r="AH3137" s="25">
        <v>3207.52494624868</v>
      </c>
      <c r="AI3137" s="25">
        <v>3207.52494624868</v>
      </c>
      <c r="AJ3137" s="25">
        <v>47.285953865948301</v>
      </c>
    </row>
    <row r="3138" spans="25:36" x14ac:dyDescent="0.2">
      <c r="Y3138" t="s">
        <v>5928</v>
      </c>
      <c r="Z3138" t="s">
        <v>212</v>
      </c>
      <c r="AA3138" s="6">
        <v>1983.33082019058</v>
      </c>
      <c r="AB3138" s="6">
        <v>1848.5026676446</v>
      </c>
      <c r="AC3138" s="6">
        <v>79.883585720668407</v>
      </c>
      <c r="AF3138" s="24" t="s">
        <v>6063</v>
      </c>
      <c r="AG3138" s="24" t="s">
        <v>212</v>
      </c>
      <c r="AH3138" s="25">
        <v>2905.6392789381798</v>
      </c>
      <c r="AI3138" s="25">
        <v>3212.4479022136202</v>
      </c>
      <c r="AJ3138" s="25">
        <v>82.478721669600702</v>
      </c>
    </row>
    <row r="3139" spans="25:36" x14ac:dyDescent="0.2">
      <c r="Y3139" t="s">
        <v>5929</v>
      </c>
      <c r="Z3139" t="s">
        <v>274</v>
      </c>
      <c r="AA3139" s="6">
        <v>1983.63039285533</v>
      </c>
      <c r="AB3139" s="6">
        <v>1402.20208117928</v>
      </c>
      <c r="AC3139" s="6">
        <v>136.22258362446701</v>
      </c>
      <c r="AF3139" s="24" t="s">
        <v>6000</v>
      </c>
      <c r="AG3139" s="24" t="s">
        <v>212</v>
      </c>
      <c r="AH3139" s="25">
        <v>3734.70036042331</v>
      </c>
      <c r="AI3139" s="25">
        <v>3214.4292399006299</v>
      </c>
      <c r="AJ3139" s="25">
        <v>53.4787397174548</v>
      </c>
    </row>
    <row r="3140" spans="25:36" x14ac:dyDescent="0.2">
      <c r="Y3140" t="s">
        <v>5931</v>
      </c>
      <c r="Z3140" t="s">
        <v>212</v>
      </c>
      <c r="AA3140" s="6">
        <v>1984.1312691647699</v>
      </c>
      <c r="AB3140" s="6">
        <v>1687.5301369219501</v>
      </c>
      <c r="AC3140" s="6">
        <v>50.704305724081699</v>
      </c>
      <c r="AF3140" s="24" t="s">
        <v>6638</v>
      </c>
      <c r="AG3140" s="24" t="s">
        <v>212</v>
      </c>
      <c r="AH3140" s="25">
        <v>3765.8207521711902</v>
      </c>
      <c r="AI3140" s="25">
        <v>3219.9872322651099</v>
      </c>
      <c r="AJ3140" s="25">
        <v>54.347588970059398</v>
      </c>
    </row>
    <row r="3141" spans="25:36" x14ac:dyDescent="0.2">
      <c r="Y3141" t="s">
        <v>5933</v>
      </c>
      <c r="Z3141" t="s">
        <v>212</v>
      </c>
      <c r="AA3141" s="6">
        <v>1984.3044682882701</v>
      </c>
      <c r="AB3141" s="6">
        <v>1731.6626426312901</v>
      </c>
      <c r="AC3141" s="6">
        <v>54.719116734253099</v>
      </c>
      <c r="AF3141" s="24" t="s">
        <v>5887</v>
      </c>
      <c r="AG3141" s="24" t="s">
        <v>212</v>
      </c>
      <c r="AH3141" s="25">
        <v>2759.3858104185401</v>
      </c>
      <c r="AI3141" s="25">
        <v>3223.0074569973899</v>
      </c>
      <c r="AJ3141" s="25">
        <v>51.601767318809699</v>
      </c>
    </row>
    <row r="3142" spans="25:36" x14ac:dyDescent="0.2">
      <c r="Y3142" t="s">
        <v>5935</v>
      </c>
      <c r="Z3142" t="s">
        <v>212</v>
      </c>
      <c r="AA3142" s="6">
        <v>1984.3355984555999</v>
      </c>
      <c r="AB3142" s="6">
        <v>1905.67690749248</v>
      </c>
      <c r="AC3142" s="6">
        <v>90.760235475259407</v>
      </c>
      <c r="AF3142" s="24" t="s">
        <v>157</v>
      </c>
      <c r="AG3142" s="24" t="s">
        <v>212</v>
      </c>
      <c r="AH3142" s="25">
        <v>3907.2449630536098</v>
      </c>
      <c r="AI3142" s="25">
        <v>3229.5626654253701</v>
      </c>
      <c r="AJ3142" s="25">
        <v>59.911924673144298</v>
      </c>
    </row>
    <row r="3143" spans="25:36" x14ac:dyDescent="0.2">
      <c r="Y3143" t="s">
        <v>5937</v>
      </c>
      <c r="Z3143" t="s">
        <v>212</v>
      </c>
      <c r="AA3143" s="6">
        <v>1984.86433092474</v>
      </c>
      <c r="AB3143" s="6">
        <v>1477.29645526949</v>
      </c>
      <c r="AC3143" s="6">
        <v>107.88323195268801</v>
      </c>
      <c r="AF3143" s="24" t="s">
        <v>5076</v>
      </c>
      <c r="AG3143" s="24" t="s">
        <v>212</v>
      </c>
      <c r="AH3143" s="25">
        <v>3269.9018844606098</v>
      </c>
      <c r="AI3143" s="25">
        <v>3229.5708221922901</v>
      </c>
      <c r="AJ3143" s="25">
        <v>58.752374275013899</v>
      </c>
    </row>
    <row r="3144" spans="25:36" x14ac:dyDescent="0.2">
      <c r="Y3144" t="s">
        <v>5939</v>
      </c>
      <c r="Z3144" t="s">
        <v>212</v>
      </c>
      <c r="AA3144" s="6">
        <v>1985.2713833381199</v>
      </c>
      <c r="AB3144" s="6">
        <v>1747.513823</v>
      </c>
      <c r="AC3144" s="6">
        <v>86.710069834489104</v>
      </c>
      <c r="AF3144" s="24" t="s">
        <v>6096</v>
      </c>
      <c r="AG3144" s="24" t="s">
        <v>212</v>
      </c>
      <c r="AH3144" s="25">
        <v>3535.7305948899302</v>
      </c>
      <c r="AI3144" s="25">
        <v>3230</v>
      </c>
      <c r="AJ3144" s="25">
        <v>49.129984289707302</v>
      </c>
    </row>
    <row r="3145" spans="25:36" x14ac:dyDescent="0.2">
      <c r="Y3145" t="s">
        <v>5940</v>
      </c>
      <c r="Z3145" t="s">
        <v>274</v>
      </c>
      <c r="AA3145" s="6">
        <v>1987.4624215434001</v>
      </c>
      <c r="AB3145" s="6">
        <v>1987.4624215434001</v>
      </c>
      <c r="AC3145" s="6">
        <v>40.241813118855298</v>
      </c>
      <c r="AF3145" s="24" t="s">
        <v>5933</v>
      </c>
      <c r="AG3145" s="24" t="s">
        <v>212</v>
      </c>
      <c r="AH3145" s="25">
        <v>3323.2551377878499</v>
      </c>
      <c r="AI3145" s="25">
        <v>3234</v>
      </c>
      <c r="AJ3145" s="25">
        <v>49.890262084533298</v>
      </c>
    </row>
    <row r="3146" spans="25:36" x14ac:dyDescent="0.2">
      <c r="Y3146" t="s">
        <v>5942</v>
      </c>
      <c r="Z3146" t="s">
        <v>212</v>
      </c>
      <c r="AA3146" s="6">
        <v>1989.06859884904</v>
      </c>
      <c r="AB3146" s="6">
        <v>1434.66790967514</v>
      </c>
      <c r="AC3146" s="6">
        <v>153.02260454210099</v>
      </c>
      <c r="AF3146" s="24" t="s">
        <v>5686</v>
      </c>
      <c r="AG3146" s="24" t="s">
        <v>212</v>
      </c>
      <c r="AH3146" s="25">
        <v>3225.16511579602</v>
      </c>
      <c r="AI3146" s="25">
        <v>3234.5575723196298</v>
      </c>
      <c r="AJ3146" s="25">
        <v>46.214744093048701</v>
      </c>
    </row>
    <row r="3147" spans="25:36" x14ac:dyDescent="0.2">
      <c r="Y3147" t="s">
        <v>5944</v>
      </c>
      <c r="Z3147" t="s">
        <v>212</v>
      </c>
      <c r="AA3147" s="6">
        <v>1989.63616902535</v>
      </c>
      <c r="AB3147" s="6">
        <v>1679.5827961519301</v>
      </c>
      <c r="AC3147" s="6">
        <v>68.323624774393394</v>
      </c>
      <c r="AF3147" s="24" t="s">
        <v>5298</v>
      </c>
      <c r="AG3147" s="24" t="s">
        <v>212</v>
      </c>
      <c r="AH3147" s="25">
        <v>4701.0413552905302</v>
      </c>
      <c r="AI3147" s="25">
        <v>3236.7322369256199</v>
      </c>
      <c r="AJ3147" s="25">
        <v>76.914619769308203</v>
      </c>
    </row>
    <row r="3148" spans="25:36" x14ac:dyDescent="0.2">
      <c r="Y3148" t="s">
        <v>5946</v>
      </c>
      <c r="Z3148" t="s">
        <v>212</v>
      </c>
      <c r="AA3148" s="6">
        <v>1989.8003965304899</v>
      </c>
      <c r="AB3148" s="6">
        <v>1989.8003965304899</v>
      </c>
      <c r="AC3148" s="6"/>
      <c r="AF3148" s="24" t="s">
        <v>6901</v>
      </c>
      <c r="AG3148" s="24" t="s">
        <v>274</v>
      </c>
      <c r="AH3148" s="25">
        <v>4469.1218701566804</v>
      </c>
      <c r="AI3148" s="25">
        <v>3237.92487629059</v>
      </c>
      <c r="AJ3148" s="25">
        <v>88.368806484104297</v>
      </c>
    </row>
    <row r="3149" spans="25:36" x14ac:dyDescent="0.2">
      <c r="Y3149" t="s">
        <v>5948</v>
      </c>
      <c r="Z3149" t="s">
        <v>212</v>
      </c>
      <c r="AA3149" s="6">
        <v>1990.18377541169</v>
      </c>
      <c r="AB3149" s="6">
        <v>1197.58786131077</v>
      </c>
      <c r="AC3149" s="6">
        <v>79.892796940791897</v>
      </c>
      <c r="AF3149" s="24" t="s">
        <v>7155</v>
      </c>
      <c r="AG3149" s="24" t="s">
        <v>212</v>
      </c>
      <c r="AH3149" s="25">
        <v>4299.8058857185897</v>
      </c>
      <c r="AI3149" s="25">
        <v>3238.33970226164</v>
      </c>
      <c r="AJ3149" s="25">
        <v>78.224514801969804</v>
      </c>
    </row>
    <row r="3150" spans="25:36" x14ac:dyDescent="0.2">
      <c r="Y3150" t="s">
        <v>5950</v>
      </c>
      <c r="Z3150" t="s">
        <v>212</v>
      </c>
      <c r="AA3150" s="6">
        <v>1990.5903589403499</v>
      </c>
      <c r="AB3150" s="6">
        <v>1709.3896524577899</v>
      </c>
      <c r="AC3150" s="6">
        <v>75.915603253947495</v>
      </c>
      <c r="AF3150" s="24" t="s">
        <v>6357</v>
      </c>
      <c r="AG3150" s="24" t="s">
        <v>212</v>
      </c>
      <c r="AH3150" s="25">
        <v>3473.2837625564898</v>
      </c>
      <c r="AI3150" s="25">
        <v>3240.74150194392</v>
      </c>
      <c r="AJ3150" s="25">
        <v>56.174540614287999</v>
      </c>
    </row>
    <row r="3151" spans="25:36" x14ac:dyDescent="0.2">
      <c r="Y3151" t="s">
        <v>5952</v>
      </c>
      <c r="Z3151" t="s">
        <v>212</v>
      </c>
      <c r="AA3151" s="6">
        <v>1990.6158624176701</v>
      </c>
      <c r="AB3151" s="6">
        <v>1836.2208957461701</v>
      </c>
      <c r="AC3151" s="6">
        <v>56.3453272242932</v>
      </c>
      <c r="AF3151" s="24" t="s">
        <v>169</v>
      </c>
      <c r="AG3151" s="24" t="s">
        <v>212</v>
      </c>
      <c r="AH3151" s="25">
        <v>3562.6859181968498</v>
      </c>
      <c r="AI3151" s="25">
        <v>3243.3757589358602</v>
      </c>
      <c r="AJ3151" s="25">
        <v>45.177147844770403</v>
      </c>
    </row>
    <row r="3152" spans="25:36" x14ac:dyDescent="0.2">
      <c r="Y3152" t="s">
        <v>5954</v>
      </c>
      <c r="Z3152" t="s">
        <v>212</v>
      </c>
      <c r="AA3152" s="6">
        <v>1990.91926577399</v>
      </c>
      <c r="AB3152" s="6">
        <v>1469.40047793697</v>
      </c>
      <c r="AC3152" s="6">
        <v>106.74516089556499</v>
      </c>
      <c r="AF3152" s="24" t="s">
        <v>3811</v>
      </c>
      <c r="AG3152" s="24" t="s">
        <v>212</v>
      </c>
      <c r="AH3152" s="25">
        <v>3243.82771708884</v>
      </c>
      <c r="AI3152" s="25">
        <v>3243.82771708884</v>
      </c>
      <c r="AJ3152" s="25">
        <v>130.56435244445399</v>
      </c>
    </row>
    <row r="3153" spans="25:36" x14ac:dyDescent="0.2">
      <c r="Y3153" t="s">
        <v>5956</v>
      </c>
      <c r="Z3153" t="s">
        <v>212</v>
      </c>
      <c r="AA3153" s="6">
        <v>1991.1341198565899</v>
      </c>
      <c r="AB3153" s="6">
        <v>1593.2340725972099</v>
      </c>
      <c r="AC3153" s="6">
        <v>77.283591297334596</v>
      </c>
      <c r="AF3153" s="24" t="s">
        <v>5318</v>
      </c>
      <c r="AG3153" s="24" t="s">
        <v>212</v>
      </c>
      <c r="AH3153" s="25">
        <v>3065.5608970144799</v>
      </c>
      <c r="AI3153" s="25">
        <v>3243.8567360000002</v>
      </c>
      <c r="AJ3153" s="25">
        <v>48.055091336839901</v>
      </c>
    </row>
    <row r="3154" spans="25:36" x14ac:dyDescent="0.2">
      <c r="Y3154" t="s">
        <v>5958</v>
      </c>
      <c r="Z3154" t="s">
        <v>212</v>
      </c>
      <c r="AA3154" s="6">
        <v>1991.2672315584</v>
      </c>
      <c r="AB3154" s="6">
        <v>1585.81793620802</v>
      </c>
      <c r="AC3154" s="6">
        <v>87.737375381614797</v>
      </c>
      <c r="AF3154" s="24" t="s">
        <v>5992</v>
      </c>
      <c r="AG3154" s="24" t="s">
        <v>212</v>
      </c>
      <c r="AH3154" s="25">
        <v>3385.7582607515901</v>
      </c>
      <c r="AI3154" s="25">
        <v>3250.2606651154401</v>
      </c>
      <c r="AJ3154" s="25">
        <v>51.251806764226302</v>
      </c>
    </row>
    <row r="3155" spans="25:36" x14ac:dyDescent="0.2">
      <c r="Y3155" t="s">
        <v>5959</v>
      </c>
      <c r="Z3155" t="s">
        <v>274</v>
      </c>
      <c r="AA3155" s="6">
        <v>1991.9600566228501</v>
      </c>
      <c r="AB3155" s="6">
        <v>1466.0321963993299</v>
      </c>
      <c r="AC3155" s="6">
        <v>69.887293293609901</v>
      </c>
      <c r="AF3155" s="24" t="s">
        <v>6131</v>
      </c>
      <c r="AG3155" s="24" t="s">
        <v>212</v>
      </c>
      <c r="AH3155" s="25">
        <v>4281.4286002283397</v>
      </c>
      <c r="AI3155" s="25">
        <v>3256.1963936075499</v>
      </c>
      <c r="AJ3155" s="25">
        <v>107.607965323644</v>
      </c>
    </row>
    <row r="3156" spans="25:36" x14ac:dyDescent="0.2">
      <c r="Y3156" t="s">
        <v>5960</v>
      </c>
      <c r="Z3156" t="s">
        <v>274</v>
      </c>
      <c r="AA3156" s="6">
        <v>1992.5109261601201</v>
      </c>
      <c r="AB3156" s="6">
        <v>1787.1230602250801</v>
      </c>
      <c r="AC3156" s="6">
        <v>75.157574887336395</v>
      </c>
      <c r="AF3156" s="24" t="s">
        <v>6383</v>
      </c>
      <c r="AG3156" s="24" t="s">
        <v>212</v>
      </c>
      <c r="AH3156" s="25">
        <v>3056.4813804156702</v>
      </c>
      <c r="AI3156" s="25">
        <v>3256.1963936075499</v>
      </c>
      <c r="AJ3156" s="25">
        <v>59.1293750187575</v>
      </c>
    </row>
    <row r="3157" spans="25:36" x14ac:dyDescent="0.2">
      <c r="Y3157" t="s">
        <v>5962</v>
      </c>
      <c r="Z3157" t="s">
        <v>212</v>
      </c>
      <c r="AA3157" s="6">
        <v>1993.27801695318</v>
      </c>
      <c r="AB3157" s="6">
        <v>1275.7395669181201</v>
      </c>
      <c r="AC3157" s="6">
        <v>165.57654509727001</v>
      </c>
      <c r="AF3157" s="24" t="s">
        <v>7918</v>
      </c>
      <c r="AG3157" s="24" t="s">
        <v>212</v>
      </c>
      <c r="AH3157" s="25">
        <v>5449.356300937</v>
      </c>
      <c r="AI3157" s="25">
        <v>3257.0322040000001</v>
      </c>
      <c r="AJ3157" s="25">
        <v>71.105899629342701</v>
      </c>
    </row>
    <row r="3158" spans="25:36" x14ac:dyDescent="0.2">
      <c r="Y3158" t="s">
        <v>5964</v>
      </c>
      <c r="Z3158" t="s">
        <v>212</v>
      </c>
      <c r="AA3158" s="6">
        <v>1993.6370443917299</v>
      </c>
      <c r="AB3158" s="6">
        <v>1680</v>
      </c>
      <c r="AC3158" s="6">
        <v>76.064845223315999</v>
      </c>
      <c r="AF3158" s="24" t="s">
        <v>7175</v>
      </c>
      <c r="AG3158" s="24" t="s">
        <v>212</v>
      </c>
      <c r="AH3158" s="25">
        <v>4033.1564785238902</v>
      </c>
      <c r="AI3158" s="25">
        <v>3257.0727337466701</v>
      </c>
      <c r="AJ3158" s="25">
        <v>60.067979104387597</v>
      </c>
    </row>
    <row r="3159" spans="25:36" x14ac:dyDescent="0.2">
      <c r="Y3159" t="s">
        <v>5966</v>
      </c>
      <c r="Z3159" t="s">
        <v>212</v>
      </c>
      <c r="AA3159" s="6">
        <v>1994.78344649775</v>
      </c>
      <c r="AB3159" s="6">
        <v>1623.68013477268</v>
      </c>
      <c r="AC3159" s="6">
        <v>57.130607836136299</v>
      </c>
      <c r="AF3159" s="24" t="s">
        <v>5800</v>
      </c>
      <c r="AG3159" s="24" t="s">
        <v>212</v>
      </c>
      <c r="AH3159" s="25">
        <v>3833.15351762315</v>
      </c>
      <c r="AI3159" s="25">
        <v>3259.7409663333801</v>
      </c>
      <c r="AJ3159" s="25">
        <v>59.584021475200601</v>
      </c>
    </row>
    <row r="3160" spans="25:36" x14ac:dyDescent="0.2">
      <c r="Y3160" t="s">
        <v>5968</v>
      </c>
      <c r="Z3160" t="s">
        <v>212</v>
      </c>
      <c r="AA3160" s="6">
        <v>1995.5992374494899</v>
      </c>
      <c r="AB3160" s="6">
        <v>1472.9016573634301</v>
      </c>
      <c r="AC3160" s="6">
        <v>80.514607929145498</v>
      </c>
      <c r="AF3160" s="24" t="s">
        <v>5902</v>
      </c>
      <c r="AG3160" s="24" t="s">
        <v>212</v>
      </c>
      <c r="AH3160" s="25">
        <v>3418.7889152571802</v>
      </c>
      <c r="AI3160" s="25">
        <v>3259.7754967964502</v>
      </c>
      <c r="AJ3160" s="25">
        <v>34.571962217709903</v>
      </c>
    </row>
    <row r="3161" spans="25:36" x14ac:dyDescent="0.2">
      <c r="Y3161" t="s">
        <v>5970</v>
      </c>
      <c r="Z3161" t="s">
        <v>212</v>
      </c>
      <c r="AA3161" s="6">
        <v>1996.20602243184</v>
      </c>
      <c r="AB3161" s="6">
        <v>1788.9369973243499</v>
      </c>
      <c r="AC3161" s="6">
        <v>65.373371623473602</v>
      </c>
      <c r="AF3161" s="24" t="s">
        <v>5368</v>
      </c>
      <c r="AG3161" s="24" t="s">
        <v>212</v>
      </c>
      <c r="AH3161" s="25">
        <v>3259.9216555817802</v>
      </c>
      <c r="AI3161" s="25">
        <v>3259.9216555817802</v>
      </c>
      <c r="AJ3161" s="25">
        <v>10.581766984786499</v>
      </c>
    </row>
    <row r="3162" spans="25:36" x14ac:dyDescent="0.2">
      <c r="Y3162" t="s">
        <v>5972</v>
      </c>
      <c r="Z3162" t="s">
        <v>212</v>
      </c>
      <c r="AA3162" s="6">
        <v>1996.2798587338</v>
      </c>
      <c r="AB3162" s="6">
        <v>1407.6124682613899</v>
      </c>
      <c r="AC3162" s="6">
        <v>89.748607663374798</v>
      </c>
      <c r="AF3162" s="24" t="s">
        <v>882</v>
      </c>
      <c r="AG3162" s="24" t="s">
        <v>212</v>
      </c>
      <c r="AH3162" s="25">
        <v>3262.5710329671601</v>
      </c>
      <c r="AI3162" s="25">
        <v>3262.5710329671601</v>
      </c>
      <c r="AJ3162" s="25">
        <v>81.070579303832304</v>
      </c>
    </row>
    <row r="3163" spans="25:36" x14ac:dyDescent="0.2">
      <c r="Y3163" t="s">
        <v>5974</v>
      </c>
      <c r="Z3163" t="s">
        <v>212</v>
      </c>
      <c r="AA3163" s="6">
        <v>1997.6674112853</v>
      </c>
      <c r="AB3163" s="6">
        <v>1590.7380638040499</v>
      </c>
      <c r="AC3163" s="6">
        <v>75.794560748684404</v>
      </c>
      <c r="AF3163" s="24" t="s">
        <v>6721</v>
      </c>
      <c r="AG3163" s="24" t="s">
        <v>212</v>
      </c>
      <c r="AH3163" s="25">
        <v>3775.8401491701202</v>
      </c>
      <c r="AI3163" s="25">
        <v>3264.2786114038399</v>
      </c>
      <c r="AJ3163" s="25">
        <v>64.6511216492746</v>
      </c>
    </row>
    <row r="3164" spans="25:36" x14ac:dyDescent="0.2">
      <c r="Y3164" t="s">
        <v>5976</v>
      </c>
      <c r="Z3164" t="s">
        <v>212</v>
      </c>
      <c r="AA3164" s="6">
        <v>1998.81956628378</v>
      </c>
      <c r="AB3164" s="6">
        <v>1317.7066022501101</v>
      </c>
      <c r="AC3164" s="6">
        <v>88.810996312831094</v>
      </c>
      <c r="AF3164" s="24" t="s">
        <v>7446</v>
      </c>
      <c r="AG3164" s="24" t="s">
        <v>212</v>
      </c>
      <c r="AH3164" s="25">
        <v>3264.7949803823299</v>
      </c>
      <c r="AI3164" s="25">
        <v>3264.7949803823299</v>
      </c>
      <c r="AJ3164" s="25"/>
    </row>
    <row r="3165" spans="25:36" x14ac:dyDescent="0.2">
      <c r="Y3165" t="s">
        <v>5978</v>
      </c>
      <c r="Z3165" t="s">
        <v>212</v>
      </c>
      <c r="AA3165" s="6">
        <v>1999.1165003164899</v>
      </c>
      <c r="AB3165" s="6">
        <v>1859.6741256032899</v>
      </c>
      <c r="AC3165" s="6">
        <v>78.985433435028597</v>
      </c>
      <c r="AF3165" s="24" t="s">
        <v>5382</v>
      </c>
      <c r="AG3165" s="24" t="s">
        <v>212</v>
      </c>
      <c r="AH3165" s="25">
        <v>3184.96422412118</v>
      </c>
      <c r="AI3165" s="25">
        <v>3265.0301901488801</v>
      </c>
      <c r="AJ3165" s="25">
        <v>39.186030058518298</v>
      </c>
    </row>
    <row r="3166" spans="25:36" x14ac:dyDescent="0.2">
      <c r="Y3166" t="s">
        <v>5980</v>
      </c>
      <c r="Z3166" t="s">
        <v>212</v>
      </c>
      <c r="AA3166" s="6">
        <v>1999.1869879395599</v>
      </c>
      <c r="AB3166" s="6">
        <v>1740.3243073489</v>
      </c>
      <c r="AC3166" s="6">
        <v>74.173790828561906</v>
      </c>
      <c r="AF3166" s="24" t="s">
        <v>8314</v>
      </c>
      <c r="AG3166" s="24" t="s">
        <v>212</v>
      </c>
      <c r="AH3166" s="25">
        <v>6098.4188620934101</v>
      </c>
      <c r="AI3166" s="25">
        <v>3265.7167676683098</v>
      </c>
      <c r="AJ3166" s="25">
        <v>152.51725512001801</v>
      </c>
    </row>
    <row r="3167" spans="25:36" x14ac:dyDescent="0.2">
      <c r="Y3167" t="s">
        <v>158</v>
      </c>
      <c r="Z3167" t="s">
        <v>212</v>
      </c>
      <c r="AA3167" s="6">
        <v>2000.5173350089501</v>
      </c>
      <c r="AB3167" s="6">
        <v>1675.3687268400699</v>
      </c>
      <c r="AC3167" s="6">
        <v>67.0400462181519</v>
      </c>
      <c r="AF3167" s="24" t="s">
        <v>6115</v>
      </c>
      <c r="AG3167" s="24" t="s">
        <v>212</v>
      </c>
      <c r="AH3167" s="25">
        <v>3157.36199263239</v>
      </c>
      <c r="AI3167" s="25">
        <v>3266.4556828033201</v>
      </c>
      <c r="AJ3167" s="25">
        <v>38.3646387827824</v>
      </c>
    </row>
    <row r="3168" spans="25:36" x14ac:dyDescent="0.2">
      <c r="Y3168" t="s">
        <v>5983</v>
      </c>
      <c r="Z3168" t="s">
        <v>212</v>
      </c>
      <c r="AA3168" s="6">
        <v>2002.0152295120599</v>
      </c>
      <c r="AB3168" s="6">
        <v>1536.3215306582199</v>
      </c>
      <c r="AC3168" s="6">
        <v>110.592929116081</v>
      </c>
      <c r="AF3168" s="24" t="s">
        <v>6277</v>
      </c>
      <c r="AG3168" s="24" t="s">
        <v>212</v>
      </c>
      <c r="AH3168" s="25">
        <v>3631.17569759655</v>
      </c>
      <c r="AI3168" s="25">
        <v>3267.2546967128501</v>
      </c>
      <c r="AJ3168" s="25">
        <v>59.264659501672703</v>
      </c>
    </row>
    <row r="3169" spans="25:36" x14ac:dyDescent="0.2">
      <c r="Y3169" t="s">
        <v>5985</v>
      </c>
      <c r="Z3169" t="s">
        <v>212</v>
      </c>
      <c r="AA3169" s="6">
        <v>2004.4951757193801</v>
      </c>
      <c r="AB3169" s="6">
        <v>1817.54818297563</v>
      </c>
      <c r="AC3169" s="6">
        <v>44.961280009817102</v>
      </c>
      <c r="AF3169" s="24" t="s">
        <v>5262</v>
      </c>
      <c r="AG3169" s="24" t="s">
        <v>212</v>
      </c>
      <c r="AH3169" s="25">
        <v>2778.4822636202298</v>
      </c>
      <c r="AI3169" s="25">
        <v>3267.2752069898402</v>
      </c>
      <c r="AJ3169" s="25">
        <v>46.1079314576168</v>
      </c>
    </row>
    <row r="3170" spans="25:36" x14ac:dyDescent="0.2">
      <c r="Y3170" t="s">
        <v>5987</v>
      </c>
      <c r="Z3170" t="s">
        <v>212</v>
      </c>
      <c r="AA3170" s="6">
        <v>2005.78055522819</v>
      </c>
      <c r="AB3170" s="6">
        <v>1886.83827002567</v>
      </c>
      <c r="AC3170" s="6">
        <v>77.070473541670296</v>
      </c>
      <c r="AF3170" s="24" t="s">
        <v>6467</v>
      </c>
      <c r="AG3170" s="24" t="s">
        <v>212</v>
      </c>
      <c r="AH3170" s="25">
        <v>3597.0499354024601</v>
      </c>
      <c r="AI3170" s="25">
        <v>3270.0800012320301</v>
      </c>
      <c r="AJ3170" s="25">
        <v>45.522175851793897</v>
      </c>
    </row>
    <row r="3171" spans="25:36" x14ac:dyDescent="0.2">
      <c r="Y3171" t="s">
        <v>5988</v>
      </c>
      <c r="Z3171" t="s">
        <v>274</v>
      </c>
      <c r="AA3171" s="6">
        <v>2006.3581514734999</v>
      </c>
      <c r="AB3171" s="6">
        <v>2118.4493172095699</v>
      </c>
      <c r="AC3171" s="6">
        <v>45.577906344225497</v>
      </c>
      <c r="AF3171" s="24" t="s">
        <v>6402</v>
      </c>
      <c r="AG3171" s="24" t="s">
        <v>212</v>
      </c>
      <c r="AH3171" s="25">
        <v>3932.48773669707</v>
      </c>
      <c r="AI3171" s="25">
        <v>3271.3067488240699</v>
      </c>
      <c r="AJ3171" s="25">
        <v>67.321905895357702</v>
      </c>
    </row>
    <row r="3172" spans="25:36" x14ac:dyDescent="0.2">
      <c r="Y3172" t="s">
        <v>5990</v>
      </c>
      <c r="Z3172" t="s">
        <v>212</v>
      </c>
      <c r="AA3172" s="6">
        <v>2006.75748789772</v>
      </c>
      <c r="AB3172" s="6">
        <v>1561.63662275197</v>
      </c>
      <c r="AC3172" s="6">
        <v>87.8316801247488</v>
      </c>
      <c r="AF3172" s="24" t="s">
        <v>6697</v>
      </c>
      <c r="AG3172" s="24" t="s">
        <v>212</v>
      </c>
      <c r="AH3172" s="25">
        <v>3903.3908863686402</v>
      </c>
      <c r="AI3172" s="25">
        <v>3274.9052616643598</v>
      </c>
      <c r="AJ3172" s="25">
        <v>39.243252352599399</v>
      </c>
    </row>
    <row r="3173" spans="25:36" x14ac:dyDescent="0.2">
      <c r="Y3173" t="s">
        <v>5992</v>
      </c>
      <c r="Z3173" t="s">
        <v>212</v>
      </c>
      <c r="AA3173" s="6">
        <v>2007.25856710019</v>
      </c>
      <c r="AB3173" s="6">
        <v>1810.2061611439899</v>
      </c>
      <c r="AC3173" s="6">
        <v>91.746845720924199</v>
      </c>
      <c r="AF3173" s="24" t="s">
        <v>180</v>
      </c>
      <c r="AG3173" s="24" t="s">
        <v>212</v>
      </c>
      <c r="AH3173" s="25">
        <v>3596.7898264197202</v>
      </c>
      <c r="AI3173" s="25">
        <v>3276.5509935929099</v>
      </c>
      <c r="AJ3173" s="25">
        <v>67.398057245455604</v>
      </c>
    </row>
    <row r="3174" spans="25:36" x14ac:dyDescent="0.2">
      <c r="Y3174" t="s">
        <v>5994</v>
      </c>
      <c r="Z3174" t="s">
        <v>212</v>
      </c>
      <c r="AA3174" s="6">
        <v>2007.9113545113601</v>
      </c>
      <c r="AB3174" s="6">
        <v>1715.1590292918099</v>
      </c>
      <c r="AC3174" s="6">
        <v>83.848898832820097</v>
      </c>
      <c r="AF3174" s="24" t="s">
        <v>5466</v>
      </c>
      <c r="AG3174" s="24" t="s">
        <v>212</v>
      </c>
      <c r="AH3174" s="25">
        <v>3491.9665920038401</v>
      </c>
      <c r="AI3174" s="25">
        <v>3288.8752727982001</v>
      </c>
      <c r="AJ3174" s="25">
        <v>62.036892291094603</v>
      </c>
    </row>
    <row r="3175" spans="25:36" x14ac:dyDescent="0.2">
      <c r="Y3175" t="s">
        <v>5996</v>
      </c>
      <c r="Z3175" t="s">
        <v>212</v>
      </c>
      <c r="AA3175" s="6">
        <v>2008.7483272244699</v>
      </c>
      <c r="AB3175" s="6">
        <v>1574.5437627341601</v>
      </c>
      <c r="AC3175" s="6">
        <v>74.059638200753596</v>
      </c>
      <c r="AF3175" s="24" t="s">
        <v>4774</v>
      </c>
      <c r="AG3175" s="24" t="s">
        <v>212</v>
      </c>
      <c r="AH3175" s="25">
        <v>2782.6036431939501</v>
      </c>
      <c r="AI3175" s="25">
        <v>3290</v>
      </c>
      <c r="AJ3175" s="25">
        <v>65.556910514993803</v>
      </c>
    </row>
    <row r="3176" spans="25:36" x14ac:dyDescent="0.2">
      <c r="Y3176" t="s">
        <v>5998</v>
      </c>
      <c r="Z3176" t="s">
        <v>212</v>
      </c>
      <c r="AA3176" s="6">
        <v>2009.4833265658799</v>
      </c>
      <c r="AB3176" s="6">
        <v>337.63599759491899</v>
      </c>
      <c r="AC3176" s="6">
        <v>156.65252313255499</v>
      </c>
      <c r="AF3176" s="24" t="s">
        <v>5588</v>
      </c>
      <c r="AG3176" s="24" t="s">
        <v>212</v>
      </c>
      <c r="AH3176" s="25">
        <v>3245.70643128847</v>
      </c>
      <c r="AI3176" s="25">
        <v>3295.7435251308402</v>
      </c>
      <c r="AJ3176" s="25">
        <v>88.229453267657902</v>
      </c>
    </row>
    <row r="3177" spans="25:36" x14ac:dyDescent="0.2">
      <c r="Y3177" t="s">
        <v>6000</v>
      </c>
      <c r="Z3177" t="s">
        <v>212</v>
      </c>
      <c r="AA3177" s="6">
        <v>2011.45682931385</v>
      </c>
      <c r="AB3177" s="6">
        <v>1797.1850617088501</v>
      </c>
      <c r="AC3177" s="6">
        <v>45.1830280959324</v>
      </c>
      <c r="AF3177" s="24" t="s">
        <v>688</v>
      </c>
      <c r="AG3177" s="24" t="s">
        <v>212</v>
      </c>
      <c r="AH3177" s="25">
        <v>2283.1343715555299</v>
      </c>
      <c r="AI3177" s="25">
        <v>3296.9335811059</v>
      </c>
      <c r="AJ3177" s="25">
        <v>84.810281113466104</v>
      </c>
    </row>
    <row r="3178" spans="25:36" x14ac:dyDescent="0.2">
      <c r="Y3178" t="s">
        <v>6002</v>
      </c>
      <c r="Z3178" t="s">
        <v>212</v>
      </c>
      <c r="AA3178" s="6">
        <v>2012.2313989228701</v>
      </c>
      <c r="AB3178" s="6">
        <v>1767.08997861322</v>
      </c>
      <c r="AC3178" s="6">
        <v>66.757261910254897</v>
      </c>
      <c r="AF3178" s="24" t="s">
        <v>6305</v>
      </c>
      <c r="AG3178" s="24" t="s">
        <v>212</v>
      </c>
      <c r="AH3178" s="25">
        <v>3505.7036932235201</v>
      </c>
      <c r="AI3178" s="25">
        <v>3299.3313227459198</v>
      </c>
      <c r="AJ3178" s="25">
        <v>44.576976974807003</v>
      </c>
    </row>
    <row r="3179" spans="25:36" x14ac:dyDescent="0.2">
      <c r="Y3179" t="s">
        <v>6004</v>
      </c>
      <c r="Z3179" t="s">
        <v>212</v>
      </c>
      <c r="AA3179" s="6">
        <v>2013.5256489307001</v>
      </c>
      <c r="AB3179" s="6">
        <v>1770.12331389217</v>
      </c>
      <c r="AC3179" s="6">
        <v>68.236995996637603</v>
      </c>
      <c r="AF3179" s="24" t="s">
        <v>6736</v>
      </c>
      <c r="AG3179" s="24" t="s">
        <v>274</v>
      </c>
      <c r="AH3179" s="25">
        <v>4826.1990091734797</v>
      </c>
      <c r="AI3179" s="25">
        <v>3300.7134617534898</v>
      </c>
      <c r="AJ3179" s="25">
        <v>105.707816062052</v>
      </c>
    </row>
    <row r="3180" spans="25:36" x14ac:dyDescent="0.2">
      <c r="Y3180" t="s">
        <v>6006</v>
      </c>
      <c r="Z3180" t="s">
        <v>212</v>
      </c>
      <c r="AA3180" s="6">
        <v>2014.6700855490001</v>
      </c>
      <c r="AB3180" s="6">
        <v>1322.3086089999999</v>
      </c>
      <c r="AC3180" s="6">
        <v>116.53368169127801</v>
      </c>
      <c r="AF3180" s="24" t="s">
        <v>5700</v>
      </c>
      <c r="AG3180" s="24" t="s">
        <v>212</v>
      </c>
      <c r="AH3180" s="25">
        <v>3026.14975119463</v>
      </c>
      <c r="AI3180" s="25">
        <v>3303.74187606757</v>
      </c>
      <c r="AJ3180" s="25">
        <v>41.5845103112025</v>
      </c>
    </row>
    <row r="3181" spans="25:36" x14ac:dyDescent="0.2">
      <c r="Y3181" t="s">
        <v>151</v>
      </c>
      <c r="Z3181" t="s">
        <v>212</v>
      </c>
      <c r="AA3181" s="6">
        <v>2016.20095410206</v>
      </c>
      <c r="AB3181" s="6">
        <v>1504.71079615039</v>
      </c>
      <c r="AC3181" s="6">
        <v>89.407063728463896</v>
      </c>
      <c r="AF3181" s="24" t="s">
        <v>185</v>
      </c>
      <c r="AG3181" s="24" t="s">
        <v>212</v>
      </c>
      <c r="AH3181" s="25">
        <v>3262.1298354016199</v>
      </c>
      <c r="AI3181" s="25">
        <v>3304.8863311875398</v>
      </c>
      <c r="AJ3181" s="25">
        <v>50.315889525590102</v>
      </c>
    </row>
    <row r="3182" spans="25:36" x14ac:dyDescent="0.2">
      <c r="Y3182" t="s">
        <v>6009</v>
      </c>
      <c r="Z3182" t="s">
        <v>212</v>
      </c>
      <c r="AA3182" s="6">
        <v>2016.3944207355</v>
      </c>
      <c r="AB3182" s="6">
        <v>1928.2560013852301</v>
      </c>
      <c r="AC3182" s="6">
        <v>61.211483465576499</v>
      </c>
      <c r="AF3182" s="24" t="s">
        <v>4980</v>
      </c>
      <c r="AG3182" s="24" t="s">
        <v>212</v>
      </c>
      <c r="AH3182" s="25">
        <v>2759.3187702605501</v>
      </c>
      <c r="AI3182" s="25">
        <v>3307.9384878399401</v>
      </c>
      <c r="AJ3182" s="25">
        <v>53.890386577978198</v>
      </c>
    </row>
    <row r="3183" spans="25:36" x14ac:dyDescent="0.2">
      <c r="Y3183" t="s">
        <v>6011</v>
      </c>
      <c r="Z3183" t="s">
        <v>212</v>
      </c>
      <c r="AA3183" s="6">
        <v>2016.43400189355</v>
      </c>
      <c r="AB3183" s="6">
        <v>1408</v>
      </c>
      <c r="AC3183" s="6">
        <v>156.346931709182</v>
      </c>
      <c r="AF3183" s="24" t="s">
        <v>7344</v>
      </c>
      <c r="AG3183" s="24" t="s">
        <v>212</v>
      </c>
      <c r="AH3183" s="25">
        <v>4396.7297292532503</v>
      </c>
      <c r="AI3183" s="25">
        <v>3308.5598180000002</v>
      </c>
      <c r="AJ3183" s="25">
        <v>60.166259275856099</v>
      </c>
    </row>
    <row r="3184" spans="25:36" x14ac:dyDescent="0.2">
      <c r="Y3184" t="s">
        <v>6013</v>
      </c>
      <c r="Z3184" t="s">
        <v>212</v>
      </c>
      <c r="AA3184" s="6">
        <v>2017.4498854911701</v>
      </c>
      <c r="AB3184" s="6">
        <v>2069.65723094553</v>
      </c>
      <c r="AC3184" s="6">
        <v>64.499828389778102</v>
      </c>
      <c r="AF3184" s="24" t="s">
        <v>5830</v>
      </c>
      <c r="AG3184" s="24" t="s">
        <v>212</v>
      </c>
      <c r="AH3184" s="25">
        <v>3904.8301440769501</v>
      </c>
      <c r="AI3184" s="25">
        <v>3310.1264374594398</v>
      </c>
      <c r="AJ3184" s="25">
        <v>95.592332613181597</v>
      </c>
    </row>
    <row r="3185" spans="25:36" x14ac:dyDescent="0.2">
      <c r="Y3185" t="s">
        <v>6015</v>
      </c>
      <c r="Z3185" t="s">
        <v>212</v>
      </c>
      <c r="AA3185" s="6">
        <v>2018.4560861575501</v>
      </c>
      <c r="AB3185" s="6">
        <v>2220.1912128809199</v>
      </c>
      <c r="AC3185" s="6">
        <v>59.134905115956201</v>
      </c>
      <c r="AF3185" s="24" t="s">
        <v>6520</v>
      </c>
      <c r="AG3185" s="24" t="s">
        <v>212</v>
      </c>
      <c r="AH3185" s="25">
        <v>3576.3810477729398</v>
      </c>
      <c r="AI3185" s="25">
        <v>3314.1866945751999</v>
      </c>
      <c r="AJ3185" s="25">
        <v>49.220280708803202</v>
      </c>
    </row>
    <row r="3186" spans="25:36" x14ac:dyDescent="0.2">
      <c r="Y3186" t="s">
        <v>6017</v>
      </c>
      <c r="Z3186" t="s">
        <v>212</v>
      </c>
      <c r="AA3186" s="6">
        <v>2019.3035651822499</v>
      </c>
      <c r="AB3186" s="6">
        <v>1616.81813111671</v>
      </c>
      <c r="AC3186" s="6">
        <v>51.583632153086597</v>
      </c>
      <c r="AF3186" s="24" t="s">
        <v>5521</v>
      </c>
      <c r="AG3186" s="24" t="s">
        <v>212</v>
      </c>
      <c r="AH3186" s="25">
        <v>3630.9447809112598</v>
      </c>
      <c r="AI3186" s="25">
        <v>3314.91392511596</v>
      </c>
      <c r="AJ3186" s="25">
        <v>51.425174547093398</v>
      </c>
    </row>
    <row r="3187" spans="25:36" x14ac:dyDescent="0.2">
      <c r="Y3187" t="s">
        <v>6019</v>
      </c>
      <c r="Z3187" t="s">
        <v>212</v>
      </c>
      <c r="AA3187" s="6">
        <v>2020.9885616875899</v>
      </c>
      <c r="AB3187" s="6">
        <v>1884.92306594088</v>
      </c>
      <c r="AC3187" s="6">
        <v>44.146033858845499</v>
      </c>
      <c r="AF3187" s="24" t="s">
        <v>8815</v>
      </c>
      <c r="AG3187" s="24" t="s">
        <v>212</v>
      </c>
      <c r="AH3187" s="25">
        <v>7885.5912443074403</v>
      </c>
      <c r="AI3187" s="25">
        <v>3317.0339321206002</v>
      </c>
      <c r="AJ3187" s="25">
        <v>226.58109036207401</v>
      </c>
    </row>
    <row r="3188" spans="25:36" x14ac:dyDescent="0.2">
      <c r="Y3188" t="s">
        <v>6021</v>
      </c>
      <c r="Z3188" t="s">
        <v>212</v>
      </c>
      <c r="AA3188" s="6">
        <v>2021.6454703579</v>
      </c>
      <c r="AB3188" s="6">
        <v>1718.83209003103</v>
      </c>
      <c r="AC3188" s="6">
        <v>65.196289070018096</v>
      </c>
      <c r="AF3188" s="24" t="s">
        <v>7137</v>
      </c>
      <c r="AG3188" s="24" t="s">
        <v>212</v>
      </c>
      <c r="AH3188" s="25">
        <v>3318.06233748472</v>
      </c>
      <c r="AI3188" s="25">
        <v>3318.06233748472</v>
      </c>
      <c r="AJ3188" s="25">
        <v>92.827339183359996</v>
      </c>
    </row>
    <row r="3189" spans="25:36" x14ac:dyDescent="0.2">
      <c r="Y3189" t="s">
        <v>6023</v>
      </c>
      <c r="Z3189" t="s">
        <v>212</v>
      </c>
      <c r="AA3189" s="6">
        <v>2021.76207552197</v>
      </c>
      <c r="AB3189" s="6">
        <v>2021.76207552197</v>
      </c>
      <c r="AC3189" s="6">
        <v>17.660980131497102</v>
      </c>
      <c r="AF3189" s="24" t="s">
        <v>7270</v>
      </c>
      <c r="AG3189" s="24" t="s">
        <v>212</v>
      </c>
      <c r="AH3189" s="25">
        <v>3830.2586180509702</v>
      </c>
      <c r="AI3189" s="25">
        <v>3323.06350647306</v>
      </c>
      <c r="AJ3189" s="25">
        <v>66.785904579895302</v>
      </c>
    </row>
    <row r="3190" spans="25:36" x14ac:dyDescent="0.2">
      <c r="Y3190" t="s">
        <v>6025</v>
      </c>
      <c r="Z3190" t="s">
        <v>212</v>
      </c>
      <c r="AA3190" s="6">
        <v>2021.78703297213</v>
      </c>
      <c r="AB3190" s="6">
        <v>1526.56752490127</v>
      </c>
      <c r="AC3190" s="6">
        <v>112.624895684729</v>
      </c>
      <c r="AF3190" s="24" t="s">
        <v>5303</v>
      </c>
      <c r="AG3190" s="24" t="s">
        <v>212</v>
      </c>
      <c r="AH3190" s="25">
        <v>3581.1011472392202</v>
      </c>
      <c r="AI3190" s="25">
        <v>3323.8238612021</v>
      </c>
      <c r="AJ3190" s="25">
        <v>64.672804773575095</v>
      </c>
    </row>
    <row r="3191" spans="25:36" x14ac:dyDescent="0.2">
      <c r="Y3191" t="s">
        <v>6027</v>
      </c>
      <c r="Z3191" t="s">
        <v>212</v>
      </c>
      <c r="AA3191" s="6">
        <v>2022.1654247987699</v>
      </c>
      <c r="AB3191" s="6">
        <v>1549.6162586118701</v>
      </c>
      <c r="AC3191" s="6">
        <v>65.100413439564406</v>
      </c>
      <c r="AF3191" s="24" t="s">
        <v>6742</v>
      </c>
      <c r="AG3191" s="24" t="s">
        <v>212</v>
      </c>
      <c r="AH3191" s="25">
        <v>3302.3173721111202</v>
      </c>
      <c r="AI3191" s="25">
        <v>3324.1734730886701</v>
      </c>
      <c r="AJ3191" s="25">
        <v>46.107394778815603</v>
      </c>
    </row>
    <row r="3192" spans="25:36" x14ac:dyDescent="0.2">
      <c r="Y3192" t="s">
        <v>6029</v>
      </c>
      <c r="Z3192" t="s">
        <v>212</v>
      </c>
      <c r="AA3192" s="6">
        <v>2022.48922934962</v>
      </c>
      <c r="AB3192" s="6">
        <v>1546.2065604020499</v>
      </c>
      <c r="AC3192" s="6">
        <v>73.358601248576804</v>
      </c>
      <c r="AF3192" s="24" t="s">
        <v>7369</v>
      </c>
      <c r="AG3192" s="24" t="s">
        <v>212</v>
      </c>
      <c r="AH3192" s="25">
        <v>6090.7186539557397</v>
      </c>
      <c r="AI3192" s="25">
        <v>3324.1734730886701</v>
      </c>
      <c r="AJ3192" s="25">
        <v>93.666059735368606</v>
      </c>
    </row>
    <row r="3193" spans="25:36" x14ac:dyDescent="0.2">
      <c r="Y3193" t="s">
        <v>6031</v>
      </c>
      <c r="Z3193" t="s">
        <v>212</v>
      </c>
      <c r="AA3193" s="6">
        <v>2023.2411701701201</v>
      </c>
      <c r="AB3193" s="6">
        <v>1503.46528988521</v>
      </c>
      <c r="AC3193" s="6">
        <v>73.965928646493097</v>
      </c>
      <c r="AF3193" s="24" t="s">
        <v>6575</v>
      </c>
      <c r="AG3193" s="24" t="s">
        <v>212</v>
      </c>
      <c r="AH3193" s="25">
        <v>3777.00925413184</v>
      </c>
      <c r="AI3193" s="25">
        <v>3327.1827790777702</v>
      </c>
      <c r="AJ3193" s="25">
        <v>38.708755595697703</v>
      </c>
    </row>
    <row r="3194" spans="25:36" x14ac:dyDescent="0.2">
      <c r="Y3194" t="s">
        <v>6033</v>
      </c>
      <c r="Z3194" t="s">
        <v>212</v>
      </c>
      <c r="AA3194" s="6">
        <v>2025.6007923801801</v>
      </c>
      <c r="AB3194" s="6">
        <v>1406.8368279609899</v>
      </c>
      <c r="AC3194" s="6">
        <v>143.68710846216999</v>
      </c>
      <c r="AF3194" s="24" t="s">
        <v>7051</v>
      </c>
      <c r="AG3194" s="24" t="s">
        <v>212</v>
      </c>
      <c r="AH3194" s="25">
        <v>4001.1828326436798</v>
      </c>
      <c r="AI3194" s="25">
        <v>3328.5634574155602</v>
      </c>
      <c r="AJ3194" s="25">
        <v>50.332646420434699</v>
      </c>
    </row>
    <row r="3195" spans="25:36" x14ac:dyDescent="0.2">
      <c r="Y3195" t="s">
        <v>6035</v>
      </c>
      <c r="Z3195" t="s">
        <v>212</v>
      </c>
      <c r="AA3195" s="6">
        <v>2025.8156903468901</v>
      </c>
      <c r="AB3195" s="6">
        <v>1597.1306505969501</v>
      </c>
      <c r="AC3195" s="6">
        <v>105.435481265942</v>
      </c>
      <c r="AF3195" s="24" t="s">
        <v>5490</v>
      </c>
      <c r="AG3195" s="24" t="s">
        <v>212</v>
      </c>
      <c r="AH3195" s="25">
        <v>5044.7740430390304</v>
      </c>
      <c r="AI3195" s="25">
        <v>3330.3411701170298</v>
      </c>
      <c r="AJ3195" s="25">
        <v>79.528992211794005</v>
      </c>
    </row>
    <row r="3196" spans="25:36" x14ac:dyDescent="0.2">
      <c r="Y3196" t="s">
        <v>6037</v>
      </c>
      <c r="Z3196" t="s">
        <v>212</v>
      </c>
      <c r="AA3196" s="6">
        <v>2028.2260496610099</v>
      </c>
      <c r="AB3196" s="6">
        <v>1570.57636897514</v>
      </c>
      <c r="AC3196" s="6">
        <v>68.846266610643397</v>
      </c>
      <c r="AF3196" s="24" t="s">
        <v>9043</v>
      </c>
      <c r="AG3196" s="24" t="s">
        <v>212</v>
      </c>
      <c r="AH3196" s="25">
        <v>9486.6041166088307</v>
      </c>
      <c r="AI3196" s="25">
        <v>3332.6309463788398</v>
      </c>
      <c r="AJ3196" s="25">
        <v>206.75476686677399</v>
      </c>
    </row>
    <row r="3197" spans="25:36" x14ac:dyDescent="0.2">
      <c r="Y3197" t="s">
        <v>6039</v>
      </c>
      <c r="Z3197" t="s">
        <v>212</v>
      </c>
      <c r="AA3197" s="6">
        <v>2028.65087755681</v>
      </c>
      <c r="AB3197" s="6">
        <v>1324.2196895333</v>
      </c>
      <c r="AC3197" s="6">
        <v>141.02139406965799</v>
      </c>
      <c r="AF3197" s="24" t="s">
        <v>5841</v>
      </c>
      <c r="AG3197" s="24" t="s">
        <v>212</v>
      </c>
      <c r="AH3197" s="25">
        <v>3456.8017452010299</v>
      </c>
      <c r="AI3197" s="25">
        <v>3332.9447861991798</v>
      </c>
      <c r="AJ3197" s="25">
        <v>63.106176547666102</v>
      </c>
    </row>
    <row r="3198" spans="25:36" x14ac:dyDescent="0.2">
      <c r="Y3198" t="s">
        <v>6041</v>
      </c>
      <c r="Z3198" t="s">
        <v>212</v>
      </c>
      <c r="AA3198" s="6">
        <v>2029.7286946156701</v>
      </c>
      <c r="AB3198" s="6">
        <v>1771.7479496192</v>
      </c>
      <c r="AC3198" s="6">
        <v>59.7740071745636</v>
      </c>
      <c r="AF3198" s="24" t="s">
        <v>3535</v>
      </c>
      <c r="AG3198" s="24" t="s">
        <v>212</v>
      </c>
      <c r="AH3198" s="25">
        <v>3088.4967956252399</v>
      </c>
      <c r="AI3198" s="25">
        <v>3333.74712732537</v>
      </c>
      <c r="AJ3198" s="25">
        <v>94.437265550443797</v>
      </c>
    </row>
    <row r="3199" spans="25:36" x14ac:dyDescent="0.2">
      <c r="Y3199" t="s">
        <v>6043</v>
      </c>
      <c r="Z3199" t="s">
        <v>212</v>
      </c>
      <c r="AA3199" s="6">
        <v>2031.08233816033</v>
      </c>
      <c r="AB3199" s="6">
        <v>1655.9884323101201</v>
      </c>
      <c r="AC3199" s="6">
        <v>94.963666341160604</v>
      </c>
      <c r="AF3199" s="24" t="s">
        <v>6723</v>
      </c>
      <c r="AG3199" s="24" t="s">
        <v>212</v>
      </c>
      <c r="AH3199" s="25">
        <v>3589.1909721595098</v>
      </c>
      <c r="AI3199" s="25">
        <v>3334.98256662116</v>
      </c>
      <c r="AJ3199" s="25">
        <v>38.382682881399496</v>
      </c>
    </row>
    <row r="3200" spans="25:36" x14ac:dyDescent="0.2">
      <c r="Y3200" t="s">
        <v>174</v>
      </c>
      <c r="Z3200" t="s">
        <v>212</v>
      </c>
      <c r="AA3200" s="6">
        <v>2032.25384867708</v>
      </c>
      <c r="AB3200" s="6">
        <v>2122.6013452095899</v>
      </c>
      <c r="AC3200" s="6">
        <v>55.929618796550201</v>
      </c>
      <c r="AF3200" s="24" t="s">
        <v>6077</v>
      </c>
      <c r="AG3200" s="24" t="s">
        <v>212</v>
      </c>
      <c r="AH3200" s="25">
        <v>3276.8508724240201</v>
      </c>
      <c r="AI3200" s="25">
        <v>3337.48483923908</v>
      </c>
      <c r="AJ3200" s="25">
        <v>43.019801473744302</v>
      </c>
    </row>
    <row r="3201" spans="25:36" x14ac:dyDescent="0.2">
      <c r="Y3201" t="s">
        <v>6046</v>
      </c>
      <c r="Z3201" t="s">
        <v>212</v>
      </c>
      <c r="AA3201" s="6">
        <v>2033.1052492605099</v>
      </c>
      <c r="AB3201" s="6">
        <v>1621.01886574746</v>
      </c>
      <c r="AC3201" s="6">
        <v>76.775546540367898</v>
      </c>
      <c r="AF3201" s="24" t="s">
        <v>7399</v>
      </c>
      <c r="AG3201" s="24" t="s">
        <v>212</v>
      </c>
      <c r="AH3201" s="25">
        <v>4452.4084725985504</v>
      </c>
      <c r="AI3201" s="25">
        <v>3338.16673010057</v>
      </c>
      <c r="AJ3201" s="25">
        <v>68.755665249780805</v>
      </c>
    </row>
    <row r="3202" spans="25:36" x14ac:dyDescent="0.2">
      <c r="Y3202" t="s">
        <v>6048</v>
      </c>
      <c r="Z3202" t="s">
        <v>212</v>
      </c>
      <c r="AA3202" s="6">
        <v>2035.0985151097</v>
      </c>
      <c r="AB3202" s="6">
        <v>1545.9767718242999</v>
      </c>
      <c r="AC3202" s="6">
        <v>62.504493529881202</v>
      </c>
      <c r="AF3202" s="24" t="s">
        <v>6334</v>
      </c>
      <c r="AG3202" s="24" t="s">
        <v>212</v>
      </c>
      <c r="AH3202" s="25">
        <v>3229.35367138422</v>
      </c>
      <c r="AI3202" s="25">
        <v>3340.1084251216498</v>
      </c>
      <c r="AJ3202" s="25">
        <v>47.326624045721701</v>
      </c>
    </row>
    <row r="3203" spans="25:36" x14ac:dyDescent="0.2">
      <c r="Y3203" t="s">
        <v>6050</v>
      </c>
      <c r="Z3203" t="s">
        <v>212</v>
      </c>
      <c r="AA3203" s="6">
        <v>2035.1470638933199</v>
      </c>
      <c r="AB3203" s="6">
        <v>1882.01625900422</v>
      </c>
      <c r="AC3203" s="6">
        <v>50.032787352969201</v>
      </c>
      <c r="AF3203" s="24" t="s">
        <v>5906</v>
      </c>
      <c r="AG3203" s="24" t="s">
        <v>212</v>
      </c>
      <c r="AH3203" s="25">
        <v>2872.7805454014301</v>
      </c>
      <c r="AI3203" s="25">
        <v>3342.4363986599701</v>
      </c>
      <c r="AJ3203" s="25">
        <v>36.936015923084398</v>
      </c>
    </row>
    <row r="3204" spans="25:36" x14ac:dyDescent="0.2">
      <c r="Y3204" t="s">
        <v>180</v>
      </c>
      <c r="Z3204" t="s">
        <v>212</v>
      </c>
      <c r="AA3204" s="6">
        <v>2037.4728183216801</v>
      </c>
      <c r="AB3204" s="6">
        <v>1805.5793245893699</v>
      </c>
      <c r="AC3204" s="6">
        <v>60.043910566949002</v>
      </c>
      <c r="AF3204" s="24" t="s">
        <v>6587</v>
      </c>
      <c r="AG3204" s="24" t="s">
        <v>212</v>
      </c>
      <c r="AH3204" s="25">
        <v>3715.60152164903</v>
      </c>
      <c r="AI3204" s="25">
        <v>3344.6379068139399</v>
      </c>
      <c r="AJ3204" s="25">
        <v>40.394106598293497</v>
      </c>
    </row>
    <row r="3205" spans="25:36" x14ac:dyDescent="0.2">
      <c r="Y3205" t="s">
        <v>6053</v>
      </c>
      <c r="Z3205" t="s">
        <v>212</v>
      </c>
      <c r="AA3205" s="6">
        <v>2037.976273365</v>
      </c>
      <c r="AB3205" s="6">
        <v>1485.0936958340101</v>
      </c>
      <c r="AC3205" s="6">
        <v>69.594908341022602</v>
      </c>
      <c r="AF3205" s="24" t="s">
        <v>6943</v>
      </c>
      <c r="AG3205" s="24" t="s">
        <v>212</v>
      </c>
      <c r="AH3205" s="25">
        <v>4088.1144711072002</v>
      </c>
      <c r="AI3205" s="25">
        <v>3344.6379068139399</v>
      </c>
      <c r="AJ3205" s="25">
        <v>74.955727079520997</v>
      </c>
    </row>
    <row r="3206" spans="25:36" x14ac:dyDescent="0.2">
      <c r="Y3206" t="s">
        <v>6055</v>
      </c>
      <c r="Z3206" t="s">
        <v>212</v>
      </c>
      <c r="AA3206" s="6">
        <v>2039.3529528916899</v>
      </c>
      <c r="AB3206" s="6">
        <v>1638.19317086404</v>
      </c>
      <c r="AC3206" s="6">
        <v>124.256191235044</v>
      </c>
      <c r="AF3206" s="24" t="s">
        <v>6633</v>
      </c>
      <c r="AG3206" s="24" t="s">
        <v>274</v>
      </c>
      <c r="AH3206" s="25">
        <v>3874.0175677604002</v>
      </c>
      <c r="AI3206" s="25">
        <v>3344.6379068139399</v>
      </c>
      <c r="AJ3206" s="25">
        <v>46.475609975424803</v>
      </c>
    </row>
    <row r="3207" spans="25:36" x14ac:dyDescent="0.2">
      <c r="Y3207" t="s">
        <v>6057</v>
      </c>
      <c r="Z3207" t="s">
        <v>212</v>
      </c>
      <c r="AA3207" s="6">
        <v>2039.38089725906</v>
      </c>
      <c r="AB3207" s="6">
        <v>1476.75333628219</v>
      </c>
      <c r="AC3207" s="6">
        <v>133.36075936959099</v>
      </c>
      <c r="AF3207" s="24" t="s">
        <v>5802</v>
      </c>
      <c r="AG3207" s="24" t="s">
        <v>212</v>
      </c>
      <c r="AH3207" s="25">
        <v>3262.29271992228</v>
      </c>
      <c r="AI3207" s="25">
        <v>3346.7775506370599</v>
      </c>
      <c r="AJ3207" s="25">
        <v>50.652695486561001</v>
      </c>
    </row>
    <row r="3208" spans="25:36" x14ac:dyDescent="0.2">
      <c r="Y3208" t="s">
        <v>6059</v>
      </c>
      <c r="Z3208" t="s">
        <v>212</v>
      </c>
      <c r="AA3208" s="6">
        <v>2041.6696247912901</v>
      </c>
      <c r="AB3208" s="6">
        <v>1619.9771480682</v>
      </c>
      <c r="AC3208" s="6">
        <v>68.533128995562507</v>
      </c>
      <c r="AF3208" s="24" t="s">
        <v>6554</v>
      </c>
      <c r="AG3208" s="24" t="s">
        <v>212</v>
      </c>
      <c r="AH3208" s="25">
        <v>3961.9622662591801</v>
      </c>
      <c r="AI3208" s="25">
        <v>3346.96167450031</v>
      </c>
      <c r="AJ3208" s="25">
        <v>61.255752561472903</v>
      </c>
    </row>
    <row r="3209" spans="25:36" x14ac:dyDescent="0.2">
      <c r="Y3209" t="s">
        <v>6061</v>
      </c>
      <c r="Z3209" t="s">
        <v>212</v>
      </c>
      <c r="AA3209" s="6">
        <v>2042.21128535765</v>
      </c>
      <c r="AB3209" s="6">
        <v>1430.2390128715799</v>
      </c>
      <c r="AC3209" s="6">
        <v>126.647305654818</v>
      </c>
      <c r="AF3209" s="24" t="s">
        <v>7084</v>
      </c>
      <c r="AG3209" s="24" t="s">
        <v>212</v>
      </c>
      <c r="AH3209" s="25">
        <v>4003.7297877708202</v>
      </c>
      <c r="AI3209" s="25">
        <v>3347.4511200555398</v>
      </c>
      <c r="AJ3209" s="25">
        <v>41.903757575268799</v>
      </c>
    </row>
    <row r="3210" spans="25:36" x14ac:dyDescent="0.2">
      <c r="Y3210" t="s">
        <v>6063</v>
      </c>
      <c r="Z3210" t="s">
        <v>212</v>
      </c>
      <c r="AA3210" s="6">
        <v>2042.9430100045699</v>
      </c>
      <c r="AB3210" s="6">
        <v>1384.8961522849099</v>
      </c>
      <c r="AC3210" s="6">
        <v>107.514142051462</v>
      </c>
      <c r="AF3210" s="24" t="s">
        <v>6541</v>
      </c>
      <c r="AG3210" s="24" t="s">
        <v>212</v>
      </c>
      <c r="AH3210" s="25">
        <v>4068.52204210624</v>
      </c>
      <c r="AI3210" s="25">
        <v>3349.0457136341802</v>
      </c>
      <c r="AJ3210" s="25">
        <v>46.917235176610298</v>
      </c>
    </row>
    <row r="3211" spans="25:36" x14ac:dyDescent="0.2">
      <c r="Y3211" t="s">
        <v>6065</v>
      </c>
      <c r="Z3211" t="s">
        <v>212</v>
      </c>
      <c r="AA3211" s="6">
        <v>2043.36200048925</v>
      </c>
      <c r="AB3211" s="6">
        <v>1603.8000993243099</v>
      </c>
      <c r="AC3211" s="6">
        <v>98.427610052500199</v>
      </c>
      <c r="AF3211" s="24" t="s">
        <v>7794</v>
      </c>
      <c r="AG3211" s="24" t="s">
        <v>212</v>
      </c>
      <c r="AH3211" s="25">
        <v>6108.4973160297004</v>
      </c>
      <c r="AI3211" s="25">
        <v>3352.3908938644499</v>
      </c>
      <c r="AJ3211" s="25">
        <v>114.176553433511</v>
      </c>
    </row>
    <row r="3212" spans="25:36" x14ac:dyDescent="0.2">
      <c r="Y3212" t="s">
        <v>6067</v>
      </c>
      <c r="Z3212" t="s">
        <v>212</v>
      </c>
      <c r="AA3212" s="6">
        <v>2045.2499260413199</v>
      </c>
      <c r="AB3212" s="6">
        <v>1998.4025669078301</v>
      </c>
      <c r="AC3212" s="6">
        <v>76.282900403339696</v>
      </c>
      <c r="AF3212" s="24" t="s">
        <v>5632</v>
      </c>
      <c r="AG3212" s="24" t="s">
        <v>212</v>
      </c>
      <c r="AH3212" s="25">
        <v>3053.5424718997801</v>
      </c>
      <c r="AI3212" s="25">
        <v>3353.7778182217598</v>
      </c>
      <c r="AJ3212" s="25">
        <v>52.0701141829894</v>
      </c>
    </row>
    <row r="3213" spans="25:36" x14ac:dyDescent="0.2">
      <c r="Y3213" t="s">
        <v>6069</v>
      </c>
      <c r="Z3213" t="s">
        <v>212</v>
      </c>
      <c r="AA3213" s="6">
        <v>2045.5316091910099</v>
      </c>
      <c r="AB3213" s="6">
        <v>1578.3873571208901</v>
      </c>
      <c r="AC3213" s="6">
        <v>105.04366514708499</v>
      </c>
      <c r="AF3213" s="24" t="s">
        <v>728</v>
      </c>
      <c r="AG3213" s="24" t="s">
        <v>212</v>
      </c>
      <c r="AH3213" s="25">
        <v>3355.1462321890099</v>
      </c>
      <c r="AI3213" s="25">
        <v>3355.1462321890099</v>
      </c>
      <c r="AJ3213" s="25"/>
    </row>
    <row r="3214" spans="25:36" x14ac:dyDescent="0.2">
      <c r="Y3214" t="s">
        <v>6071</v>
      </c>
      <c r="Z3214" t="s">
        <v>212</v>
      </c>
      <c r="AA3214" s="6">
        <v>2046.7319630357399</v>
      </c>
      <c r="AB3214" s="6">
        <v>1716.5903385792101</v>
      </c>
      <c r="AC3214" s="6">
        <v>56.290540715273799</v>
      </c>
      <c r="AF3214" s="24" t="s">
        <v>5970</v>
      </c>
      <c r="AG3214" s="24" t="s">
        <v>212</v>
      </c>
      <c r="AH3214" s="25">
        <v>3143.7855397179701</v>
      </c>
      <c r="AI3214" s="25">
        <v>3355.9722066600598</v>
      </c>
      <c r="AJ3214" s="25">
        <v>44.792882507300703</v>
      </c>
    </row>
    <row r="3215" spans="25:36" x14ac:dyDescent="0.2">
      <c r="Y3215" t="s">
        <v>6073</v>
      </c>
      <c r="Z3215" t="s">
        <v>212</v>
      </c>
      <c r="AA3215" s="6">
        <v>2046.9754417156801</v>
      </c>
      <c r="AB3215" s="6">
        <v>1529.40440938039</v>
      </c>
      <c r="AC3215" s="6">
        <v>123.93758761428499</v>
      </c>
      <c r="AF3215" s="24" t="s">
        <v>6317</v>
      </c>
      <c r="AG3215" s="24" t="s">
        <v>212</v>
      </c>
      <c r="AH3215" s="25">
        <v>4535.9987306357298</v>
      </c>
      <c r="AI3215" s="25">
        <v>3356.1531996405101</v>
      </c>
      <c r="AJ3215" s="25">
        <v>67.496475185774599</v>
      </c>
    </row>
    <row r="3216" spans="25:36" x14ac:dyDescent="0.2">
      <c r="Y3216" t="s">
        <v>6075</v>
      </c>
      <c r="Z3216" t="s">
        <v>212</v>
      </c>
      <c r="AA3216" s="6">
        <v>2049.6500622673602</v>
      </c>
      <c r="AB3216" s="6">
        <v>1403.9711186280001</v>
      </c>
      <c r="AC3216" s="6">
        <v>106.265152345662</v>
      </c>
      <c r="AF3216" s="24" t="s">
        <v>7059</v>
      </c>
      <c r="AG3216" s="24" t="s">
        <v>212</v>
      </c>
      <c r="AH3216" s="25">
        <v>3857.5398609142298</v>
      </c>
      <c r="AI3216" s="25">
        <v>3358</v>
      </c>
      <c r="AJ3216" s="25">
        <v>118.868128432495</v>
      </c>
    </row>
    <row r="3217" spans="25:36" x14ac:dyDescent="0.2">
      <c r="Y3217" t="s">
        <v>6077</v>
      </c>
      <c r="Z3217" t="s">
        <v>212</v>
      </c>
      <c r="AA3217" s="6">
        <v>2050.2882187068799</v>
      </c>
      <c r="AB3217" s="6">
        <v>1961.5038007257399</v>
      </c>
      <c r="AC3217" s="6">
        <v>49.855794366051597</v>
      </c>
      <c r="AF3217" s="24" t="s">
        <v>7670</v>
      </c>
      <c r="AG3217" s="24" t="s">
        <v>212</v>
      </c>
      <c r="AH3217" s="25">
        <v>5237.6237315402504</v>
      </c>
      <c r="AI3217" s="25">
        <v>3358.7030794961902</v>
      </c>
      <c r="AJ3217" s="25">
        <v>105.633099995292</v>
      </c>
    </row>
    <row r="3218" spans="25:36" x14ac:dyDescent="0.2">
      <c r="Y3218" t="s">
        <v>6079</v>
      </c>
      <c r="Z3218" t="s">
        <v>212</v>
      </c>
      <c r="AA3218" s="6">
        <v>2050.6341734235002</v>
      </c>
      <c r="AB3218" s="6">
        <v>1546.94715732282</v>
      </c>
      <c r="AC3218" s="6">
        <v>65.281543889933104</v>
      </c>
      <c r="AF3218" s="24" t="s">
        <v>6787</v>
      </c>
      <c r="AG3218" s="24" t="s">
        <v>212</v>
      </c>
      <c r="AH3218" s="25">
        <v>3976.9689188346301</v>
      </c>
      <c r="AI3218" s="25">
        <v>3359.53438667709</v>
      </c>
      <c r="AJ3218" s="25">
        <v>72.864320601114798</v>
      </c>
    </row>
    <row r="3219" spans="25:36" x14ac:dyDescent="0.2">
      <c r="Y3219" t="s">
        <v>6081</v>
      </c>
      <c r="Z3219" t="s">
        <v>212</v>
      </c>
      <c r="AA3219" s="6">
        <v>2051.0063004538702</v>
      </c>
      <c r="AB3219" s="6">
        <v>1961.4100802652799</v>
      </c>
      <c r="AC3219" s="6">
        <v>76.538806879931698</v>
      </c>
      <c r="AF3219" s="24" t="s">
        <v>5244</v>
      </c>
      <c r="AG3219" s="24" t="s">
        <v>212</v>
      </c>
      <c r="AH3219" s="25">
        <v>3233.2504969648198</v>
      </c>
      <c r="AI3219" s="25">
        <v>3361.1736619660001</v>
      </c>
      <c r="AJ3219" s="25">
        <v>55.012327725307898</v>
      </c>
    </row>
    <row r="3220" spans="25:36" x14ac:dyDescent="0.2">
      <c r="Y3220" t="s">
        <v>6083</v>
      </c>
      <c r="Z3220" t="s">
        <v>212</v>
      </c>
      <c r="AA3220" s="6">
        <v>2052.7177296258801</v>
      </c>
      <c r="AB3220" s="6">
        <v>1430.7822036001401</v>
      </c>
      <c r="AC3220" s="6">
        <v>108.23112686666001</v>
      </c>
      <c r="AF3220" s="24" t="s">
        <v>7538</v>
      </c>
      <c r="AG3220" s="24" t="s">
        <v>212</v>
      </c>
      <c r="AH3220" s="25">
        <v>4634.0433190428803</v>
      </c>
      <c r="AI3220" s="25">
        <v>3362.3177975133399</v>
      </c>
      <c r="AJ3220" s="25">
        <v>64.590254056606497</v>
      </c>
    </row>
    <row r="3221" spans="25:36" x14ac:dyDescent="0.2">
      <c r="Y3221" t="s">
        <v>6085</v>
      </c>
      <c r="Z3221" t="s">
        <v>212</v>
      </c>
      <c r="AA3221" s="6">
        <v>2053.11877171164</v>
      </c>
      <c r="AB3221" s="6">
        <v>2121.6353869917898</v>
      </c>
      <c r="AC3221" s="6">
        <v>48.475097660340403</v>
      </c>
      <c r="AF3221" s="24" t="s">
        <v>5478</v>
      </c>
      <c r="AG3221" s="24" t="s">
        <v>212</v>
      </c>
      <c r="AH3221" s="25">
        <v>3305.2394639816298</v>
      </c>
      <c r="AI3221" s="25">
        <v>3364.1521786141102</v>
      </c>
      <c r="AJ3221" s="25">
        <v>62.312167511029301</v>
      </c>
    </row>
    <row r="3222" spans="25:36" x14ac:dyDescent="0.2">
      <c r="Y3222" t="s">
        <v>6087</v>
      </c>
      <c r="Z3222" t="s">
        <v>212</v>
      </c>
      <c r="AA3222" s="6">
        <v>2055.63017559624</v>
      </c>
      <c r="AB3222" s="6">
        <v>1614.7774526974299</v>
      </c>
      <c r="AC3222" s="6">
        <v>88.896273572013698</v>
      </c>
      <c r="AF3222" s="24" t="s">
        <v>5872</v>
      </c>
      <c r="AG3222" s="24" t="s">
        <v>212</v>
      </c>
      <c r="AH3222" s="25">
        <v>3287.9570040674898</v>
      </c>
      <c r="AI3222" s="25">
        <v>3370.9733524998101</v>
      </c>
      <c r="AJ3222" s="25">
        <v>44.158396526114203</v>
      </c>
    </row>
    <row r="3223" spans="25:36" x14ac:dyDescent="0.2">
      <c r="Y3223" t="s">
        <v>6089</v>
      </c>
      <c r="Z3223" t="s">
        <v>212</v>
      </c>
      <c r="AA3223" s="6">
        <v>2055.9166366568802</v>
      </c>
      <c r="AB3223" s="6">
        <v>1890.35198716742</v>
      </c>
      <c r="AC3223" s="6">
        <v>94.545618600202104</v>
      </c>
      <c r="AF3223" s="24" t="s">
        <v>5952</v>
      </c>
      <c r="AG3223" s="24" t="s">
        <v>212</v>
      </c>
      <c r="AH3223" s="25">
        <v>3508.3396930480299</v>
      </c>
      <c r="AI3223" s="25">
        <v>3370.9900040013099</v>
      </c>
      <c r="AJ3223" s="25">
        <v>48.841575803365103</v>
      </c>
    </row>
    <row r="3224" spans="25:36" x14ac:dyDescent="0.2">
      <c r="Y3224" t="s">
        <v>6091</v>
      </c>
      <c r="Z3224" t="s">
        <v>212</v>
      </c>
      <c r="AA3224" s="6">
        <v>2057.54606165826</v>
      </c>
      <c r="AB3224" s="6">
        <v>1850</v>
      </c>
      <c r="AC3224" s="6">
        <v>76.342163945114507</v>
      </c>
      <c r="AF3224" s="24" t="s">
        <v>4271</v>
      </c>
      <c r="AG3224" s="24" t="s">
        <v>212</v>
      </c>
      <c r="AH3224" s="25">
        <v>2973.8349794013202</v>
      </c>
      <c r="AI3224" s="25">
        <v>3371</v>
      </c>
      <c r="AJ3224" s="25">
        <v>54.862538522294898</v>
      </c>
    </row>
    <row r="3225" spans="25:36" x14ac:dyDescent="0.2">
      <c r="Y3225" t="s">
        <v>6093</v>
      </c>
      <c r="Z3225" t="s">
        <v>212</v>
      </c>
      <c r="AA3225" s="6">
        <v>2057.6905510288102</v>
      </c>
      <c r="AB3225" s="6">
        <v>1847.24239243701</v>
      </c>
      <c r="AC3225" s="6">
        <v>56.386404319882701</v>
      </c>
      <c r="AF3225" s="24" t="s">
        <v>6235</v>
      </c>
      <c r="AG3225" s="24" t="s">
        <v>212</v>
      </c>
      <c r="AH3225" s="25">
        <v>3498.0839925820001</v>
      </c>
      <c r="AI3225" s="25">
        <v>3371.4968913028301</v>
      </c>
      <c r="AJ3225" s="25">
        <v>40.995876929959401</v>
      </c>
    </row>
    <row r="3226" spans="25:36" x14ac:dyDescent="0.2">
      <c r="Y3226" t="s">
        <v>6095</v>
      </c>
      <c r="Z3226" t="s">
        <v>212</v>
      </c>
      <c r="AA3226" s="6">
        <v>2059.1512079040799</v>
      </c>
      <c r="AB3226" s="6">
        <v>1393.7170218578401</v>
      </c>
      <c r="AC3226" s="6">
        <v>92.448019079471905</v>
      </c>
      <c r="AF3226" s="24" t="s">
        <v>6817</v>
      </c>
      <c r="AG3226" s="24" t="s">
        <v>212</v>
      </c>
      <c r="AH3226" s="25">
        <v>3918.80313258569</v>
      </c>
      <c r="AI3226" s="25">
        <v>3374.5058672032201</v>
      </c>
      <c r="AJ3226" s="25">
        <v>51.341763754667703</v>
      </c>
    </row>
    <row r="3227" spans="25:36" x14ac:dyDescent="0.2">
      <c r="Y3227" t="s">
        <v>6096</v>
      </c>
      <c r="Z3227" t="s">
        <v>212</v>
      </c>
      <c r="AA3227" s="6">
        <v>2060.0892792394702</v>
      </c>
      <c r="AB3227" s="6">
        <v>1851</v>
      </c>
      <c r="AC3227" s="6">
        <v>45.684764266286798</v>
      </c>
      <c r="AF3227" s="24" t="s">
        <v>5524</v>
      </c>
      <c r="AG3227" s="24" t="s">
        <v>212</v>
      </c>
      <c r="AH3227" s="25">
        <v>3733.9628676360298</v>
      </c>
      <c r="AI3227" s="25">
        <v>3376.5368824912598</v>
      </c>
      <c r="AJ3227" s="25">
        <v>77.223593080675101</v>
      </c>
    </row>
    <row r="3228" spans="25:36" x14ac:dyDescent="0.2">
      <c r="Y3228" t="s">
        <v>6098</v>
      </c>
      <c r="Z3228" t="s">
        <v>212</v>
      </c>
      <c r="AA3228" s="6">
        <v>2063.00241021176</v>
      </c>
      <c r="AB3228" s="6">
        <v>1664.1407000122299</v>
      </c>
      <c r="AC3228" s="6">
        <v>89.290872470829996</v>
      </c>
      <c r="AF3228" s="24" t="s">
        <v>6393</v>
      </c>
      <c r="AG3228" s="24" t="s">
        <v>212</v>
      </c>
      <c r="AH3228" s="25">
        <v>3635.3369984211099</v>
      </c>
      <c r="AI3228" s="25">
        <v>3378.2572315901198</v>
      </c>
      <c r="AJ3228" s="25">
        <v>51.906716790318697</v>
      </c>
    </row>
    <row r="3229" spans="25:36" x14ac:dyDescent="0.2">
      <c r="Y3229" t="s">
        <v>6100</v>
      </c>
      <c r="Z3229" t="s">
        <v>212</v>
      </c>
      <c r="AA3229" s="6">
        <v>2063.2572903755399</v>
      </c>
      <c r="AB3229" s="6">
        <v>1310.0521556060701</v>
      </c>
      <c r="AC3229" s="6">
        <v>148.83967547146801</v>
      </c>
      <c r="AF3229" s="24" t="s">
        <v>6459</v>
      </c>
      <c r="AG3229" s="24" t="s">
        <v>212</v>
      </c>
      <c r="AH3229" s="25">
        <v>3503.8494548213298</v>
      </c>
      <c r="AI3229" s="25">
        <v>3379.15210322756</v>
      </c>
      <c r="AJ3229" s="25">
        <v>59.879916838539998</v>
      </c>
    </row>
    <row r="3230" spans="25:36" x14ac:dyDescent="0.2">
      <c r="Y3230" t="s">
        <v>6102</v>
      </c>
      <c r="Z3230" t="s">
        <v>212</v>
      </c>
      <c r="AA3230" s="6">
        <v>2063.26321975165</v>
      </c>
      <c r="AB3230" s="6">
        <v>1770</v>
      </c>
      <c r="AC3230" s="6">
        <v>50.250981973544299</v>
      </c>
      <c r="AF3230" s="24" t="s">
        <v>6548</v>
      </c>
      <c r="AG3230" s="24" t="s">
        <v>212</v>
      </c>
      <c r="AH3230" s="25">
        <v>3516.4520478924101</v>
      </c>
      <c r="AI3230" s="25">
        <v>3379.98264010107</v>
      </c>
      <c r="AJ3230" s="25">
        <v>42.113809126014601</v>
      </c>
    </row>
    <row r="3231" spans="25:36" x14ac:dyDescent="0.2">
      <c r="Y3231" t="s">
        <v>179</v>
      </c>
      <c r="Z3231" t="s">
        <v>212</v>
      </c>
      <c r="AA3231" s="6">
        <v>2066.3551016208598</v>
      </c>
      <c r="AB3231" s="6">
        <v>1894.5182563907699</v>
      </c>
      <c r="AC3231" s="6">
        <v>63.001498258586203</v>
      </c>
      <c r="AF3231" s="24" t="s">
        <v>5881</v>
      </c>
      <c r="AG3231" s="24" t="s">
        <v>212</v>
      </c>
      <c r="AH3231" s="25">
        <v>3600.13248765352</v>
      </c>
      <c r="AI3231" s="25">
        <v>3382</v>
      </c>
      <c r="AJ3231" s="25">
        <v>69.574617803596794</v>
      </c>
    </row>
    <row r="3232" spans="25:36" x14ac:dyDescent="0.2">
      <c r="Y3232" t="s">
        <v>6105</v>
      </c>
      <c r="Z3232" t="s">
        <v>212</v>
      </c>
      <c r="AA3232" s="6">
        <v>2067.83606649586</v>
      </c>
      <c r="AB3232" s="6">
        <v>1829.2010312955899</v>
      </c>
      <c r="AC3232" s="6">
        <v>49.065747383455999</v>
      </c>
      <c r="AF3232" s="24" t="s">
        <v>6475</v>
      </c>
      <c r="AG3232" s="24" t="s">
        <v>212</v>
      </c>
      <c r="AH3232" s="25">
        <v>4762.4043788133404</v>
      </c>
      <c r="AI3232" s="25">
        <v>3383.3750843906</v>
      </c>
      <c r="AJ3232" s="25">
        <v>100.790869021227</v>
      </c>
    </row>
    <row r="3233" spans="25:36" x14ac:dyDescent="0.2">
      <c r="Y3233" t="s">
        <v>6107</v>
      </c>
      <c r="Z3233" t="s">
        <v>212</v>
      </c>
      <c r="AA3233" s="6">
        <v>2068.01848518109</v>
      </c>
      <c r="AB3233" s="6">
        <v>1770.2407313065701</v>
      </c>
      <c r="AC3233" s="6">
        <v>77.934809950632697</v>
      </c>
      <c r="AF3233" s="24" t="s">
        <v>6765</v>
      </c>
      <c r="AG3233" s="24" t="s">
        <v>212</v>
      </c>
      <c r="AH3233" s="25">
        <v>3940.3726304506799</v>
      </c>
      <c r="AI3233" s="25">
        <v>3387.1956097217098</v>
      </c>
      <c r="AJ3233" s="25">
        <v>79.008447449818306</v>
      </c>
    </row>
    <row r="3234" spans="25:36" x14ac:dyDescent="0.2">
      <c r="Y3234" t="s">
        <v>6109</v>
      </c>
      <c r="Z3234" t="s">
        <v>212</v>
      </c>
      <c r="AA3234" s="6">
        <v>2068.32430529672</v>
      </c>
      <c r="AB3234" s="6">
        <v>1677</v>
      </c>
      <c r="AC3234" s="6">
        <v>59.061445173717502</v>
      </c>
      <c r="AF3234" s="24" t="s">
        <v>6165</v>
      </c>
      <c r="AG3234" s="24" t="s">
        <v>212</v>
      </c>
      <c r="AH3234" s="25">
        <v>4092.7264354814201</v>
      </c>
      <c r="AI3234" s="25">
        <v>3390.8797872123901</v>
      </c>
      <c r="AJ3234" s="25">
        <v>66.124595592373694</v>
      </c>
    </row>
    <row r="3235" spans="25:36" x14ac:dyDescent="0.2">
      <c r="Y3235" t="s">
        <v>6111</v>
      </c>
      <c r="Z3235" t="s">
        <v>212</v>
      </c>
      <c r="AA3235" s="6">
        <v>2068.6617601928201</v>
      </c>
      <c r="AB3235" s="6">
        <v>1650.7900862762899</v>
      </c>
      <c r="AC3235" s="6">
        <v>98.402249586775895</v>
      </c>
      <c r="AF3235" s="24" t="s">
        <v>4668</v>
      </c>
      <c r="AG3235" s="24" t="s">
        <v>212</v>
      </c>
      <c r="AH3235" s="25">
        <v>3634.6668897207801</v>
      </c>
      <c r="AI3235" s="25">
        <v>3391</v>
      </c>
      <c r="AJ3235" s="25">
        <v>98.074263710699199</v>
      </c>
    </row>
    <row r="3236" spans="25:36" x14ac:dyDescent="0.2">
      <c r="Y3236" t="s">
        <v>6113</v>
      </c>
      <c r="Z3236" t="s">
        <v>212</v>
      </c>
      <c r="AA3236" s="6">
        <v>2068.7861235187902</v>
      </c>
      <c r="AB3236" s="6">
        <v>1836.6498563698001</v>
      </c>
      <c r="AC3236" s="6">
        <v>76.540335221261401</v>
      </c>
      <c r="AF3236" s="24" t="s">
        <v>5931</v>
      </c>
      <c r="AG3236" s="24" t="s">
        <v>212</v>
      </c>
      <c r="AH3236" s="25">
        <v>3624.3007682064399</v>
      </c>
      <c r="AI3236" s="25">
        <v>3392.5154116031299</v>
      </c>
      <c r="AJ3236" s="25">
        <v>32.0605786807482</v>
      </c>
    </row>
    <row r="3237" spans="25:36" x14ac:dyDescent="0.2">
      <c r="Y3237" t="s">
        <v>6115</v>
      </c>
      <c r="Z3237" t="s">
        <v>212</v>
      </c>
      <c r="AA3237" s="6">
        <v>2069.68523313277</v>
      </c>
      <c r="AB3237" s="6">
        <v>1848.6027137926401</v>
      </c>
      <c r="AC3237" s="6">
        <v>59.940750232689503</v>
      </c>
      <c r="AF3237" s="24" t="s">
        <v>6917</v>
      </c>
      <c r="AG3237" s="24" t="s">
        <v>212</v>
      </c>
      <c r="AH3237" s="25">
        <v>4080.6504559994901</v>
      </c>
      <c r="AI3237" s="25">
        <v>3398.0632150247302</v>
      </c>
      <c r="AJ3237" s="25">
        <v>66.061385723890695</v>
      </c>
    </row>
    <row r="3238" spans="25:36" x14ac:dyDescent="0.2">
      <c r="Y3238" t="s">
        <v>6117</v>
      </c>
      <c r="Z3238" t="s">
        <v>212</v>
      </c>
      <c r="AA3238" s="6">
        <v>2071.2096720582699</v>
      </c>
      <c r="AB3238" s="6">
        <v>1831.75712265218</v>
      </c>
      <c r="AC3238" s="6">
        <v>79.504284086183105</v>
      </c>
      <c r="AF3238" s="24" t="s">
        <v>7540</v>
      </c>
      <c r="AG3238" s="24" t="s">
        <v>212</v>
      </c>
      <c r="AH3238" s="25">
        <v>5596.8628976311302</v>
      </c>
      <c r="AI3238" s="25">
        <v>3399.3665596005399</v>
      </c>
      <c r="AJ3238" s="25">
        <v>91.563859799619806</v>
      </c>
    </row>
    <row r="3239" spans="25:36" x14ac:dyDescent="0.2">
      <c r="Y3239" t="s">
        <v>6119</v>
      </c>
      <c r="Z3239" t="s">
        <v>212</v>
      </c>
      <c r="AA3239" s="6">
        <v>2071.96130707668</v>
      </c>
      <c r="AB3239" s="6">
        <v>1039.9881733156701</v>
      </c>
      <c r="AC3239" s="6">
        <v>156.322784670744</v>
      </c>
      <c r="AF3239" s="24" t="s">
        <v>6209</v>
      </c>
      <c r="AG3239" s="24" t="s">
        <v>274</v>
      </c>
      <c r="AH3239" s="25">
        <v>3262.0476343079599</v>
      </c>
      <c r="AI3239" s="25">
        <v>3401.84641306596</v>
      </c>
      <c r="AJ3239" s="25">
        <v>57.332833870712903</v>
      </c>
    </row>
    <row r="3240" spans="25:36" x14ac:dyDescent="0.2">
      <c r="Y3240" t="s">
        <v>6120</v>
      </c>
      <c r="Z3240" t="s">
        <v>274</v>
      </c>
      <c r="AA3240" s="6">
        <v>2072.4238612425602</v>
      </c>
      <c r="AB3240" s="6">
        <v>1332.984594</v>
      </c>
      <c r="AC3240" s="6">
        <v>105.33876683065699</v>
      </c>
      <c r="AF3240" s="24" t="s">
        <v>6595</v>
      </c>
      <c r="AG3240" s="24" t="s">
        <v>212</v>
      </c>
      <c r="AH3240" s="25">
        <v>3983.7195405428902</v>
      </c>
      <c r="AI3240" s="25">
        <v>3402.60108253321</v>
      </c>
      <c r="AJ3240" s="25">
        <v>64.318881921324007</v>
      </c>
    </row>
    <row r="3241" spans="25:36" x14ac:dyDescent="0.2">
      <c r="Y3241" t="s">
        <v>6122</v>
      </c>
      <c r="Z3241" t="s">
        <v>212</v>
      </c>
      <c r="AA3241" s="6">
        <v>2073.67342736106</v>
      </c>
      <c r="AB3241" s="6">
        <v>1824.78250254416</v>
      </c>
      <c r="AC3241" s="6">
        <v>73.017109358887197</v>
      </c>
      <c r="AF3241" s="24" t="s">
        <v>6143</v>
      </c>
      <c r="AG3241" s="24" t="s">
        <v>212</v>
      </c>
      <c r="AH3241" s="25">
        <v>3718.9185373968699</v>
      </c>
      <c r="AI3241" s="25">
        <v>3403.1200056349999</v>
      </c>
      <c r="AJ3241" s="25">
        <v>50.992924415717098</v>
      </c>
    </row>
    <row r="3242" spans="25:36" x14ac:dyDescent="0.2">
      <c r="Y3242" t="s">
        <v>6124</v>
      </c>
      <c r="Z3242" t="s">
        <v>212</v>
      </c>
      <c r="AA3242" s="6">
        <v>2074.14494103998</v>
      </c>
      <c r="AB3242" s="6">
        <v>1382.2594523549999</v>
      </c>
      <c r="AC3242" s="6">
        <v>152.050541472378</v>
      </c>
      <c r="AF3242" s="24" t="s">
        <v>207</v>
      </c>
      <c r="AG3242" s="24" t="s">
        <v>212</v>
      </c>
      <c r="AH3242" s="25">
        <v>3551.1625531043501</v>
      </c>
      <c r="AI3242" s="25">
        <v>3405.12233207902</v>
      </c>
      <c r="AJ3242" s="25">
        <v>49.104213583601101</v>
      </c>
    </row>
    <row r="3243" spans="25:36" x14ac:dyDescent="0.2">
      <c r="Y3243" t="s">
        <v>6126</v>
      </c>
      <c r="Z3243" t="s">
        <v>274</v>
      </c>
      <c r="AA3243" s="6">
        <v>2075.69952161027</v>
      </c>
      <c r="AB3243" s="6">
        <v>1607.4187201852101</v>
      </c>
      <c r="AC3243" s="6">
        <v>76.485872114267707</v>
      </c>
      <c r="AF3243" s="24" t="s">
        <v>6883</v>
      </c>
      <c r="AG3243" s="24" t="s">
        <v>212</v>
      </c>
      <c r="AH3243" s="25">
        <v>4144.9924545521299</v>
      </c>
      <c r="AI3243" s="25">
        <v>3407.3620097591102</v>
      </c>
      <c r="AJ3243" s="25">
        <v>65.002297381082599</v>
      </c>
    </row>
    <row r="3244" spans="25:36" x14ac:dyDescent="0.2">
      <c r="Y3244" t="s">
        <v>6128</v>
      </c>
      <c r="Z3244" t="s">
        <v>212</v>
      </c>
      <c r="AA3244" s="6">
        <v>2076.50849796489</v>
      </c>
      <c r="AB3244" s="6">
        <v>2125.9382197637801</v>
      </c>
      <c r="AC3244" s="6">
        <v>55.716373738576301</v>
      </c>
      <c r="AF3244" s="24" t="s">
        <v>6450</v>
      </c>
      <c r="AG3244" s="24" t="s">
        <v>212</v>
      </c>
      <c r="AH3244" s="25">
        <v>3754.9548631370199</v>
      </c>
      <c r="AI3244" s="25">
        <v>3410.0044230561002</v>
      </c>
      <c r="AJ3244" s="25">
        <v>35.0998268453123</v>
      </c>
    </row>
    <row r="3245" spans="25:36" x14ac:dyDescent="0.2">
      <c r="Y3245" t="s">
        <v>6129</v>
      </c>
      <c r="Z3245" t="s">
        <v>274</v>
      </c>
      <c r="AA3245" s="6">
        <v>2077.6407757687898</v>
      </c>
      <c r="AB3245" s="6">
        <v>1543.95921693337</v>
      </c>
      <c r="AC3245" s="6">
        <v>114.97004557229999</v>
      </c>
      <c r="AF3245" s="24" t="s">
        <v>6367</v>
      </c>
      <c r="AG3245" s="24" t="s">
        <v>212</v>
      </c>
      <c r="AH3245" s="25">
        <v>3802.1283745647602</v>
      </c>
      <c r="AI3245" s="25">
        <v>3410.0963481306098</v>
      </c>
      <c r="AJ3245" s="25">
        <v>61.043330300780802</v>
      </c>
    </row>
    <row r="3246" spans="25:36" x14ac:dyDescent="0.2">
      <c r="Y3246" t="s">
        <v>6131</v>
      </c>
      <c r="Z3246" t="s">
        <v>212</v>
      </c>
      <c r="AA3246" s="6">
        <v>2077.8680077418398</v>
      </c>
      <c r="AB3246" s="6">
        <v>1770.2407313065701</v>
      </c>
      <c r="AC3246" s="6">
        <v>72.249792133238302</v>
      </c>
      <c r="AF3246" s="24" t="s">
        <v>5698</v>
      </c>
      <c r="AG3246" s="24" t="s">
        <v>212</v>
      </c>
      <c r="AH3246" s="25">
        <v>3933.4485124852599</v>
      </c>
      <c r="AI3246" s="25">
        <v>3411.24661683656</v>
      </c>
      <c r="AJ3246" s="25">
        <v>62.0764047811846</v>
      </c>
    </row>
    <row r="3247" spans="25:36" x14ac:dyDescent="0.2">
      <c r="Y3247" t="s">
        <v>6133</v>
      </c>
      <c r="Z3247" t="s">
        <v>212</v>
      </c>
      <c r="AA3247" s="6">
        <v>2078.3023318576602</v>
      </c>
      <c r="AB3247" s="6">
        <v>1752.8614330702801</v>
      </c>
      <c r="AC3247" s="6">
        <v>42.412858907388497</v>
      </c>
      <c r="AF3247" s="24" t="s">
        <v>7310</v>
      </c>
      <c r="AG3247" s="24" t="s">
        <v>212</v>
      </c>
      <c r="AH3247" s="25">
        <v>4145.6155768325398</v>
      </c>
      <c r="AI3247" s="25">
        <v>3411.9858704082599</v>
      </c>
      <c r="AJ3247" s="25">
        <v>82.351150434446197</v>
      </c>
    </row>
    <row r="3248" spans="25:36" x14ac:dyDescent="0.2">
      <c r="Y3248" t="s">
        <v>6135</v>
      </c>
      <c r="Z3248" t="s">
        <v>212</v>
      </c>
      <c r="AA3248" s="6">
        <v>2079.1119696647902</v>
      </c>
      <c r="AB3248" s="6">
        <v>1067.9673356030901</v>
      </c>
      <c r="AC3248" s="6">
        <v>105.95150994936</v>
      </c>
      <c r="AF3248" s="24" t="s">
        <v>8569</v>
      </c>
      <c r="AG3248" s="24" t="s">
        <v>212</v>
      </c>
      <c r="AH3248" s="25">
        <v>5725.4122037290099</v>
      </c>
      <c r="AI3248" s="25">
        <v>3412.5112307525601</v>
      </c>
      <c r="AJ3248" s="25">
        <v>82.849296439117495</v>
      </c>
    </row>
    <row r="3249" spans="25:36" x14ac:dyDescent="0.2">
      <c r="Y3249" t="s">
        <v>6137</v>
      </c>
      <c r="Z3249" t="s">
        <v>212</v>
      </c>
      <c r="AA3249" s="6">
        <v>2080.15529241281</v>
      </c>
      <c r="AB3249" s="6">
        <v>709.47227045813202</v>
      </c>
      <c r="AC3249" s="6">
        <v>160.59867724485099</v>
      </c>
      <c r="AF3249" s="24" t="s">
        <v>6426</v>
      </c>
      <c r="AG3249" s="24" t="s">
        <v>212</v>
      </c>
      <c r="AH3249" s="25">
        <v>3242.9344550308201</v>
      </c>
      <c r="AI3249" s="25">
        <v>3416.2478188945101</v>
      </c>
      <c r="AJ3249" s="25">
        <v>43.128324635637803</v>
      </c>
    </row>
    <row r="3250" spans="25:36" x14ac:dyDescent="0.2">
      <c r="Y3250" t="s">
        <v>6139</v>
      </c>
      <c r="Z3250" t="s">
        <v>212</v>
      </c>
      <c r="AA3250" s="6">
        <v>2081.7606725618298</v>
      </c>
      <c r="AB3250" s="6">
        <v>1597.8522484631901</v>
      </c>
      <c r="AC3250" s="6">
        <v>81.475372774308795</v>
      </c>
      <c r="AF3250" s="24" t="s">
        <v>6909</v>
      </c>
      <c r="AG3250" s="24" t="s">
        <v>212</v>
      </c>
      <c r="AH3250" s="25">
        <v>6398.6962531322897</v>
      </c>
      <c r="AI3250" s="25">
        <v>3418.3512101741399</v>
      </c>
      <c r="AJ3250" s="25">
        <v>109.783573829438</v>
      </c>
    </row>
    <row r="3251" spans="25:36" x14ac:dyDescent="0.2">
      <c r="Y3251" t="s">
        <v>6141</v>
      </c>
      <c r="Z3251" t="s">
        <v>212</v>
      </c>
      <c r="AA3251" s="6">
        <v>2082.50180136993</v>
      </c>
      <c r="AB3251" s="6">
        <v>1510.79041666478</v>
      </c>
      <c r="AC3251" s="6">
        <v>141.605237053964</v>
      </c>
      <c r="AF3251" s="24" t="s">
        <v>6346</v>
      </c>
      <c r="AG3251" s="24" t="s">
        <v>212</v>
      </c>
      <c r="AH3251" s="25">
        <v>3978.9238970942101</v>
      </c>
      <c r="AI3251" s="25">
        <v>3419.3719259770201</v>
      </c>
      <c r="AJ3251" s="25">
        <v>82.892876247014897</v>
      </c>
    </row>
    <row r="3252" spans="25:36" x14ac:dyDescent="0.2">
      <c r="Y3252" t="s">
        <v>6143</v>
      </c>
      <c r="Z3252" t="s">
        <v>212</v>
      </c>
      <c r="AA3252" s="6">
        <v>2083.5502060413</v>
      </c>
      <c r="AB3252" s="6">
        <v>1742.17548642063</v>
      </c>
      <c r="AC3252" s="6">
        <v>60.576730078698297</v>
      </c>
      <c r="AF3252" s="24" t="s">
        <v>6748</v>
      </c>
      <c r="AG3252" s="24" t="s">
        <v>212</v>
      </c>
      <c r="AH3252" s="25">
        <v>3422</v>
      </c>
      <c r="AI3252" s="25">
        <v>3422</v>
      </c>
      <c r="AJ3252" s="25"/>
    </row>
    <row r="3253" spans="25:36" x14ac:dyDescent="0.2">
      <c r="Y3253" t="s">
        <v>6145</v>
      </c>
      <c r="Z3253" t="s">
        <v>212</v>
      </c>
      <c r="AA3253" s="6">
        <v>2086.6942462135898</v>
      </c>
      <c r="AB3253" s="6">
        <v>2086.6942462135898</v>
      </c>
      <c r="AC3253" s="6">
        <v>35.465957488285397</v>
      </c>
      <c r="AF3253" s="24" t="s">
        <v>6263</v>
      </c>
      <c r="AG3253" s="24" t="s">
        <v>274</v>
      </c>
      <c r="AH3253" s="25">
        <v>3463.20979581445</v>
      </c>
      <c r="AI3253" s="25">
        <v>3422.3378726783499</v>
      </c>
      <c r="AJ3253" s="25">
        <v>45.9689009297147</v>
      </c>
    </row>
    <row r="3254" spans="25:36" x14ac:dyDescent="0.2">
      <c r="Y3254" t="s">
        <v>144</v>
      </c>
      <c r="Z3254" t="s">
        <v>212</v>
      </c>
      <c r="AA3254" s="6">
        <v>2088.03512886815</v>
      </c>
      <c r="AB3254" s="6">
        <v>1513.3710120000001</v>
      </c>
      <c r="AC3254" s="6">
        <v>117.558078907805</v>
      </c>
      <c r="AF3254" s="24" t="s">
        <v>6562</v>
      </c>
      <c r="AG3254" s="24" t="s">
        <v>212</v>
      </c>
      <c r="AH3254" s="25">
        <v>4108.9486966206096</v>
      </c>
      <c r="AI3254" s="25">
        <v>3422.80330277233</v>
      </c>
      <c r="AJ3254" s="25">
        <v>63.000485055217197</v>
      </c>
    </row>
    <row r="3255" spans="25:36" x14ac:dyDescent="0.2">
      <c r="Y3255" t="s">
        <v>6148</v>
      </c>
      <c r="Z3255" t="s">
        <v>212</v>
      </c>
      <c r="AA3255" s="6">
        <v>2088.9391571820602</v>
      </c>
      <c r="AB3255" s="6">
        <v>1800.1921210128</v>
      </c>
      <c r="AC3255" s="6">
        <v>64.860859181315206</v>
      </c>
      <c r="AF3255" s="24" t="s">
        <v>7725</v>
      </c>
      <c r="AG3255" s="24" t="s">
        <v>212</v>
      </c>
      <c r="AH3255" s="25">
        <v>4583.3044406683703</v>
      </c>
      <c r="AI3255" s="25">
        <v>3424.0454722593799</v>
      </c>
      <c r="AJ3255" s="25">
        <v>101.44955518352199</v>
      </c>
    </row>
    <row r="3256" spans="25:36" x14ac:dyDescent="0.2">
      <c r="Y3256" t="s">
        <v>6150</v>
      </c>
      <c r="Z3256" t="s">
        <v>212</v>
      </c>
      <c r="AA3256" s="6">
        <v>2092.6164413617398</v>
      </c>
      <c r="AB3256" s="6">
        <v>1822.28126252631</v>
      </c>
      <c r="AC3256" s="6">
        <v>59.416532346375597</v>
      </c>
      <c r="AF3256" s="24" t="s">
        <v>6420</v>
      </c>
      <c r="AG3256" s="24" t="s">
        <v>212</v>
      </c>
      <c r="AH3256" s="25">
        <v>3420.1607321473898</v>
      </c>
      <c r="AI3256" s="25">
        <v>3425.8090775065698</v>
      </c>
      <c r="AJ3256" s="25">
        <v>43.273218512364203</v>
      </c>
    </row>
    <row r="3257" spans="25:36" x14ac:dyDescent="0.2">
      <c r="Y3257" t="s">
        <v>6152</v>
      </c>
      <c r="Z3257" t="s">
        <v>212</v>
      </c>
      <c r="AA3257" s="6">
        <v>2092.8020641237199</v>
      </c>
      <c r="AB3257" s="6">
        <v>1447.9941382967099</v>
      </c>
      <c r="AC3257" s="6">
        <v>115.163831755917</v>
      </c>
      <c r="AF3257" s="24" t="s">
        <v>7688</v>
      </c>
      <c r="AG3257" s="24" t="s">
        <v>212</v>
      </c>
      <c r="AH3257" s="25">
        <v>3426</v>
      </c>
      <c r="AI3257" s="25">
        <v>3426</v>
      </c>
      <c r="AJ3257" s="25"/>
    </row>
    <row r="3258" spans="25:36" x14ac:dyDescent="0.2">
      <c r="Y3258" t="s">
        <v>6154</v>
      </c>
      <c r="Z3258" t="s">
        <v>212</v>
      </c>
      <c r="AA3258" s="6">
        <v>2093.7854554546898</v>
      </c>
      <c r="AB3258" s="6">
        <v>1671.23306059727</v>
      </c>
      <c r="AC3258" s="6">
        <v>47.313825689193898</v>
      </c>
      <c r="AF3258" s="24" t="s">
        <v>6824</v>
      </c>
      <c r="AG3258" s="24" t="s">
        <v>212</v>
      </c>
      <c r="AH3258" s="25">
        <v>3661.7381387322898</v>
      </c>
      <c r="AI3258" s="25">
        <v>3426.0432023862099</v>
      </c>
      <c r="AJ3258" s="25">
        <v>52.449528445715103</v>
      </c>
    </row>
    <row r="3259" spans="25:36" x14ac:dyDescent="0.2">
      <c r="Y3259" t="s">
        <v>6156</v>
      </c>
      <c r="Z3259" t="s">
        <v>212</v>
      </c>
      <c r="AA3259" s="6">
        <v>2094.0896139152901</v>
      </c>
      <c r="AB3259" s="6">
        <v>2094.0896139152901</v>
      </c>
      <c r="AC3259" s="6">
        <v>54.290941675984101</v>
      </c>
      <c r="AF3259" s="24" t="s">
        <v>7590</v>
      </c>
      <c r="AG3259" s="24" t="s">
        <v>212</v>
      </c>
      <c r="AH3259" s="25">
        <v>5412.5255705792897</v>
      </c>
      <c r="AI3259" s="25">
        <v>3428.3332790548502</v>
      </c>
      <c r="AJ3259" s="25">
        <v>95.004112285636495</v>
      </c>
    </row>
    <row r="3260" spans="25:36" x14ac:dyDescent="0.2">
      <c r="Y3260" t="s">
        <v>197</v>
      </c>
      <c r="Z3260" t="s">
        <v>212</v>
      </c>
      <c r="AA3260" s="6">
        <v>2095.3200907311402</v>
      </c>
      <c r="AB3260" s="6">
        <v>1659.6434092475099</v>
      </c>
      <c r="AC3260" s="6">
        <v>87.136083368021403</v>
      </c>
      <c r="AF3260" s="24" t="s">
        <v>6665</v>
      </c>
      <c r="AG3260" s="24" t="s">
        <v>212</v>
      </c>
      <c r="AH3260" s="25">
        <v>3685.05315130083</v>
      </c>
      <c r="AI3260" s="25">
        <v>3433.8325336969901</v>
      </c>
      <c r="AJ3260" s="25">
        <v>48.755948720712396</v>
      </c>
    </row>
    <row r="3261" spans="25:36" x14ac:dyDescent="0.2">
      <c r="Y3261" t="s">
        <v>6159</v>
      </c>
      <c r="Z3261" t="s">
        <v>212</v>
      </c>
      <c r="AA3261" s="6">
        <v>2095.7798813037898</v>
      </c>
      <c r="AB3261" s="6">
        <v>546.90762347852501</v>
      </c>
      <c r="AC3261" s="6">
        <v>170.754246973515</v>
      </c>
      <c r="AF3261" s="24" t="s">
        <v>6503</v>
      </c>
      <c r="AG3261" s="24" t="s">
        <v>212</v>
      </c>
      <c r="AH3261" s="25">
        <v>4448.5281464598302</v>
      </c>
      <c r="AI3261" s="25">
        <v>3433.9273685917401</v>
      </c>
      <c r="AJ3261" s="25">
        <v>73.587218918944799</v>
      </c>
    </row>
    <row r="3262" spans="25:36" x14ac:dyDescent="0.2">
      <c r="Y3262" t="s">
        <v>6161</v>
      </c>
      <c r="Z3262" t="s">
        <v>212</v>
      </c>
      <c r="AA3262" s="6">
        <v>2095.8464602562399</v>
      </c>
      <c r="AB3262" s="6">
        <v>1440</v>
      </c>
      <c r="AC3262" s="6">
        <v>98.925670545331698</v>
      </c>
      <c r="AF3262" s="24" t="s">
        <v>6564</v>
      </c>
      <c r="AG3262" s="24" t="s">
        <v>212</v>
      </c>
      <c r="AH3262" s="25">
        <v>3251.0965702118701</v>
      </c>
      <c r="AI3262" s="25">
        <v>3436.3270112067698</v>
      </c>
      <c r="AJ3262" s="25">
        <v>65.615343902547295</v>
      </c>
    </row>
    <row r="3263" spans="25:36" x14ac:dyDescent="0.2">
      <c r="Y3263" t="s">
        <v>6163</v>
      </c>
      <c r="Z3263" t="s">
        <v>212</v>
      </c>
      <c r="AA3263" s="6">
        <v>2097.5362029334001</v>
      </c>
      <c r="AB3263" s="6">
        <v>1671.27962689382</v>
      </c>
      <c r="AC3263" s="6">
        <v>73.597211212302</v>
      </c>
      <c r="AF3263" s="24" t="s">
        <v>8058</v>
      </c>
      <c r="AG3263" s="24" t="s">
        <v>212</v>
      </c>
      <c r="AH3263" s="25">
        <v>5446.4351824533096</v>
      </c>
      <c r="AI3263" s="25">
        <v>3440.56996517999</v>
      </c>
      <c r="AJ3263" s="25">
        <v>61.802150268275</v>
      </c>
    </row>
    <row r="3264" spans="25:36" x14ac:dyDescent="0.2">
      <c r="Y3264" t="s">
        <v>6165</v>
      </c>
      <c r="Z3264" t="s">
        <v>212</v>
      </c>
      <c r="AA3264" s="6">
        <v>2097.6670830960402</v>
      </c>
      <c r="AB3264" s="6">
        <v>1489.1100872617601</v>
      </c>
      <c r="AC3264" s="6">
        <v>108.956201291341</v>
      </c>
      <c r="AF3264" s="24" t="s">
        <v>7467</v>
      </c>
      <c r="AG3264" s="24" t="s">
        <v>212</v>
      </c>
      <c r="AH3264" s="25">
        <v>4394.8045297874996</v>
      </c>
      <c r="AI3264" s="25">
        <v>3440.56996517999</v>
      </c>
      <c r="AJ3264" s="25">
        <v>129.096056677295</v>
      </c>
    </row>
    <row r="3265" spans="25:36" x14ac:dyDescent="0.2">
      <c r="Y3265" t="s">
        <v>207</v>
      </c>
      <c r="Z3265" t="s">
        <v>212</v>
      </c>
      <c r="AA3265" s="6">
        <v>2098.29507811649</v>
      </c>
      <c r="AB3265" s="6">
        <v>1621.5101665751499</v>
      </c>
      <c r="AC3265" s="6">
        <v>73.611907340010305</v>
      </c>
      <c r="AF3265" s="24" t="s">
        <v>6105</v>
      </c>
      <c r="AG3265" s="24" t="s">
        <v>212</v>
      </c>
      <c r="AH3265" s="25">
        <v>3411.0338700894199</v>
      </c>
      <c r="AI3265" s="25">
        <v>3440.56996517999</v>
      </c>
      <c r="AJ3265" s="25">
        <v>41.240494451858801</v>
      </c>
    </row>
    <row r="3266" spans="25:36" x14ac:dyDescent="0.2">
      <c r="Y3266" t="s">
        <v>6168</v>
      </c>
      <c r="Z3266" t="s">
        <v>212</v>
      </c>
      <c r="AA3266" s="6">
        <v>2098.4527121286601</v>
      </c>
      <c r="AB3266" s="6">
        <v>1376.14423308041</v>
      </c>
      <c r="AC3266" s="6">
        <v>104.71501671877</v>
      </c>
      <c r="AF3266" s="24" t="s">
        <v>7124</v>
      </c>
      <c r="AG3266" s="24" t="s">
        <v>212</v>
      </c>
      <c r="AH3266" s="25">
        <v>3773.1982926972901</v>
      </c>
      <c r="AI3266" s="25">
        <v>3440.6685689818701</v>
      </c>
      <c r="AJ3266" s="25">
        <v>29.198954212295199</v>
      </c>
    </row>
    <row r="3267" spans="25:36" x14ac:dyDescent="0.2">
      <c r="Y3267" t="s">
        <v>6170</v>
      </c>
      <c r="Z3267" t="s">
        <v>212</v>
      </c>
      <c r="AA3267" s="6">
        <v>2101.0007775911699</v>
      </c>
      <c r="AB3267" s="6">
        <v>1631.7023231532601</v>
      </c>
      <c r="AC3267" s="6">
        <v>71.126697131572897</v>
      </c>
      <c r="AF3267" s="24" t="s">
        <v>6537</v>
      </c>
      <c r="AG3267" s="24" t="s">
        <v>212</v>
      </c>
      <c r="AH3267" s="25">
        <v>3344.2769302861302</v>
      </c>
      <c r="AI3267" s="25">
        <v>3441.66874091405</v>
      </c>
      <c r="AJ3267" s="25">
        <v>50.047785952161199</v>
      </c>
    </row>
    <row r="3268" spans="25:36" x14ac:dyDescent="0.2">
      <c r="Y3268" t="s">
        <v>6172</v>
      </c>
      <c r="Z3268" t="s">
        <v>212</v>
      </c>
      <c r="AA3268" s="6">
        <v>2103.7028051399702</v>
      </c>
      <c r="AB3268" s="6">
        <v>1556.7626442938899</v>
      </c>
      <c r="AC3268" s="6">
        <v>82.520845009126404</v>
      </c>
      <c r="AF3268" s="24" t="s">
        <v>5956</v>
      </c>
      <c r="AG3268" s="24" t="s">
        <v>212</v>
      </c>
      <c r="AH3268" s="25">
        <v>4496.3935662595104</v>
      </c>
      <c r="AI3268" s="25">
        <v>3442.1166635171699</v>
      </c>
      <c r="AJ3268" s="25">
        <v>60.932590520450503</v>
      </c>
    </row>
    <row r="3269" spans="25:36" x14ac:dyDescent="0.2">
      <c r="Y3269" t="s">
        <v>6174</v>
      </c>
      <c r="Z3269" t="s">
        <v>212</v>
      </c>
      <c r="AA3269" s="6">
        <v>2103.8863716564501</v>
      </c>
      <c r="AB3269" s="6">
        <v>1571.0779957372999</v>
      </c>
      <c r="AC3269" s="6">
        <v>82.151669750279297</v>
      </c>
      <c r="AF3269" s="24" t="s">
        <v>7502</v>
      </c>
      <c r="AG3269" s="24" t="s">
        <v>212</v>
      </c>
      <c r="AH3269" s="25">
        <v>4800.21018010019</v>
      </c>
      <c r="AI3269" s="25">
        <v>3444.1467313622102</v>
      </c>
      <c r="AJ3269" s="25">
        <v>69.504307341950295</v>
      </c>
    </row>
    <row r="3270" spans="25:36" x14ac:dyDescent="0.2">
      <c r="Y3270" t="s">
        <v>6176</v>
      </c>
      <c r="Z3270" t="s">
        <v>212</v>
      </c>
      <c r="AA3270" s="6">
        <v>2106.0941838049398</v>
      </c>
      <c r="AB3270" s="6">
        <v>1504.8679253104799</v>
      </c>
      <c r="AC3270" s="6">
        <v>99.6040746233449</v>
      </c>
      <c r="AF3270" s="24" t="s">
        <v>7556</v>
      </c>
      <c r="AG3270" s="24" t="s">
        <v>212</v>
      </c>
      <c r="AH3270" s="25">
        <v>4464.8721425395797</v>
      </c>
      <c r="AI3270" s="25">
        <v>3447</v>
      </c>
      <c r="AJ3270" s="25">
        <v>58.657335639146801</v>
      </c>
    </row>
    <row r="3271" spans="25:36" x14ac:dyDescent="0.2">
      <c r="Y3271" t="s">
        <v>6178</v>
      </c>
      <c r="Z3271" t="s">
        <v>212</v>
      </c>
      <c r="AA3271" s="6">
        <v>2109.7479479416202</v>
      </c>
      <c r="AB3271" s="6">
        <v>1165.61107933464</v>
      </c>
      <c r="AC3271" s="6">
        <v>187.16405703696</v>
      </c>
      <c r="AF3271" s="24" t="s">
        <v>192</v>
      </c>
      <c r="AG3271" s="24" t="s">
        <v>212</v>
      </c>
      <c r="AH3271" s="25">
        <v>4644.9297427863403</v>
      </c>
      <c r="AI3271" s="25">
        <v>3447.3138257739602</v>
      </c>
      <c r="AJ3271" s="25">
        <v>87.654158467613101</v>
      </c>
    </row>
    <row r="3272" spans="25:36" x14ac:dyDescent="0.2">
      <c r="Y3272" t="s">
        <v>6180</v>
      </c>
      <c r="Z3272" t="s">
        <v>212</v>
      </c>
      <c r="AA3272" s="6">
        <v>2110.7254240119801</v>
      </c>
      <c r="AB3272" s="6">
        <v>1491.4135403856701</v>
      </c>
      <c r="AC3272" s="6">
        <v>116.78107659937299</v>
      </c>
      <c r="AF3272" s="24" t="s">
        <v>148</v>
      </c>
      <c r="AG3272" s="24" t="s">
        <v>212</v>
      </c>
      <c r="AH3272" s="25">
        <v>3509.5492850778501</v>
      </c>
      <c r="AI3272" s="25">
        <v>3447.6563179612799</v>
      </c>
      <c r="AJ3272" s="25">
        <v>48.521942021917702</v>
      </c>
    </row>
    <row r="3273" spans="25:36" x14ac:dyDescent="0.2">
      <c r="Y3273" t="s">
        <v>6182</v>
      </c>
      <c r="Z3273" t="s">
        <v>212</v>
      </c>
      <c r="AA3273" s="6">
        <v>2113.4194426000099</v>
      </c>
      <c r="AB3273" s="6">
        <v>1814.8203322613899</v>
      </c>
      <c r="AC3273" s="6">
        <v>86.366080437237898</v>
      </c>
      <c r="AF3273" s="24" t="s">
        <v>7278</v>
      </c>
      <c r="AG3273" s="24" t="s">
        <v>212</v>
      </c>
      <c r="AH3273" s="25">
        <v>4381.7544090167403</v>
      </c>
      <c r="AI3273" s="25">
        <v>3450.4524837211802</v>
      </c>
      <c r="AJ3273" s="25">
        <v>53.768456729584699</v>
      </c>
    </row>
    <row r="3274" spans="25:36" x14ac:dyDescent="0.2">
      <c r="Y3274" t="s">
        <v>6184</v>
      </c>
      <c r="Z3274" t="s">
        <v>212</v>
      </c>
      <c r="AA3274" s="6">
        <v>2113.9845808536602</v>
      </c>
      <c r="AB3274" s="6">
        <v>1685.9737667858101</v>
      </c>
      <c r="AC3274" s="6">
        <v>64.025779234087693</v>
      </c>
      <c r="AF3274" s="24" t="s">
        <v>5248</v>
      </c>
      <c r="AG3274" s="24" t="s">
        <v>212</v>
      </c>
      <c r="AH3274" s="25">
        <v>3918.8431053230001</v>
      </c>
      <c r="AI3274" s="25">
        <v>3452.5328343195301</v>
      </c>
      <c r="AJ3274" s="25">
        <v>73.687796605861493</v>
      </c>
    </row>
    <row r="3275" spans="25:36" x14ac:dyDescent="0.2">
      <c r="Y3275" t="s">
        <v>6186</v>
      </c>
      <c r="Z3275" t="s">
        <v>212</v>
      </c>
      <c r="AA3275" s="6">
        <v>2114.2492322513499</v>
      </c>
      <c r="AB3275" s="6">
        <v>1440.0991376286499</v>
      </c>
      <c r="AC3275" s="6">
        <v>168.71177910581301</v>
      </c>
      <c r="AF3275" s="24" t="s">
        <v>5042</v>
      </c>
      <c r="AG3275" s="24" t="s">
        <v>212</v>
      </c>
      <c r="AH3275" s="25">
        <v>3176.1677291019</v>
      </c>
      <c r="AI3275" s="25">
        <v>3454.5</v>
      </c>
      <c r="AJ3275" s="25">
        <v>58.313495855231302</v>
      </c>
    </row>
    <row r="3276" spans="25:36" x14ac:dyDescent="0.2">
      <c r="Y3276" t="s">
        <v>6188</v>
      </c>
      <c r="Z3276" t="s">
        <v>212</v>
      </c>
      <c r="AA3276" s="6">
        <v>2115.44896654475</v>
      </c>
      <c r="AB3276" s="6">
        <v>1542.28236294205</v>
      </c>
      <c r="AC3276" s="6">
        <v>85.196878372368801</v>
      </c>
      <c r="AF3276" s="24" t="s">
        <v>10882</v>
      </c>
      <c r="AG3276" s="24" t="s">
        <v>212</v>
      </c>
      <c r="AH3276" s="25">
        <v>5193.0425050947197</v>
      </c>
      <c r="AI3276" s="25">
        <v>3455.2815607709799</v>
      </c>
      <c r="AJ3276" s="25">
        <v>89.002328568745995</v>
      </c>
    </row>
    <row r="3277" spans="25:36" x14ac:dyDescent="0.2">
      <c r="Y3277" t="s">
        <v>6190</v>
      </c>
      <c r="Z3277" t="s">
        <v>212</v>
      </c>
      <c r="AA3277" s="6">
        <v>2117.1516978333002</v>
      </c>
      <c r="AB3277" s="6">
        <v>1493.5232878128199</v>
      </c>
      <c r="AC3277" s="6">
        <v>156.878680014937</v>
      </c>
      <c r="AF3277" s="24" t="s">
        <v>7980</v>
      </c>
      <c r="AG3277" s="24" t="s">
        <v>212</v>
      </c>
      <c r="AH3277" s="25">
        <v>5032.8597083777404</v>
      </c>
      <c r="AI3277" s="25">
        <v>3458.7091430724799</v>
      </c>
      <c r="AJ3277" s="25">
        <v>75.632034276047094</v>
      </c>
    </row>
    <row r="3278" spans="25:36" x14ac:dyDescent="0.2">
      <c r="Y3278" t="s">
        <v>6192</v>
      </c>
      <c r="Z3278" t="s">
        <v>212</v>
      </c>
      <c r="AA3278" s="6">
        <v>2118.5336931943998</v>
      </c>
      <c r="AB3278" s="6">
        <v>1860.70613033212</v>
      </c>
      <c r="AC3278" s="6">
        <v>61.718460184610002</v>
      </c>
      <c r="AF3278" s="24" t="s">
        <v>8092</v>
      </c>
      <c r="AG3278" s="24" t="s">
        <v>212</v>
      </c>
      <c r="AH3278" s="25">
        <v>4726.4842141809004</v>
      </c>
      <c r="AI3278" s="25">
        <v>3460.4231672782298</v>
      </c>
      <c r="AJ3278" s="25">
        <v>68.227210714863702</v>
      </c>
    </row>
    <row r="3279" spans="25:36" x14ac:dyDescent="0.2">
      <c r="Y3279" t="s">
        <v>6194</v>
      </c>
      <c r="Z3279" t="s">
        <v>212</v>
      </c>
      <c r="AA3279" s="6">
        <v>2119.4615351196799</v>
      </c>
      <c r="AB3279" s="6">
        <v>1885.1272026389599</v>
      </c>
      <c r="AC3279" s="6">
        <v>72.898095965981994</v>
      </c>
      <c r="AF3279" s="24" t="s">
        <v>6981</v>
      </c>
      <c r="AG3279" s="24" t="s">
        <v>212</v>
      </c>
      <c r="AH3279" s="25">
        <v>3962.61454345324</v>
      </c>
      <c r="AI3279" s="25">
        <v>3460.4885715072401</v>
      </c>
      <c r="AJ3279" s="25">
        <v>54.518936642226997</v>
      </c>
    </row>
    <row r="3280" spans="25:36" x14ac:dyDescent="0.2">
      <c r="Y3280" t="s">
        <v>6196</v>
      </c>
      <c r="Z3280" t="s">
        <v>212</v>
      </c>
      <c r="AA3280" s="6">
        <v>2122.2334546345</v>
      </c>
      <c r="AB3280" s="6">
        <v>1397.0742775788001</v>
      </c>
      <c r="AC3280" s="6">
        <v>66.6170058903474</v>
      </c>
      <c r="AF3280" s="24" t="s">
        <v>179</v>
      </c>
      <c r="AG3280" s="24" t="s">
        <v>212</v>
      </c>
      <c r="AH3280" s="25">
        <v>4619.0820833772596</v>
      </c>
      <c r="AI3280" s="25">
        <v>3460.74132531756</v>
      </c>
      <c r="AJ3280" s="25">
        <v>138.265968738634</v>
      </c>
    </row>
    <row r="3281" spans="25:36" x14ac:dyDescent="0.2">
      <c r="Y3281" t="s">
        <v>6197</v>
      </c>
      <c r="Z3281" t="s">
        <v>274</v>
      </c>
      <c r="AA3281" s="6">
        <v>2122.9731638389999</v>
      </c>
      <c r="AB3281" s="6">
        <v>1970.6217753158701</v>
      </c>
      <c r="AC3281" s="6">
        <v>42.833244699266999</v>
      </c>
      <c r="AF3281" s="24" t="s">
        <v>6491</v>
      </c>
      <c r="AG3281" s="24" t="s">
        <v>212</v>
      </c>
      <c r="AH3281" s="25">
        <v>3680.9665415917798</v>
      </c>
      <c r="AI3281" s="25">
        <v>3461.21867781746</v>
      </c>
      <c r="AJ3281" s="25">
        <v>58.795117088879103</v>
      </c>
    </row>
    <row r="3282" spans="25:36" x14ac:dyDescent="0.2">
      <c r="Y3282" t="s">
        <v>139</v>
      </c>
      <c r="Z3282" t="s">
        <v>212</v>
      </c>
      <c r="AA3282" s="6">
        <v>2123.6338009810902</v>
      </c>
      <c r="AB3282" s="6">
        <v>1602.97592558221</v>
      </c>
      <c r="AC3282" s="6">
        <v>91.942214395547495</v>
      </c>
      <c r="AF3282" s="24" t="s">
        <v>7129</v>
      </c>
      <c r="AG3282" s="24" t="s">
        <v>212</v>
      </c>
      <c r="AH3282" s="25">
        <v>4469.9834561750504</v>
      </c>
      <c r="AI3282" s="25">
        <v>3462.1498251381699</v>
      </c>
      <c r="AJ3282" s="25">
        <v>66.326693665178198</v>
      </c>
    </row>
    <row r="3283" spans="25:36" x14ac:dyDescent="0.2">
      <c r="Y3283" t="s">
        <v>6200</v>
      </c>
      <c r="Z3283" t="s">
        <v>212</v>
      </c>
      <c r="AA3283" s="6">
        <v>2123.87912272318</v>
      </c>
      <c r="AB3283" s="6">
        <v>1227.7833065832699</v>
      </c>
      <c r="AC3283" s="6">
        <v>203.30151298083999</v>
      </c>
      <c r="AF3283" s="24" t="s">
        <v>3453</v>
      </c>
      <c r="AG3283" s="24" t="s">
        <v>212</v>
      </c>
      <c r="AH3283" s="25">
        <v>3022.9299462152098</v>
      </c>
      <c r="AI3283" s="25">
        <v>3462.6315638071401</v>
      </c>
      <c r="AJ3283" s="25">
        <v>64.294614502433802</v>
      </c>
    </row>
    <row r="3284" spans="25:36" x14ac:dyDescent="0.2">
      <c r="Y3284" t="s">
        <v>6202</v>
      </c>
      <c r="Z3284" t="s">
        <v>212</v>
      </c>
      <c r="AA3284" s="6">
        <v>2125.1841860660402</v>
      </c>
      <c r="AB3284" s="6">
        <v>1629.6073991554199</v>
      </c>
      <c r="AC3284" s="6">
        <v>57.298688491346198</v>
      </c>
      <c r="AF3284" s="24" t="s">
        <v>6560</v>
      </c>
      <c r="AG3284" s="24" t="s">
        <v>212</v>
      </c>
      <c r="AH3284" s="25">
        <v>4278.3875016316697</v>
      </c>
      <c r="AI3284" s="25">
        <v>3465.1873364610901</v>
      </c>
      <c r="AJ3284" s="25">
        <v>75.446050534743506</v>
      </c>
    </row>
    <row r="3285" spans="25:36" x14ac:dyDescent="0.2">
      <c r="Y3285" t="s">
        <v>6203</v>
      </c>
      <c r="Z3285" t="s">
        <v>212</v>
      </c>
      <c r="AA3285" s="6">
        <v>2126.18618289609</v>
      </c>
      <c r="AB3285" s="6">
        <v>1192.0129048383501</v>
      </c>
      <c r="AC3285" s="6">
        <v>124.244377770596</v>
      </c>
      <c r="AF3285" s="24" t="s">
        <v>7025</v>
      </c>
      <c r="AG3285" s="24" t="s">
        <v>212</v>
      </c>
      <c r="AH3285" s="25">
        <v>4247.7484079800697</v>
      </c>
      <c r="AI3285" s="25">
        <v>3465.55285111378</v>
      </c>
      <c r="AJ3285" s="25">
        <v>54.778570030431297</v>
      </c>
    </row>
    <row r="3286" spans="25:36" x14ac:dyDescent="0.2">
      <c r="Y3286" t="s">
        <v>6204</v>
      </c>
      <c r="Z3286" t="s">
        <v>274</v>
      </c>
      <c r="AA3286" s="6">
        <v>2127.4122953453498</v>
      </c>
      <c r="AB3286" s="6">
        <v>1213.88773722566</v>
      </c>
      <c r="AC3286" s="6">
        <v>104.485572595261</v>
      </c>
      <c r="AF3286" s="24" t="s">
        <v>6894</v>
      </c>
      <c r="AG3286" s="24" t="s">
        <v>274</v>
      </c>
      <c r="AH3286" s="25">
        <v>3842.9731630783699</v>
      </c>
      <c r="AI3286" s="25">
        <v>3466.1955174889299</v>
      </c>
      <c r="AJ3286" s="25">
        <v>37.439816537639302</v>
      </c>
    </row>
    <row r="3287" spans="25:36" x14ac:dyDescent="0.2">
      <c r="Y3287" t="s">
        <v>6206</v>
      </c>
      <c r="Z3287" t="s">
        <v>212</v>
      </c>
      <c r="AA3287" s="6">
        <v>2128.48636159341</v>
      </c>
      <c r="AB3287" s="6">
        <v>2091.9615043062599</v>
      </c>
      <c r="AC3287" s="6">
        <v>40.106210027118401</v>
      </c>
      <c r="AF3287" s="24" t="s">
        <v>6021</v>
      </c>
      <c r="AG3287" s="24" t="s">
        <v>212</v>
      </c>
      <c r="AH3287" s="25">
        <v>4155.5536533938002</v>
      </c>
      <c r="AI3287" s="25">
        <v>3467.4712290706102</v>
      </c>
      <c r="AJ3287" s="25">
        <v>68.507662192420497</v>
      </c>
    </row>
    <row r="3288" spans="25:36" x14ac:dyDescent="0.2">
      <c r="Y3288" t="s">
        <v>6208</v>
      </c>
      <c r="Z3288" t="s">
        <v>212</v>
      </c>
      <c r="AA3288" s="6">
        <v>2129.6639566092999</v>
      </c>
      <c r="AB3288" s="6">
        <v>1813.5124631901399</v>
      </c>
      <c r="AC3288" s="6">
        <v>92.087689196869903</v>
      </c>
      <c r="AF3288" s="24" t="s">
        <v>6507</v>
      </c>
      <c r="AG3288" s="24" t="s">
        <v>212</v>
      </c>
      <c r="AH3288" s="25">
        <v>4913.2590774043201</v>
      </c>
      <c r="AI3288" s="25">
        <v>3467.9655000541302</v>
      </c>
      <c r="AJ3288" s="25">
        <v>84.288797354665803</v>
      </c>
    </row>
    <row r="3289" spans="25:36" x14ac:dyDescent="0.2">
      <c r="Y3289" t="s">
        <v>6209</v>
      </c>
      <c r="Z3289" t="s">
        <v>274</v>
      </c>
      <c r="AA3289" s="6">
        <v>2130.6232564257398</v>
      </c>
      <c r="AB3289" s="6">
        <v>2282.06714441139</v>
      </c>
      <c r="AC3289" s="6">
        <v>65.119102068368093</v>
      </c>
      <c r="AF3289" s="24" t="s">
        <v>5482</v>
      </c>
      <c r="AG3289" s="24" t="s">
        <v>212</v>
      </c>
      <c r="AH3289" s="25">
        <v>3156.61646371293</v>
      </c>
      <c r="AI3289" s="25">
        <v>3468.7863632673402</v>
      </c>
      <c r="AJ3289" s="25">
        <v>57.084954956227797</v>
      </c>
    </row>
    <row r="3290" spans="25:36" x14ac:dyDescent="0.2">
      <c r="Y3290" t="s">
        <v>6211</v>
      </c>
      <c r="Z3290" t="s">
        <v>212</v>
      </c>
      <c r="AA3290" s="6">
        <v>2130.9568683429102</v>
      </c>
      <c r="AB3290" s="6">
        <v>1683.73294862377</v>
      </c>
      <c r="AC3290" s="6">
        <v>64.591254096793605</v>
      </c>
      <c r="AF3290" s="24" t="s">
        <v>6632</v>
      </c>
      <c r="AG3290" s="24" t="s">
        <v>212</v>
      </c>
      <c r="AH3290" s="25">
        <v>4374.0836420043697</v>
      </c>
      <c r="AI3290" s="25">
        <v>3469.5239112487002</v>
      </c>
      <c r="AJ3290" s="25">
        <v>80.201691948237297</v>
      </c>
    </row>
    <row r="3291" spans="25:36" x14ac:dyDescent="0.2">
      <c r="Y3291" t="s">
        <v>6213</v>
      </c>
      <c r="Z3291" t="s">
        <v>212</v>
      </c>
      <c r="AA3291" s="6">
        <v>2131.4517532189702</v>
      </c>
      <c r="AB3291" s="6">
        <v>1758.5830880000001</v>
      </c>
      <c r="AC3291" s="6">
        <v>50.592420842799697</v>
      </c>
      <c r="AF3291" s="24" t="s">
        <v>8905</v>
      </c>
      <c r="AG3291" s="24" t="s">
        <v>212</v>
      </c>
      <c r="AH3291" s="25">
        <v>6129.6053810325202</v>
      </c>
      <c r="AI3291" s="25">
        <v>3473.40667650567</v>
      </c>
      <c r="AJ3291" s="25">
        <v>104.19235043714799</v>
      </c>
    </row>
    <row r="3292" spans="25:36" x14ac:dyDescent="0.2">
      <c r="Y3292" t="s">
        <v>6215</v>
      </c>
      <c r="Z3292" t="s">
        <v>212</v>
      </c>
      <c r="AA3292" s="6">
        <v>2135.0244078626502</v>
      </c>
      <c r="AB3292" s="6">
        <v>1817.54818297563</v>
      </c>
      <c r="AC3292" s="6">
        <v>68.279581483929704</v>
      </c>
      <c r="AF3292" s="24" t="s">
        <v>5049</v>
      </c>
      <c r="AG3292" s="24" t="s">
        <v>212</v>
      </c>
      <c r="AH3292" s="25">
        <v>3064.0136760328601</v>
      </c>
      <c r="AI3292" s="25">
        <v>3475.14858129903</v>
      </c>
      <c r="AJ3292" s="25">
        <v>44.337916050385502</v>
      </c>
    </row>
    <row r="3293" spans="25:36" x14ac:dyDescent="0.2">
      <c r="Y3293" t="s">
        <v>6217</v>
      </c>
      <c r="Z3293" t="s">
        <v>212</v>
      </c>
      <c r="AA3293" s="6">
        <v>2135.6687993903602</v>
      </c>
      <c r="AB3293" s="6">
        <v>1540</v>
      </c>
      <c r="AC3293" s="6">
        <v>134.85060501858601</v>
      </c>
      <c r="AF3293" s="24" t="s">
        <v>5746</v>
      </c>
      <c r="AG3293" s="24" t="s">
        <v>212</v>
      </c>
      <c r="AH3293" s="25">
        <v>3290.2986451326201</v>
      </c>
      <c r="AI3293" s="25">
        <v>3476.1662721753</v>
      </c>
      <c r="AJ3293" s="25">
        <v>48.973427425748199</v>
      </c>
    </row>
    <row r="3294" spans="25:36" x14ac:dyDescent="0.2">
      <c r="Y3294" t="s">
        <v>6219</v>
      </c>
      <c r="Z3294" t="s">
        <v>212</v>
      </c>
      <c r="AA3294" s="6">
        <v>2135.9422513944901</v>
      </c>
      <c r="AB3294" s="6">
        <v>1643.19661314927</v>
      </c>
      <c r="AC3294" s="6">
        <v>100.819957482001</v>
      </c>
      <c r="AF3294" s="24" t="s">
        <v>6630</v>
      </c>
      <c r="AG3294" s="24" t="s">
        <v>212</v>
      </c>
      <c r="AH3294" s="25">
        <v>4244.6736083435699</v>
      </c>
      <c r="AI3294" s="25">
        <v>3478.8037873452499</v>
      </c>
      <c r="AJ3294" s="25">
        <v>84.900077748069407</v>
      </c>
    </row>
    <row r="3295" spans="25:36" x14ac:dyDescent="0.2">
      <c r="Y3295" t="s">
        <v>6221</v>
      </c>
      <c r="Z3295" t="s">
        <v>212</v>
      </c>
      <c r="AA3295" s="6">
        <v>2139.7925743167598</v>
      </c>
      <c r="AB3295" s="6">
        <v>1887.8874705595299</v>
      </c>
      <c r="AC3295" s="6">
        <v>80.170282719744705</v>
      </c>
      <c r="AF3295" s="24" t="s">
        <v>5231</v>
      </c>
      <c r="AG3295" s="24" t="s">
        <v>212</v>
      </c>
      <c r="AH3295" s="25">
        <v>3695.36874092273</v>
      </c>
      <c r="AI3295" s="25">
        <v>3480.1418818571701</v>
      </c>
      <c r="AJ3295" s="25">
        <v>71.680055620833699</v>
      </c>
    </row>
    <row r="3296" spans="25:36" x14ac:dyDescent="0.2">
      <c r="Y3296" t="s">
        <v>6223</v>
      </c>
      <c r="Z3296" t="s">
        <v>212</v>
      </c>
      <c r="AA3296" s="6">
        <v>2140.7956714299899</v>
      </c>
      <c r="AB3296" s="6">
        <v>1597.174387</v>
      </c>
      <c r="AC3296" s="6">
        <v>66.261173710061598</v>
      </c>
      <c r="AF3296" s="24" t="s">
        <v>6359</v>
      </c>
      <c r="AG3296" s="24" t="s">
        <v>212</v>
      </c>
      <c r="AH3296" s="25">
        <v>7602.4236637500799</v>
      </c>
      <c r="AI3296" s="25">
        <v>3481.23457187043</v>
      </c>
      <c r="AJ3296" s="25">
        <v>119.242937846754</v>
      </c>
    </row>
    <row r="3297" spans="25:36" x14ac:dyDescent="0.2">
      <c r="Y3297" t="s">
        <v>6225</v>
      </c>
      <c r="Z3297" t="s">
        <v>212</v>
      </c>
      <c r="AA3297" s="6">
        <v>2143.6627027101399</v>
      </c>
      <c r="AB3297" s="6">
        <v>1670.13868797378</v>
      </c>
      <c r="AC3297" s="6">
        <v>71.990042553884393</v>
      </c>
      <c r="AF3297" s="24" t="s">
        <v>7496</v>
      </c>
      <c r="AG3297" s="24" t="s">
        <v>212</v>
      </c>
      <c r="AH3297" s="25">
        <v>3988.2714291091302</v>
      </c>
      <c r="AI3297" s="25">
        <v>3481.8995992826999</v>
      </c>
      <c r="AJ3297" s="25">
        <v>83.535062632667007</v>
      </c>
    </row>
    <row r="3298" spans="25:36" x14ac:dyDescent="0.2">
      <c r="Y3298" t="s">
        <v>6227</v>
      </c>
      <c r="Z3298" t="s">
        <v>212</v>
      </c>
      <c r="AA3298" s="6">
        <v>2145.62098713266</v>
      </c>
      <c r="AB3298" s="6">
        <v>1460.20051424287</v>
      </c>
      <c r="AC3298" s="6">
        <v>110.52399453131601</v>
      </c>
      <c r="AF3298" s="24" t="s">
        <v>6489</v>
      </c>
      <c r="AG3298" s="24" t="s">
        <v>212</v>
      </c>
      <c r="AH3298" s="25">
        <v>3344.6145146941699</v>
      </c>
      <c r="AI3298" s="25">
        <v>3483.5576297180301</v>
      </c>
      <c r="AJ3298" s="25">
        <v>56.392414778543703</v>
      </c>
    </row>
    <row r="3299" spans="25:36" x14ac:dyDescent="0.2">
      <c r="Y3299" t="s">
        <v>6228</v>
      </c>
      <c r="Z3299" t="s">
        <v>274</v>
      </c>
      <c r="AA3299" s="6">
        <v>2145.9201974071698</v>
      </c>
      <c r="AB3299" s="6">
        <v>2145.9201974071698</v>
      </c>
      <c r="AC3299" s="6"/>
      <c r="AF3299" s="24" t="s">
        <v>173</v>
      </c>
      <c r="AG3299" s="24" t="s">
        <v>212</v>
      </c>
      <c r="AH3299" s="25">
        <v>3666.96038449137</v>
      </c>
      <c r="AI3299" s="25">
        <v>3484.6410072437402</v>
      </c>
      <c r="AJ3299" s="25">
        <v>38.195096356022297</v>
      </c>
    </row>
    <row r="3300" spans="25:36" x14ac:dyDescent="0.2">
      <c r="Y3300" t="s">
        <v>6230</v>
      </c>
      <c r="Z3300" t="s">
        <v>212</v>
      </c>
      <c r="AA3300" s="6">
        <v>2146.1121658868601</v>
      </c>
      <c r="AB3300" s="6">
        <v>1472.8378524278301</v>
      </c>
      <c r="AC3300" s="6">
        <v>95.272689042718497</v>
      </c>
      <c r="AF3300" s="24" t="s">
        <v>7272</v>
      </c>
      <c r="AG3300" s="24" t="s">
        <v>212</v>
      </c>
      <c r="AH3300" s="25">
        <v>4590.7466886254897</v>
      </c>
      <c r="AI3300" s="25">
        <v>3485.2972872803398</v>
      </c>
      <c r="AJ3300" s="25">
        <v>58.499443480059</v>
      </c>
    </row>
    <row r="3301" spans="25:36" x14ac:dyDescent="0.2">
      <c r="Y3301" t="s">
        <v>6232</v>
      </c>
      <c r="Z3301" t="s">
        <v>212</v>
      </c>
      <c r="AA3301" s="6">
        <v>2149.0563652426099</v>
      </c>
      <c r="AB3301" s="6">
        <v>1747.4213553403799</v>
      </c>
      <c r="AC3301" s="6">
        <v>119.230297052802</v>
      </c>
      <c r="AF3301" s="24" t="s">
        <v>6673</v>
      </c>
      <c r="AG3301" s="24" t="s">
        <v>212</v>
      </c>
      <c r="AH3301" s="25">
        <v>3689.1087255633502</v>
      </c>
      <c r="AI3301" s="25">
        <v>3485.6189439903701</v>
      </c>
      <c r="AJ3301" s="25">
        <v>58.128399574778399</v>
      </c>
    </row>
    <row r="3302" spans="25:36" x14ac:dyDescent="0.2">
      <c r="Y3302" t="s">
        <v>149</v>
      </c>
      <c r="Z3302" t="s">
        <v>212</v>
      </c>
      <c r="AA3302" s="6">
        <v>2149.71655137567</v>
      </c>
      <c r="AB3302" s="6">
        <v>1749.09543828044</v>
      </c>
      <c r="AC3302" s="6">
        <v>72.612159273299497</v>
      </c>
      <c r="AF3302" s="24" t="s">
        <v>6735</v>
      </c>
      <c r="AG3302" s="24" t="s">
        <v>212</v>
      </c>
      <c r="AH3302" s="25">
        <v>3919.66603568444</v>
      </c>
      <c r="AI3302" s="25">
        <v>3488.8271295974901</v>
      </c>
      <c r="AJ3302" s="25">
        <v>63.540983730212403</v>
      </c>
    </row>
    <row r="3303" spans="25:36" x14ac:dyDescent="0.2">
      <c r="Y3303" t="s">
        <v>6235</v>
      </c>
      <c r="Z3303" t="s">
        <v>212</v>
      </c>
      <c r="AA3303" s="6">
        <v>2149.8716614631198</v>
      </c>
      <c r="AB3303" s="6">
        <v>1843.3068104048</v>
      </c>
      <c r="AC3303" s="6">
        <v>65.004408488862097</v>
      </c>
      <c r="AF3303" s="24" t="s">
        <v>4026</v>
      </c>
      <c r="AG3303" s="24" t="s">
        <v>274</v>
      </c>
      <c r="AH3303" s="25">
        <v>3489.0143233060198</v>
      </c>
      <c r="AI3303" s="25">
        <v>3489.0143233060198</v>
      </c>
      <c r="AJ3303" s="25"/>
    </row>
    <row r="3304" spans="25:36" x14ac:dyDescent="0.2">
      <c r="Y3304" t="s">
        <v>6237</v>
      </c>
      <c r="Z3304" t="s">
        <v>212</v>
      </c>
      <c r="AA3304" s="6">
        <v>2150.6530828254699</v>
      </c>
      <c r="AB3304" s="6">
        <v>1986.57419515842</v>
      </c>
      <c r="AC3304" s="6">
        <v>60.2345079210912</v>
      </c>
      <c r="AF3304" s="24" t="s">
        <v>7457</v>
      </c>
      <c r="AG3304" s="24" t="s">
        <v>212</v>
      </c>
      <c r="AH3304" s="25">
        <v>4489.1735101897102</v>
      </c>
      <c r="AI3304" s="25">
        <v>3490.0592262955001</v>
      </c>
      <c r="AJ3304" s="25">
        <v>71.039516874077705</v>
      </c>
    </row>
    <row r="3305" spans="25:36" x14ac:dyDescent="0.2">
      <c r="Y3305" t="s">
        <v>6239</v>
      </c>
      <c r="Z3305" t="s">
        <v>212</v>
      </c>
      <c r="AA3305" s="6">
        <v>2151.47810532118</v>
      </c>
      <c r="AB3305" s="6">
        <v>1515.54898793147</v>
      </c>
      <c r="AC3305" s="6">
        <v>128.853089207549</v>
      </c>
      <c r="AF3305" s="24" t="s">
        <v>5584</v>
      </c>
      <c r="AG3305" s="24" t="s">
        <v>212</v>
      </c>
      <c r="AH3305" s="25">
        <v>3531.9557620598198</v>
      </c>
      <c r="AI3305" s="25">
        <v>3490.67084331455</v>
      </c>
      <c r="AJ3305" s="25">
        <v>51.179719820242703</v>
      </c>
    </row>
    <row r="3306" spans="25:36" x14ac:dyDescent="0.2">
      <c r="Y3306" t="s">
        <v>157</v>
      </c>
      <c r="Z3306" t="s">
        <v>212</v>
      </c>
      <c r="AA3306" s="6">
        <v>2152.0217349640898</v>
      </c>
      <c r="AB3306" s="6">
        <v>2028.2791457284</v>
      </c>
      <c r="AC3306" s="6">
        <v>54.428878983074</v>
      </c>
      <c r="AF3306" s="24" t="s">
        <v>7560</v>
      </c>
      <c r="AG3306" s="24" t="s">
        <v>212</v>
      </c>
      <c r="AH3306" s="25">
        <v>4249.6926097068399</v>
      </c>
      <c r="AI3306" s="25">
        <v>3490.9173810983698</v>
      </c>
      <c r="AJ3306" s="25">
        <v>67.575244691997696</v>
      </c>
    </row>
    <row r="3307" spans="25:36" x14ac:dyDescent="0.2">
      <c r="Y3307" t="s">
        <v>6241</v>
      </c>
      <c r="Z3307" t="s">
        <v>212</v>
      </c>
      <c r="AA3307" s="6">
        <v>2152.0666941757299</v>
      </c>
      <c r="AB3307" s="6">
        <v>2217.7834937325501</v>
      </c>
      <c r="AC3307" s="6">
        <v>53.319438755442498</v>
      </c>
      <c r="AF3307" s="24" t="s">
        <v>8132</v>
      </c>
      <c r="AG3307" s="24" t="s">
        <v>212</v>
      </c>
      <c r="AH3307" s="25">
        <v>5003.2583999607896</v>
      </c>
      <c r="AI3307" s="25">
        <v>3490.9804613788801</v>
      </c>
      <c r="AJ3307" s="25">
        <v>77.906397193507601</v>
      </c>
    </row>
    <row r="3308" spans="25:36" x14ac:dyDescent="0.2">
      <c r="Y3308" t="s">
        <v>201</v>
      </c>
      <c r="Z3308" t="s">
        <v>212</v>
      </c>
      <c r="AA3308" s="6">
        <v>2152.0848313503102</v>
      </c>
      <c r="AB3308" s="6">
        <v>1646.5858763798899</v>
      </c>
      <c r="AC3308" s="6">
        <v>116.52071938624699</v>
      </c>
      <c r="AF3308" s="24" t="s">
        <v>6493</v>
      </c>
      <c r="AG3308" s="24" t="s">
        <v>212</v>
      </c>
      <c r="AH3308" s="25">
        <v>4020.1515618635499</v>
      </c>
      <c r="AI3308" s="25">
        <v>3492.1741381727402</v>
      </c>
      <c r="AJ3308" s="25">
        <v>47.117437520917399</v>
      </c>
    </row>
    <row r="3309" spans="25:36" x14ac:dyDescent="0.2">
      <c r="Y3309" t="s">
        <v>6243</v>
      </c>
      <c r="Z3309" t="s">
        <v>212</v>
      </c>
      <c r="AA3309" s="6">
        <v>2155.8556877583301</v>
      </c>
      <c r="AB3309" s="6">
        <v>1771.5969462159601</v>
      </c>
      <c r="AC3309" s="6">
        <v>73.588120424036106</v>
      </c>
      <c r="AF3309" s="24" t="s">
        <v>6996</v>
      </c>
      <c r="AG3309" s="24" t="s">
        <v>212</v>
      </c>
      <c r="AH3309" s="25">
        <v>4619.35770521014</v>
      </c>
      <c r="AI3309" s="25">
        <v>3492.47532216544</v>
      </c>
      <c r="AJ3309" s="25">
        <v>77.694421720481003</v>
      </c>
    </row>
    <row r="3310" spans="25:36" x14ac:dyDescent="0.2">
      <c r="Y3310" t="s">
        <v>6245</v>
      </c>
      <c r="Z3310" t="s">
        <v>212</v>
      </c>
      <c r="AA3310" s="6">
        <v>2157.4491340547302</v>
      </c>
      <c r="AB3310" s="6">
        <v>1882.0314969005699</v>
      </c>
      <c r="AC3310" s="6">
        <v>62.504622141965797</v>
      </c>
      <c r="AF3310" s="24" t="s">
        <v>6896</v>
      </c>
      <c r="AG3310" s="24" t="s">
        <v>212</v>
      </c>
      <c r="AH3310" s="25">
        <v>4168.7797569524901</v>
      </c>
      <c r="AI3310" s="25">
        <v>3494.9527572524698</v>
      </c>
      <c r="AJ3310" s="25">
        <v>53.3188005763067</v>
      </c>
    </row>
    <row r="3311" spans="25:36" x14ac:dyDescent="0.2">
      <c r="Y3311" t="s">
        <v>6247</v>
      </c>
      <c r="Z3311" t="s">
        <v>212</v>
      </c>
      <c r="AA3311" s="6">
        <v>2157.9461186016601</v>
      </c>
      <c r="AB3311" s="6">
        <v>1953.84712710955</v>
      </c>
      <c r="AC3311" s="6">
        <v>61.050521504658001</v>
      </c>
      <c r="AF3311" s="24" t="s">
        <v>5839</v>
      </c>
      <c r="AG3311" s="24" t="s">
        <v>212</v>
      </c>
      <c r="AH3311" s="25">
        <v>3498.16794882152</v>
      </c>
      <c r="AI3311" s="25">
        <v>3498.16794882152</v>
      </c>
      <c r="AJ3311" s="25">
        <v>82.141409025514605</v>
      </c>
    </row>
    <row r="3312" spans="25:36" x14ac:dyDescent="0.2">
      <c r="Y3312" t="s">
        <v>6249</v>
      </c>
      <c r="Z3312" t="s">
        <v>212</v>
      </c>
      <c r="AA3312" s="6">
        <v>2158.01284416927</v>
      </c>
      <c r="AB3312" s="6">
        <v>1487.42942446032</v>
      </c>
      <c r="AC3312" s="6">
        <v>99.844366753251805</v>
      </c>
      <c r="AF3312" s="24" t="s">
        <v>6499</v>
      </c>
      <c r="AG3312" s="24" t="s">
        <v>212</v>
      </c>
      <c r="AH3312" s="25">
        <v>3151.31017979228</v>
      </c>
      <c r="AI3312" s="25">
        <v>3500</v>
      </c>
      <c r="AJ3312" s="25">
        <v>67.817714276806299</v>
      </c>
    </row>
    <row r="3313" spans="25:36" x14ac:dyDescent="0.2">
      <c r="Y3313" t="s">
        <v>6251</v>
      </c>
      <c r="Z3313" t="s">
        <v>212</v>
      </c>
      <c r="AA3313" s="6">
        <v>2158.33707549877</v>
      </c>
      <c r="AB3313" s="6">
        <v>1876.9759232793799</v>
      </c>
      <c r="AC3313" s="6">
        <v>64.008452180987604</v>
      </c>
      <c r="AF3313" s="24" t="s">
        <v>5437</v>
      </c>
      <c r="AG3313" s="24" t="s">
        <v>212</v>
      </c>
      <c r="AH3313" s="25">
        <v>3110.0014280473702</v>
      </c>
      <c r="AI3313" s="25">
        <v>3501.1012133694999</v>
      </c>
      <c r="AJ3313" s="25">
        <v>48.995296513752798</v>
      </c>
    </row>
    <row r="3314" spans="25:36" x14ac:dyDescent="0.2">
      <c r="Y3314" t="s">
        <v>6252</v>
      </c>
      <c r="Z3314" t="s">
        <v>212</v>
      </c>
      <c r="AA3314" s="6">
        <v>2158.3608623824998</v>
      </c>
      <c r="AB3314" s="6">
        <v>1810.2998763169901</v>
      </c>
      <c r="AC3314" s="6">
        <v>57.475586480489604</v>
      </c>
      <c r="AF3314" s="24" t="s">
        <v>6526</v>
      </c>
      <c r="AG3314" s="24" t="s">
        <v>212</v>
      </c>
      <c r="AH3314" s="25">
        <v>3730.76679322361</v>
      </c>
      <c r="AI3314" s="25">
        <v>3501.3640873996501</v>
      </c>
      <c r="AJ3314" s="25">
        <v>37.1721329339696</v>
      </c>
    </row>
    <row r="3315" spans="25:36" x14ac:dyDescent="0.2">
      <c r="Y3315" t="s">
        <v>6254</v>
      </c>
      <c r="Z3315" t="s">
        <v>212</v>
      </c>
      <c r="AA3315" s="6">
        <v>2158.3659583440199</v>
      </c>
      <c r="AB3315" s="6">
        <v>1855.6267047404499</v>
      </c>
      <c r="AC3315" s="6">
        <v>77.921271293276504</v>
      </c>
      <c r="AF3315" s="24" t="s">
        <v>5773</v>
      </c>
      <c r="AG3315" s="24" t="s">
        <v>212</v>
      </c>
      <c r="AH3315" s="25">
        <v>4108.4446990105198</v>
      </c>
      <c r="AI3315" s="25">
        <v>3501.3807477543601</v>
      </c>
      <c r="AJ3315" s="25">
        <v>73.164208513626804</v>
      </c>
    </row>
    <row r="3316" spans="25:36" x14ac:dyDescent="0.2">
      <c r="Y3316" t="s">
        <v>6256</v>
      </c>
      <c r="Z3316" t="s">
        <v>212</v>
      </c>
      <c r="AA3316" s="6">
        <v>2159.2775771622601</v>
      </c>
      <c r="AB3316" s="6">
        <v>1935.2373380557301</v>
      </c>
      <c r="AC3316" s="6">
        <v>52.703380959818098</v>
      </c>
      <c r="AF3316" s="24" t="s">
        <v>6418</v>
      </c>
      <c r="AG3316" s="24" t="s">
        <v>212</v>
      </c>
      <c r="AH3316" s="25">
        <v>3749.6261207881998</v>
      </c>
      <c r="AI3316" s="25">
        <v>3502.3907171536798</v>
      </c>
      <c r="AJ3316" s="25">
        <v>56.680969055162898</v>
      </c>
    </row>
    <row r="3317" spans="25:36" x14ac:dyDescent="0.2">
      <c r="Y3317" t="s">
        <v>6258</v>
      </c>
      <c r="Z3317" t="s">
        <v>212</v>
      </c>
      <c r="AA3317" s="6">
        <v>2160.3444723088101</v>
      </c>
      <c r="AB3317" s="6">
        <v>1540.7253959626901</v>
      </c>
      <c r="AC3317" s="6">
        <v>93.724634205737303</v>
      </c>
      <c r="AF3317" s="24" t="s">
        <v>2153</v>
      </c>
      <c r="AG3317" s="24" t="s">
        <v>212</v>
      </c>
      <c r="AH3317" s="25">
        <v>3503.84331116357</v>
      </c>
      <c r="AI3317" s="25">
        <v>3503.84331116357</v>
      </c>
      <c r="AJ3317" s="25"/>
    </row>
    <row r="3318" spans="25:36" x14ac:dyDescent="0.2">
      <c r="Y3318" t="s">
        <v>191</v>
      </c>
      <c r="Z3318" t="s">
        <v>212</v>
      </c>
      <c r="AA3318" s="6">
        <v>2160.6502954848102</v>
      </c>
      <c r="AB3318" s="6">
        <v>1998.8173556483</v>
      </c>
      <c r="AC3318" s="6">
        <v>77.426949928826801</v>
      </c>
      <c r="AF3318" s="24" t="s">
        <v>2357</v>
      </c>
      <c r="AG3318" s="24" t="s">
        <v>212</v>
      </c>
      <c r="AH3318" s="25">
        <v>3503.84331116357</v>
      </c>
      <c r="AI3318" s="25">
        <v>3503.84331116357</v>
      </c>
      <c r="AJ3318" s="25"/>
    </row>
    <row r="3319" spans="25:36" x14ac:dyDescent="0.2">
      <c r="Y3319" t="s">
        <v>6260</v>
      </c>
      <c r="Z3319" t="s">
        <v>212</v>
      </c>
      <c r="AA3319" s="6">
        <v>2161.16367156568</v>
      </c>
      <c r="AB3319" s="6">
        <v>2266.2600045488998</v>
      </c>
      <c r="AC3319" s="6">
        <v>62.5897979592417</v>
      </c>
      <c r="AF3319" s="24" t="s">
        <v>2099</v>
      </c>
      <c r="AG3319" s="24" t="s">
        <v>212</v>
      </c>
      <c r="AH3319" s="25">
        <v>3503.84331116357</v>
      </c>
      <c r="AI3319" s="25">
        <v>3503.84331116357</v>
      </c>
      <c r="AJ3319" s="25"/>
    </row>
    <row r="3320" spans="25:36" x14ac:dyDescent="0.2">
      <c r="Y3320" t="s">
        <v>6262</v>
      </c>
      <c r="Z3320" t="s">
        <v>212</v>
      </c>
      <c r="AA3320" s="6">
        <v>2161.3797974694999</v>
      </c>
      <c r="AB3320" s="6">
        <v>1524.84449463792</v>
      </c>
      <c r="AC3320" s="6">
        <v>83.421471318558503</v>
      </c>
      <c r="AF3320" s="24" t="s">
        <v>6410</v>
      </c>
      <c r="AG3320" s="24" t="s">
        <v>212</v>
      </c>
      <c r="AH3320" s="25">
        <v>5197.9930915659397</v>
      </c>
      <c r="AI3320" s="25">
        <v>3505.35616374235</v>
      </c>
      <c r="AJ3320" s="25">
        <v>72.224704938228498</v>
      </c>
    </row>
    <row r="3321" spans="25:36" x14ac:dyDescent="0.2">
      <c r="Y3321" t="s">
        <v>6263</v>
      </c>
      <c r="Z3321" t="s">
        <v>274</v>
      </c>
      <c r="AA3321" s="6">
        <v>2161.7576639898498</v>
      </c>
      <c r="AB3321" s="6">
        <v>1629.5162269160601</v>
      </c>
      <c r="AC3321" s="6">
        <v>76.588857580222594</v>
      </c>
      <c r="AF3321" s="24" t="s">
        <v>6487</v>
      </c>
      <c r="AG3321" s="24" t="s">
        <v>212</v>
      </c>
      <c r="AH3321" s="25">
        <v>3685.1964667635398</v>
      </c>
      <c r="AI3321" s="25">
        <v>3505.3995419903999</v>
      </c>
      <c r="AJ3321" s="25">
        <v>61.989658155473101</v>
      </c>
    </row>
    <row r="3322" spans="25:36" x14ac:dyDescent="0.2">
      <c r="Y3322" t="s">
        <v>6265</v>
      </c>
      <c r="Z3322" t="s">
        <v>212</v>
      </c>
      <c r="AA3322" s="6">
        <v>2163.0126336867702</v>
      </c>
      <c r="AB3322" s="6">
        <v>1485.8512608353899</v>
      </c>
      <c r="AC3322" s="6">
        <v>96.956212584377298</v>
      </c>
      <c r="AF3322" s="24" t="s">
        <v>6725</v>
      </c>
      <c r="AG3322" s="24" t="s">
        <v>212</v>
      </c>
      <c r="AH3322" s="25">
        <v>3590.5287224980698</v>
      </c>
      <c r="AI3322" s="25">
        <v>3506.46690636828</v>
      </c>
      <c r="AJ3322" s="25">
        <v>38.9767686264627</v>
      </c>
    </row>
    <row r="3323" spans="25:36" x14ac:dyDescent="0.2">
      <c r="Y3323" t="s">
        <v>6267</v>
      </c>
      <c r="Z3323" t="s">
        <v>212</v>
      </c>
      <c r="AA3323" s="6">
        <v>2163.1573103286701</v>
      </c>
      <c r="AB3323" s="6">
        <v>1403.9711186280001</v>
      </c>
      <c r="AC3323" s="6">
        <v>91.226640481181406</v>
      </c>
      <c r="AF3323" s="24" t="s">
        <v>6871</v>
      </c>
      <c r="AG3323" s="24" t="s">
        <v>212</v>
      </c>
      <c r="AH3323" s="25">
        <v>3884.2687264211199</v>
      </c>
      <c r="AI3323" s="25">
        <v>3511.0076915581299</v>
      </c>
      <c r="AJ3323" s="25">
        <v>45.7949964909687</v>
      </c>
    </row>
    <row r="3324" spans="25:36" x14ac:dyDescent="0.2">
      <c r="Y3324" t="s">
        <v>6269</v>
      </c>
      <c r="Z3324" t="s">
        <v>212</v>
      </c>
      <c r="AA3324" s="6">
        <v>2164.2391258170301</v>
      </c>
      <c r="AB3324" s="6">
        <v>1742.44202026381</v>
      </c>
      <c r="AC3324" s="6">
        <v>78.486269642132498</v>
      </c>
      <c r="AF3324" s="24" t="s">
        <v>7139</v>
      </c>
      <c r="AG3324" s="24" t="s">
        <v>212</v>
      </c>
      <c r="AH3324" s="25">
        <v>4367.6654408269796</v>
      </c>
      <c r="AI3324" s="25">
        <v>3511.5793488297199</v>
      </c>
      <c r="AJ3324" s="25">
        <v>52.257391420920399</v>
      </c>
    </row>
    <row r="3325" spans="25:36" x14ac:dyDescent="0.2">
      <c r="Y3325" t="s">
        <v>6271</v>
      </c>
      <c r="Z3325" t="s">
        <v>212</v>
      </c>
      <c r="AA3325" s="6">
        <v>2165.35107328717</v>
      </c>
      <c r="AB3325" s="6">
        <v>1392.94560819972</v>
      </c>
      <c r="AC3325" s="6">
        <v>99.3694341698708</v>
      </c>
      <c r="AF3325" s="24" t="s">
        <v>8317</v>
      </c>
      <c r="AG3325" s="24" t="s">
        <v>212</v>
      </c>
      <c r="AH3325" s="25">
        <v>5646.7369788126698</v>
      </c>
      <c r="AI3325" s="25">
        <v>3513.5641151443401</v>
      </c>
      <c r="AJ3325" s="25">
        <v>149.53413596003301</v>
      </c>
    </row>
    <row r="3326" spans="25:36" x14ac:dyDescent="0.2">
      <c r="Y3326" t="s">
        <v>185</v>
      </c>
      <c r="Z3326" t="s">
        <v>212</v>
      </c>
      <c r="AA3326" s="6">
        <v>2166.6523431191399</v>
      </c>
      <c r="AB3326" s="6">
        <v>1816.92956583566</v>
      </c>
      <c r="AC3326" s="6">
        <v>72.637443836317402</v>
      </c>
      <c r="AF3326" s="24" t="s">
        <v>6998</v>
      </c>
      <c r="AG3326" s="24" t="s">
        <v>212</v>
      </c>
      <c r="AH3326" s="25">
        <v>4211.4868580087305</v>
      </c>
      <c r="AI3326" s="25">
        <v>3513.9716853477898</v>
      </c>
      <c r="AJ3326" s="25">
        <v>82.531787082323007</v>
      </c>
    </row>
    <row r="3327" spans="25:36" x14ac:dyDescent="0.2">
      <c r="Y3327" t="s">
        <v>6274</v>
      </c>
      <c r="Z3327" t="s">
        <v>212</v>
      </c>
      <c r="AA3327" s="6">
        <v>2167.2623729657298</v>
      </c>
      <c r="AB3327" s="6">
        <v>1449.42023728441</v>
      </c>
      <c r="AC3327" s="6">
        <v>145.11617016615801</v>
      </c>
      <c r="AF3327" s="24" t="s">
        <v>7892</v>
      </c>
      <c r="AG3327" s="24" t="s">
        <v>212</v>
      </c>
      <c r="AH3327" s="25">
        <v>3515.4538765162902</v>
      </c>
      <c r="AI3327" s="25">
        <v>3515.4538765162902</v>
      </c>
      <c r="AJ3327" s="25">
        <v>86.312053382266299</v>
      </c>
    </row>
    <row r="3328" spans="25:36" x14ac:dyDescent="0.2">
      <c r="Y3328" t="s">
        <v>189</v>
      </c>
      <c r="Z3328" t="s">
        <v>212</v>
      </c>
      <c r="AA3328" s="6">
        <v>2167.3240385438298</v>
      </c>
      <c r="AB3328" s="6">
        <v>1998.86029293664</v>
      </c>
      <c r="AC3328" s="6">
        <v>75.124025377095194</v>
      </c>
      <c r="AF3328" s="24" t="s">
        <v>8555</v>
      </c>
      <c r="AG3328" s="24" t="s">
        <v>212</v>
      </c>
      <c r="AH3328" s="25">
        <v>7698.6292108581201</v>
      </c>
      <c r="AI3328" s="25">
        <v>3530.2798261466701</v>
      </c>
      <c r="AJ3328" s="25">
        <v>142.918025923616</v>
      </c>
    </row>
    <row r="3329" spans="25:36" x14ac:dyDescent="0.2">
      <c r="Y3329" t="s">
        <v>6277</v>
      </c>
      <c r="Z3329" t="s">
        <v>212</v>
      </c>
      <c r="AA3329" s="6">
        <v>2168.0736302883101</v>
      </c>
      <c r="AB3329" s="6">
        <v>1531.9339899599299</v>
      </c>
      <c r="AC3329" s="6">
        <v>74.691999328870594</v>
      </c>
      <c r="AF3329" s="24" t="s">
        <v>6531</v>
      </c>
      <c r="AG3329" s="24" t="s">
        <v>212</v>
      </c>
      <c r="AH3329" s="25">
        <v>4455.7144993829097</v>
      </c>
      <c r="AI3329" s="25">
        <v>3531.9699875455699</v>
      </c>
      <c r="AJ3329" s="25">
        <v>93.123164720613403</v>
      </c>
    </row>
    <row r="3330" spans="25:36" x14ac:dyDescent="0.2">
      <c r="Y3330" t="s">
        <v>6279</v>
      </c>
      <c r="Z3330" t="s">
        <v>212</v>
      </c>
      <c r="AA3330" s="6">
        <v>2168.6286844606998</v>
      </c>
      <c r="AB3330" s="6">
        <v>1629.67150607141</v>
      </c>
      <c r="AC3330" s="6">
        <v>84.662014920268206</v>
      </c>
      <c r="AF3330" s="24" t="s">
        <v>7248</v>
      </c>
      <c r="AG3330" s="24" t="s">
        <v>212</v>
      </c>
      <c r="AH3330" s="25">
        <v>4590.4540576536201</v>
      </c>
      <c r="AI3330" s="25">
        <v>3533.13665682893</v>
      </c>
      <c r="AJ3330" s="25">
        <v>66.051029877877198</v>
      </c>
    </row>
    <row r="3331" spans="25:36" x14ac:dyDescent="0.2">
      <c r="Y3331" t="s">
        <v>6281</v>
      </c>
      <c r="Z3331" t="s">
        <v>212</v>
      </c>
      <c r="AA3331" s="6">
        <v>2171.7253697646502</v>
      </c>
      <c r="AB3331" s="6">
        <v>1717.7756821405601</v>
      </c>
      <c r="AC3331" s="6">
        <v>96.225457407754803</v>
      </c>
      <c r="AF3331" s="24" t="s">
        <v>158</v>
      </c>
      <c r="AG3331" s="24" t="s">
        <v>212</v>
      </c>
      <c r="AH3331" s="25">
        <v>4021.5675671335998</v>
      </c>
      <c r="AI3331" s="25">
        <v>3533.3754949486001</v>
      </c>
      <c r="AJ3331" s="25">
        <v>46.911970837549703</v>
      </c>
    </row>
    <row r="3332" spans="25:36" x14ac:dyDescent="0.2">
      <c r="Y3332" t="s">
        <v>6283</v>
      </c>
      <c r="Z3332" t="s">
        <v>212</v>
      </c>
      <c r="AA3332" s="6">
        <v>2174.1747668358798</v>
      </c>
      <c r="AB3332" s="6">
        <v>1440.1389837059901</v>
      </c>
      <c r="AC3332" s="6">
        <v>98.891427053000797</v>
      </c>
      <c r="AF3332" s="24" t="s">
        <v>183</v>
      </c>
      <c r="AG3332" s="24" t="s">
        <v>212</v>
      </c>
      <c r="AH3332" s="25">
        <v>3698.6377785636801</v>
      </c>
      <c r="AI3332" s="25">
        <v>3533.5733480096201</v>
      </c>
      <c r="AJ3332" s="25">
        <v>48.215481869232903</v>
      </c>
    </row>
    <row r="3333" spans="25:36" x14ac:dyDescent="0.2">
      <c r="Y3333" t="s">
        <v>6285</v>
      </c>
      <c r="Z3333" t="s">
        <v>212</v>
      </c>
      <c r="AA3333" s="6">
        <v>2177.8628289356602</v>
      </c>
      <c r="AB3333" s="6">
        <v>1562.8115981655401</v>
      </c>
      <c r="AC3333" s="6">
        <v>100.19104412157699</v>
      </c>
      <c r="AF3333" s="24" t="s">
        <v>6126</v>
      </c>
      <c r="AG3333" s="24" t="s">
        <v>274</v>
      </c>
      <c r="AH3333" s="25">
        <v>3294.9361837277502</v>
      </c>
      <c r="AI3333" s="25">
        <v>3537.9238364626699</v>
      </c>
      <c r="AJ3333" s="25">
        <v>86.957392181326597</v>
      </c>
    </row>
    <row r="3334" spans="25:36" x14ac:dyDescent="0.2">
      <c r="Y3334" t="s">
        <v>6287</v>
      </c>
      <c r="Z3334" t="s">
        <v>274</v>
      </c>
      <c r="AA3334" s="6">
        <v>2178.5108256400199</v>
      </c>
      <c r="AB3334" s="6">
        <v>1702.17218481652</v>
      </c>
      <c r="AC3334" s="6">
        <v>140.280447271268</v>
      </c>
      <c r="AF3334" s="24" t="s">
        <v>6815</v>
      </c>
      <c r="AG3334" s="24" t="s">
        <v>212</v>
      </c>
      <c r="AH3334" s="25">
        <v>3538.74161953569</v>
      </c>
      <c r="AI3334" s="25">
        <v>3544.1860098125198</v>
      </c>
      <c r="AJ3334" s="25">
        <v>48.216413299820601</v>
      </c>
    </row>
    <row r="3335" spans="25:36" x14ac:dyDescent="0.2">
      <c r="Y3335" t="s">
        <v>6289</v>
      </c>
      <c r="Z3335" t="s">
        <v>212</v>
      </c>
      <c r="AA3335" s="6">
        <v>2181.0037625206801</v>
      </c>
      <c r="AB3335" s="6">
        <v>1179.9707870329401</v>
      </c>
      <c r="AC3335" s="6">
        <v>110.658075892032</v>
      </c>
      <c r="AF3335" s="24" t="s">
        <v>7153</v>
      </c>
      <c r="AG3335" s="24" t="s">
        <v>212</v>
      </c>
      <c r="AH3335" s="25">
        <v>4290.97938303316</v>
      </c>
      <c r="AI3335" s="25">
        <v>3546.1381387983902</v>
      </c>
      <c r="AJ3335" s="25">
        <v>60.3736003776621</v>
      </c>
    </row>
    <row r="3336" spans="25:36" x14ac:dyDescent="0.2">
      <c r="Y3336" t="s">
        <v>6291</v>
      </c>
      <c r="Z3336" t="s">
        <v>212</v>
      </c>
      <c r="AA3336" s="6">
        <v>2181.5881931006302</v>
      </c>
      <c r="AB3336" s="6">
        <v>1881.64300531237</v>
      </c>
      <c r="AC3336" s="6">
        <v>91.207432960775506</v>
      </c>
      <c r="AF3336" s="24" t="s">
        <v>134</v>
      </c>
      <c r="AG3336" s="24" t="s">
        <v>212</v>
      </c>
      <c r="AH3336" s="25">
        <v>3773.1711640240801</v>
      </c>
      <c r="AI3336" s="25">
        <v>3546.2409531393901</v>
      </c>
      <c r="AJ3336" s="25">
        <v>61.666485442388201</v>
      </c>
    </row>
    <row r="3337" spans="25:36" x14ac:dyDescent="0.2">
      <c r="Y3337" t="s">
        <v>6293</v>
      </c>
      <c r="Z3337" t="s">
        <v>212</v>
      </c>
      <c r="AA3337" s="6">
        <v>2181.7914308332001</v>
      </c>
      <c r="AB3337" s="6">
        <v>1888.66855559847</v>
      </c>
      <c r="AC3337" s="6">
        <v>66.513618272068996</v>
      </c>
      <c r="AF3337" s="24" t="s">
        <v>7000</v>
      </c>
      <c r="AG3337" s="24" t="s">
        <v>212</v>
      </c>
      <c r="AH3337" s="25">
        <v>4109.95046456413</v>
      </c>
      <c r="AI3337" s="25">
        <v>3551.0553416666698</v>
      </c>
      <c r="AJ3337" s="25">
        <v>76.964983390003994</v>
      </c>
    </row>
    <row r="3338" spans="25:36" x14ac:dyDescent="0.2">
      <c r="Y3338" t="s">
        <v>6295</v>
      </c>
      <c r="Z3338" t="s">
        <v>212</v>
      </c>
      <c r="AA3338" s="6">
        <v>2185.12109420037</v>
      </c>
      <c r="AB3338" s="6">
        <v>1762.32322007678</v>
      </c>
      <c r="AC3338" s="6">
        <v>66.622595929846696</v>
      </c>
      <c r="AF3338" s="24" t="s">
        <v>7421</v>
      </c>
      <c r="AG3338" s="24" t="s">
        <v>212</v>
      </c>
      <c r="AH3338" s="25">
        <v>4429.1426899204598</v>
      </c>
      <c r="AI3338" s="25">
        <v>3552.3571426032499</v>
      </c>
      <c r="AJ3338" s="25">
        <v>63.958832981220503</v>
      </c>
    </row>
    <row r="3339" spans="25:36" x14ac:dyDescent="0.2">
      <c r="Y3339" t="s">
        <v>6297</v>
      </c>
      <c r="Z3339" t="s">
        <v>212</v>
      </c>
      <c r="AA3339" s="6">
        <v>2189.1354146431299</v>
      </c>
      <c r="AB3339" s="6">
        <v>1655.6389093272801</v>
      </c>
      <c r="AC3339" s="6">
        <v>101.967570897863</v>
      </c>
      <c r="AF3339" s="24" t="s">
        <v>5307</v>
      </c>
      <c r="AG3339" s="24" t="s">
        <v>212</v>
      </c>
      <c r="AH3339" s="25">
        <v>3437.0467011208698</v>
      </c>
      <c r="AI3339" s="25">
        <v>3553.0215474700399</v>
      </c>
      <c r="AJ3339" s="25">
        <v>45.981053534738599</v>
      </c>
    </row>
    <row r="3340" spans="25:36" x14ac:dyDescent="0.2">
      <c r="Y3340" t="s">
        <v>6299</v>
      </c>
      <c r="Z3340" t="s">
        <v>212</v>
      </c>
      <c r="AA3340" s="6">
        <v>2189.1808730570001</v>
      </c>
      <c r="AB3340" s="6">
        <v>1940.3108876579299</v>
      </c>
      <c r="AC3340" s="6">
        <v>57.497889891667903</v>
      </c>
      <c r="AF3340" s="24" t="s">
        <v>5748</v>
      </c>
      <c r="AG3340" s="24" t="s">
        <v>212</v>
      </c>
      <c r="AH3340" s="25">
        <v>3967.1207583537998</v>
      </c>
      <c r="AI3340" s="25">
        <v>3554.2082344420601</v>
      </c>
      <c r="AJ3340" s="25">
        <v>65.188457814813603</v>
      </c>
    </row>
    <row r="3341" spans="25:36" x14ac:dyDescent="0.2">
      <c r="Y3341" t="s">
        <v>6301</v>
      </c>
      <c r="Z3341" t="s">
        <v>212</v>
      </c>
      <c r="AA3341" s="6">
        <v>2191.4464205448999</v>
      </c>
      <c r="AB3341" s="6">
        <v>1978.32429179561</v>
      </c>
      <c r="AC3341" s="6">
        <v>62.612811146658501</v>
      </c>
      <c r="AF3341" s="24" t="s">
        <v>6960</v>
      </c>
      <c r="AG3341" s="24" t="s">
        <v>212</v>
      </c>
      <c r="AH3341" s="25">
        <v>3703.6940529150302</v>
      </c>
      <c r="AI3341" s="25">
        <v>3554.8735045021699</v>
      </c>
      <c r="AJ3341" s="25">
        <v>65.414345397987802</v>
      </c>
    </row>
    <row r="3342" spans="25:36" x14ac:dyDescent="0.2">
      <c r="Y3342" t="s">
        <v>6303</v>
      </c>
      <c r="Z3342" t="s">
        <v>212</v>
      </c>
      <c r="AA3342" s="6">
        <v>2191.5706905564298</v>
      </c>
      <c r="AB3342" s="6">
        <v>1803.8898731372601</v>
      </c>
      <c r="AC3342" s="6">
        <v>71.311509035378805</v>
      </c>
      <c r="AF3342" s="24" t="s">
        <v>170</v>
      </c>
      <c r="AG3342" s="24" t="s">
        <v>212</v>
      </c>
      <c r="AH3342" s="25">
        <v>4301.36963516989</v>
      </c>
      <c r="AI3342" s="25">
        <v>3555.1656582236901</v>
      </c>
      <c r="AJ3342" s="25">
        <v>55.4526063755671</v>
      </c>
    </row>
    <row r="3343" spans="25:36" x14ac:dyDescent="0.2">
      <c r="Y3343" t="s">
        <v>6305</v>
      </c>
      <c r="Z3343" t="s">
        <v>212</v>
      </c>
      <c r="AA3343" s="6">
        <v>2192.0697164594299</v>
      </c>
      <c r="AB3343" s="6">
        <v>1564.5057996962501</v>
      </c>
      <c r="AC3343" s="6">
        <v>81.586221736728604</v>
      </c>
      <c r="AF3343" s="24" t="s">
        <v>6869</v>
      </c>
      <c r="AG3343" s="24" t="s">
        <v>212</v>
      </c>
      <c r="AH3343" s="25">
        <v>3825.0551198766998</v>
      </c>
      <c r="AI3343" s="25">
        <v>3561.1758349002298</v>
      </c>
      <c r="AJ3343" s="25">
        <v>49.287147751906701</v>
      </c>
    </row>
    <row r="3344" spans="25:36" x14ac:dyDescent="0.2">
      <c r="Y3344" t="s">
        <v>6307</v>
      </c>
      <c r="Z3344" t="s">
        <v>212</v>
      </c>
      <c r="AA3344" s="6">
        <v>2192.4199656718101</v>
      </c>
      <c r="AB3344" s="6">
        <v>1780</v>
      </c>
      <c r="AC3344" s="6">
        <v>79.932509722348698</v>
      </c>
      <c r="AF3344" s="24" t="s">
        <v>10883</v>
      </c>
      <c r="AG3344" s="24" t="s">
        <v>274</v>
      </c>
      <c r="AH3344" s="25">
        <v>4868.3073122053102</v>
      </c>
      <c r="AI3344" s="25">
        <v>3561.6315232787301</v>
      </c>
      <c r="AJ3344" s="25">
        <v>69.399774825916197</v>
      </c>
    </row>
    <row r="3345" spans="25:36" x14ac:dyDescent="0.2">
      <c r="Y3345" t="s">
        <v>6309</v>
      </c>
      <c r="Z3345" t="s">
        <v>212</v>
      </c>
      <c r="AA3345" s="6">
        <v>2193.9538923042801</v>
      </c>
      <c r="AB3345" s="6">
        <v>587.38388565801995</v>
      </c>
      <c r="AC3345" s="6">
        <v>182.25736212975701</v>
      </c>
      <c r="AF3345" s="24" t="s">
        <v>4778</v>
      </c>
      <c r="AG3345" s="24" t="s">
        <v>212</v>
      </c>
      <c r="AH3345" s="25">
        <v>3074.4136403327102</v>
      </c>
      <c r="AI3345" s="25">
        <v>3561.6315232787301</v>
      </c>
      <c r="AJ3345" s="25">
        <v>37.280263857351301</v>
      </c>
    </row>
    <row r="3346" spans="25:36" x14ac:dyDescent="0.2">
      <c r="Y3346" t="s">
        <v>6311</v>
      </c>
      <c r="Z3346" t="s">
        <v>212</v>
      </c>
      <c r="AA3346" s="6">
        <v>2197.28961854828</v>
      </c>
      <c r="AB3346" s="6">
        <v>1716.58024135908</v>
      </c>
      <c r="AC3346" s="6">
        <v>54.7685572702404</v>
      </c>
      <c r="AF3346" s="24" t="s">
        <v>7429</v>
      </c>
      <c r="AG3346" s="24" t="s">
        <v>212</v>
      </c>
      <c r="AH3346" s="25">
        <v>4905.9006413310099</v>
      </c>
      <c r="AI3346" s="25">
        <v>3561.69557968144</v>
      </c>
      <c r="AJ3346" s="25">
        <v>83.882005083093205</v>
      </c>
    </row>
    <row r="3347" spans="25:36" x14ac:dyDescent="0.2">
      <c r="Y3347" t="s">
        <v>6313</v>
      </c>
      <c r="Z3347" t="s">
        <v>212</v>
      </c>
      <c r="AA3347" s="6">
        <v>2199.44625032678</v>
      </c>
      <c r="AB3347" s="6">
        <v>1596.39673332242</v>
      </c>
      <c r="AC3347" s="6">
        <v>91.401221226592597</v>
      </c>
      <c r="AF3347" s="24" t="s">
        <v>5596</v>
      </c>
      <c r="AG3347" s="24" t="s">
        <v>212</v>
      </c>
      <c r="AH3347" s="25">
        <v>4392.3033602146297</v>
      </c>
      <c r="AI3347" s="25">
        <v>3561.9674290911898</v>
      </c>
      <c r="AJ3347" s="25">
        <v>74.832914613629896</v>
      </c>
    </row>
    <row r="3348" spans="25:36" x14ac:dyDescent="0.2">
      <c r="Y3348" t="s">
        <v>6315</v>
      </c>
      <c r="Z3348" t="s">
        <v>212</v>
      </c>
      <c r="AA3348" s="6">
        <v>2200.8992279388299</v>
      </c>
      <c r="AB3348" s="6">
        <v>1802.04431363911</v>
      </c>
      <c r="AC3348" s="6">
        <v>78.630972470542403</v>
      </c>
      <c r="AF3348" s="24" t="s">
        <v>7092</v>
      </c>
      <c r="AG3348" s="24" t="s">
        <v>212</v>
      </c>
      <c r="AH3348" s="25">
        <v>4272.9919807880196</v>
      </c>
      <c r="AI3348" s="25">
        <v>3563.3558013344</v>
      </c>
      <c r="AJ3348" s="25">
        <v>59.424492352324499</v>
      </c>
    </row>
    <row r="3349" spans="25:36" x14ac:dyDescent="0.2">
      <c r="Y3349" t="s">
        <v>6317</v>
      </c>
      <c r="Z3349" t="s">
        <v>212</v>
      </c>
      <c r="AA3349" s="6">
        <v>2201.5262770264399</v>
      </c>
      <c r="AB3349" s="6">
        <v>1854.475013</v>
      </c>
      <c r="AC3349" s="6">
        <v>48.041063395429603</v>
      </c>
      <c r="AF3349" s="24" t="s">
        <v>6543</v>
      </c>
      <c r="AG3349" s="24" t="s">
        <v>212</v>
      </c>
      <c r="AH3349" s="25">
        <v>3779.8856055309602</v>
      </c>
      <c r="AI3349" s="25">
        <v>3565.0354990922901</v>
      </c>
      <c r="AJ3349" s="25">
        <v>64.736263891004199</v>
      </c>
    </row>
    <row r="3350" spans="25:36" x14ac:dyDescent="0.2">
      <c r="Y3350" t="s">
        <v>6319</v>
      </c>
      <c r="Z3350" t="s">
        <v>212</v>
      </c>
      <c r="AA3350" s="6">
        <v>2202.4185314466999</v>
      </c>
      <c r="AB3350" s="6">
        <v>1927.5564491624</v>
      </c>
      <c r="AC3350" s="6">
        <v>55.089519794048698</v>
      </c>
      <c r="AF3350" s="24" t="s">
        <v>6120</v>
      </c>
      <c r="AG3350" s="24" t="s">
        <v>274</v>
      </c>
      <c r="AH3350" s="25">
        <v>3823.6761389142998</v>
      </c>
      <c r="AI3350" s="25">
        <v>3568.7811904568998</v>
      </c>
      <c r="AJ3350" s="25">
        <v>48.2461863066003</v>
      </c>
    </row>
    <row r="3351" spans="25:36" x14ac:dyDescent="0.2">
      <c r="Y3351" t="s">
        <v>6321</v>
      </c>
      <c r="Z3351" t="s">
        <v>212</v>
      </c>
      <c r="AA3351" s="6">
        <v>2203.4431521485999</v>
      </c>
      <c r="AB3351" s="6">
        <v>1765.5191869094999</v>
      </c>
      <c r="AC3351" s="6">
        <v>54.206608995984503</v>
      </c>
      <c r="AF3351" s="24" t="s">
        <v>5570</v>
      </c>
      <c r="AG3351" s="24" t="s">
        <v>212</v>
      </c>
      <c r="AH3351" s="25">
        <v>4049.9464994181699</v>
      </c>
      <c r="AI3351" s="25">
        <v>3570</v>
      </c>
      <c r="AJ3351" s="25">
        <v>52.209330982501797</v>
      </c>
    </row>
    <row r="3352" spans="25:36" x14ac:dyDescent="0.2">
      <c r="Y3352" t="s">
        <v>6323</v>
      </c>
      <c r="Z3352" t="s">
        <v>212</v>
      </c>
      <c r="AA3352" s="6">
        <v>2204.81691628413</v>
      </c>
      <c r="AB3352" s="6">
        <v>1648.7654608975199</v>
      </c>
      <c r="AC3352" s="6">
        <v>154.95881070644899</v>
      </c>
      <c r="AF3352" s="24" t="s">
        <v>6319</v>
      </c>
      <c r="AG3352" s="24" t="s">
        <v>212</v>
      </c>
      <c r="AH3352" s="25">
        <v>3575.0697194705499</v>
      </c>
      <c r="AI3352" s="25">
        <v>3570.0058432166602</v>
      </c>
      <c r="AJ3352" s="25">
        <v>39.575984992601001</v>
      </c>
    </row>
    <row r="3353" spans="25:36" x14ac:dyDescent="0.2">
      <c r="Y3353" t="s">
        <v>6325</v>
      </c>
      <c r="Z3353" t="s">
        <v>212</v>
      </c>
      <c r="AA3353" s="6">
        <v>2205.3482855235102</v>
      </c>
      <c r="AB3353" s="6">
        <v>1589.18185585686</v>
      </c>
      <c r="AC3353" s="6">
        <v>71.720870073117695</v>
      </c>
      <c r="AF3353" s="24" t="s">
        <v>5812</v>
      </c>
      <c r="AG3353" s="24" t="s">
        <v>212</v>
      </c>
      <c r="AH3353" s="25">
        <v>3260.6761794822501</v>
      </c>
      <c r="AI3353" s="25">
        <v>3571.8430300595401</v>
      </c>
      <c r="AJ3353" s="25">
        <v>65.839042648828197</v>
      </c>
    </row>
    <row r="3354" spans="25:36" x14ac:dyDescent="0.2">
      <c r="Y3354" t="s">
        <v>6327</v>
      </c>
      <c r="Z3354" t="s">
        <v>212</v>
      </c>
      <c r="AA3354" s="6">
        <v>2206.3243527568002</v>
      </c>
      <c r="AB3354" s="6">
        <v>1598.912673</v>
      </c>
      <c r="AC3354" s="6">
        <v>87.6698164324456</v>
      </c>
      <c r="AF3354" s="24" t="s">
        <v>6424</v>
      </c>
      <c r="AG3354" s="24" t="s">
        <v>212</v>
      </c>
      <c r="AH3354" s="25">
        <v>3353.4093343368299</v>
      </c>
      <c r="AI3354" s="25">
        <v>3572.7633627946698</v>
      </c>
      <c r="AJ3354" s="25">
        <v>45.075071622041499</v>
      </c>
    </row>
    <row r="3355" spans="25:36" x14ac:dyDescent="0.2">
      <c r="Y3355" t="s">
        <v>6329</v>
      </c>
      <c r="Z3355" t="s">
        <v>212</v>
      </c>
      <c r="AA3355" s="6">
        <v>2210.2292564744998</v>
      </c>
      <c r="AB3355" s="6">
        <v>1933.95350233865</v>
      </c>
      <c r="AC3355" s="6">
        <v>92.466404983150298</v>
      </c>
      <c r="AF3355" s="24" t="s">
        <v>197</v>
      </c>
      <c r="AG3355" s="24" t="s">
        <v>212</v>
      </c>
      <c r="AH3355" s="25">
        <v>3900.4742221578799</v>
      </c>
      <c r="AI3355" s="25">
        <v>3574.2690267327298</v>
      </c>
      <c r="AJ3355" s="25">
        <v>64.713808197330295</v>
      </c>
    </row>
    <row r="3356" spans="25:36" x14ac:dyDescent="0.2">
      <c r="Y3356" t="s">
        <v>6331</v>
      </c>
      <c r="Z3356" t="s">
        <v>212</v>
      </c>
      <c r="AA3356" s="6">
        <v>2211.5844113457802</v>
      </c>
      <c r="AB3356" s="6">
        <v>1551.59932700389</v>
      </c>
      <c r="AC3356" s="6">
        <v>102.66516645517601</v>
      </c>
      <c r="AF3356" s="24" t="s">
        <v>8104</v>
      </c>
      <c r="AG3356" s="24" t="s">
        <v>212</v>
      </c>
      <c r="AH3356" s="25">
        <v>5128.9333967613402</v>
      </c>
      <c r="AI3356" s="25">
        <v>3576</v>
      </c>
      <c r="AJ3356" s="25">
        <v>89.844101861346303</v>
      </c>
    </row>
    <row r="3357" spans="25:36" x14ac:dyDescent="0.2">
      <c r="Y3357" t="s">
        <v>6332</v>
      </c>
      <c r="Z3357" t="s">
        <v>274</v>
      </c>
      <c r="AA3357" s="6">
        <v>2212.4824218715498</v>
      </c>
      <c r="AB3357" s="6">
        <v>1439.8451486789399</v>
      </c>
      <c r="AC3357" s="6">
        <v>66.146513817043001</v>
      </c>
      <c r="AF3357" s="24" t="s">
        <v>7082</v>
      </c>
      <c r="AG3357" s="24" t="s">
        <v>212</v>
      </c>
      <c r="AH3357" s="25">
        <v>4274.69930584347</v>
      </c>
      <c r="AI3357" s="25">
        <v>3580.32188298862</v>
      </c>
      <c r="AJ3357" s="25">
        <v>45.352644471253797</v>
      </c>
    </row>
    <row r="3358" spans="25:36" x14ac:dyDescent="0.2">
      <c r="Y3358" t="s">
        <v>6334</v>
      </c>
      <c r="Z3358" t="s">
        <v>212</v>
      </c>
      <c r="AA3358" s="6">
        <v>2212.7033668015001</v>
      </c>
      <c r="AB3358" s="6">
        <v>1883.78010583734</v>
      </c>
      <c r="AC3358" s="6">
        <v>71.7078192116183</v>
      </c>
      <c r="AF3358" s="24" t="s">
        <v>6794</v>
      </c>
      <c r="AG3358" s="24" t="s">
        <v>212</v>
      </c>
      <c r="AH3358" s="25">
        <v>4675.9034649537298</v>
      </c>
      <c r="AI3358" s="25">
        <v>3585.8157616393701</v>
      </c>
      <c r="AJ3358" s="25">
        <v>70.055997906637501</v>
      </c>
    </row>
    <row r="3359" spans="25:36" x14ac:dyDescent="0.2">
      <c r="Y3359" t="s">
        <v>6336</v>
      </c>
      <c r="Z3359" t="s">
        <v>212</v>
      </c>
      <c r="AA3359" s="6">
        <v>2213.8785554901901</v>
      </c>
      <c r="AB3359" s="6">
        <v>1945.11096011732</v>
      </c>
      <c r="AC3359" s="6">
        <v>50.226126645580798</v>
      </c>
      <c r="AF3359" s="24" t="s">
        <v>7238</v>
      </c>
      <c r="AG3359" s="24" t="s">
        <v>212</v>
      </c>
      <c r="AH3359" s="25">
        <v>4047.7091087129302</v>
      </c>
      <c r="AI3359" s="25">
        <v>3587.68039807172</v>
      </c>
      <c r="AJ3359" s="25">
        <v>56.222547345016103</v>
      </c>
    </row>
    <row r="3360" spans="25:36" x14ac:dyDescent="0.2">
      <c r="Y3360" t="s">
        <v>6338</v>
      </c>
      <c r="Z3360" t="s">
        <v>212</v>
      </c>
      <c r="AA3360" s="6">
        <v>2214.4245280334699</v>
      </c>
      <c r="AB3360" s="6">
        <v>2026.6888372692199</v>
      </c>
      <c r="AC3360" s="6">
        <v>71.298584724632803</v>
      </c>
      <c r="AF3360" s="24" t="s">
        <v>6315</v>
      </c>
      <c r="AG3360" s="24" t="s">
        <v>212</v>
      </c>
      <c r="AH3360" s="25">
        <v>4160.5632827054096</v>
      </c>
      <c r="AI3360" s="25">
        <v>3588.3986982853498</v>
      </c>
      <c r="AJ3360" s="25">
        <v>41.486631448371298</v>
      </c>
    </row>
    <row r="3361" spans="25:36" x14ac:dyDescent="0.2">
      <c r="Y3361" t="s">
        <v>6340</v>
      </c>
      <c r="Z3361" t="s">
        <v>212</v>
      </c>
      <c r="AA3361" s="6">
        <v>2216.6248678286302</v>
      </c>
      <c r="AB3361" s="6">
        <v>1193.8439918885799</v>
      </c>
      <c r="AC3361" s="6">
        <v>178.90432168704999</v>
      </c>
      <c r="AF3361" s="24" t="s">
        <v>6731</v>
      </c>
      <c r="AG3361" s="24" t="s">
        <v>212</v>
      </c>
      <c r="AH3361" s="25">
        <v>3589</v>
      </c>
      <c r="AI3361" s="25">
        <v>3589</v>
      </c>
      <c r="AJ3361" s="25"/>
    </row>
    <row r="3362" spans="25:36" x14ac:dyDescent="0.2">
      <c r="Y3362" t="s">
        <v>6342</v>
      </c>
      <c r="Z3362" t="s">
        <v>212</v>
      </c>
      <c r="AA3362" s="6">
        <v>2217.9479140900098</v>
      </c>
      <c r="AB3362" s="6">
        <v>2050.8446695647299</v>
      </c>
      <c r="AC3362" s="6">
        <v>63.877620693889398</v>
      </c>
      <c r="AF3362" s="24" t="s">
        <v>6336</v>
      </c>
      <c r="AG3362" s="24" t="s">
        <v>212</v>
      </c>
      <c r="AH3362" s="25">
        <v>3607.8756917452502</v>
      </c>
      <c r="AI3362" s="25">
        <v>3589.40937723552</v>
      </c>
      <c r="AJ3362" s="25">
        <v>43.594385904372601</v>
      </c>
    </row>
    <row r="3363" spans="25:36" x14ac:dyDescent="0.2">
      <c r="Y3363" t="s">
        <v>6344</v>
      </c>
      <c r="Z3363" t="s">
        <v>212</v>
      </c>
      <c r="AA3363" s="6">
        <v>2218.80108907359</v>
      </c>
      <c r="AB3363" s="6">
        <v>1425.88115624084</v>
      </c>
      <c r="AC3363" s="6">
        <v>159.48305895069001</v>
      </c>
      <c r="AF3363" s="24" t="s">
        <v>7333</v>
      </c>
      <c r="AG3363" s="24" t="s">
        <v>212</v>
      </c>
      <c r="AH3363" s="25">
        <v>4980.2661614901699</v>
      </c>
      <c r="AI3363" s="25">
        <v>3589.5461871665102</v>
      </c>
      <c r="AJ3363" s="25">
        <v>80.437479752371601</v>
      </c>
    </row>
    <row r="3364" spans="25:36" x14ac:dyDescent="0.2">
      <c r="Y3364" t="s">
        <v>6346</v>
      </c>
      <c r="Z3364" t="s">
        <v>212</v>
      </c>
      <c r="AA3364" s="6">
        <v>2220.7222719208598</v>
      </c>
      <c r="AB3364" s="6">
        <v>1849.5187998229501</v>
      </c>
      <c r="AC3364" s="6">
        <v>84.950021346017294</v>
      </c>
      <c r="AF3364" s="24" t="s">
        <v>7600</v>
      </c>
      <c r="AG3364" s="24" t="s">
        <v>212</v>
      </c>
      <c r="AH3364" s="25">
        <v>4799.2052280788703</v>
      </c>
      <c r="AI3364" s="25">
        <v>3589.9551318000099</v>
      </c>
      <c r="AJ3364" s="25">
        <v>95.6958887529279</v>
      </c>
    </row>
    <row r="3365" spans="25:36" x14ac:dyDescent="0.2">
      <c r="Y3365" t="s">
        <v>190</v>
      </c>
      <c r="Z3365" t="s">
        <v>212</v>
      </c>
      <c r="AA3365" s="6">
        <v>2222.44667128628</v>
      </c>
      <c r="AB3365" s="6">
        <v>1933.95350233865</v>
      </c>
      <c r="AC3365" s="6">
        <v>69.679844076328905</v>
      </c>
      <c r="AF3365" s="24" t="s">
        <v>6412</v>
      </c>
      <c r="AG3365" s="24" t="s">
        <v>212</v>
      </c>
      <c r="AH3365" s="25">
        <v>3660.2153432339501</v>
      </c>
      <c r="AI3365" s="25">
        <v>3592.4015938644002</v>
      </c>
      <c r="AJ3365" s="25">
        <v>49.027659219176599</v>
      </c>
    </row>
    <row r="3366" spans="25:36" x14ac:dyDescent="0.2">
      <c r="Y3366" t="s">
        <v>6349</v>
      </c>
      <c r="Z3366" t="s">
        <v>212</v>
      </c>
      <c r="AA3366" s="6">
        <v>2224.37776597629</v>
      </c>
      <c r="AB3366" s="6">
        <v>1605.80696602888</v>
      </c>
      <c r="AC3366" s="6">
        <v>115.74846166189199</v>
      </c>
      <c r="AF3366" s="24" t="s">
        <v>7143</v>
      </c>
      <c r="AG3366" s="24" t="s">
        <v>212</v>
      </c>
      <c r="AH3366" s="25">
        <v>3969.5050962641799</v>
      </c>
      <c r="AI3366" s="25">
        <v>3593.35004978296</v>
      </c>
      <c r="AJ3366" s="25">
        <v>60.942229221359</v>
      </c>
    </row>
    <row r="3367" spans="25:36" x14ac:dyDescent="0.2">
      <c r="Y3367" t="s">
        <v>6351</v>
      </c>
      <c r="Z3367" t="s">
        <v>212</v>
      </c>
      <c r="AA3367" s="6">
        <v>2225.6890471192301</v>
      </c>
      <c r="AB3367" s="6">
        <v>1386.44650532624</v>
      </c>
      <c r="AC3367" s="6">
        <v>94.456185089372198</v>
      </c>
      <c r="AF3367" s="24" t="s">
        <v>7459</v>
      </c>
      <c r="AG3367" s="24" t="s">
        <v>212</v>
      </c>
      <c r="AH3367" s="25">
        <v>4510.1388951757699</v>
      </c>
      <c r="AI3367" s="25">
        <v>3594.1277792651399</v>
      </c>
      <c r="AJ3367" s="25">
        <v>50.785791807346797</v>
      </c>
    </row>
    <row r="3368" spans="25:36" x14ac:dyDescent="0.2">
      <c r="Y3368" t="s">
        <v>6353</v>
      </c>
      <c r="Z3368" t="s">
        <v>212</v>
      </c>
      <c r="AA3368" s="6">
        <v>2226.3055844793998</v>
      </c>
      <c r="AB3368" s="6">
        <v>1461.7390320034999</v>
      </c>
      <c r="AC3368" s="6">
        <v>123.544525550337</v>
      </c>
      <c r="AF3368" s="24" t="s">
        <v>8155</v>
      </c>
      <c r="AG3368" s="24" t="s">
        <v>212</v>
      </c>
      <c r="AH3368" s="25">
        <v>5156.5791406435001</v>
      </c>
      <c r="AI3368" s="25">
        <v>3597.7516351333602</v>
      </c>
      <c r="AJ3368" s="25">
        <v>130.67517182394801</v>
      </c>
    </row>
    <row r="3369" spans="25:36" x14ac:dyDescent="0.2">
      <c r="Y3369" t="s">
        <v>6355</v>
      </c>
      <c r="Z3369" t="s">
        <v>212</v>
      </c>
      <c r="AA3369" s="6">
        <v>2226.3501598554699</v>
      </c>
      <c r="AB3369" s="6">
        <v>1861.06219919615</v>
      </c>
      <c r="AC3369" s="6">
        <v>74.7772830637211</v>
      </c>
      <c r="AF3369" s="24" t="s">
        <v>7068</v>
      </c>
      <c r="AG3369" s="24" t="s">
        <v>274</v>
      </c>
      <c r="AH3369" s="25">
        <v>5191.1144602451204</v>
      </c>
      <c r="AI3369" s="25">
        <v>3599.69549345616</v>
      </c>
      <c r="AJ3369" s="25">
        <v>82.545487079291803</v>
      </c>
    </row>
    <row r="3370" spans="25:36" x14ac:dyDescent="0.2">
      <c r="Y3370" t="s">
        <v>6357</v>
      </c>
      <c r="Z3370" t="s">
        <v>212</v>
      </c>
      <c r="AA3370" s="6">
        <v>2228.8141650656798</v>
      </c>
      <c r="AB3370" s="6">
        <v>1606.92983845244</v>
      </c>
      <c r="AC3370" s="6">
        <v>77.851305035473899</v>
      </c>
      <c r="AF3370" s="24" t="s">
        <v>7928</v>
      </c>
      <c r="AG3370" s="24" t="s">
        <v>274</v>
      </c>
      <c r="AH3370" s="25">
        <v>3599.94534516264</v>
      </c>
      <c r="AI3370" s="25">
        <v>3599.94534516264</v>
      </c>
      <c r="AJ3370" s="25">
        <v>94.991600137081903</v>
      </c>
    </row>
    <row r="3371" spans="25:36" x14ac:dyDescent="0.2">
      <c r="Y3371" t="s">
        <v>6359</v>
      </c>
      <c r="Z3371" t="s">
        <v>212</v>
      </c>
      <c r="AA3371" s="6">
        <v>2230.7858841730999</v>
      </c>
      <c r="AB3371" s="6">
        <v>1570.5843072057801</v>
      </c>
      <c r="AC3371" s="6">
        <v>73.809599306795207</v>
      </c>
      <c r="AF3371" s="24" t="s">
        <v>7966</v>
      </c>
      <c r="AG3371" s="24" t="s">
        <v>212</v>
      </c>
      <c r="AH3371" s="25">
        <v>6737.97603764018</v>
      </c>
      <c r="AI3371" s="25">
        <v>3606.1417963121298</v>
      </c>
      <c r="AJ3371" s="25">
        <v>109.888484809283</v>
      </c>
    </row>
    <row r="3372" spans="25:36" x14ac:dyDescent="0.2">
      <c r="Y3372" t="s">
        <v>6361</v>
      </c>
      <c r="Z3372" t="s">
        <v>212</v>
      </c>
      <c r="AA3372" s="6">
        <v>2232.0861697252899</v>
      </c>
      <c r="AB3372" s="6">
        <v>1574.07524099428</v>
      </c>
      <c r="AC3372" s="6">
        <v>97.3804759101766</v>
      </c>
      <c r="AF3372" s="24" t="s">
        <v>7796</v>
      </c>
      <c r="AG3372" s="24" t="s">
        <v>212</v>
      </c>
      <c r="AH3372" s="25">
        <v>4294.2500962375698</v>
      </c>
      <c r="AI3372" s="25">
        <v>3607</v>
      </c>
      <c r="AJ3372" s="25">
        <v>67.538685208521201</v>
      </c>
    </row>
    <row r="3373" spans="25:36" x14ac:dyDescent="0.2">
      <c r="Y3373" t="s">
        <v>6363</v>
      </c>
      <c r="Z3373" t="s">
        <v>212</v>
      </c>
      <c r="AA3373" s="6">
        <v>2232.3215789446399</v>
      </c>
      <c r="AB3373" s="6">
        <v>2522.4962337651</v>
      </c>
      <c r="AC3373" s="6">
        <v>49.327281585062899</v>
      </c>
      <c r="AF3373" s="24" t="s">
        <v>167</v>
      </c>
      <c r="AG3373" s="24" t="s">
        <v>212</v>
      </c>
      <c r="AH3373" s="25">
        <v>4260.0325403669603</v>
      </c>
      <c r="AI3373" s="25">
        <v>3608.8014007178599</v>
      </c>
      <c r="AJ3373" s="25">
        <v>75.3213138250009</v>
      </c>
    </row>
    <row r="3374" spans="25:36" x14ac:dyDescent="0.2">
      <c r="Y3374" t="s">
        <v>6365</v>
      </c>
      <c r="Z3374" t="s">
        <v>212</v>
      </c>
      <c r="AA3374" s="6">
        <v>2233.9546160476302</v>
      </c>
      <c r="AB3374" s="6">
        <v>2233.9546160476302</v>
      </c>
      <c r="AC3374" s="6">
        <v>40.265097679633001</v>
      </c>
      <c r="AF3374" s="24" t="s">
        <v>153</v>
      </c>
      <c r="AG3374" s="24" t="s">
        <v>212</v>
      </c>
      <c r="AH3374" s="25">
        <v>3844.6904180196798</v>
      </c>
      <c r="AI3374" s="25">
        <v>3609.4468206174702</v>
      </c>
      <c r="AJ3374" s="25">
        <v>58.337118723395797</v>
      </c>
    </row>
    <row r="3375" spans="25:36" x14ac:dyDescent="0.2">
      <c r="Y3375" t="s">
        <v>6367</v>
      </c>
      <c r="Z3375" t="s">
        <v>212</v>
      </c>
      <c r="AA3375" s="6">
        <v>2236.2920526979901</v>
      </c>
      <c r="AB3375" s="6">
        <v>2051.1686212499999</v>
      </c>
      <c r="AC3375" s="6">
        <v>44.8797794108348</v>
      </c>
      <c r="AF3375" s="24" t="s">
        <v>5733</v>
      </c>
      <c r="AG3375" s="24" t="s">
        <v>212</v>
      </c>
      <c r="AH3375" s="25">
        <v>3200.08002280661</v>
      </c>
      <c r="AI3375" s="25">
        <v>3611.20358548893</v>
      </c>
      <c r="AJ3375" s="25">
        <v>43.1463571591621</v>
      </c>
    </row>
    <row r="3376" spans="25:36" x14ac:dyDescent="0.2">
      <c r="Y3376" t="s">
        <v>6368</v>
      </c>
      <c r="Z3376" t="s">
        <v>212</v>
      </c>
      <c r="AA3376" s="6">
        <v>2236.49147692</v>
      </c>
      <c r="AB3376" s="6">
        <v>1587.5740063896501</v>
      </c>
      <c r="AC3376" s="6">
        <v>132.22790250601199</v>
      </c>
      <c r="AF3376" s="24" t="s">
        <v>7317</v>
      </c>
      <c r="AG3376" s="24" t="s">
        <v>212</v>
      </c>
      <c r="AH3376" s="25">
        <v>4229.8996269139197</v>
      </c>
      <c r="AI3376" s="25">
        <v>3612.6641119154401</v>
      </c>
      <c r="AJ3376" s="25">
        <v>86.243025333530696</v>
      </c>
    </row>
    <row r="3377" spans="25:36" x14ac:dyDescent="0.2">
      <c r="Y3377" t="s">
        <v>6370</v>
      </c>
      <c r="Z3377" t="s">
        <v>212</v>
      </c>
      <c r="AA3377" s="6">
        <v>2237.1594561529901</v>
      </c>
      <c r="AB3377" s="6">
        <v>1717.7756821405601</v>
      </c>
      <c r="AC3377" s="6">
        <v>93.979532914908106</v>
      </c>
      <c r="AF3377" s="24" t="s">
        <v>6646</v>
      </c>
      <c r="AG3377" s="24" t="s">
        <v>212</v>
      </c>
      <c r="AH3377" s="25">
        <v>3111.3414135078401</v>
      </c>
      <c r="AI3377" s="25">
        <v>3614.23948234411</v>
      </c>
      <c r="AJ3377" s="25">
        <v>59.318862058904699</v>
      </c>
    </row>
    <row r="3378" spans="25:36" x14ac:dyDescent="0.2">
      <c r="Y3378" t="s">
        <v>6372</v>
      </c>
      <c r="Z3378" t="s">
        <v>212</v>
      </c>
      <c r="AA3378" s="6">
        <v>2240.2693020705001</v>
      </c>
      <c r="AB3378" s="6">
        <v>1582.1218621994999</v>
      </c>
      <c r="AC3378" s="6">
        <v>110.53226239267499</v>
      </c>
      <c r="AF3378" s="24" t="s">
        <v>6059</v>
      </c>
      <c r="AG3378" s="24" t="s">
        <v>212</v>
      </c>
      <c r="AH3378" s="25">
        <v>3705.2682151751701</v>
      </c>
      <c r="AI3378" s="25">
        <v>3615.5981290377899</v>
      </c>
      <c r="AJ3378" s="25">
        <v>43.809258268880903</v>
      </c>
    </row>
    <row r="3379" spans="25:36" x14ac:dyDescent="0.2">
      <c r="Y3379" t="s">
        <v>6374</v>
      </c>
      <c r="Z3379" t="s">
        <v>212</v>
      </c>
      <c r="AA3379" s="6">
        <v>2240.4404751503098</v>
      </c>
      <c r="AB3379" s="6">
        <v>2240.4404751503098</v>
      </c>
      <c r="AC3379" s="6"/>
      <c r="AF3379" s="24" t="s">
        <v>7876</v>
      </c>
      <c r="AG3379" s="24" t="s">
        <v>212</v>
      </c>
      <c r="AH3379" s="25">
        <v>5067.8456236755801</v>
      </c>
      <c r="AI3379" s="25">
        <v>3617.6333583191399</v>
      </c>
      <c r="AJ3379" s="25">
        <v>94.006077485092106</v>
      </c>
    </row>
    <row r="3380" spans="25:36" x14ac:dyDescent="0.2">
      <c r="Y3380" t="s">
        <v>6376</v>
      </c>
      <c r="Z3380" t="s">
        <v>212</v>
      </c>
      <c r="AA3380" s="6">
        <v>2241.81585147943</v>
      </c>
      <c r="AB3380" s="6">
        <v>2032.59787352269</v>
      </c>
      <c r="AC3380" s="6">
        <v>44.665317629135302</v>
      </c>
      <c r="AF3380" s="24" t="s">
        <v>7012</v>
      </c>
      <c r="AG3380" s="24" t="s">
        <v>212</v>
      </c>
      <c r="AH3380" s="25">
        <v>4078.4579459946499</v>
      </c>
      <c r="AI3380" s="25">
        <v>3617.8018616140798</v>
      </c>
      <c r="AJ3380" s="25">
        <v>52.531293082691903</v>
      </c>
    </row>
    <row r="3381" spans="25:36" x14ac:dyDescent="0.2">
      <c r="Y3381" t="s">
        <v>167</v>
      </c>
      <c r="Z3381" t="s">
        <v>212</v>
      </c>
      <c r="AA3381" s="6">
        <v>2244.3755761490102</v>
      </c>
      <c r="AB3381" s="6">
        <v>1970.3010573040799</v>
      </c>
      <c r="AC3381" s="6">
        <v>62.662097011800697</v>
      </c>
      <c r="AF3381" s="24" t="s">
        <v>6913</v>
      </c>
      <c r="AG3381" s="24" t="s">
        <v>212</v>
      </c>
      <c r="AH3381" s="25">
        <v>5160.8062033346696</v>
      </c>
      <c r="AI3381" s="25">
        <v>3618.2954212363602</v>
      </c>
      <c r="AJ3381" s="25">
        <v>106.092351153948</v>
      </c>
    </row>
    <row r="3382" spans="25:36" x14ac:dyDescent="0.2">
      <c r="Y3382" t="s">
        <v>6379</v>
      </c>
      <c r="Z3382" t="s">
        <v>212</v>
      </c>
      <c r="AA3382" s="6">
        <v>2245.5654948023998</v>
      </c>
      <c r="AB3382" s="6">
        <v>1239.24077575006</v>
      </c>
      <c r="AC3382" s="6">
        <v>200.35107797478099</v>
      </c>
      <c r="AF3382" s="24" t="s">
        <v>5860</v>
      </c>
      <c r="AG3382" s="24" t="s">
        <v>212</v>
      </c>
      <c r="AH3382" s="25">
        <v>4928.38826627457</v>
      </c>
      <c r="AI3382" s="25">
        <v>3620.206972</v>
      </c>
      <c r="AJ3382" s="25">
        <v>72.8995862181349</v>
      </c>
    </row>
    <row r="3383" spans="25:36" x14ac:dyDescent="0.2">
      <c r="Y3383" t="s">
        <v>6381</v>
      </c>
      <c r="Z3383" t="s">
        <v>212</v>
      </c>
      <c r="AA3383" s="6">
        <v>2246.0588763047799</v>
      </c>
      <c r="AB3383" s="6">
        <v>2175.9412249779598</v>
      </c>
      <c r="AC3383" s="6">
        <v>40.155683636996898</v>
      </c>
      <c r="AF3383" s="24" t="s">
        <v>6430</v>
      </c>
      <c r="AG3383" s="24" t="s">
        <v>212</v>
      </c>
      <c r="AH3383" s="25">
        <v>3838.8480422797702</v>
      </c>
      <c r="AI3383" s="25">
        <v>3620.5888318971802</v>
      </c>
      <c r="AJ3383" s="25">
        <v>68.560051755452704</v>
      </c>
    </row>
    <row r="3384" spans="25:36" x14ac:dyDescent="0.2">
      <c r="Y3384" t="s">
        <v>6383</v>
      </c>
      <c r="Z3384" t="s">
        <v>212</v>
      </c>
      <c r="AA3384" s="6">
        <v>2246.5814387076498</v>
      </c>
      <c r="AB3384" s="6">
        <v>1693.24724287299</v>
      </c>
      <c r="AC3384" s="6">
        <v>78.523125209608494</v>
      </c>
      <c r="AF3384" s="24" t="s">
        <v>7471</v>
      </c>
      <c r="AG3384" s="24" t="s">
        <v>212</v>
      </c>
      <c r="AH3384" s="25">
        <v>4186.1018892165102</v>
      </c>
      <c r="AI3384" s="25">
        <v>3620.8740494856702</v>
      </c>
      <c r="AJ3384" s="25">
        <v>74.160888806179699</v>
      </c>
    </row>
    <row r="3385" spans="25:36" x14ac:dyDescent="0.2">
      <c r="Y3385" t="s">
        <v>6385</v>
      </c>
      <c r="Z3385" t="s">
        <v>212</v>
      </c>
      <c r="AA3385" s="6">
        <v>2249.8661828074901</v>
      </c>
      <c r="AB3385" s="6">
        <v>1622.59854842246</v>
      </c>
      <c r="AC3385" s="6">
        <v>108.35294610657201</v>
      </c>
      <c r="AF3385" s="24" t="s">
        <v>6831</v>
      </c>
      <c r="AG3385" s="24" t="s">
        <v>212</v>
      </c>
      <c r="AH3385" s="25">
        <v>4276.8991589604902</v>
      </c>
      <c r="AI3385" s="25">
        <v>3622.0118804141398</v>
      </c>
      <c r="AJ3385" s="25">
        <v>70.163752739110706</v>
      </c>
    </row>
    <row r="3386" spans="25:36" x14ac:dyDescent="0.2">
      <c r="Y3386" t="s">
        <v>6386</v>
      </c>
      <c r="Z3386" t="s">
        <v>212</v>
      </c>
      <c r="AA3386" s="6">
        <v>2250.2913335667299</v>
      </c>
      <c r="AB3386" s="6">
        <v>1495.3876221709199</v>
      </c>
      <c r="AC3386" s="6">
        <v>108.63415313476099</v>
      </c>
      <c r="AF3386" s="24" t="s">
        <v>7387</v>
      </c>
      <c r="AG3386" s="24" t="s">
        <v>212</v>
      </c>
      <c r="AH3386" s="25">
        <v>4142.9624818469701</v>
      </c>
      <c r="AI3386" s="25">
        <v>3624.8031617819802</v>
      </c>
      <c r="AJ3386" s="25">
        <v>59.421066557000003</v>
      </c>
    </row>
    <row r="3387" spans="25:36" x14ac:dyDescent="0.2">
      <c r="Y3387" t="s">
        <v>6387</v>
      </c>
      <c r="Z3387" t="s">
        <v>212</v>
      </c>
      <c r="AA3387" s="6">
        <v>2250.92445894394</v>
      </c>
      <c r="AB3387" s="6">
        <v>1410.2782978242999</v>
      </c>
      <c r="AC3387" s="6">
        <v>140.30399162346299</v>
      </c>
      <c r="AF3387" s="24" t="s">
        <v>7680</v>
      </c>
      <c r="AG3387" s="24" t="s">
        <v>212</v>
      </c>
      <c r="AH3387" s="25">
        <v>3625.24134775419</v>
      </c>
      <c r="AI3387" s="25">
        <v>3625.24134775419</v>
      </c>
      <c r="AJ3387" s="25"/>
    </row>
    <row r="3388" spans="25:36" x14ac:dyDescent="0.2">
      <c r="Y3388" t="s">
        <v>6389</v>
      </c>
      <c r="Z3388" t="s">
        <v>212</v>
      </c>
      <c r="AA3388" s="6">
        <v>2252.4229113654401</v>
      </c>
      <c r="AB3388" s="6">
        <v>1689.78956894816</v>
      </c>
      <c r="AC3388" s="6">
        <v>80.608953989958593</v>
      </c>
      <c r="AF3388" s="24" t="s">
        <v>6989</v>
      </c>
      <c r="AG3388" s="24" t="s">
        <v>212</v>
      </c>
      <c r="AH3388" s="25">
        <v>4576.7393798356397</v>
      </c>
      <c r="AI3388" s="25">
        <v>3625.5923289427601</v>
      </c>
      <c r="AJ3388" s="25">
        <v>70.949895126061705</v>
      </c>
    </row>
    <row r="3389" spans="25:36" x14ac:dyDescent="0.2">
      <c r="Y3389" t="s">
        <v>6391</v>
      </c>
      <c r="Z3389" t="s">
        <v>212</v>
      </c>
      <c r="AA3389" s="6">
        <v>2252.8866802902699</v>
      </c>
      <c r="AB3389" s="6">
        <v>1809.66391836005</v>
      </c>
      <c r="AC3389" s="6">
        <v>69.607235062857598</v>
      </c>
      <c r="AF3389" s="24" t="s">
        <v>195</v>
      </c>
      <c r="AG3389" s="24" t="s">
        <v>212</v>
      </c>
      <c r="AH3389" s="25">
        <v>4104.6366646389297</v>
      </c>
      <c r="AI3389" s="25">
        <v>3626.4321580983301</v>
      </c>
      <c r="AJ3389" s="25">
        <v>57.950095780404403</v>
      </c>
    </row>
    <row r="3390" spans="25:36" x14ac:dyDescent="0.2">
      <c r="Y3390" t="s">
        <v>6393</v>
      </c>
      <c r="Z3390" t="s">
        <v>212</v>
      </c>
      <c r="AA3390" s="6">
        <v>2253.6091111736901</v>
      </c>
      <c r="AB3390" s="6">
        <v>1815.13980530764</v>
      </c>
      <c r="AC3390" s="6">
        <v>75.200186459060902</v>
      </c>
      <c r="AF3390" s="24" t="s">
        <v>7102</v>
      </c>
      <c r="AG3390" s="24" t="s">
        <v>212</v>
      </c>
      <c r="AH3390" s="25">
        <v>4705.5123502695196</v>
      </c>
      <c r="AI3390" s="25">
        <v>3626.8463073640701</v>
      </c>
      <c r="AJ3390" s="25">
        <v>66.630698602269106</v>
      </c>
    </row>
    <row r="3391" spans="25:36" x14ac:dyDescent="0.2">
      <c r="Y3391" t="s">
        <v>193</v>
      </c>
      <c r="Z3391" t="s">
        <v>212</v>
      </c>
      <c r="AA3391" s="6">
        <v>2255.6698756317501</v>
      </c>
      <c r="AB3391" s="6">
        <v>1638.4133655944399</v>
      </c>
      <c r="AC3391" s="6">
        <v>131.455744813791</v>
      </c>
      <c r="AF3391" s="24" t="s">
        <v>190</v>
      </c>
      <c r="AG3391" s="24" t="s">
        <v>212</v>
      </c>
      <c r="AH3391" s="25">
        <v>4768.8187053461697</v>
      </c>
      <c r="AI3391" s="25">
        <v>3627.55102872205</v>
      </c>
      <c r="AJ3391" s="25">
        <v>112.549415057357</v>
      </c>
    </row>
    <row r="3392" spans="25:36" x14ac:dyDescent="0.2">
      <c r="Y3392" t="s">
        <v>6396</v>
      </c>
      <c r="Z3392" t="s">
        <v>212</v>
      </c>
      <c r="AA3392" s="6">
        <v>2256.6484500092802</v>
      </c>
      <c r="AB3392" s="6">
        <v>1883.7444243861801</v>
      </c>
      <c r="AC3392" s="6">
        <v>66.924448060979401</v>
      </c>
      <c r="AF3392" s="24" t="s">
        <v>6237</v>
      </c>
      <c r="AG3392" s="24" t="s">
        <v>212</v>
      </c>
      <c r="AH3392" s="25">
        <v>4385.4249918878404</v>
      </c>
      <c r="AI3392" s="25">
        <v>3630</v>
      </c>
      <c r="AJ3392" s="25">
        <v>56.0248491299512</v>
      </c>
    </row>
    <row r="3393" spans="25:36" x14ac:dyDescent="0.2">
      <c r="Y3393" t="s">
        <v>6398</v>
      </c>
      <c r="Z3393" t="s">
        <v>212</v>
      </c>
      <c r="AA3393" s="6">
        <v>2258.1920167879598</v>
      </c>
      <c r="AB3393" s="6">
        <v>2050.7680105607601</v>
      </c>
      <c r="AC3393" s="6">
        <v>67.203635690518894</v>
      </c>
      <c r="AF3393" s="24" t="s">
        <v>8023</v>
      </c>
      <c r="AG3393" s="24" t="s">
        <v>212</v>
      </c>
      <c r="AH3393" s="25">
        <v>5199.5145737572602</v>
      </c>
      <c r="AI3393" s="25">
        <v>3630.2012775784101</v>
      </c>
      <c r="AJ3393" s="25">
        <v>87.764752133670598</v>
      </c>
    </row>
    <row r="3394" spans="25:36" x14ac:dyDescent="0.2">
      <c r="Y3394" t="s">
        <v>6400</v>
      </c>
      <c r="Z3394" t="s">
        <v>212</v>
      </c>
      <c r="AA3394" s="6">
        <v>2259.46227567916</v>
      </c>
      <c r="AB3394" s="6">
        <v>2259.46227567916</v>
      </c>
      <c r="AC3394" s="6">
        <v>45.170702915498097</v>
      </c>
      <c r="AF3394" s="24" t="s">
        <v>6715</v>
      </c>
      <c r="AG3394" s="24" t="s">
        <v>212</v>
      </c>
      <c r="AH3394" s="25">
        <v>3736.8123838932102</v>
      </c>
      <c r="AI3394" s="25">
        <v>3630.2302380378801</v>
      </c>
      <c r="AJ3394" s="25">
        <v>47.899200505781501</v>
      </c>
    </row>
    <row r="3395" spans="25:36" x14ac:dyDescent="0.2">
      <c r="Y3395" t="s">
        <v>6402</v>
      </c>
      <c r="Z3395" t="s">
        <v>212</v>
      </c>
      <c r="AA3395" s="6">
        <v>2265.8179284173302</v>
      </c>
      <c r="AB3395" s="6">
        <v>1652</v>
      </c>
      <c r="AC3395" s="6">
        <v>77.348726637362901</v>
      </c>
      <c r="AF3395" s="24" t="s">
        <v>155</v>
      </c>
      <c r="AG3395" s="24" t="s">
        <v>212</v>
      </c>
      <c r="AH3395" s="25">
        <v>3643.93275847007</v>
      </c>
      <c r="AI3395" s="25">
        <v>3630.5517849395901</v>
      </c>
      <c r="AJ3395" s="25">
        <v>76.6730305969092</v>
      </c>
    </row>
    <row r="3396" spans="25:36" x14ac:dyDescent="0.2">
      <c r="Y3396" t="s">
        <v>6404</v>
      </c>
      <c r="Z3396" t="s">
        <v>212</v>
      </c>
      <c r="AA3396" s="6">
        <v>2266.4520284602399</v>
      </c>
      <c r="AB3396" s="6">
        <v>1680.59844270095</v>
      </c>
      <c r="AC3396" s="6">
        <v>95.486031053856607</v>
      </c>
      <c r="AF3396" s="24" t="s">
        <v>7112</v>
      </c>
      <c r="AG3396" s="24" t="s">
        <v>212</v>
      </c>
      <c r="AH3396" s="25">
        <v>3923.5664386060898</v>
      </c>
      <c r="AI3396" s="25">
        <v>3633.99262190932</v>
      </c>
      <c r="AJ3396" s="25">
        <v>74.288467109446898</v>
      </c>
    </row>
    <row r="3397" spans="25:36" x14ac:dyDescent="0.2">
      <c r="Y3397" t="s">
        <v>6406</v>
      </c>
      <c r="Z3397" t="s">
        <v>212</v>
      </c>
      <c r="AA3397" s="6">
        <v>2267.5865088149499</v>
      </c>
      <c r="AB3397" s="6">
        <v>2159.9547210887299</v>
      </c>
      <c r="AC3397" s="6">
        <v>63.748970518982802</v>
      </c>
      <c r="AF3397" s="24" t="s">
        <v>9348</v>
      </c>
      <c r="AG3397" s="24" t="s">
        <v>212</v>
      </c>
      <c r="AH3397" s="25">
        <v>19259.597026498701</v>
      </c>
      <c r="AI3397" s="25">
        <v>3634.3392271525599</v>
      </c>
      <c r="AJ3397" s="25">
        <v>237.016620050325</v>
      </c>
    </row>
    <row r="3398" spans="25:36" x14ac:dyDescent="0.2">
      <c r="Y3398" t="s">
        <v>6408</v>
      </c>
      <c r="Z3398" t="s">
        <v>212</v>
      </c>
      <c r="AA3398" s="6">
        <v>2267.6203085422699</v>
      </c>
      <c r="AB3398" s="6">
        <v>1524.2804423832699</v>
      </c>
      <c r="AC3398" s="6">
        <v>67.692395322597704</v>
      </c>
      <c r="AF3398" s="24" t="s">
        <v>7469</v>
      </c>
      <c r="AG3398" s="24" t="s">
        <v>212</v>
      </c>
      <c r="AH3398" s="25">
        <v>4189.9074552579596</v>
      </c>
      <c r="AI3398" s="25">
        <v>3640</v>
      </c>
      <c r="AJ3398" s="25">
        <v>74.029723453538196</v>
      </c>
    </row>
    <row r="3399" spans="25:36" x14ac:dyDescent="0.2">
      <c r="Y3399" t="s">
        <v>6410</v>
      </c>
      <c r="Z3399" t="s">
        <v>212</v>
      </c>
      <c r="AA3399" s="6">
        <v>2269.2310400203901</v>
      </c>
      <c r="AB3399" s="6">
        <v>1516.6370707718099</v>
      </c>
      <c r="AC3399" s="6">
        <v>78.400674806022295</v>
      </c>
      <c r="AF3399" s="24" t="s">
        <v>5914</v>
      </c>
      <c r="AG3399" s="24" t="s">
        <v>212</v>
      </c>
      <c r="AH3399" s="25">
        <v>3289.8230377730902</v>
      </c>
      <c r="AI3399" s="25">
        <v>3642.41537305683</v>
      </c>
      <c r="AJ3399" s="25">
        <v>73.715425413064693</v>
      </c>
    </row>
    <row r="3400" spans="25:36" x14ac:dyDescent="0.2">
      <c r="Y3400" t="s">
        <v>6412</v>
      </c>
      <c r="Z3400" t="s">
        <v>212</v>
      </c>
      <c r="AA3400" s="6">
        <v>2269.5987319955202</v>
      </c>
      <c r="AB3400" s="6">
        <v>1628.7228878322801</v>
      </c>
      <c r="AC3400" s="6">
        <v>55.452695006362603</v>
      </c>
      <c r="AF3400" s="24" t="s">
        <v>6361</v>
      </c>
      <c r="AG3400" s="24" t="s">
        <v>212</v>
      </c>
      <c r="AH3400" s="25">
        <v>4453.2318539075404</v>
      </c>
      <c r="AI3400" s="25">
        <v>3643.4632824938999</v>
      </c>
      <c r="AJ3400" s="25">
        <v>69.167516977548004</v>
      </c>
    </row>
    <row r="3401" spans="25:36" x14ac:dyDescent="0.2">
      <c r="Y3401" t="s">
        <v>6414</v>
      </c>
      <c r="Z3401" t="s">
        <v>212</v>
      </c>
      <c r="AA3401" s="6">
        <v>2269.7124395702599</v>
      </c>
      <c r="AB3401" s="6">
        <v>1642.1668674150901</v>
      </c>
      <c r="AC3401" s="6">
        <v>97.450321278935604</v>
      </c>
      <c r="AF3401" s="24" t="s">
        <v>178</v>
      </c>
      <c r="AG3401" s="24" t="s">
        <v>212</v>
      </c>
      <c r="AH3401" s="25">
        <v>4924.6089779582499</v>
      </c>
      <c r="AI3401" s="25">
        <v>3647.1114354740698</v>
      </c>
      <c r="AJ3401" s="25">
        <v>76.088580362649495</v>
      </c>
    </row>
    <row r="3402" spans="25:36" x14ac:dyDescent="0.2">
      <c r="Y3402" t="s">
        <v>6416</v>
      </c>
      <c r="Z3402" t="s">
        <v>212</v>
      </c>
      <c r="AA3402" s="6">
        <v>2270.1094773616001</v>
      </c>
      <c r="AB3402" s="6">
        <v>1765.3496070893</v>
      </c>
      <c r="AC3402" s="6">
        <v>77.123631528761294</v>
      </c>
      <c r="AF3402" s="24" t="s">
        <v>6875</v>
      </c>
      <c r="AG3402" s="24" t="s">
        <v>212</v>
      </c>
      <c r="AH3402" s="25">
        <v>4148.09115527616</v>
      </c>
      <c r="AI3402" s="25">
        <v>3648.4956377890298</v>
      </c>
      <c r="AJ3402" s="25">
        <v>54.468220102444903</v>
      </c>
    </row>
    <row r="3403" spans="25:36" x14ac:dyDescent="0.2">
      <c r="Y3403" t="s">
        <v>6418</v>
      </c>
      <c r="Z3403" t="s">
        <v>212</v>
      </c>
      <c r="AA3403" s="6">
        <v>2270.45728737635</v>
      </c>
      <c r="AB3403" s="6">
        <v>1526.5165865604099</v>
      </c>
      <c r="AC3403" s="6">
        <v>91.215982943509601</v>
      </c>
      <c r="AF3403" s="24" t="s">
        <v>7992</v>
      </c>
      <c r="AG3403" s="24" t="s">
        <v>212</v>
      </c>
      <c r="AH3403" s="25">
        <v>6312.2401526070998</v>
      </c>
      <c r="AI3403" s="25">
        <v>3648.4956377890298</v>
      </c>
      <c r="AJ3403" s="25">
        <v>117.184767918658</v>
      </c>
    </row>
    <row r="3404" spans="25:36" x14ac:dyDescent="0.2">
      <c r="Y3404" t="s">
        <v>6420</v>
      </c>
      <c r="Z3404" t="s">
        <v>212</v>
      </c>
      <c r="AA3404" s="6">
        <v>2270.5814888917398</v>
      </c>
      <c r="AB3404" s="6">
        <v>2017.4950979216101</v>
      </c>
      <c r="AC3404" s="6">
        <v>45.2459537898687</v>
      </c>
      <c r="AF3404" s="24" t="s">
        <v>8153</v>
      </c>
      <c r="AG3404" s="24" t="s">
        <v>274</v>
      </c>
      <c r="AH3404" s="25">
        <v>5969.1798565634399</v>
      </c>
      <c r="AI3404" s="25">
        <v>3648.8354757099701</v>
      </c>
      <c r="AJ3404" s="25">
        <v>112.47631408364801</v>
      </c>
    </row>
    <row r="3405" spans="25:36" x14ac:dyDescent="0.2">
      <c r="Y3405" t="s">
        <v>6422</v>
      </c>
      <c r="Z3405" t="s">
        <v>212</v>
      </c>
      <c r="AA3405" s="6">
        <v>2271.0761096587198</v>
      </c>
      <c r="AB3405" s="6">
        <v>1574.26461757633</v>
      </c>
      <c r="AC3405" s="6">
        <v>72.310636215033597</v>
      </c>
      <c r="AF3405" s="24" t="s">
        <v>7602</v>
      </c>
      <c r="AG3405" s="24" t="s">
        <v>212</v>
      </c>
      <c r="AH3405" s="25">
        <v>5266.5086340088301</v>
      </c>
      <c r="AI3405" s="25">
        <v>3654.6394627357199</v>
      </c>
      <c r="AJ3405" s="25">
        <v>95.141040979578094</v>
      </c>
    </row>
    <row r="3406" spans="25:36" x14ac:dyDescent="0.2">
      <c r="Y3406" t="s">
        <v>6424</v>
      </c>
      <c r="Z3406" t="s">
        <v>212</v>
      </c>
      <c r="AA3406" s="6">
        <v>2272.6083621887601</v>
      </c>
      <c r="AB3406" s="6">
        <v>1801.1331454952399</v>
      </c>
      <c r="AC3406" s="6">
        <v>63.185196990827698</v>
      </c>
      <c r="AF3406" s="24" t="s">
        <v>7189</v>
      </c>
      <c r="AG3406" s="24" t="s">
        <v>212</v>
      </c>
      <c r="AH3406" s="25">
        <v>4790.2536587019304</v>
      </c>
      <c r="AI3406" s="25">
        <v>3655.0600102459198</v>
      </c>
      <c r="AJ3406" s="25">
        <v>72.008318985811002</v>
      </c>
    </row>
    <row r="3407" spans="25:36" x14ac:dyDescent="0.2">
      <c r="Y3407" t="s">
        <v>6426</v>
      </c>
      <c r="Z3407" t="s">
        <v>212</v>
      </c>
      <c r="AA3407" s="6">
        <v>2275.4222600104099</v>
      </c>
      <c r="AB3407" s="6">
        <v>1849.5187998229501</v>
      </c>
      <c r="AC3407" s="6">
        <v>60.423350016208303</v>
      </c>
      <c r="AF3407" s="24" t="s">
        <v>8013</v>
      </c>
      <c r="AG3407" s="24" t="s">
        <v>212</v>
      </c>
      <c r="AH3407" s="25">
        <v>5296.6598106441397</v>
      </c>
      <c r="AI3407" s="25">
        <v>3655.6520061803299</v>
      </c>
      <c r="AJ3407" s="25">
        <v>109.18825052260701</v>
      </c>
    </row>
    <row r="3408" spans="25:36" x14ac:dyDescent="0.2">
      <c r="Y3408" t="s">
        <v>6428</v>
      </c>
      <c r="Z3408" t="s">
        <v>212</v>
      </c>
      <c r="AA3408" s="6">
        <v>2276.3268107894201</v>
      </c>
      <c r="AB3408" s="6">
        <v>1856.9013864424101</v>
      </c>
      <c r="AC3408" s="6">
        <v>89.160987971662195</v>
      </c>
      <c r="AF3408" s="24" t="s">
        <v>6416</v>
      </c>
      <c r="AG3408" s="24" t="s">
        <v>212</v>
      </c>
      <c r="AH3408" s="25">
        <v>3452.3214857131002</v>
      </c>
      <c r="AI3408" s="25">
        <v>3656.4558502774098</v>
      </c>
      <c r="AJ3408" s="25">
        <v>48.323902323594702</v>
      </c>
    </row>
    <row r="3409" spans="25:36" x14ac:dyDescent="0.2">
      <c r="Y3409" t="s">
        <v>6430</v>
      </c>
      <c r="Z3409" t="s">
        <v>212</v>
      </c>
      <c r="AA3409" s="6">
        <v>2278.3166225786499</v>
      </c>
      <c r="AB3409" s="6">
        <v>1707.7261179059799</v>
      </c>
      <c r="AC3409" s="6">
        <v>95.128129045482197</v>
      </c>
      <c r="AF3409" s="24" t="s">
        <v>8086</v>
      </c>
      <c r="AG3409" s="24" t="s">
        <v>212</v>
      </c>
      <c r="AH3409" s="25">
        <v>6181.2294549775497</v>
      </c>
      <c r="AI3409" s="25">
        <v>3658.1613417774902</v>
      </c>
      <c r="AJ3409" s="25">
        <v>95.956527783839604</v>
      </c>
    </row>
    <row r="3410" spans="25:36" x14ac:dyDescent="0.2">
      <c r="Y3410" t="s">
        <v>6432</v>
      </c>
      <c r="Z3410" t="s">
        <v>212</v>
      </c>
      <c r="AA3410" s="6">
        <v>2279.43986658219</v>
      </c>
      <c r="AB3410" s="6">
        <v>1556.7575742542999</v>
      </c>
      <c r="AC3410" s="6">
        <v>128.126198626248</v>
      </c>
      <c r="AF3410" s="24" t="s">
        <v>8679</v>
      </c>
      <c r="AG3410" s="24" t="s">
        <v>212</v>
      </c>
      <c r="AH3410" s="25">
        <v>7077.5791531812602</v>
      </c>
      <c r="AI3410" s="25">
        <v>3660.13129766473</v>
      </c>
      <c r="AJ3410" s="25">
        <v>205.73935853028399</v>
      </c>
    </row>
    <row r="3411" spans="25:36" x14ac:dyDescent="0.2">
      <c r="Y3411" t="s">
        <v>6434</v>
      </c>
      <c r="Z3411" t="s">
        <v>212</v>
      </c>
      <c r="AA3411" s="6">
        <v>2281.0116408819799</v>
      </c>
      <c r="AB3411" s="6">
        <v>2421.1946105336001</v>
      </c>
      <c r="AC3411" s="6">
        <v>41.283290213529803</v>
      </c>
      <c r="AF3411" s="24" t="s">
        <v>7979</v>
      </c>
      <c r="AG3411" s="24" t="s">
        <v>212</v>
      </c>
      <c r="AH3411" s="25">
        <v>5352.2929421576</v>
      </c>
      <c r="AI3411" s="25">
        <v>3662.3118852246598</v>
      </c>
      <c r="AJ3411" s="25">
        <v>86.986514502711103</v>
      </c>
    </row>
    <row r="3412" spans="25:36" x14ac:dyDescent="0.2">
      <c r="Y3412" t="s">
        <v>6436</v>
      </c>
      <c r="Z3412" t="s">
        <v>212</v>
      </c>
      <c r="AA3412" s="6">
        <v>2281.0512106724</v>
      </c>
      <c r="AB3412" s="6">
        <v>2046.22909285575</v>
      </c>
      <c r="AC3412" s="6">
        <v>63.817304882292198</v>
      </c>
      <c r="AF3412" s="24" t="s">
        <v>6603</v>
      </c>
      <c r="AG3412" s="24" t="s">
        <v>212</v>
      </c>
      <c r="AH3412" s="25">
        <v>3922.1971144393601</v>
      </c>
      <c r="AI3412" s="25">
        <v>3662.7308831528399</v>
      </c>
      <c r="AJ3412" s="25">
        <v>48.544179736765898</v>
      </c>
    </row>
    <row r="3413" spans="25:36" x14ac:dyDescent="0.2">
      <c r="Y3413" t="s">
        <v>6438</v>
      </c>
      <c r="Z3413" t="s">
        <v>212</v>
      </c>
      <c r="AA3413" s="6">
        <v>2281.7671686978101</v>
      </c>
      <c r="AB3413" s="6">
        <v>2636.1525035069899</v>
      </c>
      <c r="AC3413" s="6">
        <v>58.873488294794903</v>
      </c>
      <c r="AF3413" s="24" t="s">
        <v>6260</v>
      </c>
      <c r="AG3413" s="24" t="s">
        <v>212</v>
      </c>
      <c r="AH3413" s="25">
        <v>3680.4048057152199</v>
      </c>
      <c r="AI3413" s="25">
        <v>3665.9759520805601</v>
      </c>
      <c r="AJ3413" s="25">
        <v>50.193699089125701</v>
      </c>
    </row>
    <row r="3414" spans="25:36" x14ac:dyDescent="0.2">
      <c r="Y3414" t="s">
        <v>6440</v>
      </c>
      <c r="Z3414" t="s">
        <v>212</v>
      </c>
      <c r="AA3414" s="6">
        <v>2282.88282991918</v>
      </c>
      <c r="AB3414" s="6">
        <v>1939.3562601205399</v>
      </c>
      <c r="AC3414" s="6">
        <v>68.328540692329199</v>
      </c>
      <c r="AF3414" s="24" t="s">
        <v>7554</v>
      </c>
      <c r="AG3414" s="24" t="s">
        <v>212</v>
      </c>
      <c r="AH3414" s="25">
        <v>4591.9989613130701</v>
      </c>
      <c r="AI3414" s="25">
        <v>3666.5455653334302</v>
      </c>
      <c r="AJ3414" s="25">
        <v>95.255928550036401</v>
      </c>
    </row>
    <row r="3415" spans="25:36" x14ac:dyDescent="0.2">
      <c r="Y3415" t="s">
        <v>6442</v>
      </c>
      <c r="Z3415" t="s">
        <v>212</v>
      </c>
      <c r="AA3415" s="6">
        <v>2284.4008196180698</v>
      </c>
      <c r="AB3415" s="6">
        <v>2165.3619209021299</v>
      </c>
      <c r="AC3415" s="6">
        <v>63.368777765153297</v>
      </c>
      <c r="AF3415" s="24" t="s">
        <v>6985</v>
      </c>
      <c r="AG3415" s="24" t="s">
        <v>212</v>
      </c>
      <c r="AH3415" s="25">
        <v>4268.2176815852199</v>
      </c>
      <c r="AI3415" s="25">
        <v>3667.8429755440902</v>
      </c>
      <c r="AJ3415" s="25">
        <v>82.888571026732194</v>
      </c>
    </row>
    <row r="3416" spans="25:36" x14ac:dyDescent="0.2">
      <c r="Y3416" t="s">
        <v>6444</v>
      </c>
      <c r="Z3416" t="s">
        <v>212</v>
      </c>
      <c r="AA3416" s="6">
        <v>2284.9104553964398</v>
      </c>
      <c r="AB3416" s="6">
        <v>1450.7127079746199</v>
      </c>
      <c r="AC3416" s="6">
        <v>82.569983450474496</v>
      </c>
      <c r="AF3416" s="24" t="s">
        <v>5691</v>
      </c>
      <c r="AG3416" s="24" t="s">
        <v>212</v>
      </c>
      <c r="AH3416" s="25">
        <v>3272.9363804049699</v>
      </c>
      <c r="AI3416" s="25">
        <v>3668.5833375367602</v>
      </c>
      <c r="AJ3416" s="25">
        <v>29.113873158262201</v>
      </c>
    </row>
    <row r="3417" spans="25:36" x14ac:dyDescent="0.2">
      <c r="Y3417" t="s">
        <v>6446</v>
      </c>
      <c r="Z3417" t="s">
        <v>212</v>
      </c>
      <c r="AA3417" s="6">
        <v>2284.9565894716302</v>
      </c>
      <c r="AB3417" s="6">
        <v>1299.0450416767701</v>
      </c>
      <c r="AC3417" s="6">
        <v>122.928096020365</v>
      </c>
      <c r="AF3417" s="24" t="s">
        <v>7352</v>
      </c>
      <c r="AG3417" s="24" t="s">
        <v>212</v>
      </c>
      <c r="AH3417" s="25">
        <v>4271.9644718629297</v>
      </c>
      <c r="AI3417" s="25">
        <v>3668.5833375367602</v>
      </c>
      <c r="AJ3417" s="25">
        <v>57.511836933581101</v>
      </c>
    </row>
    <row r="3418" spans="25:36" x14ac:dyDescent="0.2">
      <c r="Y3418" t="s">
        <v>6448</v>
      </c>
      <c r="Z3418" t="s">
        <v>212</v>
      </c>
      <c r="AA3418" s="6">
        <v>2284.9842644866098</v>
      </c>
      <c r="AB3418" s="6">
        <v>696.76666530671696</v>
      </c>
      <c r="AC3418" s="6">
        <v>179.83818657103501</v>
      </c>
      <c r="AF3418" s="24" t="s">
        <v>6518</v>
      </c>
      <c r="AG3418" s="24" t="s">
        <v>274</v>
      </c>
      <c r="AH3418" s="25">
        <v>3586.9516248140499</v>
      </c>
      <c r="AI3418" s="25">
        <v>3669.4623959359101</v>
      </c>
      <c r="AJ3418" s="25">
        <v>29.771695040992899</v>
      </c>
    </row>
    <row r="3419" spans="25:36" x14ac:dyDescent="0.2">
      <c r="Y3419" t="s">
        <v>6450</v>
      </c>
      <c r="Z3419" t="s">
        <v>212</v>
      </c>
      <c r="AA3419" s="6">
        <v>2286.1159916832798</v>
      </c>
      <c r="AB3419" s="6">
        <v>1690.3159256016299</v>
      </c>
      <c r="AC3419" s="6">
        <v>72.718128748306498</v>
      </c>
      <c r="AF3419" s="24" t="s">
        <v>7916</v>
      </c>
      <c r="AG3419" s="24" t="s">
        <v>212</v>
      </c>
      <c r="AH3419" s="25">
        <v>6150.4098016801199</v>
      </c>
      <c r="AI3419" s="25">
        <v>3670</v>
      </c>
      <c r="AJ3419" s="25">
        <v>112.625646991075</v>
      </c>
    </row>
    <row r="3420" spans="25:36" x14ac:dyDescent="0.2">
      <c r="Y3420" t="s">
        <v>6452</v>
      </c>
      <c r="Z3420" t="s">
        <v>212</v>
      </c>
      <c r="AA3420" s="6">
        <v>2286.1781287228</v>
      </c>
      <c r="AB3420" s="6">
        <v>1668.251344</v>
      </c>
      <c r="AC3420" s="6">
        <v>122.417226415906</v>
      </c>
      <c r="AF3420" s="24" t="s">
        <v>7397</v>
      </c>
      <c r="AG3420" s="24" t="s">
        <v>212</v>
      </c>
      <c r="AH3420" s="25">
        <v>4873.0274219579696</v>
      </c>
      <c r="AI3420" s="25">
        <v>3675.3189534069702</v>
      </c>
      <c r="AJ3420" s="25">
        <v>83.996811694156506</v>
      </c>
    </row>
    <row r="3421" spans="25:36" x14ac:dyDescent="0.2">
      <c r="Y3421" t="s">
        <v>6454</v>
      </c>
      <c r="Z3421" t="s">
        <v>212</v>
      </c>
      <c r="AA3421" s="6">
        <v>2288.2562836396201</v>
      </c>
      <c r="AB3421" s="6">
        <v>1892.6044248538201</v>
      </c>
      <c r="AC3421" s="6">
        <v>41.6985119640132</v>
      </c>
      <c r="AF3421" s="24" t="s">
        <v>9176</v>
      </c>
      <c r="AG3421" s="24" t="s">
        <v>212</v>
      </c>
      <c r="AH3421" s="25">
        <v>7298.6446898417598</v>
      </c>
      <c r="AI3421" s="25">
        <v>3679.4421177930599</v>
      </c>
      <c r="AJ3421" s="25">
        <v>96.487686689845205</v>
      </c>
    </row>
    <row r="3422" spans="25:36" x14ac:dyDescent="0.2">
      <c r="Y3422" t="s">
        <v>6456</v>
      </c>
      <c r="Z3422" t="s">
        <v>212</v>
      </c>
      <c r="AA3422" s="6">
        <v>2290.4721428538601</v>
      </c>
      <c r="AB3422" s="6">
        <v>1648.4821546007799</v>
      </c>
      <c r="AC3422" s="6">
        <v>116.720106287329</v>
      </c>
      <c r="AF3422" s="24" t="s">
        <v>7485</v>
      </c>
      <c r="AG3422" s="24" t="s">
        <v>212</v>
      </c>
      <c r="AH3422" s="25">
        <v>5096.7393284945601</v>
      </c>
      <c r="AI3422" s="25">
        <v>3680.22634500814</v>
      </c>
      <c r="AJ3422" s="25">
        <v>69.189646077382093</v>
      </c>
    </row>
    <row r="3423" spans="25:36" x14ac:dyDescent="0.2">
      <c r="Y3423" t="s">
        <v>6457</v>
      </c>
      <c r="Z3423" t="s">
        <v>274</v>
      </c>
      <c r="AA3423" s="6">
        <v>2290.5248664359701</v>
      </c>
      <c r="AB3423" s="6">
        <v>1827.0964150816501</v>
      </c>
      <c r="AC3423" s="6">
        <v>97.775390739009694</v>
      </c>
      <c r="AF3423" s="24" t="s">
        <v>6955</v>
      </c>
      <c r="AG3423" s="24" t="s">
        <v>212</v>
      </c>
      <c r="AH3423" s="25">
        <v>4429.47990868529</v>
      </c>
      <c r="AI3423" s="25">
        <v>3682.2754967964502</v>
      </c>
      <c r="AJ3423" s="25">
        <v>71.699328997873096</v>
      </c>
    </row>
    <row r="3424" spans="25:36" x14ac:dyDescent="0.2">
      <c r="Y3424" t="s">
        <v>6459</v>
      </c>
      <c r="Z3424" t="s">
        <v>212</v>
      </c>
      <c r="AA3424" s="6">
        <v>2292.0327442360199</v>
      </c>
      <c r="AB3424" s="6">
        <v>1944.7406326022401</v>
      </c>
      <c r="AC3424" s="6">
        <v>69.282470212478799</v>
      </c>
      <c r="AF3424" s="24" t="s">
        <v>6529</v>
      </c>
      <c r="AG3424" s="24" t="s">
        <v>274</v>
      </c>
      <c r="AH3424" s="25">
        <v>3864.2157951935301</v>
      </c>
      <c r="AI3424" s="25">
        <v>3684.40106397418</v>
      </c>
      <c r="AJ3424" s="25">
        <v>54.238237765644399</v>
      </c>
    </row>
    <row r="3425" spans="25:36" x14ac:dyDescent="0.2">
      <c r="Y3425" t="s">
        <v>6461</v>
      </c>
      <c r="Z3425" t="s">
        <v>212</v>
      </c>
      <c r="AA3425" s="6">
        <v>2292.9521692086801</v>
      </c>
      <c r="AB3425" s="6">
        <v>2055.4197504413301</v>
      </c>
      <c r="AC3425" s="6">
        <v>67.236970845240506</v>
      </c>
      <c r="AF3425" s="24" t="s">
        <v>6802</v>
      </c>
      <c r="AG3425" s="24" t="s">
        <v>212</v>
      </c>
      <c r="AH3425" s="25">
        <v>3630.96096080292</v>
      </c>
      <c r="AI3425" s="25">
        <v>3686.42525550143</v>
      </c>
      <c r="AJ3425" s="25">
        <v>35.385257290622903</v>
      </c>
    </row>
    <row r="3426" spans="25:36" x14ac:dyDescent="0.2">
      <c r="Y3426" t="s">
        <v>6463</v>
      </c>
      <c r="Z3426" t="s">
        <v>212</v>
      </c>
      <c r="AA3426" s="6">
        <v>2295.49953788228</v>
      </c>
      <c r="AB3426" s="6">
        <v>1577.19053486746</v>
      </c>
      <c r="AC3426" s="6">
        <v>79.626321383694801</v>
      </c>
      <c r="AF3426" s="24" t="s">
        <v>164</v>
      </c>
      <c r="AG3426" s="24" t="s">
        <v>212</v>
      </c>
      <c r="AH3426" s="25">
        <v>4130.9305303924502</v>
      </c>
      <c r="AI3426" s="25">
        <v>3688.4357071086401</v>
      </c>
      <c r="AJ3426" s="25">
        <v>81.528047177155898</v>
      </c>
    </row>
    <row r="3427" spans="25:36" x14ac:dyDescent="0.2">
      <c r="Y3427" t="s">
        <v>6465</v>
      </c>
      <c r="Z3427" t="s">
        <v>212</v>
      </c>
      <c r="AA3427" s="6">
        <v>2296.23025625234</v>
      </c>
      <c r="AB3427" s="6">
        <v>2090.6872355927899</v>
      </c>
      <c r="AC3427" s="6">
        <v>62.974207479642502</v>
      </c>
      <c r="AF3427" s="24" t="s">
        <v>9015</v>
      </c>
      <c r="AG3427" s="24" t="s">
        <v>212</v>
      </c>
      <c r="AH3427" s="25">
        <v>10716.3445429242</v>
      </c>
      <c r="AI3427" s="25">
        <v>3688.8811440488198</v>
      </c>
      <c r="AJ3427" s="25">
        <v>114.22555684396499</v>
      </c>
    </row>
    <row r="3428" spans="25:36" x14ac:dyDescent="0.2">
      <c r="Y3428" t="s">
        <v>6467</v>
      </c>
      <c r="Z3428" t="s">
        <v>212</v>
      </c>
      <c r="AA3428" s="6">
        <v>2296.2413952537499</v>
      </c>
      <c r="AB3428" s="6">
        <v>2434.16689784154</v>
      </c>
      <c r="AC3428" s="6">
        <v>77.876468345351299</v>
      </c>
      <c r="AF3428" s="24" t="s">
        <v>6939</v>
      </c>
      <c r="AG3428" s="24" t="s">
        <v>212</v>
      </c>
      <c r="AH3428" s="25">
        <v>4283.2019576607399</v>
      </c>
      <c r="AI3428" s="25">
        <v>3689.7035112290901</v>
      </c>
      <c r="AJ3428" s="25">
        <v>53.585105612609503</v>
      </c>
    </row>
    <row r="3429" spans="25:36" x14ac:dyDescent="0.2">
      <c r="Y3429" t="s">
        <v>6469</v>
      </c>
      <c r="Z3429" t="s">
        <v>212</v>
      </c>
      <c r="AA3429" s="6">
        <v>2297.7574293119101</v>
      </c>
      <c r="AB3429" s="6">
        <v>1339.5670909140599</v>
      </c>
      <c r="AC3429" s="6">
        <v>113.341669177225</v>
      </c>
      <c r="AF3429" s="24" t="s">
        <v>6539</v>
      </c>
      <c r="AG3429" s="24" t="s">
        <v>212</v>
      </c>
      <c r="AH3429" s="25">
        <v>4099.8932951177903</v>
      </c>
      <c r="AI3429" s="25">
        <v>3690.4604760757602</v>
      </c>
      <c r="AJ3429" s="25">
        <v>56.672771003642801</v>
      </c>
    </row>
    <row r="3430" spans="25:36" x14ac:dyDescent="0.2">
      <c r="Y3430" t="s">
        <v>6471</v>
      </c>
      <c r="Z3430" t="s">
        <v>212</v>
      </c>
      <c r="AA3430" s="6">
        <v>2298.21415504576</v>
      </c>
      <c r="AB3430" s="6">
        <v>1568.53827475568</v>
      </c>
      <c r="AC3430" s="6">
        <v>121.541068073715</v>
      </c>
      <c r="AF3430" s="24" t="s">
        <v>6746</v>
      </c>
      <c r="AG3430" s="24" t="s">
        <v>212</v>
      </c>
      <c r="AH3430" s="25">
        <v>4462.5506944065</v>
      </c>
      <c r="AI3430" s="25">
        <v>3690.8099882204101</v>
      </c>
      <c r="AJ3430" s="25">
        <v>60.288095874187199</v>
      </c>
    </row>
    <row r="3431" spans="25:36" x14ac:dyDescent="0.2">
      <c r="Y3431" t="s">
        <v>6473</v>
      </c>
      <c r="Z3431" t="s">
        <v>212</v>
      </c>
      <c r="AA3431" s="6">
        <v>2302.87946371204</v>
      </c>
      <c r="AB3431" s="6">
        <v>1645.3034182066699</v>
      </c>
      <c r="AC3431" s="6">
        <v>90.980804508274701</v>
      </c>
      <c r="AF3431" s="24" t="s">
        <v>6618</v>
      </c>
      <c r="AG3431" s="24" t="s">
        <v>212</v>
      </c>
      <c r="AH3431" s="25">
        <v>4287.7343166058599</v>
      </c>
      <c r="AI3431" s="25">
        <v>3692.2717803053101</v>
      </c>
      <c r="AJ3431" s="25">
        <v>76.715253763072596</v>
      </c>
    </row>
    <row r="3432" spans="25:36" x14ac:dyDescent="0.2">
      <c r="Y3432" t="s">
        <v>6475</v>
      </c>
      <c r="Z3432" t="s">
        <v>212</v>
      </c>
      <c r="AA3432" s="6">
        <v>2305.5664336917298</v>
      </c>
      <c r="AB3432" s="6">
        <v>2420.5363235638301</v>
      </c>
      <c r="AC3432" s="6">
        <v>56.498713914339099</v>
      </c>
      <c r="AF3432" s="24" t="s">
        <v>5824</v>
      </c>
      <c r="AG3432" s="24" t="s">
        <v>212</v>
      </c>
      <c r="AH3432" s="25">
        <v>3697.8188478688598</v>
      </c>
      <c r="AI3432" s="25">
        <v>3697.8188478688598</v>
      </c>
      <c r="AJ3432" s="25">
        <v>95.771239578811503</v>
      </c>
    </row>
    <row r="3433" spans="25:36" x14ac:dyDescent="0.2">
      <c r="Y3433" t="s">
        <v>6477</v>
      </c>
      <c r="Z3433" t="s">
        <v>212</v>
      </c>
      <c r="AA3433" s="6">
        <v>2306.0297360046602</v>
      </c>
      <c r="AB3433" s="6">
        <v>1634.0446962124499</v>
      </c>
      <c r="AC3433" s="6">
        <v>94.251621091821903</v>
      </c>
      <c r="AF3433" s="24" t="s">
        <v>7790</v>
      </c>
      <c r="AG3433" s="24" t="s">
        <v>212</v>
      </c>
      <c r="AH3433" s="25">
        <v>5102.1831774887096</v>
      </c>
      <c r="AI3433" s="25">
        <v>3698.3301148256101</v>
      </c>
      <c r="AJ3433" s="25">
        <v>72.573614447444001</v>
      </c>
    </row>
    <row r="3434" spans="25:36" x14ac:dyDescent="0.2">
      <c r="Y3434" t="s">
        <v>6479</v>
      </c>
      <c r="Z3434" t="s">
        <v>212</v>
      </c>
      <c r="AA3434" s="6">
        <v>2306.4836868195098</v>
      </c>
      <c r="AB3434" s="6">
        <v>1804.999658</v>
      </c>
      <c r="AC3434" s="6">
        <v>59.185697012659801</v>
      </c>
      <c r="AF3434" s="24" t="s">
        <v>174</v>
      </c>
      <c r="AG3434" s="24" t="s">
        <v>212</v>
      </c>
      <c r="AH3434" s="25">
        <v>4575.0957321298101</v>
      </c>
      <c r="AI3434" s="25">
        <v>3699</v>
      </c>
      <c r="AJ3434" s="25">
        <v>72.770440975349999</v>
      </c>
    </row>
    <row r="3435" spans="25:36" x14ac:dyDescent="0.2">
      <c r="Y3435" t="s">
        <v>6481</v>
      </c>
      <c r="Z3435" t="s">
        <v>212</v>
      </c>
      <c r="AA3435" s="6">
        <v>2306.6385869400401</v>
      </c>
      <c r="AB3435" s="6">
        <v>1860.9204355618799</v>
      </c>
      <c r="AC3435" s="6">
        <v>54.351215458968603</v>
      </c>
      <c r="AF3435" s="24" t="s">
        <v>6704</v>
      </c>
      <c r="AG3435" s="24" t="s">
        <v>212</v>
      </c>
      <c r="AH3435" s="25">
        <v>3798.1052939615902</v>
      </c>
      <c r="AI3435" s="25">
        <v>3702.3084391218399</v>
      </c>
      <c r="AJ3435" s="25">
        <v>36.472562314407902</v>
      </c>
    </row>
    <row r="3436" spans="25:36" x14ac:dyDescent="0.2">
      <c r="Y3436" t="s">
        <v>6483</v>
      </c>
      <c r="Z3436" t="s">
        <v>212</v>
      </c>
      <c r="AA3436" s="6">
        <v>2306.9043672510902</v>
      </c>
      <c r="AB3436" s="6">
        <v>1330.8667089611899</v>
      </c>
      <c r="AC3436" s="6">
        <v>110.546914639611</v>
      </c>
      <c r="AF3436" s="24" t="s">
        <v>7039</v>
      </c>
      <c r="AG3436" s="24" t="s">
        <v>212</v>
      </c>
      <c r="AH3436" s="25">
        <v>5756.1318963003196</v>
      </c>
      <c r="AI3436" s="25">
        <v>3704.74974671058</v>
      </c>
      <c r="AJ3436" s="25">
        <v>90.372989156377798</v>
      </c>
    </row>
    <row r="3437" spans="25:36" x14ac:dyDescent="0.2">
      <c r="Y3437" t="s">
        <v>6485</v>
      </c>
      <c r="Z3437" t="s">
        <v>212</v>
      </c>
      <c r="AA3437" s="6">
        <v>2307.3523033575402</v>
      </c>
      <c r="AB3437" s="6">
        <v>1768.51895776998</v>
      </c>
      <c r="AC3437" s="6">
        <v>61.273114529593599</v>
      </c>
      <c r="AF3437" s="24" t="s">
        <v>6465</v>
      </c>
      <c r="AG3437" s="24" t="s">
        <v>212</v>
      </c>
      <c r="AH3437" s="25">
        <v>8142.9372903901203</v>
      </c>
      <c r="AI3437" s="25">
        <v>3704.76205284671</v>
      </c>
      <c r="AJ3437" s="25">
        <v>196.08320570396799</v>
      </c>
    </row>
    <row r="3438" spans="25:36" x14ac:dyDescent="0.2">
      <c r="Y3438" t="s">
        <v>6487</v>
      </c>
      <c r="Z3438" t="s">
        <v>212</v>
      </c>
      <c r="AA3438" s="6">
        <v>2307.6792922223599</v>
      </c>
      <c r="AB3438" s="6">
        <v>1640.8067728410699</v>
      </c>
      <c r="AC3438" s="6">
        <v>100.287200984108</v>
      </c>
      <c r="AF3438" s="24" t="s">
        <v>4928</v>
      </c>
      <c r="AG3438" s="24" t="s">
        <v>274</v>
      </c>
      <c r="AH3438" s="25">
        <v>3705.9848320844299</v>
      </c>
      <c r="AI3438" s="25">
        <v>3705.9848320844299</v>
      </c>
      <c r="AJ3438" s="25"/>
    </row>
    <row r="3439" spans="25:36" x14ac:dyDescent="0.2">
      <c r="Y3439" t="s">
        <v>6489</v>
      </c>
      <c r="Z3439" t="s">
        <v>212</v>
      </c>
      <c r="AA3439" s="6">
        <v>2309.4999390232201</v>
      </c>
      <c r="AB3439" s="6">
        <v>1744.7992612759699</v>
      </c>
      <c r="AC3439" s="6">
        <v>60.455330749623101</v>
      </c>
      <c r="AF3439" s="24" t="s">
        <v>7374</v>
      </c>
      <c r="AG3439" s="24" t="s">
        <v>212</v>
      </c>
      <c r="AH3439" s="25">
        <v>4461.9418501360396</v>
      </c>
      <c r="AI3439" s="25">
        <v>3707.3019918202199</v>
      </c>
      <c r="AJ3439" s="25">
        <v>62.4731801523643</v>
      </c>
    </row>
    <row r="3440" spans="25:36" x14ac:dyDescent="0.2">
      <c r="Y3440" t="s">
        <v>6491</v>
      </c>
      <c r="Z3440" t="s">
        <v>212</v>
      </c>
      <c r="AA3440" s="6">
        <v>2312.18214201911</v>
      </c>
      <c r="AB3440" s="6">
        <v>1702.34823087268</v>
      </c>
      <c r="AC3440" s="6">
        <v>76.717415692599104</v>
      </c>
      <c r="AF3440" s="24" t="s">
        <v>7072</v>
      </c>
      <c r="AG3440" s="24" t="s">
        <v>212</v>
      </c>
      <c r="AH3440" s="25">
        <v>4951.26268959351</v>
      </c>
      <c r="AI3440" s="25">
        <v>3708.17519462977</v>
      </c>
      <c r="AJ3440" s="25">
        <v>82.674439030500906</v>
      </c>
    </row>
    <row r="3441" spans="25:36" x14ac:dyDescent="0.2">
      <c r="Y3441" t="s">
        <v>6493</v>
      </c>
      <c r="Z3441" t="s">
        <v>212</v>
      </c>
      <c r="AA3441" s="6">
        <v>2313.3983600575002</v>
      </c>
      <c r="AB3441" s="6">
        <v>1885.4060144893899</v>
      </c>
      <c r="AC3441" s="6">
        <v>60.4279486108233</v>
      </c>
      <c r="AF3441" s="24" t="s">
        <v>6677</v>
      </c>
      <c r="AG3441" s="24" t="s">
        <v>212</v>
      </c>
      <c r="AH3441" s="25">
        <v>4356.3895526452798</v>
      </c>
      <c r="AI3441" s="25">
        <v>3708.72198504273</v>
      </c>
      <c r="AJ3441" s="25">
        <v>76.624218273912803</v>
      </c>
    </row>
    <row r="3442" spans="25:36" x14ac:dyDescent="0.2">
      <c r="Y3442" t="s">
        <v>6495</v>
      </c>
      <c r="Z3442" t="s">
        <v>212</v>
      </c>
      <c r="AA3442" s="6">
        <v>2315.9487198168799</v>
      </c>
      <c r="AB3442" s="6">
        <v>1528.03614987171</v>
      </c>
      <c r="AC3442" s="6">
        <v>102.39216173903</v>
      </c>
      <c r="AF3442" s="24" t="s">
        <v>151</v>
      </c>
      <c r="AG3442" s="24" t="s">
        <v>212</v>
      </c>
      <c r="AH3442" s="25">
        <v>3554.0783043533502</v>
      </c>
      <c r="AI3442" s="25">
        <v>3709.5353209810401</v>
      </c>
      <c r="AJ3442" s="25">
        <v>43.973482734502397</v>
      </c>
    </row>
    <row r="3443" spans="25:36" x14ac:dyDescent="0.2">
      <c r="Y3443" t="s">
        <v>6497</v>
      </c>
      <c r="Z3443" t="s">
        <v>212</v>
      </c>
      <c r="AA3443" s="6">
        <v>2316.96440778854</v>
      </c>
      <c r="AB3443" s="6">
        <v>2047.3026083889699</v>
      </c>
      <c r="AC3443" s="6">
        <v>65.584294914107403</v>
      </c>
      <c r="AF3443" s="24" t="s">
        <v>8169</v>
      </c>
      <c r="AG3443" s="24" t="s">
        <v>212</v>
      </c>
      <c r="AH3443" s="25">
        <v>5307.9909178293001</v>
      </c>
      <c r="AI3443" s="25">
        <v>3709.9069463184901</v>
      </c>
      <c r="AJ3443" s="25">
        <v>106.718319760846</v>
      </c>
    </row>
    <row r="3444" spans="25:36" x14ac:dyDescent="0.2">
      <c r="Y3444" t="s">
        <v>6499</v>
      </c>
      <c r="Z3444" t="s">
        <v>212</v>
      </c>
      <c r="AA3444" s="6">
        <v>2318.5520712941998</v>
      </c>
      <c r="AB3444" s="6">
        <v>1531.18480729312</v>
      </c>
      <c r="AC3444" s="6">
        <v>88.705660287403703</v>
      </c>
      <c r="AF3444" s="24" t="s">
        <v>6752</v>
      </c>
      <c r="AG3444" s="24" t="s">
        <v>212</v>
      </c>
      <c r="AH3444" s="25">
        <v>3728.7336250611602</v>
      </c>
      <c r="AI3444" s="25">
        <v>3710.6221965377499</v>
      </c>
      <c r="AJ3444" s="25">
        <v>46.4392771103523</v>
      </c>
    </row>
    <row r="3445" spans="25:36" x14ac:dyDescent="0.2">
      <c r="Y3445" t="s">
        <v>6501</v>
      </c>
      <c r="Z3445" t="s">
        <v>212</v>
      </c>
      <c r="AA3445" s="6">
        <v>2319.1329386707098</v>
      </c>
      <c r="AB3445" s="6">
        <v>2045.89225608067</v>
      </c>
      <c r="AC3445" s="6">
        <v>72.786235603886396</v>
      </c>
      <c r="AF3445" s="24" t="s">
        <v>7002</v>
      </c>
      <c r="AG3445" s="24" t="s">
        <v>212</v>
      </c>
      <c r="AH3445" s="25">
        <v>3683.47157439793</v>
      </c>
      <c r="AI3445" s="25">
        <v>3712.8267402748702</v>
      </c>
      <c r="AJ3445" s="25">
        <v>55.861094451753999</v>
      </c>
    </row>
    <row r="3446" spans="25:36" x14ac:dyDescent="0.2">
      <c r="Y3446" t="s">
        <v>6503</v>
      </c>
      <c r="Z3446" t="s">
        <v>212</v>
      </c>
      <c r="AA3446" s="6">
        <v>2320.3587003168</v>
      </c>
      <c r="AB3446" s="6">
        <v>1658.87712278207</v>
      </c>
      <c r="AC3446" s="6">
        <v>69.765072394994405</v>
      </c>
      <c r="AF3446" s="24" t="s">
        <v>6279</v>
      </c>
      <c r="AG3446" s="24" t="s">
        <v>212</v>
      </c>
      <c r="AH3446" s="25">
        <v>3598.5765715534098</v>
      </c>
      <c r="AI3446" s="25">
        <v>3717.8123606782501</v>
      </c>
      <c r="AJ3446" s="25">
        <v>53.106525936331302</v>
      </c>
    </row>
    <row r="3447" spans="25:36" x14ac:dyDescent="0.2">
      <c r="Y3447" t="s">
        <v>6505</v>
      </c>
      <c r="Z3447" t="s">
        <v>212</v>
      </c>
      <c r="AA3447" s="6">
        <v>2321.41245132323</v>
      </c>
      <c r="AB3447" s="6">
        <v>1459.1232160976599</v>
      </c>
      <c r="AC3447" s="6">
        <v>98.916136535016705</v>
      </c>
      <c r="AF3447" s="24" t="s">
        <v>5314</v>
      </c>
      <c r="AG3447" s="24" t="s">
        <v>212</v>
      </c>
      <c r="AH3447" s="25">
        <v>3996.3261834226901</v>
      </c>
      <c r="AI3447" s="25">
        <v>3718.5064920261798</v>
      </c>
      <c r="AJ3447" s="25">
        <v>64.472273447411595</v>
      </c>
    </row>
    <row r="3448" spans="25:36" x14ac:dyDescent="0.2">
      <c r="Y3448" t="s">
        <v>6507</v>
      </c>
      <c r="Z3448" t="s">
        <v>212</v>
      </c>
      <c r="AA3448" s="6">
        <v>2321.5047995458199</v>
      </c>
      <c r="AB3448" s="6">
        <v>1751.91567718539</v>
      </c>
      <c r="AC3448" s="6">
        <v>70.112101197289604</v>
      </c>
      <c r="AF3448" s="24" t="s">
        <v>6958</v>
      </c>
      <c r="AG3448" s="24" t="s">
        <v>212</v>
      </c>
      <c r="AH3448" s="25">
        <v>4129.5897519638102</v>
      </c>
      <c r="AI3448" s="25">
        <v>3719.18530051273</v>
      </c>
      <c r="AJ3448" s="25">
        <v>51.225571432920802</v>
      </c>
    </row>
    <row r="3449" spans="25:36" x14ac:dyDescent="0.2">
      <c r="Y3449" t="s">
        <v>6509</v>
      </c>
      <c r="Z3449" t="s">
        <v>212</v>
      </c>
      <c r="AA3449" s="6">
        <v>2326.0043437860199</v>
      </c>
      <c r="AB3449" s="6">
        <v>716.15975158933304</v>
      </c>
      <c r="AC3449" s="6">
        <v>184.68388273935</v>
      </c>
      <c r="AF3449" s="24" t="s">
        <v>5662</v>
      </c>
      <c r="AG3449" s="24" t="s">
        <v>212</v>
      </c>
      <c r="AH3449" s="25">
        <v>3120.72860989026</v>
      </c>
      <c r="AI3449" s="25">
        <v>3726.9175510269001</v>
      </c>
      <c r="AJ3449" s="25">
        <v>40.707369448056802</v>
      </c>
    </row>
    <row r="3450" spans="25:36" x14ac:dyDescent="0.2">
      <c r="Y3450" t="s">
        <v>6511</v>
      </c>
      <c r="Z3450" t="s">
        <v>212</v>
      </c>
      <c r="AA3450" s="6">
        <v>2326.6775800148298</v>
      </c>
      <c r="AB3450" s="6">
        <v>1578.3873571208901</v>
      </c>
      <c r="AC3450" s="6">
        <v>117.12017878097799</v>
      </c>
      <c r="AF3450" s="24" t="s">
        <v>6994</v>
      </c>
      <c r="AG3450" s="24" t="s">
        <v>212</v>
      </c>
      <c r="AH3450" s="25">
        <v>4847.9698261149997</v>
      </c>
      <c r="AI3450" s="25">
        <v>3728</v>
      </c>
      <c r="AJ3450" s="25">
        <v>58.982761080563201</v>
      </c>
    </row>
    <row r="3451" spans="25:36" x14ac:dyDescent="0.2">
      <c r="Y3451" t="s">
        <v>6513</v>
      </c>
      <c r="Z3451" t="s">
        <v>212</v>
      </c>
      <c r="AA3451" s="6">
        <v>2328.0806697037601</v>
      </c>
      <c r="AB3451" s="6">
        <v>2166.1105183291002</v>
      </c>
      <c r="AC3451" s="6">
        <v>43.125712464402902</v>
      </c>
      <c r="AF3451" s="24" t="s">
        <v>7094</v>
      </c>
      <c r="AG3451" s="24" t="s">
        <v>212</v>
      </c>
      <c r="AH3451" s="25">
        <v>12797.244363174799</v>
      </c>
      <c r="AI3451" s="25">
        <v>3728.5236918946198</v>
      </c>
      <c r="AJ3451" s="25">
        <v>209.748621787574</v>
      </c>
    </row>
    <row r="3452" spans="25:36" x14ac:dyDescent="0.2">
      <c r="Y3452" t="s">
        <v>6515</v>
      </c>
      <c r="Z3452" t="s">
        <v>212</v>
      </c>
      <c r="AA3452" s="6">
        <v>2328.33226417577</v>
      </c>
      <c r="AB3452" s="6">
        <v>1945.69871225048</v>
      </c>
      <c r="AC3452" s="6">
        <v>73.641379696877706</v>
      </c>
      <c r="AF3452" s="24" t="s">
        <v>6695</v>
      </c>
      <c r="AG3452" s="24" t="s">
        <v>212</v>
      </c>
      <c r="AH3452" s="25">
        <v>4048.5814653347002</v>
      </c>
      <c r="AI3452" s="25">
        <v>3729.83170131922</v>
      </c>
      <c r="AJ3452" s="25">
        <v>57.297287480234999</v>
      </c>
    </row>
    <row r="3453" spans="25:36" x14ac:dyDescent="0.2">
      <c r="Y3453" t="s">
        <v>6517</v>
      </c>
      <c r="Z3453" t="s">
        <v>212</v>
      </c>
      <c r="AA3453" s="6">
        <v>2328.7303078546101</v>
      </c>
      <c r="AB3453" s="6">
        <v>1891.68386750121</v>
      </c>
      <c r="AC3453" s="6">
        <v>83.076907121979104</v>
      </c>
      <c r="AF3453" s="24" t="s">
        <v>7250</v>
      </c>
      <c r="AG3453" s="24" t="s">
        <v>212</v>
      </c>
      <c r="AH3453" s="25">
        <v>4853.8552863164296</v>
      </c>
      <c r="AI3453" s="25">
        <v>3735.6737648844201</v>
      </c>
      <c r="AJ3453" s="25">
        <v>67.251550874474901</v>
      </c>
    </row>
    <row r="3454" spans="25:36" x14ac:dyDescent="0.2">
      <c r="Y3454" t="s">
        <v>6518</v>
      </c>
      <c r="Z3454" t="s">
        <v>274</v>
      </c>
      <c r="AA3454" s="6">
        <v>2329.2541302940199</v>
      </c>
      <c r="AB3454" s="6">
        <v>1921.6608688875799</v>
      </c>
      <c r="AC3454" s="6">
        <v>61.058543254238899</v>
      </c>
      <c r="AF3454" s="24" t="s">
        <v>7404</v>
      </c>
      <c r="AG3454" s="24" t="s">
        <v>212</v>
      </c>
      <c r="AH3454" s="25">
        <v>4153.4233235967404</v>
      </c>
      <c r="AI3454" s="25">
        <v>3737.0554895504001</v>
      </c>
      <c r="AJ3454" s="25">
        <v>44.923311776383002</v>
      </c>
    </row>
    <row r="3455" spans="25:36" x14ac:dyDescent="0.2">
      <c r="Y3455" t="s">
        <v>6520</v>
      </c>
      <c r="Z3455" t="s">
        <v>212</v>
      </c>
      <c r="AA3455" s="6">
        <v>2330.7137494519602</v>
      </c>
      <c r="AB3455" s="6">
        <v>1775.0543136287599</v>
      </c>
      <c r="AC3455" s="6">
        <v>53.669889676911502</v>
      </c>
      <c r="AF3455" s="24" t="s">
        <v>147</v>
      </c>
      <c r="AG3455" s="24" t="s">
        <v>212</v>
      </c>
      <c r="AH3455" s="25">
        <v>4080.4423719351398</v>
      </c>
      <c r="AI3455" s="25">
        <v>3737.3794670863999</v>
      </c>
      <c r="AJ3455" s="25">
        <v>54.855397289971997</v>
      </c>
    </row>
    <row r="3456" spans="25:36" x14ac:dyDescent="0.2">
      <c r="Y3456" t="s">
        <v>6522</v>
      </c>
      <c r="Z3456" t="s">
        <v>212</v>
      </c>
      <c r="AA3456" s="6">
        <v>2330.94946432708</v>
      </c>
      <c r="AB3456" s="6">
        <v>1607.8381733243</v>
      </c>
      <c r="AC3456" s="6">
        <v>126.356535779824</v>
      </c>
      <c r="AF3456" s="24" t="s">
        <v>6593</v>
      </c>
      <c r="AG3456" s="24" t="s">
        <v>212</v>
      </c>
      <c r="AH3456" s="25">
        <v>5419.1205184166902</v>
      </c>
      <c r="AI3456" s="25">
        <v>3742.0966466</v>
      </c>
      <c r="AJ3456" s="25">
        <v>95.558068488353101</v>
      </c>
    </row>
    <row r="3457" spans="25:36" x14ac:dyDescent="0.2">
      <c r="Y3457" t="s">
        <v>6524</v>
      </c>
      <c r="Z3457" t="s">
        <v>212</v>
      </c>
      <c r="AA3457" s="6">
        <v>2332.1045275411898</v>
      </c>
      <c r="AB3457" s="6">
        <v>1615.6829065622901</v>
      </c>
      <c r="AC3457" s="6">
        <v>77.209160801152606</v>
      </c>
      <c r="AF3457" s="24" t="s">
        <v>7114</v>
      </c>
      <c r="AG3457" s="24" t="s">
        <v>212</v>
      </c>
      <c r="AH3457" s="25">
        <v>6628.2751452194798</v>
      </c>
      <c r="AI3457" s="25">
        <v>3743.6168895392002</v>
      </c>
      <c r="AJ3457" s="25">
        <v>126.76205276376101</v>
      </c>
    </row>
    <row r="3458" spans="25:36" x14ac:dyDescent="0.2">
      <c r="Y3458" t="s">
        <v>6526</v>
      </c>
      <c r="Z3458" t="s">
        <v>212</v>
      </c>
      <c r="AA3458" s="6">
        <v>2332.5318899845001</v>
      </c>
      <c r="AB3458" s="6">
        <v>1921.92191519264</v>
      </c>
      <c r="AC3458" s="6">
        <v>54.681824923103498</v>
      </c>
      <c r="AF3458" s="24" t="s">
        <v>5720</v>
      </c>
      <c r="AG3458" s="24" t="s">
        <v>212</v>
      </c>
      <c r="AH3458" s="25">
        <v>4307.5317900497203</v>
      </c>
      <c r="AI3458" s="25">
        <v>3743.8938000596099</v>
      </c>
      <c r="AJ3458" s="25">
        <v>66.972741644424701</v>
      </c>
    </row>
    <row r="3459" spans="25:36" x14ac:dyDescent="0.2">
      <c r="Y3459" t="s">
        <v>6528</v>
      </c>
      <c r="Z3459" t="s">
        <v>212</v>
      </c>
      <c r="AA3459" s="6">
        <v>2334.8880128127798</v>
      </c>
      <c r="AB3459" s="6">
        <v>1806.4851536911499</v>
      </c>
      <c r="AC3459" s="6">
        <v>68.166574751728803</v>
      </c>
      <c r="AF3459" s="24" t="s">
        <v>7350</v>
      </c>
      <c r="AG3459" s="24" t="s">
        <v>212</v>
      </c>
      <c r="AH3459" s="25">
        <v>4330.0411552620699</v>
      </c>
      <c r="AI3459" s="25">
        <v>3744.6543523207101</v>
      </c>
      <c r="AJ3459" s="25">
        <v>42.954913029209202</v>
      </c>
    </row>
    <row r="3460" spans="25:36" x14ac:dyDescent="0.2">
      <c r="Y3460" t="s">
        <v>6529</v>
      </c>
      <c r="Z3460" t="s">
        <v>274</v>
      </c>
      <c r="AA3460" s="6">
        <v>2335.0088240482601</v>
      </c>
      <c r="AB3460" s="6">
        <v>2611.5063882106801</v>
      </c>
      <c r="AC3460" s="6">
        <v>50.522649605378</v>
      </c>
      <c r="AF3460" s="24" t="s">
        <v>7984</v>
      </c>
      <c r="AG3460" s="24" t="s">
        <v>212</v>
      </c>
      <c r="AH3460" s="25">
        <v>4947.8334916315798</v>
      </c>
      <c r="AI3460" s="25">
        <v>3748.52145190904</v>
      </c>
      <c r="AJ3460" s="25">
        <v>91.057327187763306</v>
      </c>
    </row>
    <row r="3461" spans="25:36" x14ac:dyDescent="0.2">
      <c r="Y3461" t="s">
        <v>6531</v>
      </c>
      <c r="Z3461" t="s">
        <v>212</v>
      </c>
      <c r="AA3461" s="6">
        <v>2337.9649254822898</v>
      </c>
      <c r="AB3461" s="6">
        <v>1444.5446383829899</v>
      </c>
      <c r="AC3461" s="6">
        <v>127.762225521521</v>
      </c>
      <c r="AF3461" s="24" t="s">
        <v>6777</v>
      </c>
      <c r="AG3461" s="24" t="s">
        <v>212</v>
      </c>
      <c r="AH3461" s="25">
        <v>3556.2331947446501</v>
      </c>
      <c r="AI3461" s="25">
        <v>3749.5147283563101</v>
      </c>
      <c r="AJ3461" s="25">
        <v>64.542660269044106</v>
      </c>
    </row>
    <row r="3462" spans="25:36" x14ac:dyDescent="0.2">
      <c r="Y3462" t="s">
        <v>6533</v>
      </c>
      <c r="Z3462" t="s">
        <v>212</v>
      </c>
      <c r="AA3462" s="6">
        <v>2338.90684097648</v>
      </c>
      <c r="AB3462" s="6">
        <v>2269.9536844999998</v>
      </c>
      <c r="AC3462" s="6">
        <v>35.895686618957697</v>
      </c>
      <c r="AF3462" s="24" t="s">
        <v>5908</v>
      </c>
      <c r="AG3462" s="24" t="s">
        <v>212</v>
      </c>
      <c r="AH3462" s="25">
        <v>3875.0466077506999</v>
      </c>
      <c r="AI3462" s="25">
        <v>3751.6370457513699</v>
      </c>
      <c r="AJ3462" s="25">
        <v>40.483835432786201</v>
      </c>
    </row>
    <row r="3463" spans="25:36" x14ac:dyDescent="0.2">
      <c r="Y3463" t="s">
        <v>6535</v>
      </c>
      <c r="Z3463" t="s">
        <v>212</v>
      </c>
      <c r="AA3463" s="6">
        <v>2339.2689595594302</v>
      </c>
      <c r="AB3463" s="6">
        <v>1945.85642106061</v>
      </c>
      <c r="AC3463" s="6">
        <v>67.837413201907495</v>
      </c>
      <c r="AF3463" s="24" t="s">
        <v>8110</v>
      </c>
      <c r="AG3463" s="24" t="s">
        <v>212</v>
      </c>
      <c r="AH3463" s="25">
        <v>6460.3297825976297</v>
      </c>
      <c r="AI3463" s="25">
        <v>3751.9721944999501</v>
      </c>
      <c r="AJ3463" s="25">
        <v>106.079271183941</v>
      </c>
    </row>
    <row r="3464" spans="25:36" x14ac:dyDescent="0.2">
      <c r="Y3464" t="s">
        <v>6537</v>
      </c>
      <c r="Z3464" t="s">
        <v>212</v>
      </c>
      <c r="AA3464" s="6">
        <v>2339.68973112498</v>
      </c>
      <c r="AB3464" s="6">
        <v>2331.2173701371798</v>
      </c>
      <c r="AC3464" s="6">
        <v>65.965400833397098</v>
      </c>
      <c r="AF3464" s="24" t="s">
        <v>7331</v>
      </c>
      <c r="AG3464" s="24" t="s">
        <v>212</v>
      </c>
      <c r="AH3464" s="25">
        <v>4494.7369975237498</v>
      </c>
      <c r="AI3464" s="25">
        <v>3752.9521124063199</v>
      </c>
      <c r="AJ3464" s="25">
        <v>90.817252921710704</v>
      </c>
    </row>
    <row r="3465" spans="25:36" x14ac:dyDescent="0.2">
      <c r="Y3465" t="s">
        <v>6539</v>
      </c>
      <c r="Z3465" t="s">
        <v>212</v>
      </c>
      <c r="AA3465" s="6">
        <v>2343.8040639271999</v>
      </c>
      <c r="AB3465" s="6">
        <v>1701.8521562292899</v>
      </c>
      <c r="AC3465" s="6">
        <v>74.828581469327304</v>
      </c>
      <c r="AF3465" s="24" t="s">
        <v>8076</v>
      </c>
      <c r="AG3465" s="24" t="s">
        <v>212</v>
      </c>
      <c r="AH3465" s="25">
        <v>7089.7198300120399</v>
      </c>
      <c r="AI3465" s="25">
        <v>3755.8761503515698</v>
      </c>
      <c r="AJ3465" s="25">
        <v>109.062115166095</v>
      </c>
    </row>
    <row r="3466" spans="25:36" x14ac:dyDescent="0.2">
      <c r="Y3466" t="s">
        <v>6541</v>
      </c>
      <c r="Z3466" t="s">
        <v>212</v>
      </c>
      <c r="AA3466" s="6">
        <v>2343.8564225539299</v>
      </c>
      <c r="AB3466" s="6">
        <v>2290.8084522168401</v>
      </c>
      <c r="AC3466" s="6">
        <v>61.1807873289575</v>
      </c>
      <c r="AF3466" s="24" t="s">
        <v>7049</v>
      </c>
      <c r="AG3466" s="24" t="s">
        <v>212</v>
      </c>
      <c r="AH3466" s="25">
        <v>4832.15868475772</v>
      </c>
      <c r="AI3466" s="25">
        <v>3762.1373876543998</v>
      </c>
      <c r="AJ3466" s="25">
        <v>73.263830923186006</v>
      </c>
    </row>
    <row r="3467" spans="25:36" x14ac:dyDescent="0.2">
      <c r="Y3467" t="s">
        <v>6543</v>
      </c>
      <c r="Z3467" t="s">
        <v>212</v>
      </c>
      <c r="AA3467" s="6">
        <v>2344.0597701720098</v>
      </c>
      <c r="AB3467" s="6">
        <v>1862.16677649599</v>
      </c>
      <c r="AC3467" s="6">
        <v>88.591684918753998</v>
      </c>
      <c r="AF3467" s="24" t="s">
        <v>7061</v>
      </c>
      <c r="AG3467" s="24" t="s">
        <v>212</v>
      </c>
      <c r="AH3467" s="25">
        <v>6097.6899948230603</v>
      </c>
      <c r="AI3467" s="25">
        <v>3763.3528027136899</v>
      </c>
      <c r="AJ3467" s="25">
        <v>151.708305248013</v>
      </c>
    </row>
    <row r="3468" spans="25:36" x14ac:dyDescent="0.2">
      <c r="Y3468" t="s">
        <v>6545</v>
      </c>
      <c r="Z3468" t="s">
        <v>212</v>
      </c>
      <c r="AA3468" s="6">
        <v>2346.6268053106</v>
      </c>
      <c r="AB3468" s="6">
        <v>1679.4316157631799</v>
      </c>
      <c r="AC3468" s="6">
        <v>90.908845748875294</v>
      </c>
      <c r="AF3468" s="24" t="s">
        <v>7301</v>
      </c>
      <c r="AG3468" s="24" t="s">
        <v>212</v>
      </c>
      <c r="AH3468" s="25">
        <v>4585.7844432249503</v>
      </c>
      <c r="AI3468" s="25">
        <v>3767.8265668394502</v>
      </c>
      <c r="AJ3468" s="25">
        <v>64.204511385892999</v>
      </c>
    </row>
    <row r="3469" spans="25:36" x14ac:dyDescent="0.2">
      <c r="Y3469" t="s">
        <v>6547</v>
      </c>
      <c r="Z3469" t="s">
        <v>212</v>
      </c>
      <c r="AA3469" s="6">
        <v>2348.6169353810801</v>
      </c>
      <c r="AB3469" s="6">
        <v>1371.8732212183199</v>
      </c>
      <c r="AC3469" s="6">
        <v>177.90279621241899</v>
      </c>
      <c r="AF3469" s="24" t="s">
        <v>7737</v>
      </c>
      <c r="AG3469" s="24" t="s">
        <v>212</v>
      </c>
      <c r="AH3469" s="25">
        <v>4609.7681165630602</v>
      </c>
      <c r="AI3469" s="25">
        <v>3770.7551910049301</v>
      </c>
      <c r="AJ3469" s="25">
        <v>48.591775622796398</v>
      </c>
    </row>
    <row r="3470" spans="25:36" x14ac:dyDescent="0.2">
      <c r="Y3470" t="s">
        <v>6548</v>
      </c>
      <c r="Z3470" t="s">
        <v>212</v>
      </c>
      <c r="AA3470" s="6">
        <v>2348.6275966070398</v>
      </c>
      <c r="AB3470" s="6">
        <v>1876.01120141671</v>
      </c>
      <c r="AC3470" s="6">
        <v>66.784203270128401</v>
      </c>
      <c r="AF3470" s="24" t="s">
        <v>6528</v>
      </c>
      <c r="AG3470" s="24" t="s">
        <v>212</v>
      </c>
      <c r="AH3470" s="25">
        <v>4584.5644275937002</v>
      </c>
      <c r="AI3470" s="25">
        <v>3771.2238104377402</v>
      </c>
      <c r="AJ3470" s="25">
        <v>54.846365179320301</v>
      </c>
    </row>
    <row r="3471" spans="25:36" x14ac:dyDescent="0.2">
      <c r="Y3471" t="s">
        <v>6549</v>
      </c>
      <c r="Z3471" t="s">
        <v>274</v>
      </c>
      <c r="AA3471" s="6">
        <v>2351.9984636061299</v>
      </c>
      <c r="AB3471" s="6">
        <v>2396.9552930864502</v>
      </c>
      <c r="AC3471" s="6">
        <v>52.916280110933499</v>
      </c>
      <c r="AF3471" s="24" t="s">
        <v>7296</v>
      </c>
      <c r="AG3471" s="24" t="s">
        <v>212</v>
      </c>
      <c r="AH3471" s="25">
        <v>6927.6464753823002</v>
      </c>
      <c r="AI3471" s="25">
        <v>3771.3670661360402</v>
      </c>
      <c r="AJ3471" s="25">
        <v>111.699172581418</v>
      </c>
    </row>
    <row r="3472" spans="25:36" x14ac:dyDescent="0.2">
      <c r="Y3472" t="s">
        <v>6550</v>
      </c>
      <c r="Z3472" t="s">
        <v>274</v>
      </c>
      <c r="AA3472" s="6">
        <v>2353.1623683089201</v>
      </c>
      <c r="AB3472" s="6">
        <v>2353.1623683089201</v>
      </c>
      <c r="AC3472" s="6">
        <v>42.479829636727501</v>
      </c>
      <c r="AF3472" s="24" t="s">
        <v>7008</v>
      </c>
      <c r="AG3472" s="24" t="s">
        <v>212</v>
      </c>
      <c r="AH3472" s="25">
        <v>4367.0602522765403</v>
      </c>
      <c r="AI3472" s="25">
        <v>3772.5699187917999</v>
      </c>
      <c r="AJ3472" s="25">
        <v>46.027263761999599</v>
      </c>
    </row>
    <row r="3473" spans="25:36" x14ac:dyDescent="0.2">
      <c r="Y3473" t="s">
        <v>6552</v>
      </c>
      <c r="Z3473" t="s">
        <v>212</v>
      </c>
      <c r="AA3473" s="6">
        <v>2353.6105355598102</v>
      </c>
      <c r="AB3473" s="6">
        <v>1940</v>
      </c>
      <c r="AC3473" s="6">
        <v>67.865023190566703</v>
      </c>
      <c r="AF3473" s="24" t="s">
        <v>6891</v>
      </c>
      <c r="AG3473" s="24" t="s">
        <v>212</v>
      </c>
      <c r="AH3473" s="25">
        <v>4076.2508079761901</v>
      </c>
      <c r="AI3473" s="25">
        <v>3777.0698602837601</v>
      </c>
      <c r="AJ3473" s="25">
        <v>42.757144833957199</v>
      </c>
    </row>
    <row r="3474" spans="25:36" x14ac:dyDescent="0.2">
      <c r="Y3474" t="s">
        <v>6554</v>
      </c>
      <c r="Z3474" t="s">
        <v>212</v>
      </c>
      <c r="AA3474" s="6">
        <v>2353.78737922661</v>
      </c>
      <c r="AB3474" s="6">
        <v>1837.8173556483</v>
      </c>
      <c r="AC3474" s="6">
        <v>89.888238000270306</v>
      </c>
      <c r="AF3474" s="24" t="s">
        <v>6640</v>
      </c>
      <c r="AG3474" s="24" t="s">
        <v>212</v>
      </c>
      <c r="AH3474" s="25">
        <v>5096.3511931029097</v>
      </c>
      <c r="AI3474" s="25">
        <v>3778.4305315828601</v>
      </c>
      <c r="AJ3474" s="25">
        <v>68.845490321516095</v>
      </c>
    </row>
    <row r="3475" spans="25:36" x14ac:dyDescent="0.2">
      <c r="Y3475" t="s">
        <v>6556</v>
      </c>
      <c r="Z3475" t="s">
        <v>212</v>
      </c>
      <c r="AA3475" s="6">
        <v>2355.0679224332398</v>
      </c>
      <c r="AB3475" s="6">
        <v>2355.0679224332398</v>
      </c>
      <c r="AC3475" s="6">
        <v>53.448400164943202</v>
      </c>
      <c r="AF3475" s="24" t="s">
        <v>8552</v>
      </c>
      <c r="AG3475" s="24" t="s">
        <v>212</v>
      </c>
      <c r="AH3475" s="25">
        <v>6730.66541816879</v>
      </c>
      <c r="AI3475" s="25">
        <v>3780.9729385099599</v>
      </c>
      <c r="AJ3475" s="25">
        <v>181.86827436941999</v>
      </c>
    </row>
    <row r="3476" spans="25:36" x14ac:dyDescent="0.2">
      <c r="Y3476" t="s">
        <v>6558</v>
      </c>
      <c r="Z3476" t="s">
        <v>212</v>
      </c>
      <c r="AA3476" s="6">
        <v>2355.0865536841802</v>
      </c>
      <c r="AB3476" s="6">
        <v>1908.9385142922899</v>
      </c>
      <c r="AC3476" s="6">
        <v>72.738639801317504</v>
      </c>
      <c r="AF3476" s="24" t="s">
        <v>7365</v>
      </c>
      <c r="AG3476" s="24" t="s">
        <v>274</v>
      </c>
      <c r="AH3476" s="25">
        <v>4929.3039622274</v>
      </c>
      <c r="AI3476" s="25">
        <v>3782.00376723728</v>
      </c>
      <c r="AJ3476" s="25">
        <v>56.514084623939802</v>
      </c>
    </row>
    <row r="3477" spans="25:36" x14ac:dyDescent="0.2">
      <c r="Y3477" t="s">
        <v>6560</v>
      </c>
      <c r="Z3477" t="s">
        <v>212</v>
      </c>
      <c r="AA3477" s="6">
        <v>2356.4577395615202</v>
      </c>
      <c r="AB3477" s="6">
        <v>1645.8586557267399</v>
      </c>
      <c r="AC3477" s="6">
        <v>102.515064654008</v>
      </c>
      <c r="AF3477" s="24" t="s">
        <v>7409</v>
      </c>
      <c r="AG3477" s="24" t="s">
        <v>274</v>
      </c>
      <c r="AH3477" s="25">
        <v>4409.0669509302497</v>
      </c>
      <c r="AI3477" s="25">
        <v>3782.70307354243</v>
      </c>
      <c r="AJ3477" s="25">
        <v>49.418680042466001</v>
      </c>
    </row>
    <row r="3478" spans="25:36" x14ac:dyDescent="0.2">
      <c r="Y3478" t="s">
        <v>6562</v>
      </c>
      <c r="Z3478" t="s">
        <v>212</v>
      </c>
      <c r="AA3478" s="6">
        <v>2358.4006928397998</v>
      </c>
      <c r="AB3478" s="6">
        <v>1895.13530075523</v>
      </c>
      <c r="AC3478" s="6">
        <v>62.035123827318799</v>
      </c>
      <c r="AF3478" s="24" t="s">
        <v>644</v>
      </c>
      <c r="AG3478" s="24" t="s">
        <v>212</v>
      </c>
      <c r="AH3478" s="25">
        <v>3784.4551319052598</v>
      </c>
      <c r="AI3478" s="25">
        <v>3784.4551319052598</v>
      </c>
      <c r="AJ3478" s="25">
        <v>34.740866099663499</v>
      </c>
    </row>
    <row r="3479" spans="25:36" x14ac:dyDescent="0.2">
      <c r="Y3479" t="s">
        <v>6564</v>
      </c>
      <c r="Z3479" t="s">
        <v>212</v>
      </c>
      <c r="AA3479" s="6">
        <v>2358.4422580967598</v>
      </c>
      <c r="AB3479" s="6">
        <v>1756.14409988373</v>
      </c>
      <c r="AC3479" s="6">
        <v>89.487824556735902</v>
      </c>
      <c r="AF3479" s="24" t="s">
        <v>6759</v>
      </c>
      <c r="AG3479" s="24" t="s">
        <v>212</v>
      </c>
      <c r="AH3479" s="25">
        <v>3615.1345220581002</v>
      </c>
      <c r="AI3479" s="25">
        <v>3784.8579438831998</v>
      </c>
      <c r="AJ3479" s="25">
        <v>30.191411586572801</v>
      </c>
    </row>
    <row r="3480" spans="25:36" x14ac:dyDescent="0.2">
      <c r="Y3480" t="s">
        <v>183</v>
      </c>
      <c r="Z3480" t="s">
        <v>212</v>
      </c>
      <c r="AA3480" s="6">
        <v>2358.6291812416998</v>
      </c>
      <c r="AB3480" s="6">
        <v>2152.65933490609</v>
      </c>
      <c r="AC3480" s="6">
        <v>76.523982230618898</v>
      </c>
      <c r="AF3480" s="24" t="s">
        <v>8583</v>
      </c>
      <c r="AG3480" s="24" t="s">
        <v>212</v>
      </c>
      <c r="AH3480" s="25">
        <v>7616.7131765502099</v>
      </c>
      <c r="AI3480" s="25">
        <v>3786.82801110536</v>
      </c>
      <c r="AJ3480" s="25">
        <v>145.915727031909</v>
      </c>
    </row>
    <row r="3481" spans="25:36" x14ac:dyDescent="0.2">
      <c r="Y3481" t="s">
        <v>6567</v>
      </c>
      <c r="Z3481" t="s">
        <v>212</v>
      </c>
      <c r="AA3481" s="6">
        <v>2365.6803568509399</v>
      </c>
      <c r="AB3481" s="6">
        <v>1164.3878267505199</v>
      </c>
      <c r="AC3481" s="6">
        <v>215.155811015701</v>
      </c>
      <c r="AF3481" s="24" t="s">
        <v>5556</v>
      </c>
      <c r="AG3481" s="24" t="s">
        <v>212</v>
      </c>
      <c r="AH3481" s="25">
        <v>3044.5418877315301</v>
      </c>
      <c r="AI3481" s="25">
        <v>3788.86317268936</v>
      </c>
      <c r="AJ3481" s="25">
        <v>51.153225063133497</v>
      </c>
    </row>
    <row r="3482" spans="25:36" x14ac:dyDescent="0.2">
      <c r="Y3482" t="s">
        <v>6569</v>
      </c>
      <c r="Z3482" t="s">
        <v>212</v>
      </c>
      <c r="AA3482" s="6">
        <v>2366.25196043189</v>
      </c>
      <c r="AB3482" s="6">
        <v>1661.9228363831701</v>
      </c>
      <c r="AC3482" s="6">
        <v>94.1702177297567</v>
      </c>
      <c r="AF3482" s="24" t="s">
        <v>7662</v>
      </c>
      <c r="AG3482" s="24" t="s">
        <v>212</v>
      </c>
      <c r="AH3482" s="25">
        <v>4647.1509321824096</v>
      </c>
      <c r="AI3482" s="25">
        <v>3788.86317268936</v>
      </c>
      <c r="AJ3482" s="25">
        <v>66.466250551364297</v>
      </c>
    </row>
    <row r="3483" spans="25:36" x14ac:dyDescent="0.2">
      <c r="Y3483" t="s">
        <v>6571</v>
      </c>
      <c r="Z3483" t="s">
        <v>212</v>
      </c>
      <c r="AA3483" s="6">
        <v>2368.09646809485</v>
      </c>
      <c r="AB3483" s="6">
        <v>2550.5622443859302</v>
      </c>
      <c r="AC3483" s="6">
        <v>51.282903108356898</v>
      </c>
      <c r="AF3483" s="24" t="s">
        <v>7063</v>
      </c>
      <c r="AG3483" s="24" t="s">
        <v>212</v>
      </c>
      <c r="AH3483" s="25">
        <v>3611.55886318385</v>
      </c>
      <c r="AI3483" s="25">
        <v>3788.86317268936</v>
      </c>
      <c r="AJ3483" s="25">
        <v>45.363965477933398</v>
      </c>
    </row>
    <row r="3484" spans="25:36" x14ac:dyDescent="0.2">
      <c r="Y3484" t="s">
        <v>6573</v>
      </c>
      <c r="Z3484" t="s">
        <v>212</v>
      </c>
      <c r="AA3484" s="6">
        <v>2369.9510841883198</v>
      </c>
      <c r="AB3484" s="6">
        <v>1897.5787900888799</v>
      </c>
      <c r="AC3484" s="6">
        <v>91.572311770061702</v>
      </c>
      <c r="AF3484" s="24" t="s">
        <v>8380</v>
      </c>
      <c r="AG3484" s="24" t="s">
        <v>212</v>
      </c>
      <c r="AH3484" s="25">
        <v>6823.2851728538599</v>
      </c>
      <c r="AI3484" s="25">
        <v>3789.9235825128599</v>
      </c>
      <c r="AJ3484" s="25">
        <v>108.14140054411</v>
      </c>
    </row>
    <row r="3485" spans="25:36" x14ac:dyDescent="0.2">
      <c r="Y3485" t="s">
        <v>6575</v>
      </c>
      <c r="Z3485" t="s">
        <v>212</v>
      </c>
      <c r="AA3485" s="6">
        <v>2370.8963835404002</v>
      </c>
      <c r="AB3485" s="6">
        <v>2306.4887199352902</v>
      </c>
      <c r="AC3485" s="6">
        <v>56.698686663044697</v>
      </c>
      <c r="AF3485" s="24" t="s">
        <v>6079</v>
      </c>
      <c r="AG3485" s="24" t="s">
        <v>212</v>
      </c>
      <c r="AH3485" s="25">
        <v>3764.6638081511701</v>
      </c>
      <c r="AI3485" s="25">
        <v>3793.8483669133502</v>
      </c>
      <c r="AJ3485" s="25">
        <v>41.003372938700302</v>
      </c>
    </row>
    <row r="3486" spans="25:36" x14ac:dyDescent="0.2">
      <c r="Y3486" t="s">
        <v>6577</v>
      </c>
      <c r="Z3486" t="s">
        <v>212</v>
      </c>
      <c r="AA3486" s="6">
        <v>2371.0893200793698</v>
      </c>
      <c r="AB3486" s="6">
        <v>1720</v>
      </c>
      <c r="AC3486" s="6">
        <v>98.753022431592399</v>
      </c>
      <c r="AF3486" s="24" t="s">
        <v>6622</v>
      </c>
      <c r="AG3486" s="24" t="s">
        <v>212</v>
      </c>
      <c r="AH3486" s="25">
        <v>3873.0935907675798</v>
      </c>
      <c r="AI3486" s="25">
        <v>3796.6981160093201</v>
      </c>
      <c r="AJ3486" s="25">
        <v>42.589839163164598</v>
      </c>
    </row>
    <row r="3487" spans="25:36" x14ac:dyDescent="0.2">
      <c r="Y3487" t="s">
        <v>6579</v>
      </c>
      <c r="Z3487" t="s">
        <v>212</v>
      </c>
      <c r="AA3487" s="6">
        <v>2371.7153144654199</v>
      </c>
      <c r="AB3487" s="6">
        <v>1790</v>
      </c>
      <c r="AC3487" s="6">
        <v>64.811291950289899</v>
      </c>
      <c r="AF3487" s="24" t="s">
        <v>7522</v>
      </c>
      <c r="AG3487" s="24" t="s">
        <v>212</v>
      </c>
      <c r="AH3487" s="25">
        <v>4886.7399087003796</v>
      </c>
      <c r="AI3487" s="25">
        <v>3798.1024518277</v>
      </c>
      <c r="AJ3487" s="25">
        <v>68.223840938249694</v>
      </c>
    </row>
    <row r="3488" spans="25:36" x14ac:dyDescent="0.2">
      <c r="Y3488" t="s">
        <v>6581</v>
      </c>
      <c r="Z3488" t="s">
        <v>212</v>
      </c>
      <c r="AA3488" s="6">
        <v>2373.2459386504502</v>
      </c>
      <c r="AB3488" s="6">
        <v>1388.2125835955301</v>
      </c>
      <c r="AC3488" s="6">
        <v>96.476108257584201</v>
      </c>
      <c r="AF3488" s="24" t="s">
        <v>6851</v>
      </c>
      <c r="AG3488" s="24" t="s">
        <v>212</v>
      </c>
      <c r="AH3488" s="25">
        <v>3550.2485573150698</v>
      </c>
      <c r="AI3488" s="25">
        <v>3798.9206532172202</v>
      </c>
      <c r="AJ3488" s="25">
        <v>46.651479701077001</v>
      </c>
    </row>
    <row r="3489" spans="25:36" x14ac:dyDescent="0.2">
      <c r="Y3489" t="s">
        <v>6583</v>
      </c>
      <c r="Z3489" t="s">
        <v>212</v>
      </c>
      <c r="AA3489" s="6">
        <v>2374.5619057931399</v>
      </c>
      <c r="AB3489" s="6">
        <v>1590.3148047325201</v>
      </c>
      <c r="AC3489" s="6">
        <v>106.129378281874</v>
      </c>
      <c r="AF3489" s="24" t="s">
        <v>7211</v>
      </c>
      <c r="AG3489" s="24" t="s">
        <v>212</v>
      </c>
      <c r="AH3489" s="25">
        <v>4385.2770450226999</v>
      </c>
      <c r="AI3489" s="25">
        <v>3801.1862464671399</v>
      </c>
      <c r="AJ3489" s="25">
        <v>59.491388042812297</v>
      </c>
    </row>
    <row r="3490" spans="25:36" x14ac:dyDescent="0.2">
      <c r="Y3490" t="s">
        <v>6585</v>
      </c>
      <c r="Z3490" t="s">
        <v>212</v>
      </c>
      <c r="AA3490" s="6">
        <v>2376.3602577747702</v>
      </c>
      <c r="AB3490" s="6">
        <v>2205.8167082213699</v>
      </c>
      <c r="AC3490" s="6">
        <v>70.850606318163997</v>
      </c>
      <c r="AF3490" s="24" t="s">
        <v>8000</v>
      </c>
      <c r="AG3490" s="24" t="s">
        <v>212</v>
      </c>
      <c r="AH3490" s="25">
        <v>4897.2704830435996</v>
      </c>
      <c r="AI3490" s="25">
        <v>3805.8220895816598</v>
      </c>
      <c r="AJ3490" s="25">
        <v>61.623951647176298</v>
      </c>
    </row>
    <row r="3491" spans="25:36" x14ac:dyDescent="0.2">
      <c r="Y3491" t="s">
        <v>6587</v>
      </c>
      <c r="Z3491" t="s">
        <v>212</v>
      </c>
      <c r="AA3491" s="6">
        <v>2378.4353427429701</v>
      </c>
      <c r="AB3491" s="6">
        <v>2061.6498631260902</v>
      </c>
      <c r="AC3491" s="6">
        <v>47.866741751483097</v>
      </c>
      <c r="AF3491" s="24" t="s">
        <v>8138</v>
      </c>
      <c r="AG3491" s="24" t="s">
        <v>212</v>
      </c>
      <c r="AH3491" s="25">
        <v>5838.5300190347998</v>
      </c>
      <c r="AI3491" s="25">
        <v>3806.33423187266</v>
      </c>
      <c r="AJ3491" s="25">
        <v>103.137348590925</v>
      </c>
    </row>
    <row r="3492" spans="25:36" x14ac:dyDescent="0.2">
      <c r="Y3492" t="s">
        <v>6589</v>
      </c>
      <c r="Z3492" t="s">
        <v>212</v>
      </c>
      <c r="AA3492" s="6">
        <v>2379.4644071825801</v>
      </c>
      <c r="AB3492" s="6">
        <v>1918.98234753269</v>
      </c>
      <c r="AC3492" s="6">
        <v>131.75466032405399</v>
      </c>
      <c r="AF3492" s="24" t="s">
        <v>7106</v>
      </c>
      <c r="AG3492" s="24" t="s">
        <v>212</v>
      </c>
      <c r="AH3492" s="25">
        <v>4553.7654651821304</v>
      </c>
      <c r="AI3492" s="25">
        <v>3821.3802151832001</v>
      </c>
      <c r="AJ3492" s="25">
        <v>57.786073679654002</v>
      </c>
    </row>
    <row r="3493" spans="25:36" x14ac:dyDescent="0.2">
      <c r="Y3493" t="s">
        <v>6591</v>
      </c>
      <c r="Z3493" t="s">
        <v>212</v>
      </c>
      <c r="AA3493" s="6">
        <v>2381.1716806688901</v>
      </c>
      <c r="AB3493" s="6">
        <v>1970.4009217703899</v>
      </c>
      <c r="AC3493" s="6">
        <v>58.488512840562798</v>
      </c>
      <c r="AF3493" s="24" t="s">
        <v>7021</v>
      </c>
      <c r="AG3493" s="24" t="s">
        <v>212</v>
      </c>
      <c r="AH3493" s="25">
        <v>5281.8354617345703</v>
      </c>
      <c r="AI3493" s="25">
        <v>3824.5509586830499</v>
      </c>
      <c r="AJ3493" s="25">
        <v>68.3873212373813</v>
      </c>
    </row>
    <row r="3494" spans="25:36" x14ac:dyDescent="0.2">
      <c r="Y3494" t="s">
        <v>6593</v>
      </c>
      <c r="Z3494" t="s">
        <v>212</v>
      </c>
      <c r="AA3494" s="6">
        <v>2381.4488219465202</v>
      </c>
      <c r="AB3494" s="6">
        <v>1915.0534052498899</v>
      </c>
      <c r="AC3494" s="6">
        <v>102.876180043471</v>
      </c>
      <c r="AF3494" s="24" t="s">
        <v>7340</v>
      </c>
      <c r="AG3494" s="24" t="s">
        <v>212</v>
      </c>
      <c r="AH3494" s="25">
        <v>4321.98035532424</v>
      </c>
      <c r="AI3494" s="25">
        <v>3826.0718545601899</v>
      </c>
      <c r="AJ3494" s="25">
        <v>45.776546985803499</v>
      </c>
    </row>
    <row r="3495" spans="25:36" x14ac:dyDescent="0.2">
      <c r="Y3495" t="s">
        <v>6595</v>
      </c>
      <c r="Z3495" t="s">
        <v>212</v>
      </c>
      <c r="AA3495" s="6">
        <v>2382.9347192457299</v>
      </c>
      <c r="AB3495" s="6">
        <v>2203.20446514897</v>
      </c>
      <c r="AC3495" s="6">
        <v>56.470842038498503</v>
      </c>
      <c r="AF3495" s="24" t="s">
        <v>187</v>
      </c>
      <c r="AG3495" s="24" t="s">
        <v>212</v>
      </c>
      <c r="AH3495" s="25">
        <v>3778.5561833391098</v>
      </c>
      <c r="AI3495" s="25">
        <v>3826.5530865292599</v>
      </c>
      <c r="AJ3495" s="25">
        <v>49.089509190846101</v>
      </c>
    </row>
    <row r="3496" spans="25:36" x14ac:dyDescent="0.2">
      <c r="Y3496" t="s">
        <v>6597</v>
      </c>
      <c r="Z3496" t="s">
        <v>274</v>
      </c>
      <c r="AA3496" s="6">
        <v>2384.26173468976</v>
      </c>
      <c r="AB3496" s="6">
        <v>1243.8188427560101</v>
      </c>
      <c r="AC3496" s="6">
        <v>130.91917903085499</v>
      </c>
      <c r="AF3496" s="24" t="s">
        <v>7709</v>
      </c>
      <c r="AG3496" s="24" t="s">
        <v>274</v>
      </c>
      <c r="AH3496" s="25">
        <v>5052.3460955149103</v>
      </c>
      <c r="AI3496" s="25">
        <v>3827.76890941698</v>
      </c>
      <c r="AJ3496" s="25">
        <v>64.572722399943501</v>
      </c>
    </row>
    <row r="3497" spans="25:36" x14ac:dyDescent="0.2">
      <c r="Y3497" t="s">
        <v>6599</v>
      </c>
      <c r="Z3497" t="s">
        <v>212</v>
      </c>
      <c r="AA3497" s="6">
        <v>2384.8664921249701</v>
      </c>
      <c r="AB3497" s="6">
        <v>1863.87593776365</v>
      </c>
      <c r="AC3497" s="6">
        <v>77.535639463261006</v>
      </c>
      <c r="AF3497" s="24" t="s">
        <v>6836</v>
      </c>
      <c r="AG3497" s="24" t="s">
        <v>212</v>
      </c>
      <c r="AH3497" s="25">
        <v>3732.37760390515</v>
      </c>
      <c r="AI3497" s="25">
        <v>3828</v>
      </c>
      <c r="AJ3497" s="25">
        <v>35.836626358036703</v>
      </c>
    </row>
    <row r="3498" spans="25:36" x14ac:dyDescent="0.2">
      <c r="Y3498" t="s">
        <v>6601</v>
      </c>
      <c r="Z3498" t="s">
        <v>212</v>
      </c>
      <c r="AA3498" s="6">
        <v>2385.20708582015</v>
      </c>
      <c r="AB3498" s="6">
        <v>2000.7947646156499</v>
      </c>
      <c r="AC3498" s="6">
        <v>65.994714947869795</v>
      </c>
      <c r="AF3498" s="24" t="s">
        <v>6681</v>
      </c>
      <c r="AG3498" s="24" t="s">
        <v>212</v>
      </c>
      <c r="AH3498" s="25">
        <v>4112.3044726718999</v>
      </c>
      <c r="AI3498" s="25">
        <v>3828.98553272353</v>
      </c>
      <c r="AJ3498" s="25">
        <v>41.893490266977203</v>
      </c>
    </row>
    <row r="3499" spans="25:36" x14ac:dyDescent="0.2">
      <c r="Y3499" t="s">
        <v>6603</v>
      </c>
      <c r="Z3499" t="s">
        <v>212</v>
      </c>
      <c r="AA3499" s="6">
        <v>2385.4971612617701</v>
      </c>
      <c r="AB3499" s="6">
        <v>2174.2125437016998</v>
      </c>
      <c r="AC3499" s="6">
        <v>67.068426344478397</v>
      </c>
      <c r="AF3499" s="24" t="s">
        <v>6964</v>
      </c>
      <c r="AG3499" s="24" t="s">
        <v>212</v>
      </c>
      <c r="AH3499" s="25">
        <v>3636.0199460820099</v>
      </c>
      <c r="AI3499" s="25">
        <v>3829.4868296951199</v>
      </c>
      <c r="AJ3499" s="25">
        <v>44.7842804660268</v>
      </c>
    </row>
    <row r="3500" spans="25:36" x14ac:dyDescent="0.2">
      <c r="Y3500" t="s">
        <v>6605</v>
      </c>
      <c r="Z3500" t="s">
        <v>212</v>
      </c>
      <c r="AA3500" s="6">
        <v>2386.82011737318</v>
      </c>
      <c r="AB3500" s="6">
        <v>1642.4047143554601</v>
      </c>
      <c r="AC3500" s="6">
        <v>98.026713756819504</v>
      </c>
      <c r="AF3500" s="24" t="s">
        <v>6728</v>
      </c>
      <c r="AG3500" s="24" t="s">
        <v>274</v>
      </c>
      <c r="AH3500" s="25">
        <v>3808.3738039995101</v>
      </c>
      <c r="AI3500" s="25">
        <v>3831.2418919158799</v>
      </c>
      <c r="AJ3500" s="25">
        <v>19.2748366140749</v>
      </c>
    </row>
    <row r="3501" spans="25:36" x14ac:dyDescent="0.2">
      <c r="Y3501" t="s">
        <v>6607</v>
      </c>
      <c r="Z3501" t="s">
        <v>212</v>
      </c>
      <c r="AA3501" s="6">
        <v>2388.4537400535901</v>
      </c>
      <c r="AB3501" s="6">
        <v>2486.5451381860998</v>
      </c>
      <c r="AC3501" s="6">
        <v>54.234462625032698</v>
      </c>
      <c r="AF3501" s="24" t="s">
        <v>6687</v>
      </c>
      <c r="AG3501" s="24" t="s">
        <v>212</v>
      </c>
      <c r="AH3501" s="25">
        <v>4270.1737864732404</v>
      </c>
      <c r="AI3501" s="25">
        <v>3833.8938170466899</v>
      </c>
      <c r="AJ3501" s="25">
        <v>71.945618465600504</v>
      </c>
    </row>
    <row r="3502" spans="25:36" x14ac:dyDescent="0.2">
      <c r="Y3502" t="s">
        <v>6608</v>
      </c>
      <c r="Z3502" t="s">
        <v>274</v>
      </c>
      <c r="AA3502" s="6">
        <v>2388.7315915652898</v>
      </c>
      <c r="AB3502" s="6">
        <v>2388.7315915652898</v>
      </c>
      <c r="AC3502" s="6"/>
      <c r="AF3502" s="24" t="s">
        <v>4986</v>
      </c>
      <c r="AG3502" s="24" t="s">
        <v>212</v>
      </c>
      <c r="AH3502" s="25">
        <v>3642.0577890598402</v>
      </c>
      <c r="AI3502" s="25">
        <v>3835.2031800741602</v>
      </c>
      <c r="AJ3502" s="25">
        <v>63.744527108292097</v>
      </c>
    </row>
    <row r="3503" spans="25:36" x14ac:dyDescent="0.2">
      <c r="Y3503" t="s">
        <v>6610</v>
      </c>
      <c r="Z3503" t="s">
        <v>212</v>
      </c>
      <c r="AA3503" s="6">
        <v>2389.6273252227902</v>
      </c>
      <c r="AB3503" s="6">
        <v>1970.2429887446699</v>
      </c>
      <c r="AC3503" s="6">
        <v>107.650267267459</v>
      </c>
      <c r="AF3503" s="24" t="s">
        <v>5486</v>
      </c>
      <c r="AG3503" s="24" t="s">
        <v>212</v>
      </c>
      <c r="AH3503" s="25">
        <v>5920.8838181541596</v>
      </c>
      <c r="AI3503" s="25">
        <v>3837.7287506735502</v>
      </c>
      <c r="AJ3503" s="25">
        <v>116.74269193320301</v>
      </c>
    </row>
    <row r="3504" spans="25:36" x14ac:dyDescent="0.2">
      <c r="Y3504" t="s">
        <v>6612</v>
      </c>
      <c r="Z3504" t="s">
        <v>212</v>
      </c>
      <c r="AA3504" s="6">
        <v>2391.1945643988602</v>
      </c>
      <c r="AB3504" s="6">
        <v>1606.7943717261901</v>
      </c>
      <c r="AC3504" s="6">
        <v>101.456945936783</v>
      </c>
      <c r="AF3504" s="24" t="s">
        <v>2484</v>
      </c>
      <c r="AG3504" s="24" t="s">
        <v>212</v>
      </c>
      <c r="AH3504" s="25">
        <v>3111.65943231145</v>
      </c>
      <c r="AI3504" s="25">
        <v>3839.69592016052</v>
      </c>
      <c r="AJ3504" s="25">
        <v>50.7948043737765</v>
      </c>
    </row>
    <row r="3505" spans="25:36" x14ac:dyDescent="0.2">
      <c r="Y3505" t="s">
        <v>6614</v>
      </c>
      <c r="Z3505" t="s">
        <v>212</v>
      </c>
      <c r="AA3505" s="6">
        <v>2391.4950881212999</v>
      </c>
      <c r="AB3505" s="6">
        <v>2821.33012118131</v>
      </c>
      <c r="AC3505" s="6">
        <v>82.535877848327004</v>
      </c>
      <c r="AF3505" s="24" t="s">
        <v>6822</v>
      </c>
      <c r="AG3505" s="24" t="s">
        <v>212</v>
      </c>
      <c r="AH3505" s="25">
        <v>5254.2531335357398</v>
      </c>
      <c r="AI3505" s="25">
        <v>3840.4028231786501</v>
      </c>
      <c r="AJ3505" s="25">
        <v>74.516616203833195</v>
      </c>
    </row>
    <row r="3506" spans="25:36" x14ac:dyDescent="0.2">
      <c r="Y3506" t="s">
        <v>6616</v>
      </c>
      <c r="Z3506" t="s">
        <v>212</v>
      </c>
      <c r="AA3506" s="6">
        <v>2392.2610348593698</v>
      </c>
      <c r="AB3506" s="6">
        <v>1933.95350233865</v>
      </c>
      <c r="AC3506" s="6">
        <v>88.322669047228999</v>
      </c>
      <c r="AF3506" s="24" t="s">
        <v>6711</v>
      </c>
      <c r="AG3506" s="24" t="s">
        <v>212</v>
      </c>
      <c r="AH3506" s="25">
        <v>3862.8909906644299</v>
      </c>
      <c r="AI3506" s="25">
        <v>3843.40579356026</v>
      </c>
      <c r="AJ3506" s="25">
        <v>26.799568596324701</v>
      </c>
    </row>
    <row r="3507" spans="25:36" x14ac:dyDescent="0.2">
      <c r="Y3507" t="s">
        <v>6618</v>
      </c>
      <c r="Z3507" t="s">
        <v>212</v>
      </c>
      <c r="AA3507" s="6">
        <v>2393.6330815556198</v>
      </c>
      <c r="AB3507" s="6">
        <v>2414.5348217389301</v>
      </c>
      <c r="AC3507" s="6">
        <v>49.035072196752097</v>
      </c>
      <c r="AF3507" s="24" t="s">
        <v>7323</v>
      </c>
      <c r="AG3507" s="24" t="s">
        <v>212</v>
      </c>
      <c r="AH3507" s="25">
        <v>4938.1418949545696</v>
      </c>
      <c r="AI3507" s="25">
        <v>3844.51476085184</v>
      </c>
      <c r="AJ3507" s="25">
        <v>57.596845083770503</v>
      </c>
    </row>
    <row r="3508" spans="25:36" x14ac:dyDescent="0.2">
      <c r="Y3508" t="s">
        <v>6620</v>
      </c>
      <c r="Z3508" t="s">
        <v>212</v>
      </c>
      <c r="AA3508" s="6">
        <v>2393.6342599581599</v>
      </c>
      <c r="AB3508" s="6">
        <v>1288.6921846411601</v>
      </c>
      <c r="AC3508" s="6">
        <v>94.0337994492061</v>
      </c>
      <c r="AF3508" s="24" t="s">
        <v>8777</v>
      </c>
      <c r="AG3508" s="24" t="s">
        <v>212</v>
      </c>
      <c r="AH3508" s="25">
        <v>7357.1130944782499</v>
      </c>
      <c r="AI3508" s="25">
        <v>3846.4819675732901</v>
      </c>
      <c r="AJ3508" s="25">
        <v>120.283010358986</v>
      </c>
    </row>
    <row r="3509" spans="25:36" x14ac:dyDescent="0.2">
      <c r="Y3509" t="s">
        <v>6622</v>
      </c>
      <c r="Z3509" t="s">
        <v>212</v>
      </c>
      <c r="AA3509" s="6">
        <v>2394.5402203213098</v>
      </c>
      <c r="AB3509" s="6">
        <v>1718.3899579453901</v>
      </c>
      <c r="AC3509" s="6">
        <v>68.640029095775503</v>
      </c>
      <c r="AF3509" s="24" t="s">
        <v>7838</v>
      </c>
      <c r="AG3509" s="24" t="s">
        <v>212</v>
      </c>
      <c r="AH3509" s="25">
        <v>4947.7530235763898</v>
      </c>
      <c r="AI3509" s="25">
        <v>3847.0179409359098</v>
      </c>
      <c r="AJ3509" s="25">
        <v>65.408514147744597</v>
      </c>
    </row>
    <row r="3510" spans="25:36" x14ac:dyDescent="0.2">
      <c r="Y3510" t="s">
        <v>6624</v>
      </c>
      <c r="Z3510" t="s">
        <v>212</v>
      </c>
      <c r="AA3510" s="6">
        <v>2396.0792369252799</v>
      </c>
      <c r="AB3510" s="6">
        <v>1845.9328489354</v>
      </c>
      <c r="AC3510" s="6">
        <v>57.5219336775817</v>
      </c>
      <c r="AF3510" s="24" t="s">
        <v>7914</v>
      </c>
      <c r="AG3510" s="24" t="s">
        <v>212</v>
      </c>
      <c r="AH3510" s="25">
        <v>6267.1581836154201</v>
      </c>
      <c r="AI3510" s="25">
        <v>3848.5341998157501</v>
      </c>
      <c r="AJ3510" s="25">
        <v>94.207032089974206</v>
      </c>
    </row>
    <row r="3511" spans="25:36" x14ac:dyDescent="0.2">
      <c r="Y3511" t="s">
        <v>6626</v>
      </c>
      <c r="Z3511" t="s">
        <v>212</v>
      </c>
      <c r="AA3511" s="6">
        <v>2400.1916205919401</v>
      </c>
      <c r="AB3511" s="6">
        <v>2176.5852414197898</v>
      </c>
      <c r="AC3511" s="6">
        <v>81.538114553415198</v>
      </c>
      <c r="AF3511" s="24" t="s">
        <v>7266</v>
      </c>
      <c r="AG3511" s="24" t="s">
        <v>212</v>
      </c>
      <c r="AH3511" s="25">
        <v>6123.3680754535899</v>
      </c>
      <c r="AI3511" s="25">
        <v>3850</v>
      </c>
      <c r="AJ3511" s="25">
        <v>113.70480092371599</v>
      </c>
    </row>
    <row r="3512" spans="25:36" x14ac:dyDescent="0.2">
      <c r="Y3512" t="s">
        <v>6628</v>
      </c>
      <c r="Z3512" t="s">
        <v>212</v>
      </c>
      <c r="AA3512" s="6">
        <v>2401.2808917903499</v>
      </c>
      <c r="AB3512" s="6">
        <v>1757.5338449349799</v>
      </c>
      <c r="AC3512" s="6">
        <v>88.737482309667001</v>
      </c>
      <c r="AF3512" s="24" t="s">
        <v>6733</v>
      </c>
      <c r="AG3512" s="24" t="s">
        <v>212</v>
      </c>
      <c r="AH3512" s="25">
        <v>3679.45963540207</v>
      </c>
      <c r="AI3512" s="25">
        <v>3850.4566268734502</v>
      </c>
      <c r="AJ3512" s="25">
        <v>52.2922131368002</v>
      </c>
    </row>
    <row r="3513" spans="25:36" x14ac:dyDescent="0.2">
      <c r="Y3513" t="s">
        <v>6630</v>
      </c>
      <c r="Z3513" t="s">
        <v>212</v>
      </c>
      <c r="AA3513" s="6">
        <v>2402.3745306301798</v>
      </c>
      <c r="AB3513" s="6">
        <v>2217.1968490827398</v>
      </c>
      <c r="AC3513" s="6">
        <v>73.994004171021302</v>
      </c>
      <c r="AF3513" s="24" t="s">
        <v>6386</v>
      </c>
      <c r="AG3513" s="24" t="s">
        <v>212</v>
      </c>
      <c r="AH3513" s="25">
        <v>4604.3451879313398</v>
      </c>
      <c r="AI3513" s="25">
        <v>3851.5831110890599</v>
      </c>
      <c r="AJ3513" s="25">
        <v>69.832730708958394</v>
      </c>
    </row>
    <row r="3514" spans="25:36" x14ac:dyDescent="0.2">
      <c r="Y3514" t="s">
        <v>6632</v>
      </c>
      <c r="Z3514" t="s">
        <v>212</v>
      </c>
      <c r="AA3514" s="6">
        <v>2402.5129902546801</v>
      </c>
      <c r="AB3514" s="6">
        <v>1640.5917712426699</v>
      </c>
      <c r="AC3514" s="6">
        <v>93.024596870902201</v>
      </c>
      <c r="AF3514" s="24" t="s">
        <v>139</v>
      </c>
      <c r="AG3514" s="24" t="s">
        <v>212</v>
      </c>
      <c r="AH3514" s="25">
        <v>3921.9718115534802</v>
      </c>
      <c r="AI3514" s="25">
        <v>3851.9807119798002</v>
      </c>
      <c r="AJ3514" s="25">
        <v>63.5631594357654</v>
      </c>
    </row>
    <row r="3515" spans="25:36" x14ac:dyDescent="0.2">
      <c r="Y3515" t="s">
        <v>6633</v>
      </c>
      <c r="Z3515" t="s">
        <v>274</v>
      </c>
      <c r="AA3515" s="6">
        <v>2409.1134659251802</v>
      </c>
      <c r="AB3515" s="6">
        <v>1848.4997131817199</v>
      </c>
      <c r="AC3515" s="6">
        <v>86.629283633904294</v>
      </c>
      <c r="AF3515" s="24" t="s">
        <v>6223</v>
      </c>
      <c r="AG3515" s="24" t="s">
        <v>212</v>
      </c>
      <c r="AH3515" s="25">
        <v>4281.1730535093602</v>
      </c>
      <c r="AI3515" s="25">
        <v>3861.8216727097401</v>
      </c>
      <c r="AJ3515" s="25">
        <v>53.850026555109501</v>
      </c>
    </row>
    <row r="3516" spans="25:36" x14ac:dyDescent="0.2">
      <c r="Y3516" t="s">
        <v>6635</v>
      </c>
      <c r="Z3516" t="s">
        <v>212</v>
      </c>
      <c r="AA3516" s="6">
        <v>2409.3669909545101</v>
      </c>
      <c r="AB3516" s="6">
        <v>1357.9568437432499</v>
      </c>
      <c r="AC3516" s="6">
        <v>208.89558071132899</v>
      </c>
      <c r="AF3516" s="24" t="s">
        <v>7120</v>
      </c>
      <c r="AG3516" s="24" t="s">
        <v>212</v>
      </c>
      <c r="AH3516" s="25">
        <v>7363.3856112938201</v>
      </c>
      <c r="AI3516" s="25">
        <v>3863.7203739906699</v>
      </c>
      <c r="AJ3516" s="25">
        <v>171.26009203583101</v>
      </c>
    </row>
    <row r="3517" spans="25:36" x14ac:dyDescent="0.2">
      <c r="Y3517" t="s">
        <v>6637</v>
      </c>
      <c r="Z3517" t="s">
        <v>212</v>
      </c>
      <c r="AA3517" s="6">
        <v>2409.8855955823301</v>
      </c>
      <c r="AB3517" s="6">
        <v>2018.6436880738599</v>
      </c>
      <c r="AC3517" s="6">
        <v>100.35265840730899</v>
      </c>
      <c r="AF3517" s="24" t="s">
        <v>6915</v>
      </c>
      <c r="AG3517" s="24" t="s">
        <v>212</v>
      </c>
      <c r="AH3517" s="25">
        <v>3945.15126556511</v>
      </c>
      <c r="AI3517" s="25">
        <v>3866.9428235996202</v>
      </c>
      <c r="AJ3517" s="25">
        <v>42.6175429167182</v>
      </c>
    </row>
    <row r="3518" spans="25:36" x14ac:dyDescent="0.2">
      <c r="Y3518" t="s">
        <v>6638</v>
      </c>
      <c r="Z3518" t="s">
        <v>212</v>
      </c>
      <c r="AA3518" s="6">
        <v>2411.435293211</v>
      </c>
      <c r="AB3518" s="6">
        <v>2112.3817451412101</v>
      </c>
      <c r="AC3518" s="6">
        <v>60.848257383943</v>
      </c>
      <c r="AF3518" s="24" t="s">
        <v>6925</v>
      </c>
      <c r="AG3518" s="24" t="s">
        <v>212</v>
      </c>
      <c r="AH3518" s="25">
        <v>4323.9954584002598</v>
      </c>
      <c r="AI3518" s="25">
        <v>3868.7313303198998</v>
      </c>
      <c r="AJ3518" s="25">
        <v>54.930717799685297</v>
      </c>
    </row>
    <row r="3519" spans="25:36" x14ac:dyDescent="0.2">
      <c r="Y3519" t="s">
        <v>6640</v>
      </c>
      <c r="Z3519" t="s">
        <v>212</v>
      </c>
      <c r="AA3519" s="6">
        <v>2413.5033275446499</v>
      </c>
      <c r="AB3519" s="6">
        <v>2370</v>
      </c>
      <c r="AC3519" s="6">
        <v>62.855320498713397</v>
      </c>
      <c r="AF3519" s="24" t="s">
        <v>7487</v>
      </c>
      <c r="AG3519" s="24" t="s">
        <v>212</v>
      </c>
      <c r="AH3519" s="25">
        <v>5181.8118578545</v>
      </c>
      <c r="AI3519" s="25">
        <v>3870.8446179134398</v>
      </c>
      <c r="AJ3519" s="25">
        <v>55.813109258515198</v>
      </c>
    </row>
    <row r="3520" spans="25:36" x14ac:dyDescent="0.2">
      <c r="Y3520" t="s">
        <v>6642</v>
      </c>
      <c r="Z3520" t="s">
        <v>212</v>
      </c>
      <c r="AA3520" s="6">
        <v>2415.5286416292302</v>
      </c>
      <c r="AB3520" s="6">
        <v>1537.2195017629899</v>
      </c>
      <c r="AC3520" s="6">
        <v>88.453261746782999</v>
      </c>
      <c r="AF3520" s="24" t="s">
        <v>8340</v>
      </c>
      <c r="AG3520" s="24" t="s">
        <v>274</v>
      </c>
      <c r="AH3520" s="25">
        <v>5750.1475343984803</v>
      </c>
      <c r="AI3520" s="25">
        <v>3872.1749464571999</v>
      </c>
      <c r="AJ3520" s="25">
        <v>93.549488291617195</v>
      </c>
    </row>
    <row r="3521" spans="25:36" x14ac:dyDescent="0.2">
      <c r="Y3521" t="s">
        <v>6644</v>
      </c>
      <c r="Z3521" t="s">
        <v>212</v>
      </c>
      <c r="AA3521" s="6">
        <v>2416.6966539670402</v>
      </c>
      <c r="AB3521" s="6">
        <v>1323.35388543567</v>
      </c>
      <c r="AC3521" s="6">
        <v>74.662747546403907</v>
      </c>
      <c r="AF3521" s="24" t="s">
        <v>186</v>
      </c>
      <c r="AG3521" s="24" t="s">
        <v>212</v>
      </c>
      <c r="AH3521" s="25">
        <v>5565.6817530456001</v>
      </c>
      <c r="AI3521" s="25">
        <v>3872.8150770737302</v>
      </c>
      <c r="AJ3521" s="25">
        <v>74.991838394705596</v>
      </c>
    </row>
    <row r="3522" spans="25:36" x14ac:dyDescent="0.2">
      <c r="Y3522" t="s">
        <v>6646</v>
      </c>
      <c r="Z3522" t="s">
        <v>212</v>
      </c>
      <c r="AA3522" s="6">
        <v>2418.6008593359002</v>
      </c>
      <c r="AB3522" s="6">
        <v>2299.0941013480201</v>
      </c>
      <c r="AC3522" s="6">
        <v>88.012133571349906</v>
      </c>
      <c r="AF3522" s="24" t="s">
        <v>6699</v>
      </c>
      <c r="AG3522" s="24" t="s">
        <v>212</v>
      </c>
      <c r="AH3522" s="25">
        <v>5272.2881800626201</v>
      </c>
      <c r="AI3522" s="25">
        <v>3874.38297786882</v>
      </c>
      <c r="AJ3522" s="25">
        <v>82.259930296856595</v>
      </c>
    </row>
    <row r="3523" spans="25:36" x14ac:dyDescent="0.2">
      <c r="Y3523" t="s">
        <v>6648</v>
      </c>
      <c r="Z3523" t="s">
        <v>212</v>
      </c>
      <c r="AA3523" s="6">
        <v>2419.0968905802001</v>
      </c>
      <c r="AB3523" s="6">
        <v>1076.0131809346899</v>
      </c>
      <c r="AC3523" s="6">
        <v>214.37626664000899</v>
      </c>
      <c r="AF3523" s="24" t="s">
        <v>6853</v>
      </c>
      <c r="AG3523" s="24" t="s">
        <v>212</v>
      </c>
      <c r="AH3523" s="25">
        <v>3991.9858527994202</v>
      </c>
      <c r="AI3523" s="25">
        <v>3874.73931549598</v>
      </c>
      <c r="AJ3523" s="25">
        <v>41.493748861627203</v>
      </c>
    </row>
    <row r="3524" spans="25:36" x14ac:dyDescent="0.2">
      <c r="Y3524" t="s">
        <v>6650</v>
      </c>
      <c r="Z3524" t="s">
        <v>212</v>
      </c>
      <c r="AA3524" s="6">
        <v>2421.7075917338002</v>
      </c>
      <c r="AB3524" s="6">
        <v>1416.8146643006801</v>
      </c>
      <c r="AC3524" s="6">
        <v>128.457850330529</v>
      </c>
      <c r="AF3524" s="24" t="s">
        <v>8594</v>
      </c>
      <c r="AG3524" s="24" t="s">
        <v>212</v>
      </c>
      <c r="AH3524" s="25">
        <v>5887.1197250587902</v>
      </c>
      <c r="AI3524" s="25">
        <v>3875.5051819283099</v>
      </c>
      <c r="AJ3524" s="25">
        <v>91.6074944092815</v>
      </c>
    </row>
    <row r="3525" spans="25:36" x14ac:dyDescent="0.2">
      <c r="Y3525" t="s">
        <v>6652</v>
      </c>
      <c r="Z3525" t="s">
        <v>212</v>
      </c>
      <c r="AA3525" s="6">
        <v>2426.54458681501</v>
      </c>
      <c r="AB3525" s="6">
        <v>2089.05541003505</v>
      </c>
      <c r="AC3525" s="6">
        <v>85.574480092011598</v>
      </c>
      <c r="AF3525" s="24" t="s">
        <v>6740</v>
      </c>
      <c r="AG3525" s="24" t="s">
        <v>212</v>
      </c>
      <c r="AH3525" s="25">
        <v>4162.0065706591904</v>
      </c>
      <c r="AI3525" s="25">
        <v>3875.7966358871499</v>
      </c>
      <c r="AJ3525" s="25">
        <v>52.065949082593797</v>
      </c>
    </row>
    <row r="3526" spans="25:36" x14ac:dyDescent="0.2">
      <c r="Y3526" t="s">
        <v>6654</v>
      </c>
      <c r="Z3526" t="s">
        <v>212</v>
      </c>
      <c r="AA3526" s="6">
        <v>2426.6622623445101</v>
      </c>
      <c r="AB3526" s="6">
        <v>1451.89373290649</v>
      </c>
      <c r="AC3526" s="6">
        <v>107.32852580167901</v>
      </c>
      <c r="AF3526" s="24" t="s">
        <v>7161</v>
      </c>
      <c r="AG3526" s="24" t="s">
        <v>212</v>
      </c>
      <c r="AH3526" s="25">
        <v>4319.6888532835401</v>
      </c>
      <c r="AI3526" s="25">
        <v>3876.6204251912</v>
      </c>
      <c r="AJ3526" s="25">
        <v>51.965306562587799</v>
      </c>
    </row>
    <row r="3527" spans="25:36" x14ac:dyDescent="0.2">
      <c r="Y3527" t="s">
        <v>6656</v>
      </c>
      <c r="Z3527" t="s">
        <v>212</v>
      </c>
      <c r="AA3527" s="6">
        <v>2430.0125348639999</v>
      </c>
      <c r="AB3527" s="6">
        <v>1884.7909320000001</v>
      </c>
      <c r="AC3527" s="6">
        <v>51.473046185115699</v>
      </c>
      <c r="AF3527" s="24" t="s">
        <v>6258</v>
      </c>
      <c r="AG3527" s="24" t="s">
        <v>212</v>
      </c>
      <c r="AH3527" s="25">
        <v>4678.5989928266799</v>
      </c>
      <c r="AI3527" s="25">
        <v>3878.1944118769302</v>
      </c>
      <c r="AJ3527" s="25">
        <v>43.4584568399669</v>
      </c>
    </row>
    <row r="3528" spans="25:36" x14ac:dyDescent="0.2">
      <c r="Y3528" t="s">
        <v>178</v>
      </c>
      <c r="Z3528" t="s">
        <v>212</v>
      </c>
      <c r="AA3528" s="6">
        <v>2430.40165433539</v>
      </c>
      <c r="AB3528" s="6">
        <v>2221.2819555177298</v>
      </c>
      <c r="AC3528" s="6">
        <v>34.773562755754298</v>
      </c>
      <c r="AF3528" s="24" t="s">
        <v>5948</v>
      </c>
      <c r="AG3528" s="24" t="s">
        <v>212</v>
      </c>
      <c r="AH3528" s="25">
        <v>3328.7362646482002</v>
      </c>
      <c r="AI3528" s="25">
        <v>3880</v>
      </c>
      <c r="AJ3528" s="25">
        <v>36.7972266548867</v>
      </c>
    </row>
    <row r="3529" spans="25:36" x14ac:dyDescent="0.2">
      <c r="Y3529" t="s">
        <v>6659</v>
      </c>
      <c r="Z3529" t="s">
        <v>212</v>
      </c>
      <c r="AA3529" s="6">
        <v>2430.5776236397401</v>
      </c>
      <c r="AB3529" s="6">
        <v>2178.7362684670202</v>
      </c>
      <c r="AC3529" s="6">
        <v>60.170988997399398</v>
      </c>
      <c r="AF3529" s="24" t="s">
        <v>6311</v>
      </c>
      <c r="AG3529" s="24" t="s">
        <v>212</v>
      </c>
      <c r="AH3529" s="25">
        <v>3875.7457767902301</v>
      </c>
      <c r="AI3529" s="25">
        <v>3881.37002292532</v>
      </c>
      <c r="AJ3529" s="25">
        <v>41.824531637614697</v>
      </c>
    </row>
    <row r="3530" spans="25:36" x14ac:dyDescent="0.2">
      <c r="Y3530" t="s">
        <v>6661</v>
      </c>
      <c r="Z3530" t="s">
        <v>212</v>
      </c>
      <c r="AA3530" s="6">
        <v>2431.5600867899998</v>
      </c>
      <c r="AB3530" s="6">
        <v>2431.5600867899998</v>
      </c>
      <c r="AC3530" s="6">
        <v>138.44816864550501</v>
      </c>
      <c r="AF3530" s="24" t="s">
        <v>10884</v>
      </c>
      <c r="AG3530" s="24" t="s">
        <v>212</v>
      </c>
      <c r="AH3530" s="25">
        <v>3554.0529007279501</v>
      </c>
      <c r="AI3530" s="25">
        <v>3890.8468060710602</v>
      </c>
      <c r="AJ3530" s="25">
        <v>47.2180895157245</v>
      </c>
    </row>
    <row r="3531" spans="25:36" x14ac:dyDescent="0.2">
      <c r="Y3531" t="s">
        <v>6663</v>
      </c>
      <c r="Z3531" t="s">
        <v>212</v>
      </c>
      <c r="AA3531" s="6">
        <v>2433.82208644403</v>
      </c>
      <c r="AB3531" s="6">
        <v>2304</v>
      </c>
      <c r="AC3531" s="6">
        <v>101.20245815754799</v>
      </c>
      <c r="AF3531" s="24" t="s">
        <v>6841</v>
      </c>
      <c r="AG3531" s="24" t="s">
        <v>212</v>
      </c>
      <c r="AH3531" s="25">
        <v>4419.5693763221798</v>
      </c>
      <c r="AI3531" s="25">
        <v>3891.2164436764701</v>
      </c>
      <c r="AJ3531" s="25">
        <v>60.825637868852702</v>
      </c>
    </row>
    <row r="3532" spans="25:36" x14ac:dyDescent="0.2">
      <c r="Y3532" t="s">
        <v>6665</v>
      </c>
      <c r="Z3532" t="s">
        <v>212</v>
      </c>
      <c r="AA3532" s="6">
        <v>2435.5212747175201</v>
      </c>
      <c r="AB3532" s="6">
        <v>1829.85518767131</v>
      </c>
      <c r="AC3532" s="6">
        <v>78.9187761452513</v>
      </c>
      <c r="AF3532" s="24" t="s">
        <v>5762</v>
      </c>
      <c r="AG3532" s="24" t="s">
        <v>212</v>
      </c>
      <c r="AH3532" s="25">
        <v>4268.0502490013496</v>
      </c>
      <c r="AI3532" s="25">
        <v>3891.4280830038501</v>
      </c>
      <c r="AJ3532" s="25">
        <v>63.900821154585998</v>
      </c>
    </row>
    <row r="3533" spans="25:36" x14ac:dyDescent="0.2">
      <c r="Y3533" t="s">
        <v>6666</v>
      </c>
      <c r="Z3533" t="s">
        <v>212</v>
      </c>
      <c r="AA3533" s="6">
        <v>2435.6105883304999</v>
      </c>
      <c r="AB3533" s="6">
        <v>2157.17078488675</v>
      </c>
      <c r="AC3533" s="6">
        <v>63.067919153878002</v>
      </c>
      <c r="AF3533" s="24" t="s">
        <v>7325</v>
      </c>
      <c r="AG3533" s="24" t="s">
        <v>212</v>
      </c>
      <c r="AH3533" s="25">
        <v>4699.8800450094204</v>
      </c>
      <c r="AI3533" s="25">
        <v>3893.4232109193699</v>
      </c>
      <c r="AJ3533" s="25">
        <v>74.050177047480602</v>
      </c>
    </row>
    <row r="3534" spans="25:36" x14ac:dyDescent="0.2">
      <c r="Y3534" t="s">
        <v>6667</v>
      </c>
      <c r="Z3534" t="s">
        <v>274</v>
      </c>
      <c r="AA3534" s="6">
        <v>2435.92765928379</v>
      </c>
      <c r="AB3534" s="6">
        <v>1933.84390258601</v>
      </c>
      <c r="AC3534" s="6">
        <v>68.322879191453595</v>
      </c>
      <c r="AF3534" s="24" t="s">
        <v>7252</v>
      </c>
      <c r="AG3534" s="24" t="s">
        <v>212</v>
      </c>
      <c r="AH3534" s="25">
        <v>4426.1071645313305</v>
      </c>
      <c r="AI3534" s="25">
        <v>3893.4764795933002</v>
      </c>
      <c r="AJ3534" s="25">
        <v>65.018756870619796</v>
      </c>
    </row>
    <row r="3535" spans="25:36" x14ac:dyDescent="0.2">
      <c r="Y3535" t="s">
        <v>6669</v>
      </c>
      <c r="Z3535" t="s">
        <v>212</v>
      </c>
      <c r="AA3535" s="6">
        <v>2436.2393555323902</v>
      </c>
      <c r="AB3535" s="6">
        <v>1989.1290102980699</v>
      </c>
      <c r="AC3535" s="6">
        <v>58.497238810012597</v>
      </c>
      <c r="AF3535" s="24" t="s">
        <v>4088</v>
      </c>
      <c r="AG3535" s="24" t="s">
        <v>212</v>
      </c>
      <c r="AH3535" s="25">
        <v>3894.2019025454501</v>
      </c>
      <c r="AI3535" s="25">
        <v>3894.2019025454501</v>
      </c>
      <c r="AJ3535" s="25"/>
    </row>
    <row r="3536" spans="25:36" x14ac:dyDescent="0.2">
      <c r="Y3536" t="s">
        <v>6671</v>
      </c>
      <c r="Z3536" t="s">
        <v>212</v>
      </c>
      <c r="AA3536" s="6">
        <v>2437.6962409257198</v>
      </c>
      <c r="AB3536" s="6">
        <v>2571.56093543207</v>
      </c>
      <c r="AC3536" s="6">
        <v>58.442643903115801</v>
      </c>
      <c r="AF3536" s="24" t="s">
        <v>7506</v>
      </c>
      <c r="AG3536" s="24" t="s">
        <v>212</v>
      </c>
      <c r="AH3536" s="25">
        <v>5172.6447436688904</v>
      </c>
      <c r="AI3536" s="25">
        <v>3895.8759736915499</v>
      </c>
      <c r="AJ3536" s="25">
        <v>54.6452801069779</v>
      </c>
    </row>
    <row r="3537" spans="25:36" x14ac:dyDescent="0.2">
      <c r="Y3537" t="s">
        <v>6673</v>
      </c>
      <c r="Z3537" t="s">
        <v>212</v>
      </c>
      <c r="AA3537" s="6">
        <v>2438.5765357539099</v>
      </c>
      <c r="AB3537" s="6">
        <v>1632.7315538129201</v>
      </c>
      <c r="AC3537" s="6">
        <v>104.86169086456</v>
      </c>
      <c r="AF3537" s="24" t="s">
        <v>7303</v>
      </c>
      <c r="AG3537" s="24" t="s">
        <v>212</v>
      </c>
      <c r="AH3537" s="25">
        <v>5822.4362987077902</v>
      </c>
      <c r="AI3537" s="25">
        <v>3897.7533427333501</v>
      </c>
      <c r="AJ3537" s="25">
        <v>73.106970574429994</v>
      </c>
    </row>
    <row r="3538" spans="25:36" x14ac:dyDescent="0.2">
      <c r="Y3538" t="s">
        <v>6675</v>
      </c>
      <c r="Z3538" t="s">
        <v>212</v>
      </c>
      <c r="AA3538" s="6">
        <v>2439.3009372709198</v>
      </c>
      <c r="AB3538" s="6">
        <v>2524.8398773447502</v>
      </c>
      <c r="AC3538" s="6">
        <v>54.042958742319499</v>
      </c>
      <c r="AF3538" s="24" t="s">
        <v>7461</v>
      </c>
      <c r="AG3538" s="24" t="s">
        <v>212</v>
      </c>
      <c r="AH3538" s="25">
        <v>4675.16505682361</v>
      </c>
      <c r="AI3538" s="25">
        <v>3898.3508118933</v>
      </c>
      <c r="AJ3538" s="25">
        <v>68.824270734337205</v>
      </c>
    </row>
    <row r="3539" spans="25:36" x14ac:dyDescent="0.2">
      <c r="Y3539" t="s">
        <v>6677</v>
      </c>
      <c r="Z3539" t="s">
        <v>212</v>
      </c>
      <c r="AA3539" s="6">
        <v>2439.8695517444598</v>
      </c>
      <c r="AB3539" s="6">
        <v>1953.2773081748301</v>
      </c>
      <c r="AC3539" s="6">
        <v>125.257815684487</v>
      </c>
      <c r="AF3539" s="24" t="s">
        <v>7767</v>
      </c>
      <c r="AG3539" s="24" t="s">
        <v>212</v>
      </c>
      <c r="AH3539" s="25">
        <v>4793.5876381255803</v>
      </c>
      <c r="AI3539" s="25">
        <v>3899.2810780189998</v>
      </c>
      <c r="AJ3539" s="25">
        <v>56.778373181983298</v>
      </c>
    </row>
    <row r="3540" spans="25:36" x14ac:dyDescent="0.2">
      <c r="Y3540" t="s">
        <v>6679</v>
      </c>
      <c r="Z3540" t="s">
        <v>212</v>
      </c>
      <c r="AA3540" s="6">
        <v>2440.5250625215299</v>
      </c>
      <c r="AB3540" s="6">
        <v>2010</v>
      </c>
      <c r="AC3540" s="6">
        <v>68.436551860300199</v>
      </c>
      <c r="AF3540" s="24" t="s">
        <v>5684</v>
      </c>
      <c r="AG3540" s="24" t="s">
        <v>212</v>
      </c>
      <c r="AH3540" s="25">
        <v>4355.0205975974204</v>
      </c>
      <c r="AI3540" s="25">
        <v>3900.4523788951701</v>
      </c>
      <c r="AJ3540" s="25">
        <v>56.662672310025599</v>
      </c>
    </row>
    <row r="3541" spans="25:36" x14ac:dyDescent="0.2">
      <c r="Y3541" t="s">
        <v>6681</v>
      </c>
      <c r="Z3541" t="s">
        <v>212</v>
      </c>
      <c r="AA3541" s="6">
        <v>2441.29235652236</v>
      </c>
      <c r="AB3541" s="6">
        <v>2521.1864218094602</v>
      </c>
      <c r="AC3541" s="6">
        <v>47.957738566704002</v>
      </c>
      <c r="AF3541" s="24" t="s">
        <v>6017</v>
      </c>
      <c r="AG3541" s="24" t="s">
        <v>212</v>
      </c>
      <c r="AH3541" s="25">
        <v>3638.3612707111502</v>
      </c>
      <c r="AI3541" s="25">
        <v>3902.1044038058399</v>
      </c>
      <c r="AJ3541" s="25">
        <v>37.342350383071697</v>
      </c>
    </row>
    <row r="3542" spans="25:36" x14ac:dyDescent="0.2">
      <c r="Y3542" t="s">
        <v>6683</v>
      </c>
      <c r="Z3542" t="s">
        <v>212</v>
      </c>
      <c r="AA3542" s="6">
        <v>2441.6867101797998</v>
      </c>
      <c r="AB3542" s="6">
        <v>1501.6642667384101</v>
      </c>
      <c r="AC3542" s="6">
        <v>141.09966579863001</v>
      </c>
      <c r="AF3542" s="24" t="s">
        <v>6792</v>
      </c>
      <c r="AG3542" s="24" t="s">
        <v>212</v>
      </c>
      <c r="AH3542" s="25">
        <v>4267.3615708093903</v>
      </c>
      <c r="AI3542" s="25">
        <v>3902.1455089364099</v>
      </c>
      <c r="AJ3542" s="25">
        <v>39.646596038846099</v>
      </c>
    </row>
    <row r="3543" spans="25:36" x14ac:dyDescent="0.2">
      <c r="Y3543" t="s">
        <v>6685</v>
      </c>
      <c r="Z3543" t="s">
        <v>212</v>
      </c>
      <c r="AA3543" s="6">
        <v>2442.6831252243801</v>
      </c>
      <c r="AB3543" s="6">
        <v>1329.8496944603701</v>
      </c>
      <c r="AC3543" s="6">
        <v>143.36741798539001</v>
      </c>
      <c r="AF3543" s="24" t="s">
        <v>7473</v>
      </c>
      <c r="AG3543" s="24" t="s">
        <v>212</v>
      </c>
      <c r="AH3543" s="25">
        <v>4309.0056030718897</v>
      </c>
      <c r="AI3543" s="25">
        <v>3903.6065399435001</v>
      </c>
      <c r="AJ3543" s="25">
        <v>63.007480180001799</v>
      </c>
    </row>
    <row r="3544" spans="25:36" x14ac:dyDescent="0.2">
      <c r="Y3544" t="s">
        <v>6687</v>
      </c>
      <c r="Z3544" t="s">
        <v>212</v>
      </c>
      <c r="AA3544" s="6">
        <v>2446.09881107101</v>
      </c>
      <c r="AB3544" s="6">
        <v>1469.0536306435399</v>
      </c>
      <c r="AC3544" s="6">
        <v>104.56913165793399</v>
      </c>
      <c r="AF3544" s="24" t="s">
        <v>6727</v>
      </c>
      <c r="AG3544" s="24" t="s">
        <v>212</v>
      </c>
      <c r="AH3544" s="25">
        <v>4180.9423046510901</v>
      </c>
      <c r="AI3544" s="25">
        <v>3907.3339235396202</v>
      </c>
      <c r="AJ3544" s="25">
        <v>47.897351369674404</v>
      </c>
    </row>
    <row r="3545" spans="25:36" x14ac:dyDescent="0.2">
      <c r="Y3545" t="s">
        <v>6688</v>
      </c>
      <c r="Z3545" t="s">
        <v>212</v>
      </c>
      <c r="AA3545" s="6">
        <v>2446.3275106234801</v>
      </c>
      <c r="AB3545" s="6">
        <v>1779.6953115230899</v>
      </c>
      <c r="AC3545" s="6">
        <v>81.320432832962098</v>
      </c>
      <c r="AF3545" s="24" t="s">
        <v>7145</v>
      </c>
      <c r="AG3545" s="24" t="s">
        <v>212</v>
      </c>
      <c r="AH3545" s="25">
        <v>4155.2383286644599</v>
      </c>
      <c r="AI3545" s="25">
        <v>3907.4226432796199</v>
      </c>
      <c r="AJ3545" s="25">
        <v>29.7804386715083</v>
      </c>
    </row>
    <row r="3546" spans="25:36" x14ac:dyDescent="0.2">
      <c r="Y3546" t="s">
        <v>6690</v>
      </c>
      <c r="Z3546" t="s">
        <v>212</v>
      </c>
      <c r="AA3546" s="6">
        <v>2446.3944987036698</v>
      </c>
      <c r="AB3546" s="6">
        <v>1652.1834961110201</v>
      </c>
      <c r="AC3546" s="6">
        <v>108.611516379539</v>
      </c>
      <c r="AF3546" s="24" t="s">
        <v>7045</v>
      </c>
      <c r="AG3546" s="24" t="s">
        <v>274</v>
      </c>
      <c r="AH3546" s="25">
        <v>4305.7128432151403</v>
      </c>
      <c r="AI3546" s="25">
        <v>3910.9052342448899</v>
      </c>
      <c r="AJ3546" s="25">
        <v>65.499338381067602</v>
      </c>
    </row>
    <row r="3547" spans="25:36" x14ac:dyDescent="0.2">
      <c r="Y3547" t="s">
        <v>152</v>
      </c>
      <c r="Z3547" t="s">
        <v>212</v>
      </c>
      <c r="AA3547" s="6">
        <v>2446.7291391886702</v>
      </c>
      <c r="AB3547" s="6">
        <v>2273.9555686645599</v>
      </c>
      <c r="AC3547" s="6">
        <v>60.537173774178399</v>
      </c>
      <c r="AF3547" s="24" t="s">
        <v>7448</v>
      </c>
      <c r="AG3547" s="24" t="s">
        <v>212</v>
      </c>
      <c r="AH3547" s="25">
        <v>4644.6717120882304</v>
      </c>
      <c r="AI3547" s="25">
        <v>3911</v>
      </c>
      <c r="AJ3547" s="25">
        <v>44.672075634229401</v>
      </c>
    </row>
    <row r="3548" spans="25:36" x14ac:dyDescent="0.2">
      <c r="Y3548" t="s">
        <v>6693</v>
      </c>
      <c r="Z3548" t="s">
        <v>212</v>
      </c>
      <c r="AA3548" s="6">
        <v>2447.9227287735798</v>
      </c>
      <c r="AB3548" s="6">
        <v>2122.44671997863</v>
      </c>
      <c r="AC3548" s="6">
        <v>49.946444127656399</v>
      </c>
      <c r="AF3548" s="24" t="s">
        <v>141</v>
      </c>
      <c r="AG3548" s="24" t="s">
        <v>212</v>
      </c>
      <c r="AH3548" s="25">
        <v>4478.7200195625401</v>
      </c>
      <c r="AI3548" s="25">
        <v>3915.22214646053</v>
      </c>
      <c r="AJ3548" s="25">
        <v>66.616377078293397</v>
      </c>
    </row>
    <row r="3549" spans="25:36" x14ac:dyDescent="0.2">
      <c r="Y3549" t="s">
        <v>6695</v>
      </c>
      <c r="Z3549" t="s">
        <v>212</v>
      </c>
      <c r="AA3549" s="6">
        <v>2448.47550497988</v>
      </c>
      <c r="AB3549" s="6">
        <v>1982.23778213578</v>
      </c>
      <c r="AC3549" s="6">
        <v>66.323419585879805</v>
      </c>
      <c r="AF3549" s="24" t="s">
        <v>7185</v>
      </c>
      <c r="AG3549" s="24" t="s">
        <v>212</v>
      </c>
      <c r="AH3549" s="25">
        <v>4669.0959478234499</v>
      </c>
      <c r="AI3549" s="25">
        <v>3916.8187977709299</v>
      </c>
      <c r="AJ3549" s="25">
        <v>76.678920779915799</v>
      </c>
    </row>
    <row r="3550" spans="25:36" x14ac:dyDescent="0.2">
      <c r="Y3550" t="s">
        <v>6697</v>
      </c>
      <c r="Z3550" t="s">
        <v>212</v>
      </c>
      <c r="AA3550" s="6">
        <v>2448.7069747538999</v>
      </c>
      <c r="AB3550" s="6">
        <v>1513.8057886663701</v>
      </c>
      <c r="AC3550" s="6">
        <v>84.7534840517405</v>
      </c>
      <c r="AF3550" s="24" t="s">
        <v>8619</v>
      </c>
      <c r="AG3550" s="24" t="s">
        <v>274</v>
      </c>
      <c r="AH3550" s="25">
        <v>8814.3721421405698</v>
      </c>
      <c r="AI3550" s="25">
        <v>3919.4903220446099</v>
      </c>
      <c r="AJ3550" s="25">
        <v>91.881335204367403</v>
      </c>
    </row>
    <row r="3551" spans="25:36" x14ac:dyDescent="0.2">
      <c r="Y3551" t="s">
        <v>6699</v>
      </c>
      <c r="Z3551" t="s">
        <v>212</v>
      </c>
      <c r="AA3551" s="6">
        <v>2449.6851096588398</v>
      </c>
      <c r="AB3551" s="6">
        <v>1642.4047143554601</v>
      </c>
      <c r="AC3551" s="6">
        <v>97.4097566527266</v>
      </c>
      <c r="AF3551" s="24" t="s">
        <v>6505</v>
      </c>
      <c r="AG3551" s="24" t="s">
        <v>212</v>
      </c>
      <c r="AH3551" s="25">
        <v>4086.8802787138802</v>
      </c>
      <c r="AI3551" s="25">
        <v>3919.7082075503399</v>
      </c>
      <c r="AJ3551" s="25">
        <v>67.855456891651997</v>
      </c>
    </row>
    <row r="3552" spans="25:36" x14ac:dyDescent="0.2">
      <c r="Y3552" t="s">
        <v>6701</v>
      </c>
      <c r="Z3552" t="s">
        <v>212</v>
      </c>
      <c r="AA3552" s="6">
        <v>2452.0640831963401</v>
      </c>
      <c r="AB3552" s="6">
        <v>2077.4025967483399</v>
      </c>
      <c r="AC3552" s="6">
        <v>82.723074846229594</v>
      </c>
      <c r="AF3552" s="24" t="s">
        <v>7231</v>
      </c>
      <c r="AG3552" s="24" t="s">
        <v>212</v>
      </c>
      <c r="AH3552" s="25">
        <v>4360.8596026344603</v>
      </c>
      <c r="AI3552" s="25">
        <v>3920.99848636263</v>
      </c>
      <c r="AJ3552" s="25">
        <v>45.939780544265297</v>
      </c>
    </row>
    <row r="3553" spans="25:36" x14ac:dyDescent="0.2">
      <c r="Y3553" t="s">
        <v>173</v>
      </c>
      <c r="Z3553" t="s">
        <v>212</v>
      </c>
      <c r="AA3553" s="6">
        <v>2452.2122706979999</v>
      </c>
      <c r="AB3553" s="6">
        <v>2263.1763888648102</v>
      </c>
      <c r="AC3553" s="6">
        <v>56.825104775742098</v>
      </c>
      <c r="AF3553" s="24" t="s">
        <v>137</v>
      </c>
      <c r="AG3553" s="24" t="s">
        <v>212</v>
      </c>
      <c r="AH3553" s="25">
        <v>4463.3037054018796</v>
      </c>
      <c r="AI3553" s="25">
        <v>3927.7903107796101</v>
      </c>
      <c r="AJ3553" s="25">
        <v>58.453658017475902</v>
      </c>
    </row>
    <row r="3554" spans="25:36" x14ac:dyDescent="0.2">
      <c r="Y3554" t="s">
        <v>6704</v>
      </c>
      <c r="Z3554" t="s">
        <v>212</v>
      </c>
      <c r="AA3554" s="6">
        <v>2452.44109366575</v>
      </c>
      <c r="AB3554" s="6">
        <v>2273.7627607214699</v>
      </c>
      <c r="AC3554" s="6">
        <v>45.691279354398702</v>
      </c>
      <c r="AF3554" s="24" t="s">
        <v>8889</v>
      </c>
      <c r="AG3554" s="24" t="s">
        <v>212</v>
      </c>
      <c r="AH3554" s="25">
        <v>8350.6658423950394</v>
      </c>
      <c r="AI3554" s="25">
        <v>3930.60174628711</v>
      </c>
      <c r="AJ3554" s="25">
        <v>143.36827771094499</v>
      </c>
    </row>
    <row r="3555" spans="25:36" x14ac:dyDescent="0.2">
      <c r="Y3555" t="s">
        <v>6706</v>
      </c>
      <c r="Z3555" t="s">
        <v>212</v>
      </c>
      <c r="AA3555" s="6">
        <v>2454.4766888754698</v>
      </c>
      <c r="AB3555" s="6">
        <v>2025.74553376982</v>
      </c>
      <c r="AC3555" s="6">
        <v>84.904510501252702</v>
      </c>
      <c r="AF3555" s="24" t="s">
        <v>7706</v>
      </c>
      <c r="AG3555" s="24" t="s">
        <v>212</v>
      </c>
      <c r="AH3555" s="25">
        <v>5172.4313384405896</v>
      </c>
      <c r="AI3555" s="25">
        <v>3931.8140756769199</v>
      </c>
      <c r="AJ3555" s="25">
        <v>74.799239130720494</v>
      </c>
    </row>
    <row r="3556" spans="25:36" x14ac:dyDescent="0.2">
      <c r="Y3556" t="s">
        <v>136</v>
      </c>
      <c r="Z3556" t="s">
        <v>212</v>
      </c>
      <c r="AA3556" s="6">
        <v>2455.8946001700801</v>
      </c>
      <c r="AB3556" s="6">
        <v>1492.0657870459499</v>
      </c>
      <c r="AC3556" s="6">
        <v>113.810784372707</v>
      </c>
      <c r="AF3556" s="24" t="s">
        <v>152</v>
      </c>
      <c r="AG3556" s="24" t="s">
        <v>212</v>
      </c>
      <c r="AH3556" s="25">
        <v>4091.1918255228802</v>
      </c>
      <c r="AI3556" s="25">
        <v>3934.4332375163899</v>
      </c>
      <c r="AJ3556" s="25">
        <v>46.014006976773501</v>
      </c>
    </row>
    <row r="3557" spans="25:36" x14ac:dyDescent="0.2">
      <c r="Y3557" t="s">
        <v>6709</v>
      </c>
      <c r="Z3557" t="s">
        <v>212</v>
      </c>
      <c r="AA3557" s="6">
        <v>2456.5724541406698</v>
      </c>
      <c r="AB3557" s="6">
        <v>1565.8460600000001</v>
      </c>
      <c r="AC3557" s="6">
        <v>143.87209730009499</v>
      </c>
      <c r="AF3557" s="24" t="s">
        <v>6133</v>
      </c>
      <c r="AG3557" s="24" t="s">
        <v>212</v>
      </c>
      <c r="AH3557" s="25">
        <v>4016.5097614142701</v>
      </c>
      <c r="AI3557" s="25">
        <v>3935.3425194179099</v>
      </c>
      <c r="AJ3557" s="25">
        <v>32.9248498460734</v>
      </c>
    </row>
    <row r="3558" spans="25:36" x14ac:dyDescent="0.2">
      <c r="Y3558" t="s">
        <v>6711</v>
      </c>
      <c r="Z3558" t="s">
        <v>212</v>
      </c>
      <c r="AA3558" s="6">
        <v>2457.6633691798902</v>
      </c>
      <c r="AB3558" s="6">
        <v>2097.2485600089399</v>
      </c>
      <c r="AC3558" s="6">
        <v>60.560242468596599</v>
      </c>
      <c r="AF3558" s="24" t="s">
        <v>7118</v>
      </c>
      <c r="AG3558" s="24" t="s">
        <v>212</v>
      </c>
      <c r="AH3558" s="25">
        <v>5962.2196637276102</v>
      </c>
      <c r="AI3558" s="25">
        <v>3939.5684939038701</v>
      </c>
      <c r="AJ3558" s="25">
        <v>100.054131876402</v>
      </c>
    </row>
    <row r="3559" spans="25:36" x14ac:dyDescent="0.2">
      <c r="Y3559" t="s">
        <v>6713</v>
      </c>
      <c r="Z3559" t="s">
        <v>212</v>
      </c>
      <c r="AA3559" s="6">
        <v>2458.5586491834401</v>
      </c>
      <c r="AB3559" s="6">
        <v>2119.51024119263</v>
      </c>
      <c r="AC3559" s="6">
        <v>62.996981763605298</v>
      </c>
      <c r="AF3559" s="24" t="s">
        <v>6620</v>
      </c>
      <c r="AG3559" s="24" t="s">
        <v>212</v>
      </c>
      <c r="AH3559" s="25">
        <v>4045.9556839494098</v>
      </c>
      <c r="AI3559" s="25">
        <v>3939.9548699259199</v>
      </c>
      <c r="AJ3559" s="25">
        <v>51.377558020339102</v>
      </c>
    </row>
    <row r="3560" spans="25:36" x14ac:dyDescent="0.2">
      <c r="Y3560" t="s">
        <v>6715</v>
      </c>
      <c r="Z3560" t="s">
        <v>212</v>
      </c>
      <c r="AA3560" s="6">
        <v>2462.5830177560501</v>
      </c>
      <c r="AB3560" s="6">
        <v>1841.7600275185</v>
      </c>
      <c r="AC3560" s="6">
        <v>75.142280185336006</v>
      </c>
      <c r="AF3560" s="24" t="s">
        <v>6931</v>
      </c>
      <c r="AG3560" s="24" t="s">
        <v>212</v>
      </c>
      <c r="AH3560" s="25">
        <v>4132.0898757228797</v>
      </c>
      <c r="AI3560" s="25">
        <v>3942.5737282538698</v>
      </c>
      <c r="AJ3560" s="25">
        <v>60.638354701853999</v>
      </c>
    </row>
    <row r="3561" spans="25:36" x14ac:dyDescent="0.2">
      <c r="Y3561" t="s">
        <v>6717</v>
      </c>
      <c r="Z3561" t="s">
        <v>212</v>
      </c>
      <c r="AA3561" s="6">
        <v>2462.7757066724398</v>
      </c>
      <c r="AB3561" s="6">
        <v>1563.3884924271899</v>
      </c>
      <c r="AC3561" s="6">
        <v>151.29199285772199</v>
      </c>
      <c r="AF3561" s="24" t="s">
        <v>6864</v>
      </c>
      <c r="AG3561" s="24" t="s">
        <v>212</v>
      </c>
      <c r="AH3561" s="25">
        <v>5087.0518534169196</v>
      </c>
      <c r="AI3561" s="25">
        <v>3949.2484815217699</v>
      </c>
      <c r="AJ3561" s="25">
        <v>78.980034159979894</v>
      </c>
    </row>
    <row r="3562" spans="25:36" x14ac:dyDescent="0.2">
      <c r="Y3562" t="s">
        <v>6719</v>
      </c>
      <c r="Z3562" t="s">
        <v>212</v>
      </c>
      <c r="AA3562" s="6">
        <v>2462.9462098916301</v>
      </c>
      <c r="AB3562" s="6">
        <v>1632.47021602631</v>
      </c>
      <c r="AC3562" s="6">
        <v>174.91912656328299</v>
      </c>
      <c r="AF3562" s="24" t="s">
        <v>5926</v>
      </c>
      <c r="AG3562" s="24" t="s">
        <v>212</v>
      </c>
      <c r="AH3562" s="25">
        <v>4588.2308408434301</v>
      </c>
      <c r="AI3562" s="25">
        <v>3949.6406892744499</v>
      </c>
      <c r="AJ3562" s="25">
        <v>83.640985748812298</v>
      </c>
    </row>
    <row r="3563" spans="25:36" x14ac:dyDescent="0.2">
      <c r="Y3563" t="s">
        <v>6721</v>
      </c>
      <c r="Z3563" t="s">
        <v>212</v>
      </c>
      <c r="AA3563" s="6">
        <v>2463.1764923283199</v>
      </c>
      <c r="AB3563" s="6">
        <v>1654.3846800891499</v>
      </c>
      <c r="AC3563" s="6">
        <v>94.674933201041597</v>
      </c>
      <c r="AF3563" s="24" t="s">
        <v>5359</v>
      </c>
      <c r="AG3563" s="24" t="s">
        <v>212</v>
      </c>
      <c r="AH3563" s="25">
        <v>5499.5897279852397</v>
      </c>
      <c r="AI3563" s="25">
        <v>3951.5130239731998</v>
      </c>
      <c r="AJ3563" s="25">
        <v>105.400419015239</v>
      </c>
    </row>
    <row r="3564" spans="25:36" x14ac:dyDescent="0.2">
      <c r="Y3564" t="s">
        <v>6723</v>
      </c>
      <c r="Z3564" t="s">
        <v>212</v>
      </c>
      <c r="AA3564" s="6">
        <v>2464.2165442249002</v>
      </c>
      <c r="AB3564" s="6">
        <v>2404.91471314314</v>
      </c>
      <c r="AC3564" s="6">
        <v>51.691223679497</v>
      </c>
      <c r="AF3564" s="24" t="s">
        <v>7065</v>
      </c>
      <c r="AG3564" s="24" t="s">
        <v>212</v>
      </c>
      <c r="AH3564" s="25">
        <v>4558.3824837748998</v>
      </c>
      <c r="AI3564" s="25">
        <v>3955.3013615063001</v>
      </c>
      <c r="AJ3564" s="25">
        <v>50.5251807411654</v>
      </c>
    </row>
    <row r="3565" spans="25:36" x14ac:dyDescent="0.2">
      <c r="Y3565" t="s">
        <v>6725</v>
      </c>
      <c r="Z3565" t="s">
        <v>212</v>
      </c>
      <c r="AA3565" s="6">
        <v>2464.8749824144302</v>
      </c>
      <c r="AB3565" s="6">
        <v>1658.1967154281699</v>
      </c>
      <c r="AC3565" s="6">
        <v>79.362971354022704</v>
      </c>
      <c r="AF3565" s="24" t="s">
        <v>6796</v>
      </c>
      <c r="AG3565" s="24" t="s">
        <v>212</v>
      </c>
      <c r="AH3565" s="25">
        <v>4505.4841129884398</v>
      </c>
      <c r="AI3565" s="25">
        <v>3956.0165260325698</v>
      </c>
      <c r="AJ3565" s="25">
        <v>60.0777110302705</v>
      </c>
    </row>
    <row r="3566" spans="25:36" x14ac:dyDescent="0.2">
      <c r="Y3566" t="s">
        <v>6727</v>
      </c>
      <c r="Z3566" t="s">
        <v>212</v>
      </c>
      <c r="AA3566" s="6">
        <v>2465.09297233498</v>
      </c>
      <c r="AB3566" s="6">
        <v>2050.05514579895</v>
      </c>
      <c r="AC3566" s="6">
        <v>54.675278255065102</v>
      </c>
      <c r="AF3566" s="24" t="s">
        <v>7125</v>
      </c>
      <c r="AG3566" s="24" t="s">
        <v>212</v>
      </c>
      <c r="AH3566" s="25">
        <v>4180.7540356076797</v>
      </c>
      <c r="AI3566" s="25">
        <v>3958.0066226762001</v>
      </c>
      <c r="AJ3566" s="25">
        <v>43.115725554088797</v>
      </c>
    </row>
    <row r="3567" spans="25:36" x14ac:dyDescent="0.2">
      <c r="Y3567" t="s">
        <v>6728</v>
      </c>
      <c r="Z3567" t="s">
        <v>274</v>
      </c>
      <c r="AA3567" s="6">
        <v>2465.2968247346798</v>
      </c>
      <c r="AB3567" s="6">
        <v>2244.9250739926201</v>
      </c>
      <c r="AC3567" s="6">
        <v>42.326165477908503</v>
      </c>
      <c r="AF3567" s="24" t="s">
        <v>8365</v>
      </c>
      <c r="AG3567" s="24" t="s">
        <v>212</v>
      </c>
      <c r="AH3567" s="25">
        <v>5856.9363447847099</v>
      </c>
      <c r="AI3567" s="25">
        <v>3960.3362913252399</v>
      </c>
      <c r="AJ3567" s="25">
        <v>71.602135197267302</v>
      </c>
    </row>
    <row r="3568" spans="25:36" x14ac:dyDescent="0.2">
      <c r="Y3568" t="s">
        <v>6729</v>
      </c>
      <c r="Z3568" t="s">
        <v>274</v>
      </c>
      <c r="AA3568" s="6">
        <v>2465.8271619632701</v>
      </c>
      <c r="AB3568" s="6">
        <v>870.21071232275199</v>
      </c>
      <c r="AC3568" s="6">
        <v>152.86999202097999</v>
      </c>
      <c r="AF3568" s="24" t="s">
        <v>4940</v>
      </c>
      <c r="AG3568" s="24" t="s">
        <v>212</v>
      </c>
      <c r="AH3568" s="25">
        <v>3970.1483677281099</v>
      </c>
      <c r="AI3568" s="25">
        <v>3965.7161388736199</v>
      </c>
      <c r="AJ3568" s="25">
        <v>56.963086349502802</v>
      </c>
    </row>
    <row r="3569" spans="25:36" x14ac:dyDescent="0.2">
      <c r="Y3569" t="s">
        <v>6731</v>
      </c>
      <c r="Z3569" t="s">
        <v>212</v>
      </c>
      <c r="AA3569" s="6">
        <v>2467.83622883934</v>
      </c>
      <c r="AB3569" s="6">
        <v>2467.83622883934</v>
      </c>
      <c r="AC3569" s="6">
        <v>64.249199046830199</v>
      </c>
      <c r="AF3569" s="24" t="s">
        <v>8356</v>
      </c>
      <c r="AG3569" s="24" t="s">
        <v>212</v>
      </c>
      <c r="AH3569" s="25">
        <v>6163.2142338193698</v>
      </c>
      <c r="AI3569" s="25">
        <v>3968.5282456677201</v>
      </c>
      <c r="AJ3569" s="25">
        <v>142.34832729126001</v>
      </c>
    </row>
    <row r="3570" spans="25:36" x14ac:dyDescent="0.2">
      <c r="Y3570" t="s">
        <v>6733</v>
      </c>
      <c r="Z3570" t="s">
        <v>212</v>
      </c>
      <c r="AA3570" s="6">
        <v>2469.6068120352802</v>
      </c>
      <c r="AB3570" s="6">
        <v>1736.4272675264599</v>
      </c>
      <c r="AC3570" s="6">
        <v>94.241551223387901</v>
      </c>
      <c r="AF3570" s="24" t="s">
        <v>7223</v>
      </c>
      <c r="AG3570" s="24" t="s">
        <v>212</v>
      </c>
      <c r="AH3570" s="25">
        <v>4177.8376945618802</v>
      </c>
      <c r="AI3570" s="25">
        <v>3968.6695685711602</v>
      </c>
      <c r="AJ3570" s="25">
        <v>62.502644135032199</v>
      </c>
    </row>
    <row r="3571" spans="25:36" x14ac:dyDescent="0.2">
      <c r="Y3571" t="s">
        <v>6735</v>
      </c>
      <c r="Z3571" t="s">
        <v>212</v>
      </c>
      <c r="AA3571" s="6">
        <v>2470.2638760666</v>
      </c>
      <c r="AB3571" s="6">
        <v>1810.72526824179</v>
      </c>
      <c r="AC3571" s="6">
        <v>83.9610350080507</v>
      </c>
      <c r="AF3571" s="24" t="s">
        <v>6933</v>
      </c>
      <c r="AG3571" s="24" t="s">
        <v>212</v>
      </c>
      <c r="AH3571" s="25">
        <v>3892.1458216063402</v>
      </c>
      <c r="AI3571" s="25">
        <v>3968.9409514509098</v>
      </c>
      <c r="AJ3571" s="25">
        <v>32.079125298921603</v>
      </c>
    </row>
    <row r="3572" spans="25:36" x14ac:dyDescent="0.2">
      <c r="Y3572" t="s">
        <v>6736</v>
      </c>
      <c r="Z3572" t="s">
        <v>274</v>
      </c>
      <c r="AA3572" s="6">
        <v>2472.5975009505</v>
      </c>
      <c r="AB3572" s="6">
        <v>1421.47286970405</v>
      </c>
      <c r="AC3572" s="6">
        <v>171.37360381328699</v>
      </c>
      <c r="AF3572" s="24" t="s">
        <v>8173</v>
      </c>
      <c r="AG3572" s="24" t="s">
        <v>212</v>
      </c>
      <c r="AH3572" s="25">
        <v>7820.0170956419197</v>
      </c>
      <c r="AI3572" s="25">
        <v>3968.96458773841</v>
      </c>
      <c r="AJ3572" s="25">
        <v>132.522840780276</v>
      </c>
    </row>
    <row r="3573" spans="25:36" x14ac:dyDescent="0.2">
      <c r="Y3573" t="s">
        <v>6738</v>
      </c>
      <c r="Z3573" t="s">
        <v>212</v>
      </c>
      <c r="AA3573" s="6">
        <v>2473.4735056640702</v>
      </c>
      <c r="AB3573" s="6">
        <v>2219.050225</v>
      </c>
      <c r="AC3573" s="6">
        <v>90.976504993549895</v>
      </c>
      <c r="AF3573" s="24" t="s">
        <v>7078</v>
      </c>
      <c r="AG3573" s="24" t="s">
        <v>212</v>
      </c>
      <c r="AH3573" s="25">
        <v>4488.8934571335503</v>
      </c>
      <c r="AI3573" s="25">
        <v>3969.0000256611502</v>
      </c>
      <c r="AJ3573" s="25">
        <v>71.015683374286198</v>
      </c>
    </row>
    <row r="3574" spans="25:36" x14ac:dyDescent="0.2">
      <c r="Y3574" t="s">
        <v>6740</v>
      </c>
      <c r="Z3574" t="s">
        <v>212</v>
      </c>
      <c r="AA3574" s="6">
        <v>2474.23653784002</v>
      </c>
      <c r="AB3574" s="6">
        <v>1735.6946906032299</v>
      </c>
      <c r="AC3574" s="6">
        <v>64.096998917278597</v>
      </c>
      <c r="AF3574" s="24" t="s">
        <v>138</v>
      </c>
      <c r="AG3574" s="24" t="s">
        <v>212</v>
      </c>
      <c r="AH3574" s="25">
        <v>4581.7258293523601</v>
      </c>
      <c r="AI3574" s="25">
        <v>3969.0801809099198</v>
      </c>
      <c r="AJ3574" s="25">
        <v>75.0988473646199</v>
      </c>
    </row>
    <row r="3575" spans="25:36" x14ac:dyDescent="0.2">
      <c r="Y3575" t="s">
        <v>6742</v>
      </c>
      <c r="Z3575" t="s">
        <v>212</v>
      </c>
      <c r="AA3575" s="6">
        <v>2474.3216232249401</v>
      </c>
      <c r="AB3575" s="6">
        <v>1931.36672276065</v>
      </c>
      <c r="AC3575" s="6">
        <v>82.358298451570207</v>
      </c>
      <c r="AF3575" s="24" t="s">
        <v>6321</v>
      </c>
      <c r="AG3575" s="24" t="s">
        <v>212</v>
      </c>
      <c r="AH3575" s="25">
        <v>3893.7645094812701</v>
      </c>
      <c r="AI3575" s="25">
        <v>3970.0779185118199</v>
      </c>
      <c r="AJ3575" s="25">
        <v>51.582126658882302</v>
      </c>
    </row>
    <row r="3576" spans="25:36" x14ac:dyDescent="0.2">
      <c r="Y3576" t="s">
        <v>6744</v>
      </c>
      <c r="Z3576" t="s">
        <v>212</v>
      </c>
      <c r="AA3576" s="6">
        <v>2474.5549364810399</v>
      </c>
      <c r="AB3576" s="6">
        <v>1400.0210559253501</v>
      </c>
      <c r="AC3576" s="6">
        <v>116.158967583913</v>
      </c>
      <c r="AF3576" s="24" t="s">
        <v>7806</v>
      </c>
      <c r="AG3576" s="24" t="s">
        <v>212</v>
      </c>
      <c r="AH3576" s="25">
        <v>4865.7831299320596</v>
      </c>
      <c r="AI3576" s="25">
        <v>3973.3870765871102</v>
      </c>
      <c r="AJ3576" s="25">
        <v>37.764386766375203</v>
      </c>
    </row>
    <row r="3577" spans="25:36" x14ac:dyDescent="0.2">
      <c r="Y3577" t="s">
        <v>6746</v>
      </c>
      <c r="Z3577" t="s">
        <v>212</v>
      </c>
      <c r="AA3577" s="6">
        <v>2474.9088212049901</v>
      </c>
      <c r="AB3577" s="6">
        <v>2034.08286544627</v>
      </c>
      <c r="AC3577" s="6">
        <v>82.442538194623694</v>
      </c>
      <c r="AF3577" s="24" t="s">
        <v>6911</v>
      </c>
      <c r="AG3577" s="24" t="s">
        <v>212</v>
      </c>
      <c r="AH3577" s="25">
        <v>3856.9969103053199</v>
      </c>
      <c r="AI3577" s="25">
        <v>3973.3870765871102</v>
      </c>
      <c r="AJ3577" s="25">
        <v>35.5844607346394</v>
      </c>
    </row>
    <row r="3578" spans="25:36" x14ac:dyDescent="0.2">
      <c r="Y3578" t="s">
        <v>6748</v>
      </c>
      <c r="Z3578" t="s">
        <v>212</v>
      </c>
      <c r="AA3578" s="6">
        <v>2474.9681536703902</v>
      </c>
      <c r="AB3578" s="6">
        <v>2474.9681536703902</v>
      </c>
      <c r="AC3578" s="6">
        <v>54.114040986441701</v>
      </c>
      <c r="AF3578" s="24" t="s">
        <v>7151</v>
      </c>
      <c r="AG3578" s="24" t="s">
        <v>212</v>
      </c>
      <c r="AH3578" s="25">
        <v>4103.3017122166102</v>
      </c>
      <c r="AI3578" s="25">
        <v>3973.40968499666</v>
      </c>
      <c r="AJ3578" s="25">
        <v>46.016455909480001</v>
      </c>
    </row>
    <row r="3579" spans="25:36" x14ac:dyDescent="0.2">
      <c r="Y3579" t="s">
        <v>6750</v>
      </c>
      <c r="Z3579" t="s">
        <v>212</v>
      </c>
      <c r="AA3579" s="6">
        <v>2475.8496914100001</v>
      </c>
      <c r="AB3579" s="6">
        <v>846</v>
      </c>
      <c r="AC3579" s="6">
        <v>143.99297390551399</v>
      </c>
      <c r="AF3579" s="24" t="s">
        <v>6968</v>
      </c>
      <c r="AG3579" s="24" t="s">
        <v>212</v>
      </c>
      <c r="AH3579" s="25">
        <v>3797.6333763317598</v>
      </c>
      <c r="AI3579" s="25">
        <v>3974.7595178134902</v>
      </c>
      <c r="AJ3579" s="25">
        <v>50.936190207936399</v>
      </c>
    </row>
    <row r="3580" spans="25:36" x14ac:dyDescent="0.2">
      <c r="Y3580" t="s">
        <v>6752</v>
      </c>
      <c r="Z3580" t="s">
        <v>212</v>
      </c>
      <c r="AA3580" s="6">
        <v>2476.4912508195898</v>
      </c>
      <c r="AB3580" s="6">
        <v>2007.3372425</v>
      </c>
      <c r="AC3580" s="6">
        <v>89.117636044070096</v>
      </c>
      <c r="AF3580" s="24" t="s">
        <v>8248</v>
      </c>
      <c r="AG3580" s="24" t="s">
        <v>212</v>
      </c>
      <c r="AH3580" s="25">
        <v>6282.8780394721998</v>
      </c>
      <c r="AI3580" s="25">
        <v>3974.8139225512</v>
      </c>
      <c r="AJ3580" s="25">
        <v>97.942371910837295</v>
      </c>
    </row>
    <row r="3581" spans="25:36" x14ac:dyDescent="0.2">
      <c r="Y3581" t="s">
        <v>195</v>
      </c>
      <c r="Z3581" t="s">
        <v>212</v>
      </c>
      <c r="AA3581" s="6">
        <v>2476.77873708792</v>
      </c>
      <c r="AB3581" s="6">
        <v>2165.0609820696</v>
      </c>
      <c r="AC3581" s="6">
        <v>73.062774291708394</v>
      </c>
      <c r="AF3581" s="24" t="s">
        <v>7826</v>
      </c>
      <c r="AG3581" s="24" t="s">
        <v>212</v>
      </c>
      <c r="AH3581" s="25">
        <v>4469.8345166326199</v>
      </c>
      <c r="AI3581" s="25">
        <v>3979.3379144273599</v>
      </c>
      <c r="AJ3581" s="25">
        <v>55.476673682190302</v>
      </c>
    </row>
    <row r="3582" spans="25:36" x14ac:dyDescent="0.2">
      <c r="Y3582" t="s">
        <v>6754</v>
      </c>
      <c r="Z3582" t="s">
        <v>212</v>
      </c>
      <c r="AA3582" s="6">
        <v>2479.6251459913601</v>
      </c>
      <c r="AB3582" s="6">
        <v>1923.5182213789601</v>
      </c>
      <c r="AC3582" s="6">
        <v>105.62508006961301</v>
      </c>
      <c r="AF3582" s="24" t="s">
        <v>7668</v>
      </c>
      <c r="AG3582" s="24" t="s">
        <v>212</v>
      </c>
      <c r="AH3582" s="25">
        <v>5136.7213400205301</v>
      </c>
      <c r="AI3582" s="25">
        <v>3985.8223256505198</v>
      </c>
      <c r="AJ3582" s="25">
        <v>79.298885794657707</v>
      </c>
    </row>
    <row r="3583" spans="25:36" x14ac:dyDescent="0.2">
      <c r="Y3583" t="s">
        <v>6756</v>
      </c>
      <c r="Z3583" t="s">
        <v>212</v>
      </c>
      <c r="AA3583" s="6">
        <v>2480.5511037367301</v>
      </c>
      <c r="AB3583" s="6">
        <v>1623.26501665452</v>
      </c>
      <c r="AC3583" s="6">
        <v>131.21994742863501</v>
      </c>
      <c r="AF3583" s="24" t="s">
        <v>6775</v>
      </c>
      <c r="AG3583" s="24" t="s">
        <v>212</v>
      </c>
      <c r="AH3583" s="25">
        <v>3756.1913172926502</v>
      </c>
      <c r="AI3583" s="25">
        <v>3986.3009179436299</v>
      </c>
      <c r="AJ3583" s="25">
        <v>37.9549038823274</v>
      </c>
    </row>
    <row r="3584" spans="25:36" x14ac:dyDescent="0.2">
      <c r="Y3584" t="s">
        <v>6757</v>
      </c>
      <c r="Z3584" t="s">
        <v>274</v>
      </c>
      <c r="AA3584" s="6">
        <v>2483.51635788045</v>
      </c>
      <c r="AB3584" s="6">
        <v>2177.05747952498</v>
      </c>
      <c r="AC3584" s="6">
        <v>65.736977072135502</v>
      </c>
      <c r="AF3584" s="24" t="s">
        <v>7489</v>
      </c>
      <c r="AG3584" s="24" t="s">
        <v>212</v>
      </c>
      <c r="AH3584" s="25">
        <v>4352.2456622392801</v>
      </c>
      <c r="AI3584" s="25">
        <v>3987.0918344675401</v>
      </c>
      <c r="AJ3584" s="25">
        <v>68.278816502797298</v>
      </c>
    </row>
    <row r="3585" spans="25:36" x14ac:dyDescent="0.2">
      <c r="Y3585" t="s">
        <v>6759</v>
      </c>
      <c r="Z3585" t="s">
        <v>212</v>
      </c>
      <c r="AA3585" s="6">
        <v>2483.5519316283098</v>
      </c>
      <c r="AB3585" s="6">
        <v>2568.3651486969402</v>
      </c>
      <c r="AC3585" s="6">
        <v>45.869281300383498</v>
      </c>
      <c r="AF3585" s="24" t="s">
        <v>8140</v>
      </c>
      <c r="AG3585" s="24" t="s">
        <v>212</v>
      </c>
      <c r="AH3585" s="25">
        <v>8686.9247398445204</v>
      </c>
      <c r="AI3585" s="25">
        <v>3996.2150434087998</v>
      </c>
      <c r="AJ3585" s="25">
        <v>132.747132113101</v>
      </c>
    </row>
    <row r="3586" spans="25:36" x14ac:dyDescent="0.2">
      <c r="Y3586" t="s">
        <v>6761</v>
      </c>
      <c r="Z3586" t="s">
        <v>212</v>
      </c>
      <c r="AA3586" s="6">
        <v>2483.6393724587701</v>
      </c>
      <c r="AB3586" s="6">
        <v>1999.66682914894</v>
      </c>
      <c r="AC3586" s="6">
        <v>84.0339733980246</v>
      </c>
      <c r="AF3586" s="24" t="s">
        <v>8017</v>
      </c>
      <c r="AG3586" s="24" t="s">
        <v>212</v>
      </c>
      <c r="AH3586" s="25">
        <v>5157.02305250068</v>
      </c>
      <c r="AI3586" s="25">
        <v>3999.6845004686102</v>
      </c>
      <c r="AJ3586" s="25">
        <v>87.703359988345795</v>
      </c>
    </row>
    <row r="3587" spans="25:36" x14ac:dyDescent="0.2">
      <c r="Y3587" t="s">
        <v>6763</v>
      </c>
      <c r="Z3587" t="s">
        <v>212</v>
      </c>
      <c r="AA3587" s="6">
        <v>2484.7091107237102</v>
      </c>
      <c r="AB3587" s="6">
        <v>1720.8934797904899</v>
      </c>
      <c r="AC3587" s="6">
        <v>94.415661245121498</v>
      </c>
      <c r="AF3587" s="24" t="s">
        <v>6779</v>
      </c>
      <c r="AG3587" s="24" t="s">
        <v>212</v>
      </c>
      <c r="AH3587" s="25">
        <v>3850.25717348534</v>
      </c>
      <c r="AI3587" s="25">
        <v>4001.9776759643901</v>
      </c>
      <c r="AJ3587" s="25">
        <v>48.999565312209903</v>
      </c>
    </row>
    <row r="3588" spans="25:36" x14ac:dyDescent="0.2">
      <c r="Y3588" t="s">
        <v>6765</v>
      </c>
      <c r="Z3588" t="s">
        <v>212</v>
      </c>
      <c r="AA3588" s="6">
        <v>2491.4862014321502</v>
      </c>
      <c r="AB3588" s="6">
        <v>1905.7797357859899</v>
      </c>
      <c r="AC3588" s="6">
        <v>80.205623284353194</v>
      </c>
      <c r="AF3588" s="24" t="s">
        <v>7804</v>
      </c>
      <c r="AG3588" s="24" t="s">
        <v>212</v>
      </c>
      <c r="AH3588" s="25">
        <v>5225.0918758653997</v>
      </c>
      <c r="AI3588" s="25">
        <v>4004.6692979845802</v>
      </c>
      <c r="AJ3588" s="25">
        <v>71.357672020898406</v>
      </c>
    </row>
    <row r="3589" spans="25:36" x14ac:dyDescent="0.2">
      <c r="Y3589" t="s">
        <v>6767</v>
      </c>
      <c r="Z3589" t="s">
        <v>212</v>
      </c>
      <c r="AA3589" s="6">
        <v>2493.30469970064</v>
      </c>
      <c r="AB3589" s="6">
        <v>425</v>
      </c>
      <c r="AC3589" s="6">
        <v>173.68842188565799</v>
      </c>
      <c r="AF3589" s="24" t="s">
        <v>7423</v>
      </c>
      <c r="AG3589" s="24" t="s">
        <v>212</v>
      </c>
      <c r="AH3589" s="25">
        <v>5254.5125080272101</v>
      </c>
      <c r="AI3589" s="25">
        <v>4005.15046554017</v>
      </c>
      <c r="AJ3589" s="25">
        <v>48.2788460774374</v>
      </c>
    </row>
    <row r="3590" spans="25:36" x14ac:dyDescent="0.2">
      <c r="Y3590" t="s">
        <v>6769</v>
      </c>
      <c r="Z3590" t="s">
        <v>212</v>
      </c>
      <c r="AA3590" s="6">
        <v>2494.4807827197101</v>
      </c>
      <c r="AB3590" s="6">
        <v>2309.71384831867</v>
      </c>
      <c r="AC3590" s="6">
        <v>57.425802834565602</v>
      </c>
      <c r="AF3590" s="24" t="s">
        <v>6654</v>
      </c>
      <c r="AG3590" s="24" t="s">
        <v>212</v>
      </c>
      <c r="AH3590" s="25">
        <v>5124.9257647692302</v>
      </c>
      <c r="AI3590" s="25">
        <v>4007.2238802714401</v>
      </c>
      <c r="AJ3590" s="25">
        <v>85.617246256474701</v>
      </c>
    </row>
    <row r="3591" spans="25:36" x14ac:dyDescent="0.2">
      <c r="Y3591" t="s">
        <v>192</v>
      </c>
      <c r="Z3591" t="s">
        <v>212</v>
      </c>
      <c r="AA3591" s="6">
        <v>2498.5964661657399</v>
      </c>
      <c r="AB3591" s="6">
        <v>1820.8948242289</v>
      </c>
      <c r="AC3591" s="6">
        <v>104.251833005671</v>
      </c>
      <c r="AF3591" s="24" t="s">
        <v>7835</v>
      </c>
      <c r="AG3591" s="24" t="s">
        <v>212</v>
      </c>
      <c r="AH3591" s="25">
        <v>4342.4481481941402</v>
      </c>
      <c r="AI3591" s="25">
        <v>4007.4910494516598</v>
      </c>
      <c r="AJ3591" s="25">
        <v>53.163967208538601</v>
      </c>
    </row>
    <row r="3592" spans="25:36" x14ac:dyDescent="0.2">
      <c r="Y3592" t="s">
        <v>6772</v>
      </c>
      <c r="Z3592" t="s">
        <v>212</v>
      </c>
      <c r="AA3592" s="6">
        <v>2498.88236297815</v>
      </c>
      <c r="AB3592" s="6">
        <v>1859.65909073644</v>
      </c>
      <c r="AC3592" s="6">
        <v>66.749167966572799</v>
      </c>
      <c r="AF3592" s="24" t="s">
        <v>7029</v>
      </c>
      <c r="AG3592" s="24" t="s">
        <v>212</v>
      </c>
      <c r="AH3592" s="25">
        <v>5018.8687133553103</v>
      </c>
      <c r="AI3592" s="25">
        <v>4007.5684534439101</v>
      </c>
      <c r="AJ3592" s="25">
        <v>74.776773357330597</v>
      </c>
    </row>
    <row r="3593" spans="25:36" x14ac:dyDescent="0.2">
      <c r="Y3593" t="s">
        <v>6773</v>
      </c>
      <c r="Z3593" t="s">
        <v>212</v>
      </c>
      <c r="AA3593" s="6">
        <v>2499.0195811162398</v>
      </c>
      <c r="AB3593" s="6">
        <v>1799.8074973483499</v>
      </c>
      <c r="AC3593" s="6">
        <v>81.014959858667197</v>
      </c>
      <c r="AF3593" s="24" t="s">
        <v>7682</v>
      </c>
      <c r="AG3593" s="24" t="s">
        <v>212</v>
      </c>
      <c r="AH3593" s="25">
        <v>4825.4652826718102</v>
      </c>
      <c r="AI3593" s="25">
        <v>4008.3497721416002</v>
      </c>
      <c r="AJ3593" s="25">
        <v>70.872172902897006</v>
      </c>
    </row>
    <row r="3594" spans="25:36" x14ac:dyDescent="0.2">
      <c r="Y3594" t="s">
        <v>6775</v>
      </c>
      <c r="Z3594" t="s">
        <v>212</v>
      </c>
      <c r="AA3594" s="6">
        <v>2503.0885536831101</v>
      </c>
      <c r="AB3594" s="6">
        <v>1922.9044132434999</v>
      </c>
      <c r="AC3594" s="6">
        <v>61.906860849511702</v>
      </c>
      <c r="AF3594" s="24" t="s">
        <v>6457</v>
      </c>
      <c r="AG3594" s="24" t="s">
        <v>274</v>
      </c>
      <c r="AH3594" s="25">
        <v>4829.3128686131604</v>
      </c>
      <c r="AI3594" s="25">
        <v>4009.2124285360401</v>
      </c>
      <c r="AJ3594" s="25">
        <v>80.553131194410796</v>
      </c>
    </row>
    <row r="3595" spans="25:36" x14ac:dyDescent="0.2">
      <c r="Y3595" t="s">
        <v>6777</v>
      </c>
      <c r="Z3595" t="s">
        <v>212</v>
      </c>
      <c r="AA3595" s="6">
        <v>2506.35260578015</v>
      </c>
      <c r="AB3595" s="6">
        <v>1770.9217591558699</v>
      </c>
      <c r="AC3595" s="6">
        <v>81.001529105722895</v>
      </c>
      <c r="AF3595" s="24" t="s">
        <v>9863</v>
      </c>
      <c r="AG3595" s="24" t="s">
        <v>212</v>
      </c>
      <c r="AH3595" s="25">
        <v>27282.879116277702</v>
      </c>
      <c r="AI3595" s="25">
        <v>4011.7353306530399</v>
      </c>
      <c r="AJ3595" s="25">
        <v>203.09769254109</v>
      </c>
    </row>
    <row r="3596" spans="25:36" x14ac:dyDescent="0.2">
      <c r="Y3596" t="s">
        <v>6779</v>
      </c>
      <c r="Z3596" t="s">
        <v>212</v>
      </c>
      <c r="AA3596" s="6">
        <v>2508.1425300156602</v>
      </c>
      <c r="AB3596" s="6">
        <v>2571</v>
      </c>
      <c r="AC3596" s="6">
        <v>58.423740195491803</v>
      </c>
      <c r="AF3596" s="24" t="s">
        <v>7057</v>
      </c>
      <c r="AG3596" s="24" t="s">
        <v>212</v>
      </c>
      <c r="AH3596" s="25">
        <v>4271.8519906401998</v>
      </c>
      <c r="AI3596" s="25">
        <v>4014.2922967781801</v>
      </c>
      <c r="AJ3596" s="25">
        <v>56.850134756897504</v>
      </c>
    </row>
    <row r="3597" spans="25:36" x14ac:dyDescent="0.2">
      <c r="Y3597" t="s">
        <v>134</v>
      </c>
      <c r="Z3597" t="s">
        <v>212</v>
      </c>
      <c r="AA3597" s="6">
        <v>2508.3195753785799</v>
      </c>
      <c r="AB3597" s="6">
        <v>1799.0878634800299</v>
      </c>
      <c r="AC3597" s="6">
        <v>90.301189467182994</v>
      </c>
      <c r="AF3597" s="24" t="s">
        <v>7274</v>
      </c>
      <c r="AG3597" s="24" t="s">
        <v>212</v>
      </c>
      <c r="AH3597" s="25">
        <v>4419.5962334780097</v>
      </c>
      <c r="AI3597" s="25">
        <v>4017.3594964461699</v>
      </c>
      <c r="AJ3597" s="25">
        <v>56.407718271490701</v>
      </c>
    </row>
    <row r="3598" spans="25:36" x14ac:dyDescent="0.2">
      <c r="Y3598" t="s">
        <v>6782</v>
      </c>
      <c r="Z3598" t="s">
        <v>212</v>
      </c>
      <c r="AA3598" s="6">
        <v>2510.0237686001101</v>
      </c>
      <c r="AB3598" s="6">
        <v>2388.37364134678</v>
      </c>
      <c r="AC3598" s="6">
        <v>63.206185029740404</v>
      </c>
      <c r="AF3598" s="24" t="s">
        <v>7183</v>
      </c>
      <c r="AG3598" s="24" t="s">
        <v>212</v>
      </c>
      <c r="AH3598" s="25">
        <v>4583.35237639962</v>
      </c>
      <c r="AI3598" s="25">
        <v>4022.77014147707</v>
      </c>
      <c r="AJ3598" s="25">
        <v>50.901282686897702</v>
      </c>
    </row>
    <row r="3599" spans="25:36" x14ac:dyDescent="0.2">
      <c r="Y3599" t="s">
        <v>6784</v>
      </c>
      <c r="Z3599" t="s">
        <v>212</v>
      </c>
      <c r="AA3599" s="6">
        <v>2512.1812395654902</v>
      </c>
      <c r="AB3599" s="6">
        <v>2056.5060807500099</v>
      </c>
      <c r="AC3599" s="6">
        <v>75.745713076988494</v>
      </c>
      <c r="AF3599" s="24" t="s">
        <v>6803</v>
      </c>
      <c r="AG3599" s="24" t="s">
        <v>212</v>
      </c>
      <c r="AH3599" s="25">
        <v>4175.2593654671</v>
      </c>
      <c r="AI3599" s="25">
        <v>4023.4362222172299</v>
      </c>
      <c r="AJ3599" s="25">
        <v>62.100681347190303</v>
      </c>
    </row>
    <row r="3600" spans="25:36" x14ac:dyDescent="0.2">
      <c r="Y3600" t="s">
        <v>154</v>
      </c>
      <c r="Z3600" t="s">
        <v>212</v>
      </c>
      <c r="AA3600" s="6">
        <v>2512.78458372772</v>
      </c>
      <c r="AB3600" s="6">
        <v>1691.1794167334499</v>
      </c>
      <c r="AC3600" s="6">
        <v>80.814598491903396</v>
      </c>
      <c r="AF3600" s="24" t="s">
        <v>7055</v>
      </c>
      <c r="AG3600" s="24" t="s">
        <v>212</v>
      </c>
      <c r="AH3600" s="25">
        <v>3973.9237289702901</v>
      </c>
      <c r="AI3600" s="25">
        <v>4023.45569399648</v>
      </c>
      <c r="AJ3600" s="25">
        <v>56.182433900379003</v>
      </c>
    </row>
    <row r="3601" spans="25:36" x14ac:dyDescent="0.2">
      <c r="Y3601" t="s">
        <v>6787</v>
      </c>
      <c r="Z3601" t="s">
        <v>212</v>
      </c>
      <c r="AA3601" s="6">
        <v>2513.5944698185199</v>
      </c>
      <c r="AB3601" s="6">
        <v>1426.57220437356</v>
      </c>
      <c r="AC3601" s="6">
        <v>122.980136271189</v>
      </c>
      <c r="AF3601" s="24" t="s">
        <v>8134</v>
      </c>
      <c r="AG3601" s="24" t="s">
        <v>212</v>
      </c>
      <c r="AH3601" s="25">
        <v>9293.4697621290798</v>
      </c>
      <c r="AI3601" s="25">
        <v>4025.4395581533399</v>
      </c>
      <c r="AJ3601" s="25">
        <v>146.990537291257</v>
      </c>
    </row>
    <row r="3602" spans="25:36" x14ac:dyDescent="0.2">
      <c r="Y3602" t="s">
        <v>6788</v>
      </c>
      <c r="Z3602" t="s">
        <v>274</v>
      </c>
      <c r="AA3602" s="6">
        <v>2514.2084501258801</v>
      </c>
      <c r="AB3602" s="6">
        <v>1178.9513934932299</v>
      </c>
      <c r="AC3602" s="6">
        <v>165.40552195763701</v>
      </c>
      <c r="AF3602" s="24" t="s">
        <v>7598</v>
      </c>
      <c r="AG3602" s="24" t="s">
        <v>212</v>
      </c>
      <c r="AH3602" s="25">
        <v>4673.8434319279604</v>
      </c>
      <c r="AI3602" s="25">
        <v>4025.7304114390899</v>
      </c>
      <c r="AJ3602" s="25">
        <v>51.623682569678103</v>
      </c>
    </row>
    <row r="3603" spans="25:36" x14ac:dyDescent="0.2">
      <c r="Y3603" t="s">
        <v>6790</v>
      </c>
      <c r="Z3603" t="s">
        <v>212</v>
      </c>
      <c r="AA3603" s="6">
        <v>2514.5395601445598</v>
      </c>
      <c r="AB3603" s="6">
        <v>2704.2612212890299</v>
      </c>
      <c r="AC3603" s="6">
        <v>86.319932303658206</v>
      </c>
      <c r="AF3603" s="24" t="s">
        <v>6342</v>
      </c>
      <c r="AG3603" s="24" t="s">
        <v>212</v>
      </c>
      <c r="AH3603" s="25">
        <v>3784.3752583248001</v>
      </c>
      <c r="AI3603" s="25">
        <v>4026.8011132383099</v>
      </c>
      <c r="AJ3603" s="25">
        <v>41.306654588608403</v>
      </c>
    </row>
    <row r="3604" spans="25:36" x14ac:dyDescent="0.2">
      <c r="Y3604" t="s">
        <v>6792</v>
      </c>
      <c r="Z3604" t="s">
        <v>212</v>
      </c>
      <c r="AA3604" s="6">
        <v>2517.59801158041</v>
      </c>
      <c r="AB3604" s="6">
        <v>2121.85469293286</v>
      </c>
      <c r="AC3604" s="6">
        <v>56.380839546179402</v>
      </c>
      <c r="AF3604" s="24" t="s">
        <v>6974</v>
      </c>
      <c r="AG3604" s="24" t="s">
        <v>212</v>
      </c>
      <c r="AH3604" s="25">
        <v>4099.1731880776597</v>
      </c>
      <c r="AI3604" s="25">
        <v>4028.2688255908001</v>
      </c>
      <c r="AJ3604" s="25">
        <v>29.8091625545478</v>
      </c>
    </row>
    <row r="3605" spans="25:36" x14ac:dyDescent="0.2">
      <c r="Y3605" t="s">
        <v>6794</v>
      </c>
      <c r="Z3605" t="s">
        <v>212</v>
      </c>
      <c r="AA3605" s="6">
        <v>2518.3188757653702</v>
      </c>
      <c r="AB3605" s="6">
        <v>2012.9778218466799</v>
      </c>
      <c r="AC3605" s="6">
        <v>85.460025099967993</v>
      </c>
      <c r="AF3605" s="24" t="s">
        <v>7191</v>
      </c>
      <c r="AG3605" s="24" t="s">
        <v>212</v>
      </c>
      <c r="AH3605" s="25">
        <v>4676.1717428167503</v>
      </c>
      <c r="AI3605" s="25">
        <v>4031.2795564869798</v>
      </c>
      <c r="AJ3605" s="25">
        <v>66.485927156599899</v>
      </c>
    </row>
    <row r="3606" spans="25:36" x14ac:dyDescent="0.2">
      <c r="Y3606" t="s">
        <v>6796</v>
      </c>
      <c r="Z3606" t="s">
        <v>212</v>
      </c>
      <c r="AA3606" s="6">
        <v>2520.9649000761301</v>
      </c>
      <c r="AB3606" s="6">
        <v>2828.6180747503099</v>
      </c>
      <c r="AC3606" s="6">
        <v>57.117955853641597</v>
      </c>
      <c r="AF3606" s="24" t="s">
        <v>6782</v>
      </c>
      <c r="AG3606" s="24" t="s">
        <v>212</v>
      </c>
      <c r="AH3606" s="25">
        <v>3727.9935459685498</v>
      </c>
      <c r="AI3606" s="25">
        <v>4036.6795047003998</v>
      </c>
      <c r="AJ3606" s="25">
        <v>32.943945798356999</v>
      </c>
    </row>
    <row r="3607" spans="25:36" x14ac:dyDescent="0.2">
      <c r="Y3607" t="s">
        <v>6798</v>
      </c>
      <c r="Z3607" t="s">
        <v>212</v>
      </c>
      <c r="AA3607" s="6">
        <v>2521.4318758363802</v>
      </c>
      <c r="AB3607" s="6">
        <v>2314.52613217722</v>
      </c>
      <c r="AC3607" s="6">
        <v>88.627064825248496</v>
      </c>
      <c r="AF3607" s="24" t="s">
        <v>7696</v>
      </c>
      <c r="AG3607" s="24" t="s">
        <v>212</v>
      </c>
      <c r="AH3607" s="25">
        <v>4926.0984292623098</v>
      </c>
      <c r="AI3607" s="25">
        <v>4040.8664750327798</v>
      </c>
      <c r="AJ3607" s="25">
        <v>54.5369997062772</v>
      </c>
    </row>
    <row r="3608" spans="25:36" x14ac:dyDescent="0.2">
      <c r="Y3608" t="s">
        <v>6800</v>
      </c>
      <c r="Z3608" t="s">
        <v>212</v>
      </c>
      <c r="AA3608" s="6">
        <v>2526.1890306390901</v>
      </c>
      <c r="AB3608" s="6">
        <v>1130.30615502414</v>
      </c>
      <c r="AC3608" s="6">
        <v>165.07407658331101</v>
      </c>
      <c r="AF3608" s="24" t="s">
        <v>6907</v>
      </c>
      <c r="AG3608" s="24" t="s">
        <v>212</v>
      </c>
      <c r="AH3608" s="25">
        <v>4061.1998769647298</v>
      </c>
      <c r="AI3608" s="25">
        <v>4041.1974233113601</v>
      </c>
      <c r="AJ3608" s="25">
        <v>41.986822216025402</v>
      </c>
    </row>
    <row r="3609" spans="25:36" x14ac:dyDescent="0.2">
      <c r="Y3609" t="s">
        <v>6802</v>
      </c>
      <c r="Z3609" t="s">
        <v>212</v>
      </c>
      <c r="AA3609" s="6">
        <v>2526.3055225958501</v>
      </c>
      <c r="AB3609" s="6">
        <v>2353.5276231781299</v>
      </c>
      <c r="AC3609" s="6">
        <v>65.010553551749794</v>
      </c>
      <c r="AF3609" s="24" t="s">
        <v>7242</v>
      </c>
      <c r="AG3609" s="24" t="s">
        <v>212</v>
      </c>
      <c r="AH3609" s="25">
        <v>4190.8473879467401</v>
      </c>
      <c r="AI3609" s="25">
        <v>4042.8979737613099</v>
      </c>
      <c r="AJ3609" s="25">
        <v>33.676835569672399</v>
      </c>
    </row>
    <row r="3610" spans="25:36" x14ac:dyDescent="0.2">
      <c r="Y3610" t="s">
        <v>6803</v>
      </c>
      <c r="Z3610" t="s">
        <v>212</v>
      </c>
      <c r="AA3610" s="6">
        <v>2528.2790546788901</v>
      </c>
      <c r="AB3610" s="6">
        <v>2091.1649632355402</v>
      </c>
      <c r="AC3610" s="6">
        <v>62.362096426728399</v>
      </c>
      <c r="AF3610" s="24" t="s">
        <v>7006</v>
      </c>
      <c r="AG3610" s="24" t="s">
        <v>212</v>
      </c>
      <c r="AH3610" s="25">
        <v>4173.4859299231102</v>
      </c>
      <c r="AI3610" s="25">
        <v>4044.24622367347</v>
      </c>
      <c r="AJ3610" s="25">
        <v>43.944112642743299</v>
      </c>
    </row>
    <row r="3611" spans="25:36" x14ac:dyDescent="0.2">
      <c r="Y3611" t="s">
        <v>6805</v>
      </c>
      <c r="Z3611" t="s">
        <v>212</v>
      </c>
      <c r="AA3611" s="6">
        <v>2531.3882948453402</v>
      </c>
      <c r="AB3611" s="6">
        <v>1522.8652829400801</v>
      </c>
      <c r="AC3611" s="6">
        <v>112.369524175777</v>
      </c>
      <c r="AF3611" s="24" t="s">
        <v>7884</v>
      </c>
      <c r="AG3611" s="24" t="s">
        <v>212</v>
      </c>
      <c r="AH3611" s="25">
        <v>4757.8983380527197</v>
      </c>
      <c r="AI3611" s="25">
        <v>4044.96368539998</v>
      </c>
      <c r="AJ3611" s="25">
        <v>63.641571748178499</v>
      </c>
    </row>
    <row r="3612" spans="25:36" x14ac:dyDescent="0.2">
      <c r="Y3612" t="s">
        <v>6807</v>
      </c>
      <c r="Z3612" t="s">
        <v>212</v>
      </c>
      <c r="AA3612" s="6">
        <v>2534.0521477468601</v>
      </c>
      <c r="AB3612" s="6">
        <v>1648.1333024130599</v>
      </c>
      <c r="AC3612" s="6">
        <v>139.09111899242501</v>
      </c>
      <c r="AF3612" s="24" t="s">
        <v>6977</v>
      </c>
      <c r="AG3612" s="24" t="s">
        <v>212</v>
      </c>
      <c r="AH3612" s="25">
        <v>5406.1242397571996</v>
      </c>
      <c r="AI3612" s="25">
        <v>4044.96368539998</v>
      </c>
      <c r="AJ3612" s="25">
        <v>77.416587807594397</v>
      </c>
    </row>
    <row r="3613" spans="25:36" x14ac:dyDescent="0.2">
      <c r="Y3613" t="s">
        <v>6809</v>
      </c>
      <c r="Z3613" t="s">
        <v>212</v>
      </c>
      <c r="AA3613" s="6">
        <v>2535.7115036904602</v>
      </c>
      <c r="AB3613" s="6">
        <v>1984.29536192719</v>
      </c>
      <c r="AC3613" s="6">
        <v>77.0756545901084</v>
      </c>
      <c r="AF3613" s="24" t="s">
        <v>7246</v>
      </c>
      <c r="AG3613" s="24" t="s">
        <v>212</v>
      </c>
      <c r="AH3613" s="25">
        <v>4328.67058757016</v>
      </c>
      <c r="AI3613" s="25">
        <v>4049.51533442037</v>
      </c>
      <c r="AJ3613" s="25">
        <v>64.7316911350879</v>
      </c>
    </row>
    <row r="3614" spans="25:36" x14ac:dyDescent="0.2">
      <c r="Y3614" t="s">
        <v>6811</v>
      </c>
      <c r="Z3614" t="s">
        <v>212</v>
      </c>
      <c r="AA3614" s="6">
        <v>2537.9183966636401</v>
      </c>
      <c r="AB3614" s="6">
        <v>2139.49103392708</v>
      </c>
      <c r="AC3614" s="6">
        <v>49.786522961777003</v>
      </c>
      <c r="AF3614" s="24" t="s">
        <v>7280</v>
      </c>
      <c r="AG3614" s="24" t="s">
        <v>212</v>
      </c>
      <c r="AH3614" s="25">
        <v>5192.6461714864799</v>
      </c>
      <c r="AI3614" s="25">
        <v>4049.7890934096399</v>
      </c>
      <c r="AJ3614" s="25">
        <v>73.679398706076</v>
      </c>
    </row>
    <row r="3615" spans="25:36" x14ac:dyDescent="0.2">
      <c r="Y3615" t="s">
        <v>138</v>
      </c>
      <c r="Z3615" t="s">
        <v>212</v>
      </c>
      <c r="AA3615" s="6">
        <v>2538.71035895061</v>
      </c>
      <c r="AB3615" s="6">
        <v>2349.92500462304</v>
      </c>
      <c r="AC3615" s="6">
        <v>64.457873630764098</v>
      </c>
      <c r="AF3615" s="24" t="s">
        <v>140</v>
      </c>
      <c r="AG3615" s="24" t="s">
        <v>212</v>
      </c>
      <c r="AH3615" s="25">
        <v>3869.8683583793199</v>
      </c>
      <c r="AI3615" s="25">
        <v>4055.73921186813</v>
      </c>
      <c r="AJ3615" s="25">
        <v>52.672467951443998</v>
      </c>
    </row>
    <row r="3616" spans="25:36" x14ac:dyDescent="0.2">
      <c r="Y3616" t="s">
        <v>187</v>
      </c>
      <c r="Z3616" t="s">
        <v>212</v>
      </c>
      <c r="AA3616" s="6">
        <v>2541.0492709622099</v>
      </c>
      <c r="AB3616" s="6">
        <v>1868.22216987811</v>
      </c>
      <c r="AC3616" s="6">
        <v>77.968904777879999</v>
      </c>
      <c r="AF3616" s="24" t="s">
        <v>7708</v>
      </c>
      <c r="AG3616" s="24" t="s">
        <v>212</v>
      </c>
      <c r="AH3616" s="25">
        <v>4683.1237438723301</v>
      </c>
      <c r="AI3616" s="25">
        <v>4058.5112184459499</v>
      </c>
      <c r="AJ3616" s="25">
        <v>67.102962634067794</v>
      </c>
    </row>
    <row r="3617" spans="25:36" x14ac:dyDescent="0.2">
      <c r="Y3617" t="s">
        <v>6815</v>
      </c>
      <c r="Z3617" t="s">
        <v>212</v>
      </c>
      <c r="AA3617" s="6">
        <v>2541.67563216189</v>
      </c>
      <c r="AB3617" s="6">
        <v>1829.85518767131</v>
      </c>
      <c r="AC3617" s="6">
        <v>82.285991450326904</v>
      </c>
      <c r="AF3617" s="24" t="s">
        <v>7604</v>
      </c>
      <c r="AG3617" s="24" t="s">
        <v>212</v>
      </c>
      <c r="AH3617" s="25">
        <v>4969.2656286358497</v>
      </c>
      <c r="AI3617" s="25">
        <v>4062.4826363759698</v>
      </c>
      <c r="AJ3617" s="25">
        <v>74.031230980455604</v>
      </c>
    </row>
    <row r="3618" spans="25:36" x14ac:dyDescent="0.2">
      <c r="Y3618" t="s">
        <v>6817</v>
      </c>
      <c r="Z3618" t="s">
        <v>212</v>
      </c>
      <c r="AA3618" s="6">
        <v>2543.3278141548999</v>
      </c>
      <c r="AB3618" s="6">
        <v>1786.4757347290699</v>
      </c>
      <c r="AC3618" s="6">
        <v>75.237286411253393</v>
      </c>
      <c r="AF3618" s="24" t="s">
        <v>136</v>
      </c>
      <c r="AG3618" s="24" t="s">
        <v>212</v>
      </c>
      <c r="AH3618" s="25">
        <v>4605.7193405067901</v>
      </c>
      <c r="AI3618" s="25">
        <v>4062.92403008375</v>
      </c>
      <c r="AJ3618" s="25">
        <v>74.6313485883243</v>
      </c>
    </row>
    <row r="3619" spans="25:36" x14ac:dyDescent="0.2">
      <c r="Y3619" t="s">
        <v>6818</v>
      </c>
      <c r="Z3619" t="s">
        <v>212</v>
      </c>
      <c r="AA3619" s="6">
        <v>2544.86156667452</v>
      </c>
      <c r="AB3619" s="6">
        <v>2084.17750635533</v>
      </c>
      <c r="AC3619" s="6">
        <v>70.649390726534904</v>
      </c>
      <c r="AF3619" s="24" t="s">
        <v>7380</v>
      </c>
      <c r="AG3619" s="24" t="s">
        <v>212</v>
      </c>
      <c r="AH3619" s="25">
        <v>4774.4994480285504</v>
      </c>
      <c r="AI3619" s="25">
        <v>4065.2604952849802</v>
      </c>
      <c r="AJ3619" s="25">
        <v>45.540592951960903</v>
      </c>
    </row>
    <row r="3620" spans="25:36" x14ac:dyDescent="0.2">
      <c r="Y3620" t="s">
        <v>6820</v>
      </c>
      <c r="Z3620" t="s">
        <v>212</v>
      </c>
      <c r="AA3620" s="6">
        <v>2545.5588804937001</v>
      </c>
      <c r="AB3620" s="6">
        <v>1465.4898982086099</v>
      </c>
      <c r="AC3620" s="6">
        <v>132.70666749030201</v>
      </c>
      <c r="AF3620" s="24" t="s">
        <v>6838</v>
      </c>
      <c r="AG3620" s="24" t="s">
        <v>212</v>
      </c>
      <c r="AH3620" s="25">
        <v>4980.5230943947099</v>
      </c>
      <c r="AI3620" s="25">
        <v>4066.9051135741302</v>
      </c>
      <c r="AJ3620" s="25">
        <v>77.128290893948403</v>
      </c>
    </row>
    <row r="3621" spans="25:36" x14ac:dyDescent="0.2">
      <c r="Y3621" t="s">
        <v>6822</v>
      </c>
      <c r="Z3621" t="s">
        <v>212</v>
      </c>
      <c r="AA3621" s="6">
        <v>2545.6697670325302</v>
      </c>
      <c r="AB3621" s="6">
        <v>1848.10708768165</v>
      </c>
      <c r="AC3621" s="6">
        <v>71.166570691524598</v>
      </c>
      <c r="AF3621" s="24" t="s">
        <v>7229</v>
      </c>
      <c r="AG3621" s="24" t="s">
        <v>212</v>
      </c>
      <c r="AH3621" s="25">
        <v>3952.31714574543</v>
      </c>
      <c r="AI3621" s="25">
        <v>4067.31702300077</v>
      </c>
      <c r="AJ3621" s="25">
        <v>42.289712524088799</v>
      </c>
    </row>
    <row r="3622" spans="25:36" x14ac:dyDescent="0.2">
      <c r="Y3622" t="s">
        <v>6824</v>
      </c>
      <c r="Z3622" t="s">
        <v>212</v>
      </c>
      <c r="AA3622" s="6">
        <v>2545.81957038478</v>
      </c>
      <c r="AB3622" s="6">
        <v>1840.6379612375699</v>
      </c>
      <c r="AC3622" s="6">
        <v>70.0980557311387</v>
      </c>
      <c r="AF3622" s="24" t="s">
        <v>7157</v>
      </c>
      <c r="AG3622" s="24" t="s">
        <v>212</v>
      </c>
      <c r="AH3622" s="25">
        <v>4640.0854874125198</v>
      </c>
      <c r="AI3622" s="25">
        <v>4073.1242233416401</v>
      </c>
      <c r="AJ3622" s="25">
        <v>71.525172794599001</v>
      </c>
    </row>
    <row r="3623" spans="25:36" x14ac:dyDescent="0.2">
      <c r="Y3623" t="s">
        <v>169</v>
      </c>
      <c r="Z3623" t="s">
        <v>212</v>
      </c>
      <c r="AA3623" s="6">
        <v>2546.1690345628399</v>
      </c>
      <c r="AB3623" s="6">
        <v>2309.75998218927</v>
      </c>
      <c r="AC3623" s="6">
        <v>70.898774368405398</v>
      </c>
      <c r="AF3623" s="24" t="s">
        <v>8386</v>
      </c>
      <c r="AG3623" s="24" t="s">
        <v>212</v>
      </c>
      <c r="AH3623" s="25">
        <v>6153.0541865166897</v>
      </c>
      <c r="AI3623" s="25">
        <v>4075.4032690809699</v>
      </c>
      <c r="AJ3623" s="25">
        <v>85.731226900155093</v>
      </c>
    </row>
    <row r="3624" spans="25:36" x14ac:dyDescent="0.2">
      <c r="Y3624" t="s">
        <v>6827</v>
      </c>
      <c r="Z3624" t="s">
        <v>212</v>
      </c>
      <c r="AA3624" s="6">
        <v>2548.2916629440201</v>
      </c>
      <c r="AB3624" s="6">
        <v>353.01385770925202</v>
      </c>
      <c r="AC3624" s="6">
        <v>217.5677289409</v>
      </c>
      <c r="AF3624" s="24" t="s">
        <v>7408</v>
      </c>
      <c r="AG3624" s="24" t="s">
        <v>212</v>
      </c>
      <c r="AH3624" s="25">
        <v>4625.3169864247002</v>
      </c>
      <c r="AI3624" s="25">
        <v>4076.3719926615499</v>
      </c>
      <c r="AJ3624" s="25">
        <v>47.676586547644597</v>
      </c>
    </row>
    <row r="3625" spans="25:36" x14ac:dyDescent="0.2">
      <c r="Y3625" t="s">
        <v>6829</v>
      </c>
      <c r="Z3625" t="s">
        <v>212</v>
      </c>
      <c r="AA3625" s="6">
        <v>2549.0607926961202</v>
      </c>
      <c r="AB3625" s="6">
        <v>2099.8138554449702</v>
      </c>
      <c r="AC3625" s="6">
        <v>92.629883212609599</v>
      </c>
      <c r="AF3625" s="24" t="s">
        <v>188</v>
      </c>
      <c r="AG3625" s="24" t="s">
        <v>212</v>
      </c>
      <c r="AH3625" s="25">
        <v>4005.95865606192</v>
      </c>
      <c r="AI3625" s="25">
        <v>4076.5417400354199</v>
      </c>
      <c r="AJ3625" s="25">
        <v>57.241104312805199</v>
      </c>
    </row>
    <row r="3626" spans="25:36" x14ac:dyDescent="0.2">
      <c r="Y3626" t="s">
        <v>6831</v>
      </c>
      <c r="Z3626" t="s">
        <v>212</v>
      </c>
      <c r="AA3626" s="6">
        <v>2549.9643809915001</v>
      </c>
      <c r="AB3626" s="6">
        <v>2208.1094687066702</v>
      </c>
      <c r="AC3626" s="6">
        <v>77.258847724990801</v>
      </c>
      <c r="AF3626" s="24" t="s">
        <v>7205</v>
      </c>
      <c r="AG3626" s="24" t="s">
        <v>212</v>
      </c>
      <c r="AH3626" s="25">
        <v>4747.1425378751701</v>
      </c>
      <c r="AI3626" s="25">
        <v>4079.0488039245602</v>
      </c>
      <c r="AJ3626" s="25">
        <v>89.311148809855794</v>
      </c>
    </row>
    <row r="3627" spans="25:36" x14ac:dyDescent="0.2">
      <c r="Y3627" t="s">
        <v>6833</v>
      </c>
      <c r="Z3627" t="s">
        <v>212</v>
      </c>
      <c r="AA3627" s="6">
        <v>2550.1289409839001</v>
      </c>
      <c r="AB3627" s="6">
        <v>1822.21311028949</v>
      </c>
      <c r="AC3627" s="6">
        <v>133.82478992832</v>
      </c>
      <c r="AF3627" s="24" t="s">
        <v>6859</v>
      </c>
      <c r="AG3627" s="24" t="s">
        <v>212</v>
      </c>
      <c r="AH3627" s="25">
        <v>4027.4893407446698</v>
      </c>
      <c r="AI3627" s="25">
        <v>4079.2116523885802</v>
      </c>
      <c r="AJ3627" s="25">
        <v>43.588273530612298</v>
      </c>
    </row>
    <row r="3628" spans="25:36" x14ac:dyDescent="0.2">
      <c r="Y3628" t="s">
        <v>148</v>
      </c>
      <c r="Z3628" t="s">
        <v>212</v>
      </c>
      <c r="AA3628" s="6">
        <v>2554.1885839567799</v>
      </c>
      <c r="AB3628" s="6">
        <v>2132.5143118372998</v>
      </c>
      <c r="AC3628" s="6">
        <v>80.4782838932136</v>
      </c>
      <c r="AF3628" s="24" t="s">
        <v>7319</v>
      </c>
      <c r="AG3628" s="24" t="s">
        <v>212</v>
      </c>
      <c r="AH3628" s="25">
        <v>4713.9463404511798</v>
      </c>
      <c r="AI3628" s="25">
        <v>4079.3891865591499</v>
      </c>
      <c r="AJ3628" s="25">
        <v>43.334785042971497</v>
      </c>
    </row>
    <row r="3629" spans="25:36" x14ac:dyDescent="0.2">
      <c r="Y3629" t="s">
        <v>6836</v>
      </c>
      <c r="Z3629" t="s">
        <v>212</v>
      </c>
      <c r="AA3629" s="6">
        <v>2554.26039559028</v>
      </c>
      <c r="AB3629" s="6">
        <v>2573.55002436111</v>
      </c>
      <c r="AC3629" s="6">
        <v>51.584341359862002</v>
      </c>
      <c r="AF3629" s="24" t="s">
        <v>7236</v>
      </c>
      <c r="AG3629" s="24" t="s">
        <v>212</v>
      </c>
      <c r="AH3629" s="25">
        <v>4299.3369912725502</v>
      </c>
      <c r="AI3629" s="25">
        <v>4081.65553690252</v>
      </c>
      <c r="AJ3629" s="25">
        <v>56.746911983250399</v>
      </c>
    </row>
    <row r="3630" spans="25:36" x14ac:dyDescent="0.2">
      <c r="Y3630" t="s">
        <v>6838</v>
      </c>
      <c r="Z3630" t="s">
        <v>212</v>
      </c>
      <c r="AA3630" s="6">
        <v>2558.0136546778499</v>
      </c>
      <c r="AB3630" s="6">
        <v>1899.6347555807799</v>
      </c>
      <c r="AC3630" s="6">
        <v>96.7321481602429</v>
      </c>
      <c r="AF3630" s="24" t="s">
        <v>7866</v>
      </c>
      <c r="AG3630" s="24" t="s">
        <v>212</v>
      </c>
      <c r="AH3630" s="25">
        <v>4925.66149071994</v>
      </c>
      <c r="AI3630" s="25">
        <v>4088.5734948794602</v>
      </c>
      <c r="AJ3630" s="25">
        <v>49.304649472582199</v>
      </c>
    </row>
    <row r="3631" spans="25:36" x14ac:dyDescent="0.2">
      <c r="Y3631" t="s">
        <v>205</v>
      </c>
      <c r="Z3631" t="s">
        <v>212</v>
      </c>
      <c r="AA3631" s="6">
        <v>2558.5774313181601</v>
      </c>
      <c r="AB3631" s="6">
        <v>2255.6059973431302</v>
      </c>
      <c r="AC3631" s="6">
        <v>95.788193065591202</v>
      </c>
      <c r="AF3631" s="24" t="s">
        <v>6332</v>
      </c>
      <c r="AG3631" s="24" t="s">
        <v>274</v>
      </c>
      <c r="AH3631" s="25">
        <v>5424.2951989099402</v>
      </c>
      <c r="AI3631" s="25">
        <v>4088.6406892744499</v>
      </c>
      <c r="AJ3631" s="25">
        <v>93.252600422453</v>
      </c>
    </row>
    <row r="3632" spans="25:36" x14ac:dyDescent="0.2">
      <c r="Y3632" t="s">
        <v>6841</v>
      </c>
      <c r="Z3632" t="s">
        <v>212</v>
      </c>
      <c r="AA3632" s="6">
        <v>2558.6104364535199</v>
      </c>
      <c r="AB3632" s="6">
        <v>1856.9013864424101</v>
      </c>
      <c r="AC3632" s="6">
        <v>66.745489754602801</v>
      </c>
      <c r="AF3632" s="24" t="s">
        <v>7167</v>
      </c>
      <c r="AG3632" s="24" t="s">
        <v>212</v>
      </c>
      <c r="AH3632" s="25">
        <v>4301.0869989282101</v>
      </c>
      <c r="AI3632" s="25">
        <v>4088.94339729795</v>
      </c>
      <c r="AJ3632" s="25">
        <v>39.844275737476202</v>
      </c>
    </row>
    <row r="3633" spans="25:36" x14ac:dyDescent="0.2">
      <c r="Y3633" t="s">
        <v>6843</v>
      </c>
      <c r="Z3633" t="s">
        <v>212</v>
      </c>
      <c r="AA3633" s="6">
        <v>2559.58866644409</v>
      </c>
      <c r="AB3633" s="6">
        <v>1839.0071212651701</v>
      </c>
      <c r="AC3633" s="6">
        <v>71.633105263235507</v>
      </c>
      <c r="AF3633" s="24" t="s">
        <v>8084</v>
      </c>
      <c r="AG3633" s="24" t="s">
        <v>212</v>
      </c>
      <c r="AH3633" s="25">
        <v>7476.6358597400604</v>
      </c>
      <c r="AI3633" s="25">
        <v>4091.0250950114701</v>
      </c>
      <c r="AJ3633" s="25">
        <v>98.177894338756502</v>
      </c>
    </row>
    <row r="3634" spans="25:36" x14ac:dyDescent="0.2">
      <c r="Y3634" t="s">
        <v>6845</v>
      </c>
      <c r="Z3634" t="s">
        <v>212</v>
      </c>
      <c r="AA3634" s="6">
        <v>2560.43252430441</v>
      </c>
      <c r="AB3634" s="6">
        <v>2236.7629111043302</v>
      </c>
      <c r="AC3634" s="6">
        <v>68.041937904507407</v>
      </c>
      <c r="AF3634" s="24" t="s">
        <v>7215</v>
      </c>
      <c r="AG3634" s="24" t="s">
        <v>212</v>
      </c>
      <c r="AH3634" s="25">
        <v>4123.7821078917896</v>
      </c>
      <c r="AI3634" s="25">
        <v>4094.2469921412799</v>
      </c>
      <c r="AJ3634" s="25">
        <v>39.9782513455445</v>
      </c>
    </row>
    <row r="3635" spans="25:36" x14ac:dyDescent="0.2">
      <c r="Y3635" t="s">
        <v>6847</v>
      </c>
      <c r="Z3635" t="s">
        <v>212</v>
      </c>
      <c r="AA3635" s="6">
        <v>2560.4598031332798</v>
      </c>
      <c r="AB3635" s="6">
        <v>2089.6909741356098</v>
      </c>
      <c r="AC3635" s="6">
        <v>73.789592345368405</v>
      </c>
      <c r="AF3635" s="24" t="s">
        <v>7171</v>
      </c>
      <c r="AG3635" s="24" t="s">
        <v>212</v>
      </c>
      <c r="AH3635" s="25">
        <v>4349.9074808885598</v>
      </c>
      <c r="AI3635" s="25">
        <v>4094.9018890163802</v>
      </c>
      <c r="AJ3635" s="25">
        <v>48.418344766318398</v>
      </c>
    </row>
    <row r="3636" spans="25:36" x14ac:dyDescent="0.2">
      <c r="Y3636" t="s">
        <v>6849</v>
      </c>
      <c r="Z3636" t="s">
        <v>212</v>
      </c>
      <c r="AA3636" s="6">
        <v>2564.4234162042899</v>
      </c>
      <c r="AB3636" s="6">
        <v>1979.85556723574</v>
      </c>
      <c r="AC3636" s="6">
        <v>74.294859297860796</v>
      </c>
      <c r="AF3636" s="24" t="s">
        <v>7122</v>
      </c>
      <c r="AG3636" s="24" t="s">
        <v>212</v>
      </c>
      <c r="AH3636" s="25">
        <v>5803.0125503585105</v>
      </c>
      <c r="AI3636" s="25">
        <v>4095.2651342836102</v>
      </c>
      <c r="AJ3636" s="25">
        <v>94.6536240133793</v>
      </c>
    </row>
    <row r="3637" spans="25:36" x14ac:dyDescent="0.2">
      <c r="Y3637" t="s">
        <v>6851</v>
      </c>
      <c r="Z3637" t="s">
        <v>212</v>
      </c>
      <c r="AA3637" s="6">
        <v>2567.3233054825901</v>
      </c>
      <c r="AB3637" s="6">
        <v>1980.2076124294899</v>
      </c>
      <c r="AC3637" s="6">
        <v>73.274232556412102</v>
      </c>
      <c r="AF3637" s="24" t="s">
        <v>7043</v>
      </c>
      <c r="AG3637" s="24" t="s">
        <v>212</v>
      </c>
      <c r="AH3637" s="25">
        <v>4255.2449523155701</v>
      </c>
      <c r="AI3637" s="25">
        <v>4095.2651342836102</v>
      </c>
      <c r="AJ3637" s="25">
        <v>67.357032067895901</v>
      </c>
    </row>
    <row r="3638" spans="25:36" x14ac:dyDescent="0.2">
      <c r="Y3638" t="s">
        <v>6853</v>
      </c>
      <c r="Z3638" t="s">
        <v>212</v>
      </c>
      <c r="AA3638" s="6">
        <v>2567.8657531896001</v>
      </c>
      <c r="AB3638" s="6">
        <v>2251.8515149915902</v>
      </c>
      <c r="AC3638" s="6">
        <v>51.134159558225903</v>
      </c>
      <c r="AF3638" s="24" t="s">
        <v>6979</v>
      </c>
      <c r="AG3638" s="24" t="s">
        <v>212</v>
      </c>
      <c r="AH3638" s="25">
        <v>4871.2795485762899</v>
      </c>
      <c r="AI3638" s="25">
        <v>4096.6746453707301</v>
      </c>
      <c r="AJ3638" s="25">
        <v>123.66470688250701</v>
      </c>
    </row>
    <row r="3639" spans="25:36" x14ac:dyDescent="0.2">
      <c r="Y3639" t="s">
        <v>6855</v>
      </c>
      <c r="Z3639" t="s">
        <v>212</v>
      </c>
      <c r="AA3639" s="6">
        <v>2568.25487742114</v>
      </c>
      <c r="AB3639" s="6">
        <v>1658.88479372041</v>
      </c>
      <c r="AC3639" s="6">
        <v>131.065256985037</v>
      </c>
      <c r="AF3639" s="24" t="s">
        <v>6855</v>
      </c>
      <c r="AG3639" s="24" t="s">
        <v>212</v>
      </c>
      <c r="AH3639" s="25">
        <v>4897.7553750213101</v>
      </c>
      <c r="AI3639" s="25">
        <v>4097.2677122934301</v>
      </c>
      <c r="AJ3639" s="25">
        <v>75.513312303647893</v>
      </c>
    </row>
    <row r="3640" spans="25:36" x14ac:dyDescent="0.2">
      <c r="Y3640" t="s">
        <v>6857</v>
      </c>
      <c r="Z3640" t="s">
        <v>212</v>
      </c>
      <c r="AA3640" s="6">
        <v>2571.7862742672901</v>
      </c>
      <c r="AB3640" s="6">
        <v>1607</v>
      </c>
      <c r="AC3640" s="6">
        <v>165.28529887221899</v>
      </c>
      <c r="AF3640" s="24" t="s">
        <v>8940</v>
      </c>
      <c r="AG3640" s="24" t="s">
        <v>212</v>
      </c>
      <c r="AH3640" s="25">
        <v>9120.9920837737209</v>
      </c>
      <c r="AI3640" s="25">
        <v>4102.3164978783198</v>
      </c>
      <c r="AJ3640" s="25">
        <v>108.003026276231</v>
      </c>
    </row>
    <row r="3641" spans="25:36" x14ac:dyDescent="0.2">
      <c r="Y3641" t="s">
        <v>6859</v>
      </c>
      <c r="Z3641" t="s">
        <v>212</v>
      </c>
      <c r="AA3641" s="6">
        <v>2572.3828287700298</v>
      </c>
      <c r="AB3641" s="6">
        <v>2103.1198150956102</v>
      </c>
      <c r="AC3641" s="6">
        <v>61.929101242279899</v>
      </c>
      <c r="AF3641" s="24" t="s">
        <v>6893</v>
      </c>
      <c r="AG3641" s="24" t="s">
        <v>212</v>
      </c>
      <c r="AH3641" s="25">
        <v>3995.6837451214801</v>
      </c>
      <c r="AI3641" s="25">
        <v>4103.8511219616303</v>
      </c>
      <c r="AJ3641" s="25">
        <v>36.560082159688598</v>
      </c>
    </row>
    <row r="3642" spans="25:36" x14ac:dyDescent="0.2">
      <c r="Y3642" t="s">
        <v>6860</v>
      </c>
      <c r="Z3642" t="s">
        <v>212</v>
      </c>
      <c r="AA3642" s="6">
        <v>2572.93128263162</v>
      </c>
      <c r="AB3642" s="6">
        <v>1522.581107</v>
      </c>
      <c r="AC3642" s="6">
        <v>141.19055043801899</v>
      </c>
      <c r="AF3642" s="24" t="s">
        <v>7163</v>
      </c>
      <c r="AG3642" s="24" t="s">
        <v>212</v>
      </c>
      <c r="AH3642" s="25">
        <v>4309.8433072480302</v>
      </c>
      <c r="AI3642" s="25">
        <v>4122.4819078192904</v>
      </c>
      <c r="AJ3642" s="25">
        <v>43.665418883572499</v>
      </c>
    </row>
    <row r="3643" spans="25:36" x14ac:dyDescent="0.2">
      <c r="Y3643" t="s">
        <v>6862</v>
      </c>
      <c r="Z3643" t="s">
        <v>212</v>
      </c>
      <c r="AA3643" s="6">
        <v>2573.3836283523301</v>
      </c>
      <c r="AB3643" s="6">
        <v>2228</v>
      </c>
      <c r="AC3643" s="6">
        <v>51.379225977876303</v>
      </c>
      <c r="AF3643" s="24" t="s">
        <v>8589</v>
      </c>
      <c r="AG3643" s="24" t="s">
        <v>212</v>
      </c>
      <c r="AH3643" s="25">
        <v>6119.3721466986899</v>
      </c>
      <c r="AI3643" s="25">
        <v>4123.59627967899</v>
      </c>
      <c r="AJ3643" s="25">
        <v>67.673183097815794</v>
      </c>
    </row>
    <row r="3644" spans="25:36" x14ac:dyDescent="0.2">
      <c r="Y3644" t="s">
        <v>6864</v>
      </c>
      <c r="Z3644" t="s">
        <v>212</v>
      </c>
      <c r="AA3644" s="6">
        <v>2575.4366673354498</v>
      </c>
      <c r="AB3644" s="6">
        <v>1903.86480739953</v>
      </c>
      <c r="AC3644" s="6">
        <v>94.974226150815497</v>
      </c>
      <c r="AF3644" s="24" t="s">
        <v>7741</v>
      </c>
      <c r="AG3644" s="24" t="s">
        <v>212</v>
      </c>
      <c r="AH3644" s="25">
        <v>6335.9058293807402</v>
      </c>
      <c r="AI3644" s="25">
        <v>4128.5970694938896</v>
      </c>
      <c r="AJ3644" s="25">
        <v>72.163059931345302</v>
      </c>
    </row>
    <row r="3645" spans="25:36" x14ac:dyDescent="0.2">
      <c r="Y3645" t="s">
        <v>6866</v>
      </c>
      <c r="Z3645" t="s">
        <v>212</v>
      </c>
      <c r="AA3645" s="6">
        <v>2577.0061728790301</v>
      </c>
      <c r="AB3645" s="6">
        <v>1944.11296514331</v>
      </c>
      <c r="AC3645" s="6">
        <v>80.442654196362099</v>
      </c>
      <c r="AF3645" s="24" t="s">
        <v>7135</v>
      </c>
      <c r="AG3645" s="24" t="s">
        <v>212</v>
      </c>
      <c r="AH3645" s="25">
        <v>5012.1474796959401</v>
      </c>
      <c r="AI3645" s="25">
        <v>4130.1289061484604</v>
      </c>
      <c r="AJ3645" s="25">
        <v>65.454053434817396</v>
      </c>
    </row>
    <row r="3646" spans="25:36" x14ac:dyDescent="0.2">
      <c r="Y3646" t="s">
        <v>6867</v>
      </c>
      <c r="Z3646" t="s">
        <v>274</v>
      </c>
      <c r="AA3646" s="6">
        <v>2578.31621212137</v>
      </c>
      <c r="AB3646" s="6">
        <v>1840.9486363641199</v>
      </c>
      <c r="AC3646" s="6">
        <v>89.817718317992501</v>
      </c>
      <c r="AF3646" s="24" t="s">
        <v>7512</v>
      </c>
      <c r="AG3646" s="24" t="s">
        <v>212</v>
      </c>
      <c r="AH3646" s="25">
        <v>5081.4196852875903</v>
      </c>
      <c r="AI3646" s="25">
        <v>4130.3331770289897</v>
      </c>
      <c r="AJ3646" s="25">
        <v>40.755863836594699</v>
      </c>
    </row>
    <row r="3647" spans="25:36" x14ac:dyDescent="0.2">
      <c r="Y3647" t="s">
        <v>6869</v>
      </c>
      <c r="Z3647" t="s">
        <v>212</v>
      </c>
      <c r="AA3647" s="6">
        <v>2578.9345387498502</v>
      </c>
      <c r="AB3647" s="6">
        <v>2113.0963867674</v>
      </c>
      <c r="AC3647" s="6">
        <v>70.865359824099002</v>
      </c>
      <c r="AF3647" s="24" t="s">
        <v>8388</v>
      </c>
      <c r="AG3647" s="24" t="s">
        <v>212</v>
      </c>
      <c r="AH3647" s="25">
        <v>7413.9572519459498</v>
      </c>
      <c r="AI3647" s="25">
        <v>4134.8951086197803</v>
      </c>
      <c r="AJ3647" s="25">
        <v>167.030675495655</v>
      </c>
    </row>
    <row r="3648" spans="25:36" x14ac:dyDescent="0.2">
      <c r="Y3648" t="s">
        <v>6871</v>
      </c>
      <c r="Z3648" t="s">
        <v>212</v>
      </c>
      <c r="AA3648" s="6">
        <v>2579.3992229559499</v>
      </c>
      <c r="AB3648" s="6">
        <v>2284.6118981928898</v>
      </c>
      <c r="AC3648" s="6">
        <v>46.316700912577403</v>
      </c>
      <c r="AF3648" s="24" t="s">
        <v>7516</v>
      </c>
      <c r="AG3648" s="24" t="s">
        <v>212</v>
      </c>
      <c r="AH3648" s="25">
        <v>5050.7976844724299</v>
      </c>
      <c r="AI3648" s="25">
        <v>4140.0650803695098</v>
      </c>
      <c r="AJ3648" s="25">
        <v>62.645901559982399</v>
      </c>
    </row>
    <row r="3649" spans="25:36" x14ac:dyDescent="0.2">
      <c r="Y3649" t="s">
        <v>6873</v>
      </c>
      <c r="Z3649" t="s">
        <v>212</v>
      </c>
      <c r="AA3649" s="6">
        <v>2579.7743683725798</v>
      </c>
      <c r="AB3649" s="6">
        <v>1682.1683214057</v>
      </c>
      <c r="AC3649" s="6">
        <v>142.25372205555001</v>
      </c>
      <c r="AF3649" s="24" t="s">
        <v>7526</v>
      </c>
      <c r="AG3649" s="24" t="s">
        <v>212</v>
      </c>
      <c r="AH3649" s="25">
        <v>4514.7275458595996</v>
      </c>
      <c r="AI3649" s="25">
        <v>4140.4572295131302</v>
      </c>
      <c r="AJ3649" s="25">
        <v>38.553276253802998</v>
      </c>
    </row>
    <row r="3650" spans="25:36" x14ac:dyDescent="0.2">
      <c r="Y3650" t="s">
        <v>6875</v>
      </c>
      <c r="Z3650" t="s">
        <v>212</v>
      </c>
      <c r="AA3650" s="6">
        <v>2580.6818453392698</v>
      </c>
      <c r="AB3650" s="6">
        <v>2060</v>
      </c>
      <c r="AC3650" s="6">
        <v>68.583152310886902</v>
      </c>
      <c r="AF3650" s="24" t="s">
        <v>6109</v>
      </c>
      <c r="AG3650" s="24" t="s">
        <v>212</v>
      </c>
      <c r="AH3650" s="25">
        <v>4539.5613567984401</v>
      </c>
      <c r="AI3650" s="25">
        <v>4142.3105551188501</v>
      </c>
      <c r="AJ3650" s="25">
        <v>70.238009725670395</v>
      </c>
    </row>
    <row r="3651" spans="25:36" x14ac:dyDescent="0.2">
      <c r="Y3651" t="s">
        <v>6877</v>
      </c>
      <c r="Z3651" t="s">
        <v>212</v>
      </c>
      <c r="AA3651" s="6">
        <v>2583.4647640728799</v>
      </c>
      <c r="AB3651" s="6">
        <v>1647.93944123186</v>
      </c>
      <c r="AC3651" s="6">
        <v>103.41769414736601</v>
      </c>
      <c r="AF3651" s="24" t="s">
        <v>7276</v>
      </c>
      <c r="AG3651" s="24" t="s">
        <v>212</v>
      </c>
      <c r="AH3651" s="25">
        <v>4817.5287012950403</v>
      </c>
      <c r="AI3651" s="25">
        <v>4145.7283987289802</v>
      </c>
      <c r="AJ3651" s="25">
        <v>62.932769584901003</v>
      </c>
    </row>
    <row r="3652" spans="25:36" x14ac:dyDescent="0.2">
      <c r="Y3652" t="s">
        <v>6879</v>
      </c>
      <c r="Z3652" t="s">
        <v>212</v>
      </c>
      <c r="AA3652" s="6">
        <v>2583.5591102038302</v>
      </c>
      <c r="AB3652" s="6">
        <v>1991.9894160040301</v>
      </c>
      <c r="AC3652" s="6">
        <v>106.34220148341799</v>
      </c>
      <c r="AF3652" s="24" t="s">
        <v>5835</v>
      </c>
      <c r="AG3652" s="24" t="s">
        <v>212</v>
      </c>
      <c r="AH3652" s="25">
        <v>4004.77741335572</v>
      </c>
      <c r="AI3652" s="25">
        <v>4148</v>
      </c>
      <c r="AJ3652" s="25">
        <v>53.274510380413702</v>
      </c>
    </row>
    <row r="3653" spans="25:36" x14ac:dyDescent="0.2">
      <c r="Y3653" t="s">
        <v>6881</v>
      </c>
      <c r="Z3653" t="s">
        <v>212</v>
      </c>
      <c r="AA3653" s="6">
        <v>2584.54081646133</v>
      </c>
      <c r="AB3653" s="6">
        <v>1515.7820108604801</v>
      </c>
      <c r="AC3653" s="6">
        <v>162.31962539117899</v>
      </c>
      <c r="AF3653" s="24" t="s">
        <v>7818</v>
      </c>
      <c r="AG3653" s="24" t="s">
        <v>274</v>
      </c>
      <c r="AH3653" s="25">
        <v>5408.2655643265698</v>
      </c>
      <c r="AI3653" s="25">
        <v>4153.5710138000004</v>
      </c>
      <c r="AJ3653" s="25">
        <v>58.883252614079403</v>
      </c>
    </row>
    <row r="3654" spans="25:36" x14ac:dyDescent="0.2">
      <c r="Y3654" t="s">
        <v>6883</v>
      </c>
      <c r="Z3654" t="s">
        <v>212</v>
      </c>
      <c r="AA3654" s="6">
        <v>2592.7423221694698</v>
      </c>
      <c r="AB3654" s="6">
        <v>1988.46359829215</v>
      </c>
      <c r="AC3654" s="6">
        <v>105.273852001688</v>
      </c>
      <c r="AF3654" s="24" t="s">
        <v>7550</v>
      </c>
      <c r="AG3654" s="24" t="s">
        <v>212</v>
      </c>
      <c r="AH3654" s="25">
        <v>4679.7844776371503</v>
      </c>
      <c r="AI3654" s="25">
        <v>4157.9508133240197</v>
      </c>
      <c r="AJ3654" s="25">
        <v>45.118060023254898</v>
      </c>
    </row>
    <row r="3655" spans="25:36" x14ac:dyDescent="0.2">
      <c r="Y3655" t="s">
        <v>6885</v>
      </c>
      <c r="Z3655" t="s">
        <v>212</v>
      </c>
      <c r="AA3655" s="6">
        <v>2593.76400542789</v>
      </c>
      <c r="AB3655" s="6">
        <v>1592.97451645551</v>
      </c>
      <c r="AC3655" s="6">
        <v>119.924193291302</v>
      </c>
      <c r="AF3655" s="24" t="s">
        <v>7756</v>
      </c>
      <c r="AG3655" s="24" t="s">
        <v>212</v>
      </c>
      <c r="AH3655" s="25">
        <v>4934.3535982061703</v>
      </c>
      <c r="AI3655" s="25">
        <v>4159.7063068623502</v>
      </c>
      <c r="AJ3655" s="25">
        <v>62.085415623080401</v>
      </c>
    </row>
    <row r="3656" spans="25:36" x14ac:dyDescent="0.2">
      <c r="Y3656" t="s">
        <v>6887</v>
      </c>
      <c r="Z3656" t="s">
        <v>212</v>
      </c>
      <c r="AA3656" s="6">
        <v>2593.89513510097</v>
      </c>
      <c r="AB3656" s="6">
        <v>1577.85788208493</v>
      </c>
      <c r="AC3656" s="6">
        <v>126.015524619481</v>
      </c>
      <c r="AF3656" s="24" t="s">
        <v>7632</v>
      </c>
      <c r="AG3656" s="24" t="s">
        <v>212</v>
      </c>
      <c r="AH3656" s="25">
        <v>4799.4779613578103</v>
      </c>
      <c r="AI3656" s="25">
        <v>4165</v>
      </c>
      <c r="AJ3656" s="25">
        <v>44.532880588261698</v>
      </c>
    </row>
    <row r="3657" spans="25:36" x14ac:dyDescent="0.2">
      <c r="Y3657" t="s">
        <v>6889</v>
      </c>
      <c r="Z3657" t="s">
        <v>212</v>
      </c>
      <c r="AA3657" s="6">
        <v>2594.1065164206302</v>
      </c>
      <c r="AB3657" s="6">
        <v>1580.97335977074</v>
      </c>
      <c r="AC3657" s="6">
        <v>88.607450630353398</v>
      </c>
      <c r="AF3657" s="24" t="s">
        <v>7031</v>
      </c>
      <c r="AG3657" s="24" t="s">
        <v>212</v>
      </c>
      <c r="AH3657" s="25">
        <v>4244.3999744048897</v>
      </c>
      <c r="AI3657" s="25">
        <v>4165.4120082541804</v>
      </c>
      <c r="AJ3657" s="25">
        <v>101.555509412246</v>
      </c>
    </row>
    <row r="3658" spans="25:36" x14ac:dyDescent="0.2">
      <c r="Y3658" t="s">
        <v>6891</v>
      </c>
      <c r="Z3658" t="s">
        <v>212</v>
      </c>
      <c r="AA3658" s="6">
        <v>2595.5743099905299</v>
      </c>
      <c r="AB3658" s="6">
        <v>2160</v>
      </c>
      <c r="AC3658" s="6">
        <v>65.525471746974404</v>
      </c>
      <c r="AF3658" s="24" t="s">
        <v>6905</v>
      </c>
      <c r="AG3658" s="24" t="s">
        <v>212</v>
      </c>
      <c r="AH3658" s="25">
        <v>3721.3705377367501</v>
      </c>
      <c r="AI3658" s="25">
        <v>4165.5545641349099</v>
      </c>
      <c r="AJ3658" s="25">
        <v>40.3122118587168</v>
      </c>
    </row>
    <row r="3659" spans="25:36" x14ac:dyDescent="0.2">
      <c r="Y3659" t="s">
        <v>6893</v>
      </c>
      <c r="Z3659" t="s">
        <v>212</v>
      </c>
      <c r="AA3659" s="6">
        <v>2597.2600016552301</v>
      </c>
      <c r="AB3659" s="6">
        <v>2371.2571559186499</v>
      </c>
      <c r="AC3659" s="6">
        <v>55.597004175976899</v>
      </c>
      <c r="AF3659" s="24" t="s">
        <v>7435</v>
      </c>
      <c r="AG3659" s="24" t="s">
        <v>212</v>
      </c>
      <c r="AH3659" s="25">
        <v>4896.9468373951504</v>
      </c>
      <c r="AI3659" s="25">
        <v>4167.40481293213</v>
      </c>
      <c r="AJ3659" s="25">
        <v>75.718831303210493</v>
      </c>
    </row>
    <row r="3660" spans="25:36" x14ac:dyDescent="0.2">
      <c r="Y3660" t="s">
        <v>6894</v>
      </c>
      <c r="Z3660" t="s">
        <v>274</v>
      </c>
      <c r="AA3660" s="6">
        <v>2597.6082574997499</v>
      </c>
      <c r="AB3660" s="6">
        <v>2248.14825893851</v>
      </c>
      <c r="AC3660" s="6">
        <v>52.427752744378999</v>
      </c>
      <c r="AF3660" s="24" t="s">
        <v>7244</v>
      </c>
      <c r="AG3660" s="24" t="s">
        <v>212</v>
      </c>
      <c r="AH3660" s="25">
        <v>4658.2678254348903</v>
      </c>
      <c r="AI3660" s="25">
        <v>4174.5635570000004</v>
      </c>
      <c r="AJ3660" s="25">
        <v>79.557638911613907</v>
      </c>
    </row>
    <row r="3661" spans="25:36" x14ac:dyDescent="0.2">
      <c r="Y3661" t="s">
        <v>6896</v>
      </c>
      <c r="Z3661" t="s">
        <v>212</v>
      </c>
      <c r="AA3661" s="6">
        <v>2599.4003139424099</v>
      </c>
      <c r="AB3661" s="6">
        <v>2349.9946730000001</v>
      </c>
      <c r="AC3661" s="6">
        <v>55.706736348821202</v>
      </c>
      <c r="AF3661" s="24" t="s">
        <v>6772</v>
      </c>
      <c r="AG3661" s="24" t="s">
        <v>212</v>
      </c>
      <c r="AH3661" s="25">
        <v>4216.73542644175</v>
      </c>
      <c r="AI3661" s="25">
        <v>4174.8844279621899</v>
      </c>
      <c r="AJ3661" s="25">
        <v>38.2073389240635</v>
      </c>
    </row>
    <row r="3662" spans="25:36" x14ac:dyDescent="0.2">
      <c r="Y3662" t="s">
        <v>6898</v>
      </c>
      <c r="Z3662" t="s">
        <v>212</v>
      </c>
      <c r="AA3662" s="6">
        <v>2600.4994318568401</v>
      </c>
      <c r="AB3662" s="6">
        <v>1036</v>
      </c>
      <c r="AC3662" s="6">
        <v>178.56632177558399</v>
      </c>
      <c r="AF3662" s="24" t="s">
        <v>7817</v>
      </c>
      <c r="AG3662" s="24" t="s">
        <v>212</v>
      </c>
      <c r="AH3662" s="25">
        <v>5192.9918788448103</v>
      </c>
      <c r="AI3662" s="25">
        <v>4177.0959104602198</v>
      </c>
      <c r="AJ3662" s="25">
        <v>60.818398036809803</v>
      </c>
    </row>
    <row r="3663" spans="25:36" x14ac:dyDescent="0.2">
      <c r="Y3663" t="s">
        <v>6900</v>
      </c>
      <c r="Z3663" t="s">
        <v>212</v>
      </c>
      <c r="AA3663" s="6">
        <v>2601.5066207843702</v>
      </c>
      <c r="AB3663" s="6">
        <v>1556.8494413937401</v>
      </c>
      <c r="AC3663" s="6">
        <v>78.508555282818904</v>
      </c>
      <c r="AF3663" s="24" t="s">
        <v>7290</v>
      </c>
      <c r="AG3663" s="24" t="s">
        <v>212</v>
      </c>
      <c r="AH3663" s="25">
        <v>4910.6701028810603</v>
      </c>
      <c r="AI3663" s="25">
        <v>4179.1139069863202</v>
      </c>
      <c r="AJ3663" s="25">
        <v>51.774808825313499</v>
      </c>
    </row>
    <row r="3664" spans="25:36" x14ac:dyDescent="0.2">
      <c r="Y3664" t="s">
        <v>6901</v>
      </c>
      <c r="Z3664" t="s">
        <v>274</v>
      </c>
      <c r="AA3664" s="6">
        <v>2611.00088008582</v>
      </c>
      <c r="AB3664" s="6">
        <v>1717.7756821405601</v>
      </c>
      <c r="AC3664" s="6">
        <v>131.50183335887601</v>
      </c>
      <c r="AF3664" s="24" t="s">
        <v>8354</v>
      </c>
      <c r="AG3664" s="24" t="s">
        <v>212</v>
      </c>
      <c r="AH3664" s="25">
        <v>6109.0788878993699</v>
      </c>
      <c r="AI3664" s="25">
        <v>4191.3581784777798</v>
      </c>
      <c r="AJ3664" s="25">
        <v>58.538728473116599</v>
      </c>
    </row>
    <row r="3665" spans="25:36" x14ac:dyDescent="0.2">
      <c r="Y3665" t="s">
        <v>6903</v>
      </c>
      <c r="Z3665" t="s">
        <v>212</v>
      </c>
      <c r="AA3665" s="6">
        <v>2611.2319996947399</v>
      </c>
      <c r="AB3665" s="6">
        <v>2584.7819510140698</v>
      </c>
      <c r="AC3665" s="6">
        <v>58.392827807841002</v>
      </c>
      <c r="AF3665" s="24" t="s">
        <v>6811</v>
      </c>
      <c r="AG3665" s="24" t="s">
        <v>212</v>
      </c>
      <c r="AH3665" s="25">
        <v>4086.2634615238999</v>
      </c>
      <c r="AI3665" s="25">
        <v>4195.2685006533502</v>
      </c>
      <c r="AJ3665" s="25">
        <v>36.861736240984897</v>
      </c>
    </row>
    <row r="3666" spans="25:36" x14ac:dyDescent="0.2">
      <c r="Y3666" t="s">
        <v>6905</v>
      </c>
      <c r="Z3666" t="s">
        <v>212</v>
      </c>
      <c r="AA3666" s="6">
        <v>2613.6170245675598</v>
      </c>
      <c r="AB3666" s="6">
        <v>2018.90252265911</v>
      </c>
      <c r="AC3666" s="6">
        <v>74.850348996055899</v>
      </c>
      <c r="AF3666" s="24" t="s">
        <v>7027</v>
      </c>
      <c r="AG3666" s="24" t="s">
        <v>212</v>
      </c>
      <c r="AH3666" s="25">
        <v>3911.1045534690402</v>
      </c>
      <c r="AI3666" s="25">
        <v>4195.3291155658699</v>
      </c>
      <c r="AJ3666" s="25">
        <v>34.633627251879297</v>
      </c>
    </row>
    <row r="3667" spans="25:36" x14ac:dyDescent="0.2">
      <c r="Y3667" t="s">
        <v>6907</v>
      </c>
      <c r="Z3667" t="s">
        <v>212</v>
      </c>
      <c r="AA3667" s="6">
        <v>2613.74634007644</v>
      </c>
      <c r="AB3667" s="6">
        <v>2678.86974672221</v>
      </c>
      <c r="AC3667" s="6">
        <v>54.824473784385397</v>
      </c>
      <c r="AF3667" s="24" t="s">
        <v>7149</v>
      </c>
      <c r="AG3667" s="24" t="s">
        <v>212</v>
      </c>
      <c r="AH3667" s="25">
        <v>4048.2694963766298</v>
      </c>
      <c r="AI3667" s="25">
        <v>4196.8313699325599</v>
      </c>
      <c r="AJ3667" s="25">
        <v>44.8003274839539</v>
      </c>
    </row>
    <row r="3668" spans="25:36" x14ac:dyDescent="0.2">
      <c r="Y3668" t="s">
        <v>6909</v>
      </c>
      <c r="Z3668" t="s">
        <v>212</v>
      </c>
      <c r="AA3668" s="6">
        <v>2614.4393670207601</v>
      </c>
      <c r="AB3668" s="6">
        <v>1572.2602723653499</v>
      </c>
      <c r="AC3668" s="6">
        <v>90.939340782538807</v>
      </c>
      <c r="AF3668" s="24" t="s">
        <v>8180</v>
      </c>
      <c r="AG3668" s="24" t="s">
        <v>212</v>
      </c>
      <c r="AH3668" s="25">
        <v>5697.4707918232698</v>
      </c>
      <c r="AI3668" s="25">
        <v>4201.0906930708497</v>
      </c>
      <c r="AJ3668" s="25">
        <v>87.884895571905005</v>
      </c>
    </row>
    <row r="3669" spans="25:36" x14ac:dyDescent="0.2">
      <c r="Y3669" t="s">
        <v>6911</v>
      </c>
      <c r="Z3669" t="s">
        <v>212</v>
      </c>
      <c r="AA3669" s="6">
        <v>2618.8837895745</v>
      </c>
      <c r="AB3669" s="6">
        <v>2240</v>
      </c>
      <c r="AC3669" s="6">
        <v>54.255753991129602</v>
      </c>
      <c r="AF3669" s="24" t="s">
        <v>6923</v>
      </c>
      <c r="AG3669" s="24" t="s">
        <v>212</v>
      </c>
      <c r="AH3669" s="25">
        <v>4013.5315548917201</v>
      </c>
      <c r="AI3669" s="25">
        <v>4201.2920463876499</v>
      </c>
      <c r="AJ3669" s="25">
        <v>51.458774935114398</v>
      </c>
    </row>
    <row r="3670" spans="25:36" x14ac:dyDescent="0.2">
      <c r="Y3670" t="s">
        <v>6913</v>
      </c>
      <c r="Z3670" t="s">
        <v>212</v>
      </c>
      <c r="AA3670" s="6">
        <v>2621.7189307552599</v>
      </c>
      <c r="AB3670" s="6">
        <v>1708.22625774267</v>
      </c>
      <c r="AC3670" s="6">
        <v>96.2390175466047</v>
      </c>
      <c r="AF3670" s="24" t="s">
        <v>8006</v>
      </c>
      <c r="AG3670" s="24" t="s">
        <v>212</v>
      </c>
      <c r="AH3670" s="25">
        <v>5545.1936277986197</v>
      </c>
      <c r="AI3670" s="25">
        <v>4205.6495005972401</v>
      </c>
      <c r="AJ3670" s="25">
        <v>90.704287488639693</v>
      </c>
    </row>
    <row r="3671" spans="25:36" x14ac:dyDescent="0.2">
      <c r="Y3671" t="s">
        <v>6915</v>
      </c>
      <c r="Z3671" t="s">
        <v>212</v>
      </c>
      <c r="AA3671" s="6">
        <v>2622.3597030102901</v>
      </c>
      <c r="AB3671" s="6">
        <v>1886.1369501911699</v>
      </c>
      <c r="AC3671" s="6">
        <v>70.790812815924198</v>
      </c>
      <c r="AF3671" s="24" t="s">
        <v>6610</v>
      </c>
      <c r="AG3671" s="24" t="s">
        <v>212</v>
      </c>
      <c r="AH3671" s="25">
        <v>6449.5416712424003</v>
      </c>
      <c r="AI3671" s="25">
        <v>4207.8865983197202</v>
      </c>
      <c r="AJ3671" s="25">
        <v>98.493194022376699</v>
      </c>
    </row>
    <row r="3672" spans="25:36" x14ac:dyDescent="0.2">
      <c r="Y3672" t="s">
        <v>6917</v>
      </c>
      <c r="Z3672" t="s">
        <v>212</v>
      </c>
      <c r="AA3672" s="6">
        <v>2622.3690255383799</v>
      </c>
      <c r="AB3672" s="6">
        <v>2074.79088224615</v>
      </c>
      <c r="AC3672" s="6">
        <v>98.153542252010993</v>
      </c>
      <c r="AF3672" s="24" t="s">
        <v>7165</v>
      </c>
      <c r="AG3672" s="24" t="s">
        <v>212</v>
      </c>
      <c r="AH3672" s="25">
        <v>4034.4929552895101</v>
      </c>
      <c r="AI3672" s="25">
        <v>4207.9902889824798</v>
      </c>
      <c r="AJ3672" s="25">
        <v>53.186239987018297</v>
      </c>
    </row>
    <row r="3673" spans="25:36" x14ac:dyDescent="0.2">
      <c r="Y3673" t="s">
        <v>6919</v>
      </c>
      <c r="Z3673" t="s">
        <v>212</v>
      </c>
      <c r="AA3673" s="6">
        <v>2622.52096064941</v>
      </c>
      <c r="AB3673" s="6">
        <v>1757.6669542725699</v>
      </c>
      <c r="AC3673" s="6">
        <v>89.384323607320894</v>
      </c>
      <c r="AF3673" s="24" t="s">
        <v>6945</v>
      </c>
      <c r="AG3673" s="24" t="s">
        <v>212</v>
      </c>
      <c r="AH3673" s="25">
        <v>4106.6523058610501</v>
      </c>
      <c r="AI3673" s="25">
        <v>4212.1510735879601</v>
      </c>
      <c r="AJ3673" s="25">
        <v>39.318033144401298</v>
      </c>
    </row>
    <row r="3674" spans="25:36" x14ac:dyDescent="0.2">
      <c r="Y3674" t="s">
        <v>6921</v>
      </c>
      <c r="Z3674" t="s">
        <v>212</v>
      </c>
      <c r="AA3674" s="6">
        <v>2623.0808568973798</v>
      </c>
      <c r="AB3674" s="6">
        <v>984.97769011538196</v>
      </c>
      <c r="AC3674" s="6">
        <v>246.84293645405299</v>
      </c>
      <c r="AF3674" s="24" t="s">
        <v>8731</v>
      </c>
      <c r="AG3674" s="24" t="s">
        <v>212</v>
      </c>
      <c r="AH3674" s="25">
        <v>7868.7053059619902</v>
      </c>
      <c r="AI3674" s="25">
        <v>4216.0868228875997</v>
      </c>
      <c r="AJ3674" s="25">
        <v>117.57814183034699</v>
      </c>
    </row>
    <row r="3675" spans="25:36" x14ac:dyDescent="0.2">
      <c r="Y3675" t="s">
        <v>6923</v>
      </c>
      <c r="Z3675" t="s">
        <v>212</v>
      </c>
      <c r="AA3675" s="6">
        <v>2626.14161466415</v>
      </c>
      <c r="AB3675" s="6">
        <v>2154.8349256762999</v>
      </c>
      <c r="AC3675" s="6">
        <v>70.457226540061498</v>
      </c>
      <c r="AF3675" s="24" t="s">
        <v>6919</v>
      </c>
      <c r="AG3675" s="24" t="s">
        <v>212</v>
      </c>
      <c r="AH3675" s="25">
        <v>4700.5760983170303</v>
      </c>
      <c r="AI3675" s="25">
        <v>4216.1515570000001</v>
      </c>
      <c r="AJ3675" s="25">
        <v>55.2425265675068</v>
      </c>
    </row>
    <row r="3676" spans="25:36" x14ac:dyDescent="0.2">
      <c r="Y3676" t="s">
        <v>6925</v>
      </c>
      <c r="Z3676" t="s">
        <v>212</v>
      </c>
      <c r="AA3676" s="6">
        <v>2626.80775739618</v>
      </c>
      <c r="AB3676" s="6">
        <v>2427.9147931484199</v>
      </c>
      <c r="AC3676" s="6">
        <v>84.226408305904997</v>
      </c>
      <c r="AF3676" s="24" t="s">
        <v>5935</v>
      </c>
      <c r="AG3676" s="24" t="s">
        <v>212</v>
      </c>
      <c r="AH3676" s="25">
        <v>4055.4111616637201</v>
      </c>
      <c r="AI3676" s="25">
        <v>4218.0976078491203</v>
      </c>
      <c r="AJ3676" s="25">
        <v>68.713709148850597</v>
      </c>
    </row>
    <row r="3677" spans="25:36" x14ac:dyDescent="0.2">
      <c r="Y3677" t="s">
        <v>6927</v>
      </c>
      <c r="Z3677" t="s">
        <v>212</v>
      </c>
      <c r="AA3677" s="6">
        <v>2630.0123012478198</v>
      </c>
      <c r="AB3677" s="6">
        <v>2740</v>
      </c>
      <c r="AC3677" s="6">
        <v>66.204715340937895</v>
      </c>
      <c r="AF3677" s="24" t="s">
        <v>7636</v>
      </c>
      <c r="AG3677" s="24" t="s">
        <v>212</v>
      </c>
      <c r="AH3677" s="25">
        <v>5384.4472924217898</v>
      </c>
      <c r="AI3677" s="25">
        <v>4218.6889767111797</v>
      </c>
      <c r="AJ3677" s="25">
        <v>64.913273571847498</v>
      </c>
    </row>
    <row r="3678" spans="25:36" x14ac:dyDescent="0.2">
      <c r="Y3678" t="s">
        <v>6929</v>
      </c>
      <c r="Z3678" t="s">
        <v>212</v>
      </c>
      <c r="AA3678" s="6">
        <v>2633.8860340250098</v>
      </c>
      <c r="AB3678" s="6">
        <v>2421.0042546506602</v>
      </c>
      <c r="AC3678" s="6">
        <v>47.602631051372398</v>
      </c>
      <c r="AF3678" s="24" t="s">
        <v>8490</v>
      </c>
      <c r="AG3678" s="24" t="s">
        <v>212</v>
      </c>
      <c r="AH3678" s="25">
        <v>7183.4045439569099</v>
      </c>
      <c r="AI3678" s="25">
        <v>4218.7054767531299</v>
      </c>
      <c r="AJ3678" s="25">
        <v>143.26258828544701</v>
      </c>
    </row>
    <row r="3679" spans="25:36" x14ac:dyDescent="0.2">
      <c r="Y3679" t="s">
        <v>6931</v>
      </c>
      <c r="Z3679" t="s">
        <v>212</v>
      </c>
      <c r="AA3679" s="6">
        <v>2637.0796886407402</v>
      </c>
      <c r="AB3679" s="6">
        <v>1950.23984843021</v>
      </c>
      <c r="AC3679" s="6">
        <v>89.896509310506104</v>
      </c>
      <c r="AF3679" s="24" t="s">
        <v>8007</v>
      </c>
      <c r="AG3679" s="24" t="s">
        <v>274</v>
      </c>
      <c r="AH3679" s="25">
        <v>6630.4052693658996</v>
      </c>
      <c r="AI3679" s="25">
        <v>4218.9218269904204</v>
      </c>
      <c r="AJ3679" s="25">
        <v>85.255730983129197</v>
      </c>
    </row>
    <row r="3680" spans="25:36" x14ac:dyDescent="0.2">
      <c r="Y3680" t="s">
        <v>6933</v>
      </c>
      <c r="Z3680" t="s">
        <v>212</v>
      </c>
      <c r="AA3680" s="6">
        <v>2638.38150027134</v>
      </c>
      <c r="AB3680" s="6">
        <v>2063.2876221306901</v>
      </c>
      <c r="AC3680" s="6">
        <v>62.092269556275099</v>
      </c>
      <c r="AF3680" s="24" t="s">
        <v>5958</v>
      </c>
      <c r="AG3680" s="24" t="s">
        <v>212</v>
      </c>
      <c r="AH3680" s="25">
        <v>3972.5494711781298</v>
      </c>
      <c r="AI3680" s="25">
        <v>4220.5371079276601</v>
      </c>
      <c r="AJ3680" s="25">
        <v>55.8096934024612</v>
      </c>
    </row>
    <row r="3681" spans="25:36" x14ac:dyDescent="0.2">
      <c r="Y3681" t="s">
        <v>6934</v>
      </c>
      <c r="Z3681" t="s">
        <v>212</v>
      </c>
      <c r="AA3681" s="6">
        <v>2643.04553191172</v>
      </c>
      <c r="AB3681" s="6">
        <v>1759.2147957447801</v>
      </c>
      <c r="AC3681" s="6">
        <v>73.942790120870399</v>
      </c>
      <c r="AF3681" s="24" t="s">
        <v>7674</v>
      </c>
      <c r="AG3681" s="24" t="s">
        <v>212</v>
      </c>
      <c r="AH3681" s="25">
        <v>5491.0493736012304</v>
      </c>
      <c r="AI3681" s="25">
        <v>4222.3016243342099</v>
      </c>
      <c r="AJ3681" s="25">
        <v>91.608057440130096</v>
      </c>
    </row>
    <row r="3682" spans="25:36" x14ac:dyDescent="0.2">
      <c r="Y3682" t="s">
        <v>6935</v>
      </c>
      <c r="Z3682" t="s">
        <v>274</v>
      </c>
      <c r="AA3682" s="6">
        <v>2645.5187731372098</v>
      </c>
      <c r="AB3682" s="6">
        <v>1953.8152507093801</v>
      </c>
      <c r="AC3682" s="6">
        <v>85.761785243040293</v>
      </c>
      <c r="AF3682" s="24" t="s">
        <v>7477</v>
      </c>
      <c r="AG3682" s="24" t="s">
        <v>212</v>
      </c>
      <c r="AH3682" s="25">
        <v>5489.01275037714</v>
      </c>
      <c r="AI3682" s="25">
        <v>4227.7173056807396</v>
      </c>
      <c r="AJ3682" s="25">
        <v>63.950518706391797</v>
      </c>
    </row>
    <row r="3683" spans="25:36" x14ac:dyDescent="0.2">
      <c r="Y3683" t="s">
        <v>6937</v>
      </c>
      <c r="Z3683" t="s">
        <v>212</v>
      </c>
      <c r="AA3683" s="6">
        <v>2645.8607829586899</v>
      </c>
      <c r="AB3683" s="6">
        <v>2190.4518331112499</v>
      </c>
      <c r="AC3683" s="6">
        <v>61.603169739795597</v>
      </c>
      <c r="AF3683" s="24" t="s">
        <v>9891</v>
      </c>
      <c r="AG3683" s="24" t="s">
        <v>212</v>
      </c>
      <c r="AH3683" s="25">
        <v>21026.419668245198</v>
      </c>
      <c r="AI3683" s="25">
        <v>4227.9487102593403</v>
      </c>
      <c r="AJ3683" s="25">
        <v>156.16963599939299</v>
      </c>
    </row>
    <row r="3684" spans="25:36" x14ac:dyDescent="0.2">
      <c r="Y3684" t="s">
        <v>6939</v>
      </c>
      <c r="Z3684" t="s">
        <v>212</v>
      </c>
      <c r="AA3684" s="6">
        <v>2645.9006953569701</v>
      </c>
      <c r="AB3684" s="6">
        <v>2500.4930857803902</v>
      </c>
      <c r="AC3684" s="6">
        <v>66.058294860660695</v>
      </c>
      <c r="AF3684" s="24" t="s">
        <v>6549</v>
      </c>
      <c r="AG3684" s="24" t="s">
        <v>274</v>
      </c>
      <c r="AH3684" s="25">
        <v>3628.17930043776</v>
      </c>
      <c r="AI3684" s="25">
        <v>4228.9201424855301</v>
      </c>
      <c r="AJ3684" s="25">
        <v>47.8863407217762</v>
      </c>
    </row>
    <row r="3685" spans="25:36" x14ac:dyDescent="0.2">
      <c r="Y3685" t="s">
        <v>6940</v>
      </c>
      <c r="Z3685" t="s">
        <v>274</v>
      </c>
      <c r="AA3685" s="6">
        <v>2646.1395011448599</v>
      </c>
      <c r="AB3685" s="6">
        <v>517.84903129999998</v>
      </c>
      <c r="AC3685" s="6">
        <v>153.538973691867</v>
      </c>
      <c r="AF3685" s="24" t="s">
        <v>5968</v>
      </c>
      <c r="AG3685" s="24" t="s">
        <v>212</v>
      </c>
      <c r="AH3685" s="25">
        <v>4098.6579710245196</v>
      </c>
      <c r="AI3685" s="25">
        <v>4234.97389739762</v>
      </c>
      <c r="AJ3685" s="25">
        <v>49.137042896028703</v>
      </c>
    </row>
    <row r="3686" spans="25:36" x14ac:dyDescent="0.2">
      <c r="Y3686" t="s">
        <v>165</v>
      </c>
      <c r="Z3686" t="s">
        <v>212</v>
      </c>
      <c r="AA3686" s="6">
        <v>2646.32742572699</v>
      </c>
      <c r="AB3686" s="6">
        <v>1937.0883627922799</v>
      </c>
      <c r="AC3686" s="6">
        <v>113.821386217929</v>
      </c>
      <c r="AF3686" s="24" t="s">
        <v>5722</v>
      </c>
      <c r="AG3686" s="24" t="s">
        <v>212</v>
      </c>
      <c r="AH3686" s="25">
        <v>8933.5969684360207</v>
      </c>
      <c r="AI3686" s="25">
        <v>4240</v>
      </c>
      <c r="AJ3686" s="25">
        <v>163.359720201606</v>
      </c>
    </row>
    <row r="3687" spans="25:36" x14ac:dyDescent="0.2">
      <c r="Y3687" t="s">
        <v>6943</v>
      </c>
      <c r="Z3687" t="s">
        <v>212</v>
      </c>
      <c r="AA3687" s="6">
        <v>2646.58404300756</v>
      </c>
      <c r="AB3687" s="6">
        <v>2241.725403378</v>
      </c>
      <c r="AC3687" s="6">
        <v>63.257084966848097</v>
      </c>
      <c r="AF3687" s="24" t="s">
        <v>8050</v>
      </c>
      <c r="AG3687" s="24" t="s">
        <v>212</v>
      </c>
      <c r="AH3687" s="25">
        <v>5106.0132905919199</v>
      </c>
      <c r="AI3687" s="25">
        <v>4241.1776977729496</v>
      </c>
      <c r="AJ3687" s="25">
        <v>102.643943131413</v>
      </c>
    </row>
    <row r="3688" spans="25:36" x14ac:dyDescent="0.2">
      <c r="Y3688" t="s">
        <v>6945</v>
      </c>
      <c r="Z3688" t="s">
        <v>212</v>
      </c>
      <c r="AA3688" s="6">
        <v>2646.82101046854</v>
      </c>
      <c r="AB3688" s="6">
        <v>2191.4534145750199</v>
      </c>
      <c r="AC3688" s="6">
        <v>65.868204658044604</v>
      </c>
      <c r="AF3688" s="24" t="s">
        <v>8106</v>
      </c>
      <c r="AG3688" s="24" t="s">
        <v>212</v>
      </c>
      <c r="AH3688" s="25">
        <v>5539.0284103572603</v>
      </c>
      <c r="AI3688" s="25">
        <v>4243.2999006723603</v>
      </c>
      <c r="AJ3688" s="25">
        <v>65.977568408777699</v>
      </c>
    </row>
    <row r="3689" spans="25:36" x14ac:dyDescent="0.2">
      <c r="Y3689" t="s">
        <v>137</v>
      </c>
      <c r="Z3689" t="s">
        <v>212</v>
      </c>
      <c r="AA3689" s="6">
        <v>2651.3409837718</v>
      </c>
      <c r="AB3689" s="6">
        <v>2107.2438570844101</v>
      </c>
      <c r="AC3689" s="6">
        <v>70.538343918467604</v>
      </c>
      <c r="AF3689" s="24" t="s">
        <v>5794</v>
      </c>
      <c r="AG3689" s="24" t="s">
        <v>212</v>
      </c>
      <c r="AH3689" s="25">
        <v>3320.40386767072</v>
      </c>
      <c r="AI3689" s="25">
        <v>4246.0074680433599</v>
      </c>
      <c r="AJ3689" s="25">
        <v>72.812766801417894</v>
      </c>
    </row>
    <row r="3690" spans="25:36" x14ac:dyDescent="0.2">
      <c r="Y3690" t="s">
        <v>6948</v>
      </c>
      <c r="Z3690" t="s">
        <v>212</v>
      </c>
      <c r="AA3690" s="6">
        <v>2652.01728179575</v>
      </c>
      <c r="AB3690" s="6">
        <v>2120.5961454483199</v>
      </c>
      <c r="AC3690" s="6">
        <v>103.776049986041</v>
      </c>
      <c r="AF3690" s="24" t="s">
        <v>7203</v>
      </c>
      <c r="AG3690" s="24" t="s">
        <v>212</v>
      </c>
      <c r="AH3690" s="25">
        <v>7044.1054750451103</v>
      </c>
      <c r="AI3690" s="25">
        <v>4248.0993011550099</v>
      </c>
      <c r="AJ3690" s="25">
        <v>167.57545900517701</v>
      </c>
    </row>
    <row r="3691" spans="25:36" x14ac:dyDescent="0.2">
      <c r="Y3691" t="s">
        <v>6950</v>
      </c>
      <c r="Z3691" t="s">
        <v>212</v>
      </c>
      <c r="AA3691" s="6">
        <v>2652.3535216677201</v>
      </c>
      <c r="AB3691" s="6">
        <v>2621.9712048824599</v>
      </c>
      <c r="AC3691" s="6">
        <v>92.662305132703807</v>
      </c>
      <c r="AF3691" s="24" t="s">
        <v>7381</v>
      </c>
      <c r="AG3691" s="24" t="s">
        <v>274</v>
      </c>
      <c r="AH3691" s="25">
        <v>5169.1241239882202</v>
      </c>
      <c r="AI3691" s="25">
        <v>4252.8088189928903</v>
      </c>
      <c r="AJ3691" s="25">
        <v>66.1430459614147</v>
      </c>
    </row>
    <row r="3692" spans="25:36" x14ac:dyDescent="0.2">
      <c r="Y3692" t="s">
        <v>6951</v>
      </c>
      <c r="Z3692" t="s">
        <v>274</v>
      </c>
      <c r="AA3692" s="6">
        <v>2654.72098800085</v>
      </c>
      <c r="AB3692" s="6">
        <v>1431.560987885</v>
      </c>
      <c r="AC3692" s="6">
        <v>151.70219595261599</v>
      </c>
      <c r="AF3692" s="24" t="s">
        <v>7294</v>
      </c>
      <c r="AG3692" s="24" t="s">
        <v>212</v>
      </c>
      <c r="AH3692" s="25">
        <v>4255.2756614011596</v>
      </c>
      <c r="AI3692" s="25">
        <v>4255.41186428328</v>
      </c>
      <c r="AJ3692" s="25">
        <v>43.5346354812797</v>
      </c>
    </row>
    <row r="3693" spans="25:36" x14ac:dyDescent="0.2">
      <c r="Y3693" t="s">
        <v>6953</v>
      </c>
      <c r="Z3693" t="s">
        <v>212</v>
      </c>
      <c r="AA3693" s="6">
        <v>2654.7255249876498</v>
      </c>
      <c r="AB3693" s="6">
        <v>1925.55142246184</v>
      </c>
      <c r="AC3693" s="6">
        <v>79.744891389732402</v>
      </c>
      <c r="AF3693" s="24" t="s">
        <v>7268</v>
      </c>
      <c r="AG3693" s="24" t="s">
        <v>212</v>
      </c>
      <c r="AH3693" s="25">
        <v>5621.4985088137801</v>
      </c>
      <c r="AI3693" s="25">
        <v>4258.4133257120102</v>
      </c>
      <c r="AJ3693" s="25">
        <v>73.714077262449294</v>
      </c>
    </row>
    <row r="3694" spans="25:36" x14ac:dyDescent="0.2">
      <c r="Y3694" t="s">
        <v>6955</v>
      </c>
      <c r="Z3694" t="s">
        <v>212</v>
      </c>
      <c r="AA3694" s="6">
        <v>2655.2531994256101</v>
      </c>
      <c r="AB3694" s="6">
        <v>1972.14069219988</v>
      </c>
      <c r="AC3694" s="6">
        <v>84.551445177558307</v>
      </c>
      <c r="AF3694" s="24" t="s">
        <v>7912</v>
      </c>
      <c r="AG3694" s="24" t="s">
        <v>212</v>
      </c>
      <c r="AH3694" s="25">
        <v>5458.70821838756</v>
      </c>
      <c r="AI3694" s="25">
        <v>4260.0325661894503</v>
      </c>
      <c r="AJ3694" s="25">
        <v>85.676529622517293</v>
      </c>
    </row>
    <row r="3695" spans="25:36" x14ac:dyDescent="0.2">
      <c r="Y3695" t="s">
        <v>147</v>
      </c>
      <c r="Z3695" t="s">
        <v>212</v>
      </c>
      <c r="AA3695" s="6">
        <v>2655.5880676445499</v>
      </c>
      <c r="AB3695" s="6">
        <v>2397.8040015144002</v>
      </c>
      <c r="AC3695" s="6">
        <v>66.088333977532699</v>
      </c>
      <c r="AF3695" s="24" t="s">
        <v>6513</v>
      </c>
      <c r="AG3695" s="24" t="s">
        <v>212</v>
      </c>
      <c r="AH3695" s="25">
        <v>4313.6230822040197</v>
      </c>
      <c r="AI3695" s="25">
        <v>4260.7384403740998</v>
      </c>
      <c r="AJ3695" s="25">
        <v>48.626622643917997</v>
      </c>
    </row>
    <row r="3696" spans="25:36" x14ac:dyDescent="0.2">
      <c r="Y3696" t="s">
        <v>6958</v>
      </c>
      <c r="Z3696" t="s">
        <v>212</v>
      </c>
      <c r="AA3696" s="6">
        <v>2658.58310796565</v>
      </c>
      <c r="AB3696" s="6">
        <v>2115.4426465763299</v>
      </c>
      <c r="AC3696" s="6">
        <v>60.959584391632198</v>
      </c>
      <c r="AF3696" s="24" t="s">
        <v>7141</v>
      </c>
      <c r="AG3696" s="24" t="s">
        <v>212</v>
      </c>
      <c r="AH3696" s="25">
        <v>4756.5923748671303</v>
      </c>
      <c r="AI3696" s="25">
        <v>4261.3304403970596</v>
      </c>
      <c r="AJ3696" s="25">
        <v>71.825289496924896</v>
      </c>
    </row>
    <row r="3697" spans="25:36" x14ac:dyDescent="0.2">
      <c r="Y3697" t="s">
        <v>6960</v>
      </c>
      <c r="Z3697" t="s">
        <v>212</v>
      </c>
      <c r="AA3697" s="6">
        <v>2659.0330093550601</v>
      </c>
      <c r="AB3697" s="6">
        <v>1992.66295345907</v>
      </c>
      <c r="AC3697" s="6">
        <v>101.78176887752301</v>
      </c>
      <c r="AF3697" s="24" t="s">
        <v>5618</v>
      </c>
      <c r="AG3697" s="24" t="s">
        <v>212</v>
      </c>
      <c r="AH3697" s="25">
        <v>3697.37730239961</v>
      </c>
      <c r="AI3697" s="25">
        <v>4261.42974066226</v>
      </c>
      <c r="AJ3697" s="25">
        <v>52.114853315782398</v>
      </c>
    </row>
    <row r="3698" spans="25:36" x14ac:dyDescent="0.2">
      <c r="Y3698" t="s">
        <v>6962</v>
      </c>
      <c r="Z3698" t="s">
        <v>212</v>
      </c>
      <c r="AA3698" s="6">
        <v>2659.07818155327</v>
      </c>
      <c r="AB3698" s="6">
        <v>1895.86158119478</v>
      </c>
      <c r="AC3698" s="6">
        <v>92.347504974908404</v>
      </c>
      <c r="AF3698" s="24" t="s">
        <v>7104</v>
      </c>
      <c r="AG3698" s="24" t="s">
        <v>212</v>
      </c>
      <c r="AH3698" s="25">
        <v>4483.89056328278</v>
      </c>
      <c r="AI3698" s="25">
        <v>4261.6755954259497</v>
      </c>
      <c r="AJ3698" s="25">
        <v>45.346798899106702</v>
      </c>
    </row>
    <row r="3699" spans="25:36" x14ac:dyDescent="0.2">
      <c r="Y3699" t="s">
        <v>6964</v>
      </c>
      <c r="Z3699" t="s">
        <v>212</v>
      </c>
      <c r="AA3699" s="6">
        <v>2659.7556861367498</v>
      </c>
      <c r="AB3699" s="6">
        <v>2162.7367396105201</v>
      </c>
      <c r="AC3699" s="6">
        <v>76.386548574179102</v>
      </c>
      <c r="AF3699" s="24" t="s">
        <v>7864</v>
      </c>
      <c r="AG3699" s="24" t="s">
        <v>212</v>
      </c>
      <c r="AH3699" s="25">
        <v>4726.4134510814401</v>
      </c>
      <c r="AI3699" s="25">
        <v>4263.6718319491902</v>
      </c>
      <c r="AJ3699" s="25">
        <v>78.173466776931406</v>
      </c>
    </row>
    <row r="3700" spans="25:36" x14ac:dyDescent="0.2">
      <c r="Y3700" t="s">
        <v>6966</v>
      </c>
      <c r="Z3700" t="s">
        <v>212</v>
      </c>
      <c r="AA3700" s="6">
        <v>2662.4093666797098</v>
      </c>
      <c r="AB3700" s="6">
        <v>1396.9133858498899</v>
      </c>
      <c r="AC3700" s="6">
        <v>107.44313574030799</v>
      </c>
      <c r="AF3700" s="24" t="s">
        <v>7594</v>
      </c>
      <c r="AG3700" s="24" t="s">
        <v>212</v>
      </c>
      <c r="AH3700" s="25">
        <v>4592.96003470905</v>
      </c>
      <c r="AI3700" s="25">
        <v>4264.4972153485196</v>
      </c>
      <c r="AJ3700" s="25">
        <v>73.864235040534396</v>
      </c>
    </row>
    <row r="3701" spans="25:36" x14ac:dyDescent="0.2">
      <c r="Y3701" t="s">
        <v>6968</v>
      </c>
      <c r="Z3701" t="s">
        <v>212</v>
      </c>
      <c r="AA3701" s="6">
        <v>2663.2449594425598</v>
      </c>
      <c r="AB3701" s="6">
        <v>2121.0526928107302</v>
      </c>
      <c r="AC3701" s="6">
        <v>66.258342420422096</v>
      </c>
      <c r="AF3701" s="24" t="s">
        <v>7783</v>
      </c>
      <c r="AG3701" s="24" t="s">
        <v>212</v>
      </c>
      <c r="AH3701" s="25">
        <v>6472.6414277120102</v>
      </c>
      <c r="AI3701" s="25">
        <v>4266.4676810708497</v>
      </c>
      <c r="AJ3701" s="25">
        <v>73.120882475694501</v>
      </c>
    </row>
    <row r="3702" spans="25:36" x14ac:dyDescent="0.2">
      <c r="Y3702" t="s">
        <v>6970</v>
      </c>
      <c r="Z3702" t="s">
        <v>212</v>
      </c>
      <c r="AA3702" s="6">
        <v>2664.6213452133802</v>
      </c>
      <c r="AB3702" s="6">
        <v>1972.2533038346901</v>
      </c>
      <c r="AC3702" s="6">
        <v>85.210131885943298</v>
      </c>
      <c r="AF3702" s="24" t="s">
        <v>7147</v>
      </c>
      <c r="AG3702" s="24" t="s">
        <v>212</v>
      </c>
      <c r="AH3702" s="25">
        <v>4085.5116350684598</v>
      </c>
      <c r="AI3702" s="25">
        <v>4266.74855729721</v>
      </c>
      <c r="AJ3702" s="25">
        <v>73.460562552147493</v>
      </c>
    </row>
    <row r="3703" spans="25:36" x14ac:dyDescent="0.2">
      <c r="Y3703" t="s">
        <v>6972</v>
      </c>
      <c r="Z3703" t="s">
        <v>212</v>
      </c>
      <c r="AA3703" s="6">
        <v>2665.5766686970301</v>
      </c>
      <c r="AB3703" s="6">
        <v>1721.7230722484901</v>
      </c>
      <c r="AC3703" s="6">
        <v>102.475996439976</v>
      </c>
      <c r="AF3703" s="24" t="s">
        <v>7588</v>
      </c>
      <c r="AG3703" s="24" t="s">
        <v>212</v>
      </c>
      <c r="AH3703" s="25">
        <v>4519.7983317243898</v>
      </c>
      <c r="AI3703" s="25">
        <v>4267.2200746938097</v>
      </c>
      <c r="AJ3703" s="25">
        <v>48.757455092725699</v>
      </c>
    </row>
    <row r="3704" spans="25:36" x14ac:dyDescent="0.2">
      <c r="Y3704" t="s">
        <v>6974</v>
      </c>
      <c r="Z3704" t="s">
        <v>212</v>
      </c>
      <c r="AA3704" s="6">
        <v>2666.0541593675098</v>
      </c>
      <c r="AB3704" s="6">
        <v>2336.4372041193901</v>
      </c>
      <c r="AC3704" s="6">
        <v>48.692433107273999</v>
      </c>
      <c r="AF3704" s="24" t="s">
        <v>6809</v>
      </c>
      <c r="AG3704" s="24" t="s">
        <v>212</v>
      </c>
      <c r="AH3704" s="25">
        <v>5031.31427933944</v>
      </c>
      <c r="AI3704" s="25">
        <v>4267.7009880872301</v>
      </c>
      <c r="AJ3704" s="25">
        <v>69.684689829161201</v>
      </c>
    </row>
    <row r="3705" spans="25:36" x14ac:dyDescent="0.2">
      <c r="Y3705" t="s">
        <v>6976</v>
      </c>
      <c r="Z3705" t="s">
        <v>212</v>
      </c>
      <c r="AA3705" s="6">
        <v>2669.29922482555</v>
      </c>
      <c r="AB3705" s="6">
        <v>1651.7878045110599</v>
      </c>
      <c r="AC3705" s="6">
        <v>142.45082594777799</v>
      </c>
      <c r="AF3705" s="24" t="s">
        <v>7924</v>
      </c>
      <c r="AG3705" s="24" t="s">
        <v>212</v>
      </c>
      <c r="AH3705" s="25">
        <v>5059.1736745707503</v>
      </c>
      <c r="AI3705" s="25">
        <v>4269.45456545257</v>
      </c>
      <c r="AJ3705" s="25">
        <v>66.180628916465196</v>
      </c>
    </row>
    <row r="3706" spans="25:36" x14ac:dyDescent="0.2">
      <c r="Y3706" t="s">
        <v>6977</v>
      </c>
      <c r="Z3706" t="s">
        <v>212</v>
      </c>
      <c r="AA3706" s="6">
        <v>2671.0935682926001</v>
      </c>
      <c r="AB3706" s="6">
        <v>2634.8126558102099</v>
      </c>
      <c r="AC3706" s="6">
        <v>41.177973753505597</v>
      </c>
      <c r="AF3706" s="24" t="s">
        <v>7621</v>
      </c>
      <c r="AG3706" s="24" t="s">
        <v>212</v>
      </c>
      <c r="AH3706" s="25">
        <v>4846.9177826421801</v>
      </c>
      <c r="AI3706" s="25">
        <v>4274.0737223218903</v>
      </c>
      <c r="AJ3706" s="25">
        <v>48.107059021205899</v>
      </c>
    </row>
    <row r="3707" spans="25:36" x14ac:dyDescent="0.2">
      <c r="Y3707" t="s">
        <v>6979</v>
      </c>
      <c r="Z3707" t="s">
        <v>212</v>
      </c>
      <c r="AA3707" s="6">
        <v>2671.3031564118201</v>
      </c>
      <c r="AB3707" s="6">
        <v>2177.38413274923</v>
      </c>
      <c r="AC3707" s="6">
        <v>85.2835713692116</v>
      </c>
      <c r="AF3707" s="24" t="s">
        <v>6481</v>
      </c>
      <c r="AG3707" s="24" t="s">
        <v>212</v>
      </c>
      <c r="AH3707" s="25">
        <v>3898.3577588011299</v>
      </c>
      <c r="AI3707" s="25">
        <v>4280.4528737365299</v>
      </c>
      <c r="AJ3707" s="25">
        <v>42.058424441361197</v>
      </c>
    </row>
    <row r="3708" spans="25:36" x14ac:dyDescent="0.2">
      <c r="Y3708" t="s">
        <v>6981</v>
      </c>
      <c r="Z3708" t="s">
        <v>212</v>
      </c>
      <c r="AA3708" s="6">
        <v>2676.6529038827998</v>
      </c>
      <c r="AB3708" s="6">
        <v>1773.5811748153101</v>
      </c>
      <c r="AC3708" s="6">
        <v>66.2885490955926</v>
      </c>
      <c r="AF3708" s="24" t="s">
        <v>5767</v>
      </c>
      <c r="AG3708" s="24" t="s">
        <v>274</v>
      </c>
      <c r="AH3708" s="25">
        <v>4713.8381795915502</v>
      </c>
      <c r="AI3708" s="25">
        <v>4281.3263946729703</v>
      </c>
      <c r="AJ3708" s="25">
        <v>52.375181417704901</v>
      </c>
    </row>
    <row r="3709" spans="25:36" x14ac:dyDescent="0.2">
      <c r="Y3709" t="s">
        <v>6983</v>
      </c>
      <c r="Z3709" t="s">
        <v>212</v>
      </c>
      <c r="AA3709" s="6">
        <v>2676.74537021587</v>
      </c>
      <c r="AB3709" s="6">
        <v>1730.6647339137501</v>
      </c>
      <c r="AC3709" s="6">
        <v>182.419207965602</v>
      </c>
      <c r="AF3709" s="24" t="s">
        <v>7960</v>
      </c>
      <c r="AG3709" s="24" t="s">
        <v>212</v>
      </c>
      <c r="AH3709" s="25">
        <v>4889.54172871426</v>
      </c>
      <c r="AI3709" s="25">
        <v>4282.3482113021801</v>
      </c>
      <c r="AJ3709" s="25">
        <v>73.657022102131606</v>
      </c>
    </row>
    <row r="3710" spans="25:36" x14ac:dyDescent="0.2">
      <c r="Y3710" t="s">
        <v>6985</v>
      </c>
      <c r="Z3710" t="s">
        <v>212</v>
      </c>
      <c r="AA3710" s="6">
        <v>2677.9433756201202</v>
      </c>
      <c r="AB3710" s="6">
        <v>1694.14388426852</v>
      </c>
      <c r="AC3710" s="6">
        <v>95.293065097206707</v>
      </c>
      <c r="AF3710" s="24" t="s">
        <v>7844</v>
      </c>
      <c r="AG3710" s="24" t="s">
        <v>212</v>
      </c>
      <c r="AH3710" s="25">
        <v>4683.2871622373104</v>
      </c>
      <c r="AI3710" s="25">
        <v>4284.3883130764798</v>
      </c>
      <c r="AJ3710" s="25">
        <v>57.316493706951697</v>
      </c>
    </row>
    <row r="3711" spans="25:36" x14ac:dyDescent="0.2">
      <c r="Y3711" t="s">
        <v>6987</v>
      </c>
      <c r="Z3711" t="s">
        <v>212</v>
      </c>
      <c r="AA3711" s="6">
        <v>2678.4559178745399</v>
      </c>
      <c r="AB3711" s="6">
        <v>480.36408546265301</v>
      </c>
      <c r="AC3711" s="6">
        <v>192.933465741455</v>
      </c>
      <c r="AF3711" s="24" t="s">
        <v>7074</v>
      </c>
      <c r="AG3711" s="24" t="s">
        <v>212</v>
      </c>
      <c r="AH3711" s="25">
        <v>4370.14884591379</v>
      </c>
      <c r="AI3711" s="25">
        <v>4285.1273171391003</v>
      </c>
      <c r="AJ3711" s="25">
        <v>56.383449990557203</v>
      </c>
    </row>
    <row r="3712" spans="25:36" x14ac:dyDescent="0.2">
      <c r="Y3712" t="s">
        <v>6989</v>
      </c>
      <c r="Z3712" t="s">
        <v>212</v>
      </c>
      <c r="AA3712" s="6">
        <v>2679.0048296203199</v>
      </c>
      <c r="AB3712" s="6">
        <v>1765.67907595368</v>
      </c>
      <c r="AC3712" s="6">
        <v>82.204389897575894</v>
      </c>
      <c r="AF3712" s="24" t="s">
        <v>6376</v>
      </c>
      <c r="AG3712" s="24" t="s">
        <v>212</v>
      </c>
      <c r="AH3712" s="25">
        <v>4525.6204684313398</v>
      </c>
      <c r="AI3712" s="25">
        <v>4286.4528198846001</v>
      </c>
      <c r="AJ3712" s="25">
        <v>51.626344790759198</v>
      </c>
    </row>
    <row r="3713" spans="25:36" x14ac:dyDescent="0.2">
      <c r="Y3713" t="s">
        <v>6991</v>
      </c>
      <c r="Z3713" t="s">
        <v>212</v>
      </c>
      <c r="AA3713" s="6">
        <v>2680.0615697277599</v>
      </c>
      <c r="AB3713" s="6">
        <v>1941.2273188684001</v>
      </c>
      <c r="AC3713" s="6">
        <v>62.3879017717965</v>
      </c>
      <c r="AF3713" s="24" t="s">
        <v>7004</v>
      </c>
      <c r="AG3713" s="24" t="s">
        <v>212</v>
      </c>
      <c r="AH3713" s="25">
        <v>4886.0811690750197</v>
      </c>
      <c r="AI3713" s="25">
        <v>4288.5140561499102</v>
      </c>
      <c r="AJ3713" s="25">
        <v>46.8503968904663</v>
      </c>
    </row>
    <row r="3714" spans="25:36" x14ac:dyDescent="0.2">
      <c r="Y3714" t="s">
        <v>153</v>
      </c>
      <c r="Z3714" t="s">
        <v>212</v>
      </c>
      <c r="AA3714" s="6">
        <v>2681.2582801017902</v>
      </c>
      <c r="AB3714" s="6">
        <v>1862.76727266131</v>
      </c>
      <c r="AC3714" s="6">
        <v>65.793880610721999</v>
      </c>
      <c r="AF3714" s="24" t="s">
        <v>7628</v>
      </c>
      <c r="AG3714" s="24" t="s">
        <v>212</v>
      </c>
      <c r="AH3714" s="25">
        <v>4478.6822424683596</v>
      </c>
      <c r="AI3714" s="25">
        <v>4288.6998112526599</v>
      </c>
      <c r="AJ3714" s="25">
        <v>53.620130445605</v>
      </c>
    </row>
    <row r="3715" spans="25:36" x14ac:dyDescent="0.2">
      <c r="Y3715" t="s">
        <v>6994</v>
      </c>
      <c r="Z3715" t="s">
        <v>212</v>
      </c>
      <c r="AA3715" s="6">
        <v>2682.0545914211898</v>
      </c>
      <c r="AB3715" s="6">
        <v>2606</v>
      </c>
      <c r="AC3715" s="6">
        <v>57.323620312403897</v>
      </c>
      <c r="AF3715" s="24" t="s">
        <v>7498</v>
      </c>
      <c r="AG3715" s="24" t="s">
        <v>212</v>
      </c>
      <c r="AH3715" s="25">
        <v>5167.92660049182</v>
      </c>
      <c r="AI3715" s="25">
        <v>4289.4894441858896</v>
      </c>
      <c r="AJ3715" s="25">
        <v>64.105014621699695</v>
      </c>
    </row>
    <row r="3716" spans="25:36" x14ac:dyDescent="0.2">
      <c r="Y3716" t="s">
        <v>6996</v>
      </c>
      <c r="Z3716" t="s">
        <v>212</v>
      </c>
      <c r="AA3716" s="6">
        <v>2682.2750852239701</v>
      </c>
      <c r="AB3716" s="6">
        <v>2084.5719169163099</v>
      </c>
      <c r="AC3716" s="6">
        <v>115.550416968262</v>
      </c>
      <c r="AF3716" s="24" t="s">
        <v>7389</v>
      </c>
      <c r="AG3716" s="24" t="s">
        <v>212</v>
      </c>
      <c r="AH3716" s="25">
        <v>4153.2079056840203</v>
      </c>
      <c r="AI3716" s="25">
        <v>4289.4894441858896</v>
      </c>
      <c r="AJ3716" s="25">
        <v>33.9336046375577</v>
      </c>
    </row>
    <row r="3717" spans="25:36" x14ac:dyDescent="0.2">
      <c r="Y3717" t="s">
        <v>6998</v>
      </c>
      <c r="Z3717" t="s">
        <v>212</v>
      </c>
      <c r="AA3717" s="6">
        <v>2684.3450698381798</v>
      </c>
      <c r="AB3717" s="6">
        <v>1624.32095986833</v>
      </c>
      <c r="AC3717" s="6">
        <v>134.42134446846899</v>
      </c>
      <c r="AF3717" s="24" t="s">
        <v>8280</v>
      </c>
      <c r="AG3717" s="24" t="s">
        <v>212</v>
      </c>
      <c r="AH3717" s="25">
        <v>5425.3240684172997</v>
      </c>
      <c r="AI3717" s="25">
        <v>4294.9512406337999</v>
      </c>
      <c r="AJ3717" s="25">
        <v>59.508225759589799</v>
      </c>
    </row>
    <row r="3718" spans="25:36" x14ac:dyDescent="0.2">
      <c r="Y3718" t="s">
        <v>7000</v>
      </c>
      <c r="Z3718" t="s">
        <v>212</v>
      </c>
      <c r="AA3718" s="6">
        <v>2686.03476537705</v>
      </c>
      <c r="AB3718" s="6">
        <v>1436.4223275889899</v>
      </c>
      <c r="AC3718" s="6">
        <v>122.41516497761</v>
      </c>
      <c r="AF3718" s="24" t="s">
        <v>7494</v>
      </c>
      <c r="AG3718" s="24" t="s">
        <v>212</v>
      </c>
      <c r="AH3718" s="25">
        <v>5701.1341704780298</v>
      </c>
      <c r="AI3718" s="25">
        <v>4297</v>
      </c>
      <c r="AJ3718" s="25">
        <v>76.043096016987306</v>
      </c>
    </row>
    <row r="3719" spans="25:36" x14ac:dyDescent="0.2">
      <c r="Y3719" t="s">
        <v>7002</v>
      </c>
      <c r="Z3719" t="s">
        <v>212</v>
      </c>
      <c r="AA3719" s="6">
        <v>2690.4935001218701</v>
      </c>
      <c r="AB3719" s="6">
        <v>2045.7782110482899</v>
      </c>
      <c r="AC3719" s="6">
        <v>73.8344161470269</v>
      </c>
      <c r="AF3719" s="24" t="s">
        <v>7623</v>
      </c>
      <c r="AG3719" s="24" t="s">
        <v>212</v>
      </c>
      <c r="AH3719" s="25">
        <v>4679.5314779460596</v>
      </c>
      <c r="AI3719" s="25">
        <v>4297.4842407592696</v>
      </c>
      <c r="AJ3719" s="25">
        <v>47.141536860713998</v>
      </c>
    </row>
    <row r="3720" spans="25:36" x14ac:dyDescent="0.2">
      <c r="Y3720" t="s">
        <v>7004</v>
      </c>
      <c r="Z3720" t="s">
        <v>212</v>
      </c>
      <c r="AA3720" s="6">
        <v>2692.02378232004</v>
      </c>
      <c r="AB3720" s="6">
        <v>2398.63797676479</v>
      </c>
      <c r="AC3720" s="6">
        <v>57.7034702325411</v>
      </c>
      <c r="AF3720" s="24" t="s">
        <v>7173</v>
      </c>
      <c r="AG3720" s="24" t="s">
        <v>212</v>
      </c>
      <c r="AH3720" s="25">
        <v>4476.3429762569604</v>
      </c>
      <c r="AI3720" s="25">
        <v>4302.49126525464</v>
      </c>
      <c r="AJ3720" s="25">
        <v>43.732859861138898</v>
      </c>
    </row>
    <row r="3721" spans="25:36" x14ac:dyDescent="0.2">
      <c r="Y3721" t="s">
        <v>7006</v>
      </c>
      <c r="Z3721" t="s">
        <v>212</v>
      </c>
      <c r="AA3721" s="6">
        <v>2694.2071047181498</v>
      </c>
      <c r="AB3721" s="6">
        <v>2499.3412858900501</v>
      </c>
      <c r="AC3721" s="6">
        <v>63.1415437049383</v>
      </c>
      <c r="AF3721" s="24" t="s">
        <v>7926</v>
      </c>
      <c r="AG3721" s="24" t="s">
        <v>212</v>
      </c>
      <c r="AH3721" s="25">
        <v>5222.1419785832704</v>
      </c>
      <c r="AI3721" s="25">
        <v>4302.7219424126997</v>
      </c>
      <c r="AJ3721" s="25">
        <v>56.599228185506398</v>
      </c>
    </row>
    <row r="3722" spans="25:36" x14ac:dyDescent="0.2">
      <c r="Y3722" t="s">
        <v>7008</v>
      </c>
      <c r="Z3722" t="s">
        <v>212</v>
      </c>
      <c r="AA3722" s="6">
        <v>2694.3609502047598</v>
      </c>
      <c r="AB3722" s="6">
        <v>2504.4798380911402</v>
      </c>
      <c r="AC3722" s="6">
        <v>55.955953905075397</v>
      </c>
      <c r="AF3722" s="24" t="s">
        <v>7346</v>
      </c>
      <c r="AG3722" s="24" t="s">
        <v>212</v>
      </c>
      <c r="AH3722" s="25">
        <v>3942.1205919672502</v>
      </c>
      <c r="AI3722" s="25">
        <v>4305.4176782982604</v>
      </c>
      <c r="AJ3722" s="25">
        <v>51.463455963119003</v>
      </c>
    </row>
    <row r="3723" spans="25:36" x14ac:dyDescent="0.2">
      <c r="Y3723" t="s">
        <v>7010</v>
      </c>
      <c r="Z3723" t="s">
        <v>212</v>
      </c>
      <c r="AA3723" s="6">
        <v>2696.4957541326698</v>
      </c>
      <c r="AB3723" s="6">
        <v>2307.427322</v>
      </c>
      <c r="AC3723" s="6">
        <v>42.8706486338369</v>
      </c>
      <c r="AF3723" s="24" t="s">
        <v>7392</v>
      </c>
      <c r="AG3723" s="24" t="s">
        <v>212</v>
      </c>
      <c r="AH3723" s="25">
        <v>8395.4671860957096</v>
      </c>
      <c r="AI3723" s="25">
        <v>4311.6735669564896</v>
      </c>
      <c r="AJ3723" s="25">
        <v>190.24551953541999</v>
      </c>
    </row>
    <row r="3724" spans="25:36" x14ac:dyDescent="0.2">
      <c r="Y3724" t="s">
        <v>7012</v>
      </c>
      <c r="Z3724" t="s">
        <v>212</v>
      </c>
      <c r="AA3724" s="6">
        <v>2698.57782653104</v>
      </c>
      <c r="AB3724" s="6">
        <v>2257.7370928723399</v>
      </c>
      <c r="AC3724" s="6">
        <v>67.504468904696495</v>
      </c>
      <c r="AF3724" s="24" t="s">
        <v>6843</v>
      </c>
      <c r="AG3724" s="24" t="s">
        <v>212</v>
      </c>
      <c r="AH3724" s="25">
        <v>4082.0709882455999</v>
      </c>
      <c r="AI3724" s="25">
        <v>4315.0422787912403</v>
      </c>
      <c r="AJ3724" s="25">
        <v>39.285885346847202</v>
      </c>
    </row>
    <row r="3725" spans="25:36" x14ac:dyDescent="0.2">
      <c r="Y3725" t="s">
        <v>7014</v>
      </c>
      <c r="Z3725" t="s">
        <v>212</v>
      </c>
      <c r="AA3725" s="6">
        <v>2700.6048135343099</v>
      </c>
      <c r="AB3725" s="6">
        <v>2179.88980553083</v>
      </c>
      <c r="AC3725" s="6">
        <v>86.398681387187594</v>
      </c>
      <c r="AF3725" s="24" t="s">
        <v>7169</v>
      </c>
      <c r="AG3725" s="24" t="s">
        <v>212</v>
      </c>
      <c r="AH3725" s="25">
        <v>3844.4961737091699</v>
      </c>
      <c r="AI3725" s="25">
        <v>4315.1628616935304</v>
      </c>
      <c r="AJ3725" s="25">
        <v>78.933878509233907</v>
      </c>
    </row>
    <row r="3726" spans="25:36" x14ac:dyDescent="0.2">
      <c r="Y3726" t="s">
        <v>7016</v>
      </c>
      <c r="Z3726" t="s">
        <v>212</v>
      </c>
      <c r="AA3726" s="6">
        <v>2704.30705448035</v>
      </c>
      <c r="AB3726" s="6">
        <v>1652.03510107631</v>
      </c>
      <c r="AC3726" s="6">
        <v>120.815391059723</v>
      </c>
      <c r="AF3726" s="24" t="s">
        <v>10885</v>
      </c>
      <c r="AG3726" s="24" t="s">
        <v>212</v>
      </c>
      <c r="AH3726" s="25">
        <v>4048.5592668750901</v>
      </c>
      <c r="AI3726" s="25">
        <v>4317.71187454746</v>
      </c>
      <c r="AJ3726" s="25">
        <v>53.165574820436298</v>
      </c>
    </row>
    <row r="3727" spans="25:36" x14ac:dyDescent="0.2">
      <c r="Y3727" t="s">
        <v>7017</v>
      </c>
      <c r="Z3727" t="s">
        <v>212</v>
      </c>
      <c r="AA3727" s="6">
        <v>2706.0090954910302</v>
      </c>
      <c r="AB3727" s="6">
        <v>2479.8425908933</v>
      </c>
      <c r="AC3727" s="6">
        <v>58.193960155312197</v>
      </c>
      <c r="AF3727" s="24" t="s">
        <v>7729</v>
      </c>
      <c r="AG3727" s="24" t="s">
        <v>212</v>
      </c>
      <c r="AH3727" s="25">
        <v>4711.8757665405601</v>
      </c>
      <c r="AI3727" s="25">
        <v>4318.6985901197104</v>
      </c>
      <c r="AJ3727" s="25">
        <v>48.246263272722601</v>
      </c>
    </row>
    <row r="3728" spans="25:36" x14ac:dyDescent="0.2">
      <c r="Y3728" t="s">
        <v>7019</v>
      </c>
      <c r="Z3728" t="s">
        <v>274</v>
      </c>
      <c r="AA3728" s="6">
        <v>2708.4330828399002</v>
      </c>
      <c r="AB3728" s="6">
        <v>1764.16512921664</v>
      </c>
      <c r="AC3728" s="6">
        <v>91.7092165206315</v>
      </c>
      <c r="AF3728" s="24" t="s">
        <v>5755</v>
      </c>
      <c r="AG3728" s="24" t="s">
        <v>212</v>
      </c>
      <c r="AH3728" s="25">
        <v>3418.6953703559302</v>
      </c>
      <c r="AI3728" s="25">
        <v>4320</v>
      </c>
      <c r="AJ3728" s="25">
        <v>61.287148551521199</v>
      </c>
    </row>
    <row r="3729" spans="25:36" x14ac:dyDescent="0.2">
      <c r="Y3729" t="s">
        <v>7021</v>
      </c>
      <c r="Z3729" t="s">
        <v>212</v>
      </c>
      <c r="AA3729" s="6">
        <v>2711.1290514354801</v>
      </c>
      <c r="AB3729" s="6">
        <v>1487.1106859502099</v>
      </c>
      <c r="AC3729" s="6">
        <v>107.040256484496</v>
      </c>
      <c r="AF3729" s="24" t="s">
        <v>7329</v>
      </c>
      <c r="AG3729" s="24" t="s">
        <v>212</v>
      </c>
      <c r="AH3729" s="25">
        <v>5098.1906848133303</v>
      </c>
      <c r="AI3729" s="25">
        <v>4325.1642671108202</v>
      </c>
      <c r="AJ3729" s="25">
        <v>63.780029989024698</v>
      </c>
    </row>
    <row r="3730" spans="25:36" x14ac:dyDescent="0.2">
      <c r="Y3730" t="s">
        <v>7023</v>
      </c>
      <c r="Z3730" t="s">
        <v>212</v>
      </c>
      <c r="AA3730" s="6">
        <v>2711.52704816401</v>
      </c>
      <c r="AB3730" s="6">
        <v>2372.53140921775</v>
      </c>
      <c r="AC3730" s="6">
        <v>73.512602704405793</v>
      </c>
      <c r="AF3730" s="24" t="s">
        <v>7297</v>
      </c>
      <c r="AG3730" s="24" t="s">
        <v>212</v>
      </c>
      <c r="AH3730" s="25">
        <v>4454.526793684</v>
      </c>
      <c r="AI3730" s="25">
        <v>4332.0212622054596</v>
      </c>
      <c r="AJ3730" s="25">
        <v>64.291163404434101</v>
      </c>
    </row>
    <row r="3731" spans="25:36" x14ac:dyDescent="0.2">
      <c r="Y3731" t="s">
        <v>7025</v>
      </c>
      <c r="Z3731" t="s">
        <v>212</v>
      </c>
      <c r="AA3731" s="6">
        <v>2712.2225013428501</v>
      </c>
      <c r="AB3731" s="6">
        <v>1678.60782431697</v>
      </c>
      <c r="AC3731" s="6">
        <v>69.025671783018794</v>
      </c>
      <c r="AF3731" s="24" t="s">
        <v>7227</v>
      </c>
      <c r="AG3731" s="24" t="s">
        <v>212</v>
      </c>
      <c r="AH3731" s="25">
        <v>8061.3737767522398</v>
      </c>
      <c r="AI3731" s="25">
        <v>4332.6068486313898</v>
      </c>
      <c r="AJ3731" s="25">
        <v>166.439256669847</v>
      </c>
    </row>
    <row r="3732" spans="25:36" x14ac:dyDescent="0.2">
      <c r="Y3732" t="s">
        <v>7027</v>
      </c>
      <c r="Z3732" t="s">
        <v>212</v>
      </c>
      <c r="AA3732" s="6">
        <v>2713.2924164862702</v>
      </c>
      <c r="AB3732" s="6">
        <v>2615.4476480737899</v>
      </c>
      <c r="AC3732" s="6">
        <v>53.811330312200802</v>
      </c>
      <c r="AF3732" s="24" t="s">
        <v>7376</v>
      </c>
      <c r="AG3732" s="24" t="s">
        <v>212</v>
      </c>
      <c r="AH3732" s="25">
        <v>4010.6979407123199</v>
      </c>
      <c r="AI3732" s="25">
        <v>4334.5645012755904</v>
      </c>
      <c r="AJ3732" s="25">
        <v>38.838551041537698</v>
      </c>
    </row>
    <row r="3733" spans="25:36" x14ac:dyDescent="0.2">
      <c r="Y3733" t="s">
        <v>7029</v>
      </c>
      <c r="Z3733" t="s">
        <v>212</v>
      </c>
      <c r="AA3733" s="6">
        <v>2713.4724341944502</v>
      </c>
      <c r="AB3733" s="6">
        <v>2273.51694521935</v>
      </c>
      <c r="AC3733" s="6">
        <v>87.376536798414307</v>
      </c>
      <c r="AF3733" s="24" t="s">
        <v>8755</v>
      </c>
      <c r="AG3733" s="24" t="s">
        <v>212</v>
      </c>
      <c r="AH3733" s="25">
        <v>7126.5222224771896</v>
      </c>
      <c r="AI3733" s="25">
        <v>4340.1823336787102</v>
      </c>
      <c r="AJ3733" s="25">
        <v>107.371142537499</v>
      </c>
    </row>
    <row r="3734" spans="25:36" x14ac:dyDescent="0.2">
      <c r="Y3734" t="s">
        <v>7031</v>
      </c>
      <c r="Z3734" t="s">
        <v>212</v>
      </c>
      <c r="AA3734" s="6">
        <v>2713.6839463886899</v>
      </c>
      <c r="AB3734" s="6">
        <v>1664.03513404761</v>
      </c>
      <c r="AC3734" s="6">
        <v>160.678987233866</v>
      </c>
      <c r="AF3734" s="24" t="s">
        <v>131</v>
      </c>
      <c r="AG3734" s="24" t="s">
        <v>212</v>
      </c>
      <c r="AH3734" s="25">
        <v>5474.64856142804</v>
      </c>
      <c r="AI3734" s="25">
        <v>4350.6224522741604</v>
      </c>
      <c r="AJ3734" s="25">
        <v>68.383560675813698</v>
      </c>
    </row>
    <row r="3735" spans="25:36" x14ac:dyDescent="0.2">
      <c r="Y3735" t="s">
        <v>7033</v>
      </c>
      <c r="Z3735" t="s">
        <v>212</v>
      </c>
      <c r="AA3735" s="6">
        <v>2717.8252423742201</v>
      </c>
      <c r="AB3735" s="6">
        <v>1129.98789644767</v>
      </c>
      <c r="AC3735" s="6">
        <v>227.17019844644801</v>
      </c>
      <c r="AF3735" s="24" t="s">
        <v>7850</v>
      </c>
      <c r="AG3735" s="24" t="s">
        <v>212</v>
      </c>
      <c r="AH3735" s="25">
        <v>10522.0131926452</v>
      </c>
      <c r="AI3735" s="25">
        <v>4350.6373675672503</v>
      </c>
      <c r="AJ3735" s="25">
        <v>170.22857747696</v>
      </c>
    </row>
    <row r="3736" spans="25:36" x14ac:dyDescent="0.2">
      <c r="Y3736" t="s">
        <v>7035</v>
      </c>
      <c r="Z3736" t="s">
        <v>212</v>
      </c>
      <c r="AA3736" s="6">
        <v>2718.0474427448999</v>
      </c>
      <c r="AB3736" s="6">
        <v>2167.77665951174</v>
      </c>
      <c r="AC3736" s="6">
        <v>52.797815463588698</v>
      </c>
      <c r="AF3736" s="24" t="s">
        <v>6628</v>
      </c>
      <c r="AG3736" s="24" t="s">
        <v>212</v>
      </c>
      <c r="AH3736" s="25">
        <v>4554.61283382277</v>
      </c>
      <c r="AI3736" s="25">
        <v>4355.5970474689502</v>
      </c>
      <c r="AJ3736" s="25">
        <v>42.871194829924399</v>
      </c>
    </row>
    <row r="3737" spans="25:36" x14ac:dyDescent="0.2">
      <c r="Y3737" t="s">
        <v>7037</v>
      </c>
      <c r="Z3737" t="s">
        <v>212</v>
      </c>
      <c r="AA3737" s="6">
        <v>2718.7161094164799</v>
      </c>
      <c r="AB3737" s="6">
        <v>1456.6538388587501</v>
      </c>
      <c r="AC3737" s="6">
        <v>177.667200495711</v>
      </c>
      <c r="AF3737" s="24" t="s">
        <v>7076</v>
      </c>
      <c r="AG3737" s="24" t="s">
        <v>212</v>
      </c>
      <c r="AH3737" s="25">
        <v>4105.52526454893</v>
      </c>
      <c r="AI3737" s="25">
        <v>4357.3059188176403</v>
      </c>
      <c r="AJ3737" s="25">
        <v>57.107002070337202</v>
      </c>
    </row>
    <row r="3738" spans="25:36" x14ac:dyDescent="0.2">
      <c r="Y3738" t="s">
        <v>7039</v>
      </c>
      <c r="Z3738" t="s">
        <v>212</v>
      </c>
      <c r="AA3738" s="6">
        <v>2718.85237205675</v>
      </c>
      <c r="AB3738" s="6">
        <v>1492.28078832595</v>
      </c>
      <c r="AC3738" s="6">
        <v>145.10634026352599</v>
      </c>
      <c r="AF3738" s="24" t="s">
        <v>7201</v>
      </c>
      <c r="AG3738" s="24" t="s">
        <v>212</v>
      </c>
      <c r="AH3738" s="25">
        <v>5831.0780750503</v>
      </c>
      <c r="AI3738" s="25">
        <v>4360.26598168903</v>
      </c>
      <c r="AJ3738" s="25">
        <v>112.736301987084</v>
      </c>
    </row>
    <row r="3739" spans="25:36" x14ac:dyDescent="0.2">
      <c r="Y3739" t="s">
        <v>7041</v>
      </c>
      <c r="Z3739" t="s">
        <v>212</v>
      </c>
      <c r="AA3739" s="6">
        <v>2718.9910258756599</v>
      </c>
      <c r="AB3739" s="6">
        <v>2102.0971916172998</v>
      </c>
      <c r="AC3739" s="6">
        <v>63.130952323147497</v>
      </c>
      <c r="AF3739" s="24" t="s">
        <v>7088</v>
      </c>
      <c r="AG3739" s="24" t="s">
        <v>212</v>
      </c>
      <c r="AH3739" s="25">
        <v>4221.9272863066099</v>
      </c>
      <c r="AI3739" s="25">
        <v>4360.5289679011503</v>
      </c>
      <c r="AJ3739" s="25">
        <v>47.527505478157998</v>
      </c>
    </row>
    <row r="3740" spans="25:36" x14ac:dyDescent="0.2">
      <c r="Y3740" t="s">
        <v>7043</v>
      </c>
      <c r="Z3740" t="s">
        <v>212</v>
      </c>
      <c r="AA3740" s="6">
        <v>2719.7910756953602</v>
      </c>
      <c r="AB3740" s="6">
        <v>1982.88123933985</v>
      </c>
      <c r="AC3740" s="6">
        <v>64.443418430486304</v>
      </c>
      <c r="AF3740" s="24" t="s">
        <v>7716</v>
      </c>
      <c r="AG3740" s="24" t="s">
        <v>212</v>
      </c>
      <c r="AH3740" s="25">
        <v>5117.0532011455898</v>
      </c>
      <c r="AI3740" s="25">
        <v>4364.7152642501796</v>
      </c>
      <c r="AJ3740" s="25">
        <v>38.285687085220303</v>
      </c>
    </row>
    <row r="3741" spans="25:36" x14ac:dyDescent="0.2">
      <c r="Y3741" t="s">
        <v>7045</v>
      </c>
      <c r="Z3741" t="s">
        <v>274</v>
      </c>
      <c r="AA3741" s="6">
        <v>2725.1210770926</v>
      </c>
      <c r="AB3741" s="6">
        <v>2228.3981985578498</v>
      </c>
      <c r="AC3741" s="6">
        <v>92.961475603858602</v>
      </c>
      <c r="AF3741" s="24" t="s">
        <v>7385</v>
      </c>
      <c r="AG3741" s="24" t="s">
        <v>212</v>
      </c>
      <c r="AH3741" s="25">
        <v>4893.5765619425001</v>
      </c>
      <c r="AI3741" s="25">
        <v>4364.9096203347199</v>
      </c>
      <c r="AJ3741" s="25">
        <v>65.865122331387099</v>
      </c>
    </row>
    <row r="3742" spans="25:36" x14ac:dyDescent="0.2">
      <c r="Y3742" t="s">
        <v>7047</v>
      </c>
      <c r="Z3742" t="s">
        <v>212</v>
      </c>
      <c r="AA3742" s="6">
        <v>2726.7479729404699</v>
      </c>
      <c r="AB3742" s="6">
        <v>1604.0889922188101</v>
      </c>
      <c r="AC3742" s="6">
        <v>89.675513177481406</v>
      </c>
      <c r="AF3742" s="24" t="s">
        <v>7443</v>
      </c>
      <c r="AG3742" s="24" t="s">
        <v>212</v>
      </c>
      <c r="AH3742" s="25">
        <v>4342.91926420238</v>
      </c>
      <c r="AI3742" s="25">
        <v>4373.6057917829503</v>
      </c>
      <c r="AJ3742" s="25">
        <v>50.293167770216201</v>
      </c>
    </row>
    <row r="3743" spans="25:36" x14ac:dyDescent="0.2">
      <c r="Y3743" t="s">
        <v>7049</v>
      </c>
      <c r="Z3743" t="s">
        <v>212</v>
      </c>
      <c r="AA3743" s="6">
        <v>2731.4749060007198</v>
      </c>
      <c r="AB3743" s="6">
        <v>1961.77220125489</v>
      </c>
      <c r="AC3743" s="6">
        <v>96.000228088003894</v>
      </c>
      <c r="AF3743" s="24" t="s">
        <v>7195</v>
      </c>
      <c r="AG3743" s="24" t="s">
        <v>212</v>
      </c>
      <c r="AH3743" s="25">
        <v>4476.7052549324198</v>
      </c>
      <c r="AI3743" s="25">
        <v>4375.6566317137604</v>
      </c>
      <c r="AJ3743" s="25">
        <v>43.718730466609003</v>
      </c>
    </row>
    <row r="3744" spans="25:36" x14ac:dyDescent="0.2">
      <c r="Y3744" t="s">
        <v>7051</v>
      </c>
      <c r="Z3744" t="s">
        <v>212</v>
      </c>
      <c r="AA3744" s="6">
        <v>2739.65536261029</v>
      </c>
      <c r="AB3744" s="6">
        <v>2355.0953185123899</v>
      </c>
      <c r="AC3744" s="6">
        <v>78.407861089100507</v>
      </c>
      <c r="AF3744" s="24" t="s">
        <v>7313</v>
      </c>
      <c r="AG3744" s="24" t="s">
        <v>212</v>
      </c>
      <c r="AH3744" s="25">
        <v>4718.6852849949801</v>
      </c>
      <c r="AI3744" s="25">
        <v>4375.8850679999996</v>
      </c>
      <c r="AJ3744" s="25">
        <v>52.2218598678662</v>
      </c>
    </row>
    <row r="3745" spans="25:36" x14ac:dyDescent="0.2">
      <c r="Y3745" t="s">
        <v>7053</v>
      </c>
      <c r="Z3745" t="s">
        <v>212</v>
      </c>
      <c r="AA3745" s="6">
        <v>2741.46918801743</v>
      </c>
      <c r="AB3745" s="6">
        <v>2741.46918801743</v>
      </c>
      <c r="AC3745" s="6">
        <v>61.890405512839799</v>
      </c>
      <c r="AF3745" s="24" t="s">
        <v>7572</v>
      </c>
      <c r="AG3745" s="24" t="s">
        <v>212</v>
      </c>
      <c r="AH3745" s="25">
        <v>4757.1217194749197</v>
      </c>
      <c r="AI3745" s="25">
        <v>4378.1974115569501</v>
      </c>
      <c r="AJ3745" s="25">
        <v>52.048091352786997</v>
      </c>
    </row>
    <row r="3746" spans="25:36" x14ac:dyDescent="0.2">
      <c r="Y3746" t="s">
        <v>7055</v>
      </c>
      <c r="Z3746" t="s">
        <v>212</v>
      </c>
      <c r="AA3746" s="6">
        <v>2742.48793544318</v>
      </c>
      <c r="AB3746" s="6">
        <v>2132.3123095403698</v>
      </c>
      <c r="AC3746" s="6">
        <v>78.366427079355105</v>
      </c>
      <c r="AF3746" s="24" t="s">
        <v>6396</v>
      </c>
      <c r="AG3746" s="24" t="s">
        <v>212</v>
      </c>
      <c r="AH3746" s="25">
        <v>5388.0021352166104</v>
      </c>
      <c r="AI3746" s="25">
        <v>4380.8360764102099</v>
      </c>
      <c r="AJ3746" s="25">
        <v>68.849594791493303</v>
      </c>
    </row>
    <row r="3747" spans="25:36" x14ac:dyDescent="0.2">
      <c r="Y3747" t="s">
        <v>7057</v>
      </c>
      <c r="Z3747" t="s">
        <v>212</v>
      </c>
      <c r="AA3747" s="6">
        <v>2742.61172018052</v>
      </c>
      <c r="AB3747" s="6">
        <v>1744.6832376802899</v>
      </c>
      <c r="AC3747" s="6">
        <v>86.309662866993605</v>
      </c>
      <c r="AF3747" s="24" t="s">
        <v>7372</v>
      </c>
      <c r="AG3747" s="24" t="s">
        <v>274</v>
      </c>
      <c r="AH3747" s="25">
        <v>4362.6126377869896</v>
      </c>
      <c r="AI3747" s="25">
        <v>4388.4980948422699</v>
      </c>
      <c r="AJ3747" s="25">
        <v>50.9391030687623</v>
      </c>
    </row>
    <row r="3748" spans="25:36" x14ac:dyDescent="0.2">
      <c r="Y3748" t="s">
        <v>7059</v>
      </c>
      <c r="Z3748" t="s">
        <v>212</v>
      </c>
      <c r="AA3748" s="6">
        <v>2744.5148585356401</v>
      </c>
      <c r="AB3748" s="6">
        <v>1535.05384265882</v>
      </c>
      <c r="AC3748" s="6">
        <v>148.244975452261</v>
      </c>
      <c r="AF3748" s="24" t="s">
        <v>7882</v>
      </c>
      <c r="AG3748" s="24" t="s">
        <v>212</v>
      </c>
      <c r="AH3748" s="25">
        <v>5238.5433448159802</v>
      </c>
      <c r="AI3748" s="25">
        <v>4388.5140886639501</v>
      </c>
      <c r="AJ3748" s="25">
        <v>54.219423423566198</v>
      </c>
    </row>
    <row r="3749" spans="25:36" x14ac:dyDescent="0.2">
      <c r="Y3749" t="s">
        <v>7061</v>
      </c>
      <c r="Z3749" t="s">
        <v>212</v>
      </c>
      <c r="AA3749" s="6">
        <v>2746.8817612099101</v>
      </c>
      <c r="AB3749" s="6">
        <v>1721.69818448501</v>
      </c>
      <c r="AC3749" s="6">
        <v>107.28309336936999</v>
      </c>
      <c r="AF3749" s="24" t="s">
        <v>6422</v>
      </c>
      <c r="AG3749" s="24" t="s">
        <v>212</v>
      </c>
      <c r="AH3749" s="25">
        <v>4388.9181620665904</v>
      </c>
      <c r="AI3749" s="25">
        <v>4388.9181620665904</v>
      </c>
      <c r="AJ3749" s="25">
        <v>1.4575948991801899</v>
      </c>
    </row>
    <row r="3750" spans="25:36" x14ac:dyDescent="0.2">
      <c r="Y3750" t="s">
        <v>7063</v>
      </c>
      <c r="Z3750" t="s">
        <v>212</v>
      </c>
      <c r="AA3750" s="6">
        <v>2747.7426116778101</v>
      </c>
      <c r="AB3750" s="6">
        <v>2407.4921995498598</v>
      </c>
      <c r="AC3750" s="6">
        <v>68.701227804715003</v>
      </c>
      <c r="AF3750" s="24" t="s">
        <v>7634</v>
      </c>
      <c r="AG3750" s="24" t="s">
        <v>212</v>
      </c>
      <c r="AH3750" s="25">
        <v>5550.08571734419</v>
      </c>
      <c r="AI3750" s="25">
        <v>4391.2744222211704</v>
      </c>
      <c r="AJ3750" s="25">
        <v>72.963835501201501</v>
      </c>
    </row>
    <row r="3751" spans="25:36" x14ac:dyDescent="0.2">
      <c r="Y3751" t="s">
        <v>7065</v>
      </c>
      <c r="Z3751" t="s">
        <v>212</v>
      </c>
      <c r="AA3751" s="6">
        <v>2750.0917493356501</v>
      </c>
      <c r="AB3751" s="6">
        <v>1925.2610350474799</v>
      </c>
      <c r="AC3751" s="6">
        <v>64.232753428467802</v>
      </c>
      <c r="AF3751" s="24" t="s">
        <v>6558</v>
      </c>
      <c r="AG3751" s="24" t="s">
        <v>212</v>
      </c>
      <c r="AH3751" s="25">
        <v>3841.9562551577701</v>
      </c>
      <c r="AI3751" s="25">
        <v>4398.0114352228502</v>
      </c>
      <c r="AJ3751" s="25">
        <v>47.848622364557201</v>
      </c>
    </row>
    <row r="3752" spans="25:36" x14ac:dyDescent="0.2">
      <c r="Y3752" t="s">
        <v>7067</v>
      </c>
      <c r="Z3752" t="s">
        <v>212</v>
      </c>
      <c r="AA3752" s="6">
        <v>2751.8114406176201</v>
      </c>
      <c r="AB3752" s="6">
        <v>2967.0946714552401</v>
      </c>
      <c r="AC3752" s="6">
        <v>83.817235667849999</v>
      </c>
      <c r="AF3752" s="24" t="s">
        <v>156</v>
      </c>
      <c r="AG3752" s="24" t="s">
        <v>212</v>
      </c>
      <c r="AH3752" s="25">
        <v>5007.6430795748201</v>
      </c>
      <c r="AI3752" s="25">
        <v>4398.78033697707</v>
      </c>
      <c r="AJ3752" s="25">
        <v>56.8548699135116</v>
      </c>
    </row>
    <row r="3753" spans="25:36" x14ac:dyDescent="0.2">
      <c r="Y3753" t="s">
        <v>7068</v>
      </c>
      <c r="Z3753" t="s">
        <v>274</v>
      </c>
      <c r="AA3753" s="6">
        <v>2751.89369343219</v>
      </c>
      <c r="AB3753" s="6">
        <v>2156.6655794699</v>
      </c>
      <c r="AC3753" s="6">
        <v>59.810163250058203</v>
      </c>
      <c r="AF3753" s="24" t="s">
        <v>7441</v>
      </c>
      <c r="AG3753" s="24" t="s">
        <v>212</v>
      </c>
      <c r="AH3753" s="25">
        <v>4861.4941068738799</v>
      </c>
      <c r="AI3753" s="25">
        <v>4401</v>
      </c>
      <c r="AJ3753" s="25">
        <v>58.2931071116883</v>
      </c>
    </row>
    <row r="3754" spans="25:36" x14ac:dyDescent="0.2">
      <c r="Y3754" t="s">
        <v>7070</v>
      </c>
      <c r="Z3754" t="s">
        <v>212</v>
      </c>
      <c r="AA3754" s="6">
        <v>2752.31823450314</v>
      </c>
      <c r="AB3754" s="6">
        <v>1857.95049392541</v>
      </c>
      <c r="AC3754" s="6">
        <v>101.185148412009</v>
      </c>
      <c r="AF3754" s="24" t="s">
        <v>8114</v>
      </c>
      <c r="AG3754" s="24" t="s">
        <v>212</v>
      </c>
      <c r="AH3754" s="25">
        <v>5720.05736873565</v>
      </c>
      <c r="AI3754" s="25">
        <v>4401.1042268364299</v>
      </c>
      <c r="AJ3754" s="25">
        <v>64.962363811272994</v>
      </c>
    </row>
    <row r="3755" spans="25:36" x14ac:dyDescent="0.2">
      <c r="Y3755" t="s">
        <v>7072</v>
      </c>
      <c r="Z3755" t="s">
        <v>212</v>
      </c>
      <c r="AA3755" s="6">
        <v>2756.39876375322</v>
      </c>
      <c r="AB3755" s="6">
        <v>1484.9523696098299</v>
      </c>
      <c r="AC3755" s="6">
        <v>125.141413521248</v>
      </c>
      <c r="AF3755" s="24" t="s">
        <v>7833</v>
      </c>
      <c r="AG3755" s="24" t="s">
        <v>212</v>
      </c>
      <c r="AH3755" s="25">
        <v>4602.5573560686998</v>
      </c>
      <c r="AI3755" s="25">
        <v>4405</v>
      </c>
      <c r="AJ3755" s="25">
        <v>60.539360277589303</v>
      </c>
    </row>
    <row r="3756" spans="25:36" x14ac:dyDescent="0.2">
      <c r="Y3756" t="s">
        <v>7074</v>
      </c>
      <c r="Z3756" t="s">
        <v>212</v>
      </c>
      <c r="AA3756" s="6">
        <v>2758.82361923796</v>
      </c>
      <c r="AB3756" s="6">
        <v>2015.46988233053</v>
      </c>
      <c r="AC3756" s="6">
        <v>71.900120865797703</v>
      </c>
      <c r="AF3756" s="24" t="s">
        <v>7159</v>
      </c>
      <c r="AG3756" s="24" t="s">
        <v>212</v>
      </c>
      <c r="AH3756" s="25">
        <v>7759.54010963972</v>
      </c>
      <c r="AI3756" s="25">
        <v>4406.0939239523796</v>
      </c>
      <c r="AJ3756" s="25">
        <v>97.2410791742589</v>
      </c>
    </row>
    <row r="3757" spans="25:36" x14ac:dyDescent="0.2">
      <c r="Y3757" t="s">
        <v>7076</v>
      </c>
      <c r="Z3757" t="s">
        <v>212</v>
      </c>
      <c r="AA3757" s="6">
        <v>2760.1280614659399</v>
      </c>
      <c r="AB3757" s="6">
        <v>2079.30426257727</v>
      </c>
      <c r="AC3757" s="6">
        <v>56.506219871876297</v>
      </c>
      <c r="AF3757" s="24" t="s">
        <v>7437</v>
      </c>
      <c r="AG3757" s="24" t="s">
        <v>212</v>
      </c>
      <c r="AH3757" s="25">
        <v>4622.71713384949</v>
      </c>
      <c r="AI3757" s="25">
        <v>4407.7748033736898</v>
      </c>
      <c r="AJ3757" s="25">
        <v>43.313564911304901</v>
      </c>
    </row>
    <row r="3758" spans="25:36" x14ac:dyDescent="0.2">
      <c r="Y3758" t="s">
        <v>7078</v>
      </c>
      <c r="Z3758" t="s">
        <v>212</v>
      </c>
      <c r="AA3758" s="6">
        <v>2762.6450483102299</v>
      </c>
      <c r="AB3758" s="6">
        <v>1726.16454076681</v>
      </c>
      <c r="AC3758" s="6">
        <v>99.251234903520597</v>
      </c>
      <c r="AF3758" s="24" t="s">
        <v>7586</v>
      </c>
      <c r="AG3758" s="24" t="s">
        <v>212</v>
      </c>
      <c r="AH3758" s="25">
        <v>5097.28694616347</v>
      </c>
      <c r="AI3758" s="25">
        <v>4411.2982682991797</v>
      </c>
      <c r="AJ3758" s="25">
        <v>50.827329915037801</v>
      </c>
    </row>
    <row r="3759" spans="25:36" x14ac:dyDescent="0.2">
      <c r="Y3759" t="s">
        <v>7080</v>
      </c>
      <c r="Z3759" t="s">
        <v>212</v>
      </c>
      <c r="AA3759" s="6">
        <v>2764.3619797301099</v>
      </c>
      <c r="AB3759" s="6">
        <v>2303.1727400219402</v>
      </c>
      <c r="AC3759" s="6">
        <v>77.509168712061594</v>
      </c>
      <c r="AF3759" s="24" t="s">
        <v>6881</v>
      </c>
      <c r="AG3759" s="24" t="s">
        <v>212</v>
      </c>
      <c r="AH3759" s="25">
        <v>5109.5036008097804</v>
      </c>
      <c r="AI3759" s="25">
        <v>4414.8650938659102</v>
      </c>
      <c r="AJ3759" s="25">
        <v>94.058300194143399</v>
      </c>
    </row>
    <row r="3760" spans="25:36" x14ac:dyDescent="0.2">
      <c r="Y3760" t="s">
        <v>7082</v>
      </c>
      <c r="Z3760" t="s">
        <v>212</v>
      </c>
      <c r="AA3760" s="6">
        <v>2767.3598979254598</v>
      </c>
      <c r="AB3760" s="6">
        <v>2619.5640773339501</v>
      </c>
      <c r="AC3760" s="6">
        <v>46.581554897040803</v>
      </c>
      <c r="AF3760" s="24" t="s">
        <v>8009</v>
      </c>
      <c r="AG3760" s="24" t="s">
        <v>212</v>
      </c>
      <c r="AH3760" s="25">
        <v>6683.4867753115795</v>
      </c>
      <c r="AI3760" s="25">
        <v>4420</v>
      </c>
      <c r="AJ3760" s="25">
        <v>95.009314910898794</v>
      </c>
    </row>
    <row r="3761" spans="25:36" x14ac:dyDescent="0.2">
      <c r="Y3761" t="s">
        <v>7084</v>
      </c>
      <c r="Z3761" t="s">
        <v>212</v>
      </c>
      <c r="AA3761" s="6">
        <v>2768.5461781740401</v>
      </c>
      <c r="AB3761" s="6">
        <v>2832.49498015467</v>
      </c>
      <c r="AC3761" s="6">
        <v>54.067330490614196</v>
      </c>
      <c r="AF3761" s="24" t="s">
        <v>8968</v>
      </c>
      <c r="AG3761" s="24" t="s">
        <v>212</v>
      </c>
      <c r="AH3761" s="25">
        <v>7726.3036440537398</v>
      </c>
      <c r="AI3761" s="25">
        <v>4423.7604220000003</v>
      </c>
      <c r="AJ3761" s="25">
        <v>85.486939641495297</v>
      </c>
    </row>
    <row r="3762" spans="25:36" x14ac:dyDescent="0.2">
      <c r="Y3762" t="s">
        <v>7086</v>
      </c>
      <c r="Z3762" t="s">
        <v>212</v>
      </c>
      <c r="AA3762" s="6">
        <v>2770.6807029778001</v>
      </c>
      <c r="AB3762" s="6">
        <v>2215.3694890057</v>
      </c>
      <c r="AC3762" s="6">
        <v>52.843576347644003</v>
      </c>
      <c r="AF3762" s="24" t="s">
        <v>142</v>
      </c>
      <c r="AG3762" s="24" t="s">
        <v>212</v>
      </c>
      <c r="AH3762" s="25">
        <v>5193.0675894063397</v>
      </c>
      <c r="AI3762" s="25">
        <v>4427.4433805877197</v>
      </c>
      <c r="AJ3762" s="25">
        <v>75.087467139294006</v>
      </c>
    </row>
    <row r="3763" spans="25:36" x14ac:dyDescent="0.2">
      <c r="Y3763" t="s">
        <v>7088</v>
      </c>
      <c r="Z3763" t="s">
        <v>212</v>
      </c>
      <c r="AA3763" s="6">
        <v>2770.8745107064001</v>
      </c>
      <c r="AB3763" s="6">
        <v>2469.83117167102</v>
      </c>
      <c r="AC3763" s="6">
        <v>69.129665014855902</v>
      </c>
      <c r="AF3763" s="24" t="s">
        <v>7824</v>
      </c>
      <c r="AG3763" s="24" t="s">
        <v>212</v>
      </c>
      <c r="AH3763" s="25">
        <v>5132.4847582394996</v>
      </c>
      <c r="AI3763" s="25">
        <v>4430.1914968862502</v>
      </c>
      <c r="AJ3763" s="25">
        <v>35.446335571971801</v>
      </c>
    </row>
    <row r="3764" spans="25:36" x14ac:dyDescent="0.2">
      <c r="Y3764" t="s">
        <v>135</v>
      </c>
      <c r="Z3764" t="s">
        <v>212</v>
      </c>
      <c r="AA3764" s="6">
        <v>2771.83977705797</v>
      </c>
      <c r="AB3764" s="6">
        <v>2197.4879689999998</v>
      </c>
      <c r="AC3764" s="6">
        <v>75.762555569198895</v>
      </c>
      <c r="AF3764" s="24" t="s">
        <v>8159</v>
      </c>
      <c r="AG3764" s="24" t="s">
        <v>212</v>
      </c>
      <c r="AH3764" s="25">
        <v>5555.04671638122</v>
      </c>
      <c r="AI3764" s="25">
        <v>4433.0061807174197</v>
      </c>
      <c r="AJ3764" s="25">
        <v>48.6524752168486</v>
      </c>
    </row>
    <row r="3765" spans="25:36" x14ac:dyDescent="0.2">
      <c r="Y3765" t="s">
        <v>7090</v>
      </c>
      <c r="Z3765" t="s">
        <v>212</v>
      </c>
      <c r="AA3765" s="6">
        <v>2773.0810778371101</v>
      </c>
      <c r="AB3765" s="6">
        <v>2256</v>
      </c>
      <c r="AC3765" s="6">
        <v>128.841029943422</v>
      </c>
      <c r="AF3765" s="24" t="s">
        <v>7035</v>
      </c>
      <c r="AG3765" s="24" t="s">
        <v>212</v>
      </c>
      <c r="AH3765" s="25">
        <v>4312.2160270644199</v>
      </c>
      <c r="AI3765" s="25">
        <v>4433.26487231588</v>
      </c>
      <c r="AJ3765" s="25">
        <v>45.356525719671097</v>
      </c>
    </row>
    <row r="3766" spans="25:36" x14ac:dyDescent="0.2">
      <c r="Y3766" t="s">
        <v>7092</v>
      </c>
      <c r="Z3766" t="s">
        <v>212</v>
      </c>
      <c r="AA3766" s="6">
        <v>2775.0844951275599</v>
      </c>
      <c r="AB3766" s="6">
        <v>1978.95695626462</v>
      </c>
      <c r="AC3766" s="6">
        <v>91.520274616156897</v>
      </c>
      <c r="AF3766" s="24" t="s">
        <v>7534</v>
      </c>
      <c r="AG3766" s="24" t="s">
        <v>212</v>
      </c>
      <c r="AH3766" s="25">
        <v>5942.1653669249699</v>
      </c>
      <c r="AI3766" s="25">
        <v>4437.1483394673496</v>
      </c>
      <c r="AJ3766" s="25">
        <v>84.3118033665327</v>
      </c>
    </row>
    <row r="3767" spans="25:36" x14ac:dyDescent="0.2">
      <c r="Y3767" t="s">
        <v>7094</v>
      </c>
      <c r="Z3767" t="s">
        <v>212</v>
      </c>
      <c r="AA3767" s="6">
        <v>2776.11597110093</v>
      </c>
      <c r="AB3767" s="6">
        <v>1813</v>
      </c>
      <c r="AC3767" s="6">
        <v>115.832883822656</v>
      </c>
      <c r="AF3767" s="24" t="s">
        <v>7852</v>
      </c>
      <c r="AG3767" s="24" t="s">
        <v>212</v>
      </c>
      <c r="AH3767" s="25">
        <v>4878.7584696341501</v>
      </c>
      <c r="AI3767" s="25">
        <v>4441.4926463152296</v>
      </c>
      <c r="AJ3767" s="25">
        <v>40.900572141375797</v>
      </c>
    </row>
    <row r="3768" spans="25:36" x14ac:dyDescent="0.2">
      <c r="Y3768" t="s">
        <v>7096</v>
      </c>
      <c r="Z3768" t="s">
        <v>212</v>
      </c>
      <c r="AA3768" s="6">
        <v>2776.1439720306598</v>
      </c>
      <c r="AB3768" s="6">
        <v>1734.03061659066</v>
      </c>
      <c r="AC3768" s="6">
        <v>129.65848021586999</v>
      </c>
      <c r="AF3768" s="24" t="s">
        <v>7360</v>
      </c>
      <c r="AG3768" s="24" t="s">
        <v>212</v>
      </c>
      <c r="AH3768" s="25">
        <v>4441.6721978380901</v>
      </c>
      <c r="AI3768" s="25">
        <v>4441.6721978380901</v>
      </c>
      <c r="AJ3768" s="25">
        <v>100.18119933371101</v>
      </c>
    </row>
    <row r="3769" spans="25:36" x14ac:dyDescent="0.2">
      <c r="Y3769" t="s">
        <v>7098</v>
      </c>
      <c r="Z3769" t="s">
        <v>212</v>
      </c>
      <c r="AA3769" s="6">
        <v>2778.1646767448301</v>
      </c>
      <c r="AB3769" s="6">
        <v>1660</v>
      </c>
      <c r="AC3769" s="6">
        <v>150.428654815031</v>
      </c>
      <c r="AF3769" s="24" t="s">
        <v>7234</v>
      </c>
      <c r="AG3769" s="24" t="s">
        <v>212</v>
      </c>
      <c r="AH3769" s="25">
        <v>4268.6221154047598</v>
      </c>
      <c r="AI3769" s="25">
        <v>4442.9011002859197</v>
      </c>
      <c r="AJ3769" s="25">
        <v>52.783185623119401</v>
      </c>
    </row>
    <row r="3770" spans="25:36" x14ac:dyDescent="0.2">
      <c r="Y3770" t="s">
        <v>7100</v>
      </c>
      <c r="Z3770" t="s">
        <v>212</v>
      </c>
      <c r="AA3770" s="6">
        <v>2779.0800761191299</v>
      </c>
      <c r="AB3770" s="6">
        <v>1230.92608041219</v>
      </c>
      <c r="AC3770" s="6">
        <v>195.20827397083099</v>
      </c>
      <c r="AF3770" s="24" t="s">
        <v>8258</v>
      </c>
      <c r="AG3770" s="24" t="s">
        <v>212</v>
      </c>
      <c r="AH3770" s="25">
        <v>5832.5834955504397</v>
      </c>
      <c r="AI3770" s="25">
        <v>4443.9140103823402</v>
      </c>
      <c r="AJ3770" s="25">
        <v>48.119138769590002</v>
      </c>
    </row>
    <row r="3771" spans="25:36" x14ac:dyDescent="0.2">
      <c r="Y3771" t="s">
        <v>7102</v>
      </c>
      <c r="Z3771" t="s">
        <v>212</v>
      </c>
      <c r="AA3771" s="6">
        <v>2780.1840857501302</v>
      </c>
      <c r="AB3771" s="6">
        <v>2150.2929304499498</v>
      </c>
      <c r="AC3771" s="6">
        <v>81.943615912080901</v>
      </c>
      <c r="AF3771" s="24" t="s">
        <v>5771</v>
      </c>
      <c r="AG3771" s="24" t="s">
        <v>212</v>
      </c>
      <c r="AH3771" s="25">
        <v>4905.9388584335602</v>
      </c>
      <c r="AI3771" s="25">
        <v>4462.6369404050301</v>
      </c>
      <c r="AJ3771" s="25">
        <v>66.607019176437802</v>
      </c>
    </row>
    <row r="3772" spans="25:36" x14ac:dyDescent="0.2">
      <c r="Y3772" t="s">
        <v>7104</v>
      </c>
      <c r="Z3772" t="s">
        <v>212</v>
      </c>
      <c r="AA3772" s="6">
        <v>2785.0813449059101</v>
      </c>
      <c r="AB3772" s="6">
        <v>2239.7702149788201</v>
      </c>
      <c r="AC3772" s="6">
        <v>56.1379401853223</v>
      </c>
      <c r="AF3772" s="24" t="s">
        <v>7723</v>
      </c>
      <c r="AG3772" s="24" t="s">
        <v>212</v>
      </c>
      <c r="AH3772" s="25">
        <v>7893.7039102164499</v>
      </c>
      <c r="AI3772" s="25">
        <v>4468.4702407531304</v>
      </c>
      <c r="AJ3772" s="25">
        <v>131.36114838799699</v>
      </c>
    </row>
    <row r="3773" spans="25:36" x14ac:dyDescent="0.2">
      <c r="Y3773" t="s">
        <v>7106</v>
      </c>
      <c r="Z3773" t="s">
        <v>212</v>
      </c>
      <c r="AA3773" s="6">
        <v>2785.3703512790999</v>
      </c>
      <c r="AB3773" s="6">
        <v>1923.8056168968201</v>
      </c>
      <c r="AC3773" s="6">
        <v>84.022679903043596</v>
      </c>
      <c r="AF3773" s="24" t="s">
        <v>7433</v>
      </c>
      <c r="AG3773" s="24" t="s">
        <v>212</v>
      </c>
      <c r="AH3773" s="25">
        <v>5450.3994459098303</v>
      </c>
      <c r="AI3773" s="25">
        <v>4468.6238030203403</v>
      </c>
      <c r="AJ3773" s="25">
        <v>65.605209880329696</v>
      </c>
    </row>
    <row r="3774" spans="25:36" x14ac:dyDescent="0.2">
      <c r="Y3774" t="s">
        <v>7108</v>
      </c>
      <c r="Z3774" t="s">
        <v>212</v>
      </c>
      <c r="AA3774" s="6">
        <v>2786.3365822853398</v>
      </c>
      <c r="AB3774" s="6">
        <v>2415.7112034299898</v>
      </c>
      <c r="AC3774" s="6">
        <v>59.717398803881999</v>
      </c>
      <c r="AF3774" s="24" t="s">
        <v>8192</v>
      </c>
      <c r="AG3774" s="24" t="s">
        <v>212</v>
      </c>
      <c r="AH3774" s="25">
        <v>5624.6990686781601</v>
      </c>
      <c r="AI3774" s="25">
        <v>4468.9809812152698</v>
      </c>
      <c r="AJ3774" s="25">
        <v>86.605560825201806</v>
      </c>
    </row>
    <row r="3775" spans="25:36" x14ac:dyDescent="0.2">
      <c r="Y3775" t="s">
        <v>7110</v>
      </c>
      <c r="Z3775" t="s">
        <v>212</v>
      </c>
      <c r="AA3775" s="6">
        <v>2792.6113345642002</v>
      </c>
      <c r="AB3775" s="6">
        <v>1523.1473546894699</v>
      </c>
      <c r="AC3775" s="6">
        <v>210.070524166236</v>
      </c>
      <c r="AF3775" s="24" t="s">
        <v>7364</v>
      </c>
      <c r="AG3775" s="24" t="s">
        <v>212</v>
      </c>
      <c r="AH3775" s="25">
        <v>5688.8936058087902</v>
      </c>
      <c r="AI3775" s="25">
        <v>4473.1303243874399</v>
      </c>
      <c r="AJ3775" s="25">
        <v>78.823592868208607</v>
      </c>
    </row>
    <row r="3776" spans="25:36" x14ac:dyDescent="0.2">
      <c r="Y3776" t="s">
        <v>7112</v>
      </c>
      <c r="Z3776" t="s">
        <v>212</v>
      </c>
      <c r="AA3776" s="6">
        <v>2792.70685293321</v>
      </c>
      <c r="AB3776" s="6">
        <v>1762.32322007678</v>
      </c>
      <c r="AC3776" s="6">
        <v>110.056163828313</v>
      </c>
      <c r="AF3776" s="24" t="s">
        <v>6196</v>
      </c>
      <c r="AG3776" s="24" t="s">
        <v>212</v>
      </c>
      <c r="AH3776" s="25">
        <v>4523.9199782880596</v>
      </c>
      <c r="AI3776" s="25">
        <v>4474.3904296000001</v>
      </c>
      <c r="AJ3776" s="25">
        <v>45.2912313805517</v>
      </c>
    </row>
    <row r="3777" spans="25:36" x14ac:dyDescent="0.2">
      <c r="Y3777" t="s">
        <v>7114</v>
      </c>
      <c r="Z3777" t="s">
        <v>212</v>
      </c>
      <c r="AA3777" s="6">
        <v>2792.8263139780702</v>
      </c>
      <c r="AB3777" s="6">
        <v>2510.6673454455799</v>
      </c>
      <c r="AC3777" s="6">
        <v>69.543694306455095</v>
      </c>
      <c r="AF3777" s="24" t="s">
        <v>7719</v>
      </c>
      <c r="AG3777" s="24" t="s">
        <v>274</v>
      </c>
      <c r="AH3777" s="25">
        <v>5217.4066791319601</v>
      </c>
      <c r="AI3777" s="25">
        <v>4480.3386541096197</v>
      </c>
      <c r="AJ3777" s="25">
        <v>77.783167678130695</v>
      </c>
    </row>
    <row r="3778" spans="25:36" x14ac:dyDescent="0.2">
      <c r="Y3778" t="s">
        <v>7116</v>
      </c>
      <c r="Z3778" t="s">
        <v>212</v>
      </c>
      <c r="AA3778" s="6">
        <v>2797.1436275866299</v>
      </c>
      <c r="AB3778" s="6">
        <v>2592.3471990469802</v>
      </c>
      <c r="AC3778" s="6">
        <v>59.567852896013299</v>
      </c>
      <c r="AF3778" s="24" t="s">
        <v>7700</v>
      </c>
      <c r="AG3778" s="24" t="s">
        <v>212</v>
      </c>
      <c r="AH3778" s="25">
        <v>4786.2756646565304</v>
      </c>
      <c r="AI3778" s="25">
        <v>4481.3039394399502</v>
      </c>
      <c r="AJ3778" s="25">
        <v>56.710732811727802</v>
      </c>
    </row>
    <row r="3779" spans="25:36" x14ac:dyDescent="0.2">
      <c r="Y3779" t="s">
        <v>7118</v>
      </c>
      <c r="Z3779" t="s">
        <v>212</v>
      </c>
      <c r="AA3779" s="6">
        <v>2798.0300031319998</v>
      </c>
      <c r="AB3779" s="6">
        <v>1283.0289122876</v>
      </c>
      <c r="AC3779" s="6">
        <v>159.48373547990201</v>
      </c>
      <c r="AF3779" s="24" t="s">
        <v>7977</v>
      </c>
      <c r="AG3779" s="24" t="s">
        <v>212</v>
      </c>
      <c r="AH3779" s="25">
        <v>5476.8867480191302</v>
      </c>
      <c r="AI3779" s="25">
        <v>4481.3039394399502</v>
      </c>
      <c r="AJ3779" s="25">
        <v>52.781827937544001</v>
      </c>
    </row>
    <row r="3780" spans="25:36" x14ac:dyDescent="0.2">
      <c r="Y3780" t="s">
        <v>7120</v>
      </c>
      <c r="Z3780" t="s">
        <v>212</v>
      </c>
      <c r="AA3780" s="6">
        <v>2802.7840451238899</v>
      </c>
      <c r="AB3780" s="6">
        <v>1670</v>
      </c>
      <c r="AC3780" s="6">
        <v>101.103096410658</v>
      </c>
      <c r="AF3780" s="24" t="s">
        <v>8452</v>
      </c>
      <c r="AG3780" s="24" t="s">
        <v>212</v>
      </c>
      <c r="AH3780" s="25">
        <v>6536.2905706003403</v>
      </c>
      <c r="AI3780" s="25">
        <v>4487.2835172924097</v>
      </c>
      <c r="AJ3780" s="25">
        <v>87.339621664933802</v>
      </c>
    </row>
    <row r="3781" spans="25:36" x14ac:dyDescent="0.2">
      <c r="Y3781" t="s">
        <v>7122</v>
      </c>
      <c r="Z3781" t="s">
        <v>212</v>
      </c>
      <c r="AA3781" s="6">
        <v>2804.6887414671401</v>
      </c>
      <c r="AB3781" s="6">
        <v>2697.26654697924</v>
      </c>
      <c r="AC3781" s="6">
        <v>69.513012513703401</v>
      </c>
      <c r="AF3781" s="24" t="s">
        <v>166</v>
      </c>
      <c r="AG3781" s="24" t="s">
        <v>212</v>
      </c>
      <c r="AH3781" s="25">
        <v>4635.73392759541</v>
      </c>
      <c r="AI3781" s="25">
        <v>4489.7142049424101</v>
      </c>
      <c r="AJ3781" s="25">
        <v>41.619678323575997</v>
      </c>
    </row>
    <row r="3782" spans="25:36" x14ac:dyDescent="0.2">
      <c r="Y3782" t="s">
        <v>7124</v>
      </c>
      <c r="Z3782" t="s">
        <v>212</v>
      </c>
      <c r="AA3782" s="6">
        <v>2805.2447399760999</v>
      </c>
      <c r="AB3782" s="6">
        <v>2550.69015936507</v>
      </c>
      <c r="AC3782" s="6">
        <v>52.6531635478078</v>
      </c>
      <c r="AF3782" s="24" t="s">
        <v>8515</v>
      </c>
      <c r="AG3782" s="24" t="s">
        <v>212</v>
      </c>
      <c r="AH3782" s="25">
        <v>6303.4482039907798</v>
      </c>
      <c r="AI3782" s="25">
        <v>4494.5483249855697</v>
      </c>
      <c r="AJ3782" s="25">
        <v>120.285224338107</v>
      </c>
    </row>
    <row r="3783" spans="25:36" x14ac:dyDescent="0.2">
      <c r="Y3783" t="s">
        <v>7125</v>
      </c>
      <c r="Z3783" t="s">
        <v>212</v>
      </c>
      <c r="AA3783" s="6">
        <v>2808.44332860756</v>
      </c>
      <c r="AB3783" s="6">
        <v>1990.38582593824</v>
      </c>
      <c r="AC3783" s="6">
        <v>74.806499326606797</v>
      </c>
      <c r="AF3783" s="24" t="s">
        <v>7686</v>
      </c>
      <c r="AG3783" s="24" t="s">
        <v>212</v>
      </c>
      <c r="AH3783" s="25">
        <v>5237.54251166841</v>
      </c>
      <c r="AI3783" s="25">
        <v>4495.0595517866996</v>
      </c>
      <c r="AJ3783" s="25">
        <v>58.221260837774302</v>
      </c>
    </row>
    <row r="3784" spans="25:36" x14ac:dyDescent="0.2">
      <c r="Y3784" t="s">
        <v>7127</v>
      </c>
      <c r="Z3784" t="s">
        <v>212</v>
      </c>
      <c r="AA3784" s="6">
        <v>2813.9657917886402</v>
      </c>
      <c r="AB3784" s="6">
        <v>2084.92820543159</v>
      </c>
      <c r="AC3784" s="6">
        <v>83.6704395473039</v>
      </c>
      <c r="AF3784" s="24" t="s">
        <v>5384</v>
      </c>
      <c r="AG3784" s="24" t="s">
        <v>212</v>
      </c>
      <c r="AH3784" s="25">
        <v>4909.3621818135998</v>
      </c>
      <c r="AI3784" s="25">
        <v>4496.3041433800399</v>
      </c>
      <c r="AJ3784" s="25">
        <v>79.3686070837811</v>
      </c>
    </row>
    <row r="3785" spans="25:36" x14ac:dyDescent="0.2">
      <c r="Y3785" t="s">
        <v>7129</v>
      </c>
      <c r="Z3785" t="s">
        <v>212</v>
      </c>
      <c r="AA3785" s="6">
        <v>2814.4854662744901</v>
      </c>
      <c r="AB3785" s="6">
        <v>2029.61419964227</v>
      </c>
      <c r="AC3785" s="6">
        <v>92.504407844431</v>
      </c>
      <c r="AF3785" s="24" t="s">
        <v>6937</v>
      </c>
      <c r="AG3785" s="24" t="s">
        <v>212</v>
      </c>
      <c r="AH3785" s="25">
        <v>4456.3520045087798</v>
      </c>
      <c r="AI3785" s="25">
        <v>4496.64801773411</v>
      </c>
      <c r="AJ3785" s="25">
        <v>49.767054823779503</v>
      </c>
    </row>
    <row r="3786" spans="25:36" x14ac:dyDescent="0.2">
      <c r="Y3786" t="s">
        <v>7131</v>
      </c>
      <c r="Z3786" t="s">
        <v>212</v>
      </c>
      <c r="AA3786" s="6">
        <v>2816.2081330696801</v>
      </c>
      <c r="AB3786" s="6">
        <v>1229.98434762291</v>
      </c>
      <c r="AC3786" s="6">
        <v>124.24774428483001</v>
      </c>
      <c r="AF3786" s="24" t="s">
        <v>7739</v>
      </c>
      <c r="AG3786" s="24" t="s">
        <v>212</v>
      </c>
      <c r="AH3786" s="25">
        <v>6499.1435185804803</v>
      </c>
      <c r="AI3786" s="25">
        <v>4500.1153532932403</v>
      </c>
      <c r="AJ3786" s="25">
        <v>90.565722329198493</v>
      </c>
    </row>
    <row r="3787" spans="25:36" x14ac:dyDescent="0.2">
      <c r="Y3787" t="s">
        <v>7133</v>
      </c>
      <c r="Z3787" t="s">
        <v>212</v>
      </c>
      <c r="AA3787" s="6">
        <v>2819.5076601641399</v>
      </c>
      <c r="AB3787" s="6">
        <v>2662.9344760696899</v>
      </c>
      <c r="AC3787" s="6">
        <v>48.841121624081403</v>
      </c>
      <c r="AF3787" s="24" t="s">
        <v>6669</v>
      </c>
      <c r="AG3787" s="24" t="s">
        <v>212</v>
      </c>
      <c r="AH3787" s="25">
        <v>4549.0125627341704</v>
      </c>
      <c r="AI3787" s="25">
        <v>4501.03794895386</v>
      </c>
      <c r="AJ3787" s="25">
        <v>73.145626917839706</v>
      </c>
    </row>
    <row r="3788" spans="25:36" x14ac:dyDescent="0.2">
      <c r="Y3788" t="s">
        <v>7135</v>
      </c>
      <c r="Z3788" t="s">
        <v>212</v>
      </c>
      <c r="AA3788" s="6">
        <v>2820.2841766546399</v>
      </c>
      <c r="AB3788" s="6">
        <v>1741.4630623514199</v>
      </c>
      <c r="AC3788" s="6">
        <v>94.685984484299894</v>
      </c>
      <c r="AF3788" s="24" t="s">
        <v>6693</v>
      </c>
      <c r="AG3788" s="24" t="s">
        <v>212</v>
      </c>
      <c r="AH3788" s="25">
        <v>4011.4552719183398</v>
      </c>
      <c r="AI3788" s="25">
        <v>4501.6212576510497</v>
      </c>
      <c r="AJ3788" s="25">
        <v>51.362974110382403</v>
      </c>
    </row>
    <row r="3789" spans="25:36" x14ac:dyDescent="0.2">
      <c r="Y3789" t="s">
        <v>7137</v>
      </c>
      <c r="Z3789" t="s">
        <v>212</v>
      </c>
      <c r="AA3789" s="6">
        <v>2820.4711352634199</v>
      </c>
      <c r="AB3789" s="6">
        <v>1563.3884924271899</v>
      </c>
      <c r="AC3789" s="6">
        <v>82.201877616480303</v>
      </c>
      <c r="AF3789" s="24" t="s">
        <v>8208</v>
      </c>
      <c r="AG3789" s="24" t="s">
        <v>212</v>
      </c>
      <c r="AH3789" s="25">
        <v>6063.5518288213698</v>
      </c>
      <c r="AI3789" s="25">
        <v>4507.4799887018198</v>
      </c>
      <c r="AJ3789" s="25">
        <v>47.784230565915699</v>
      </c>
    </row>
    <row r="3790" spans="25:36" x14ac:dyDescent="0.2">
      <c r="Y3790" t="s">
        <v>7139</v>
      </c>
      <c r="Z3790" t="s">
        <v>212</v>
      </c>
      <c r="AA3790" s="6">
        <v>2823.4364384683199</v>
      </c>
      <c r="AB3790" s="6">
        <v>2069.91356010651</v>
      </c>
      <c r="AC3790" s="6">
        <v>86.792462208037605</v>
      </c>
      <c r="AF3790" s="24" t="s">
        <v>8451</v>
      </c>
      <c r="AG3790" s="24" t="s">
        <v>212</v>
      </c>
      <c r="AH3790" s="25">
        <v>7177.9821809090499</v>
      </c>
      <c r="AI3790" s="25">
        <v>4510</v>
      </c>
      <c r="AJ3790" s="25">
        <v>79.050205258579993</v>
      </c>
    </row>
    <row r="3791" spans="25:36" x14ac:dyDescent="0.2">
      <c r="Y3791" t="s">
        <v>7141</v>
      </c>
      <c r="Z3791" t="s">
        <v>212</v>
      </c>
      <c r="AA3791" s="6">
        <v>2824.3053457057199</v>
      </c>
      <c r="AB3791" s="6">
        <v>1530.4815077584899</v>
      </c>
      <c r="AC3791" s="6">
        <v>110.073664500934</v>
      </c>
      <c r="AF3791" s="24" t="s">
        <v>6991</v>
      </c>
      <c r="AG3791" s="24" t="s">
        <v>212</v>
      </c>
      <c r="AH3791" s="25">
        <v>4523.0740617415404</v>
      </c>
      <c r="AI3791" s="25">
        <v>4511.4379942789801</v>
      </c>
      <c r="AJ3791" s="25">
        <v>45.556264294815399</v>
      </c>
    </row>
    <row r="3792" spans="25:36" x14ac:dyDescent="0.2">
      <c r="Y3792" t="s">
        <v>7143</v>
      </c>
      <c r="Z3792" t="s">
        <v>212</v>
      </c>
      <c r="AA3792" s="6">
        <v>2825.9406691457698</v>
      </c>
      <c r="AB3792" s="6">
        <v>2227.3607738606202</v>
      </c>
      <c r="AC3792" s="6">
        <v>96.000367776146206</v>
      </c>
      <c r="AF3792" s="24" t="s">
        <v>6053</v>
      </c>
      <c r="AG3792" s="24" t="s">
        <v>212</v>
      </c>
      <c r="AH3792" s="25">
        <v>3474.61308898074</v>
      </c>
      <c r="AI3792" s="25">
        <v>4525.1888285867799</v>
      </c>
      <c r="AJ3792" s="25">
        <v>61.1200834677093</v>
      </c>
    </row>
    <row r="3793" spans="25:36" x14ac:dyDescent="0.2">
      <c r="Y3793" t="s">
        <v>7145</v>
      </c>
      <c r="Z3793" t="s">
        <v>212</v>
      </c>
      <c r="AA3793" s="6">
        <v>2826.1667779833501</v>
      </c>
      <c r="AB3793" s="6">
        <v>2307.0172265229398</v>
      </c>
      <c r="AC3793" s="6">
        <v>59.777564863920603</v>
      </c>
      <c r="AF3793" s="24" t="s">
        <v>8038</v>
      </c>
      <c r="AG3793" s="24" t="s">
        <v>212</v>
      </c>
      <c r="AH3793" s="25">
        <v>5238.1735949133399</v>
      </c>
      <c r="AI3793" s="25">
        <v>4526.1776128227903</v>
      </c>
      <c r="AJ3793" s="25">
        <v>55.014490101405798</v>
      </c>
    </row>
    <row r="3794" spans="25:36" x14ac:dyDescent="0.2">
      <c r="Y3794" t="s">
        <v>7147</v>
      </c>
      <c r="Z3794" t="s">
        <v>212</v>
      </c>
      <c r="AA3794" s="6">
        <v>2828.26484316088</v>
      </c>
      <c r="AB3794" s="6">
        <v>3094.3902591073002</v>
      </c>
      <c r="AC3794" s="6">
        <v>85.705169865377101</v>
      </c>
      <c r="AF3794" s="24" t="s">
        <v>7086</v>
      </c>
      <c r="AG3794" s="24" t="s">
        <v>212</v>
      </c>
      <c r="AH3794" s="25">
        <v>5023.0707072172399</v>
      </c>
      <c r="AI3794" s="25">
        <v>4531.4817746259896</v>
      </c>
      <c r="AJ3794" s="25">
        <v>42.365969607704599</v>
      </c>
    </row>
    <row r="3795" spans="25:36" x14ac:dyDescent="0.2">
      <c r="Y3795" t="s">
        <v>7149</v>
      </c>
      <c r="Z3795" t="s">
        <v>212</v>
      </c>
      <c r="AA3795" s="6">
        <v>2839.1821445872001</v>
      </c>
      <c r="AB3795" s="6">
        <v>2457.5951860413102</v>
      </c>
      <c r="AC3795" s="6">
        <v>56.3923719745504</v>
      </c>
      <c r="AF3795" s="24" t="s">
        <v>7664</v>
      </c>
      <c r="AG3795" s="24" t="s">
        <v>212</v>
      </c>
      <c r="AH3795" s="25">
        <v>5175.4849515529804</v>
      </c>
      <c r="AI3795" s="25">
        <v>4535</v>
      </c>
      <c r="AJ3795" s="25">
        <v>44.136819598591899</v>
      </c>
    </row>
    <row r="3796" spans="25:36" x14ac:dyDescent="0.2">
      <c r="Y3796" t="s">
        <v>7151</v>
      </c>
      <c r="Z3796" t="s">
        <v>212</v>
      </c>
      <c r="AA3796" s="6">
        <v>2840.3247796640599</v>
      </c>
      <c r="AB3796" s="6">
        <v>2497.0383106975301</v>
      </c>
      <c r="AC3796" s="6">
        <v>57.821236722671301</v>
      </c>
      <c r="AF3796" s="24" t="s">
        <v>8721</v>
      </c>
      <c r="AG3796" s="24" t="s">
        <v>212</v>
      </c>
      <c r="AH3796" s="25">
        <v>6856.2773239639801</v>
      </c>
      <c r="AI3796" s="25">
        <v>4538.5556591467202</v>
      </c>
      <c r="AJ3796" s="25">
        <v>112.63721172784</v>
      </c>
    </row>
    <row r="3797" spans="25:36" x14ac:dyDescent="0.2">
      <c r="Y3797" t="s">
        <v>7153</v>
      </c>
      <c r="Z3797" t="s">
        <v>212</v>
      </c>
      <c r="AA3797" s="6">
        <v>2840.4664616993</v>
      </c>
      <c r="AB3797" s="6">
        <v>1922.1191830288701</v>
      </c>
      <c r="AC3797" s="6">
        <v>79.197448000541101</v>
      </c>
      <c r="AF3797" s="24" t="s">
        <v>10417</v>
      </c>
      <c r="AG3797" s="24" t="s">
        <v>212</v>
      </c>
      <c r="AH3797" s="25">
        <v>26839.631660846499</v>
      </c>
      <c r="AI3797" s="25">
        <v>4540.6554200136497</v>
      </c>
      <c r="AJ3797" s="25">
        <v>186.05930511154199</v>
      </c>
    </row>
    <row r="3798" spans="25:36" x14ac:dyDescent="0.2">
      <c r="Y3798" t="s">
        <v>7155</v>
      </c>
      <c r="Z3798" t="s">
        <v>212</v>
      </c>
      <c r="AA3798" s="6">
        <v>2842.42592680186</v>
      </c>
      <c r="AB3798" s="6">
        <v>1732.4574401963901</v>
      </c>
      <c r="AC3798" s="6">
        <v>121.49761400536801</v>
      </c>
      <c r="AF3798" s="24" t="s">
        <v>7378</v>
      </c>
      <c r="AG3798" s="24" t="s">
        <v>212</v>
      </c>
      <c r="AH3798" s="25">
        <v>4241.5033806850697</v>
      </c>
      <c r="AI3798" s="25">
        <v>4544.54484663119</v>
      </c>
      <c r="AJ3798" s="25">
        <v>33.1506526091488</v>
      </c>
    </row>
    <row r="3799" spans="25:36" x14ac:dyDescent="0.2">
      <c r="Y3799" t="s">
        <v>7157</v>
      </c>
      <c r="Z3799" t="s">
        <v>212</v>
      </c>
      <c r="AA3799" s="6">
        <v>2843.6715470239801</v>
      </c>
      <c r="AB3799" s="6">
        <v>2533.4671900908502</v>
      </c>
      <c r="AC3799" s="6">
        <v>52.873888154318898</v>
      </c>
      <c r="AF3799" s="24" t="s">
        <v>7743</v>
      </c>
      <c r="AG3799" s="24" t="s">
        <v>212</v>
      </c>
      <c r="AH3799" s="25">
        <v>7178.8197190058399</v>
      </c>
      <c r="AI3799" s="25">
        <v>4545.4787074462301</v>
      </c>
      <c r="AJ3799" s="25">
        <v>117.908615330779</v>
      </c>
    </row>
    <row r="3800" spans="25:36" x14ac:dyDescent="0.2">
      <c r="Y3800" t="s">
        <v>7159</v>
      </c>
      <c r="Z3800" t="s">
        <v>212</v>
      </c>
      <c r="AA3800" s="6">
        <v>2844.9969422940399</v>
      </c>
      <c r="AB3800" s="6">
        <v>1209.81680309531</v>
      </c>
      <c r="AC3800" s="6">
        <v>188.47739187655401</v>
      </c>
      <c r="AF3800" s="24" t="s">
        <v>7613</v>
      </c>
      <c r="AG3800" s="24" t="s">
        <v>212</v>
      </c>
      <c r="AH3800" s="25">
        <v>5080.5592030958196</v>
      </c>
      <c r="AI3800" s="25">
        <v>4545.9386846809903</v>
      </c>
      <c r="AJ3800" s="25">
        <v>54.779264599585296</v>
      </c>
    </row>
    <row r="3801" spans="25:36" x14ac:dyDescent="0.2">
      <c r="Y3801" t="s">
        <v>7161</v>
      </c>
      <c r="Z3801" t="s">
        <v>212</v>
      </c>
      <c r="AA3801" s="6">
        <v>2847.9437784202501</v>
      </c>
      <c r="AB3801" s="6">
        <v>3022.62494984041</v>
      </c>
      <c r="AC3801" s="6">
        <v>60.630761041216097</v>
      </c>
      <c r="AF3801" s="24" t="s">
        <v>7899</v>
      </c>
      <c r="AG3801" s="24" t="s">
        <v>274</v>
      </c>
      <c r="AH3801" s="25">
        <v>8388.4202982065508</v>
      </c>
      <c r="AI3801" s="25">
        <v>4546.4545651065901</v>
      </c>
      <c r="AJ3801" s="25">
        <v>93.799143207281205</v>
      </c>
    </row>
    <row r="3802" spans="25:36" x14ac:dyDescent="0.2">
      <c r="Y3802" t="s">
        <v>7163</v>
      </c>
      <c r="Z3802" t="s">
        <v>212</v>
      </c>
      <c r="AA3802" s="6">
        <v>2848.6829603578499</v>
      </c>
      <c r="AB3802" s="6">
        <v>2208.2460367776798</v>
      </c>
      <c r="AC3802" s="6">
        <v>64.221213197926701</v>
      </c>
      <c r="AF3802" s="24" t="s">
        <v>8015</v>
      </c>
      <c r="AG3802" s="24" t="s">
        <v>212</v>
      </c>
      <c r="AH3802" s="25">
        <v>5490.1016469475398</v>
      </c>
      <c r="AI3802" s="25">
        <v>4547.4059634941204</v>
      </c>
      <c r="AJ3802" s="25">
        <v>69.789861070466401</v>
      </c>
    </row>
    <row r="3803" spans="25:36" x14ac:dyDescent="0.2">
      <c r="Y3803" t="s">
        <v>7165</v>
      </c>
      <c r="Z3803" t="s">
        <v>212</v>
      </c>
      <c r="AA3803" s="6">
        <v>2848.81790135663</v>
      </c>
      <c r="AB3803" s="6">
        <v>2445.6245605270001</v>
      </c>
      <c r="AC3803" s="6">
        <v>98.980444308609407</v>
      </c>
      <c r="AF3803" s="24" t="s">
        <v>7950</v>
      </c>
      <c r="AG3803" s="24" t="s">
        <v>212</v>
      </c>
      <c r="AH3803" s="25">
        <v>6344.3097517735196</v>
      </c>
      <c r="AI3803" s="25">
        <v>4558.6364610000001</v>
      </c>
      <c r="AJ3803" s="25">
        <v>92.494251254652895</v>
      </c>
    </row>
    <row r="3804" spans="25:36" x14ac:dyDescent="0.2">
      <c r="Y3804" t="s">
        <v>7167</v>
      </c>
      <c r="Z3804" t="s">
        <v>212</v>
      </c>
      <c r="AA3804" s="6">
        <v>2851.6466785385601</v>
      </c>
      <c r="AB3804" s="6">
        <v>2194.53913446454</v>
      </c>
      <c r="AC3804" s="6">
        <v>69.970750239456294</v>
      </c>
      <c r="AF3804" s="24" t="s">
        <v>7520</v>
      </c>
      <c r="AG3804" s="24" t="s">
        <v>212</v>
      </c>
      <c r="AH3804" s="25">
        <v>4738.4378459534701</v>
      </c>
      <c r="AI3804" s="25">
        <v>4560.6448372269197</v>
      </c>
      <c r="AJ3804" s="25">
        <v>54.0301797264719</v>
      </c>
    </row>
    <row r="3805" spans="25:36" x14ac:dyDescent="0.2">
      <c r="Y3805" t="s">
        <v>7169</v>
      </c>
      <c r="Z3805" t="s">
        <v>212</v>
      </c>
      <c r="AA3805" s="6">
        <v>2852.6554302775698</v>
      </c>
      <c r="AB3805" s="6">
        <v>2662.1373848369699</v>
      </c>
      <c r="AC3805" s="6">
        <v>78.202822851038405</v>
      </c>
      <c r="AF3805" s="24" t="s">
        <v>7542</v>
      </c>
      <c r="AG3805" s="24" t="s">
        <v>212</v>
      </c>
      <c r="AH3805" s="25">
        <v>5146.6093932543699</v>
      </c>
      <c r="AI3805" s="25">
        <v>4562.4006882959802</v>
      </c>
      <c r="AJ3805" s="25">
        <v>78.656532097163307</v>
      </c>
    </row>
    <row r="3806" spans="25:36" x14ac:dyDescent="0.2">
      <c r="Y3806" t="s">
        <v>7171</v>
      </c>
      <c r="Z3806" t="s">
        <v>212</v>
      </c>
      <c r="AA3806" s="6">
        <v>2852.7705693419798</v>
      </c>
      <c r="AB3806" s="6">
        <v>2584.4752443560201</v>
      </c>
      <c r="AC3806" s="6">
        <v>69.028731326269195</v>
      </c>
      <c r="AF3806" s="24" t="s">
        <v>7666</v>
      </c>
      <c r="AG3806" s="24" t="s">
        <v>212</v>
      </c>
      <c r="AH3806" s="25">
        <v>5427.8156811490298</v>
      </c>
      <c r="AI3806" s="25">
        <v>4563.0022573788901</v>
      </c>
      <c r="AJ3806" s="25">
        <v>45.253451570907799</v>
      </c>
    </row>
    <row r="3807" spans="25:36" x14ac:dyDescent="0.2">
      <c r="Y3807" t="s">
        <v>7173</v>
      </c>
      <c r="Z3807" t="s">
        <v>212</v>
      </c>
      <c r="AA3807" s="6">
        <v>2855.33637244482</v>
      </c>
      <c r="AB3807" s="6">
        <v>2432.37489002551</v>
      </c>
      <c r="AC3807" s="6">
        <v>60.745933931563897</v>
      </c>
      <c r="AF3807" s="24" t="s">
        <v>8382</v>
      </c>
      <c r="AG3807" s="24" t="s">
        <v>212</v>
      </c>
      <c r="AH3807" s="25">
        <v>6256.72473819672</v>
      </c>
      <c r="AI3807" s="25">
        <v>4565.8558164214601</v>
      </c>
      <c r="AJ3807" s="25">
        <v>98.719114184516698</v>
      </c>
    </row>
    <row r="3808" spans="25:36" x14ac:dyDescent="0.2">
      <c r="Y3808" t="s">
        <v>7175</v>
      </c>
      <c r="Z3808" t="s">
        <v>212</v>
      </c>
      <c r="AA3808" s="6">
        <v>2856.8518945534602</v>
      </c>
      <c r="AB3808" s="6">
        <v>1933.95350233865</v>
      </c>
      <c r="AC3808" s="6">
        <v>95.015846108773303</v>
      </c>
      <c r="AF3808" s="24" t="s">
        <v>8034</v>
      </c>
      <c r="AG3808" s="24" t="s">
        <v>212</v>
      </c>
      <c r="AH3808" s="25">
        <v>4887.5004376262996</v>
      </c>
      <c r="AI3808" s="25">
        <v>4574.8418504539504</v>
      </c>
      <c r="AJ3808" s="25">
        <v>71.461814772785203</v>
      </c>
    </row>
    <row r="3809" spans="25:36" x14ac:dyDescent="0.2">
      <c r="Y3809" t="s">
        <v>7177</v>
      </c>
      <c r="Z3809" t="s">
        <v>212</v>
      </c>
      <c r="AA3809" s="6">
        <v>2857.27405560636</v>
      </c>
      <c r="AB3809" s="6">
        <v>2645.6306546206101</v>
      </c>
      <c r="AC3809" s="6">
        <v>75.445975256742102</v>
      </c>
      <c r="AF3809" s="24" t="s">
        <v>7225</v>
      </c>
      <c r="AG3809" s="24" t="s">
        <v>212</v>
      </c>
      <c r="AH3809" s="25">
        <v>4575</v>
      </c>
      <c r="AI3809" s="25">
        <v>4575</v>
      </c>
      <c r="AJ3809" s="25"/>
    </row>
    <row r="3810" spans="25:36" x14ac:dyDescent="0.2">
      <c r="Y3810" t="s">
        <v>7179</v>
      </c>
      <c r="Z3810" t="s">
        <v>212</v>
      </c>
      <c r="AA3810" s="6">
        <v>2859.1393939393001</v>
      </c>
      <c r="AB3810" s="6">
        <v>1836.96193721896</v>
      </c>
      <c r="AC3810" s="6">
        <v>78.9012312951361</v>
      </c>
      <c r="AF3810" s="24" t="s">
        <v>6903</v>
      </c>
      <c r="AG3810" s="24" t="s">
        <v>212</v>
      </c>
      <c r="AH3810" s="25">
        <v>4364.92245658304</v>
      </c>
      <c r="AI3810" s="25">
        <v>4575.5446625977202</v>
      </c>
      <c r="AJ3810" s="25">
        <v>40.949406889436702</v>
      </c>
    </row>
    <row r="3811" spans="25:36" x14ac:dyDescent="0.2">
      <c r="Y3811" t="s">
        <v>7181</v>
      </c>
      <c r="Z3811" t="s">
        <v>212</v>
      </c>
      <c r="AA3811" s="6">
        <v>2859.6775871336099</v>
      </c>
      <c r="AB3811" s="6">
        <v>2884.2853095995001</v>
      </c>
      <c r="AC3811" s="6">
        <v>36.179705431413197</v>
      </c>
      <c r="AF3811" s="24" t="s">
        <v>7735</v>
      </c>
      <c r="AG3811" s="24" t="s">
        <v>212</v>
      </c>
      <c r="AH3811" s="25">
        <v>6882.3220607953299</v>
      </c>
      <c r="AI3811" s="25">
        <v>4577.4763181879498</v>
      </c>
      <c r="AJ3811" s="25">
        <v>92.949526787109505</v>
      </c>
    </row>
    <row r="3812" spans="25:36" x14ac:dyDescent="0.2">
      <c r="Y3812" t="s">
        <v>7183</v>
      </c>
      <c r="Z3812" t="s">
        <v>212</v>
      </c>
      <c r="AA3812" s="6">
        <v>2860.9048240462498</v>
      </c>
      <c r="AB3812" s="6">
        <v>2217.1968490827398</v>
      </c>
      <c r="AC3812" s="6">
        <v>64.864422292938599</v>
      </c>
      <c r="AF3812" s="24" t="s">
        <v>175</v>
      </c>
      <c r="AG3812" s="24" t="s">
        <v>212</v>
      </c>
      <c r="AH3812" s="25">
        <v>4591.9074775728104</v>
      </c>
      <c r="AI3812" s="25">
        <v>4581.1436327347301</v>
      </c>
      <c r="AJ3812" s="25">
        <v>48.129440120082997</v>
      </c>
    </row>
    <row r="3813" spans="25:36" x14ac:dyDescent="0.2">
      <c r="Y3813" t="s">
        <v>7185</v>
      </c>
      <c r="Z3813" t="s">
        <v>212</v>
      </c>
      <c r="AA3813" s="6">
        <v>2861.0250786875299</v>
      </c>
      <c r="AB3813" s="6">
        <v>1784.4239041747301</v>
      </c>
      <c r="AC3813" s="6">
        <v>92.018998519316895</v>
      </c>
      <c r="AF3813" s="24" t="s">
        <v>7922</v>
      </c>
      <c r="AG3813" s="24" t="s">
        <v>212</v>
      </c>
      <c r="AH3813" s="25">
        <v>11901.7520002974</v>
      </c>
      <c r="AI3813" s="25">
        <v>4583.4205700737803</v>
      </c>
      <c r="AJ3813" s="25">
        <v>196.05657596162001</v>
      </c>
    </row>
    <row r="3814" spans="25:36" x14ac:dyDescent="0.2">
      <c r="Y3814" t="s">
        <v>7187</v>
      </c>
      <c r="Z3814" t="s">
        <v>212</v>
      </c>
      <c r="AA3814" s="6">
        <v>2861.9825035983699</v>
      </c>
      <c r="AB3814" s="6">
        <v>1424.5732400136401</v>
      </c>
      <c r="AC3814" s="6">
        <v>195.731831988225</v>
      </c>
      <c r="AF3814" s="24" t="s">
        <v>7544</v>
      </c>
      <c r="AG3814" s="24" t="s">
        <v>212</v>
      </c>
      <c r="AH3814" s="25">
        <v>5119.4519397844597</v>
      </c>
      <c r="AI3814" s="25">
        <v>4584.7755997566501</v>
      </c>
      <c r="AJ3814" s="25">
        <v>52.79875809931</v>
      </c>
    </row>
    <row r="3815" spans="25:36" x14ac:dyDescent="0.2">
      <c r="Y3815" t="s">
        <v>7189</v>
      </c>
      <c r="Z3815" t="s">
        <v>212</v>
      </c>
      <c r="AA3815" s="6">
        <v>2862.0552986285002</v>
      </c>
      <c r="AB3815" s="6">
        <v>2825.19400577549</v>
      </c>
      <c r="AC3815" s="6">
        <v>57.173472164885098</v>
      </c>
      <c r="AF3815" s="24" t="s">
        <v>7714</v>
      </c>
      <c r="AG3815" s="24" t="s">
        <v>212</v>
      </c>
      <c r="AH3815" s="25">
        <v>5548.3320337323103</v>
      </c>
      <c r="AI3815" s="25">
        <v>4585.9167714855503</v>
      </c>
      <c r="AJ3815" s="25">
        <v>129.90756765349099</v>
      </c>
    </row>
    <row r="3816" spans="25:36" x14ac:dyDescent="0.2">
      <c r="Y3816" t="s">
        <v>7191</v>
      </c>
      <c r="Z3816" t="s">
        <v>212</v>
      </c>
      <c r="AA3816" s="6">
        <v>2863.0482858341802</v>
      </c>
      <c r="AB3816" s="6">
        <v>1892.33689807205</v>
      </c>
      <c r="AC3816" s="6">
        <v>85.738648258304295</v>
      </c>
      <c r="AF3816" s="24" t="s">
        <v>6667</v>
      </c>
      <c r="AG3816" s="24" t="s">
        <v>274</v>
      </c>
      <c r="AH3816" s="25">
        <v>4066.0706510027999</v>
      </c>
      <c r="AI3816" s="25">
        <v>4586</v>
      </c>
      <c r="AJ3816" s="25">
        <v>44.603863908600097</v>
      </c>
    </row>
    <row r="3817" spans="25:36" x14ac:dyDescent="0.2">
      <c r="Y3817" t="s">
        <v>7193</v>
      </c>
      <c r="Z3817" t="s">
        <v>212</v>
      </c>
      <c r="AA3817" s="6">
        <v>2863.2799926818502</v>
      </c>
      <c r="AB3817" s="6">
        <v>1920</v>
      </c>
      <c r="AC3817" s="6">
        <v>110.295112684515</v>
      </c>
      <c r="AF3817" s="24" t="s">
        <v>6966</v>
      </c>
      <c r="AG3817" s="24" t="s">
        <v>212</v>
      </c>
      <c r="AH3817" s="25">
        <v>4242.6893340020997</v>
      </c>
      <c r="AI3817" s="25">
        <v>4586.2187224584304</v>
      </c>
      <c r="AJ3817" s="25">
        <v>71.105884214377795</v>
      </c>
    </row>
    <row r="3818" spans="25:36" x14ac:dyDescent="0.2">
      <c r="Y3818" t="s">
        <v>7195</v>
      </c>
      <c r="Z3818" t="s">
        <v>212</v>
      </c>
      <c r="AA3818" s="6">
        <v>2865.4303589422998</v>
      </c>
      <c r="AB3818" s="6">
        <v>2052.0666771944302</v>
      </c>
      <c r="AC3818" s="6">
        <v>70.054970290000597</v>
      </c>
      <c r="AF3818" s="24" t="s">
        <v>7348</v>
      </c>
      <c r="AG3818" s="24" t="s">
        <v>212</v>
      </c>
      <c r="AH3818" s="25">
        <v>10577.297578026901</v>
      </c>
      <c r="AI3818" s="25">
        <v>4590</v>
      </c>
      <c r="AJ3818" s="25">
        <v>169.97932263749701</v>
      </c>
    </row>
    <row r="3819" spans="25:36" x14ac:dyDescent="0.2">
      <c r="Y3819" t="s">
        <v>7197</v>
      </c>
      <c r="Z3819" t="s">
        <v>212</v>
      </c>
      <c r="AA3819" s="6">
        <v>2866.61491897305</v>
      </c>
      <c r="AB3819" s="6">
        <v>1847.58161893744</v>
      </c>
      <c r="AC3819" s="6">
        <v>78.860233739364801</v>
      </c>
      <c r="AF3819" s="24" t="s">
        <v>7611</v>
      </c>
      <c r="AG3819" s="24" t="s">
        <v>212</v>
      </c>
      <c r="AH3819" s="25">
        <v>5271.9710100492803</v>
      </c>
      <c r="AI3819" s="25">
        <v>4591</v>
      </c>
      <c r="AJ3819" s="25">
        <v>62.312479005423697</v>
      </c>
    </row>
    <row r="3820" spans="25:36" x14ac:dyDescent="0.2">
      <c r="Y3820" t="s">
        <v>7199</v>
      </c>
      <c r="Z3820" t="s">
        <v>212</v>
      </c>
      <c r="AA3820" s="6">
        <v>2873.4241877290101</v>
      </c>
      <c r="AB3820" s="6">
        <v>2285.4407040585402</v>
      </c>
      <c r="AC3820" s="6">
        <v>93.9472148229558</v>
      </c>
      <c r="AF3820" s="24" t="s">
        <v>7660</v>
      </c>
      <c r="AG3820" s="24" t="s">
        <v>212</v>
      </c>
      <c r="AH3820" s="25">
        <v>6048.6995981687696</v>
      </c>
      <c r="AI3820" s="25">
        <v>4591.8523327179801</v>
      </c>
      <c r="AJ3820" s="25">
        <v>87.981982234957897</v>
      </c>
    </row>
    <row r="3821" spans="25:36" x14ac:dyDescent="0.2">
      <c r="Y3821" t="s">
        <v>7201</v>
      </c>
      <c r="Z3821" t="s">
        <v>212</v>
      </c>
      <c r="AA3821" s="6">
        <v>2875.8803278297701</v>
      </c>
      <c r="AB3821" s="6">
        <v>1910.62837464432</v>
      </c>
      <c r="AC3821" s="6">
        <v>65.653513845417194</v>
      </c>
      <c r="AF3821" s="24" t="s">
        <v>8165</v>
      </c>
      <c r="AG3821" s="24" t="s">
        <v>212</v>
      </c>
      <c r="AH3821" s="25">
        <v>5964.2700886584598</v>
      </c>
      <c r="AI3821" s="25">
        <v>4596.3770061175101</v>
      </c>
      <c r="AJ3821" s="25">
        <v>68.3658990968501</v>
      </c>
    </row>
    <row r="3822" spans="25:36" x14ac:dyDescent="0.2">
      <c r="Y3822" t="s">
        <v>7203</v>
      </c>
      <c r="Z3822" t="s">
        <v>212</v>
      </c>
      <c r="AA3822" s="6">
        <v>2877.0387787936802</v>
      </c>
      <c r="AB3822" s="6">
        <v>2660.0060910613702</v>
      </c>
      <c r="AC3822" s="6">
        <v>79.394599553084504</v>
      </c>
      <c r="AF3822" s="24" t="s">
        <v>8763</v>
      </c>
      <c r="AG3822" s="24" t="s">
        <v>212</v>
      </c>
      <c r="AH3822" s="25">
        <v>7018.4043836235196</v>
      </c>
      <c r="AI3822" s="25">
        <v>4596.8658787099803</v>
      </c>
      <c r="AJ3822" s="25">
        <v>120.232579692446</v>
      </c>
    </row>
    <row r="3823" spans="25:36" x14ac:dyDescent="0.2">
      <c r="Y3823" t="s">
        <v>7205</v>
      </c>
      <c r="Z3823" t="s">
        <v>212</v>
      </c>
      <c r="AA3823" s="6">
        <v>2877.08458918111</v>
      </c>
      <c r="AB3823" s="6">
        <v>2296.7843314053398</v>
      </c>
      <c r="AC3823" s="6">
        <v>51.320693428809598</v>
      </c>
      <c r="AF3823" s="24" t="s">
        <v>6601</v>
      </c>
      <c r="AG3823" s="24" t="s">
        <v>212</v>
      </c>
      <c r="AH3823" s="25">
        <v>6358.6096299270403</v>
      </c>
      <c r="AI3823" s="25">
        <v>4602.4905883291203</v>
      </c>
      <c r="AJ3823" s="25">
        <v>101.308815408288</v>
      </c>
    </row>
    <row r="3824" spans="25:36" x14ac:dyDescent="0.2">
      <c r="Y3824" t="s">
        <v>7207</v>
      </c>
      <c r="Z3824" t="s">
        <v>212</v>
      </c>
      <c r="AA3824" s="6">
        <v>2878.79981010853</v>
      </c>
      <c r="AB3824" s="6">
        <v>2910.7444418502</v>
      </c>
      <c r="AC3824" s="6">
        <v>70.714336902487304</v>
      </c>
      <c r="AF3824" s="24" t="s">
        <v>7645</v>
      </c>
      <c r="AG3824" s="24" t="s">
        <v>212</v>
      </c>
      <c r="AH3824" s="25">
        <v>5612.5010953255496</v>
      </c>
      <c r="AI3824" s="25">
        <v>4605.5234419852704</v>
      </c>
      <c r="AJ3824" s="25">
        <v>67.719173417709499</v>
      </c>
    </row>
    <row r="3825" spans="25:36" x14ac:dyDescent="0.2">
      <c r="Y3825" t="s">
        <v>7209</v>
      </c>
      <c r="Z3825" t="s">
        <v>212</v>
      </c>
      <c r="AA3825" s="6">
        <v>2879.5260762407202</v>
      </c>
      <c r="AB3825" s="6">
        <v>1954.4530506276401</v>
      </c>
      <c r="AC3825" s="6">
        <v>74.601447384910301</v>
      </c>
      <c r="AF3825" s="24" t="s">
        <v>8188</v>
      </c>
      <c r="AG3825" s="24" t="s">
        <v>212</v>
      </c>
      <c r="AH3825" s="25">
        <v>8669.6669924264406</v>
      </c>
      <c r="AI3825" s="25">
        <v>4609.1316251162098</v>
      </c>
      <c r="AJ3825" s="25">
        <v>119.84682635565601</v>
      </c>
    </row>
    <row r="3826" spans="25:36" x14ac:dyDescent="0.2">
      <c r="Y3826" t="s">
        <v>7211</v>
      </c>
      <c r="Z3826" t="s">
        <v>212</v>
      </c>
      <c r="AA3826" s="6">
        <v>2881.7317408149402</v>
      </c>
      <c r="AB3826" s="6">
        <v>2772.9818673958398</v>
      </c>
      <c r="AC3826" s="6">
        <v>54.339721839447499</v>
      </c>
      <c r="AF3826" s="24" t="s">
        <v>7504</v>
      </c>
      <c r="AG3826" s="24" t="s">
        <v>212</v>
      </c>
      <c r="AH3826" s="25">
        <v>6807.8307722251802</v>
      </c>
      <c r="AI3826" s="25">
        <v>4610</v>
      </c>
      <c r="AJ3826" s="25">
        <v>90.149117107293307</v>
      </c>
    </row>
    <row r="3827" spans="25:36" x14ac:dyDescent="0.2">
      <c r="Y3827" t="s">
        <v>7213</v>
      </c>
      <c r="Z3827" t="s">
        <v>212</v>
      </c>
      <c r="AA3827" s="6">
        <v>2887.9406197225699</v>
      </c>
      <c r="AB3827" s="6">
        <v>2508.03495294607</v>
      </c>
      <c r="AC3827" s="6">
        <v>115.468933043376</v>
      </c>
      <c r="AF3827" s="24" t="s">
        <v>7193</v>
      </c>
      <c r="AG3827" s="24" t="s">
        <v>212</v>
      </c>
      <c r="AH3827" s="25">
        <v>7460.1091909312099</v>
      </c>
      <c r="AI3827" s="25">
        <v>4613.0207087900799</v>
      </c>
      <c r="AJ3827" s="25">
        <v>88.204757991766598</v>
      </c>
    </row>
    <row r="3828" spans="25:36" x14ac:dyDescent="0.2">
      <c r="Y3828" t="s">
        <v>7215</v>
      </c>
      <c r="Z3828" t="s">
        <v>212</v>
      </c>
      <c r="AA3828" s="6">
        <v>2888.1877355439201</v>
      </c>
      <c r="AB3828" s="6">
        <v>2955.4270487587401</v>
      </c>
      <c r="AC3828" s="6">
        <v>61.350061617925697</v>
      </c>
      <c r="AF3828" s="24" t="s">
        <v>7761</v>
      </c>
      <c r="AG3828" s="24" t="s">
        <v>212</v>
      </c>
      <c r="AH3828" s="25">
        <v>6481.2853794606399</v>
      </c>
      <c r="AI3828" s="25">
        <v>4615.2652223883197</v>
      </c>
      <c r="AJ3828" s="25">
        <v>71.820344131194602</v>
      </c>
    </row>
    <row r="3829" spans="25:36" x14ac:dyDescent="0.2">
      <c r="Y3829" t="s">
        <v>7217</v>
      </c>
      <c r="Z3829" t="s">
        <v>212</v>
      </c>
      <c r="AA3829" s="6">
        <v>2888.7994841581499</v>
      </c>
      <c r="AB3829" s="6">
        <v>1300.7961259169099</v>
      </c>
      <c r="AC3829" s="6">
        <v>169.07022469305701</v>
      </c>
      <c r="AF3829" s="24" t="s">
        <v>6479</v>
      </c>
      <c r="AG3829" s="24" t="s">
        <v>212</v>
      </c>
      <c r="AH3829" s="25">
        <v>4435.9081971743999</v>
      </c>
      <c r="AI3829" s="25">
        <v>4623.2052708541596</v>
      </c>
      <c r="AJ3829" s="25">
        <v>47.880976571771399</v>
      </c>
    </row>
    <row r="3830" spans="25:36" x14ac:dyDescent="0.2">
      <c r="Y3830" t="s">
        <v>155</v>
      </c>
      <c r="Z3830" t="s">
        <v>212</v>
      </c>
      <c r="AA3830" s="6">
        <v>2890.0140801900302</v>
      </c>
      <c r="AB3830" s="6">
        <v>2202.5377524740002</v>
      </c>
      <c r="AC3830" s="6">
        <v>93.878705667409605</v>
      </c>
      <c r="AF3830" s="24" t="s">
        <v>7285</v>
      </c>
      <c r="AG3830" s="24" t="s">
        <v>212</v>
      </c>
      <c r="AH3830" s="25">
        <v>4626</v>
      </c>
      <c r="AI3830" s="25">
        <v>4626</v>
      </c>
      <c r="AJ3830" s="25"/>
    </row>
    <row r="3831" spans="25:36" x14ac:dyDescent="0.2">
      <c r="Y3831" t="s">
        <v>7220</v>
      </c>
      <c r="Z3831" t="s">
        <v>212</v>
      </c>
      <c r="AA3831" s="6">
        <v>2890.40636125335</v>
      </c>
      <c r="AB3831" s="6">
        <v>2912.5</v>
      </c>
      <c r="AC3831" s="6">
        <v>99.788866339764695</v>
      </c>
      <c r="AF3831" s="24" t="s">
        <v>7769</v>
      </c>
      <c r="AG3831" s="24" t="s">
        <v>212</v>
      </c>
      <c r="AH3831" s="25">
        <v>4543.2386932550298</v>
      </c>
      <c r="AI3831" s="25">
        <v>4629.3087196295601</v>
      </c>
      <c r="AJ3831" s="25">
        <v>77.962717583962501</v>
      </c>
    </row>
    <row r="3832" spans="25:36" x14ac:dyDescent="0.2">
      <c r="Y3832" t="s">
        <v>160</v>
      </c>
      <c r="Z3832" t="s">
        <v>212</v>
      </c>
      <c r="AA3832" s="6">
        <v>2890.6422746604298</v>
      </c>
      <c r="AB3832" s="6">
        <v>2290</v>
      </c>
      <c r="AC3832" s="6">
        <v>64.834480404718505</v>
      </c>
      <c r="AF3832" s="24" t="s">
        <v>8098</v>
      </c>
      <c r="AG3832" s="24" t="s">
        <v>212</v>
      </c>
      <c r="AH3832" s="25">
        <v>5498.8266832192603</v>
      </c>
      <c r="AI3832" s="25">
        <v>4629.51289402362</v>
      </c>
      <c r="AJ3832" s="25">
        <v>72.958795826063195</v>
      </c>
    </row>
    <row r="3833" spans="25:36" x14ac:dyDescent="0.2">
      <c r="Y3833" t="s">
        <v>7223</v>
      </c>
      <c r="Z3833" t="s">
        <v>212</v>
      </c>
      <c r="AA3833" s="6">
        <v>2892.3352501926001</v>
      </c>
      <c r="AB3833" s="6">
        <v>2545.7634015467002</v>
      </c>
      <c r="AC3833" s="6">
        <v>77.125178534284601</v>
      </c>
      <c r="AF3833" s="24" t="s">
        <v>8402</v>
      </c>
      <c r="AG3833" s="24" t="s">
        <v>212</v>
      </c>
      <c r="AH3833" s="25">
        <v>9883.9554064345702</v>
      </c>
      <c r="AI3833" s="25">
        <v>4629.5425262567496</v>
      </c>
      <c r="AJ3833" s="25">
        <v>206.78361942641899</v>
      </c>
    </row>
    <row r="3834" spans="25:36" x14ac:dyDescent="0.2">
      <c r="Y3834" t="s">
        <v>7225</v>
      </c>
      <c r="Z3834" t="s">
        <v>212</v>
      </c>
      <c r="AA3834" s="6">
        <v>2892.8009041246301</v>
      </c>
      <c r="AB3834" s="6">
        <v>2892.8009041246301</v>
      </c>
      <c r="AC3834" s="6">
        <v>82.238247803597005</v>
      </c>
      <c r="AF3834" s="24" t="s">
        <v>7566</v>
      </c>
      <c r="AG3834" s="24" t="s">
        <v>212</v>
      </c>
      <c r="AH3834" s="25">
        <v>4221.4791751221701</v>
      </c>
      <c r="AI3834" s="25">
        <v>4630.3258444506801</v>
      </c>
      <c r="AJ3834" s="25">
        <v>52.874859220450404</v>
      </c>
    </row>
    <row r="3835" spans="25:36" x14ac:dyDescent="0.2">
      <c r="Y3835" t="s">
        <v>7227</v>
      </c>
      <c r="Z3835" t="s">
        <v>212</v>
      </c>
      <c r="AA3835" s="6">
        <v>2894.8377767310399</v>
      </c>
      <c r="AB3835" s="6">
        <v>2399.70310026488</v>
      </c>
      <c r="AC3835" s="6">
        <v>62.148986026985199</v>
      </c>
      <c r="AF3835" s="24" t="s">
        <v>7116</v>
      </c>
      <c r="AG3835" s="24" t="s">
        <v>212</v>
      </c>
      <c r="AH3835" s="25">
        <v>4395.9590879092302</v>
      </c>
      <c r="AI3835" s="25">
        <v>4632</v>
      </c>
      <c r="AJ3835" s="25">
        <v>58.102050820258398</v>
      </c>
    </row>
    <row r="3836" spans="25:36" x14ac:dyDescent="0.2">
      <c r="Y3836" t="s">
        <v>7229</v>
      </c>
      <c r="Z3836" t="s">
        <v>212</v>
      </c>
      <c r="AA3836" s="6">
        <v>2896.0718406268402</v>
      </c>
      <c r="AB3836" s="6">
        <v>2284.2864204366701</v>
      </c>
      <c r="AC3836" s="6">
        <v>66.093735087055293</v>
      </c>
      <c r="AF3836" s="24" t="s">
        <v>7548</v>
      </c>
      <c r="AG3836" s="24" t="s">
        <v>212</v>
      </c>
      <c r="AH3836" s="25">
        <v>4665.1194725143096</v>
      </c>
      <c r="AI3836" s="25">
        <v>4633.5541538991902</v>
      </c>
      <c r="AJ3836" s="25">
        <v>44.278777052418697</v>
      </c>
    </row>
    <row r="3837" spans="25:36" x14ac:dyDescent="0.2">
      <c r="Y3837" t="s">
        <v>7231</v>
      </c>
      <c r="Z3837" t="s">
        <v>212</v>
      </c>
      <c r="AA3837" s="6">
        <v>2896.0929633559999</v>
      </c>
      <c r="AB3837" s="6">
        <v>2079.2141825649101</v>
      </c>
      <c r="AC3837" s="6">
        <v>58.061997777123999</v>
      </c>
      <c r="AF3837" s="24" t="s">
        <v>7133</v>
      </c>
      <c r="AG3837" s="24" t="s">
        <v>212</v>
      </c>
      <c r="AH3837" s="25">
        <v>5682.8602177817702</v>
      </c>
      <c r="AI3837" s="25">
        <v>4640.5</v>
      </c>
      <c r="AJ3837" s="25">
        <v>70.498181450643798</v>
      </c>
    </row>
    <row r="3838" spans="25:36" x14ac:dyDescent="0.2">
      <c r="Y3838" t="s">
        <v>141</v>
      </c>
      <c r="Z3838" t="s">
        <v>212</v>
      </c>
      <c r="AA3838" s="6">
        <v>2896.2857499997399</v>
      </c>
      <c r="AB3838" s="6">
        <v>1762.3645772846401</v>
      </c>
      <c r="AC3838" s="6">
        <v>86.859985985840595</v>
      </c>
      <c r="AF3838" s="24" t="s">
        <v>7822</v>
      </c>
      <c r="AG3838" s="24" t="s">
        <v>212</v>
      </c>
      <c r="AH3838" s="25">
        <v>5623.6966291797999</v>
      </c>
      <c r="AI3838" s="25">
        <v>4642.1443359764498</v>
      </c>
      <c r="AJ3838" s="25">
        <v>60.5469176935907</v>
      </c>
    </row>
    <row r="3839" spans="25:36" x14ac:dyDescent="0.2">
      <c r="Y3839" t="s">
        <v>7234</v>
      </c>
      <c r="Z3839" t="s">
        <v>212</v>
      </c>
      <c r="AA3839" s="6">
        <v>2896.3534604555098</v>
      </c>
      <c r="AB3839" s="6">
        <v>2481.7721466470198</v>
      </c>
      <c r="AC3839" s="6">
        <v>77.226492470478703</v>
      </c>
      <c r="AF3839" s="24" t="s">
        <v>7827</v>
      </c>
      <c r="AG3839" s="24" t="s">
        <v>274</v>
      </c>
      <c r="AH3839" s="25">
        <v>4790.4954619957098</v>
      </c>
      <c r="AI3839" s="25">
        <v>4647.6572911148196</v>
      </c>
      <c r="AJ3839" s="25">
        <v>56.987283315621603</v>
      </c>
    </row>
    <row r="3840" spans="25:36" x14ac:dyDescent="0.2">
      <c r="Y3840" t="s">
        <v>7236</v>
      </c>
      <c r="Z3840" t="s">
        <v>212</v>
      </c>
      <c r="AA3840" s="6">
        <v>2896.9519732234799</v>
      </c>
      <c r="AB3840" s="6">
        <v>2367.5218239373498</v>
      </c>
      <c r="AC3840" s="6">
        <v>73.877693592983405</v>
      </c>
      <c r="AF3840" s="24" t="s">
        <v>8042</v>
      </c>
      <c r="AG3840" s="24" t="s">
        <v>212</v>
      </c>
      <c r="AH3840" s="25">
        <v>5626.6837511554704</v>
      </c>
      <c r="AI3840" s="25">
        <v>4648.3906146813297</v>
      </c>
      <c r="AJ3840" s="25">
        <v>89.482020075886993</v>
      </c>
    </row>
    <row r="3841" spans="25:36" x14ac:dyDescent="0.2">
      <c r="Y3841" t="s">
        <v>7238</v>
      </c>
      <c r="Z3841" t="s">
        <v>212</v>
      </c>
      <c r="AA3841" s="6">
        <v>2897.8781692842199</v>
      </c>
      <c r="AB3841" s="6">
        <v>2561.7356178324198</v>
      </c>
      <c r="AC3841" s="6">
        <v>75.712299912791494</v>
      </c>
      <c r="AF3841" s="24" t="s">
        <v>7356</v>
      </c>
      <c r="AG3841" s="24" t="s">
        <v>212</v>
      </c>
      <c r="AH3841" s="25">
        <v>5050.0840991108598</v>
      </c>
      <c r="AI3841" s="25">
        <v>4652.24293415597</v>
      </c>
      <c r="AJ3841" s="25">
        <v>61.741199878589399</v>
      </c>
    </row>
    <row r="3842" spans="25:36" x14ac:dyDescent="0.2">
      <c r="Y3842" t="s">
        <v>7240</v>
      </c>
      <c r="Z3842" t="s">
        <v>212</v>
      </c>
      <c r="AA3842" s="6">
        <v>2899.5912557841498</v>
      </c>
      <c r="AB3842" s="6">
        <v>2228.3183833984999</v>
      </c>
      <c r="AC3842" s="6">
        <v>50.742390470784699</v>
      </c>
      <c r="AF3842" s="24" t="s">
        <v>6444</v>
      </c>
      <c r="AG3842" s="24" t="s">
        <v>212</v>
      </c>
      <c r="AH3842" s="25">
        <v>4050.2658379447598</v>
      </c>
      <c r="AI3842" s="25">
        <v>4653.5041461836499</v>
      </c>
      <c r="AJ3842" s="25">
        <v>56.703941240722898</v>
      </c>
    </row>
    <row r="3843" spans="25:36" x14ac:dyDescent="0.2">
      <c r="Y3843" t="s">
        <v>7242</v>
      </c>
      <c r="Z3843" t="s">
        <v>212</v>
      </c>
      <c r="AA3843" s="6">
        <v>2902.2785908005899</v>
      </c>
      <c r="AB3843" s="6">
        <v>2794.8592149616002</v>
      </c>
      <c r="AC3843" s="6">
        <v>41.475958003384498</v>
      </c>
      <c r="AF3843" s="24" t="s">
        <v>7704</v>
      </c>
      <c r="AG3843" s="24" t="s">
        <v>212</v>
      </c>
      <c r="AH3843" s="25">
        <v>5051.2344313800704</v>
      </c>
      <c r="AI3843" s="25">
        <v>4656.8875470372304</v>
      </c>
      <c r="AJ3843" s="25">
        <v>57.573177500640497</v>
      </c>
    </row>
    <row r="3844" spans="25:36" x14ac:dyDescent="0.2">
      <c r="Y3844" t="s">
        <v>7244</v>
      </c>
      <c r="Z3844" t="s">
        <v>212</v>
      </c>
      <c r="AA3844" s="6">
        <v>2905.5113618210198</v>
      </c>
      <c r="AB3844" s="6">
        <v>1486.8504680239</v>
      </c>
      <c r="AC3844" s="6">
        <v>93.701311253676295</v>
      </c>
      <c r="AF3844" s="24" t="s">
        <v>7896</v>
      </c>
      <c r="AG3844" s="24" t="s">
        <v>212</v>
      </c>
      <c r="AH3844" s="25">
        <v>4831.1687055840202</v>
      </c>
      <c r="AI3844" s="25">
        <v>4661.3039703355398</v>
      </c>
      <c r="AJ3844" s="25">
        <v>47.025251654916701</v>
      </c>
    </row>
    <row r="3845" spans="25:36" x14ac:dyDescent="0.2">
      <c r="Y3845" t="s">
        <v>7246</v>
      </c>
      <c r="Z3845" t="s">
        <v>212</v>
      </c>
      <c r="AA3845" s="6">
        <v>2907.01428812516</v>
      </c>
      <c r="AB3845" s="6">
        <v>1785.81531632013</v>
      </c>
      <c r="AC3845" s="6">
        <v>102.99512203340601</v>
      </c>
      <c r="AF3845" s="24" t="s">
        <v>7901</v>
      </c>
      <c r="AG3845" s="24" t="s">
        <v>212</v>
      </c>
      <c r="AH3845" s="25">
        <v>6990.2987533920996</v>
      </c>
      <c r="AI3845" s="25">
        <v>4663.2074729723099</v>
      </c>
      <c r="AJ3845" s="25">
        <v>75.023083576934994</v>
      </c>
    </row>
    <row r="3846" spans="25:36" x14ac:dyDescent="0.2">
      <c r="Y3846" t="s">
        <v>7248</v>
      </c>
      <c r="Z3846" t="s">
        <v>212</v>
      </c>
      <c r="AA3846" s="6">
        <v>2908.43172326063</v>
      </c>
      <c r="AB3846" s="6">
        <v>1878.7446497758899</v>
      </c>
      <c r="AC3846" s="6">
        <v>99.175547021478295</v>
      </c>
      <c r="AF3846" s="24" t="s">
        <v>6953</v>
      </c>
      <c r="AG3846" s="24" t="s">
        <v>212</v>
      </c>
      <c r="AH3846" s="25">
        <v>6167.1216912554601</v>
      </c>
      <c r="AI3846" s="25">
        <v>4668.0136721102599</v>
      </c>
      <c r="AJ3846" s="25">
        <v>93.145255306714205</v>
      </c>
    </row>
    <row r="3847" spans="25:36" x14ac:dyDescent="0.2">
      <c r="Y3847" t="s">
        <v>7250</v>
      </c>
      <c r="Z3847" t="s">
        <v>212</v>
      </c>
      <c r="AA3847" s="6">
        <v>2912.4101847708498</v>
      </c>
      <c r="AB3847" s="6">
        <v>2413.6752881903499</v>
      </c>
      <c r="AC3847" s="6">
        <v>57.960707890067397</v>
      </c>
      <c r="AF3847" s="24" t="s">
        <v>7475</v>
      </c>
      <c r="AG3847" s="24" t="s">
        <v>212</v>
      </c>
      <c r="AH3847" s="25">
        <v>5361.9002998139404</v>
      </c>
      <c r="AI3847" s="25">
        <v>4668.7570756438199</v>
      </c>
      <c r="AJ3847" s="25">
        <v>40.983858167724897</v>
      </c>
    </row>
    <row r="3848" spans="25:36" x14ac:dyDescent="0.2">
      <c r="Y3848" t="s">
        <v>7252</v>
      </c>
      <c r="Z3848" t="s">
        <v>212</v>
      </c>
      <c r="AA3848" s="6">
        <v>2913.6805141458099</v>
      </c>
      <c r="AB3848" s="6">
        <v>1847.53717938263</v>
      </c>
      <c r="AC3848" s="6">
        <v>111.79175059944301</v>
      </c>
      <c r="AF3848" s="24" t="s">
        <v>7758</v>
      </c>
      <c r="AG3848" s="24" t="s">
        <v>212</v>
      </c>
      <c r="AH3848" s="25">
        <v>4862.7145371908</v>
      </c>
      <c r="AI3848" s="25">
        <v>4673.2844336439503</v>
      </c>
      <c r="AJ3848" s="25">
        <v>52.481573906733203</v>
      </c>
    </row>
    <row r="3849" spans="25:36" x14ac:dyDescent="0.2">
      <c r="Y3849" t="s">
        <v>7254</v>
      </c>
      <c r="Z3849" t="s">
        <v>212</v>
      </c>
      <c r="AA3849" s="6">
        <v>2917.4339863533701</v>
      </c>
      <c r="AB3849" s="6">
        <v>2359.78355196951</v>
      </c>
      <c r="AC3849" s="6">
        <v>57.626210923268403</v>
      </c>
      <c r="AF3849" s="24" t="s">
        <v>8206</v>
      </c>
      <c r="AG3849" s="24" t="s">
        <v>212</v>
      </c>
      <c r="AH3849" s="25">
        <v>5751.2444885272698</v>
      </c>
      <c r="AI3849" s="25">
        <v>4679.2684067502196</v>
      </c>
      <c r="AJ3849" s="25">
        <v>79.786869072007804</v>
      </c>
    </row>
    <row r="3850" spans="25:36" x14ac:dyDescent="0.2">
      <c r="Y3850" t="s">
        <v>7255</v>
      </c>
      <c r="Z3850" t="s">
        <v>274</v>
      </c>
      <c r="AA3850" s="6">
        <v>2918.1870371978298</v>
      </c>
      <c r="AB3850" s="6">
        <v>2918.1870371978298</v>
      </c>
      <c r="AC3850" s="6">
        <v>65.608565472547397</v>
      </c>
      <c r="AF3850" s="24" t="s">
        <v>7483</v>
      </c>
      <c r="AG3850" s="24" t="s">
        <v>212</v>
      </c>
      <c r="AH3850" s="25">
        <v>4738.7159141176699</v>
      </c>
      <c r="AI3850" s="25">
        <v>4679.9763181879498</v>
      </c>
      <c r="AJ3850" s="25">
        <v>54.058641957903397</v>
      </c>
    </row>
    <row r="3851" spans="25:36" x14ac:dyDescent="0.2">
      <c r="Y3851" t="s">
        <v>7257</v>
      </c>
      <c r="Z3851" t="s">
        <v>212</v>
      </c>
      <c r="AA3851" s="6">
        <v>2918.3573712256102</v>
      </c>
      <c r="AB3851" s="6">
        <v>1913.3262111664101</v>
      </c>
      <c r="AC3851" s="6">
        <v>107.50207030909</v>
      </c>
      <c r="AF3851" s="24" t="s">
        <v>2697</v>
      </c>
      <c r="AG3851" s="24" t="s">
        <v>274</v>
      </c>
      <c r="AH3851" s="25">
        <v>4685.1525634650698</v>
      </c>
      <c r="AI3851" s="25">
        <v>4685.1525634650698</v>
      </c>
      <c r="AJ3851" s="25"/>
    </row>
    <row r="3852" spans="25:36" x14ac:dyDescent="0.2">
      <c r="Y3852" t="s">
        <v>7259</v>
      </c>
      <c r="Z3852" t="s">
        <v>212</v>
      </c>
      <c r="AA3852" s="6">
        <v>2921.9178261195502</v>
      </c>
      <c r="AB3852" s="6">
        <v>1150.1126773425499</v>
      </c>
      <c r="AC3852" s="6">
        <v>210.91307421366301</v>
      </c>
      <c r="AF3852" s="24" t="s">
        <v>7576</v>
      </c>
      <c r="AG3852" s="24" t="s">
        <v>212</v>
      </c>
      <c r="AH3852" s="25">
        <v>5500.9522553065699</v>
      </c>
      <c r="AI3852" s="25">
        <v>4692.9022102711797</v>
      </c>
      <c r="AJ3852" s="25">
        <v>53.396014112541799</v>
      </c>
    </row>
    <row r="3853" spans="25:36" x14ac:dyDescent="0.2">
      <c r="Y3853" t="s">
        <v>7260</v>
      </c>
      <c r="Z3853" t="s">
        <v>274</v>
      </c>
      <c r="AA3853" s="6">
        <v>2923.9577050212501</v>
      </c>
      <c r="AB3853" s="6">
        <v>861.67757232281201</v>
      </c>
      <c r="AC3853" s="6">
        <v>177.769586822799</v>
      </c>
      <c r="AF3853" s="24" t="s">
        <v>7607</v>
      </c>
      <c r="AG3853" s="24" t="s">
        <v>212</v>
      </c>
      <c r="AH3853" s="25">
        <v>6039.4887932006104</v>
      </c>
      <c r="AI3853" s="25">
        <v>4694.2065845942698</v>
      </c>
      <c r="AJ3853" s="25">
        <v>60.881133245061797</v>
      </c>
    </row>
    <row r="3854" spans="25:36" x14ac:dyDescent="0.2">
      <c r="Y3854" t="s">
        <v>7262</v>
      </c>
      <c r="Z3854" t="s">
        <v>212</v>
      </c>
      <c r="AA3854" s="6">
        <v>2927.2323938366299</v>
      </c>
      <c r="AB3854" s="6">
        <v>3012.2534951585199</v>
      </c>
      <c r="AC3854" s="6">
        <v>82.196343873471207</v>
      </c>
      <c r="AF3854" s="24" t="s">
        <v>7305</v>
      </c>
      <c r="AG3854" s="24" t="s">
        <v>212</v>
      </c>
      <c r="AH3854" s="25">
        <v>4699.0898373452101</v>
      </c>
      <c r="AI3854" s="25">
        <v>4699.0898373452101</v>
      </c>
      <c r="AJ3854" s="25">
        <v>141.248342498683</v>
      </c>
    </row>
    <row r="3855" spans="25:36" x14ac:dyDescent="0.2">
      <c r="Y3855" t="s">
        <v>7264</v>
      </c>
      <c r="Z3855" t="s">
        <v>212</v>
      </c>
      <c r="AA3855" s="6">
        <v>2927.2663024722201</v>
      </c>
      <c r="AB3855" s="6">
        <v>1486.8504680239</v>
      </c>
      <c r="AC3855" s="6">
        <v>143.23168640150601</v>
      </c>
      <c r="AF3855" s="24" t="s">
        <v>7975</v>
      </c>
      <c r="AG3855" s="24" t="s">
        <v>212</v>
      </c>
      <c r="AH3855" s="25">
        <v>5442.2999639480504</v>
      </c>
      <c r="AI3855" s="25">
        <v>4703.0108627748896</v>
      </c>
      <c r="AJ3855" s="25">
        <v>44.111556273326599</v>
      </c>
    </row>
    <row r="3856" spans="25:36" x14ac:dyDescent="0.2">
      <c r="Y3856" t="s">
        <v>7266</v>
      </c>
      <c r="Z3856" t="s">
        <v>212</v>
      </c>
      <c r="AA3856" s="6">
        <v>2930.7054154151901</v>
      </c>
      <c r="AB3856" s="6">
        <v>2567.6779508550298</v>
      </c>
      <c r="AC3856" s="6">
        <v>68.948221056715397</v>
      </c>
      <c r="AF3856" s="24" t="s">
        <v>8825</v>
      </c>
      <c r="AG3856" s="24" t="s">
        <v>212</v>
      </c>
      <c r="AH3856" s="25">
        <v>9969.8811335980408</v>
      </c>
      <c r="AI3856" s="25">
        <v>4707.2281354972502</v>
      </c>
      <c r="AJ3856" s="25">
        <v>127.171615597887</v>
      </c>
    </row>
    <row r="3857" spans="25:36" x14ac:dyDescent="0.2">
      <c r="Y3857" t="s">
        <v>7268</v>
      </c>
      <c r="Z3857" t="s">
        <v>212</v>
      </c>
      <c r="AA3857" s="6">
        <v>2931.76658423354</v>
      </c>
      <c r="AB3857" s="6">
        <v>2043.8245503834701</v>
      </c>
      <c r="AC3857" s="6">
        <v>81.775940154523298</v>
      </c>
      <c r="AF3857" s="24" t="s">
        <v>7584</v>
      </c>
      <c r="AG3857" s="24" t="s">
        <v>212</v>
      </c>
      <c r="AH3857" s="25">
        <v>5075.1820799077796</v>
      </c>
      <c r="AI3857" s="25">
        <v>4707.3133845907596</v>
      </c>
      <c r="AJ3857" s="25">
        <v>58.046921274497997</v>
      </c>
    </row>
    <row r="3858" spans="25:36" x14ac:dyDescent="0.2">
      <c r="Y3858" t="s">
        <v>7270</v>
      </c>
      <c r="Z3858" t="s">
        <v>212</v>
      </c>
      <c r="AA3858" s="6">
        <v>2933.3358445050899</v>
      </c>
      <c r="AB3858" s="6">
        <v>2101.5978719900299</v>
      </c>
      <c r="AC3858" s="6">
        <v>92.057089035369998</v>
      </c>
      <c r="AF3858" s="24" t="s">
        <v>7781</v>
      </c>
      <c r="AG3858" s="24" t="s">
        <v>212</v>
      </c>
      <c r="AH3858" s="25">
        <v>4905.8004554033196</v>
      </c>
      <c r="AI3858" s="25">
        <v>4713.4597469119999</v>
      </c>
      <c r="AJ3858" s="25">
        <v>53.172304772743402</v>
      </c>
    </row>
    <row r="3859" spans="25:36" x14ac:dyDescent="0.2">
      <c r="Y3859" t="s">
        <v>7272</v>
      </c>
      <c r="Z3859" t="s">
        <v>212</v>
      </c>
      <c r="AA3859" s="6">
        <v>2933.9262569908201</v>
      </c>
      <c r="AB3859" s="6">
        <v>1970</v>
      </c>
      <c r="AC3859" s="6">
        <v>89.707018502554305</v>
      </c>
      <c r="AF3859" s="24" t="s">
        <v>7931</v>
      </c>
      <c r="AG3859" s="24" t="s">
        <v>212</v>
      </c>
      <c r="AH3859" s="25">
        <v>5488.9759372952403</v>
      </c>
      <c r="AI3859" s="25">
        <v>4717.4828252338202</v>
      </c>
      <c r="AJ3859" s="25">
        <v>34.493835724974801</v>
      </c>
    </row>
    <row r="3860" spans="25:36" x14ac:dyDescent="0.2">
      <c r="Y3860" t="s">
        <v>7274</v>
      </c>
      <c r="Z3860" t="s">
        <v>212</v>
      </c>
      <c r="AA3860" s="6">
        <v>2934.6382740137001</v>
      </c>
      <c r="AB3860" s="6">
        <v>2482.88750349767</v>
      </c>
      <c r="AC3860" s="6">
        <v>79.738348571340595</v>
      </c>
      <c r="AF3860" s="24" t="s">
        <v>2735</v>
      </c>
      <c r="AG3860" s="24" t="s">
        <v>274</v>
      </c>
      <c r="AH3860" s="25">
        <v>4719.7414452100302</v>
      </c>
      <c r="AI3860" s="25">
        <v>4719.7414452100302</v>
      </c>
      <c r="AJ3860" s="25"/>
    </row>
    <row r="3861" spans="25:36" x14ac:dyDescent="0.2">
      <c r="Y3861" t="s">
        <v>7276</v>
      </c>
      <c r="Z3861" t="s">
        <v>212</v>
      </c>
      <c r="AA3861" s="6">
        <v>2937.88391087527</v>
      </c>
      <c r="AB3861" s="6">
        <v>2432.6609952967601</v>
      </c>
      <c r="AC3861" s="6">
        <v>64.6496612622702</v>
      </c>
      <c r="AF3861" s="24" t="s">
        <v>7763</v>
      </c>
      <c r="AG3861" s="24" t="s">
        <v>212</v>
      </c>
      <c r="AH3861" s="25">
        <v>5375.2230190544296</v>
      </c>
      <c r="AI3861" s="25">
        <v>4724.0884008763396</v>
      </c>
      <c r="AJ3861" s="25">
        <v>56.312635768764601</v>
      </c>
    </row>
    <row r="3862" spans="25:36" x14ac:dyDescent="0.2">
      <c r="Y3862" t="s">
        <v>7278</v>
      </c>
      <c r="Z3862" t="s">
        <v>212</v>
      </c>
      <c r="AA3862" s="6">
        <v>2938.1640004227602</v>
      </c>
      <c r="AB3862" s="6">
        <v>2364.2650943672502</v>
      </c>
      <c r="AC3862" s="6">
        <v>73.650083305184594</v>
      </c>
      <c r="AF3862" s="24" t="s">
        <v>7651</v>
      </c>
      <c r="AG3862" s="24" t="s">
        <v>212</v>
      </c>
      <c r="AH3862" s="25">
        <v>5113.2812593284298</v>
      </c>
      <c r="AI3862" s="25">
        <v>4724.8125337384699</v>
      </c>
      <c r="AJ3862" s="25">
        <v>52.428831614659202</v>
      </c>
    </row>
    <row r="3863" spans="25:36" x14ac:dyDescent="0.2">
      <c r="Y3863" t="s">
        <v>7280</v>
      </c>
      <c r="Z3863" t="s">
        <v>212</v>
      </c>
      <c r="AA3863" s="6">
        <v>2938.4874669275</v>
      </c>
      <c r="AB3863" s="6">
        <v>2580.1859176144399</v>
      </c>
      <c r="AC3863" s="6">
        <v>49.193046077022402</v>
      </c>
      <c r="AF3863" s="24" t="s">
        <v>7514</v>
      </c>
      <c r="AG3863" s="24" t="s">
        <v>212</v>
      </c>
      <c r="AH3863" s="25">
        <v>4639.0554057465297</v>
      </c>
      <c r="AI3863" s="25">
        <v>4725.7602007812302</v>
      </c>
      <c r="AJ3863" s="25">
        <v>32.983563376874699</v>
      </c>
    </row>
    <row r="3864" spans="25:36" x14ac:dyDescent="0.2">
      <c r="Y3864" t="s">
        <v>7282</v>
      </c>
      <c r="Z3864" t="s">
        <v>212</v>
      </c>
      <c r="AA3864" s="6">
        <v>2943.06371725079</v>
      </c>
      <c r="AB3864" s="6">
        <v>2335.9628530626201</v>
      </c>
      <c r="AC3864" s="6">
        <v>95.907858178695193</v>
      </c>
      <c r="AF3864" s="24" t="s">
        <v>6256</v>
      </c>
      <c r="AG3864" s="24" t="s">
        <v>212</v>
      </c>
      <c r="AH3864" s="25">
        <v>5735.9117274786204</v>
      </c>
      <c r="AI3864" s="25">
        <v>4727.7977133982804</v>
      </c>
      <c r="AJ3864" s="25">
        <v>77.944138920761205</v>
      </c>
    </row>
    <row r="3865" spans="25:36" x14ac:dyDescent="0.2">
      <c r="Y3865" t="s">
        <v>7284</v>
      </c>
      <c r="Z3865" t="s">
        <v>212</v>
      </c>
      <c r="AA3865" s="6">
        <v>2948.5207182026902</v>
      </c>
      <c r="AB3865" s="6">
        <v>1826.9958001550101</v>
      </c>
      <c r="AC3865" s="6">
        <v>92.779234886071194</v>
      </c>
      <c r="AF3865" s="24" t="s">
        <v>7752</v>
      </c>
      <c r="AG3865" s="24" t="s">
        <v>212</v>
      </c>
      <c r="AH3865" s="25">
        <v>4928.4801790878601</v>
      </c>
      <c r="AI3865" s="25">
        <v>4729.5226862974096</v>
      </c>
      <c r="AJ3865" s="25">
        <v>31.6755827400161</v>
      </c>
    </row>
    <row r="3866" spans="25:36" x14ac:dyDescent="0.2">
      <c r="Y3866" t="s">
        <v>7285</v>
      </c>
      <c r="Z3866" t="s">
        <v>212</v>
      </c>
      <c r="AA3866" s="6">
        <v>2950.3123012433198</v>
      </c>
      <c r="AB3866" s="6">
        <v>2950.3123012433198</v>
      </c>
      <c r="AC3866" s="6">
        <v>80.323031188419804</v>
      </c>
      <c r="AF3866" s="24" t="s">
        <v>7678</v>
      </c>
      <c r="AG3866" s="24" t="s">
        <v>212</v>
      </c>
      <c r="AH3866" s="25">
        <v>8787.2008489935106</v>
      </c>
      <c r="AI3866" s="25">
        <v>4738.48820512766</v>
      </c>
      <c r="AJ3866" s="25">
        <v>131.99768887459501</v>
      </c>
    </row>
    <row r="3867" spans="25:36" x14ac:dyDescent="0.2">
      <c r="Y3867" t="s">
        <v>186</v>
      </c>
      <c r="Z3867" t="s">
        <v>212</v>
      </c>
      <c r="AA3867" s="6">
        <v>2951.1678723222699</v>
      </c>
      <c r="AB3867" s="6">
        <v>2413.1514539999998</v>
      </c>
      <c r="AC3867" s="6">
        <v>65.633043005871002</v>
      </c>
      <c r="AF3867" s="24" t="s">
        <v>7393</v>
      </c>
      <c r="AG3867" s="24" t="s">
        <v>274</v>
      </c>
      <c r="AH3867" s="25">
        <v>6544.2698216592598</v>
      </c>
      <c r="AI3867" s="25">
        <v>4739.9435097802798</v>
      </c>
      <c r="AJ3867" s="25">
        <v>91.764963586264898</v>
      </c>
    </row>
    <row r="3868" spans="25:36" x14ac:dyDescent="0.2">
      <c r="Y3868" t="s">
        <v>7288</v>
      </c>
      <c r="Z3868" t="s">
        <v>212</v>
      </c>
      <c r="AA3868" s="6">
        <v>2955.1924343084102</v>
      </c>
      <c r="AB3868" s="6">
        <v>2684.1867225767601</v>
      </c>
      <c r="AC3868" s="6">
        <v>75.512991364799603</v>
      </c>
      <c r="AF3868" s="24" t="s">
        <v>7508</v>
      </c>
      <c r="AG3868" s="24" t="s">
        <v>212</v>
      </c>
      <c r="AH3868" s="25">
        <v>4982.3560836712704</v>
      </c>
      <c r="AI3868" s="25">
        <v>4744.4480833921398</v>
      </c>
      <c r="AJ3868" s="25">
        <v>40.623296147492802</v>
      </c>
    </row>
    <row r="3869" spans="25:36" x14ac:dyDescent="0.2">
      <c r="Y3869" t="s">
        <v>7290</v>
      </c>
      <c r="Z3869" t="s">
        <v>212</v>
      </c>
      <c r="AA3869" s="6">
        <v>2955.9741136794501</v>
      </c>
      <c r="AB3869" s="6">
        <v>2421.0983072212198</v>
      </c>
      <c r="AC3869" s="6">
        <v>58.169561302103602</v>
      </c>
      <c r="AF3869" s="24" t="s">
        <v>7532</v>
      </c>
      <c r="AG3869" s="24" t="s">
        <v>212</v>
      </c>
      <c r="AH3869" s="25">
        <v>5344.1927026328003</v>
      </c>
      <c r="AI3869" s="25">
        <v>4747.9719130816602</v>
      </c>
      <c r="AJ3869" s="25">
        <v>47.788963386983099</v>
      </c>
    </row>
    <row r="3870" spans="25:36" x14ac:dyDescent="0.2">
      <c r="Y3870" t="s">
        <v>7292</v>
      </c>
      <c r="Z3870" t="s">
        <v>212</v>
      </c>
      <c r="AA3870" s="6">
        <v>2960.3734342718499</v>
      </c>
      <c r="AB3870" s="6">
        <v>2616.6502218427199</v>
      </c>
      <c r="AC3870" s="6">
        <v>83.597629956482706</v>
      </c>
      <c r="AF3870" s="24" t="s">
        <v>5554</v>
      </c>
      <c r="AG3870" s="24" t="s">
        <v>212</v>
      </c>
      <c r="AH3870" s="25">
        <v>4402.1101939743203</v>
      </c>
      <c r="AI3870" s="25">
        <v>4748.0837314685696</v>
      </c>
      <c r="AJ3870" s="25">
        <v>54.915009989119099</v>
      </c>
    </row>
    <row r="3871" spans="25:36" x14ac:dyDescent="0.2">
      <c r="Y3871" t="s">
        <v>7294</v>
      </c>
      <c r="Z3871" t="s">
        <v>212</v>
      </c>
      <c r="AA3871" s="6">
        <v>2963.43168789436</v>
      </c>
      <c r="AB3871" s="6">
        <v>2540.17230505219</v>
      </c>
      <c r="AC3871" s="6">
        <v>66.8507604070886</v>
      </c>
      <c r="AF3871" s="24" t="s">
        <v>8339</v>
      </c>
      <c r="AG3871" s="24" t="s">
        <v>212</v>
      </c>
      <c r="AH3871" s="25">
        <v>7686.4320062324696</v>
      </c>
      <c r="AI3871" s="25">
        <v>4748.1394194054501</v>
      </c>
      <c r="AJ3871" s="25">
        <v>81.648215663720407</v>
      </c>
    </row>
    <row r="3872" spans="25:36" x14ac:dyDescent="0.2">
      <c r="Y3872" t="s">
        <v>7296</v>
      </c>
      <c r="Z3872" t="s">
        <v>212</v>
      </c>
      <c r="AA3872" s="6">
        <v>2964.83561899401</v>
      </c>
      <c r="AB3872" s="6">
        <v>2428.1015092707698</v>
      </c>
      <c r="AC3872" s="6">
        <v>86.342528401030805</v>
      </c>
      <c r="AF3872" s="24" t="s">
        <v>7644</v>
      </c>
      <c r="AG3872" s="24" t="s">
        <v>212</v>
      </c>
      <c r="AH3872" s="25">
        <v>5126.6409922066696</v>
      </c>
      <c r="AI3872" s="25">
        <v>4748.4211720552603</v>
      </c>
      <c r="AJ3872" s="25">
        <v>58.312910118995902</v>
      </c>
    </row>
    <row r="3873" spans="25:36" x14ac:dyDescent="0.2">
      <c r="Y3873" t="s">
        <v>7297</v>
      </c>
      <c r="Z3873" t="s">
        <v>212</v>
      </c>
      <c r="AA3873" s="6">
        <v>2970.2157470675802</v>
      </c>
      <c r="AB3873" s="6">
        <v>1967.39956092488</v>
      </c>
      <c r="AC3873" s="6">
        <v>101.728152749842</v>
      </c>
      <c r="AF3873" s="24" t="s">
        <v>7413</v>
      </c>
      <c r="AG3873" s="24" t="s">
        <v>212</v>
      </c>
      <c r="AH3873" s="25">
        <v>4610.2108303519899</v>
      </c>
      <c r="AI3873" s="25">
        <v>4751.1989658768798</v>
      </c>
      <c r="AJ3873" s="25">
        <v>34.791842539822802</v>
      </c>
    </row>
    <row r="3874" spans="25:36" x14ac:dyDescent="0.2">
      <c r="Y3874" t="s">
        <v>7299</v>
      </c>
      <c r="Z3874" t="s">
        <v>212</v>
      </c>
      <c r="AA3874" s="6">
        <v>2970.4424532448102</v>
      </c>
      <c r="AB3874" s="6">
        <v>1239.69057209784</v>
      </c>
      <c r="AC3874" s="6">
        <v>157.966397934252</v>
      </c>
      <c r="AF3874" s="24" t="s">
        <v>7240</v>
      </c>
      <c r="AG3874" s="24" t="s">
        <v>212</v>
      </c>
      <c r="AH3874" s="25">
        <v>4666.6279921281803</v>
      </c>
      <c r="AI3874" s="25">
        <v>4754.3168930863703</v>
      </c>
      <c r="AJ3874" s="25">
        <v>40.231275740783403</v>
      </c>
    </row>
    <row r="3875" spans="25:36" x14ac:dyDescent="0.2">
      <c r="Y3875" t="s">
        <v>7301</v>
      </c>
      <c r="Z3875" t="s">
        <v>212</v>
      </c>
      <c r="AA3875" s="6">
        <v>2972.6910833676702</v>
      </c>
      <c r="AB3875" s="6">
        <v>2217.1475648076098</v>
      </c>
      <c r="AC3875" s="6">
        <v>97.394903882223403</v>
      </c>
      <c r="AF3875" s="24" t="s">
        <v>7630</v>
      </c>
      <c r="AG3875" s="24" t="s">
        <v>212</v>
      </c>
      <c r="AH3875" s="25">
        <v>5100.2719512283902</v>
      </c>
      <c r="AI3875" s="25">
        <v>4754.5041059320401</v>
      </c>
      <c r="AJ3875" s="25">
        <v>58.6880145498925</v>
      </c>
    </row>
    <row r="3876" spans="25:36" x14ac:dyDescent="0.2">
      <c r="Y3876" t="s">
        <v>7303</v>
      </c>
      <c r="Z3876" t="s">
        <v>212</v>
      </c>
      <c r="AA3876" s="6">
        <v>2974.2397724663101</v>
      </c>
      <c r="AB3876" s="6">
        <v>2639.1869530437102</v>
      </c>
      <c r="AC3876" s="6">
        <v>59.416426903859602</v>
      </c>
      <c r="AF3876" s="24" t="s">
        <v>8533</v>
      </c>
      <c r="AG3876" s="24" t="s">
        <v>212</v>
      </c>
      <c r="AH3876" s="25">
        <v>6874.6624259407299</v>
      </c>
      <c r="AI3876" s="25">
        <v>4754.56221562055</v>
      </c>
      <c r="AJ3876" s="25">
        <v>106.372861858644</v>
      </c>
    </row>
    <row r="3877" spans="25:36" x14ac:dyDescent="0.2">
      <c r="Y3877" t="s">
        <v>7305</v>
      </c>
      <c r="Z3877" t="s">
        <v>212</v>
      </c>
      <c r="AA3877" s="6">
        <v>2975.5356053740302</v>
      </c>
      <c r="AB3877" s="6">
        <v>1378.88883506705</v>
      </c>
      <c r="AC3877" s="6">
        <v>134.89346377756499</v>
      </c>
      <c r="AF3877" s="24" t="s">
        <v>7518</v>
      </c>
      <c r="AG3877" s="24" t="s">
        <v>212</v>
      </c>
      <c r="AH3877" s="25">
        <v>4562.6469954284903</v>
      </c>
      <c r="AI3877" s="25">
        <v>4755.7546727384797</v>
      </c>
      <c r="AJ3877" s="25">
        <v>43.5118921830666</v>
      </c>
    </row>
    <row r="3878" spans="25:36" x14ac:dyDescent="0.2">
      <c r="Y3878" t="s">
        <v>166</v>
      </c>
      <c r="Z3878" t="s">
        <v>212</v>
      </c>
      <c r="AA3878" s="6">
        <v>2978.8846466046698</v>
      </c>
      <c r="AB3878" s="6">
        <v>2479.1770981633499</v>
      </c>
      <c r="AC3878" s="6">
        <v>66.297344034404901</v>
      </c>
      <c r="AF3878" s="24" t="s">
        <v>8327</v>
      </c>
      <c r="AG3878" s="24" t="s">
        <v>212</v>
      </c>
      <c r="AH3878" s="25">
        <v>7128.6236670455701</v>
      </c>
      <c r="AI3878" s="25">
        <v>4755.7546727384797</v>
      </c>
      <c r="AJ3878" s="25">
        <v>84.148744811095099</v>
      </c>
    </row>
    <row r="3879" spans="25:36" x14ac:dyDescent="0.2">
      <c r="Y3879" t="s">
        <v>7308</v>
      </c>
      <c r="Z3879" t="s">
        <v>212</v>
      </c>
      <c r="AA3879" s="6">
        <v>2979.06924838451</v>
      </c>
      <c r="AB3879" s="6">
        <v>1487.54563743431</v>
      </c>
      <c r="AC3879" s="6">
        <v>139.18798149409</v>
      </c>
      <c r="AF3879" s="24" t="s">
        <v>7308</v>
      </c>
      <c r="AG3879" s="24" t="s">
        <v>212</v>
      </c>
      <c r="AH3879" s="25">
        <v>5763.90610322062</v>
      </c>
      <c r="AI3879" s="25">
        <v>4756.4922440189303</v>
      </c>
      <c r="AJ3879" s="25">
        <v>85.876353628188298</v>
      </c>
    </row>
    <row r="3880" spans="25:36" x14ac:dyDescent="0.2">
      <c r="Y3880" t="s">
        <v>7310</v>
      </c>
      <c r="Z3880" t="s">
        <v>212</v>
      </c>
      <c r="AA3880" s="6">
        <v>2982.0529896529101</v>
      </c>
      <c r="AB3880" s="6">
        <v>2489.2210568278701</v>
      </c>
      <c r="AC3880" s="6">
        <v>120.9846069813</v>
      </c>
      <c r="AF3880" s="24" t="s">
        <v>7765</v>
      </c>
      <c r="AG3880" s="24" t="s">
        <v>212</v>
      </c>
      <c r="AH3880" s="25">
        <v>4666.2176219243502</v>
      </c>
      <c r="AI3880" s="25">
        <v>4761.5292416106404</v>
      </c>
      <c r="AJ3880" s="25">
        <v>61.337238197878001</v>
      </c>
    </row>
    <row r="3881" spans="25:36" x14ac:dyDescent="0.2">
      <c r="Y3881" t="s">
        <v>159</v>
      </c>
      <c r="Z3881" t="s">
        <v>212</v>
      </c>
      <c r="AA3881" s="6">
        <v>2984.4616936848101</v>
      </c>
      <c r="AB3881" s="6">
        <v>2589.15358196739</v>
      </c>
      <c r="AC3881" s="6">
        <v>61.952853890501899</v>
      </c>
      <c r="AF3881" s="24" t="s">
        <v>8270</v>
      </c>
      <c r="AG3881" s="24" t="s">
        <v>212</v>
      </c>
      <c r="AH3881" s="25">
        <v>8208.8513430138992</v>
      </c>
      <c r="AI3881" s="25">
        <v>4761.90973512855</v>
      </c>
      <c r="AJ3881" s="25">
        <v>107.611957393601</v>
      </c>
    </row>
    <row r="3882" spans="25:36" x14ac:dyDescent="0.2">
      <c r="Y3882" t="s">
        <v>7313</v>
      </c>
      <c r="Z3882" t="s">
        <v>212</v>
      </c>
      <c r="AA3882" s="6">
        <v>2990.1866797948801</v>
      </c>
      <c r="AB3882" s="6">
        <v>2010.3995288384999</v>
      </c>
      <c r="AC3882" s="6">
        <v>79.335042853438395</v>
      </c>
      <c r="AF3882" s="24" t="s">
        <v>7017</v>
      </c>
      <c r="AG3882" s="24" t="s">
        <v>212</v>
      </c>
      <c r="AH3882" s="25">
        <v>4987.3118897937802</v>
      </c>
      <c r="AI3882" s="25">
        <v>4762.8713850000004</v>
      </c>
      <c r="AJ3882" s="25">
        <v>70.118020559155397</v>
      </c>
    </row>
    <row r="3883" spans="25:36" x14ac:dyDescent="0.2">
      <c r="Y3883" t="s">
        <v>142</v>
      </c>
      <c r="Z3883" t="s">
        <v>212</v>
      </c>
      <c r="AA3883" s="6">
        <v>2994.5700796012502</v>
      </c>
      <c r="AB3883" s="6">
        <v>2880.0401099021101</v>
      </c>
      <c r="AC3883" s="6">
        <v>56.472881679012403</v>
      </c>
      <c r="AF3883" s="24" t="s">
        <v>7910</v>
      </c>
      <c r="AG3883" s="24" t="s">
        <v>274</v>
      </c>
      <c r="AH3883" s="25">
        <v>5294.0644836690099</v>
      </c>
      <c r="AI3883" s="25">
        <v>4762.8929055625704</v>
      </c>
      <c r="AJ3883" s="25">
        <v>31.501761273675701</v>
      </c>
    </row>
    <row r="3884" spans="25:36" x14ac:dyDescent="0.2">
      <c r="Y3884" t="s">
        <v>7315</v>
      </c>
      <c r="Z3884" t="s">
        <v>274</v>
      </c>
      <c r="AA3884" s="6">
        <v>3000.8179727184902</v>
      </c>
      <c r="AB3884" s="6">
        <v>311.59694628165602</v>
      </c>
      <c r="AC3884" s="6">
        <v>184.768246162255</v>
      </c>
      <c r="AF3884" s="24" t="s">
        <v>8495</v>
      </c>
      <c r="AG3884" s="24" t="s">
        <v>212</v>
      </c>
      <c r="AH3884" s="25">
        <v>6018.6544067923996</v>
      </c>
      <c r="AI3884" s="25">
        <v>4766.7947297639403</v>
      </c>
      <c r="AJ3884" s="25">
        <v>56.600208922302301</v>
      </c>
    </row>
    <row r="3885" spans="25:36" x14ac:dyDescent="0.2">
      <c r="Y3885" t="s">
        <v>7317</v>
      </c>
      <c r="Z3885" t="s">
        <v>212</v>
      </c>
      <c r="AA3885" s="6">
        <v>3006.7843765943198</v>
      </c>
      <c r="AB3885" s="6">
        <v>1985.2803488526099</v>
      </c>
      <c r="AC3885" s="6">
        <v>123.440548446848</v>
      </c>
      <c r="AF3885" s="24" t="s">
        <v>7831</v>
      </c>
      <c r="AG3885" s="24" t="s">
        <v>212</v>
      </c>
      <c r="AH3885" s="25">
        <v>5824.2188477559303</v>
      </c>
      <c r="AI3885" s="25">
        <v>4771.1093671136196</v>
      </c>
      <c r="AJ3885" s="25">
        <v>71.982604931158704</v>
      </c>
    </row>
    <row r="3886" spans="25:36" x14ac:dyDescent="0.2">
      <c r="Y3886" t="s">
        <v>7319</v>
      </c>
      <c r="Z3886" t="s">
        <v>212</v>
      </c>
      <c r="AA3886" s="6">
        <v>3008.62599663637</v>
      </c>
      <c r="AB3886" s="6">
        <v>2724.5261220704001</v>
      </c>
      <c r="AC3886" s="6">
        <v>48.664875441323403</v>
      </c>
      <c r="AF3886" s="24" t="s">
        <v>7986</v>
      </c>
      <c r="AG3886" s="24" t="s">
        <v>212</v>
      </c>
      <c r="AH3886" s="25">
        <v>7206.3804178930204</v>
      </c>
      <c r="AI3886" s="25">
        <v>4773.4186824339004</v>
      </c>
      <c r="AJ3886" s="25">
        <v>98.301842806034102</v>
      </c>
    </row>
    <row r="3887" spans="25:36" x14ac:dyDescent="0.2">
      <c r="Y3887" t="s">
        <v>7321</v>
      </c>
      <c r="Z3887" t="s">
        <v>212</v>
      </c>
      <c r="AA3887" s="6">
        <v>3012.49678439629</v>
      </c>
      <c r="AB3887" s="6">
        <v>2602.8721316430301</v>
      </c>
      <c r="AC3887" s="6">
        <v>46.963424610784003</v>
      </c>
      <c r="AF3887" s="24" t="s">
        <v>8370</v>
      </c>
      <c r="AG3887" s="24" t="s">
        <v>212</v>
      </c>
      <c r="AH3887" s="25">
        <v>6519.7972055045902</v>
      </c>
      <c r="AI3887" s="25">
        <v>4775.7322669208497</v>
      </c>
      <c r="AJ3887" s="25">
        <v>96.145094907199606</v>
      </c>
    </row>
    <row r="3888" spans="25:36" x14ac:dyDescent="0.2">
      <c r="Y3888" t="s">
        <v>7323</v>
      </c>
      <c r="Z3888" t="s">
        <v>212</v>
      </c>
      <c r="AA3888" s="6">
        <v>3014.4848718283802</v>
      </c>
      <c r="AB3888" s="6">
        <v>2827.0590924067701</v>
      </c>
      <c r="AC3888" s="6">
        <v>67.022912799597407</v>
      </c>
      <c r="AF3888" s="24" t="s">
        <v>7284</v>
      </c>
      <c r="AG3888" s="24" t="s">
        <v>212</v>
      </c>
      <c r="AH3888" s="25">
        <v>5072.81356862554</v>
      </c>
      <c r="AI3888" s="25">
        <v>4779.4353130188701</v>
      </c>
      <c r="AJ3888" s="25">
        <v>64.002828075835694</v>
      </c>
    </row>
    <row r="3889" spans="25:36" x14ac:dyDescent="0.2">
      <c r="Y3889" t="s">
        <v>7325</v>
      </c>
      <c r="Z3889" t="s">
        <v>212</v>
      </c>
      <c r="AA3889" s="6">
        <v>3015.62263473129</v>
      </c>
      <c r="AB3889" s="6">
        <v>2287.5869699782102</v>
      </c>
      <c r="AC3889" s="6">
        <v>106.736429190625</v>
      </c>
      <c r="AF3889" s="24" t="s">
        <v>8325</v>
      </c>
      <c r="AG3889" s="24" t="s">
        <v>212</v>
      </c>
      <c r="AH3889" s="25">
        <v>6135.6943253197596</v>
      </c>
      <c r="AI3889" s="25">
        <v>4779.9389676043502</v>
      </c>
      <c r="AJ3889" s="25">
        <v>54.297856347980002</v>
      </c>
    </row>
    <row r="3890" spans="25:36" x14ac:dyDescent="0.2">
      <c r="Y3890" t="s">
        <v>7327</v>
      </c>
      <c r="Z3890" t="s">
        <v>212</v>
      </c>
      <c r="AA3890" s="6">
        <v>3015.8706800405598</v>
      </c>
      <c r="AB3890" s="6">
        <v>1941.6829555024699</v>
      </c>
      <c r="AC3890" s="6">
        <v>93.424227365415902</v>
      </c>
      <c r="AF3890" s="24" t="s">
        <v>5846</v>
      </c>
      <c r="AG3890" s="24" t="s">
        <v>212</v>
      </c>
      <c r="AH3890" s="25">
        <v>3609.63379318118</v>
      </c>
      <c r="AI3890" s="25">
        <v>4779.9427618837499</v>
      </c>
      <c r="AJ3890" s="25">
        <v>67.2164642015358</v>
      </c>
    </row>
    <row r="3891" spans="25:36" x14ac:dyDescent="0.2">
      <c r="Y3891" t="s">
        <v>7329</v>
      </c>
      <c r="Z3891" t="s">
        <v>212</v>
      </c>
      <c r="AA3891" s="6">
        <v>3018.4894193044502</v>
      </c>
      <c r="AB3891" s="6">
        <v>2177.38413274923</v>
      </c>
      <c r="AC3891" s="6">
        <v>87.223122667457005</v>
      </c>
      <c r="AF3891" s="24" t="s">
        <v>7127</v>
      </c>
      <c r="AG3891" s="24" t="s">
        <v>212</v>
      </c>
      <c r="AH3891" s="25">
        <v>4986.9595816937599</v>
      </c>
      <c r="AI3891" s="25">
        <v>4780.3183127316797</v>
      </c>
      <c r="AJ3891" s="25">
        <v>59.103070747391698</v>
      </c>
    </row>
    <row r="3892" spans="25:36" x14ac:dyDescent="0.2">
      <c r="Y3892" t="s">
        <v>7331</v>
      </c>
      <c r="Z3892" t="s">
        <v>212</v>
      </c>
      <c r="AA3892" s="6">
        <v>3018.8816541486499</v>
      </c>
      <c r="AB3892" s="6">
        <v>1542.5449678602699</v>
      </c>
      <c r="AC3892" s="6">
        <v>138.82692872852201</v>
      </c>
      <c r="AF3892" s="24" t="s">
        <v>9061</v>
      </c>
      <c r="AG3892" s="24" t="s">
        <v>212</v>
      </c>
      <c r="AH3892" s="25">
        <v>21561.053608417998</v>
      </c>
      <c r="AI3892" s="25">
        <v>4796.3277651404196</v>
      </c>
      <c r="AJ3892" s="25">
        <v>205.46299290289301</v>
      </c>
    </row>
    <row r="3893" spans="25:36" x14ac:dyDescent="0.2">
      <c r="Y3893" t="s">
        <v>7333</v>
      </c>
      <c r="Z3893" t="s">
        <v>212</v>
      </c>
      <c r="AA3893" s="6">
        <v>3020.4432960752401</v>
      </c>
      <c r="AB3893" s="6">
        <v>2225.6570508724999</v>
      </c>
      <c r="AC3893" s="6">
        <v>88.171805067609398</v>
      </c>
      <c r="AF3893" s="24" t="s">
        <v>6659</v>
      </c>
      <c r="AG3893" s="24" t="s">
        <v>212</v>
      </c>
      <c r="AH3893" s="25">
        <v>4704.6512395395503</v>
      </c>
      <c r="AI3893" s="25">
        <v>4798.9941561565402</v>
      </c>
      <c r="AJ3893" s="25">
        <v>66.6002930184288</v>
      </c>
    </row>
    <row r="3894" spans="25:36" x14ac:dyDescent="0.2">
      <c r="Y3894" t="s">
        <v>7335</v>
      </c>
      <c r="Z3894" t="s">
        <v>212</v>
      </c>
      <c r="AA3894" s="6">
        <v>3020.8036450315199</v>
      </c>
      <c r="AB3894" s="6">
        <v>1722.541111</v>
      </c>
      <c r="AC3894" s="6">
        <v>77.651523049069397</v>
      </c>
      <c r="AF3894" s="24" t="s">
        <v>7342</v>
      </c>
      <c r="AG3894" s="24" t="s">
        <v>212</v>
      </c>
      <c r="AH3894" s="25">
        <v>4569.21447926567</v>
      </c>
      <c r="AI3894" s="25">
        <v>4800.4818467936402</v>
      </c>
      <c r="AJ3894" s="25">
        <v>52.5936690887292</v>
      </c>
    </row>
    <row r="3895" spans="25:36" x14ac:dyDescent="0.2">
      <c r="Y3895" t="s">
        <v>7337</v>
      </c>
      <c r="Z3895" t="s">
        <v>212</v>
      </c>
      <c r="AA3895" s="6">
        <v>3021.2641879384801</v>
      </c>
      <c r="AB3895" s="6">
        <v>2544.1594100000002</v>
      </c>
      <c r="AC3895" s="6">
        <v>62.738140556479202</v>
      </c>
      <c r="AF3895" s="24" t="s">
        <v>7262</v>
      </c>
      <c r="AG3895" s="24" t="s">
        <v>212</v>
      </c>
      <c r="AH3895" s="25">
        <v>4338.6600662136898</v>
      </c>
      <c r="AI3895" s="25">
        <v>4802.95201473203</v>
      </c>
      <c r="AJ3895" s="25">
        <v>73.347510820395897</v>
      </c>
    </row>
    <row r="3896" spans="25:36" x14ac:dyDescent="0.2">
      <c r="Y3896" t="s">
        <v>156</v>
      </c>
      <c r="Z3896" t="s">
        <v>212</v>
      </c>
      <c r="AA3896" s="6">
        <v>3021.6999503961201</v>
      </c>
      <c r="AB3896" s="6">
        <v>2197.2842621418399</v>
      </c>
      <c r="AC3896" s="6">
        <v>93.998276437306103</v>
      </c>
      <c r="AF3896" s="24" t="s">
        <v>6661</v>
      </c>
      <c r="AG3896" s="24" t="s">
        <v>212</v>
      </c>
      <c r="AH3896" s="25">
        <v>14008.9462629519</v>
      </c>
      <c r="AI3896" s="25">
        <v>4812</v>
      </c>
      <c r="AJ3896" s="25">
        <v>144.146583323469</v>
      </c>
    </row>
    <row r="3897" spans="25:36" x14ac:dyDescent="0.2">
      <c r="Y3897" t="s">
        <v>7340</v>
      </c>
      <c r="Z3897" t="s">
        <v>212</v>
      </c>
      <c r="AA3897" s="6">
        <v>3022.98321665818</v>
      </c>
      <c r="AB3897" s="6">
        <v>2319.617272</v>
      </c>
      <c r="AC3897" s="6">
        <v>71.164957752146293</v>
      </c>
      <c r="AF3897" s="24" t="s">
        <v>8200</v>
      </c>
      <c r="AG3897" s="24" t="s">
        <v>212</v>
      </c>
      <c r="AH3897" s="25">
        <v>5993.4939228370704</v>
      </c>
      <c r="AI3897" s="25">
        <v>4812.8398428507198</v>
      </c>
      <c r="AJ3897" s="25">
        <v>53.539973055357997</v>
      </c>
    </row>
    <row r="3898" spans="25:36" x14ac:dyDescent="0.2">
      <c r="Y3898" t="s">
        <v>7342</v>
      </c>
      <c r="Z3898" t="s">
        <v>212</v>
      </c>
      <c r="AA3898" s="6">
        <v>3023.0922754059102</v>
      </c>
      <c r="AB3898" s="6">
        <v>2969.6533258831601</v>
      </c>
      <c r="AC3898" s="6">
        <v>67.818931123769005</v>
      </c>
      <c r="AF3898" s="24" t="s">
        <v>7047</v>
      </c>
      <c r="AG3898" s="24" t="s">
        <v>212</v>
      </c>
      <c r="AH3898" s="25">
        <v>4795.3187963294004</v>
      </c>
      <c r="AI3898" s="25">
        <v>4816.7666416502198</v>
      </c>
      <c r="AJ3898" s="25">
        <v>50.403768943347401</v>
      </c>
    </row>
    <row r="3899" spans="25:36" x14ac:dyDescent="0.2">
      <c r="Y3899" t="s">
        <v>7344</v>
      </c>
      <c r="Z3899" t="s">
        <v>212</v>
      </c>
      <c r="AA3899" s="6">
        <v>3023.1219756062401</v>
      </c>
      <c r="AB3899" s="6">
        <v>2268.2695970239402</v>
      </c>
      <c r="AC3899" s="6">
        <v>65.960541086912301</v>
      </c>
      <c r="AF3899" s="24" t="s">
        <v>6524</v>
      </c>
      <c r="AG3899" s="24" t="s">
        <v>212</v>
      </c>
      <c r="AH3899" s="25">
        <v>4703.9835276436297</v>
      </c>
      <c r="AI3899" s="25">
        <v>4818.6423910733201</v>
      </c>
      <c r="AJ3899" s="25">
        <v>67.897056627681096</v>
      </c>
    </row>
    <row r="3900" spans="25:36" x14ac:dyDescent="0.2">
      <c r="Y3900" t="s">
        <v>7346</v>
      </c>
      <c r="Z3900" t="s">
        <v>212</v>
      </c>
      <c r="AA3900" s="6">
        <v>3024.86459569104</v>
      </c>
      <c r="AB3900" s="6">
        <v>3269.93338024372</v>
      </c>
      <c r="AC3900" s="6">
        <v>61.048621716565499</v>
      </c>
      <c r="AF3900" s="24" t="s">
        <v>7582</v>
      </c>
      <c r="AG3900" s="24" t="s">
        <v>212</v>
      </c>
      <c r="AH3900" s="25">
        <v>5127.47083421968</v>
      </c>
      <c r="AI3900" s="25">
        <v>4820.2394485722798</v>
      </c>
      <c r="AJ3900" s="25">
        <v>55.590500302680503</v>
      </c>
    </row>
    <row r="3901" spans="25:36" x14ac:dyDescent="0.2">
      <c r="Y3901" t="s">
        <v>7348</v>
      </c>
      <c r="Z3901" t="s">
        <v>212</v>
      </c>
      <c r="AA3901" s="6">
        <v>3030.3795715007</v>
      </c>
      <c r="AB3901" s="6">
        <v>1568.3432182889801</v>
      </c>
      <c r="AC3901" s="6">
        <v>108.66098269941899</v>
      </c>
      <c r="AF3901" s="24" t="s">
        <v>8202</v>
      </c>
      <c r="AG3901" s="24" t="s">
        <v>212</v>
      </c>
      <c r="AH3901" s="25">
        <v>5156.4161464027902</v>
      </c>
      <c r="AI3901" s="25">
        <v>4820.7260298211104</v>
      </c>
      <c r="AJ3901" s="25">
        <v>68.6238007303986</v>
      </c>
    </row>
    <row r="3902" spans="25:36" x14ac:dyDescent="0.2">
      <c r="Y3902" t="s">
        <v>7350</v>
      </c>
      <c r="Z3902" t="s">
        <v>212</v>
      </c>
      <c r="AA3902" s="6">
        <v>3030.6728961991098</v>
      </c>
      <c r="AB3902" s="6">
        <v>2486.6059391158401</v>
      </c>
      <c r="AC3902" s="6">
        <v>61.3413851089243</v>
      </c>
      <c r="AF3902" s="24" t="s">
        <v>8765</v>
      </c>
      <c r="AG3902" s="24" t="s">
        <v>212</v>
      </c>
      <c r="AH3902" s="25">
        <v>7424.0158385099103</v>
      </c>
      <c r="AI3902" s="25">
        <v>4830.8271515632396</v>
      </c>
      <c r="AJ3902" s="25">
        <v>138.60976319167301</v>
      </c>
    </row>
    <row r="3903" spans="25:36" x14ac:dyDescent="0.2">
      <c r="Y3903" t="s">
        <v>7352</v>
      </c>
      <c r="Z3903" t="s">
        <v>212</v>
      </c>
      <c r="AA3903" s="6">
        <v>3031.45322238058</v>
      </c>
      <c r="AB3903" s="6">
        <v>2235.9583613638101</v>
      </c>
      <c r="AC3903" s="6">
        <v>83.938763296824504</v>
      </c>
      <c r="AF3903" s="24" t="s">
        <v>7500</v>
      </c>
      <c r="AG3903" s="24" t="s">
        <v>212</v>
      </c>
      <c r="AH3903" s="25">
        <v>5524.8661295229704</v>
      </c>
      <c r="AI3903" s="25">
        <v>4832.8098201581297</v>
      </c>
      <c r="AJ3903" s="25">
        <v>39.585297975691603</v>
      </c>
    </row>
    <row r="3904" spans="25:36" x14ac:dyDescent="0.2">
      <c r="Y3904" t="s">
        <v>7354</v>
      </c>
      <c r="Z3904" t="s">
        <v>212</v>
      </c>
      <c r="AA3904" s="6">
        <v>3032.1516619854301</v>
      </c>
      <c r="AB3904" s="6">
        <v>1840</v>
      </c>
      <c r="AC3904" s="6">
        <v>84.072233181470395</v>
      </c>
      <c r="AF3904" s="24" t="s">
        <v>8337</v>
      </c>
      <c r="AG3904" s="24" t="s">
        <v>212</v>
      </c>
      <c r="AH3904" s="25">
        <v>6897.2653144020996</v>
      </c>
      <c r="AI3904" s="25">
        <v>4833.3668223002396</v>
      </c>
      <c r="AJ3904" s="25">
        <v>71.161856965564098</v>
      </c>
    </row>
    <row r="3905" spans="25:36" x14ac:dyDescent="0.2">
      <c r="Y3905" t="s">
        <v>7356</v>
      </c>
      <c r="Z3905" t="s">
        <v>212</v>
      </c>
      <c r="AA3905" s="6">
        <v>3035.0977763330102</v>
      </c>
      <c r="AB3905" s="6">
        <v>2243.43039486823</v>
      </c>
      <c r="AC3905" s="6">
        <v>66.806817879296403</v>
      </c>
      <c r="AF3905" s="24" t="s">
        <v>6927</v>
      </c>
      <c r="AG3905" s="24" t="s">
        <v>212</v>
      </c>
      <c r="AH3905" s="25">
        <v>4239.5131657368902</v>
      </c>
      <c r="AI3905" s="25">
        <v>4833.9423760587297</v>
      </c>
      <c r="AJ3905" s="25">
        <v>40.572572597205998</v>
      </c>
    </row>
    <row r="3906" spans="25:36" x14ac:dyDescent="0.2">
      <c r="Y3906" t="s">
        <v>175</v>
      </c>
      <c r="Z3906" t="s">
        <v>212</v>
      </c>
      <c r="AA3906" s="6">
        <v>3045.9927399420399</v>
      </c>
      <c r="AB3906" s="6">
        <v>2218.2201177420102</v>
      </c>
      <c r="AC3906" s="6">
        <v>70.098267259213799</v>
      </c>
      <c r="AF3906" s="24" t="s">
        <v>8431</v>
      </c>
      <c r="AG3906" s="24" t="s">
        <v>212</v>
      </c>
      <c r="AH3906" s="25">
        <v>7166.1593229104201</v>
      </c>
      <c r="AI3906" s="25">
        <v>4836.7111207488297</v>
      </c>
      <c r="AJ3906" s="25">
        <v>101.490326570314</v>
      </c>
    </row>
    <row r="3907" spans="25:36" x14ac:dyDescent="0.2">
      <c r="Y3907" t="s">
        <v>170</v>
      </c>
      <c r="Z3907" t="s">
        <v>212</v>
      </c>
      <c r="AA3907" s="6">
        <v>3046.7843596048001</v>
      </c>
      <c r="AB3907" s="6">
        <v>2829.70135650672</v>
      </c>
      <c r="AC3907" s="6">
        <v>86.758449705529998</v>
      </c>
      <c r="AF3907" s="24" t="s">
        <v>7773</v>
      </c>
      <c r="AG3907" s="24" t="s">
        <v>212</v>
      </c>
      <c r="AH3907" s="25">
        <v>6534.8744833328901</v>
      </c>
      <c r="AI3907" s="25">
        <v>4837.5627098700998</v>
      </c>
      <c r="AJ3907" s="25">
        <v>88.576732426761694</v>
      </c>
    </row>
    <row r="3908" spans="25:36" x14ac:dyDescent="0.2">
      <c r="Y3908" t="s">
        <v>7360</v>
      </c>
      <c r="Z3908" t="s">
        <v>212</v>
      </c>
      <c r="AA3908" s="6">
        <v>3046.8782067188199</v>
      </c>
      <c r="AB3908" s="6">
        <v>3046.8782067188199</v>
      </c>
      <c r="AC3908" s="6">
        <v>60.4066971233527</v>
      </c>
      <c r="AF3908" s="24" t="s">
        <v>7638</v>
      </c>
      <c r="AG3908" s="24" t="s">
        <v>212</v>
      </c>
      <c r="AH3908" s="25">
        <v>4596.2066274379604</v>
      </c>
      <c r="AI3908" s="25">
        <v>4838.0428314316596</v>
      </c>
      <c r="AJ3908" s="25">
        <v>45.5756661668239</v>
      </c>
    </row>
    <row r="3909" spans="25:36" x14ac:dyDescent="0.2">
      <c r="Y3909" t="s">
        <v>7362</v>
      </c>
      <c r="Z3909" t="s">
        <v>212</v>
      </c>
      <c r="AA3909" s="6">
        <v>3051.7237041833901</v>
      </c>
      <c r="AB3909" s="6">
        <v>2124.2836375107099</v>
      </c>
      <c r="AC3909" s="6">
        <v>75.518080404233899</v>
      </c>
      <c r="AF3909" s="24" t="s">
        <v>6612</v>
      </c>
      <c r="AG3909" s="24" t="s">
        <v>212</v>
      </c>
      <c r="AH3909" s="25">
        <v>4344.5849925941802</v>
      </c>
      <c r="AI3909" s="25">
        <v>4845.1465018117497</v>
      </c>
      <c r="AJ3909" s="25">
        <v>69.7342282630878</v>
      </c>
    </row>
    <row r="3910" spans="25:36" x14ac:dyDescent="0.2">
      <c r="Y3910" t="s">
        <v>7364</v>
      </c>
      <c r="Z3910" t="s">
        <v>212</v>
      </c>
      <c r="AA3910" s="6">
        <v>3052.33898039923</v>
      </c>
      <c r="AB3910" s="6">
        <v>1413.8964469212301</v>
      </c>
      <c r="AC3910" s="6">
        <v>140.36792280066999</v>
      </c>
      <c r="AF3910" s="24" t="s">
        <v>7580</v>
      </c>
      <c r="AG3910" s="24" t="s">
        <v>212</v>
      </c>
      <c r="AH3910" s="25">
        <v>4927.5155162515002</v>
      </c>
      <c r="AI3910" s="25">
        <v>4848.1708726716897</v>
      </c>
      <c r="AJ3910" s="25">
        <v>55.631640167150501</v>
      </c>
    </row>
    <row r="3911" spans="25:36" x14ac:dyDescent="0.2">
      <c r="Y3911" t="s">
        <v>7365</v>
      </c>
      <c r="Z3911" t="s">
        <v>274</v>
      </c>
      <c r="AA3911" s="6">
        <v>3053.8522638343102</v>
      </c>
      <c r="AB3911" s="6">
        <v>1973.3248581518001</v>
      </c>
      <c r="AC3911" s="6">
        <v>95.263313276102807</v>
      </c>
      <c r="AF3911" s="24" t="s">
        <v>6213</v>
      </c>
      <c r="AG3911" s="24" t="s">
        <v>212</v>
      </c>
      <c r="AH3911" s="25">
        <v>4361.7358779162996</v>
      </c>
      <c r="AI3911" s="25">
        <v>4850</v>
      </c>
      <c r="AJ3911" s="25">
        <v>45.023226506538499</v>
      </c>
    </row>
    <row r="3912" spans="25:36" x14ac:dyDescent="0.2">
      <c r="Y3912" t="s">
        <v>7367</v>
      </c>
      <c r="Z3912" t="s">
        <v>212</v>
      </c>
      <c r="AA3912" s="6">
        <v>3055.3122149982901</v>
      </c>
      <c r="AB3912" s="6">
        <v>2033.6249069774001</v>
      </c>
      <c r="AC3912" s="6">
        <v>153.32568016581101</v>
      </c>
      <c r="AF3912" s="24" t="s">
        <v>7427</v>
      </c>
      <c r="AG3912" s="24" t="s">
        <v>212</v>
      </c>
      <c r="AH3912" s="25">
        <v>4519.1790691509505</v>
      </c>
      <c r="AI3912" s="25">
        <v>4850.5701637390202</v>
      </c>
      <c r="AJ3912" s="25">
        <v>30.697385543599999</v>
      </c>
    </row>
    <row r="3913" spans="25:36" x14ac:dyDescent="0.2">
      <c r="Y3913" t="s">
        <v>7369</v>
      </c>
      <c r="Z3913" t="s">
        <v>212</v>
      </c>
      <c r="AA3913" s="6">
        <v>3059.6749771413101</v>
      </c>
      <c r="AB3913" s="6">
        <v>1779.297525</v>
      </c>
      <c r="AC3913" s="6">
        <v>113.571424824074</v>
      </c>
      <c r="AF3913" s="24" t="s">
        <v>7010</v>
      </c>
      <c r="AG3913" s="24" t="s">
        <v>212</v>
      </c>
      <c r="AH3913" s="25">
        <v>5514.2117393091603</v>
      </c>
      <c r="AI3913" s="25">
        <v>4853.6254599355898</v>
      </c>
      <c r="AJ3913" s="25">
        <v>60.2603107727099</v>
      </c>
    </row>
    <row r="3914" spans="25:36" x14ac:dyDescent="0.2">
      <c r="Y3914" t="s">
        <v>7371</v>
      </c>
      <c r="Z3914" t="s">
        <v>212</v>
      </c>
      <c r="AA3914" s="6">
        <v>3060.5004628231</v>
      </c>
      <c r="AB3914" s="6">
        <v>3060.5004628231</v>
      </c>
      <c r="AC3914" s="6">
        <v>67.903475285201097</v>
      </c>
      <c r="AF3914" s="24" t="s">
        <v>8608</v>
      </c>
      <c r="AG3914" s="24" t="s">
        <v>212</v>
      </c>
      <c r="AH3914" s="25">
        <v>6606.6288660712598</v>
      </c>
      <c r="AI3914" s="25">
        <v>4853.7805349328301</v>
      </c>
      <c r="AJ3914" s="25">
        <v>117.238825360581</v>
      </c>
    </row>
    <row r="3915" spans="25:36" x14ac:dyDescent="0.2">
      <c r="Y3915" t="s">
        <v>7372</v>
      </c>
      <c r="Z3915" t="s">
        <v>274</v>
      </c>
      <c r="AA3915" s="6">
        <v>3063.1920057467</v>
      </c>
      <c r="AB3915" s="6">
        <v>2839.6960687616202</v>
      </c>
      <c r="AC3915" s="6">
        <v>58.363993948418297</v>
      </c>
      <c r="AF3915" s="24" t="s">
        <v>9406</v>
      </c>
      <c r="AG3915" s="24" t="s">
        <v>212</v>
      </c>
      <c r="AH3915" s="25">
        <v>11775.823774161199</v>
      </c>
      <c r="AI3915" s="25">
        <v>4854.4117930193997</v>
      </c>
      <c r="AJ3915" s="25">
        <v>138.18603900017499</v>
      </c>
    </row>
    <row r="3916" spans="25:36" x14ac:dyDescent="0.2">
      <c r="Y3916" t="s">
        <v>7374</v>
      </c>
      <c r="Z3916" t="s">
        <v>212</v>
      </c>
      <c r="AA3916" s="6">
        <v>3063.2240570844201</v>
      </c>
      <c r="AB3916" s="6">
        <v>1974.28370221972</v>
      </c>
      <c r="AC3916" s="6">
        <v>94.128691579906601</v>
      </c>
      <c r="AF3916" s="24" t="s">
        <v>160</v>
      </c>
      <c r="AG3916" s="24" t="s">
        <v>212</v>
      </c>
      <c r="AH3916" s="25">
        <v>4298.1994212628597</v>
      </c>
      <c r="AI3916" s="25">
        <v>4854.6937192945798</v>
      </c>
      <c r="AJ3916" s="25">
        <v>41.858340193352198</v>
      </c>
    </row>
    <row r="3917" spans="25:36" x14ac:dyDescent="0.2">
      <c r="Y3917" t="s">
        <v>7376</v>
      </c>
      <c r="Z3917" t="s">
        <v>212</v>
      </c>
      <c r="AA3917" s="6">
        <v>3070.19936184679</v>
      </c>
      <c r="AB3917" s="6">
        <v>2501.5662278480199</v>
      </c>
      <c r="AC3917" s="6">
        <v>58.451464367765801</v>
      </c>
      <c r="AF3917" s="24" t="s">
        <v>7907</v>
      </c>
      <c r="AG3917" s="24" t="s">
        <v>212</v>
      </c>
      <c r="AH3917" s="25">
        <v>6744.4065310285896</v>
      </c>
      <c r="AI3917" s="25">
        <v>4858.7839476234903</v>
      </c>
      <c r="AJ3917" s="25">
        <v>51.877060749918201</v>
      </c>
    </row>
    <row r="3918" spans="25:36" x14ac:dyDescent="0.2">
      <c r="Y3918" t="s">
        <v>7378</v>
      </c>
      <c r="Z3918" t="s">
        <v>212</v>
      </c>
      <c r="AA3918" s="6">
        <v>3070.3091782266902</v>
      </c>
      <c r="AB3918" s="6">
        <v>2906.4152268603202</v>
      </c>
      <c r="AC3918" s="6">
        <v>62.473308781229399</v>
      </c>
      <c r="AF3918" s="24" t="s">
        <v>8246</v>
      </c>
      <c r="AG3918" s="24" t="s">
        <v>212</v>
      </c>
      <c r="AH3918" s="25">
        <v>5565.7745798238002</v>
      </c>
      <c r="AI3918" s="25">
        <v>4860.3257308176899</v>
      </c>
      <c r="AJ3918" s="25">
        <v>65.039703055996796</v>
      </c>
    </row>
    <row r="3919" spans="25:36" x14ac:dyDescent="0.2">
      <c r="Y3919" t="s">
        <v>7380</v>
      </c>
      <c r="Z3919" t="s">
        <v>212</v>
      </c>
      <c r="AA3919" s="6">
        <v>3070.4596820982501</v>
      </c>
      <c r="AB3919" s="6">
        <v>2856.9465121682501</v>
      </c>
      <c r="AC3919" s="6">
        <v>66.824689560306595</v>
      </c>
      <c r="AF3919" s="24" t="s">
        <v>8150</v>
      </c>
      <c r="AG3919" s="24" t="s">
        <v>212</v>
      </c>
      <c r="AH3919" s="25">
        <v>5860.3164372824003</v>
      </c>
      <c r="AI3919" s="25">
        <v>4862.0823813960496</v>
      </c>
      <c r="AJ3919" s="25">
        <v>62.202699102245099</v>
      </c>
    </row>
    <row r="3920" spans="25:36" x14ac:dyDescent="0.2">
      <c r="Y3920" t="s">
        <v>7381</v>
      </c>
      <c r="Z3920" t="s">
        <v>274</v>
      </c>
      <c r="AA3920" s="6">
        <v>3070.9882314326401</v>
      </c>
      <c r="AB3920" s="6">
        <v>2109.9487644678402</v>
      </c>
      <c r="AC3920" s="6">
        <v>100.605578925811</v>
      </c>
      <c r="AF3920" s="24" t="s">
        <v>7943</v>
      </c>
      <c r="AG3920" s="24" t="s">
        <v>212</v>
      </c>
      <c r="AH3920" s="25">
        <v>5214.1966601601298</v>
      </c>
      <c r="AI3920" s="25">
        <v>4862.2691438552602</v>
      </c>
      <c r="AJ3920" s="25">
        <v>58.753648593910903</v>
      </c>
    </row>
    <row r="3921" spans="25:36" x14ac:dyDescent="0.2">
      <c r="Y3921" t="s">
        <v>7383</v>
      </c>
      <c r="Z3921" t="s">
        <v>212</v>
      </c>
      <c r="AA3921" s="6">
        <v>3072.97493726107</v>
      </c>
      <c r="AB3921" s="6">
        <v>2606.4490593312498</v>
      </c>
      <c r="AC3921" s="6">
        <v>54.0211890884475</v>
      </c>
      <c r="AF3921" s="24" t="s">
        <v>8062</v>
      </c>
      <c r="AG3921" s="24" t="s">
        <v>212</v>
      </c>
      <c r="AH3921" s="25">
        <v>6325.6024637391502</v>
      </c>
      <c r="AI3921" s="25">
        <v>4864.7187664808098</v>
      </c>
      <c r="AJ3921" s="25">
        <v>66.818616294376099</v>
      </c>
    </row>
    <row r="3922" spans="25:36" x14ac:dyDescent="0.2">
      <c r="Y3922" t="s">
        <v>7385</v>
      </c>
      <c r="Z3922" t="s">
        <v>212</v>
      </c>
      <c r="AA3922" s="6">
        <v>3074.9118325929098</v>
      </c>
      <c r="AB3922" s="6">
        <v>2083.9532951156498</v>
      </c>
      <c r="AC3922" s="6">
        <v>86.687707811304804</v>
      </c>
      <c r="AF3922" s="24" t="s">
        <v>7491</v>
      </c>
      <c r="AG3922" s="24" t="s">
        <v>212</v>
      </c>
      <c r="AH3922" s="25">
        <v>4905.4406199298401</v>
      </c>
      <c r="AI3922" s="25">
        <v>4866.2427699058599</v>
      </c>
      <c r="AJ3922" s="25">
        <v>39.769755673646998</v>
      </c>
    </row>
    <row r="3923" spans="25:36" x14ac:dyDescent="0.2">
      <c r="Y3923" t="s">
        <v>7387</v>
      </c>
      <c r="Z3923" t="s">
        <v>212</v>
      </c>
      <c r="AA3923" s="6">
        <v>3083.0308254094898</v>
      </c>
      <c r="AB3923" s="6">
        <v>2302.88019320788</v>
      </c>
      <c r="AC3923" s="6">
        <v>71.560982683767406</v>
      </c>
      <c r="AF3923" s="24" t="s">
        <v>8152</v>
      </c>
      <c r="AG3923" s="24" t="s">
        <v>212</v>
      </c>
      <c r="AH3923" s="25">
        <v>5895.0433430728399</v>
      </c>
      <c r="AI3923" s="25">
        <v>4867.3229782757498</v>
      </c>
      <c r="AJ3923" s="25">
        <v>86.066865210314006</v>
      </c>
    </row>
    <row r="3924" spans="25:36" x14ac:dyDescent="0.2">
      <c r="Y3924" t="s">
        <v>7389</v>
      </c>
      <c r="Z3924" t="s">
        <v>212</v>
      </c>
      <c r="AA3924" s="6">
        <v>3085.2142778167299</v>
      </c>
      <c r="AB3924" s="6">
        <v>2531.67424126695</v>
      </c>
      <c r="AC3924" s="6">
        <v>52.6212551410541</v>
      </c>
      <c r="AF3924" s="24" t="s">
        <v>7954</v>
      </c>
      <c r="AG3924" s="24" t="s">
        <v>212</v>
      </c>
      <c r="AH3924" s="25">
        <v>5494.8864829616996</v>
      </c>
      <c r="AI3924" s="25">
        <v>4868.2165529582198</v>
      </c>
      <c r="AJ3924" s="25">
        <v>52.946917452389499</v>
      </c>
    </row>
    <row r="3925" spans="25:36" x14ac:dyDescent="0.2">
      <c r="Y3925" t="s">
        <v>204</v>
      </c>
      <c r="Z3925" t="s">
        <v>212</v>
      </c>
      <c r="AA3925" s="6">
        <v>3086.0335708402499</v>
      </c>
      <c r="AB3925" s="6">
        <v>1443.6817715544901</v>
      </c>
      <c r="AC3925" s="6">
        <v>212.61523452437299</v>
      </c>
      <c r="AF3925" s="24" t="s">
        <v>7609</v>
      </c>
      <c r="AG3925" s="24" t="s">
        <v>212</v>
      </c>
      <c r="AH3925" s="25">
        <v>5001.8530440038103</v>
      </c>
      <c r="AI3925" s="25">
        <v>4868.3416252719799</v>
      </c>
      <c r="AJ3925" s="25">
        <v>38.670640623618503</v>
      </c>
    </row>
    <row r="3926" spans="25:36" x14ac:dyDescent="0.2">
      <c r="Y3926" t="s">
        <v>7392</v>
      </c>
      <c r="Z3926" t="s">
        <v>212</v>
      </c>
      <c r="AA3926" s="6">
        <v>3087.33917113297</v>
      </c>
      <c r="AB3926" s="6">
        <v>2563.37513309014</v>
      </c>
      <c r="AC3926" s="6">
        <v>66.920019052892002</v>
      </c>
      <c r="AF3926" s="24" t="s">
        <v>7626</v>
      </c>
      <c r="AG3926" s="24" t="s">
        <v>212</v>
      </c>
      <c r="AH3926" s="25">
        <v>5406.4837169270004</v>
      </c>
      <c r="AI3926" s="25">
        <v>4868.9614309587596</v>
      </c>
      <c r="AJ3926" s="25">
        <v>44.971713321012601</v>
      </c>
    </row>
    <row r="3927" spans="25:36" x14ac:dyDescent="0.2">
      <c r="Y3927" t="s">
        <v>7393</v>
      </c>
      <c r="Z3927" t="s">
        <v>274</v>
      </c>
      <c r="AA3927" s="6">
        <v>3089.1419455536702</v>
      </c>
      <c r="AB3927" s="6">
        <v>2390.0821620994602</v>
      </c>
      <c r="AC3927" s="6">
        <v>85.990208556098906</v>
      </c>
      <c r="AF3927" s="24" t="s">
        <v>7619</v>
      </c>
      <c r="AG3927" s="24" t="s">
        <v>212</v>
      </c>
      <c r="AH3927" s="25">
        <v>4525.4774155015202</v>
      </c>
      <c r="AI3927" s="25">
        <v>4869.2244700356896</v>
      </c>
      <c r="AJ3927" s="25">
        <v>38.241056463421899</v>
      </c>
    </row>
    <row r="3928" spans="25:36" x14ac:dyDescent="0.2">
      <c r="Y3928" t="s">
        <v>140</v>
      </c>
      <c r="Z3928" t="s">
        <v>212</v>
      </c>
      <c r="AA3928" s="6">
        <v>3090.5922822719099</v>
      </c>
      <c r="AB3928" s="6">
        <v>2479.7945081571502</v>
      </c>
      <c r="AC3928" s="6">
        <v>80.631629297605997</v>
      </c>
      <c r="AF3928" s="24" t="s">
        <v>8827</v>
      </c>
      <c r="AG3928" s="24" t="s">
        <v>212</v>
      </c>
      <c r="AH3928" s="25">
        <v>7768.8524456853002</v>
      </c>
      <c r="AI3928" s="25">
        <v>4873.4927337404797</v>
      </c>
      <c r="AJ3928" s="25">
        <v>141.988706820571</v>
      </c>
    </row>
    <row r="3929" spans="25:36" x14ac:dyDescent="0.2">
      <c r="Y3929" t="s">
        <v>7396</v>
      </c>
      <c r="Z3929" t="s">
        <v>212</v>
      </c>
      <c r="AA3929" s="6">
        <v>3092.3191092019802</v>
      </c>
      <c r="AB3929" s="6">
        <v>1675.0879753285701</v>
      </c>
      <c r="AC3929" s="6">
        <v>104.72726244621801</v>
      </c>
      <c r="AF3929" s="24" t="s">
        <v>8227</v>
      </c>
      <c r="AG3929" s="24" t="s">
        <v>274</v>
      </c>
      <c r="AH3929" s="25">
        <v>5203.09846747344</v>
      </c>
      <c r="AI3929" s="25">
        <v>4874.9526363759096</v>
      </c>
      <c r="AJ3929" s="25">
        <v>76.055655895036395</v>
      </c>
    </row>
    <row r="3930" spans="25:36" x14ac:dyDescent="0.2">
      <c r="Y3930" t="s">
        <v>7397</v>
      </c>
      <c r="Z3930" t="s">
        <v>212</v>
      </c>
      <c r="AA3930" s="6">
        <v>3096.5447548389998</v>
      </c>
      <c r="AB3930" s="6">
        <v>2580.6113869965802</v>
      </c>
      <c r="AC3930" s="6">
        <v>59.536833059227803</v>
      </c>
      <c r="AF3930" s="24" t="s">
        <v>6889</v>
      </c>
      <c r="AG3930" s="24" t="s">
        <v>212</v>
      </c>
      <c r="AH3930" s="25">
        <v>4365.9822684670098</v>
      </c>
      <c r="AI3930" s="25">
        <v>4874.9526363759096</v>
      </c>
      <c r="AJ3930" s="25">
        <v>42.4900919224212</v>
      </c>
    </row>
    <row r="3931" spans="25:36" x14ac:dyDescent="0.2">
      <c r="Y3931" t="s">
        <v>7399</v>
      </c>
      <c r="Z3931" t="s">
        <v>212</v>
      </c>
      <c r="AA3931" s="6">
        <v>3097.3660849993098</v>
      </c>
      <c r="AB3931" s="6">
        <v>2420.3689137405499</v>
      </c>
      <c r="AC3931" s="6">
        <v>108.707900608453</v>
      </c>
      <c r="AF3931" s="24" t="s">
        <v>7439</v>
      </c>
      <c r="AG3931" s="24" t="s">
        <v>212</v>
      </c>
      <c r="AH3931" s="25">
        <v>4411.2734933317997</v>
      </c>
      <c r="AI3931" s="25">
        <v>4876.4103230519104</v>
      </c>
      <c r="AJ3931" s="25">
        <v>49.2051760350246</v>
      </c>
    </row>
    <row r="3932" spans="25:36" x14ac:dyDescent="0.2">
      <c r="Y3932" t="s">
        <v>7401</v>
      </c>
      <c r="Z3932" t="s">
        <v>212</v>
      </c>
      <c r="AA3932" s="6">
        <v>3097.84095808037</v>
      </c>
      <c r="AB3932" s="6">
        <v>1492.8734589999999</v>
      </c>
      <c r="AC3932" s="6">
        <v>171.87746164458099</v>
      </c>
      <c r="AF3932" s="24" t="s">
        <v>7898</v>
      </c>
      <c r="AG3932" s="24" t="s">
        <v>212</v>
      </c>
      <c r="AH3932" s="25">
        <v>5755.9219819064201</v>
      </c>
      <c r="AI3932" s="25">
        <v>4876.6057634776598</v>
      </c>
      <c r="AJ3932" s="25">
        <v>59.991507845296397</v>
      </c>
    </row>
    <row r="3933" spans="25:36" x14ac:dyDescent="0.2">
      <c r="Y3933" t="s">
        <v>188</v>
      </c>
      <c r="Z3933" t="s">
        <v>212</v>
      </c>
      <c r="AA3933" s="6">
        <v>3099.2623657357899</v>
      </c>
      <c r="AB3933" s="6">
        <v>3098.60418547872</v>
      </c>
      <c r="AC3933" s="6">
        <v>83.003986797486704</v>
      </c>
      <c r="AF3933" s="24" t="s">
        <v>7788</v>
      </c>
      <c r="AG3933" s="24" t="s">
        <v>212</v>
      </c>
      <c r="AH3933" s="25">
        <v>7426.6369106806196</v>
      </c>
      <c r="AI3933" s="25">
        <v>4878.8417492689696</v>
      </c>
      <c r="AJ3933" s="25">
        <v>78.077752699299594</v>
      </c>
    </row>
    <row r="3934" spans="25:36" x14ac:dyDescent="0.2">
      <c r="Y3934" t="s">
        <v>7404</v>
      </c>
      <c r="Z3934" t="s">
        <v>212</v>
      </c>
      <c r="AA3934" s="6">
        <v>3099.53934266443</v>
      </c>
      <c r="AB3934" s="6">
        <v>2575.7249219161599</v>
      </c>
      <c r="AC3934" s="6">
        <v>66.323221338085105</v>
      </c>
      <c r="AF3934" s="24" t="s">
        <v>6845</v>
      </c>
      <c r="AG3934" s="24" t="s">
        <v>212</v>
      </c>
      <c r="AH3934" s="25">
        <v>4201.0956885933001</v>
      </c>
      <c r="AI3934" s="25">
        <v>4887.2894487857002</v>
      </c>
      <c r="AJ3934" s="25">
        <v>55.481869621649302</v>
      </c>
    </row>
    <row r="3935" spans="25:36" x14ac:dyDescent="0.2">
      <c r="Y3935" t="s">
        <v>7406</v>
      </c>
      <c r="Z3935" t="s">
        <v>212</v>
      </c>
      <c r="AA3935" s="6">
        <v>3099.9098698427802</v>
      </c>
      <c r="AB3935" s="6">
        <v>2719.2131949274599</v>
      </c>
      <c r="AC3935" s="6">
        <v>51.860664608144397</v>
      </c>
      <c r="AF3935" s="24" t="s">
        <v>7792</v>
      </c>
      <c r="AG3935" s="24" t="s">
        <v>212</v>
      </c>
      <c r="AH3935" s="25">
        <v>5487.0446431051296</v>
      </c>
      <c r="AI3935" s="25">
        <v>4889.87094197649</v>
      </c>
      <c r="AJ3935" s="25">
        <v>60.4221438615916</v>
      </c>
    </row>
    <row r="3936" spans="25:36" x14ac:dyDescent="0.2">
      <c r="Y3936" t="s">
        <v>7408</v>
      </c>
      <c r="Z3936" t="s">
        <v>212</v>
      </c>
      <c r="AA3936" s="6">
        <v>3101.2502202958599</v>
      </c>
      <c r="AB3936" s="6">
        <v>2827.24197321886</v>
      </c>
      <c r="AC3936" s="6">
        <v>61.924491822224802</v>
      </c>
      <c r="AF3936" s="24" t="s">
        <v>7969</v>
      </c>
      <c r="AG3936" s="24" t="s">
        <v>212</v>
      </c>
      <c r="AH3936" s="25">
        <v>5842.0582180818201</v>
      </c>
      <c r="AI3936" s="25">
        <v>4892.7203689999997</v>
      </c>
      <c r="AJ3936" s="25">
        <v>54.955547634520997</v>
      </c>
    </row>
    <row r="3937" spans="25:36" x14ac:dyDescent="0.2">
      <c r="Y3937" t="s">
        <v>7409</v>
      </c>
      <c r="Z3937" t="s">
        <v>274</v>
      </c>
      <c r="AA3937" s="6">
        <v>3102.8550679405498</v>
      </c>
      <c r="AB3937" s="6">
        <v>2651.0372758090598</v>
      </c>
      <c r="AC3937" s="6">
        <v>73.407988314948298</v>
      </c>
      <c r="AF3937" s="24" t="s">
        <v>8252</v>
      </c>
      <c r="AG3937" s="24" t="s">
        <v>212</v>
      </c>
      <c r="AH3937" s="25">
        <v>6394.7991988049698</v>
      </c>
      <c r="AI3937" s="25">
        <v>4894.5893674346698</v>
      </c>
      <c r="AJ3937" s="25">
        <v>71.812367522847794</v>
      </c>
    </row>
    <row r="3938" spans="25:36" x14ac:dyDescent="0.2">
      <c r="Y3938" t="s">
        <v>7411</v>
      </c>
      <c r="Z3938" t="s">
        <v>212</v>
      </c>
      <c r="AA3938" s="6">
        <v>3102.9418121250501</v>
      </c>
      <c r="AB3938" s="6">
        <v>1276.5293254687101</v>
      </c>
      <c r="AC3938" s="6">
        <v>146.81911030617999</v>
      </c>
      <c r="AF3938" s="24" t="s">
        <v>7798</v>
      </c>
      <c r="AG3938" s="24" t="s">
        <v>212</v>
      </c>
      <c r="AH3938" s="25">
        <v>5188.0777250783003</v>
      </c>
      <c r="AI3938" s="25">
        <v>4895.4605875512598</v>
      </c>
      <c r="AJ3938" s="25">
        <v>37.223378896210498</v>
      </c>
    </row>
    <row r="3939" spans="25:36" x14ac:dyDescent="0.2">
      <c r="Y3939" t="s">
        <v>7413</v>
      </c>
      <c r="Z3939" t="s">
        <v>212</v>
      </c>
      <c r="AA3939" s="6">
        <v>3105.00490249633</v>
      </c>
      <c r="AB3939" s="6">
        <v>2926.83103321506</v>
      </c>
      <c r="AC3939" s="6">
        <v>46.0979202238494</v>
      </c>
      <c r="AF3939" s="24" t="s">
        <v>7596</v>
      </c>
      <c r="AG3939" s="24" t="s">
        <v>212</v>
      </c>
      <c r="AH3939" s="25">
        <v>5093.5832942500601</v>
      </c>
      <c r="AI3939" s="25">
        <v>4895.94560736324</v>
      </c>
      <c r="AJ3939" s="25">
        <v>41.5296721284722</v>
      </c>
    </row>
    <row r="3940" spans="25:36" x14ac:dyDescent="0.2">
      <c r="Y3940" t="s">
        <v>7415</v>
      </c>
      <c r="Z3940" t="s">
        <v>212</v>
      </c>
      <c r="AA3940" s="6">
        <v>3107.43291226878</v>
      </c>
      <c r="AB3940" s="6">
        <v>1358.5775747208299</v>
      </c>
      <c r="AC3940" s="6">
        <v>160.98263196247899</v>
      </c>
      <c r="AF3940" s="24" t="s">
        <v>7177</v>
      </c>
      <c r="AG3940" s="24" t="s">
        <v>212</v>
      </c>
      <c r="AH3940" s="25">
        <v>7564.44386662752</v>
      </c>
      <c r="AI3940" s="25">
        <v>4907</v>
      </c>
      <c r="AJ3940" s="25">
        <v>121.775998005218</v>
      </c>
    </row>
    <row r="3941" spans="25:36" x14ac:dyDescent="0.2">
      <c r="Y3941" t="s">
        <v>7417</v>
      </c>
      <c r="Z3941" t="s">
        <v>212</v>
      </c>
      <c r="AA3941" s="6">
        <v>3107.49545912847</v>
      </c>
      <c r="AB3941" s="6">
        <v>1499.6964132012299</v>
      </c>
      <c r="AC3941" s="6">
        <v>103.945083695351</v>
      </c>
      <c r="AF3941" s="24" t="s">
        <v>6642</v>
      </c>
      <c r="AG3941" s="24" t="s">
        <v>212</v>
      </c>
      <c r="AH3941" s="25">
        <v>4694.5731647153598</v>
      </c>
      <c r="AI3941" s="25">
        <v>4907.1070722554696</v>
      </c>
      <c r="AJ3941" s="25">
        <v>45.286875722844201</v>
      </c>
    </row>
    <row r="3942" spans="25:36" x14ac:dyDescent="0.2">
      <c r="Y3942" t="s">
        <v>7419</v>
      </c>
      <c r="Z3942" t="s">
        <v>212</v>
      </c>
      <c r="AA3942" s="6">
        <v>3107.62446224832</v>
      </c>
      <c r="AB3942" s="6">
        <v>2855.5876685800099</v>
      </c>
      <c r="AC3942" s="6">
        <v>46.578016379028398</v>
      </c>
      <c r="AF3942" s="24" t="s">
        <v>8229</v>
      </c>
      <c r="AG3942" s="24" t="s">
        <v>212</v>
      </c>
      <c r="AH3942" s="25">
        <v>6811.2932002490898</v>
      </c>
      <c r="AI3942" s="25">
        <v>4910.2405366433004</v>
      </c>
      <c r="AJ3942" s="25">
        <v>83.307320515468405</v>
      </c>
    </row>
    <row r="3943" spans="25:36" x14ac:dyDescent="0.2">
      <c r="Y3943" t="s">
        <v>7421</v>
      </c>
      <c r="Z3943" t="s">
        <v>212</v>
      </c>
      <c r="AA3943" s="6">
        <v>3107.7071767725902</v>
      </c>
      <c r="AB3943" s="6">
        <v>1961.5610833273599</v>
      </c>
      <c r="AC3943" s="6">
        <v>89.040204611618705</v>
      </c>
      <c r="AF3943" s="24" t="s">
        <v>7321</v>
      </c>
      <c r="AG3943" s="24" t="s">
        <v>212</v>
      </c>
      <c r="AH3943" s="25">
        <v>4563.2100928323598</v>
      </c>
      <c r="AI3943" s="25">
        <v>4912.2816859307204</v>
      </c>
      <c r="AJ3943" s="25">
        <v>44.259900274569098</v>
      </c>
    </row>
    <row r="3944" spans="25:36" x14ac:dyDescent="0.2">
      <c r="Y3944" t="s">
        <v>7423</v>
      </c>
      <c r="Z3944" t="s">
        <v>212</v>
      </c>
      <c r="AA3944" s="6">
        <v>3108.3669096732401</v>
      </c>
      <c r="AB3944" s="6">
        <v>2730.9812982735298</v>
      </c>
      <c r="AC3944" s="6">
        <v>69.202672030346903</v>
      </c>
      <c r="AF3944" s="24" t="s">
        <v>8983</v>
      </c>
      <c r="AG3944" s="24" t="s">
        <v>212</v>
      </c>
      <c r="AH3944" s="25">
        <v>8283.1305075266591</v>
      </c>
      <c r="AI3944" s="25">
        <v>4916.9958237201699</v>
      </c>
      <c r="AJ3944" s="25">
        <v>104.064764066406</v>
      </c>
    </row>
    <row r="3945" spans="25:36" x14ac:dyDescent="0.2">
      <c r="Y3945" t="s">
        <v>7425</v>
      </c>
      <c r="Z3945" t="s">
        <v>212</v>
      </c>
      <c r="AA3945" s="6">
        <v>3108.4550589721798</v>
      </c>
      <c r="AB3945" s="6">
        <v>3285.88831374964</v>
      </c>
      <c r="AC3945" s="6">
        <v>46.9474845388131</v>
      </c>
      <c r="AF3945" s="24" t="s">
        <v>7840</v>
      </c>
      <c r="AG3945" s="24" t="s">
        <v>212</v>
      </c>
      <c r="AH3945" s="25">
        <v>5221.4049333422399</v>
      </c>
      <c r="AI3945" s="25">
        <v>4917.0282112286604</v>
      </c>
      <c r="AJ3945" s="25">
        <v>44.968988328025901</v>
      </c>
    </row>
    <row r="3946" spans="25:36" x14ac:dyDescent="0.2">
      <c r="Y3946" t="s">
        <v>7427</v>
      </c>
      <c r="Z3946" t="s">
        <v>212</v>
      </c>
      <c r="AA3946" s="6">
        <v>3110.3641796739698</v>
      </c>
      <c r="AB3946" s="6">
        <v>2761.5213877433098</v>
      </c>
      <c r="AC3946" s="6">
        <v>50.0500329770558</v>
      </c>
      <c r="AF3946" s="24" t="s">
        <v>8054</v>
      </c>
      <c r="AG3946" s="24" t="s">
        <v>212</v>
      </c>
      <c r="AH3946" s="25">
        <v>5662.9647058350101</v>
      </c>
      <c r="AI3946" s="25">
        <v>4917.03091897374</v>
      </c>
      <c r="AJ3946" s="25">
        <v>56.873015436090498</v>
      </c>
    </row>
    <row r="3947" spans="25:36" x14ac:dyDescent="0.2">
      <c r="Y3947" t="s">
        <v>7429</v>
      </c>
      <c r="Z3947" t="s">
        <v>212</v>
      </c>
      <c r="AA3947" s="6">
        <v>3111.2418522729399</v>
      </c>
      <c r="AB3947" s="6">
        <v>2060.41087167568</v>
      </c>
      <c r="AC3947" s="6">
        <v>142.07504336591799</v>
      </c>
      <c r="AF3947" s="24" t="s">
        <v>7383</v>
      </c>
      <c r="AG3947" s="24" t="s">
        <v>212</v>
      </c>
      <c r="AH3947" s="25">
        <v>5136.1857711431703</v>
      </c>
      <c r="AI3947" s="25">
        <v>4921.8215886309599</v>
      </c>
      <c r="AJ3947" s="25">
        <v>38.564774746693402</v>
      </c>
    </row>
    <row r="3948" spans="25:36" x14ac:dyDescent="0.2">
      <c r="Y3948" t="s">
        <v>7431</v>
      </c>
      <c r="Z3948" t="s">
        <v>212</v>
      </c>
      <c r="AA3948" s="6">
        <v>3113.15694678112</v>
      </c>
      <c r="AB3948" s="6">
        <v>1864.2350779999999</v>
      </c>
      <c r="AC3948" s="6">
        <v>88.693616229639403</v>
      </c>
      <c r="AF3948" s="24" t="s">
        <v>6579</v>
      </c>
      <c r="AG3948" s="24" t="s">
        <v>212</v>
      </c>
      <c r="AH3948" s="25">
        <v>4880.9012229049304</v>
      </c>
      <c r="AI3948" s="25">
        <v>4932.6878847636299</v>
      </c>
      <c r="AJ3948" s="25">
        <v>42.502752623122603</v>
      </c>
    </row>
    <row r="3949" spans="25:36" x14ac:dyDescent="0.2">
      <c r="Y3949" t="s">
        <v>7433</v>
      </c>
      <c r="Z3949" t="s">
        <v>212</v>
      </c>
      <c r="AA3949" s="6">
        <v>3113.8015776350298</v>
      </c>
      <c r="AB3949" s="6">
        <v>2441.09416964295</v>
      </c>
      <c r="AC3949" s="6">
        <v>56.913663549061503</v>
      </c>
      <c r="AF3949" s="24" t="s">
        <v>7327</v>
      </c>
      <c r="AG3949" s="24" t="s">
        <v>212</v>
      </c>
      <c r="AH3949" s="25">
        <v>5095.5440423958298</v>
      </c>
      <c r="AI3949" s="25">
        <v>4933.3155497637999</v>
      </c>
      <c r="AJ3949" s="25">
        <v>58.7060386731047</v>
      </c>
    </row>
    <row r="3950" spans="25:36" x14ac:dyDescent="0.2">
      <c r="Y3950" t="s">
        <v>7435</v>
      </c>
      <c r="Z3950" t="s">
        <v>212</v>
      </c>
      <c r="AA3950" s="6">
        <v>3114.7570312207099</v>
      </c>
      <c r="AB3950" s="6">
        <v>2628.6917733479499</v>
      </c>
      <c r="AC3950" s="6">
        <v>85.457274142414207</v>
      </c>
      <c r="AF3950" s="24" t="s">
        <v>7617</v>
      </c>
      <c r="AG3950" s="24" t="s">
        <v>212</v>
      </c>
      <c r="AH3950" s="25">
        <v>5151.5164787466701</v>
      </c>
      <c r="AI3950" s="25">
        <v>4935.0188029057199</v>
      </c>
      <c r="AJ3950" s="25">
        <v>51.154313870378203</v>
      </c>
    </row>
    <row r="3951" spans="25:36" x14ac:dyDescent="0.2">
      <c r="Y3951" t="s">
        <v>7437</v>
      </c>
      <c r="Z3951" t="s">
        <v>212</v>
      </c>
      <c r="AA3951" s="6">
        <v>3115.1604078390801</v>
      </c>
      <c r="AB3951" s="6">
        <v>2977.4554375826901</v>
      </c>
      <c r="AC3951" s="6">
        <v>43.276460374106797</v>
      </c>
      <c r="AF3951" s="24" t="s">
        <v>7257</v>
      </c>
      <c r="AG3951" s="24" t="s">
        <v>212</v>
      </c>
      <c r="AH3951" s="25">
        <v>5947.31716957958</v>
      </c>
      <c r="AI3951" s="25">
        <v>4942.7503868354697</v>
      </c>
      <c r="AJ3951" s="25">
        <v>72.393926221925497</v>
      </c>
    </row>
    <row r="3952" spans="25:36" x14ac:dyDescent="0.2">
      <c r="Y3952" t="s">
        <v>7439</v>
      </c>
      <c r="Z3952" t="s">
        <v>212</v>
      </c>
      <c r="AA3952" s="6">
        <v>3122.9365237806401</v>
      </c>
      <c r="AB3952" s="6">
        <v>2416.7271388560598</v>
      </c>
      <c r="AC3952" s="6">
        <v>73.053959223930207</v>
      </c>
      <c r="AF3952" s="24" t="s">
        <v>8628</v>
      </c>
      <c r="AG3952" s="24" t="s">
        <v>212</v>
      </c>
      <c r="AH3952" s="25">
        <v>7148.0164980782001</v>
      </c>
      <c r="AI3952" s="25">
        <v>4943.1907890000002</v>
      </c>
      <c r="AJ3952" s="25">
        <v>72.983657065256807</v>
      </c>
    </row>
    <row r="3953" spans="25:36" x14ac:dyDescent="0.2">
      <c r="Y3953" t="s">
        <v>7441</v>
      </c>
      <c r="Z3953" t="s">
        <v>212</v>
      </c>
      <c r="AA3953" s="6">
        <v>3123.4902973827702</v>
      </c>
      <c r="AB3953" s="6">
        <v>2589.1938634718099</v>
      </c>
      <c r="AC3953" s="6">
        <v>87.831218633454895</v>
      </c>
      <c r="AF3953" s="24" t="s">
        <v>8090</v>
      </c>
      <c r="AG3953" s="24" t="s">
        <v>212</v>
      </c>
      <c r="AH3953" s="25">
        <v>6093.0899689647904</v>
      </c>
      <c r="AI3953" s="25">
        <v>4944.6273283502296</v>
      </c>
      <c r="AJ3953" s="25">
        <v>68.873885914440706</v>
      </c>
    </row>
    <row r="3954" spans="25:36" x14ac:dyDescent="0.2">
      <c r="Y3954" t="s">
        <v>7443</v>
      </c>
      <c r="Z3954" t="s">
        <v>212</v>
      </c>
      <c r="AA3954" s="6">
        <v>3123.5465938925699</v>
      </c>
      <c r="AB3954" s="6">
        <v>1979.50524018492</v>
      </c>
      <c r="AC3954" s="6">
        <v>86.133487592202798</v>
      </c>
      <c r="AF3954" s="24" t="s">
        <v>7815</v>
      </c>
      <c r="AG3954" s="24" t="s">
        <v>212</v>
      </c>
      <c r="AH3954" s="25">
        <v>5579.5965047821501</v>
      </c>
      <c r="AI3954" s="25">
        <v>4945.9843087568397</v>
      </c>
      <c r="AJ3954" s="25">
        <v>50.259143864065102</v>
      </c>
    </row>
    <row r="3955" spans="25:36" x14ac:dyDescent="0.2">
      <c r="Y3955" t="s">
        <v>7444</v>
      </c>
      <c r="Z3955" t="s">
        <v>274</v>
      </c>
      <c r="AA3955" s="6">
        <v>3126.4614596503102</v>
      </c>
      <c r="AB3955" s="6">
        <v>1362.42019443398</v>
      </c>
      <c r="AC3955" s="6">
        <v>254.57444743302599</v>
      </c>
      <c r="AF3955" s="24" t="s">
        <v>7856</v>
      </c>
      <c r="AG3955" s="24" t="s">
        <v>212</v>
      </c>
      <c r="AH3955" s="25">
        <v>5686.7340867625899</v>
      </c>
      <c r="AI3955" s="25">
        <v>4947.6570930661201</v>
      </c>
      <c r="AJ3955" s="25">
        <v>69.575920701650304</v>
      </c>
    </row>
    <row r="3956" spans="25:36" x14ac:dyDescent="0.2">
      <c r="Y3956" t="s">
        <v>7446</v>
      </c>
      <c r="Z3956" t="s">
        <v>212</v>
      </c>
      <c r="AA3956" s="6">
        <v>3126.9496726724101</v>
      </c>
      <c r="AB3956" s="6">
        <v>3126.9496726724101</v>
      </c>
      <c r="AC3956" s="6"/>
      <c r="AF3956" s="24" t="s">
        <v>7254</v>
      </c>
      <c r="AG3956" s="24" t="s">
        <v>212</v>
      </c>
      <c r="AH3956" s="25">
        <v>5109.4288867108999</v>
      </c>
      <c r="AI3956" s="25">
        <v>4959.2782484395502</v>
      </c>
      <c r="AJ3956" s="25">
        <v>50.879473332268802</v>
      </c>
    </row>
    <row r="3957" spans="25:36" x14ac:dyDescent="0.2">
      <c r="Y3957" t="s">
        <v>7448</v>
      </c>
      <c r="Z3957" t="s">
        <v>212</v>
      </c>
      <c r="AA3957" s="6">
        <v>3130.4152525566301</v>
      </c>
      <c r="AB3957" s="6">
        <v>2035.6840254659501</v>
      </c>
      <c r="AC3957" s="6">
        <v>72.656814456156397</v>
      </c>
      <c r="AF3957" s="24" t="s">
        <v>7878</v>
      </c>
      <c r="AG3957" s="24" t="s">
        <v>212</v>
      </c>
      <c r="AH3957" s="25">
        <v>5344.8286107578397</v>
      </c>
      <c r="AI3957" s="25">
        <v>4962.5459402565602</v>
      </c>
      <c r="AJ3957" s="25">
        <v>34.360419125727901</v>
      </c>
    </row>
    <row r="3958" spans="25:36" x14ac:dyDescent="0.2">
      <c r="Y3958" t="s">
        <v>7449</v>
      </c>
      <c r="Z3958" t="s">
        <v>274</v>
      </c>
      <c r="AA3958" s="6">
        <v>3132.4593039722699</v>
      </c>
      <c r="AB3958" s="6">
        <v>1757.88043152873</v>
      </c>
      <c r="AC3958" s="6">
        <v>160.11503672233201</v>
      </c>
      <c r="AF3958" s="24" t="s">
        <v>8482</v>
      </c>
      <c r="AG3958" s="24" t="s">
        <v>212</v>
      </c>
      <c r="AH3958" s="25">
        <v>6548.4607423503503</v>
      </c>
      <c r="AI3958" s="25">
        <v>4962.9768227000004</v>
      </c>
      <c r="AJ3958" s="25">
        <v>63.086650233668401</v>
      </c>
    </row>
    <row r="3959" spans="25:36" x14ac:dyDescent="0.2">
      <c r="Y3959" t="s">
        <v>7451</v>
      </c>
      <c r="Z3959" t="s">
        <v>212</v>
      </c>
      <c r="AA3959" s="6">
        <v>3132.77565798143</v>
      </c>
      <c r="AB3959" s="6">
        <v>2889.4660342392399</v>
      </c>
      <c r="AC3959" s="6">
        <v>44.401778218307598</v>
      </c>
      <c r="AF3959" s="24" t="s">
        <v>7406</v>
      </c>
      <c r="AG3959" s="24" t="s">
        <v>212</v>
      </c>
      <c r="AH3959" s="25">
        <v>4800.4476192840302</v>
      </c>
      <c r="AI3959" s="25">
        <v>4967.0668685013397</v>
      </c>
      <c r="AJ3959" s="25">
        <v>30.2791115043728</v>
      </c>
    </row>
    <row r="3960" spans="25:36" x14ac:dyDescent="0.2">
      <c r="Y3960" t="s">
        <v>7453</v>
      </c>
      <c r="Z3960" t="s">
        <v>212</v>
      </c>
      <c r="AA3960" s="6">
        <v>3132.9515026020999</v>
      </c>
      <c r="AB3960" s="6">
        <v>2340.75692700016</v>
      </c>
      <c r="AC3960" s="6">
        <v>67.543152822215603</v>
      </c>
      <c r="AF3960" s="24" t="s">
        <v>8286</v>
      </c>
      <c r="AG3960" s="24" t="s">
        <v>212</v>
      </c>
      <c r="AH3960" s="25">
        <v>6043.7754235026496</v>
      </c>
      <c r="AI3960" s="25">
        <v>4970.7997194436903</v>
      </c>
      <c r="AJ3960" s="25">
        <v>80.812573997922897</v>
      </c>
    </row>
    <row r="3961" spans="25:36" x14ac:dyDescent="0.2">
      <c r="Y3961" t="s">
        <v>7455</v>
      </c>
      <c r="Z3961" t="s">
        <v>212</v>
      </c>
      <c r="AA3961" s="6">
        <v>3135.1330401166301</v>
      </c>
      <c r="AB3961" s="6">
        <v>2163.7644092812002</v>
      </c>
      <c r="AC3961" s="6">
        <v>153.791053354995</v>
      </c>
      <c r="AF3961" s="24" t="s">
        <v>7658</v>
      </c>
      <c r="AG3961" s="24" t="s">
        <v>212</v>
      </c>
      <c r="AH3961" s="25">
        <v>6576.6728830048696</v>
      </c>
      <c r="AI3961" s="25">
        <v>4975.2397250000004</v>
      </c>
      <c r="AJ3961" s="25">
        <v>79.891285035046195</v>
      </c>
    </row>
    <row r="3962" spans="25:36" x14ac:dyDescent="0.2">
      <c r="Y3962" t="s">
        <v>7457</v>
      </c>
      <c r="Z3962" t="s">
        <v>212</v>
      </c>
      <c r="AA3962" s="6">
        <v>3136.8825658803398</v>
      </c>
      <c r="AB3962" s="6">
        <v>2075.2411408920202</v>
      </c>
      <c r="AC3962" s="6">
        <v>101.608386096666</v>
      </c>
      <c r="AF3962" s="24" t="s">
        <v>8743</v>
      </c>
      <c r="AG3962" s="24" t="s">
        <v>212</v>
      </c>
      <c r="AH3962" s="25">
        <v>10894.084628531</v>
      </c>
      <c r="AI3962" s="25">
        <v>4975.75916352692</v>
      </c>
      <c r="AJ3962" s="25">
        <v>139.76285175790699</v>
      </c>
    </row>
    <row r="3963" spans="25:36" x14ac:dyDescent="0.2">
      <c r="Y3963" t="s">
        <v>7459</v>
      </c>
      <c r="Z3963" t="s">
        <v>212</v>
      </c>
      <c r="AA3963" s="6">
        <v>3144.1578945330298</v>
      </c>
      <c r="AB3963" s="6">
        <v>2576.7645357551901</v>
      </c>
      <c r="AC3963" s="6">
        <v>79.875070069862204</v>
      </c>
      <c r="AF3963" s="24" t="s">
        <v>7836</v>
      </c>
      <c r="AG3963" s="24" t="s">
        <v>274</v>
      </c>
      <c r="AH3963" s="25">
        <v>5395.8332689446097</v>
      </c>
      <c r="AI3963" s="25">
        <v>4978.6671589718999</v>
      </c>
      <c r="AJ3963" s="25">
        <v>43.679231945112903</v>
      </c>
    </row>
    <row r="3964" spans="25:36" x14ac:dyDescent="0.2">
      <c r="Y3964" t="s">
        <v>7461</v>
      </c>
      <c r="Z3964" t="s">
        <v>212</v>
      </c>
      <c r="AA3964" s="6">
        <v>3144.3730853992602</v>
      </c>
      <c r="AB3964" s="6">
        <v>1950.8128460021901</v>
      </c>
      <c r="AC3964" s="6">
        <v>106.449750303139</v>
      </c>
      <c r="AF3964" s="24" t="s">
        <v>6644</v>
      </c>
      <c r="AG3964" s="24" t="s">
        <v>212</v>
      </c>
      <c r="AH3964" s="25">
        <v>4553.4845461389896</v>
      </c>
      <c r="AI3964" s="25">
        <v>4999</v>
      </c>
      <c r="AJ3964" s="25">
        <v>61.875235489451299</v>
      </c>
    </row>
    <row r="3965" spans="25:36" x14ac:dyDescent="0.2">
      <c r="Y3965" t="s">
        <v>7463</v>
      </c>
      <c r="Z3965" t="s">
        <v>212</v>
      </c>
      <c r="AA3965" s="6">
        <v>3147.0269808417002</v>
      </c>
      <c r="AB3965" s="6">
        <v>2366.09938639026</v>
      </c>
      <c r="AC3965" s="6">
        <v>76.692394058089803</v>
      </c>
      <c r="AF3965" s="24" t="s">
        <v>6571</v>
      </c>
      <c r="AG3965" s="24" t="s">
        <v>212</v>
      </c>
      <c r="AH3965" s="25">
        <v>4491.7660278520498</v>
      </c>
      <c r="AI3965" s="25">
        <v>5000.1544638047199</v>
      </c>
      <c r="AJ3965" s="25">
        <v>59.762674343037098</v>
      </c>
    </row>
    <row r="3966" spans="25:36" x14ac:dyDescent="0.2">
      <c r="Y3966" t="s">
        <v>7465</v>
      </c>
      <c r="Z3966" t="s">
        <v>212</v>
      </c>
      <c r="AA3966" s="6">
        <v>3150.0353079000001</v>
      </c>
      <c r="AB3966" s="6">
        <v>3150.0353079000001</v>
      </c>
      <c r="AC3966" s="6">
        <v>115.91773196887</v>
      </c>
      <c r="AF3966" s="24" t="s">
        <v>6847</v>
      </c>
      <c r="AG3966" s="24" t="s">
        <v>212</v>
      </c>
      <c r="AH3966" s="25">
        <v>4652.3848725187599</v>
      </c>
      <c r="AI3966" s="25">
        <v>5001.2396126293097</v>
      </c>
      <c r="AJ3966" s="25">
        <v>51.980379718416202</v>
      </c>
    </row>
    <row r="3967" spans="25:36" x14ac:dyDescent="0.2">
      <c r="Y3967" t="s">
        <v>7467</v>
      </c>
      <c r="Z3967" t="s">
        <v>212</v>
      </c>
      <c r="AA3967" s="6">
        <v>3155.4497933037301</v>
      </c>
      <c r="AB3967" s="6">
        <v>1765.3496070893</v>
      </c>
      <c r="AC3967" s="6">
        <v>175.465496759438</v>
      </c>
      <c r="AF3967" s="24" t="s">
        <v>7749</v>
      </c>
      <c r="AG3967" s="24" t="s">
        <v>212</v>
      </c>
      <c r="AH3967" s="25">
        <v>5542.4758619657796</v>
      </c>
      <c r="AI3967" s="25">
        <v>5002.0353933331098</v>
      </c>
      <c r="AJ3967" s="25">
        <v>40.646603021359603</v>
      </c>
    </row>
    <row r="3968" spans="25:36" x14ac:dyDescent="0.2">
      <c r="Y3968" t="s">
        <v>7469</v>
      </c>
      <c r="Z3968" t="s">
        <v>212</v>
      </c>
      <c r="AA3968" s="6">
        <v>3155.4677360034698</v>
      </c>
      <c r="AB3968" s="6">
        <v>2796</v>
      </c>
      <c r="AC3968" s="6">
        <v>50.6678974248846</v>
      </c>
      <c r="AF3968" s="24" t="s">
        <v>159</v>
      </c>
      <c r="AG3968" s="24" t="s">
        <v>212</v>
      </c>
      <c r="AH3968" s="25">
        <v>4463.1703011695299</v>
      </c>
      <c r="AI3968" s="25">
        <v>5002.6849821179403</v>
      </c>
      <c r="AJ3968" s="25">
        <v>53.568253666543299</v>
      </c>
    </row>
    <row r="3969" spans="25:36" x14ac:dyDescent="0.2">
      <c r="Y3969" t="s">
        <v>7471</v>
      </c>
      <c r="Z3969" t="s">
        <v>212</v>
      </c>
      <c r="AA3969" s="6">
        <v>3156.3505983832401</v>
      </c>
      <c r="AB3969" s="6">
        <v>2144.60063920119</v>
      </c>
      <c r="AC3969" s="6">
        <v>100.94181884823</v>
      </c>
      <c r="AF3969" s="24" t="s">
        <v>7937</v>
      </c>
      <c r="AG3969" s="24" t="s">
        <v>212</v>
      </c>
      <c r="AH3969" s="25">
        <v>6248.8014077266798</v>
      </c>
      <c r="AI3969" s="25">
        <v>5005.1535688633203</v>
      </c>
      <c r="AJ3969" s="25">
        <v>75.660513533008697</v>
      </c>
    </row>
    <row r="3970" spans="25:36" x14ac:dyDescent="0.2">
      <c r="Y3970" t="s">
        <v>7473</v>
      </c>
      <c r="Z3970" t="s">
        <v>212</v>
      </c>
      <c r="AA3970" s="6">
        <v>3158.93589951801</v>
      </c>
      <c r="AB3970" s="6">
        <v>1933.8194014693299</v>
      </c>
      <c r="AC3970" s="6">
        <v>109.604799301043</v>
      </c>
      <c r="AF3970" s="24" t="s">
        <v>7419</v>
      </c>
      <c r="AG3970" s="24" t="s">
        <v>212</v>
      </c>
      <c r="AH3970" s="25">
        <v>4990.0993636940002</v>
      </c>
      <c r="AI3970" s="25">
        <v>5006.1331808855102</v>
      </c>
      <c r="AJ3970" s="25">
        <v>37.305209068420098</v>
      </c>
    </row>
    <row r="3971" spans="25:36" x14ac:dyDescent="0.2">
      <c r="Y3971" t="s">
        <v>7475</v>
      </c>
      <c r="Z3971" t="s">
        <v>212</v>
      </c>
      <c r="AA3971" s="6">
        <v>3159.3847917235098</v>
      </c>
      <c r="AB3971" s="6">
        <v>2958.2370878813199</v>
      </c>
      <c r="AC3971" s="6">
        <v>55.126022973912001</v>
      </c>
      <c r="AF3971" s="24" t="s">
        <v>8136</v>
      </c>
      <c r="AG3971" s="24" t="s">
        <v>212</v>
      </c>
      <c r="AH3971" s="25">
        <v>5674.8555917331096</v>
      </c>
      <c r="AI3971" s="25">
        <v>5008.2877939121799</v>
      </c>
      <c r="AJ3971" s="25">
        <v>51.979590071762203</v>
      </c>
    </row>
    <row r="3972" spans="25:36" x14ac:dyDescent="0.2">
      <c r="Y3972" t="s">
        <v>7477</v>
      </c>
      <c r="Z3972" t="s">
        <v>212</v>
      </c>
      <c r="AA3972" s="6">
        <v>3159.8812894545899</v>
      </c>
      <c r="AB3972" s="6">
        <v>2339.3625014926301</v>
      </c>
      <c r="AC3972" s="6">
        <v>84.732155264399907</v>
      </c>
      <c r="AF3972" s="24" t="s">
        <v>206</v>
      </c>
      <c r="AG3972" s="24" t="s">
        <v>212</v>
      </c>
      <c r="AH3972" s="25">
        <v>5401.9021767760596</v>
      </c>
      <c r="AI3972" s="25">
        <v>5017.2933725152898</v>
      </c>
      <c r="AJ3972" s="25">
        <v>56.584398416957001</v>
      </c>
    </row>
    <row r="3973" spans="25:36" x14ac:dyDescent="0.2">
      <c r="Y3973" t="s">
        <v>7479</v>
      </c>
      <c r="Z3973" t="s">
        <v>212</v>
      </c>
      <c r="AA3973" s="6">
        <v>3160.1589238551901</v>
      </c>
      <c r="AB3973" s="6">
        <v>1853.6743503306</v>
      </c>
      <c r="AC3973" s="6">
        <v>117.814737360659</v>
      </c>
      <c r="AF3973" s="24" t="s">
        <v>8196</v>
      </c>
      <c r="AG3973" s="24" t="s">
        <v>212</v>
      </c>
      <c r="AH3973" s="25">
        <v>6009.2945519733403</v>
      </c>
      <c r="AI3973" s="25">
        <v>5020.4370724999999</v>
      </c>
      <c r="AJ3973" s="25">
        <v>57.436226233920799</v>
      </c>
    </row>
    <row r="3974" spans="25:36" x14ac:dyDescent="0.2">
      <c r="Y3974" t="s">
        <v>7481</v>
      </c>
      <c r="Z3974" t="s">
        <v>212</v>
      </c>
      <c r="AA3974" s="6">
        <v>3161.4918763481101</v>
      </c>
      <c r="AB3974" s="6">
        <v>1522.8895220106699</v>
      </c>
      <c r="AC3974" s="6">
        <v>236.93771033167701</v>
      </c>
      <c r="AF3974" s="24" t="s">
        <v>7952</v>
      </c>
      <c r="AG3974" s="24" t="s">
        <v>212</v>
      </c>
      <c r="AH3974" s="25">
        <v>7034.4135626287698</v>
      </c>
      <c r="AI3974" s="25">
        <v>5022.4968182886496</v>
      </c>
      <c r="AJ3974" s="25">
        <v>106.78021195516</v>
      </c>
    </row>
    <row r="3975" spans="25:36" x14ac:dyDescent="0.2">
      <c r="Y3975" t="s">
        <v>7483</v>
      </c>
      <c r="Z3975" t="s">
        <v>212</v>
      </c>
      <c r="AA3975" s="6">
        <v>3166.0854327624002</v>
      </c>
      <c r="AB3975" s="6">
        <v>2019.6079674413299</v>
      </c>
      <c r="AC3975" s="6">
        <v>72.975826765554004</v>
      </c>
      <c r="AF3975" s="24" t="s">
        <v>8244</v>
      </c>
      <c r="AG3975" s="24" t="s">
        <v>212</v>
      </c>
      <c r="AH3975" s="25">
        <v>6546.9627086191704</v>
      </c>
      <c r="AI3975" s="25">
        <v>5025.4415812635498</v>
      </c>
      <c r="AJ3975" s="25">
        <v>63.056876884174699</v>
      </c>
    </row>
    <row r="3976" spans="25:36" x14ac:dyDescent="0.2">
      <c r="Y3976" t="s">
        <v>7485</v>
      </c>
      <c r="Z3976" t="s">
        <v>212</v>
      </c>
      <c r="AA3976" s="6">
        <v>3174.6719398639598</v>
      </c>
      <c r="AB3976" s="6">
        <v>2167.5357279191699</v>
      </c>
      <c r="AC3976" s="6">
        <v>73.374605252330298</v>
      </c>
      <c r="AF3976" s="24" t="s">
        <v>8118</v>
      </c>
      <c r="AG3976" s="24" t="s">
        <v>212</v>
      </c>
      <c r="AH3976" s="25">
        <v>5660.1976655344897</v>
      </c>
      <c r="AI3976" s="25">
        <v>5026.72520917575</v>
      </c>
      <c r="AJ3976" s="25">
        <v>45.788856813384299</v>
      </c>
    </row>
    <row r="3977" spans="25:36" x14ac:dyDescent="0.2">
      <c r="Y3977" t="s">
        <v>7487</v>
      </c>
      <c r="Z3977" t="s">
        <v>212</v>
      </c>
      <c r="AA3977" s="6">
        <v>3175.2801877772799</v>
      </c>
      <c r="AB3977" s="6">
        <v>3315.8463932465102</v>
      </c>
      <c r="AC3977" s="6">
        <v>57.893894874838701</v>
      </c>
      <c r="AF3977" s="24" t="s">
        <v>8509</v>
      </c>
      <c r="AG3977" s="24" t="s">
        <v>212</v>
      </c>
      <c r="AH3977" s="25">
        <v>7175.1772256110798</v>
      </c>
      <c r="AI3977" s="25">
        <v>5027.6441059999997</v>
      </c>
      <c r="AJ3977" s="25">
        <v>75.756788283020398</v>
      </c>
    </row>
    <row r="3978" spans="25:36" x14ac:dyDescent="0.2">
      <c r="Y3978" t="s">
        <v>7489</v>
      </c>
      <c r="Z3978" t="s">
        <v>212</v>
      </c>
      <c r="AA3978" s="6">
        <v>3175.4811172034601</v>
      </c>
      <c r="AB3978" s="6">
        <v>2420.7726783834501</v>
      </c>
      <c r="AC3978" s="6">
        <v>106.13538909789899</v>
      </c>
      <c r="AF3978" s="24" t="s">
        <v>7935</v>
      </c>
      <c r="AG3978" s="24" t="s">
        <v>212</v>
      </c>
      <c r="AH3978" s="25">
        <v>5348.0477063417102</v>
      </c>
      <c r="AI3978" s="25">
        <v>5029.4388877805004</v>
      </c>
      <c r="AJ3978" s="25">
        <v>43.8823082847031</v>
      </c>
    </row>
    <row r="3979" spans="25:36" x14ac:dyDescent="0.2">
      <c r="Y3979" t="s">
        <v>7491</v>
      </c>
      <c r="Z3979" t="s">
        <v>212</v>
      </c>
      <c r="AA3979" s="6">
        <v>3175.5128917601</v>
      </c>
      <c r="AB3979" s="6">
        <v>2656.7882765065101</v>
      </c>
      <c r="AC3979" s="6">
        <v>55.911086320493702</v>
      </c>
      <c r="AF3979" s="24" t="s">
        <v>7023</v>
      </c>
      <c r="AG3979" s="24" t="s">
        <v>212</v>
      </c>
      <c r="AH3979" s="25">
        <v>6741.4151853672101</v>
      </c>
      <c r="AI3979" s="25">
        <v>5031.4741665722904</v>
      </c>
      <c r="AJ3979" s="25">
        <v>83.425743039042999</v>
      </c>
    </row>
    <row r="3980" spans="25:36" x14ac:dyDescent="0.2">
      <c r="Y3980" t="s">
        <v>7492</v>
      </c>
      <c r="Z3980" t="s">
        <v>212</v>
      </c>
      <c r="AA3980" s="6">
        <v>3175.7423787036901</v>
      </c>
      <c r="AB3980" s="6">
        <v>1536.9450770823801</v>
      </c>
      <c r="AC3980" s="6">
        <v>128.33451330168299</v>
      </c>
      <c r="AF3980" s="24" t="s">
        <v>7453</v>
      </c>
      <c r="AG3980" s="24" t="s">
        <v>212</v>
      </c>
      <c r="AH3980" s="25">
        <v>5808.1372301884003</v>
      </c>
      <c r="AI3980" s="25">
        <v>5032.0117549492297</v>
      </c>
      <c r="AJ3980" s="25">
        <v>52.385497101736</v>
      </c>
    </row>
    <row r="3981" spans="25:36" x14ac:dyDescent="0.2">
      <c r="Y3981" t="s">
        <v>7494</v>
      </c>
      <c r="Z3981" t="s">
        <v>212</v>
      </c>
      <c r="AA3981" s="6">
        <v>3176.8361806176599</v>
      </c>
      <c r="AB3981" s="6">
        <v>2674.0064225189999</v>
      </c>
      <c r="AC3981" s="6">
        <v>60.790675765404899</v>
      </c>
      <c r="AF3981" s="24" t="s">
        <v>7702</v>
      </c>
      <c r="AG3981" s="24" t="s">
        <v>212</v>
      </c>
      <c r="AH3981" s="25">
        <v>5027.7848340314204</v>
      </c>
      <c r="AI3981" s="25">
        <v>5038.9264892594501</v>
      </c>
      <c r="AJ3981" s="25">
        <v>58.178457578711402</v>
      </c>
    </row>
    <row r="3982" spans="25:36" x14ac:dyDescent="0.2">
      <c r="Y3982" t="s">
        <v>7496</v>
      </c>
      <c r="Z3982" t="s">
        <v>212</v>
      </c>
      <c r="AA3982" s="6">
        <v>3177.01369023399</v>
      </c>
      <c r="AB3982" s="6">
        <v>1933.2353751309399</v>
      </c>
      <c r="AC3982" s="6">
        <v>135.775070097645</v>
      </c>
      <c r="AF3982" s="24" t="s">
        <v>6900</v>
      </c>
      <c r="AG3982" s="24" t="s">
        <v>212</v>
      </c>
      <c r="AH3982" s="25">
        <v>4991.1998942929604</v>
      </c>
      <c r="AI3982" s="25">
        <v>5048.2176477141902</v>
      </c>
      <c r="AJ3982" s="25">
        <v>51.613771387734502</v>
      </c>
    </row>
    <row r="3983" spans="25:36" x14ac:dyDescent="0.2">
      <c r="Y3983" t="s">
        <v>7498</v>
      </c>
      <c r="Z3983" t="s">
        <v>212</v>
      </c>
      <c r="AA3983" s="6">
        <v>3181.4484576459699</v>
      </c>
      <c r="AB3983" s="6">
        <v>2562.7350068065598</v>
      </c>
      <c r="AC3983" s="6">
        <v>46.134372480578499</v>
      </c>
      <c r="AF3983" s="24" t="s">
        <v>7745</v>
      </c>
      <c r="AG3983" s="24" t="s">
        <v>212</v>
      </c>
      <c r="AH3983" s="25">
        <v>4915.13774710076</v>
      </c>
      <c r="AI3983" s="25">
        <v>5057.19024617593</v>
      </c>
      <c r="AJ3983" s="25">
        <v>59.745658707284399</v>
      </c>
    </row>
    <row r="3984" spans="25:36" x14ac:dyDescent="0.2">
      <c r="Y3984" t="s">
        <v>7500</v>
      </c>
      <c r="Z3984" t="s">
        <v>212</v>
      </c>
      <c r="AA3984" s="6">
        <v>3185.0824265136198</v>
      </c>
      <c r="AB3984" s="6">
        <v>2903.0034146136099</v>
      </c>
      <c r="AC3984" s="6">
        <v>52.632492124873302</v>
      </c>
      <c r="AF3984" s="24" t="s">
        <v>8288</v>
      </c>
      <c r="AG3984" s="24" t="s">
        <v>212</v>
      </c>
      <c r="AH3984" s="25">
        <v>5652.9566918027003</v>
      </c>
      <c r="AI3984" s="25">
        <v>5057.8944102897503</v>
      </c>
      <c r="AJ3984" s="25">
        <v>90.639650339696104</v>
      </c>
    </row>
    <row r="3985" spans="25:36" x14ac:dyDescent="0.2">
      <c r="Y3985" t="s">
        <v>7502</v>
      </c>
      <c r="Z3985" t="s">
        <v>212</v>
      </c>
      <c r="AA3985" s="6">
        <v>3186.9824125402702</v>
      </c>
      <c r="AB3985" s="6">
        <v>2633.9752529368802</v>
      </c>
      <c r="AC3985" s="6">
        <v>91.340198356887896</v>
      </c>
      <c r="AF3985" s="24" t="s">
        <v>7288</v>
      </c>
      <c r="AG3985" s="24" t="s">
        <v>212</v>
      </c>
      <c r="AH3985" s="25">
        <v>4254.3721062728901</v>
      </c>
      <c r="AI3985" s="25">
        <v>5059.2563420525903</v>
      </c>
      <c r="AJ3985" s="25">
        <v>59.9930356062805</v>
      </c>
    </row>
    <row r="3986" spans="25:36" x14ac:dyDescent="0.2">
      <c r="Y3986" t="s">
        <v>7504</v>
      </c>
      <c r="Z3986" t="s">
        <v>212</v>
      </c>
      <c r="AA3986" s="6">
        <v>3189.7575000769698</v>
      </c>
      <c r="AB3986" s="6">
        <v>1741.1088368569999</v>
      </c>
      <c r="AC3986" s="6">
        <v>80.736477172095206</v>
      </c>
      <c r="AF3986" s="24" t="s">
        <v>7712</v>
      </c>
      <c r="AG3986" s="24" t="s">
        <v>212</v>
      </c>
      <c r="AH3986" s="25">
        <v>5291.8106628365804</v>
      </c>
      <c r="AI3986" s="25">
        <v>5063.8032902875502</v>
      </c>
      <c r="AJ3986" s="25">
        <v>68.520155877335299</v>
      </c>
    </row>
    <row r="3987" spans="25:36" x14ac:dyDescent="0.2">
      <c r="Y3987" t="s">
        <v>7506</v>
      </c>
      <c r="Z3987" t="s">
        <v>212</v>
      </c>
      <c r="AA3987" s="6">
        <v>3191.7079703792901</v>
      </c>
      <c r="AB3987" s="6">
        <v>1703.0196087987199</v>
      </c>
      <c r="AC3987" s="6">
        <v>91.383208635875903</v>
      </c>
      <c r="AF3987" s="24" t="s">
        <v>6935</v>
      </c>
      <c r="AG3987" s="24" t="s">
        <v>274</v>
      </c>
      <c r="AH3987" s="25">
        <v>4939.9592110501499</v>
      </c>
      <c r="AI3987" s="25">
        <v>5067.0143524880496</v>
      </c>
      <c r="AJ3987" s="25">
        <v>60.367896855961902</v>
      </c>
    </row>
    <row r="3988" spans="25:36" x14ac:dyDescent="0.2">
      <c r="Y3988" t="s">
        <v>7508</v>
      </c>
      <c r="Z3988" t="s">
        <v>212</v>
      </c>
      <c r="AA3988" s="6">
        <v>3195.8566889632998</v>
      </c>
      <c r="AB3988" s="6">
        <v>2810.898854</v>
      </c>
      <c r="AC3988" s="6">
        <v>64.383904593273201</v>
      </c>
      <c r="AF3988" s="24" t="s">
        <v>9398</v>
      </c>
      <c r="AG3988" s="24" t="s">
        <v>212</v>
      </c>
      <c r="AH3988" s="25">
        <v>7266.3396787798101</v>
      </c>
      <c r="AI3988" s="25">
        <v>5067.90982810065</v>
      </c>
      <c r="AJ3988" s="25">
        <v>106.104362438134</v>
      </c>
    </row>
    <row r="3989" spans="25:36" x14ac:dyDescent="0.2">
      <c r="Y3989" t="s">
        <v>7510</v>
      </c>
      <c r="Z3989" t="s">
        <v>212</v>
      </c>
      <c r="AA3989" s="6">
        <v>3196.3589655066498</v>
      </c>
      <c r="AB3989" s="6">
        <v>3055.8360026534101</v>
      </c>
      <c r="AC3989" s="6">
        <v>58.570135435888297</v>
      </c>
      <c r="AF3989" s="24" t="s">
        <v>196</v>
      </c>
      <c r="AG3989" s="24" t="s">
        <v>212</v>
      </c>
      <c r="AH3989" s="25">
        <v>6798.0602761883601</v>
      </c>
      <c r="AI3989" s="25">
        <v>5068.9440345263602</v>
      </c>
      <c r="AJ3989" s="25">
        <v>85.081155102803706</v>
      </c>
    </row>
    <row r="3990" spans="25:36" x14ac:dyDescent="0.2">
      <c r="Y3990" t="s">
        <v>7512</v>
      </c>
      <c r="Z3990" t="s">
        <v>212</v>
      </c>
      <c r="AA3990" s="6">
        <v>3197.56350246277</v>
      </c>
      <c r="AB3990" s="6">
        <v>3152.3114041137301</v>
      </c>
      <c r="AC3990" s="6">
        <v>47.3426090680274</v>
      </c>
      <c r="AF3990" s="24" t="s">
        <v>7510</v>
      </c>
      <c r="AG3990" s="24" t="s">
        <v>212</v>
      </c>
      <c r="AH3990" s="25">
        <v>5142.04970706519</v>
      </c>
      <c r="AI3990" s="25">
        <v>5072.1631146107802</v>
      </c>
      <c r="AJ3990" s="25">
        <v>53.129330630217503</v>
      </c>
    </row>
    <row r="3991" spans="25:36" x14ac:dyDescent="0.2">
      <c r="Y3991" t="s">
        <v>7514</v>
      </c>
      <c r="Z3991" t="s">
        <v>212</v>
      </c>
      <c r="AA3991" s="6">
        <v>3200.9464024479398</v>
      </c>
      <c r="AB3991" s="6">
        <v>2276.3294019999998</v>
      </c>
      <c r="AC3991" s="6">
        <v>54.438846630153698</v>
      </c>
      <c r="AF3991" s="24" t="s">
        <v>8250</v>
      </c>
      <c r="AG3991" s="24" t="s">
        <v>212</v>
      </c>
      <c r="AH3991" s="25">
        <v>5485.0427452009499</v>
      </c>
      <c r="AI3991" s="25">
        <v>5074.9367295000002</v>
      </c>
      <c r="AJ3991" s="25">
        <v>58.041384068338097</v>
      </c>
    </row>
    <row r="3992" spans="25:36" x14ac:dyDescent="0.2">
      <c r="Y3992" t="s">
        <v>7516</v>
      </c>
      <c r="Z3992" t="s">
        <v>212</v>
      </c>
      <c r="AA3992" s="6">
        <v>3202.2132583703001</v>
      </c>
      <c r="AB3992" s="6">
        <v>2590.9783415255702</v>
      </c>
      <c r="AC3992" s="6">
        <v>78.073744290734993</v>
      </c>
      <c r="AF3992" s="24" t="s">
        <v>7014</v>
      </c>
      <c r="AG3992" s="24" t="s">
        <v>212</v>
      </c>
      <c r="AH3992" s="25">
        <v>4976.3370895975904</v>
      </c>
      <c r="AI3992" s="25">
        <v>5082.4565198547298</v>
      </c>
      <c r="AJ3992" s="25">
        <v>47.495970071921199</v>
      </c>
    </row>
    <row r="3993" spans="25:36" x14ac:dyDescent="0.2">
      <c r="Y3993" t="s">
        <v>7518</v>
      </c>
      <c r="Z3993" t="s">
        <v>212</v>
      </c>
      <c r="AA3993" s="6">
        <v>3203.61417942137</v>
      </c>
      <c r="AB3993" s="6">
        <v>2567.4694116474302</v>
      </c>
      <c r="AC3993" s="6">
        <v>59.3966132720304</v>
      </c>
      <c r="AF3993" s="24" t="s">
        <v>8036</v>
      </c>
      <c r="AG3993" s="24" t="s">
        <v>212</v>
      </c>
      <c r="AH3993" s="25">
        <v>7727.5687548943497</v>
      </c>
      <c r="AI3993" s="25">
        <v>5082.9412422859104</v>
      </c>
      <c r="AJ3993" s="25">
        <v>101.198045433102</v>
      </c>
    </row>
    <row r="3994" spans="25:36" x14ac:dyDescent="0.2">
      <c r="Y3994" t="s">
        <v>7520</v>
      </c>
      <c r="Z3994" t="s">
        <v>212</v>
      </c>
      <c r="AA3994" s="6">
        <v>3204.5632146363801</v>
      </c>
      <c r="AB3994" s="6">
        <v>2560.9689382088</v>
      </c>
      <c r="AC3994" s="6">
        <v>71.036135111938407</v>
      </c>
      <c r="AF3994" s="24" t="s">
        <v>8264</v>
      </c>
      <c r="AG3994" s="24" t="s">
        <v>212</v>
      </c>
      <c r="AH3994" s="25">
        <v>7381.7798907164897</v>
      </c>
      <c r="AI3994" s="25">
        <v>5085.0556515751596</v>
      </c>
      <c r="AJ3994" s="25">
        <v>73.602115270864104</v>
      </c>
    </row>
    <row r="3995" spans="25:36" x14ac:dyDescent="0.2">
      <c r="Y3995" t="s">
        <v>7522</v>
      </c>
      <c r="Z3995" t="s">
        <v>212</v>
      </c>
      <c r="AA3995" s="6">
        <v>3206.0584879707299</v>
      </c>
      <c r="AB3995" s="6">
        <v>1782.346399</v>
      </c>
      <c r="AC3995" s="6">
        <v>107.234072435068</v>
      </c>
      <c r="AF3995" s="24" t="s">
        <v>7718</v>
      </c>
      <c r="AG3995" s="24" t="s">
        <v>212</v>
      </c>
      <c r="AH3995" s="25">
        <v>5393.8109060859297</v>
      </c>
      <c r="AI3995" s="25">
        <v>5092.1048673904297</v>
      </c>
      <c r="AJ3995" s="25">
        <v>45.6398124792982</v>
      </c>
    </row>
    <row r="3996" spans="25:36" x14ac:dyDescent="0.2">
      <c r="Y3996" t="s">
        <v>7524</v>
      </c>
      <c r="Z3996" t="s">
        <v>212</v>
      </c>
      <c r="AA3996" s="6">
        <v>3211.8320892837901</v>
      </c>
      <c r="AB3996" s="6">
        <v>1323.7765260681001</v>
      </c>
      <c r="AC3996" s="6">
        <v>137.15767263976699</v>
      </c>
      <c r="AF3996" s="24" t="s">
        <v>6624</v>
      </c>
      <c r="AG3996" s="24" t="s">
        <v>212</v>
      </c>
      <c r="AH3996" s="25">
        <v>4666.0399505287196</v>
      </c>
      <c r="AI3996" s="25">
        <v>5093.9717232290996</v>
      </c>
      <c r="AJ3996" s="25">
        <v>58.937403176083102</v>
      </c>
    </row>
    <row r="3997" spans="25:36" x14ac:dyDescent="0.2">
      <c r="Y3997" t="s">
        <v>7526</v>
      </c>
      <c r="Z3997" t="s">
        <v>212</v>
      </c>
      <c r="AA3997" s="6">
        <v>3212.2198228142502</v>
      </c>
      <c r="AB3997" s="6">
        <v>2631.4165548429301</v>
      </c>
      <c r="AC3997" s="6">
        <v>68.811227231825598</v>
      </c>
      <c r="AF3997" s="24" t="s">
        <v>8420</v>
      </c>
      <c r="AG3997" s="24" t="s">
        <v>212</v>
      </c>
      <c r="AH3997" s="25">
        <v>6375.9258031256704</v>
      </c>
      <c r="AI3997" s="25">
        <v>5095.4737039763404</v>
      </c>
      <c r="AJ3997" s="25">
        <v>50.676724141258703</v>
      </c>
    </row>
    <row r="3998" spans="25:36" x14ac:dyDescent="0.2">
      <c r="Y3998" t="s">
        <v>7528</v>
      </c>
      <c r="Z3998" t="s">
        <v>212</v>
      </c>
      <c r="AA3998" s="6">
        <v>3213.1542131033102</v>
      </c>
      <c r="AB3998" s="6">
        <v>1940.1076887591701</v>
      </c>
      <c r="AC3998" s="6">
        <v>88.328277942999705</v>
      </c>
      <c r="AF3998" s="24" t="s">
        <v>8573</v>
      </c>
      <c r="AG3998" s="24" t="s">
        <v>212</v>
      </c>
      <c r="AH3998" s="25">
        <v>6868.4339221053697</v>
      </c>
      <c r="AI3998" s="25">
        <v>5101.4099935150998</v>
      </c>
      <c r="AJ3998" s="25">
        <v>64.476943969162903</v>
      </c>
    </row>
    <row r="3999" spans="25:36" x14ac:dyDescent="0.2">
      <c r="Y3999" t="s">
        <v>7530</v>
      </c>
      <c r="Z3999" t="s">
        <v>212</v>
      </c>
      <c r="AA3999" s="6">
        <v>3219.8370687565098</v>
      </c>
      <c r="AB3999" s="6">
        <v>2925.5720205495199</v>
      </c>
      <c r="AC3999" s="6">
        <v>67.510575761975105</v>
      </c>
      <c r="AF3999" s="24" t="s">
        <v>8869</v>
      </c>
      <c r="AG3999" s="24" t="s">
        <v>212</v>
      </c>
      <c r="AH3999" s="25">
        <v>8255.2381960579205</v>
      </c>
      <c r="AI3999" s="25">
        <v>5112.48165174112</v>
      </c>
      <c r="AJ3999" s="25">
        <v>66.8884540997377</v>
      </c>
    </row>
    <row r="4000" spans="25:36" x14ac:dyDescent="0.2">
      <c r="Y4000" t="s">
        <v>7532</v>
      </c>
      <c r="Z4000" t="s">
        <v>212</v>
      </c>
      <c r="AA4000" s="6">
        <v>3221.0139067052601</v>
      </c>
      <c r="AB4000" s="6">
        <v>1886.1196423250001</v>
      </c>
      <c r="AC4000" s="6">
        <v>84.149692498250403</v>
      </c>
      <c r="AF4000" s="24" t="s">
        <v>7640</v>
      </c>
      <c r="AG4000" s="24" t="s">
        <v>212</v>
      </c>
      <c r="AH4000" s="25">
        <v>4395.6606247376103</v>
      </c>
      <c r="AI4000" s="25">
        <v>5113.5224078476404</v>
      </c>
      <c r="AJ4000" s="25">
        <v>70.695128990982198</v>
      </c>
    </row>
    <row r="4001" spans="25:36" x14ac:dyDescent="0.2">
      <c r="Y4001" t="s">
        <v>7534</v>
      </c>
      <c r="Z4001" t="s">
        <v>212</v>
      </c>
      <c r="AA4001" s="6">
        <v>3221.3692659332601</v>
      </c>
      <c r="AB4001" s="6">
        <v>2120.57208586551</v>
      </c>
      <c r="AC4001" s="6">
        <v>107.124217556498</v>
      </c>
      <c r="AF4001" s="24" t="s">
        <v>135</v>
      </c>
      <c r="AG4001" s="24" t="s">
        <v>212</v>
      </c>
      <c r="AH4001" s="25">
        <v>5228.2941236563001</v>
      </c>
      <c r="AI4001" s="25">
        <v>5114</v>
      </c>
      <c r="AJ4001" s="25">
        <v>62.750792328933599</v>
      </c>
    </row>
    <row r="4002" spans="25:36" x14ac:dyDescent="0.2">
      <c r="Y4002" t="s">
        <v>7536</v>
      </c>
      <c r="Z4002" t="s">
        <v>212</v>
      </c>
      <c r="AA4002" s="6">
        <v>3222.35999972017</v>
      </c>
      <c r="AB4002" s="6">
        <v>3222.35999972017</v>
      </c>
      <c r="AC4002" s="6">
        <v>76.304580142927193</v>
      </c>
      <c r="AF4002" s="24" t="s">
        <v>7787</v>
      </c>
      <c r="AG4002" s="24" t="s">
        <v>212</v>
      </c>
      <c r="AH4002" s="25">
        <v>6524.7820854383799</v>
      </c>
      <c r="AI4002" s="25">
        <v>5115.07588522893</v>
      </c>
      <c r="AJ4002" s="25">
        <v>76.174912910658307</v>
      </c>
    </row>
    <row r="4003" spans="25:36" x14ac:dyDescent="0.2">
      <c r="Y4003" t="s">
        <v>7538</v>
      </c>
      <c r="Z4003" t="s">
        <v>212</v>
      </c>
      <c r="AA4003" s="6">
        <v>3223.4045778854602</v>
      </c>
      <c r="AB4003" s="6">
        <v>1824.01527724777</v>
      </c>
      <c r="AC4003" s="6">
        <v>97.4764821958657</v>
      </c>
      <c r="AF4003" s="24" t="s">
        <v>7647</v>
      </c>
      <c r="AG4003" s="24" t="s">
        <v>212</v>
      </c>
      <c r="AH4003" s="25">
        <v>4983.8736250249103</v>
      </c>
      <c r="AI4003" s="25">
        <v>5119.9847489637104</v>
      </c>
      <c r="AJ4003" s="25">
        <v>42.002308995466997</v>
      </c>
    </row>
    <row r="4004" spans="25:36" x14ac:dyDescent="0.2">
      <c r="Y4004" t="s">
        <v>7540</v>
      </c>
      <c r="Z4004" t="s">
        <v>212</v>
      </c>
      <c r="AA4004" s="6">
        <v>3224.21748815198</v>
      </c>
      <c r="AB4004" s="6">
        <v>1388.4723334544101</v>
      </c>
      <c r="AC4004" s="6">
        <v>148.424925686986</v>
      </c>
      <c r="AF4004" s="24" t="s">
        <v>7179</v>
      </c>
      <c r="AG4004" s="24" t="s">
        <v>212</v>
      </c>
      <c r="AH4004" s="25">
        <v>9036.1396625171492</v>
      </c>
      <c r="AI4004" s="25">
        <v>5122.3801753162097</v>
      </c>
      <c r="AJ4004" s="25">
        <v>166.55575941069699</v>
      </c>
    </row>
    <row r="4005" spans="25:36" x14ac:dyDescent="0.2">
      <c r="Y4005" t="s">
        <v>7542</v>
      </c>
      <c r="Z4005" t="s">
        <v>212</v>
      </c>
      <c r="AA4005" s="6">
        <v>3226.5041560822201</v>
      </c>
      <c r="AB4005" s="6">
        <v>2694.8628669999998</v>
      </c>
      <c r="AC4005" s="6">
        <v>48.0945687385884</v>
      </c>
      <c r="AF4005" s="24" t="s">
        <v>6301</v>
      </c>
      <c r="AG4005" s="24" t="s">
        <v>212</v>
      </c>
      <c r="AH4005" s="25">
        <v>4544.0737014406504</v>
      </c>
      <c r="AI4005" s="25">
        <v>5122.3801753162097</v>
      </c>
      <c r="AJ4005" s="25">
        <v>51.621792999412399</v>
      </c>
    </row>
    <row r="4006" spans="25:36" x14ac:dyDescent="0.2">
      <c r="Y4006" t="s">
        <v>7544</v>
      </c>
      <c r="Z4006" t="s">
        <v>212</v>
      </c>
      <c r="AA4006" s="6">
        <v>3227.48738971278</v>
      </c>
      <c r="AB4006" s="6">
        <v>2643.9999998088401</v>
      </c>
      <c r="AC4006" s="6">
        <v>63.067312211501097</v>
      </c>
      <c r="AF4006" s="24" t="s">
        <v>9099</v>
      </c>
      <c r="AG4006" s="24" t="s">
        <v>212</v>
      </c>
      <c r="AH4006" s="25">
        <v>10578.0302113203</v>
      </c>
      <c r="AI4006" s="25">
        <v>5125.4732116987598</v>
      </c>
      <c r="AJ4006" s="25">
        <v>142.61933599527799</v>
      </c>
    </row>
    <row r="4007" spans="25:36" x14ac:dyDescent="0.2">
      <c r="Y4007" t="s">
        <v>7546</v>
      </c>
      <c r="Z4007" t="s">
        <v>212</v>
      </c>
      <c r="AA4007" s="6">
        <v>3230.6195759058601</v>
      </c>
      <c r="AB4007" s="6">
        <v>3584.8819964077302</v>
      </c>
      <c r="AC4007" s="6">
        <v>57.095582207858499</v>
      </c>
      <c r="AF4007" s="24" t="s">
        <v>8112</v>
      </c>
      <c r="AG4007" s="24" t="s">
        <v>212</v>
      </c>
      <c r="AH4007" s="25">
        <v>6377.0361983452003</v>
      </c>
      <c r="AI4007" s="25">
        <v>5128.8372565621303</v>
      </c>
      <c r="AJ4007" s="25">
        <v>88.535339609658394</v>
      </c>
    </row>
    <row r="4008" spans="25:36" x14ac:dyDescent="0.2">
      <c r="Y4008" t="s">
        <v>7548</v>
      </c>
      <c r="Z4008" t="s">
        <v>212</v>
      </c>
      <c r="AA4008" s="6">
        <v>3231.0125127029401</v>
      </c>
      <c r="AB4008" s="6">
        <v>2998.9704027130601</v>
      </c>
      <c r="AC4008" s="6">
        <v>42.112072913261002</v>
      </c>
      <c r="AF4008" s="24" t="s">
        <v>7870</v>
      </c>
      <c r="AG4008" s="24" t="s">
        <v>212</v>
      </c>
      <c r="AH4008" s="25">
        <v>5152.8344888669299</v>
      </c>
      <c r="AI4008" s="25">
        <v>5134.0965713769101</v>
      </c>
      <c r="AJ4008" s="25">
        <v>67.279722852112997</v>
      </c>
    </row>
    <row r="4009" spans="25:36" x14ac:dyDescent="0.2">
      <c r="Y4009" t="s">
        <v>7550</v>
      </c>
      <c r="Z4009" t="s">
        <v>212</v>
      </c>
      <c r="AA4009" s="6">
        <v>3233.5251097195601</v>
      </c>
      <c r="AB4009" s="6">
        <v>2891.8169608663102</v>
      </c>
      <c r="AC4009" s="6">
        <v>57.600361178748699</v>
      </c>
      <c r="AF4009" s="24" t="s">
        <v>7880</v>
      </c>
      <c r="AG4009" s="24" t="s">
        <v>212</v>
      </c>
      <c r="AH4009" s="25">
        <v>6690.8204296736403</v>
      </c>
      <c r="AI4009" s="25">
        <v>5136.5</v>
      </c>
      <c r="AJ4009" s="25">
        <v>69.572763419392302</v>
      </c>
    </row>
    <row r="4010" spans="25:36" x14ac:dyDescent="0.2">
      <c r="Y4010" t="s">
        <v>7552</v>
      </c>
      <c r="Z4010" t="s">
        <v>212</v>
      </c>
      <c r="AA4010" s="6">
        <v>3241.1342306014999</v>
      </c>
      <c r="AB4010" s="6">
        <v>2673.2464471620801</v>
      </c>
      <c r="AC4010" s="6">
        <v>60.699793693451603</v>
      </c>
      <c r="AF4010" s="24" t="s">
        <v>7690</v>
      </c>
      <c r="AG4010" s="24" t="s">
        <v>274</v>
      </c>
      <c r="AH4010" s="25">
        <v>4596.3015026679705</v>
      </c>
      <c r="AI4010" s="25">
        <v>5136.98444675466</v>
      </c>
      <c r="AJ4010" s="25">
        <v>57.837005483752101</v>
      </c>
    </row>
    <row r="4011" spans="25:36" x14ac:dyDescent="0.2">
      <c r="Y4011" t="s">
        <v>7554</v>
      </c>
      <c r="Z4011" t="s">
        <v>212</v>
      </c>
      <c r="AA4011" s="6">
        <v>3242.6638615430302</v>
      </c>
      <c r="AB4011" s="6">
        <v>1996.6046935433701</v>
      </c>
      <c r="AC4011" s="6">
        <v>142.23406111973401</v>
      </c>
      <c r="AF4011" s="24" t="s">
        <v>8294</v>
      </c>
      <c r="AG4011" s="24" t="s">
        <v>212</v>
      </c>
      <c r="AH4011" s="25">
        <v>5682.9962177779298</v>
      </c>
      <c r="AI4011" s="25">
        <v>5145.7915284109704</v>
      </c>
      <c r="AJ4011" s="25">
        <v>63.052515314228501</v>
      </c>
    </row>
    <row r="4012" spans="25:36" x14ac:dyDescent="0.2">
      <c r="Y4012" t="s">
        <v>7556</v>
      </c>
      <c r="Z4012" t="s">
        <v>212</v>
      </c>
      <c r="AA4012" s="6">
        <v>3243.0339231892499</v>
      </c>
      <c r="AB4012" s="6">
        <v>2980</v>
      </c>
      <c r="AC4012" s="6">
        <v>82.517388070400401</v>
      </c>
      <c r="AF4012" s="24" t="s">
        <v>8640</v>
      </c>
      <c r="AG4012" s="24" t="s">
        <v>212</v>
      </c>
      <c r="AH4012" s="25">
        <v>7558.8305131642501</v>
      </c>
      <c r="AI4012" s="25">
        <v>5162.4967389045596</v>
      </c>
      <c r="AJ4012" s="25">
        <v>116.27246005814099</v>
      </c>
    </row>
    <row r="4013" spans="25:36" x14ac:dyDescent="0.2">
      <c r="Y4013" t="s">
        <v>7558</v>
      </c>
      <c r="Z4013" t="s">
        <v>212</v>
      </c>
      <c r="AA4013" s="6">
        <v>3244.6757695839101</v>
      </c>
      <c r="AB4013" s="6">
        <v>3244.6757695839101</v>
      </c>
      <c r="AC4013" s="6">
        <v>140.20378072557099</v>
      </c>
      <c r="AF4013" s="24" t="s">
        <v>7771</v>
      </c>
      <c r="AG4013" s="24" t="s">
        <v>212</v>
      </c>
      <c r="AH4013" s="25">
        <v>5237.2483510104203</v>
      </c>
      <c r="AI4013" s="25">
        <v>5163.12921332531</v>
      </c>
      <c r="AJ4013" s="25">
        <v>38.509399067570598</v>
      </c>
    </row>
    <row r="4014" spans="25:36" x14ac:dyDescent="0.2">
      <c r="Y4014" t="s">
        <v>7560</v>
      </c>
      <c r="Z4014" t="s">
        <v>212</v>
      </c>
      <c r="AA4014" s="6">
        <v>3244.7260210567301</v>
      </c>
      <c r="AB4014" s="6">
        <v>2841.86040859082</v>
      </c>
      <c r="AC4014" s="6">
        <v>89.331097260463693</v>
      </c>
      <c r="AF4014" s="24" t="s">
        <v>8540</v>
      </c>
      <c r="AG4014" s="24" t="s">
        <v>212</v>
      </c>
      <c r="AH4014" s="25">
        <v>7440.6805022867702</v>
      </c>
      <c r="AI4014" s="25">
        <v>5164.3205732542201</v>
      </c>
      <c r="AJ4014" s="25">
        <v>92.183736493022707</v>
      </c>
    </row>
    <row r="4015" spans="25:36" x14ac:dyDescent="0.2">
      <c r="Y4015" t="s">
        <v>7562</v>
      </c>
      <c r="Z4015" t="s">
        <v>212</v>
      </c>
      <c r="AA4015" s="6">
        <v>3253.1542398100901</v>
      </c>
      <c r="AB4015" s="6">
        <v>2789.6769673281801</v>
      </c>
      <c r="AC4015" s="6">
        <v>81.8009479578065</v>
      </c>
      <c r="AF4015" s="24" t="s">
        <v>7362</v>
      </c>
      <c r="AG4015" s="24" t="s">
        <v>212</v>
      </c>
      <c r="AH4015" s="25">
        <v>5903.7918554080397</v>
      </c>
      <c r="AI4015" s="25">
        <v>5165.0491944256401</v>
      </c>
      <c r="AJ4015" s="25">
        <v>70.453959954178899</v>
      </c>
    </row>
    <row r="4016" spans="25:36" x14ac:dyDescent="0.2">
      <c r="Y4016" t="s">
        <v>7564</v>
      </c>
      <c r="Z4016" t="s">
        <v>212</v>
      </c>
      <c r="AA4016" s="6">
        <v>3256.0606454108402</v>
      </c>
      <c r="AB4016" s="6">
        <v>1749.8973331535799</v>
      </c>
      <c r="AC4016" s="6">
        <v>90.077805283382304</v>
      </c>
      <c r="AF4016" s="24" t="s">
        <v>8966</v>
      </c>
      <c r="AG4016" s="24" t="s">
        <v>212</v>
      </c>
      <c r="AH4016" s="25">
        <v>6797.50981091212</v>
      </c>
      <c r="AI4016" s="25">
        <v>5167.17629847031</v>
      </c>
      <c r="AJ4016" s="25">
        <v>58.055775820808599</v>
      </c>
    </row>
    <row r="4017" spans="25:36" x14ac:dyDescent="0.2">
      <c r="Y4017" t="s">
        <v>7566</v>
      </c>
      <c r="Z4017" t="s">
        <v>212</v>
      </c>
      <c r="AA4017" s="6">
        <v>3258.1028772140899</v>
      </c>
      <c r="AB4017" s="6">
        <v>2806.357450984</v>
      </c>
      <c r="AC4017" s="6">
        <v>61.470905589646698</v>
      </c>
      <c r="AF4017" s="24" t="s">
        <v>8004</v>
      </c>
      <c r="AG4017" s="24" t="s">
        <v>212</v>
      </c>
      <c r="AH4017" s="25">
        <v>7096.7548542921604</v>
      </c>
      <c r="AI4017" s="25">
        <v>5173.05943214116</v>
      </c>
      <c r="AJ4017" s="25">
        <v>94.582218477766602</v>
      </c>
    </row>
    <row r="4018" spans="25:36" x14ac:dyDescent="0.2">
      <c r="Y4018" t="s">
        <v>7568</v>
      </c>
      <c r="Z4018" t="s">
        <v>212</v>
      </c>
      <c r="AA4018" s="6">
        <v>3258.9480479569902</v>
      </c>
      <c r="AB4018" s="6">
        <v>1797.23766145324</v>
      </c>
      <c r="AC4018" s="6">
        <v>110.521364284618</v>
      </c>
      <c r="AF4018" s="24" t="s">
        <v>7209</v>
      </c>
      <c r="AG4018" s="24" t="s">
        <v>212</v>
      </c>
      <c r="AH4018" s="25">
        <v>4917.8028283593203</v>
      </c>
      <c r="AI4018" s="25">
        <v>5186.0021094477597</v>
      </c>
      <c r="AJ4018" s="25">
        <v>50.934299938610401</v>
      </c>
    </row>
    <row r="4019" spans="25:36" x14ac:dyDescent="0.2">
      <c r="Y4019" t="s">
        <v>7570</v>
      </c>
      <c r="Z4019" t="s">
        <v>212</v>
      </c>
      <c r="AA4019" s="6">
        <v>3261.2652414773402</v>
      </c>
      <c r="AB4019" s="6">
        <v>1724.59303985612</v>
      </c>
      <c r="AC4019" s="6">
        <v>186.02235084699799</v>
      </c>
      <c r="AF4019" s="24" t="s">
        <v>7562</v>
      </c>
      <c r="AG4019" s="24" t="s">
        <v>212</v>
      </c>
      <c r="AH4019" s="25">
        <v>5718.8343936675201</v>
      </c>
      <c r="AI4019" s="25">
        <v>5189.2581712807196</v>
      </c>
      <c r="AJ4019" s="25">
        <v>70.879322046252199</v>
      </c>
    </row>
    <row r="4020" spans="25:36" x14ac:dyDescent="0.2">
      <c r="Y4020" t="s">
        <v>7572</v>
      </c>
      <c r="Z4020" t="s">
        <v>212</v>
      </c>
      <c r="AA4020" s="6">
        <v>3261.8296556843202</v>
      </c>
      <c r="AB4020" s="6">
        <v>2625.4069400099002</v>
      </c>
      <c r="AC4020" s="6">
        <v>61.093046333987701</v>
      </c>
      <c r="AF4020" s="24" t="s">
        <v>7041</v>
      </c>
      <c r="AG4020" s="24" t="s">
        <v>212</v>
      </c>
      <c r="AH4020" s="25">
        <v>4794.1840673147599</v>
      </c>
      <c r="AI4020" s="25">
        <v>5190.8583856883897</v>
      </c>
      <c r="AJ4020" s="25">
        <v>43.422558584369703</v>
      </c>
    </row>
    <row r="4021" spans="25:36" x14ac:dyDescent="0.2">
      <c r="Y4021" t="s">
        <v>7574</v>
      </c>
      <c r="Z4021" t="s">
        <v>212</v>
      </c>
      <c r="AA4021" s="6">
        <v>3262.8579848645199</v>
      </c>
      <c r="AB4021" s="6">
        <v>3725.0884429634302</v>
      </c>
      <c r="AC4021" s="6">
        <v>49.750993115030703</v>
      </c>
      <c r="AF4021" s="24" t="s">
        <v>7848</v>
      </c>
      <c r="AG4021" s="24" t="s">
        <v>212</v>
      </c>
      <c r="AH4021" s="25">
        <v>5609.7468706748396</v>
      </c>
      <c r="AI4021" s="25">
        <v>5192.4641076196604</v>
      </c>
      <c r="AJ4021" s="25">
        <v>72.149346928133099</v>
      </c>
    </row>
    <row r="4022" spans="25:36" x14ac:dyDescent="0.2">
      <c r="Y4022" t="s">
        <v>7576</v>
      </c>
      <c r="Z4022" t="s">
        <v>212</v>
      </c>
      <c r="AA4022" s="6">
        <v>3266.1432135757</v>
      </c>
      <c r="AB4022" s="6">
        <v>2804.8527701961202</v>
      </c>
      <c r="AC4022" s="6">
        <v>68.396410485036199</v>
      </c>
      <c r="AF4022" s="24" t="s">
        <v>8302</v>
      </c>
      <c r="AG4022" s="24" t="s">
        <v>212</v>
      </c>
      <c r="AH4022" s="25">
        <v>5702.3531340958098</v>
      </c>
      <c r="AI4022" s="25">
        <v>5196.7693379442599</v>
      </c>
      <c r="AJ4022" s="25">
        <v>60.415184446599802</v>
      </c>
    </row>
    <row r="4023" spans="25:36" x14ac:dyDescent="0.2">
      <c r="Y4023" t="s">
        <v>7578</v>
      </c>
      <c r="Z4023" t="s">
        <v>212</v>
      </c>
      <c r="AA4023" s="6">
        <v>3272.4803367196901</v>
      </c>
      <c r="AB4023" s="6">
        <v>2191.3027845238098</v>
      </c>
      <c r="AC4023" s="6">
        <v>91.851993159123197</v>
      </c>
      <c r="AF4023" s="24" t="s">
        <v>8226</v>
      </c>
      <c r="AG4023" s="24" t="s">
        <v>212</v>
      </c>
      <c r="AH4023" s="25">
        <v>6027.8684912070403</v>
      </c>
      <c r="AI4023" s="25">
        <v>5198.7056372756297</v>
      </c>
      <c r="AJ4023" s="25">
        <v>33.1503235548535</v>
      </c>
    </row>
    <row r="4024" spans="25:36" x14ac:dyDescent="0.2">
      <c r="Y4024" t="s">
        <v>7580</v>
      </c>
      <c r="Z4024" t="s">
        <v>212</v>
      </c>
      <c r="AA4024" s="6">
        <v>3276.6899129537001</v>
      </c>
      <c r="AB4024" s="6">
        <v>3087.7399542775702</v>
      </c>
      <c r="AC4024" s="6">
        <v>73.763802657275093</v>
      </c>
      <c r="AF4024" s="24" t="s">
        <v>8416</v>
      </c>
      <c r="AG4024" s="24" t="s">
        <v>212</v>
      </c>
      <c r="AH4024" s="25">
        <v>6360.0798943616601</v>
      </c>
      <c r="AI4024" s="25">
        <v>5204.3768455289101</v>
      </c>
      <c r="AJ4024" s="25">
        <v>65.541115493162394</v>
      </c>
    </row>
    <row r="4025" spans="25:36" x14ac:dyDescent="0.2">
      <c r="Y4025" t="s">
        <v>7582</v>
      </c>
      <c r="Z4025" t="s">
        <v>212</v>
      </c>
      <c r="AA4025" s="6">
        <v>3278.7786428069098</v>
      </c>
      <c r="AB4025" s="6">
        <v>2813.5027060659299</v>
      </c>
      <c r="AC4025" s="6">
        <v>77.305475994018195</v>
      </c>
      <c r="AF4025" s="24" t="s">
        <v>10305</v>
      </c>
      <c r="AG4025" s="24" t="s">
        <v>212</v>
      </c>
      <c r="AH4025" s="25">
        <v>49669.906759130899</v>
      </c>
      <c r="AI4025" s="25">
        <v>5212.5378172883302</v>
      </c>
      <c r="AJ4025" s="25">
        <v>219.367665338644</v>
      </c>
    </row>
    <row r="4026" spans="25:36" x14ac:dyDescent="0.2">
      <c r="Y4026" t="s">
        <v>7584</v>
      </c>
      <c r="Z4026" t="s">
        <v>212</v>
      </c>
      <c r="AA4026" s="6">
        <v>3279.0868544340401</v>
      </c>
      <c r="AB4026" s="6">
        <v>2274.1577438377999</v>
      </c>
      <c r="AC4026" s="6">
        <v>73.454314111852597</v>
      </c>
      <c r="AF4026" s="24" t="s">
        <v>7990</v>
      </c>
      <c r="AG4026" s="24" t="s">
        <v>212</v>
      </c>
      <c r="AH4026" s="25">
        <v>7596.6958938557</v>
      </c>
      <c r="AI4026" s="25">
        <v>5216</v>
      </c>
      <c r="AJ4026" s="25">
        <v>79.401964703244403</v>
      </c>
    </row>
    <row r="4027" spans="25:36" x14ac:dyDescent="0.2">
      <c r="Y4027" t="s">
        <v>7586</v>
      </c>
      <c r="Z4027" t="s">
        <v>212</v>
      </c>
      <c r="AA4027" s="6">
        <v>3280.4315197198698</v>
      </c>
      <c r="AB4027" s="6">
        <v>3052</v>
      </c>
      <c r="AC4027" s="6">
        <v>84.824422090700395</v>
      </c>
      <c r="AF4027" s="24" t="s">
        <v>7451</v>
      </c>
      <c r="AG4027" s="24" t="s">
        <v>212</v>
      </c>
      <c r="AH4027" s="25">
        <v>5519.6966252004204</v>
      </c>
      <c r="AI4027" s="25">
        <v>5217.2930801822504</v>
      </c>
      <c r="AJ4027" s="25">
        <v>33.964501885592099</v>
      </c>
    </row>
    <row r="4028" spans="25:36" x14ac:dyDescent="0.2">
      <c r="Y4028" t="s">
        <v>7588</v>
      </c>
      <c r="Z4028" t="s">
        <v>212</v>
      </c>
      <c r="AA4028" s="6">
        <v>3281.0812506000002</v>
      </c>
      <c r="AB4028" s="6">
        <v>3561.6860923141198</v>
      </c>
      <c r="AC4028" s="6">
        <v>66.214170718714996</v>
      </c>
      <c r="AF4028" s="24" t="s">
        <v>8701</v>
      </c>
      <c r="AG4028" s="24" t="s">
        <v>274</v>
      </c>
      <c r="AH4028" s="25">
        <v>7299.8747208533296</v>
      </c>
      <c r="AI4028" s="25">
        <v>5219.0929686473801</v>
      </c>
      <c r="AJ4028" s="25">
        <v>136.53551939982501</v>
      </c>
    </row>
    <row r="4029" spans="25:36" x14ac:dyDescent="0.2">
      <c r="Y4029" t="s">
        <v>7590</v>
      </c>
      <c r="Z4029" t="s">
        <v>212</v>
      </c>
      <c r="AA4029" s="6">
        <v>3281.8547146842102</v>
      </c>
      <c r="AB4029" s="6">
        <v>2123.8486501380798</v>
      </c>
      <c r="AC4029" s="6">
        <v>84.802687662829896</v>
      </c>
      <c r="AF4029" s="24" t="s">
        <v>7578</v>
      </c>
      <c r="AG4029" s="24" t="s">
        <v>212</v>
      </c>
      <c r="AH4029" s="25">
        <v>6685.2452770112805</v>
      </c>
      <c r="AI4029" s="25">
        <v>5220.2705781249597</v>
      </c>
      <c r="AJ4029" s="25">
        <v>88.310211430887406</v>
      </c>
    </row>
    <row r="4030" spans="25:36" x14ac:dyDescent="0.2">
      <c r="Y4030" t="s">
        <v>7592</v>
      </c>
      <c r="Z4030" t="s">
        <v>212</v>
      </c>
      <c r="AA4030" s="6">
        <v>3284.2076158619602</v>
      </c>
      <c r="AB4030" s="6">
        <v>1283.61395295949</v>
      </c>
      <c r="AC4030" s="6">
        <v>168.83016971329201</v>
      </c>
      <c r="AF4030" s="24" t="s">
        <v>7891</v>
      </c>
      <c r="AG4030" s="24" t="s">
        <v>212</v>
      </c>
      <c r="AH4030" s="25">
        <v>5962.8993349514203</v>
      </c>
      <c r="AI4030" s="25">
        <v>5220.8337085536004</v>
      </c>
      <c r="AJ4030" s="25">
        <v>50.439557833539197</v>
      </c>
    </row>
    <row r="4031" spans="25:36" x14ac:dyDescent="0.2">
      <c r="Y4031" t="s">
        <v>7594</v>
      </c>
      <c r="Z4031" t="s">
        <v>212</v>
      </c>
      <c r="AA4031" s="6">
        <v>3286.36778067046</v>
      </c>
      <c r="AB4031" s="6">
        <v>2161.2673955997798</v>
      </c>
      <c r="AC4031" s="6">
        <v>111.85748566273899</v>
      </c>
      <c r="AF4031" s="24" t="s">
        <v>7463</v>
      </c>
      <c r="AG4031" s="24" t="s">
        <v>212</v>
      </c>
      <c r="AH4031" s="25">
        <v>6322.1955224132098</v>
      </c>
      <c r="AI4031" s="25">
        <v>5221.40412712334</v>
      </c>
      <c r="AJ4031" s="25">
        <v>49.457115913969901</v>
      </c>
    </row>
    <row r="4032" spans="25:36" x14ac:dyDescent="0.2">
      <c r="Y4032" t="s">
        <v>7596</v>
      </c>
      <c r="Z4032" t="s">
        <v>212</v>
      </c>
      <c r="AA4032" s="6">
        <v>3289.3804724051301</v>
      </c>
      <c r="AB4032" s="6">
        <v>3113.1448537408801</v>
      </c>
      <c r="AC4032" s="6">
        <v>46.616271116735803</v>
      </c>
      <c r="AF4032" s="24" t="s">
        <v>7282</v>
      </c>
      <c r="AG4032" s="24" t="s">
        <v>212</v>
      </c>
      <c r="AH4032" s="25">
        <v>7283.7702069306097</v>
      </c>
      <c r="AI4032" s="25">
        <v>5228.4006364257602</v>
      </c>
      <c r="AJ4032" s="25">
        <v>116.008229689294</v>
      </c>
    </row>
    <row r="4033" spans="25:36" x14ac:dyDescent="0.2">
      <c r="Y4033" t="s">
        <v>7598</v>
      </c>
      <c r="Z4033" t="s">
        <v>212</v>
      </c>
      <c r="AA4033" s="6">
        <v>3289.7785141161398</v>
      </c>
      <c r="AB4033" s="6">
        <v>2874</v>
      </c>
      <c r="AC4033" s="6">
        <v>72.635210523133196</v>
      </c>
      <c r="AF4033" s="24" t="s">
        <v>8146</v>
      </c>
      <c r="AG4033" s="24" t="s">
        <v>212</v>
      </c>
      <c r="AH4033" s="25">
        <v>5679.6129578022301</v>
      </c>
      <c r="AI4033" s="25">
        <v>5230.4315281935396</v>
      </c>
      <c r="AJ4033" s="25">
        <v>41.766400462822602</v>
      </c>
    </row>
    <row r="4034" spans="25:36" x14ac:dyDescent="0.2">
      <c r="Y4034" t="s">
        <v>7600</v>
      </c>
      <c r="Z4034" t="s">
        <v>212</v>
      </c>
      <c r="AA4034" s="6">
        <v>3289.8684695257898</v>
      </c>
      <c r="AB4034" s="6">
        <v>1815</v>
      </c>
      <c r="AC4034" s="6">
        <v>144.404391527798</v>
      </c>
      <c r="AF4034" s="24" t="s">
        <v>9005</v>
      </c>
      <c r="AG4034" s="24" t="s">
        <v>212</v>
      </c>
      <c r="AH4034" s="25">
        <v>8666.4886012394909</v>
      </c>
      <c r="AI4034" s="25">
        <v>5230.5529390068596</v>
      </c>
      <c r="AJ4034" s="25">
        <v>114.684740309009</v>
      </c>
    </row>
    <row r="4035" spans="25:36" x14ac:dyDescent="0.2">
      <c r="Y4035" t="s">
        <v>7602</v>
      </c>
      <c r="Z4035" t="s">
        <v>212</v>
      </c>
      <c r="AA4035" s="6">
        <v>3292.3002718121802</v>
      </c>
      <c r="AB4035" s="6">
        <v>1988.3522174683201</v>
      </c>
      <c r="AC4035" s="6">
        <v>133.28873510380799</v>
      </c>
      <c r="AF4035" s="24" t="s">
        <v>8346</v>
      </c>
      <c r="AG4035" s="24" t="s">
        <v>212</v>
      </c>
      <c r="AH4035" s="25">
        <v>7179.1213014847599</v>
      </c>
      <c r="AI4035" s="25">
        <v>5231.78125754966</v>
      </c>
      <c r="AJ4035" s="25">
        <v>77.999430871912693</v>
      </c>
    </row>
    <row r="4036" spans="25:36" x14ac:dyDescent="0.2">
      <c r="Y4036" t="s">
        <v>7604</v>
      </c>
      <c r="Z4036" t="s">
        <v>212</v>
      </c>
      <c r="AA4036" s="6">
        <v>3293.20241017032</v>
      </c>
      <c r="AB4036" s="6">
        <v>2576.5255791475201</v>
      </c>
      <c r="AC4036" s="6">
        <v>98.689171021249905</v>
      </c>
      <c r="AF4036" s="24" t="s">
        <v>7820</v>
      </c>
      <c r="AG4036" s="24" t="s">
        <v>212</v>
      </c>
      <c r="AH4036" s="25">
        <v>5800.3948837294702</v>
      </c>
      <c r="AI4036" s="25">
        <v>5231.9970768776202</v>
      </c>
      <c r="AJ4036" s="25">
        <v>50.821206593885798</v>
      </c>
    </row>
    <row r="4037" spans="25:36" x14ac:dyDescent="0.2">
      <c r="Y4037" t="s">
        <v>7606</v>
      </c>
      <c r="Z4037" t="s">
        <v>212</v>
      </c>
      <c r="AA4037" s="6">
        <v>3298.5783420217799</v>
      </c>
      <c r="AB4037" s="6">
        <v>1931.00688550312</v>
      </c>
      <c r="AC4037" s="6">
        <v>108.433358220679</v>
      </c>
      <c r="AF4037" s="24" t="s">
        <v>7862</v>
      </c>
      <c r="AG4037" s="24" t="s">
        <v>212</v>
      </c>
      <c r="AH4037" s="25">
        <v>6004.7494687707704</v>
      </c>
      <c r="AI4037" s="25">
        <v>5239</v>
      </c>
      <c r="AJ4037" s="25">
        <v>67.702894306030004</v>
      </c>
    </row>
    <row r="4038" spans="25:36" x14ac:dyDescent="0.2">
      <c r="Y4038" t="s">
        <v>7607</v>
      </c>
      <c r="Z4038" t="s">
        <v>212</v>
      </c>
      <c r="AA4038" s="6">
        <v>3299.9978740135998</v>
      </c>
      <c r="AB4038" s="6">
        <v>1899.6526980598001</v>
      </c>
      <c r="AC4038" s="6">
        <v>93.162859352064302</v>
      </c>
      <c r="AF4038" s="24" t="s">
        <v>8422</v>
      </c>
      <c r="AG4038" s="24" t="s">
        <v>212</v>
      </c>
      <c r="AH4038" s="25">
        <v>6168.31730099988</v>
      </c>
      <c r="AI4038" s="25">
        <v>5239.3189835993098</v>
      </c>
      <c r="AJ4038" s="25">
        <v>114.50254250914</v>
      </c>
    </row>
    <row r="4039" spans="25:36" x14ac:dyDescent="0.2">
      <c r="Y4039" t="s">
        <v>7609</v>
      </c>
      <c r="Z4039" t="s">
        <v>212</v>
      </c>
      <c r="AA4039" s="6">
        <v>3300.0497670075702</v>
      </c>
      <c r="AB4039" s="6">
        <v>2707.5377441672299</v>
      </c>
      <c r="AC4039" s="6">
        <v>59.896708973227199</v>
      </c>
      <c r="AF4039" s="24" t="s">
        <v>7939</v>
      </c>
      <c r="AG4039" s="24" t="s">
        <v>212</v>
      </c>
      <c r="AH4039" s="25">
        <v>5282.7439488125201</v>
      </c>
      <c r="AI4039" s="25">
        <v>5241.8342274196002</v>
      </c>
      <c r="AJ4039" s="25">
        <v>51.832845736515601</v>
      </c>
    </row>
    <row r="4040" spans="25:36" x14ac:dyDescent="0.2">
      <c r="Y4040" t="s">
        <v>7611</v>
      </c>
      <c r="Z4040" t="s">
        <v>212</v>
      </c>
      <c r="AA4040" s="6">
        <v>3303.0614968699101</v>
      </c>
      <c r="AB4040" s="6">
        <v>2000.19721645547</v>
      </c>
      <c r="AC4040" s="6">
        <v>95.111612858279102</v>
      </c>
      <c r="AF4040" s="24" t="s">
        <v>7903</v>
      </c>
      <c r="AG4040" s="24" t="s">
        <v>212</v>
      </c>
      <c r="AH4040" s="25">
        <v>5690.64609705969</v>
      </c>
      <c r="AI4040" s="25">
        <v>5250.5836642641198</v>
      </c>
      <c r="AJ4040" s="25">
        <v>53.128783630255199</v>
      </c>
    </row>
    <row r="4041" spans="25:36" x14ac:dyDescent="0.2">
      <c r="Y4041" t="s">
        <v>7613</v>
      </c>
      <c r="Z4041" t="s">
        <v>212</v>
      </c>
      <c r="AA4041" s="6">
        <v>3308.0900621301798</v>
      </c>
      <c r="AB4041" s="6">
        <v>2030.07062916216</v>
      </c>
      <c r="AC4041" s="6">
        <v>85.0225116889996</v>
      </c>
      <c r="AF4041" s="24" t="s">
        <v>8571</v>
      </c>
      <c r="AG4041" s="24" t="s">
        <v>212</v>
      </c>
      <c r="AH4041" s="25">
        <v>6437.6762949173999</v>
      </c>
      <c r="AI4041" s="25">
        <v>5253</v>
      </c>
      <c r="AJ4041" s="25">
        <v>59.604701441947498</v>
      </c>
    </row>
    <row r="4042" spans="25:36" x14ac:dyDescent="0.2">
      <c r="Y4042" t="s">
        <v>7615</v>
      </c>
      <c r="Z4042" t="s">
        <v>212</v>
      </c>
      <c r="AA4042" s="6">
        <v>3312.88378101546</v>
      </c>
      <c r="AB4042" s="6">
        <v>1345.5868363151401</v>
      </c>
      <c r="AC4042" s="6">
        <v>126.14075951181</v>
      </c>
      <c r="AF4042" s="24" t="s">
        <v>8675</v>
      </c>
      <c r="AG4042" s="24" t="s">
        <v>212</v>
      </c>
      <c r="AH4042" s="25">
        <v>6638.7425591436204</v>
      </c>
      <c r="AI4042" s="25">
        <v>5255.4851915996796</v>
      </c>
      <c r="AJ4042" s="25">
        <v>112.85295083311</v>
      </c>
    </row>
    <row r="4043" spans="25:36" x14ac:dyDescent="0.2">
      <c r="Y4043" t="s">
        <v>7617</v>
      </c>
      <c r="Z4043" t="s">
        <v>212</v>
      </c>
      <c r="AA4043" s="6">
        <v>3313.75476360221</v>
      </c>
      <c r="AB4043" s="6">
        <v>2695.08522729993</v>
      </c>
      <c r="AC4043" s="6">
        <v>67.871651522460098</v>
      </c>
      <c r="AF4043" s="24" t="s">
        <v>8256</v>
      </c>
      <c r="AG4043" s="24" t="s">
        <v>212</v>
      </c>
      <c r="AH4043" s="25">
        <v>5912.0955752104401</v>
      </c>
      <c r="AI4043" s="25">
        <v>5256.2730800256104</v>
      </c>
      <c r="AJ4043" s="25">
        <v>54.074610263245901</v>
      </c>
    </row>
    <row r="4044" spans="25:36" x14ac:dyDescent="0.2">
      <c r="Y4044" t="s">
        <v>7619</v>
      </c>
      <c r="Z4044" t="s">
        <v>212</v>
      </c>
      <c r="AA4044" s="6">
        <v>3315.3020966190502</v>
      </c>
      <c r="AB4044" s="6">
        <v>3293.41277021523</v>
      </c>
      <c r="AC4044" s="6">
        <v>65.305465928131895</v>
      </c>
      <c r="AF4044" s="24" t="s">
        <v>7956</v>
      </c>
      <c r="AG4044" s="24" t="s">
        <v>212</v>
      </c>
      <c r="AH4044" s="25">
        <v>6208.8926545696604</v>
      </c>
      <c r="AI4044" s="25">
        <v>5269.4097646130203</v>
      </c>
      <c r="AJ4044" s="25">
        <v>62.003466984045403</v>
      </c>
    </row>
    <row r="4045" spans="25:36" x14ac:dyDescent="0.2">
      <c r="Y4045" t="s">
        <v>7621</v>
      </c>
      <c r="Z4045" t="s">
        <v>212</v>
      </c>
      <c r="AA4045" s="6">
        <v>3320.13225869795</v>
      </c>
      <c r="AB4045" s="6">
        <v>2025.43840280215</v>
      </c>
      <c r="AC4045" s="6">
        <v>85.338227389729795</v>
      </c>
      <c r="AF4045" s="24" t="s">
        <v>7802</v>
      </c>
      <c r="AG4045" s="24" t="s">
        <v>212</v>
      </c>
      <c r="AH4045" s="25">
        <v>5317.9742731634396</v>
      </c>
      <c r="AI4045" s="25">
        <v>5272.2610908429597</v>
      </c>
      <c r="AJ4045" s="25">
        <v>50.0618527051653</v>
      </c>
    </row>
    <row r="4046" spans="25:36" x14ac:dyDescent="0.2">
      <c r="Y4046" t="s">
        <v>7623</v>
      </c>
      <c r="Z4046" t="s">
        <v>212</v>
      </c>
      <c r="AA4046" s="6">
        <v>3323.32421421666</v>
      </c>
      <c r="AB4046" s="6">
        <v>2594.6592993900899</v>
      </c>
      <c r="AC4046" s="6">
        <v>67.135886701813902</v>
      </c>
      <c r="AF4046" s="24" t="s">
        <v>7858</v>
      </c>
      <c r="AG4046" s="24" t="s">
        <v>212</v>
      </c>
      <c r="AH4046" s="25">
        <v>5400.3981084566904</v>
      </c>
      <c r="AI4046" s="25">
        <v>5274.0827903227901</v>
      </c>
      <c r="AJ4046" s="25">
        <v>44.738897188612398</v>
      </c>
    </row>
    <row r="4047" spans="25:36" x14ac:dyDescent="0.2">
      <c r="Y4047" t="s">
        <v>7624</v>
      </c>
      <c r="Z4047" t="s">
        <v>212</v>
      </c>
      <c r="AA4047" s="6">
        <v>3325.9499385381901</v>
      </c>
      <c r="AB4047" s="6">
        <v>1154.92635039726</v>
      </c>
      <c r="AC4047" s="6">
        <v>178.085296497153</v>
      </c>
      <c r="AF4047" s="24" t="s">
        <v>8329</v>
      </c>
      <c r="AG4047" s="24" t="s">
        <v>212</v>
      </c>
      <c r="AH4047" s="25">
        <v>6132.1768583252197</v>
      </c>
      <c r="AI4047" s="25">
        <v>5275.6790222766804</v>
      </c>
      <c r="AJ4047" s="25">
        <v>76.141729042918797</v>
      </c>
    </row>
    <row r="4048" spans="25:36" x14ac:dyDescent="0.2">
      <c r="Y4048" t="s">
        <v>7626</v>
      </c>
      <c r="Z4048" t="s">
        <v>212</v>
      </c>
      <c r="AA4048" s="6">
        <v>3330.2534358532898</v>
      </c>
      <c r="AB4048" s="6">
        <v>2809.3078431362901</v>
      </c>
      <c r="AC4048" s="6">
        <v>58.253569236127603</v>
      </c>
      <c r="AF4048" s="24" t="s">
        <v>7721</v>
      </c>
      <c r="AG4048" s="24" t="s">
        <v>212</v>
      </c>
      <c r="AH4048" s="25">
        <v>6487.5723506085496</v>
      </c>
      <c r="AI4048" s="25">
        <v>5285.47524889537</v>
      </c>
      <c r="AJ4048" s="25">
        <v>89.323184700004006</v>
      </c>
    </row>
    <row r="4049" spans="25:36" x14ac:dyDescent="0.2">
      <c r="Y4049" t="s">
        <v>7627</v>
      </c>
      <c r="Z4049" t="s">
        <v>274</v>
      </c>
      <c r="AA4049" s="6">
        <v>3338.52455905739</v>
      </c>
      <c r="AB4049" s="6">
        <v>2499.0916552161498</v>
      </c>
      <c r="AC4049" s="6">
        <v>91.403565347421804</v>
      </c>
      <c r="AF4049" s="24" t="s">
        <v>7754</v>
      </c>
      <c r="AG4049" s="24" t="s">
        <v>212</v>
      </c>
      <c r="AH4049" s="25">
        <v>5027.0886650421699</v>
      </c>
      <c r="AI4049" s="25">
        <v>5290</v>
      </c>
      <c r="AJ4049" s="25">
        <v>49.4482643658407</v>
      </c>
    </row>
    <row r="4050" spans="25:36" x14ac:dyDescent="0.2">
      <c r="Y4050" t="s">
        <v>7628</v>
      </c>
      <c r="Z4050" t="s">
        <v>212</v>
      </c>
      <c r="AA4050" s="6">
        <v>3339.7345147854799</v>
      </c>
      <c r="AB4050" s="6">
        <v>2958.6916727765301</v>
      </c>
      <c r="AC4050" s="6">
        <v>58.296011065482702</v>
      </c>
      <c r="AF4050" s="24" t="s">
        <v>8616</v>
      </c>
      <c r="AG4050" s="24" t="s">
        <v>212</v>
      </c>
      <c r="AH4050" s="25">
        <v>8523.4325687683704</v>
      </c>
      <c r="AI4050" s="25">
        <v>5294.2925441178504</v>
      </c>
      <c r="AJ4050" s="25">
        <v>77.119068616451898</v>
      </c>
    </row>
    <row r="4051" spans="25:36" x14ac:dyDescent="0.2">
      <c r="Y4051" t="s">
        <v>7630</v>
      </c>
      <c r="Z4051" t="s">
        <v>212</v>
      </c>
      <c r="AA4051" s="6">
        <v>3341.7598367710402</v>
      </c>
      <c r="AB4051" s="6">
        <v>3194.44163389391</v>
      </c>
      <c r="AC4051" s="6">
        <v>53.066321481782097</v>
      </c>
      <c r="AF4051" s="24" t="s">
        <v>7860</v>
      </c>
      <c r="AG4051" s="24" t="s">
        <v>212</v>
      </c>
      <c r="AH4051" s="25">
        <v>5312.92008956461</v>
      </c>
      <c r="AI4051" s="25">
        <v>5298.5096388092697</v>
      </c>
      <c r="AJ4051" s="25">
        <v>55.343309696465496</v>
      </c>
    </row>
    <row r="4052" spans="25:36" x14ac:dyDescent="0.2">
      <c r="Y4052" t="s">
        <v>7632</v>
      </c>
      <c r="Z4052" t="s">
        <v>212</v>
      </c>
      <c r="AA4052" s="6">
        <v>3345.53598767327</v>
      </c>
      <c r="AB4052" s="6">
        <v>2917.6567568324899</v>
      </c>
      <c r="AC4052" s="6">
        <v>69.670806840797894</v>
      </c>
      <c r="AF4052" s="24" t="s">
        <v>8414</v>
      </c>
      <c r="AG4052" s="24" t="s">
        <v>212</v>
      </c>
      <c r="AH4052" s="25">
        <v>9055.0338456776499</v>
      </c>
      <c r="AI4052" s="25">
        <v>5310.15271364402</v>
      </c>
      <c r="AJ4052" s="25">
        <v>90.735756736930497</v>
      </c>
    </row>
    <row r="4053" spans="25:36" x14ac:dyDescent="0.2">
      <c r="Y4053" t="s">
        <v>7634</v>
      </c>
      <c r="Z4053" t="s">
        <v>212</v>
      </c>
      <c r="AA4053" s="6">
        <v>3347.3701149231701</v>
      </c>
      <c r="AB4053" s="6">
        <v>2652.86556493327</v>
      </c>
      <c r="AC4053" s="6">
        <v>69.977306433236294</v>
      </c>
      <c r="AF4053" s="24" t="s">
        <v>7909</v>
      </c>
      <c r="AG4053" s="24" t="s">
        <v>212</v>
      </c>
      <c r="AH4053" s="25">
        <v>5129.1552096958403</v>
      </c>
      <c r="AI4053" s="25">
        <v>5315.2476754345298</v>
      </c>
      <c r="AJ4053" s="25">
        <v>60.686839154742799</v>
      </c>
    </row>
    <row r="4054" spans="25:36" x14ac:dyDescent="0.2">
      <c r="Y4054" t="s">
        <v>7636</v>
      </c>
      <c r="Z4054" t="s">
        <v>212</v>
      </c>
      <c r="AA4054" s="6">
        <v>3349.9492955913902</v>
      </c>
      <c r="AB4054" s="6">
        <v>2644.83934015677</v>
      </c>
      <c r="AC4054" s="6">
        <v>81.9598785701656</v>
      </c>
      <c r="AF4054" s="24" t="s">
        <v>8466</v>
      </c>
      <c r="AG4054" s="24" t="s">
        <v>212</v>
      </c>
      <c r="AH4054" s="25">
        <v>13359.412947598699</v>
      </c>
      <c r="AI4054" s="25">
        <v>5327.0831690000005</v>
      </c>
      <c r="AJ4054" s="25">
        <v>166.05265852886001</v>
      </c>
    </row>
    <row r="4055" spans="25:36" x14ac:dyDescent="0.2">
      <c r="Y4055" t="s">
        <v>7638</v>
      </c>
      <c r="Z4055" t="s">
        <v>212</v>
      </c>
      <c r="AA4055" s="6">
        <v>3354.5571815632902</v>
      </c>
      <c r="AB4055" s="6">
        <v>3050.17614553354</v>
      </c>
      <c r="AC4055" s="6">
        <v>56.438702748267701</v>
      </c>
      <c r="AF4055" s="24" t="s">
        <v>8805</v>
      </c>
      <c r="AG4055" s="24" t="s">
        <v>212</v>
      </c>
      <c r="AH4055" s="25">
        <v>8391.5704176463296</v>
      </c>
      <c r="AI4055" s="25">
        <v>5334.3719894743999</v>
      </c>
      <c r="AJ4055" s="25">
        <v>90.947408589280002</v>
      </c>
    </row>
    <row r="4056" spans="25:36" x14ac:dyDescent="0.2">
      <c r="Y4056" t="s">
        <v>7640</v>
      </c>
      <c r="Z4056" t="s">
        <v>212</v>
      </c>
      <c r="AA4056" s="6">
        <v>3356.69921256408</v>
      </c>
      <c r="AB4056" s="6">
        <v>2609.2208562651999</v>
      </c>
      <c r="AC4056" s="6">
        <v>87.861233902960095</v>
      </c>
      <c r="AF4056" s="24" t="s">
        <v>7731</v>
      </c>
      <c r="AG4056" s="24" t="s">
        <v>212</v>
      </c>
      <c r="AH4056" s="25">
        <v>5335</v>
      </c>
      <c r="AI4056" s="25">
        <v>5335</v>
      </c>
      <c r="AJ4056" s="25"/>
    </row>
    <row r="4057" spans="25:36" x14ac:dyDescent="0.2">
      <c r="Y4057" t="s">
        <v>7642</v>
      </c>
      <c r="Z4057" t="s">
        <v>212</v>
      </c>
      <c r="AA4057" s="6">
        <v>3360.3072281905102</v>
      </c>
      <c r="AB4057" s="6">
        <v>1685.02300910752</v>
      </c>
      <c r="AC4057" s="6">
        <v>171.776674813461</v>
      </c>
      <c r="AF4057" s="24" t="s">
        <v>8531</v>
      </c>
      <c r="AG4057" s="24" t="s">
        <v>212</v>
      </c>
      <c r="AH4057" s="25">
        <v>6217.8578760052096</v>
      </c>
      <c r="AI4057" s="25">
        <v>5337.1886182552498</v>
      </c>
      <c r="AJ4057" s="25">
        <v>65.027414030994706</v>
      </c>
    </row>
    <row r="4058" spans="25:36" x14ac:dyDescent="0.2">
      <c r="Y4058" t="s">
        <v>7644</v>
      </c>
      <c r="Z4058" t="s">
        <v>212</v>
      </c>
      <c r="AA4058" s="6">
        <v>3363.1037030511998</v>
      </c>
      <c r="AB4058" s="6">
        <v>2363.4201390397802</v>
      </c>
      <c r="AC4058" s="6">
        <v>89.838463858805596</v>
      </c>
      <c r="AF4058" s="24" t="s">
        <v>8088</v>
      </c>
      <c r="AG4058" s="24" t="s">
        <v>212</v>
      </c>
      <c r="AH4058" s="25">
        <v>6002.2011179923702</v>
      </c>
      <c r="AI4058" s="25">
        <v>5339.3028587005201</v>
      </c>
      <c r="AJ4058" s="25">
        <v>64.375659140942801</v>
      </c>
    </row>
    <row r="4059" spans="25:36" x14ac:dyDescent="0.2">
      <c r="Y4059" t="s">
        <v>7645</v>
      </c>
      <c r="Z4059" t="s">
        <v>212</v>
      </c>
      <c r="AA4059" s="6">
        <v>3364.22233497447</v>
      </c>
      <c r="AB4059" s="6">
        <v>2102.5666641304801</v>
      </c>
      <c r="AC4059" s="6">
        <v>102.907114235175</v>
      </c>
      <c r="AF4059" s="24" t="s">
        <v>9051</v>
      </c>
      <c r="AG4059" s="24" t="s">
        <v>212</v>
      </c>
      <c r="AH4059" s="25">
        <v>9200.8755070261395</v>
      </c>
      <c r="AI4059" s="25">
        <v>5343.5697259715498</v>
      </c>
      <c r="AJ4059" s="25">
        <v>136.46575486582</v>
      </c>
    </row>
    <row r="4060" spans="25:36" x14ac:dyDescent="0.2">
      <c r="Y4060" t="s">
        <v>7647</v>
      </c>
      <c r="Z4060" t="s">
        <v>212</v>
      </c>
      <c r="AA4060" s="6">
        <v>3364.3634396263501</v>
      </c>
      <c r="AB4060" s="6">
        <v>2840.74883618597</v>
      </c>
      <c r="AC4060" s="6">
        <v>60.007764150531699</v>
      </c>
      <c r="AF4060" s="24" t="s">
        <v>9583</v>
      </c>
      <c r="AG4060" s="24" t="s">
        <v>212</v>
      </c>
      <c r="AH4060" s="25">
        <v>13823.804065779899</v>
      </c>
      <c r="AI4060" s="25">
        <v>5347.7438666001099</v>
      </c>
      <c r="AJ4060" s="25">
        <v>197.834235438989</v>
      </c>
    </row>
    <row r="4061" spans="25:36" x14ac:dyDescent="0.2">
      <c r="Y4061" t="s">
        <v>7649</v>
      </c>
      <c r="Z4061" t="s">
        <v>212</v>
      </c>
      <c r="AA4061" s="6">
        <v>3365.2498928812101</v>
      </c>
      <c r="AB4061" s="6">
        <v>1828.3861733752401</v>
      </c>
      <c r="AC4061" s="6">
        <v>74.060411003824697</v>
      </c>
      <c r="AF4061" s="24" t="s">
        <v>7941</v>
      </c>
      <c r="AG4061" s="24" t="s">
        <v>212</v>
      </c>
      <c r="AH4061" s="25">
        <v>5349.8090513195802</v>
      </c>
      <c r="AI4061" s="25">
        <v>5348.7842735430204</v>
      </c>
      <c r="AJ4061" s="25">
        <v>40.038855611198201</v>
      </c>
    </row>
    <row r="4062" spans="25:36" x14ac:dyDescent="0.2">
      <c r="Y4062" t="s">
        <v>7651</v>
      </c>
      <c r="Z4062" t="s">
        <v>212</v>
      </c>
      <c r="AA4062" s="6">
        <v>3369.31261423467</v>
      </c>
      <c r="AB4062" s="6">
        <v>2146.54532506137</v>
      </c>
      <c r="AC4062" s="6">
        <v>92.688445889557499</v>
      </c>
      <c r="AF4062" s="24" t="s">
        <v>8142</v>
      </c>
      <c r="AG4062" s="24" t="s">
        <v>212</v>
      </c>
      <c r="AH4062" s="25">
        <v>5992.2506169840499</v>
      </c>
      <c r="AI4062" s="25">
        <v>5354.1421692572603</v>
      </c>
      <c r="AJ4062" s="25">
        <v>66.001836072498605</v>
      </c>
    </row>
    <row r="4063" spans="25:36" x14ac:dyDescent="0.2">
      <c r="Y4063" t="s">
        <v>7653</v>
      </c>
      <c r="Z4063" t="s">
        <v>212</v>
      </c>
      <c r="AA4063" s="6">
        <v>3371.4708596708201</v>
      </c>
      <c r="AB4063" s="6">
        <v>2481.1819800428202</v>
      </c>
      <c r="AC4063" s="6">
        <v>149.60582242723299</v>
      </c>
      <c r="AF4063" s="24" t="s">
        <v>8358</v>
      </c>
      <c r="AG4063" s="24" t="s">
        <v>212</v>
      </c>
      <c r="AH4063" s="25">
        <v>6712.6920787101699</v>
      </c>
      <c r="AI4063" s="25">
        <v>5354.4848955408597</v>
      </c>
      <c r="AJ4063" s="25">
        <v>46.251777202526902</v>
      </c>
    </row>
    <row r="4064" spans="25:36" x14ac:dyDescent="0.2">
      <c r="Y4064" t="s">
        <v>7655</v>
      </c>
      <c r="Z4064" t="s">
        <v>212</v>
      </c>
      <c r="AA4064" s="6">
        <v>3373.2003023090601</v>
      </c>
      <c r="AB4064" s="6">
        <v>2869.7665076755802</v>
      </c>
      <c r="AC4064" s="6">
        <v>85.543232138933902</v>
      </c>
      <c r="AF4064" s="24" t="s">
        <v>8878</v>
      </c>
      <c r="AG4064" s="24" t="s">
        <v>212</v>
      </c>
      <c r="AH4064" s="25">
        <v>7809.2869477472996</v>
      </c>
      <c r="AI4064" s="25">
        <v>5360.4358784219403</v>
      </c>
      <c r="AJ4064" s="25">
        <v>120.920131603008</v>
      </c>
    </row>
    <row r="4065" spans="25:36" x14ac:dyDescent="0.2">
      <c r="Y4065" t="s">
        <v>131</v>
      </c>
      <c r="Z4065" t="s">
        <v>212</v>
      </c>
      <c r="AA4065" s="6">
        <v>3374.9287141703999</v>
      </c>
      <c r="AB4065" s="6">
        <v>2769.3768957256498</v>
      </c>
      <c r="AC4065" s="6">
        <v>110.754204788404</v>
      </c>
      <c r="AF4065" s="24" t="s">
        <v>9035</v>
      </c>
      <c r="AG4065" s="24" t="s">
        <v>212</v>
      </c>
      <c r="AH4065" s="25">
        <v>10795.5205821893</v>
      </c>
      <c r="AI4065" s="25">
        <v>5364.6573669488498</v>
      </c>
      <c r="AJ4065" s="25">
        <v>123.476748205779</v>
      </c>
    </row>
    <row r="4066" spans="25:36" x14ac:dyDescent="0.2">
      <c r="Y4066" t="s">
        <v>7658</v>
      </c>
      <c r="Z4066" t="s">
        <v>212</v>
      </c>
      <c r="AA4066" s="6">
        <v>3375.8143775161502</v>
      </c>
      <c r="AB4066" s="6">
        <v>2713.4724375594801</v>
      </c>
      <c r="AC4066" s="6">
        <v>71.127282162589907</v>
      </c>
      <c r="AF4066" s="24" t="s">
        <v>8581</v>
      </c>
      <c r="AG4066" s="24" t="s">
        <v>212</v>
      </c>
      <c r="AH4066" s="25">
        <v>6397.5056468134599</v>
      </c>
      <c r="AI4066" s="25">
        <v>5365.2501893595299</v>
      </c>
      <c r="AJ4066" s="25">
        <v>46.413046695544899</v>
      </c>
    </row>
    <row r="4067" spans="25:36" x14ac:dyDescent="0.2">
      <c r="Y4067" t="s">
        <v>7660</v>
      </c>
      <c r="Z4067" t="s">
        <v>212</v>
      </c>
      <c r="AA4067" s="6">
        <v>3377.6142366880199</v>
      </c>
      <c r="AB4067" s="6">
        <v>2013.6227266693299</v>
      </c>
      <c r="AC4067" s="6">
        <v>102.71254189627901</v>
      </c>
      <c r="AF4067" s="24" t="s">
        <v>8100</v>
      </c>
      <c r="AG4067" s="24" t="s">
        <v>212</v>
      </c>
      <c r="AH4067" s="25">
        <v>7130.4497535480295</v>
      </c>
      <c r="AI4067" s="25">
        <v>5367.4806481124497</v>
      </c>
      <c r="AJ4067" s="25">
        <v>112.918434206179</v>
      </c>
    </row>
    <row r="4068" spans="25:36" x14ac:dyDescent="0.2">
      <c r="Y4068" t="s">
        <v>7662</v>
      </c>
      <c r="Z4068" t="s">
        <v>212</v>
      </c>
      <c r="AA4068" s="6">
        <v>3383.39480550088</v>
      </c>
      <c r="AB4068" s="6">
        <v>2453.4602477804601</v>
      </c>
      <c r="AC4068" s="6">
        <v>90.818613617615199</v>
      </c>
      <c r="AF4068" s="24" t="s">
        <v>6408</v>
      </c>
      <c r="AG4068" s="24" t="s">
        <v>212</v>
      </c>
      <c r="AH4068" s="25">
        <v>4549.59244706967</v>
      </c>
      <c r="AI4068" s="25">
        <v>5373.4784059838603</v>
      </c>
      <c r="AJ4068" s="25">
        <v>45.790224984275802</v>
      </c>
    </row>
    <row r="4069" spans="25:36" x14ac:dyDescent="0.2">
      <c r="Y4069" t="s">
        <v>7664</v>
      </c>
      <c r="Z4069" t="s">
        <v>212</v>
      </c>
      <c r="AA4069" s="6">
        <v>3384.28846451035</v>
      </c>
      <c r="AB4069" s="6">
        <v>2630</v>
      </c>
      <c r="AC4069" s="6">
        <v>62.660529607501701</v>
      </c>
      <c r="AF4069" s="24" t="s">
        <v>7552</v>
      </c>
      <c r="AG4069" s="24" t="s">
        <v>212</v>
      </c>
      <c r="AH4069" s="25">
        <v>5044.1358804646698</v>
      </c>
      <c r="AI4069" s="25">
        <v>5373.6852825776596</v>
      </c>
      <c r="AJ4069" s="25">
        <v>62.073765258599103</v>
      </c>
    </row>
    <row r="4070" spans="25:36" x14ac:dyDescent="0.2">
      <c r="Y4070" t="s">
        <v>7666</v>
      </c>
      <c r="Z4070" t="s">
        <v>212</v>
      </c>
      <c r="AA4070" s="6">
        <v>3386.4142698011001</v>
      </c>
      <c r="AB4070" s="6">
        <v>2957.0593296471602</v>
      </c>
      <c r="AC4070" s="6">
        <v>52.122704652087897</v>
      </c>
      <c r="AF4070" s="24" t="s">
        <v>6805</v>
      </c>
      <c r="AG4070" s="24" t="s">
        <v>212</v>
      </c>
      <c r="AH4070" s="25">
        <v>5373.88592334434</v>
      </c>
      <c r="AI4070" s="25">
        <v>5373.88592334434</v>
      </c>
      <c r="AJ4070" s="25">
        <v>94.6367930319267</v>
      </c>
    </row>
    <row r="4071" spans="25:36" x14ac:dyDescent="0.2">
      <c r="Y4071" t="s">
        <v>7668</v>
      </c>
      <c r="Z4071" t="s">
        <v>212</v>
      </c>
      <c r="AA4071" s="6">
        <v>3394.5883960474398</v>
      </c>
      <c r="AB4071" s="6">
        <v>2826.23197450411</v>
      </c>
      <c r="AC4071" s="6">
        <v>61.0606257831259</v>
      </c>
      <c r="AF4071" s="24" t="s">
        <v>7809</v>
      </c>
      <c r="AG4071" s="24" t="s">
        <v>212</v>
      </c>
      <c r="AH4071" s="25">
        <v>5540.4144295814303</v>
      </c>
      <c r="AI4071" s="25">
        <v>5400.70453745129</v>
      </c>
      <c r="AJ4071" s="25">
        <v>50.678502894369899</v>
      </c>
    </row>
    <row r="4072" spans="25:36" x14ac:dyDescent="0.2">
      <c r="Y4072" t="s">
        <v>7670</v>
      </c>
      <c r="Z4072" t="s">
        <v>212</v>
      </c>
      <c r="AA4072" s="6">
        <v>3397.1995094306099</v>
      </c>
      <c r="AB4072" s="6">
        <v>2211.0033514172401</v>
      </c>
      <c r="AC4072" s="6">
        <v>154.153374967383</v>
      </c>
      <c r="AF4072" s="24" t="s">
        <v>8335</v>
      </c>
      <c r="AG4072" s="24" t="s">
        <v>212</v>
      </c>
      <c r="AH4072" s="25">
        <v>5956.1382298385897</v>
      </c>
      <c r="AI4072" s="25">
        <v>5403.7070962725302</v>
      </c>
      <c r="AJ4072" s="25">
        <v>47.915460780779902</v>
      </c>
    </row>
    <row r="4073" spans="25:36" x14ac:dyDescent="0.2">
      <c r="Y4073" t="s">
        <v>7672</v>
      </c>
      <c r="Z4073" t="s">
        <v>212</v>
      </c>
      <c r="AA4073" s="6">
        <v>3402.8870111568299</v>
      </c>
      <c r="AB4073" s="6">
        <v>2396.1889093703498</v>
      </c>
      <c r="AC4073" s="6">
        <v>62.1577380623187</v>
      </c>
      <c r="AF4073" s="24" t="s">
        <v>7800</v>
      </c>
      <c r="AG4073" s="24" t="s">
        <v>212</v>
      </c>
      <c r="AH4073" s="25">
        <v>5591.0927824599203</v>
      </c>
      <c r="AI4073" s="25">
        <v>5410.7900990325998</v>
      </c>
      <c r="AJ4073" s="25">
        <v>50.7024884062292</v>
      </c>
    </row>
    <row r="4074" spans="25:36" x14ac:dyDescent="0.2">
      <c r="Y4074" t="s">
        <v>7674</v>
      </c>
      <c r="Z4074" t="s">
        <v>212</v>
      </c>
      <c r="AA4074" s="6">
        <v>3405.2115627760199</v>
      </c>
      <c r="AB4074" s="6">
        <v>2069.5967896553698</v>
      </c>
      <c r="AC4074" s="6">
        <v>89.4216344765331</v>
      </c>
      <c r="AF4074" s="24" t="s">
        <v>7998</v>
      </c>
      <c r="AG4074" s="24" t="s">
        <v>212</v>
      </c>
      <c r="AH4074" s="25">
        <v>7522.4640045936203</v>
      </c>
      <c r="AI4074" s="25">
        <v>5411.3072128904596</v>
      </c>
      <c r="AJ4074" s="25">
        <v>89.644223183387894</v>
      </c>
    </row>
    <row r="4075" spans="25:36" x14ac:dyDescent="0.2">
      <c r="Y4075" t="s">
        <v>7676</v>
      </c>
      <c r="Z4075" t="s">
        <v>212</v>
      </c>
      <c r="AA4075" s="6">
        <v>3408.58184945115</v>
      </c>
      <c r="AB4075" s="6">
        <v>421.22637189263003</v>
      </c>
      <c r="AC4075" s="6">
        <v>179.71960967458801</v>
      </c>
      <c r="AF4075" s="24" t="s">
        <v>9298</v>
      </c>
      <c r="AG4075" s="24" t="s">
        <v>212</v>
      </c>
      <c r="AH4075" s="25">
        <v>10467.0751310506</v>
      </c>
      <c r="AI4075" s="25">
        <v>5415.5813327871601</v>
      </c>
      <c r="AJ4075" s="25">
        <v>110.77852198902499</v>
      </c>
    </row>
    <row r="4076" spans="25:36" x14ac:dyDescent="0.2">
      <c r="Y4076" t="s">
        <v>7678</v>
      </c>
      <c r="Z4076" t="s">
        <v>212</v>
      </c>
      <c r="AA4076" s="6">
        <v>3411.2986655826098</v>
      </c>
      <c r="AB4076" s="6">
        <v>2092.7849780000001</v>
      </c>
      <c r="AC4076" s="6">
        <v>134.85116226018499</v>
      </c>
      <c r="AF4076" s="24" t="s">
        <v>8478</v>
      </c>
      <c r="AG4076" s="24" t="s">
        <v>212</v>
      </c>
      <c r="AH4076" s="25">
        <v>7962.8901224787396</v>
      </c>
      <c r="AI4076" s="25">
        <v>5416.2113247566404</v>
      </c>
      <c r="AJ4076" s="25">
        <v>82.813695125613805</v>
      </c>
    </row>
    <row r="4077" spans="25:36" x14ac:dyDescent="0.2">
      <c r="Y4077" t="s">
        <v>7680</v>
      </c>
      <c r="Z4077" t="s">
        <v>212</v>
      </c>
      <c r="AA4077" s="6">
        <v>3419.9525569254401</v>
      </c>
      <c r="AB4077" s="6">
        <v>3419.9525569254401</v>
      </c>
      <c r="AC4077" s="6"/>
      <c r="AF4077" s="24" t="s">
        <v>9231</v>
      </c>
      <c r="AG4077" s="24" t="s">
        <v>212</v>
      </c>
      <c r="AH4077" s="25">
        <v>10367.6202138034</v>
      </c>
      <c r="AI4077" s="25">
        <v>5416.22413688693</v>
      </c>
      <c r="AJ4077" s="25">
        <v>118.433212870581</v>
      </c>
    </row>
    <row r="4078" spans="25:36" x14ac:dyDescent="0.2">
      <c r="Y4078" t="s">
        <v>7682</v>
      </c>
      <c r="Z4078" t="s">
        <v>212</v>
      </c>
      <c r="AA4078" s="6">
        <v>3419.9628539117498</v>
      </c>
      <c r="AB4078" s="6">
        <v>2183.4894005003698</v>
      </c>
      <c r="AC4078" s="6">
        <v>108.837800157974</v>
      </c>
      <c r="AF4078" s="24" t="s">
        <v>6473</v>
      </c>
      <c r="AG4078" s="24" t="s">
        <v>212</v>
      </c>
      <c r="AH4078" s="25">
        <v>4104.7520125690398</v>
      </c>
      <c r="AI4078" s="25">
        <v>5424.6301507301496</v>
      </c>
      <c r="AJ4078" s="25">
        <v>67.554143632390307</v>
      </c>
    </row>
    <row r="4079" spans="25:36" x14ac:dyDescent="0.2">
      <c r="Y4079" t="s">
        <v>7684</v>
      </c>
      <c r="Z4079" t="s">
        <v>212</v>
      </c>
      <c r="AA4079" s="6">
        <v>3420.2165573311399</v>
      </c>
      <c r="AB4079" s="6">
        <v>1787.799467</v>
      </c>
      <c r="AC4079" s="6">
        <v>102.09186633032</v>
      </c>
      <c r="AF4079" s="24" t="s">
        <v>9207</v>
      </c>
      <c r="AG4079" s="24" t="s">
        <v>212</v>
      </c>
      <c r="AH4079" s="25">
        <v>10745.2962982603</v>
      </c>
      <c r="AI4079" s="25">
        <v>5425.0627036547303</v>
      </c>
      <c r="AJ4079" s="25">
        <v>100.459279141406</v>
      </c>
    </row>
    <row r="4080" spans="25:36" x14ac:dyDescent="0.2">
      <c r="Y4080" t="s">
        <v>7686</v>
      </c>
      <c r="Z4080" t="s">
        <v>212</v>
      </c>
      <c r="AA4080" s="6">
        <v>3424.0895900150199</v>
      </c>
      <c r="AB4080" s="6">
        <v>3531.7597680203298</v>
      </c>
      <c r="AC4080" s="6">
        <v>61.667172578739098</v>
      </c>
      <c r="AF4080" s="24" t="s">
        <v>8600</v>
      </c>
      <c r="AG4080" s="24" t="s">
        <v>212</v>
      </c>
      <c r="AH4080" s="25">
        <v>8600.7534998097199</v>
      </c>
      <c r="AI4080" s="25">
        <v>5427.6400742979804</v>
      </c>
      <c r="AJ4080" s="25">
        <v>116.24611612376199</v>
      </c>
    </row>
    <row r="4081" spans="25:36" x14ac:dyDescent="0.2">
      <c r="Y4081" t="s">
        <v>7688</v>
      </c>
      <c r="Z4081" t="s">
        <v>212</v>
      </c>
      <c r="AA4081" s="6">
        <v>3426</v>
      </c>
      <c r="AB4081" s="6">
        <v>3426</v>
      </c>
      <c r="AC4081" s="6"/>
      <c r="AF4081" s="24" t="s">
        <v>8080</v>
      </c>
      <c r="AG4081" s="24" t="s">
        <v>212</v>
      </c>
      <c r="AH4081" s="25">
        <v>5450.9083093172003</v>
      </c>
      <c r="AI4081" s="25">
        <v>5428</v>
      </c>
      <c r="AJ4081" s="25">
        <v>57.047271436660203</v>
      </c>
    </row>
    <row r="4082" spans="25:36" x14ac:dyDescent="0.2">
      <c r="Y4082" t="s">
        <v>7690</v>
      </c>
      <c r="Z4082" t="s">
        <v>274</v>
      </c>
      <c r="AA4082" s="6">
        <v>3434.3047213151299</v>
      </c>
      <c r="AB4082" s="6">
        <v>2952.0436025130298</v>
      </c>
      <c r="AC4082" s="6">
        <v>83.555399687718307</v>
      </c>
      <c r="AF4082" s="24" t="s">
        <v>7872</v>
      </c>
      <c r="AG4082" s="24" t="s">
        <v>212</v>
      </c>
      <c r="AH4082" s="25">
        <v>6607.9100749244099</v>
      </c>
      <c r="AI4082" s="25">
        <v>5436</v>
      </c>
      <c r="AJ4082" s="25">
        <v>76.927876181015407</v>
      </c>
    </row>
    <row r="4083" spans="25:36" x14ac:dyDescent="0.2">
      <c r="Y4083" t="s">
        <v>7692</v>
      </c>
      <c r="Z4083" t="s">
        <v>212</v>
      </c>
      <c r="AA4083" s="6">
        <v>3434.5374133145001</v>
      </c>
      <c r="AB4083" s="6">
        <v>1531.9339899599299</v>
      </c>
      <c r="AC4083" s="6">
        <v>187.20478756738899</v>
      </c>
      <c r="AF4083" s="24" t="s">
        <v>7574</v>
      </c>
      <c r="AG4083" s="24" t="s">
        <v>212</v>
      </c>
      <c r="AH4083" s="25">
        <v>7571.8568410485605</v>
      </c>
      <c r="AI4083" s="25">
        <v>5436.0081025214404</v>
      </c>
      <c r="AJ4083" s="25">
        <v>110.26673858831199</v>
      </c>
    </row>
    <row r="4084" spans="25:36" x14ac:dyDescent="0.2">
      <c r="Y4084" t="s">
        <v>7694</v>
      </c>
      <c r="Z4084" t="s">
        <v>212</v>
      </c>
      <c r="AA4084" s="6">
        <v>3439.0358190187699</v>
      </c>
      <c r="AB4084" s="6">
        <v>1644.8347670000001</v>
      </c>
      <c r="AC4084" s="6">
        <v>188.73981600040699</v>
      </c>
      <c r="AF4084" s="24" t="s">
        <v>7933</v>
      </c>
      <c r="AG4084" s="24" t="s">
        <v>212</v>
      </c>
      <c r="AH4084" s="25">
        <v>5741.5139240980398</v>
      </c>
      <c r="AI4084" s="25">
        <v>5451.2749467555504</v>
      </c>
      <c r="AJ4084" s="25">
        <v>35.964837565023402</v>
      </c>
    </row>
    <row r="4085" spans="25:36" x14ac:dyDescent="0.2">
      <c r="Y4085" t="s">
        <v>7696</v>
      </c>
      <c r="Z4085" t="s">
        <v>212</v>
      </c>
      <c r="AA4085" s="6">
        <v>3440.21859435532</v>
      </c>
      <c r="AB4085" s="6">
        <v>2790.2621652483799</v>
      </c>
      <c r="AC4085" s="6">
        <v>82.814603859353895</v>
      </c>
      <c r="AF4085" s="24" t="s">
        <v>9097</v>
      </c>
      <c r="AG4085" s="24" t="s">
        <v>212</v>
      </c>
      <c r="AH4085" s="25">
        <v>8703.6428766022109</v>
      </c>
      <c r="AI4085" s="25">
        <v>5451.5522756747896</v>
      </c>
      <c r="AJ4085" s="25">
        <v>107.421999674554</v>
      </c>
    </row>
    <row r="4086" spans="25:36" x14ac:dyDescent="0.2">
      <c r="Y4086" t="s">
        <v>7698</v>
      </c>
      <c r="Z4086" t="s">
        <v>212</v>
      </c>
      <c r="AA4086" s="6">
        <v>3445.5183090369501</v>
      </c>
      <c r="AB4086" s="6">
        <v>1531.8726580064499</v>
      </c>
      <c r="AC4086" s="6">
        <v>106.51921403867</v>
      </c>
      <c r="AF4086" s="24" t="s">
        <v>7479</v>
      </c>
      <c r="AG4086" s="24" t="s">
        <v>212</v>
      </c>
      <c r="AH4086" s="25">
        <v>5832.4704958995799</v>
      </c>
      <c r="AI4086" s="25">
        <v>5459.4445890514198</v>
      </c>
      <c r="AJ4086" s="25">
        <v>64.490828898826095</v>
      </c>
    </row>
    <row r="4087" spans="25:36" x14ac:dyDescent="0.2">
      <c r="Y4087" t="s">
        <v>7700</v>
      </c>
      <c r="Z4087" t="s">
        <v>212</v>
      </c>
      <c r="AA4087" s="6">
        <v>3447.7154871826901</v>
      </c>
      <c r="AB4087" s="6">
        <v>2949.5354125111098</v>
      </c>
      <c r="AC4087" s="6">
        <v>81.230028094474207</v>
      </c>
      <c r="AF4087" s="24" t="s">
        <v>8124</v>
      </c>
      <c r="AG4087" s="24" t="s">
        <v>212</v>
      </c>
      <c r="AH4087" s="25">
        <v>6043.5950939329796</v>
      </c>
      <c r="AI4087" s="25">
        <v>5460.2850205550003</v>
      </c>
      <c r="AJ4087" s="25">
        <v>40.120504955693796</v>
      </c>
    </row>
    <row r="4088" spans="25:36" x14ac:dyDescent="0.2">
      <c r="Y4088" t="s">
        <v>7702</v>
      </c>
      <c r="Z4088" t="s">
        <v>212</v>
      </c>
      <c r="AA4088" s="6">
        <v>3452.2994627523799</v>
      </c>
      <c r="AB4088" s="6">
        <v>2690.9569326627302</v>
      </c>
      <c r="AC4088" s="6">
        <v>73.963291917309405</v>
      </c>
      <c r="AF4088" s="24" t="s">
        <v>8819</v>
      </c>
      <c r="AG4088" s="24" t="s">
        <v>212</v>
      </c>
      <c r="AH4088" s="25">
        <v>7568.5482489393198</v>
      </c>
      <c r="AI4088" s="25">
        <v>5474.6843043940698</v>
      </c>
      <c r="AJ4088" s="25">
        <v>99.618772066264199</v>
      </c>
    </row>
    <row r="4089" spans="25:36" x14ac:dyDescent="0.2">
      <c r="Y4089" t="s">
        <v>7704</v>
      </c>
      <c r="Z4089" t="s">
        <v>212</v>
      </c>
      <c r="AA4089" s="6">
        <v>3454.2509235123098</v>
      </c>
      <c r="AB4089" s="6">
        <v>2575.63930521974</v>
      </c>
      <c r="AC4089" s="6">
        <v>92.211213429269804</v>
      </c>
      <c r="AF4089" s="24" t="s">
        <v>9172</v>
      </c>
      <c r="AG4089" s="24" t="s">
        <v>212</v>
      </c>
      <c r="AH4089" s="25">
        <v>10831.3334926021</v>
      </c>
      <c r="AI4089" s="25">
        <v>5476.9107887812097</v>
      </c>
      <c r="AJ4089" s="25">
        <v>113.494484962825</v>
      </c>
    </row>
    <row r="4090" spans="25:36" x14ac:dyDescent="0.2">
      <c r="Y4090" t="s">
        <v>7706</v>
      </c>
      <c r="Z4090" t="s">
        <v>212</v>
      </c>
      <c r="AA4090" s="6">
        <v>3462.2981522978798</v>
      </c>
      <c r="AB4090" s="6">
        <v>1715.3462947180799</v>
      </c>
      <c r="AC4090" s="6">
        <v>102.97540374085401</v>
      </c>
      <c r="AF4090" s="24" t="s">
        <v>8094</v>
      </c>
      <c r="AG4090" s="24" t="s">
        <v>212</v>
      </c>
      <c r="AH4090" s="25">
        <v>5895.9037796230496</v>
      </c>
      <c r="AI4090" s="25">
        <v>5479.3428250831403</v>
      </c>
      <c r="AJ4090" s="25">
        <v>67.087650368640297</v>
      </c>
    </row>
    <row r="4091" spans="25:36" x14ac:dyDescent="0.2">
      <c r="Y4091" t="s">
        <v>7708</v>
      </c>
      <c r="Z4091" t="s">
        <v>212</v>
      </c>
      <c r="AA4091" s="6">
        <v>3463.22521003769</v>
      </c>
      <c r="AB4091" s="6">
        <v>2443.73838391961</v>
      </c>
      <c r="AC4091" s="6">
        <v>103.346976055052</v>
      </c>
      <c r="AF4091" s="24" t="s">
        <v>7958</v>
      </c>
      <c r="AG4091" s="24" t="s">
        <v>212</v>
      </c>
      <c r="AH4091" s="25">
        <v>6121.8894773441398</v>
      </c>
      <c r="AI4091" s="25">
        <v>5481.4381215145904</v>
      </c>
      <c r="AJ4091" s="25">
        <v>56.113222112137798</v>
      </c>
    </row>
    <row r="4092" spans="25:36" x14ac:dyDescent="0.2">
      <c r="Y4092" t="s">
        <v>7709</v>
      </c>
      <c r="Z4092" t="s">
        <v>274</v>
      </c>
      <c r="AA4092" s="6">
        <v>3467.0538483439</v>
      </c>
      <c r="AB4092" s="6">
        <v>2090.2354488604301</v>
      </c>
      <c r="AC4092" s="6">
        <v>95.3921984322904</v>
      </c>
      <c r="AF4092" s="24" t="s">
        <v>9267</v>
      </c>
      <c r="AG4092" s="24" t="s">
        <v>212</v>
      </c>
      <c r="AH4092" s="25">
        <v>13961.8246734895</v>
      </c>
      <c r="AI4092" s="25">
        <v>5492.1848888304103</v>
      </c>
      <c r="AJ4092" s="25">
        <v>156.12481426496299</v>
      </c>
    </row>
    <row r="4093" spans="25:36" x14ac:dyDescent="0.2">
      <c r="Y4093" t="s">
        <v>206</v>
      </c>
      <c r="Z4093" t="s">
        <v>212</v>
      </c>
      <c r="AA4093" s="6">
        <v>3469.6260067626299</v>
      </c>
      <c r="AB4093" s="6">
        <v>2964.16983245151</v>
      </c>
      <c r="AC4093" s="6">
        <v>79.915189077409707</v>
      </c>
      <c r="AF4093" s="24" t="s">
        <v>7854</v>
      </c>
      <c r="AG4093" s="24" t="s">
        <v>212</v>
      </c>
      <c r="AH4093" s="25">
        <v>5311.8840933681004</v>
      </c>
      <c r="AI4093" s="25">
        <v>5504.3963103148599</v>
      </c>
      <c r="AJ4093" s="25">
        <v>60.774080542901999</v>
      </c>
    </row>
    <row r="4094" spans="25:36" x14ac:dyDescent="0.2">
      <c r="Y4094" t="s">
        <v>7712</v>
      </c>
      <c r="Z4094" t="s">
        <v>212</v>
      </c>
      <c r="AA4094" s="6">
        <v>3470.0237086545098</v>
      </c>
      <c r="AB4094" s="6">
        <v>2495.8934719169301</v>
      </c>
      <c r="AC4094" s="6">
        <v>89.671321211295705</v>
      </c>
      <c r="AF4094" s="24" t="s">
        <v>8130</v>
      </c>
      <c r="AG4094" s="24" t="s">
        <v>212</v>
      </c>
      <c r="AH4094" s="25">
        <v>13215.476671505699</v>
      </c>
      <c r="AI4094" s="25">
        <v>5512.0139471150496</v>
      </c>
      <c r="AJ4094" s="25">
        <v>213.52120251190701</v>
      </c>
    </row>
    <row r="4095" spans="25:36" x14ac:dyDescent="0.2">
      <c r="Y4095" t="s">
        <v>7714</v>
      </c>
      <c r="Z4095" t="s">
        <v>212</v>
      </c>
      <c r="AA4095" s="6">
        <v>3470.56061783205</v>
      </c>
      <c r="AB4095" s="6">
        <v>1514.1646057698299</v>
      </c>
      <c r="AC4095" s="6">
        <v>191.78471506963601</v>
      </c>
      <c r="AF4095" s="24" t="s">
        <v>7779</v>
      </c>
      <c r="AG4095" s="24" t="s">
        <v>212</v>
      </c>
      <c r="AH4095" s="25">
        <v>9171.6149664752793</v>
      </c>
      <c r="AI4095" s="25">
        <v>5518.8795778795802</v>
      </c>
      <c r="AJ4095" s="25">
        <v>126.298449034296</v>
      </c>
    </row>
    <row r="4096" spans="25:36" x14ac:dyDescent="0.2">
      <c r="Y4096" t="s">
        <v>7716</v>
      </c>
      <c r="Z4096" t="s">
        <v>212</v>
      </c>
      <c r="AA4096" s="6">
        <v>3476.3600678635298</v>
      </c>
      <c r="AB4096" s="6">
        <v>2775.0188646436</v>
      </c>
      <c r="AC4096" s="6">
        <v>71.904103406337001</v>
      </c>
      <c r="AF4096" s="24" t="s">
        <v>6497</v>
      </c>
      <c r="AG4096" s="24" t="s">
        <v>212</v>
      </c>
      <c r="AH4096" s="25">
        <v>6205.3909051139999</v>
      </c>
      <c r="AI4096" s="25">
        <v>5527</v>
      </c>
      <c r="AJ4096" s="25">
        <v>56.166604560010498</v>
      </c>
    </row>
    <row r="4097" spans="25:36" x14ac:dyDescent="0.2">
      <c r="Y4097" t="s">
        <v>7718</v>
      </c>
      <c r="Z4097" t="s">
        <v>212</v>
      </c>
      <c r="AA4097" s="6">
        <v>3476.9319753966702</v>
      </c>
      <c r="AB4097" s="6">
        <v>2572.97979419283</v>
      </c>
      <c r="AC4097" s="6">
        <v>60.587852102809201</v>
      </c>
      <c r="AF4097" s="24" t="s">
        <v>8488</v>
      </c>
      <c r="AG4097" s="24" t="s">
        <v>212</v>
      </c>
      <c r="AH4097" s="25">
        <v>6802.2869123795999</v>
      </c>
      <c r="AI4097" s="25">
        <v>5527.5</v>
      </c>
      <c r="AJ4097" s="25">
        <v>76.188408086101802</v>
      </c>
    </row>
    <row r="4098" spans="25:36" x14ac:dyDescent="0.2">
      <c r="Y4098" t="s">
        <v>7719</v>
      </c>
      <c r="Z4098" t="s">
        <v>274</v>
      </c>
      <c r="AA4098" s="6">
        <v>3478.7286949782001</v>
      </c>
      <c r="AB4098" s="6">
        <v>2013.09695267796</v>
      </c>
      <c r="AC4098" s="6">
        <v>95.751589653232102</v>
      </c>
      <c r="AF4098" s="24" t="s">
        <v>8237</v>
      </c>
      <c r="AG4098" s="24" t="s">
        <v>212</v>
      </c>
      <c r="AH4098" s="25">
        <v>6083.0710433736303</v>
      </c>
      <c r="AI4098" s="25">
        <v>5529.4499227802598</v>
      </c>
      <c r="AJ4098" s="25">
        <v>47.047902225881103</v>
      </c>
    </row>
    <row r="4099" spans="25:36" x14ac:dyDescent="0.2">
      <c r="Y4099" t="s">
        <v>7721</v>
      </c>
      <c r="Z4099" t="s">
        <v>212</v>
      </c>
      <c r="AA4099" s="6">
        <v>3480.8813552245001</v>
      </c>
      <c r="AB4099" s="6">
        <v>2171.8994240155498</v>
      </c>
      <c r="AC4099" s="6">
        <v>77.393949843587507</v>
      </c>
      <c r="AF4099" s="24" t="s">
        <v>8198</v>
      </c>
      <c r="AG4099" s="24" t="s">
        <v>212</v>
      </c>
      <c r="AH4099" s="25">
        <v>7670.51032462901</v>
      </c>
      <c r="AI4099" s="25">
        <v>5529.7779827552904</v>
      </c>
      <c r="AJ4099" s="25">
        <v>102.680137153082</v>
      </c>
    </row>
    <row r="4100" spans="25:36" x14ac:dyDescent="0.2">
      <c r="Y4100" t="s">
        <v>7723</v>
      </c>
      <c r="Z4100" t="s">
        <v>212</v>
      </c>
      <c r="AA4100" s="6">
        <v>3485.9721630757799</v>
      </c>
      <c r="AB4100" s="6">
        <v>2656.6394960985899</v>
      </c>
      <c r="AC4100" s="6">
        <v>68.381545677199</v>
      </c>
      <c r="AF4100" s="24" t="s">
        <v>9077</v>
      </c>
      <c r="AG4100" s="24" t="s">
        <v>212</v>
      </c>
      <c r="AH4100" s="25">
        <v>9008.3358582876008</v>
      </c>
      <c r="AI4100" s="25">
        <v>5539.0189451086299</v>
      </c>
      <c r="AJ4100" s="25">
        <v>133.43052886919099</v>
      </c>
    </row>
    <row r="4101" spans="25:36" x14ac:dyDescent="0.2">
      <c r="Y4101" t="s">
        <v>7725</v>
      </c>
      <c r="Z4101" t="s">
        <v>212</v>
      </c>
      <c r="AA4101" s="6">
        <v>3488.6230455242899</v>
      </c>
      <c r="AB4101" s="6">
        <v>1883.8630430518299</v>
      </c>
      <c r="AC4101" s="6">
        <v>116.43412339757801</v>
      </c>
      <c r="AF4101" s="24" t="s">
        <v>6934</v>
      </c>
      <c r="AG4101" s="24" t="s">
        <v>212</v>
      </c>
      <c r="AH4101" s="25">
        <v>5261.6148001831098</v>
      </c>
      <c r="AI4101" s="25">
        <v>5551.3275946910198</v>
      </c>
      <c r="AJ4101" s="25">
        <v>56.220353054149498</v>
      </c>
    </row>
    <row r="4102" spans="25:36" x14ac:dyDescent="0.2">
      <c r="Y4102" t="s">
        <v>7727</v>
      </c>
      <c r="Z4102" t="s">
        <v>212</v>
      </c>
      <c r="AA4102" s="6">
        <v>3490.2718687557199</v>
      </c>
      <c r="AB4102" s="6">
        <v>1331.20728432499</v>
      </c>
      <c r="AC4102" s="6">
        <v>119.60912075124401</v>
      </c>
      <c r="AF4102" s="24" t="s">
        <v>7672</v>
      </c>
      <c r="AG4102" s="24" t="s">
        <v>212</v>
      </c>
      <c r="AH4102" s="25">
        <v>5100.5278524862097</v>
      </c>
      <c r="AI4102" s="25">
        <v>5552.6530802657298</v>
      </c>
      <c r="AJ4102" s="25">
        <v>57.4879919580004</v>
      </c>
    </row>
    <row r="4103" spans="25:36" x14ac:dyDescent="0.2">
      <c r="Y4103" t="s">
        <v>7729</v>
      </c>
      <c r="Z4103" t="s">
        <v>212</v>
      </c>
      <c r="AA4103" s="6">
        <v>3493.5524652498698</v>
      </c>
      <c r="AB4103" s="6">
        <v>2745.3959093339499</v>
      </c>
      <c r="AC4103" s="6">
        <v>69.831646286983997</v>
      </c>
      <c r="AF4103" s="24" t="s">
        <v>8268</v>
      </c>
      <c r="AG4103" s="24" t="s">
        <v>212</v>
      </c>
      <c r="AH4103" s="25">
        <v>6519.2101836932197</v>
      </c>
      <c r="AI4103" s="25">
        <v>5558.18569754088</v>
      </c>
      <c r="AJ4103" s="25">
        <v>67.049555973526694</v>
      </c>
    </row>
    <row r="4104" spans="25:36" x14ac:dyDescent="0.2">
      <c r="Y4104" t="s">
        <v>7731</v>
      </c>
      <c r="Z4104" t="s">
        <v>212</v>
      </c>
      <c r="AA4104" s="6">
        <v>3493.5917480555099</v>
      </c>
      <c r="AB4104" s="6">
        <v>3493.5917480555099</v>
      </c>
      <c r="AC4104" s="6">
        <v>74.540607820449097</v>
      </c>
      <c r="AF4104" s="24" t="s">
        <v>8685</v>
      </c>
      <c r="AG4104" s="24" t="s">
        <v>212</v>
      </c>
      <c r="AH4104" s="25">
        <v>6417.2942664492102</v>
      </c>
      <c r="AI4104" s="25">
        <v>5560.97041845495</v>
      </c>
      <c r="AJ4104" s="25">
        <v>62.448582401002199</v>
      </c>
    </row>
    <row r="4105" spans="25:36" x14ac:dyDescent="0.2">
      <c r="Y4105" t="s">
        <v>7733</v>
      </c>
      <c r="Z4105" t="s">
        <v>212</v>
      </c>
      <c r="AA4105" s="6">
        <v>3495.75951079789</v>
      </c>
      <c r="AB4105" s="6">
        <v>2427.8556017149899</v>
      </c>
      <c r="AC4105" s="6">
        <v>93.714878450915293</v>
      </c>
      <c r="AF4105" s="24" t="s">
        <v>8019</v>
      </c>
      <c r="AG4105" s="24" t="s">
        <v>212</v>
      </c>
      <c r="AH4105" s="25">
        <v>5535.0675105954397</v>
      </c>
      <c r="AI4105" s="25">
        <v>5564.3542710175197</v>
      </c>
      <c r="AJ4105" s="25">
        <v>33.121913746389097</v>
      </c>
    </row>
    <row r="4106" spans="25:36" x14ac:dyDescent="0.2">
      <c r="Y4106" t="s">
        <v>7735</v>
      </c>
      <c r="Z4106" t="s">
        <v>212</v>
      </c>
      <c r="AA4106" s="6">
        <v>3496.06720671313</v>
      </c>
      <c r="AB4106" s="6">
        <v>2661.4253600031502</v>
      </c>
      <c r="AC4106" s="6">
        <v>71.125165874562498</v>
      </c>
      <c r="AF4106" s="24" t="s">
        <v>7829</v>
      </c>
      <c r="AG4106" s="24" t="s">
        <v>212</v>
      </c>
      <c r="AH4106" s="25">
        <v>5117.1543148895098</v>
      </c>
      <c r="AI4106" s="25">
        <v>5564.3542710175197</v>
      </c>
      <c r="AJ4106" s="25">
        <v>41.547297432788703</v>
      </c>
    </row>
    <row r="4107" spans="25:36" x14ac:dyDescent="0.2">
      <c r="Y4107" t="s">
        <v>7737</v>
      </c>
      <c r="Z4107" t="s">
        <v>212</v>
      </c>
      <c r="AA4107" s="6">
        <v>3496.7450376268298</v>
      </c>
      <c r="AB4107" s="6">
        <v>3379.31657823865</v>
      </c>
      <c r="AC4107" s="6">
        <v>65.686218696963493</v>
      </c>
      <c r="AF4107" s="24" t="s">
        <v>8052</v>
      </c>
      <c r="AG4107" s="24" t="s">
        <v>212</v>
      </c>
      <c r="AH4107" s="25">
        <v>5718.1746660844801</v>
      </c>
      <c r="AI4107" s="25">
        <v>5576.7742311990296</v>
      </c>
      <c r="AJ4107" s="25">
        <v>53.700417715919897</v>
      </c>
    </row>
    <row r="4108" spans="25:36" x14ac:dyDescent="0.2">
      <c r="Y4108" t="s">
        <v>7739</v>
      </c>
      <c r="Z4108" t="s">
        <v>212</v>
      </c>
      <c r="AA4108" s="6">
        <v>3497.0199804074</v>
      </c>
      <c r="AB4108" s="6">
        <v>1261.5946909679501</v>
      </c>
      <c r="AC4108" s="6">
        <v>140.65057584712699</v>
      </c>
      <c r="AF4108" s="24" t="s">
        <v>8561</v>
      </c>
      <c r="AG4108" s="24" t="s">
        <v>212</v>
      </c>
      <c r="AH4108" s="25">
        <v>8232.6725192610902</v>
      </c>
      <c r="AI4108" s="25">
        <v>5577.8456637532399</v>
      </c>
      <c r="AJ4108" s="25">
        <v>80.859716709818798</v>
      </c>
    </row>
    <row r="4109" spans="25:36" x14ac:dyDescent="0.2">
      <c r="Y4109" t="s">
        <v>7741</v>
      </c>
      <c r="Z4109" t="s">
        <v>212</v>
      </c>
      <c r="AA4109" s="6">
        <v>3500.0624480670099</v>
      </c>
      <c r="AB4109" s="6">
        <v>3583.7861584328298</v>
      </c>
      <c r="AC4109" s="6">
        <v>58.1492366893888</v>
      </c>
      <c r="AF4109" s="24" t="s">
        <v>8231</v>
      </c>
      <c r="AG4109" s="24" t="s">
        <v>212</v>
      </c>
      <c r="AH4109" s="25">
        <v>5972.9870646654299</v>
      </c>
      <c r="AI4109" s="25">
        <v>5582.2652776483401</v>
      </c>
      <c r="AJ4109" s="25">
        <v>39.541361383938103</v>
      </c>
    </row>
    <row r="4110" spans="25:36" x14ac:dyDescent="0.2">
      <c r="Y4110" t="s">
        <v>7743</v>
      </c>
      <c r="Z4110" t="s">
        <v>212</v>
      </c>
      <c r="AA4110" s="6">
        <v>3507.7682269420902</v>
      </c>
      <c r="AB4110" s="6">
        <v>1894.5182563907699</v>
      </c>
      <c r="AC4110" s="6">
        <v>115.550148849935</v>
      </c>
      <c r="AF4110" s="24" t="s">
        <v>7894</v>
      </c>
      <c r="AG4110" s="24" t="s">
        <v>212</v>
      </c>
      <c r="AH4110" s="25">
        <v>5290.8358058941303</v>
      </c>
      <c r="AI4110" s="25">
        <v>5591.43380088914</v>
      </c>
      <c r="AJ4110" s="25">
        <v>39.612659928606</v>
      </c>
    </row>
    <row r="4111" spans="25:36" x14ac:dyDescent="0.2">
      <c r="Y4111" t="s">
        <v>7745</v>
      </c>
      <c r="Z4111" t="s">
        <v>212</v>
      </c>
      <c r="AA4111" s="6">
        <v>3510.0774531601501</v>
      </c>
      <c r="AB4111" s="6">
        <v>3243.3462180824099</v>
      </c>
      <c r="AC4111" s="6">
        <v>79.314648442894693</v>
      </c>
      <c r="AF4111" s="24" t="s">
        <v>7868</v>
      </c>
      <c r="AG4111" s="24" t="s">
        <v>212</v>
      </c>
      <c r="AH4111" s="25">
        <v>4978.35809650788</v>
      </c>
      <c r="AI4111" s="25">
        <v>5591.7243912530703</v>
      </c>
      <c r="AJ4111" s="25">
        <v>42.012046926316998</v>
      </c>
    </row>
    <row r="4112" spans="25:36" x14ac:dyDescent="0.2">
      <c r="Y4112" t="s">
        <v>7747</v>
      </c>
      <c r="Z4112" t="s">
        <v>212</v>
      </c>
      <c r="AA4112" s="6">
        <v>3510.3548788163298</v>
      </c>
      <c r="AB4112" s="6">
        <v>1591.3483989277299</v>
      </c>
      <c r="AC4112" s="6">
        <v>108.399795043721</v>
      </c>
      <c r="AF4112" s="24" t="s">
        <v>8282</v>
      </c>
      <c r="AG4112" s="24" t="s">
        <v>212</v>
      </c>
      <c r="AH4112" s="25">
        <v>7713.4562310792098</v>
      </c>
      <c r="AI4112" s="25">
        <v>5598.7422532363498</v>
      </c>
      <c r="AJ4112" s="25">
        <v>72.515006595512105</v>
      </c>
    </row>
    <row r="4113" spans="25:36" x14ac:dyDescent="0.2">
      <c r="Y4113" t="s">
        <v>7749</v>
      </c>
      <c r="Z4113" t="s">
        <v>212</v>
      </c>
      <c r="AA4113" s="6">
        <v>3511.6152306706099</v>
      </c>
      <c r="AB4113" s="6">
        <v>3760.34381044875</v>
      </c>
      <c r="AC4113" s="6">
        <v>46.027840827546299</v>
      </c>
      <c r="AF4113" s="24" t="s">
        <v>8082</v>
      </c>
      <c r="AG4113" s="24" t="s">
        <v>212</v>
      </c>
      <c r="AH4113" s="25">
        <v>5793.1767689232302</v>
      </c>
      <c r="AI4113" s="25">
        <v>5601.9743757228598</v>
      </c>
      <c r="AJ4113" s="25">
        <v>46.048657780781902</v>
      </c>
    </row>
    <row r="4114" spans="25:36" x14ac:dyDescent="0.2">
      <c r="Y4114" t="s">
        <v>7750</v>
      </c>
      <c r="Z4114" t="s">
        <v>274</v>
      </c>
      <c r="AA4114" s="6">
        <v>3513.26198606865</v>
      </c>
      <c r="AB4114" s="6">
        <v>1700.78595820595</v>
      </c>
      <c r="AC4114" s="6">
        <v>119.173170163142</v>
      </c>
      <c r="AF4114" s="24" t="s">
        <v>9350</v>
      </c>
      <c r="AG4114" s="24" t="s">
        <v>212</v>
      </c>
      <c r="AH4114" s="25">
        <v>8610.7683524412496</v>
      </c>
      <c r="AI4114" s="25">
        <v>5606.6691676216597</v>
      </c>
      <c r="AJ4114" s="25">
        <v>82.392090899035196</v>
      </c>
    </row>
    <row r="4115" spans="25:36" x14ac:dyDescent="0.2">
      <c r="Y4115" t="s">
        <v>7752</v>
      </c>
      <c r="Z4115" t="s">
        <v>212</v>
      </c>
      <c r="AA4115" s="6">
        <v>3513.6924492877001</v>
      </c>
      <c r="AB4115" s="6">
        <v>3196.71492678801</v>
      </c>
      <c r="AC4115" s="6">
        <v>60.703166026624103</v>
      </c>
      <c r="AF4115" s="24" t="s">
        <v>9101</v>
      </c>
      <c r="AG4115" s="24" t="s">
        <v>212</v>
      </c>
      <c r="AH4115" s="25">
        <v>9282.2443672958907</v>
      </c>
      <c r="AI4115" s="25">
        <v>5608.1450600429998</v>
      </c>
      <c r="AJ4115" s="25">
        <v>157.451940312332</v>
      </c>
    </row>
    <row r="4116" spans="25:36" x14ac:dyDescent="0.2">
      <c r="Y4116" t="s">
        <v>7754</v>
      </c>
      <c r="Z4116" t="s">
        <v>212</v>
      </c>
      <c r="AA4116" s="6">
        <v>3513.9856988341098</v>
      </c>
      <c r="AB4116" s="6">
        <v>2893.8982775054501</v>
      </c>
      <c r="AC4116" s="6">
        <v>64.246864024399102</v>
      </c>
      <c r="AF4116" s="24" t="s">
        <v>7536</v>
      </c>
      <c r="AG4116" s="24" t="s">
        <v>212</v>
      </c>
      <c r="AH4116" s="25">
        <v>7353.1982887865997</v>
      </c>
      <c r="AI4116" s="25">
        <v>5613.5562457455999</v>
      </c>
      <c r="AJ4116" s="25">
        <v>48.864769650939699</v>
      </c>
    </row>
    <row r="4117" spans="25:36" x14ac:dyDescent="0.2">
      <c r="Y4117" t="s">
        <v>7756</v>
      </c>
      <c r="Z4117" t="s">
        <v>212</v>
      </c>
      <c r="AA4117" s="6">
        <v>3515.9641729507198</v>
      </c>
      <c r="AB4117" s="6">
        <v>2589.1251051613699</v>
      </c>
      <c r="AC4117" s="6">
        <v>92.643083313691093</v>
      </c>
      <c r="AF4117" s="24" t="s">
        <v>8167</v>
      </c>
      <c r="AG4117" s="24" t="s">
        <v>212</v>
      </c>
      <c r="AH4117" s="25">
        <v>7220.0587988615298</v>
      </c>
      <c r="AI4117" s="25">
        <v>5619.1488367862903</v>
      </c>
      <c r="AJ4117" s="25">
        <v>75.968952831167996</v>
      </c>
    </row>
    <row r="4118" spans="25:36" x14ac:dyDescent="0.2">
      <c r="Y4118" t="s">
        <v>7758</v>
      </c>
      <c r="Z4118" t="s">
        <v>212</v>
      </c>
      <c r="AA4118" s="6">
        <v>3521.1859379822099</v>
      </c>
      <c r="AB4118" s="6">
        <v>3029.38339946214</v>
      </c>
      <c r="AC4118" s="6">
        <v>80.605577774197798</v>
      </c>
      <c r="AF4118" s="24" t="s">
        <v>8296</v>
      </c>
      <c r="AG4118" s="24" t="s">
        <v>212</v>
      </c>
      <c r="AH4118" s="25">
        <v>6253.1006358429604</v>
      </c>
      <c r="AI4118" s="25">
        <v>5621.8643996012397</v>
      </c>
      <c r="AJ4118" s="25">
        <v>49.298993548153199</v>
      </c>
    </row>
    <row r="4119" spans="25:36" x14ac:dyDescent="0.2">
      <c r="Y4119" t="s">
        <v>7760</v>
      </c>
      <c r="Z4119" t="s">
        <v>212</v>
      </c>
      <c r="AA4119" s="6">
        <v>3522.9380611249298</v>
      </c>
      <c r="AB4119" s="6">
        <v>3437.9435191928501</v>
      </c>
      <c r="AC4119" s="6">
        <v>43.418528690972401</v>
      </c>
      <c r="AF4119" s="24" t="s">
        <v>8788</v>
      </c>
      <c r="AG4119" s="24" t="s">
        <v>212</v>
      </c>
      <c r="AH4119" s="25">
        <v>8069.4147046481903</v>
      </c>
      <c r="AI4119" s="25">
        <v>5622.78593023347</v>
      </c>
      <c r="AJ4119" s="25">
        <v>73.692067031852602</v>
      </c>
    </row>
    <row r="4120" spans="25:36" x14ac:dyDescent="0.2">
      <c r="Y4120" t="s">
        <v>7761</v>
      </c>
      <c r="Z4120" t="s">
        <v>212</v>
      </c>
      <c r="AA4120" s="6">
        <v>3530.6810910794902</v>
      </c>
      <c r="AB4120" s="6">
        <v>1651.20804925534</v>
      </c>
      <c r="AC4120" s="6">
        <v>123.946024306084</v>
      </c>
      <c r="AF4120" s="24" t="s">
        <v>8563</v>
      </c>
      <c r="AG4120" s="24" t="s">
        <v>212</v>
      </c>
      <c r="AH4120" s="25">
        <v>8643.6877064104701</v>
      </c>
      <c r="AI4120" s="25">
        <v>5631.1449830410402</v>
      </c>
      <c r="AJ4120" s="25">
        <v>117.09646295732</v>
      </c>
    </row>
    <row r="4121" spans="25:36" x14ac:dyDescent="0.2">
      <c r="Y4121" t="s">
        <v>7763</v>
      </c>
      <c r="Z4121" t="s">
        <v>212</v>
      </c>
      <c r="AA4121" s="6">
        <v>3531.2549951045598</v>
      </c>
      <c r="AB4121" s="6">
        <v>2436.3253976290798</v>
      </c>
      <c r="AC4121" s="6">
        <v>91.672371956937994</v>
      </c>
      <c r="AF4121" s="24" t="s">
        <v>8312</v>
      </c>
      <c r="AG4121" s="24" t="s">
        <v>212</v>
      </c>
      <c r="AH4121" s="25">
        <v>5915.2067731830903</v>
      </c>
      <c r="AI4121" s="25">
        <v>5632.1222234853303</v>
      </c>
      <c r="AJ4121" s="25">
        <v>44.187022236262898</v>
      </c>
    </row>
    <row r="4122" spans="25:36" x14ac:dyDescent="0.2">
      <c r="Y4122" t="s">
        <v>7765</v>
      </c>
      <c r="Z4122" t="s">
        <v>212</v>
      </c>
      <c r="AA4122" s="6">
        <v>3542.41856903797</v>
      </c>
      <c r="AB4122" s="6">
        <v>2344.6726817327499</v>
      </c>
      <c r="AC4122" s="6">
        <v>94.099535657229694</v>
      </c>
      <c r="AF4122" s="24" t="s">
        <v>7971</v>
      </c>
      <c r="AG4122" s="24" t="s">
        <v>212</v>
      </c>
      <c r="AH4122" s="25">
        <v>6044.5486328073803</v>
      </c>
      <c r="AI4122" s="25">
        <v>5636.3482317305798</v>
      </c>
      <c r="AJ4122" s="25">
        <v>47.989434930315902</v>
      </c>
    </row>
    <row r="4123" spans="25:36" x14ac:dyDescent="0.2">
      <c r="Y4123" t="s">
        <v>7767</v>
      </c>
      <c r="Z4123" t="s">
        <v>212</v>
      </c>
      <c r="AA4123" s="6">
        <v>3547.79155156154</v>
      </c>
      <c r="AB4123" s="6">
        <v>2710.9382088613502</v>
      </c>
      <c r="AC4123" s="6">
        <v>80.705083148730694</v>
      </c>
      <c r="AF4123" s="24" t="s">
        <v>7785</v>
      </c>
      <c r="AG4123" s="24" t="s">
        <v>212</v>
      </c>
      <c r="AH4123" s="25">
        <v>5395.6065554668903</v>
      </c>
      <c r="AI4123" s="25">
        <v>5646.5498304330704</v>
      </c>
      <c r="AJ4123" s="25">
        <v>50.964394694820797</v>
      </c>
    </row>
    <row r="4124" spans="25:36" x14ac:dyDescent="0.2">
      <c r="Y4124" t="s">
        <v>7769</v>
      </c>
      <c r="Z4124" t="s">
        <v>212</v>
      </c>
      <c r="AA4124" s="6">
        <v>3547.9529972025698</v>
      </c>
      <c r="AB4124" s="6">
        <v>2240</v>
      </c>
      <c r="AC4124" s="6">
        <v>92.526137530517602</v>
      </c>
      <c r="AF4124" s="24" t="s">
        <v>8833</v>
      </c>
      <c r="AG4124" s="24" t="s">
        <v>212</v>
      </c>
      <c r="AH4124" s="25">
        <v>7706.4202457209203</v>
      </c>
      <c r="AI4124" s="25">
        <v>5650.3880850914702</v>
      </c>
      <c r="AJ4124" s="25">
        <v>67.158340537282399</v>
      </c>
    </row>
    <row r="4125" spans="25:36" x14ac:dyDescent="0.2">
      <c r="Y4125" t="s">
        <v>7771</v>
      </c>
      <c r="Z4125" t="s">
        <v>212</v>
      </c>
      <c r="AA4125" s="6">
        <v>3548.2860305899198</v>
      </c>
      <c r="AB4125" s="6">
        <v>3614.5926745888701</v>
      </c>
      <c r="AC4125" s="6">
        <v>61.243717883119203</v>
      </c>
      <c r="AF4125" s="24" t="s">
        <v>8449</v>
      </c>
      <c r="AG4125" s="24" t="s">
        <v>212</v>
      </c>
      <c r="AH4125" s="25">
        <v>7356.5289579774899</v>
      </c>
      <c r="AI4125" s="25">
        <v>5655.8642974780896</v>
      </c>
      <c r="AJ4125" s="25">
        <v>53.745939820628401</v>
      </c>
    </row>
    <row r="4126" spans="25:36" x14ac:dyDescent="0.2">
      <c r="Y4126" t="s">
        <v>7773</v>
      </c>
      <c r="Z4126" t="s">
        <v>212</v>
      </c>
      <c r="AA4126" s="6">
        <v>3550.9812124585101</v>
      </c>
      <c r="AB4126" s="6">
        <v>2408.02254542224</v>
      </c>
      <c r="AC4126" s="6">
        <v>140.05584426532499</v>
      </c>
      <c r="AF4126" s="24" t="s">
        <v>8559</v>
      </c>
      <c r="AG4126" s="24" t="s">
        <v>212</v>
      </c>
      <c r="AH4126" s="25">
        <v>6061.95094938078</v>
      </c>
      <c r="AI4126" s="25">
        <v>5660.7191360910901</v>
      </c>
      <c r="AJ4126" s="25">
        <v>57.037313563001398</v>
      </c>
    </row>
    <row r="4127" spans="25:36" x14ac:dyDescent="0.2">
      <c r="Y4127" t="s">
        <v>7775</v>
      </c>
      <c r="Z4127" t="s">
        <v>212</v>
      </c>
      <c r="AA4127" s="6">
        <v>3552.5641286831901</v>
      </c>
      <c r="AB4127" s="6">
        <v>2442.6009239310301</v>
      </c>
      <c r="AC4127" s="6">
        <v>60.474944745853897</v>
      </c>
      <c r="AF4127" s="24" t="s">
        <v>8694</v>
      </c>
      <c r="AG4127" s="24" t="s">
        <v>212</v>
      </c>
      <c r="AH4127" s="25">
        <v>7478.3091746806103</v>
      </c>
      <c r="AI4127" s="25">
        <v>5677.6707096909604</v>
      </c>
      <c r="AJ4127" s="25">
        <v>92.607415217035694</v>
      </c>
    </row>
    <row r="4128" spans="25:36" x14ac:dyDescent="0.2">
      <c r="Y4128" t="s">
        <v>7777</v>
      </c>
      <c r="Z4128" t="s">
        <v>212</v>
      </c>
      <c r="AA4128" s="6">
        <v>3557.2784871387998</v>
      </c>
      <c r="AB4128" s="6">
        <v>1611.9703078498001</v>
      </c>
      <c r="AC4128" s="6">
        <v>91.381929945529905</v>
      </c>
      <c r="AF4128" s="24" t="s">
        <v>9019</v>
      </c>
      <c r="AG4128" s="24" t="s">
        <v>212</v>
      </c>
      <c r="AH4128" s="25">
        <v>9092.3521939028105</v>
      </c>
      <c r="AI4128" s="25">
        <v>5680</v>
      </c>
      <c r="AJ4128" s="25">
        <v>69.893861414697994</v>
      </c>
    </row>
    <row r="4129" spans="25:36" x14ac:dyDescent="0.2">
      <c r="Y4129" t="s">
        <v>7779</v>
      </c>
      <c r="Z4129" t="s">
        <v>212</v>
      </c>
      <c r="AA4129" s="6">
        <v>3557.7389678889199</v>
      </c>
      <c r="AB4129" s="6">
        <v>2013.99482743827</v>
      </c>
      <c r="AC4129" s="6">
        <v>83.585589926982607</v>
      </c>
      <c r="AF4129" s="24" t="s">
        <v>8437</v>
      </c>
      <c r="AG4129" s="24" t="s">
        <v>212</v>
      </c>
      <c r="AH4129" s="25">
        <v>6850.5558380961702</v>
      </c>
      <c r="AI4129" s="25">
        <v>5690.3235690130796</v>
      </c>
      <c r="AJ4129" s="25">
        <v>67.557305829197105</v>
      </c>
    </row>
    <row r="4130" spans="25:36" x14ac:dyDescent="0.2">
      <c r="Y4130" t="s">
        <v>7781</v>
      </c>
      <c r="Z4130" t="s">
        <v>212</v>
      </c>
      <c r="AA4130" s="6">
        <v>3557.9047854536002</v>
      </c>
      <c r="AB4130" s="6">
        <v>3413.3533646609399</v>
      </c>
      <c r="AC4130" s="6">
        <v>77.720383955400095</v>
      </c>
      <c r="AF4130" s="24" t="s">
        <v>8224</v>
      </c>
      <c r="AG4130" s="24" t="s">
        <v>212</v>
      </c>
      <c r="AH4130" s="25">
        <v>5985.52740113662</v>
      </c>
      <c r="AI4130" s="25">
        <v>5692.6468943188802</v>
      </c>
      <c r="AJ4130" s="25">
        <v>61.677534039282499</v>
      </c>
    </row>
    <row r="4131" spans="25:36" x14ac:dyDescent="0.2">
      <c r="Y4131" t="s">
        <v>7783</v>
      </c>
      <c r="Z4131" t="s">
        <v>212</v>
      </c>
      <c r="AA4131" s="6">
        <v>3559.9283986154101</v>
      </c>
      <c r="AB4131" s="6">
        <v>2056.0840466661198</v>
      </c>
      <c r="AC4131" s="6">
        <v>144.21891615223799</v>
      </c>
      <c r="AF4131" s="24" t="s">
        <v>8920</v>
      </c>
      <c r="AG4131" s="24" t="s">
        <v>212</v>
      </c>
      <c r="AH4131" s="25">
        <v>7906.3884449541001</v>
      </c>
      <c r="AI4131" s="25">
        <v>5693.3552781342796</v>
      </c>
      <c r="AJ4131" s="25">
        <v>69.930798351603102</v>
      </c>
    </row>
    <row r="4132" spans="25:36" x14ac:dyDescent="0.2">
      <c r="Y4132" t="s">
        <v>7785</v>
      </c>
      <c r="Z4132" t="s">
        <v>212</v>
      </c>
      <c r="AA4132" s="6">
        <v>3560.4700216165802</v>
      </c>
      <c r="AB4132" s="6">
        <v>3106.91511529948</v>
      </c>
      <c r="AC4132" s="6">
        <v>72.281383054800997</v>
      </c>
      <c r="AF4132" s="24" t="s">
        <v>8587</v>
      </c>
      <c r="AG4132" s="24" t="s">
        <v>212</v>
      </c>
      <c r="AH4132" s="25">
        <v>16947.1612384332</v>
      </c>
      <c r="AI4132" s="25">
        <v>5696.9587886374802</v>
      </c>
      <c r="AJ4132" s="25">
        <v>216.23441812292401</v>
      </c>
    </row>
    <row r="4133" spans="25:36" x14ac:dyDescent="0.2">
      <c r="Y4133" t="s">
        <v>7787</v>
      </c>
      <c r="Z4133" t="s">
        <v>212</v>
      </c>
      <c r="AA4133" s="6">
        <v>3566.63248995301</v>
      </c>
      <c r="AB4133" s="6">
        <v>2499.9910041819498</v>
      </c>
      <c r="AC4133" s="6">
        <v>72.496055536499199</v>
      </c>
      <c r="AF4133" s="24" t="s">
        <v>8060</v>
      </c>
      <c r="AG4133" s="24" t="s">
        <v>212</v>
      </c>
      <c r="AH4133" s="25">
        <v>6025.9744272826902</v>
      </c>
      <c r="AI4133" s="25">
        <v>5699.1920084724998</v>
      </c>
      <c r="AJ4133" s="25">
        <v>45.330722874673903</v>
      </c>
    </row>
    <row r="4134" spans="25:36" x14ac:dyDescent="0.2">
      <c r="Y4134" t="s">
        <v>7788</v>
      </c>
      <c r="Z4134" t="s">
        <v>212</v>
      </c>
      <c r="AA4134" s="6">
        <v>3566.7262044712602</v>
      </c>
      <c r="AB4134" s="6">
        <v>2263.8855480000002</v>
      </c>
      <c r="AC4134" s="6">
        <v>126.134218673416</v>
      </c>
      <c r="AF4134" s="24" t="s">
        <v>8163</v>
      </c>
      <c r="AG4134" s="24" t="s">
        <v>212</v>
      </c>
      <c r="AH4134" s="25">
        <v>5674.9380499893005</v>
      </c>
      <c r="AI4134" s="25">
        <v>5700.0099276809697</v>
      </c>
      <c r="AJ4134" s="25">
        <v>58.117581388393198</v>
      </c>
    </row>
    <row r="4135" spans="25:36" x14ac:dyDescent="0.2">
      <c r="Y4135" t="s">
        <v>7790</v>
      </c>
      <c r="Z4135" t="s">
        <v>212</v>
      </c>
      <c r="AA4135" s="6">
        <v>3567.3004663033598</v>
      </c>
      <c r="AB4135" s="6">
        <v>2297.8523224319301</v>
      </c>
      <c r="AC4135" s="6">
        <v>93.576353931376502</v>
      </c>
      <c r="AF4135" s="24" t="s">
        <v>7733</v>
      </c>
      <c r="AG4135" s="24" t="s">
        <v>212</v>
      </c>
      <c r="AH4135" s="25">
        <v>6510.14251055162</v>
      </c>
      <c r="AI4135" s="25">
        <v>5709.2506984826396</v>
      </c>
      <c r="AJ4135" s="25">
        <v>70.505037840580698</v>
      </c>
    </row>
    <row r="4136" spans="25:36" x14ac:dyDescent="0.2">
      <c r="Y4136" t="s">
        <v>7792</v>
      </c>
      <c r="Z4136" t="s">
        <v>212</v>
      </c>
      <c r="AA4136" s="6">
        <v>3568.4950081299498</v>
      </c>
      <c r="AB4136" s="6">
        <v>2704.8177541243199</v>
      </c>
      <c r="AC4136" s="6">
        <v>88.764763430459894</v>
      </c>
      <c r="AF4136" s="24" t="s">
        <v>8184</v>
      </c>
      <c r="AG4136" s="24" t="s">
        <v>212</v>
      </c>
      <c r="AH4136" s="25">
        <v>5860.63248907057</v>
      </c>
      <c r="AI4136" s="25">
        <v>5726.6624519771303</v>
      </c>
      <c r="AJ4136" s="25">
        <v>49.378450177679198</v>
      </c>
    </row>
    <row r="4137" spans="25:36" x14ac:dyDescent="0.2">
      <c r="Y4137" t="s">
        <v>7794</v>
      </c>
      <c r="Z4137" t="s">
        <v>212</v>
      </c>
      <c r="AA4137" s="6">
        <v>3568.5587729867302</v>
      </c>
      <c r="AB4137" s="6">
        <v>2000.9138567012401</v>
      </c>
      <c r="AC4137" s="6">
        <v>108.959807335256</v>
      </c>
      <c r="AF4137" s="24" t="s">
        <v>9261</v>
      </c>
      <c r="AG4137" s="24" t="s">
        <v>212</v>
      </c>
      <c r="AH4137" s="25">
        <v>11339.986716183799</v>
      </c>
      <c r="AI4137" s="25">
        <v>5726.9575797894004</v>
      </c>
      <c r="AJ4137" s="25">
        <v>90.958804572659602</v>
      </c>
    </row>
    <row r="4138" spans="25:36" x14ac:dyDescent="0.2">
      <c r="Y4138" t="s">
        <v>7796</v>
      </c>
      <c r="Z4138" t="s">
        <v>212</v>
      </c>
      <c r="AA4138" s="6">
        <v>3573.0204639117001</v>
      </c>
      <c r="AB4138" s="6">
        <v>2221.7840209316901</v>
      </c>
      <c r="AC4138" s="6">
        <v>96.755431062568505</v>
      </c>
      <c r="AF4138" s="24" t="s">
        <v>7775</v>
      </c>
      <c r="AG4138" s="24" t="s">
        <v>212</v>
      </c>
      <c r="AH4138" s="25">
        <v>5834.2656815413702</v>
      </c>
      <c r="AI4138" s="25">
        <v>5727.74538195477</v>
      </c>
      <c r="AJ4138" s="25">
        <v>44.984584286420102</v>
      </c>
    </row>
    <row r="4139" spans="25:36" x14ac:dyDescent="0.2">
      <c r="Y4139" t="s">
        <v>7798</v>
      </c>
      <c r="Z4139" t="s">
        <v>212</v>
      </c>
      <c r="AA4139" s="6">
        <v>3573.8821322826898</v>
      </c>
      <c r="AB4139" s="6">
        <v>3216.7175274865499</v>
      </c>
      <c r="AC4139" s="6">
        <v>57.5113559124906</v>
      </c>
      <c r="AF4139" s="24" t="s">
        <v>10886</v>
      </c>
      <c r="AG4139" s="24" t="s">
        <v>212</v>
      </c>
      <c r="AH4139" s="25">
        <v>6978.6706140621</v>
      </c>
      <c r="AI4139" s="25">
        <v>5728.0047945463602</v>
      </c>
      <c r="AJ4139" s="25">
        <v>58.370535051362999</v>
      </c>
    </row>
    <row r="4140" spans="25:36" x14ac:dyDescent="0.2">
      <c r="Y4140" t="s">
        <v>7800</v>
      </c>
      <c r="Z4140" t="s">
        <v>212</v>
      </c>
      <c r="AA4140" s="6">
        <v>3578.2028546114302</v>
      </c>
      <c r="AB4140" s="6">
        <v>2828.4665735162598</v>
      </c>
      <c r="AC4140" s="6">
        <v>58.345136309454702</v>
      </c>
      <c r="AF4140" s="24" t="s">
        <v>8975</v>
      </c>
      <c r="AG4140" s="24" t="s">
        <v>212</v>
      </c>
      <c r="AH4140" s="25">
        <v>8735.2920892160801</v>
      </c>
      <c r="AI4140" s="25">
        <v>5731.0915878555898</v>
      </c>
      <c r="AJ4140" s="25">
        <v>103.780343732264</v>
      </c>
    </row>
    <row r="4141" spans="25:36" x14ac:dyDescent="0.2">
      <c r="Y4141" t="s">
        <v>7802</v>
      </c>
      <c r="Z4141" t="s">
        <v>212</v>
      </c>
      <c r="AA4141" s="6">
        <v>3582.9870678861498</v>
      </c>
      <c r="AB4141" s="6">
        <v>2882.7270797106598</v>
      </c>
      <c r="AC4141" s="6">
        <v>58.4193523829247</v>
      </c>
      <c r="AF4141" s="24" t="s">
        <v>8447</v>
      </c>
      <c r="AG4141" s="24" t="s">
        <v>212</v>
      </c>
      <c r="AH4141" s="25">
        <v>5732.7184298596003</v>
      </c>
      <c r="AI4141" s="25">
        <v>5732.7184298596003</v>
      </c>
      <c r="AJ4141" s="25">
        <v>112.28578169503</v>
      </c>
    </row>
    <row r="4142" spans="25:36" x14ac:dyDescent="0.2">
      <c r="Y4142" t="s">
        <v>7804</v>
      </c>
      <c r="Z4142" t="s">
        <v>212</v>
      </c>
      <c r="AA4142" s="6">
        <v>3585.7894189388198</v>
      </c>
      <c r="AB4142" s="6">
        <v>2531.67424126695</v>
      </c>
      <c r="AC4142" s="6">
        <v>97.117275591633302</v>
      </c>
      <c r="AF4142" s="24" t="s">
        <v>8429</v>
      </c>
      <c r="AG4142" s="24" t="s">
        <v>212</v>
      </c>
      <c r="AH4142" s="25">
        <v>5761.1313758243996</v>
      </c>
      <c r="AI4142" s="25">
        <v>5739.1677850939004</v>
      </c>
      <c r="AJ4142" s="25">
        <v>48.514472338745897</v>
      </c>
    </row>
    <row r="4143" spans="25:36" x14ac:dyDescent="0.2">
      <c r="Y4143" t="s">
        <v>7806</v>
      </c>
      <c r="Z4143" t="s">
        <v>212</v>
      </c>
      <c r="AA4143" s="6">
        <v>3586.84853845815</v>
      </c>
      <c r="AB4143" s="6">
        <v>3203.9439969999999</v>
      </c>
      <c r="AC4143" s="6">
        <v>48.511665074755697</v>
      </c>
      <c r="AF4143" s="24" t="s">
        <v>7920</v>
      </c>
      <c r="AG4143" s="24" t="s">
        <v>212</v>
      </c>
      <c r="AH4143" s="25">
        <v>5618.7490607419604</v>
      </c>
      <c r="AI4143" s="25">
        <v>5739.93930275613</v>
      </c>
      <c r="AJ4143" s="25">
        <v>62.876272737183498</v>
      </c>
    </row>
    <row r="4144" spans="25:36" x14ac:dyDescent="0.2">
      <c r="Y4144" t="s">
        <v>7807</v>
      </c>
      <c r="Z4144" t="s">
        <v>212</v>
      </c>
      <c r="AA4144" s="6">
        <v>3590.2443211776599</v>
      </c>
      <c r="AB4144" s="6">
        <v>1575.79750076799</v>
      </c>
      <c r="AC4144" s="6">
        <v>127.468314031164</v>
      </c>
      <c r="AF4144" s="24" t="s">
        <v>8713</v>
      </c>
      <c r="AG4144" s="24" t="s">
        <v>212</v>
      </c>
      <c r="AH4144" s="25">
        <v>5989.3893777651301</v>
      </c>
      <c r="AI4144" s="25">
        <v>5743.1335813708502</v>
      </c>
      <c r="AJ4144" s="25">
        <v>86.3763415236307</v>
      </c>
    </row>
    <row r="4145" spans="25:36" x14ac:dyDescent="0.2">
      <c r="Y4145" t="s">
        <v>7809</v>
      </c>
      <c r="Z4145" t="s">
        <v>212</v>
      </c>
      <c r="AA4145" s="6">
        <v>3591.52890035068</v>
      </c>
      <c r="AB4145" s="6">
        <v>2776.2244614279498</v>
      </c>
      <c r="AC4145" s="6">
        <v>80.626172356760307</v>
      </c>
      <c r="AF4145" s="24" t="s">
        <v>7181</v>
      </c>
      <c r="AG4145" s="24" t="s">
        <v>212</v>
      </c>
      <c r="AH4145" s="25">
        <v>5173.5766469764203</v>
      </c>
      <c r="AI4145" s="25">
        <v>5743.5954260469898</v>
      </c>
      <c r="AJ4145" s="25">
        <v>50.414607688705402</v>
      </c>
    </row>
    <row r="4146" spans="25:36" x14ac:dyDescent="0.2">
      <c r="Y4146" t="s">
        <v>7811</v>
      </c>
      <c r="Z4146" t="s">
        <v>212</v>
      </c>
      <c r="AA4146" s="6">
        <v>3592.9661794114199</v>
      </c>
      <c r="AB4146" s="6">
        <v>1665.00939821887</v>
      </c>
      <c r="AC4146" s="6">
        <v>175.24711495883801</v>
      </c>
      <c r="AF4146" s="24" t="s">
        <v>8671</v>
      </c>
      <c r="AG4146" s="24" t="s">
        <v>212</v>
      </c>
      <c r="AH4146" s="25">
        <v>5743.6840472576396</v>
      </c>
      <c r="AI4146" s="25">
        <v>5743.6840472576396</v>
      </c>
      <c r="AJ4146" s="25">
        <v>59.7162846212914</v>
      </c>
    </row>
    <row r="4147" spans="25:36" x14ac:dyDescent="0.2">
      <c r="Y4147" t="s">
        <v>7813</v>
      </c>
      <c r="Z4147" t="s">
        <v>212</v>
      </c>
      <c r="AA4147" s="6">
        <v>3594.1489363515202</v>
      </c>
      <c r="AB4147" s="6">
        <v>1861.77056506038</v>
      </c>
      <c r="AC4147" s="6">
        <v>157.55082665594901</v>
      </c>
      <c r="AF4147" s="24" t="s">
        <v>9255</v>
      </c>
      <c r="AG4147" s="24" t="s">
        <v>212</v>
      </c>
      <c r="AH4147" s="25">
        <v>9342.8718934136505</v>
      </c>
      <c r="AI4147" s="25">
        <v>5746.5259596858696</v>
      </c>
      <c r="AJ4147" s="25">
        <v>132.51974579477599</v>
      </c>
    </row>
    <row r="4148" spans="25:36" x14ac:dyDescent="0.2">
      <c r="Y4148" t="s">
        <v>7815</v>
      </c>
      <c r="Z4148" t="s">
        <v>212</v>
      </c>
      <c r="AA4148" s="6">
        <v>3602.0823720594099</v>
      </c>
      <c r="AB4148" s="6">
        <v>2571.4136939999999</v>
      </c>
      <c r="AC4148" s="6">
        <v>73.421690546793499</v>
      </c>
      <c r="AF4148" s="24" t="s">
        <v>8529</v>
      </c>
      <c r="AG4148" s="24" t="s">
        <v>212</v>
      </c>
      <c r="AH4148" s="25">
        <v>7251.3273316825198</v>
      </c>
      <c r="AI4148" s="25">
        <v>5756.6739518610002</v>
      </c>
      <c r="AJ4148" s="25">
        <v>67.996854433840198</v>
      </c>
    </row>
    <row r="4149" spans="25:36" x14ac:dyDescent="0.2">
      <c r="Y4149" t="s">
        <v>7817</v>
      </c>
      <c r="Z4149" t="s">
        <v>212</v>
      </c>
      <c r="AA4149" s="6">
        <v>3602.2843195055598</v>
      </c>
      <c r="AB4149" s="6">
        <v>2789.2078843215099</v>
      </c>
      <c r="AC4149" s="6">
        <v>63.040156166250497</v>
      </c>
      <c r="AF4149" s="24" t="s">
        <v>8400</v>
      </c>
      <c r="AG4149" s="24" t="s">
        <v>212</v>
      </c>
      <c r="AH4149" s="25">
        <v>6050.9063945300504</v>
      </c>
      <c r="AI4149" s="25">
        <v>5766.4158374323797</v>
      </c>
      <c r="AJ4149" s="25">
        <v>46.631222136382902</v>
      </c>
    </row>
    <row r="4150" spans="25:36" x14ac:dyDescent="0.2">
      <c r="Y4150" t="s">
        <v>7818</v>
      </c>
      <c r="Z4150" t="s">
        <v>274</v>
      </c>
      <c r="AA4150" s="6">
        <v>3602.5397527701598</v>
      </c>
      <c r="AB4150" s="6">
        <v>3226.5814663928199</v>
      </c>
      <c r="AC4150" s="6">
        <v>66.628889129534798</v>
      </c>
      <c r="AF4150" s="24" t="s">
        <v>7842</v>
      </c>
      <c r="AG4150" s="24" t="s">
        <v>212</v>
      </c>
      <c r="AH4150" s="25">
        <v>5580.7580919887296</v>
      </c>
      <c r="AI4150" s="25">
        <v>5781.1582220792498</v>
      </c>
      <c r="AJ4150" s="25">
        <v>65.193309276366705</v>
      </c>
    </row>
    <row r="4151" spans="25:36" x14ac:dyDescent="0.2">
      <c r="Y4151" t="s">
        <v>7820</v>
      </c>
      <c r="Z4151" t="s">
        <v>212</v>
      </c>
      <c r="AA4151" s="6">
        <v>3605.2118343633902</v>
      </c>
      <c r="AB4151" s="6">
        <v>3257.7841277561802</v>
      </c>
      <c r="AC4151" s="6">
        <v>47.3550883463164</v>
      </c>
      <c r="AF4151" s="24" t="s">
        <v>8064</v>
      </c>
      <c r="AG4151" s="24" t="s">
        <v>212</v>
      </c>
      <c r="AH4151" s="25">
        <v>5813.3187230699295</v>
      </c>
      <c r="AI4151" s="25">
        <v>5785.9721147056998</v>
      </c>
      <c r="AJ4151" s="25">
        <v>42.829447798677997</v>
      </c>
    </row>
    <row r="4152" spans="25:36" x14ac:dyDescent="0.2">
      <c r="Y4152" t="s">
        <v>7822</v>
      </c>
      <c r="Z4152" t="s">
        <v>212</v>
      </c>
      <c r="AA4152" s="6">
        <v>3607.3528841806001</v>
      </c>
      <c r="AB4152" s="6">
        <v>3254.44855514034</v>
      </c>
      <c r="AC4152" s="6">
        <v>55.956881812015503</v>
      </c>
      <c r="AF4152" s="24" t="s">
        <v>7197</v>
      </c>
      <c r="AG4152" s="24" t="s">
        <v>212</v>
      </c>
      <c r="AH4152" s="25">
        <v>12836.5467553095</v>
      </c>
      <c r="AI4152" s="25">
        <v>5788.4503109203597</v>
      </c>
      <c r="AJ4152" s="25">
        <v>157.12182386652901</v>
      </c>
    </row>
    <row r="4153" spans="25:36" x14ac:dyDescent="0.2">
      <c r="Y4153" t="s">
        <v>7824</v>
      </c>
      <c r="Z4153" t="s">
        <v>212</v>
      </c>
      <c r="AA4153" s="6">
        <v>3608.3678851939899</v>
      </c>
      <c r="AB4153" s="6">
        <v>3437.8414200000002</v>
      </c>
      <c r="AC4153" s="6">
        <v>52.366321281369203</v>
      </c>
      <c r="AF4153" s="24" t="s">
        <v>8606</v>
      </c>
      <c r="AG4153" s="24" t="s">
        <v>212</v>
      </c>
      <c r="AH4153" s="25">
        <v>6698.7327801736301</v>
      </c>
      <c r="AI4153" s="25">
        <v>5792.6718099279196</v>
      </c>
      <c r="AJ4153" s="25">
        <v>49.709145253190002</v>
      </c>
    </row>
    <row r="4154" spans="25:36" x14ac:dyDescent="0.2">
      <c r="Y4154" t="s">
        <v>7826</v>
      </c>
      <c r="Z4154" t="s">
        <v>212</v>
      </c>
      <c r="AA4154" s="6">
        <v>3610.8913318156401</v>
      </c>
      <c r="AB4154" s="6">
        <v>2649.6989844309701</v>
      </c>
      <c r="AC4154" s="6">
        <v>79.500280142399205</v>
      </c>
      <c r="AF4154" s="24" t="s">
        <v>7760</v>
      </c>
      <c r="AG4154" s="24" t="s">
        <v>212</v>
      </c>
      <c r="AH4154" s="25">
        <v>5484.8223824391398</v>
      </c>
      <c r="AI4154" s="25">
        <v>5793.0748405229297</v>
      </c>
      <c r="AJ4154" s="25">
        <v>34.239179454046102</v>
      </c>
    </row>
    <row r="4155" spans="25:36" x14ac:dyDescent="0.2">
      <c r="Y4155" t="s">
        <v>7827</v>
      </c>
      <c r="Z4155" t="s">
        <v>274</v>
      </c>
      <c r="AA4155" s="6">
        <v>3611.0949771579699</v>
      </c>
      <c r="AB4155" s="6">
        <v>3356.8642794585498</v>
      </c>
      <c r="AC4155" s="6">
        <v>71.034021028559806</v>
      </c>
      <c r="AF4155" s="24" t="s">
        <v>7886</v>
      </c>
      <c r="AG4155" s="24" t="s">
        <v>212</v>
      </c>
      <c r="AH4155" s="25">
        <v>5873.6100676399201</v>
      </c>
      <c r="AI4155" s="25">
        <v>5798.0374460347002</v>
      </c>
      <c r="AJ4155" s="25">
        <v>51.181214652537797</v>
      </c>
    </row>
    <row r="4156" spans="25:36" x14ac:dyDescent="0.2">
      <c r="Y4156" t="s">
        <v>7829</v>
      </c>
      <c r="Z4156" t="s">
        <v>212</v>
      </c>
      <c r="AA4156" s="6">
        <v>3613.0358151517298</v>
      </c>
      <c r="AB4156" s="6">
        <v>3019.7217228417899</v>
      </c>
      <c r="AC4156" s="6">
        <v>56.498082946927802</v>
      </c>
      <c r="AF4156" s="24" t="s">
        <v>8717</v>
      </c>
      <c r="AG4156" s="24" t="s">
        <v>212</v>
      </c>
      <c r="AH4156" s="25">
        <v>8910.4112194031695</v>
      </c>
      <c r="AI4156" s="25">
        <v>5812.5757814557301</v>
      </c>
      <c r="AJ4156" s="25">
        <v>92.360624046937602</v>
      </c>
    </row>
    <row r="4157" spans="25:36" x14ac:dyDescent="0.2">
      <c r="Y4157" t="s">
        <v>7831</v>
      </c>
      <c r="Z4157" t="s">
        <v>212</v>
      </c>
      <c r="AA4157" s="6">
        <v>3616.84460489293</v>
      </c>
      <c r="AB4157" s="6">
        <v>2100.4736579579398</v>
      </c>
      <c r="AC4157" s="6">
        <v>85.597425508920296</v>
      </c>
      <c r="AF4157" s="24" t="s">
        <v>8027</v>
      </c>
      <c r="AG4157" s="24" t="s">
        <v>212</v>
      </c>
      <c r="AH4157" s="25">
        <v>5736.8030173461702</v>
      </c>
      <c r="AI4157" s="25">
        <v>5819.4386001162202</v>
      </c>
      <c r="AJ4157" s="25">
        <v>51.033474218386999</v>
      </c>
    </row>
    <row r="4158" spans="25:36" x14ac:dyDescent="0.2">
      <c r="Y4158" t="s">
        <v>7833</v>
      </c>
      <c r="Z4158" t="s">
        <v>212</v>
      </c>
      <c r="AA4158" s="6">
        <v>3617.4308679036599</v>
      </c>
      <c r="AB4158" s="6">
        <v>2977.3227349732801</v>
      </c>
      <c r="AC4158" s="6">
        <v>75.470278575693698</v>
      </c>
      <c r="AF4158" s="24" t="s">
        <v>9303</v>
      </c>
      <c r="AG4158" s="24" t="s">
        <v>212</v>
      </c>
      <c r="AH4158" s="25">
        <v>8378.5313760448498</v>
      </c>
      <c r="AI4158" s="25">
        <v>5824.1921829800904</v>
      </c>
      <c r="AJ4158" s="25">
        <v>89.807214569706503</v>
      </c>
    </row>
    <row r="4159" spans="25:36" x14ac:dyDescent="0.2">
      <c r="Y4159" t="s">
        <v>7835</v>
      </c>
      <c r="Z4159" t="s">
        <v>212</v>
      </c>
      <c r="AA4159" s="6">
        <v>3620.3088152411201</v>
      </c>
      <c r="AB4159" s="6">
        <v>2925.6624434251098</v>
      </c>
      <c r="AC4159" s="6">
        <v>70.054756716595094</v>
      </c>
      <c r="AF4159" s="24" t="s">
        <v>7335</v>
      </c>
      <c r="AG4159" s="24" t="s">
        <v>212</v>
      </c>
      <c r="AH4159" s="25">
        <v>6367.7940472896698</v>
      </c>
      <c r="AI4159" s="25">
        <v>5830</v>
      </c>
      <c r="AJ4159" s="25">
        <v>46.324076311363598</v>
      </c>
    </row>
    <row r="4160" spans="25:36" x14ac:dyDescent="0.2">
      <c r="Y4160" t="s">
        <v>7836</v>
      </c>
      <c r="Z4160" t="s">
        <v>274</v>
      </c>
      <c r="AA4160" s="6">
        <v>3622.6623082508299</v>
      </c>
      <c r="AB4160" s="6">
        <v>3260</v>
      </c>
      <c r="AC4160" s="6">
        <v>51.685392048870803</v>
      </c>
      <c r="AF4160" s="24" t="s">
        <v>7973</v>
      </c>
      <c r="AG4160" s="24" t="s">
        <v>212</v>
      </c>
      <c r="AH4160" s="25">
        <v>5443.3379116856004</v>
      </c>
      <c r="AI4160" s="25">
        <v>5836.8005634963201</v>
      </c>
      <c r="AJ4160" s="25">
        <v>49.400155284143203</v>
      </c>
    </row>
    <row r="4161" spans="25:36" x14ac:dyDescent="0.2">
      <c r="Y4161" t="s">
        <v>7838</v>
      </c>
      <c r="Z4161" t="s">
        <v>212</v>
      </c>
      <c r="AA4161" s="6">
        <v>3634.6753233404502</v>
      </c>
      <c r="AB4161" s="6">
        <v>2430.5984369774301</v>
      </c>
      <c r="AC4161" s="6">
        <v>92.967769131721397</v>
      </c>
      <c r="AF4161" s="24" t="s">
        <v>8029</v>
      </c>
      <c r="AG4161" s="24" t="s">
        <v>212</v>
      </c>
      <c r="AH4161" s="25">
        <v>6912.0757916851499</v>
      </c>
      <c r="AI4161" s="25">
        <v>5838.1339741807396</v>
      </c>
      <c r="AJ4161" s="25">
        <v>58.053918842396399</v>
      </c>
    </row>
    <row r="4162" spans="25:36" x14ac:dyDescent="0.2">
      <c r="Y4162" t="s">
        <v>7840</v>
      </c>
      <c r="Z4162" t="s">
        <v>212</v>
      </c>
      <c r="AA4162" s="6">
        <v>3637.0665647147498</v>
      </c>
      <c r="AB4162" s="6">
        <v>3088.98395181981</v>
      </c>
      <c r="AC4162" s="6">
        <v>64.593097641358895</v>
      </c>
      <c r="AF4162" s="24" t="s">
        <v>7606</v>
      </c>
      <c r="AG4162" s="24" t="s">
        <v>212</v>
      </c>
      <c r="AH4162" s="25">
        <v>4922.7504058945597</v>
      </c>
      <c r="AI4162" s="25">
        <v>5838.8470571396401</v>
      </c>
      <c r="AJ4162" s="25">
        <v>64.601768084462705</v>
      </c>
    </row>
    <row r="4163" spans="25:36" x14ac:dyDescent="0.2">
      <c r="Y4163" t="s">
        <v>7842</v>
      </c>
      <c r="Z4163" t="s">
        <v>212</v>
      </c>
      <c r="AA4163" s="6">
        <v>3639.7533589335499</v>
      </c>
      <c r="AB4163" s="6">
        <v>3391.22858328864</v>
      </c>
      <c r="AC4163" s="6">
        <v>64.888555160993903</v>
      </c>
      <c r="AF4163" s="24" t="s">
        <v>8511</v>
      </c>
      <c r="AG4163" s="24" t="s">
        <v>212</v>
      </c>
      <c r="AH4163" s="25">
        <v>7254.3086547887597</v>
      </c>
      <c r="AI4163" s="25">
        <v>5858.0720631105696</v>
      </c>
      <c r="AJ4163" s="25">
        <v>54.302173085615898</v>
      </c>
    </row>
    <row r="4164" spans="25:36" x14ac:dyDescent="0.2">
      <c r="Y4164" t="s">
        <v>7844</v>
      </c>
      <c r="Z4164" t="s">
        <v>212</v>
      </c>
      <c r="AA4164" s="6">
        <v>3642.6063743550499</v>
      </c>
      <c r="AB4164" s="6">
        <v>2048.7985805487201</v>
      </c>
      <c r="AC4164" s="6">
        <v>91.543830881605004</v>
      </c>
      <c r="AF4164" s="24" t="s">
        <v>8030</v>
      </c>
      <c r="AG4164" s="24" t="s">
        <v>212</v>
      </c>
      <c r="AH4164" s="25">
        <v>6226.6383025856903</v>
      </c>
      <c r="AI4164" s="25">
        <v>5865.50718676832</v>
      </c>
      <c r="AJ4164" s="25">
        <v>44.6000914430427</v>
      </c>
    </row>
    <row r="4165" spans="25:36" x14ac:dyDescent="0.2">
      <c r="Y4165" t="s">
        <v>7846</v>
      </c>
      <c r="Z4165" t="s">
        <v>212</v>
      </c>
      <c r="AA4165" s="6">
        <v>3644.7236524013601</v>
      </c>
      <c r="AB4165" s="6">
        <v>3789.9447888003901</v>
      </c>
      <c r="AC4165" s="6">
        <v>58.446253106325102</v>
      </c>
      <c r="AF4165" s="24" t="s">
        <v>8412</v>
      </c>
      <c r="AG4165" s="24" t="s">
        <v>212</v>
      </c>
      <c r="AH4165" s="25">
        <v>6277.33033244539</v>
      </c>
      <c r="AI4165" s="25">
        <v>5867.3622523124104</v>
      </c>
      <c r="AJ4165" s="25">
        <v>52.372385765840299</v>
      </c>
    </row>
    <row r="4166" spans="25:36" x14ac:dyDescent="0.2">
      <c r="Y4166" t="s">
        <v>7848</v>
      </c>
      <c r="Z4166" t="s">
        <v>212</v>
      </c>
      <c r="AA4166" s="6">
        <v>3651.0376914153599</v>
      </c>
      <c r="AB4166" s="6">
        <v>1821.1403533018299</v>
      </c>
      <c r="AC4166" s="6">
        <v>104.7461421486</v>
      </c>
      <c r="AF4166" s="24" t="s">
        <v>9781</v>
      </c>
      <c r="AG4166" s="24" t="s">
        <v>212</v>
      </c>
      <c r="AH4166" s="25">
        <v>23705.799575105499</v>
      </c>
      <c r="AI4166" s="25">
        <v>5874.3105182118097</v>
      </c>
      <c r="AJ4166" s="25">
        <v>135.06160289586299</v>
      </c>
    </row>
    <row r="4167" spans="25:36" x14ac:dyDescent="0.2">
      <c r="Y4167" t="s">
        <v>7850</v>
      </c>
      <c r="Z4167" t="s">
        <v>212</v>
      </c>
      <c r="AA4167" s="6">
        <v>3653.6660370504501</v>
      </c>
      <c r="AB4167" s="6">
        <v>1970.6012258799601</v>
      </c>
      <c r="AC4167" s="6">
        <v>128.991317731024</v>
      </c>
      <c r="AF4167" s="24" t="s">
        <v>7425</v>
      </c>
      <c r="AG4167" s="24" t="s">
        <v>212</v>
      </c>
      <c r="AH4167" s="25">
        <v>6090.67011506771</v>
      </c>
      <c r="AI4167" s="25">
        <v>5876.5338050008104</v>
      </c>
      <c r="AJ4167" s="25">
        <v>27.904642601886099</v>
      </c>
    </row>
    <row r="4168" spans="25:36" x14ac:dyDescent="0.2">
      <c r="Y4168" t="s">
        <v>7852</v>
      </c>
      <c r="Z4168" t="s">
        <v>212</v>
      </c>
      <c r="AA4168" s="6">
        <v>3657.9089002401302</v>
      </c>
      <c r="AB4168" s="6">
        <v>2303.04716112101</v>
      </c>
      <c r="AC4168" s="6">
        <v>71.2826216472466</v>
      </c>
      <c r="AF4168" s="24" t="s">
        <v>8310</v>
      </c>
      <c r="AG4168" s="24" t="s">
        <v>212</v>
      </c>
      <c r="AH4168" s="25">
        <v>6670.9038756435502</v>
      </c>
      <c r="AI4168" s="25">
        <v>5878.1860533620402</v>
      </c>
      <c r="AJ4168" s="25">
        <v>53.246019383400601</v>
      </c>
    </row>
    <row r="4169" spans="25:36" x14ac:dyDescent="0.2">
      <c r="Y4169" t="s">
        <v>7854</v>
      </c>
      <c r="Z4169" t="s">
        <v>212</v>
      </c>
      <c r="AA4169" s="6">
        <v>3658.8839738053798</v>
      </c>
      <c r="AB4169" s="6">
        <v>2915.0180133722301</v>
      </c>
      <c r="AC4169" s="6">
        <v>63.949311684235603</v>
      </c>
      <c r="AF4169" s="24" t="s">
        <v>7396</v>
      </c>
      <c r="AG4169" s="24" t="s">
        <v>212</v>
      </c>
      <c r="AH4169" s="25">
        <v>9860.7837046922195</v>
      </c>
      <c r="AI4169" s="25">
        <v>5883.9325946687904</v>
      </c>
      <c r="AJ4169" s="25">
        <v>119.52475315821999</v>
      </c>
    </row>
    <row r="4170" spans="25:36" x14ac:dyDescent="0.2">
      <c r="Y4170" t="s">
        <v>7856</v>
      </c>
      <c r="Z4170" t="s">
        <v>212</v>
      </c>
      <c r="AA4170" s="6">
        <v>3670.2042144940901</v>
      </c>
      <c r="AB4170" s="6">
        <v>2380.1651131150802</v>
      </c>
      <c r="AC4170" s="6">
        <v>109.189858126686</v>
      </c>
      <c r="AF4170" s="24" t="s">
        <v>8775</v>
      </c>
      <c r="AG4170" s="24" t="s">
        <v>212</v>
      </c>
      <c r="AH4170" s="25">
        <v>9172.7974604569008</v>
      </c>
      <c r="AI4170" s="25">
        <v>5890.4597380069799</v>
      </c>
      <c r="AJ4170" s="25">
        <v>90.2452232647111</v>
      </c>
    </row>
    <row r="4171" spans="25:36" x14ac:dyDescent="0.2">
      <c r="Y4171" t="s">
        <v>7858</v>
      </c>
      <c r="Z4171" t="s">
        <v>212</v>
      </c>
      <c r="AA4171" s="6">
        <v>3681.2830030929699</v>
      </c>
      <c r="AB4171" s="6">
        <v>3348.8958783414</v>
      </c>
      <c r="AC4171" s="6">
        <v>55.4310970216127</v>
      </c>
      <c r="AF4171" s="24" t="s">
        <v>8575</v>
      </c>
      <c r="AG4171" s="24" t="s">
        <v>212</v>
      </c>
      <c r="AH4171" s="25">
        <v>6510.3597009869</v>
      </c>
      <c r="AI4171" s="25">
        <v>5900.7311689271801</v>
      </c>
      <c r="AJ4171" s="25">
        <v>62.139232348900002</v>
      </c>
    </row>
    <row r="4172" spans="25:36" x14ac:dyDescent="0.2">
      <c r="Y4172" t="s">
        <v>7860</v>
      </c>
      <c r="Z4172" t="s">
        <v>212</v>
      </c>
      <c r="AA4172" s="6">
        <v>3682.59097435474</v>
      </c>
      <c r="AB4172" s="6">
        <v>2263.4206464450199</v>
      </c>
      <c r="AC4172" s="6">
        <v>88.169000971036496</v>
      </c>
      <c r="AF4172" s="24" t="s">
        <v>8350</v>
      </c>
      <c r="AG4172" s="24" t="s">
        <v>212</v>
      </c>
      <c r="AH4172" s="25">
        <v>6562.0881579624402</v>
      </c>
      <c r="AI4172" s="25">
        <v>5906.4605030434304</v>
      </c>
      <c r="AJ4172" s="25">
        <v>52.030636297652997</v>
      </c>
    </row>
    <row r="4173" spans="25:36" x14ac:dyDescent="0.2">
      <c r="Y4173" t="s">
        <v>7862</v>
      </c>
      <c r="Z4173" t="s">
        <v>212</v>
      </c>
      <c r="AA4173" s="6">
        <v>3685.2925737809701</v>
      </c>
      <c r="AB4173" s="6">
        <v>4631.1086228505701</v>
      </c>
      <c r="AC4173" s="6">
        <v>74.6196467187211</v>
      </c>
      <c r="AF4173" s="24" t="s">
        <v>8368</v>
      </c>
      <c r="AG4173" s="24" t="s">
        <v>212</v>
      </c>
      <c r="AH4173" s="25">
        <v>6394.4403448722096</v>
      </c>
      <c r="AI4173" s="25">
        <v>5913</v>
      </c>
      <c r="AJ4173" s="25">
        <v>64.569021990340303</v>
      </c>
    </row>
    <row r="4174" spans="25:36" x14ac:dyDescent="0.2">
      <c r="Y4174" t="s">
        <v>7864</v>
      </c>
      <c r="Z4174" t="s">
        <v>212</v>
      </c>
      <c r="AA4174" s="6">
        <v>3685.34856613378</v>
      </c>
      <c r="AB4174" s="6">
        <v>3112.3418243555998</v>
      </c>
      <c r="AC4174" s="6">
        <v>85.885835914717504</v>
      </c>
      <c r="AF4174" s="24" t="s">
        <v>9510</v>
      </c>
      <c r="AG4174" s="24" t="s">
        <v>212</v>
      </c>
      <c r="AH4174" s="25">
        <v>7865.9524232755502</v>
      </c>
      <c r="AI4174" s="25">
        <v>5914.0596461325204</v>
      </c>
      <c r="AJ4174" s="25">
        <v>93.864389564422893</v>
      </c>
    </row>
    <row r="4175" spans="25:36" x14ac:dyDescent="0.2">
      <c r="Y4175" t="s">
        <v>7866</v>
      </c>
      <c r="Z4175" t="s">
        <v>212</v>
      </c>
      <c r="AA4175" s="6">
        <v>3687.1172326359701</v>
      </c>
      <c r="AB4175" s="6">
        <v>3458.8262898017401</v>
      </c>
      <c r="AC4175" s="6">
        <v>67.815925771241893</v>
      </c>
      <c r="AF4175" s="24" t="s">
        <v>7530</v>
      </c>
      <c r="AG4175" s="24" t="s">
        <v>212</v>
      </c>
      <c r="AH4175" s="25">
        <v>6649.8755678667703</v>
      </c>
      <c r="AI4175" s="25">
        <v>5918.3579877682596</v>
      </c>
      <c r="AJ4175" s="25">
        <v>75.100557044689097</v>
      </c>
    </row>
    <row r="4176" spans="25:36" x14ac:dyDescent="0.2">
      <c r="Y4176" t="s">
        <v>7868</v>
      </c>
      <c r="Z4176" t="s">
        <v>212</v>
      </c>
      <c r="AA4176" s="6">
        <v>3691.8860426196002</v>
      </c>
      <c r="AB4176" s="6">
        <v>3355.7321392040199</v>
      </c>
      <c r="AC4176" s="6">
        <v>55.640175761481899</v>
      </c>
      <c r="AF4176" s="24" t="s">
        <v>8070</v>
      </c>
      <c r="AG4176" s="24" t="s">
        <v>212</v>
      </c>
      <c r="AH4176" s="25">
        <v>6081.84195712576</v>
      </c>
      <c r="AI4176" s="25">
        <v>5920.3036512960398</v>
      </c>
      <c r="AJ4176" s="25">
        <v>73.858260621080902</v>
      </c>
    </row>
    <row r="4177" spans="25:36" x14ac:dyDescent="0.2">
      <c r="Y4177" t="s">
        <v>7870</v>
      </c>
      <c r="Z4177" t="s">
        <v>212</v>
      </c>
      <c r="AA4177" s="6">
        <v>3692.40625198627</v>
      </c>
      <c r="AB4177" s="6">
        <v>4795.1688551222596</v>
      </c>
      <c r="AC4177" s="6">
        <v>70.142332612975196</v>
      </c>
      <c r="AF4177" s="24" t="s">
        <v>7528</v>
      </c>
      <c r="AG4177" s="24" t="s">
        <v>212</v>
      </c>
      <c r="AH4177" s="25">
        <v>6265.6278187215803</v>
      </c>
      <c r="AI4177" s="25">
        <v>5921.2049424025499</v>
      </c>
      <c r="AJ4177" s="25">
        <v>43.656321809723003</v>
      </c>
    </row>
    <row r="4178" spans="25:36" x14ac:dyDescent="0.2">
      <c r="Y4178" t="s">
        <v>7872</v>
      </c>
      <c r="Z4178" t="s">
        <v>212</v>
      </c>
      <c r="AA4178" s="6">
        <v>3703.1431762829202</v>
      </c>
      <c r="AB4178" s="6">
        <v>3222.2904218921799</v>
      </c>
      <c r="AC4178" s="6">
        <v>76.360929820365698</v>
      </c>
      <c r="AF4178" s="24" t="s">
        <v>8454</v>
      </c>
      <c r="AG4178" s="24" t="s">
        <v>212</v>
      </c>
      <c r="AH4178" s="25">
        <v>6343.7219042446504</v>
      </c>
      <c r="AI4178" s="25">
        <v>5922.4757028883196</v>
      </c>
      <c r="AJ4178" s="25">
        <v>70.928406789507804</v>
      </c>
    </row>
    <row r="4179" spans="25:36" x14ac:dyDescent="0.2">
      <c r="Y4179" t="s">
        <v>7874</v>
      </c>
      <c r="Z4179" t="s">
        <v>212</v>
      </c>
      <c r="AA4179" s="6">
        <v>3704.4073477860002</v>
      </c>
      <c r="AB4179" s="6">
        <v>3214.19640094631</v>
      </c>
      <c r="AC4179" s="6">
        <v>67.5950577135213</v>
      </c>
      <c r="AF4179" s="24" t="s">
        <v>8795</v>
      </c>
      <c r="AG4179" s="24" t="s">
        <v>274</v>
      </c>
      <c r="AH4179" s="25">
        <v>5926.4924568897804</v>
      </c>
      <c r="AI4179" s="25">
        <v>5926.4924568897804</v>
      </c>
      <c r="AJ4179" s="25">
        <v>113.597956636547</v>
      </c>
    </row>
    <row r="4180" spans="25:36" x14ac:dyDescent="0.2">
      <c r="Y4180" t="s">
        <v>7876</v>
      </c>
      <c r="Z4180" t="s">
        <v>212</v>
      </c>
      <c r="AA4180" s="6">
        <v>3712.9597185049702</v>
      </c>
      <c r="AB4180" s="6">
        <v>1814</v>
      </c>
      <c r="AC4180" s="6">
        <v>134.08282958203</v>
      </c>
      <c r="AF4180" s="24" t="s">
        <v>7564</v>
      </c>
      <c r="AG4180" s="24" t="s">
        <v>212</v>
      </c>
      <c r="AH4180" s="25">
        <v>10446.518389222299</v>
      </c>
      <c r="AI4180" s="25">
        <v>5933.7579444162202</v>
      </c>
      <c r="AJ4180" s="25">
        <v>113.824205521485</v>
      </c>
    </row>
    <row r="4181" spans="25:36" x14ac:dyDescent="0.2">
      <c r="Y4181" t="s">
        <v>7878</v>
      </c>
      <c r="Z4181" t="s">
        <v>212</v>
      </c>
      <c r="AA4181" s="6">
        <v>3713.5608280061401</v>
      </c>
      <c r="AB4181" s="6">
        <v>3538.2633579653698</v>
      </c>
      <c r="AC4181" s="6">
        <v>48.639500653872602</v>
      </c>
      <c r="AF4181" s="24" t="s">
        <v>8936</v>
      </c>
      <c r="AG4181" s="24" t="s">
        <v>212</v>
      </c>
      <c r="AH4181" s="25">
        <v>10217.253911254</v>
      </c>
      <c r="AI4181" s="25">
        <v>5938.9157320807099</v>
      </c>
      <c r="AJ4181" s="25">
        <v>98.795110910014998</v>
      </c>
    </row>
    <row r="4182" spans="25:36" x14ac:dyDescent="0.2">
      <c r="Y4182" t="s">
        <v>7880</v>
      </c>
      <c r="Z4182" t="s">
        <v>212</v>
      </c>
      <c r="AA4182" s="6">
        <v>3716.4349244845198</v>
      </c>
      <c r="AB4182" s="6">
        <v>3233.8952284933298</v>
      </c>
      <c r="AC4182" s="6">
        <v>56.3052476549312</v>
      </c>
      <c r="AF4182" s="24" t="s">
        <v>9419</v>
      </c>
      <c r="AG4182" s="24" t="s">
        <v>212</v>
      </c>
      <c r="AH4182" s="25">
        <v>16011.088812288701</v>
      </c>
      <c r="AI4182" s="25">
        <v>5939.5833534172498</v>
      </c>
      <c r="AJ4182" s="25">
        <v>116.825169639995</v>
      </c>
    </row>
    <row r="4183" spans="25:36" x14ac:dyDescent="0.2">
      <c r="Y4183" t="s">
        <v>7882</v>
      </c>
      <c r="Z4183" t="s">
        <v>212</v>
      </c>
      <c r="AA4183" s="6">
        <v>3720.3752560415101</v>
      </c>
      <c r="AB4183" s="6">
        <v>3154.3724185915498</v>
      </c>
      <c r="AC4183" s="6">
        <v>68.816337207800302</v>
      </c>
      <c r="AF4183" s="24" t="s">
        <v>8957</v>
      </c>
      <c r="AG4183" s="24" t="s">
        <v>212</v>
      </c>
      <c r="AH4183" s="25">
        <v>8702.5324280865207</v>
      </c>
      <c r="AI4183" s="25">
        <v>5941.9012635741401</v>
      </c>
      <c r="AJ4183" s="25">
        <v>87.071807947649702</v>
      </c>
    </row>
    <row r="4184" spans="25:36" x14ac:dyDescent="0.2">
      <c r="Y4184" t="s">
        <v>7884</v>
      </c>
      <c r="Z4184" t="s">
        <v>212</v>
      </c>
      <c r="AA4184" s="6">
        <v>3721.8899806310201</v>
      </c>
      <c r="AB4184" s="6">
        <v>3061.46502090187</v>
      </c>
      <c r="AC4184" s="6">
        <v>76.003179899815393</v>
      </c>
      <c r="AF4184" s="24" t="s">
        <v>9055</v>
      </c>
      <c r="AG4184" s="24" t="s">
        <v>212</v>
      </c>
      <c r="AH4184" s="25">
        <v>11850.2212591527</v>
      </c>
      <c r="AI4184" s="25">
        <v>5943.6842436197803</v>
      </c>
      <c r="AJ4184" s="25">
        <v>128.62176862890601</v>
      </c>
    </row>
    <row r="4185" spans="25:36" x14ac:dyDescent="0.2">
      <c r="Y4185" t="s">
        <v>7886</v>
      </c>
      <c r="Z4185" t="s">
        <v>212</v>
      </c>
      <c r="AA4185" s="6">
        <v>3722.93626602206</v>
      </c>
      <c r="AB4185" s="6">
        <v>3396.9570000741101</v>
      </c>
      <c r="AC4185" s="6">
        <v>60.5272459175821</v>
      </c>
      <c r="AF4185" s="24" t="s">
        <v>8046</v>
      </c>
      <c r="AG4185" s="24" t="s">
        <v>212</v>
      </c>
      <c r="AH4185" s="25">
        <v>6052.0254759417003</v>
      </c>
      <c r="AI4185" s="25">
        <v>5944.4415735680705</v>
      </c>
      <c r="AJ4185" s="25">
        <v>55.215200161733698</v>
      </c>
    </row>
    <row r="4186" spans="25:36" x14ac:dyDescent="0.2">
      <c r="Y4186" t="s">
        <v>7888</v>
      </c>
      <c r="Z4186" t="s">
        <v>212</v>
      </c>
      <c r="AA4186" s="6">
        <v>3727.4698122729301</v>
      </c>
      <c r="AB4186" s="6">
        <v>1315.4830864215101</v>
      </c>
      <c r="AC4186" s="6">
        <v>115.828602005166</v>
      </c>
      <c r="AF4186" s="24" t="s">
        <v>8862</v>
      </c>
      <c r="AG4186" s="24" t="s">
        <v>212</v>
      </c>
      <c r="AH4186" s="25">
        <v>6830.8618804569796</v>
      </c>
      <c r="AI4186" s="25">
        <v>5956.9131292606899</v>
      </c>
      <c r="AJ4186" s="25">
        <v>60.078245999153197</v>
      </c>
    </row>
    <row r="4187" spans="25:36" x14ac:dyDescent="0.2">
      <c r="Y4187" t="s">
        <v>7889</v>
      </c>
      <c r="Z4187" t="s">
        <v>274</v>
      </c>
      <c r="AA4187" s="6">
        <v>3738.8144380682802</v>
      </c>
      <c r="AB4187" s="6">
        <v>2146.61030383467</v>
      </c>
      <c r="AC4187" s="6">
        <v>98.479345702821902</v>
      </c>
      <c r="AF4187" s="24" t="s">
        <v>9554</v>
      </c>
      <c r="AG4187" s="24" t="s">
        <v>212</v>
      </c>
      <c r="AH4187" s="25">
        <v>17385.252389007299</v>
      </c>
      <c r="AI4187" s="25">
        <v>5960.5456767485703</v>
      </c>
      <c r="AJ4187" s="25">
        <v>138.67107034051801</v>
      </c>
    </row>
    <row r="4188" spans="25:36" x14ac:dyDescent="0.2">
      <c r="Y4188" t="s">
        <v>7891</v>
      </c>
      <c r="Z4188" t="s">
        <v>212</v>
      </c>
      <c r="AA4188" s="6">
        <v>3744.3661335771199</v>
      </c>
      <c r="AB4188" s="6">
        <v>2755.2887857767</v>
      </c>
      <c r="AC4188" s="6">
        <v>65.725186391229002</v>
      </c>
      <c r="AF4188" s="24" t="s">
        <v>8513</v>
      </c>
      <c r="AG4188" s="24" t="s">
        <v>212</v>
      </c>
      <c r="AH4188" s="25">
        <v>7416.9710805691502</v>
      </c>
      <c r="AI4188" s="25">
        <v>5966.32979494764</v>
      </c>
      <c r="AJ4188" s="25">
        <v>65.614733965025195</v>
      </c>
    </row>
    <row r="4189" spans="25:36" x14ac:dyDescent="0.2">
      <c r="Y4189" t="s">
        <v>7892</v>
      </c>
      <c r="Z4189" t="s">
        <v>212</v>
      </c>
      <c r="AA4189" s="6">
        <v>3746.4897018787201</v>
      </c>
      <c r="AB4189" s="6">
        <v>3746.4897018787201</v>
      </c>
      <c r="AC4189" s="6">
        <v>72.268353695149798</v>
      </c>
      <c r="AF4189" s="24" t="s">
        <v>8128</v>
      </c>
      <c r="AG4189" s="24" t="s">
        <v>212</v>
      </c>
      <c r="AH4189" s="25">
        <v>6514.1465496818601</v>
      </c>
      <c r="AI4189" s="25">
        <v>5968.3221528677404</v>
      </c>
      <c r="AJ4189" s="25">
        <v>50.204635239108299</v>
      </c>
    </row>
    <row r="4190" spans="25:36" x14ac:dyDescent="0.2">
      <c r="Y4190" t="s">
        <v>7894</v>
      </c>
      <c r="Z4190" t="s">
        <v>212</v>
      </c>
      <c r="AA4190" s="6">
        <v>3755.5142268846798</v>
      </c>
      <c r="AB4190" s="6">
        <v>3052.0349359151501</v>
      </c>
      <c r="AC4190" s="6">
        <v>64.145102271901905</v>
      </c>
      <c r="AF4190" s="24" t="s">
        <v>7727</v>
      </c>
      <c r="AG4190" s="24" t="s">
        <v>212</v>
      </c>
      <c r="AH4190" s="25">
        <v>5707.2484665662996</v>
      </c>
      <c r="AI4190" s="25">
        <v>5977.3376871788896</v>
      </c>
      <c r="AJ4190" s="25">
        <v>73.1887786166848</v>
      </c>
    </row>
    <row r="4191" spans="25:36" x14ac:dyDescent="0.2">
      <c r="Y4191" t="s">
        <v>7896</v>
      </c>
      <c r="Z4191" t="s">
        <v>212</v>
      </c>
      <c r="AA4191" s="6">
        <v>3757.9698535309799</v>
      </c>
      <c r="AB4191" s="6">
        <v>3739</v>
      </c>
      <c r="AC4191" s="6">
        <v>65.804050407858597</v>
      </c>
      <c r="AF4191" s="24" t="s">
        <v>7846</v>
      </c>
      <c r="AG4191" s="24" t="s">
        <v>212</v>
      </c>
      <c r="AH4191" s="25">
        <v>5785.5869772401202</v>
      </c>
      <c r="AI4191" s="25">
        <v>5977.8889015472596</v>
      </c>
      <c r="AJ4191" s="25">
        <v>50.1751290346171</v>
      </c>
    </row>
    <row r="4192" spans="25:36" x14ac:dyDescent="0.2">
      <c r="Y4192" t="s">
        <v>7898</v>
      </c>
      <c r="Z4192" t="s">
        <v>212</v>
      </c>
      <c r="AA4192" s="6">
        <v>3760.34076344396</v>
      </c>
      <c r="AB4192" s="6">
        <v>3267.29018797451</v>
      </c>
      <c r="AC4192" s="6">
        <v>72.400354581817496</v>
      </c>
      <c r="AF4192" s="24" t="s">
        <v>8078</v>
      </c>
      <c r="AG4192" s="24" t="s">
        <v>212</v>
      </c>
      <c r="AH4192" s="25">
        <v>5796.5107376246797</v>
      </c>
      <c r="AI4192" s="25">
        <v>5978.88766931995</v>
      </c>
      <c r="AJ4192" s="25">
        <v>43.900863347080502</v>
      </c>
    </row>
    <row r="4193" spans="25:36" x14ac:dyDescent="0.2">
      <c r="Y4193" t="s">
        <v>7899</v>
      </c>
      <c r="Z4193" t="s">
        <v>274</v>
      </c>
      <c r="AA4193" s="6">
        <v>3760.40245675188</v>
      </c>
      <c r="AB4193" s="6">
        <v>1819.8600890533</v>
      </c>
      <c r="AC4193" s="6">
        <v>115.648450737217</v>
      </c>
      <c r="AF4193" s="24" t="s">
        <v>8044</v>
      </c>
      <c r="AG4193" s="24" t="s">
        <v>212</v>
      </c>
      <c r="AH4193" s="25">
        <v>5645.8388849704897</v>
      </c>
      <c r="AI4193" s="25">
        <v>5986.5076193000004</v>
      </c>
      <c r="AJ4193" s="25">
        <v>39.374009823718097</v>
      </c>
    </row>
    <row r="4194" spans="25:36" x14ac:dyDescent="0.2">
      <c r="Y4194" t="s">
        <v>7901</v>
      </c>
      <c r="Z4194" t="s">
        <v>212</v>
      </c>
      <c r="AA4194" s="6">
        <v>3762.1806694095599</v>
      </c>
      <c r="AB4194" s="6">
        <v>2919.5326764502602</v>
      </c>
      <c r="AC4194" s="6">
        <v>105.86442709172</v>
      </c>
      <c r="AF4194" s="24" t="s">
        <v>8433</v>
      </c>
      <c r="AG4194" s="24" t="s">
        <v>212</v>
      </c>
      <c r="AH4194" s="25">
        <v>8508.1116122171497</v>
      </c>
      <c r="AI4194" s="25">
        <v>5993.3763517768402</v>
      </c>
      <c r="AJ4194" s="25">
        <v>92.0347361590064</v>
      </c>
    </row>
    <row r="4195" spans="25:36" x14ac:dyDescent="0.2">
      <c r="Y4195" t="s">
        <v>7903</v>
      </c>
      <c r="Z4195" t="s">
        <v>212</v>
      </c>
      <c r="AA4195" s="6">
        <v>3763.06678197357</v>
      </c>
      <c r="AB4195" s="6">
        <v>3322</v>
      </c>
      <c r="AC4195" s="6">
        <v>62.746493236968199</v>
      </c>
      <c r="AF4195" s="24" t="s">
        <v>9727</v>
      </c>
      <c r="AG4195" s="24" t="s">
        <v>212</v>
      </c>
      <c r="AH4195" s="25">
        <v>8876.9463402322799</v>
      </c>
      <c r="AI4195" s="25">
        <v>5995.8143543281003</v>
      </c>
      <c r="AJ4195" s="25">
        <v>111.58237703532799</v>
      </c>
    </row>
    <row r="4196" spans="25:36" x14ac:dyDescent="0.2">
      <c r="Y4196" t="s">
        <v>7905</v>
      </c>
      <c r="Z4196" t="s">
        <v>212</v>
      </c>
      <c r="AA4196" s="6">
        <v>3764.1505947821402</v>
      </c>
      <c r="AB4196" s="6">
        <v>1689.83331867588</v>
      </c>
      <c r="AC4196" s="6">
        <v>150.56317564957001</v>
      </c>
      <c r="AF4196" s="24" t="s">
        <v>8647</v>
      </c>
      <c r="AG4196" s="24" t="s">
        <v>212</v>
      </c>
      <c r="AH4196" s="25">
        <v>6921.4760105430296</v>
      </c>
      <c r="AI4196" s="25">
        <v>5996.3392993134703</v>
      </c>
      <c r="AJ4196" s="25">
        <v>59.6187052606547</v>
      </c>
    </row>
    <row r="4197" spans="25:36" x14ac:dyDescent="0.2">
      <c r="Y4197" t="s">
        <v>7907</v>
      </c>
      <c r="Z4197" t="s">
        <v>212</v>
      </c>
      <c r="AA4197" s="6">
        <v>3764.7536626201199</v>
      </c>
      <c r="AB4197" s="6">
        <v>1956.2508473702701</v>
      </c>
      <c r="AC4197" s="6">
        <v>105.59903772915099</v>
      </c>
      <c r="AF4197" s="24" t="s">
        <v>8214</v>
      </c>
      <c r="AG4197" s="24" t="s">
        <v>212</v>
      </c>
      <c r="AH4197" s="25">
        <v>6360.5827525834602</v>
      </c>
      <c r="AI4197" s="25">
        <v>5999.1627767226901</v>
      </c>
      <c r="AJ4197" s="25">
        <v>47.041091465064198</v>
      </c>
    </row>
    <row r="4198" spans="25:36" x14ac:dyDescent="0.2">
      <c r="Y4198" t="s">
        <v>7909</v>
      </c>
      <c r="Z4198" t="s">
        <v>212</v>
      </c>
      <c r="AA4198" s="6">
        <v>3766.09115511753</v>
      </c>
      <c r="AB4198" s="6">
        <v>3235.6789545628899</v>
      </c>
      <c r="AC4198" s="6">
        <v>88.222535919155305</v>
      </c>
      <c r="AF4198" s="24" t="s">
        <v>7108</v>
      </c>
      <c r="AG4198" s="24" t="s">
        <v>212</v>
      </c>
      <c r="AH4198" s="25">
        <v>6183.0300916848901</v>
      </c>
      <c r="AI4198" s="25">
        <v>5999.6204000547104</v>
      </c>
      <c r="AJ4198" s="25">
        <v>47.402172695239898</v>
      </c>
    </row>
    <row r="4199" spans="25:36" x14ac:dyDescent="0.2">
      <c r="Y4199" t="s">
        <v>7910</v>
      </c>
      <c r="Z4199" t="s">
        <v>274</v>
      </c>
      <c r="AA4199" s="6">
        <v>3779.0959455278098</v>
      </c>
      <c r="AB4199" s="6">
        <v>3552.9696455814601</v>
      </c>
      <c r="AC4199" s="6">
        <v>59.9513459496198</v>
      </c>
      <c r="AF4199" s="24" t="s">
        <v>8032</v>
      </c>
      <c r="AG4199" s="24" t="s">
        <v>212</v>
      </c>
      <c r="AH4199" s="25">
        <v>5696.8730760314902</v>
      </c>
      <c r="AI4199" s="25">
        <v>6000.8586434404997</v>
      </c>
      <c r="AJ4199" s="25">
        <v>45.208569498615397</v>
      </c>
    </row>
    <row r="4200" spans="25:36" x14ac:dyDescent="0.2">
      <c r="Y4200" t="s">
        <v>7912</v>
      </c>
      <c r="Z4200" t="s">
        <v>212</v>
      </c>
      <c r="AA4200" s="6">
        <v>3784.3057741534499</v>
      </c>
      <c r="AB4200" s="6">
        <v>1817.32099035449</v>
      </c>
      <c r="AC4200" s="6">
        <v>124.51484931240201</v>
      </c>
      <c r="AF4200" s="24" t="s">
        <v>8882</v>
      </c>
      <c r="AG4200" s="24" t="s">
        <v>212</v>
      </c>
      <c r="AH4200" s="25">
        <v>7666.13401275264</v>
      </c>
      <c r="AI4200" s="25">
        <v>6007.4911087822802</v>
      </c>
      <c r="AJ4200" s="25">
        <v>57.4901846431721</v>
      </c>
    </row>
    <row r="4201" spans="25:36" x14ac:dyDescent="0.2">
      <c r="Y4201" t="s">
        <v>7914</v>
      </c>
      <c r="Z4201" t="s">
        <v>212</v>
      </c>
      <c r="AA4201" s="6">
        <v>3789.9043732701698</v>
      </c>
      <c r="AB4201" s="6">
        <v>2544.5178632561301</v>
      </c>
      <c r="AC4201" s="6">
        <v>134.67402273025701</v>
      </c>
      <c r="AF4201" s="24" t="s">
        <v>8315</v>
      </c>
      <c r="AG4201" s="24" t="s">
        <v>274</v>
      </c>
      <c r="AH4201" s="25">
        <v>8553.2765329031299</v>
      </c>
      <c r="AI4201" s="25">
        <v>6009.6496730512299</v>
      </c>
      <c r="AJ4201" s="25">
        <v>87.612456498908898</v>
      </c>
    </row>
    <row r="4202" spans="25:36" x14ac:dyDescent="0.2">
      <c r="Y4202" t="s">
        <v>7916</v>
      </c>
      <c r="Z4202" t="s">
        <v>212</v>
      </c>
      <c r="AA4202" s="6">
        <v>3799.4590008557102</v>
      </c>
      <c r="AB4202" s="6">
        <v>2395.3873859424298</v>
      </c>
      <c r="AC4202" s="6">
        <v>170.15017632690899</v>
      </c>
      <c r="AF4202" s="24" t="s">
        <v>8272</v>
      </c>
      <c r="AG4202" s="24" t="s">
        <v>212</v>
      </c>
      <c r="AH4202" s="25">
        <v>6170.3453536839497</v>
      </c>
      <c r="AI4202" s="25">
        <v>6011.70330788925</v>
      </c>
      <c r="AJ4202" s="25">
        <v>34.853922489322997</v>
      </c>
    </row>
    <row r="4203" spans="25:36" x14ac:dyDescent="0.2">
      <c r="Y4203" t="s">
        <v>7918</v>
      </c>
      <c r="Z4203" t="s">
        <v>212</v>
      </c>
      <c r="AA4203" s="6">
        <v>3804.5300237065699</v>
      </c>
      <c r="AB4203" s="6">
        <v>3205.1019656150502</v>
      </c>
      <c r="AC4203" s="6">
        <v>64.4798287233195</v>
      </c>
      <c r="AF4203" s="24" t="s">
        <v>8102</v>
      </c>
      <c r="AG4203" s="24" t="s">
        <v>212</v>
      </c>
      <c r="AH4203" s="25">
        <v>5716.2065243904499</v>
      </c>
      <c r="AI4203" s="25">
        <v>6031.11263761795</v>
      </c>
      <c r="AJ4203" s="25">
        <v>48.340827941437603</v>
      </c>
    </row>
    <row r="4204" spans="25:36" x14ac:dyDescent="0.2">
      <c r="Y4204" t="s">
        <v>7920</v>
      </c>
      <c r="Z4204" t="s">
        <v>212</v>
      </c>
      <c r="AA4204" s="6">
        <v>3811.0097373724998</v>
      </c>
      <c r="AB4204" s="6">
        <v>3534.3689686027401</v>
      </c>
      <c r="AC4204" s="6">
        <v>64.050646048057004</v>
      </c>
      <c r="AF4204" s="24" t="s">
        <v>8360</v>
      </c>
      <c r="AG4204" s="24" t="s">
        <v>212</v>
      </c>
      <c r="AH4204" s="25">
        <v>6086.8118255626296</v>
      </c>
      <c r="AI4204" s="25">
        <v>6036.1085435804798</v>
      </c>
      <c r="AJ4204" s="25">
        <v>52.242828765770803</v>
      </c>
    </row>
    <row r="4205" spans="25:36" x14ac:dyDescent="0.2">
      <c r="Y4205" t="s">
        <v>7922</v>
      </c>
      <c r="Z4205" t="s">
        <v>212</v>
      </c>
      <c r="AA4205" s="6">
        <v>3812.0487534406302</v>
      </c>
      <c r="AB4205" s="6">
        <v>2250.8750818312101</v>
      </c>
      <c r="AC4205" s="6">
        <v>106.36534301969</v>
      </c>
      <c r="AF4205" s="24" t="s">
        <v>7207</v>
      </c>
      <c r="AG4205" s="24" t="s">
        <v>212</v>
      </c>
      <c r="AH4205" s="25">
        <v>5078.0589195398998</v>
      </c>
      <c r="AI4205" s="25">
        <v>6038.7240819338804</v>
      </c>
      <c r="AJ4205" s="25">
        <v>55.3902232710901</v>
      </c>
    </row>
    <row r="4206" spans="25:36" x14ac:dyDescent="0.2">
      <c r="Y4206" t="s">
        <v>7924</v>
      </c>
      <c r="Z4206" t="s">
        <v>212</v>
      </c>
      <c r="AA4206" s="6">
        <v>3813.07280736653</v>
      </c>
      <c r="AB4206" s="6">
        <v>1515.67237013817</v>
      </c>
      <c r="AC4206" s="6">
        <v>107.801545727462</v>
      </c>
      <c r="AF4206" s="24" t="s">
        <v>8120</v>
      </c>
      <c r="AG4206" s="24" t="s">
        <v>212</v>
      </c>
      <c r="AH4206" s="25">
        <v>6159.6880113642801</v>
      </c>
      <c r="AI4206" s="25">
        <v>6042.01614178208</v>
      </c>
      <c r="AJ4206" s="25">
        <v>51.976350216666198</v>
      </c>
    </row>
    <row r="4207" spans="25:36" x14ac:dyDescent="0.2">
      <c r="Y4207" t="s">
        <v>7926</v>
      </c>
      <c r="Z4207" t="s">
        <v>212</v>
      </c>
      <c r="AA4207" s="6">
        <v>3814.4569538989499</v>
      </c>
      <c r="AB4207" s="6">
        <v>3500.5318897227698</v>
      </c>
      <c r="AC4207" s="6">
        <v>58.033762277908103</v>
      </c>
      <c r="AF4207" s="24" t="s">
        <v>8661</v>
      </c>
      <c r="AG4207" s="24" t="s">
        <v>212</v>
      </c>
      <c r="AH4207" s="25">
        <v>9193.6578160363297</v>
      </c>
      <c r="AI4207" s="25">
        <v>6042.8806818039002</v>
      </c>
      <c r="AJ4207" s="25">
        <v>91.0005160920783</v>
      </c>
    </row>
    <row r="4208" spans="25:36" x14ac:dyDescent="0.2">
      <c r="Y4208" t="s">
        <v>7928</v>
      </c>
      <c r="Z4208" t="s">
        <v>274</v>
      </c>
      <c r="AA4208" s="6">
        <v>3815.3598426846302</v>
      </c>
      <c r="AB4208" s="6">
        <v>3815.3598426846302</v>
      </c>
      <c r="AC4208" s="6">
        <v>81.6437691840664</v>
      </c>
      <c r="AF4208" s="24" t="s">
        <v>8342</v>
      </c>
      <c r="AG4208" s="24" t="s">
        <v>212</v>
      </c>
      <c r="AH4208" s="25">
        <v>6171.2343512119896</v>
      </c>
      <c r="AI4208" s="25">
        <v>6059.4583699348896</v>
      </c>
      <c r="AJ4208" s="25">
        <v>36.856573190141603</v>
      </c>
    </row>
    <row r="4209" spans="25:36" x14ac:dyDescent="0.2">
      <c r="Y4209" t="s">
        <v>7929</v>
      </c>
      <c r="Z4209" t="s">
        <v>274</v>
      </c>
      <c r="AA4209" s="6">
        <v>3815.64885457427</v>
      </c>
      <c r="AB4209" s="6">
        <v>1698.0024037453099</v>
      </c>
      <c r="AC4209" s="6">
        <v>198.23244624790701</v>
      </c>
      <c r="AF4209" s="24" t="s">
        <v>9370</v>
      </c>
      <c r="AG4209" s="24" t="s">
        <v>212</v>
      </c>
      <c r="AH4209" s="25">
        <v>7920.9545971996304</v>
      </c>
      <c r="AI4209" s="25">
        <v>6065.3313902461896</v>
      </c>
      <c r="AJ4209" s="25">
        <v>82.353063239346895</v>
      </c>
    </row>
    <row r="4210" spans="25:36" x14ac:dyDescent="0.2">
      <c r="Y4210" t="s">
        <v>7931</v>
      </c>
      <c r="Z4210" t="s">
        <v>212</v>
      </c>
      <c r="AA4210" s="6">
        <v>3815.7010771761002</v>
      </c>
      <c r="AB4210" s="6">
        <v>3784.6738439999999</v>
      </c>
      <c r="AC4210" s="6">
        <v>40.802120261066896</v>
      </c>
      <c r="AF4210" s="24" t="s">
        <v>7417</v>
      </c>
      <c r="AG4210" s="24" t="s">
        <v>212</v>
      </c>
      <c r="AH4210" s="25">
        <v>5441.8175180544704</v>
      </c>
      <c r="AI4210" s="25">
        <v>6069.8797114658801</v>
      </c>
      <c r="AJ4210" s="25">
        <v>75.8971962772316</v>
      </c>
    </row>
    <row r="4211" spans="25:36" x14ac:dyDescent="0.2">
      <c r="Y4211" t="s">
        <v>7933</v>
      </c>
      <c r="Z4211" t="s">
        <v>212</v>
      </c>
      <c r="AA4211" s="6">
        <v>3816.2309030997199</v>
      </c>
      <c r="AB4211" s="6">
        <v>3445.05513920256</v>
      </c>
      <c r="AC4211" s="6">
        <v>40.015816191276002</v>
      </c>
      <c r="AF4211" s="24" t="s">
        <v>8218</v>
      </c>
      <c r="AG4211" s="24" t="s">
        <v>212</v>
      </c>
      <c r="AH4211" s="25">
        <v>6966.3997131886399</v>
      </c>
      <c r="AI4211" s="25">
        <v>6072.9631727055703</v>
      </c>
      <c r="AJ4211" s="25">
        <v>88.570862231858996</v>
      </c>
    </row>
    <row r="4212" spans="25:36" x14ac:dyDescent="0.2">
      <c r="Y4212" t="s">
        <v>7935</v>
      </c>
      <c r="Z4212" t="s">
        <v>212</v>
      </c>
      <c r="AA4212" s="6">
        <v>3818.0723503588001</v>
      </c>
      <c r="AB4212" s="6">
        <v>3062.5686932735898</v>
      </c>
      <c r="AC4212" s="6">
        <v>68.961350060850407</v>
      </c>
      <c r="AF4212" s="24" t="s">
        <v>9081</v>
      </c>
      <c r="AG4212" s="24" t="s">
        <v>212</v>
      </c>
      <c r="AH4212" s="25">
        <v>9741.4679028312494</v>
      </c>
      <c r="AI4212" s="25">
        <v>6072.9782717432499</v>
      </c>
      <c r="AJ4212" s="25">
        <v>85.872267596710003</v>
      </c>
    </row>
    <row r="4213" spans="25:36" x14ac:dyDescent="0.2">
      <c r="Y4213" t="s">
        <v>7937</v>
      </c>
      <c r="Z4213" t="s">
        <v>212</v>
      </c>
      <c r="AA4213" s="6">
        <v>3819.81491362313</v>
      </c>
      <c r="AB4213" s="6">
        <v>2304.1553292763301</v>
      </c>
      <c r="AC4213" s="6">
        <v>117.178147513585</v>
      </c>
      <c r="AF4213" s="24" t="s">
        <v>9079</v>
      </c>
      <c r="AG4213" s="24" t="s">
        <v>212</v>
      </c>
      <c r="AH4213" s="25">
        <v>8223.3696953764702</v>
      </c>
      <c r="AI4213" s="25">
        <v>6072.9782717432499</v>
      </c>
      <c r="AJ4213" s="25">
        <v>63.179671212001402</v>
      </c>
    </row>
    <row r="4214" spans="25:36" x14ac:dyDescent="0.2">
      <c r="Y4214" t="s">
        <v>7939</v>
      </c>
      <c r="Z4214" t="s">
        <v>212</v>
      </c>
      <c r="AA4214" s="6">
        <v>3826.73446370069</v>
      </c>
      <c r="AB4214" s="6">
        <v>3569.6233826501498</v>
      </c>
      <c r="AC4214" s="6">
        <v>46.311447868180103</v>
      </c>
      <c r="AF4214" s="24" t="s">
        <v>9396</v>
      </c>
      <c r="AG4214" s="24" t="s">
        <v>212</v>
      </c>
      <c r="AH4214" s="25">
        <v>12316.523764208399</v>
      </c>
      <c r="AI4214" s="25">
        <v>6076</v>
      </c>
      <c r="AJ4214" s="25">
        <v>180.95029416988001</v>
      </c>
    </row>
    <row r="4215" spans="25:36" x14ac:dyDescent="0.2">
      <c r="Y4215" t="s">
        <v>7941</v>
      </c>
      <c r="Z4215" t="s">
        <v>212</v>
      </c>
      <c r="AA4215" s="6">
        <v>3827.2004644597</v>
      </c>
      <c r="AB4215" s="6">
        <v>3967.8244785626098</v>
      </c>
      <c r="AC4215" s="6">
        <v>66.642607229791693</v>
      </c>
      <c r="AF4215" s="24" t="s">
        <v>8274</v>
      </c>
      <c r="AG4215" s="24" t="s">
        <v>212</v>
      </c>
      <c r="AH4215" s="25">
        <v>7659.2796034753001</v>
      </c>
      <c r="AI4215" s="25">
        <v>6076.9797750825701</v>
      </c>
      <c r="AJ4215" s="25">
        <v>54.754882325191801</v>
      </c>
    </row>
    <row r="4216" spans="25:36" x14ac:dyDescent="0.2">
      <c r="Y4216" t="s">
        <v>7943</v>
      </c>
      <c r="Z4216" t="s">
        <v>212</v>
      </c>
      <c r="AA4216" s="6">
        <v>3828.8747746610902</v>
      </c>
      <c r="AB4216" s="6">
        <v>2351.2574845977001</v>
      </c>
      <c r="AC4216" s="6">
        <v>76.994500599081306</v>
      </c>
      <c r="AF4216" s="24" t="s">
        <v>8300</v>
      </c>
      <c r="AG4216" s="24" t="s">
        <v>212</v>
      </c>
      <c r="AH4216" s="25">
        <v>8941.3480993182693</v>
      </c>
      <c r="AI4216" s="25">
        <v>6078.4030575496199</v>
      </c>
      <c r="AJ4216" s="25">
        <v>108.587658062458</v>
      </c>
    </row>
    <row r="4217" spans="25:36" x14ac:dyDescent="0.2">
      <c r="Y4217" t="s">
        <v>7945</v>
      </c>
      <c r="Z4217" t="s">
        <v>212</v>
      </c>
      <c r="AA4217" s="6">
        <v>3833.2687459960598</v>
      </c>
      <c r="AB4217" s="6">
        <v>1642.6445431142199</v>
      </c>
      <c r="AC4217" s="6">
        <v>255.28072038655901</v>
      </c>
      <c r="AF4217" s="24" t="s">
        <v>8178</v>
      </c>
      <c r="AG4217" s="24" t="s">
        <v>274</v>
      </c>
      <c r="AH4217" s="25">
        <v>6423.5983099529803</v>
      </c>
      <c r="AI4217" s="25">
        <v>6080.3440471140702</v>
      </c>
      <c r="AJ4217" s="25">
        <v>45.987314071280402</v>
      </c>
    </row>
    <row r="4218" spans="25:36" x14ac:dyDescent="0.2">
      <c r="Y4218" t="s">
        <v>7947</v>
      </c>
      <c r="Z4218" t="s">
        <v>212</v>
      </c>
      <c r="AA4218" s="6">
        <v>3834.9615480699599</v>
      </c>
      <c r="AB4218" s="6">
        <v>1448.13260318732</v>
      </c>
      <c r="AC4218" s="6">
        <v>235.276985423063</v>
      </c>
      <c r="AF4218" s="24" t="s">
        <v>8204</v>
      </c>
      <c r="AG4218" s="24" t="s">
        <v>212</v>
      </c>
      <c r="AH4218" s="25">
        <v>5954.3615500265796</v>
      </c>
      <c r="AI4218" s="25">
        <v>6096.4003955912403</v>
      </c>
      <c r="AJ4218" s="25">
        <v>43.949955191112601</v>
      </c>
    </row>
    <row r="4219" spans="25:36" x14ac:dyDescent="0.2">
      <c r="Y4219" t="s">
        <v>7948</v>
      </c>
      <c r="Z4219" t="s">
        <v>274</v>
      </c>
      <c r="AA4219" s="6">
        <v>3836.5866943757401</v>
      </c>
      <c r="AB4219" s="6">
        <v>1529.9043952229099</v>
      </c>
      <c r="AC4219" s="6">
        <v>104.521673362927</v>
      </c>
      <c r="AF4219" s="24" t="s">
        <v>8989</v>
      </c>
      <c r="AG4219" s="24" t="s">
        <v>212</v>
      </c>
      <c r="AH4219" s="25">
        <v>11812.0270588695</v>
      </c>
      <c r="AI4219" s="25">
        <v>6100.5220149575798</v>
      </c>
      <c r="AJ4219" s="25">
        <v>148.81284442302399</v>
      </c>
    </row>
    <row r="4220" spans="25:36" x14ac:dyDescent="0.2">
      <c r="Y4220" t="s">
        <v>7950</v>
      </c>
      <c r="Z4220" t="s">
        <v>212</v>
      </c>
      <c r="AA4220" s="6">
        <v>3838.8325063172401</v>
      </c>
      <c r="AB4220" s="6">
        <v>2674.7488880197898</v>
      </c>
      <c r="AC4220" s="6">
        <v>96.778438961127605</v>
      </c>
      <c r="AF4220" s="24" t="s">
        <v>8278</v>
      </c>
      <c r="AG4220" s="24" t="s">
        <v>212</v>
      </c>
      <c r="AH4220" s="25">
        <v>6223.7365491929504</v>
      </c>
      <c r="AI4220" s="25">
        <v>6111.46198142092</v>
      </c>
      <c r="AJ4220" s="25">
        <v>41.074271622022401</v>
      </c>
    </row>
    <row r="4221" spans="25:36" x14ac:dyDescent="0.2">
      <c r="Y4221" t="s">
        <v>7952</v>
      </c>
      <c r="Z4221" t="s">
        <v>212</v>
      </c>
      <c r="AA4221" s="6">
        <v>3841.34051665179</v>
      </c>
      <c r="AB4221" s="6">
        <v>2807.0627463460301</v>
      </c>
      <c r="AC4221" s="6">
        <v>102.324544950033</v>
      </c>
      <c r="AF4221" s="24" t="s">
        <v>9332</v>
      </c>
      <c r="AG4221" s="24" t="s">
        <v>212</v>
      </c>
      <c r="AH4221" s="25">
        <v>10544.231790088001</v>
      </c>
      <c r="AI4221" s="25">
        <v>6119.7374286126496</v>
      </c>
      <c r="AJ4221" s="25">
        <v>160.967723038033</v>
      </c>
    </row>
    <row r="4222" spans="25:36" x14ac:dyDescent="0.2">
      <c r="Y4222" t="s">
        <v>7954</v>
      </c>
      <c r="Z4222" t="s">
        <v>212</v>
      </c>
      <c r="AA4222" s="6">
        <v>3843.2655095600799</v>
      </c>
      <c r="AB4222" s="6">
        <v>3537.3387870247898</v>
      </c>
      <c r="AC4222" s="6">
        <v>61.326379570779999</v>
      </c>
      <c r="AF4222" s="24" t="s">
        <v>8443</v>
      </c>
      <c r="AG4222" s="24" t="s">
        <v>212</v>
      </c>
      <c r="AH4222" s="25">
        <v>6304.8099326399097</v>
      </c>
      <c r="AI4222" s="25">
        <v>6133.03046715866</v>
      </c>
      <c r="AJ4222" s="25">
        <v>86.140277824751607</v>
      </c>
    </row>
    <row r="4223" spans="25:36" x14ac:dyDescent="0.2">
      <c r="Y4223" t="s">
        <v>196</v>
      </c>
      <c r="Z4223" t="s">
        <v>212</v>
      </c>
      <c r="AA4223" s="6">
        <v>3846.4086768856901</v>
      </c>
      <c r="AB4223" s="6">
        <v>2460</v>
      </c>
      <c r="AC4223" s="6">
        <v>93.043698458584402</v>
      </c>
      <c r="AF4223" s="24" t="s">
        <v>8239</v>
      </c>
      <c r="AG4223" s="24" t="s">
        <v>212</v>
      </c>
      <c r="AH4223" s="25">
        <v>6904.7700665050597</v>
      </c>
      <c r="AI4223" s="25">
        <v>6133.4742580300099</v>
      </c>
      <c r="AJ4223" s="25">
        <v>60.681150530981199</v>
      </c>
    </row>
    <row r="4224" spans="25:36" x14ac:dyDescent="0.2">
      <c r="Y4224" t="s">
        <v>7956</v>
      </c>
      <c r="Z4224" t="s">
        <v>212</v>
      </c>
      <c r="AA4224" s="6">
        <v>3846.9027402632601</v>
      </c>
      <c r="AB4224" s="6">
        <v>3004.18384927538</v>
      </c>
      <c r="AC4224" s="6">
        <v>86.503975792783606</v>
      </c>
      <c r="AF4224" s="24" t="s">
        <v>9458</v>
      </c>
      <c r="AG4224" s="24" t="s">
        <v>212</v>
      </c>
      <c r="AH4224" s="25">
        <v>8662.1253568567499</v>
      </c>
      <c r="AI4224" s="25">
        <v>6150</v>
      </c>
      <c r="AJ4224" s="25">
        <v>90.269778957268102</v>
      </c>
    </row>
    <row r="4225" spans="25:36" x14ac:dyDescent="0.2">
      <c r="Y4225" t="s">
        <v>7958</v>
      </c>
      <c r="Z4225" t="s">
        <v>212</v>
      </c>
      <c r="AA4225" s="6">
        <v>3850.1513662705302</v>
      </c>
      <c r="AB4225" s="6">
        <v>2654.3183568346899</v>
      </c>
      <c r="AC4225" s="6">
        <v>88.007315340241504</v>
      </c>
      <c r="AF4225" s="24" t="s">
        <v>8567</v>
      </c>
      <c r="AG4225" s="24" t="s">
        <v>212</v>
      </c>
      <c r="AH4225" s="25">
        <v>8098.2415160956498</v>
      </c>
      <c r="AI4225" s="25">
        <v>6150.1431800073597</v>
      </c>
      <c r="AJ4225" s="25">
        <v>68.846900080984696</v>
      </c>
    </row>
    <row r="4226" spans="25:36" x14ac:dyDescent="0.2">
      <c r="Y4226" t="s">
        <v>7960</v>
      </c>
      <c r="Z4226" t="s">
        <v>212</v>
      </c>
      <c r="AA4226" s="6">
        <v>3852.1528130777601</v>
      </c>
      <c r="AB4226" s="6">
        <v>3208.6949665346501</v>
      </c>
      <c r="AC4226" s="6">
        <v>70.537592488165998</v>
      </c>
      <c r="AF4226" s="24" t="s">
        <v>8993</v>
      </c>
      <c r="AG4226" s="24" t="s">
        <v>212</v>
      </c>
      <c r="AH4226" s="25">
        <v>9325.3945692963207</v>
      </c>
      <c r="AI4226" s="25">
        <v>6150.97396883699</v>
      </c>
      <c r="AJ4226" s="25">
        <v>86.190824741941</v>
      </c>
    </row>
    <row r="4227" spans="25:36" x14ac:dyDescent="0.2">
      <c r="Y4227" t="s">
        <v>7962</v>
      </c>
      <c r="Z4227" t="s">
        <v>212</v>
      </c>
      <c r="AA4227" s="6">
        <v>3852.24301371093</v>
      </c>
      <c r="AB4227" s="6">
        <v>3138.1870805271401</v>
      </c>
      <c r="AC4227" s="6">
        <v>59.655852383901497</v>
      </c>
      <c r="AF4227" s="24" t="s">
        <v>8823</v>
      </c>
      <c r="AG4227" s="24" t="s">
        <v>212</v>
      </c>
      <c r="AH4227" s="25">
        <v>7331.32288603098</v>
      </c>
      <c r="AI4227" s="25">
        <v>6150.97396883699</v>
      </c>
      <c r="AJ4227" s="25">
        <v>66.937580931531699</v>
      </c>
    </row>
    <row r="4228" spans="25:36" x14ac:dyDescent="0.2">
      <c r="Y4228" t="s">
        <v>7964</v>
      </c>
      <c r="Z4228" t="s">
        <v>212</v>
      </c>
      <c r="AA4228" s="6">
        <v>3861.16173003831</v>
      </c>
      <c r="AB4228" s="6">
        <v>1350.1249550355899</v>
      </c>
      <c r="AC4228" s="6">
        <v>229.06121030338801</v>
      </c>
      <c r="AF4228" s="24" t="s">
        <v>8290</v>
      </c>
      <c r="AG4228" s="24" t="s">
        <v>212</v>
      </c>
      <c r="AH4228" s="25">
        <v>6527.3449318898502</v>
      </c>
      <c r="AI4228" s="25">
        <v>6154.8206097494103</v>
      </c>
      <c r="AJ4228" s="25">
        <v>38.8347793996086</v>
      </c>
    </row>
    <row r="4229" spans="25:36" x14ac:dyDescent="0.2">
      <c r="Y4229" t="s">
        <v>7966</v>
      </c>
      <c r="Z4229" t="s">
        <v>212</v>
      </c>
      <c r="AA4229" s="6">
        <v>3864.0161799362199</v>
      </c>
      <c r="AB4229" s="6">
        <v>2135.0687753428301</v>
      </c>
      <c r="AC4229" s="6">
        <v>175.61761743902201</v>
      </c>
      <c r="AF4229" s="24" t="s">
        <v>8669</v>
      </c>
      <c r="AG4229" s="24" t="s">
        <v>212</v>
      </c>
      <c r="AH4229" s="25">
        <v>10989.3554336821</v>
      </c>
      <c r="AI4229" s="25">
        <v>6156.36681387719</v>
      </c>
      <c r="AJ4229" s="25">
        <v>88.579114887130302</v>
      </c>
    </row>
    <row r="4230" spans="25:36" x14ac:dyDescent="0.2">
      <c r="Y4230" t="s">
        <v>7967</v>
      </c>
      <c r="Z4230" t="s">
        <v>274</v>
      </c>
      <c r="AA4230" s="6">
        <v>3868.6199780135698</v>
      </c>
      <c r="AB4230" s="6">
        <v>2236.74651880287</v>
      </c>
      <c r="AC4230" s="6">
        <v>110.674618200319</v>
      </c>
      <c r="AF4230" s="24" t="s">
        <v>8331</v>
      </c>
      <c r="AG4230" s="24" t="s">
        <v>212</v>
      </c>
      <c r="AH4230" s="25">
        <v>6524.6240482434396</v>
      </c>
      <c r="AI4230" s="25">
        <v>6162.2296253070899</v>
      </c>
      <c r="AJ4230" s="25">
        <v>71.269589959363898</v>
      </c>
    </row>
    <row r="4231" spans="25:36" x14ac:dyDescent="0.2">
      <c r="Y4231" t="s">
        <v>7969</v>
      </c>
      <c r="Z4231" t="s">
        <v>212</v>
      </c>
      <c r="AA4231" s="6">
        <v>3873.0577452166999</v>
      </c>
      <c r="AB4231" s="6">
        <v>2739.0931962043601</v>
      </c>
      <c r="AC4231" s="6">
        <v>81.435856863550001</v>
      </c>
      <c r="AF4231" s="24" t="s">
        <v>8241</v>
      </c>
      <c r="AG4231" s="24" t="s">
        <v>212</v>
      </c>
      <c r="AH4231" s="25">
        <v>10402.0296628702</v>
      </c>
      <c r="AI4231" s="25">
        <v>6165.2806738652198</v>
      </c>
      <c r="AJ4231" s="25">
        <v>89.777678218029905</v>
      </c>
    </row>
    <row r="4232" spans="25:36" x14ac:dyDescent="0.2">
      <c r="Y4232" t="s">
        <v>7971</v>
      </c>
      <c r="Z4232" t="s">
        <v>212</v>
      </c>
      <c r="AA4232" s="6">
        <v>3877.9930861979801</v>
      </c>
      <c r="AB4232" s="6">
        <v>3507.4812539999998</v>
      </c>
      <c r="AC4232" s="6">
        <v>62.039717044105302</v>
      </c>
      <c r="AF4232" s="24" t="s">
        <v>8418</v>
      </c>
      <c r="AG4232" s="24" t="s">
        <v>212</v>
      </c>
      <c r="AH4232" s="25">
        <v>6325.5825820018099</v>
      </c>
      <c r="AI4232" s="25">
        <v>6183.7172024165402</v>
      </c>
      <c r="AJ4232" s="25">
        <v>46.282632520248903</v>
      </c>
    </row>
    <row r="4233" spans="25:36" x14ac:dyDescent="0.2">
      <c r="Y4233" t="s">
        <v>7973</v>
      </c>
      <c r="Z4233" t="s">
        <v>212</v>
      </c>
      <c r="AA4233" s="6">
        <v>3891.2730689544701</v>
      </c>
      <c r="AB4233" s="6">
        <v>4035.0411328238301</v>
      </c>
      <c r="AC4233" s="6">
        <v>56.588264429529403</v>
      </c>
      <c r="AF4233" s="24" t="s">
        <v>8548</v>
      </c>
      <c r="AG4233" s="24" t="s">
        <v>212</v>
      </c>
      <c r="AH4233" s="25">
        <v>7818.6778756459398</v>
      </c>
      <c r="AI4233" s="25">
        <v>6205.2920547398198</v>
      </c>
      <c r="AJ4233" s="25">
        <v>49.019460432479697</v>
      </c>
    </row>
    <row r="4234" spans="25:36" x14ac:dyDescent="0.2">
      <c r="Y4234" t="s">
        <v>7975</v>
      </c>
      <c r="Z4234" t="s">
        <v>212</v>
      </c>
      <c r="AA4234" s="6">
        <v>3892.2163949363498</v>
      </c>
      <c r="AB4234" s="6">
        <v>3729.0322208310699</v>
      </c>
      <c r="AC4234" s="6">
        <v>53.749643706912401</v>
      </c>
      <c r="AF4234" s="24" t="s">
        <v>7994</v>
      </c>
      <c r="AG4234" s="24" t="s">
        <v>212</v>
      </c>
      <c r="AH4234" s="25">
        <v>5453.5666463952202</v>
      </c>
      <c r="AI4234" s="25">
        <v>6206.2800942090698</v>
      </c>
      <c r="AJ4234" s="25">
        <v>36.707295975236597</v>
      </c>
    </row>
    <row r="4235" spans="25:36" x14ac:dyDescent="0.2">
      <c r="Y4235" t="s">
        <v>7977</v>
      </c>
      <c r="Z4235" t="s">
        <v>212</v>
      </c>
      <c r="AA4235" s="6">
        <v>3893.0502456478898</v>
      </c>
      <c r="AB4235" s="6">
        <v>3311.1197829440598</v>
      </c>
      <c r="AC4235" s="6">
        <v>78.449795052311998</v>
      </c>
      <c r="AF4235" s="24" t="s">
        <v>8242</v>
      </c>
      <c r="AG4235" s="24" t="s">
        <v>212</v>
      </c>
      <c r="AH4235" s="25">
        <v>6891.2775229650697</v>
      </c>
      <c r="AI4235" s="25">
        <v>6210</v>
      </c>
      <c r="AJ4235" s="25">
        <v>57.565955245232999</v>
      </c>
    </row>
    <row r="4236" spans="25:36" x14ac:dyDescent="0.2">
      <c r="Y4236" t="s">
        <v>7979</v>
      </c>
      <c r="Z4236" t="s">
        <v>212</v>
      </c>
      <c r="AA4236" s="6">
        <v>3894.1142748748698</v>
      </c>
      <c r="AB4236" s="6">
        <v>2191.2835301371101</v>
      </c>
      <c r="AC4236" s="6">
        <v>119.148435235599</v>
      </c>
      <c r="AF4236" s="24" t="s">
        <v>8655</v>
      </c>
      <c r="AG4236" s="24" t="s">
        <v>212</v>
      </c>
      <c r="AH4236" s="25">
        <v>12895.1010733106</v>
      </c>
      <c r="AI4236" s="25">
        <v>6216.9782784325398</v>
      </c>
      <c r="AJ4236" s="25">
        <v>100.71552611881</v>
      </c>
    </row>
    <row r="4237" spans="25:36" x14ac:dyDescent="0.2">
      <c r="Y4237" t="s">
        <v>7980</v>
      </c>
      <c r="Z4237" t="s">
        <v>212</v>
      </c>
      <c r="AA4237" s="6">
        <v>3897.2958799227399</v>
      </c>
      <c r="AB4237" s="6">
        <v>2744.5294450050501</v>
      </c>
      <c r="AC4237" s="6">
        <v>97.054168137373196</v>
      </c>
      <c r="AF4237" s="24" t="s">
        <v>7016</v>
      </c>
      <c r="AG4237" s="24" t="s">
        <v>212</v>
      </c>
      <c r="AH4237" s="25">
        <v>4730.4975266883002</v>
      </c>
      <c r="AI4237" s="25">
        <v>6223.7767955628296</v>
      </c>
      <c r="AJ4237" s="25">
        <v>57.336364507449098</v>
      </c>
    </row>
    <row r="4238" spans="25:36" x14ac:dyDescent="0.2">
      <c r="Y4238" t="s">
        <v>7982</v>
      </c>
      <c r="Z4238" t="s">
        <v>212</v>
      </c>
      <c r="AA4238" s="6">
        <v>3899.9548597672201</v>
      </c>
      <c r="AB4238" s="6">
        <v>1553.35732595484</v>
      </c>
      <c r="AC4238" s="6">
        <v>226.904141343509</v>
      </c>
      <c r="AF4238" s="24" t="s">
        <v>8767</v>
      </c>
      <c r="AG4238" s="24" t="s">
        <v>212</v>
      </c>
      <c r="AH4238" s="25">
        <v>7690.4016002875096</v>
      </c>
      <c r="AI4238" s="25">
        <v>6231.419519</v>
      </c>
      <c r="AJ4238" s="25">
        <v>63.076384565080502</v>
      </c>
    </row>
    <row r="4239" spans="25:36" x14ac:dyDescent="0.2">
      <c r="Y4239" t="s">
        <v>7984</v>
      </c>
      <c r="Z4239" t="s">
        <v>212</v>
      </c>
      <c r="AA4239" s="6">
        <v>3901.41079428483</v>
      </c>
      <c r="AB4239" s="6">
        <v>2150.98725351962</v>
      </c>
      <c r="AC4239" s="6">
        <v>116.690393213978</v>
      </c>
      <c r="AF4239" s="24" t="s">
        <v>7568</v>
      </c>
      <c r="AG4239" s="24" t="s">
        <v>212</v>
      </c>
      <c r="AH4239" s="25">
        <v>6759.6089276464099</v>
      </c>
      <c r="AI4239" s="25">
        <v>6233.7764129606803</v>
      </c>
      <c r="AJ4239" s="25">
        <v>61.715153698849399</v>
      </c>
    </row>
    <row r="4240" spans="25:36" x14ac:dyDescent="0.2">
      <c r="Y4240" t="s">
        <v>7986</v>
      </c>
      <c r="Z4240" t="s">
        <v>212</v>
      </c>
      <c r="AA4240" s="6">
        <v>3906.5760393618202</v>
      </c>
      <c r="AB4240" s="6">
        <v>2470.7242462438699</v>
      </c>
      <c r="AC4240" s="6">
        <v>91.496020426487107</v>
      </c>
      <c r="AF4240" s="24" t="s">
        <v>8792</v>
      </c>
      <c r="AG4240" s="24" t="s">
        <v>212</v>
      </c>
      <c r="AH4240" s="25">
        <v>7422.5814063347598</v>
      </c>
      <c r="AI4240" s="25">
        <v>6240.0385151254404</v>
      </c>
      <c r="AJ4240" s="25">
        <v>84.898102639923906</v>
      </c>
    </row>
    <row r="4241" spans="25:36" x14ac:dyDescent="0.2">
      <c r="Y4241" t="s">
        <v>7988</v>
      </c>
      <c r="Z4241" t="s">
        <v>212</v>
      </c>
      <c r="AA4241" s="6">
        <v>3911.3171269086201</v>
      </c>
      <c r="AB4241" s="6">
        <v>3398.5666698989298</v>
      </c>
      <c r="AC4241" s="6">
        <v>77.8449483765162</v>
      </c>
      <c r="AF4241" s="24" t="s">
        <v>7337</v>
      </c>
      <c r="AG4241" s="24" t="s">
        <v>212</v>
      </c>
      <c r="AH4241" s="25">
        <v>6498.4427017889202</v>
      </c>
      <c r="AI4241" s="25">
        <v>6249.9851685067197</v>
      </c>
      <c r="AJ4241" s="25">
        <v>65.114710398203002</v>
      </c>
    </row>
    <row r="4242" spans="25:36" x14ac:dyDescent="0.2">
      <c r="Y4242" t="s">
        <v>7990</v>
      </c>
      <c r="Z4242" t="s">
        <v>212</v>
      </c>
      <c r="AA4242" s="6">
        <v>3911.5411756386102</v>
      </c>
      <c r="AB4242" s="6">
        <v>2475.2090880573101</v>
      </c>
      <c r="AC4242" s="6">
        <v>84.897337523816105</v>
      </c>
      <c r="AF4242" s="24" t="s">
        <v>8394</v>
      </c>
      <c r="AG4242" s="24" t="s">
        <v>212</v>
      </c>
      <c r="AH4242" s="25">
        <v>6605.6996992070799</v>
      </c>
      <c r="AI4242" s="25">
        <v>6251.9095213472701</v>
      </c>
      <c r="AJ4242" s="25">
        <v>44.118043959707002</v>
      </c>
    </row>
    <row r="4243" spans="25:36" x14ac:dyDescent="0.2">
      <c r="Y4243" t="s">
        <v>7992</v>
      </c>
      <c r="Z4243" t="s">
        <v>212</v>
      </c>
      <c r="AA4243" s="6">
        <v>3921.8070822202899</v>
      </c>
      <c r="AB4243" s="6">
        <v>1836.2389712950101</v>
      </c>
      <c r="AC4243" s="6">
        <v>132.179736207622</v>
      </c>
      <c r="AF4243" s="24" t="s">
        <v>8390</v>
      </c>
      <c r="AG4243" s="24" t="s">
        <v>212</v>
      </c>
      <c r="AH4243" s="25">
        <v>7426.9504107684797</v>
      </c>
      <c r="AI4243" s="25">
        <v>6255.2354213261196</v>
      </c>
      <c r="AJ4243" s="25">
        <v>52.277520188306703</v>
      </c>
    </row>
    <row r="4244" spans="25:36" x14ac:dyDescent="0.2">
      <c r="Y4244" t="s">
        <v>7994</v>
      </c>
      <c r="Z4244" t="s">
        <v>212</v>
      </c>
      <c r="AA4244" s="6">
        <v>3922.7557058459802</v>
      </c>
      <c r="AB4244" s="6">
        <v>3577.7719441614299</v>
      </c>
      <c r="AC4244" s="6">
        <v>57.613056330997502</v>
      </c>
      <c r="AF4244" s="24" t="s">
        <v>8458</v>
      </c>
      <c r="AG4244" s="24" t="s">
        <v>212</v>
      </c>
      <c r="AH4244" s="25">
        <v>6683.4346344185496</v>
      </c>
      <c r="AI4244" s="25">
        <v>6256.29893960339</v>
      </c>
      <c r="AJ4244" s="25">
        <v>48.243450859032997</v>
      </c>
    </row>
    <row r="4245" spans="25:36" x14ac:dyDescent="0.2">
      <c r="Y4245" t="s">
        <v>7996</v>
      </c>
      <c r="Z4245" t="s">
        <v>212</v>
      </c>
      <c r="AA4245" s="6">
        <v>3926.21874816118</v>
      </c>
      <c r="AB4245" s="6">
        <v>1200.41813013765</v>
      </c>
      <c r="AC4245" s="6">
        <v>261.01433728365998</v>
      </c>
      <c r="AF4245" s="24" t="s">
        <v>8690</v>
      </c>
      <c r="AG4245" s="24" t="s">
        <v>212</v>
      </c>
      <c r="AH4245" s="25">
        <v>8140.14519764137</v>
      </c>
      <c r="AI4245" s="25">
        <v>6258.8376092083199</v>
      </c>
      <c r="AJ4245" s="25">
        <v>63.101227161187502</v>
      </c>
    </row>
    <row r="4246" spans="25:36" x14ac:dyDescent="0.2">
      <c r="Y4246" t="s">
        <v>7998</v>
      </c>
      <c r="Z4246" t="s">
        <v>212</v>
      </c>
      <c r="AA4246" s="6">
        <v>3929.3930428628701</v>
      </c>
      <c r="AB4246" s="6">
        <v>2528.0165948788399</v>
      </c>
      <c r="AC4246" s="6">
        <v>87.748989213985695</v>
      </c>
      <c r="AF4246" s="24" t="s">
        <v>8840</v>
      </c>
      <c r="AG4246" s="24" t="s">
        <v>212</v>
      </c>
      <c r="AH4246" s="25">
        <v>8439.3522629167292</v>
      </c>
      <c r="AI4246" s="25">
        <v>6275.3453572189001</v>
      </c>
      <c r="AJ4246" s="25">
        <v>58.9120114923223</v>
      </c>
    </row>
    <row r="4247" spans="25:36" x14ac:dyDescent="0.2">
      <c r="Y4247" t="s">
        <v>8000</v>
      </c>
      <c r="Z4247" t="s">
        <v>212</v>
      </c>
      <c r="AA4247" s="6">
        <v>3931.1547492700101</v>
      </c>
      <c r="AB4247" s="6">
        <v>2404.3542033246499</v>
      </c>
      <c r="AC4247" s="6">
        <v>76.947190780181899</v>
      </c>
      <c r="AF4247" s="24" t="s">
        <v>8175</v>
      </c>
      <c r="AG4247" s="24" t="s">
        <v>212</v>
      </c>
      <c r="AH4247" s="25">
        <v>8271.6407554966299</v>
      </c>
      <c r="AI4247" s="25">
        <v>6280.2848946490903</v>
      </c>
      <c r="AJ4247" s="25">
        <v>86.562508219586405</v>
      </c>
    </row>
    <row r="4248" spans="25:36" x14ac:dyDescent="0.2">
      <c r="Y4248" t="s">
        <v>8002</v>
      </c>
      <c r="Z4248" t="s">
        <v>212</v>
      </c>
      <c r="AA4248" s="6">
        <v>3938.8157538730502</v>
      </c>
      <c r="AB4248" s="6">
        <v>1563.9470777489501</v>
      </c>
      <c r="AC4248" s="6">
        <v>204.77316501652399</v>
      </c>
      <c r="AF4248" s="24" t="s">
        <v>8352</v>
      </c>
      <c r="AG4248" s="24" t="s">
        <v>212</v>
      </c>
      <c r="AH4248" s="25">
        <v>13056.1710597769</v>
      </c>
      <c r="AI4248" s="25">
        <v>6285.3720888835096</v>
      </c>
      <c r="AJ4248" s="25">
        <v>169.118853516694</v>
      </c>
    </row>
    <row r="4249" spans="25:36" x14ac:dyDescent="0.2">
      <c r="Y4249" t="s">
        <v>8004</v>
      </c>
      <c r="Z4249" t="s">
        <v>212</v>
      </c>
      <c r="AA4249" s="6">
        <v>3943.14688473462</v>
      </c>
      <c r="AB4249" s="6">
        <v>3015.9476581026101</v>
      </c>
      <c r="AC4249" s="6">
        <v>63.806910661773699</v>
      </c>
      <c r="AF4249" s="24" t="s">
        <v>9514</v>
      </c>
      <c r="AG4249" s="24" t="s">
        <v>212</v>
      </c>
      <c r="AH4249" s="25">
        <v>13963.079532141001</v>
      </c>
      <c r="AI4249" s="25">
        <v>6294.2286659643996</v>
      </c>
      <c r="AJ4249" s="25">
        <v>124.39558088320901</v>
      </c>
    </row>
    <row r="4250" spans="25:36" x14ac:dyDescent="0.2">
      <c r="Y4250" t="s">
        <v>8006</v>
      </c>
      <c r="Z4250" t="s">
        <v>212</v>
      </c>
      <c r="AA4250" s="6">
        <v>3943.6590888956098</v>
      </c>
      <c r="AB4250" s="6">
        <v>1511.47550324956</v>
      </c>
      <c r="AC4250" s="6">
        <v>143.54295791678101</v>
      </c>
      <c r="AF4250" s="24" t="s">
        <v>8846</v>
      </c>
      <c r="AG4250" s="24" t="s">
        <v>212</v>
      </c>
      <c r="AH4250" s="25">
        <v>12091.9781920077</v>
      </c>
      <c r="AI4250" s="25">
        <v>6304.3872081508298</v>
      </c>
      <c r="AJ4250" s="25">
        <v>158.034378775921</v>
      </c>
    </row>
    <row r="4251" spans="25:36" x14ac:dyDescent="0.2">
      <c r="Y4251" t="s">
        <v>8007</v>
      </c>
      <c r="Z4251" t="s">
        <v>274</v>
      </c>
      <c r="AA4251" s="6">
        <v>3948.2074011762302</v>
      </c>
      <c r="AB4251" s="6">
        <v>2440</v>
      </c>
      <c r="AC4251" s="6">
        <v>92.437529256882797</v>
      </c>
      <c r="AF4251" s="24" t="s">
        <v>8492</v>
      </c>
      <c r="AG4251" s="24" t="s">
        <v>212</v>
      </c>
      <c r="AH4251" s="25">
        <v>7768.9685695311</v>
      </c>
      <c r="AI4251" s="25">
        <v>6304.4090820000001</v>
      </c>
      <c r="AJ4251" s="25">
        <v>74.936298329624606</v>
      </c>
    </row>
    <row r="4252" spans="25:36" x14ac:dyDescent="0.2">
      <c r="Y4252" t="s">
        <v>8009</v>
      </c>
      <c r="Z4252" t="s">
        <v>212</v>
      </c>
      <c r="AA4252" s="6">
        <v>3953.4053874236001</v>
      </c>
      <c r="AB4252" s="6">
        <v>1524.7684801980199</v>
      </c>
      <c r="AC4252" s="6">
        <v>153.164160170174</v>
      </c>
      <c r="AF4252" s="24" t="s">
        <v>8171</v>
      </c>
      <c r="AG4252" s="24" t="s">
        <v>212</v>
      </c>
      <c r="AH4252" s="25">
        <v>6889.34715731711</v>
      </c>
      <c r="AI4252" s="25">
        <v>6305</v>
      </c>
      <c r="AJ4252" s="25">
        <v>54.158912469299899</v>
      </c>
    </row>
    <row r="4253" spans="25:36" x14ac:dyDescent="0.2">
      <c r="Y4253" t="s">
        <v>8011</v>
      </c>
      <c r="Z4253" t="s">
        <v>212</v>
      </c>
      <c r="AA4253" s="6">
        <v>3956.3053527860998</v>
      </c>
      <c r="AB4253" s="6">
        <v>2255.4641256601399</v>
      </c>
      <c r="AC4253" s="6">
        <v>77.353027250259501</v>
      </c>
      <c r="AF4253" s="24" t="s">
        <v>7684</v>
      </c>
      <c r="AG4253" s="24" t="s">
        <v>212</v>
      </c>
      <c r="AH4253" s="25">
        <v>7097.9978749615602</v>
      </c>
      <c r="AI4253" s="25">
        <v>6321.0988243724396</v>
      </c>
      <c r="AJ4253" s="25">
        <v>76.119959817198406</v>
      </c>
    </row>
    <row r="4254" spans="25:36" x14ac:dyDescent="0.2">
      <c r="Y4254" t="s">
        <v>8013</v>
      </c>
      <c r="Z4254" t="s">
        <v>212</v>
      </c>
      <c r="AA4254" s="6">
        <v>3957.5620500309101</v>
      </c>
      <c r="AB4254" s="6">
        <v>1956.80143829449</v>
      </c>
      <c r="AC4254" s="6">
        <v>154.73165178959599</v>
      </c>
      <c r="AF4254" s="24" t="s">
        <v>8348</v>
      </c>
      <c r="AG4254" s="24" t="s">
        <v>212</v>
      </c>
      <c r="AH4254" s="25">
        <v>7755.5769011993198</v>
      </c>
      <c r="AI4254" s="25">
        <v>6322.3566201275898</v>
      </c>
      <c r="AJ4254" s="25">
        <v>50.771847531266502</v>
      </c>
    </row>
    <row r="4255" spans="25:36" x14ac:dyDescent="0.2">
      <c r="Y4255" t="s">
        <v>8015</v>
      </c>
      <c r="Z4255" t="s">
        <v>212</v>
      </c>
      <c r="AA4255" s="6">
        <v>3957.6949629668302</v>
      </c>
      <c r="AB4255" s="6">
        <v>1920.19037813146</v>
      </c>
      <c r="AC4255" s="6">
        <v>113.009479886638</v>
      </c>
      <c r="AF4255" s="24" t="s">
        <v>9487</v>
      </c>
      <c r="AG4255" s="24" t="s">
        <v>212</v>
      </c>
      <c r="AH4255" s="25">
        <v>8516.6954853039406</v>
      </c>
      <c r="AI4255" s="25">
        <v>6323.4753556442902</v>
      </c>
      <c r="AJ4255" s="25">
        <v>90.484251429445493</v>
      </c>
    </row>
    <row r="4256" spans="25:36" x14ac:dyDescent="0.2">
      <c r="Y4256" t="s">
        <v>8017</v>
      </c>
      <c r="Z4256" t="s">
        <v>212</v>
      </c>
      <c r="AA4256" s="6">
        <v>3958.3259048166601</v>
      </c>
      <c r="AB4256" s="6">
        <v>3018.2358772981502</v>
      </c>
      <c r="AC4256" s="6">
        <v>113.646217313685</v>
      </c>
      <c r="AF4256" s="24" t="s">
        <v>8276</v>
      </c>
      <c r="AG4256" s="24" t="s">
        <v>212</v>
      </c>
      <c r="AH4256" s="25">
        <v>9485.0708213311209</v>
      </c>
      <c r="AI4256" s="25">
        <v>6334.08329800313</v>
      </c>
      <c r="AJ4256" s="25">
        <v>93.339903479753303</v>
      </c>
    </row>
    <row r="4257" spans="25:36" x14ac:dyDescent="0.2">
      <c r="Y4257" t="s">
        <v>8019</v>
      </c>
      <c r="Z4257" t="s">
        <v>212</v>
      </c>
      <c r="AA4257" s="6">
        <v>3962.61759826656</v>
      </c>
      <c r="AB4257" s="6">
        <v>4169.3440400766904</v>
      </c>
      <c r="AC4257" s="6">
        <v>51.307641702500803</v>
      </c>
      <c r="AF4257" s="24" t="s">
        <v>8233</v>
      </c>
      <c r="AG4257" s="24" t="s">
        <v>212</v>
      </c>
      <c r="AH4257" s="25">
        <v>6571.7825905774898</v>
      </c>
      <c r="AI4257" s="25">
        <v>6335.1114164587698</v>
      </c>
      <c r="AJ4257" s="25">
        <v>40.211755773963603</v>
      </c>
    </row>
    <row r="4258" spans="25:36" x14ac:dyDescent="0.2">
      <c r="Y4258" t="s">
        <v>8021</v>
      </c>
      <c r="Z4258" t="s">
        <v>274</v>
      </c>
      <c r="AA4258" s="6">
        <v>3965.3333720642399</v>
      </c>
      <c r="AB4258" s="6">
        <v>2928.4176171081799</v>
      </c>
      <c r="AC4258" s="6">
        <v>71.388810600148005</v>
      </c>
      <c r="AF4258" s="24" t="s">
        <v>8148</v>
      </c>
      <c r="AG4258" s="24" t="s">
        <v>212</v>
      </c>
      <c r="AH4258" s="25">
        <v>6287.9830809300202</v>
      </c>
      <c r="AI4258" s="25">
        <v>6339.1637452520099</v>
      </c>
      <c r="AJ4258" s="25">
        <v>57.272096118817899</v>
      </c>
    </row>
    <row r="4259" spans="25:36" x14ac:dyDescent="0.2">
      <c r="Y4259" t="s">
        <v>8023</v>
      </c>
      <c r="Z4259" t="s">
        <v>212</v>
      </c>
      <c r="AA4259" s="6">
        <v>3968.35959211301</v>
      </c>
      <c r="AB4259" s="6">
        <v>2692.8377610659199</v>
      </c>
      <c r="AC4259" s="6">
        <v>128.61624416349201</v>
      </c>
      <c r="AF4259" s="24" t="s">
        <v>8751</v>
      </c>
      <c r="AG4259" s="24" t="s">
        <v>212</v>
      </c>
      <c r="AH4259" s="25">
        <v>6924.6952698658297</v>
      </c>
      <c r="AI4259" s="25">
        <v>6347.4349861000001</v>
      </c>
      <c r="AJ4259" s="25">
        <v>53.932792114107599</v>
      </c>
    </row>
    <row r="4260" spans="25:36" x14ac:dyDescent="0.2">
      <c r="Y4260" t="s">
        <v>8025</v>
      </c>
      <c r="Z4260" t="s">
        <v>212</v>
      </c>
      <c r="AA4260" s="6">
        <v>3972.6577716971601</v>
      </c>
      <c r="AB4260" s="6">
        <v>1437.7757694829199</v>
      </c>
      <c r="AC4260" s="6">
        <v>269.67619663737901</v>
      </c>
      <c r="AF4260" s="24" t="s">
        <v>8484</v>
      </c>
      <c r="AG4260" s="24" t="s">
        <v>212</v>
      </c>
      <c r="AH4260" s="25">
        <v>7271.4112015678102</v>
      </c>
      <c r="AI4260" s="25">
        <v>6354.1220275041896</v>
      </c>
      <c r="AJ4260" s="25">
        <v>81.925214023961601</v>
      </c>
    </row>
    <row r="4261" spans="25:36" x14ac:dyDescent="0.2">
      <c r="Y4261" t="s">
        <v>8027</v>
      </c>
      <c r="Z4261" t="s">
        <v>212</v>
      </c>
      <c r="AA4261" s="6">
        <v>3973.2634605124599</v>
      </c>
      <c r="AB4261" s="6">
        <v>3415.00371017924</v>
      </c>
      <c r="AC4261" s="6">
        <v>65.118985308801996</v>
      </c>
      <c r="AF4261" s="24" t="s">
        <v>8844</v>
      </c>
      <c r="AG4261" s="24" t="s">
        <v>212</v>
      </c>
      <c r="AH4261" s="25">
        <v>7788.1943429141302</v>
      </c>
      <c r="AI4261" s="25">
        <v>6357.7146534051299</v>
      </c>
      <c r="AJ4261" s="25">
        <v>58.848751540169502</v>
      </c>
    </row>
    <row r="4262" spans="25:36" x14ac:dyDescent="0.2">
      <c r="Y4262" t="s">
        <v>8029</v>
      </c>
      <c r="Z4262" t="s">
        <v>212</v>
      </c>
      <c r="AA4262" s="6">
        <v>3975.3438848394198</v>
      </c>
      <c r="AB4262" s="6">
        <v>3563.3923002162501</v>
      </c>
      <c r="AC4262" s="6">
        <v>73.497690889743794</v>
      </c>
      <c r="AF4262" s="24" t="s">
        <v>8922</v>
      </c>
      <c r="AG4262" s="24" t="s">
        <v>212</v>
      </c>
      <c r="AH4262" s="25">
        <v>7828.3918684725904</v>
      </c>
      <c r="AI4262" s="25">
        <v>6359.3254821359396</v>
      </c>
      <c r="AJ4262" s="25">
        <v>56.984747213817698</v>
      </c>
    </row>
    <row r="4263" spans="25:36" x14ac:dyDescent="0.2">
      <c r="Y4263" t="s">
        <v>8030</v>
      </c>
      <c r="Z4263" t="s">
        <v>212</v>
      </c>
      <c r="AA4263" s="6">
        <v>3985.9760727573798</v>
      </c>
      <c r="AB4263" s="6">
        <v>3321.5451853224199</v>
      </c>
      <c r="AC4263" s="6">
        <v>65.264574964317305</v>
      </c>
      <c r="AF4263" s="24" t="s">
        <v>8406</v>
      </c>
      <c r="AG4263" s="24" t="s">
        <v>212</v>
      </c>
      <c r="AH4263" s="25">
        <v>6239.2197533900298</v>
      </c>
      <c r="AI4263" s="25">
        <v>6360.4737393723899</v>
      </c>
      <c r="AJ4263" s="25">
        <v>46.251244301176598</v>
      </c>
    </row>
    <row r="4264" spans="25:36" x14ac:dyDescent="0.2">
      <c r="Y4264" t="s">
        <v>8032</v>
      </c>
      <c r="Z4264" t="s">
        <v>212</v>
      </c>
      <c r="AA4264" s="6">
        <v>3994.8977700550099</v>
      </c>
      <c r="AB4264" s="6">
        <v>3556.9819201524001</v>
      </c>
      <c r="AC4264" s="6">
        <v>59.269784048459499</v>
      </c>
      <c r="AF4264" s="24" t="s">
        <v>8474</v>
      </c>
      <c r="AG4264" s="24" t="s">
        <v>212</v>
      </c>
      <c r="AH4264" s="25">
        <v>6603.6570105104902</v>
      </c>
      <c r="AI4264" s="25">
        <v>6363.0306757272901</v>
      </c>
      <c r="AJ4264" s="25">
        <v>42.087382922870901</v>
      </c>
    </row>
    <row r="4265" spans="25:36" x14ac:dyDescent="0.2">
      <c r="Y4265" t="s">
        <v>8034</v>
      </c>
      <c r="Z4265" t="s">
        <v>212</v>
      </c>
      <c r="AA4265" s="6">
        <v>4000.5968608237499</v>
      </c>
      <c r="AB4265" s="6">
        <v>3135.6322525621899</v>
      </c>
      <c r="AC4265" s="6">
        <v>95.014786109100697</v>
      </c>
      <c r="AF4265" s="24" t="s">
        <v>8673</v>
      </c>
      <c r="AG4265" s="24" t="s">
        <v>212</v>
      </c>
      <c r="AH4265" s="25">
        <v>7199.4176492953302</v>
      </c>
      <c r="AI4265" s="25">
        <v>6372.083716528</v>
      </c>
      <c r="AJ4265" s="25">
        <v>61.898036646464703</v>
      </c>
    </row>
    <row r="4266" spans="25:36" x14ac:dyDescent="0.2">
      <c r="Y4266" t="s">
        <v>8036</v>
      </c>
      <c r="Z4266" t="s">
        <v>212</v>
      </c>
      <c r="AA4266" s="6">
        <v>4002.58788651952</v>
      </c>
      <c r="AB4266" s="6">
        <v>2663.2830057523902</v>
      </c>
      <c r="AC4266" s="6">
        <v>70.177661970161395</v>
      </c>
      <c r="AF4266" s="24" t="s">
        <v>8122</v>
      </c>
      <c r="AG4266" s="24" t="s">
        <v>212</v>
      </c>
      <c r="AH4266" s="25">
        <v>6427.0450876057403</v>
      </c>
      <c r="AI4266" s="25">
        <v>6373.9856234897197</v>
      </c>
      <c r="AJ4266" s="25">
        <v>73.842396938116593</v>
      </c>
    </row>
    <row r="4267" spans="25:36" x14ac:dyDescent="0.2">
      <c r="Y4267" t="s">
        <v>8038</v>
      </c>
      <c r="Z4267" t="s">
        <v>212</v>
      </c>
      <c r="AA4267" s="6">
        <v>4003.61810461607</v>
      </c>
      <c r="AB4267" s="6">
        <v>2877.9262815604302</v>
      </c>
      <c r="AC4267" s="6">
        <v>73.849921095175603</v>
      </c>
      <c r="AF4267" s="24" t="s">
        <v>8072</v>
      </c>
      <c r="AG4267" s="24" t="s">
        <v>212</v>
      </c>
      <c r="AH4267" s="25">
        <v>6683.0136082695699</v>
      </c>
      <c r="AI4267" s="25">
        <v>6396.6843254077403</v>
      </c>
      <c r="AJ4267" s="25">
        <v>71.854248752577007</v>
      </c>
    </row>
    <row r="4268" spans="25:36" x14ac:dyDescent="0.2">
      <c r="Y4268" t="s">
        <v>8040</v>
      </c>
      <c r="Z4268" t="s">
        <v>212</v>
      </c>
      <c r="AA4268" s="6">
        <v>4009.7944232496602</v>
      </c>
      <c r="AB4268" s="6">
        <v>3101.7804271608502</v>
      </c>
      <c r="AC4268" s="6">
        <v>87.683423334159698</v>
      </c>
      <c r="AF4268" s="24" t="s">
        <v>7019</v>
      </c>
      <c r="AG4268" s="24" t="s">
        <v>274</v>
      </c>
      <c r="AH4268" s="25">
        <v>7271.7918298622299</v>
      </c>
      <c r="AI4268" s="25">
        <v>6426.3588304995401</v>
      </c>
      <c r="AJ4268" s="25">
        <v>71.209600598325096</v>
      </c>
    </row>
    <row r="4269" spans="25:36" x14ac:dyDescent="0.2">
      <c r="Y4269" t="s">
        <v>8042</v>
      </c>
      <c r="Z4269" t="s">
        <v>212</v>
      </c>
      <c r="AA4269" s="6">
        <v>4016.5124672045499</v>
      </c>
      <c r="AB4269" s="6">
        <v>1978.6859400119799</v>
      </c>
      <c r="AC4269" s="6">
        <v>96.423774396282397</v>
      </c>
      <c r="AF4269" s="24" t="s">
        <v>8210</v>
      </c>
      <c r="AG4269" s="24" t="s">
        <v>212</v>
      </c>
      <c r="AH4269" s="25">
        <v>6014.0752998140497</v>
      </c>
      <c r="AI4269" s="25">
        <v>6427.7679242717204</v>
      </c>
      <c r="AJ4269" s="25">
        <v>35.859667238098098</v>
      </c>
    </row>
    <row r="4270" spans="25:36" x14ac:dyDescent="0.2">
      <c r="Y4270" t="s">
        <v>8044</v>
      </c>
      <c r="Z4270" t="s">
        <v>212</v>
      </c>
      <c r="AA4270" s="6">
        <v>4017.0259523005402</v>
      </c>
      <c r="AB4270" s="6">
        <v>3123.71955803229</v>
      </c>
      <c r="AC4270" s="6">
        <v>51.872789740457698</v>
      </c>
      <c r="AF4270" s="24" t="s">
        <v>8423</v>
      </c>
      <c r="AG4270" s="24" t="s">
        <v>212</v>
      </c>
      <c r="AH4270" s="25">
        <v>7011.0271490606201</v>
      </c>
      <c r="AI4270" s="25">
        <v>6428.23725688177</v>
      </c>
      <c r="AJ4270" s="25">
        <v>61.328292220986903</v>
      </c>
    </row>
    <row r="4271" spans="25:36" x14ac:dyDescent="0.2">
      <c r="Y4271" t="s">
        <v>8046</v>
      </c>
      <c r="Z4271" t="s">
        <v>212</v>
      </c>
      <c r="AA4271" s="6">
        <v>4019.1363136592699</v>
      </c>
      <c r="AB4271" s="6">
        <v>3044.7018077134398</v>
      </c>
      <c r="AC4271" s="6">
        <v>74.832686639267607</v>
      </c>
      <c r="AF4271" s="24" t="s">
        <v>8947</v>
      </c>
      <c r="AG4271" s="24" t="s">
        <v>274</v>
      </c>
      <c r="AH4271" s="25">
        <v>69874.783357300301</v>
      </c>
      <c r="AI4271" s="25">
        <v>6429.8178884783201</v>
      </c>
      <c r="AJ4271" s="25">
        <v>262.65288570080997</v>
      </c>
    </row>
    <row r="4272" spans="25:36" x14ac:dyDescent="0.2">
      <c r="Y4272" t="s">
        <v>8048</v>
      </c>
      <c r="Z4272" t="s">
        <v>212</v>
      </c>
      <c r="AA4272" s="6">
        <v>4019.5991509170599</v>
      </c>
      <c r="AB4272" s="6">
        <v>3849.4060131782599</v>
      </c>
      <c r="AC4272" s="6">
        <v>48.782108776919998</v>
      </c>
      <c r="AF4272" s="24" t="s">
        <v>6972</v>
      </c>
      <c r="AG4272" s="24" t="s">
        <v>212</v>
      </c>
      <c r="AH4272" s="25">
        <v>5361.4842250839802</v>
      </c>
      <c r="AI4272" s="25">
        <v>6432.00168757955</v>
      </c>
      <c r="AJ4272" s="25">
        <v>62.174687195813497</v>
      </c>
    </row>
    <row r="4273" spans="25:36" x14ac:dyDescent="0.2">
      <c r="Y4273" t="s">
        <v>8050</v>
      </c>
      <c r="Z4273" t="s">
        <v>212</v>
      </c>
      <c r="AA4273" s="6">
        <v>4025.2153433920198</v>
      </c>
      <c r="AB4273" s="6">
        <v>2609.3575632923398</v>
      </c>
      <c r="AC4273" s="6">
        <v>143.99097472677801</v>
      </c>
      <c r="AF4273" s="24" t="s">
        <v>8504</v>
      </c>
      <c r="AG4273" s="24" t="s">
        <v>212</v>
      </c>
      <c r="AH4273" s="25">
        <v>8506.6485200912794</v>
      </c>
      <c r="AI4273" s="25">
        <v>6440</v>
      </c>
      <c r="AJ4273" s="25">
        <v>150.179134322382</v>
      </c>
    </row>
    <row r="4274" spans="25:36" x14ac:dyDescent="0.2">
      <c r="Y4274" t="s">
        <v>8052</v>
      </c>
      <c r="Z4274" t="s">
        <v>212</v>
      </c>
      <c r="AA4274" s="6">
        <v>4036.0382097966599</v>
      </c>
      <c r="AB4274" s="6">
        <v>3411.2508581162401</v>
      </c>
      <c r="AC4274" s="6">
        <v>86.218164685101698</v>
      </c>
      <c r="AF4274" s="24" t="s">
        <v>9589</v>
      </c>
      <c r="AG4274" s="24" t="s">
        <v>212</v>
      </c>
      <c r="AH4274" s="25">
        <v>17203.659849784101</v>
      </c>
      <c r="AI4274" s="25">
        <v>6440.6730809999999</v>
      </c>
      <c r="AJ4274" s="25">
        <v>153.59095802440299</v>
      </c>
    </row>
    <row r="4275" spans="25:36" x14ac:dyDescent="0.2">
      <c r="Y4275" t="s">
        <v>8054</v>
      </c>
      <c r="Z4275" t="s">
        <v>212</v>
      </c>
      <c r="AA4275" s="6">
        <v>4036.71540739994</v>
      </c>
      <c r="AB4275" s="6">
        <v>3194.5369495247601</v>
      </c>
      <c r="AC4275" s="6">
        <v>77.732387240708405</v>
      </c>
      <c r="AF4275" s="24" t="s">
        <v>8499</v>
      </c>
      <c r="AG4275" s="24" t="s">
        <v>212</v>
      </c>
      <c r="AH4275" s="25">
        <v>7404.0851261637599</v>
      </c>
      <c r="AI4275" s="25">
        <v>6452.4338700109301</v>
      </c>
      <c r="AJ4275" s="25">
        <v>41.999512355981103</v>
      </c>
    </row>
    <row r="4276" spans="25:36" x14ac:dyDescent="0.2">
      <c r="Y4276" t="s">
        <v>8056</v>
      </c>
      <c r="Z4276" t="s">
        <v>212</v>
      </c>
      <c r="AA4276" s="6">
        <v>4039.3457824044999</v>
      </c>
      <c r="AB4276" s="6">
        <v>3421.32432183937</v>
      </c>
      <c r="AC4276" s="6">
        <v>67.535863177314695</v>
      </c>
      <c r="AF4276" s="24" t="s">
        <v>7962</v>
      </c>
      <c r="AG4276" s="24" t="s">
        <v>212</v>
      </c>
      <c r="AH4276" s="25">
        <v>8482.3988024569098</v>
      </c>
      <c r="AI4276" s="25">
        <v>6454.0982717980296</v>
      </c>
      <c r="AJ4276" s="25">
        <v>79.421320314019496</v>
      </c>
    </row>
    <row r="4277" spans="25:36" x14ac:dyDescent="0.2">
      <c r="Y4277" t="s">
        <v>8058</v>
      </c>
      <c r="Z4277" t="s">
        <v>212</v>
      </c>
      <c r="AA4277" s="6">
        <v>4041.1027983976501</v>
      </c>
      <c r="AB4277" s="6">
        <v>2839.62259589215</v>
      </c>
      <c r="AC4277" s="6">
        <v>85.769530163975304</v>
      </c>
      <c r="AF4277" s="24" t="s">
        <v>9073</v>
      </c>
      <c r="AG4277" s="24" t="s">
        <v>212</v>
      </c>
      <c r="AH4277" s="25">
        <v>9000.7639273734894</v>
      </c>
      <c r="AI4277" s="25">
        <v>6461.7460640516001</v>
      </c>
      <c r="AJ4277" s="25">
        <v>91.054671338006997</v>
      </c>
    </row>
    <row r="4278" spans="25:36" x14ac:dyDescent="0.2">
      <c r="Y4278" t="s">
        <v>8060</v>
      </c>
      <c r="Z4278" t="s">
        <v>212</v>
      </c>
      <c r="AA4278" s="6">
        <v>4042.2667046347001</v>
      </c>
      <c r="AB4278" s="6">
        <v>3665.84484388072</v>
      </c>
      <c r="AC4278" s="6">
        <v>66.304193533948805</v>
      </c>
      <c r="AF4278" s="24" t="s">
        <v>8212</v>
      </c>
      <c r="AG4278" s="24" t="s">
        <v>212</v>
      </c>
      <c r="AH4278" s="25">
        <v>7139.2852586476001</v>
      </c>
      <c r="AI4278" s="25">
        <v>6473.2869154097098</v>
      </c>
      <c r="AJ4278" s="25">
        <v>60.270214860656502</v>
      </c>
    </row>
    <row r="4279" spans="25:36" x14ac:dyDescent="0.2">
      <c r="Y4279" t="s">
        <v>8062</v>
      </c>
      <c r="Z4279" t="s">
        <v>212</v>
      </c>
      <c r="AA4279" s="6">
        <v>4045.0738123945498</v>
      </c>
      <c r="AB4279" s="6">
        <v>2637.0327432583399</v>
      </c>
      <c r="AC4279" s="6">
        <v>93.213813025260706</v>
      </c>
      <c r="AF4279" s="24" t="s">
        <v>8944</v>
      </c>
      <c r="AG4279" s="24" t="s">
        <v>212</v>
      </c>
      <c r="AH4279" s="25">
        <v>8538.5223380590596</v>
      </c>
      <c r="AI4279" s="25">
        <v>6482.2186472220001</v>
      </c>
      <c r="AJ4279" s="25">
        <v>65.713125030045205</v>
      </c>
    </row>
    <row r="4280" spans="25:36" x14ac:dyDescent="0.2">
      <c r="Y4280" t="s">
        <v>8064</v>
      </c>
      <c r="Z4280" t="s">
        <v>212</v>
      </c>
      <c r="AA4280" s="6">
        <v>4064.5750149167402</v>
      </c>
      <c r="AB4280" s="6">
        <v>3478.6836158923502</v>
      </c>
      <c r="AC4280" s="6">
        <v>50.984558460393501</v>
      </c>
      <c r="AF4280" s="24" t="s">
        <v>8681</v>
      </c>
      <c r="AG4280" s="24" t="s">
        <v>212</v>
      </c>
      <c r="AH4280" s="25">
        <v>8044.7132358427398</v>
      </c>
      <c r="AI4280" s="25">
        <v>6484.8699284594804</v>
      </c>
      <c r="AJ4280" s="25">
        <v>87.409000051903007</v>
      </c>
    </row>
    <row r="4281" spans="25:36" x14ac:dyDescent="0.2">
      <c r="Y4281" t="s">
        <v>8066</v>
      </c>
      <c r="Z4281" t="s">
        <v>212</v>
      </c>
      <c r="AA4281" s="6">
        <v>4066.8832648237299</v>
      </c>
      <c r="AB4281" s="6">
        <v>591.35732126169898</v>
      </c>
      <c r="AC4281" s="6">
        <v>186.73174918508099</v>
      </c>
      <c r="AF4281" s="24" t="s">
        <v>7777</v>
      </c>
      <c r="AG4281" s="24" t="s">
        <v>212</v>
      </c>
      <c r="AH4281" s="25">
        <v>6669.20746390777</v>
      </c>
      <c r="AI4281" s="25">
        <v>6485.2152264497499</v>
      </c>
      <c r="AJ4281" s="25">
        <v>47.927250121109097</v>
      </c>
    </row>
    <row r="4282" spans="25:36" x14ac:dyDescent="0.2">
      <c r="Y4282" t="s">
        <v>8068</v>
      </c>
      <c r="Z4282" t="s">
        <v>212</v>
      </c>
      <c r="AA4282" s="6">
        <v>4068.25289790334</v>
      </c>
      <c r="AB4282" s="6">
        <v>2411.7728028472702</v>
      </c>
      <c r="AC4282" s="6">
        <v>82.423798783918102</v>
      </c>
      <c r="AF4282" s="24" t="s">
        <v>8384</v>
      </c>
      <c r="AG4282" s="24" t="s">
        <v>212</v>
      </c>
      <c r="AH4282" s="25">
        <v>7240.3017446158101</v>
      </c>
      <c r="AI4282" s="25">
        <v>6491.0868460645997</v>
      </c>
      <c r="AJ4282" s="25">
        <v>41.9823089940923</v>
      </c>
    </row>
    <row r="4283" spans="25:36" x14ac:dyDescent="0.2">
      <c r="Y4283" t="s">
        <v>8070</v>
      </c>
      <c r="Z4283" t="s">
        <v>212</v>
      </c>
      <c r="AA4283" s="6">
        <v>4071.8451952831501</v>
      </c>
      <c r="AB4283" s="6">
        <v>1722.1575254084601</v>
      </c>
      <c r="AC4283" s="6">
        <v>128.13801903747299</v>
      </c>
      <c r="AF4283" s="24" t="s">
        <v>8194</v>
      </c>
      <c r="AG4283" s="24" t="s">
        <v>212</v>
      </c>
      <c r="AH4283" s="25">
        <v>5969.13436011875</v>
      </c>
      <c r="AI4283" s="25">
        <v>6494.5632548322101</v>
      </c>
      <c r="AJ4283" s="25">
        <v>31.3344150478021</v>
      </c>
    </row>
    <row r="4284" spans="25:36" x14ac:dyDescent="0.2">
      <c r="Y4284" t="s">
        <v>8072</v>
      </c>
      <c r="Z4284" t="s">
        <v>212</v>
      </c>
      <c r="AA4284" s="6">
        <v>4075.2258664760002</v>
      </c>
      <c r="AB4284" s="6">
        <v>2430.8979158010202</v>
      </c>
      <c r="AC4284" s="6">
        <v>83.225235543764498</v>
      </c>
      <c r="AF4284" s="24" t="s">
        <v>7967</v>
      </c>
      <c r="AG4284" s="24" t="s">
        <v>274</v>
      </c>
      <c r="AH4284" s="25">
        <v>10792.5553315421</v>
      </c>
      <c r="AI4284" s="25">
        <v>6503.1400430000003</v>
      </c>
      <c r="AJ4284" s="25">
        <v>109.521764539196</v>
      </c>
    </row>
    <row r="4285" spans="25:36" x14ac:dyDescent="0.2">
      <c r="Y4285" t="s">
        <v>8074</v>
      </c>
      <c r="Z4285" t="s">
        <v>212</v>
      </c>
      <c r="AA4285" s="6">
        <v>4082.2287819422199</v>
      </c>
      <c r="AB4285" s="6">
        <v>4171.4910133004096</v>
      </c>
      <c r="AC4285" s="6">
        <v>53.990372845898101</v>
      </c>
      <c r="AF4285" s="24" t="s">
        <v>9185</v>
      </c>
      <c r="AG4285" s="24" t="s">
        <v>274</v>
      </c>
      <c r="AH4285" s="25">
        <v>8604.0390346923305</v>
      </c>
      <c r="AI4285" s="25">
        <v>6506.7961720738003</v>
      </c>
      <c r="AJ4285" s="25">
        <v>54.441437646452897</v>
      </c>
    </row>
    <row r="4286" spans="25:36" x14ac:dyDescent="0.2">
      <c r="Y4286" t="s">
        <v>8076</v>
      </c>
      <c r="Z4286" t="s">
        <v>212</v>
      </c>
      <c r="AA4286" s="6">
        <v>4088.5162428592798</v>
      </c>
      <c r="AB4286" s="6">
        <v>1643.66086591512</v>
      </c>
      <c r="AC4286" s="6">
        <v>152.81003222092599</v>
      </c>
      <c r="AF4286" s="24" t="s">
        <v>8074</v>
      </c>
      <c r="AG4286" s="24" t="s">
        <v>212</v>
      </c>
      <c r="AH4286" s="25">
        <v>5782.3042444650901</v>
      </c>
      <c r="AI4286" s="25">
        <v>6510</v>
      </c>
      <c r="AJ4286" s="25">
        <v>34.641621417938602</v>
      </c>
    </row>
    <row r="4287" spans="25:36" x14ac:dyDescent="0.2">
      <c r="Y4287" t="s">
        <v>8078</v>
      </c>
      <c r="Z4287" t="s">
        <v>212</v>
      </c>
      <c r="AA4287" s="6">
        <v>4098.3471731051104</v>
      </c>
      <c r="AB4287" s="6">
        <v>3816.10940022669</v>
      </c>
      <c r="AC4287" s="6">
        <v>48.2663101093707</v>
      </c>
      <c r="AF4287" s="24" t="s">
        <v>8521</v>
      </c>
      <c r="AG4287" s="24" t="s">
        <v>212</v>
      </c>
      <c r="AH4287" s="25">
        <v>7113.7389729256702</v>
      </c>
      <c r="AI4287" s="25">
        <v>6514.0637650707404</v>
      </c>
      <c r="AJ4287" s="25">
        <v>43.727443011575801</v>
      </c>
    </row>
    <row r="4288" spans="25:36" x14ac:dyDescent="0.2">
      <c r="Y4288" t="s">
        <v>8080</v>
      </c>
      <c r="Z4288" t="s">
        <v>212</v>
      </c>
      <c r="AA4288" s="6">
        <v>4100.1970135676202</v>
      </c>
      <c r="AB4288" s="6">
        <v>2919.7920559999998</v>
      </c>
      <c r="AC4288" s="6">
        <v>96.7425972552183</v>
      </c>
      <c r="AF4288" s="24" t="s">
        <v>8928</v>
      </c>
      <c r="AG4288" s="24" t="s">
        <v>212</v>
      </c>
      <c r="AH4288" s="25">
        <v>14655.800430665</v>
      </c>
      <c r="AI4288" s="25">
        <v>6515.8375111694804</v>
      </c>
      <c r="AJ4288" s="25">
        <v>187.06158279803699</v>
      </c>
    </row>
    <row r="4289" spans="25:36" x14ac:dyDescent="0.2">
      <c r="Y4289" t="s">
        <v>8082</v>
      </c>
      <c r="Z4289" t="s">
        <v>212</v>
      </c>
      <c r="AA4289" s="6">
        <v>4104.6942761299497</v>
      </c>
      <c r="AB4289" s="6">
        <v>3891.3092021144998</v>
      </c>
      <c r="AC4289" s="6">
        <v>66.223756465630899</v>
      </c>
      <c r="AF4289" s="24" t="s">
        <v>8235</v>
      </c>
      <c r="AG4289" s="24" t="s">
        <v>212</v>
      </c>
      <c r="AH4289" s="25">
        <v>6897.1765671094699</v>
      </c>
      <c r="AI4289" s="25">
        <v>6516.6565636098303</v>
      </c>
      <c r="AJ4289" s="25">
        <v>57.797037027916197</v>
      </c>
    </row>
    <row r="4290" spans="25:36" x14ac:dyDescent="0.2">
      <c r="Y4290" t="s">
        <v>8084</v>
      </c>
      <c r="Z4290" t="s">
        <v>212</v>
      </c>
      <c r="AA4290" s="6">
        <v>4108.8677878855797</v>
      </c>
      <c r="AB4290" s="6">
        <v>1413.74321835207</v>
      </c>
      <c r="AC4290" s="6">
        <v>152.472550488064</v>
      </c>
      <c r="AF4290" s="24" t="s">
        <v>9307</v>
      </c>
      <c r="AG4290" s="24" t="s">
        <v>212</v>
      </c>
      <c r="AH4290" s="25">
        <v>9404.2484705740899</v>
      </c>
      <c r="AI4290" s="25">
        <v>6521.6500895808604</v>
      </c>
      <c r="AJ4290" s="25">
        <v>105.950618170685</v>
      </c>
    </row>
    <row r="4291" spans="25:36" x14ac:dyDescent="0.2">
      <c r="Y4291" t="s">
        <v>8086</v>
      </c>
      <c r="Z4291" t="s">
        <v>212</v>
      </c>
      <c r="AA4291" s="6">
        <v>4110.9823516143997</v>
      </c>
      <c r="AB4291" s="6">
        <v>2454.0316982961899</v>
      </c>
      <c r="AC4291" s="6">
        <v>104.34150061957899</v>
      </c>
      <c r="AF4291" s="24" t="s">
        <v>8638</v>
      </c>
      <c r="AG4291" s="24" t="s">
        <v>212</v>
      </c>
      <c r="AH4291" s="25">
        <v>6951.8389667471101</v>
      </c>
      <c r="AI4291" s="25">
        <v>6547.9641984533901</v>
      </c>
      <c r="AJ4291" s="25">
        <v>57.120904857857397</v>
      </c>
    </row>
    <row r="4292" spans="25:36" x14ac:dyDescent="0.2">
      <c r="Y4292" t="s">
        <v>8088</v>
      </c>
      <c r="Z4292" t="s">
        <v>212</v>
      </c>
      <c r="AA4292" s="6">
        <v>4113.3003647386204</v>
      </c>
      <c r="AB4292" s="6">
        <v>3036.79803537518</v>
      </c>
      <c r="AC4292" s="6">
        <v>92.522133030598098</v>
      </c>
      <c r="AF4292" s="24" t="s">
        <v>8506</v>
      </c>
      <c r="AG4292" s="24" t="s">
        <v>212</v>
      </c>
      <c r="AH4292" s="25">
        <v>6811.3325617226001</v>
      </c>
      <c r="AI4292" s="25">
        <v>6560</v>
      </c>
      <c r="AJ4292" s="25">
        <v>51.191690604706999</v>
      </c>
    </row>
    <row r="4293" spans="25:36" x14ac:dyDescent="0.2">
      <c r="Y4293" t="s">
        <v>8090</v>
      </c>
      <c r="Z4293" t="s">
        <v>212</v>
      </c>
      <c r="AA4293" s="6">
        <v>4114.3568675031402</v>
      </c>
      <c r="AB4293" s="6">
        <v>3004.7402501520701</v>
      </c>
      <c r="AC4293" s="6">
        <v>110.258023905461</v>
      </c>
      <c r="AF4293" s="24" t="s">
        <v>8612</v>
      </c>
      <c r="AG4293" s="24" t="s">
        <v>212</v>
      </c>
      <c r="AH4293" s="25">
        <v>7739.0129805040497</v>
      </c>
      <c r="AI4293" s="25">
        <v>6563.4146786890997</v>
      </c>
      <c r="AJ4293" s="25">
        <v>44.321511484701198</v>
      </c>
    </row>
    <row r="4294" spans="25:36" x14ac:dyDescent="0.2">
      <c r="Y4294" t="s">
        <v>8092</v>
      </c>
      <c r="Z4294" t="s">
        <v>212</v>
      </c>
      <c r="AA4294" s="6">
        <v>4122.3623724460404</v>
      </c>
      <c r="AB4294" s="6">
        <v>2819</v>
      </c>
      <c r="AC4294" s="6">
        <v>109.28430040542899</v>
      </c>
      <c r="AF4294" s="24" t="s">
        <v>8344</v>
      </c>
      <c r="AG4294" s="24" t="s">
        <v>212</v>
      </c>
      <c r="AH4294" s="25">
        <v>7088.9599649070597</v>
      </c>
      <c r="AI4294" s="25">
        <v>6567.2157581494102</v>
      </c>
      <c r="AJ4294" s="25">
        <v>52.835707045760898</v>
      </c>
    </row>
    <row r="4295" spans="25:36" x14ac:dyDescent="0.2">
      <c r="Y4295" t="s">
        <v>8094</v>
      </c>
      <c r="Z4295" t="s">
        <v>212</v>
      </c>
      <c r="AA4295" s="6">
        <v>4123.0347761814801</v>
      </c>
      <c r="AB4295" s="6">
        <v>2570.8971983002298</v>
      </c>
      <c r="AC4295" s="6">
        <v>109.57506851859701</v>
      </c>
      <c r="AF4295" s="24" t="s">
        <v>9029</v>
      </c>
      <c r="AG4295" s="24" t="s">
        <v>212</v>
      </c>
      <c r="AH4295" s="25">
        <v>11532.1882595265</v>
      </c>
      <c r="AI4295" s="25">
        <v>6570.3814095920698</v>
      </c>
      <c r="AJ4295" s="25">
        <v>81.4241932904294</v>
      </c>
    </row>
    <row r="4296" spans="25:36" x14ac:dyDescent="0.2">
      <c r="Y4296" t="s">
        <v>8096</v>
      </c>
      <c r="Z4296" t="s">
        <v>212</v>
      </c>
      <c r="AA4296" s="6">
        <v>4125.0554606576297</v>
      </c>
      <c r="AB4296" s="6">
        <v>2933.8581532369399</v>
      </c>
      <c r="AC4296" s="6">
        <v>75.288073971832702</v>
      </c>
      <c r="AF4296" s="24" t="s">
        <v>8456</v>
      </c>
      <c r="AG4296" s="24" t="s">
        <v>212</v>
      </c>
      <c r="AH4296" s="25">
        <v>6377.6415086772704</v>
      </c>
      <c r="AI4296" s="25">
        <v>6584.2698033973902</v>
      </c>
      <c r="AJ4296" s="25">
        <v>49.707367717781402</v>
      </c>
    </row>
    <row r="4297" spans="25:36" x14ac:dyDescent="0.2">
      <c r="Y4297" t="s">
        <v>8098</v>
      </c>
      <c r="Z4297" t="s">
        <v>212</v>
      </c>
      <c r="AA4297" s="6">
        <v>4125.6347120808996</v>
      </c>
      <c r="AB4297" s="6">
        <v>2569</v>
      </c>
      <c r="AC4297" s="6">
        <v>96.767451333655998</v>
      </c>
      <c r="AF4297" s="24" t="s">
        <v>10103</v>
      </c>
      <c r="AG4297" s="24" t="s">
        <v>212</v>
      </c>
      <c r="AH4297" s="25">
        <v>16487.089468533799</v>
      </c>
      <c r="AI4297" s="25">
        <v>6585.1481897109597</v>
      </c>
      <c r="AJ4297" s="25">
        <v>101.553838990434</v>
      </c>
    </row>
    <row r="4298" spans="25:36" x14ac:dyDescent="0.2">
      <c r="Y4298" t="s">
        <v>8100</v>
      </c>
      <c r="Z4298" t="s">
        <v>212</v>
      </c>
      <c r="AA4298" s="6">
        <v>4127.56628335817</v>
      </c>
      <c r="AB4298" s="6">
        <v>2667.25389780765</v>
      </c>
      <c r="AC4298" s="6">
        <v>83.791568213027404</v>
      </c>
      <c r="AF4298" s="24" t="s">
        <v>9135</v>
      </c>
      <c r="AG4298" s="24" t="s">
        <v>212</v>
      </c>
      <c r="AH4298" s="25">
        <v>7864.7346064093899</v>
      </c>
      <c r="AI4298" s="25">
        <v>6590.5878160922503</v>
      </c>
      <c r="AJ4298" s="25">
        <v>63.642341543974503</v>
      </c>
    </row>
    <row r="4299" spans="25:36" x14ac:dyDescent="0.2">
      <c r="Y4299" t="s">
        <v>8102</v>
      </c>
      <c r="Z4299" t="s">
        <v>212</v>
      </c>
      <c r="AA4299" s="6">
        <v>4134.8654255871197</v>
      </c>
      <c r="AB4299" s="6">
        <v>3256.1291318209701</v>
      </c>
      <c r="AC4299" s="6">
        <v>83.419159801232695</v>
      </c>
      <c r="AF4299" s="24" t="s">
        <v>9257</v>
      </c>
      <c r="AG4299" s="24" t="s">
        <v>212</v>
      </c>
      <c r="AH4299" s="25">
        <v>10965.7009108613</v>
      </c>
      <c r="AI4299" s="25">
        <v>6598.5302780121101</v>
      </c>
      <c r="AJ4299" s="25">
        <v>101.599460999104</v>
      </c>
    </row>
    <row r="4300" spans="25:36" x14ac:dyDescent="0.2">
      <c r="Y4300" t="s">
        <v>8104</v>
      </c>
      <c r="Z4300" t="s">
        <v>212</v>
      </c>
      <c r="AA4300" s="6">
        <v>4136.1324419113198</v>
      </c>
      <c r="AB4300" s="6">
        <v>2630.5708435633001</v>
      </c>
      <c r="AC4300" s="6">
        <v>124.594943173063</v>
      </c>
      <c r="AF4300" s="24" t="s">
        <v>8698</v>
      </c>
      <c r="AG4300" s="24" t="s">
        <v>212</v>
      </c>
      <c r="AH4300" s="25">
        <v>7308.1003014750204</v>
      </c>
      <c r="AI4300" s="25">
        <v>6612.8769754755403</v>
      </c>
      <c r="AJ4300" s="25">
        <v>64.496783170426795</v>
      </c>
    </row>
    <row r="4301" spans="25:36" x14ac:dyDescent="0.2">
      <c r="Y4301" t="s">
        <v>8106</v>
      </c>
      <c r="Z4301" t="s">
        <v>212</v>
      </c>
      <c r="AA4301" s="6">
        <v>4144.3574617459699</v>
      </c>
      <c r="AB4301" s="6">
        <v>2254</v>
      </c>
      <c r="AC4301" s="6">
        <v>98.114101099296605</v>
      </c>
      <c r="AF4301" s="24" t="s">
        <v>8864</v>
      </c>
      <c r="AG4301" s="24" t="s">
        <v>212</v>
      </c>
      <c r="AH4301" s="25">
        <v>8820.4019486896996</v>
      </c>
      <c r="AI4301" s="25">
        <v>6615.1380600501398</v>
      </c>
      <c r="AJ4301" s="25">
        <v>79.288180598666202</v>
      </c>
    </row>
    <row r="4302" spans="25:36" x14ac:dyDescent="0.2">
      <c r="Y4302" t="s">
        <v>8108</v>
      </c>
      <c r="Z4302" t="s">
        <v>212</v>
      </c>
      <c r="AA4302" s="6">
        <v>4145.1000211586797</v>
      </c>
      <c r="AB4302" s="6">
        <v>2580.0686751201401</v>
      </c>
      <c r="AC4302" s="6">
        <v>91.137574692004407</v>
      </c>
      <c r="AF4302" s="24" t="s">
        <v>8913</v>
      </c>
      <c r="AG4302" s="24" t="s">
        <v>212</v>
      </c>
      <c r="AH4302" s="25">
        <v>9924.5238690318292</v>
      </c>
      <c r="AI4302" s="25">
        <v>6615.5940889813301</v>
      </c>
      <c r="AJ4302" s="25">
        <v>75.578705475055401</v>
      </c>
    </row>
    <row r="4303" spans="25:36" x14ac:dyDescent="0.2">
      <c r="Y4303" t="s">
        <v>8110</v>
      </c>
      <c r="Z4303" t="s">
        <v>212</v>
      </c>
      <c r="AA4303" s="6">
        <v>4147.8221454512404</v>
      </c>
      <c r="AB4303" s="6">
        <v>2194.4312036482602</v>
      </c>
      <c r="AC4303" s="6">
        <v>160.021246961446</v>
      </c>
      <c r="AF4303" s="24" t="s">
        <v>7988</v>
      </c>
      <c r="AG4303" s="24" t="s">
        <v>212</v>
      </c>
      <c r="AH4303" s="25">
        <v>8179.2772162944902</v>
      </c>
      <c r="AI4303" s="25">
        <v>6627.3277782761697</v>
      </c>
      <c r="AJ4303" s="25">
        <v>82.254494173239493</v>
      </c>
    </row>
    <row r="4304" spans="25:36" x14ac:dyDescent="0.2">
      <c r="Y4304" t="s">
        <v>8112</v>
      </c>
      <c r="Z4304" t="s">
        <v>212</v>
      </c>
      <c r="AA4304" s="6">
        <v>4153.8597533170096</v>
      </c>
      <c r="AB4304" s="6">
        <v>2303.7841473102599</v>
      </c>
      <c r="AC4304" s="6">
        <v>129.79526257798599</v>
      </c>
      <c r="AF4304" s="24" t="s">
        <v>8323</v>
      </c>
      <c r="AG4304" s="24" t="s">
        <v>212</v>
      </c>
      <c r="AH4304" s="25">
        <v>6369.1249301725402</v>
      </c>
      <c r="AI4304" s="25">
        <v>6643.6038012974705</v>
      </c>
      <c r="AJ4304" s="25">
        <v>46.698990502470302</v>
      </c>
    </row>
    <row r="4305" spans="25:36" x14ac:dyDescent="0.2">
      <c r="Y4305" t="s">
        <v>8114</v>
      </c>
      <c r="Z4305" t="s">
        <v>212</v>
      </c>
      <c r="AA4305" s="6">
        <v>4154.5967626035099</v>
      </c>
      <c r="AB4305" s="6">
        <v>2812.22304581964</v>
      </c>
      <c r="AC4305" s="6">
        <v>93.713946537966805</v>
      </c>
      <c r="AF4305" s="24" t="s">
        <v>8727</v>
      </c>
      <c r="AG4305" s="24" t="s">
        <v>212</v>
      </c>
      <c r="AH4305" s="25">
        <v>7112.2723342024201</v>
      </c>
      <c r="AI4305" s="25">
        <v>6646.2830814869003</v>
      </c>
      <c r="AJ4305" s="25">
        <v>56.988489932416101</v>
      </c>
    </row>
    <row r="4306" spans="25:36" x14ac:dyDescent="0.2">
      <c r="Y4306" t="s">
        <v>8116</v>
      </c>
      <c r="Z4306" t="s">
        <v>212</v>
      </c>
      <c r="AA4306" s="6">
        <v>4156.7689435641096</v>
      </c>
      <c r="AB4306" s="6">
        <v>885.12980579093596</v>
      </c>
      <c r="AC4306" s="6">
        <v>221.30657739645301</v>
      </c>
      <c r="AF4306" s="24" t="s">
        <v>8396</v>
      </c>
      <c r="AG4306" s="24" t="s">
        <v>212</v>
      </c>
      <c r="AH4306" s="25">
        <v>6234.9914161985598</v>
      </c>
      <c r="AI4306" s="25">
        <v>6650.5536296357704</v>
      </c>
      <c r="AJ4306" s="25">
        <v>43.442278300299598</v>
      </c>
    </row>
    <row r="4307" spans="25:36" x14ac:dyDescent="0.2">
      <c r="Y4307" t="s">
        <v>8118</v>
      </c>
      <c r="Z4307" t="s">
        <v>212</v>
      </c>
      <c r="AA4307" s="6">
        <v>4162.8602010649101</v>
      </c>
      <c r="AB4307" s="6">
        <v>2979.7028641529701</v>
      </c>
      <c r="AC4307" s="6">
        <v>74.377392247044</v>
      </c>
      <c r="AF4307" s="24" t="s">
        <v>8579</v>
      </c>
      <c r="AG4307" s="24" t="s">
        <v>212</v>
      </c>
      <c r="AH4307" s="25">
        <v>6841.9177784050999</v>
      </c>
      <c r="AI4307" s="25">
        <v>6651.9251487320698</v>
      </c>
      <c r="AJ4307" s="25">
        <v>48.257431318019997</v>
      </c>
    </row>
    <row r="4308" spans="25:36" x14ac:dyDescent="0.2">
      <c r="Y4308" t="s">
        <v>8120</v>
      </c>
      <c r="Z4308" t="s">
        <v>212</v>
      </c>
      <c r="AA4308" s="6">
        <v>4166.1809631292899</v>
      </c>
      <c r="AB4308" s="6">
        <v>3033.5024845933799</v>
      </c>
      <c r="AC4308" s="6">
        <v>73.642210525222794</v>
      </c>
      <c r="AF4308" s="24" t="s">
        <v>9556</v>
      </c>
      <c r="AG4308" s="24" t="s">
        <v>212</v>
      </c>
      <c r="AH4308" s="25">
        <v>9390.3473834149609</v>
      </c>
      <c r="AI4308" s="25">
        <v>6653.5446938858704</v>
      </c>
      <c r="AJ4308" s="25">
        <v>78.456805841083195</v>
      </c>
    </row>
    <row r="4309" spans="25:36" x14ac:dyDescent="0.2">
      <c r="Y4309" t="s">
        <v>8122</v>
      </c>
      <c r="Z4309" t="s">
        <v>212</v>
      </c>
      <c r="AA4309" s="6">
        <v>4171.90259153035</v>
      </c>
      <c r="AB4309" s="6">
        <v>2368.6149943465698</v>
      </c>
      <c r="AC4309" s="6">
        <v>101.679994855418</v>
      </c>
      <c r="AF4309" s="24" t="s">
        <v>8544</v>
      </c>
      <c r="AG4309" s="24" t="s">
        <v>212</v>
      </c>
      <c r="AH4309" s="25">
        <v>7402.1655577089696</v>
      </c>
      <c r="AI4309" s="25">
        <v>6655.4530099443</v>
      </c>
      <c r="AJ4309" s="25">
        <v>66.963198774475998</v>
      </c>
    </row>
    <row r="4310" spans="25:36" x14ac:dyDescent="0.2">
      <c r="Y4310" t="s">
        <v>8124</v>
      </c>
      <c r="Z4310" t="s">
        <v>212</v>
      </c>
      <c r="AA4310" s="6">
        <v>4177.1780800368297</v>
      </c>
      <c r="AB4310" s="6">
        <v>4375.78234379489</v>
      </c>
      <c r="AC4310" s="6">
        <v>45.111478625620997</v>
      </c>
      <c r="AF4310" s="24" t="s">
        <v>8304</v>
      </c>
      <c r="AG4310" s="24" t="s">
        <v>212</v>
      </c>
      <c r="AH4310" s="25">
        <v>7001.0526358033503</v>
      </c>
      <c r="AI4310" s="25">
        <v>6667.8641024274903</v>
      </c>
      <c r="AJ4310" s="25">
        <v>46.700427052173701</v>
      </c>
    </row>
    <row r="4311" spans="25:36" x14ac:dyDescent="0.2">
      <c r="Y4311" t="s">
        <v>8126</v>
      </c>
      <c r="Z4311" t="s">
        <v>212</v>
      </c>
      <c r="AA4311" s="6">
        <v>4184.0821297008397</v>
      </c>
      <c r="AB4311" s="6">
        <v>1947.79901031694</v>
      </c>
      <c r="AC4311" s="6">
        <v>92.779268311504893</v>
      </c>
      <c r="AF4311" s="24" t="s">
        <v>8308</v>
      </c>
      <c r="AG4311" s="24" t="s">
        <v>212</v>
      </c>
      <c r="AH4311" s="25">
        <v>8099.6759809904297</v>
      </c>
      <c r="AI4311" s="25">
        <v>6670</v>
      </c>
      <c r="AJ4311" s="25">
        <v>86.2223804969139</v>
      </c>
    </row>
    <row r="4312" spans="25:36" x14ac:dyDescent="0.2">
      <c r="Y4312" t="s">
        <v>8128</v>
      </c>
      <c r="Z4312" t="s">
        <v>212</v>
      </c>
      <c r="AA4312" s="6">
        <v>4194.5540962774803</v>
      </c>
      <c r="AB4312" s="6">
        <v>3561.4067812634098</v>
      </c>
      <c r="AC4312" s="6">
        <v>61.929797809706301</v>
      </c>
      <c r="AF4312" s="24" t="s">
        <v>8404</v>
      </c>
      <c r="AG4312" s="24" t="s">
        <v>212</v>
      </c>
      <c r="AH4312" s="25">
        <v>6550.6062751584604</v>
      </c>
      <c r="AI4312" s="25">
        <v>6674.2214386958403</v>
      </c>
      <c r="AJ4312" s="25">
        <v>52.139414147429498</v>
      </c>
    </row>
    <row r="4313" spans="25:36" x14ac:dyDescent="0.2">
      <c r="Y4313" t="s">
        <v>8130</v>
      </c>
      <c r="Z4313" t="s">
        <v>212</v>
      </c>
      <c r="AA4313" s="6">
        <v>4204.19072138517</v>
      </c>
      <c r="AB4313" s="6">
        <v>3245.4335940000001</v>
      </c>
      <c r="AC4313" s="6">
        <v>69.936432333130895</v>
      </c>
      <c r="AF4313" s="24" t="s">
        <v>9247</v>
      </c>
      <c r="AG4313" s="24" t="s">
        <v>212</v>
      </c>
      <c r="AH4313" s="25">
        <v>8300.2816642356793</v>
      </c>
      <c r="AI4313" s="25">
        <v>6685.1706432924502</v>
      </c>
      <c r="AJ4313" s="25">
        <v>53.124814651188998</v>
      </c>
    </row>
    <row r="4314" spans="25:36" x14ac:dyDescent="0.2">
      <c r="Y4314" t="s">
        <v>8132</v>
      </c>
      <c r="Z4314" t="s">
        <v>212</v>
      </c>
      <c r="AA4314" s="6">
        <v>4207.2893076984601</v>
      </c>
      <c r="AB4314" s="6">
        <v>2345.4785543468602</v>
      </c>
      <c r="AC4314" s="6">
        <v>105.212162068084</v>
      </c>
      <c r="AF4314" s="24" t="s">
        <v>8321</v>
      </c>
      <c r="AG4314" s="24" t="s">
        <v>212</v>
      </c>
      <c r="AH4314" s="25">
        <v>6324.6783555874899</v>
      </c>
      <c r="AI4314" s="25">
        <v>6692.5715652744002</v>
      </c>
      <c r="AJ4314" s="25">
        <v>44.667149333508199</v>
      </c>
    </row>
    <row r="4315" spans="25:36" x14ac:dyDescent="0.2">
      <c r="Y4315" t="s">
        <v>8134</v>
      </c>
      <c r="Z4315" t="s">
        <v>212</v>
      </c>
      <c r="AA4315" s="6">
        <v>4211.1667024015796</v>
      </c>
      <c r="AB4315" s="6">
        <v>2670.7645457206399</v>
      </c>
      <c r="AC4315" s="6">
        <v>126.522192905921</v>
      </c>
      <c r="AF4315" s="24" t="s">
        <v>8688</v>
      </c>
      <c r="AG4315" s="24" t="s">
        <v>212</v>
      </c>
      <c r="AH4315" s="25">
        <v>7580.3970862594097</v>
      </c>
      <c r="AI4315" s="25">
        <v>6693.5318365850198</v>
      </c>
      <c r="AJ4315" s="25">
        <v>56.218927394022899</v>
      </c>
    </row>
    <row r="4316" spans="25:36" x14ac:dyDescent="0.2">
      <c r="Y4316" t="s">
        <v>8136</v>
      </c>
      <c r="Z4316" t="s">
        <v>212</v>
      </c>
      <c r="AA4316" s="6">
        <v>4212.7816907807701</v>
      </c>
      <c r="AB4316" s="6">
        <v>3645.7684289911699</v>
      </c>
      <c r="AC4316" s="6">
        <v>65.320085190148504</v>
      </c>
      <c r="AF4316" s="24" t="s">
        <v>8126</v>
      </c>
      <c r="AG4316" s="24" t="s">
        <v>212</v>
      </c>
      <c r="AH4316" s="25">
        <v>10390.5357325484</v>
      </c>
      <c r="AI4316" s="25">
        <v>6693.9461680000004</v>
      </c>
      <c r="AJ4316" s="25">
        <v>104.71524904988</v>
      </c>
    </row>
    <row r="4317" spans="25:36" x14ac:dyDescent="0.2">
      <c r="Y4317" t="s">
        <v>8138</v>
      </c>
      <c r="Z4317" t="s">
        <v>212</v>
      </c>
      <c r="AA4317" s="6">
        <v>4213.1165571122601</v>
      </c>
      <c r="AB4317" s="6">
        <v>2107.4710063703701</v>
      </c>
      <c r="AC4317" s="6">
        <v>122.782067117568</v>
      </c>
      <c r="AF4317" s="24" t="s">
        <v>8464</v>
      </c>
      <c r="AG4317" s="24" t="s">
        <v>212</v>
      </c>
      <c r="AH4317" s="25">
        <v>7850.3133138389303</v>
      </c>
      <c r="AI4317" s="25">
        <v>6700.9175127894796</v>
      </c>
      <c r="AJ4317" s="25">
        <v>64.495179179269599</v>
      </c>
    </row>
    <row r="4318" spans="25:36" x14ac:dyDescent="0.2">
      <c r="Y4318" t="s">
        <v>8140</v>
      </c>
      <c r="Z4318" t="s">
        <v>212</v>
      </c>
      <c r="AA4318" s="6">
        <v>4217.2072133108604</v>
      </c>
      <c r="AB4318" s="6">
        <v>1836.96193721896</v>
      </c>
      <c r="AC4318" s="6">
        <v>164.16376883132801</v>
      </c>
      <c r="AF4318" s="24" t="s">
        <v>8741</v>
      </c>
      <c r="AG4318" s="24" t="s">
        <v>212</v>
      </c>
      <c r="AH4318" s="25">
        <v>7749.3105311834297</v>
      </c>
      <c r="AI4318" s="25">
        <v>6704.7288850000004</v>
      </c>
      <c r="AJ4318" s="25">
        <v>47.741210212714201</v>
      </c>
    </row>
    <row r="4319" spans="25:36" x14ac:dyDescent="0.2">
      <c r="Y4319" t="s">
        <v>8142</v>
      </c>
      <c r="Z4319" t="s">
        <v>212</v>
      </c>
      <c r="AA4319" s="6">
        <v>4224.0426140788104</v>
      </c>
      <c r="AB4319" s="6">
        <v>2619.3970237757599</v>
      </c>
      <c r="AC4319" s="6">
        <v>107.736597612503</v>
      </c>
      <c r="AF4319" s="24" t="s">
        <v>9435</v>
      </c>
      <c r="AG4319" s="24" t="s">
        <v>212</v>
      </c>
      <c r="AH4319" s="25">
        <v>10450.1504264122</v>
      </c>
      <c r="AI4319" s="25">
        <v>6706.9518406165998</v>
      </c>
      <c r="AJ4319" s="25">
        <v>68.196546115638</v>
      </c>
    </row>
    <row r="4320" spans="25:36" x14ac:dyDescent="0.2">
      <c r="Y4320" t="s">
        <v>8144</v>
      </c>
      <c r="Z4320" t="s">
        <v>212</v>
      </c>
      <c r="AA4320" s="6">
        <v>4234.39432306054</v>
      </c>
      <c r="AB4320" s="6">
        <v>771.23056970000005</v>
      </c>
      <c r="AC4320" s="6">
        <v>219.379826850857</v>
      </c>
      <c r="AF4320" s="24" t="s">
        <v>8462</v>
      </c>
      <c r="AG4320" s="24" t="s">
        <v>212</v>
      </c>
      <c r="AH4320" s="25">
        <v>9732.2698701940408</v>
      </c>
      <c r="AI4320" s="25">
        <v>6736.2646979269102</v>
      </c>
      <c r="AJ4320" s="25">
        <v>89.730826817767493</v>
      </c>
    </row>
    <row r="4321" spans="25:36" x14ac:dyDescent="0.2">
      <c r="Y4321" t="s">
        <v>8146</v>
      </c>
      <c r="Z4321" t="s">
        <v>212</v>
      </c>
      <c r="AA4321" s="6">
        <v>4235.5330326302401</v>
      </c>
      <c r="AB4321" s="6">
        <v>3695.011802</v>
      </c>
      <c r="AC4321" s="6">
        <v>58.2878524445793</v>
      </c>
      <c r="AF4321" s="24" t="s">
        <v>8614</v>
      </c>
      <c r="AG4321" s="24" t="s">
        <v>274</v>
      </c>
      <c r="AH4321" s="25">
        <v>7586.1530634309102</v>
      </c>
      <c r="AI4321" s="25">
        <v>6736.9094159019296</v>
      </c>
      <c r="AJ4321" s="25">
        <v>60.327259172230697</v>
      </c>
    </row>
    <row r="4322" spans="25:36" x14ac:dyDescent="0.2">
      <c r="Y4322" t="s">
        <v>8148</v>
      </c>
      <c r="Z4322" t="s">
        <v>212</v>
      </c>
      <c r="AA4322" s="6">
        <v>4244.4791682343002</v>
      </c>
      <c r="AB4322" s="6">
        <v>2307.8606172187001</v>
      </c>
      <c r="AC4322" s="6">
        <v>74.306218507181597</v>
      </c>
      <c r="AF4322" s="24" t="s">
        <v>8624</v>
      </c>
      <c r="AG4322" s="24" t="s">
        <v>274</v>
      </c>
      <c r="AH4322" s="25">
        <v>8556.2244158586</v>
      </c>
      <c r="AI4322" s="25">
        <v>6746.66663024019</v>
      </c>
      <c r="AJ4322" s="25">
        <v>66.406410468654499</v>
      </c>
    </row>
    <row r="4323" spans="25:36" x14ac:dyDescent="0.2">
      <c r="Y4323" t="s">
        <v>8150</v>
      </c>
      <c r="Z4323" t="s">
        <v>212</v>
      </c>
      <c r="AA4323" s="6">
        <v>4247.5909403327896</v>
      </c>
      <c r="AB4323" s="6">
        <v>3012.48077735887</v>
      </c>
      <c r="AC4323" s="6">
        <v>86.921138769301706</v>
      </c>
      <c r="AF4323" s="24" t="s">
        <v>9041</v>
      </c>
      <c r="AG4323" s="24" t="s">
        <v>212</v>
      </c>
      <c r="AH4323" s="25">
        <v>13299.966948564401</v>
      </c>
      <c r="AI4323" s="25">
        <v>6753.7326295175499</v>
      </c>
      <c r="AJ4323" s="25">
        <v>204.93305608792301</v>
      </c>
    </row>
    <row r="4324" spans="25:36" x14ac:dyDescent="0.2">
      <c r="Y4324" t="s">
        <v>8152</v>
      </c>
      <c r="Z4324" t="s">
        <v>212</v>
      </c>
      <c r="AA4324" s="6">
        <v>4249.08932134717</v>
      </c>
      <c r="AB4324" s="6">
        <v>2136.6013199304798</v>
      </c>
      <c r="AC4324" s="6">
        <v>106.571161024511</v>
      </c>
      <c r="AF4324" s="24" t="s">
        <v>8955</v>
      </c>
      <c r="AG4324" s="24" t="s">
        <v>212</v>
      </c>
      <c r="AH4324" s="25">
        <v>7693.5571599927398</v>
      </c>
      <c r="AI4324" s="25">
        <v>6756.1302541499999</v>
      </c>
      <c r="AJ4324" s="25">
        <v>43.3613004860647</v>
      </c>
    </row>
    <row r="4325" spans="25:36" x14ac:dyDescent="0.2">
      <c r="Y4325" t="s">
        <v>8153</v>
      </c>
      <c r="Z4325" t="s">
        <v>274</v>
      </c>
      <c r="AA4325" s="6">
        <v>4251.22312960216</v>
      </c>
      <c r="AB4325" s="6">
        <v>1770.19185765001</v>
      </c>
      <c r="AC4325" s="6">
        <v>170.00471052265601</v>
      </c>
      <c r="AF4325" s="24" t="s">
        <v>8182</v>
      </c>
      <c r="AG4325" s="24" t="s">
        <v>212</v>
      </c>
      <c r="AH4325" s="25">
        <v>5394.2649496468603</v>
      </c>
      <c r="AI4325" s="25">
        <v>6757.8833457137798</v>
      </c>
      <c r="AJ4325" s="25">
        <v>72.451173092711699</v>
      </c>
    </row>
    <row r="4326" spans="25:36" x14ac:dyDescent="0.2">
      <c r="Y4326" t="s">
        <v>8155</v>
      </c>
      <c r="Z4326" t="s">
        <v>212</v>
      </c>
      <c r="AA4326" s="6">
        <v>4253.2140377366404</v>
      </c>
      <c r="AB4326" s="6">
        <v>2148.1690037941398</v>
      </c>
      <c r="AC4326" s="6">
        <v>160.98040818595399</v>
      </c>
      <c r="AF4326" s="24" t="s">
        <v>8048</v>
      </c>
      <c r="AG4326" s="24" t="s">
        <v>212</v>
      </c>
      <c r="AH4326" s="25">
        <v>6395.26397591155</v>
      </c>
      <c r="AI4326" s="25">
        <v>6762.9920528101502</v>
      </c>
      <c r="AJ4326" s="25">
        <v>56.374649495515001</v>
      </c>
    </row>
    <row r="4327" spans="25:36" x14ac:dyDescent="0.2">
      <c r="Y4327" t="s">
        <v>8157</v>
      </c>
      <c r="Z4327" t="s">
        <v>212</v>
      </c>
      <c r="AA4327" s="6">
        <v>4261.4224491777404</v>
      </c>
      <c r="AB4327" s="6">
        <v>2124.8154110533701</v>
      </c>
      <c r="AC4327" s="6">
        <v>98.915172761112302</v>
      </c>
      <c r="AF4327" s="24" t="s">
        <v>8542</v>
      </c>
      <c r="AG4327" s="24" t="s">
        <v>212</v>
      </c>
      <c r="AH4327" s="25">
        <v>11030.7046179971</v>
      </c>
      <c r="AI4327" s="25">
        <v>6785.5408753335596</v>
      </c>
      <c r="AJ4327" s="25">
        <v>131.912003395581</v>
      </c>
    </row>
    <row r="4328" spans="25:36" x14ac:dyDescent="0.2">
      <c r="Y4328" t="s">
        <v>8159</v>
      </c>
      <c r="Z4328" t="s">
        <v>212</v>
      </c>
      <c r="AA4328" s="6">
        <v>4264.3119771700203</v>
      </c>
      <c r="AB4328" s="6">
        <v>3346.5330156006398</v>
      </c>
      <c r="AC4328" s="6">
        <v>74.183949414255693</v>
      </c>
      <c r="AF4328" s="24" t="s">
        <v>9125</v>
      </c>
      <c r="AG4328" s="24" t="s">
        <v>212</v>
      </c>
      <c r="AH4328" s="25">
        <v>9066.7634866948392</v>
      </c>
      <c r="AI4328" s="25">
        <v>6791.2656047453502</v>
      </c>
      <c r="AJ4328" s="25">
        <v>71.802039884130394</v>
      </c>
    </row>
    <row r="4329" spans="25:36" x14ac:dyDescent="0.2">
      <c r="Y4329" t="s">
        <v>8161</v>
      </c>
      <c r="Z4329" t="s">
        <v>212</v>
      </c>
      <c r="AA4329" s="6">
        <v>4268.4847887677297</v>
      </c>
      <c r="AB4329" s="6">
        <v>1373.1954544356799</v>
      </c>
      <c r="AC4329" s="6">
        <v>216.22462817119299</v>
      </c>
      <c r="AF4329" s="24" t="s">
        <v>9039</v>
      </c>
      <c r="AG4329" s="24" t="s">
        <v>212</v>
      </c>
      <c r="AH4329" s="25">
        <v>15044.8913176921</v>
      </c>
      <c r="AI4329" s="25">
        <v>6795.5994755609399</v>
      </c>
      <c r="AJ4329" s="25">
        <v>163.04801758328699</v>
      </c>
    </row>
    <row r="4330" spans="25:36" x14ac:dyDescent="0.2">
      <c r="Y4330" t="s">
        <v>8163</v>
      </c>
      <c r="Z4330" t="s">
        <v>212</v>
      </c>
      <c r="AA4330" s="6">
        <v>4283.6292560797401</v>
      </c>
      <c r="AB4330" s="6">
        <v>3957.0808636433298</v>
      </c>
      <c r="AC4330" s="6">
        <v>74.352118591043407</v>
      </c>
      <c r="AF4330" s="24" t="s">
        <v>8897</v>
      </c>
      <c r="AG4330" s="24" t="s">
        <v>212</v>
      </c>
      <c r="AH4330" s="25">
        <v>7791.9022457573701</v>
      </c>
      <c r="AI4330" s="25">
        <v>6802.1053251094399</v>
      </c>
      <c r="AJ4330" s="25">
        <v>51.299496445943703</v>
      </c>
    </row>
    <row r="4331" spans="25:36" x14ac:dyDescent="0.2">
      <c r="Y4331" t="s">
        <v>8165</v>
      </c>
      <c r="Z4331" t="s">
        <v>212</v>
      </c>
      <c r="AA4331" s="6">
        <v>4285.2819179410299</v>
      </c>
      <c r="AB4331" s="6">
        <v>2462.14161032425</v>
      </c>
      <c r="AC4331" s="6">
        <v>90.646021161600501</v>
      </c>
      <c r="AF4331" s="24" t="s">
        <v>9440</v>
      </c>
      <c r="AG4331" s="24" t="s">
        <v>212</v>
      </c>
      <c r="AH4331" s="25">
        <v>9577.3147849192101</v>
      </c>
      <c r="AI4331" s="25">
        <v>6815.0092451111996</v>
      </c>
      <c r="AJ4331" s="25">
        <v>68.347614506347597</v>
      </c>
    </row>
    <row r="4332" spans="25:36" x14ac:dyDescent="0.2">
      <c r="Y4332" t="s">
        <v>8167</v>
      </c>
      <c r="Z4332" t="s">
        <v>212</v>
      </c>
      <c r="AA4332" s="6">
        <v>4292.1712154963698</v>
      </c>
      <c r="AB4332" s="6">
        <v>3851.6552410117802</v>
      </c>
      <c r="AC4332" s="6">
        <v>63.750203343250298</v>
      </c>
      <c r="AF4332" s="24" t="s">
        <v>8298</v>
      </c>
      <c r="AG4332" s="24" t="s">
        <v>212</v>
      </c>
      <c r="AH4332" s="25">
        <v>6826.7423438504502</v>
      </c>
      <c r="AI4332" s="25">
        <v>6816.7556433486297</v>
      </c>
      <c r="AJ4332" s="25">
        <v>64.835239333767504</v>
      </c>
    </row>
    <row r="4333" spans="25:36" x14ac:dyDescent="0.2">
      <c r="Y4333" t="s">
        <v>8169</v>
      </c>
      <c r="Z4333" t="s">
        <v>212</v>
      </c>
      <c r="AA4333" s="6">
        <v>4294.25361285903</v>
      </c>
      <c r="AB4333" s="6">
        <v>2416.88696536117</v>
      </c>
      <c r="AC4333" s="6">
        <v>128.86573360487401</v>
      </c>
      <c r="AF4333" s="24" t="s">
        <v>8907</v>
      </c>
      <c r="AG4333" s="24" t="s">
        <v>212</v>
      </c>
      <c r="AH4333" s="25">
        <v>8086.9480465365295</v>
      </c>
      <c r="AI4333" s="25">
        <v>6820.5113999569903</v>
      </c>
      <c r="AJ4333" s="25">
        <v>65.606450116089803</v>
      </c>
    </row>
    <row r="4334" spans="25:36" x14ac:dyDescent="0.2">
      <c r="Y4334" t="s">
        <v>8171</v>
      </c>
      <c r="Z4334" t="s">
        <v>212</v>
      </c>
      <c r="AA4334" s="6">
        <v>4297.29696925601</v>
      </c>
      <c r="AB4334" s="6">
        <v>2694.0582311440799</v>
      </c>
      <c r="AC4334" s="6">
        <v>97.169550472258507</v>
      </c>
      <c r="AF4334" s="24" t="s">
        <v>8472</v>
      </c>
      <c r="AG4334" s="24" t="s">
        <v>212</v>
      </c>
      <c r="AH4334" s="25">
        <v>7669.6998420831196</v>
      </c>
      <c r="AI4334" s="25">
        <v>6824.7197838805796</v>
      </c>
      <c r="AJ4334" s="25">
        <v>48.223845117147597</v>
      </c>
    </row>
    <row r="4335" spans="25:36" x14ac:dyDescent="0.2">
      <c r="Y4335" t="s">
        <v>8173</v>
      </c>
      <c r="Z4335" t="s">
        <v>212</v>
      </c>
      <c r="AA4335" s="6">
        <v>4304.9206486694402</v>
      </c>
      <c r="AB4335" s="6">
        <v>1692.32713727495</v>
      </c>
      <c r="AC4335" s="6">
        <v>200.19104181429901</v>
      </c>
      <c r="AF4335" s="24" t="s">
        <v>9194</v>
      </c>
      <c r="AG4335" s="24" t="s">
        <v>212</v>
      </c>
      <c r="AH4335" s="25">
        <v>9678.0578529520808</v>
      </c>
      <c r="AI4335" s="25">
        <v>6828.9126969679</v>
      </c>
      <c r="AJ4335" s="25">
        <v>63.416336586312703</v>
      </c>
    </row>
    <row r="4336" spans="25:36" x14ac:dyDescent="0.2">
      <c r="Y4336" t="s">
        <v>8175</v>
      </c>
      <c r="Z4336" t="s">
        <v>212</v>
      </c>
      <c r="AA4336" s="6">
        <v>4308.1966653465997</v>
      </c>
      <c r="AB4336" s="6">
        <v>4409.5854143639099</v>
      </c>
      <c r="AC4336" s="6">
        <v>69.980272629723402</v>
      </c>
      <c r="AF4336" s="24" t="s">
        <v>8799</v>
      </c>
      <c r="AG4336" s="24" t="s">
        <v>212</v>
      </c>
      <c r="AH4336" s="25">
        <v>8180.2874002013295</v>
      </c>
      <c r="AI4336" s="25">
        <v>6830.1300860600304</v>
      </c>
      <c r="AJ4336" s="25">
        <v>93.731852631000194</v>
      </c>
    </row>
    <row r="4337" spans="25:36" x14ac:dyDescent="0.2">
      <c r="Y4337" t="s">
        <v>8177</v>
      </c>
      <c r="Z4337" t="s">
        <v>212</v>
      </c>
      <c r="AA4337" s="6">
        <v>4315.5000123821901</v>
      </c>
      <c r="AB4337" s="6">
        <v>1207.6504809980299</v>
      </c>
      <c r="AC4337" s="6">
        <v>273.65312106022202</v>
      </c>
      <c r="AF4337" s="24" t="s">
        <v>8502</v>
      </c>
      <c r="AG4337" s="24" t="s">
        <v>212</v>
      </c>
      <c r="AH4337" s="25">
        <v>8083.0835942309604</v>
      </c>
      <c r="AI4337" s="25">
        <v>6834.5143600064503</v>
      </c>
      <c r="AJ4337" s="25">
        <v>68.264885745833098</v>
      </c>
    </row>
    <row r="4338" spans="25:36" x14ac:dyDescent="0.2">
      <c r="Y4338" t="s">
        <v>8178</v>
      </c>
      <c r="Z4338" t="s">
        <v>274</v>
      </c>
      <c r="AA4338" s="6">
        <v>4317.8733028215602</v>
      </c>
      <c r="AB4338" s="6">
        <v>3685.09210731552</v>
      </c>
      <c r="AC4338" s="6">
        <v>69.800756497816295</v>
      </c>
      <c r="AF4338" s="24" t="s">
        <v>8439</v>
      </c>
      <c r="AG4338" s="24" t="s">
        <v>212</v>
      </c>
      <c r="AH4338" s="25">
        <v>11055.419369339499</v>
      </c>
      <c r="AI4338" s="25">
        <v>6837.2665498382003</v>
      </c>
      <c r="AJ4338" s="25">
        <v>137.388826004484</v>
      </c>
    </row>
    <row r="4339" spans="25:36" x14ac:dyDescent="0.2">
      <c r="Y4339" t="s">
        <v>8180</v>
      </c>
      <c r="Z4339" t="s">
        <v>212</v>
      </c>
      <c r="AA4339" s="6">
        <v>4320.9406803219799</v>
      </c>
      <c r="AB4339" s="6">
        <v>3039.40971876291</v>
      </c>
      <c r="AC4339" s="6">
        <v>124.637087090522</v>
      </c>
      <c r="AF4339" s="24" t="s">
        <v>9241</v>
      </c>
      <c r="AG4339" s="24" t="s">
        <v>212</v>
      </c>
      <c r="AH4339" s="25">
        <v>11217.9850481263</v>
      </c>
      <c r="AI4339" s="25">
        <v>6839.5757227193499</v>
      </c>
      <c r="AJ4339" s="25">
        <v>101.64743359505</v>
      </c>
    </row>
    <row r="4340" spans="25:36" x14ac:dyDescent="0.2">
      <c r="Y4340" t="s">
        <v>8182</v>
      </c>
      <c r="Z4340" t="s">
        <v>212</v>
      </c>
      <c r="AA4340" s="6">
        <v>4321.17529291561</v>
      </c>
      <c r="AB4340" s="6">
        <v>3238.34147864749</v>
      </c>
      <c r="AC4340" s="6">
        <v>100.767510988692</v>
      </c>
      <c r="AF4340" s="24" t="s">
        <v>8546</v>
      </c>
      <c r="AG4340" s="24" t="s">
        <v>212</v>
      </c>
      <c r="AH4340" s="25">
        <v>7683.3809512307098</v>
      </c>
      <c r="AI4340" s="25">
        <v>6852.5944064856103</v>
      </c>
      <c r="AJ4340" s="25">
        <v>42.735691446301999</v>
      </c>
    </row>
    <row r="4341" spans="25:36" x14ac:dyDescent="0.2">
      <c r="Y4341" t="s">
        <v>8184</v>
      </c>
      <c r="Z4341" t="s">
        <v>212</v>
      </c>
      <c r="AA4341" s="6">
        <v>4326.5633156347703</v>
      </c>
      <c r="AB4341" s="6">
        <v>3792.0945143996501</v>
      </c>
      <c r="AC4341" s="6">
        <v>48.712336922829799</v>
      </c>
      <c r="AF4341" s="24" t="s">
        <v>9117</v>
      </c>
      <c r="AG4341" s="24" t="s">
        <v>212</v>
      </c>
      <c r="AH4341" s="25">
        <v>12077.780074987901</v>
      </c>
      <c r="AI4341" s="25">
        <v>6852.5944064856103</v>
      </c>
      <c r="AJ4341" s="25">
        <v>91.242381588499995</v>
      </c>
    </row>
    <row r="4342" spans="25:36" x14ac:dyDescent="0.2">
      <c r="Y4342" t="s">
        <v>8186</v>
      </c>
      <c r="Z4342" t="s">
        <v>212</v>
      </c>
      <c r="AA4342" s="6">
        <v>4327.9964252025702</v>
      </c>
      <c r="AB4342" s="6">
        <v>665.612077867626</v>
      </c>
      <c r="AC4342" s="6">
        <v>222.7026694395</v>
      </c>
      <c r="AF4342" s="24" t="s">
        <v>8157</v>
      </c>
      <c r="AG4342" s="24" t="s">
        <v>212</v>
      </c>
      <c r="AH4342" s="25">
        <v>6777.3819353016097</v>
      </c>
      <c r="AI4342" s="25">
        <v>6856.6674528788299</v>
      </c>
      <c r="AJ4342" s="25">
        <v>69.226825464388199</v>
      </c>
    </row>
    <row r="4343" spans="25:36" x14ac:dyDescent="0.2">
      <c r="Y4343" t="s">
        <v>8188</v>
      </c>
      <c r="Z4343" t="s">
        <v>212</v>
      </c>
      <c r="AA4343" s="6">
        <v>4328.5228176078999</v>
      </c>
      <c r="AB4343" s="6">
        <v>1891.9606794886299</v>
      </c>
      <c r="AC4343" s="6">
        <v>137.34908013788299</v>
      </c>
      <c r="AF4343" s="24" t="s">
        <v>10094</v>
      </c>
      <c r="AG4343" s="24" t="s">
        <v>212</v>
      </c>
      <c r="AH4343" s="25">
        <v>26665.314777574298</v>
      </c>
      <c r="AI4343" s="25">
        <v>6857.2960884076901</v>
      </c>
      <c r="AJ4343" s="25">
        <v>196.36648950304399</v>
      </c>
    </row>
    <row r="4344" spans="25:36" x14ac:dyDescent="0.2">
      <c r="Y4344" t="s">
        <v>8190</v>
      </c>
      <c r="Z4344" t="s">
        <v>212</v>
      </c>
      <c r="AA4344" s="6">
        <v>4328.5517949888399</v>
      </c>
      <c r="AB4344" s="6">
        <v>1710.44374968894</v>
      </c>
      <c r="AC4344" s="6">
        <v>214.790522972839</v>
      </c>
      <c r="AF4344" s="24" t="s">
        <v>8480</v>
      </c>
      <c r="AG4344" s="24" t="s">
        <v>212</v>
      </c>
      <c r="AH4344" s="25">
        <v>7647.7158528784403</v>
      </c>
      <c r="AI4344" s="25">
        <v>6860.4650155707895</v>
      </c>
      <c r="AJ4344" s="25">
        <v>65.586784819411307</v>
      </c>
    </row>
    <row r="4345" spans="25:36" x14ac:dyDescent="0.2">
      <c r="Y4345" t="s">
        <v>8192</v>
      </c>
      <c r="Z4345" t="s">
        <v>212</v>
      </c>
      <c r="AA4345" s="6">
        <v>4333.2729712053097</v>
      </c>
      <c r="AB4345" s="6">
        <v>3406.18176276641</v>
      </c>
      <c r="AC4345" s="6">
        <v>118.535333283809</v>
      </c>
      <c r="AF4345" s="24" t="s">
        <v>8410</v>
      </c>
      <c r="AG4345" s="24" t="s">
        <v>212</v>
      </c>
      <c r="AH4345" s="25">
        <v>6683.44198070114</v>
      </c>
      <c r="AI4345" s="25">
        <v>6864.2588963976305</v>
      </c>
      <c r="AJ4345" s="25">
        <v>50.072084406218401</v>
      </c>
    </row>
    <row r="4346" spans="25:36" x14ac:dyDescent="0.2">
      <c r="Y4346" t="s">
        <v>8194</v>
      </c>
      <c r="Z4346" t="s">
        <v>212</v>
      </c>
      <c r="AA4346" s="6">
        <v>4344.2124572661596</v>
      </c>
      <c r="AB4346" s="6">
        <v>4486.1419580738402</v>
      </c>
      <c r="AC4346" s="6">
        <v>54.686209496430202</v>
      </c>
      <c r="AF4346" s="24" t="s">
        <v>9199</v>
      </c>
      <c r="AG4346" s="24" t="s">
        <v>212</v>
      </c>
      <c r="AH4346" s="25">
        <v>9627.8653755725099</v>
      </c>
      <c r="AI4346" s="25">
        <v>6871.3307288107899</v>
      </c>
      <c r="AJ4346" s="25">
        <v>89.032323289522395</v>
      </c>
    </row>
    <row r="4347" spans="25:36" x14ac:dyDescent="0.2">
      <c r="Y4347" t="s">
        <v>8196</v>
      </c>
      <c r="Z4347" t="s">
        <v>212</v>
      </c>
      <c r="AA4347" s="6">
        <v>4345.2770273966398</v>
      </c>
      <c r="AB4347" s="6">
        <v>2977.0124557039499</v>
      </c>
      <c r="AC4347" s="6">
        <v>80.600001505807498</v>
      </c>
      <c r="AF4347" s="24" t="s">
        <v>9219</v>
      </c>
      <c r="AG4347" s="24" t="s">
        <v>212</v>
      </c>
      <c r="AH4347" s="25">
        <v>10983.440485703901</v>
      </c>
      <c r="AI4347" s="25">
        <v>6872.8165752714604</v>
      </c>
      <c r="AJ4347" s="25">
        <v>122.982011799041</v>
      </c>
    </row>
    <row r="4348" spans="25:36" x14ac:dyDescent="0.2">
      <c r="Y4348" t="s">
        <v>8198</v>
      </c>
      <c r="Z4348" t="s">
        <v>212</v>
      </c>
      <c r="AA4348" s="6">
        <v>4356.2557707736396</v>
      </c>
      <c r="AB4348" s="6">
        <v>3252.8216249945299</v>
      </c>
      <c r="AC4348" s="6">
        <v>72.862846304232306</v>
      </c>
      <c r="AF4348" s="24" t="s">
        <v>8507</v>
      </c>
      <c r="AG4348" s="24" t="s">
        <v>212</v>
      </c>
      <c r="AH4348" s="25">
        <v>8475.1628121083104</v>
      </c>
      <c r="AI4348" s="25">
        <v>6876.1976437505</v>
      </c>
      <c r="AJ4348" s="25">
        <v>73.666610777346094</v>
      </c>
    </row>
    <row r="4349" spans="25:36" x14ac:dyDescent="0.2">
      <c r="Y4349" t="s">
        <v>8200</v>
      </c>
      <c r="Z4349" t="s">
        <v>212</v>
      </c>
      <c r="AA4349" s="6">
        <v>4359.9086340533304</v>
      </c>
      <c r="AB4349" s="6">
        <v>3908.8282461791</v>
      </c>
      <c r="AC4349" s="6">
        <v>66.946755201965004</v>
      </c>
      <c r="AF4349" s="24" t="s">
        <v>8991</v>
      </c>
      <c r="AG4349" s="24" t="s">
        <v>212</v>
      </c>
      <c r="AH4349" s="25">
        <v>8949.0464991704393</v>
      </c>
      <c r="AI4349" s="25">
        <v>6878.4351457725797</v>
      </c>
      <c r="AJ4349" s="25">
        <v>59.371273234470401</v>
      </c>
    </row>
    <row r="4350" spans="25:36" x14ac:dyDescent="0.2">
      <c r="Y4350" t="s">
        <v>8202</v>
      </c>
      <c r="Z4350" t="s">
        <v>212</v>
      </c>
      <c r="AA4350" s="6">
        <v>4360.53105948335</v>
      </c>
      <c r="AB4350" s="6">
        <v>2473.5719000200802</v>
      </c>
      <c r="AC4350" s="6">
        <v>119.54013259490399</v>
      </c>
      <c r="AF4350" s="24" t="s">
        <v>8460</v>
      </c>
      <c r="AG4350" s="24" t="s">
        <v>212</v>
      </c>
      <c r="AH4350" s="25">
        <v>7426.3140036632403</v>
      </c>
      <c r="AI4350" s="25">
        <v>6879.6583809724698</v>
      </c>
      <c r="AJ4350" s="25">
        <v>40.091716560475703</v>
      </c>
    </row>
    <row r="4351" spans="25:36" x14ac:dyDescent="0.2">
      <c r="Y4351" t="s">
        <v>8204</v>
      </c>
      <c r="Z4351" t="s">
        <v>212</v>
      </c>
      <c r="AA4351" s="6">
        <v>4365.1958865997403</v>
      </c>
      <c r="AB4351" s="6">
        <v>4034.690118</v>
      </c>
      <c r="AC4351" s="6">
        <v>51.337858849336399</v>
      </c>
      <c r="AF4351" s="24" t="s">
        <v>9197</v>
      </c>
      <c r="AG4351" s="24" t="s">
        <v>212</v>
      </c>
      <c r="AH4351" s="25">
        <v>8878.7250936861492</v>
      </c>
      <c r="AI4351" s="25">
        <v>6880.8257376064303</v>
      </c>
      <c r="AJ4351" s="25">
        <v>93.012972343789798</v>
      </c>
    </row>
    <row r="4352" spans="25:36" x14ac:dyDescent="0.2">
      <c r="Y4352" t="s">
        <v>8206</v>
      </c>
      <c r="Z4352" t="s">
        <v>212</v>
      </c>
      <c r="AA4352" s="6">
        <v>4368.1996241316701</v>
      </c>
      <c r="AB4352" s="6">
        <v>3434.6496151399201</v>
      </c>
      <c r="AC4352" s="6">
        <v>119.22704229603499</v>
      </c>
      <c r="AF4352" s="24" t="s">
        <v>8659</v>
      </c>
      <c r="AG4352" s="24" t="s">
        <v>212</v>
      </c>
      <c r="AH4352" s="25">
        <v>7172.3359317086597</v>
      </c>
      <c r="AI4352" s="25">
        <v>6882.0987185619497</v>
      </c>
      <c r="AJ4352" s="25">
        <v>41.606592140720799</v>
      </c>
    </row>
    <row r="4353" spans="25:36" x14ac:dyDescent="0.2">
      <c r="Y4353" t="s">
        <v>8208</v>
      </c>
      <c r="Z4353" t="s">
        <v>212</v>
      </c>
      <c r="AA4353" s="6">
        <v>4368.4174024757504</v>
      </c>
      <c r="AB4353" s="6">
        <v>3479.06435680597</v>
      </c>
      <c r="AC4353" s="6">
        <v>64.753816449092795</v>
      </c>
      <c r="AF4353" s="24" t="s">
        <v>8618</v>
      </c>
      <c r="AG4353" s="24" t="s">
        <v>212</v>
      </c>
      <c r="AH4353" s="25">
        <v>7696.1009756009298</v>
      </c>
      <c r="AI4353" s="25">
        <v>6882.1372097303201</v>
      </c>
      <c r="AJ4353" s="25">
        <v>56.046991119015402</v>
      </c>
    </row>
    <row r="4354" spans="25:36" x14ac:dyDescent="0.2">
      <c r="Y4354" t="s">
        <v>8210</v>
      </c>
      <c r="Z4354" t="s">
        <v>212</v>
      </c>
      <c r="AA4354" s="6">
        <v>4368.5335698333702</v>
      </c>
      <c r="AB4354" s="6">
        <v>4463.6345108490596</v>
      </c>
      <c r="AC4354" s="6">
        <v>59.762952387699698</v>
      </c>
      <c r="AF4354" s="24" t="s">
        <v>8527</v>
      </c>
      <c r="AG4354" s="24" t="s">
        <v>212</v>
      </c>
      <c r="AH4354" s="25">
        <v>7525.0835601909603</v>
      </c>
      <c r="AI4354" s="25">
        <v>6888.2781751863904</v>
      </c>
      <c r="AJ4354" s="25">
        <v>41.749306581415802</v>
      </c>
    </row>
    <row r="4355" spans="25:36" x14ac:dyDescent="0.2">
      <c r="Y4355" t="s">
        <v>8212</v>
      </c>
      <c r="Z4355" t="s">
        <v>212</v>
      </c>
      <c r="AA4355" s="6">
        <v>4369.1037718274501</v>
      </c>
      <c r="AB4355" s="6">
        <v>3325.9539533718498</v>
      </c>
      <c r="AC4355" s="6">
        <v>69.803009072012799</v>
      </c>
      <c r="AF4355" s="24" t="s">
        <v>8040</v>
      </c>
      <c r="AG4355" s="24" t="s">
        <v>212</v>
      </c>
      <c r="AH4355" s="25">
        <v>7202.2592073580599</v>
      </c>
      <c r="AI4355" s="25">
        <v>6895.5659346600796</v>
      </c>
      <c r="AJ4355" s="25">
        <v>80.9619749893658</v>
      </c>
    </row>
    <row r="4356" spans="25:36" x14ac:dyDescent="0.2">
      <c r="Y4356" t="s">
        <v>8214</v>
      </c>
      <c r="Z4356" t="s">
        <v>212</v>
      </c>
      <c r="AA4356" s="6">
        <v>4375.1657791957596</v>
      </c>
      <c r="AB4356" s="6">
        <v>4626.2737057226605</v>
      </c>
      <c r="AC4356" s="6">
        <v>48.1090184924238</v>
      </c>
      <c r="AF4356" s="24" t="s">
        <v>8392</v>
      </c>
      <c r="AG4356" s="24" t="s">
        <v>212</v>
      </c>
      <c r="AH4356" s="25">
        <v>7916.4254969234998</v>
      </c>
      <c r="AI4356" s="25">
        <v>6895.94619682134</v>
      </c>
      <c r="AJ4356" s="25">
        <v>59.399971171584802</v>
      </c>
    </row>
    <row r="4357" spans="25:36" x14ac:dyDescent="0.2">
      <c r="Y4357" t="s">
        <v>8216</v>
      </c>
      <c r="Z4357" t="s">
        <v>212</v>
      </c>
      <c r="AA4357" s="6">
        <v>4379.6292957881797</v>
      </c>
      <c r="AB4357" s="6">
        <v>292.67832870000001</v>
      </c>
      <c r="AC4357" s="6">
        <v>227.942481609494</v>
      </c>
      <c r="AF4357" s="24" t="s">
        <v>7889</v>
      </c>
      <c r="AG4357" s="24" t="s">
        <v>274</v>
      </c>
      <c r="AH4357" s="25">
        <v>6716.8232655898501</v>
      </c>
      <c r="AI4357" s="25">
        <v>6900.1577917103295</v>
      </c>
      <c r="AJ4357" s="25">
        <v>62.604581274545197</v>
      </c>
    </row>
    <row r="4358" spans="25:36" x14ac:dyDescent="0.2">
      <c r="Y4358" t="s">
        <v>8218</v>
      </c>
      <c r="Z4358" t="s">
        <v>212</v>
      </c>
      <c r="AA4358" s="6">
        <v>4379.8939152774601</v>
      </c>
      <c r="AB4358" s="6">
        <v>1542.194763</v>
      </c>
      <c r="AC4358" s="6">
        <v>134.55002380091</v>
      </c>
      <c r="AF4358" s="24" t="s">
        <v>8493</v>
      </c>
      <c r="AG4358" s="24" t="s">
        <v>212</v>
      </c>
      <c r="AH4358" s="25">
        <v>7067.5542643583003</v>
      </c>
      <c r="AI4358" s="25">
        <v>6910.1118938651798</v>
      </c>
      <c r="AJ4358" s="25">
        <v>47.987041160245496</v>
      </c>
    </row>
    <row r="4359" spans="25:36" x14ac:dyDescent="0.2">
      <c r="Y4359" t="s">
        <v>8220</v>
      </c>
      <c r="Z4359" t="s">
        <v>212</v>
      </c>
      <c r="AA4359" s="6">
        <v>4380.4735967050701</v>
      </c>
      <c r="AB4359" s="6">
        <v>1967.3373680009499</v>
      </c>
      <c r="AC4359" s="6">
        <v>137.97372125006601</v>
      </c>
      <c r="AF4359" s="24" t="s">
        <v>8964</v>
      </c>
      <c r="AG4359" s="24" t="s">
        <v>212</v>
      </c>
      <c r="AH4359" s="25">
        <v>8174.6609165415002</v>
      </c>
      <c r="AI4359" s="25">
        <v>6911.5844334697003</v>
      </c>
      <c r="AJ4359" s="25">
        <v>49.877075845560398</v>
      </c>
    </row>
    <row r="4360" spans="25:36" x14ac:dyDescent="0.2">
      <c r="Y4360" t="s">
        <v>8222</v>
      </c>
      <c r="Z4360" t="s">
        <v>212</v>
      </c>
      <c r="AA4360" s="6">
        <v>4404.13099461197</v>
      </c>
      <c r="AB4360" s="6">
        <v>1851.3092717454999</v>
      </c>
      <c r="AC4360" s="6">
        <v>135.64785550924799</v>
      </c>
      <c r="AF4360" s="24" t="s">
        <v>8021</v>
      </c>
      <c r="AG4360" s="24" t="s">
        <v>274</v>
      </c>
      <c r="AH4360" s="25">
        <v>7951.5010019168103</v>
      </c>
      <c r="AI4360" s="25">
        <v>6927.58650539468</v>
      </c>
      <c r="AJ4360" s="25">
        <v>93.178261037225994</v>
      </c>
    </row>
    <row r="4361" spans="25:36" x14ac:dyDescent="0.2">
      <c r="Y4361" t="s">
        <v>8224</v>
      </c>
      <c r="Z4361" t="s">
        <v>212</v>
      </c>
      <c r="AA4361" s="6">
        <v>4405.9763943486096</v>
      </c>
      <c r="AB4361" s="6">
        <v>3965.5182664183799</v>
      </c>
      <c r="AC4361" s="6">
        <v>63.617837095227102</v>
      </c>
      <c r="AF4361" s="24" t="s">
        <v>8886</v>
      </c>
      <c r="AG4361" s="24" t="s">
        <v>212</v>
      </c>
      <c r="AH4361" s="25">
        <v>11513.862612802101</v>
      </c>
      <c r="AI4361" s="25">
        <v>6936.0373805526297</v>
      </c>
      <c r="AJ4361" s="25">
        <v>118.50551710285499</v>
      </c>
    </row>
    <row r="4362" spans="25:36" x14ac:dyDescent="0.2">
      <c r="Y4362" t="s">
        <v>8226</v>
      </c>
      <c r="Z4362" t="s">
        <v>212</v>
      </c>
      <c r="AA4362" s="6">
        <v>4412.7572593506902</v>
      </c>
      <c r="AB4362" s="6">
        <v>4246.3387652841202</v>
      </c>
      <c r="AC4362" s="6">
        <v>46.285762704243801</v>
      </c>
      <c r="AF4362" s="24" t="s">
        <v>8376</v>
      </c>
      <c r="AG4362" s="24" t="s">
        <v>212</v>
      </c>
      <c r="AH4362" s="25">
        <v>6990.8978402296098</v>
      </c>
      <c r="AI4362" s="25">
        <v>6936.5958833580898</v>
      </c>
      <c r="AJ4362" s="25">
        <v>51.999096971705001</v>
      </c>
    </row>
    <row r="4363" spans="25:36" x14ac:dyDescent="0.2">
      <c r="Y4363" t="s">
        <v>8227</v>
      </c>
      <c r="Z4363" t="s">
        <v>274</v>
      </c>
      <c r="AA4363" s="6">
        <v>4416.3368144664501</v>
      </c>
      <c r="AB4363" s="6">
        <v>1805.5280388476101</v>
      </c>
      <c r="AC4363" s="6">
        <v>119.030366485882</v>
      </c>
      <c r="AF4363" s="24" t="s">
        <v>8222</v>
      </c>
      <c r="AG4363" s="24" t="s">
        <v>212</v>
      </c>
      <c r="AH4363" s="25">
        <v>8264.8265773920102</v>
      </c>
      <c r="AI4363" s="25">
        <v>6943.0700282992702</v>
      </c>
      <c r="AJ4363" s="25">
        <v>72.573725867199599</v>
      </c>
    </row>
    <row r="4364" spans="25:36" x14ac:dyDescent="0.2">
      <c r="Y4364" t="s">
        <v>8229</v>
      </c>
      <c r="Z4364" t="s">
        <v>212</v>
      </c>
      <c r="AA4364" s="6">
        <v>4417.9008536085203</v>
      </c>
      <c r="AB4364" s="6">
        <v>2092.5389970000001</v>
      </c>
      <c r="AC4364" s="6">
        <v>115.20659150698</v>
      </c>
      <c r="AF4364" s="24" t="s">
        <v>8011</v>
      </c>
      <c r="AG4364" s="24" t="s">
        <v>212</v>
      </c>
      <c r="AH4364" s="25">
        <v>7598.3458499079197</v>
      </c>
      <c r="AI4364" s="25">
        <v>6968.3577159117904</v>
      </c>
      <c r="AJ4364" s="25">
        <v>67.602777074197107</v>
      </c>
    </row>
    <row r="4365" spans="25:36" x14ac:dyDescent="0.2">
      <c r="Y4365" t="s">
        <v>8231</v>
      </c>
      <c r="Z4365" t="s">
        <v>212</v>
      </c>
      <c r="AA4365" s="6">
        <v>4422.9137341844998</v>
      </c>
      <c r="AB4365" s="6">
        <v>4354.6926573545697</v>
      </c>
      <c r="AC4365" s="6">
        <v>61.960280742114399</v>
      </c>
      <c r="AF4365" s="24" t="s">
        <v>9354</v>
      </c>
      <c r="AG4365" s="24" t="s">
        <v>212</v>
      </c>
      <c r="AH4365" s="25">
        <v>9018.0877544557206</v>
      </c>
      <c r="AI4365" s="25">
        <v>6974.1665470896196</v>
      </c>
      <c r="AJ4365" s="25">
        <v>63.030727822398497</v>
      </c>
    </row>
    <row r="4366" spans="25:36" x14ac:dyDescent="0.2">
      <c r="Y4366" t="s">
        <v>8233</v>
      </c>
      <c r="Z4366" t="s">
        <v>212</v>
      </c>
      <c r="AA4366" s="6">
        <v>4423.6643141679297</v>
      </c>
      <c r="AB4366" s="6">
        <v>5058.07473402508</v>
      </c>
      <c r="AC4366" s="6">
        <v>42.995066215712903</v>
      </c>
      <c r="AF4366" s="24" t="s">
        <v>9168</v>
      </c>
      <c r="AG4366" s="24" t="s">
        <v>212</v>
      </c>
      <c r="AH4366" s="25">
        <v>8136.3303897384503</v>
      </c>
      <c r="AI4366" s="25">
        <v>6978.90762388847</v>
      </c>
      <c r="AJ4366" s="25">
        <v>58.738156415324497</v>
      </c>
    </row>
    <row r="4367" spans="25:36" x14ac:dyDescent="0.2">
      <c r="Y4367" t="s">
        <v>8235</v>
      </c>
      <c r="Z4367" t="s">
        <v>212</v>
      </c>
      <c r="AA4367" s="6">
        <v>4424.2140603479102</v>
      </c>
      <c r="AB4367" s="6">
        <v>4171.28789711235</v>
      </c>
      <c r="AC4367" s="6">
        <v>63.017716841689101</v>
      </c>
      <c r="AF4367" s="24" t="s">
        <v>8683</v>
      </c>
      <c r="AG4367" s="24" t="s">
        <v>212</v>
      </c>
      <c r="AH4367" s="25">
        <v>7488.51011781328</v>
      </c>
      <c r="AI4367" s="25">
        <v>6997.3819981476399</v>
      </c>
      <c r="AJ4367" s="25">
        <v>64.947386051983301</v>
      </c>
    </row>
    <row r="4368" spans="25:36" x14ac:dyDescent="0.2">
      <c r="Y4368" t="s">
        <v>8237</v>
      </c>
      <c r="Z4368" t="s">
        <v>212</v>
      </c>
      <c r="AA4368" s="6">
        <v>4434.3686137452196</v>
      </c>
      <c r="AB4368" s="6">
        <v>3912.6519167432298</v>
      </c>
      <c r="AC4368" s="6">
        <v>56.585176112903497</v>
      </c>
      <c r="AF4368" s="24" t="s">
        <v>9311</v>
      </c>
      <c r="AG4368" s="24" t="s">
        <v>212</v>
      </c>
      <c r="AH4368" s="25">
        <v>12254.422033864899</v>
      </c>
      <c r="AI4368" s="25">
        <v>6997.4670719615397</v>
      </c>
      <c r="AJ4368" s="25">
        <v>112.12325694046901</v>
      </c>
    </row>
    <row r="4369" spans="25:36" x14ac:dyDescent="0.2">
      <c r="Y4369" t="s">
        <v>8239</v>
      </c>
      <c r="Z4369" t="s">
        <v>212</v>
      </c>
      <c r="AA4369" s="6">
        <v>4438.6411728549601</v>
      </c>
      <c r="AB4369" s="6">
        <v>3794.67343016926</v>
      </c>
      <c r="AC4369" s="6">
        <v>60.388425523591501</v>
      </c>
      <c r="AF4369" s="24" t="s">
        <v>9213</v>
      </c>
      <c r="AG4369" s="24" t="s">
        <v>212</v>
      </c>
      <c r="AH4369" s="25">
        <v>10435.0122665985</v>
      </c>
      <c r="AI4369" s="25">
        <v>7008.1813050000001</v>
      </c>
      <c r="AJ4369" s="25">
        <v>62.815159213907002</v>
      </c>
    </row>
    <row r="4370" spans="25:36" x14ac:dyDescent="0.2">
      <c r="Y4370" t="s">
        <v>8241</v>
      </c>
      <c r="Z4370" t="s">
        <v>212</v>
      </c>
      <c r="AA4370" s="6">
        <v>4438.9018190427896</v>
      </c>
      <c r="AB4370" s="6">
        <v>1726.8786460174899</v>
      </c>
      <c r="AC4370" s="6">
        <v>138.32060214326299</v>
      </c>
      <c r="AF4370" s="24" t="s">
        <v>9299</v>
      </c>
      <c r="AG4370" s="24" t="s">
        <v>274</v>
      </c>
      <c r="AH4370" s="25">
        <v>8834.7535464818902</v>
      </c>
      <c r="AI4370" s="25">
        <v>7017.5227645498398</v>
      </c>
      <c r="AJ4370" s="25">
        <v>61.309826480295897</v>
      </c>
    </row>
    <row r="4371" spans="25:36" x14ac:dyDescent="0.2">
      <c r="Y4371" t="s">
        <v>8242</v>
      </c>
      <c r="Z4371" t="s">
        <v>212</v>
      </c>
      <c r="AA4371" s="6">
        <v>4445.01038824231</v>
      </c>
      <c r="AB4371" s="6">
        <v>2543.0413728220601</v>
      </c>
      <c r="AC4371" s="6">
        <v>82.2552766833373</v>
      </c>
      <c r="AF4371" s="24" t="s">
        <v>9203</v>
      </c>
      <c r="AG4371" s="24" t="s">
        <v>212</v>
      </c>
      <c r="AH4371" s="25">
        <v>10663.704519458999</v>
      </c>
      <c r="AI4371" s="25">
        <v>7032.3798900849097</v>
      </c>
      <c r="AJ4371" s="25">
        <v>68.6660470447911</v>
      </c>
    </row>
    <row r="4372" spans="25:36" x14ac:dyDescent="0.2">
      <c r="Y4372" t="s">
        <v>8244</v>
      </c>
      <c r="Z4372" t="s">
        <v>212</v>
      </c>
      <c r="AA4372" s="6">
        <v>4445.8435329878203</v>
      </c>
      <c r="AB4372" s="6">
        <v>3288.39961962798</v>
      </c>
      <c r="AC4372" s="6">
        <v>79.342275630107395</v>
      </c>
      <c r="AF4372" s="24" t="s">
        <v>8372</v>
      </c>
      <c r="AG4372" s="24" t="s">
        <v>212</v>
      </c>
      <c r="AH4372" s="25">
        <v>6417.41746790456</v>
      </c>
      <c r="AI4372" s="25">
        <v>7032.4080431350003</v>
      </c>
      <c r="AJ4372" s="25">
        <v>41.036868534647702</v>
      </c>
    </row>
    <row r="4373" spans="25:36" x14ac:dyDescent="0.2">
      <c r="Y4373" t="s">
        <v>8246</v>
      </c>
      <c r="Z4373" t="s">
        <v>212</v>
      </c>
      <c r="AA4373" s="6">
        <v>4446.2962660021203</v>
      </c>
      <c r="AB4373" s="6">
        <v>4815.4246769395904</v>
      </c>
      <c r="AC4373" s="6">
        <v>81.060976629121697</v>
      </c>
      <c r="AF4373" s="24" t="s">
        <v>8636</v>
      </c>
      <c r="AG4373" s="24" t="s">
        <v>212</v>
      </c>
      <c r="AH4373" s="25">
        <v>7393.8211439990901</v>
      </c>
      <c r="AI4373" s="25">
        <v>7040.8175798070897</v>
      </c>
      <c r="AJ4373" s="25">
        <v>37.827096566940398</v>
      </c>
    </row>
    <row r="4374" spans="25:36" x14ac:dyDescent="0.2">
      <c r="Y4374" t="s">
        <v>8248</v>
      </c>
      <c r="Z4374" t="s">
        <v>212</v>
      </c>
      <c r="AA4374" s="6">
        <v>4455.8308839779402</v>
      </c>
      <c r="AB4374" s="6">
        <v>2227.8517889999998</v>
      </c>
      <c r="AC4374" s="6">
        <v>148.49562577005099</v>
      </c>
      <c r="AF4374" s="24" t="s">
        <v>8946</v>
      </c>
      <c r="AG4374" s="24" t="s">
        <v>212</v>
      </c>
      <c r="AH4374" s="25">
        <v>7711.3031195264703</v>
      </c>
      <c r="AI4374" s="25">
        <v>7048.1949781769299</v>
      </c>
      <c r="AJ4374" s="25">
        <v>43.958602065051203</v>
      </c>
    </row>
    <row r="4375" spans="25:36" x14ac:dyDescent="0.2">
      <c r="Y4375" t="s">
        <v>8250</v>
      </c>
      <c r="Z4375" t="s">
        <v>212</v>
      </c>
      <c r="AA4375" s="6">
        <v>4459.3049229588296</v>
      </c>
      <c r="AB4375" s="6">
        <v>3705.7852532332699</v>
      </c>
      <c r="AC4375" s="6">
        <v>84.833381620634299</v>
      </c>
      <c r="AF4375" s="24" t="s">
        <v>8468</v>
      </c>
      <c r="AG4375" s="24" t="s">
        <v>212</v>
      </c>
      <c r="AH4375" s="25">
        <v>7649.1450389684396</v>
      </c>
      <c r="AI4375" s="25">
        <v>7051.8954119259197</v>
      </c>
      <c r="AJ4375" s="25">
        <v>55.114773126598401</v>
      </c>
    </row>
    <row r="4376" spans="25:36" x14ac:dyDescent="0.2">
      <c r="Y4376" t="s">
        <v>8252</v>
      </c>
      <c r="Z4376" t="s">
        <v>212</v>
      </c>
      <c r="AA4376" s="6">
        <v>4467.5227493495804</v>
      </c>
      <c r="AB4376" s="6">
        <v>2631.9787929658701</v>
      </c>
      <c r="AC4376" s="6">
        <v>114.572924088562</v>
      </c>
      <c r="AF4376" s="24" t="s">
        <v>8729</v>
      </c>
      <c r="AG4376" s="24" t="s">
        <v>212</v>
      </c>
      <c r="AH4376" s="25">
        <v>7702.1401455218502</v>
      </c>
      <c r="AI4376" s="25">
        <v>7053.3204215430196</v>
      </c>
      <c r="AJ4376" s="25">
        <v>51.3171243510848</v>
      </c>
    </row>
    <row r="4377" spans="25:36" x14ac:dyDescent="0.2">
      <c r="Y4377" t="s">
        <v>8254</v>
      </c>
      <c r="Z4377" t="s">
        <v>212</v>
      </c>
      <c r="AA4377" s="6">
        <v>4473.8253456500797</v>
      </c>
      <c r="AB4377" s="6">
        <v>3564.3185610379201</v>
      </c>
      <c r="AC4377" s="6">
        <v>88.206411411802605</v>
      </c>
      <c r="AF4377" s="24" t="s">
        <v>8747</v>
      </c>
      <c r="AG4377" s="24" t="s">
        <v>212</v>
      </c>
      <c r="AH4377" s="25">
        <v>7883.8700116089103</v>
      </c>
      <c r="AI4377" s="25">
        <v>7061.3507065860604</v>
      </c>
      <c r="AJ4377" s="25">
        <v>63.140269008403699</v>
      </c>
    </row>
    <row r="4378" spans="25:36" x14ac:dyDescent="0.2">
      <c r="Y4378" t="s">
        <v>8256</v>
      </c>
      <c r="Z4378" t="s">
        <v>212</v>
      </c>
      <c r="AA4378" s="6">
        <v>4474.2588430730502</v>
      </c>
      <c r="AB4378" s="6">
        <v>3784.29632427145</v>
      </c>
      <c r="AC4378" s="6">
        <v>82.552488091454094</v>
      </c>
      <c r="AF4378" s="24" t="s">
        <v>7649</v>
      </c>
      <c r="AG4378" s="24" t="s">
        <v>212</v>
      </c>
      <c r="AH4378" s="25">
        <v>7849.0498741042502</v>
      </c>
      <c r="AI4378" s="25">
        <v>7063.1739995228099</v>
      </c>
      <c r="AJ4378" s="25">
        <v>51.427622128952301</v>
      </c>
    </row>
    <row r="4379" spans="25:36" x14ac:dyDescent="0.2">
      <c r="Y4379" t="s">
        <v>8258</v>
      </c>
      <c r="Z4379" t="s">
        <v>212</v>
      </c>
      <c r="AA4379" s="6">
        <v>4480.5874063746096</v>
      </c>
      <c r="AB4379" s="6">
        <v>4070.53759666628</v>
      </c>
      <c r="AC4379" s="6">
        <v>71.070593088775993</v>
      </c>
      <c r="AF4379" s="24" t="s">
        <v>8926</v>
      </c>
      <c r="AG4379" s="24" t="s">
        <v>212</v>
      </c>
      <c r="AH4379" s="25">
        <v>10437.691863267601</v>
      </c>
      <c r="AI4379" s="25">
        <v>7065.5837689397304</v>
      </c>
      <c r="AJ4379" s="25">
        <v>83.772533172290906</v>
      </c>
    </row>
    <row r="4380" spans="25:36" x14ac:dyDescent="0.2">
      <c r="Y4380" t="s">
        <v>8260</v>
      </c>
      <c r="Z4380" t="s">
        <v>212</v>
      </c>
      <c r="AA4380" s="6">
        <v>4485.0765664395503</v>
      </c>
      <c r="AB4380" s="6">
        <v>3490.83438383568</v>
      </c>
      <c r="AC4380" s="6">
        <v>81.0960045104041</v>
      </c>
      <c r="AF4380" s="24" t="s">
        <v>8427</v>
      </c>
      <c r="AG4380" s="24" t="s">
        <v>212</v>
      </c>
      <c r="AH4380" s="25">
        <v>7189.6105028051197</v>
      </c>
      <c r="AI4380" s="25">
        <v>7084.7738034568902</v>
      </c>
      <c r="AJ4380" s="25">
        <v>46.900632207836402</v>
      </c>
    </row>
    <row r="4381" spans="25:36" x14ac:dyDescent="0.2">
      <c r="Y4381" t="s">
        <v>8262</v>
      </c>
      <c r="Z4381" t="s">
        <v>212</v>
      </c>
      <c r="AA4381" s="6">
        <v>4497.5016434812596</v>
      </c>
      <c r="AB4381" s="6">
        <v>1231.11570988423</v>
      </c>
      <c r="AC4381" s="6">
        <v>234.11999800403001</v>
      </c>
      <c r="AF4381" s="24" t="s">
        <v>8663</v>
      </c>
      <c r="AG4381" s="24" t="s">
        <v>212</v>
      </c>
      <c r="AH4381" s="25">
        <v>9652.3410939478708</v>
      </c>
      <c r="AI4381" s="25">
        <v>7084.9568489629301</v>
      </c>
      <c r="AJ4381" s="25">
        <v>71.125662842963806</v>
      </c>
    </row>
    <row r="4382" spans="25:36" x14ac:dyDescent="0.2">
      <c r="Y4382" t="s">
        <v>8264</v>
      </c>
      <c r="Z4382" t="s">
        <v>212</v>
      </c>
      <c r="AA4382" s="6">
        <v>4498.1766075041396</v>
      </c>
      <c r="AB4382" s="6">
        <v>3383.9425615058599</v>
      </c>
      <c r="AC4382" s="6">
        <v>98.495465186972694</v>
      </c>
      <c r="AF4382" s="24" t="s">
        <v>7615</v>
      </c>
      <c r="AG4382" s="24" t="s">
        <v>212</v>
      </c>
      <c r="AH4382" s="25">
        <v>6471.9200660246797</v>
      </c>
      <c r="AI4382" s="25">
        <v>7091</v>
      </c>
      <c r="AJ4382" s="25">
        <v>77.520878331683505</v>
      </c>
    </row>
    <row r="4383" spans="25:36" x14ac:dyDescent="0.2">
      <c r="Y4383" t="s">
        <v>8266</v>
      </c>
      <c r="Z4383" t="s">
        <v>212</v>
      </c>
      <c r="AA4383" s="6">
        <v>4507.37348922811</v>
      </c>
      <c r="AB4383" s="6">
        <v>1443.85662126897</v>
      </c>
      <c r="AC4383" s="6">
        <v>236.330309074653</v>
      </c>
      <c r="AF4383" s="24" t="s">
        <v>7546</v>
      </c>
      <c r="AG4383" s="24" t="s">
        <v>212</v>
      </c>
      <c r="AH4383" s="25">
        <v>5441.0917166893996</v>
      </c>
      <c r="AI4383" s="25">
        <v>7095.1326791996098</v>
      </c>
      <c r="AJ4383" s="25">
        <v>60.8672267806962</v>
      </c>
    </row>
    <row r="4384" spans="25:36" x14ac:dyDescent="0.2">
      <c r="Y4384" t="s">
        <v>8268</v>
      </c>
      <c r="Z4384" t="s">
        <v>212</v>
      </c>
      <c r="AA4384" s="6">
        <v>4511.1187053008098</v>
      </c>
      <c r="AB4384" s="6">
        <v>3133.03992634003</v>
      </c>
      <c r="AC4384" s="6">
        <v>94.047336359328199</v>
      </c>
      <c r="AF4384" s="24" t="s">
        <v>8634</v>
      </c>
      <c r="AG4384" s="24" t="s">
        <v>212</v>
      </c>
      <c r="AH4384" s="25">
        <v>7631.2488449081202</v>
      </c>
      <c r="AI4384" s="25">
        <v>7100.5167413643103</v>
      </c>
      <c r="AJ4384" s="25">
        <v>46.241588253104503</v>
      </c>
    </row>
    <row r="4385" spans="25:36" x14ac:dyDescent="0.2">
      <c r="Y4385" t="s">
        <v>8270</v>
      </c>
      <c r="Z4385" t="s">
        <v>212</v>
      </c>
      <c r="AA4385" s="6">
        <v>4516.07228318542</v>
      </c>
      <c r="AB4385" s="6">
        <v>1912.9450449501001</v>
      </c>
      <c r="AC4385" s="6">
        <v>172.30156464213999</v>
      </c>
      <c r="AF4385" s="24" t="s">
        <v>9139</v>
      </c>
      <c r="AG4385" s="24" t="s">
        <v>212</v>
      </c>
      <c r="AH4385" s="25">
        <v>8426.3837393798694</v>
      </c>
      <c r="AI4385" s="25">
        <v>7101.26116303861</v>
      </c>
      <c r="AJ4385" s="25">
        <v>61.910681974472602</v>
      </c>
    </row>
    <row r="4386" spans="25:36" x14ac:dyDescent="0.2">
      <c r="Y4386" t="s">
        <v>8272</v>
      </c>
      <c r="Z4386" t="s">
        <v>212</v>
      </c>
      <c r="AA4386" s="6">
        <v>4518.8032922430502</v>
      </c>
      <c r="AB4386" s="6">
        <v>4099.54032778485</v>
      </c>
      <c r="AC4386" s="6">
        <v>53.401989923910499</v>
      </c>
      <c r="AF4386" s="24" t="s">
        <v>8880</v>
      </c>
      <c r="AG4386" s="24" t="s">
        <v>212</v>
      </c>
      <c r="AH4386" s="25">
        <v>8767.55225218128</v>
      </c>
      <c r="AI4386" s="25">
        <v>7124.0532772808501</v>
      </c>
      <c r="AJ4386" s="25">
        <v>65.208929364543707</v>
      </c>
    </row>
    <row r="4387" spans="25:36" x14ac:dyDescent="0.2">
      <c r="Y4387" t="s">
        <v>8274</v>
      </c>
      <c r="Z4387" t="s">
        <v>212</v>
      </c>
      <c r="AA4387" s="6">
        <v>4519.3748960223702</v>
      </c>
      <c r="AB4387" s="6">
        <v>3998.9963536303198</v>
      </c>
      <c r="AC4387" s="6">
        <v>59.871543703902397</v>
      </c>
      <c r="AF4387" s="24" t="s">
        <v>9085</v>
      </c>
      <c r="AG4387" s="24" t="s">
        <v>212</v>
      </c>
      <c r="AH4387" s="25">
        <v>9388.7770839433506</v>
      </c>
      <c r="AI4387" s="25">
        <v>7127.0321418126396</v>
      </c>
      <c r="AJ4387" s="25">
        <v>83.541444683375204</v>
      </c>
    </row>
    <row r="4388" spans="25:36" x14ac:dyDescent="0.2">
      <c r="Y4388" t="s">
        <v>8276</v>
      </c>
      <c r="Z4388" t="s">
        <v>212</v>
      </c>
      <c r="AA4388" s="6">
        <v>4519.6335588092297</v>
      </c>
      <c r="AB4388" s="6">
        <v>2840.4032408124099</v>
      </c>
      <c r="AC4388" s="6">
        <v>102.445465094244</v>
      </c>
      <c r="AF4388" s="24" t="s">
        <v>8642</v>
      </c>
      <c r="AG4388" s="24" t="s">
        <v>212</v>
      </c>
      <c r="AH4388" s="25">
        <v>7524.5273670750203</v>
      </c>
      <c r="AI4388" s="25">
        <v>7140.1989930405398</v>
      </c>
      <c r="AJ4388" s="25">
        <v>48.450449944618001</v>
      </c>
    </row>
    <row r="4389" spans="25:36" x14ac:dyDescent="0.2">
      <c r="Y4389" t="s">
        <v>8278</v>
      </c>
      <c r="Z4389" t="s">
        <v>212</v>
      </c>
      <c r="AA4389" s="6">
        <v>4521.8384176022901</v>
      </c>
      <c r="AB4389" s="6">
        <v>3497.1857129999999</v>
      </c>
      <c r="AC4389" s="6">
        <v>63.926261582454202</v>
      </c>
      <c r="AF4389" s="24" t="s">
        <v>8893</v>
      </c>
      <c r="AG4389" s="24" t="s">
        <v>212</v>
      </c>
      <c r="AH4389" s="25">
        <v>7772.3380915685502</v>
      </c>
      <c r="AI4389" s="25">
        <v>7149.7130346311797</v>
      </c>
      <c r="AJ4389" s="25">
        <v>45.580622650157501</v>
      </c>
    </row>
    <row r="4390" spans="25:36" x14ac:dyDescent="0.2">
      <c r="Y4390" t="s">
        <v>8280</v>
      </c>
      <c r="Z4390" t="s">
        <v>212</v>
      </c>
      <c r="AA4390" s="6">
        <v>4528.7232394765597</v>
      </c>
      <c r="AB4390" s="6">
        <v>3346.2346423517401</v>
      </c>
      <c r="AC4390" s="6">
        <v>83.118895414436196</v>
      </c>
      <c r="AF4390" s="24" t="s">
        <v>8665</v>
      </c>
      <c r="AG4390" s="24" t="s">
        <v>212</v>
      </c>
      <c r="AH4390" s="25">
        <v>9625.6149420563397</v>
      </c>
      <c r="AI4390" s="25">
        <v>7156.2772990000003</v>
      </c>
      <c r="AJ4390" s="25">
        <v>80.914657869459205</v>
      </c>
    </row>
    <row r="4391" spans="25:36" x14ac:dyDescent="0.2">
      <c r="Y4391" t="s">
        <v>8282</v>
      </c>
      <c r="Z4391" t="s">
        <v>212</v>
      </c>
      <c r="AA4391" s="6">
        <v>4530.7787357508696</v>
      </c>
      <c r="AB4391" s="6">
        <v>3740.340181</v>
      </c>
      <c r="AC4391" s="6">
        <v>65.015140665753606</v>
      </c>
      <c r="AF4391" s="24" t="s">
        <v>8319</v>
      </c>
      <c r="AG4391" s="24" t="s">
        <v>212</v>
      </c>
      <c r="AH4391" s="25">
        <v>9348.4288988429598</v>
      </c>
      <c r="AI4391" s="25">
        <v>7164</v>
      </c>
      <c r="AJ4391" s="25">
        <v>83.970197604934896</v>
      </c>
    </row>
    <row r="4392" spans="25:36" x14ac:dyDescent="0.2">
      <c r="Y4392" t="s">
        <v>8284</v>
      </c>
      <c r="Z4392" t="s">
        <v>212</v>
      </c>
      <c r="AA4392" s="6">
        <v>4534.2301400313499</v>
      </c>
      <c r="AB4392" s="6">
        <v>3735.4446775000001</v>
      </c>
      <c r="AC4392" s="6">
        <v>52.522354580693701</v>
      </c>
      <c r="AF4392" s="24" t="s">
        <v>8565</v>
      </c>
      <c r="AG4392" s="24" t="s">
        <v>212</v>
      </c>
      <c r="AH4392" s="25">
        <v>6982.2890281005803</v>
      </c>
      <c r="AI4392" s="25">
        <v>7171.5652020220996</v>
      </c>
      <c r="AJ4392" s="25">
        <v>40.900189871453797</v>
      </c>
    </row>
    <row r="4393" spans="25:36" x14ac:dyDescent="0.2">
      <c r="Y4393" t="s">
        <v>8286</v>
      </c>
      <c r="Z4393" t="s">
        <v>212</v>
      </c>
      <c r="AA4393" s="6">
        <v>4541.3523343605002</v>
      </c>
      <c r="AB4393" s="6">
        <v>3110.94338260017</v>
      </c>
      <c r="AC4393" s="6">
        <v>118.05569270726799</v>
      </c>
      <c r="AF4393" s="24" t="s">
        <v>8838</v>
      </c>
      <c r="AG4393" s="24" t="s">
        <v>212</v>
      </c>
      <c r="AH4393" s="25">
        <v>10723.066658781399</v>
      </c>
      <c r="AI4393" s="25">
        <v>7184.1853241998597</v>
      </c>
      <c r="AJ4393" s="25">
        <v>87.066173014947296</v>
      </c>
    </row>
    <row r="4394" spans="25:36" x14ac:dyDescent="0.2">
      <c r="Y4394" t="s">
        <v>8288</v>
      </c>
      <c r="Z4394" t="s">
        <v>212</v>
      </c>
      <c r="AA4394" s="6">
        <v>4543.9032732691903</v>
      </c>
      <c r="AB4394" s="6">
        <v>3167.67415148183</v>
      </c>
      <c r="AC4394" s="6">
        <v>123.69659946803699</v>
      </c>
      <c r="AF4394" s="24" t="s">
        <v>7874</v>
      </c>
      <c r="AG4394" s="24" t="s">
        <v>212</v>
      </c>
      <c r="AH4394" s="25">
        <v>6067.3638491417196</v>
      </c>
      <c r="AI4394" s="25">
        <v>7184.7323027358198</v>
      </c>
      <c r="AJ4394" s="25">
        <v>42.353086050090397</v>
      </c>
    </row>
    <row r="4395" spans="25:36" x14ac:dyDescent="0.2">
      <c r="Y4395" t="s">
        <v>8290</v>
      </c>
      <c r="Z4395" t="s">
        <v>212</v>
      </c>
      <c r="AA4395" s="6">
        <v>4545.4502449189904</v>
      </c>
      <c r="AB4395" s="6">
        <v>3774.6802558224699</v>
      </c>
      <c r="AC4395" s="6">
        <v>39.693835592190602</v>
      </c>
      <c r="AF4395" s="24" t="s">
        <v>9380</v>
      </c>
      <c r="AG4395" s="24" t="s">
        <v>212</v>
      </c>
      <c r="AH4395" s="25">
        <v>10277.7237939029</v>
      </c>
      <c r="AI4395" s="25">
        <v>7187.0272290909497</v>
      </c>
      <c r="AJ4395" s="25">
        <v>93.2800850204477</v>
      </c>
    </row>
    <row r="4396" spans="25:36" x14ac:dyDescent="0.2">
      <c r="Y4396" t="s">
        <v>8292</v>
      </c>
      <c r="Z4396" t="s">
        <v>212</v>
      </c>
      <c r="AA4396" s="6">
        <v>4561.6562160046697</v>
      </c>
      <c r="AB4396" s="6">
        <v>4586.2086869395898</v>
      </c>
      <c r="AC4396" s="6">
        <v>73.519714191324695</v>
      </c>
      <c r="AF4396" s="24" t="s">
        <v>8813</v>
      </c>
      <c r="AG4396" s="24" t="s">
        <v>212</v>
      </c>
      <c r="AH4396" s="25">
        <v>7953.1895110886398</v>
      </c>
      <c r="AI4396" s="25">
        <v>7193.3721373092503</v>
      </c>
      <c r="AJ4396" s="25">
        <v>64.550712811531696</v>
      </c>
    </row>
    <row r="4397" spans="25:36" x14ac:dyDescent="0.2">
      <c r="Y4397" t="s">
        <v>8294</v>
      </c>
      <c r="Z4397" t="s">
        <v>212</v>
      </c>
      <c r="AA4397" s="6">
        <v>4563.4368101802102</v>
      </c>
      <c r="AB4397" s="6">
        <v>3234.7751895971901</v>
      </c>
      <c r="AC4397" s="6">
        <v>72.429921999908601</v>
      </c>
      <c r="AF4397" s="24" t="s">
        <v>8363</v>
      </c>
      <c r="AG4397" s="24" t="s">
        <v>212</v>
      </c>
      <c r="AH4397" s="25">
        <v>11828.758021854101</v>
      </c>
      <c r="AI4397" s="25">
        <v>7194.9521125232905</v>
      </c>
      <c r="AJ4397" s="25">
        <v>132.161044600699</v>
      </c>
    </row>
    <row r="4398" spans="25:36" x14ac:dyDescent="0.2">
      <c r="Y4398" t="s">
        <v>8296</v>
      </c>
      <c r="Z4398" t="s">
        <v>212</v>
      </c>
      <c r="AA4398" s="6">
        <v>4563.6240997427503</v>
      </c>
      <c r="AB4398" s="6">
        <v>4404.6954383893899</v>
      </c>
      <c r="AC4398" s="6">
        <v>59.428328702513902</v>
      </c>
      <c r="AF4398" s="24" t="s">
        <v>8848</v>
      </c>
      <c r="AG4398" s="24" t="s">
        <v>212</v>
      </c>
      <c r="AH4398" s="25">
        <v>7515.1014602475798</v>
      </c>
      <c r="AI4398" s="25">
        <v>7197.9669730209698</v>
      </c>
      <c r="AJ4398" s="25">
        <v>57.0845320580475</v>
      </c>
    </row>
    <row r="4399" spans="25:36" x14ac:dyDescent="0.2">
      <c r="Y4399" t="s">
        <v>8298</v>
      </c>
      <c r="Z4399" t="s">
        <v>212</v>
      </c>
      <c r="AA4399" s="6">
        <v>4563.9497342766299</v>
      </c>
      <c r="AB4399" s="6">
        <v>3073.96591121749</v>
      </c>
      <c r="AC4399" s="6">
        <v>84.593747715611499</v>
      </c>
      <c r="AF4399" s="24" t="s">
        <v>8803</v>
      </c>
      <c r="AG4399" s="24" t="s">
        <v>212</v>
      </c>
      <c r="AH4399" s="25">
        <v>7596.7181636451496</v>
      </c>
      <c r="AI4399" s="25">
        <v>7199.6772864273798</v>
      </c>
      <c r="AJ4399" s="25">
        <v>34.374356185899003</v>
      </c>
    </row>
    <row r="4400" spans="25:36" x14ac:dyDescent="0.2">
      <c r="Y4400" t="s">
        <v>8300</v>
      </c>
      <c r="Z4400" t="s">
        <v>212</v>
      </c>
      <c r="AA4400" s="6">
        <v>4571.3564813409803</v>
      </c>
      <c r="AB4400" s="6">
        <v>2145.3545760000002</v>
      </c>
      <c r="AC4400" s="6">
        <v>142.47715667274099</v>
      </c>
      <c r="AF4400" s="24" t="s">
        <v>8794</v>
      </c>
      <c r="AG4400" s="24" t="s">
        <v>212</v>
      </c>
      <c r="AH4400" s="25">
        <v>7823.6676158861201</v>
      </c>
      <c r="AI4400" s="25">
        <v>7202</v>
      </c>
      <c r="AJ4400" s="25">
        <v>47.578639900538903</v>
      </c>
    </row>
    <row r="4401" spans="25:36" x14ac:dyDescent="0.2">
      <c r="Y4401" t="s">
        <v>8302</v>
      </c>
      <c r="Z4401" t="s">
        <v>212</v>
      </c>
      <c r="AA4401" s="6">
        <v>4571.9939431647599</v>
      </c>
      <c r="AB4401" s="6">
        <v>3878.3213446374498</v>
      </c>
      <c r="AC4401" s="6">
        <v>89.151065184141203</v>
      </c>
      <c r="AF4401" s="24" t="s">
        <v>8779</v>
      </c>
      <c r="AG4401" s="24" t="s">
        <v>212</v>
      </c>
      <c r="AH4401" s="25">
        <v>9281.1648551578</v>
      </c>
      <c r="AI4401" s="25">
        <v>7206.30484910618</v>
      </c>
      <c r="AJ4401" s="25">
        <v>64.890186725948098</v>
      </c>
    </row>
    <row r="4402" spans="25:36" x14ac:dyDescent="0.2">
      <c r="Y4402" t="s">
        <v>8304</v>
      </c>
      <c r="Z4402" t="s">
        <v>212</v>
      </c>
      <c r="AA4402" s="6">
        <v>4574.4837814668899</v>
      </c>
      <c r="AB4402" s="6">
        <v>4793.9628675152298</v>
      </c>
      <c r="AC4402" s="6">
        <v>38.087098607280197</v>
      </c>
      <c r="AF4402" s="24" t="s">
        <v>10288</v>
      </c>
      <c r="AG4402" s="24" t="s">
        <v>212</v>
      </c>
      <c r="AH4402" s="25">
        <v>59025.550715008401</v>
      </c>
      <c r="AI4402" s="25">
        <v>7207.5573343709502</v>
      </c>
      <c r="AJ4402" s="25">
        <v>227.202978095129</v>
      </c>
    </row>
    <row r="4403" spans="25:36" x14ac:dyDescent="0.2">
      <c r="Y4403" t="s">
        <v>8306</v>
      </c>
      <c r="Z4403" t="s">
        <v>212</v>
      </c>
      <c r="AA4403" s="6">
        <v>4591.0183189601603</v>
      </c>
      <c r="AB4403" s="6">
        <v>2734.9469038392599</v>
      </c>
      <c r="AC4403" s="6">
        <v>96.017191597797293</v>
      </c>
      <c r="AF4403" s="24" t="s">
        <v>8891</v>
      </c>
      <c r="AG4403" s="24" t="s">
        <v>212</v>
      </c>
      <c r="AH4403" s="25">
        <v>9996.3062216784292</v>
      </c>
      <c r="AI4403" s="25">
        <v>7209</v>
      </c>
      <c r="AJ4403" s="25">
        <v>91.690708832579901</v>
      </c>
    </row>
    <row r="4404" spans="25:36" x14ac:dyDescent="0.2">
      <c r="Y4404" t="s">
        <v>8308</v>
      </c>
      <c r="Z4404" t="s">
        <v>212</v>
      </c>
      <c r="AA4404" s="6">
        <v>4592.3885138865799</v>
      </c>
      <c r="AB4404" s="6">
        <v>4822.0841885167602</v>
      </c>
      <c r="AC4404" s="6">
        <v>46.346439654494603</v>
      </c>
      <c r="AF4404" s="24" t="s">
        <v>8292</v>
      </c>
      <c r="AG4404" s="24" t="s">
        <v>212</v>
      </c>
      <c r="AH4404" s="25">
        <v>6995.1054740358604</v>
      </c>
      <c r="AI4404" s="25">
        <v>7210.4701700301703</v>
      </c>
      <c r="AJ4404" s="25">
        <v>52.795542902824202</v>
      </c>
    </row>
    <row r="4405" spans="25:36" x14ac:dyDescent="0.2">
      <c r="Y4405" t="s">
        <v>8310</v>
      </c>
      <c r="Z4405" t="s">
        <v>212</v>
      </c>
      <c r="AA4405" s="6">
        <v>4593.0840307476701</v>
      </c>
      <c r="AB4405" s="6">
        <v>4519.8194471306297</v>
      </c>
      <c r="AC4405" s="6">
        <v>66.597675285811505</v>
      </c>
      <c r="AF4405" s="24" t="s">
        <v>8868</v>
      </c>
      <c r="AG4405" s="24" t="s">
        <v>212</v>
      </c>
      <c r="AH4405" s="25">
        <v>7220.3017035247403</v>
      </c>
      <c r="AI4405" s="25">
        <v>7220.3017035247403</v>
      </c>
      <c r="AJ4405" s="25">
        <v>106.604101363558</v>
      </c>
    </row>
    <row r="4406" spans="25:36" x14ac:dyDescent="0.2">
      <c r="Y4406" t="s">
        <v>8312</v>
      </c>
      <c r="Z4406" t="s">
        <v>212</v>
      </c>
      <c r="AA4406" s="6">
        <v>4599.4399266936798</v>
      </c>
      <c r="AB4406" s="6">
        <v>3551.8886231987299</v>
      </c>
      <c r="AC4406" s="6">
        <v>65.317530069299295</v>
      </c>
      <c r="AF4406" s="24" t="s">
        <v>8715</v>
      </c>
      <c r="AG4406" s="24" t="s">
        <v>212</v>
      </c>
      <c r="AH4406" s="25">
        <v>13900.654070345099</v>
      </c>
      <c r="AI4406" s="25">
        <v>7222.57969262816</v>
      </c>
      <c r="AJ4406" s="25">
        <v>114.682403969547</v>
      </c>
    </row>
    <row r="4407" spans="25:36" x14ac:dyDescent="0.2">
      <c r="Y4407" t="s">
        <v>8314</v>
      </c>
      <c r="Z4407" t="s">
        <v>212</v>
      </c>
      <c r="AA4407" s="6">
        <v>4604.6939183545501</v>
      </c>
      <c r="AB4407" s="6">
        <v>1982.8224302450401</v>
      </c>
      <c r="AC4407" s="6">
        <v>205.41866815669999</v>
      </c>
      <c r="AF4407" s="24" t="s">
        <v>8591</v>
      </c>
      <c r="AG4407" s="24" t="s">
        <v>212</v>
      </c>
      <c r="AH4407" s="25">
        <v>7520.5117662606199</v>
      </c>
      <c r="AI4407" s="25">
        <v>7226.6535293066599</v>
      </c>
      <c r="AJ4407" s="25">
        <v>41.389520635308003</v>
      </c>
    </row>
    <row r="4408" spans="25:36" x14ac:dyDescent="0.2">
      <c r="Y4408" t="s">
        <v>8315</v>
      </c>
      <c r="Z4408" t="s">
        <v>274</v>
      </c>
      <c r="AA4408" s="6">
        <v>4605.70259634381</v>
      </c>
      <c r="AB4408" s="6">
        <v>2619.3970237757599</v>
      </c>
      <c r="AC4408" s="6">
        <v>121.326579916637</v>
      </c>
      <c r="AF4408" s="24" t="s">
        <v>8596</v>
      </c>
      <c r="AG4408" s="24" t="s">
        <v>212</v>
      </c>
      <c r="AH4408" s="25">
        <v>7428.4716572526404</v>
      </c>
      <c r="AI4408" s="25">
        <v>7227.4641848995398</v>
      </c>
      <c r="AJ4408" s="25">
        <v>40.191283220288497</v>
      </c>
    </row>
    <row r="4409" spans="25:36" x14ac:dyDescent="0.2">
      <c r="Y4409" t="s">
        <v>8317</v>
      </c>
      <c r="Z4409" t="s">
        <v>212</v>
      </c>
      <c r="AA4409" s="6">
        <v>4606.1441484081597</v>
      </c>
      <c r="AB4409" s="6">
        <v>1687.90228396158</v>
      </c>
      <c r="AC4409" s="6">
        <v>190.73297577596099</v>
      </c>
      <c r="AF4409" s="24" t="s">
        <v>8284</v>
      </c>
      <c r="AG4409" s="24" t="s">
        <v>212</v>
      </c>
      <c r="AH4409" s="25">
        <v>7334.8624669844203</v>
      </c>
      <c r="AI4409" s="25">
        <v>7235.1571433912504</v>
      </c>
      <c r="AJ4409" s="25">
        <v>44.760571564242703</v>
      </c>
    </row>
    <row r="4410" spans="25:36" x14ac:dyDescent="0.2">
      <c r="Y4410" t="s">
        <v>8319</v>
      </c>
      <c r="Z4410" t="s">
        <v>212</v>
      </c>
      <c r="AA4410" s="6">
        <v>4606.3478170028302</v>
      </c>
      <c r="AB4410" s="6">
        <v>1494.80752687688</v>
      </c>
      <c r="AC4410" s="6">
        <v>117.66215797071401</v>
      </c>
      <c r="AF4410" s="24" t="s">
        <v>8476</v>
      </c>
      <c r="AG4410" s="24" t="s">
        <v>212</v>
      </c>
      <c r="AH4410" s="25">
        <v>6814.7855419627103</v>
      </c>
      <c r="AI4410" s="25">
        <v>7264.9474382406397</v>
      </c>
      <c r="AJ4410" s="25">
        <v>42.147505060936197</v>
      </c>
    </row>
    <row r="4411" spans="25:36" x14ac:dyDescent="0.2">
      <c r="Y4411" t="s">
        <v>8321</v>
      </c>
      <c r="Z4411" t="s">
        <v>212</v>
      </c>
      <c r="AA4411" s="6">
        <v>4606.35899020749</v>
      </c>
      <c r="AB4411" s="6">
        <v>3323.3848096888701</v>
      </c>
      <c r="AC4411" s="6">
        <v>76.681038009269798</v>
      </c>
      <c r="AF4411" s="24" t="s">
        <v>9049</v>
      </c>
      <c r="AG4411" s="24" t="s">
        <v>212</v>
      </c>
      <c r="AH4411" s="25">
        <v>9065.7025845694698</v>
      </c>
      <c r="AI4411" s="25">
        <v>7300.9195234822701</v>
      </c>
      <c r="AJ4411" s="25">
        <v>83.680512052690304</v>
      </c>
    </row>
    <row r="4412" spans="25:36" x14ac:dyDescent="0.2">
      <c r="Y4412" t="s">
        <v>8323</v>
      </c>
      <c r="Z4412" t="s">
        <v>212</v>
      </c>
      <c r="AA4412" s="6">
        <v>4608.2263683588399</v>
      </c>
      <c r="AB4412" s="6">
        <v>3830.7203210087901</v>
      </c>
      <c r="AC4412" s="6">
        <v>69.911936761525396</v>
      </c>
      <c r="AF4412" s="24" t="s">
        <v>9182</v>
      </c>
      <c r="AG4412" s="24" t="s">
        <v>212</v>
      </c>
      <c r="AH4412" s="25">
        <v>7591.62152645063</v>
      </c>
      <c r="AI4412" s="25">
        <v>7302.8184206763899</v>
      </c>
      <c r="AJ4412" s="25">
        <v>57.5615553844845</v>
      </c>
    </row>
    <row r="4413" spans="25:36" x14ac:dyDescent="0.2">
      <c r="Y4413" t="s">
        <v>8325</v>
      </c>
      <c r="Z4413" t="s">
        <v>212</v>
      </c>
      <c r="AA4413" s="6">
        <v>4611.6392639854203</v>
      </c>
      <c r="AB4413" s="6">
        <v>3824.4352853410701</v>
      </c>
      <c r="AC4413" s="6">
        <v>74.721398604736095</v>
      </c>
      <c r="AF4413" s="24" t="s">
        <v>8951</v>
      </c>
      <c r="AG4413" s="24" t="s">
        <v>212</v>
      </c>
      <c r="AH4413" s="25">
        <v>8402.8500606269099</v>
      </c>
      <c r="AI4413" s="25">
        <v>7304.0135495532404</v>
      </c>
      <c r="AJ4413" s="25">
        <v>58.786880942893703</v>
      </c>
    </row>
    <row r="4414" spans="25:36" x14ac:dyDescent="0.2">
      <c r="Y4414" t="s">
        <v>8327</v>
      </c>
      <c r="Z4414" t="s">
        <v>212</v>
      </c>
      <c r="AA4414" s="6">
        <v>4615.2710521464196</v>
      </c>
      <c r="AB4414" s="6">
        <v>4031.7057533260499</v>
      </c>
      <c r="AC4414" s="6">
        <v>105.97421363796001</v>
      </c>
      <c r="AF4414" s="24" t="s">
        <v>8435</v>
      </c>
      <c r="AG4414" s="24" t="s">
        <v>212</v>
      </c>
      <c r="AH4414" s="25">
        <v>6766.3184873448699</v>
      </c>
      <c r="AI4414" s="25">
        <v>7309.4767240813699</v>
      </c>
      <c r="AJ4414" s="25">
        <v>32.063649576823103</v>
      </c>
    </row>
    <row r="4415" spans="25:36" x14ac:dyDescent="0.2">
      <c r="Y4415" t="s">
        <v>8329</v>
      </c>
      <c r="Z4415" t="s">
        <v>212</v>
      </c>
      <c r="AA4415" s="6">
        <v>4615.8241388208298</v>
      </c>
      <c r="AB4415" s="6">
        <v>2753.51653405057</v>
      </c>
      <c r="AC4415" s="6">
        <v>108.887086413445</v>
      </c>
      <c r="AF4415" s="24" t="s">
        <v>9111</v>
      </c>
      <c r="AG4415" s="24" t="s">
        <v>212</v>
      </c>
      <c r="AH4415" s="25">
        <v>19111.427853474401</v>
      </c>
      <c r="AI4415" s="25">
        <v>7313.2950184191104</v>
      </c>
      <c r="AJ4415" s="25">
        <v>196.340637298632</v>
      </c>
    </row>
    <row r="4416" spans="25:36" x14ac:dyDescent="0.2">
      <c r="Y4416" t="s">
        <v>8331</v>
      </c>
      <c r="Z4416" t="s">
        <v>212</v>
      </c>
      <c r="AA4416" s="6">
        <v>4624.89233630744</v>
      </c>
      <c r="AB4416" s="6">
        <v>2872.32032155551</v>
      </c>
      <c r="AC4416" s="6">
        <v>101.891527498748</v>
      </c>
      <c r="AF4416" s="24" t="s">
        <v>8068</v>
      </c>
      <c r="AG4416" s="24" t="s">
        <v>212</v>
      </c>
      <c r="AH4416" s="25">
        <v>8540.0761622883401</v>
      </c>
      <c r="AI4416" s="25">
        <v>7319.2901589696803</v>
      </c>
      <c r="AJ4416" s="25">
        <v>104.75434734112299</v>
      </c>
    </row>
    <row r="4417" spans="25:36" x14ac:dyDescent="0.2">
      <c r="Y4417" t="s">
        <v>8333</v>
      </c>
      <c r="Z4417" t="s">
        <v>212</v>
      </c>
      <c r="AA4417" s="6">
        <v>4640.7707084268104</v>
      </c>
      <c r="AB4417" s="6">
        <v>1787.1789841801201</v>
      </c>
      <c r="AC4417" s="6">
        <v>134.84942760490901</v>
      </c>
      <c r="AF4417" s="24" t="s">
        <v>9950</v>
      </c>
      <c r="AG4417" s="24" t="s">
        <v>212</v>
      </c>
      <c r="AH4417" s="25">
        <v>24128.729181259601</v>
      </c>
      <c r="AI4417" s="25">
        <v>7322.5492689984103</v>
      </c>
      <c r="AJ4417" s="25">
        <v>203.78500745609401</v>
      </c>
    </row>
    <row r="4418" spans="25:36" x14ac:dyDescent="0.2">
      <c r="Y4418" t="s">
        <v>8335</v>
      </c>
      <c r="Z4418" t="s">
        <v>212</v>
      </c>
      <c r="AA4418" s="6">
        <v>4644.4991976255596</v>
      </c>
      <c r="AB4418" s="6">
        <v>3704.6256303218202</v>
      </c>
      <c r="AC4418" s="6">
        <v>71.704667252922604</v>
      </c>
      <c r="AF4418" s="24" t="s">
        <v>9334</v>
      </c>
      <c r="AG4418" s="24" t="s">
        <v>212</v>
      </c>
      <c r="AH4418" s="25">
        <v>11895.4166347628</v>
      </c>
      <c r="AI4418" s="25">
        <v>7333.72994222131</v>
      </c>
      <c r="AJ4418" s="25">
        <v>136.852161627767</v>
      </c>
    </row>
    <row r="4419" spans="25:36" x14ac:dyDescent="0.2">
      <c r="Y4419" t="s">
        <v>8337</v>
      </c>
      <c r="Z4419" t="s">
        <v>212</v>
      </c>
      <c r="AA4419" s="6">
        <v>4646.030939151</v>
      </c>
      <c r="AB4419" s="6">
        <v>2967.0723069712599</v>
      </c>
      <c r="AC4419" s="6">
        <v>78.739437949270595</v>
      </c>
      <c r="AF4419" s="24" t="s">
        <v>8757</v>
      </c>
      <c r="AG4419" s="24" t="s">
        <v>212</v>
      </c>
      <c r="AH4419" s="25">
        <v>7498.57423425452</v>
      </c>
      <c r="AI4419" s="25">
        <v>7340.5325021500003</v>
      </c>
      <c r="AJ4419" s="25">
        <v>32.4764091991565</v>
      </c>
    </row>
    <row r="4420" spans="25:36" x14ac:dyDescent="0.2">
      <c r="Y4420" t="s">
        <v>8339</v>
      </c>
      <c r="Z4420" t="s">
        <v>212</v>
      </c>
      <c r="AA4420" s="6">
        <v>4646.8485771435899</v>
      </c>
      <c r="AB4420" s="6">
        <v>1459.1876380218</v>
      </c>
      <c r="AC4420" s="6">
        <v>141.92533420331799</v>
      </c>
      <c r="AF4420" s="24" t="s">
        <v>8632</v>
      </c>
      <c r="AG4420" s="24" t="s">
        <v>212</v>
      </c>
      <c r="AH4420" s="25">
        <v>7512.7562663807203</v>
      </c>
      <c r="AI4420" s="25">
        <v>7346.73611330325</v>
      </c>
      <c r="AJ4420" s="25">
        <v>43.914309702748596</v>
      </c>
    </row>
    <row r="4421" spans="25:36" x14ac:dyDescent="0.2">
      <c r="Y4421" t="s">
        <v>8340</v>
      </c>
      <c r="Z4421" t="s">
        <v>274</v>
      </c>
      <c r="AA4421" s="6">
        <v>4667.0829106446599</v>
      </c>
      <c r="AB4421" s="6">
        <v>2847.8356339486099</v>
      </c>
      <c r="AC4421" s="6">
        <v>121.88283749713401</v>
      </c>
      <c r="AF4421" s="24" t="s">
        <v>8525</v>
      </c>
      <c r="AG4421" s="24" t="s">
        <v>212</v>
      </c>
      <c r="AH4421" s="25">
        <v>8332.5355872642594</v>
      </c>
      <c r="AI4421" s="25">
        <v>7348.8482257608202</v>
      </c>
      <c r="AJ4421" s="25">
        <v>63.0285322515807</v>
      </c>
    </row>
    <row r="4422" spans="25:36" x14ac:dyDescent="0.2">
      <c r="Y4422" t="s">
        <v>8342</v>
      </c>
      <c r="Z4422" t="s">
        <v>212</v>
      </c>
      <c r="AA4422" s="6">
        <v>4678.2019740441501</v>
      </c>
      <c r="AB4422" s="6">
        <v>4665.2774901250596</v>
      </c>
      <c r="AC4422" s="6">
        <v>49.758712582163902</v>
      </c>
      <c r="AF4422" s="24" t="s">
        <v>8486</v>
      </c>
      <c r="AG4422" s="24" t="s">
        <v>212</v>
      </c>
      <c r="AH4422" s="25">
        <v>7165.4523687511601</v>
      </c>
      <c r="AI4422" s="25">
        <v>7365.0465827153103</v>
      </c>
      <c r="AJ4422" s="25">
        <v>60.360580550520403</v>
      </c>
    </row>
    <row r="4423" spans="25:36" x14ac:dyDescent="0.2">
      <c r="Y4423" t="s">
        <v>8344</v>
      </c>
      <c r="Z4423" t="s">
        <v>212</v>
      </c>
      <c r="AA4423" s="6">
        <v>4688.48261158061</v>
      </c>
      <c r="AB4423" s="6">
        <v>4345.2197571884399</v>
      </c>
      <c r="AC4423" s="6">
        <v>70.4102229386489</v>
      </c>
      <c r="AF4423" s="24" t="s">
        <v>9069</v>
      </c>
      <c r="AG4423" s="24" t="s">
        <v>212</v>
      </c>
      <c r="AH4423" s="25">
        <v>8165.7932612140403</v>
      </c>
      <c r="AI4423" s="25">
        <v>7370.8006640816702</v>
      </c>
      <c r="AJ4423" s="25">
        <v>61.039540512957302</v>
      </c>
    </row>
    <row r="4424" spans="25:36" x14ac:dyDescent="0.2">
      <c r="Y4424" t="s">
        <v>8346</v>
      </c>
      <c r="Z4424" t="s">
        <v>212</v>
      </c>
      <c r="AA4424" s="6">
        <v>4690.0005745776898</v>
      </c>
      <c r="AB4424" s="6">
        <v>2704.2556106642601</v>
      </c>
      <c r="AC4424" s="6">
        <v>88.902085000789398</v>
      </c>
      <c r="AF4424" s="24" t="s">
        <v>58</v>
      </c>
      <c r="AG4424" s="24" t="s">
        <v>212</v>
      </c>
      <c r="AH4424" s="25">
        <v>59677.324188909603</v>
      </c>
      <c r="AI4424" s="25">
        <v>7380</v>
      </c>
      <c r="AJ4424" s="25">
        <v>203.215079948755</v>
      </c>
    </row>
    <row r="4425" spans="25:36" x14ac:dyDescent="0.2">
      <c r="Y4425" t="s">
        <v>8348</v>
      </c>
      <c r="Z4425" t="s">
        <v>212</v>
      </c>
      <c r="AA4425" s="6">
        <v>4695.5202467584904</v>
      </c>
      <c r="AB4425" s="6">
        <v>3407.6138541448499</v>
      </c>
      <c r="AC4425" s="6">
        <v>102.55832131745299</v>
      </c>
      <c r="AF4425" s="24" t="s">
        <v>8745</v>
      </c>
      <c r="AG4425" s="24" t="s">
        <v>212</v>
      </c>
      <c r="AH4425" s="25">
        <v>7471.332423111</v>
      </c>
      <c r="AI4425" s="25">
        <v>7388.2896544752903</v>
      </c>
      <c r="AJ4425" s="25">
        <v>41.623004501514998</v>
      </c>
    </row>
    <row r="4426" spans="25:36" x14ac:dyDescent="0.2">
      <c r="Y4426" t="s">
        <v>8350</v>
      </c>
      <c r="Z4426" t="s">
        <v>212</v>
      </c>
      <c r="AA4426" s="6">
        <v>4697.0952649634701</v>
      </c>
      <c r="AB4426" s="6">
        <v>3851.1036127624502</v>
      </c>
      <c r="AC4426" s="6">
        <v>52.155273861772798</v>
      </c>
      <c r="AF4426" s="24" t="s">
        <v>8821</v>
      </c>
      <c r="AG4426" s="24" t="s">
        <v>212</v>
      </c>
      <c r="AH4426" s="25">
        <v>7941.3946017813896</v>
      </c>
      <c r="AI4426" s="25">
        <v>7391.7866891508902</v>
      </c>
      <c r="AJ4426" s="25">
        <v>34.738282416856599</v>
      </c>
    </row>
    <row r="4427" spans="25:36" x14ac:dyDescent="0.2">
      <c r="Y4427" t="s">
        <v>8352</v>
      </c>
      <c r="Z4427" t="s">
        <v>212</v>
      </c>
      <c r="AA4427" s="6">
        <v>4700.4512109252801</v>
      </c>
      <c r="AB4427" s="6">
        <v>4312.42375737565</v>
      </c>
      <c r="AC4427" s="6">
        <v>57.329920794566902</v>
      </c>
      <c r="AF4427" s="24" t="s">
        <v>8753</v>
      </c>
      <c r="AG4427" s="24" t="s">
        <v>212</v>
      </c>
      <c r="AH4427" s="25">
        <v>7898.6682026406197</v>
      </c>
      <c r="AI4427" s="25">
        <v>7394.2613287536597</v>
      </c>
      <c r="AJ4427" s="25">
        <v>58.616467351283902</v>
      </c>
    </row>
    <row r="4428" spans="25:36" x14ac:dyDescent="0.2">
      <c r="Y4428" t="s">
        <v>8354</v>
      </c>
      <c r="Z4428" t="s">
        <v>212</v>
      </c>
      <c r="AA4428" s="6">
        <v>4707.6911362934998</v>
      </c>
      <c r="AB4428" s="6">
        <v>3185.4041340040199</v>
      </c>
      <c r="AC4428" s="6">
        <v>80.344523659171699</v>
      </c>
      <c r="AF4428" s="24" t="s">
        <v>8737</v>
      </c>
      <c r="AG4428" s="24" t="s">
        <v>212</v>
      </c>
      <c r="AH4428" s="25">
        <v>8034.9235260506703</v>
      </c>
      <c r="AI4428" s="25">
        <v>7400.9043387101501</v>
      </c>
      <c r="AJ4428" s="25">
        <v>48.241533784696699</v>
      </c>
    </row>
    <row r="4429" spans="25:36" x14ac:dyDescent="0.2">
      <c r="Y4429" t="s">
        <v>8356</v>
      </c>
      <c r="Z4429" t="s">
        <v>212</v>
      </c>
      <c r="AA4429" s="6">
        <v>4712.7586070172201</v>
      </c>
      <c r="AB4429" s="6">
        <v>2570</v>
      </c>
      <c r="AC4429" s="6">
        <v>185.648452331881</v>
      </c>
      <c r="AF4429" s="24" t="s">
        <v>9320</v>
      </c>
      <c r="AG4429" s="24" t="s">
        <v>274</v>
      </c>
      <c r="AH4429" s="25">
        <v>12251.9676990975</v>
      </c>
      <c r="AI4429" s="25">
        <v>7407.3663449710702</v>
      </c>
      <c r="AJ4429" s="25">
        <v>127.31837598534</v>
      </c>
    </row>
    <row r="4430" spans="25:36" x14ac:dyDescent="0.2">
      <c r="Y4430" t="s">
        <v>8358</v>
      </c>
      <c r="Z4430" t="s">
        <v>212</v>
      </c>
      <c r="AA4430" s="6">
        <v>4713.8996811908701</v>
      </c>
      <c r="AB4430" s="6">
        <v>4225.6635368815696</v>
      </c>
      <c r="AC4430" s="6">
        <v>67.290333216406793</v>
      </c>
      <c r="AF4430" s="24" t="s">
        <v>8621</v>
      </c>
      <c r="AG4430" s="24" t="s">
        <v>212</v>
      </c>
      <c r="AH4430" s="25">
        <v>8179.4571260665698</v>
      </c>
      <c r="AI4430" s="25">
        <v>7420.2787147306599</v>
      </c>
      <c r="AJ4430" s="25">
        <v>53.118483697873003</v>
      </c>
    </row>
    <row r="4431" spans="25:36" x14ac:dyDescent="0.2">
      <c r="Y4431" t="s">
        <v>8360</v>
      </c>
      <c r="Z4431" t="s">
        <v>212</v>
      </c>
      <c r="AA4431" s="6">
        <v>4714.3556749114396</v>
      </c>
      <c r="AB4431" s="6">
        <v>3701</v>
      </c>
      <c r="AC4431" s="6">
        <v>63.711944565914003</v>
      </c>
      <c r="AF4431" s="24" t="s">
        <v>8538</v>
      </c>
      <c r="AG4431" s="24" t="s">
        <v>212</v>
      </c>
      <c r="AH4431" s="25">
        <v>6985.8946402155098</v>
      </c>
      <c r="AI4431" s="25">
        <v>7420.5966644775099</v>
      </c>
      <c r="AJ4431" s="25">
        <v>37.217058624585</v>
      </c>
    </row>
    <row r="4432" spans="25:36" x14ac:dyDescent="0.2">
      <c r="Y4432" t="s">
        <v>8361</v>
      </c>
      <c r="Z4432" t="s">
        <v>212</v>
      </c>
      <c r="AA4432" s="6">
        <v>4721.2081025935404</v>
      </c>
      <c r="AB4432" s="6">
        <v>1750</v>
      </c>
      <c r="AC4432" s="6">
        <v>121.727368609856</v>
      </c>
      <c r="AF4432" s="24" t="s">
        <v>8930</v>
      </c>
      <c r="AG4432" s="24" t="s">
        <v>212</v>
      </c>
      <c r="AH4432" s="25">
        <v>9150.6293390941701</v>
      </c>
      <c r="AI4432" s="25">
        <v>7422.2247365003705</v>
      </c>
      <c r="AJ4432" s="25">
        <v>100.95718160274799</v>
      </c>
    </row>
    <row r="4433" spans="25:36" x14ac:dyDescent="0.2">
      <c r="Y4433" t="s">
        <v>8363</v>
      </c>
      <c r="Z4433" t="s">
        <v>212</v>
      </c>
      <c r="AA4433" s="6">
        <v>4723.7819099644603</v>
      </c>
      <c r="AB4433" s="6">
        <v>3019.4774936435001</v>
      </c>
      <c r="AC4433" s="6">
        <v>95.906074879075206</v>
      </c>
      <c r="AF4433" s="24" t="s">
        <v>8749</v>
      </c>
      <c r="AG4433" s="24" t="s">
        <v>212</v>
      </c>
      <c r="AH4433" s="25">
        <v>7581.12581607425</v>
      </c>
      <c r="AI4433" s="25">
        <v>7431.0850684142197</v>
      </c>
      <c r="AJ4433" s="25">
        <v>31.335562103402101</v>
      </c>
    </row>
    <row r="4434" spans="25:36" x14ac:dyDescent="0.2">
      <c r="Y4434" t="s">
        <v>8365</v>
      </c>
      <c r="Z4434" t="s">
        <v>212</v>
      </c>
      <c r="AA4434" s="6">
        <v>4730.6885563710703</v>
      </c>
      <c r="AB4434" s="6">
        <v>2495.05926819149</v>
      </c>
      <c r="AC4434" s="6">
        <v>124.8250657745</v>
      </c>
      <c r="AF4434" s="24" t="s">
        <v>8876</v>
      </c>
      <c r="AG4434" s="24" t="s">
        <v>212</v>
      </c>
      <c r="AH4434" s="25">
        <v>10295.341046671399</v>
      </c>
      <c r="AI4434" s="25">
        <v>7437.8545274622802</v>
      </c>
      <c r="AJ4434" s="25">
        <v>77.206694735709704</v>
      </c>
    </row>
    <row r="4435" spans="25:36" x14ac:dyDescent="0.2">
      <c r="Y4435" t="s">
        <v>8367</v>
      </c>
      <c r="Z4435" t="s">
        <v>212</v>
      </c>
      <c r="AA4435" s="6">
        <v>4734.8258242932998</v>
      </c>
      <c r="AB4435" s="6">
        <v>4656.45287962967</v>
      </c>
      <c r="AC4435" s="6">
        <v>52.627824297502698</v>
      </c>
      <c r="AF4435" s="24" t="s">
        <v>8696</v>
      </c>
      <c r="AG4435" s="24" t="s">
        <v>212</v>
      </c>
      <c r="AH4435" s="25">
        <v>8224.8789318005493</v>
      </c>
      <c r="AI4435" s="25">
        <v>7457.2469385624199</v>
      </c>
      <c r="AJ4435" s="25">
        <v>42.2535913652396</v>
      </c>
    </row>
    <row r="4436" spans="25:36" x14ac:dyDescent="0.2">
      <c r="Y4436" t="s">
        <v>8368</v>
      </c>
      <c r="Z4436" t="s">
        <v>212</v>
      </c>
      <c r="AA4436" s="6">
        <v>4737.8109628247203</v>
      </c>
      <c r="AB4436" s="6">
        <v>3260</v>
      </c>
      <c r="AC4436" s="6">
        <v>87.136178654786505</v>
      </c>
      <c r="AF4436" s="24" t="s">
        <v>8667</v>
      </c>
      <c r="AG4436" s="24" t="s">
        <v>212</v>
      </c>
      <c r="AH4436" s="25">
        <v>7114.7105895842496</v>
      </c>
      <c r="AI4436" s="25">
        <v>7460.0817246763099</v>
      </c>
      <c r="AJ4436" s="25">
        <v>45.179006411802</v>
      </c>
    </row>
    <row r="4437" spans="25:36" x14ac:dyDescent="0.2">
      <c r="Y4437" t="s">
        <v>8370</v>
      </c>
      <c r="Z4437" t="s">
        <v>212</v>
      </c>
      <c r="AA4437" s="6">
        <v>4746.1253353816801</v>
      </c>
      <c r="AB4437" s="6">
        <v>2949.6304408958299</v>
      </c>
      <c r="AC4437" s="6">
        <v>136.75694880227101</v>
      </c>
      <c r="AF4437" s="24" t="s">
        <v>9017</v>
      </c>
      <c r="AG4437" s="24" t="s">
        <v>212</v>
      </c>
      <c r="AH4437" s="25">
        <v>7700.5020883860498</v>
      </c>
      <c r="AI4437" s="25">
        <v>7462.3132651726501</v>
      </c>
      <c r="AJ4437" s="25">
        <v>44.431680715959303</v>
      </c>
    </row>
    <row r="4438" spans="25:36" x14ac:dyDescent="0.2">
      <c r="Y4438" t="s">
        <v>8372</v>
      </c>
      <c r="Z4438" t="s">
        <v>212</v>
      </c>
      <c r="AA4438" s="6">
        <v>4758.2102093225103</v>
      </c>
      <c r="AB4438" s="6">
        <v>3719.9855647301001</v>
      </c>
      <c r="AC4438" s="6">
        <v>58.543757085554802</v>
      </c>
      <c r="AF4438" s="24" t="s">
        <v>8557</v>
      </c>
      <c r="AG4438" s="24" t="s">
        <v>212</v>
      </c>
      <c r="AH4438" s="25">
        <v>7584.6688370043303</v>
      </c>
      <c r="AI4438" s="25">
        <v>7474.3800997711796</v>
      </c>
      <c r="AJ4438" s="25">
        <v>40.265007544505202</v>
      </c>
    </row>
    <row r="4439" spans="25:36" x14ac:dyDescent="0.2">
      <c r="Y4439" t="s">
        <v>8374</v>
      </c>
      <c r="Z4439" t="s">
        <v>212</v>
      </c>
      <c r="AA4439" s="6">
        <v>4768.6068984016601</v>
      </c>
      <c r="AB4439" s="6">
        <v>2570</v>
      </c>
      <c r="AC4439" s="6">
        <v>102.36400551586</v>
      </c>
      <c r="AF4439" s="24" t="s">
        <v>8725</v>
      </c>
      <c r="AG4439" s="24" t="s">
        <v>212</v>
      </c>
      <c r="AH4439" s="25">
        <v>8898.8051819501707</v>
      </c>
      <c r="AI4439" s="25">
        <v>7482.9938075177397</v>
      </c>
      <c r="AJ4439" s="25">
        <v>73.599382470326802</v>
      </c>
    </row>
    <row r="4440" spans="25:36" x14ac:dyDescent="0.2">
      <c r="Y4440" t="s">
        <v>8376</v>
      </c>
      <c r="Z4440" t="s">
        <v>212</v>
      </c>
      <c r="AA4440" s="6">
        <v>4772.0876865650298</v>
      </c>
      <c r="AB4440" s="6">
        <v>3429.5227180359998</v>
      </c>
      <c r="AC4440" s="6">
        <v>70.544559734881702</v>
      </c>
      <c r="AF4440" s="24" t="s">
        <v>8852</v>
      </c>
      <c r="AG4440" s="24" t="s">
        <v>212</v>
      </c>
      <c r="AH4440" s="25">
        <v>8542.1903694798693</v>
      </c>
      <c r="AI4440" s="25">
        <v>7490.8449311824197</v>
      </c>
      <c r="AJ4440" s="25">
        <v>91.815978780593397</v>
      </c>
    </row>
    <row r="4441" spans="25:36" x14ac:dyDescent="0.2">
      <c r="Y4441" t="s">
        <v>8378</v>
      </c>
      <c r="Z4441" t="s">
        <v>212</v>
      </c>
      <c r="AA4441" s="6">
        <v>4780.6163997596796</v>
      </c>
      <c r="AB4441" s="6">
        <v>2534.8878815244798</v>
      </c>
      <c r="AC4441" s="6">
        <v>94.148497966093203</v>
      </c>
      <c r="AF4441" s="24" t="s">
        <v>8973</v>
      </c>
      <c r="AG4441" s="24" t="s">
        <v>212</v>
      </c>
      <c r="AH4441" s="25">
        <v>8313.7568435993999</v>
      </c>
      <c r="AI4441" s="25">
        <v>7493.7355539375203</v>
      </c>
      <c r="AJ4441" s="25">
        <v>33.654074659682998</v>
      </c>
    </row>
    <row r="4442" spans="25:36" x14ac:dyDescent="0.2">
      <c r="Y4442" t="s">
        <v>8380</v>
      </c>
      <c r="Z4442" t="s">
        <v>212</v>
      </c>
      <c r="AA4442" s="6">
        <v>4787.67379319048</v>
      </c>
      <c r="AB4442" s="6">
        <v>2535.7723377944899</v>
      </c>
      <c r="AC4442" s="6">
        <v>121.77328652299499</v>
      </c>
      <c r="AF4442" s="24" t="s">
        <v>9412</v>
      </c>
      <c r="AG4442" s="24" t="s">
        <v>212</v>
      </c>
      <c r="AH4442" s="25">
        <v>10327.5079502355</v>
      </c>
      <c r="AI4442" s="25">
        <v>7496.1905868800704</v>
      </c>
      <c r="AJ4442" s="25">
        <v>70.284840631340899</v>
      </c>
    </row>
    <row r="4443" spans="25:36" x14ac:dyDescent="0.2">
      <c r="Y4443" t="s">
        <v>8382</v>
      </c>
      <c r="Z4443" t="s">
        <v>212</v>
      </c>
      <c r="AA4443" s="6">
        <v>4789.7906789070203</v>
      </c>
      <c r="AB4443" s="6">
        <v>3390.5715414237202</v>
      </c>
      <c r="AC4443" s="6">
        <v>136.90121732751999</v>
      </c>
      <c r="AF4443" s="24" t="s">
        <v>9047</v>
      </c>
      <c r="AG4443" s="24" t="s">
        <v>212</v>
      </c>
      <c r="AH4443" s="25">
        <v>8895.5351760739595</v>
      </c>
      <c r="AI4443" s="25">
        <v>7503.29006569391</v>
      </c>
      <c r="AJ4443" s="25">
        <v>71.410943759481299</v>
      </c>
    </row>
    <row r="4444" spans="25:36" x14ac:dyDescent="0.2">
      <c r="Y4444" t="s">
        <v>8384</v>
      </c>
      <c r="Z4444" t="s">
        <v>212</v>
      </c>
      <c r="AA4444" s="6">
        <v>4795.1525902909998</v>
      </c>
      <c r="AB4444" s="6">
        <v>4202.9859021155798</v>
      </c>
      <c r="AC4444" s="6">
        <v>70.529987684964198</v>
      </c>
      <c r="AF4444" s="24" t="s">
        <v>8786</v>
      </c>
      <c r="AG4444" s="24" t="s">
        <v>212</v>
      </c>
      <c r="AH4444" s="25">
        <v>7734.8694222682598</v>
      </c>
      <c r="AI4444" s="25">
        <v>7521.9869156922396</v>
      </c>
      <c r="AJ4444" s="25">
        <v>52.890456618294003</v>
      </c>
    </row>
    <row r="4445" spans="25:36" x14ac:dyDescent="0.2">
      <c r="Y4445" t="s">
        <v>8386</v>
      </c>
      <c r="Z4445" t="s">
        <v>212</v>
      </c>
      <c r="AA4445" s="6">
        <v>4799.6086757889498</v>
      </c>
      <c r="AB4445" s="6">
        <v>3037.8882001960701</v>
      </c>
      <c r="AC4445" s="6">
        <v>115.687793850463</v>
      </c>
      <c r="AF4445" s="24" t="s">
        <v>9158</v>
      </c>
      <c r="AG4445" s="24" t="s">
        <v>212</v>
      </c>
      <c r="AH4445" s="25">
        <v>11476.898071751901</v>
      </c>
      <c r="AI4445" s="25">
        <v>7533.1113370170797</v>
      </c>
      <c r="AJ4445" s="25">
        <v>79.319974422951603</v>
      </c>
    </row>
    <row r="4446" spans="25:36" x14ac:dyDescent="0.2">
      <c r="Y4446" t="s">
        <v>8388</v>
      </c>
      <c r="Z4446" t="s">
        <v>212</v>
      </c>
      <c r="AA4446" s="6">
        <v>4800.6987140556303</v>
      </c>
      <c r="AB4446" s="6">
        <v>2048.4298636650801</v>
      </c>
      <c r="AC4446" s="6">
        <v>189.40797426978901</v>
      </c>
      <c r="AF4446" s="24" t="s">
        <v>9003</v>
      </c>
      <c r="AG4446" s="24" t="s">
        <v>212</v>
      </c>
      <c r="AH4446" s="25">
        <v>13150.860384445499</v>
      </c>
      <c r="AI4446" s="25">
        <v>7539.9580167200802</v>
      </c>
      <c r="AJ4446" s="25">
        <v>107.807173948144</v>
      </c>
    </row>
    <row r="4447" spans="25:36" x14ac:dyDescent="0.2">
      <c r="Y4447" t="s">
        <v>8390</v>
      </c>
      <c r="Z4447" t="s">
        <v>212</v>
      </c>
      <c r="AA4447" s="6">
        <v>4801.5074424657496</v>
      </c>
      <c r="AB4447" s="6">
        <v>4317.9113907948104</v>
      </c>
      <c r="AC4447" s="6">
        <v>47.977527586210499</v>
      </c>
      <c r="AF4447" s="24" t="s">
        <v>9215</v>
      </c>
      <c r="AG4447" s="24" t="s">
        <v>212</v>
      </c>
      <c r="AH4447" s="25">
        <v>9912.3752100341899</v>
      </c>
      <c r="AI4447" s="25">
        <v>7548.8240660000001</v>
      </c>
      <c r="AJ4447" s="25">
        <v>115.72484379106901</v>
      </c>
    </row>
    <row r="4448" spans="25:36" x14ac:dyDescent="0.2">
      <c r="Y4448" t="s">
        <v>8392</v>
      </c>
      <c r="Z4448" t="s">
        <v>212</v>
      </c>
      <c r="AA4448" s="6">
        <v>4807.3457035800102</v>
      </c>
      <c r="AB4448" s="6">
        <v>3646.31689537067</v>
      </c>
      <c r="AC4448" s="6">
        <v>74.871691142639193</v>
      </c>
      <c r="AF4448" s="24" t="s">
        <v>8374</v>
      </c>
      <c r="AG4448" s="24" t="s">
        <v>212</v>
      </c>
      <c r="AH4448" s="25">
        <v>6870.0176815179202</v>
      </c>
      <c r="AI4448" s="25">
        <v>7556.2387152098299</v>
      </c>
      <c r="AJ4448" s="25">
        <v>58.760909908649801</v>
      </c>
    </row>
    <row r="4449" spans="25:36" x14ac:dyDescent="0.2">
      <c r="Y4449" t="s">
        <v>8394</v>
      </c>
      <c r="Z4449" t="s">
        <v>212</v>
      </c>
      <c r="AA4449" s="6">
        <v>4809.37287118318</v>
      </c>
      <c r="AB4449" s="6">
        <v>3823.7188416440799</v>
      </c>
      <c r="AC4449" s="6">
        <v>72.756425656848506</v>
      </c>
      <c r="AF4449" s="24" t="s">
        <v>8809</v>
      </c>
      <c r="AG4449" s="24" t="s">
        <v>212</v>
      </c>
      <c r="AH4449" s="25">
        <v>7845.5306920012599</v>
      </c>
      <c r="AI4449" s="25">
        <v>7562.9155026635699</v>
      </c>
      <c r="AJ4449" s="25">
        <v>65.244526154371997</v>
      </c>
    </row>
    <row r="4450" spans="25:36" x14ac:dyDescent="0.2">
      <c r="Y4450" t="s">
        <v>8396</v>
      </c>
      <c r="Z4450" t="s">
        <v>212</v>
      </c>
      <c r="AA4450" s="6">
        <v>4809.6830899415099</v>
      </c>
      <c r="AB4450" s="6">
        <v>4067.52595548011</v>
      </c>
      <c r="AC4450" s="6">
        <v>62.877511704020499</v>
      </c>
      <c r="AF4450" s="24" t="s">
        <v>9562</v>
      </c>
      <c r="AG4450" s="24" t="s">
        <v>212</v>
      </c>
      <c r="AH4450" s="25">
        <v>12625.332458451499</v>
      </c>
      <c r="AI4450" s="25">
        <v>7580.78449811266</v>
      </c>
      <c r="AJ4450" s="25">
        <v>124.893135130709</v>
      </c>
    </row>
    <row r="4451" spans="25:36" x14ac:dyDescent="0.2">
      <c r="Y4451" t="s">
        <v>8398</v>
      </c>
      <c r="Z4451" t="s">
        <v>212</v>
      </c>
      <c r="AA4451" s="6">
        <v>4816.0413683391898</v>
      </c>
      <c r="AB4451" s="6">
        <v>1372.1727615258301</v>
      </c>
      <c r="AC4451" s="6">
        <v>247.81441621534699</v>
      </c>
      <c r="AF4451" s="24" t="s">
        <v>9278</v>
      </c>
      <c r="AG4451" s="24" t="s">
        <v>212</v>
      </c>
      <c r="AH4451" s="25">
        <v>9043.7602636176507</v>
      </c>
      <c r="AI4451" s="25">
        <v>7581.5149379712302</v>
      </c>
      <c r="AJ4451" s="25">
        <v>55.076352794320499</v>
      </c>
    </row>
    <row r="4452" spans="25:36" x14ac:dyDescent="0.2">
      <c r="Y4452" t="s">
        <v>8400</v>
      </c>
      <c r="Z4452" t="s">
        <v>212</v>
      </c>
      <c r="AA4452" s="6">
        <v>4817.7068754811298</v>
      </c>
      <c r="AB4452" s="6">
        <v>3614.2347930247101</v>
      </c>
      <c r="AC4452" s="6">
        <v>63.849263461670901</v>
      </c>
      <c r="AF4452" s="24" t="s">
        <v>8554</v>
      </c>
      <c r="AG4452" s="24" t="s">
        <v>212</v>
      </c>
      <c r="AH4452" s="25">
        <v>7607.6300264838501</v>
      </c>
      <c r="AI4452" s="25">
        <v>7581.8741710000004</v>
      </c>
      <c r="AJ4452" s="25">
        <v>52.919643634022101</v>
      </c>
    </row>
    <row r="4453" spans="25:36" x14ac:dyDescent="0.2">
      <c r="Y4453" t="s">
        <v>8402</v>
      </c>
      <c r="Z4453" t="s">
        <v>212</v>
      </c>
      <c r="AA4453" s="6">
        <v>4819.1035755703997</v>
      </c>
      <c r="AB4453" s="6">
        <v>2806.8318446603898</v>
      </c>
      <c r="AC4453" s="6">
        <v>138.68112330601201</v>
      </c>
      <c r="AF4453" s="24" t="s">
        <v>9235</v>
      </c>
      <c r="AG4453" s="24" t="s">
        <v>212</v>
      </c>
      <c r="AH4453" s="25">
        <v>11611.4684713762</v>
      </c>
      <c r="AI4453" s="25">
        <v>7590.2385456293996</v>
      </c>
      <c r="AJ4453" s="25">
        <v>91.241823229524101</v>
      </c>
    </row>
    <row r="4454" spans="25:36" x14ac:dyDescent="0.2">
      <c r="Y4454" t="s">
        <v>8404</v>
      </c>
      <c r="Z4454" t="s">
        <v>212</v>
      </c>
      <c r="AA4454" s="6">
        <v>4821.6117049812901</v>
      </c>
      <c r="AB4454" s="6">
        <v>5093.8671517702096</v>
      </c>
      <c r="AC4454" s="6">
        <v>64.200403026872294</v>
      </c>
      <c r="AF4454" s="24" t="s">
        <v>8604</v>
      </c>
      <c r="AG4454" s="24" t="s">
        <v>212</v>
      </c>
      <c r="AH4454" s="25">
        <v>7342.7842500420702</v>
      </c>
      <c r="AI4454" s="25">
        <v>7596.3189588390997</v>
      </c>
      <c r="AJ4454" s="25">
        <v>46.697397341686496</v>
      </c>
    </row>
    <row r="4455" spans="25:36" x14ac:dyDescent="0.2">
      <c r="Y4455" t="s">
        <v>8406</v>
      </c>
      <c r="Z4455" t="s">
        <v>212</v>
      </c>
      <c r="AA4455" s="6">
        <v>4827.8042589117604</v>
      </c>
      <c r="AB4455" s="6">
        <v>4844.1849992424004</v>
      </c>
      <c r="AC4455" s="6">
        <v>63.695071333839998</v>
      </c>
      <c r="AF4455" s="24" t="s">
        <v>8108</v>
      </c>
      <c r="AG4455" s="24" t="s">
        <v>212</v>
      </c>
      <c r="AH4455" s="25">
        <v>6896.6564573022297</v>
      </c>
      <c r="AI4455" s="25">
        <v>7603.5537010800999</v>
      </c>
      <c r="AJ4455" s="25">
        <v>49.718711765982803</v>
      </c>
    </row>
    <row r="4456" spans="25:36" x14ac:dyDescent="0.2">
      <c r="Y4456" t="s">
        <v>8408</v>
      </c>
      <c r="Z4456" t="s">
        <v>212</v>
      </c>
      <c r="AA4456" s="6">
        <v>4836.5380211006404</v>
      </c>
      <c r="AB4456" s="6">
        <v>796.54370723811098</v>
      </c>
      <c r="AC4456" s="6">
        <v>176.642890955377</v>
      </c>
      <c r="AF4456" s="24" t="s">
        <v>8783</v>
      </c>
      <c r="AG4456" s="24" t="s">
        <v>212</v>
      </c>
      <c r="AH4456" s="25">
        <v>12006.071068951</v>
      </c>
      <c r="AI4456" s="25">
        <v>7609.8928239967399</v>
      </c>
      <c r="AJ4456" s="25">
        <v>109.646703480889</v>
      </c>
    </row>
    <row r="4457" spans="25:36" x14ac:dyDescent="0.2">
      <c r="Y4457" t="s">
        <v>8410</v>
      </c>
      <c r="Z4457" t="s">
        <v>212</v>
      </c>
      <c r="AA4457" s="6">
        <v>4839.6748760974697</v>
      </c>
      <c r="AB4457" s="6">
        <v>3747.2937513697202</v>
      </c>
      <c r="AC4457" s="6">
        <v>80.118237147772106</v>
      </c>
      <c r="AF4457" s="24" t="s">
        <v>8653</v>
      </c>
      <c r="AG4457" s="24" t="s">
        <v>212</v>
      </c>
      <c r="AH4457" s="25">
        <v>7603.6375897038197</v>
      </c>
      <c r="AI4457" s="25">
        <v>7611.4425012915699</v>
      </c>
      <c r="AJ4457" s="25">
        <v>37.665543823901501</v>
      </c>
    </row>
    <row r="4458" spans="25:36" x14ac:dyDescent="0.2">
      <c r="Y4458" t="s">
        <v>8412</v>
      </c>
      <c r="Z4458" t="s">
        <v>212</v>
      </c>
      <c r="AA4458" s="6">
        <v>4842.0541397560901</v>
      </c>
      <c r="AB4458" s="6">
        <v>2926.99406667925</v>
      </c>
      <c r="AC4458" s="6">
        <v>75.997435553794503</v>
      </c>
      <c r="AF4458" s="24" t="s">
        <v>9009</v>
      </c>
      <c r="AG4458" s="24" t="s">
        <v>212</v>
      </c>
      <c r="AH4458" s="25">
        <v>8122.7308546518998</v>
      </c>
      <c r="AI4458" s="25">
        <v>7615.2046090986996</v>
      </c>
      <c r="AJ4458" s="25">
        <v>51.7184793945313</v>
      </c>
    </row>
    <row r="4459" spans="25:36" x14ac:dyDescent="0.2">
      <c r="Y4459" t="s">
        <v>8414</v>
      </c>
      <c r="Z4459" t="s">
        <v>212</v>
      </c>
      <c r="AA4459" s="6">
        <v>4852.0608061250696</v>
      </c>
      <c r="AB4459" s="6">
        <v>1571.46037246223</v>
      </c>
      <c r="AC4459" s="6">
        <v>146.99970656404699</v>
      </c>
      <c r="AF4459" s="24" t="s">
        <v>8811</v>
      </c>
      <c r="AG4459" s="24" t="s">
        <v>212</v>
      </c>
      <c r="AH4459" s="25">
        <v>10222.2641052167</v>
      </c>
      <c r="AI4459" s="25">
        <v>7616.7796067854097</v>
      </c>
      <c r="AJ4459" s="25">
        <v>90.001017552473201</v>
      </c>
    </row>
    <row r="4460" spans="25:36" x14ac:dyDescent="0.2">
      <c r="Y4460" t="s">
        <v>8416</v>
      </c>
      <c r="Z4460" t="s">
        <v>212</v>
      </c>
      <c r="AA4460" s="6">
        <v>4858.3038218615002</v>
      </c>
      <c r="AB4460" s="6">
        <v>3575.7815451032802</v>
      </c>
      <c r="AC4460" s="6">
        <v>86.101620758007599</v>
      </c>
      <c r="AF4460" s="24" t="s">
        <v>9174</v>
      </c>
      <c r="AG4460" s="24" t="s">
        <v>212</v>
      </c>
      <c r="AH4460" s="25">
        <v>9350.4539114993295</v>
      </c>
      <c r="AI4460" s="25">
        <v>7619.6742313488703</v>
      </c>
      <c r="AJ4460" s="25">
        <v>80.808380020834406</v>
      </c>
    </row>
    <row r="4461" spans="25:36" x14ac:dyDescent="0.2">
      <c r="Y4461" t="s">
        <v>8418</v>
      </c>
      <c r="Z4461" t="s">
        <v>212</v>
      </c>
      <c r="AA4461" s="6">
        <v>4864.6270882530898</v>
      </c>
      <c r="AB4461" s="6">
        <v>4455.0170446885404</v>
      </c>
      <c r="AC4461" s="6">
        <v>67.629176107672507</v>
      </c>
      <c r="AF4461" s="24" t="s">
        <v>7698</v>
      </c>
      <c r="AG4461" s="24" t="s">
        <v>212</v>
      </c>
      <c r="AH4461" s="25">
        <v>7677</v>
      </c>
      <c r="AI4461" s="25">
        <v>7677</v>
      </c>
      <c r="AJ4461" s="25"/>
    </row>
    <row r="4462" spans="25:36" x14ac:dyDescent="0.2">
      <c r="Y4462" t="s">
        <v>8420</v>
      </c>
      <c r="Z4462" t="s">
        <v>212</v>
      </c>
      <c r="AA4462" s="6">
        <v>4864.9127615548996</v>
      </c>
      <c r="AB4462" s="6">
        <v>3863.357305</v>
      </c>
      <c r="AC4462" s="6">
        <v>78.193153581887998</v>
      </c>
      <c r="AF4462" s="24" t="s">
        <v>8901</v>
      </c>
      <c r="AG4462" s="24" t="s">
        <v>212</v>
      </c>
      <c r="AH4462" s="25">
        <v>21259.1832074175</v>
      </c>
      <c r="AI4462" s="25">
        <v>7695.8519004166701</v>
      </c>
      <c r="AJ4462" s="25">
        <v>239.142777497091</v>
      </c>
    </row>
    <row r="4463" spans="25:36" x14ac:dyDescent="0.2">
      <c r="Y4463" t="s">
        <v>8422</v>
      </c>
      <c r="Z4463" t="s">
        <v>212</v>
      </c>
      <c r="AA4463" s="6">
        <v>4868.2278589225198</v>
      </c>
      <c r="AB4463" s="6">
        <v>3060.6239597625299</v>
      </c>
      <c r="AC4463" s="6">
        <v>157.042907790583</v>
      </c>
      <c r="AF4463" s="24" t="s">
        <v>9109</v>
      </c>
      <c r="AG4463" s="24" t="s">
        <v>212</v>
      </c>
      <c r="AH4463" s="25">
        <v>9035.7407422537108</v>
      </c>
      <c r="AI4463" s="25">
        <v>7707.2957060674898</v>
      </c>
      <c r="AJ4463" s="25">
        <v>57.641962166871203</v>
      </c>
    </row>
    <row r="4464" spans="25:36" x14ac:dyDescent="0.2">
      <c r="Y4464" t="s">
        <v>8423</v>
      </c>
      <c r="Z4464" t="s">
        <v>212</v>
      </c>
      <c r="AA4464" s="6">
        <v>4874.0075726764699</v>
      </c>
      <c r="AB4464" s="6">
        <v>2981.6277630928498</v>
      </c>
      <c r="AC4464" s="6">
        <v>97.696056030382096</v>
      </c>
      <c r="AF4464" s="24" t="s">
        <v>8378</v>
      </c>
      <c r="AG4464" s="24" t="s">
        <v>212</v>
      </c>
      <c r="AH4464" s="25">
        <v>11069.8027973887</v>
      </c>
      <c r="AI4464" s="25">
        <v>7712.5033929720803</v>
      </c>
      <c r="AJ4464" s="25">
        <v>129.37989026372401</v>
      </c>
    </row>
    <row r="4465" spans="25:36" x14ac:dyDescent="0.2">
      <c r="Y4465" t="s">
        <v>8425</v>
      </c>
      <c r="Z4465" t="s">
        <v>212</v>
      </c>
      <c r="AA4465" s="6">
        <v>4877.6317087768202</v>
      </c>
      <c r="AB4465" s="6">
        <v>2752.3348689355298</v>
      </c>
      <c r="AC4465" s="6">
        <v>113.407380597859</v>
      </c>
      <c r="AF4465" s="24" t="s">
        <v>8096</v>
      </c>
      <c r="AG4465" s="24" t="s">
        <v>212</v>
      </c>
      <c r="AH4465" s="25">
        <v>8122.2503239921898</v>
      </c>
      <c r="AI4465" s="25">
        <v>7723.4693423697699</v>
      </c>
      <c r="AJ4465" s="25">
        <v>98.402537457347194</v>
      </c>
    </row>
    <row r="4466" spans="25:36" x14ac:dyDescent="0.2">
      <c r="Y4466" t="s">
        <v>8427</v>
      </c>
      <c r="Z4466" t="s">
        <v>212</v>
      </c>
      <c r="AA4466" s="6">
        <v>4890.8968324996204</v>
      </c>
      <c r="AB4466" s="6">
        <v>4596.5757484931701</v>
      </c>
      <c r="AC4466" s="6">
        <v>52.3114142112886</v>
      </c>
      <c r="AF4466" s="24" t="s">
        <v>8367</v>
      </c>
      <c r="AG4466" s="24" t="s">
        <v>212</v>
      </c>
      <c r="AH4466" s="25">
        <v>7530.0121313250502</v>
      </c>
      <c r="AI4466" s="25">
        <v>7725.8302432055698</v>
      </c>
      <c r="AJ4466" s="25">
        <v>38.843881182090797</v>
      </c>
    </row>
    <row r="4467" spans="25:36" x14ac:dyDescent="0.2">
      <c r="Y4467" t="s">
        <v>8429</v>
      </c>
      <c r="Z4467" t="s">
        <v>212</v>
      </c>
      <c r="AA4467" s="6">
        <v>4899.8865498397299</v>
      </c>
      <c r="AB4467" s="6">
        <v>3932.6912287407899</v>
      </c>
      <c r="AC4467" s="6">
        <v>74.305797258527903</v>
      </c>
      <c r="AF4467" s="24" t="s">
        <v>9145</v>
      </c>
      <c r="AG4467" s="24" t="s">
        <v>274</v>
      </c>
      <c r="AH4467" s="25">
        <v>7728</v>
      </c>
      <c r="AI4467" s="25">
        <v>7728</v>
      </c>
      <c r="AJ4467" s="25"/>
    </row>
    <row r="4468" spans="25:36" x14ac:dyDescent="0.2">
      <c r="Y4468" t="s">
        <v>8431</v>
      </c>
      <c r="Z4468" t="s">
        <v>212</v>
      </c>
      <c r="AA4468" s="6">
        <v>4901.4100319409299</v>
      </c>
      <c r="AB4468" s="6">
        <v>4140.0592459999998</v>
      </c>
      <c r="AC4468" s="6">
        <v>75.739787823378705</v>
      </c>
      <c r="AF4468" s="24" t="s">
        <v>9277</v>
      </c>
      <c r="AG4468" s="24" t="s">
        <v>212</v>
      </c>
      <c r="AH4468" s="25">
        <v>12303.3256787391</v>
      </c>
      <c r="AI4468" s="25">
        <v>7728.1536678224602</v>
      </c>
      <c r="AJ4468" s="25">
        <v>125.175172949386</v>
      </c>
    </row>
    <row r="4469" spans="25:36" x14ac:dyDescent="0.2">
      <c r="Y4469" t="s">
        <v>8433</v>
      </c>
      <c r="Z4469" t="s">
        <v>212</v>
      </c>
      <c r="AA4469" s="6">
        <v>4904.2931963465899</v>
      </c>
      <c r="AB4469" s="6">
        <v>2715.4274155677599</v>
      </c>
      <c r="AC4469" s="6">
        <v>107.367429281558</v>
      </c>
      <c r="AF4469" s="24" t="s">
        <v>9253</v>
      </c>
      <c r="AG4469" s="24" t="s">
        <v>212</v>
      </c>
      <c r="AH4469" s="25">
        <v>12336.477761743899</v>
      </c>
      <c r="AI4469" s="25">
        <v>7747.9615997171604</v>
      </c>
      <c r="AJ4469" s="25">
        <v>107.233023221461</v>
      </c>
    </row>
    <row r="4470" spans="25:36" x14ac:dyDescent="0.2">
      <c r="Y4470" t="s">
        <v>8435</v>
      </c>
      <c r="Z4470" t="s">
        <v>212</v>
      </c>
      <c r="AA4470" s="6">
        <v>4910.1069263159397</v>
      </c>
      <c r="AB4470" s="6">
        <v>5398.8785749999997</v>
      </c>
      <c r="AC4470" s="6">
        <v>45.387824021730403</v>
      </c>
      <c r="AF4470" s="24" t="s">
        <v>8592</v>
      </c>
      <c r="AG4470" s="24" t="s">
        <v>212</v>
      </c>
      <c r="AH4470" s="25">
        <v>8556.1795974700399</v>
      </c>
      <c r="AI4470" s="25">
        <v>7749.2016962936204</v>
      </c>
      <c r="AJ4470" s="25">
        <v>76.611058713642095</v>
      </c>
    </row>
    <row r="4471" spans="25:36" x14ac:dyDescent="0.2">
      <c r="Y4471" t="s">
        <v>8437</v>
      </c>
      <c r="Z4471" t="s">
        <v>212</v>
      </c>
      <c r="AA4471" s="6">
        <v>4917.01272322981</v>
      </c>
      <c r="AB4471" s="6">
        <v>3949.35316878396</v>
      </c>
      <c r="AC4471" s="6">
        <v>103.790029822561</v>
      </c>
      <c r="AF4471" s="24" t="s">
        <v>8445</v>
      </c>
      <c r="AG4471" s="24" t="s">
        <v>212</v>
      </c>
      <c r="AH4471" s="25">
        <v>9881.6191437424495</v>
      </c>
      <c r="AI4471" s="25">
        <v>7752.1255195698604</v>
      </c>
      <c r="AJ4471" s="25">
        <v>87.958517906828106</v>
      </c>
    </row>
    <row r="4472" spans="25:36" x14ac:dyDescent="0.2">
      <c r="Y4472" t="s">
        <v>8439</v>
      </c>
      <c r="Z4472" t="s">
        <v>212</v>
      </c>
      <c r="AA4472" s="6">
        <v>4917.4966455066497</v>
      </c>
      <c r="AB4472" s="6">
        <v>3429.3125254585502</v>
      </c>
      <c r="AC4472" s="6">
        <v>83.717152731230698</v>
      </c>
      <c r="AF4472" s="24" t="s">
        <v>9146</v>
      </c>
      <c r="AG4472" s="24" t="s">
        <v>274</v>
      </c>
      <c r="AH4472" s="25">
        <v>7763.1664763298204</v>
      </c>
      <c r="AI4472" s="25">
        <v>7763.1664763298204</v>
      </c>
      <c r="AJ4472" s="25">
        <v>77.479798123559803</v>
      </c>
    </row>
    <row r="4473" spans="25:36" x14ac:dyDescent="0.2">
      <c r="Y4473" t="s">
        <v>8441</v>
      </c>
      <c r="Z4473" t="s">
        <v>212</v>
      </c>
      <c r="AA4473" s="6">
        <v>4919.5580232467701</v>
      </c>
      <c r="AB4473" s="6">
        <v>624.76591727652897</v>
      </c>
      <c r="AC4473" s="6">
        <v>227.82365473465799</v>
      </c>
      <c r="AF4473" s="24" t="s">
        <v>8719</v>
      </c>
      <c r="AG4473" s="24" t="s">
        <v>212</v>
      </c>
      <c r="AH4473" s="25">
        <v>8274.7657801323003</v>
      </c>
      <c r="AI4473" s="25">
        <v>7788.2527861214903</v>
      </c>
      <c r="AJ4473" s="25">
        <v>63.535198165892297</v>
      </c>
    </row>
    <row r="4474" spans="25:36" x14ac:dyDescent="0.2">
      <c r="Y4474" t="s">
        <v>8443</v>
      </c>
      <c r="Z4474" t="s">
        <v>212</v>
      </c>
      <c r="AA4474" s="6">
        <v>4928.5805975577896</v>
      </c>
      <c r="AB4474" s="6">
        <v>2358.8205714999999</v>
      </c>
      <c r="AC4474" s="6">
        <v>150.845398903899</v>
      </c>
      <c r="AF4474" s="24" t="s">
        <v>9178</v>
      </c>
      <c r="AG4474" s="24" t="s">
        <v>212</v>
      </c>
      <c r="AH4474" s="25">
        <v>9451.4335459810809</v>
      </c>
      <c r="AI4474" s="25">
        <v>7788.6959571260404</v>
      </c>
      <c r="AJ4474" s="25">
        <v>56.728298304972</v>
      </c>
    </row>
    <row r="4475" spans="25:36" x14ac:dyDescent="0.2">
      <c r="Y4475" t="s">
        <v>8445</v>
      </c>
      <c r="Z4475" t="s">
        <v>212</v>
      </c>
      <c r="AA4475" s="6">
        <v>4936.0957665349797</v>
      </c>
      <c r="AB4475" s="6">
        <v>3754.6829748677001</v>
      </c>
      <c r="AC4475" s="6">
        <v>75.7500348064044</v>
      </c>
      <c r="AF4475" s="24" t="s">
        <v>8949</v>
      </c>
      <c r="AG4475" s="24" t="s">
        <v>212</v>
      </c>
      <c r="AH4475" s="25">
        <v>8734.4177835568298</v>
      </c>
      <c r="AI4475" s="25">
        <v>7790</v>
      </c>
      <c r="AJ4475" s="25">
        <v>74.733638541576795</v>
      </c>
    </row>
    <row r="4476" spans="25:36" x14ac:dyDescent="0.2">
      <c r="Y4476" t="s">
        <v>8447</v>
      </c>
      <c r="Z4476" t="s">
        <v>212</v>
      </c>
      <c r="AA4476" s="6">
        <v>4946.1191124019697</v>
      </c>
      <c r="AB4476" s="6">
        <v>4946.1191124019697</v>
      </c>
      <c r="AC4476" s="6">
        <v>95.338088895188505</v>
      </c>
      <c r="AF4476" s="24" t="s">
        <v>8723</v>
      </c>
      <c r="AG4476" s="24" t="s">
        <v>212</v>
      </c>
      <c r="AH4476" s="25">
        <v>9453.1204463399408</v>
      </c>
      <c r="AI4476" s="25">
        <v>7800.7433148191903</v>
      </c>
      <c r="AJ4476" s="25">
        <v>49.908818872990402</v>
      </c>
    </row>
    <row r="4477" spans="25:36" x14ac:dyDescent="0.2">
      <c r="Y4477" t="s">
        <v>8449</v>
      </c>
      <c r="Z4477" t="s">
        <v>212</v>
      </c>
      <c r="AA4477" s="6">
        <v>4948.9963067525196</v>
      </c>
      <c r="AB4477" s="6">
        <v>5124.4078952896698</v>
      </c>
      <c r="AC4477" s="6">
        <v>52.846282229390503</v>
      </c>
      <c r="AF4477" s="24" t="s">
        <v>8306</v>
      </c>
      <c r="AG4477" s="24" t="s">
        <v>212</v>
      </c>
      <c r="AH4477" s="25">
        <v>13649.969815676901</v>
      </c>
      <c r="AI4477" s="25">
        <v>7801.0610292102401</v>
      </c>
      <c r="AJ4477" s="25">
        <v>156.085814478245</v>
      </c>
    </row>
    <row r="4478" spans="25:36" x14ac:dyDescent="0.2">
      <c r="Y4478" t="s">
        <v>8451</v>
      </c>
      <c r="Z4478" t="s">
        <v>212</v>
      </c>
      <c r="AA4478" s="6">
        <v>4951.9764946529203</v>
      </c>
      <c r="AB4478" s="6">
        <v>3427.0827949849199</v>
      </c>
      <c r="AC4478" s="6">
        <v>113.90287557804101</v>
      </c>
      <c r="AF4478" s="24" t="s">
        <v>8938</v>
      </c>
      <c r="AG4478" s="24" t="s">
        <v>212</v>
      </c>
      <c r="AH4478" s="25">
        <v>9998.3602681705306</v>
      </c>
      <c r="AI4478" s="25">
        <v>7812.6338917717003</v>
      </c>
      <c r="AJ4478" s="25">
        <v>75.184841140112795</v>
      </c>
    </row>
    <row r="4479" spans="25:36" x14ac:dyDescent="0.2">
      <c r="Y4479" t="s">
        <v>8452</v>
      </c>
      <c r="Z4479" t="s">
        <v>212</v>
      </c>
      <c r="AA4479" s="6">
        <v>4953.0410717618397</v>
      </c>
      <c r="AB4479" s="6">
        <v>2364.1868206733898</v>
      </c>
      <c r="AC4479" s="6">
        <v>174.93250034555001</v>
      </c>
      <c r="AF4479" s="24" t="s">
        <v>8254</v>
      </c>
      <c r="AG4479" s="24" t="s">
        <v>212</v>
      </c>
      <c r="AH4479" s="25">
        <v>8844.0777891535909</v>
      </c>
      <c r="AI4479" s="25">
        <v>7815.5811585268802</v>
      </c>
      <c r="AJ4479" s="25">
        <v>58.850151458926298</v>
      </c>
    </row>
    <row r="4480" spans="25:36" x14ac:dyDescent="0.2">
      <c r="Y4480" t="s">
        <v>8454</v>
      </c>
      <c r="Z4480" t="s">
        <v>212</v>
      </c>
      <c r="AA4480" s="6">
        <v>4954.1567448656997</v>
      </c>
      <c r="AB4480" s="6">
        <v>3139.1265194861498</v>
      </c>
      <c r="AC4480" s="6">
        <v>81.973148804094393</v>
      </c>
      <c r="AF4480" s="24" t="s">
        <v>9269</v>
      </c>
      <c r="AG4480" s="24" t="s">
        <v>212</v>
      </c>
      <c r="AH4480" s="25">
        <v>9290.7061645488102</v>
      </c>
      <c r="AI4480" s="25">
        <v>7830.3944057436602</v>
      </c>
      <c r="AJ4480" s="25">
        <v>69.389621804081699</v>
      </c>
    </row>
    <row r="4481" spans="25:36" x14ac:dyDescent="0.2">
      <c r="Y4481" t="s">
        <v>8456</v>
      </c>
      <c r="Z4481" t="s">
        <v>212</v>
      </c>
      <c r="AA4481" s="6">
        <v>4958.5385968852097</v>
      </c>
      <c r="AB4481" s="6">
        <v>4573.3202161130703</v>
      </c>
      <c r="AC4481" s="6">
        <v>59.638143449451299</v>
      </c>
      <c r="AF4481" s="24" t="s">
        <v>5091</v>
      </c>
      <c r="AG4481" s="24" t="s">
        <v>274</v>
      </c>
      <c r="AH4481" s="25">
        <v>7830.9690730727398</v>
      </c>
      <c r="AI4481" s="25">
        <v>7830.9690730727398</v>
      </c>
      <c r="AJ4481" s="25"/>
    </row>
    <row r="4482" spans="25:36" x14ac:dyDescent="0.2">
      <c r="Y4482" t="s">
        <v>8458</v>
      </c>
      <c r="Z4482" t="s">
        <v>212</v>
      </c>
      <c r="AA4482" s="6">
        <v>4968.3866015229096</v>
      </c>
      <c r="AB4482" s="6">
        <v>4051.7407550862399</v>
      </c>
      <c r="AC4482" s="6">
        <v>61.409736122340497</v>
      </c>
      <c r="AF4482" s="24" t="s">
        <v>9123</v>
      </c>
      <c r="AG4482" s="24" t="s">
        <v>212</v>
      </c>
      <c r="AH4482" s="25">
        <v>8207.5726370036191</v>
      </c>
      <c r="AI4482" s="25">
        <v>7832.7843254999998</v>
      </c>
      <c r="AJ4482" s="25">
        <v>45.4000947240987</v>
      </c>
    </row>
    <row r="4483" spans="25:36" x14ac:dyDescent="0.2">
      <c r="Y4483" t="s">
        <v>8460</v>
      </c>
      <c r="Z4483" t="s">
        <v>212</v>
      </c>
      <c r="AA4483" s="6">
        <v>4975.2452269906298</v>
      </c>
      <c r="AB4483" s="6">
        <v>3873.0746116709902</v>
      </c>
      <c r="AC4483" s="6">
        <v>62.1531110715881</v>
      </c>
      <c r="AF4483" s="24" t="s">
        <v>9271</v>
      </c>
      <c r="AG4483" s="24" t="s">
        <v>212</v>
      </c>
      <c r="AH4483" s="25">
        <v>11717.188983961099</v>
      </c>
      <c r="AI4483" s="25">
        <v>7845.0898979334097</v>
      </c>
      <c r="AJ4483" s="25">
        <v>89.067370337475296</v>
      </c>
    </row>
    <row r="4484" spans="25:36" x14ac:dyDescent="0.2">
      <c r="Y4484" t="s">
        <v>8462</v>
      </c>
      <c r="Z4484" t="s">
        <v>212</v>
      </c>
      <c r="AA4484" s="6">
        <v>4976.0466075446202</v>
      </c>
      <c r="AB4484" s="6">
        <v>2357.2011990000001</v>
      </c>
      <c r="AC4484" s="6">
        <v>131.970981608919</v>
      </c>
      <c r="AF4484" s="24" t="s">
        <v>8598</v>
      </c>
      <c r="AG4484" s="24" t="s">
        <v>212</v>
      </c>
      <c r="AH4484" s="25">
        <v>8598.3842280312601</v>
      </c>
      <c r="AI4484" s="25">
        <v>7846.9144393243196</v>
      </c>
      <c r="AJ4484" s="25">
        <v>55.117500914949403</v>
      </c>
    </row>
    <row r="4485" spans="25:36" x14ac:dyDescent="0.2">
      <c r="Y4485" t="s">
        <v>8464</v>
      </c>
      <c r="Z4485" t="s">
        <v>212</v>
      </c>
      <c r="AA4485" s="6">
        <v>4978.1069711697301</v>
      </c>
      <c r="AB4485" s="6">
        <v>3407.9304485296302</v>
      </c>
      <c r="AC4485" s="6">
        <v>88.327858319102006</v>
      </c>
      <c r="AF4485" s="24" t="s">
        <v>8942</v>
      </c>
      <c r="AG4485" s="24" t="s">
        <v>212</v>
      </c>
      <c r="AH4485" s="25">
        <v>11409.0741000251</v>
      </c>
      <c r="AI4485" s="25">
        <v>7855.5234046370197</v>
      </c>
      <c r="AJ4485" s="25">
        <v>93.965772878716805</v>
      </c>
    </row>
    <row r="4486" spans="25:36" x14ac:dyDescent="0.2">
      <c r="Y4486" t="s">
        <v>8466</v>
      </c>
      <c r="Z4486" t="s">
        <v>212</v>
      </c>
      <c r="AA4486" s="6">
        <v>4980.0156256139098</v>
      </c>
      <c r="AB4486" s="6">
        <v>1647.57951464591</v>
      </c>
      <c r="AC4486" s="6">
        <v>168.67326633378701</v>
      </c>
      <c r="AF4486" s="24" t="s">
        <v>8961</v>
      </c>
      <c r="AG4486" s="24" t="s">
        <v>212</v>
      </c>
      <c r="AH4486" s="25">
        <v>9014.3763689079697</v>
      </c>
      <c r="AI4486" s="25">
        <v>7881.97378099452</v>
      </c>
      <c r="AJ4486" s="25">
        <v>74.802219819219403</v>
      </c>
    </row>
    <row r="4487" spans="25:36" x14ac:dyDescent="0.2">
      <c r="Y4487" t="s">
        <v>8468</v>
      </c>
      <c r="Z4487" t="s">
        <v>212</v>
      </c>
      <c r="AA4487" s="6">
        <v>4983.3953286071101</v>
      </c>
      <c r="AB4487" s="6">
        <v>2427.98637997183</v>
      </c>
      <c r="AC4487" s="6">
        <v>93.161494552212503</v>
      </c>
      <c r="AF4487" s="24" t="s">
        <v>8700</v>
      </c>
      <c r="AG4487" s="24" t="s">
        <v>212</v>
      </c>
      <c r="AH4487" s="25">
        <v>7888.31312949928</v>
      </c>
      <c r="AI4487" s="25">
        <v>7883.3791719999999</v>
      </c>
      <c r="AJ4487" s="25">
        <v>62.451599750619899</v>
      </c>
    </row>
    <row r="4488" spans="25:36" x14ac:dyDescent="0.2">
      <c r="Y4488" t="s">
        <v>8470</v>
      </c>
      <c r="Z4488" t="s">
        <v>212</v>
      </c>
      <c r="AA4488" s="6">
        <v>4992.8677394831102</v>
      </c>
      <c r="AB4488" s="6">
        <v>2608.37717539203</v>
      </c>
      <c r="AC4488" s="6">
        <v>91.785474876014703</v>
      </c>
      <c r="AF4488" s="24" t="s">
        <v>8703</v>
      </c>
      <c r="AG4488" s="24" t="s">
        <v>212</v>
      </c>
      <c r="AH4488" s="25">
        <v>8405.9022444897291</v>
      </c>
      <c r="AI4488" s="25">
        <v>7894.1100275460103</v>
      </c>
      <c r="AJ4488" s="25">
        <v>31.8862951657831</v>
      </c>
    </row>
    <row r="4489" spans="25:36" x14ac:dyDescent="0.2">
      <c r="Y4489" t="s">
        <v>8472</v>
      </c>
      <c r="Z4489" t="s">
        <v>212</v>
      </c>
      <c r="AA4489" s="6">
        <v>5002.9017721857399</v>
      </c>
      <c r="AB4489" s="6">
        <v>3174.9473697963799</v>
      </c>
      <c r="AC4489" s="6">
        <v>90.456652290903406</v>
      </c>
      <c r="AF4489" s="24" t="s">
        <v>8523</v>
      </c>
      <c r="AG4489" s="24" t="s">
        <v>212</v>
      </c>
      <c r="AH4489" s="25">
        <v>7120.60074244114</v>
      </c>
      <c r="AI4489" s="25">
        <v>7895</v>
      </c>
      <c r="AJ4489" s="25">
        <v>57.833277258658903</v>
      </c>
    </row>
    <row r="4490" spans="25:36" x14ac:dyDescent="0.2">
      <c r="Y4490" t="s">
        <v>8474</v>
      </c>
      <c r="Z4490" t="s">
        <v>212</v>
      </c>
      <c r="AA4490" s="6">
        <v>5007.9901773934398</v>
      </c>
      <c r="AB4490" s="6">
        <v>4467.9821810000003</v>
      </c>
      <c r="AC4490" s="6">
        <v>57.376257840076697</v>
      </c>
      <c r="AF4490" s="24" t="s">
        <v>8829</v>
      </c>
      <c r="AG4490" s="24" t="s">
        <v>212</v>
      </c>
      <c r="AH4490" s="25">
        <v>9044.4340723000205</v>
      </c>
      <c r="AI4490" s="25">
        <v>7898.1665440812303</v>
      </c>
      <c r="AJ4490" s="25">
        <v>55.7278241371977</v>
      </c>
    </row>
    <row r="4491" spans="25:36" x14ac:dyDescent="0.2">
      <c r="Y4491" t="s">
        <v>8476</v>
      </c>
      <c r="Z4491" t="s">
        <v>212</v>
      </c>
      <c r="AA4491" s="6">
        <v>5010.9159024099999</v>
      </c>
      <c r="AB4491" s="6">
        <v>3880.1497787395701</v>
      </c>
      <c r="AC4491" s="6">
        <v>56.877815226892601</v>
      </c>
      <c r="AF4491" s="24" t="s">
        <v>8056</v>
      </c>
      <c r="AG4491" s="24" t="s">
        <v>212</v>
      </c>
      <c r="AH4491" s="25">
        <v>6963.6342806678404</v>
      </c>
      <c r="AI4491" s="25">
        <v>7944.9233894151002</v>
      </c>
      <c r="AJ4491" s="25">
        <v>59.926221585888797</v>
      </c>
    </row>
    <row r="4492" spans="25:36" x14ac:dyDescent="0.2">
      <c r="Y4492" t="s">
        <v>8478</v>
      </c>
      <c r="Z4492" t="s">
        <v>212</v>
      </c>
      <c r="AA4492" s="6">
        <v>5024.2505264106203</v>
      </c>
      <c r="AB4492" s="6">
        <v>2882.9781195375399</v>
      </c>
      <c r="AC4492" s="6">
        <v>138.496087729328</v>
      </c>
      <c r="AF4492" s="24" t="s">
        <v>8677</v>
      </c>
      <c r="AG4492" s="24" t="s">
        <v>212</v>
      </c>
      <c r="AH4492" s="25">
        <v>8073.6136855861196</v>
      </c>
      <c r="AI4492" s="25">
        <v>7948.2059162536098</v>
      </c>
      <c r="AJ4492" s="25">
        <v>46.496352322484803</v>
      </c>
    </row>
    <row r="4493" spans="25:36" x14ac:dyDescent="0.2">
      <c r="Y4493" t="s">
        <v>8480</v>
      </c>
      <c r="Z4493" t="s">
        <v>212</v>
      </c>
      <c r="AA4493" s="6">
        <v>5034.1931530317697</v>
      </c>
      <c r="AB4493" s="6">
        <v>5453.3753722154997</v>
      </c>
      <c r="AC4493" s="6">
        <v>70.820312305068001</v>
      </c>
      <c r="AF4493" s="24" t="s">
        <v>9075</v>
      </c>
      <c r="AG4493" s="24" t="s">
        <v>212</v>
      </c>
      <c r="AH4493" s="25">
        <v>8617.9955972501302</v>
      </c>
      <c r="AI4493" s="25">
        <v>7948.6851474162704</v>
      </c>
      <c r="AJ4493" s="25">
        <v>59.492431282874797</v>
      </c>
    </row>
    <row r="4494" spans="25:36" x14ac:dyDescent="0.2">
      <c r="Y4494" t="s">
        <v>8482</v>
      </c>
      <c r="Z4494" t="s">
        <v>212</v>
      </c>
      <c r="AA4494" s="6">
        <v>5039.4049401820703</v>
      </c>
      <c r="AB4494" s="6">
        <v>2900</v>
      </c>
      <c r="AC4494" s="6">
        <v>87.739963647380804</v>
      </c>
      <c r="AF4494" s="24" t="s">
        <v>9133</v>
      </c>
      <c r="AG4494" s="24" t="s">
        <v>212</v>
      </c>
      <c r="AH4494" s="25">
        <v>11167.754174916499</v>
      </c>
      <c r="AI4494" s="25">
        <v>7949.8602677156096</v>
      </c>
      <c r="AJ4494" s="25">
        <v>122.194469123728</v>
      </c>
    </row>
    <row r="4495" spans="25:36" x14ac:dyDescent="0.2">
      <c r="Y4495" t="s">
        <v>8484</v>
      </c>
      <c r="Z4495" t="s">
        <v>212</v>
      </c>
      <c r="AA4495" s="6">
        <v>5039.6286047172598</v>
      </c>
      <c r="AB4495" s="6">
        <v>3209.4547267020898</v>
      </c>
      <c r="AC4495" s="6">
        <v>117.045249675482</v>
      </c>
      <c r="AF4495" s="24" t="s">
        <v>9536</v>
      </c>
      <c r="AG4495" s="24" t="s">
        <v>212</v>
      </c>
      <c r="AH4495" s="25">
        <v>13276.052880539</v>
      </c>
      <c r="AI4495" s="25">
        <v>7964.4005069489904</v>
      </c>
      <c r="AJ4495" s="25">
        <v>136.91558101292699</v>
      </c>
    </row>
    <row r="4496" spans="25:36" x14ac:dyDescent="0.2">
      <c r="Y4496" t="s">
        <v>8486</v>
      </c>
      <c r="Z4496" t="s">
        <v>212</v>
      </c>
      <c r="AA4496" s="6">
        <v>5047.0058391641096</v>
      </c>
      <c r="AB4496" s="6">
        <v>4081.98455161733</v>
      </c>
      <c r="AC4496" s="6">
        <v>75.873448984342005</v>
      </c>
      <c r="AF4496" s="24" t="s">
        <v>8517</v>
      </c>
      <c r="AG4496" s="24" t="s">
        <v>212</v>
      </c>
      <c r="AH4496" s="25">
        <v>8342.8457795822505</v>
      </c>
      <c r="AI4496" s="25">
        <v>7971.3658564999996</v>
      </c>
      <c r="AJ4496" s="25">
        <v>61.238564612486798</v>
      </c>
    </row>
    <row r="4497" spans="25:36" x14ac:dyDescent="0.2">
      <c r="Y4497" t="s">
        <v>8488</v>
      </c>
      <c r="Z4497" t="s">
        <v>212</v>
      </c>
      <c r="AA4497" s="6">
        <v>5047.6997680206796</v>
      </c>
      <c r="AB4497" s="6">
        <v>3039.31378039217</v>
      </c>
      <c r="AC4497" s="6">
        <v>111.845662907476</v>
      </c>
      <c r="AF4497" s="24" t="s">
        <v>8962</v>
      </c>
      <c r="AG4497" s="24" t="s">
        <v>212</v>
      </c>
      <c r="AH4497" s="25">
        <v>10288.490863635199</v>
      </c>
      <c r="AI4497" s="25">
        <v>7972.1074735170196</v>
      </c>
      <c r="AJ4497" s="25">
        <v>72.217939794671594</v>
      </c>
    </row>
    <row r="4498" spans="25:36" x14ac:dyDescent="0.2">
      <c r="Y4498" t="s">
        <v>8490</v>
      </c>
      <c r="Z4498" t="s">
        <v>212</v>
      </c>
      <c r="AA4498" s="6">
        <v>5058.21054152339</v>
      </c>
      <c r="AB4498" s="6">
        <v>2347.90631395321</v>
      </c>
      <c r="AC4498" s="6">
        <v>206.154603871929</v>
      </c>
      <c r="AF4498" s="24" t="s">
        <v>8866</v>
      </c>
      <c r="AG4498" s="24" t="s">
        <v>212</v>
      </c>
      <c r="AH4498" s="25">
        <v>8315.7671426857196</v>
      </c>
      <c r="AI4498" s="25">
        <v>7980.9373827773597</v>
      </c>
      <c r="AJ4498" s="25">
        <v>48.375667157181901</v>
      </c>
    </row>
    <row r="4499" spans="25:36" x14ac:dyDescent="0.2">
      <c r="Y4499" t="s">
        <v>8492</v>
      </c>
      <c r="Z4499" t="s">
        <v>212</v>
      </c>
      <c r="AA4499" s="6">
        <v>5067.6614413828602</v>
      </c>
      <c r="AB4499" s="6">
        <v>3712.9653825250898</v>
      </c>
      <c r="AC4499" s="6">
        <v>108.569515187992</v>
      </c>
      <c r="AF4499" s="24" t="s">
        <v>9747</v>
      </c>
      <c r="AG4499" s="24" t="s">
        <v>212</v>
      </c>
      <c r="AH4499" s="25">
        <v>13694.584227052501</v>
      </c>
      <c r="AI4499" s="25">
        <v>7993.9572196621602</v>
      </c>
      <c r="AJ4499" s="25">
        <v>73.866207023318907</v>
      </c>
    </row>
    <row r="4500" spans="25:36" x14ac:dyDescent="0.2">
      <c r="Y4500" t="s">
        <v>8493</v>
      </c>
      <c r="Z4500" t="s">
        <v>212</v>
      </c>
      <c r="AA4500" s="6">
        <v>5071.3822374312304</v>
      </c>
      <c r="AB4500" s="6">
        <v>4738.3403814419999</v>
      </c>
      <c r="AC4500" s="6">
        <v>65.795230115940498</v>
      </c>
      <c r="AF4500" s="24" t="s">
        <v>9115</v>
      </c>
      <c r="AG4500" s="24" t="s">
        <v>212</v>
      </c>
      <c r="AH4500" s="25">
        <v>10474.4711628323</v>
      </c>
      <c r="AI4500" s="25">
        <v>7997.9930033995597</v>
      </c>
      <c r="AJ4500" s="25">
        <v>65.734949604197197</v>
      </c>
    </row>
    <row r="4501" spans="25:36" x14ac:dyDescent="0.2">
      <c r="Y4501" t="s">
        <v>8495</v>
      </c>
      <c r="Z4501" t="s">
        <v>212</v>
      </c>
      <c r="AA4501" s="6">
        <v>5074.2987896308196</v>
      </c>
      <c r="AB4501" s="6">
        <v>4086.32671443239</v>
      </c>
      <c r="AC4501" s="6">
        <v>82.012296877255807</v>
      </c>
      <c r="AF4501" s="24" t="s">
        <v>9372</v>
      </c>
      <c r="AG4501" s="24" t="s">
        <v>212</v>
      </c>
      <c r="AH4501" s="25">
        <v>11488.277256216599</v>
      </c>
      <c r="AI4501" s="25">
        <v>8015.2395717074696</v>
      </c>
      <c r="AJ4501" s="25">
        <v>63.036075572618699</v>
      </c>
    </row>
    <row r="4502" spans="25:36" x14ac:dyDescent="0.2">
      <c r="Y4502" t="s">
        <v>8497</v>
      </c>
      <c r="Z4502" t="s">
        <v>212</v>
      </c>
      <c r="AA4502" s="6">
        <v>5078.1737660845301</v>
      </c>
      <c r="AB4502" s="6">
        <v>2117.4746175054302</v>
      </c>
      <c r="AC4502" s="6">
        <v>133.893015198689</v>
      </c>
      <c r="AF4502" s="24" t="s">
        <v>8649</v>
      </c>
      <c r="AG4502" s="24" t="s">
        <v>212</v>
      </c>
      <c r="AH4502" s="25">
        <v>7414.2963244579196</v>
      </c>
      <c r="AI4502" s="25">
        <v>8033.6201646784302</v>
      </c>
      <c r="AJ4502" s="25">
        <v>41.883750566574101</v>
      </c>
    </row>
    <row r="4503" spans="25:36" x14ac:dyDescent="0.2">
      <c r="Y4503" t="s">
        <v>8499</v>
      </c>
      <c r="Z4503" t="s">
        <v>212</v>
      </c>
      <c r="AA4503" s="6">
        <v>5093.3939557773601</v>
      </c>
      <c r="AB4503" s="6">
        <v>4391.6856821006804</v>
      </c>
      <c r="AC4503" s="6">
        <v>62.645270166116603</v>
      </c>
      <c r="AF4503" s="24" t="s">
        <v>10133</v>
      </c>
      <c r="AG4503" s="24" t="s">
        <v>212</v>
      </c>
      <c r="AH4503" s="25">
        <v>27029.828456548901</v>
      </c>
      <c r="AI4503" s="25">
        <v>8034.6826877079302</v>
      </c>
      <c r="AJ4503" s="25">
        <v>180.23493125195</v>
      </c>
    </row>
    <row r="4504" spans="25:36" x14ac:dyDescent="0.2">
      <c r="Y4504" t="s">
        <v>8500</v>
      </c>
      <c r="Z4504" t="s">
        <v>274</v>
      </c>
      <c r="AA4504" s="6">
        <v>5103.9042460302799</v>
      </c>
      <c r="AB4504" s="6">
        <v>5814.9903360913804</v>
      </c>
      <c r="AC4504" s="6">
        <v>60.770947053294101</v>
      </c>
      <c r="AF4504" s="24" t="s">
        <v>10354</v>
      </c>
      <c r="AG4504" s="24" t="s">
        <v>212</v>
      </c>
      <c r="AH4504" s="25">
        <v>52920.203411215902</v>
      </c>
      <c r="AI4504" s="25">
        <v>8036.9168203928803</v>
      </c>
      <c r="AJ4504" s="25">
        <v>335.94747238729502</v>
      </c>
    </row>
    <row r="4505" spans="25:36" x14ac:dyDescent="0.2">
      <c r="Y4505" t="s">
        <v>8502</v>
      </c>
      <c r="Z4505" t="s">
        <v>212</v>
      </c>
      <c r="AA4505" s="6">
        <v>5106.9795894612298</v>
      </c>
      <c r="AB4505" s="6">
        <v>2836.96511223678</v>
      </c>
      <c r="AC4505" s="6">
        <v>86.631770012432099</v>
      </c>
      <c r="AF4505" s="24" t="s">
        <v>9023</v>
      </c>
      <c r="AG4505" s="24" t="s">
        <v>212</v>
      </c>
      <c r="AH4505" s="25">
        <v>11107.578575047201</v>
      </c>
      <c r="AI4505" s="25">
        <v>8062.3106818742799</v>
      </c>
      <c r="AJ4505" s="25">
        <v>84.545305954887297</v>
      </c>
    </row>
    <row r="4506" spans="25:36" x14ac:dyDescent="0.2">
      <c r="Y4506" t="s">
        <v>8504</v>
      </c>
      <c r="Z4506" t="s">
        <v>212</v>
      </c>
      <c r="AA4506" s="6">
        <v>5111.6736166439796</v>
      </c>
      <c r="AB4506" s="6">
        <v>1492.28078832595</v>
      </c>
      <c r="AC4506" s="6">
        <v>201.075527544528</v>
      </c>
      <c r="AF4506" s="24" t="s">
        <v>9137</v>
      </c>
      <c r="AG4506" s="24" t="s">
        <v>212</v>
      </c>
      <c r="AH4506" s="25">
        <v>8274.0610472191293</v>
      </c>
      <c r="AI4506" s="25">
        <v>8062.66863607921</v>
      </c>
      <c r="AJ4506" s="25">
        <v>50.2578655824761</v>
      </c>
    </row>
    <row r="4507" spans="25:36" x14ac:dyDescent="0.2">
      <c r="Y4507" t="s">
        <v>8506</v>
      </c>
      <c r="Z4507" t="s">
        <v>212</v>
      </c>
      <c r="AA4507" s="6">
        <v>5112.3996579716204</v>
      </c>
      <c r="AB4507" s="6">
        <v>4620.0333313197498</v>
      </c>
      <c r="AC4507" s="6">
        <v>52.435223222798598</v>
      </c>
      <c r="AF4507" s="24" t="s">
        <v>9059</v>
      </c>
      <c r="AG4507" s="24" t="s">
        <v>212</v>
      </c>
      <c r="AH4507" s="25">
        <v>8857.3298909864607</v>
      </c>
      <c r="AI4507" s="25">
        <v>8064.8347653283399</v>
      </c>
      <c r="AJ4507" s="25">
        <v>34.640987126529403</v>
      </c>
    </row>
    <row r="4508" spans="25:36" x14ac:dyDescent="0.2">
      <c r="Y4508" t="s">
        <v>8507</v>
      </c>
      <c r="Z4508" t="s">
        <v>212</v>
      </c>
      <c r="AA4508" s="6">
        <v>5119.47840762531</v>
      </c>
      <c r="AB4508" s="6">
        <v>5109.1149001859103</v>
      </c>
      <c r="AC4508" s="6">
        <v>81.034405863076003</v>
      </c>
      <c r="AF4508" s="24" t="s">
        <v>9508</v>
      </c>
      <c r="AG4508" s="24" t="s">
        <v>212</v>
      </c>
      <c r="AH4508" s="25">
        <v>10956.772784158</v>
      </c>
      <c r="AI4508" s="25">
        <v>8066.2682328061301</v>
      </c>
      <c r="AJ4508" s="25">
        <v>113.200581991616</v>
      </c>
    </row>
    <row r="4509" spans="25:36" x14ac:dyDescent="0.2">
      <c r="Y4509" t="s">
        <v>8509</v>
      </c>
      <c r="Z4509" t="s">
        <v>212</v>
      </c>
      <c r="AA4509" s="6">
        <v>5151.6052804903402</v>
      </c>
      <c r="AB4509" s="6">
        <v>2600.0681401352599</v>
      </c>
      <c r="AC4509" s="6">
        <v>112.92902028207099</v>
      </c>
      <c r="AF4509" s="24" t="s">
        <v>8903</v>
      </c>
      <c r="AG4509" s="24" t="s">
        <v>212</v>
      </c>
      <c r="AH4509" s="25">
        <v>8542.9526982364005</v>
      </c>
      <c r="AI4509" s="25">
        <v>8067.0209047722601</v>
      </c>
      <c r="AJ4509" s="25">
        <v>71.895379709528498</v>
      </c>
    </row>
    <row r="4510" spans="25:36" x14ac:dyDescent="0.2">
      <c r="Y4510" t="s">
        <v>8511</v>
      </c>
      <c r="Z4510" t="s">
        <v>212</v>
      </c>
      <c r="AA4510" s="6">
        <v>5153.4687351857201</v>
      </c>
      <c r="AB4510" s="6">
        <v>3434.6609199631098</v>
      </c>
      <c r="AC4510" s="6">
        <v>84.800728215500698</v>
      </c>
      <c r="AF4510" s="24" t="s">
        <v>9387</v>
      </c>
      <c r="AG4510" s="24" t="s">
        <v>274</v>
      </c>
      <c r="AH4510" s="25">
        <v>11557.382118465999</v>
      </c>
      <c r="AI4510" s="25">
        <v>8069.9866245841604</v>
      </c>
      <c r="AJ4510" s="25">
        <v>115.007118390899</v>
      </c>
    </row>
    <row r="4511" spans="25:36" x14ac:dyDescent="0.2">
      <c r="Y4511" t="s">
        <v>8513</v>
      </c>
      <c r="Z4511" t="s">
        <v>212</v>
      </c>
      <c r="AA4511" s="6">
        <v>5155.5480527130003</v>
      </c>
      <c r="AB4511" s="6">
        <v>3764.7791924172502</v>
      </c>
      <c r="AC4511" s="6">
        <v>77.585169846928295</v>
      </c>
      <c r="AF4511" s="24" t="s">
        <v>9292</v>
      </c>
      <c r="AG4511" s="24" t="s">
        <v>212</v>
      </c>
      <c r="AH4511" s="25">
        <v>9388.8415581792706</v>
      </c>
      <c r="AI4511" s="25">
        <v>8079.0526704023596</v>
      </c>
      <c r="AJ4511" s="25">
        <v>66.840092988971605</v>
      </c>
    </row>
    <row r="4512" spans="25:36" x14ac:dyDescent="0.2">
      <c r="Y4512" t="s">
        <v>8515</v>
      </c>
      <c r="Z4512" t="s">
        <v>212</v>
      </c>
      <c r="AA4512" s="6">
        <v>5158.7379045395301</v>
      </c>
      <c r="AB4512" s="6">
        <v>2377.2209523700999</v>
      </c>
      <c r="AC4512" s="6">
        <v>161.46947467894</v>
      </c>
      <c r="AF4512" s="24" t="s">
        <v>9154</v>
      </c>
      <c r="AG4512" s="24" t="s">
        <v>212</v>
      </c>
      <c r="AH4512" s="25">
        <v>9745.4914927389891</v>
      </c>
      <c r="AI4512" s="25">
        <v>8102.7255651514597</v>
      </c>
      <c r="AJ4512" s="25">
        <v>62.829454731275902</v>
      </c>
    </row>
    <row r="4513" spans="25:36" x14ac:dyDescent="0.2">
      <c r="Y4513" t="s">
        <v>8517</v>
      </c>
      <c r="Z4513" t="s">
        <v>212</v>
      </c>
      <c r="AA4513" s="6">
        <v>5161.3886063039799</v>
      </c>
      <c r="AB4513" s="6">
        <v>4316.682444</v>
      </c>
      <c r="AC4513" s="6">
        <v>70.2288414007227</v>
      </c>
      <c r="AF4513" s="24" t="s">
        <v>7415</v>
      </c>
      <c r="AG4513" s="24" t="s">
        <v>212</v>
      </c>
      <c r="AH4513" s="25">
        <v>11598.0105813428</v>
      </c>
      <c r="AI4513" s="25">
        <v>8105.2110184888297</v>
      </c>
      <c r="AJ4513" s="25">
        <v>104.857563782859</v>
      </c>
    </row>
    <row r="4514" spans="25:36" x14ac:dyDescent="0.2">
      <c r="Y4514" t="s">
        <v>8519</v>
      </c>
      <c r="Z4514" t="s">
        <v>212</v>
      </c>
      <c r="AA4514" s="6">
        <v>5175.6588566361397</v>
      </c>
      <c r="AB4514" s="6">
        <v>5175.6588566361397</v>
      </c>
      <c r="AC4514" s="6">
        <v>100.907068243952</v>
      </c>
      <c r="AF4514" s="24" t="s">
        <v>8873</v>
      </c>
      <c r="AG4514" s="24" t="s">
        <v>212</v>
      </c>
      <c r="AH4514" s="25">
        <v>7991.88057377521</v>
      </c>
      <c r="AI4514" s="25">
        <v>8124.7628014248703</v>
      </c>
      <c r="AJ4514" s="25">
        <v>46.257013708763303</v>
      </c>
    </row>
    <row r="4515" spans="25:36" x14ac:dyDescent="0.2">
      <c r="Y4515" t="s">
        <v>8521</v>
      </c>
      <c r="Z4515" t="s">
        <v>212</v>
      </c>
      <c r="AA4515" s="6">
        <v>5179.5909311711202</v>
      </c>
      <c r="AB4515" s="6">
        <v>5003.4617807035102</v>
      </c>
      <c r="AC4515" s="6">
        <v>63.121409664394598</v>
      </c>
      <c r="AF4515" s="24" t="s">
        <v>8771</v>
      </c>
      <c r="AG4515" s="24" t="s">
        <v>212</v>
      </c>
      <c r="AH4515" s="25">
        <v>8146.6807207046204</v>
      </c>
      <c r="AI4515" s="25">
        <v>8124.8386997979196</v>
      </c>
      <c r="AJ4515" s="25">
        <v>45.948736469002299</v>
      </c>
    </row>
    <row r="4516" spans="25:36" x14ac:dyDescent="0.2">
      <c r="Y4516" t="s">
        <v>8523</v>
      </c>
      <c r="Z4516" t="s">
        <v>212</v>
      </c>
      <c r="AA4516" s="6">
        <v>5181.5894423203299</v>
      </c>
      <c r="AB4516" s="6">
        <v>2960.4254170161498</v>
      </c>
      <c r="AC4516" s="6">
        <v>108.06471070855</v>
      </c>
      <c r="AF4516" s="24" t="s">
        <v>9013</v>
      </c>
      <c r="AG4516" s="24" t="s">
        <v>212</v>
      </c>
      <c r="AH4516" s="25">
        <v>11564.8434869557</v>
      </c>
      <c r="AI4516" s="25">
        <v>8138.7363393121204</v>
      </c>
      <c r="AJ4516" s="25">
        <v>98.162484065215494</v>
      </c>
    </row>
    <row r="4517" spans="25:36" x14ac:dyDescent="0.2">
      <c r="Y4517" t="s">
        <v>8525</v>
      </c>
      <c r="Z4517" t="s">
        <v>212</v>
      </c>
      <c r="AA4517" s="6">
        <v>5195.1121834861597</v>
      </c>
      <c r="AB4517" s="6">
        <v>5493.8636702289396</v>
      </c>
      <c r="AC4517" s="6">
        <v>67.832662747949897</v>
      </c>
      <c r="AF4517" s="24" t="s">
        <v>8781</v>
      </c>
      <c r="AG4517" s="24" t="s">
        <v>212</v>
      </c>
      <c r="AH4517" s="25">
        <v>8060.0781859181598</v>
      </c>
      <c r="AI4517" s="25">
        <v>8150.9177293790099</v>
      </c>
      <c r="AJ4517" s="25">
        <v>47.851495007683397</v>
      </c>
    </row>
    <row r="4518" spans="25:36" x14ac:dyDescent="0.2">
      <c r="Y4518" t="s">
        <v>8527</v>
      </c>
      <c r="Z4518" t="s">
        <v>212</v>
      </c>
      <c r="AA4518" s="6">
        <v>5196.1367686534204</v>
      </c>
      <c r="AB4518" s="6">
        <v>4525.7146053602401</v>
      </c>
      <c r="AC4518" s="6">
        <v>57.291125380886299</v>
      </c>
      <c r="AF4518" s="24" t="s">
        <v>8759</v>
      </c>
      <c r="AG4518" s="24" t="s">
        <v>212</v>
      </c>
      <c r="AH4518" s="25">
        <v>8487.5581576409204</v>
      </c>
      <c r="AI4518" s="25">
        <v>8168.2841517936904</v>
      </c>
      <c r="AJ4518" s="25">
        <v>58.872312481261901</v>
      </c>
    </row>
    <row r="4519" spans="25:36" x14ac:dyDescent="0.2">
      <c r="Y4519" t="s">
        <v>8529</v>
      </c>
      <c r="Z4519" t="s">
        <v>212</v>
      </c>
      <c r="AA4519" s="6">
        <v>5200.6676569716501</v>
      </c>
      <c r="AB4519" s="6">
        <v>3306.9948525025102</v>
      </c>
      <c r="AC4519" s="6">
        <v>93.488763158334606</v>
      </c>
      <c r="AF4519" s="24" t="s">
        <v>9342</v>
      </c>
      <c r="AG4519" s="24" t="s">
        <v>212</v>
      </c>
      <c r="AH4519" s="25">
        <v>17349.320779239599</v>
      </c>
      <c r="AI4519" s="25">
        <v>8209.5920662563094</v>
      </c>
      <c r="AJ4519" s="25">
        <v>167.059008013187</v>
      </c>
    </row>
    <row r="4520" spans="25:36" x14ac:dyDescent="0.2">
      <c r="Y4520" t="s">
        <v>8531</v>
      </c>
      <c r="Z4520" t="s">
        <v>212</v>
      </c>
      <c r="AA4520" s="6">
        <v>5201.6702858665103</v>
      </c>
      <c r="AB4520" s="6">
        <v>4242.6629207833403</v>
      </c>
      <c r="AC4520" s="6">
        <v>88.025084655273503</v>
      </c>
      <c r="AF4520" s="24" t="s">
        <v>8972</v>
      </c>
      <c r="AG4520" s="24" t="s">
        <v>212</v>
      </c>
      <c r="AH4520" s="25">
        <v>8218.0635326039992</v>
      </c>
      <c r="AI4520" s="25">
        <v>8213.8671979386199</v>
      </c>
      <c r="AJ4520" s="25">
        <v>38.254461411823002</v>
      </c>
    </row>
    <row r="4521" spans="25:36" x14ac:dyDescent="0.2">
      <c r="Y4521" t="s">
        <v>8533</v>
      </c>
      <c r="Z4521" t="s">
        <v>212</v>
      </c>
      <c r="AA4521" s="6">
        <v>5210.1546681339496</v>
      </c>
      <c r="AB4521" s="6">
        <v>2669.85065337786</v>
      </c>
      <c r="AC4521" s="6">
        <v>150.76054327243199</v>
      </c>
      <c r="AF4521" s="24" t="s">
        <v>8836</v>
      </c>
      <c r="AG4521" s="24" t="s">
        <v>212</v>
      </c>
      <c r="AH4521" s="25">
        <v>7722.0689847999502</v>
      </c>
      <c r="AI4521" s="25">
        <v>8225.0778044543695</v>
      </c>
      <c r="AJ4521" s="25">
        <v>45.767347947933899</v>
      </c>
    </row>
    <row r="4522" spans="25:36" x14ac:dyDescent="0.2">
      <c r="Y4522" t="s">
        <v>8535</v>
      </c>
      <c r="Z4522" t="s">
        <v>212</v>
      </c>
      <c r="AA4522" s="6">
        <v>5215.3213423203097</v>
      </c>
      <c r="AB4522" s="6">
        <v>1373.4649323671299</v>
      </c>
      <c r="AC4522" s="6">
        <v>197.64005271743</v>
      </c>
      <c r="AF4522" s="24" t="s">
        <v>9442</v>
      </c>
      <c r="AG4522" s="24" t="s">
        <v>212</v>
      </c>
      <c r="AH4522" s="25">
        <v>14361.424692374099</v>
      </c>
      <c r="AI4522" s="25">
        <v>8227.8443281073596</v>
      </c>
      <c r="AJ4522" s="25">
        <v>124.323391789407</v>
      </c>
    </row>
    <row r="4523" spans="25:36" x14ac:dyDescent="0.2">
      <c r="Y4523" t="s">
        <v>8537</v>
      </c>
      <c r="Z4523" t="s">
        <v>212</v>
      </c>
      <c r="AA4523" s="6">
        <v>5217.3016579259702</v>
      </c>
      <c r="AB4523" s="6">
        <v>1388.0020545580201</v>
      </c>
      <c r="AC4523" s="6">
        <v>150.72055144132099</v>
      </c>
      <c r="AF4523" s="24" t="s">
        <v>8610</v>
      </c>
      <c r="AG4523" s="24" t="s">
        <v>212</v>
      </c>
      <c r="AH4523" s="25">
        <v>6676.5958905225198</v>
      </c>
      <c r="AI4523" s="25">
        <v>8228.2311256340399</v>
      </c>
      <c r="AJ4523" s="25">
        <v>56.612917115886702</v>
      </c>
    </row>
    <row r="4524" spans="25:36" x14ac:dyDescent="0.2">
      <c r="Y4524" t="s">
        <v>8538</v>
      </c>
      <c r="Z4524" t="s">
        <v>212</v>
      </c>
      <c r="AA4524" s="6">
        <v>5222.1304868679799</v>
      </c>
      <c r="AB4524" s="6">
        <v>4008.9374017957002</v>
      </c>
      <c r="AC4524" s="6">
        <v>64.221003050939203</v>
      </c>
      <c r="AF4524" s="24" t="s">
        <v>9368</v>
      </c>
      <c r="AG4524" s="24" t="s">
        <v>212</v>
      </c>
      <c r="AH4524" s="25">
        <v>9831.1930409619908</v>
      </c>
      <c r="AI4524" s="25">
        <v>8230.6306041225798</v>
      </c>
      <c r="AJ4524" s="25">
        <v>55.687525344741701</v>
      </c>
    </row>
    <row r="4525" spans="25:36" x14ac:dyDescent="0.2">
      <c r="Y4525" t="s">
        <v>8540</v>
      </c>
      <c r="Z4525" t="s">
        <v>212</v>
      </c>
      <c r="AA4525" s="6">
        <v>5223.5894726648203</v>
      </c>
      <c r="AB4525" s="6">
        <v>2853.32454972713</v>
      </c>
      <c r="AC4525" s="6">
        <v>141.47429561047801</v>
      </c>
      <c r="AF4525" s="24" t="s">
        <v>9237</v>
      </c>
      <c r="AG4525" s="24" t="s">
        <v>212</v>
      </c>
      <c r="AH4525" s="25">
        <v>12535.0898151122</v>
      </c>
      <c r="AI4525" s="25">
        <v>8232.8970268349003</v>
      </c>
      <c r="AJ4525" s="25">
        <v>79.200948756113903</v>
      </c>
    </row>
    <row r="4526" spans="25:36" x14ac:dyDescent="0.2">
      <c r="Y4526" t="s">
        <v>8542</v>
      </c>
      <c r="Z4526" t="s">
        <v>212</v>
      </c>
      <c r="AA4526" s="6">
        <v>5224.6194564814195</v>
      </c>
      <c r="AB4526" s="6">
        <v>2457.4157613246998</v>
      </c>
      <c r="AC4526" s="6">
        <v>117.516952318116</v>
      </c>
      <c r="AF4526" s="24" t="s">
        <v>9057</v>
      </c>
      <c r="AG4526" s="24" t="s">
        <v>212</v>
      </c>
      <c r="AH4526" s="25">
        <v>9170.9522733420308</v>
      </c>
      <c r="AI4526" s="25">
        <v>8237.9090634748209</v>
      </c>
      <c r="AJ4526" s="25">
        <v>63.280917210437103</v>
      </c>
    </row>
    <row r="4527" spans="25:36" x14ac:dyDescent="0.2">
      <c r="Y4527" t="s">
        <v>8544</v>
      </c>
      <c r="Z4527" t="s">
        <v>212</v>
      </c>
      <c r="AA4527" s="6">
        <v>5230.9044397248699</v>
      </c>
      <c r="AB4527" s="6">
        <v>4217.63831132836</v>
      </c>
      <c r="AC4527" s="6">
        <v>77.309235859724595</v>
      </c>
      <c r="AF4527" s="24" t="s">
        <v>8711</v>
      </c>
      <c r="AG4527" s="24" t="s">
        <v>212</v>
      </c>
      <c r="AH4527" s="25">
        <v>8160.3236198793002</v>
      </c>
      <c r="AI4527" s="25">
        <v>8259.4474429852398</v>
      </c>
      <c r="AJ4527" s="25">
        <v>50.238140965705497</v>
      </c>
    </row>
    <row r="4528" spans="25:36" x14ac:dyDescent="0.2">
      <c r="Y4528" t="s">
        <v>8546</v>
      </c>
      <c r="Z4528" t="s">
        <v>212</v>
      </c>
      <c r="AA4528" s="6">
        <v>5231.88444131304</v>
      </c>
      <c r="AB4528" s="6">
        <v>4005.9893399215798</v>
      </c>
      <c r="AC4528" s="6">
        <v>70.295694953482894</v>
      </c>
      <c r="AF4528" s="24" t="s">
        <v>9378</v>
      </c>
      <c r="AG4528" s="24" t="s">
        <v>212</v>
      </c>
      <c r="AH4528" s="25">
        <v>9653.1855236723895</v>
      </c>
      <c r="AI4528" s="25">
        <v>8275.7368543524499</v>
      </c>
      <c r="AJ4528" s="25">
        <v>55.567394650296002</v>
      </c>
    </row>
    <row r="4529" spans="25:36" x14ac:dyDescent="0.2">
      <c r="Y4529" t="s">
        <v>8548</v>
      </c>
      <c r="Z4529" t="s">
        <v>212</v>
      </c>
      <c r="AA4529" s="6">
        <v>5232.2842990829404</v>
      </c>
      <c r="AB4529" s="6">
        <v>4841.3520013802799</v>
      </c>
      <c r="AC4529" s="6">
        <v>52.042194804057097</v>
      </c>
      <c r="AF4529" s="24" t="s">
        <v>8585</v>
      </c>
      <c r="AG4529" s="24" t="s">
        <v>212</v>
      </c>
      <c r="AH4529" s="25">
        <v>8306.8806845395302</v>
      </c>
      <c r="AI4529" s="25">
        <v>8288.3172851319196</v>
      </c>
      <c r="AJ4529" s="25">
        <v>34.983889414715499</v>
      </c>
    </row>
    <row r="4530" spans="25:36" x14ac:dyDescent="0.2">
      <c r="Y4530" t="s">
        <v>8550</v>
      </c>
      <c r="Z4530" t="s">
        <v>212</v>
      </c>
      <c r="AA4530" s="6">
        <v>5235.2484888436202</v>
      </c>
      <c r="AB4530" s="6">
        <v>4525.4476445545997</v>
      </c>
      <c r="AC4530" s="6">
        <v>67.156919244564804</v>
      </c>
      <c r="AF4530" s="24" t="s">
        <v>9336</v>
      </c>
      <c r="AG4530" s="24" t="s">
        <v>212</v>
      </c>
      <c r="AH4530" s="25">
        <v>9684.5760056059407</v>
      </c>
      <c r="AI4530" s="25">
        <v>8293.4125958416098</v>
      </c>
      <c r="AJ4530" s="25">
        <v>60.8442917272478</v>
      </c>
    </row>
    <row r="4531" spans="25:36" x14ac:dyDescent="0.2">
      <c r="Y4531" t="s">
        <v>8552</v>
      </c>
      <c r="Z4531" t="s">
        <v>212</v>
      </c>
      <c r="AA4531" s="6">
        <v>5235.3494570605999</v>
      </c>
      <c r="AB4531" s="6">
        <v>2159.45832137561</v>
      </c>
      <c r="AC4531" s="6">
        <v>232.238296203418</v>
      </c>
      <c r="AF4531" s="24" t="s">
        <v>8924</v>
      </c>
      <c r="AG4531" s="24" t="s">
        <v>212</v>
      </c>
      <c r="AH4531" s="25">
        <v>8852.0495742891508</v>
      </c>
      <c r="AI4531" s="25">
        <v>8311.79964291953</v>
      </c>
      <c r="AJ4531" s="25">
        <v>42.195588510584003</v>
      </c>
    </row>
    <row r="4532" spans="25:36" x14ac:dyDescent="0.2">
      <c r="Y4532" t="s">
        <v>8554</v>
      </c>
      <c r="Z4532" t="s">
        <v>212</v>
      </c>
      <c r="AA4532" s="6">
        <v>5236.7721849602103</v>
      </c>
      <c r="AB4532" s="6">
        <v>3628.59606500677</v>
      </c>
      <c r="AC4532" s="6">
        <v>78.7607152394948</v>
      </c>
      <c r="AF4532" s="24" t="s">
        <v>70</v>
      </c>
      <c r="AG4532" s="24" t="s">
        <v>212</v>
      </c>
      <c r="AH4532" s="25">
        <v>126124.275762135</v>
      </c>
      <c r="AI4532" s="25">
        <v>8331.0249590668409</v>
      </c>
      <c r="AJ4532" s="25">
        <v>190.85128160983299</v>
      </c>
    </row>
    <row r="4533" spans="25:36" x14ac:dyDescent="0.2">
      <c r="Y4533" t="s">
        <v>8555</v>
      </c>
      <c r="Z4533" t="s">
        <v>212</v>
      </c>
      <c r="AA4533" s="6">
        <v>5237.6173145145603</v>
      </c>
      <c r="AB4533" s="6">
        <v>1785.75013783947</v>
      </c>
      <c r="AC4533" s="6">
        <v>189.77546922010399</v>
      </c>
      <c r="AF4533" s="24" t="s">
        <v>9221</v>
      </c>
      <c r="AG4533" s="24" t="s">
        <v>212</v>
      </c>
      <c r="AH4533" s="25">
        <v>8542.4618281360399</v>
      </c>
      <c r="AI4533" s="25">
        <v>8335.6084916384207</v>
      </c>
      <c r="AJ4533" s="25">
        <v>74.537704293800203</v>
      </c>
    </row>
    <row r="4534" spans="25:36" x14ac:dyDescent="0.2">
      <c r="Y4534" t="s">
        <v>8557</v>
      </c>
      <c r="Z4534" t="s">
        <v>212</v>
      </c>
      <c r="AA4534" s="6">
        <v>5254.2941495978203</v>
      </c>
      <c r="AB4534" s="6">
        <v>4766.7177194371498</v>
      </c>
      <c r="AC4534" s="6">
        <v>61.198637577549498</v>
      </c>
      <c r="AF4534" s="24" t="s">
        <v>9031</v>
      </c>
      <c r="AG4534" s="24" t="s">
        <v>212</v>
      </c>
      <c r="AH4534" s="25">
        <v>9135.9555856326097</v>
      </c>
      <c r="AI4534" s="25">
        <v>8337.9553944082709</v>
      </c>
      <c r="AJ4534" s="25">
        <v>57.507151800161303</v>
      </c>
    </row>
    <row r="4535" spans="25:36" x14ac:dyDescent="0.2">
      <c r="Y4535" t="s">
        <v>8559</v>
      </c>
      <c r="Z4535" t="s">
        <v>212</v>
      </c>
      <c r="AA4535" s="6">
        <v>5262.6419536991298</v>
      </c>
      <c r="AB4535" s="6">
        <v>3956.4603668087502</v>
      </c>
      <c r="AC4535" s="6">
        <v>74.812906060575401</v>
      </c>
      <c r="AF4535" s="24" t="s">
        <v>9263</v>
      </c>
      <c r="AG4535" s="24" t="s">
        <v>212</v>
      </c>
      <c r="AH4535" s="25">
        <v>9764.8457597954894</v>
      </c>
      <c r="AI4535" s="25">
        <v>8340.1681452268294</v>
      </c>
      <c r="AJ4535" s="25">
        <v>46.711892841546202</v>
      </c>
    </row>
    <row r="4536" spans="25:36" x14ac:dyDescent="0.2">
      <c r="Y4536" t="s">
        <v>8561</v>
      </c>
      <c r="Z4536" t="s">
        <v>212</v>
      </c>
      <c r="AA4536" s="6">
        <v>5265.8073141692103</v>
      </c>
      <c r="AB4536" s="6">
        <v>2486.4798409015998</v>
      </c>
      <c r="AC4536" s="6">
        <v>115.20973104197201</v>
      </c>
      <c r="AF4536" s="24" t="s">
        <v>8801</v>
      </c>
      <c r="AG4536" s="24" t="s">
        <v>212</v>
      </c>
      <c r="AH4536" s="25">
        <v>9416.5842455272195</v>
      </c>
      <c r="AI4536" s="25">
        <v>8345.8148203311794</v>
      </c>
      <c r="AJ4536" s="25">
        <v>43.394557068447803</v>
      </c>
    </row>
    <row r="4537" spans="25:36" x14ac:dyDescent="0.2">
      <c r="Y4537" t="s">
        <v>8563</v>
      </c>
      <c r="Z4537" t="s">
        <v>212</v>
      </c>
      <c r="AA4537" s="6">
        <v>5275.5954583354096</v>
      </c>
      <c r="AB4537" s="6">
        <v>1434.0388689218501</v>
      </c>
      <c r="AC4537" s="6">
        <v>171.31709766855801</v>
      </c>
      <c r="AF4537" s="24" t="s">
        <v>9344</v>
      </c>
      <c r="AG4537" s="24" t="s">
        <v>212</v>
      </c>
      <c r="AH4537" s="25">
        <v>10582.800884083799</v>
      </c>
      <c r="AI4537" s="25">
        <v>8357.1618079</v>
      </c>
      <c r="AJ4537" s="25">
        <v>63.782750853677001</v>
      </c>
    </row>
    <row r="4538" spans="25:36" x14ac:dyDescent="0.2">
      <c r="Y4538" t="s">
        <v>8565</v>
      </c>
      <c r="Z4538" t="s">
        <v>212</v>
      </c>
      <c r="AA4538" s="6">
        <v>5288.7654662701398</v>
      </c>
      <c r="AB4538" s="6">
        <v>4394.5344688020596</v>
      </c>
      <c r="AC4538" s="6">
        <v>65.937275235723007</v>
      </c>
      <c r="AF4538" s="24" t="s">
        <v>8692</v>
      </c>
      <c r="AG4538" s="24" t="s">
        <v>212</v>
      </c>
      <c r="AH4538" s="25">
        <v>8635.4452194810292</v>
      </c>
      <c r="AI4538" s="25">
        <v>8368.6089617262296</v>
      </c>
      <c r="AJ4538" s="25">
        <v>32.945216895983798</v>
      </c>
    </row>
    <row r="4539" spans="25:36" x14ac:dyDescent="0.2">
      <c r="Y4539" t="s">
        <v>8567</v>
      </c>
      <c r="Z4539" t="s">
        <v>212</v>
      </c>
      <c r="AA4539" s="6">
        <v>5294.1099253717603</v>
      </c>
      <c r="AB4539" s="6">
        <v>4095.6022902764998</v>
      </c>
      <c r="AC4539" s="6">
        <v>98.821161958427993</v>
      </c>
      <c r="AF4539" s="24" t="s">
        <v>9481</v>
      </c>
      <c r="AG4539" s="24" t="s">
        <v>212</v>
      </c>
      <c r="AH4539" s="25">
        <v>9385.0113027346106</v>
      </c>
      <c r="AI4539" s="25">
        <v>8370</v>
      </c>
      <c r="AJ4539" s="25">
        <v>68.381526773145097</v>
      </c>
    </row>
    <row r="4540" spans="25:36" x14ac:dyDescent="0.2">
      <c r="Y4540" t="s">
        <v>8569</v>
      </c>
      <c r="Z4540" t="s">
        <v>212</v>
      </c>
      <c r="AA4540" s="6">
        <v>5301.8405454105196</v>
      </c>
      <c r="AB4540" s="6">
        <v>2710</v>
      </c>
      <c r="AC4540" s="6">
        <v>148.48417273605699</v>
      </c>
      <c r="AF4540" s="24" t="s">
        <v>8916</v>
      </c>
      <c r="AG4540" s="24" t="s">
        <v>212</v>
      </c>
      <c r="AH4540" s="25">
        <v>8776.51927451546</v>
      </c>
      <c r="AI4540" s="25">
        <v>8371.8031539999993</v>
      </c>
      <c r="AJ4540" s="25">
        <v>76.949724183668195</v>
      </c>
    </row>
    <row r="4541" spans="25:36" x14ac:dyDescent="0.2">
      <c r="Y4541" t="s">
        <v>8571</v>
      </c>
      <c r="Z4541" t="s">
        <v>212</v>
      </c>
      <c r="AA4541" s="6">
        <v>5309.39566636984</v>
      </c>
      <c r="AB4541" s="6">
        <v>3790.0479771615401</v>
      </c>
      <c r="AC4541" s="6">
        <v>90.481138615053297</v>
      </c>
      <c r="AF4541" s="24" t="s">
        <v>9037</v>
      </c>
      <c r="AG4541" s="24" t="s">
        <v>212</v>
      </c>
      <c r="AH4541" s="25">
        <v>9488.9251742793404</v>
      </c>
      <c r="AI4541" s="25">
        <v>8372.8376865781593</v>
      </c>
      <c r="AJ4541" s="25">
        <v>55.3451136979876</v>
      </c>
    </row>
    <row r="4542" spans="25:36" x14ac:dyDescent="0.2">
      <c r="Y4542" t="s">
        <v>8573</v>
      </c>
      <c r="Z4542" t="s">
        <v>212</v>
      </c>
      <c r="AA4542" s="6">
        <v>5313.3095284768997</v>
      </c>
      <c r="AB4542" s="6">
        <v>2823.1868973662599</v>
      </c>
      <c r="AC4542" s="6">
        <v>91.8966118858675</v>
      </c>
      <c r="AF4542" s="24" t="s">
        <v>9131</v>
      </c>
      <c r="AG4542" s="24" t="s">
        <v>212</v>
      </c>
      <c r="AH4542" s="25">
        <v>10343.241329685899</v>
      </c>
      <c r="AI4542" s="25">
        <v>8384.9539439216605</v>
      </c>
      <c r="AJ4542" s="25">
        <v>70.775330494626701</v>
      </c>
    </row>
    <row r="4543" spans="25:36" x14ac:dyDescent="0.2">
      <c r="Y4543" t="s">
        <v>8575</v>
      </c>
      <c r="Z4543" t="s">
        <v>212</v>
      </c>
      <c r="AA4543" s="6">
        <v>5319.4820426210399</v>
      </c>
      <c r="AB4543" s="6">
        <v>3067.2726557419701</v>
      </c>
      <c r="AC4543" s="6">
        <v>92.642719876256095</v>
      </c>
      <c r="AF4543" s="24" t="s">
        <v>9425</v>
      </c>
      <c r="AG4543" s="24" t="s">
        <v>212</v>
      </c>
      <c r="AH4543" s="25">
        <v>9498.9242448327695</v>
      </c>
      <c r="AI4543" s="25">
        <v>8397.9898830132497</v>
      </c>
      <c r="AJ4543" s="25">
        <v>65.624061424814698</v>
      </c>
    </row>
    <row r="4544" spans="25:36" x14ac:dyDescent="0.2">
      <c r="Y4544" t="s">
        <v>8577</v>
      </c>
      <c r="Z4544" t="s">
        <v>212</v>
      </c>
      <c r="AA4544" s="6">
        <v>5320.3836597679901</v>
      </c>
      <c r="AB4544" s="6">
        <v>4216.7728154032002</v>
      </c>
      <c r="AC4544" s="6">
        <v>55.6128640789168</v>
      </c>
      <c r="AF4544" s="24" t="s">
        <v>8705</v>
      </c>
      <c r="AG4544" s="24" t="s">
        <v>212</v>
      </c>
      <c r="AH4544" s="25">
        <v>7240.7052240663897</v>
      </c>
      <c r="AI4544" s="25">
        <v>8406.8147270108493</v>
      </c>
      <c r="AJ4544" s="25">
        <v>51.334012261576802</v>
      </c>
    </row>
    <row r="4545" spans="25:36" x14ac:dyDescent="0.2">
      <c r="Y4545" t="s">
        <v>8579</v>
      </c>
      <c r="Z4545" t="s">
        <v>212</v>
      </c>
      <c r="AA4545" s="6">
        <v>5327.5970610254799</v>
      </c>
      <c r="AB4545" s="6">
        <v>4591.7500467142199</v>
      </c>
      <c r="AC4545" s="6">
        <v>57.359732662309099</v>
      </c>
      <c r="AF4545" s="24" t="s">
        <v>8854</v>
      </c>
      <c r="AG4545" s="24" t="s">
        <v>212</v>
      </c>
      <c r="AH4545" s="25">
        <v>8641.3803405324907</v>
      </c>
      <c r="AI4545" s="25">
        <v>8410.5335509424694</v>
      </c>
      <c r="AJ4545" s="25">
        <v>29.8474273818128</v>
      </c>
    </row>
    <row r="4546" spans="25:36" x14ac:dyDescent="0.2">
      <c r="Y4546" t="s">
        <v>8581</v>
      </c>
      <c r="Z4546" t="s">
        <v>212</v>
      </c>
      <c r="AA4546" s="6">
        <v>5329.8639538093903</v>
      </c>
      <c r="AB4546" s="6">
        <v>3691.59649225885</v>
      </c>
      <c r="AC4546" s="6">
        <v>75.026773155056205</v>
      </c>
      <c r="AF4546" s="24" t="s">
        <v>8899</v>
      </c>
      <c r="AG4546" s="24" t="s">
        <v>212</v>
      </c>
      <c r="AH4546" s="25">
        <v>8769.0838267590007</v>
      </c>
      <c r="AI4546" s="25">
        <v>8422.1100076422408</v>
      </c>
      <c r="AJ4546" s="25">
        <v>40.122430351238201</v>
      </c>
    </row>
    <row r="4547" spans="25:36" x14ac:dyDescent="0.2">
      <c r="Y4547" t="s">
        <v>8583</v>
      </c>
      <c r="Z4547" t="s">
        <v>212</v>
      </c>
      <c r="AA4547" s="6">
        <v>5335.8278102861595</v>
      </c>
      <c r="AB4547" s="6">
        <v>2098.9492113773299</v>
      </c>
      <c r="AC4547" s="6">
        <v>198.44775998082</v>
      </c>
      <c r="AF4547" s="24" t="s">
        <v>9001</v>
      </c>
      <c r="AG4547" s="24" t="s">
        <v>212</v>
      </c>
      <c r="AH4547" s="25">
        <v>8707.4634416030494</v>
      </c>
      <c r="AI4547" s="25">
        <v>8431.5883165749001</v>
      </c>
      <c r="AJ4547" s="25">
        <v>29.639780042194499</v>
      </c>
    </row>
    <row r="4548" spans="25:36" x14ac:dyDescent="0.2">
      <c r="Y4548" t="s">
        <v>8585</v>
      </c>
      <c r="Z4548" t="s">
        <v>212</v>
      </c>
      <c r="AA4548" s="6">
        <v>5338.5315441075199</v>
      </c>
      <c r="AB4548" s="6">
        <v>5177</v>
      </c>
      <c r="AC4548" s="6">
        <v>50.417791282175997</v>
      </c>
      <c r="AF4548" s="24" t="s">
        <v>8875</v>
      </c>
      <c r="AG4548" s="24" t="s">
        <v>212</v>
      </c>
      <c r="AH4548" s="25">
        <v>9167.2816770576592</v>
      </c>
      <c r="AI4548" s="25">
        <v>8445.4548207999997</v>
      </c>
      <c r="AJ4548" s="25">
        <v>67.862237973779102</v>
      </c>
    </row>
    <row r="4549" spans="25:36" x14ac:dyDescent="0.2">
      <c r="Y4549" t="s">
        <v>8587</v>
      </c>
      <c r="Z4549" t="s">
        <v>212</v>
      </c>
      <c r="AA4549" s="6">
        <v>5346.6370102918299</v>
      </c>
      <c r="AB4549" s="6">
        <v>2824.2010908561501</v>
      </c>
      <c r="AC4549" s="6">
        <v>95.994272266324103</v>
      </c>
      <c r="AF4549" s="24" t="s">
        <v>9170</v>
      </c>
      <c r="AG4549" s="24" t="s">
        <v>212</v>
      </c>
      <c r="AH4549" s="25">
        <v>11067.687276836499</v>
      </c>
      <c r="AI4549" s="25">
        <v>8450</v>
      </c>
      <c r="AJ4549" s="25">
        <v>90.869528384980597</v>
      </c>
    </row>
    <row r="4550" spans="25:36" x14ac:dyDescent="0.2">
      <c r="Y4550" t="s">
        <v>8589</v>
      </c>
      <c r="Z4550" t="s">
        <v>212</v>
      </c>
      <c r="AA4550" s="6">
        <v>5366.0686568613501</v>
      </c>
      <c r="AB4550" s="6">
        <v>2656.1794677800699</v>
      </c>
      <c r="AC4550" s="6">
        <v>103.522343618655</v>
      </c>
      <c r="AF4550" s="24" t="s">
        <v>8500</v>
      </c>
      <c r="AG4550" s="24" t="s">
        <v>274</v>
      </c>
      <c r="AH4550" s="25">
        <v>11941.574815993001</v>
      </c>
      <c r="AI4550" s="25">
        <v>8452.9807687533394</v>
      </c>
      <c r="AJ4550" s="25">
        <v>76.218845111966004</v>
      </c>
    </row>
    <row r="4551" spans="25:36" x14ac:dyDescent="0.2">
      <c r="Y4551" t="s">
        <v>8591</v>
      </c>
      <c r="Z4551" t="s">
        <v>212</v>
      </c>
      <c r="AA4551" s="6">
        <v>5372.7537286272</v>
      </c>
      <c r="AB4551" s="6">
        <v>4675.5606368856697</v>
      </c>
      <c r="AC4551" s="6">
        <v>62.463328186863201</v>
      </c>
      <c r="AF4551" s="24" t="s">
        <v>7948</v>
      </c>
      <c r="AG4551" s="24" t="s">
        <v>274</v>
      </c>
      <c r="AH4551" s="25">
        <v>8467</v>
      </c>
      <c r="AI4551" s="25">
        <v>8467</v>
      </c>
      <c r="AJ4551" s="25"/>
    </row>
    <row r="4552" spans="25:36" x14ac:dyDescent="0.2">
      <c r="Y4552" t="s">
        <v>8592</v>
      </c>
      <c r="Z4552" t="s">
        <v>212</v>
      </c>
      <c r="AA4552" s="6">
        <v>5379.6309040349897</v>
      </c>
      <c r="AB4552" s="6">
        <v>3707.30121318997</v>
      </c>
      <c r="AC4552" s="6">
        <v>116.320898434996</v>
      </c>
      <c r="AF4552" s="24" t="s">
        <v>9121</v>
      </c>
      <c r="AG4552" s="24" t="s">
        <v>212</v>
      </c>
      <c r="AH4552" s="25">
        <v>11239.214290448001</v>
      </c>
      <c r="AI4552" s="25">
        <v>8487.2411612824708</v>
      </c>
      <c r="AJ4552" s="25">
        <v>67.807793812615898</v>
      </c>
    </row>
    <row r="4553" spans="25:36" x14ac:dyDescent="0.2">
      <c r="Y4553" t="s">
        <v>8594</v>
      </c>
      <c r="Z4553" t="s">
        <v>212</v>
      </c>
      <c r="AA4553" s="6">
        <v>5386.5207640393701</v>
      </c>
      <c r="AB4553" s="6">
        <v>2044.008491</v>
      </c>
      <c r="AC4553" s="6">
        <v>120.53555513068</v>
      </c>
      <c r="AF4553" s="24" t="s">
        <v>9141</v>
      </c>
      <c r="AG4553" s="24" t="s">
        <v>212</v>
      </c>
      <c r="AH4553" s="25">
        <v>18546.902014943498</v>
      </c>
      <c r="AI4553" s="25">
        <v>8508.9577686766297</v>
      </c>
      <c r="AJ4553" s="25">
        <v>162.739213926095</v>
      </c>
    </row>
    <row r="4554" spans="25:36" x14ac:dyDescent="0.2">
      <c r="Y4554" t="s">
        <v>8596</v>
      </c>
      <c r="Z4554" t="s">
        <v>212</v>
      </c>
      <c r="AA4554" s="6">
        <v>5399.0446942725303</v>
      </c>
      <c r="AB4554" s="6">
        <v>5525.1719394111997</v>
      </c>
      <c r="AC4554" s="6">
        <v>45.393395857874701</v>
      </c>
      <c r="AF4554" s="24" t="s">
        <v>8934</v>
      </c>
      <c r="AG4554" s="24" t="s">
        <v>212</v>
      </c>
      <c r="AH4554" s="25">
        <v>8375.8837557695006</v>
      </c>
      <c r="AI4554" s="25">
        <v>8525.3349837335609</v>
      </c>
      <c r="AJ4554" s="25">
        <v>64.599531006017997</v>
      </c>
    </row>
    <row r="4555" spans="25:36" x14ac:dyDescent="0.2">
      <c r="Y4555" t="s">
        <v>8598</v>
      </c>
      <c r="Z4555" t="s">
        <v>212</v>
      </c>
      <c r="AA4555" s="6">
        <v>5401.1063851724102</v>
      </c>
      <c r="AB4555" s="6">
        <v>4535.9864522856396</v>
      </c>
      <c r="AC4555" s="6">
        <v>67.983730990584107</v>
      </c>
      <c r="AF4555" s="24" t="s">
        <v>8220</v>
      </c>
      <c r="AG4555" s="24" t="s">
        <v>212</v>
      </c>
      <c r="AH4555" s="25">
        <v>11182.285094651001</v>
      </c>
      <c r="AI4555" s="25">
        <v>8547.7884854762196</v>
      </c>
      <c r="AJ4555" s="25">
        <v>98.893287619338807</v>
      </c>
    </row>
    <row r="4556" spans="25:36" x14ac:dyDescent="0.2">
      <c r="Y4556" t="s">
        <v>8600</v>
      </c>
      <c r="Z4556" t="s">
        <v>212</v>
      </c>
      <c r="AA4556" s="6">
        <v>5409.5011816304104</v>
      </c>
      <c r="AB4556" s="6">
        <v>1877.2921394346399</v>
      </c>
      <c r="AC4556" s="6">
        <v>145.72702332496499</v>
      </c>
      <c r="AF4556" s="24" t="s">
        <v>9330</v>
      </c>
      <c r="AG4556" s="24" t="s">
        <v>212</v>
      </c>
      <c r="AH4556" s="25">
        <v>13297.6272925702</v>
      </c>
      <c r="AI4556" s="25">
        <v>8552.0549118560393</v>
      </c>
      <c r="AJ4556" s="25">
        <v>103.322876929</v>
      </c>
    </row>
    <row r="4557" spans="25:36" x14ac:dyDescent="0.2">
      <c r="Y4557" t="s">
        <v>8602</v>
      </c>
      <c r="Z4557" t="s">
        <v>212</v>
      </c>
      <c r="AA4557" s="6">
        <v>5414.2517043232001</v>
      </c>
      <c r="AB4557" s="6">
        <v>1122.0346810000001</v>
      </c>
      <c r="AC4557" s="6">
        <v>183.84439089856801</v>
      </c>
      <c r="AF4557" s="24" t="s">
        <v>8739</v>
      </c>
      <c r="AG4557" s="24" t="s">
        <v>212</v>
      </c>
      <c r="AH4557" s="25">
        <v>7977.9457406700703</v>
      </c>
      <c r="AI4557" s="25">
        <v>8567.0780035338994</v>
      </c>
      <c r="AJ4557" s="25">
        <v>49.607724210733302</v>
      </c>
    </row>
    <row r="4558" spans="25:36" x14ac:dyDescent="0.2">
      <c r="Y4558" t="s">
        <v>8604</v>
      </c>
      <c r="Z4558" t="s">
        <v>212</v>
      </c>
      <c r="AA4558" s="6">
        <v>5443.2544831591804</v>
      </c>
      <c r="AB4558" s="6">
        <v>4428.5377392796199</v>
      </c>
      <c r="AC4558" s="6">
        <v>73.081116460546795</v>
      </c>
      <c r="AF4558" s="24" t="s">
        <v>8831</v>
      </c>
      <c r="AG4558" s="24" t="s">
        <v>212</v>
      </c>
      <c r="AH4558" s="25">
        <v>9011.8419685664503</v>
      </c>
      <c r="AI4558" s="25">
        <v>8573.1725523165605</v>
      </c>
      <c r="AJ4558" s="25">
        <v>46.002761486798597</v>
      </c>
    </row>
    <row r="4559" spans="25:36" x14ac:dyDescent="0.2">
      <c r="Y4559" t="s">
        <v>8606</v>
      </c>
      <c r="Z4559" t="s">
        <v>212</v>
      </c>
      <c r="AA4559" s="6">
        <v>5456.0997619323498</v>
      </c>
      <c r="AB4559" s="6">
        <v>5502.8819051364599</v>
      </c>
      <c r="AC4559" s="6">
        <v>53.008477216387703</v>
      </c>
      <c r="AF4559" s="24" t="s">
        <v>8977</v>
      </c>
      <c r="AG4559" s="24" t="s">
        <v>212</v>
      </c>
      <c r="AH4559" s="25">
        <v>8724.6164217434507</v>
      </c>
      <c r="AI4559" s="25">
        <v>8578.3577215781297</v>
      </c>
      <c r="AJ4559" s="25">
        <v>35.3787054210759</v>
      </c>
    </row>
    <row r="4560" spans="25:36" x14ac:dyDescent="0.2">
      <c r="Y4560" t="s">
        <v>8608</v>
      </c>
      <c r="Z4560" t="s">
        <v>212</v>
      </c>
      <c r="AA4560" s="6">
        <v>5463.7000376348096</v>
      </c>
      <c r="AB4560" s="6">
        <v>2725.2785260000001</v>
      </c>
      <c r="AC4560" s="6">
        <v>149.12270355886801</v>
      </c>
      <c r="AF4560" s="24" t="s">
        <v>8911</v>
      </c>
      <c r="AG4560" s="24" t="s">
        <v>212</v>
      </c>
      <c r="AH4560" s="25">
        <v>8802.1461706871305</v>
      </c>
      <c r="AI4560" s="25">
        <v>8578.6638875470708</v>
      </c>
      <c r="AJ4560" s="25">
        <v>37.299129935350798</v>
      </c>
    </row>
    <row r="4561" spans="25:36" x14ac:dyDescent="0.2">
      <c r="Y4561" t="s">
        <v>8610</v>
      </c>
      <c r="Z4561" t="s">
        <v>212</v>
      </c>
      <c r="AA4561" s="6">
        <v>5465.7145603524104</v>
      </c>
      <c r="AB4561" s="6">
        <v>6550.3488042127401</v>
      </c>
      <c r="AC4561" s="6">
        <v>53.417108311335902</v>
      </c>
      <c r="AF4561" s="24" t="s">
        <v>105</v>
      </c>
      <c r="AG4561" s="24" t="s">
        <v>212</v>
      </c>
      <c r="AH4561" s="25">
        <v>55857.025493131201</v>
      </c>
      <c r="AI4561" s="25">
        <v>8600</v>
      </c>
      <c r="AJ4561" s="25">
        <v>172.65614660685</v>
      </c>
    </row>
    <row r="4562" spans="25:36" x14ac:dyDescent="0.2">
      <c r="Y4562" t="s">
        <v>8612</v>
      </c>
      <c r="Z4562" t="s">
        <v>212</v>
      </c>
      <c r="AA4562" s="6">
        <v>5478.6993676011698</v>
      </c>
      <c r="AB4562" s="6">
        <v>4842.4415938361199</v>
      </c>
      <c r="AC4562" s="6">
        <v>52.444208343228397</v>
      </c>
      <c r="AF4562" s="24" t="s">
        <v>9787</v>
      </c>
      <c r="AG4562" s="24" t="s">
        <v>212</v>
      </c>
      <c r="AH4562" s="25">
        <v>12825.095024635501</v>
      </c>
      <c r="AI4562" s="25">
        <v>8603.0121448172504</v>
      </c>
      <c r="AJ4562" s="25">
        <v>68.573462006139195</v>
      </c>
    </row>
    <row r="4563" spans="25:36" x14ac:dyDescent="0.2">
      <c r="Y4563" t="s">
        <v>8614</v>
      </c>
      <c r="Z4563" t="s">
        <v>274</v>
      </c>
      <c r="AA4563" s="6">
        <v>5481.1870386447199</v>
      </c>
      <c r="AB4563" s="6">
        <v>5325.9627379232497</v>
      </c>
      <c r="AC4563" s="6">
        <v>58.616937741375203</v>
      </c>
      <c r="AF4563" s="24" t="s">
        <v>9273</v>
      </c>
      <c r="AG4563" s="24" t="s">
        <v>212</v>
      </c>
      <c r="AH4563" s="25">
        <v>9603.6186671555897</v>
      </c>
      <c r="AI4563" s="25">
        <v>8607.2797785034909</v>
      </c>
      <c r="AJ4563" s="25">
        <v>73.913714696890096</v>
      </c>
    </row>
    <row r="4564" spans="25:36" x14ac:dyDescent="0.2">
      <c r="Y4564" t="s">
        <v>8616</v>
      </c>
      <c r="Z4564" t="s">
        <v>212</v>
      </c>
      <c r="AA4564" s="6">
        <v>5483.8877263777804</v>
      </c>
      <c r="AB4564" s="6">
        <v>3821.0556548760501</v>
      </c>
      <c r="AC4564" s="6">
        <v>98.182293244465299</v>
      </c>
      <c r="AF4564" s="24" t="s">
        <v>9448</v>
      </c>
      <c r="AG4564" s="24" t="s">
        <v>212</v>
      </c>
      <c r="AH4564" s="25">
        <v>10174.9384022667</v>
      </c>
      <c r="AI4564" s="25">
        <v>8610.8812477305601</v>
      </c>
      <c r="AJ4564" s="25">
        <v>66.184252381932794</v>
      </c>
    </row>
    <row r="4565" spans="25:36" x14ac:dyDescent="0.2">
      <c r="Y4565" t="s">
        <v>8618</v>
      </c>
      <c r="Z4565" t="s">
        <v>212</v>
      </c>
      <c r="AA4565" s="6">
        <v>5484.8488185687202</v>
      </c>
      <c r="AB4565" s="6">
        <v>3193.6827477709098</v>
      </c>
      <c r="AC4565" s="6">
        <v>89.547649464288199</v>
      </c>
      <c r="AF4565" s="24" t="s">
        <v>9107</v>
      </c>
      <c r="AG4565" s="24" t="s">
        <v>212</v>
      </c>
      <c r="AH4565" s="25">
        <v>13469.266341782601</v>
      </c>
      <c r="AI4565" s="25">
        <v>8617.4639338832294</v>
      </c>
      <c r="AJ4565" s="25">
        <v>111.657938185348</v>
      </c>
    </row>
    <row r="4566" spans="25:36" x14ac:dyDescent="0.2">
      <c r="Y4566" t="s">
        <v>8619</v>
      </c>
      <c r="Z4566" t="s">
        <v>274</v>
      </c>
      <c r="AA4566" s="6">
        <v>5494.97514841867</v>
      </c>
      <c r="AB4566" s="6">
        <v>1705.573656</v>
      </c>
      <c r="AC4566" s="6">
        <v>134.870073858729</v>
      </c>
      <c r="AF4566" s="24" t="s">
        <v>8623</v>
      </c>
      <c r="AG4566" s="24" t="s">
        <v>212</v>
      </c>
      <c r="AH4566" s="25">
        <v>8448.5125463037002</v>
      </c>
      <c r="AI4566" s="25">
        <v>8642.3772200000003</v>
      </c>
      <c r="AJ4566" s="25">
        <v>40.2160128228631</v>
      </c>
    </row>
    <row r="4567" spans="25:36" x14ac:dyDescent="0.2">
      <c r="Y4567" t="s">
        <v>8621</v>
      </c>
      <c r="Z4567" t="s">
        <v>212</v>
      </c>
      <c r="AA4567" s="6">
        <v>5498.3200305290302</v>
      </c>
      <c r="AB4567" s="6">
        <v>3951.9362643867998</v>
      </c>
      <c r="AC4567" s="6">
        <v>65.030534281942494</v>
      </c>
      <c r="AF4567" s="24" t="s">
        <v>8797</v>
      </c>
      <c r="AG4567" s="24" t="s">
        <v>212</v>
      </c>
      <c r="AH4567" s="25">
        <v>7851.33005200766</v>
      </c>
      <c r="AI4567" s="25">
        <v>8646.8880593880494</v>
      </c>
      <c r="AJ4567" s="25">
        <v>86.578728848336198</v>
      </c>
    </row>
    <row r="4568" spans="25:36" x14ac:dyDescent="0.2">
      <c r="Y4568" t="s">
        <v>8623</v>
      </c>
      <c r="Z4568" t="s">
        <v>212</v>
      </c>
      <c r="AA4568" s="6">
        <v>5499.7718293409698</v>
      </c>
      <c r="AB4568" s="6">
        <v>5914</v>
      </c>
      <c r="AC4568" s="6">
        <v>50.411517466432798</v>
      </c>
      <c r="AF4568" s="24" t="s">
        <v>9025</v>
      </c>
      <c r="AG4568" s="24" t="s">
        <v>212</v>
      </c>
      <c r="AH4568" s="25">
        <v>10071.9336266956</v>
      </c>
      <c r="AI4568" s="25">
        <v>8649.3701380868897</v>
      </c>
      <c r="AJ4568" s="25">
        <v>47.829275149420504</v>
      </c>
    </row>
    <row r="4569" spans="25:36" x14ac:dyDescent="0.2">
      <c r="Y4569" t="s">
        <v>8624</v>
      </c>
      <c r="Z4569" t="s">
        <v>274</v>
      </c>
      <c r="AA4569" s="6">
        <v>5509.2362958901704</v>
      </c>
      <c r="AB4569" s="6">
        <v>2176.2322562236</v>
      </c>
      <c r="AC4569" s="6">
        <v>110.57306837519</v>
      </c>
      <c r="AF4569" s="24" t="s">
        <v>8735</v>
      </c>
      <c r="AG4569" s="24" t="s">
        <v>212</v>
      </c>
      <c r="AH4569" s="25">
        <v>8042.7144708149299</v>
      </c>
      <c r="AI4569" s="25">
        <v>8666.5276548618804</v>
      </c>
      <c r="AJ4569" s="25">
        <v>56.236178706161702</v>
      </c>
    </row>
    <row r="4570" spans="25:36" x14ac:dyDescent="0.2">
      <c r="Y4570" t="s">
        <v>8626</v>
      </c>
      <c r="Z4570" t="s">
        <v>212</v>
      </c>
      <c r="AA4570" s="6">
        <v>5521.5360096890799</v>
      </c>
      <c r="AB4570" s="6">
        <v>5392.3302283304802</v>
      </c>
      <c r="AC4570" s="6">
        <v>89.037821713149697</v>
      </c>
      <c r="AF4570" s="24" t="s">
        <v>9191</v>
      </c>
      <c r="AG4570" s="24" t="s">
        <v>212</v>
      </c>
      <c r="AH4570" s="25">
        <v>8775.8653322207192</v>
      </c>
      <c r="AI4570" s="25">
        <v>8673.9951612585501</v>
      </c>
      <c r="AJ4570" s="25">
        <v>49.6756677581795</v>
      </c>
    </row>
    <row r="4571" spans="25:36" x14ac:dyDescent="0.2">
      <c r="Y4571" t="s">
        <v>8628</v>
      </c>
      <c r="Z4571" t="s">
        <v>212</v>
      </c>
      <c r="AA4571" s="6">
        <v>5529.8090905854397</v>
      </c>
      <c r="AB4571" s="6">
        <v>3861.6456482231201</v>
      </c>
      <c r="AC4571" s="6">
        <v>86.410082204567303</v>
      </c>
      <c r="AF4571" s="24" t="s">
        <v>9071</v>
      </c>
      <c r="AG4571" s="24" t="s">
        <v>212</v>
      </c>
      <c r="AH4571" s="25">
        <v>9998.2313388478397</v>
      </c>
      <c r="AI4571" s="25">
        <v>8692.3089652643703</v>
      </c>
      <c r="AJ4571" s="25">
        <v>47.827268215174598</v>
      </c>
    </row>
    <row r="4572" spans="25:36" x14ac:dyDescent="0.2">
      <c r="Y4572" t="s">
        <v>8630</v>
      </c>
      <c r="Z4572" t="s">
        <v>212</v>
      </c>
      <c r="AA4572" s="6">
        <v>5533.9774787256201</v>
      </c>
      <c r="AB4572" s="6">
        <v>1625.68763151286</v>
      </c>
      <c r="AC4572" s="6">
        <v>242.10403857323101</v>
      </c>
      <c r="AF4572" s="24" t="s">
        <v>8850</v>
      </c>
      <c r="AG4572" s="24" t="s">
        <v>212</v>
      </c>
      <c r="AH4572" s="25">
        <v>9711.4569259796008</v>
      </c>
      <c r="AI4572" s="25">
        <v>8703.5375590000003</v>
      </c>
      <c r="AJ4572" s="25">
        <v>51.327443779324803</v>
      </c>
    </row>
    <row r="4573" spans="25:36" x14ac:dyDescent="0.2">
      <c r="Y4573" t="s">
        <v>8632</v>
      </c>
      <c r="Z4573" t="s">
        <v>212</v>
      </c>
      <c r="AA4573" s="6">
        <v>5536.32806953007</v>
      </c>
      <c r="AB4573" s="6">
        <v>4734.7403980462996</v>
      </c>
      <c r="AC4573" s="6">
        <v>66.152914031871006</v>
      </c>
      <c r="AF4573" s="24" t="s">
        <v>7888</v>
      </c>
      <c r="AG4573" s="24" t="s">
        <v>212</v>
      </c>
      <c r="AH4573" s="25">
        <v>8712</v>
      </c>
      <c r="AI4573" s="25">
        <v>8712</v>
      </c>
      <c r="AJ4573" s="25"/>
    </row>
    <row r="4574" spans="25:36" x14ac:dyDescent="0.2">
      <c r="Y4574" t="s">
        <v>8634</v>
      </c>
      <c r="Z4574" t="s">
        <v>212</v>
      </c>
      <c r="AA4574" s="6">
        <v>5538.5305033862096</v>
      </c>
      <c r="AB4574" s="6">
        <v>4882.4581840862002</v>
      </c>
      <c r="AC4574" s="6">
        <v>59.932171462165599</v>
      </c>
      <c r="AF4574" s="24" t="s">
        <v>8970</v>
      </c>
      <c r="AG4574" s="24" t="s">
        <v>212</v>
      </c>
      <c r="AH4574" s="25">
        <v>9170.2151202631703</v>
      </c>
      <c r="AI4574" s="25">
        <v>8716.4011370462104</v>
      </c>
      <c r="AJ4574" s="25">
        <v>58.7434044419483</v>
      </c>
    </row>
    <row r="4575" spans="25:36" x14ac:dyDescent="0.2">
      <c r="Y4575" t="s">
        <v>8636</v>
      </c>
      <c r="Z4575" t="s">
        <v>212</v>
      </c>
      <c r="AA4575" s="6">
        <v>5540.6806634914401</v>
      </c>
      <c r="AB4575" s="6">
        <v>5241.0460533550704</v>
      </c>
      <c r="AC4575" s="6">
        <v>54.336533611522398</v>
      </c>
      <c r="AF4575" s="24" t="s">
        <v>9646</v>
      </c>
      <c r="AG4575" s="24" t="s">
        <v>212</v>
      </c>
      <c r="AH4575" s="25">
        <v>33816.483882018401</v>
      </c>
      <c r="AI4575" s="25">
        <v>8739.9664240996808</v>
      </c>
      <c r="AJ4575" s="25">
        <v>210.208757914177</v>
      </c>
    </row>
    <row r="4576" spans="25:36" x14ac:dyDescent="0.2">
      <c r="Y4576" t="s">
        <v>8638</v>
      </c>
      <c r="Z4576" t="s">
        <v>212</v>
      </c>
      <c r="AA4576" s="6">
        <v>5565.1587742871898</v>
      </c>
      <c r="AB4576" s="6">
        <v>4564.3776785951504</v>
      </c>
      <c r="AC4576" s="6">
        <v>76.084704306158898</v>
      </c>
      <c r="AF4576" s="24" t="s">
        <v>9340</v>
      </c>
      <c r="AG4576" s="24" t="s">
        <v>212</v>
      </c>
      <c r="AH4576" s="25">
        <v>10197.8566202027</v>
      </c>
      <c r="AI4576" s="25">
        <v>8740.9863149660305</v>
      </c>
      <c r="AJ4576" s="25">
        <v>41.9872180569009</v>
      </c>
    </row>
    <row r="4577" spans="25:36" x14ac:dyDescent="0.2">
      <c r="Y4577" t="s">
        <v>8640</v>
      </c>
      <c r="Z4577" t="s">
        <v>212</v>
      </c>
      <c r="AA4577" s="6">
        <v>5573.3320780765398</v>
      </c>
      <c r="AB4577" s="6">
        <v>2547.9659818518799</v>
      </c>
      <c r="AC4577" s="6">
        <v>169.287351872399</v>
      </c>
      <c r="AF4577" s="24" t="s">
        <v>9460</v>
      </c>
      <c r="AG4577" s="24" t="s">
        <v>212</v>
      </c>
      <c r="AH4577" s="25">
        <v>12363.5394571865</v>
      </c>
      <c r="AI4577" s="25">
        <v>8742.5435947305195</v>
      </c>
      <c r="AJ4577" s="25">
        <v>113.49197764633099</v>
      </c>
    </row>
    <row r="4578" spans="25:36" x14ac:dyDescent="0.2">
      <c r="Y4578" t="s">
        <v>8642</v>
      </c>
      <c r="Z4578" t="s">
        <v>212</v>
      </c>
      <c r="AA4578" s="6">
        <v>5576.99753866022</v>
      </c>
      <c r="AB4578" s="6">
        <v>5145.92039864041</v>
      </c>
      <c r="AC4578" s="6">
        <v>52.186578789461002</v>
      </c>
      <c r="AF4578" s="24" t="s">
        <v>9201</v>
      </c>
      <c r="AG4578" s="24" t="s">
        <v>212</v>
      </c>
      <c r="AH4578" s="25">
        <v>10028.5469089828</v>
      </c>
      <c r="AI4578" s="25">
        <v>8746.5083344332706</v>
      </c>
      <c r="AJ4578" s="25">
        <v>59.686064370462198</v>
      </c>
    </row>
    <row r="4579" spans="25:36" x14ac:dyDescent="0.2">
      <c r="Y4579" t="s">
        <v>8643</v>
      </c>
      <c r="Z4579" t="s">
        <v>212</v>
      </c>
      <c r="AA4579" s="6">
        <v>5581.2703767849898</v>
      </c>
      <c r="AB4579" s="6">
        <v>1231.73422492702</v>
      </c>
      <c r="AC4579" s="6">
        <v>248.705248551533</v>
      </c>
      <c r="AF4579" s="24" t="s">
        <v>9305</v>
      </c>
      <c r="AG4579" s="24" t="s">
        <v>212</v>
      </c>
      <c r="AH4579" s="25">
        <v>11341.092004378301</v>
      </c>
      <c r="AI4579" s="25">
        <v>8753.7820121955501</v>
      </c>
      <c r="AJ4579" s="25">
        <v>66.3188110523934</v>
      </c>
    </row>
    <row r="4580" spans="25:36" x14ac:dyDescent="0.2">
      <c r="Y4580" t="s">
        <v>8645</v>
      </c>
      <c r="Z4580" t="s">
        <v>212</v>
      </c>
      <c r="AA4580" s="6">
        <v>5598.8693563556699</v>
      </c>
      <c r="AB4580" s="6">
        <v>5160.5295910473897</v>
      </c>
      <c r="AC4580" s="6">
        <v>78.514346403843206</v>
      </c>
      <c r="AF4580" s="24" t="s">
        <v>9928</v>
      </c>
      <c r="AG4580" s="24" t="s">
        <v>212</v>
      </c>
      <c r="AH4580" s="25">
        <v>17269.4854597911</v>
      </c>
      <c r="AI4580" s="25">
        <v>8760</v>
      </c>
      <c r="AJ4580" s="25">
        <v>105.03647023862101</v>
      </c>
    </row>
    <row r="4581" spans="25:36" x14ac:dyDescent="0.2">
      <c r="Y4581" t="s">
        <v>8647</v>
      </c>
      <c r="Z4581" t="s">
        <v>212</v>
      </c>
      <c r="AA4581" s="6">
        <v>5602.0474778122598</v>
      </c>
      <c r="AB4581" s="6">
        <v>3697.1519939999998</v>
      </c>
      <c r="AC4581" s="6">
        <v>82.375619176324307</v>
      </c>
      <c r="AF4581" s="24" t="s">
        <v>9301</v>
      </c>
      <c r="AG4581" s="24" t="s">
        <v>212</v>
      </c>
      <c r="AH4581" s="25">
        <v>11773.6954389159</v>
      </c>
      <c r="AI4581" s="25">
        <v>8760.6342252187405</v>
      </c>
      <c r="AJ4581" s="25">
        <v>86.1274474495183</v>
      </c>
    </row>
    <row r="4582" spans="25:36" x14ac:dyDescent="0.2">
      <c r="Y4582" t="s">
        <v>8649</v>
      </c>
      <c r="Z4582" t="s">
        <v>212</v>
      </c>
      <c r="AA4582" s="6">
        <v>5607.5088751165504</v>
      </c>
      <c r="AB4582" s="6">
        <v>5492.5372106988798</v>
      </c>
      <c r="AC4582" s="6">
        <v>65.109755949500993</v>
      </c>
      <c r="AF4582" s="24" t="s">
        <v>9113</v>
      </c>
      <c r="AG4582" s="24" t="s">
        <v>212</v>
      </c>
      <c r="AH4582" s="25">
        <v>9346.0774178360098</v>
      </c>
      <c r="AI4582" s="25">
        <v>8772.3551767760491</v>
      </c>
      <c r="AJ4582" s="25">
        <v>55.987658138590199</v>
      </c>
    </row>
    <row r="4583" spans="25:36" x14ac:dyDescent="0.2">
      <c r="Y4583" t="s">
        <v>8651</v>
      </c>
      <c r="Z4583" t="s">
        <v>212</v>
      </c>
      <c r="AA4583" s="6">
        <v>5612.4360488153598</v>
      </c>
      <c r="AB4583" s="6">
        <v>1875.68036403772</v>
      </c>
      <c r="AC4583" s="6">
        <v>233.08161828691399</v>
      </c>
      <c r="AF4583" s="24" t="s">
        <v>8709</v>
      </c>
      <c r="AG4583" s="24" t="s">
        <v>212</v>
      </c>
      <c r="AH4583" s="25">
        <v>9573.0289437591691</v>
      </c>
      <c r="AI4583" s="25">
        <v>8782.0851115974401</v>
      </c>
      <c r="AJ4583" s="25">
        <v>73.660279260164998</v>
      </c>
    </row>
    <row r="4584" spans="25:36" x14ac:dyDescent="0.2">
      <c r="Y4584" t="s">
        <v>8653</v>
      </c>
      <c r="Z4584" t="s">
        <v>212</v>
      </c>
      <c r="AA4584" s="6">
        <v>5613.3398964397902</v>
      </c>
      <c r="AB4584" s="6">
        <v>5079.9520681233398</v>
      </c>
      <c r="AC4584" s="6">
        <v>56.680285609542302</v>
      </c>
      <c r="AF4584" s="24" t="s">
        <v>9765</v>
      </c>
      <c r="AG4584" s="24" t="s">
        <v>212</v>
      </c>
      <c r="AH4584" s="25">
        <v>12987.030564140599</v>
      </c>
      <c r="AI4584" s="25">
        <v>8811.7156974635509</v>
      </c>
      <c r="AJ4584" s="25">
        <v>94.819064375966803</v>
      </c>
    </row>
    <row r="4585" spans="25:36" x14ac:dyDescent="0.2">
      <c r="Y4585" t="s">
        <v>8655</v>
      </c>
      <c r="Z4585" t="s">
        <v>212</v>
      </c>
      <c r="AA4585" s="6">
        <v>5617.2396534651398</v>
      </c>
      <c r="AB4585" s="6">
        <v>2614.5978278417401</v>
      </c>
      <c r="AC4585" s="6">
        <v>179.57909851798999</v>
      </c>
      <c r="AF4585" s="24" t="s">
        <v>9358</v>
      </c>
      <c r="AG4585" s="24" t="s">
        <v>212</v>
      </c>
      <c r="AH4585" s="25">
        <v>10378.2098280342</v>
      </c>
      <c r="AI4585" s="25">
        <v>8819.5026768773496</v>
      </c>
      <c r="AJ4585" s="25">
        <v>56.310998728982803</v>
      </c>
    </row>
    <row r="4586" spans="25:36" x14ac:dyDescent="0.2">
      <c r="Y4586" t="s">
        <v>8657</v>
      </c>
      <c r="Z4586" t="s">
        <v>212</v>
      </c>
      <c r="AA4586" s="6">
        <v>5618.2729451897203</v>
      </c>
      <c r="AB4586" s="6">
        <v>2436.66067932651</v>
      </c>
      <c r="AC4586" s="6">
        <v>96.871935943240203</v>
      </c>
      <c r="AF4586" s="24" t="s">
        <v>9324</v>
      </c>
      <c r="AG4586" s="24" t="s">
        <v>212</v>
      </c>
      <c r="AH4586" s="25">
        <v>9762.8276480884306</v>
      </c>
      <c r="AI4586" s="25">
        <v>8837</v>
      </c>
      <c r="AJ4586" s="25">
        <v>51.335424241992101</v>
      </c>
    </row>
    <row r="4587" spans="25:36" x14ac:dyDescent="0.2">
      <c r="Y4587" t="s">
        <v>8659</v>
      </c>
      <c r="Z4587" t="s">
        <v>212</v>
      </c>
      <c r="AA4587" s="6">
        <v>5621.7419431089802</v>
      </c>
      <c r="AB4587" s="6">
        <v>5899.5701945278197</v>
      </c>
      <c r="AC4587" s="6">
        <v>41.893133347800898</v>
      </c>
      <c r="AF4587" s="24" t="s">
        <v>8577</v>
      </c>
      <c r="AG4587" s="24" t="s">
        <v>212</v>
      </c>
      <c r="AH4587" s="25">
        <v>7886.85083035963</v>
      </c>
      <c r="AI4587" s="25">
        <v>8837.5762284901393</v>
      </c>
      <c r="AJ4587" s="25">
        <v>37.348393042567402</v>
      </c>
    </row>
    <row r="4588" spans="25:36" x14ac:dyDescent="0.2">
      <c r="Y4588" t="s">
        <v>8661</v>
      </c>
      <c r="Z4588" t="s">
        <v>212</v>
      </c>
      <c r="AA4588" s="6">
        <v>5622.3533293992105</v>
      </c>
      <c r="AB4588" s="6">
        <v>4438.1820341867096</v>
      </c>
      <c r="AC4588" s="6">
        <v>76.641203932869104</v>
      </c>
      <c r="AF4588" s="24" t="s">
        <v>9322</v>
      </c>
      <c r="AG4588" s="24" t="s">
        <v>212</v>
      </c>
      <c r="AH4588" s="25">
        <v>9777.5997488178291</v>
      </c>
      <c r="AI4588" s="25">
        <v>8850.7890099961805</v>
      </c>
      <c r="AJ4588" s="25">
        <v>55.034938670222402</v>
      </c>
    </row>
    <row r="4589" spans="25:36" x14ac:dyDescent="0.2">
      <c r="Y4589" t="s">
        <v>8663</v>
      </c>
      <c r="Z4589" t="s">
        <v>212</v>
      </c>
      <c r="AA4589" s="6">
        <v>5632.6181166503502</v>
      </c>
      <c r="AB4589" s="6">
        <v>4352.2859311740704</v>
      </c>
      <c r="AC4589" s="6">
        <v>73.297469340686206</v>
      </c>
      <c r="AF4589" s="24" t="s">
        <v>8807</v>
      </c>
      <c r="AG4589" s="24" t="s">
        <v>212</v>
      </c>
      <c r="AH4589" s="25">
        <v>10805.194481782701</v>
      </c>
      <c r="AI4589" s="25">
        <v>8861.3874688188698</v>
      </c>
      <c r="AJ4589" s="25">
        <v>90.456865123843897</v>
      </c>
    </row>
    <row r="4590" spans="25:36" x14ac:dyDescent="0.2">
      <c r="Y4590" t="s">
        <v>8665</v>
      </c>
      <c r="Z4590" t="s">
        <v>212</v>
      </c>
      <c r="AA4590" s="6">
        <v>5637.54739853513</v>
      </c>
      <c r="AB4590" s="6">
        <v>5088.9691136995298</v>
      </c>
      <c r="AC4590" s="6">
        <v>62.117095881062497</v>
      </c>
      <c r="AF4590" s="24" t="s">
        <v>9389</v>
      </c>
      <c r="AG4590" s="24" t="s">
        <v>212</v>
      </c>
      <c r="AH4590" s="25">
        <v>11734.039302167501</v>
      </c>
      <c r="AI4590" s="25">
        <v>8863.1563650000007</v>
      </c>
      <c r="AJ4590" s="25">
        <v>71.165684417840097</v>
      </c>
    </row>
    <row r="4591" spans="25:36" x14ac:dyDescent="0.2">
      <c r="Y4591" t="s">
        <v>8667</v>
      </c>
      <c r="Z4591" t="s">
        <v>212</v>
      </c>
      <c r="AA4591" s="6">
        <v>5638.5351841404599</v>
      </c>
      <c r="AB4591" s="6">
        <v>4168.5014001018699</v>
      </c>
      <c r="AC4591" s="6">
        <v>71.818269304355596</v>
      </c>
      <c r="AF4591" s="24" t="s">
        <v>10191</v>
      </c>
      <c r="AG4591" s="24" t="s">
        <v>212</v>
      </c>
      <c r="AH4591" s="25">
        <v>13261.5843364227</v>
      </c>
      <c r="AI4591" s="25">
        <v>8865.3610700000008</v>
      </c>
      <c r="AJ4591" s="25">
        <v>95.535538325174201</v>
      </c>
    </row>
    <row r="4592" spans="25:36" x14ac:dyDescent="0.2">
      <c r="Y4592" t="s">
        <v>8669</v>
      </c>
      <c r="Z4592" t="s">
        <v>212</v>
      </c>
      <c r="AA4592" s="6">
        <v>5650.2921071813398</v>
      </c>
      <c r="AB4592" s="6">
        <v>1633.4068362925</v>
      </c>
      <c r="AC4592" s="6">
        <v>131.28459732818399</v>
      </c>
      <c r="AF4592" s="24" t="s">
        <v>8979</v>
      </c>
      <c r="AG4592" s="24" t="s">
        <v>212</v>
      </c>
      <c r="AH4592" s="25">
        <v>13629.856621059</v>
      </c>
      <c r="AI4592" s="25">
        <v>8893.5756249999995</v>
      </c>
      <c r="AJ4592" s="25">
        <v>109.980666611621</v>
      </c>
    </row>
    <row r="4593" spans="25:36" x14ac:dyDescent="0.2">
      <c r="Y4593" t="s">
        <v>8671</v>
      </c>
      <c r="Z4593" t="s">
        <v>212</v>
      </c>
      <c r="AA4593" s="6">
        <v>5669.8917584725996</v>
      </c>
      <c r="AB4593" s="6">
        <v>5669.8917584725996</v>
      </c>
      <c r="AC4593" s="6">
        <v>62.334043039271698</v>
      </c>
      <c r="AF4593" s="24" t="s">
        <v>9265</v>
      </c>
      <c r="AG4593" s="24" t="s">
        <v>212</v>
      </c>
      <c r="AH4593" s="25">
        <v>9720.5268758556904</v>
      </c>
      <c r="AI4593" s="25">
        <v>8942</v>
      </c>
      <c r="AJ4593" s="25">
        <v>66.377002704837906</v>
      </c>
    </row>
    <row r="4594" spans="25:36" x14ac:dyDescent="0.2">
      <c r="Y4594" t="s">
        <v>8673</v>
      </c>
      <c r="Z4594" t="s">
        <v>212</v>
      </c>
      <c r="AA4594" s="6">
        <v>5674.0223229405201</v>
      </c>
      <c r="AB4594" s="6">
        <v>4378.5567510000001</v>
      </c>
      <c r="AC4594" s="6">
        <v>83.267811829153302</v>
      </c>
      <c r="AF4594" s="24" t="s">
        <v>8856</v>
      </c>
      <c r="AG4594" s="24" t="s">
        <v>212</v>
      </c>
      <c r="AH4594" s="25">
        <v>8705.3713040120801</v>
      </c>
      <c r="AI4594" s="25">
        <v>8954.7210338755194</v>
      </c>
      <c r="AJ4594" s="25">
        <v>41.410132216865001</v>
      </c>
    </row>
    <row r="4595" spans="25:36" x14ac:dyDescent="0.2">
      <c r="Y4595" t="s">
        <v>8675</v>
      </c>
      <c r="Z4595" t="s">
        <v>212</v>
      </c>
      <c r="AA4595" s="6">
        <v>5688.9294890046503</v>
      </c>
      <c r="AB4595" s="6">
        <v>3178.3558908971399</v>
      </c>
      <c r="AC4595" s="6">
        <v>143.30931820335499</v>
      </c>
      <c r="AF4595" s="24" t="s">
        <v>8884</v>
      </c>
      <c r="AG4595" s="24" t="s">
        <v>212</v>
      </c>
      <c r="AH4595" s="25">
        <v>8395.6679625038105</v>
      </c>
      <c r="AI4595" s="25">
        <v>8992.3513003999997</v>
      </c>
      <c r="AJ4595" s="25">
        <v>37.122157477793401</v>
      </c>
    </row>
    <row r="4596" spans="25:36" x14ac:dyDescent="0.2">
      <c r="Y4596" t="s">
        <v>8677</v>
      </c>
      <c r="Z4596" t="s">
        <v>212</v>
      </c>
      <c r="AA4596" s="6">
        <v>5690.7508906428702</v>
      </c>
      <c r="AB4596" s="6">
        <v>4796.4369359219099</v>
      </c>
      <c r="AC4596" s="6">
        <v>63.576850845033498</v>
      </c>
      <c r="AF4596" s="24" t="s">
        <v>8918</v>
      </c>
      <c r="AG4596" s="24" t="s">
        <v>212</v>
      </c>
      <c r="AH4596" s="25">
        <v>10497.987792854599</v>
      </c>
      <c r="AI4596" s="25">
        <v>9000.0670950509702</v>
      </c>
      <c r="AJ4596" s="25">
        <v>79.463391680930897</v>
      </c>
    </row>
    <row r="4597" spans="25:36" x14ac:dyDescent="0.2">
      <c r="Y4597" t="s">
        <v>8679</v>
      </c>
      <c r="Z4597" t="s">
        <v>212</v>
      </c>
      <c r="AA4597" s="6">
        <v>5697.4755874927596</v>
      </c>
      <c r="AB4597" s="6">
        <v>1856.9013864424101</v>
      </c>
      <c r="AC4597" s="6">
        <v>252.48043171924999</v>
      </c>
      <c r="AF4597" s="24" t="s">
        <v>9540</v>
      </c>
      <c r="AG4597" s="24" t="s">
        <v>212</v>
      </c>
      <c r="AH4597" s="25">
        <v>10660.066084849101</v>
      </c>
      <c r="AI4597" s="25">
        <v>9003.0029571446394</v>
      </c>
      <c r="AJ4597" s="25">
        <v>69.852764138203597</v>
      </c>
    </row>
    <row r="4598" spans="25:36" x14ac:dyDescent="0.2">
      <c r="Y4598" t="s">
        <v>8681</v>
      </c>
      <c r="Z4598" t="s">
        <v>212</v>
      </c>
      <c r="AA4598" s="6">
        <v>5701.3523432674901</v>
      </c>
      <c r="AB4598" s="6">
        <v>4009.6703354736401</v>
      </c>
      <c r="AC4598" s="6">
        <v>122.762432633271</v>
      </c>
      <c r="AF4598" s="24" t="s">
        <v>9007</v>
      </c>
      <c r="AG4598" s="24" t="s">
        <v>212</v>
      </c>
      <c r="AH4598" s="25">
        <v>11139.874279726801</v>
      </c>
      <c r="AI4598" s="25">
        <v>9008.2876408242792</v>
      </c>
      <c r="AJ4598" s="25">
        <v>95.023669074002896</v>
      </c>
    </row>
    <row r="4599" spans="25:36" x14ac:dyDescent="0.2">
      <c r="Y4599" t="s">
        <v>8683</v>
      </c>
      <c r="Z4599" t="s">
        <v>212</v>
      </c>
      <c r="AA4599" s="6">
        <v>5710.3358481637797</v>
      </c>
      <c r="AB4599" s="6">
        <v>3759.9274380250299</v>
      </c>
      <c r="AC4599" s="6">
        <v>98.387903991049399</v>
      </c>
      <c r="AF4599" s="24" t="s">
        <v>9143</v>
      </c>
      <c r="AG4599" s="24" t="s">
        <v>212</v>
      </c>
      <c r="AH4599" s="25">
        <v>12092.671755359899</v>
      </c>
      <c r="AI4599" s="25">
        <v>9037.4512269999996</v>
      </c>
      <c r="AJ4599" s="25">
        <v>93.356693292868599</v>
      </c>
    </row>
    <row r="4600" spans="25:36" x14ac:dyDescent="0.2">
      <c r="Y4600" t="s">
        <v>8685</v>
      </c>
      <c r="Z4600" t="s">
        <v>212</v>
      </c>
      <c r="AA4600" s="6">
        <v>5719.3067679502201</v>
      </c>
      <c r="AB4600" s="6">
        <v>4182.0465255523604</v>
      </c>
      <c r="AC4600" s="6">
        <v>89.487104141927304</v>
      </c>
      <c r="AF4600" s="24" t="s">
        <v>8657</v>
      </c>
      <c r="AG4600" s="24" t="s">
        <v>212</v>
      </c>
      <c r="AH4600" s="25">
        <v>8395.3854673723708</v>
      </c>
      <c r="AI4600" s="25">
        <v>9039.2856005496305</v>
      </c>
      <c r="AJ4600" s="25">
        <v>57.029294194052</v>
      </c>
    </row>
    <row r="4601" spans="25:36" x14ac:dyDescent="0.2">
      <c r="Y4601" t="s">
        <v>8686</v>
      </c>
      <c r="Z4601" t="s">
        <v>212</v>
      </c>
      <c r="AA4601" s="6">
        <v>5744.1073860459001</v>
      </c>
      <c r="AB4601" s="6">
        <v>3342.3151097976502</v>
      </c>
      <c r="AC4601" s="6">
        <v>115.123781068745</v>
      </c>
      <c r="AF4601" s="24" t="s">
        <v>8361</v>
      </c>
      <c r="AG4601" s="24" t="s">
        <v>212</v>
      </c>
      <c r="AH4601" s="25">
        <v>9147.5688819635398</v>
      </c>
      <c r="AI4601" s="25">
        <v>9042.3811911902794</v>
      </c>
      <c r="AJ4601" s="25">
        <v>60.0095234643818</v>
      </c>
    </row>
    <row r="4602" spans="25:36" x14ac:dyDescent="0.2">
      <c r="Y4602" t="s">
        <v>8688</v>
      </c>
      <c r="Z4602" t="s">
        <v>212</v>
      </c>
      <c r="AA4602" s="6">
        <v>5752.6538702635498</v>
      </c>
      <c r="AB4602" s="6">
        <v>5224.5345557315004</v>
      </c>
      <c r="AC4602" s="6">
        <v>72.148154126129</v>
      </c>
      <c r="AF4602" s="24" t="s">
        <v>9902</v>
      </c>
      <c r="AG4602" s="24" t="s">
        <v>212</v>
      </c>
      <c r="AH4602" s="25">
        <v>14298.0922116362</v>
      </c>
      <c r="AI4602" s="25">
        <v>9049.2134720499998</v>
      </c>
      <c r="AJ4602" s="25">
        <v>77.235205036973994</v>
      </c>
    </row>
    <row r="4603" spans="25:36" x14ac:dyDescent="0.2">
      <c r="Y4603" t="s">
        <v>8690</v>
      </c>
      <c r="Z4603" t="s">
        <v>212</v>
      </c>
      <c r="AA4603" s="6">
        <v>5755.4976841112202</v>
      </c>
      <c r="AB4603" s="6">
        <v>3082.7627324221598</v>
      </c>
      <c r="AC4603" s="6">
        <v>137.91873957537999</v>
      </c>
      <c r="AF4603" s="24" t="s">
        <v>8999</v>
      </c>
      <c r="AG4603" s="24" t="s">
        <v>212</v>
      </c>
      <c r="AH4603" s="25">
        <v>11710.7793253704</v>
      </c>
      <c r="AI4603" s="25">
        <v>9059.2663415953302</v>
      </c>
      <c r="AJ4603" s="25">
        <v>104.060278135811</v>
      </c>
    </row>
    <row r="4604" spans="25:36" x14ac:dyDescent="0.2">
      <c r="Y4604" t="s">
        <v>8692</v>
      </c>
      <c r="Z4604" t="s">
        <v>212</v>
      </c>
      <c r="AA4604" s="6">
        <v>5759.2623839662001</v>
      </c>
      <c r="AB4604" s="6">
        <v>4978.9192939184104</v>
      </c>
      <c r="AC4604" s="6">
        <v>59.428906886668798</v>
      </c>
      <c r="AF4604" s="24" t="s">
        <v>9364</v>
      </c>
      <c r="AG4604" s="24" t="s">
        <v>212</v>
      </c>
      <c r="AH4604" s="25">
        <v>10479.023975809199</v>
      </c>
      <c r="AI4604" s="25">
        <v>9068.1751709153395</v>
      </c>
      <c r="AJ4604" s="25">
        <v>56.8520724986681</v>
      </c>
    </row>
    <row r="4605" spans="25:36" x14ac:dyDescent="0.2">
      <c r="Y4605" t="s">
        <v>8694</v>
      </c>
      <c r="Z4605" t="s">
        <v>212</v>
      </c>
      <c r="AA4605" s="6">
        <v>5761.8470130903797</v>
      </c>
      <c r="AB4605" s="6">
        <v>3504.13769889882</v>
      </c>
      <c r="AC4605" s="6">
        <v>113.135914324577</v>
      </c>
      <c r="AF4605" s="24" t="s">
        <v>9089</v>
      </c>
      <c r="AG4605" s="24" t="s">
        <v>212</v>
      </c>
      <c r="AH4605" s="25">
        <v>9525.3850182385304</v>
      </c>
      <c r="AI4605" s="25">
        <v>9077.2307791948697</v>
      </c>
      <c r="AJ4605" s="25">
        <v>35.8512779030046</v>
      </c>
    </row>
    <row r="4606" spans="25:36" x14ac:dyDescent="0.2">
      <c r="Y4606" t="s">
        <v>8696</v>
      </c>
      <c r="Z4606" t="s">
        <v>212</v>
      </c>
      <c r="AA4606" s="6">
        <v>5773.0486102184896</v>
      </c>
      <c r="AB4606" s="6">
        <v>4639.4644168129598</v>
      </c>
      <c r="AC4606" s="6">
        <v>56.347324688997197</v>
      </c>
      <c r="AF4606" s="24" t="s">
        <v>9119</v>
      </c>
      <c r="AG4606" s="24" t="s">
        <v>212</v>
      </c>
      <c r="AH4606" s="25">
        <v>11213.6191357887</v>
      </c>
      <c r="AI4606" s="25">
        <v>9077.9820247739899</v>
      </c>
      <c r="AJ4606" s="25">
        <v>63.796294395843397</v>
      </c>
    </row>
    <row r="4607" spans="25:36" x14ac:dyDescent="0.2">
      <c r="Y4607" t="s">
        <v>8698</v>
      </c>
      <c r="Z4607" t="s">
        <v>212</v>
      </c>
      <c r="AA4607" s="6">
        <v>5779.9328641986503</v>
      </c>
      <c r="AB4607" s="6">
        <v>3189.3474110000002</v>
      </c>
      <c r="AC4607" s="6">
        <v>100.29955946747</v>
      </c>
      <c r="AF4607" s="24" t="s">
        <v>8985</v>
      </c>
      <c r="AG4607" s="24" t="s">
        <v>212</v>
      </c>
      <c r="AH4607" s="25">
        <v>9513.0440752701998</v>
      </c>
      <c r="AI4607" s="25">
        <v>9080.5026849426595</v>
      </c>
      <c r="AJ4607" s="25">
        <v>39.455962360190199</v>
      </c>
    </row>
    <row r="4608" spans="25:36" x14ac:dyDescent="0.2">
      <c r="Y4608" t="s">
        <v>8700</v>
      </c>
      <c r="Z4608" t="s">
        <v>212</v>
      </c>
      <c r="AA4608" s="6">
        <v>5783.4266697572202</v>
      </c>
      <c r="AB4608" s="6">
        <v>3652.1173289539001</v>
      </c>
      <c r="AC4608" s="6">
        <v>98.607748548133202</v>
      </c>
      <c r="AF4608" s="24" t="s">
        <v>9021</v>
      </c>
      <c r="AG4608" s="24" t="s">
        <v>212</v>
      </c>
      <c r="AH4608" s="25">
        <v>10860.505799467001</v>
      </c>
      <c r="AI4608" s="25">
        <v>9088.9715908421895</v>
      </c>
      <c r="AJ4608" s="25">
        <v>63.032953721539101</v>
      </c>
    </row>
    <row r="4609" spans="25:36" x14ac:dyDescent="0.2">
      <c r="Y4609" t="s">
        <v>8701</v>
      </c>
      <c r="Z4609" t="s">
        <v>274</v>
      </c>
      <c r="AA4609" s="6">
        <v>5790.7795814948304</v>
      </c>
      <c r="AB4609" s="6">
        <v>2881.3699723355398</v>
      </c>
      <c r="AC4609" s="6">
        <v>181.13475977224201</v>
      </c>
      <c r="AF4609" s="24" t="s">
        <v>8550</v>
      </c>
      <c r="AG4609" s="24" t="s">
        <v>212</v>
      </c>
      <c r="AH4609" s="25">
        <v>8911.8080286853492</v>
      </c>
      <c r="AI4609" s="25">
        <v>9092.6110742874007</v>
      </c>
      <c r="AJ4609" s="25">
        <v>53.604323729258297</v>
      </c>
    </row>
    <row r="4610" spans="25:36" x14ac:dyDescent="0.2">
      <c r="Y4610" t="s">
        <v>8703</v>
      </c>
      <c r="Z4610" t="s">
        <v>212</v>
      </c>
      <c r="AA4610" s="6">
        <v>5793.1389755754199</v>
      </c>
      <c r="AB4610" s="6">
        <v>5467.2406493430499</v>
      </c>
      <c r="AC4610" s="6">
        <v>45.228436107282697</v>
      </c>
      <c r="AF4610" s="24" t="s">
        <v>146</v>
      </c>
      <c r="AG4610" s="24" t="s">
        <v>212</v>
      </c>
      <c r="AH4610" s="25">
        <v>12894.6305108956</v>
      </c>
      <c r="AI4610" s="25">
        <v>9180.7697874374699</v>
      </c>
      <c r="AJ4610" s="25">
        <v>97.125562687619805</v>
      </c>
    </row>
    <row r="4611" spans="25:36" x14ac:dyDescent="0.2">
      <c r="Y4611" t="s">
        <v>8705</v>
      </c>
      <c r="Z4611" t="s">
        <v>212</v>
      </c>
      <c r="AA4611" s="6">
        <v>5794.5706642484201</v>
      </c>
      <c r="AB4611" s="6">
        <v>5897.7112532047204</v>
      </c>
      <c r="AC4611" s="6">
        <v>53.199298162252099</v>
      </c>
      <c r="AF4611" s="24" t="s">
        <v>9127</v>
      </c>
      <c r="AG4611" s="24" t="s">
        <v>212</v>
      </c>
      <c r="AH4611" s="25">
        <v>12402.4170459875</v>
      </c>
      <c r="AI4611" s="25">
        <v>9195.7829519237403</v>
      </c>
      <c r="AJ4611" s="25">
        <v>90.036061880226697</v>
      </c>
    </row>
    <row r="4612" spans="25:36" x14ac:dyDescent="0.2">
      <c r="Y4612" t="s">
        <v>8707</v>
      </c>
      <c r="Z4612" t="s">
        <v>212</v>
      </c>
      <c r="AA4612" s="6">
        <v>5805.3960650096597</v>
      </c>
      <c r="AB4612" s="6">
        <v>1738.1226366918099</v>
      </c>
      <c r="AC4612" s="6">
        <v>239.138367211081</v>
      </c>
      <c r="AF4612" s="24" t="s">
        <v>9454</v>
      </c>
      <c r="AG4612" s="24" t="s">
        <v>212</v>
      </c>
      <c r="AH4612" s="25">
        <v>10262.262917725</v>
      </c>
      <c r="AI4612" s="25">
        <v>9231.28797376287</v>
      </c>
      <c r="AJ4612" s="25">
        <v>51.596898541798502</v>
      </c>
    </row>
    <row r="4613" spans="25:36" x14ac:dyDescent="0.2">
      <c r="Y4613" t="s">
        <v>8709</v>
      </c>
      <c r="Z4613" t="s">
        <v>212</v>
      </c>
      <c r="AA4613" s="6">
        <v>5814.5973311185298</v>
      </c>
      <c r="AB4613" s="6">
        <v>6716.8875799114803</v>
      </c>
      <c r="AC4613" s="6">
        <v>54.995666334614803</v>
      </c>
      <c r="AF4613" s="24" t="s">
        <v>9356</v>
      </c>
      <c r="AG4613" s="24" t="s">
        <v>212</v>
      </c>
      <c r="AH4613" s="25">
        <v>12631.865557704399</v>
      </c>
      <c r="AI4613" s="25">
        <v>9234.6807185005291</v>
      </c>
      <c r="AJ4613" s="25">
        <v>90.812077145469004</v>
      </c>
    </row>
    <row r="4614" spans="25:36" x14ac:dyDescent="0.2">
      <c r="Y4614" t="s">
        <v>8711</v>
      </c>
      <c r="Z4614" t="s">
        <v>212</v>
      </c>
      <c r="AA4614" s="6">
        <v>5816.9362023792401</v>
      </c>
      <c r="AB4614" s="6">
        <v>5335.1499360903099</v>
      </c>
      <c r="AC4614" s="6">
        <v>60.216757552000701</v>
      </c>
      <c r="AF4614" s="24" t="s">
        <v>9245</v>
      </c>
      <c r="AG4614" s="24" t="s">
        <v>212</v>
      </c>
      <c r="AH4614" s="25">
        <v>9892.2147649847793</v>
      </c>
      <c r="AI4614" s="25">
        <v>9253.1061064643709</v>
      </c>
      <c r="AJ4614" s="25">
        <v>44.297559104813999</v>
      </c>
    </row>
    <row r="4615" spans="25:36" x14ac:dyDescent="0.2">
      <c r="Y4615" t="s">
        <v>8713</v>
      </c>
      <c r="Z4615" t="s">
        <v>212</v>
      </c>
      <c r="AA4615" s="6">
        <v>5821.3116663465298</v>
      </c>
      <c r="AB4615" s="6">
        <v>3402.5265789999999</v>
      </c>
      <c r="AC4615" s="6">
        <v>148.77355284056799</v>
      </c>
      <c r="AF4615" s="24" t="s">
        <v>8858</v>
      </c>
      <c r="AG4615" s="24" t="s">
        <v>212</v>
      </c>
      <c r="AH4615" s="25">
        <v>9113.2404792450707</v>
      </c>
      <c r="AI4615" s="25">
        <v>9264.7500452412005</v>
      </c>
      <c r="AJ4615" s="25">
        <v>47.420437235015598</v>
      </c>
    </row>
    <row r="4616" spans="25:36" x14ac:dyDescent="0.2">
      <c r="Y4616" t="s">
        <v>8715</v>
      </c>
      <c r="Z4616" t="s">
        <v>212</v>
      </c>
      <c r="AA4616" s="6">
        <v>5829.0570394651904</v>
      </c>
      <c r="AB4616" s="6">
        <v>1475.3888211911301</v>
      </c>
      <c r="AC4616" s="6">
        <v>149.73068498113199</v>
      </c>
      <c r="AF4616" s="24" t="s">
        <v>9489</v>
      </c>
      <c r="AG4616" s="24" t="s">
        <v>212</v>
      </c>
      <c r="AH4616" s="25">
        <v>10235.3548857611</v>
      </c>
      <c r="AI4616" s="25">
        <v>9270</v>
      </c>
      <c r="AJ4616" s="25">
        <v>61.853697701661801</v>
      </c>
    </row>
    <row r="4617" spans="25:36" x14ac:dyDescent="0.2">
      <c r="Y4617" t="s">
        <v>8717</v>
      </c>
      <c r="Z4617" t="s">
        <v>212</v>
      </c>
      <c r="AA4617" s="6">
        <v>5833.43420762192</v>
      </c>
      <c r="AB4617" s="6">
        <v>4355.2092110000003</v>
      </c>
      <c r="AC4617" s="6">
        <v>117.338123582291</v>
      </c>
      <c r="AF4617" s="24" t="s">
        <v>9650</v>
      </c>
      <c r="AG4617" s="24" t="s">
        <v>212</v>
      </c>
      <c r="AH4617" s="25">
        <v>13065.226269062799</v>
      </c>
      <c r="AI4617" s="25">
        <v>9271.0050300721596</v>
      </c>
      <c r="AJ4617" s="25">
        <v>66.703103963155201</v>
      </c>
    </row>
    <row r="4618" spans="25:36" x14ac:dyDescent="0.2">
      <c r="Y4618" t="s">
        <v>8719</v>
      </c>
      <c r="Z4618" t="s">
        <v>212</v>
      </c>
      <c r="AA4618" s="6">
        <v>5837.5487370973497</v>
      </c>
      <c r="AB4618" s="6">
        <v>4253.7045478646896</v>
      </c>
      <c r="AC4618" s="6">
        <v>79.462057157688093</v>
      </c>
      <c r="AF4618" s="24" t="s">
        <v>9680</v>
      </c>
      <c r="AG4618" s="24" t="s">
        <v>212</v>
      </c>
      <c r="AH4618" s="25">
        <v>17357.1932157148</v>
      </c>
      <c r="AI4618" s="25">
        <v>9330.1167797504895</v>
      </c>
      <c r="AJ4618" s="25">
        <v>120.032593788873</v>
      </c>
    </row>
    <row r="4619" spans="25:36" x14ac:dyDescent="0.2">
      <c r="Y4619" t="s">
        <v>8721</v>
      </c>
      <c r="Z4619" t="s">
        <v>212</v>
      </c>
      <c r="AA4619" s="6">
        <v>5843.3124903441603</v>
      </c>
      <c r="AB4619" s="6">
        <v>2274.7022176850701</v>
      </c>
      <c r="AC4619" s="6">
        <v>165.228014522086</v>
      </c>
      <c r="AF4619" s="24" t="s">
        <v>9223</v>
      </c>
      <c r="AG4619" s="24" t="s">
        <v>212</v>
      </c>
      <c r="AH4619" s="25">
        <v>9819.5571124322305</v>
      </c>
      <c r="AI4619" s="25">
        <v>9354.8481276303792</v>
      </c>
      <c r="AJ4619" s="25">
        <v>56.101583481505997</v>
      </c>
    </row>
    <row r="4620" spans="25:36" x14ac:dyDescent="0.2">
      <c r="Y4620" t="s">
        <v>8723</v>
      </c>
      <c r="Z4620" t="s">
        <v>212</v>
      </c>
      <c r="AA4620" s="6">
        <v>5845.3206058651103</v>
      </c>
      <c r="AB4620" s="6">
        <v>5632.1767289999998</v>
      </c>
      <c r="AC4620" s="6">
        <v>79.508290529794095</v>
      </c>
      <c r="AF4620" s="24" t="s">
        <v>8953</v>
      </c>
      <c r="AG4620" s="24" t="s">
        <v>212</v>
      </c>
      <c r="AH4620" s="25">
        <v>10376.8207234332</v>
      </c>
      <c r="AI4620" s="25">
        <v>9360.5044753558705</v>
      </c>
      <c r="AJ4620" s="25">
        <v>54.344152763060599</v>
      </c>
    </row>
    <row r="4621" spans="25:36" x14ac:dyDescent="0.2">
      <c r="Y4621" t="s">
        <v>8725</v>
      </c>
      <c r="Z4621" t="s">
        <v>212</v>
      </c>
      <c r="AA4621" s="6">
        <v>5847.4368898188504</v>
      </c>
      <c r="AB4621" s="6">
        <v>3270</v>
      </c>
      <c r="AC4621" s="6">
        <v>107.960043413402</v>
      </c>
      <c r="AF4621" s="24" t="s">
        <v>8860</v>
      </c>
      <c r="AG4621" s="24" t="s">
        <v>212</v>
      </c>
      <c r="AH4621" s="25">
        <v>12866.2115279515</v>
      </c>
      <c r="AI4621" s="25">
        <v>9387.6440637761807</v>
      </c>
      <c r="AJ4621" s="25">
        <v>124.446808377624</v>
      </c>
    </row>
    <row r="4622" spans="25:36" x14ac:dyDescent="0.2">
      <c r="Y4622" t="s">
        <v>8727</v>
      </c>
      <c r="Z4622" t="s">
        <v>212</v>
      </c>
      <c r="AA4622" s="6">
        <v>5848.3999253121501</v>
      </c>
      <c r="AB4622" s="6">
        <v>4197.4180329083501</v>
      </c>
      <c r="AC4622" s="6">
        <v>73.108048880519107</v>
      </c>
      <c r="AF4622" s="24" t="s">
        <v>9093</v>
      </c>
      <c r="AG4622" s="24" t="s">
        <v>212</v>
      </c>
      <c r="AH4622" s="25">
        <v>9259.7870852729993</v>
      </c>
      <c r="AI4622" s="25">
        <v>9391.3212617315494</v>
      </c>
      <c r="AJ4622" s="25">
        <v>47.339089985403803</v>
      </c>
    </row>
    <row r="4623" spans="25:36" x14ac:dyDescent="0.2">
      <c r="Y4623" t="s">
        <v>8729</v>
      </c>
      <c r="Z4623" t="s">
        <v>212</v>
      </c>
      <c r="AA4623" s="6">
        <v>5861.5822921142299</v>
      </c>
      <c r="AB4623" s="6">
        <v>4662.1689591059903</v>
      </c>
      <c r="AC4623" s="6">
        <v>85.206303763441596</v>
      </c>
      <c r="AF4623" s="24" t="s">
        <v>9160</v>
      </c>
      <c r="AG4623" s="24" t="s">
        <v>212</v>
      </c>
      <c r="AH4623" s="25">
        <v>9942.7996970338008</v>
      </c>
      <c r="AI4623" s="25">
        <v>9402.39303709675</v>
      </c>
      <c r="AJ4623" s="25">
        <v>35.2693413943271</v>
      </c>
    </row>
    <row r="4624" spans="25:36" x14ac:dyDescent="0.2">
      <c r="Y4624" t="s">
        <v>8731</v>
      </c>
      <c r="Z4624" t="s">
        <v>212</v>
      </c>
      <c r="AA4624" s="6">
        <v>5863.1530544351599</v>
      </c>
      <c r="AB4624" s="6">
        <v>2404.1147394944001</v>
      </c>
      <c r="AC4624" s="6">
        <v>194.65147937397299</v>
      </c>
      <c r="AF4624" s="24" t="s">
        <v>9421</v>
      </c>
      <c r="AG4624" s="24" t="s">
        <v>212</v>
      </c>
      <c r="AH4624" s="25">
        <v>35365.641849036998</v>
      </c>
      <c r="AI4624" s="25">
        <v>9410</v>
      </c>
      <c r="AJ4624" s="25">
        <v>250.608926027601</v>
      </c>
    </row>
    <row r="4625" spans="25:36" x14ac:dyDescent="0.2">
      <c r="Y4625" t="s">
        <v>8733</v>
      </c>
      <c r="Z4625" t="s">
        <v>212</v>
      </c>
      <c r="AA4625" s="6">
        <v>5863.3405785470804</v>
      </c>
      <c r="AB4625" s="6">
        <v>1346.6579924820701</v>
      </c>
      <c r="AC4625" s="6">
        <v>105.70929622751601</v>
      </c>
      <c r="AF4625" s="24" t="s">
        <v>8817</v>
      </c>
      <c r="AG4625" s="24" t="s">
        <v>212</v>
      </c>
      <c r="AH4625" s="25">
        <v>10108.205724200199</v>
      </c>
      <c r="AI4625" s="25">
        <v>9410.0547549515304</v>
      </c>
      <c r="AJ4625" s="25">
        <v>55.822737753570699</v>
      </c>
    </row>
    <row r="4626" spans="25:36" x14ac:dyDescent="0.2">
      <c r="Y4626" t="s">
        <v>8735</v>
      </c>
      <c r="Z4626" t="s">
        <v>212</v>
      </c>
      <c r="AA4626" s="6">
        <v>5864.2884734545996</v>
      </c>
      <c r="AB4626" s="6">
        <v>3920.89977158582</v>
      </c>
      <c r="AC4626" s="6">
        <v>78.3196611581279</v>
      </c>
      <c r="AF4626" s="24" t="s">
        <v>9011</v>
      </c>
      <c r="AG4626" s="24" t="s">
        <v>212</v>
      </c>
      <c r="AH4626" s="25">
        <v>9270.2616246533908</v>
      </c>
      <c r="AI4626" s="25">
        <v>9417.9225740349702</v>
      </c>
      <c r="AJ4626" s="25">
        <v>45.204932709569</v>
      </c>
    </row>
    <row r="4627" spans="25:36" x14ac:dyDescent="0.2">
      <c r="Y4627" t="s">
        <v>8737</v>
      </c>
      <c r="Z4627" t="s">
        <v>212</v>
      </c>
      <c r="AA4627" s="6">
        <v>5871.18038482273</v>
      </c>
      <c r="AB4627" s="6">
        <v>4576.5168299999996</v>
      </c>
      <c r="AC4627" s="6">
        <v>76.009335996109101</v>
      </c>
      <c r="AF4627" s="24" t="s">
        <v>9979</v>
      </c>
      <c r="AG4627" s="24" t="s">
        <v>212</v>
      </c>
      <c r="AH4627" s="25">
        <v>14110.568755595399</v>
      </c>
      <c r="AI4627" s="25">
        <v>9429.3023363045795</v>
      </c>
      <c r="AJ4627" s="25">
        <v>63.079469452930397</v>
      </c>
    </row>
    <row r="4628" spans="25:36" x14ac:dyDescent="0.2">
      <c r="Y4628" t="s">
        <v>8739</v>
      </c>
      <c r="Z4628" t="s">
        <v>212</v>
      </c>
      <c r="AA4628" s="6">
        <v>5877.3232719526404</v>
      </c>
      <c r="AB4628" s="6">
        <v>4613.1349812622002</v>
      </c>
      <c r="AC4628" s="6">
        <v>76.591840704839399</v>
      </c>
      <c r="AF4628" s="24" t="s">
        <v>9166</v>
      </c>
      <c r="AG4628" s="24" t="s">
        <v>212</v>
      </c>
      <c r="AH4628" s="25">
        <v>9595.8805454033009</v>
      </c>
      <c r="AI4628" s="25">
        <v>9433.61277110628</v>
      </c>
      <c r="AJ4628" s="25">
        <v>52.743775567926697</v>
      </c>
    </row>
    <row r="4629" spans="25:36" x14ac:dyDescent="0.2">
      <c r="Y4629" t="s">
        <v>8741</v>
      </c>
      <c r="Z4629" t="s">
        <v>212</v>
      </c>
      <c r="AA4629" s="6">
        <v>5877.5327365295798</v>
      </c>
      <c r="AB4629" s="6">
        <v>5203.3535763274003</v>
      </c>
      <c r="AC4629" s="6">
        <v>73.424732174287598</v>
      </c>
      <c r="AF4629" s="24" t="s">
        <v>9502</v>
      </c>
      <c r="AG4629" s="24" t="s">
        <v>212</v>
      </c>
      <c r="AH4629" s="25">
        <v>10909.382809786401</v>
      </c>
      <c r="AI4629" s="25">
        <v>9490.8034902647705</v>
      </c>
      <c r="AJ4629" s="25">
        <v>42.073475414379701</v>
      </c>
    </row>
    <row r="4630" spans="25:36" x14ac:dyDescent="0.2">
      <c r="Y4630" t="s">
        <v>8743</v>
      </c>
      <c r="Z4630" t="s">
        <v>212</v>
      </c>
      <c r="AA4630" s="6">
        <v>5878.4135504530896</v>
      </c>
      <c r="AB4630" s="6">
        <v>3229.25500541667</v>
      </c>
      <c r="AC4630" s="6">
        <v>140.90854292799099</v>
      </c>
      <c r="AF4630" s="24" t="s">
        <v>9660</v>
      </c>
      <c r="AG4630" s="24" t="s">
        <v>212</v>
      </c>
      <c r="AH4630" s="25">
        <v>14058.289863968799</v>
      </c>
      <c r="AI4630" s="25">
        <v>9493.4753624925397</v>
      </c>
      <c r="AJ4630" s="25">
        <v>144.267673313529</v>
      </c>
    </row>
    <row r="4631" spans="25:36" x14ac:dyDescent="0.2">
      <c r="Y4631" t="s">
        <v>8745</v>
      </c>
      <c r="Z4631" t="s">
        <v>212</v>
      </c>
      <c r="AA4631" s="6">
        <v>5879.2324728946796</v>
      </c>
      <c r="AB4631" s="6">
        <v>4576.7094037402903</v>
      </c>
      <c r="AC4631" s="6">
        <v>57.010171264148397</v>
      </c>
      <c r="AF4631" s="24" t="s">
        <v>9623</v>
      </c>
      <c r="AG4631" s="24" t="s">
        <v>212</v>
      </c>
      <c r="AH4631" s="25">
        <v>12926.078645047601</v>
      </c>
      <c r="AI4631" s="25">
        <v>9501.9727911091504</v>
      </c>
      <c r="AJ4631" s="25">
        <v>89.072631259002407</v>
      </c>
    </row>
    <row r="4632" spans="25:36" x14ac:dyDescent="0.2">
      <c r="Y4632" t="s">
        <v>8747</v>
      </c>
      <c r="Z4632" t="s">
        <v>212</v>
      </c>
      <c r="AA4632" s="6">
        <v>5881.526983402</v>
      </c>
      <c r="AB4632" s="6">
        <v>5628</v>
      </c>
      <c r="AC4632" s="6">
        <v>79.256995832117298</v>
      </c>
      <c r="AF4632" s="24" t="s">
        <v>9152</v>
      </c>
      <c r="AG4632" s="24" t="s">
        <v>212</v>
      </c>
      <c r="AH4632" s="25">
        <v>10074.5917223575</v>
      </c>
      <c r="AI4632" s="25">
        <v>9517.2319137279501</v>
      </c>
      <c r="AJ4632" s="25">
        <v>64.587247316168799</v>
      </c>
    </row>
    <row r="4633" spans="25:36" x14ac:dyDescent="0.2">
      <c r="Y4633" t="s">
        <v>8749</v>
      </c>
      <c r="Z4633" t="s">
        <v>212</v>
      </c>
      <c r="AA4633" s="6">
        <v>5888.0475365756402</v>
      </c>
      <c r="AB4633" s="6">
        <v>5711.3276150723595</v>
      </c>
      <c r="AC4633" s="6">
        <v>54.581768589547401</v>
      </c>
      <c r="AF4633" s="24" t="s">
        <v>8834</v>
      </c>
      <c r="AG4633" s="24" t="s">
        <v>274</v>
      </c>
      <c r="AH4633" s="25">
        <v>9831.7229331083909</v>
      </c>
      <c r="AI4633" s="25">
        <v>9524.6370535724891</v>
      </c>
      <c r="AJ4633" s="25">
        <v>54.912453850062199</v>
      </c>
    </row>
    <row r="4634" spans="25:36" x14ac:dyDescent="0.2">
      <c r="Y4634" t="s">
        <v>8751</v>
      </c>
      <c r="Z4634" t="s">
        <v>212</v>
      </c>
      <c r="AA4634" s="6">
        <v>5888.1538570720104</v>
      </c>
      <c r="AB4634" s="6">
        <v>4599.9538680797696</v>
      </c>
      <c r="AC4634" s="6">
        <v>73.931732030871899</v>
      </c>
      <c r="AF4634" s="24" t="s">
        <v>9065</v>
      </c>
      <c r="AG4634" s="24" t="s">
        <v>212</v>
      </c>
      <c r="AH4634" s="25">
        <v>8779.0998186616307</v>
      </c>
      <c r="AI4634" s="25">
        <v>9555.4251708253596</v>
      </c>
      <c r="AJ4634" s="25">
        <v>37.941043028832297</v>
      </c>
    </row>
    <row r="4635" spans="25:36" x14ac:dyDescent="0.2">
      <c r="Y4635" t="s">
        <v>8753</v>
      </c>
      <c r="Z4635" t="s">
        <v>212</v>
      </c>
      <c r="AA4635" s="6">
        <v>5899.1574419264898</v>
      </c>
      <c r="AB4635" s="6">
        <v>3832.9149356611701</v>
      </c>
      <c r="AC4635" s="6">
        <v>86.913005831573599</v>
      </c>
      <c r="AF4635" s="24" t="s">
        <v>9376</v>
      </c>
      <c r="AG4635" s="24" t="s">
        <v>212</v>
      </c>
      <c r="AH4635" s="25">
        <v>11563.150288532899</v>
      </c>
      <c r="AI4635" s="25">
        <v>9585.7625269470609</v>
      </c>
      <c r="AJ4635" s="25">
        <v>75.956327382507695</v>
      </c>
    </row>
    <row r="4636" spans="25:36" x14ac:dyDescent="0.2">
      <c r="Y4636" t="s">
        <v>8755</v>
      </c>
      <c r="Z4636" t="s">
        <v>212</v>
      </c>
      <c r="AA4636" s="6">
        <v>5919.3495402806402</v>
      </c>
      <c r="AB4636" s="6">
        <v>1449.4451569129899</v>
      </c>
      <c r="AC4636" s="6">
        <v>148.318926819485</v>
      </c>
      <c r="AF4636" s="24" t="s">
        <v>9585</v>
      </c>
      <c r="AG4636" s="24" t="s">
        <v>212</v>
      </c>
      <c r="AH4636" s="25">
        <v>18253.783145588299</v>
      </c>
      <c r="AI4636" s="25">
        <v>9596.4525388897491</v>
      </c>
      <c r="AJ4636" s="25">
        <v>127.498574024737</v>
      </c>
    </row>
    <row r="4637" spans="25:36" x14ac:dyDescent="0.2">
      <c r="Y4637" t="s">
        <v>8757</v>
      </c>
      <c r="Z4637" t="s">
        <v>212</v>
      </c>
      <c r="AA4637" s="6">
        <v>5922.7432849540501</v>
      </c>
      <c r="AB4637" s="6">
        <v>4817.1008098730999</v>
      </c>
      <c r="AC4637" s="6">
        <v>60.4841345725727</v>
      </c>
      <c r="AF4637" s="24" t="s">
        <v>9282</v>
      </c>
      <c r="AG4637" s="24" t="s">
        <v>212</v>
      </c>
      <c r="AH4637" s="25">
        <v>10297.7768414578</v>
      </c>
      <c r="AI4637" s="25">
        <v>9653.0862159999997</v>
      </c>
      <c r="AJ4637" s="25">
        <v>67.1432615305323</v>
      </c>
    </row>
    <row r="4638" spans="25:36" x14ac:dyDescent="0.2">
      <c r="Y4638" t="s">
        <v>8759</v>
      </c>
      <c r="Z4638" t="s">
        <v>212</v>
      </c>
      <c r="AA4638" s="6">
        <v>5937.8809209781002</v>
      </c>
      <c r="AB4638" s="6">
        <v>5095.7868544724397</v>
      </c>
      <c r="AC4638" s="6">
        <v>73.473879887439494</v>
      </c>
      <c r="AF4638" s="24" t="s">
        <v>10027</v>
      </c>
      <c r="AG4638" s="24" t="s">
        <v>212</v>
      </c>
      <c r="AH4638" s="25">
        <v>35483.315663305802</v>
      </c>
      <c r="AI4638" s="25">
        <v>9662.8309660913801</v>
      </c>
      <c r="AJ4638" s="25">
        <v>100.757237403332</v>
      </c>
    </row>
    <row r="4639" spans="25:36" x14ac:dyDescent="0.2">
      <c r="Y4639" t="s">
        <v>8761</v>
      </c>
      <c r="Z4639" t="s">
        <v>212</v>
      </c>
      <c r="AA4639" s="6">
        <v>5944.1328084590596</v>
      </c>
      <c r="AB4639" s="6">
        <v>3851.9693741668202</v>
      </c>
      <c r="AC4639" s="6">
        <v>133.112529467944</v>
      </c>
      <c r="AF4639" s="24" t="s">
        <v>9033</v>
      </c>
      <c r="AG4639" s="24" t="s">
        <v>212</v>
      </c>
      <c r="AH4639" s="25">
        <v>9479.7023108898793</v>
      </c>
      <c r="AI4639" s="25">
        <v>9667.3141402412093</v>
      </c>
      <c r="AJ4639" s="25">
        <v>38.627127010144498</v>
      </c>
    </row>
    <row r="4640" spans="25:36" x14ac:dyDescent="0.2">
      <c r="Y4640" t="s">
        <v>8763</v>
      </c>
      <c r="Z4640" t="s">
        <v>212</v>
      </c>
      <c r="AA4640" s="6">
        <v>5950.3961972956704</v>
      </c>
      <c r="AB4640" s="6">
        <v>3948.8579748512502</v>
      </c>
      <c r="AC4640" s="6">
        <v>140.97774256185099</v>
      </c>
      <c r="AF4640" s="24" t="s">
        <v>9053</v>
      </c>
      <c r="AG4640" s="24" t="s">
        <v>212</v>
      </c>
      <c r="AH4640" s="25">
        <v>9747.2477353314298</v>
      </c>
      <c r="AI4640" s="25">
        <v>9669.0175444375</v>
      </c>
      <c r="AJ4640" s="25">
        <v>37.170964781526102</v>
      </c>
    </row>
    <row r="4641" spans="25:36" x14ac:dyDescent="0.2">
      <c r="Y4641" t="s">
        <v>8765</v>
      </c>
      <c r="Z4641" t="s">
        <v>212</v>
      </c>
      <c r="AA4641" s="6">
        <v>5972.6724404714396</v>
      </c>
      <c r="AB4641" s="6">
        <v>2954.2105050546902</v>
      </c>
      <c r="AC4641" s="6">
        <v>176.799554621401</v>
      </c>
      <c r="AF4641" s="24" t="s">
        <v>9162</v>
      </c>
      <c r="AG4641" s="24" t="s">
        <v>212</v>
      </c>
      <c r="AH4641" s="25">
        <v>10165.3395366723</v>
      </c>
      <c r="AI4641" s="25">
        <v>9671.7900748099692</v>
      </c>
      <c r="AJ4641" s="25">
        <v>61.211811881315803</v>
      </c>
    </row>
    <row r="4642" spans="25:36" x14ac:dyDescent="0.2">
      <c r="Y4642" t="s">
        <v>8767</v>
      </c>
      <c r="Z4642" t="s">
        <v>212</v>
      </c>
      <c r="AA4642" s="6">
        <v>5974.7913033290797</v>
      </c>
      <c r="AB4642" s="6">
        <v>3077.5540550000001</v>
      </c>
      <c r="AC4642" s="6">
        <v>113.438291886073</v>
      </c>
      <c r="AF4642" s="24" t="s">
        <v>7053</v>
      </c>
      <c r="AG4642" s="24" t="s">
        <v>212</v>
      </c>
      <c r="AH4642" s="25">
        <v>9694.5381662225009</v>
      </c>
      <c r="AI4642" s="25">
        <v>9694.5381662225009</v>
      </c>
      <c r="AJ4642" s="25"/>
    </row>
    <row r="4643" spans="25:36" x14ac:dyDescent="0.2">
      <c r="Y4643" t="s">
        <v>8769</v>
      </c>
      <c r="Z4643" t="s">
        <v>212</v>
      </c>
      <c r="AA4643" s="6">
        <v>5999.0949654597598</v>
      </c>
      <c r="AB4643" s="6">
        <v>1355.7910620213399</v>
      </c>
      <c r="AC4643" s="6">
        <v>292.15397553511099</v>
      </c>
      <c r="AF4643" s="24" t="s">
        <v>9027</v>
      </c>
      <c r="AG4643" s="24" t="s">
        <v>212</v>
      </c>
      <c r="AH4643" s="25">
        <v>9563.0556499773993</v>
      </c>
      <c r="AI4643" s="25">
        <v>9715.3986940517407</v>
      </c>
      <c r="AJ4643" s="25">
        <v>30.9649656875599</v>
      </c>
    </row>
    <row r="4644" spans="25:36" x14ac:dyDescent="0.2">
      <c r="Y4644" t="s">
        <v>8771</v>
      </c>
      <c r="Z4644" t="s">
        <v>212</v>
      </c>
      <c r="AA4644" s="6">
        <v>6017.6783188194704</v>
      </c>
      <c r="AB4644" s="6">
        <v>5541.0847786676204</v>
      </c>
      <c r="AC4644" s="6">
        <v>60.940744016417497</v>
      </c>
      <c r="AF4644" s="24" t="s">
        <v>9150</v>
      </c>
      <c r="AG4644" s="24" t="s">
        <v>212</v>
      </c>
      <c r="AH4644" s="25">
        <v>10193.1210154121</v>
      </c>
      <c r="AI4644" s="25">
        <v>9721.2667390821007</v>
      </c>
      <c r="AJ4644" s="25">
        <v>66.8071053805606</v>
      </c>
    </row>
    <row r="4645" spans="25:36" x14ac:dyDescent="0.2">
      <c r="Y4645" t="s">
        <v>8773</v>
      </c>
      <c r="Z4645" t="s">
        <v>212</v>
      </c>
      <c r="AA4645" s="6">
        <v>6021.0603474250902</v>
      </c>
      <c r="AB4645" s="6">
        <v>6444.1665425000001</v>
      </c>
      <c r="AC4645" s="6">
        <v>42.424259236931299</v>
      </c>
      <c r="AF4645" s="24" t="s">
        <v>8425</v>
      </c>
      <c r="AG4645" s="24" t="s">
        <v>212</v>
      </c>
      <c r="AH4645" s="25">
        <v>11625.174996421199</v>
      </c>
      <c r="AI4645" s="25">
        <v>9726.1619854207402</v>
      </c>
      <c r="AJ4645" s="25">
        <v>114.80073472638701</v>
      </c>
    </row>
    <row r="4646" spans="25:36" x14ac:dyDescent="0.2">
      <c r="Y4646" t="s">
        <v>8775</v>
      </c>
      <c r="Z4646" t="s">
        <v>212</v>
      </c>
      <c r="AA4646" s="6">
        <v>6042.2072935579999</v>
      </c>
      <c r="AB4646" s="6">
        <v>3762.2514710502801</v>
      </c>
      <c r="AC4646" s="6">
        <v>134.50635996524699</v>
      </c>
      <c r="AF4646" s="24" t="s">
        <v>9900</v>
      </c>
      <c r="AG4646" s="24" t="s">
        <v>212</v>
      </c>
      <c r="AH4646" s="25">
        <v>23437.2427542849</v>
      </c>
      <c r="AI4646" s="25">
        <v>9748.1298093782607</v>
      </c>
      <c r="AJ4646" s="25">
        <v>121.63843997663101</v>
      </c>
    </row>
    <row r="4647" spans="25:36" x14ac:dyDescent="0.2">
      <c r="Y4647" t="s">
        <v>8777</v>
      </c>
      <c r="Z4647" t="s">
        <v>212</v>
      </c>
      <c r="AA4647" s="6">
        <v>6045.2068552684696</v>
      </c>
      <c r="AB4647" s="6">
        <v>2973.4217363636599</v>
      </c>
      <c r="AC4647" s="6">
        <v>158.64683837517401</v>
      </c>
      <c r="AF4647" s="24" t="s">
        <v>9313</v>
      </c>
      <c r="AG4647" s="24" t="s">
        <v>212</v>
      </c>
      <c r="AH4647" s="25">
        <v>10656.874998864299</v>
      </c>
      <c r="AI4647" s="25">
        <v>9752.1737091348896</v>
      </c>
      <c r="AJ4647" s="25">
        <v>48.805986411547799</v>
      </c>
    </row>
    <row r="4648" spans="25:36" x14ac:dyDescent="0.2">
      <c r="Y4648" t="s">
        <v>8779</v>
      </c>
      <c r="Z4648" t="s">
        <v>212</v>
      </c>
      <c r="AA4648" s="6">
        <v>6068.6217419893901</v>
      </c>
      <c r="AB4648" s="6">
        <v>5521.5995460208796</v>
      </c>
      <c r="AC4648" s="6">
        <v>67.487864243247699</v>
      </c>
      <c r="AF4648" s="24" t="s">
        <v>9346</v>
      </c>
      <c r="AG4648" s="24" t="s">
        <v>212</v>
      </c>
      <c r="AH4648" s="25">
        <v>9829.8844292338708</v>
      </c>
      <c r="AI4648" s="25">
        <v>9763.3996372847505</v>
      </c>
      <c r="AJ4648" s="25">
        <v>43.385046023280999</v>
      </c>
    </row>
    <row r="4649" spans="25:36" x14ac:dyDescent="0.2">
      <c r="Y4649" t="s">
        <v>8781</v>
      </c>
      <c r="Z4649" t="s">
        <v>212</v>
      </c>
      <c r="AA4649" s="6">
        <v>6071.1850147679797</v>
      </c>
      <c r="AB4649" s="6">
        <v>4719.9904129466204</v>
      </c>
      <c r="AC4649" s="6">
        <v>69.956410282015597</v>
      </c>
      <c r="AF4649" s="24" t="s">
        <v>9259</v>
      </c>
      <c r="AG4649" s="24" t="s">
        <v>212</v>
      </c>
      <c r="AH4649" s="25">
        <v>10282.019776793701</v>
      </c>
      <c r="AI4649" s="25">
        <v>9773.5341308553798</v>
      </c>
      <c r="AJ4649" s="25">
        <v>51.945598036159197</v>
      </c>
    </row>
    <row r="4650" spans="25:36" x14ac:dyDescent="0.2">
      <c r="Y4650" t="s">
        <v>8783</v>
      </c>
      <c r="Z4650" t="s">
        <v>212</v>
      </c>
      <c r="AA4650" s="6">
        <v>6079.0602952933295</v>
      </c>
      <c r="AB4650" s="6">
        <v>4409.7919328046901</v>
      </c>
      <c r="AC4650" s="6">
        <v>104.064893100104</v>
      </c>
      <c r="AF4650" s="24" t="s">
        <v>9607</v>
      </c>
      <c r="AG4650" s="24" t="s">
        <v>212</v>
      </c>
      <c r="AH4650" s="25">
        <v>13011.7187509988</v>
      </c>
      <c r="AI4650" s="25">
        <v>9775.99954652013</v>
      </c>
      <c r="AJ4650" s="25">
        <v>117.525656118467</v>
      </c>
    </row>
    <row r="4651" spans="25:36" x14ac:dyDescent="0.2">
      <c r="Y4651" t="s">
        <v>8784</v>
      </c>
      <c r="Z4651" t="s">
        <v>274</v>
      </c>
      <c r="AA4651" s="6">
        <v>6097.0298665938999</v>
      </c>
      <c r="AB4651" s="6">
        <v>225.39928850000001</v>
      </c>
      <c r="AC4651" s="6">
        <v>169.86077762422499</v>
      </c>
      <c r="AF4651" s="24" t="s">
        <v>8260</v>
      </c>
      <c r="AG4651" s="24" t="s">
        <v>212</v>
      </c>
      <c r="AH4651" s="25">
        <v>10647.9289543631</v>
      </c>
      <c r="AI4651" s="25">
        <v>9781.6190186154108</v>
      </c>
      <c r="AJ4651" s="25">
        <v>60.420760962103998</v>
      </c>
    </row>
    <row r="4652" spans="25:36" x14ac:dyDescent="0.2">
      <c r="Y4652" t="s">
        <v>8786</v>
      </c>
      <c r="Z4652" t="s">
        <v>212</v>
      </c>
      <c r="AA4652" s="6">
        <v>6110.07304939404</v>
      </c>
      <c r="AB4652" s="6">
        <v>4336.3459652617503</v>
      </c>
      <c r="AC4652" s="6">
        <v>80.822781858371897</v>
      </c>
      <c r="AF4652" s="24" t="s">
        <v>9468</v>
      </c>
      <c r="AG4652" s="24" t="s">
        <v>212</v>
      </c>
      <c r="AH4652" s="25">
        <v>17380.506162564001</v>
      </c>
      <c r="AI4652" s="25">
        <v>9782.6950352151998</v>
      </c>
      <c r="AJ4652" s="25">
        <v>179.65922434428001</v>
      </c>
    </row>
    <row r="4653" spans="25:36" x14ac:dyDescent="0.2">
      <c r="Y4653" t="s">
        <v>8788</v>
      </c>
      <c r="Z4653" t="s">
        <v>212</v>
      </c>
      <c r="AA4653" s="6">
        <v>6111.8188098908404</v>
      </c>
      <c r="AB4653" s="6">
        <v>3904.5736682654801</v>
      </c>
      <c r="AC4653" s="6">
        <v>110.962652235097</v>
      </c>
      <c r="AF4653" s="24" t="s">
        <v>9906</v>
      </c>
      <c r="AG4653" s="24" t="s">
        <v>212</v>
      </c>
      <c r="AH4653" s="25">
        <v>17786.8490789153</v>
      </c>
      <c r="AI4653" s="25">
        <v>9807.3001770838</v>
      </c>
      <c r="AJ4653" s="25">
        <v>91.449464870938499</v>
      </c>
    </row>
    <row r="4654" spans="25:36" x14ac:dyDescent="0.2">
      <c r="Y4654" t="s">
        <v>8790</v>
      </c>
      <c r="Z4654" t="s">
        <v>212</v>
      </c>
      <c r="AA4654" s="6">
        <v>6115.9276024594001</v>
      </c>
      <c r="AB4654" s="6">
        <v>7117.4156415273201</v>
      </c>
      <c r="AC4654" s="6">
        <v>80.961807465391402</v>
      </c>
      <c r="AF4654" s="24" t="s">
        <v>9319</v>
      </c>
      <c r="AG4654" s="24" t="s">
        <v>212</v>
      </c>
      <c r="AH4654" s="25">
        <v>11656.575736508201</v>
      </c>
      <c r="AI4654" s="25">
        <v>9809.6636014818905</v>
      </c>
      <c r="AJ4654" s="25">
        <v>84.660516304597195</v>
      </c>
    </row>
    <row r="4655" spans="25:36" x14ac:dyDescent="0.2">
      <c r="Y4655" t="s">
        <v>8792</v>
      </c>
      <c r="Z4655" t="s">
        <v>212</v>
      </c>
      <c r="AA4655" s="6">
        <v>6132.6253885031801</v>
      </c>
      <c r="AB4655" s="6">
        <v>5055.0880408275498</v>
      </c>
      <c r="AC4655" s="6">
        <v>113.331022213107</v>
      </c>
      <c r="AF4655" s="24" t="s">
        <v>9091</v>
      </c>
      <c r="AG4655" s="24" t="s">
        <v>212</v>
      </c>
      <c r="AH4655" s="25">
        <v>10527.4923192798</v>
      </c>
      <c r="AI4655" s="25">
        <v>9816.08758262021</v>
      </c>
      <c r="AJ4655" s="25">
        <v>67.151760210300694</v>
      </c>
    </row>
    <row r="4656" spans="25:36" x14ac:dyDescent="0.2">
      <c r="Y4656" t="s">
        <v>8794</v>
      </c>
      <c r="Z4656" t="s">
        <v>212</v>
      </c>
      <c r="AA4656" s="6">
        <v>6135.4685094257102</v>
      </c>
      <c r="AB4656" s="6">
        <v>5772.5001108353499</v>
      </c>
      <c r="AC4656" s="6">
        <v>64.347228647223005</v>
      </c>
      <c r="AF4656" s="24" t="s">
        <v>9360</v>
      </c>
      <c r="AG4656" s="24" t="s">
        <v>212</v>
      </c>
      <c r="AH4656" s="25">
        <v>19345.610355863999</v>
      </c>
      <c r="AI4656" s="25">
        <v>9836.3673566562702</v>
      </c>
      <c r="AJ4656" s="25">
        <v>158.15422216503299</v>
      </c>
    </row>
    <row r="4657" spans="25:36" x14ac:dyDescent="0.2">
      <c r="Y4657" t="s">
        <v>8795</v>
      </c>
      <c r="Z4657" t="s">
        <v>274</v>
      </c>
      <c r="AA4657" s="6">
        <v>6140.48068760759</v>
      </c>
      <c r="AB4657" s="6">
        <v>6140.48068760759</v>
      </c>
      <c r="AC4657" s="6">
        <v>104.710845946519</v>
      </c>
      <c r="AF4657" s="24" t="s">
        <v>9558</v>
      </c>
      <c r="AG4657" s="24" t="s">
        <v>212</v>
      </c>
      <c r="AH4657" s="25">
        <v>13611.9933615175</v>
      </c>
      <c r="AI4657" s="25">
        <v>9876.1138308569007</v>
      </c>
      <c r="AJ4657" s="25">
        <v>90.000923535477298</v>
      </c>
    </row>
    <row r="4658" spans="25:36" x14ac:dyDescent="0.2">
      <c r="Y4658" t="s">
        <v>8797</v>
      </c>
      <c r="Z4658" t="s">
        <v>212</v>
      </c>
      <c r="AA4658" s="6">
        <v>6147.0494267323602</v>
      </c>
      <c r="AB4658" s="6">
        <v>2342.6982910079</v>
      </c>
      <c r="AC4658" s="6">
        <v>166.53973108292001</v>
      </c>
      <c r="AF4658" s="24" t="s">
        <v>8997</v>
      </c>
      <c r="AG4658" s="24" t="s">
        <v>212</v>
      </c>
      <c r="AH4658" s="25">
        <v>9231.7162367051806</v>
      </c>
      <c r="AI4658" s="25">
        <v>9882.0111276014195</v>
      </c>
      <c r="AJ4658" s="25">
        <v>50.334474443155401</v>
      </c>
    </row>
    <row r="4659" spans="25:36" x14ac:dyDescent="0.2">
      <c r="Y4659" t="s">
        <v>8799</v>
      </c>
      <c r="Z4659" t="s">
        <v>212</v>
      </c>
      <c r="AA4659" s="6">
        <v>6156.1823430455397</v>
      </c>
      <c r="AB4659" s="6">
        <v>4124.4820161068001</v>
      </c>
      <c r="AC4659" s="6">
        <v>122.722064663642</v>
      </c>
      <c r="AF4659" s="24" t="s">
        <v>9495</v>
      </c>
      <c r="AG4659" s="24" t="s">
        <v>212</v>
      </c>
      <c r="AH4659" s="25">
        <v>12513.834964264401</v>
      </c>
      <c r="AI4659" s="25">
        <v>9907.0984501127405</v>
      </c>
      <c r="AJ4659" s="25">
        <v>100.457203653714</v>
      </c>
    </row>
    <row r="4660" spans="25:36" x14ac:dyDescent="0.2">
      <c r="Y4660" t="s">
        <v>8801</v>
      </c>
      <c r="Z4660" t="s">
        <v>212</v>
      </c>
      <c r="AA4660" s="6">
        <v>6172.9793268611302</v>
      </c>
      <c r="AB4660" s="6">
        <v>4647.6247991843302</v>
      </c>
      <c r="AC4660" s="6">
        <v>63.341908947926598</v>
      </c>
      <c r="AF4660" s="24" t="s">
        <v>10124</v>
      </c>
      <c r="AG4660" s="24" t="s">
        <v>212</v>
      </c>
      <c r="AH4660" s="25">
        <v>27568.334757283501</v>
      </c>
      <c r="AI4660" s="25">
        <v>9908.8068328757108</v>
      </c>
      <c r="AJ4660" s="25">
        <v>198.83816176309901</v>
      </c>
    </row>
    <row r="4661" spans="25:36" x14ac:dyDescent="0.2">
      <c r="Y4661" t="s">
        <v>8803</v>
      </c>
      <c r="Z4661" t="s">
        <v>212</v>
      </c>
      <c r="AA4661" s="6">
        <v>6184.8293758261798</v>
      </c>
      <c r="AB4661" s="6">
        <v>5137.4252916146097</v>
      </c>
      <c r="AC4661" s="6">
        <v>56.809655128130899</v>
      </c>
      <c r="AF4661" s="24" t="s">
        <v>8895</v>
      </c>
      <c r="AG4661" s="24" t="s">
        <v>212</v>
      </c>
      <c r="AH4661" s="25">
        <v>9305.9074690662601</v>
      </c>
      <c r="AI4661" s="25">
        <v>9911.7355829675998</v>
      </c>
      <c r="AJ4661" s="25">
        <v>39.776299907574099</v>
      </c>
    </row>
    <row r="4662" spans="25:36" x14ac:dyDescent="0.2">
      <c r="Y4662" t="s">
        <v>8805</v>
      </c>
      <c r="Z4662" t="s">
        <v>212</v>
      </c>
      <c r="AA4662" s="6">
        <v>6188.0765502562399</v>
      </c>
      <c r="AB4662" s="6">
        <v>2740.5243304967598</v>
      </c>
      <c r="AC4662" s="6">
        <v>128.955701213623</v>
      </c>
      <c r="AF4662" s="24" t="s">
        <v>8470</v>
      </c>
      <c r="AG4662" s="24" t="s">
        <v>212</v>
      </c>
      <c r="AH4662" s="25">
        <v>11449.780096942601</v>
      </c>
      <c r="AI4662" s="25">
        <v>9919.90322495293</v>
      </c>
      <c r="AJ4662" s="25">
        <v>91.7987243043642</v>
      </c>
    </row>
    <row r="4663" spans="25:36" x14ac:dyDescent="0.2">
      <c r="Y4663" t="s">
        <v>8807</v>
      </c>
      <c r="Z4663" t="s">
        <v>212</v>
      </c>
      <c r="AA4663" s="6">
        <v>6226.6106453487801</v>
      </c>
      <c r="AB4663" s="6">
        <v>5738.62013917692</v>
      </c>
      <c r="AC4663" s="6">
        <v>78.121163843383897</v>
      </c>
      <c r="AF4663" s="24" t="s">
        <v>9229</v>
      </c>
      <c r="AG4663" s="24" t="s">
        <v>212</v>
      </c>
      <c r="AH4663" s="25">
        <v>9436.0260045025097</v>
      </c>
      <c r="AI4663" s="25">
        <v>9928.06378633448</v>
      </c>
      <c r="AJ4663" s="25">
        <v>46.852236786399303</v>
      </c>
    </row>
    <row r="4664" spans="25:36" x14ac:dyDescent="0.2">
      <c r="Y4664" t="s">
        <v>8809</v>
      </c>
      <c r="Z4664" t="s">
        <v>212</v>
      </c>
      <c r="AA4664" s="6">
        <v>6241.5835231123401</v>
      </c>
      <c r="AB4664" s="6">
        <v>5328.0681581660701</v>
      </c>
      <c r="AC4664" s="6">
        <v>93.605825102921798</v>
      </c>
      <c r="AF4664" s="24" t="s">
        <v>9725</v>
      </c>
      <c r="AG4664" s="24" t="s">
        <v>212</v>
      </c>
      <c r="AH4664" s="25">
        <v>15865.012830428001</v>
      </c>
      <c r="AI4664" s="25">
        <v>9949.2192907533299</v>
      </c>
      <c r="AJ4664" s="25">
        <v>107.00580158295099</v>
      </c>
    </row>
    <row r="4665" spans="25:36" x14ac:dyDescent="0.2">
      <c r="Y4665" t="s">
        <v>8811</v>
      </c>
      <c r="Z4665" t="s">
        <v>212</v>
      </c>
      <c r="AA4665" s="6">
        <v>6247.8730642795499</v>
      </c>
      <c r="AB4665" s="6">
        <v>2235.7323099468299</v>
      </c>
      <c r="AC4665" s="6">
        <v>142.22770881886601</v>
      </c>
      <c r="AF4665" s="24" t="s">
        <v>9789</v>
      </c>
      <c r="AG4665" s="24" t="s">
        <v>212</v>
      </c>
      <c r="AH4665" s="25">
        <v>10833.6722434641</v>
      </c>
      <c r="AI4665" s="25">
        <v>9962.0911145937898</v>
      </c>
      <c r="AJ4665" s="25">
        <v>64.844171501575701</v>
      </c>
    </row>
    <row r="4666" spans="25:36" x14ac:dyDescent="0.2">
      <c r="Y4666" t="s">
        <v>8813</v>
      </c>
      <c r="Z4666" t="s">
        <v>212</v>
      </c>
      <c r="AA4666" s="6">
        <v>6249.9062495051703</v>
      </c>
      <c r="AB4666" s="6">
        <v>4228.2553978677797</v>
      </c>
      <c r="AC4666" s="6">
        <v>90.9618584708724</v>
      </c>
      <c r="AF4666" s="24" t="s">
        <v>9217</v>
      </c>
      <c r="AG4666" s="24" t="s">
        <v>212</v>
      </c>
      <c r="AH4666" s="25">
        <v>10205.334672757101</v>
      </c>
      <c r="AI4666" s="25">
        <v>9964.5239718583107</v>
      </c>
      <c r="AJ4666" s="25">
        <v>55.195581803501199</v>
      </c>
    </row>
    <row r="4667" spans="25:36" x14ac:dyDescent="0.2">
      <c r="Y4667" t="s">
        <v>8815</v>
      </c>
      <c r="Z4667" t="s">
        <v>212</v>
      </c>
      <c r="AA4667" s="6">
        <v>6254.2598238329801</v>
      </c>
      <c r="AB4667" s="6">
        <v>1690.4814683853799</v>
      </c>
      <c r="AC4667" s="6">
        <v>272.15071324240103</v>
      </c>
      <c r="AF4667" s="24" t="s">
        <v>8959</v>
      </c>
      <c r="AG4667" s="24" t="s">
        <v>212</v>
      </c>
      <c r="AH4667" s="25">
        <v>12256.892042551999</v>
      </c>
      <c r="AI4667" s="25">
        <v>9973.8149233579406</v>
      </c>
      <c r="AJ4667" s="25">
        <v>84.935397949439803</v>
      </c>
    </row>
    <row r="4668" spans="25:36" x14ac:dyDescent="0.2">
      <c r="Y4668" t="s">
        <v>8817</v>
      </c>
      <c r="Z4668" t="s">
        <v>212</v>
      </c>
      <c r="AA4668" s="6">
        <v>6262.9151952176298</v>
      </c>
      <c r="AB4668" s="6">
        <v>5233.7975725921597</v>
      </c>
      <c r="AC4668" s="6">
        <v>86.901881476617802</v>
      </c>
      <c r="AF4668" s="24" t="s">
        <v>9779</v>
      </c>
      <c r="AG4668" s="24" t="s">
        <v>212</v>
      </c>
      <c r="AH4668" s="25">
        <v>15939.6238983695</v>
      </c>
      <c r="AI4668" s="25">
        <v>9998.3416707905308</v>
      </c>
      <c r="AJ4668" s="25">
        <v>127.749628345023</v>
      </c>
    </row>
    <row r="4669" spans="25:36" x14ac:dyDescent="0.2">
      <c r="Y4669" t="s">
        <v>8819</v>
      </c>
      <c r="Z4669" t="s">
        <v>212</v>
      </c>
      <c r="AA4669" s="6">
        <v>6276.1709260732796</v>
      </c>
      <c r="AB4669" s="6">
        <v>2188.6373578069702</v>
      </c>
      <c r="AC4669" s="6">
        <v>139.70543998825801</v>
      </c>
      <c r="AF4669" s="24" t="s">
        <v>9483</v>
      </c>
      <c r="AG4669" s="24" t="s">
        <v>212</v>
      </c>
      <c r="AH4669" s="25">
        <v>10398.4487298679</v>
      </c>
      <c r="AI4669" s="25">
        <v>10018.9030941335</v>
      </c>
      <c r="AJ4669" s="25">
        <v>42.360500065141601</v>
      </c>
    </row>
    <row r="4670" spans="25:36" x14ac:dyDescent="0.2">
      <c r="Y4670" t="s">
        <v>8821</v>
      </c>
      <c r="Z4670" t="s">
        <v>212</v>
      </c>
      <c r="AA4670" s="6">
        <v>6278.2957968623696</v>
      </c>
      <c r="AB4670" s="6">
        <v>5120.6757361935297</v>
      </c>
      <c r="AC4670" s="6">
        <v>66.102908251128198</v>
      </c>
      <c r="AF4670" s="24" t="s">
        <v>9423</v>
      </c>
      <c r="AG4670" s="24" t="s">
        <v>212</v>
      </c>
      <c r="AH4670" s="25">
        <v>18723.040416026</v>
      </c>
      <c r="AI4670" s="25">
        <v>10053.8329158958</v>
      </c>
      <c r="AJ4670" s="25">
        <v>197.060592729761</v>
      </c>
    </row>
    <row r="4671" spans="25:36" x14ac:dyDescent="0.2">
      <c r="Y4671" t="s">
        <v>8823</v>
      </c>
      <c r="Z4671" t="s">
        <v>212</v>
      </c>
      <c r="AA4671" s="6">
        <v>6280.9901646697299</v>
      </c>
      <c r="AB4671" s="6">
        <v>4395.1707636495403</v>
      </c>
      <c r="AC4671" s="6">
        <v>82.749649871567399</v>
      </c>
      <c r="AF4671" s="24" t="s">
        <v>9366</v>
      </c>
      <c r="AG4671" s="24" t="s">
        <v>212</v>
      </c>
      <c r="AH4671" s="25">
        <v>17741.493821229898</v>
      </c>
      <c r="AI4671" s="25">
        <v>10058.1466662722</v>
      </c>
      <c r="AJ4671" s="25">
        <v>143.30774096540199</v>
      </c>
    </row>
    <row r="4672" spans="25:36" x14ac:dyDescent="0.2">
      <c r="Y4672" t="s">
        <v>8825</v>
      </c>
      <c r="Z4672" t="s">
        <v>212</v>
      </c>
      <c r="AA4672" s="6">
        <v>6282.0704951929301</v>
      </c>
      <c r="AB4672" s="6">
        <v>2760</v>
      </c>
      <c r="AC4672" s="6">
        <v>172.739238108915</v>
      </c>
      <c r="AF4672" s="24" t="s">
        <v>9395</v>
      </c>
      <c r="AG4672" s="24" t="s">
        <v>212</v>
      </c>
      <c r="AH4672" s="25">
        <v>14232.712838232201</v>
      </c>
      <c r="AI4672" s="25">
        <v>10068.711179281299</v>
      </c>
      <c r="AJ4672" s="25">
        <v>92.488016537881506</v>
      </c>
    </row>
    <row r="4673" spans="25:36" x14ac:dyDescent="0.2">
      <c r="Y4673" t="s">
        <v>8827</v>
      </c>
      <c r="Z4673" t="s">
        <v>212</v>
      </c>
      <c r="AA4673" s="6">
        <v>6287.2317819056298</v>
      </c>
      <c r="AB4673" s="6">
        <v>2304.2026316841202</v>
      </c>
      <c r="AC4673" s="6">
        <v>187.92743149910501</v>
      </c>
      <c r="AF4673" s="24" t="s">
        <v>9576</v>
      </c>
      <c r="AG4673" s="24" t="s">
        <v>212</v>
      </c>
      <c r="AH4673" s="25">
        <v>18551.445620919101</v>
      </c>
      <c r="AI4673" s="25">
        <v>10072.240760687</v>
      </c>
      <c r="AJ4673" s="25">
        <v>113.47011332037999</v>
      </c>
    </row>
    <row r="4674" spans="25:36" x14ac:dyDescent="0.2">
      <c r="Y4674" t="s">
        <v>8829</v>
      </c>
      <c r="Z4674" t="s">
        <v>212</v>
      </c>
      <c r="AA4674" s="6">
        <v>6312.1999697662204</v>
      </c>
      <c r="AB4674" s="6">
        <v>4311.3971442789098</v>
      </c>
      <c r="AC4674" s="6">
        <v>94.936497851693304</v>
      </c>
      <c r="AF4674" s="24" t="s">
        <v>8161</v>
      </c>
      <c r="AG4674" s="24" t="s">
        <v>212</v>
      </c>
      <c r="AH4674" s="25">
        <v>12303.090434641899</v>
      </c>
      <c r="AI4674" s="25">
        <v>10085.1808692838</v>
      </c>
      <c r="AJ4674" s="25">
        <v>113.29496474355901</v>
      </c>
    </row>
    <row r="4675" spans="25:36" x14ac:dyDescent="0.2">
      <c r="Y4675" t="s">
        <v>8831</v>
      </c>
      <c r="Z4675" t="s">
        <v>212</v>
      </c>
      <c r="AA4675" s="6">
        <v>6317.7001307655501</v>
      </c>
      <c r="AB4675" s="6">
        <v>6659.4579796798198</v>
      </c>
      <c r="AC4675" s="6">
        <v>53.015245307317599</v>
      </c>
      <c r="AF4675" s="24" t="s">
        <v>9522</v>
      </c>
      <c r="AG4675" s="24" t="s">
        <v>212</v>
      </c>
      <c r="AH4675" s="25">
        <v>29673.629533678199</v>
      </c>
      <c r="AI4675" s="25">
        <v>10098.701836730201</v>
      </c>
      <c r="AJ4675" s="25">
        <v>224.74935558867699</v>
      </c>
    </row>
    <row r="4676" spans="25:36" x14ac:dyDescent="0.2">
      <c r="Y4676" t="s">
        <v>8833</v>
      </c>
      <c r="Z4676" t="s">
        <v>212</v>
      </c>
      <c r="AA4676" s="6">
        <v>6321.3898595219298</v>
      </c>
      <c r="AB4676" s="6">
        <v>4103.3022686177401</v>
      </c>
      <c r="AC4676" s="6">
        <v>100.764974981808</v>
      </c>
      <c r="AF4676" s="24" t="s">
        <v>10033</v>
      </c>
      <c r="AG4676" s="24" t="s">
        <v>212</v>
      </c>
      <c r="AH4676" s="25">
        <v>19829.761803781901</v>
      </c>
      <c r="AI4676" s="25">
        <v>10129.2299633931</v>
      </c>
      <c r="AJ4676" s="25">
        <v>132.22753666230599</v>
      </c>
    </row>
    <row r="4677" spans="25:36" x14ac:dyDescent="0.2">
      <c r="Y4677" t="s">
        <v>8834</v>
      </c>
      <c r="Z4677" t="s">
        <v>274</v>
      </c>
      <c r="AA4677" s="6">
        <v>6324.2840766789504</v>
      </c>
      <c r="AB4677" s="6">
        <v>4136.8610645635099</v>
      </c>
      <c r="AC4677" s="6">
        <v>78.457765248954999</v>
      </c>
      <c r="AF4677" s="24" t="s">
        <v>9083</v>
      </c>
      <c r="AG4677" s="24" t="s">
        <v>212</v>
      </c>
      <c r="AH4677" s="25">
        <v>10216.5169545429</v>
      </c>
      <c r="AI4677" s="25">
        <v>10154.130798984699</v>
      </c>
      <c r="AJ4677" s="25">
        <v>48.159229046211898</v>
      </c>
    </row>
    <row r="4678" spans="25:36" x14ac:dyDescent="0.2">
      <c r="Y4678" t="s">
        <v>8836</v>
      </c>
      <c r="Z4678" t="s">
        <v>212</v>
      </c>
      <c r="AA4678" s="6">
        <v>6330.7960310699</v>
      </c>
      <c r="AB4678" s="6">
        <v>5796.5790201673499</v>
      </c>
      <c r="AC4678" s="6">
        <v>63.156921612617097</v>
      </c>
      <c r="AF4678" s="24" t="s">
        <v>9045</v>
      </c>
      <c r="AG4678" s="24" t="s">
        <v>212</v>
      </c>
      <c r="AH4678" s="25">
        <v>10449.0028042253</v>
      </c>
      <c r="AI4678" s="25">
        <v>10163.2572998705</v>
      </c>
      <c r="AJ4678" s="25">
        <v>38.431531897691599</v>
      </c>
    </row>
    <row r="4679" spans="25:36" x14ac:dyDescent="0.2">
      <c r="Y4679" t="s">
        <v>8838</v>
      </c>
      <c r="Z4679" t="s">
        <v>212</v>
      </c>
      <c r="AA4679" s="6">
        <v>6337.3912168449297</v>
      </c>
      <c r="AB4679" s="6">
        <v>4057.5658219949901</v>
      </c>
      <c r="AC4679" s="6">
        <v>95.754428602197507</v>
      </c>
      <c r="AF4679" s="24" t="s">
        <v>8914</v>
      </c>
      <c r="AG4679" s="24" t="s">
        <v>212</v>
      </c>
      <c r="AH4679" s="25">
        <v>8958.2623256364095</v>
      </c>
      <c r="AI4679" s="25">
        <v>10170.1406429688</v>
      </c>
      <c r="AJ4679" s="25">
        <v>62.704563642232998</v>
      </c>
    </row>
    <row r="4680" spans="25:36" x14ac:dyDescent="0.2">
      <c r="Y4680" t="s">
        <v>8840</v>
      </c>
      <c r="Z4680" t="s">
        <v>212</v>
      </c>
      <c r="AA4680" s="6">
        <v>6344.2711884323298</v>
      </c>
      <c r="AB4680" s="6">
        <v>5633.9061571540096</v>
      </c>
      <c r="AC4680" s="6">
        <v>82.197852602737598</v>
      </c>
      <c r="AF4680" s="24" t="s">
        <v>9566</v>
      </c>
      <c r="AG4680" s="24" t="s">
        <v>212</v>
      </c>
      <c r="AH4680" s="25">
        <v>12535.0072628245</v>
      </c>
      <c r="AI4680" s="25">
        <v>10200</v>
      </c>
      <c r="AJ4680" s="25">
        <v>54.554559709145202</v>
      </c>
    </row>
    <row r="4681" spans="25:36" x14ac:dyDescent="0.2">
      <c r="Y4681" t="s">
        <v>8842</v>
      </c>
      <c r="Z4681" t="s">
        <v>212</v>
      </c>
      <c r="AA4681" s="6">
        <v>6344.4241158429604</v>
      </c>
      <c r="AB4681" s="6">
        <v>1504</v>
      </c>
      <c r="AC4681" s="6">
        <v>152.52459388731501</v>
      </c>
      <c r="AF4681" s="24" t="s">
        <v>9328</v>
      </c>
      <c r="AG4681" s="24" t="s">
        <v>212</v>
      </c>
      <c r="AH4681" s="25">
        <v>11082.651100351501</v>
      </c>
      <c r="AI4681" s="25">
        <v>10202.813028358099</v>
      </c>
      <c r="AJ4681" s="25">
        <v>71.534326623362702</v>
      </c>
    </row>
    <row r="4682" spans="25:36" x14ac:dyDescent="0.2">
      <c r="Y4682" t="s">
        <v>8844</v>
      </c>
      <c r="Z4682" t="s">
        <v>212</v>
      </c>
      <c r="AA4682" s="6">
        <v>6344.7496520114901</v>
      </c>
      <c r="AB4682" s="6">
        <v>5098.8145599450399</v>
      </c>
      <c r="AC4682" s="6">
        <v>76.086763624149597</v>
      </c>
      <c r="AF4682" s="24" t="s">
        <v>8761</v>
      </c>
      <c r="AG4682" s="24" t="s">
        <v>212</v>
      </c>
      <c r="AH4682" s="25">
        <v>9624.0084119836793</v>
      </c>
      <c r="AI4682" s="25">
        <v>10215.670538660201</v>
      </c>
      <c r="AJ4682" s="25">
        <v>82.650259170957298</v>
      </c>
    </row>
    <row r="4683" spans="25:36" x14ac:dyDescent="0.2">
      <c r="Y4683" t="s">
        <v>8846</v>
      </c>
      <c r="Z4683" t="s">
        <v>212</v>
      </c>
      <c r="AA4683" s="6">
        <v>6354.1621299675699</v>
      </c>
      <c r="AB4683" s="6">
        <v>2548.4584658815502</v>
      </c>
      <c r="AC4683" s="6">
        <v>114.581839623538</v>
      </c>
      <c r="AF4683" s="24" t="s">
        <v>9243</v>
      </c>
      <c r="AG4683" s="24" t="s">
        <v>212</v>
      </c>
      <c r="AH4683" s="25">
        <v>18052.316539279102</v>
      </c>
      <c r="AI4683" s="25">
        <v>10215.948240669</v>
      </c>
      <c r="AJ4683" s="25">
        <v>190.83304047769801</v>
      </c>
    </row>
    <row r="4684" spans="25:36" x14ac:dyDescent="0.2">
      <c r="Y4684" t="s">
        <v>8848</v>
      </c>
      <c r="Z4684" t="s">
        <v>212</v>
      </c>
      <c r="AA4684" s="6">
        <v>6361.2740408619502</v>
      </c>
      <c r="AB4684" s="6">
        <v>6217.6655543449997</v>
      </c>
      <c r="AC4684" s="6">
        <v>86.454536592787903</v>
      </c>
      <c r="AF4684" s="24" t="s">
        <v>9534</v>
      </c>
      <c r="AG4684" s="24" t="s">
        <v>212</v>
      </c>
      <c r="AH4684" s="25">
        <v>11727.0084767072</v>
      </c>
      <c r="AI4684" s="25">
        <v>10284.809282926801</v>
      </c>
      <c r="AJ4684" s="25">
        <v>48.585761659933702</v>
      </c>
    </row>
    <row r="4685" spans="25:36" x14ac:dyDescent="0.2">
      <c r="Y4685" t="s">
        <v>8850</v>
      </c>
      <c r="Z4685" t="s">
        <v>212</v>
      </c>
      <c r="AA4685" s="6">
        <v>6368.43011159652</v>
      </c>
      <c r="AB4685" s="6">
        <v>6068.6126203112099</v>
      </c>
      <c r="AC4685" s="6">
        <v>64.531440766436305</v>
      </c>
      <c r="AF4685" s="24" t="s">
        <v>9275</v>
      </c>
      <c r="AG4685" s="24" t="s">
        <v>212</v>
      </c>
      <c r="AH4685" s="25">
        <v>10680.433390251301</v>
      </c>
      <c r="AI4685" s="25">
        <v>10306.6527063428</v>
      </c>
      <c r="AJ4685" s="25">
        <v>44.4830868823299</v>
      </c>
    </row>
    <row r="4686" spans="25:36" x14ac:dyDescent="0.2">
      <c r="Y4686" t="s">
        <v>8852</v>
      </c>
      <c r="Z4686" t="s">
        <v>212</v>
      </c>
      <c r="AA4686" s="6">
        <v>6371.9597924366699</v>
      </c>
      <c r="AB4686" s="6">
        <v>3480.4267104385499</v>
      </c>
      <c r="AC4686" s="6">
        <v>126.321504777603</v>
      </c>
      <c r="AF4686" s="24" t="s">
        <v>9431</v>
      </c>
      <c r="AG4686" s="24" t="s">
        <v>212</v>
      </c>
      <c r="AH4686" s="25">
        <v>10176.391874868899</v>
      </c>
      <c r="AI4686" s="25">
        <v>10309.216497453001</v>
      </c>
      <c r="AJ4686" s="25">
        <v>57.228297739130099</v>
      </c>
    </row>
    <row r="4687" spans="25:36" x14ac:dyDescent="0.2">
      <c r="Y4687" t="s">
        <v>8854</v>
      </c>
      <c r="Z4687" t="s">
        <v>212</v>
      </c>
      <c r="AA4687" s="6">
        <v>6392.7061909215499</v>
      </c>
      <c r="AB4687" s="6">
        <v>5745.9095076736803</v>
      </c>
      <c r="AC4687" s="6">
        <v>57.054633712319898</v>
      </c>
      <c r="AF4687" s="24" t="s">
        <v>9668</v>
      </c>
      <c r="AG4687" s="24" t="s">
        <v>212</v>
      </c>
      <c r="AH4687" s="25">
        <v>14232.2583965672</v>
      </c>
      <c r="AI4687" s="25">
        <v>10371.3124026569</v>
      </c>
      <c r="AJ4687" s="25">
        <v>90.277101556653705</v>
      </c>
    </row>
    <row r="4688" spans="25:36" x14ac:dyDescent="0.2">
      <c r="Y4688" t="s">
        <v>8856</v>
      </c>
      <c r="Z4688" t="s">
        <v>212</v>
      </c>
      <c r="AA4688" s="6">
        <v>6412.0637494387702</v>
      </c>
      <c r="AB4688" s="6">
        <v>7524.8455005508404</v>
      </c>
      <c r="AC4688" s="6">
        <v>48.101480335473298</v>
      </c>
      <c r="AF4688" s="24" t="s">
        <v>8645</v>
      </c>
      <c r="AG4688" s="24" t="s">
        <v>212</v>
      </c>
      <c r="AH4688" s="25">
        <v>10156.215426319999</v>
      </c>
      <c r="AI4688" s="25">
        <v>10383.936830000001</v>
      </c>
      <c r="AJ4688" s="25">
        <v>48.021810361216701</v>
      </c>
    </row>
    <row r="4689" spans="25:36" x14ac:dyDescent="0.2">
      <c r="Y4689" t="s">
        <v>8858</v>
      </c>
      <c r="Z4689" t="s">
        <v>212</v>
      </c>
      <c r="AA4689" s="6">
        <v>6412.3480032695097</v>
      </c>
      <c r="AB4689" s="6">
        <v>4976.26910304587</v>
      </c>
      <c r="AC4689" s="6">
        <v>63.742987977394499</v>
      </c>
      <c r="AF4689" s="24" t="s">
        <v>9676</v>
      </c>
      <c r="AG4689" s="24" t="s">
        <v>212</v>
      </c>
      <c r="AH4689" s="25">
        <v>12435.8538513204</v>
      </c>
      <c r="AI4689" s="25">
        <v>10384.981654850801</v>
      </c>
      <c r="AJ4689" s="25">
        <v>61.7871928600484</v>
      </c>
    </row>
    <row r="4690" spans="25:36" x14ac:dyDescent="0.2">
      <c r="Y4690" t="s">
        <v>8860</v>
      </c>
      <c r="Z4690" t="s">
        <v>212</v>
      </c>
      <c r="AA4690" s="6">
        <v>6416.5979691639504</v>
      </c>
      <c r="AB4690" s="6">
        <v>2918.88113476736</v>
      </c>
      <c r="AC4690" s="6">
        <v>104.06372846203099</v>
      </c>
      <c r="AF4690" s="24" t="s">
        <v>9462</v>
      </c>
      <c r="AG4690" s="24" t="s">
        <v>212</v>
      </c>
      <c r="AH4690" s="25">
        <v>13135.277392699199</v>
      </c>
      <c r="AI4690" s="25">
        <v>10396.967234101399</v>
      </c>
      <c r="AJ4690" s="25">
        <v>67.595763449354806</v>
      </c>
    </row>
    <row r="4691" spans="25:36" x14ac:dyDescent="0.2">
      <c r="Y4691" t="s">
        <v>8862</v>
      </c>
      <c r="Z4691" t="s">
        <v>212</v>
      </c>
      <c r="AA4691" s="6">
        <v>6420.3023852231299</v>
      </c>
      <c r="AB4691" s="6">
        <v>3800.4968993192201</v>
      </c>
      <c r="AC4691" s="6">
        <v>92.975538970501901</v>
      </c>
      <c r="AF4691" s="24" t="s">
        <v>9402</v>
      </c>
      <c r="AG4691" s="24" t="s">
        <v>212</v>
      </c>
      <c r="AH4691" s="25">
        <v>11925.213556163901</v>
      </c>
      <c r="AI4691" s="25">
        <v>10410.420885</v>
      </c>
      <c r="AJ4691" s="25">
        <v>45.834707789299003</v>
      </c>
    </row>
    <row r="4692" spans="25:36" x14ac:dyDescent="0.2">
      <c r="Y4692" t="s">
        <v>8864</v>
      </c>
      <c r="Z4692" t="s">
        <v>212</v>
      </c>
      <c r="AA4692" s="6">
        <v>6425.5080480750303</v>
      </c>
      <c r="AB4692" s="6">
        <v>3280.7964856287099</v>
      </c>
      <c r="AC4692" s="6">
        <v>103.435011240139</v>
      </c>
      <c r="AF4692" s="24" t="s">
        <v>9239</v>
      </c>
      <c r="AG4692" s="24" t="s">
        <v>212</v>
      </c>
      <c r="AH4692" s="25">
        <v>11207.8856709794</v>
      </c>
      <c r="AI4692" s="25">
        <v>10421.046651315201</v>
      </c>
      <c r="AJ4692" s="25">
        <v>51.221986450532299</v>
      </c>
    </row>
    <row r="4693" spans="25:36" x14ac:dyDescent="0.2">
      <c r="Y4693" t="s">
        <v>8866</v>
      </c>
      <c r="Z4693" t="s">
        <v>212</v>
      </c>
      <c r="AA4693" s="6">
        <v>6425.9243715807197</v>
      </c>
      <c r="AB4693" s="6">
        <v>4741.2309401891098</v>
      </c>
      <c r="AC4693" s="6">
        <v>62.120037365961799</v>
      </c>
      <c r="AF4693" s="24" t="s">
        <v>71</v>
      </c>
      <c r="AG4693" s="24" t="s">
        <v>212</v>
      </c>
      <c r="AH4693" s="25">
        <v>10587.8409704431</v>
      </c>
      <c r="AI4693" s="25">
        <v>10434.776369494901</v>
      </c>
      <c r="AJ4693" s="25">
        <v>56.789176228406603</v>
      </c>
    </row>
    <row r="4694" spans="25:36" x14ac:dyDescent="0.2">
      <c r="Y4694" t="s">
        <v>8868</v>
      </c>
      <c r="Z4694" t="s">
        <v>212</v>
      </c>
      <c r="AA4694" s="6">
        <v>6431.9656546609904</v>
      </c>
      <c r="AB4694" s="6">
        <v>6431.9656546609904</v>
      </c>
      <c r="AC4694" s="6">
        <v>137.003425576523</v>
      </c>
      <c r="AF4694" s="24" t="s">
        <v>9063</v>
      </c>
      <c r="AG4694" s="24" t="s">
        <v>212</v>
      </c>
      <c r="AH4694" s="25">
        <v>9993.1144713183603</v>
      </c>
      <c r="AI4694" s="25">
        <v>10440.4752670831</v>
      </c>
      <c r="AJ4694" s="25">
        <v>37.323971066778199</v>
      </c>
    </row>
    <row r="4695" spans="25:36" x14ac:dyDescent="0.2">
      <c r="Y4695" t="s">
        <v>8869</v>
      </c>
      <c r="Z4695" t="s">
        <v>212</v>
      </c>
      <c r="AA4695" s="6">
        <v>6450.4397006591198</v>
      </c>
      <c r="AB4695" s="6">
        <v>4633.9181880067699</v>
      </c>
      <c r="AC4695" s="6">
        <v>68.425277627623501</v>
      </c>
      <c r="AF4695" s="24" t="s">
        <v>8773</v>
      </c>
      <c r="AG4695" s="24" t="s">
        <v>212</v>
      </c>
      <c r="AH4695" s="25">
        <v>11335.3308999154</v>
      </c>
      <c r="AI4695" s="25">
        <v>10466.8635512371</v>
      </c>
      <c r="AJ4695" s="25">
        <v>44.139012488663198</v>
      </c>
    </row>
    <row r="4696" spans="25:36" x14ac:dyDescent="0.2">
      <c r="Y4696" t="s">
        <v>8871</v>
      </c>
      <c r="Z4696" t="s">
        <v>212</v>
      </c>
      <c r="AA4696" s="6">
        <v>6464.0206794609603</v>
      </c>
      <c r="AB4696" s="6">
        <v>25.244151089119399</v>
      </c>
      <c r="AC4696" s="6">
        <v>172.75219795501999</v>
      </c>
      <c r="AF4696" s="24" t="s">
        <v>8981</v>
      </c>
      <c r="AG4696" s="24" t="s">
        <v>212</v>
      </c>
      <c r="AH4696" s="25">
        <v>10420.698666631</v>
      </c>
      <c r="AI4696" s="25">
        <v>10487.0655731638</v>
      </c>
      <c r="AJ4696" s="25">
        <v>49.126473423900798</v>
      </c>
    </row>
    <row r="4697" spans="25:36" x14ac:dyDescent="0.2">
      <c r="Y4697" t="s">
        <v>8873</v>
      </c>
      <c r="Z4697" t="s">
        <v>212</v>
      </c>
      <c r="AA4697" s="6">
        <v>6464.4488387129204</v>
      </c>
      <c r="AB4697" s="6">
        <v>6408.8468197988796</v>
      </c>
      <c r="AC4697" s="6">
        <v>60.241399617858498</v>
      </c>
      <c r="AF4697" s="24" t="s">
        <v>9470</v>
      </c>
      <c r="AG4697" s="24" t="s">
        <v>212</v>
      </c>
      <c r="AH4697" s="25">
        <v>10909.2651276667</v>
      </c>
      <c r="AI4697" s="25">
        <v>10499.888629999999</v>
      </c>
      <c r="AJ4697" s="25">
        <v>46.131124378004898</v>
      </c>
    </row>
    <row r="4698" spans="25:36" x14ac:dyDescent="0.2">
      <c r="Y4698" t="s">
        <v>8875</v>
      </c>
      <c r="Z4698" t="s">
        <v>212</v>
      </c>
      <c r="AA4698" s="6">
        <v>6479.3553893776198</v>
      </c>
      <c r="AB4698" s="6">
        <v>4065.0051814748499</v>
      </c>
      <c r="AC4698" s="6">
        <v>105.269717792827</v>
      </c>
      <c r="AF4698" s="24" t="s">
        <v>9384</v>
      </c>
      <c r="AG4698" s="24" t="s">
        <v>212</v>
      </c>
      <c r="AH4698" s="25">
        <v>12899.215189307701</v>
      </c>
      <c r="AI4698" s="25">
        <v>10523.469890018399</v>
      </c>
      <c r="AJ4698" s="25">
        <v>48.579953720478102</v>
      </c>
    </row>
    <row r="4699" spans="25:36" x14ac:dyDescent="0.2">
      <c r="Y4699" t="s">
        <v>8876</v>
      </c>
      <c r="Z4699" t="s">
        <v>212</v>
      </c>
      <c r="AA4699" s="6">
        <v>6489.7116858152503</v>
      </c>
      <c r="AB4699" s="6">
        <v>4493.7164094076097</v>
      </c>
      <c r="AC4699" s="6">
        <v>88.110004451818995</v>
      </c>
      <c r="AF4699" s="24" t="s">
        <v>9587</v>
      </c>
      <c r="AG4699" s="24" t="s">
        <v>212</v>
      </c>
      <c r="AH4699" s="25">
        <v>22182.744441849001</v>
      </c>
      <c r="AI4699" s="25">
        <v>10532.5828881507</v>
      </c>
      <c r="AJ4699" s="25">
        <v>132.31973290313701</v>
      </c>
    </row>
    <row r="4700" spans="25:36" x14ac:dyDescent="0.2">
      <c r="Y4700" t="s">
        <v>8878</v>
      </c>
      <c r="Z4700" t="s">
        <v>212</v>
      </c>
      <c r="AA4700" s="6">
        <v>6492.7459567237302</v>
      </c>
      <c r="AB4700" s="6">
        <v>2901.0200332518698</v>
      </c>
      <c r="AC4700" s="6">
        <v>166.62560705589399</v>
      </c>
      <c r="AF4700" s="24" t="s">
        <v>8626</v>
      </c>
      <c r="AG4700" s="24" t="s">
        <v>212</v>
      </c>
      <c r="AH4700" s="25">
        <v>10541.037427343699</v>
      </c>
      <c r="AI4700" s="25">
        <v>10541.037427343699</v>
      </c>
      <c r="AJ4700" s="25">
        <v>4.5620323879749201</v>
      </c>
    </row>
    <row r="4701" spans="25:36" x14ac:dyDescent="0.2">
      <c r="Y4701" t="s">
        <v>8880</v>
      </c>
      <c r="Z4701" t="s">
        <v>212</v>
      </c>
      <c r="AA4701" s="6">
        <v>6497.2931234814496</v>
      </c>
      <c r="AB4701" s="6">
        <v>3600.9348533428702</v>
      </c>
      <c r="AC4701" s="6">
        <v>101.840523358296</v>
      </c>
      <c r="AF4701" s="24" t="s">
        <v>8932</v>
      </c>
      <c r="AG4701" s="24" t="s">
        <v>212</v>
      </c>
      <c r="AH4701" s="25">
        <v>9198.5345693648196</v>
      </c>
      <c r="AI4701" s="25">
        <v>10580.3737040533</v>
      </c>
      <c r="AJ4701" s="25">
        <v>79.0708837390995</v>
      </c>
    </row>
    <row r="4702" spans="25:36" x14ac:dyDescent="0.2">
      <c r="Y4702" t="s">
        <v>8882</v>
      </c>
      <c r="Z4702" t="s">
        <v>212</v>
      </c>
      <c r="AA4702" s="6">
        <v>6498.2601975540701</v>
      </c>
      <c r="AB4702" s="6">
        <v>4383.5089448685003</v>
      </c>
      <c r="AC4702" s="6">
        <v>82.074223209408103</v>
      </c>
      <c r="AF4702" s="24" t="s">
        <v>8909</v>
      </c>
      <c r="AG4702" s="24" t="s">
        <v>212</v>
      </c>
      <c r="AH4702" s="25">
        <v>15026.680485532201</v>
      </c>
      <c r="AI4702" s="25">
        <v>10619.3136808257</v>
      </c>
      <c r="AJ4702" s="25">
        <v>120.96536775342</v>
      </c>
    </row>
    <row r="4703" spans="25:36" x14ac:dyDescent="0.2">
      <c r="Y4703" t="s">
        <v>8884</v>
      </c>
      <c r="Z4703" t="s">
        <v>212</v>
      </c>
      <c r="AA4703" s="6">
        <v>6503.85334143198</v>
      </c>
      <c r="AB4703" s="6">
        <v>6699.2426822687903</v>
      </c>
      <c r="AC4703" s="6">
        <v>50.5412977318733</v>
      </c>
      <c r="AF4703" s="24" t="s">
        <v>9731</v>
      </c>
      <c r="AG4703" s="24" t="s">
        <v>212</v>
      </c>
      <c r="AH4703" s="25">
        <v>15848.310616663101</v>
      </c>
      <c r="AI4703" s="25">
        <v>10641.4415015185</v>
      </c>
      <c r="AJ4703" s="25">
        <v>105.729897935491</v>
      </c>
    </row>
    <row r="4704" spans="25:36" x14ac:dyDescent="0.2">
      <c r="Y4704" t="s">
        <v>8886</v>
      </c>
      <c r="Z4704" t="s">
        <v>212</v>
      </c>
      <c r="AA4704" s="6">
        <v>6508.4939088337396</v>
      </c>
      <c r="AB4704" s="6">
        <v>4046.7713944895399</v>
      </c>
      <c r="AC4704" s="6">
        <v>127.141134553824</v>
      </c>
      <c r="AF4704" s="24" t="s">
        <v>9991</v>
      </c>
      <c r="AG4704" s="24" t="s">
        <v>212</v>
      </c>
      <c r="AH4704" s="25">
        <v>20275.870426768201</v>
      </c>
      <c r="AI4704" s="25">
        <v>10661.402928740499</v>
      </c>
      <c r="AJ4704" s="25">
        <v>201.16242162308899</v>
      </c>
    </row>
    <row r="4705" spans="25:36" x14ac:dyDescent="0.2">
      <c r="Y4705" t="s">
        <v>8887</v>
      </c>
      <c r="Z4705" t="s">
        <v>274</v>
      </c>
      <c r="AA4705" s="6">
        <v>6509.2526684798604</v>
      </c>
      <c r="AB4705" s="6">
        <v>6509.2526684798604</v>
      </c>
      <c r="AC4705" s="6"/>
      <c r="AF4705" s="24" t="s">
        <v>8733</v>
      </c>
      <c r="AG4705" s="24" t="s">
        <v>212</v>
      </c>
      <c r="AH4705" s="25">
        <v>8551.2921114533601</v>
      </c>
      <c r="AI4705" s="25">
        <v>10726.688188378001</v>
      </c>
      <c r="AJ4705" s="25">
        <v>56.082155361916797</v>
      </c>
    </row>
    <row r="4706" spans="25:36" x14ac:dyDescent="0.2">
      <c r="Y4706" t="s">
        <v>8889</v>
      </c>
      <c r="Z4706" t="s">
        <v>212</v>
      </c>
      <c r="AA4706" s="6">
        <v>6516.31200660383</v>
      </c>
      <c r="AB4706" s="6">
        <v>2248</v>
      </c>
      <c r="AC4706" s="6">
        <v>152.50385793867301</v>
      </c>
      <c r="AF4706" s="24" t="s">
        <v>9148</v>
      </c>
      <c r="AG4706" s="24" t="s">
        <v>212</v>
      </c>
      <c r="AH4706" s="25">
        <v>14611.187109413</v>
      </c>
      <c r="AI4706" s="25">
        <v>10742.6530980303</v>
      </c>
      <c r="AJ4706" s="25">
        <v>76.726574926965498</v>
      </c>
    </row>
    <row r="4707" spans="25:36" x14ac:dyDescent="0.2">
      <c r="Y4707" t="s">
        <v>8891</v>
      </c>
      <c r="Z4707" t="s">
        <v>212</v>
      </c>
      <c r="AA4707" s="6">
        <v>6532.6010795836601</v>
      </c>
      <c r="AB4707" s="6">
        <v>3261.5068437247501</v>
      </c>
      <c r="AC4707" s="6">
        <v>99.664854037783897</v>
      </c>
      <c r="AF4707" s="24" t="s">
        <v>9338</v>
      </c>
      <c r="AG4707" s="24" t="s">
        <v>212</v>
      </c>
      <c r="AH4707" s="25">
        <v>11685.524126046101</v>
      </c>
      <c r="AI4707" s="25">
        <v>10751.5829401953</v>
      </c>
      <c r="AJ4707" s="25">
        <v>28.478677695707201</v>
      </c>
    </row>
    <row r="4708" spans="25:36" x14ac:dyDescent="0.2">
      <c r="Y4708" t="s">
        <v>8893</v>
      </c>
      <c r="Z4708" t="s">
        <v>212</v>
      </c>
      <c r="AA4708" s="6">
        <v>6542.9810474503802</v>
      </c>
      <c r="AB4708" s="6">
        <v>5802.2680096222402</v>
      </c>
      <c r="AC4708" s="6">
        <v>65.671958139512</v>
      </c>
      <c r="AF4708" s="24" t="s">
        <v>10671</v>
      </c>
      <c r="AG4708" s="24" t="s">
        <v>212</v>
      </c>
      <c r="AH4708" s="25">
        <v>33684.5599590317</v>
      </c>
      <c r="AI4708" s="25">
        <v>10764.0171689052</v>
      </c>
      <c r="AJ4708" s="25">
        <v>143.36520101278299</v>
      </c>
    </row>
    <row r="4709" spans="25:36" x14ac:dyDescent="0.2">
      <c r="Y4709" t="s">
        <v>8895</v>
      </c>
      <c r="Z4709" t="s">
        <v>212</v>
      </c>
      <c r="AA4709" s="6">
        <v>6549.8433234593404</v>
      </c>
      <c r="AB4709" s="6">
        <v>5879.4493237831603</v>
      </c>
      <c r="AC4709" s="6">
        <v>66.208744989522899</v>
      </c>
      <c r="AF4709" s="24" t="s">
        <v>9952</v>
      </c>
      <c r="AG4709" s="24" t="s">
        <v>212</v>
      </c>
      <c r="AH4709" s="25">
        <v>26676.9089612391</v>
      </c>
      <c r="AI4709" s="25">
        <v>10764.1433760114</v>
      </c>
      <c r="AJ4709" s="25">
        <v>163.61252112509399</v>
      </c>
    </row>
    <row r="4710" spans="25:36" x14ac:dyDescent="0.2">
      <c r="Y4710" t="s">
        <v>8897</v>
      </c>
      <c r="Z4710" t="s">
        <v>212</v>
      </c>
      <c r="AA4710" s="6">
        <v>6557.4144628036902</v>
      </c>
      <c r="AB4710" s="6">
        <v>5181.1492456880296</v>
      </c>
      <c r="AC4710" s="6">
        <v>71.466662136619306</v>
      </c>
      <c r="AF4710" s="24" t="s">
        <v>9837</v>
      </c>
      <c r="AG4710" s="24" t="s">
        <v>212</v>
      </c>
      <c r="AH4710" s="25">
        <v>23213.243866967401</v>
      </c>
      <c r="AI4710" s="25">
        <v>10765.019319999999</v>
      </c>
      <c r="AJ4710" s="25">
        <v>138.04481627929701</v>
      </c>
    </row>
    <row r="4711" spans="25:36" x14ac:dyDescent="0.2">
      <c r="Y4711" t="s">
        <v>8899</v>
      </c>
      <c r="Z4711" t="s">
        <v>212</v>
      </c>
      <c r="AA4711" s="6">
        <v>6558.3749906986804</v>
      </c>
      <c r="AB4711" s="6">
        <v>6524.9559383431697</v>
      </c>
      <c r="AC4711" s="6">
        <v>44.302442196733899</v>
      </c>
      <c r="AF4711" s="24" t="s">
        <v>9296</v>
      </c>
      <c r="AG4711" s="24" t="s">
        <v>212</v>
      </c>
      <c r="AH4711" s="25">
        <v>13101.063356857099</v>
      </c>
      <c r="AI4711" s="25">
        <v>10791.014549358901</v>
      </c>
      <c r="AJ4711" s="25">
        <v>51.186304734670202</v>
      </c>
    </row>
    <row r="4712" spans="25:36" x14ac:dyDescent="0.2">
      <c r="Y4712" t="s">
        <v>8901</v>
      </c>
      <c r="Z4712" t="s">
        <v>212</v>
      </c>
      <c r="AA4712" s="6">
        <v>6577.2838051722802</v>
      </c>
      <c r="AB4712" s="6">
        <v>5578.0409790590202</v>
      </c>
      <c r="AC4712" s="6">
        <v>90.8893086419139</v>
      </c>
      <c r="AF4712" s="24" t="s">
        <v>9452</v>
      </c>
      <c r="AG4712" s="24" t="s">
        <v>212</v>
      </c>
      <c r="AH4712" s="25">
        <v>17842.882013545801</v>
      </c>
      <c r="AI4712" s="25">
        <v>10819.9593623766</v>
      </c>
      <c r="AJ4712" s="25">
        <v>152.28738921239</v>
      </c>
    </row>
    <row r="4713" spans="25:36" x14ac:dyDescent="0.2">
      <c r="Y4713" t="s">
        <v>8903</v>
      </c>
      <c r="Z4713" t="s">
        <v>212</v>
      </c>
      <c r="AA4713" s="6">
        <v>6578.0484902513499</v>
      </c>
      <c r="AB4713" s="6">
        <v>2738.96511817904</v>
      </c>
      <c r="AC4713" s="6">
        <v>113.192807280807</v>
      </c>
      <c r="AF4713" s="24" t="s">
        <v>9187</v>
      </c>
      <c r="AG4713" s="24" t="s">
        <v>212</v>
      </c>
      <c r="AH4713" s="25">
        <v>18666.155627261302</v>
      </c>
      <c r="AI4713" s="25">
        <v>10847.0896900319</v>
      </c>
      <c r="AJ4713" s="25">
        <v>180.33382143895099</v>
      </c>
    </row>
    <row r="4714" spans="25:36" x14ac:dyDescent="0.2">
      <c r="Y4714" t="s">
        <v>8905</v>
      </c>
      <c r="Z4714" t="s">
        <v>212</v>
      </c>
      <c r="AA4714" s="6">
        <v>6582.5648992341003</v>
      </c>
      <c r="AB4714" s="6">
        <v>2420</v>
      </c>
      <c r="AC4714" s="6">
        <v>213.71456370036501</v>
      </c>
      <c r="AF4714" s="24" t="s">
        <v>9713</v>
      </c>
      <c r="AG4714" s="24" t="s">
        <v>212</v>
      </c>
      <c r="AH4714" s="25">
        <v>15715.827188084701</v>
      </c>
      <c r="AI4714" s="25">
        <v>10860.458493689701</v>
      </c>
      <c r="AJ4714" s="25">
        <v>124.190845710324</v>
      </c>
    </row>
    <row r="4715" spans="25:36" x14ac:dyDescent="0.2">
      <c r="Y4715" t="s">
        <v>8907</v>
      </c>
      <c r="Z4715" t="s">
        <v>212</v>
      </c>
      <c r="AA4715" s="6">
        <v>6583.0078197985604</v>
      </c>
      <c r="AB4715" s="6">
        <v>5424.4502771849802</v>
      </c>
      <c r="AC4715" s="6">
        <v>94.338914176298204</v>
      </c>
      <c r="AF4715" s="24" t="s">
        <v>9472</v>
      </c>
      <c r="AG4715" s="24" t="s">
        <v>212</v>
      </c>
      <c r="AH4715" s="25">
        <v>14898.2840739002</v>
      </c>
      <c r="AI4715" s="25">
        <v>10958.2458428394</v>
      </c>
      <c r="AJ4715" s="25">
        <v>116.682585397293</v>
      </c>
    </row>
    <row r="4716" spans="25:36" x14ac:dyDescent="0.2">
      <c r="Y4716" t="s">
        <v>8909</v>
      </c>
      <c r="Z4716" t="s">
        <v>212</v>
      </c>
      <c r="AA4716" s="6">
        <v>6585.6510980553803</v>
      </c>
      <c r="AB4716" s="6">
        <v>4159.8410644341002</v>
      </c>
      <c r="AC4716" s="6">
        <v>93.211385012189496</v>
      </c>
      <c r="AF4716" s="24" t="s">
        <v>9192</v>
      </c>
      <c r="AG4716" s="24" t="s">
        <v>212</v>
      </c>
      <c r="AH4716" s="25">
        <v>9599.6595717841501</v>
      </c>
      <c r="AI4716" s="25">
        <v>10986.2140657779</v>
      </c>
      <c r="AJ4716" s="25">
        <v>62.264146409790001</v>
      </c>
    </row>
    <row r="4717" spans="25:36" x14ac:dyDescent="0.2">
      <c r="Y4717" t="s">
        <v>8911</v>
      </c>
      <c r="Z4717" t="s">
        <v>212</v>
      </c>
      <c r="AA4717" s="6">
        <v>6599.9698549397499</v>
      </c>
      <c r="AB4717" s="6">
        <v>6691.4706583451998</v>
      </c>
      <c r="AC4717" s="6">
        <v>67.512577449311195</v>
      </c>
      <c r="AF4717" s="24" t="s">
        <v>9564</v>
      </c>
      <c r="AG4717" s="24" t="s">
        <v>212</v>
      </c>
      <c r="AH4717" s="25">
        <v>12499.013830284701</v>
      </c>
      <c r="AI4717" s="25">
        <v>10996.1934073393</v>
      </c>
      <c r="AJ4717" s="25">
        <v>73.810286918872194</v>
      </c>
    </row>
    <row r="4718" spans="25:36" x14ac:dyDescent="0.2">
      <c r="Y4718" t="s">
        <v>8913</v>
      </c>
      <c r="Z4718" t="s">
        <v>212</v>
      </c>
      <c r="AA4718" s="6">
        <v>6609.30786724052</v>
      </c>
      <c r="AB4718" s="6">
        <v>4032.3561656398701</v>
      </c>
      <c r="AC4718" s="6">
        <v>96.897629994405307</v>
      </c>
      <c r="AF4718" s="24" t="s">
        <v>9568</v>
      </c>
      <c r="AG4718" s="24" t="s">
        <v>212</v>
      </c>
      <c r="AH4718" s="25">
        <v>13095.486871826801</v>
      </c>
      <c r="AI4718" s="25">
        <v>11001.658273422199</v>
      </c>
      <c r="AJ4718" s="25">
        <v>65.486933830587503</v>
      </c>
    </row>
    <row r="4719" spans="25:36" x14ac:dyDescent="0.2">
      <c r="Y4719" t="s">
        <v>8914</v>
      </c>
      <c r="Z4719" t="s">
        <v>212</v>
      </c>
      <c r="AA4719" s="6">
        <v>6610.7952150657002</v>
      </c>
      <c r="AB4719" s="6">
        <v>2834</v>
      </c>
      <c r="AC4719" s="6">
        <v>118.339516248753</v>
      </c>
      <c r="AF4719" s="24" t="s">
        <v>9578</v>
      </c>
      <c r="AG4719" s="24" t="s">
        <v>212</v>
      </c>
      <c r="AH4719" s="25">
        <v>12625.781230254101</v>
      </c>
      <c r="AI4719" s="25">
        <v>11009.3054013485</v>
      </c>
      <c r="AJ4719" s="25">
        <v>59.681536732284499</v>
      </c>
    </row>
    <row r="4720" spans="25:36" x14ac:dyDescent="0.2">
      <c r="Y4720" t="s">
        <v>8916</v>
      </c>
      <c r="Z4720" t="s">
        <v>212</v>
      </c>
      <c r="AA4720" s="6">
        <v>6620.9412538643401</v>
      </c>
      <c r="AB4720" s="6">
        <v>2600</v>
      </c>
      <c r="AC4720" s="6">
        <v>117.376089641428</v>
      </c>
      <c r="AF4720" s="24" t="s">
        <v>9581</v>
      </c>
      <c r="AG4720" s="24" t="s">
        <v>212</v>
      </c>
      <c r="AH4720" s="25">
        <v>16583.780753724201</v>
      </c>
      <c r="AI4720" s="25">
        <v>11016.717096013999</v>
      </c>
      <c r="AJ4720" s="25">
        <v>80.8919570896133</v>
      </c>
    </row>
    <row r="4721" spans="25:36" x14ac:dyDescent="0.2">
      <c r="Y4721" t="s">
        <v>8918</v>
      </c>
      <c r="Z4721" t="s">
        <v>212</v>
      </c>
      <c r="AA4721" s="6">
        <v>6632.6499472192299</v>
      </c>
      <c r="AB4721" s="6">
        <v>4997.5127054901404</v>
      </c>
      <c r="AC4721" s="6">
        <v>94.6318533845524</v>
      </c>
      <c r="AF4721" s="24" t="s">
        <v>8519</v>
      </c>
      <c r="AG4721" s="24" t="s">
        <v>212</v>
      </c>
      <c r="AH4721" s="25">
        <v>11045.707635066299</v>
      </c>
      <c r="AI4721" s="25">
        <v>11045.707635066299</v>
      </c>
      <c r="AJ4721" s="25"/>
    </row>
    <row r="4722" spans="25:36" x14ac:dyDescent="0.2">
      <c r="Y4722" t="s">
        <v>8920</v>
      </c>
      <c r="Z4722" t="s">
        <v>212</v>
      </c>
      <c r="AA4722" s="6">
        <v>6638.7864434360999</v>
      </c>
      <c r="AB4722" s="6">
        <v>3714.09566147133</v>
      </c>
      <c r="AC4722" s="6">
        <v>95.801096294692499</v>
      </c>
      <c r="AF4722" s="24" t="s">
        <v>9479</v>
      </c>
      <c r="AG4722" s="24" t="s">
        <v>212</v>
      </c>
      <c r="AH4722" s="25">
        <v>12109.4008760426</v>
      </c>
      <c r="AI4722" s="25">
        <v>11172.7197428983</v>
      </c>
      <c r="AJ4722" s="25">
        <v>42.937434453356197</v>
      </c>
    </row>
    <row r="4723" spans="25:36" x14ac:dyDescent="0.2">
      <c r="Y4723" t="s">
        <v>8922</v>
      </c>
      <c r="Z4723" t="s">
        <v>212</v>
      </c>
      <c r="AA4723" s="6">
        <v>6662.67982493216</v>
      </c>
      <c r="AB4723" s="6">
        <v>4597.10141301561</v>
      </c>
      <c r="AC4723" s="6">
        <v>74.932809275411401</v>
      </c>
      <c r="AF4723" s="24" t="s">
        <v>9444</v>
      </c>
      <c r="AG4723" s="24" t="s">
        <v>212</v>
      </c>
      <c r="AH4723" s="25">
        <v>11772.1064934718</v>
      </c>
      <c r="AI4723" s="25">
        <v>11188.8128924255</v>
      </c>
      <c r="AJ4723" s="25">
        <v>79.398230043208002</v>
      </c>
    </row>
    <row r="4724" spans="25:36" x14ac:dyDescent="0.2">
      <c r="Y4724" t="s">
        <v>8924</v>
      </c>
      <c r="Z4724" t="s">
        <v>212</v>
      </c>
      <c r="AA4724" s="6">
        <v>6675.3811015388801</v>
      </c>
      <c r="AB4724" s="6">
        <v>6070.0090655108297</v>
      </c>
      <c r="AC4724" s="6">
        <v>54.909129249427302</v>
      </c>
      <c r="AF4724" s="24" t="s">
        <v>9326</v>
      </c>
      <c r="AG4724" s="24" t="s">
        <v>212</v>
      </c>
      <c r="AH4724" s="25">
        <v>13075.8377526319</v>
      </c>
      <c r="AI4724" s="25">
        <v>11214.2907874952</v>
      </c>
      <c r="AJ4724" s="25">
        <v>95.111683495739399</v>
      </c>
    </row>
    <row r="4725" spans="25:36" x14ac:dyDescent="0.2">
      <c r="Y4725" t="s">
        <v>8926</v>
      </c>
      <c r="Z4725" t="s">
        <v>212</v>
      </c>
      <c r="AA4725" s="6">
        <v>6695.2636925480101</v>
      </c>
      <c r="AB4725" s="6">
        <v>3161.7769684381201</v>
      </c>
      <c r="AC4725" s="6">
        <v>91.498621543482301</v>
      </c>
      <c r="AF4725" s="24" t="s">
        <v>9664</v>
      </c>
      <c r="AG4725" s="24" t="s">
        <v>212</v>
      </c>
      <c r="AH4725" s="25">
        <v>18308.755042437799</v>
      </c>
      <c r="AI4725" s="25">
        <v>11219.211845285899</v>
      </c>
      <c r="AJ4725" s="25">
        <v>76.236511857409297</v>
      </c>
    </row>
    <row r="4726" spans="25:36" x14ac:dyDescent="0.2">
      <c r="Y4726" t="s">
        <v>8928</v>
      </c>
      <c r="Z4726" t="s">
        <v>212</v>
      </c>
      <c r="AA4726" s="6">
        <v>6699.7341875988104</v>
      </c>
      <c r="AB4726" s="6">
        <v>2761.6777181141101</v>
      </c>
      <c r="AC4726" s="6">
        <v>133.057079509744</v>
      </c>
      <c r="AF4726" s="24" t="s">
        <v>9603</v>
      </c>
      <c r="AG4726" s="24" t="s">
        <v>212</v>
      </c>
      <c r="AH4726" s="25">
        <v>16790.048386202099</v>
      </c>
      <c r="AI4726" s="25">
        <v>11221.311331327401</v>
      </c>
      <c r="AJ4726" s="25">
        <v>138.59626847168701</v>
      </c>
    </row>
    <row r="4727" spans="25:36" x14ac:dyDescent="0.2">
      <c r="Y4727" t="s">
        <v>8930</v>
      </c>
      <c r="Z4727" t="s">
        <v>212</v>
      </c>
      <c r="AA4727" s="6">
        <v>6710.78342980045</v>
      </c>
      <c r="AB4727" s="6">
        <v>4121.0635565263101</v>
      </c>
      <c r="AC4727" s="6">
        <v>150.88100868638901</v>
      </c>
      <c r="AF4727" s="24" t="s">
        <v>9689</v>
      </c>
      <c r="AG4727" s="24" t="s">
        <v>212</v>
      </c>
      <c r="AH4727" s="25">
        <v>13426.5234313361</v>
      </c>
      <c r="AI4727" s="25">
        <v>11233.457176435901</v>
      </c>
      <c r="AJ4727" s="25">
        <v>57.4934927410808</v>
      </c>
    </row>
    <row r="4728" spans="25:36" x14ac:dyDescent="0.2">
      <c r="Y4728" t="s">
        <v>8932</v>
      </c>
      <c r="Z4728" t="s">
        <v>212</v>
      </c>
      <c r="AA4728" s="6">
        <v>6712.7073770383704</v>
      </c>
      <c r="AB4728" s="6">
        <v>4012.9135623155698</v>
      </c>
      <c r="AC4728" s="6">
        <v>100.277861021633</v>
      </c>
      <c r="AF4728" s="24" t="s">
        <v>9497</v>
      </c>
      <c r="AG4728" s="24" t="s">
        <v>212</v>
      </c>
      <c r="AH4728" s="25">
        <v>12326.782138926499</v>
      </c>
      <c r="AI4728" s="25">
        <v>11248.563848632501</v>
      </c>
      <c r="AJ4728" s="25">
        <v>62.145756406542397</v>
      </c>
    </row>
    <row r="4729" spans="25:36" x14ac:dyDescent="0.2">
      <c r="Y4729" t="s">
        <v>8934</v>
      </c>
      <c r="Z4729" t="s">
        <v>212</v>
      </c>
      <c r="AA4729" s="6">
        <v>6725.8540608615604</v>
      </c>
      <c r="AB4729" s="6">
        <v>5107.7699565913299</v>
      </c>
      <c r="AC4729" s="6">
        <v>80.550004698582995</v>
      </c>
      <c r="AF4729" s="24" t="s">
        <v>9309</v>
      </c>
      <c r="AG4729" s="24" t="s">
        <v>212</v>
      </c>
      <c r="AH4729" s="25">
        <v>11614.4989897384</v>
      </c>
      <c r="AI4729" s="25">
        <v>11248.6452294512</v>
      </c>
      <c r="AJ4729" s="25">
        <v>42.450630324524802</v>
      </c>
    </row>
    <row r="4730" spans="25:36" x14ac:dyDescent="0.2">
      <c r="Y4730" t="s">
        <v>8936</v>
      </c>
      <c r="Z4730" t="s">
        <v>212</v>
      </c>
      <c r="AA4730" s="6">
        <v>6734.1846666141701</v>
      </c>
      <c r="AB4730" s="6">
        <v>4693.0935120128397</v>
      </c>
      <c r="AC4730" s="6">
        <v>100.006958084141</v>
      </c>
      <c r="AF4730" s="24" t="s">
        <v>30</v>
      </c>
      <c r="AG4730" s="24" t="s">
        <v>212</v>
      </c>
      <c r="AH4730" s="25">
        <v>18070.339251421501</v>
      </c>
      <c r="AI4730" s="25">
        <v>11264.5887550931</v>
      </c>
      <c r="AJ4730" s="25">
        <v>92.891055357821102</v>
      </c>
    </row>
    <row r="4731" spans="25:36" x14ac:dyDescent="0.2">
      <c r="Y4731" t="s">
        <v>8938</v>
      </c>
      <c r="Z4731" t="s">
        <v>212</v>
      </c>
      <c r="AA4731" s="6">
        <v>6736.2239630618997</v>
      </c>
      <c r="AB4731" s="6">
        <v>4803.2413973367302</v>
      </c>
      <c r="AC4731" s="6">
        <v>94.622176729989903</v>
      </c>
      <c r="AF4731" s="24" t="s">
        <v>9526</v>
      </c>
      <c r="AG4731" s="24" t="s">
        <v>212</v>
      </c>
      <c r="AH4731" s="25">
        <v>12037.7604756785</v>
      </c>
      <c r="AI4731" s="25">
        <v>11278.821480000001</v>
      </c>
      <c r="AJ4731" s="25">
        <v>33.931542095009</v>
      </c>
    </row>
    <row r="4732" spans="25:36" x14ac:dyDescent="0.2">
      <c r="Y4732" t="s">
        <v>8940</v>
      </c>
      <c r="Z4732" t="s">
        <v>212</v>
      </c>
      <c r="AA4732" s="6">
        <v>6738.76807363434</v>
      </c>
      <c r="AB4732" s="6">
        <v>2715.3202151251198</v>
      </c>
      <c r="AC4732" s="6">
        <v>122.47666723181899</v>
      </c>
      <c r="AF4732" s="24" t="s">
        <v>9164</v>
      </c>
      <c r="AG4732" s="24" t="s">
        <v>212</v>
      </c>
      <c r="AH4732" s="25">
        <v>11441.3878327415</v>
      </c>
      <c r="AI4732" s="25">
        <v>11279.8319187872</v>
      </c>
      <c r="AJ4732" s="25">
        <v>48.744177402321803</v>
      </c>
    </row>
    <row r="4733" spans="25:36" x14ac:dyDescent="0.2">
      <c r="Y4733" t="s">
        <v>8942</v>
      </c>
      <c r="Z4733" t="s">
        <v>212</v>
      </c>
      <c r="AA4733" s="6">
        <v>6749.8165402617096</v>
      </c>
      <c r="AB4733" s="6">
        <v>5613.3395021474798</v>
      </c>
      <c r="AC4733" s="6">
        <v>92.593245804674496</v>
      </c>
      <c r="AF4733" s="24" t="s">
        <v>9574</v>
      </c>
      <c r="AG4733" s="24" t="s">
        <v>212</v>
      </c>
      <c r="AH4733" s="25">
        <v>11817.7491286601</v>
      </c>
      <c r="AI4733" s="25">
        <v>11286.708021118</v>
      </c>
      <c r="AJ4733" s="25">
        <v>64.259327949045499</v>
      </c>
    </row>
    <row r="4734" spans="25:36" x14ac:dyDescent="0.2">
      <c r="Y4734" t="s">
        <v>8944</v>
      </c>
      <c r="Z4734" t="s">
        <v>212</v>
      </c>
      <c r="AA4734" s="6">
        <v>6753.0146534999203</v>
      </c>
      <c r="AB4734" s="6">
        <v>5271.0819136554801</v>
      </c>
      <c r="AC4734" s="6">
        <v>90.129345114267394</v>
      </c>
      <c r="AF4734" s="24" t="s">
        <v>9473</v>
      </c>
      <c r="AG4734" s="24" t="s">
        <v>212</v>
      </c>
      <c r="AH4734" s="25">
        <v>12539.3036164802</v>
      </c>
      <c r="AI4734" s="25">
        <v>11335</v>
      </c>
      <c r="AJ4734" s="25">
        <v>38.562865652472198</v>
      </c>
    </row>
    <row r="4735" spans="25:36" x14ac:dyDescent="0.2">
      <c r="Y4735" t="s">
        <v>8946</v>
      </c>
      <c r="Z4735" t="s">
        <v>212</v>
      </c>
      <c r="AA4735" s="6">
        <v>6758.6451539151603</v>
      </c>
      <c r="AB4735" s="6">
        <v>5322.47455601206</v>
      </c>
      <c r="AC4735" s="6">
        <v>81.826275266171706</v>
      </c>
      <c r="AF4735" s="24" t="s">
        <v>9429</v>
      </c>
      <c r="AG4735" s="24" t="s">
        <v>212</v>
      </c>
      <c r="AH4735" s="25">
        <v>14036.612447740899</v>
      </c>
      <c r="AI4735" s="25">
        <v>11335.6323642526</v>
      </c>
      <c r="AJ4735" s="25">
        <v>55.100439115755997</v>
      </c>
    </row>
    <row r="4736" spans="25:36" x14ac:dyDescent="0.2">
      <c r="Y4736" t="s">
        <v>8947</v>
      </c>
      <c r="Z4736" t="s">
        <v>274</v>
      </c>
      <c r="AA4736" s="6">
        <v>6778.3452303956001</v>
      </c>
      <c r="AB4736" s="6">
        <v>2250.10425373014</v>
      </c>
      <c r="AC4736" s="6">
        <v>137.78918351176</v>
      </c>
      <c r="AF4736" s="24" t="s">
        <v>9801</v>
      </c>
      <c r="AG4736" s="24" t="s">
        <v>212</v>
      </c>
      <c r="AH4736" s="25">
        <v>24787.129600716999</v>
      </c>
      <c r="AI4736" s="25">
        <v>11364.8197905056</v>
      </c>
      <c r="AJ4736" s="25">
        <v>159.147078534667</v>
      </c>
    </row>
    <row r="4737" spans="25:36" x14ac:dyDescent="0.2">
      <c r="Y4737" t="s">
        <v>8949</v>
      </c>
      <c r="Z4737" t="s">
        <v>212</v>
      </c>
      <c r="AA4737" s="6">
        <v>6782.7732917307003</v>
      </c>
      <c r="AB4737" s="6">
        <v>5705.6548240000002</v>
      </c>
      <c r="AC4737" s="6">
        <v>81.868440198326596</v>
      </c>
      <c r="AF4737" s="24" t="s">
        <v>9400</v>
      </c>
      <c r="AG4737" s="24" t="s">
        <v>212</v>
      </c>
      <c r="AH4737" s="25">
        <v>16530.2852956262</v>
      </c>
      <c r="AI4737" s="25">
        <v>11406.3553909565</v>
      </c>
      <c r="AJ4737" s="25">
        <v>102.329749322479</v>
      </c>
    </row>
    <row r="4738" spans="25:36" x14ac:dyDescent="0.2">
      <c r="Y4738" t="s">
        <v>8951</v>
      </c>
      <c r="Z4738" t="s">
        <v>212</v>
      </c>
      <c r="AA4738" s="6">
        <v>6789.4162874068898</v>
      </c>
      <c r="AB4738" s="6">
        <v>5043.1190188396404</v>
      </c>
      <c r="AC4738" s="6">
        <v>90.273992723879502</v>
      </c>
      <c r="AF4738" s="24" t="s">
        <v>9416</v>
      </c>
      <c r="AG4738" s="24" t="s">
        <v>212</v>
      </c>
      <c r="AH4738" s="25">
        <v>12694.657391192401</v>
      </c>
      <c r="AI4738" s="25">
        <v>11447.525706526199</v>
      </c>
      <c r="AJ4738" s="25">
        <v>49.378798679713199</v>
      </c>
    </row>
    <row r="4739" spans="25:36" x14ac:dyDescent="0.2">
      <c r="Y4739" t="s">
        <v>8953</v>
      </c>
      <c r="Z4739" t="s">
        <v>212</v>
      </c>
      <c r="AA4739" s="6">
        <v>6793.7641602050999</v>
      </c>
      <c r="AB4739" s="6">
        <v>7052.9445194998298</v>
      </c>
      <c r="AC4739" s="6">
        <v>56.333602851493701</v>
      </c>
      <c r="AF4739" s="24" t="s">
        <v>9477</v>
      </c>
      <c r="AG4739" s="24" t="s">
        <v>212</v>
      </c>
      <c r="AH4739" s="25">
        <v>15017.822550816099</v>
      </c>
      <c r="AI4739" s="25">
        <v>11453.688866123901</v>
      </c>
      <c r="AJ4739" s="25">
        <v>59.687230872617697</v>
      </c>
    </row>
    <row r="4740" spans="25:36" x14ac:dyDescent="0.2">
      <c r="Y4740" t="s">
        <v>8955</v>
      </c>
      <c r="Z4740" t="s">
        <v>212</v>
      </c>
      <c r="AA4740" s="6">
        <v>6800.1659138123896</v>
      </c>
      <c r="AB4740" s="6">
        <v>5206.5002653972597</v>
      </c>
      <c r="AC4740" s="6">
        <v>81.3107421569444</v>
      </c>
      <c r="AF4740" s="24" t="s">
        <v>9518</v>
      </c>
      <c r="AG4740" s="24" t="s">
        <v>212</v>
      </c>
      <c r="AH4740" s="25">
        <v>12877.0900565626</v>
      </c>
      <c r="AI4740" s="25">
        <v>11462.5049847884</v>
      </c>
      <c r="AJ4740" s="25">
        <v>48.495330609242401</v>
      </c>
    </row>
    <row r="4741" spans="25:36" x14ac:dyDescent="0.2">
      <c r="Y4741" t="s">
        <v>8957</v>
      </c>
      <c r="Z4741" t="s">
        <v>212</v>
      </c>
      <c r="AA4741" s="6">
        <v>6800.8968081999501</v>
      </c>
      <c r="AB4741" s="6">
        <v>4072.64865988274</v>
      </c>
      <c r="AC4741" s="6">
        <v>100.838817811269</v>
      </c>
      <c r="AF4741" s="24" t="s">
        <v>9970</v>
      </c>
      <c r="AG4741" s="24" t="s">
        <v>212</v>
      </c>
      <c r="AH4741" s="25">
        <v>45508.065382922301</v>
      </c>
      <c r="AI4741" s="25">
        <v>11462.6647723391</v>
      </c>
      <c r="AJ4741" s="25">
        <v>250.80668836849901</v>
      </c>
    </row>
    <row r="4742" spans="25:36" x14ac:dyDescent="0.2">
      <c r="Y4742" t="s">
        <v>8959</v>
      </c>
      <c r="Z4742" t="s">
        <v>212</v>
      </c>
      <c r="AA4742" s="6">
        <v>6804.4724541633104</v>
      </c>
      <c r="AB4742" s="6">
        <v>6650.3331625145502</v>
      </c>
      <c r="AC4742" s="6">
        <v>69.989236696698299</v>
      </c>
      <c r="AF4742" s="24" t="s">
        <v>9209</v>
      </c>
      <c r="AG4742" s="24" t="s">
        <v>212</v>
      </c>
      <c r="AH4742" s="25">
        <v>14068.091335037099</v>
      </c>
      <c r="AI4742" s="25">
        <v>11464.7883969535</v>
      </c>
      <c r="AJ4742" s="25">
        <v>72.382581851284002</v>
      </c>
    </row>
    <row r="4743" spans="25:36" x14ac:dyDescent="0.2">
      <c r="Y4743" t="s">
        <v>8961</v>
      </c>
      <c r="Z4743" t="s">
        <v>212</v>
      </c>
      <c r="AA4743" s="6">
        <v>6816.5972459271097</v>
      </c>
      <c r="AB4743" s="6">
        <v>5212.9797467154303</v>
      </c>
      <c r="AC4743" s="6">
        <v>107.471018875509</v>
      </c>
      <c r="AF4743" s="24" t="s">
        <v>10141</v>
      </c>
      <c r="AG4743" s="24" t="s">
        <v>212</v>
      </c>
      <c r="AH4743" s="25">
        <v>28771.6023153428</v>
      </c>
      <c r="AI4743" s="25">
        <v>11501.966743060801</v>
      </c>
      <c r="AJ4743" s="25">
        <v>224.900542618863</v>
      </c>
    </row>
    <row r="4744" spans="25:36" x14ac:dyDescent="0.2">
      <c r="Y4744" t="s">
        <v>8962</v>
      </c>
      <c r="Z4744" t="s">
        <v>212</v>
      </c>
      <c r="AA4744" s="6">
        <v>6817.8171646205901</v>
      </c>
      <c r="AB4744" s="6">
        <v>4555.1389769282996</v>
      </c>
      <c r="AC4744" s="6">
        <v>99.342837405333697</v>
      </c>
      <c r="AF4744" s="24" t="s">
        <v>9294</v>
      </c>
      <c r="AG4744" s="24" t="s">
        <v>212</v>
      </c>
      <c r="AH4744" s="25">
        <v>12150.653792707801</v>
      </c>
      <c r="AI4744" s="25">
        <v>11539.304776827999</v>
      </c>
      <c r="AJ4744" s="25">
        <v>50.090178118822401</v>
      </c>
    </row>
    <row r="4745" spans="25:36" x14ac:dyDescent="0.2">
      <c r="Y4745" t="s">
        <v>8964</v>
      </c>
      <c r="Z4745" t="s">
        <v>212</v>
      </c>
      <c r="AA4745" s="6">
        <v>6820.7237510605401</v>
      </c>
      <c r="AB4745" s="6">
        <v>6045.0623559593396</v>
      </c>
      <c r="AC4745" s="6">
        <v>86.735067950771693</v>
      </c>
      <c r="AF4745" s="24" t="s">
        <v>9315</v>
      </c>
      <c r="AG4745" s="24" t="s">
        <v>212</v>
      </c>
      <c r="AH4745" s="25">
        <v>20088.499769939001</v>
      </c>
      <c r="AI4745" s="25">
        <v>11541.2752530047</v>
      </c>
      <c r="AJ4745" s="25">
        <v>169.16344328475401</v>
      </c>
    </row>
    <row r="4746" spans="25:36" x14ac:dyDescent="0.2">
      <c r="Y4746" t="s">
        <v>8966</v>
      </c>
      <c r="Z4746" t="s">
        <v>212</v>
      </c>
      <c r="AA4746" s="6">
        <v>6828.3881439698398</v>
      </c>
      <c r="AB4746" s="6">
        <v>4179.9064526994398</v>
      </c>
      <c r="AC4746" s="6">
        <v>120.173650881779</v>
      </c>
      <c r="AF4746" s="24" t="s">
        <v>9067</v>
      </c>
      <c r="AG4746" s="24" t="s">
        <v>212</v>
      </c>
      <c r="AH4746" s="25">
        <v>11108.7228711921</v>
      </c>
      <c r="AI4746" s="25">
        <v>11543.5117581866</v>
      </c>
      <c r="AJ4746" s="25">
        <v>44.686295699004802</v>
      </c>
    </row>
    <row r="4747" spans="25:36" x14ac:dyDescent="0.2">
      <c r="Y4747" t="s">
        <v>8968</v>
      </c>
      <c r="Z4747" t="s">
        <v>212</v>
      </c>
      <c r="AA4747" s="6">
        <v>6828.80026338677</v>
      </c>
      <c r="AB4747" s="6">
        <v>3547</v>
      </c>
      <c r="AC4747" s="6">
        <v>100.70911265798</v>
      </c>
      <c r="AF4747" s="24" t="s">
        <v>9103</v>
      </c>
      <c r="AG4747" s="24" t="s">
        <v>212</v>
      </c>
      <c r="AH4747" s="25">
        <v>12235.702304237</v>
      </c>
      <c r="AI4747" s="25">
        <v>11577.2077742813</v>
      </c>
      <c r="AJ4747" s="25">
        <v>63.593945908007797</v>
      </c>
    </row>
    <row r="4748" spans="25:36" x14ac:dyDescent="0.2">
      <c r="Y4748" t="s">
        <v>8970</v>
      </c>
      <c r="Z4748" t="s">
        <v>212</v>
      </c>
      <c r="AA4748" s="6">
        <v>6828.80074042456</v>
      </c>
      <c r="AB4748" s="6">
        <v>4719.2623255213402</v>
      </c>
      <c r="AC4748" s="6">
        <v>73.1320878798998</v>
      </c>
      <c r="AF4748" s="24" t="s">
        <v>9189</v>
      </c>
      <c r="AG4748" s="24" t="s">
        <v>212</v>
      </c>
      <c r="AH4748" s="25">
        <v>12097.0476218124</v>
      </c>
      <c r="AI4748" s="25">
        <v>11582.151375657701</v>
      </c>
      <c r="AJ4748" s="25">
        <v>67.490994186435699</v>
      </c>
    </row>
    <row r="4749" spans="25:36" x14ac:dyDescent="0.2">
      <c r="Y4749" t="s">
        <v>8972</v>
      </c>
      <c r="Z4749" t="s">
        <v>212</v>
      </c>
      <c r="AA4749" s="6">
        <v>6830.0026456286796</v>
      </c>
      <c r="AB4749" s="6">
        <v>6773.3430813854902</v>
      </c>
      <c r="AC4749" s="6">
        <v>53.318743983040299</v>
      </c>
      <c r="AF4749" s="24" t="s">
        <v>9678</v>
      </c>
      <c r="AG4749" s="24" t="s">
        <v>212</v>
      </c>
      <c r="AH4749" s="25">
        <v>18931.433770907701</v>
      </c>
      <c r="AI4749" s="25">
        <v>11584.134352401299</v>
      </c>
      <c r="AJ4749" s="25">
        <v>91.228665549820306</v>
      </c>
    </row>
    <row r="4750" spans="25:36" x14ac:dyDescent="0.2">
      <c r="Y4750" t="s">
        <v>8973</v>
      </c>
      <c r="Z4750" t="s">
        <v>212</v>
      </c>
      <c r="AA4750" s="6">
        <v>6842.0386726624902</v>
      </c>
      <c r="AB4750" s="6">
        <v>6331.3053189892098</v>
      </c>
      <c r="AC4750" s="6">
        <v>53.425710863191703</v>
      </c>
      <c r="AF4750" s="24" t="s">
        <v>9595</v>
      </c>
      <c r="AG4750" s="24" t="s">
        <v>212</v>
      </c>
      <c r="AH4750" s="25">
        <v>13486.9182035785</v>
      </c>
      <c r="AI4750" s="25">
        <v>11593.836403987099</v>
      </c>
      <c r="AJ4750" s="25">
        <v>64.841421030613802</v>
      </c>
    </row>
    <row r="4751" spans="25:36" x14ac:dyDescent="0.2">
      <c r="Y4751" t="s">
        <v>8975</v>
      </c>
      <c r="Z4751" t="s">
        <v>212</v>
      </c>
      <c r="AA4751" s="6">
        <v>6856.6343279585199</v>
      </c>
      <c r="AB4751" s="6">
        <v>4339.0221770704302</v>
      </c>
      <c r="AC4751" s="6">
        <v>143.910810409813</v>
      </c>
      <c r="AF4751" s="24" t="s">
        <v>9374</v>
      </c>
      <c r="AG4751" s="24" t="s">
        <v>212</v>
      </c>
      <c r="AH4751" s="25">
        <v>12523.860297245799</v>
      </c>
      <c r="AI4751" s="25">
        <v>11620.8790786931</v>
      </c>
      <c r="AJ4751" s="25">
        <v>67.266939813096101</v>
      </c>
    </row>
    <row r="4752" spans="25:36" x14ac:dyDescent="0.2">
      <c r="Y4752" t="s">
        <v>8977</v>
      </c>
      <c r="Z4752" t="s">
        <v>212</v>
      </c>
      <c r="AA4752" s="6">
        <v>6862.61801666461</v>
      </c>
      <c r="AB4752" s="6">
        <v>6497.0552534999997</v>
      </c>
      <c r="AC4752" s="6">
        <v>45.634366631413002</v>
      </c>
      <c r="AF4752" s="24" t="s">
        <v>9859</v>
      </c>
      <c r="AG4752" s="24" t="s">
        <v>212</v>
      </c>
      <c r="AH4752" s="25">
        <v>21617.119195354899</v>
      </c>
      <c r="AI4752" s="25">
        <v>11638.30084</v>
      </c>
      <c r="AJ4752" s="25">
        <v>124.54838606631699</v>
      </c>
    </row>
    <row r="4753" spans="25:36" x14ac:dyDescent="0.2">
      <c r="Y4753" t="s">
        <v>8979</v>
      </c>
      <c r="Z4753" t="s">
        <v>212</v>
      </c>
      <c r="AA4753" s="6">
        <v>6889.0227106435696</v>
      </c>
      <c r="AB4753" s="6">
        <v>2779.7802349373601</v>
      </c>
      <c r="AC4753" s="6">
        <v>129.73570895612599</v>
      </c>
      <c r="AF4753" s="24" t="s">
        <v>9456</v>
      </c>
      <c r="AG4753" s="24" t="s">
        <v>212</v>
      </c>
      <c r="AH4753" s="25">
        <v>11647.9564569255</v>
      </c>
      <c r="AI4753" s="25">
        <v>11648.411131880001</v>
      </c>
      <c r="AJ4753" s="25">
        <v>37.897898873896899</v>
      </c>
    </row>
    <row r="4754" spans="25:36" x14ac:dyDescent="0.2">
      <c r="Y4754" t="s">
        <v>8981</v>
      </c>
      <c r="Z4754" t="s">
        <v>212</v>
      </c>
      <c r="AA4754" s="6">
        <v>6902.3185067951699</v>
      </c>
      <c r="AB4754" s="6">
        <v>7179.6359251726799</v>
      </c>
      <c r="AC4754" s="6">
        <v>60.028979168408</v>
      </c>
      <c r="AF4754" s="24" t="s">
        <v>9288</v>
      </c>
      <c r="AG4754" s="24" t="s">
        <v>212</v>
      </c>
      <c r="AH4754" s="25">
        <v>13844.501996872101</v>
      </c>
      <c r="AI4754" s="25">
        <v>11656.6765426928</v>
      </c>
      <c r="AJ4754" s="25">
        <v>100.074093735926</v>
      </c>
    </row>
    <row r="4755" spans="25:36" x14ac:dyDescent="0.2">
      <c r="Y4755" t="s">
        <v>8983</v>
      </c>
      <c r="Z4755" t="s">
        <v>212</v>
      </c>
      <c r="AA4755" s="6">
        <v>6906.3871955891</v>
      </c>
      <c r="AB4755" s="6">
        <v>2045.06559883093</v>
      </c>
      <c r="AC4755" s="6">
        <v>138.12611983637899</v>
      </c>
      <c r="AF4755" s="24" t="s">
        <v>9550</v>
      </c>
      <c r="AG4755" s="24" t="s">
        <v>212</v>
      </c>
      <c r="AH4755" s="25">
        <v>15719.279000423699</v>
      </c>
      <c r="AI4755" s="25">
        <v>11679</v>
      </c>
      <c r="AJ4755" s="25">
        <v>65.6084670536749</v>
      </c>
    </row>
    <row r="4756" spans="25:36" x14ac:dyDescent="0.2">
      <c r="Y4756" t="s">
        <v>8985</v>
      </c>
      <c r="Z4756" t="s">
        <v>212</v>
      </c>
      <c r="AA4756" s="6">
        <v>6911.2473179572498</v>
      </c>
      <c r="AB4756" s="6">
        <v>5386.6814696323199</v>
      </c>
      <c r="AC4756" s="6">
        <v>88.1706605897363</v>
      </c>
      <c r="AF4756" s="24" t="s">
        <v>9638</v>
      </c>
      <c r="AG4756" s="24" t="s">
        <v>212</v>
      </c>
      <c r="AH4756" s="25">
        <v>12605.9147919442</v>
      </c>
      <c r="AI4756" s="25">
        <v>11684.1982373067</v>
      </c>
      <c r="AJ4756" s="25">
        <v>58.082879915108897</v>
      </c>
    </row>
    <row r="4757" spans="25:36" x14ac:dyDescent="0.2">
      <c r="Y4757" t="s">
        <v>8987</v>
      </c>
      <c r="Z4757" t="s">
        <v>212</v>
      </c>
      <c r="AA4757" s="6">
        <v>6951.3823230675098</v>
      </c>
      <c r="AB4757" s="6">
        <v>1236.92190375368</v>
      </c>
      <c r="AC4757" s="6">
        <v>265.53453899692698</v>
      </c>
      <c r="AF4757" s="24" t="s">
        <v>9227</v>
      </c>
      <c r="AG4757" s="24" t="s">
        <v>212</v>
      </c>
      <c r="AH4757" s="25">
        <v>10995.747675856701</v>
      </c>
      <c r="AI4757" s="25">
        <v>11714.460587699999</v>
      </c>
      <c r="AJ4757" s="25">
        <v>33.712298818897303</v>
      </c>
    </row>
    <row r="4758" spans="25:36" x14ac:dyDescent="0.2">
      <c r="Y4758" t="s">
        <v>8989</v>
      </c>
      <c r="Z4758" t="s">
        <v>212</v>
      </c>
      <c r="AA4758" s="6">
        <v>6957.1049543164299</v>
      </c>
      <c r="AB4758" s="6">
        <v>2231</v>
      </c>
      <c r="AC4758" s="6">
        <v>158.47978048261501</v>
      </c>
      <c r="AF4758" s="24" t="s">
        <v>9552</v>
      </c>
      <c r="AG4758" s="24" t="s">
        <v>212</v>
      </c>
      <c r="AH4758" s="25">
        <v>18370.372891524399</v>
      </c>
      <c r="AI4758" s="25">
        <v>11747.7505638367</v>
      </c>
      <c r="AJ4758" s="25">
        <v>96.426676563805202</v>
      </c>
    </row>
    <row r="4759" spans="25:36" x14ac:dyDescent="0.2">
      <c r="Y4759" t="s">
        <v>8991</v>
      </c>
      <c r="Z4759" t="s">
        <v>212</v>
      </c>
      <c r="AA4759" s="6">
        <v>6974.8556763912302</v>
      </c>
      <c r="AB4759" s="6">
        <v>4360.0740051657003</v>
      </c>
      <c r="AC4759" s="6">
        <v>88.805377821662105</v>
      </c>
      <c r="AF4759" s="24" t="s">
        <v>9225</v>
      </c>
      <c r="AG4759" s="24" t="s">
        <v>212</v>
      </c>
      <c r="AH4759" s="25">
        <v>9953.1156729008308</v>
      </c>
      <c r="AI4759" s="25">
        <v>11810.4805437163</v>
      </c>
      <c r="AJ4759" s="25">
        <v>61.787740419351202</v>
      </c>
    </row>
    <row r="4760" spans="25:36" x14ac:dyDescent="0.2">
      <c r="Y4760" t="s">
        <v>8993</v>
      </c>
      <c r="Z4760" t="s">
        <v>212</v>
      </c>
      <c r="AA4760" s="6">
        <v>6990.2340317056396</v>
      </c>
      <c r="AB4760" s="6">
        <v>4063.9939350967202</v>
      </c>
      <c r="AC4760" s="6">
        <v>125.646339209818</v>
      </c>
      <c r="AF4760" s="24" t="s">
        <v>3072</v>
      </c>
      <c r="AG4760" s="24" t="s">
        <v>212</v>
      </c>
      <c r="AH4760" s="25">
        <v>11888.359423402901</v>
      </c>
      <c r="AI4760" s="25">
        <v>11888.359423402901</v>
      </c>
      <c r="AJ4760" s="25"/>
    </row>
    <row r="4761" spans="25:36" x14ac:dyDescent="0.2">
      <c r="Y4761" t="s">
        <v>8995</v>
      </c>
      <c r="Z4761" t="s">
        <v>212</v>
      </c>
      <c r="AA4761" s="6">
        <v>6995.6671330638001</v>
      </c>
      <c r="AB4761" s="6">
        <v>5080.6439552382499</v>
      </c>
      <c r="AC4761" s="6">
        <v>83.234715819126706</v>
      </c>
      <c r="AF4761" s="24" t="s">
        <v>8790</v>
      </c>
      <c r="AG4761" s="24" t="s">
        <v>212</v>
      </c>
      <c r="AH4761" s="25">
        <v>29037.759508774201</v>
      </c>
      <c r="AI4761" s="25">
        <v>11899.537043656799</v>
      </c>
      <c r="AJ4761" s="25">
        <v>172.301336605345</v>
      </c>
    </row>
    <row r="4762" spans="25:36" x14ac:dyDescent="0.2">
      <c r="Y4762" t="s">
        <v>8997</v>
      </c>
      <c r="Z4762" t="s">
        <v>212</v>
      </c>
      <c r="AA4762" s="6">
        <v>7004.2224777593601</v>
      </c>
      <c r="AB4762" s="6">
        <v>6383.63071224736</v>
      </c>
      <c r="AC4762" s="6">
        <v>66.814370184736603</v>
      </c>
      <c r="AF4762" s="24" t="s">
        <v>9233</v>
      </c>
      <c r="AG4762" s="24" t="s">
        <v>212</v>
      </c>
      <c r="AH4762" s="25">
        <v>17131.123104989299</v>
      </c>
      <c r="AI4762" s="25">
        <v>11926.402130705301</v>
      </c>
      <c r="AJ4762" s="25">
        <v>143.61724732866901</v>
      </c>
    </row>
    <row r="4763" spans="25:36" x14ac:dyDescent="0.2">
      <c r="Y4763" t="s">
        <v>8999</v>
      </c>
      <c r="Z4763" t="s">
        <v>212</v>
      </c>
      <c r="AA4763" s="6">
        <v>7007.62262186921</v>
      </c>
      <c r="AB4763" s="6">
        <v>4484.0892377062901</v>
      </c>
      <c r="AC4763" s="6">
        <v>86.132030833974596</v>
      </c>
      <c r="AF4763" s="24" t="s">
        <v>9352</v>
      </c>
      <c r="AG4763" s="24" t="s">
        <v>212</v>
      </c>
      <c r="AH4763" s="25">
        <v>12783.7059549561</v>
      </c>
      <c r="AI4763" s="25">
        <v>11932.1509477282</v>
      </c>
      <c r="AJ4763" s="25">
        <v>41.417983911771699</v>
      </c>
    </row>
    <row r="4764" spans="25:36" x14ac:dyDescent="0.2">
      <c r="Y4764" t="s">
        <v>9001</v>
      </c>
      <c r="Z4764" t="s">
        <v>212</v>
      </c>
      <c r="AA4764" s="6">
        <v>7010.0271569978604</v>
      </c>
      <c r="AB4764" s="6">
        <v>5454.6140291408801</v>
      </c>
      <c r="AC4764" s="6">
        <v>74.072493577832702</v>
      </c>
      <c r="AF4764" s="24" t="s">
        <v>9785</v>
      </c>
      <c r="AG4764" s="24" t="s">
        <v>212</v>
      </c>
      <c r="AH4764" s="25">
        <v>20428.657931955098</v>
      </c>
      <c r="AI4764" s="25">
        <v>11951.4788632788</v>
      </c>
      <c r="AJ4764" s="25">
        <v>157.901874943151</v>
      </c>
    </row>
    <row r="4765" spans="25:36" x14ac:dyDescent="0.2">
      <c r="Y4765" t="s">
        <v>9003</v>
      </c>
      <c r="Z4765" t="s">
        <v>212</v>
      </c>
      <c r="AA4765" s="6">
        <v>7010.5264131358499</v>
      </c>
      <c r="AB4765" s="6">
        <v>5812.2501471577298</v>
      </c>
      <c r="AC4765" s="6">
        <v>74.919258486818904</v>
      </c>
      <c r="AF4765" s="24" t="s">
        <v>9889</v>
      </c>
      <c r="AG4765" s="24" t="s">
        <v>212</v>
      </c>
      <c r="AH4765" s="25">
        <v>13642.8324235445</v>
      </c>
      <c r="AI4765" s="25">
        <v>11989.528625282101</v>
      </c>
      <c r="AJ4765" s="25">
        <v>60.3711659975991</v>
      </c>
    </row>
    <row r="4766" spans="25:36" x14ac:dyDescent="0.2">
      <c r="Y4766" t="s">
        <v>9005</v>
      </c>
      <c r="Z4766" t="s">
        <v>212</v>
      </c>
      <c r="AA4766" s="6">
        <v>7020.3961010201601</v>
      </c>
      <c r="AB4766" s="6">
        <v>3005.1449612891101</v>
      </c>
      <c r="AC4766" s="6">
        <v>140.89099665440301</v>
      </c>
      <c r="AF4766" s="24" t="s">
        <v>9211</v>
      </c>
      <c r="AG4766" s="24" t="s">
        <v>212</v>
      </c>
      <c r="AH4766" s="25">
        <v>11682.7603783833</v>
      </c>
      <c r="AI4766" s="25">
        <v>11998.6611839785</v>
      </c>
      <c r="AJ4766" s="25">
        <v>45.839153490955901</v>
      </c>
    </row>
    <row r="4767" spans="25:36" x14ac:dyDescent="0.2">
      <c r="Y4767" t="s">
        <v>9007</v>
      </c>
      <c r="Z4767" t="s">
        <v>212</v>
      </c>
      <c r="AA4767" s="6">
        <v>7061.7433735382901</v>
      </c>
      <c r="AB4767" s="6">
        <v>6626.9894389334104</v>
      </c>
      <c r="AC4767" s="6">
        <v>81.642951410724294</v>
      </c>
      <c r="AF4767" s="24" t="s">
        <v>9611</v>
      </c>
      <c r="AG4767" s="24" t="s">
        <v>212</v>
      </c>
      <c r="AH4767" s="25">
        <v>15940.908901627799</v>
      </c>
      <c r="AI4767" s="25">
        <v>12010</v>
      </c>
      <c r="AJ4767" s="25">
        <v>99.953360391665299</v>
      </c>
    </row>
    <row r="4768" spans="25:36" x14ac:dyDescent="0.2">
      <c r="Y4768" t="s">
        <v>9009</v>
      </c>
      <c r="Z4768" t="s">
        <v>212</v>
      </c>
      <c r="AA4768" s="6">
        <v>7070.4451863698696</v>
      </c>
      <c r="AB4768" s="6">
        <v>3461.1113669504798</v>
      </c>
      <c r="AC4768" s="6">
        <v>87.278721159608494</v>
      </c>
      <c r="AF4768" s="24" t="s">
        <v>10166</v>
      </c>
      <c r="AG4768" s="24" t="s">
        <v>212</v>
      </c>
      <c r="AH4768" s="25">
        <v>16682.720532892599</v>
      </c>
      <c r="AI4768" s="25">
        <v>12015.2548472855</v>
      </c>
      <c r="AJ4768" s="25">
        <v>63.280924427753</v>
      </c>
    </row>
    <row r="4769" spans="25:36" x14ac:dyDescent="0.2">
      <c r="Y4769" t="s">
        <v>9011</v>
      </c>
      <c r="Z4769" t="s">
        <v>212</v>
      </c>
      <c r="AA4769" s="6">
        <v>7071.1475347898104</v>
      </c>
      <c r="AB4769" s="6">
        <v>5013.2242711970202</v>
      </c>
      <c r="AC4769" s="6">
        <v>78.890611218634106</v>
      </c>
      <c r="AF4769" s="24" t="s">
        <v>9362</v>
      </c>
      <c r="AG4769" s="24" t="s">
        <v>212</v>
      </c>
      <c r="AH4769" s="25">
        <v>11944.871386754599</v>
      </c>
      <c r="AI4769" s="25">
        <v>12015.773289471001</v>
      </c>
      <c r="AJ4769" s="25">
        <v>31.8067727684106</v>
      </c>
    </row>
    <row r="4770" spans="25:36" x14ac:dyDescent="0.2">
      <c r="Y4770" t="s">
        <v>9013</v>
      </c>
      <c r="Z4770" t="s">
        <v>212</v>
      </c>
      <c r="AA4770" s="6">
        <v>7074.4668536778599</v>
      </c>
      <c r="AB4770" s="6">
        <v>4925.9612390276498</v>
      </c>
      <c r="AC4770" s="6">
        <v>72.111872482525001</v>
      </c>
      <c r="AF4770" s="24" t="s">
        <v>9524</v>
      </c>
      <c r="AG4770" s="24" t="s">
        <v>212</v>
      </c>
      <c r="AH4770" s="25">
        <v>13166.4416476679</v>
      </c>
      <c r="AI4770" s="25">
        <v>12029.545718138699</v>
      </c>
      <c r="AJ4770" s="25">
        <v>69.3727960555957</v>
      </c>
    </row>
    <row r="4771" spans="25:36" x14ac:dyDescent="0.2">
      <c r="Y4771" t="s">
        <v>9015</v>
      </c>
      <c r="Z4771" t="s">
        <v>212</v>
      </c>
      <c r="AA4771" s="6">
        <v>7078.89628714215</v>
      </c>
      <c r="AB4771" s="6">
        <v>2159.07608115735</v>
      </c>
      <c r="AC4771" s="6">
        <v>134.03694937678799</v>
      </c>
      <c r="AF4771" s="24" t="s">
        <v>9743</v>
      </c>
      <c r="AG4771" s="24" t="s">
        <v>212</v>
      </c>
      <c r="AH4771" s="25">
        <v>16574.359955011099</v>
      </c>
      <c r="AI4771" s="25">
        <v>12033.331823046799</v>
      </c>
      <c r="AJ4771" s="25">
        <v>67.973634644127202</v>
      </c>
    </row>
    <row r="4772" spans="25:36" x14ac:dyDescent="0.2">
      <c r="Y4772" t="s">
        <v>9017</v>
      </c>
      <c r="Z4772" t="s">
        <v>212</v>
      </c>
      <c r="AA4772" s="6">
        <v>7078.9540490892296</v>
      </c>
      <c r="AB4772" s="6">
        <v>6417.8095579030796</v>
      </c>
      <c r="AC4772" s="6">
        <v>68.177984147065203</v>
      </c>
      <c r="AF4772" s="24" t="s">
        <v>9493</v>
      </c>
      <c r="AG4772" s="24" t="s">
        <v>212</v>
      </c>
      <c r="AH4772" s="25">
        <v>14553.033981237</v>
      </c>
      <c r="AI4772" s="25">
        <v>12047.768602202001</v>
      </c>
      <c r="AJ4772" s="25">
        <v>58.815081610742702</v>
      </c>
    </row>
    <row r="4773" spans="25:36" x14ac:dyDescent="0.2">
      <c r="Y4773" t="s">
        <v>9019</v>
      </c>
      <c r="Z4773" t="s">
        <v>212</v>
      </c>
      <c r="AA4773" s="6">
        <v>7085.2986839393197</v>
      </c>
      <c r="AB4773" s="6">
        <v>4626.0199635974204</v>
      </c>
      <c r="AC4773" s="6">
        <v>88.769013323124398</v>
      </c>
      <c r="AF4773" s="24" t="s">
        <v>9944</v>
      </c>
      <c r="AG4773" s="24" t="s">
        <v>212</v>
      </c>
      <c r="AH4773" s="25">
        <v>16286.9248325227</v>
      </c>
      <c r="AI4773" s="25">
        <v>12049.237134271199</v>
      </c>
      <c r="AJ4773" s="25">
        <v>52.105869417151702</v>
      </c>
    </row>
    <row r="4774" spans="25:36" x14ac:dyDescent="0.2">
      <c r="Y4774" t="s">
        <v>9021</v>
      </c>
      <c r="Z4774" t="s">
        <v>212</v>
      </c>
      <c r="AA4774" s="6">
        <v>7092.4015501982503</v>
      </c>
      <c r="AB4774" s="6">
        <v>7119.9482634940196</v>
      </c>
      <c r="AC4774" s="6">
        <v>54.395767587394801</v>
      </c>
      <c r="AF4774" s="24" t="s">
        <v>9410</v>
      </c>
      <c r="AG4774" s="24" t="s">
        <v>212</v>
      </c>
      <c r="AH4774" s="25">
        <v>11457.5449056079</v>
      </c>
      <c r="AI4774" s="25">
        <v>12084.280736300199</v>
      </c>
      <c r="AJ4774" s="25">
        <v>34.822687246801898</v>
      </c>
    </row>
    <row r="4775" spans="25:36" x14ac:dyDescent="0.2">
      <c r="Y4775" t="s">
        <v>9023</v>
      </c>
      <c r="Z4775" t="s">
        <v>212</v>
      </c>
      <c r="AA4775" s="6">
        <v>7103.4574814207099</v>
      </c>
      <c r="AB4775" s="6">
        <v>4510</v>
      </c>
      <c r="AC4775" s="6">
        <v>94.018509697832201</v>
      </c>
      <c r="AF4775" s="24" t="s">
        <v>9414</v>
      </c>
      <c r="AG4775" s="24" t="s">
        <v>212</v>
      </c>
      <c r="AH4775" s="25">
        <v>11038.121829829901</v>
      </c>
      <c r="AI4775" s="25">
        <v>12109.1730054622</v>
      </c>
      <c r="AJ4775" s="25">
        <v>38.0539212538702</v>
      </c>
    </row>
    <row r="4776" spans="25:36" x14ac:dyDescent="0.2">
      <c r="Y4776" t="s">
        <v>9025</v>
      </c>
      <c r="Z4776" t="s">
        <v>212</v>
      </c>
      <c r="AA4776" s="6">
        <v>7105.7330332347201</v>
      </c>
      <c r="AB4776" s="6">
        <v>6802.6234520342896</v>
      </c>
      <c r="AC4776" s="6">
        <v>59.412175893941402</v>
      </c>
      <c r="AF4776" s="24" t="s">
        <v>9642</v>
      </c>
      <c r="AG4776" s="24" t="s">
        <v>212</v>
      </c>
      <c r="AH4776" s="25">
        <v>14475.086808116101</v>
      </c>
      <c r="AI4776" s="25">
        <v>12138.5302560286</v>
      </c>
      <c r="AJ4776" s="25">
        <v>69.974058129838397</v>
      </c>
    </row>
    <row r="4777" spans="25:36" x14ac:dyDescent="0.2">
      <c r="Y4777" t="s">
        <v>9027</v>
      </c>
      <c r="Z4777" t="s">
        <v>212</v>
      </c>
      <c r="AA4777" s="6">
        <v>7113.6294671170399</v>
      </c>
      <c r="AB4777" s="6">
        <v>6072.035151</v>
      </c>
      <c r="AC4777" s="6">
        <v>64.842136090019196</v>
      </c>
      <c r="AF4777" s="24" t="s">
        <v>9864</v>
      </c>
      <c r="AG4777" s="24" t="s">
        <v>212</v>
      </c>
      <c r="AH4777" s="25">
        <v>16618.660826435698</v>
      </c>
      <c r="AI4777" s="25">
        <v>12157.281969580999</v>
      </c>
      <c r="AJ4777" s="25">
        <v>89.683428993242401</v>
      </c>
    </row>
    <row r="4778" spans="25:36" x14ac:dyDescent="0.2">
      <c r="Y4778" t="s">
        <v>9029</v>
      </c>
      <c r="Z4778" t="s">
        <v>212</v>
      </c>
      <c r="AA4778" s="6">
        <v>7122.1320233660499</v>
      </c>
      <c r="AB4778" s="6">
        <v>1423.8831856490001</v>
      </c>
      <c r="AC4778" s="6">
        <v>147.98370368899501</v>
      </c>
      <c r="AF4778" s="24" t="s">
        <v>9095</v>
      </c>
      <c r="AG4778" s="24" t="s">
        <v>212</v>
      </c>
      <c r="AH4778" s="25">
        <v>13036.638201981101</v>
      </c>
      <c r="AI4778" s="25">
        <v>12174.860557215299</v>
      </c>
      <c r="AJ4778" s="25">
        <v>44.810249456997902</v>
      </c>
    </row>
    <row r="4779" spans="25:36" x14ac:dyDescent="0.2">
      <c r="Y4779" t="s">
        <v>9031</v>
      </c>
      <c r="Z4779" t="s">
        <v>212</v>
      </c>
      <c r="AA4779" s="6">
        <v>7150.7646234870799</v>
      </c>
      <c r="AB4779" s="6">
        <v>5328</v>
      </c>
      <c r="AC4779" s="6">
        <v>80.839981976239898</v>
      </c>
      <c r="AF4779" s="24" t="s">
        <v>9737</v>
      </c>
      <c r="AG4779" s="24" t="s">
        <v>212</v>
      </c>
      <c r="AH4779" s="25">
        <v>13890.485047964001</v>
      </c>
      <c r="AI4779" s="25">
        <v>12180.2189153614</v>
      </c>
      <c r="AJ4779" s="25">
        <v>70.859730283509805</v>
      </c>
    </row>
    <row r="4780" spans="25:36" x14ac:dyDescent="0.2">
      <c r="Y4780" t="s">
        <v>9033</v>
      </c>
      <c r="Z4780" t="s">
        <v>212</v>
      </c>
      <c r="AA4780" s="6">
        <v>7163.7873309522301</v>
      </c>
      <c r="AB4780" s="6">
        <v>7090.90889378872</v>
      </c>
      <c r="AC4780" s="6">
        <v>49.704118800069601</v>
      </c>
      <c r="AF4780" s="24" t="s">
        <v>9408</v>
      </c>
      <c r="AG4780" s="24" t="s">
        <v>212</v>
      </c>
      <c r="AH4780" s="25">
        <v>13435.181491712699</v>
      </c>
      <c r="AI4780" s="25">
        <v>12185.096177094199</v>
      </c>
      <c r="AJ4780" s="25">
        <v>42.600445458516901</v>
      </c>
    </row>
    <row r="4781" spans="25:36" x14ac:dyDescent="0.2">
      <c r="Y4781" t="s">
        <v>9035</v>
      </c>
      <c r="Z4781" t="s">
        <v>212</v>
      </c>
      <c r="AA4781" s="6">
        <v>7165.53075699907</v>
      </c>
      <c r="AB4781" s="6">
        <v>3322.57407005202</v>
      </c>
      <c r="AC4781" s="6">
        <v>125.54043085654</v>
      </c>
      <c r="AF4781" s="24" t="s">
        <v>9753</v>
      </c>
      <c r="AG4781" s="24" t="s">
        <v>212</v>
      </c>
      <c r="AH4781" s="25">
        <v>14344.4102416037</v>
      </c>
      <c r="AI4781" s="25">
        <v>12211.418536622799</v>
      </c>
      <c r="AJ4781" s="25">
        <v>55.870354902231099</v>
      </c>
    </row>
    <row r="4782" spans="25:36" x14ac:dyDescent="0.2">
      <c r="Y4782" t="s">
        <v>9037</v>
      </c>
      <c r="Z4782" t="s">
        <v>212</v>
      </c>
      <c r="AA4782" s="6">
        <v>7177.5713562327501</v>
      </c>
      <c r="AB4782" s="6">
        <v>6349.0555167441098</v>
      </c>
      <c r="AC4782" s="6">
        <v>69.000769528229398</v>
      </c>
      <c r="AF4782" s="24" t="s">
        <v>9450</v>
      </c>
      <c r="AG4782" s="24" t="s">
        <v>212</v>
      </c>
      <c r="AH4782" s="25">
        <v>12762.4400810651</v>
      </c>
      <c r="AI4782" s="25">
        <v>12248.3632791</v>
      </c>
      <c r="AJ4782" s="25">
        <v>61.924017250374902</v>
      </c>
    </row>
    <row r="4783" spans="25:36" x14ac:dyDescent="0.2">
      <c r="Y4783" t="s">
        <v>9039</v>
      </c>
      <c r="Z4783" t="s">
        <v>212</v>
      </c>
      <c r="AA4783" s="6">
        <v>7187.09269104748</v>
      </c>
      <c r="AB4783" s="6">
        <v>3179.0819065383598</v>
      </c>
      <c r="AC4783" s="6">
        <v>120.840823418977</v>
      </c>
      <c r="AF4783" s="24" t="s">
        <v>9626</v>
      </c>
      <c r="AG4783" s="24" t="s">
        <v>274</v>
      </c>
      <c r="AH4783" s="25">
        <v>14514.407902893799</v>
      </c>
      <c r="AI4783" s="25">
        <v>12262.0246398609</v>
      </c>
      <c r="AJ4783" s="25">
        <v>49.964574784731902</v>
      </c>
    </row>
    <row r="4784" spans="25:36" x14ac:dyDescent="0.2">
      <c r="Y4784" t="s">
        <v>9041</v>
      </c>
      <c r="Z4784" t="s">
        <v>212</v>
      </c>
      <c r="AA4784" s="6">
        <v>7189.74649991561</v>
      </c>
      <c r="AB4784" s="6">
        <v>1886.2053988968901</v>
      </c>
      <c r="AC4784" s="6">
        <v>206.497498409526</v>
      </c>
      <c r="AF4784" s="24" t="s">
        <v>7558</v>
      </c>
      <c r="AG4784" s="24" t="s">
        <v>212</v>
      </c>
      <c r="AH4784" s="25">
        <v>60140.798373443104</v>
      </c>
      <c r="AI4784" s="25">
        <v>12295.3132648544</v>
      </c>
      <c r="AJ4784" s="25">
        <v>155.367753900678</v>
      </c>
    </row>
    <row r="4785" spans="25:36" x14ac:dyDescent="0.2">
      <c r="Y4785" t="s">
        <v>9043</v>
      </c>
      <c r="Z4785" t="s">
        <v>212</v>
      </c>
      <c r="AA4785" s="6">
        <v>7190.9060916019098</v>
      </c>
      <c r="AB4785" s="6">
        <v>1838.2806718847701</v>
      </c>
      <c r="AC4785" s="6">
        <v>247.72487524514099</v>
      </c>
      <c r="AF4785" s="24" t="s">
        <v>9739</v>
      </c>
      <c r="AG4785" s="24" t="s">
        <v>212</v>
      </c>
      <c r="AH4785" s="25">
        <v>13963.050978814301</v>
      </c>
      <c r="AI4785" s="25">
        <v>12300.338925586901</v>
      </c>
      <c r="AJ4785" s="25">
        <v>53.9986556138956</v>
      </c>
    </row>
    <row r="4786" spans="25:36" x14ac:dyDescent="0.2">
      <c r="Y4786" t="s">
        <v>9045</v>
      </c>
      <c r="Z4786" t="s">
        <v>212</v>
      </c>
      <c r="AA4786" s="6">
        <v>7193.4107613140804</v>
      </c>
      <c r="AB4786" s="6">
        <v>6344</v>
      </c>
      <c r="AC4786" s="6">
        <v>43.737484017016598</v>
      </c>
      <c r="AF4786" s="24" t="s">
        <v>9500</v>
      </c>
      <c r="AG4786" s="24" t="s">
        <v>212</v>
      </c>
      <c r="AH4786" s="25">
        <v>15013.3527586745</v>
      </c>
      <c r="AI4786" s="25">
        <v>12312.207320420899</v>
      </c>
      <c r="AJ4786" s="25">
        <v>65.672629852469996</v>
      </c>
    </row>
    <row r="4787" spans="25:36" x14ac:dyDescent="0.2">
      <c r="Y4787" t="s">
        <v>9047</v>
      </c>
      <c r="Z4787" t="s">
        <v>212</v>
      </c>
      <c r="AA4787" s="6">
        <v>7200.5610824348996</v>
      </c>
      <c r="AB4787" s="6">
        <v>4904.9580253023396</v>
      </c>
      <c r="AC4787" s="6">
        <v>92.459274119794301</v>
      </c>
      <c r="AF4787" s="24" t="s">
        <v>9672</v>
      </c>
      <c r="AG4787" s="24" t="s">
        <v>212</v>
      </c>
      <c r="AH4787" s="25">
        <v>19224.346236844998</v>
      </c>
      <c r="AI4787" s="25">
        <v>12325.3415764235</v>
      </c>
      <c r="AJ4787" s="25">
        <v>93.352337912113001</v>
      </c>
    </row>
    <row r="4788" spans="25:36" x14ac:dyDescent="0.2">
      <c r="Y4788" t="s">
        <v>9049</v>
      </c>
      <c r="Z4788" t="s">
        <v>212</v>
      </c>
      <c r="AA4788" s="6">
        <v>7216.8207009268199</v>
      </c>
      <c r="AB4788" s="6">
        <v>4582.9513645151701</v>
      </c>
      <c r="AC4788" s="6">
        <v>141.977423018031</v>
      </c>
      <c r="AF4788" s="24" t="s">
        <v>8887</v>
      </c>
      <c r="AG4788" s="24" t="s">
        <v>274</v>
      </c>
      <c r="AH4788" s="25">
        <v>12338.9893821606</v>
      </c>
      <c r="AI4788" s="25">
        <v>12338.9893821606</v>
      </c>
      <c r="AJ4788" s="25"/>
    </row>
    <row r="4789" spans="25:36" x14ac:dyDescent="0.2">
      <c r="Y4789" t="s">
        <v>9051</v>
      </c>
      <c r="Z4789" t="s">
        <v>212</v>
      </c>
      <c r="AA4789" s="6">
        <v>7235.5455000889697</v>
      </c>
      <c r="AB4789" s="6">
        <v>3472.6878261114498</v>
      </c>
      <c r="AC4789" s="6">
        <v>177.882831866923</v>
      </c>
      <c r="AF4789" s="24" t="s">
        <v>9831</v>
      </c>
      <c r="AG4789" s="24" t="s">
        <v>212</v>
      </c>
      <c r="AH4789" s="25">
        <v>13650.2679526674</v>
      </c>
      <c r="AI4789" s="25">
        <v>12340.171862499999</v>
      </c>
      <c r="AJ4789" s="25">
        <v>67.332483934955803</v>
      </c>
    </row>
    <row r="4790" spans="25:36" x14ac:dyDescent="0.2">
      <c r="Y4790" t="s">
        <v>9053</v>
      </c>
      <c r="Z4790" t="s">
        <v>212</v>
      </c>
      <c r="AA4790" s="6">
        <v>7267.0594870987097</v>
      </c>
      <c r="AB4790" s="6">
        <v>7408.6215693861304</v>
      </c>
      <c r="AC4790" s="6">
        <v>58.638907545743898</v>
      </c>
      <c r="AF4790" s="24" t="s">
        <v>9546</v>
      </c>
      <c r="AG4790" s="24" t="s">
        <v>212</v>
      </c>
      <c r="AH4790" s="25">
        <v>14684.703841951499</v>
      </c>
      <c r="AI4790" s="25">
        <v>12357.9436355829</v>
      </c>
      <c r="AJ4790" s="25">
        <v>46.244721290330801</v>
      </c>
    </row>
    <row r="4791" spans="25:36" x14ac:dyDescent="0.2">
      <c r="Y4791" t="s">
        <v>9055</v>
      </c>
      <c r="Z4791" t="s">
        <v>212</v>
      </c>
      <c r="AA4791" s="6">
        <v>7273.6975948240197</v>
      </c>
      <c r="AB4791" s="6">
        <v>4715.3210073957598</v>
      </c>
      <c r="AC4791" s="6">
        <v>98.892785585006493</v>
      </c>
      <c r="AF4791" s="24" t="s">
        <v>9570</v>
      </c>
      <c r="AG4791" s="24" t="s">
        <v>212</v>
      </c>
      <c r="AH4791" s="25">
        <v>13242.739172097299</v>
      </c>
      <c r="AI4791" s="25">
        <v>12400.5359369874</v>
      </c>
      <c r="AJ4791" s="25">
        <v>41.8895467688628</v>
      </c>
    </row>
    <row r="4792" spans="25:36" x14ac:dyDescent="0.2">
      <c r="Y4792" t="s">
        <v>9057</v>
      </c>
      <c r="Z4792" t="s">
        <v>212</v>
      </c>
      <c r="AA4792" s="6">
        <v>7282.1591568431904</v>
      </c>
      <c r="AB4792" s="6">
        <v>6278.9640150109499</v>
      </c>
      <c r="AC4792" s="6">
        <v>67.730758442490796</v>
      </c>
      <c r="AF4792" s="24" t="s">
        <v>9516</v>
      </c>
      <c r="AG4792" s="24" t="s">
        <v>212</v>
      </c>
      <c r="AH4792" s="25">
        <v>12235.3141209572</v>
      </c>
      <c r="AI4792" s="25">
        <v>12469.3756091997</v>
      </c>
      <c r="AJ4792" s="25">
        <v>44.493323293337802</v>
      </c>
    </row>
    <row r="4793" spans="25:36" x14ac:dyDescent="0.2">
      <c r="Y4793" t="s">
        <v>9059</v>
      </c>
      <c r="Z4793" t="s">
        <v>212</v>
      </c>
      <c r="AA4793" s="6">
        <v>7291.0446102523701</v>
      </c>
      <c r="AB4793" s="6">
        <v>7766.4474099999998</v>
      </c>
      <c r="AC4793" s="6">
        <v>51.251441377310698</v>
      </c>
      <c r="AF4793" s="24" t="s">
        <v>9393</v>
      </c>
      <c r="AG4793" s="24" t="s">
        <v>212</v>
      </c>
      <c r="AH4793" s="25">
        <v>13857.420377837099</v>
      </c>
      <c r="AI4793" s="25">
        <v>12619.086380000001</v>
      </c>
      <c r="AJ4793" s="25">
        <v>51.036323787979804</v>
      </c>
    </row>
    <row r="4794" spans="25:36" x14ac:dyDescent="0.2">
      <c r="Y4794" t="s">
        <v>9061</v>
      </c>
      <c r="Z4794" t="s">
        <v>212</v>
      </c>
      <c r="AA4794" s="6">
        <v>7336.02556230346</v>
      </c>
      <c r="AB4794" s="6">
        <v>1530.62791811478</v>
      </c>
      <c r="AC4794" s="6">
        <v>167.69628185662</v>
      </c>
      <c r="AF4794" s="24" t="s">
        <v>9544</v>
      </c>
      <c r="AG4794" s="24" t="s">
        <v>212</v>
      </c>
      <c r="AH4794" s="25">
        <v>14894.463878086999</v>
      </c>
      <c r="AI4794" s="25">
        <v>12628.372855620401</v>
      </c>
      <c r="AJ4794" s="25">
        <v>71.8309347293347</v>
      </c>
    </row>
    <row r="4795" spans="25:36" x14ac:dyDescent="0.2">
      <c r="Y4795" t="s">
        <v>9063</v>
      </c>
      <c r="Z4795" t="s">
        <v>212</v>
      </c>
      <c r="AA4795" s="6">
        <v>7351.3453831713596</v>
      </c>
      <c r="AB4795" s="6">
        <v>6395.6173919626899</v>
      </c>
      <c r="AC4795" s="6">
        <v>60.6489774335395</v>
      </c>
      <c r="AF4795" s="24" t="s">
        <v>9956</v>
      </c>
      <c r="AG4795" s="24" t="s">
        <v>212</v>
      </c>
      <c r="AH4795" s="25">
        <v>14645.5624434414</v>
      </c>
      <c r="AI4795" s="25">
        <v>12660.398529739799</v>
      </c>
      <c r="AJ4795" s="25">
        <v>55.841871372836799</v>
      </c>
    </row>
    <row r="4796" spans="25:36" x14ac:dyDescent="0.2">
      <c r="Y4796" t="s">
        <v>9065</v>
      </c>
      <c r="Z4796" t="s">
        <v>212</v>
      </c>
      <c r="AA4796" s="6">
        <v>7354.5197782847899</v>
      </c>
      <c r="AB4796" s="6">
        <v>6227.6623723285202</v>
      </c>
      <c r="AC4796" s="6">
        <v>58.3910050235299</v>
      </c>
      <c r="AF4796" s="24" t="s">
        <v>54</v>
      </c>
      <c r="AG4796" s="24" t="s">
        <v>212</v>
      </c>
      <c r="AH4796" s="25">
        <v>30148.7359049851</v>
      </c>
      <c r="AI4796" s="25">
        <v>12746.408795011401</v>
      </c>
      <c r="AJ4796" s="25">
        <v>170.30165143461201</v>
      </c>
    </row>
    <row r="4797" spans="25:36" x14ac:dyDescent="0.2">
      <c r="Y4797" t="s">
        <v>9067</v>
      </c>
      <c r="Z4797" t="s">
        <v>212</v>
      </c>
      <c r="AA4797" s="6">
        <v>7370.7582808199904</v>
      </c>
      <c r="AB4797" s="6">
        <v>5955.8170556966497</v>
      </c>
      <c r="AC4797" s="6">
        <v>51.990072981265001</v>
      </c>
      <c r="AF4797" s="24" t="s">
        <v>9729</v>
      </c>
      <c r="AG4797" s="24" t="s">
        <v>212</v>
      </c>
      <c r="AH4797" s="25">
        <v>14400.7093632263</v>
      </c>
      <c r="AI4797" s="25">
        <v>12761.8648411864</v>
      </c>
      <c r="AJ4797" s="25">
        <v>61.834905154789503</v>
      </c>
    </row>
    <row r="4798" spans="25:36" x14ac:dyDescent="0.2">
      <c r="Y4798" t="s">
        <v>9069</v>
      </c>
      <c r="Z4798" t="s">
        <v>212</v>
      </c>
      <c r="AA4798" s="6">
        <v>7385.8845681866496</v>
      </c>
      <c r="AB4798" s="6">
        <v>5438.0246257740901</v>
      </c>
      <c r="AC4798" s="6">
        <v>86.429227130011597</v>
      </c>
      <c r="AF4798" s="24" t="s">
        <v>9417</v>
      </c>
      <c r="AG4798" s="24" t="s">
        <v>274</v>
      </c>
      <c r="AH4798" s="25">
        <v>11706.0980555937</v>
      </c>
      <c r="AI4798" s="25">
        <v>12770.3257442575</v>
      </c>
      <c r="AJ4798" s="25">
        <v>40.099420464601103</v>
      </c>
    </row>
    <row r="4799" spans="25:36" x14ac:dyDescent="0.2">
      <c r="Y4799" t="s">
        <v>9071</v>
      </c>
      <c r="Z4799" t="s">
        <v>212</v>
      </c>
      <c r="AA4799" s="6">
        <v>7392.9798354303202</v>
      </c>
      <c r="AB4799" s="6">
        <v>8375.5086732118998</v>
      </c>
      <c r="AC4799" s="6">
        <v>50.957075205427401</v>
      </c>
      <c r="AF4799" s="24" t="s">
        <v>8995</v>
      </c>
      <c r="AG4799" s="24" t="s">
        <v>212</v>
      </c>
      <c r="AH4799" s="25">
        <v>11076.1785370982</v>
      </c>
      <c r="AI4799" s="25">
        <v>12800</v>
      </c>
      <c r="AJ4799" s="25">
        <v>71.283489011901096</v>
      </c>
    </row>
    <row r="4800" spans="25:36" x14ac:dyDescent="0.2">
      <c r="Y4800" t="s">
        <v>9073</v>
      </c>
      <c r="Z4800" t="s">
        <v>212</v>
      </c>
      <c r="AA4800" s="6">
        <v>7406.7482640359904</v>
      </c>
      <c r="AB4800" s="6">
        <v>4234.1127656342896</v>
      </c>
      <c r="AC4800" s="6">
        <v>115.95760059529</v>
      </c>
      <c r="AF4800" s="24" t="s">
        <v>9599</v>
      </c>
      <c r="AG4800" s="24" t="s">
        <v>212</v>
      </c>
      <c r="AH4800" s="25">
        <v>13299.8591652255</v>
      </c>
      <c r="AI4800" s="25">
        <v>12810.542310598799</v>
      </c>
      <c r="AJ4800" s="25">
        <v>73.150633412274999</v>
      </c>
    </row>
    <row r="4801" spans="25:36" x14ac:dyDescent="0.2">
      <c r="Y4801" t="s">
        <v>9075</v>
      </c>
      <c r="Z4801" t="s">
        <v>212</v>
      </c>
      <c r="AA4801" s="6">
        <v>7421.8016334096801</v>
      </c>
      <c r="AB4801" s="6">
        <v>5557.7643707497</v>
      </c>
      <c r="AC4801" s="6">
        <v>89.806737110385797</v>
      </c>
      <c r="AF4801" s="24" t="s">
        <v>9530</v>
      </c>
      <c r="AG4801" s="24" t="s">
        <v>212</v>
      </c>
      <c r="AH4801" s="25">
        <v>23478.508689168601</v>
      </c>
      <c r="AI4801" s="25">
        <v>12815.7138663646</v>
      </c>
      <c r="AJ4801" s="25">
        <v>142.590706279968</v>
      </c>
    </row>
    <row r="4802" spans="25:36" x14ac:dyDescent="0.2">
      <c r="Y4802" t="s">
        <v>9077</v>
      </c>
      <c r="Z4802" t="s">
        <v>212</v>
      </c>
      <c r="AA4802" s="6">
        <v>7428.3877627518896</v>
      </c>
      <c r="AB4802" s="6">
        <v>4468</v>
      </c>
      <c r="AC4802" s="6">
        <v>166.46781137342299</v>
      </c>
      <c r="AF4802" s="24" t="s">
        <v>9946</v>
      </c>
      <c r="AG4802" s="24" t="s">
        <v>212</v>
      </c>
      <c r="AH4802" s="25">
        <v>31314.436308470798</v>
      </c>
      <c r="AI4802" s="25">
        <v>12929.5454006005</v>
      </c>
      <c r="AJ4802" s="25">
        <v>210.93191497804801</v>
      </c>
    </row>
    <row r="4803" spans="25:36" x14ac:dyDescent="0.2">
      <c r="Y4803" t="s">
        <v>9079</v>
      </c>
      <c r="Z4803" t="s">
        <v>212</v>
      </c>
      <c r="AA4803" s="6">
        <v>7429.3307454145197</v>
      </c>
      <c r="AB4803" s="6">
        <v>5124.344368</v>
      </c>
      <c r="AC4803" s="6">
        <v>111.726210476959</v>
      </c>
      <c r="AF4803" s="24" t="s">
        <v>9404</v>
      </c>
      <c r="AG4803" s="24" t="s">
        <v>212</v>
      </c>
      <c r="AH4803" s="25">
        <v>15636.564710639799</v>
      </c>
      <c r="AI4803" s="25">
        <v>12951.767071456299</v>
      </c>
      <c r="AJ4803" s="25">
        <v>68.070774536779496</v>
      </c>
    </row>
    <row r="4804" spans="25:36" x14ac:dyDescent="0.2">
      <c r="Y4804" t="s">
        <v>9081</v>
      </c>
      <c r="Z4804" t="s">
        <v>212</v>
      </c>
      <c r="AA4804" s="6">
        <v>7454.4222109712</v>
      </c>
      <c r="AB4804" s="6">
        <v>5124.2078261572897</v>
      </c>
      <c r="AC4804" s="6">
        <v>118.836251982166</v>
      </c>
      <c r="AF4804" s="24" t="s">
        <v>9810</v>
      </c>
      <c r="AG4804" s="24" t="s">
        <v>212</v>
      </c>
      <c r="AH4804" s="25">
        <v>21307.838784362899</v>
      </c>
      <c r="AI4804" s="25">
        <v>12972.7190555982</v>
      </c>
      <c r="AJ4804" s="25">
        <v>127.629100387677</v>
      </c>
    </row>
    <row r="4805" spans="25:36" x14ac:dyDescent="0.2">
      <c r="Y4805" t="s">
        <v>9083</v>
      </c>
      <c r="Z4805" t="s">
        <v>212</v>
      </c>
      <c r="AA4805" s="6">
        <v>7467.9759041359803</v>
      </c>
      <c r="AB4805" s="6">
        <v>7342.6272319016198</v>
      </c>
      <c r="AC4805" s="6">
        <v>65.476099202782706</v>
      </c>
      <c r="AF4805" s="24" t="s">
        <v>9656</v>
      </c>
      <c r="AG4805" s="24" t="s">
        <v>212</v>
      </c>
      <c r="AH4805" s="25">
        <v>19172.990009974499</v>
      </c>
      <c r="AI4805" s="25">
        <v>12976.2983400791</v>
      </c>
      <c r="AJ4805" s="25">
        <v>128.45049934486499</v>
      </c>
    </row>
    <row r="4806" spans="25:36" x14ac:dyDescent="0.2">
      <c r="Y4806" t="s">
        <v>9085</v>
      </c>
      <c r="Z4806" t="s">
        <v>212</v>
      </c>
      <c r="AA4806" s="6">
        <v>7473.1784295346597</v>
      </c>
      <c r="AB4806" s="6">
        <v>4318.8558007269303</v>
      </c>
      <c r="AC4806" s="6">
        <v>119.776380799172</v>
      </c>
      <c r="AF4806" s="24" t="s">
        <v>9691</v>
      </c>
      <c r="AG4806" s="24" t="s">
        <v>212</v>
      </c>
      <c r="AH4806" s="25">
        <v>12780.170517463601</v>
      </c>
      <c r="AI4806" s="25">
        <v>12982.920353224499</v>
      </c>
      <c r="AJ4806" s="25">
        <v>50.959326998147503</v>
      </c>
    </row>
    <row r="4807" spans="25:36" x14ac:dyDescent="0.2">
      <c r="Y4807" t="s">
        <v>9087</v>
      </c>
      <c r="Z4807" t="s">
        <v>212</v>
      </c>
      <c r="AA4807" s="6">
        <v>7475.2841554557699</v>
      </c>
      <c r="AB4807" s="6">
        <v>808.58157095528304</v>
      </c>
      <c r="AC4807" s="6">
        <v>184.67532735055801</v>
      </c>
      <c r="AF4807" s="24" t="s">
        <v>9918</v>
      </c>
      <c r="AG4807" s="24" t="s">
        <v>212</v>
      </c>
      <c r="AH4807" s="25">
        <v>21584.262875402801</v>
      </c>
      <c r="AI4807" s="25">
        <v>13032.267972867199</v>
      </c>
      <c r="AJ4807" s="25">
        <v>91.925267850315905</v>
      </c>
    </row>
    <row r="4808" spans="25:36" x14ac:dyDescent="0.2">
      <c r="Y4808" t="s">
        <v>9089</v>
      </c>
      <c r="Z4808" t="s">
        <v>212</v>
      </c>
      <c r="AA4808" s="6">
        <v>7492.1109711914396</v>
      </c>
      <c r="AB4808" s="6">
        <v>7978.9608943640897</v>
      </c>
      <c r="AC4808" s="6">
        <v>64.705086057030798</v>
      </c>
      <c r="AF4808" s="24" t="s">
        <v>9491</v>
      </c>
      <c r="AG4808" s="24" t="s">
        <v>212</v>
      </c>
      <c r="AH4808" s="25">
        <v>17227.1629405856</v>
      </c>
      <c r="AI4808" s="25">
        <v>13065.1533081946</v>
      </c>
      <c r="AJ4808" s="25">
        <v>71.316986481700695</v>
      </c>
    </row>
    <row r="4809" spans="25:36" x14ac:dyDescent="0.2">
      <c r="Y4809" t="s">
        <v>9091</v>
      </c>
      <c r="Z4809" t="s">
        <v>212</v>
      </c>
      <c r="AA4809" s="6">
        <v>7497.3259598138302</v>
      </c>
      <c r="AB4809" s="6">
        <v>6305.3773410112499</v>
      </c>
      <c r="AC4809" s="6">
        <v>89.098369489126995</v>
      </c>
      <c r="AF4809" s="24" t="s">
        <v>9433</v>
      </c>
      <c r="AG4809" s="24" t="s">
        <v>212</v>
      </c>
      <c r="AH4809" s="25">
        <v>13214.8890927472</v>
      </c>
      <c r="AI4809" s="25">
        <v>13123.5669891734</v>
      </c>
      <c r="AJ4809" s="25">
        <v>34.881449580690202</v>
      </c>
    </row>
    <row r="4810" spans="25:36" x14ac:dyDescent="0.2">
      <c r="Y4810" t="s">
        <v>9093</v>
      </c>
      <c r="Z4810" t="s">
        <v>212</v>
      </c>
      <c r="AA4810" s="6">
        <v>7497.5354947263104</v>
      </c>
      <c r="AB4810" s="6">
        <v>6282.45415472477</v>
      </c>
      <c r="AC4810" s="6">
        <v>68.764735567323697</v>
      </c>
      <c r="AF4810" s="24" t="s">
        <v>9617</v>
      </c>
      <c r="AG4810" s="24" t="s">
        <v>212</v>
      </c>
      <c r="AH4810" s="25">
        <v>15297.0946220812</v>
      </c>
      <c r="AI4810" s="25">
        <v>13136.837127750099</v>
      </c>
      <c r="AJ4810" s="25">
        <v>63.5022052519911</v>
      </c>
    </row>
    <row r="4811" spans="25:36" x14ac:dyDescent="0.2">
      <c r="Y4811" t="s">
        <v>9095</v>
      </c>
      <c r="Z4811" t="s">
        <v>212</v>
      </c>
      <c r="AA4811" s="6">
        <v>7518.0021992744696</v>
      </c>
      <c r="AB4811" s="6">
        <v>6263.1004937699599</v>
      </c>
      <c r="AC4811" s="6">
        <v>86.279329568603998</v>
      </c>
      <c r="AF4811" s="24" t="s">
        <v>168</v>
      </c>
      <c r="AG4811" s="24" t="s">
        <v>212</v>
      </c>
      <c r="AH4811" s="25">
        <v>34274.269090627</v>
      </c>
      <c r="AI4811" s="25">
        <v>13149.2924690747</v>
      </c>
      <c r="AJ4811" s="25">
        <v>109.47382674257599</v>
      </c>
    </row>
    <row r="4812" spans="25:36" x14ac:dyDescent="0.2">
      <c r="Y4812" t="s">
        <v>9097</v>
      </c>
      <c r="Z4812" t="s">
        <v>212</v>
      </c>
      <c r="AA4812" s="6">
        <v>7527.7100428044596</v>
      </c>
      <c r="AB4812" s="6">
        <v>1251.9040355096899</v>
      </c>
      <c r="AC4812" s="6">
        <v>199.57823310990099</v>
      </c>
      <c r="AF4812" s="24" t="s">
        <v>9640</v>
      </c>
      <c r="AG4812" s="24" t="s">
        <v>212</v>
      </c>
      <c r="AH4812" s="25">
        <v>13467.768664618899</v>
      </c>
      <c r="AI4812" s="25">
        <v>13149.433512047801</v>
      </c>
      <c r="AJ4812" s="25">
        <v>57.170083827247701</v>
      </c>
    </row>
    <row r="4813" spans="25:36" x14ac:dyDescent="0.2">
      <c r="Y4813" t="s">
        <v>9099</v>
      </c>
      <c r="Z4813" t="s">
        <v>212</v>
      </c>
      <c r="AA4813" s="6">
        <v>7530.6759936373601</v>
      </c>
      <c r="AB4813" s="6">
        <v>2799.0224923655001</v>
      </c>
      <c r="AC4813" s="6">
        <v>200.01480231625101</v>
      </c>
      <c r="AF4813" s="24" t="s">
        <v>9783</v>
      </c>
      <c r="AG4813" s="24" t="s">
        <v>212</v>
      </c>
      <c r="AH4813" s="25">
        <v>13027.3120269009</v>
      </c>
      <c r="AI4813" s="25">
        <v>13150.488465439001</v>
      </c>
      <c r="AJ4813" s="25">
        <v>35.584954014031702</v>
      </c>
    </row>
    <row r="4814" spans="25:36" x14ac:dyDescent="0.2">
      <c r="Y4814" t="s">
        <v>9101</v>
      </c>
      <c r="Z4814" t="s">
        <v>212</v>
      </c>
      <c r="AA4814" s="6">
        <v>7535.7209589652402</v>
      </c>
      <c r="AB4814" s="6">
        <v>3071.3206211942302</v>
      </c>
      <c r="AC4814" s="6">
        <v>208.25291724869899</v>
      </c>
      <c r="AF4814" s="24" t="s">
        <v>9848</v>
      </c>
      <c r="AG4814" s="24" t="s">
        <v>212</v>
      </c>
      <c r="AH4814" s="25">
        <v>19271.424096263199</v>
      </c>
      <c r="AI4814" s="25">
        <v>13155.752348493799</v>
      </c>
      <c r="AJ4814" s="25">
        <v>75.129260193486303</v>
      </c>
    </row>
    <row r="4815" spans="25:36" x14ac:dyDescent="0.2">
      <c r="Y4815" t="s">
        <v>9103</v>
      </c>
      <c r="Z4815" t="s">
        <v>212</v>
      </c>
      <c r="AA4815" s="6">
        <v>7556.54559758491</v>
      </c>
      <c r="AB4815" s="6">
        <v>7437.4499003595802</v>
      </c>
      <c r="AC4815" s="6">
        <v>64.913011406426406</v>
      </c>
      <c r="AF4815" s="24" t="s">
        <v>9499</v>
      </c>
      <c r="AG4815" s="24" t="s">
        <v>212</v>
      </c>
      <c r="AH4815" s="25">
        <v>15775.941131768701</v>
      </c>
      <c r="AI4815" s="25">
        <v>13235.516720448901</v>
      </c>
      <c r="AJ4815" s="25">
        <v>80.274669273873698</v>
      </c>
    </row>
    <row r="4816" spans="25:36" x14ac:dyDescent="0.2">
      <c r="Y4816" t="s">
        <v>9105</v>
      </c>
      <c r="Z4816" t="s">
        <v>212</v>
      </c>
      <c r="AA4816" s="6">
        <v>7557.4506307665497</v>
      </c>
      <c r="AB4816" s="6">
        <v>429.5</v>
      </c>
      <c r="AC4816" s="6">
        <v>267.32629531103902</v>
      </c>
      <c r="AF4816" s="24" t="s">
        <v>9528</v>
      </c>
      <c r="AG4816" s="24" t="s">
        <v>212</v>
      </c>
      <c r="AH4816" s="25">
        <v>15166.0695450109</v>
      </c>
      <c r="AI4816" s="25">
        <v>13238.6976815366</v>
      </c>
      <c r="AJ4816" s="25">
        <v>108.891942619418</v>
      </c>
    </row>
    <row r="4817" spans="25:36" x14ac:dyDescent="0.2">
      <c r="Y4817" t="s">
        <v>9107</v>
      </c>
      <c r="Z4817" t="s">
        <v>212</v>
      </c>
      <c r="AA4817" s="6">
        <v>7569.9840447712004</v>
      </c>
      <c r="AB4817" s="6">
        <v>5836.3422018460897</v>
      </c>
      <c r="AC4817" s="6">
        <v>84.205149579445703</v>
      </c>
      <c r="AF4817" s="24" t="s">
        <v>9687</v>
      </c>
      <c r="AG4817" s="24" t="s">
        <v>212</v>
      </c>
      <c r="AH4817" s="25">
        <v>21432.029371329001</v>
      </c>
      <c r="AI4817" s="25">
        <v>13239.879385488601</v>
      </c>
      <c r="AJ4817" s="25">
        <v>113.032446611113</v>
      </c>
    </row>
    <row r="4818" spans="25:36" x14ac:dyDescent="0.2">
      <c r="Y4818" t="s">
        <v>9109</v>
      </c>
      <c r="Z4818" t="s">
        <v>212</v>
      </c>
      <c r="AA4818" s="6">
        <v>7578.7977953380896</v>
      </c>
      <c r="AB4818" s="6">
        <v>5674.6560119205596</v>
      </c>
      <c r="AC4818" s="6">
        <v>81.177964332517305</v>
      </c>
      <c r="AF4818" s="24" t="s">
        <v>10317</v>
      </c>
      <c r="AG4818" s="24" t="s">
        <v>212</v>
      </c>
      <c r="AH4818" s="25">
        <v>64338.595450535999</v>
      </c>
      <c r="AI4818" s="25">
        <v>13263.1367133936</v>
      </c>
      <c r="AJ4818" s="25">
        <v>157.48413869695</v>
      </c>
    </row>
    <row r="4819" spans="25:36" x14ac:dyDescent="0.2">
      <c r="Y4819" t="s">
        <v>9111</v>
      </c>
      <c r="Z4819" t="s">
        <v>212</v>
      </c>
      <c r="AA4819" s="6">
        <v>7580.1673593329397</v>
      </c>
      <c r="AB4819" s="6">
        <v>2341.2907598918</v>
      </c>
      <c r="AC4819" s="6">
        <v>219.25817639716601</v>
      </c>
      <c r="AF4819" s="24" t="s">
        <v>10325</v>
      </c>
      <c r="AG4819" s="24" t="s">
        <v>212</v>
      </c>
      <c r="AH4819" s="25">
        <v>57625.0030928056</v>
      </c>
      <c r="AI4819" s="25">
        <v>13263.1367133936</v>
      </c>
      <c r="AJ4819" s="25">
        <v>171.85124405686599</v>
      </c>
    </row>
    <row r="4820" spans="25:36" x14ac:dyDescent="0.2">
      <c r="Y4820" t="s">
        <v>9113</v>
      </c>
      <c r="Z4820" t="s">
        <v>212</v>
      </c>
      <c r="AA4820" s="6">
        <v>7590.2426027454203</v>
      </c>
      <c r="AB4820" s="6">
        <v>6308.5086656678004</v>
      </c>
      <c r="AC4820" s="6">
        <v>82.784039285898203</v>
      </c>
      <c r="AF4820" s="24" t="s">
        <v>9542</v>
      </c>
      <c r="AG4820" s="24" t="s">
        <v>212</v>
      </c>
      <c r="AH4820" s="25">
        <v>33963.154920018504</v>
      </c>
      <c r="AI4820" s="25">
        <v>13266.525615750201</v>
      </c>
      <c r="AJ4820" s="25">
        <v>235.47272726628901</v>
      </c>
    </row>
    <row r="4821" spans="25:36" x14ac:dyDescent="0.2">
      <c r="Y4821" t="s">
        <v>9115</v>
      </c>
      <c r="Z4821" t="s">
        <v>212</v>
      </c>
      <c r="AA4821" s="6">
        <v>7600.9705473171498</v>
      </c>
      <c r="AB4821" s="6">
        <v>2431.1262481747699</v>
      </c>
      <c r="AC4821" s="6">
        <v>113.099547179792</v>
      </c>
      <c r="AF4821" s="24" t="s">
        <v>9799</v>
      </c>
      <c r="AG4821" s="24" t="s">
        <v>212</v>
      </c>
      <c r="AH4821" s="25">
        <v>14625.259948754599</v>
      </c>
      <c r="AI4821" s="25">
        <v>13281.3104045412</v>
      </c>
      <c r="AJ4821" s="25">
        <v>32.3407324468265</v>
      </c>
    </row>
    <row r="4822" spans="25:36" x14ac:dyDescent="0.2">
      <c r="Y4822" t="s">
        <v>9117</v>
      </c>
      <c r="Z4822" t="s">
        <v>212</v>
      </c>
      <c r="AA4822" s="6">
        <v>7607.5022955414797</v>
      </c>
      <c r="AB4822" s="6">
        <v>2684.2841303970399</v>
      </c>
      <c r="AC4822" s="6">
        <v>132.848649725819</v>
      </c>
      <c r="AF4822" s="24" t="s">
        <v>9621</v>
      </c>
      <c r="AG4822" s="24" t="s">
        <v>212</v>
      </c>
      <c r="AH4822" s="25">
        <v>13179.065578329</v>
      </c>
      <c r="AI4822" s="25">
        <v>13297.2079076192</v>
      </c>
      <c r="AJ4822" s="25">
        <v>33.679834016519798</v>
      </c>
    </row>
    <row r="4823" spans="25:36" x14ac:dyDescent="0.2">
      <c r="Y4823" t="s">
        <v>9119</v>
      </c>
      <c r="Z4823" t="s">
        <v>212</v>
      </c>
      <c r="AA4823" s="6">
        <v>7609.4461730419298</v>
      </c>
      <c r="AB4823" s="6">
        <v>5530</v>
      </c>
      <c r="AC4823" s="6">
        <v>61.1339262232216</v>
      </c>
      <c r="AF4823" s="24" t="s">
        <v>9464</v>
      </c>
      <c r="AG4823" s="24" t="s">
        <v>212</v>
      </c>
      <c r="AH4823" s="25">
        <v>12959.0349832956</v>
      </c>
      <c r="AI4823" s="25">
        <v>13311.7600525369</v>
      </c>
      <c r="AJ4823" s="25">
        <v>41.544634563465102</v>
      </c>
    </row>
    <row r="4824" spans="25:36" x14ac:dyDescent="0.2">
      <c r="Y4824" t="s">
        <v>9121</v>
      </c>
      <c r="Z4824" t="s">
        <v>212</v>
      </c>
      <c r="AA4824" s="6">
        <v>7615.5198252103301</v>
      </c>
      <c r="AB4824" s="6">
        <v>5625.0468307004903</v>
      </c>
      <c r="AC4824" s="6">
        <v>66.793598274805305</v>
      </c>
      <c r="AF4824" s="24" t="s">
        <v>126</v>
      </c>
      <c r="AG4824" s="24" t="s">
        <v>212</v>
      </c>
      <c r="AH4824" s="25">
        <v>21488.646610621399</v>
      </c>
      <c r="AI4824" s="25">
        <v>13325.070407482401</v>
      </c>
      <c r="AJ4824" s="25">
        <v>80.548192362373698</v>
      </c>
    </row>
    <row r="4825" spans="25:36" x14ac:dyDescent="0.2">
      <c r="Y4825" t="s">
        <v>9123</v>
      </c>
      <c r="Z4825" t="s">
        <v>212</v>
      </c>
      <c r="AA4825" s="6">
        <v>7630.8957718520596</v>
      </c>
      <c r="AB4825" s="6">
        <v>6283.3192539053998</v>
      </c>
      <c r="AC4825" s="6">
        <v>75.686223251795596</v>
      </c>
      <c r="AF4825" s="24" t="s">
        <v>9658</v>
      </c>
      <c r="AG4825" s="24" t="s">
        <v>212</v>
      </c>
      <c r="AH4825" s="25">
        <v>16564.2834436835</v>
      </c>
      <c r="AI4825" s="25">
        <v>13336.777541474699</v>
      </c>
      <c r="AJ4825" s="25">
        <v>84.549403611647804</v>
      </c>
    </row>
    <row r="4826" spans="25:36" x14ac:dyDescent="0.2">
      <c r="Y4826" t="s">
        <v>9125</v>
      </c>
      <c r="Z4826" t="s">
        <v>212</v>
      </c>
      <c r="AA4826" s="6">
        <v>7631.7124234115099</v>
      </c>
      <c r="AB4826" s="6">
        <v>4468.1509384815799</v>
      </c>
      <c r="AC4826" s="6">
        <v>103.139157076182</v>
      </c>
      <c r="AF4826" s="24" t="s">
        <v>9625</v>
      </c>
      <c r="AG4826" s="24" t="s">
        <v>212</v>
      </c>
      <c r="AH4826" s="25">
        <v>14734.721346640599</v>
      </c>
      <c r="AI4826" s="25">
        <v>13342.439379494999</v>
      </c>
      <c r="AJ4826" s="25">
        <v>62.195795024518603</v>
      </c>
    </row>
    <row r="4827" spans="25:36" x14ac:dyDescent="0.2">
      <c r="Y4827" t="s">
        <v>9127</v>
      </c>
      <c r="Z4827" t="s">
        <v>212</v>
      </c>
      <c r="AA4827" s="6">
        <v>7638.7060417144903</v>
      </c>
      <c r="AB4827" s="6">
        <v>7689.2200380000004</v>
      </c>
      <c r="AC4827" s="6">
        <v>49.924820841098303</v>
      </c>
      <c r="AF4827" s="24" t="s">
        <v>9249</v>
      </c>
      <c r="AG4827" s="24" t="s">
        <v>212</v>
      </c>
      <c r="AH4827" s="25">
        <v>13166.468188925201</v>
      </c>
      <c r="AI4827" s="25">
        <v>13351.700711601899</v>
      </c>
      <c r="AJ4827" s="25">
        <v>70.930956315375099</v>
      </c>
    </row>
    <row r="4828" spans="25:36" x14ac:dyDescent="0.2">
      <c r="Y4828" t="s">
        <v>9129</v>
      </c>
      <c r="Z4828" t="s">
        <v>212</v>
      </c>
      <c r="AA4828" s="6">
        <v>7640.83462631569</v>
      </c>
      <c r="AB4828" s="6">
        <v>1682.20281790179</v>
      </c>
      <c r="AC4828" s="6">
        <v>271.389730827741</v>
      </c>
      <c r="AF4828" s="24" t="s">
        <v>10051</v>
      </c>
      <c r="AG4828" s="24" t="s">
        <v>212</v>
      </c>
      <c r="AH4828" s="25">
        <v>15244.6202635343</v>
      </c>
      <c r="AI4828" s="25">
        <v>13395.6600587677</v>
      </c>
      <c r="AJ4828" s="25">
        <v>80.353363549742099</v>
      </c>
    </row>
    <row r="4829" spans="25:36" x14ac:dyDescent="0.2">
      <c r="Y4829" t="s">
        <v>9131</v>
      </c>
      <c r="Z4829" t="s">
        <v>212</v>
      </c>
      <c r="AA4829" s="6">
        <v>7648.2358210720904</v>
      </c>
      <c r="AB4829" s="6">
        <v>7125.8506512015301</v>
      </c>
      <c r="AC4829" s="6">
        <v>82.334873684821801</v>
      </c>
      <c r="AF4829" s="24" t="s">
        <v>10045</v>
      </c>
      <c r="AG4829" s="24" t="s">
        <v>212</v>
      </c>
      <c r="AH4829" s="25">
        <v>15799.340470269601</v>
      </c>
      <c r="AI4829" s="25">
        <v>13399.4816671645</v>
      </c>
      <c r="AJ4829" s="25">
        <v>57.7526366811692</v>
      </c>
    </row>
    <row r="4830" spans="25:36" x14ac:dyDescent="0.2">
      <c r="Y4830" t="s">
        <v>9133</v>
      </c>
      <c r="Z4830" t="s">
        <v>212</v>
      </c>
      <c r="AA4830" s="6">
        <v>7653.52852001268</v>
      </c>
      <c r="AB4830" s="6">
        <v>5072.7607969430301</v>
      </c>
      <c r="AC4830" s="6">
        <v>115.044505185879</v>
      </c>
      <c r="AF4830" s="24" t="s">
        <v>10098</v>
      </c>
      <c r="AG4830" s="24" t="s">
        <v>212</v>
      </c>
      <c r="AH4830" s="25">
        <v>25975.685357517999</v>
      </c>
      <c r="AI4830" s="25">
        <v>13481.673739613199</v>
      </c>
      <c r="AJ4830" s="25">
        <v>118.454337973031</v>
      </c>
    </row>
    <row r="4831" spans="25:36" x14ac:dyDescent="0.2">
      <c r="Y4831" t="s">
        <v>9135</v>
      </c>
      <c r="Z4831" t="s">
        <v>212</v>
      </c>
      <c r="AA4831" s="6">
        <v>7667.2053025627501</v>
      </c>
      <c r="AB4831" s="6">
        <v>4841.3520013802799</v>
      </c>
      <c r="AC4831" s="6">
        <v>161.63162693344299</v>
      </c>
      <c r="AF4831" s="24" t="s">
        <v>9579</v>
      </c>
      <c r="AG4831" s="24" t="s">
        <v>212</v>
      </c>
      <c r="AH4831" s="25">
        <v>13683.3208837282</v>
      </c>
      <c r="AI4831" s="25">
        <v>13526.2172222429</v>
      </c>
      <c r="AJ4831" s="25">
        <v>63.617342593275502</v>
      </c>
    </row>
    <row r="4832" spans="25:36" x14ac:dyDescent="0.2">
      <c r="Y4832" t="s">
        <v>9137</v>
      </c>
      <c r="Z4832" t="s">
        <v>212</v>
      </c>
      <c r="AA4832" s="6">
        <v>7674.3063804138201</v>
      </c>
      <c r="AB4832" s="6">
        <v>4442.4214673710603</v>
      </c>
      <c r="AC4832" s="6">
        <v>86.027184723400197</v>
      </c>
      <c r="AF4832" s="24" t="s">
        <v>9504</v>
      </c>
      <c r="AG4832" s="24" t="s">
        <v>212</v>
      </c>
      <c r="AH4832" s="25">
        <v>12623.4501877074</v>
      </c>
      <c r="AI4832" s="25">
        <v>13568.149371408899</v>
      </c>
      <c r="AJ4832" s="25">
        <v>48.009595318448298</v>
      </c>
    </row>
    <row r="4833" spans="25:36" x14ac:dyDescent="0.2">
      <c r="Y4833" t="s">
        <v>9139</v>
      </c>
      <c r="Z4833" t="s">
        <v>212</v>
      </c>
      <c r="AA4833" s="6">
        <v>7676.0281495580903</v>
      </c>
      <c r="AB4833" s="6">
        <v>4250.6063485489103</v>
      </c>
      <c r="AC4833" s="6">
        <v>105.655945553268</v>
      </c>
      <c r="AF4833" s="24" t="s">
        <v>9613</v>
      </c>
      <c r="AG4833" s="24" t="s">
        <v>212</v>
      </c>
      <c r="AH4833" s="25">
        <v>13648.307834117901</v>
      </c>
      <c r="AI4833" s="25">
        <v>13592.8078538715</v>
      </c>
      <c r="AJ4833" s="25">
        <v>39.950731677130896</v>
      </c>
    </row>
    <row r="4834" spans="25:36" x14ac:dyDescent="0.2">
      <c r="Y4834" t="s">
        <v>9141</v>
      </c>
      <c r="Z4834" t="s">
        <v>212</v>
      </c>
      <c r="AA4834" s="6">
        <v>7707.462468572</v>
      </c>
      <c r="AB4834" s="6">
        <v>4070.9112522609398</v>
      </c>
      <c r="AC4834" s="6">
        <v>129.574189438709</v>
      </c>
      <c r="AF4834" s="24" t="s">
        <v>9880</v>
      </c>
      <c r="AG4834" s="24" t="s">
        <v>212</v>
      </c>
      <c r="AH4834" s="25">
        <v>16292.9800547584</v>
      </c>
      <c r="AI4834" s="25">
        <v>13630.3941416939</v>
      </c>
      <c r="AJ4834" s="25">
        <v>54.212805431227302</v>
      </c>
    </row>
    <row r="4835" spans="25:36" x14ac:dyDescent="0.2">
      <c r="Y4835" t="s">
        <v>9143</v>
      </c>
      <c r="Z4835" t="s">
        <v>212</v>
      </c>
      <c r="AA4835" s="6">
        <v>7719.6476870026499</v>
      </c>
      <c r="AB4835" s="6">
        <v>5773.7577180355802</v>
      </c>
      <c r="AC4835" s="6">
        <v>93.644877473137498</v>
      </c>
      <c r="AF4835" s="24" t="s">
        <v>9705</v>
      </c>
      <c r="AG4835" s="24" t="s">
        <v>212</v>
      </c>
      <c r="AH4835" s="25">
        <v>21705.117757112599</v>
      </c>
      <c r="AI4835" s="25">
        <v>13647.1810035327</v>
      </c>
      <c r="AJ4835" s="25">
        <v>124.779513629357</v>
      </c>
    </row>
    <row r="4836" spans="25:36" x14ac:dyDescent="0.2">
      <c r="Y4836" t="s">
        <v>9145</v>
      </c>
      <c r="Z4836" t="s">
        <v>274</v>
      </c>
      <c r="AA4836" s="6">
        <v>7728</v>
      </c>
      <c r="AB4836" s="6">
        <v>7728</v>
      </c>
      <c r="AC4836" s="6"/>
      <c r="AF4836" s="24" t="s">
        <v>9771</v>
      </c>
      <c r="AG4836" s="24" t="s">
        <v>212</v>
      </c>
      <c r="AH4836" s="25">
        <v>14566.934591785201</v>
      </c>
      <c r="AI4836" s="25">
        <v>13652.0461199364</v>
      </c>
      <c r="AJ4836" s="25">
        <v>53.3141975201466</v>
      </c>
    </row>
    <row r="4837" spans="25:36" x14ac:dyDescent="0.2">
      <c r="Y4837" t="s">
        <v>9146</v>
      </c>
      <c r="Z4837" t="s">
        <v>274</v>
      </c>
      <c r="AA4837" s="6">
        <v>7728.5112929601401</v>
      </c>
      <c r="AB4837" s="6">
        <v>7728.5112929601401</v>
      </c>
      <c r="AC4837" s="6">
        <v>77.193079719797794</v>
      </c>
      <c r="AF4837" s="24" t="s">
        <v>9699</v>
      </c>
      <c r="AG4837" s="24" t="s">
        <v>212</v>
      </c>
      <c r="AH4837" s="25">
        <v>15682.7575072893</v>
      </c>
      <c r="AI4837" s="25">
        <v>13711.00287</v>
      </c>
      <c r="AJ4837" s="25">
        <v>49.756108766896098</v>
      </c>
    </row>
    <row r="4838" spans="25:36" x14ac:dyDescent="0.2">
      <c r="Y4838" t="s">
        <v>9148</v>
      </c>
      <c r="Z4838" t="s">
        <v>212</v>
      </c>
      <c r="AA4838" s="6">
        <v>7732.0183280321799</v>
      </c>
      <c r="AB4838" s="6">
        <v>8031.36087784552</v>
      </c>
      <c r="AC4838" s="6">
        <v>61.806837797087603</v>
      </c>
      <c r="AF4838" s="24" t="s">
        <v>9751</v>
      </c>
      <c r="AG4838" s="24" t="s">
        <v>212</v>
      </c>
      <c r="AH4838" s="25">
        <v>18521.765739381401</v>
      </c>
      <c r="AI4838" s="25">
        <v>13716.920588102201</v>
      </c>
      <c r="AJ4838" s="25">
        <v>61.309038456173703</v>
      </c>
    </row>
    <row r="4839" spans="25:36" x14ac:dyDescent="0.2">
      <c r="Y4839" t="s">
        <v>9150</v>
      </c>
      <c r="Z4839" t="s">
        <v>212</v>
      </c>
      <c r="AA4839" s="6">
        <v>7754.7261213779502</v>
      </c>
      <c r="AB4839" s="6">
        <v>6376.0238043293302</v>
      </c>
      <c r="AC4839" s="6">
        <v>97.161086916905901</v>
      </c>
      <c r="AF4839" s="24" t="s">
        <v>10086</v>
      </c>
      <c r="AG4839" s="24" t="s">
        <v>212</v>
      </c>
      <c r="AH4839" s="25">
        <v>21165.9916941788</v>
      </c>
      <c r="AI4839" s="25">
        <v>13760.9439154961</v>
      </c>
      <c r="AJ4839" s="25">
        <v>93.454506475184701</v>
      </c>
    </row>
    <row r="4840" spans="25:36" x14ac:dyDescent="0.2">
      <c r="Y4840" t="s">
        <v>9152</v>
      </c>
      <c r="Z4840" t="s">
        <v>212</v>
      </c>
      <c r="AA4840" s="6">
        <v>7754.8572469011096</v>
      </c>
      <c r="AB4840" s="6">
        <v>5790.8319114051401</v>
      </c>
      <c r="AC4840" s="6">
        <v>85.551102144098607</v>
      </c>
      <c r="AF4840" s="24" t="s">
        <v>9896</v>
      </c>
      <c r="AG4840" s="24" t="s">
        <v>212</v>
      </c>
      <c r="AH4840" s="25">
        <v>22432.575905499001</v>
      </c>
      <c r="AI4840" s="25">
        <v>13770.3248335158</v>
      </c>
      <c r="AJ4840" s="25">
        <v>114.81082058002799</v>
      </c>
    </row>
    <row r="4841" spans="25:36" x14ac:dyDescent="0.2">
      <c r="Y4841" t="s">
        <v>9154</v>
      </c>
      <c r="Z4841" t="s">
        <v>212</v>
      </c>
      <c r="AA4841" s="6">
        <v>7757.2686108428097</v>
      </c>
      <c r="AB4841" s="6">
        <v>5844.9835064435301</v>
      </c>
      <c r="AC4841" s="6">
        <v>87.636432803710505</v>
      </c>
      <c r="AF4841" s="24" t="s">
        <v>2</v>
      </c>
      <c r="AG4841" s="24" t="s">
        <v>212</v>
      </c>
      <c r="AH4841" s="25">
        <v>115555.92246546601</v>
      </c>
      <c r="AI4841" s="25">
        <v>13773.7158689198</v>
      </c>
      <c r="AJ4841" s="25">
        <v>247.09856918104299</v>
      </c>
    </row>
    <row r="4842" spans="25:36" x14ac:dyDescent="0.2">
      <c r="Y4842" t="s">
        <v>9156</v>
      </c>
      <c r="Z4842" t="s">
        <v>212</v>
      </c>
      <c r="AA4842" s="6">
        <v>7759.0059148051896</v>
      </c>
      <c r="AB4842" s="6">
        <v>4171.1760144155596</v>
      </c>
      <c r="AC4842" s="6">
        <v>101.47095578058099</v>
      </c>
      <c r="AF4842" s="24" t="s">
        <v>9597</v>
      </c>
      <c r="AG4842" s="24" t="s">
        <v>212</v>
      </c>
      <c r="AH4842" s="25">
        <v>16602.043297202799</v>
      </c>
      <c r="AI4842" s="25">
        <v>13819.996063177099</v>
      </c>
      <c r="AJ4842" s="25">
        <v>73.787194007027296</v>
      </c>
    </row>
    <row r="4843" spans="25:36" x14ac:dyDescent="0.2">
      <c r="Y4843" t="s">
        <v>9158</v>
      </c>
      <c r="Z4843" t="s">
        <v>212</v>
      </c>
      <c r="AA4843" s="6">
        <v>7771.9108905467301</v>
      </c>
      <c r="AB4843" s="6">
        <v>3157.14040096293</v>
      </c>
      <c r="AC4843" s="6">
        <v>119.686503110632</v>
      </c>
      <c r="AF4843" s="24" t="s">
        <v>10589</v>
      </c>
      <c r="AG4843" s="24" t="s">
        <v>212</v>
      </c>
      <c r="AH4843" s="25">
        <v>172317.67723699601</v>
      </c>
      <c r="AI4843" s="25">
        <v>13880.6115075082</v>
      </c>
      <c r="AJ4843" s="25">
        <v>209.88718230196801</v>
      </c>
    </row>
    <row r="4844" spans="25:36" x14ac:dyDescent="0.2">
      <c r="Y4844" t="s">
        <v>9160</v>
      </c>
      <c r="Z4844" t="s">
        <v>212</v>
      </c>
      <c r="AA4844" s="6">
        <v>7781.9969728275901</v>
      </c>
      <c r="AB4844" s="6">
        <v>6935.4274824879303</v>
      </c>
      <c r="AC4844" s="6">
        <v>55.215424654300797</v>
      </c>
      <c r="AF4844" s="24" t="s">
        <v>9619</v>
      </c>
      <c r="AG4844" s="24" t="s">
        <v>212</v>
      </c>
      <c r="AH4844" s="25">
        <v>27777.104081222002</v>
      </c>
      <c r="AI4844" s="25">
        <v>13883.8672606932</v>
      </c>
      <c r="AJ4844" s="25">
        <v>192.010681173439</v>
      </c>
    </row>
    <row r="4845" spans="25:36" x14ac:dyDescent="0.2">
      <c r="Y4845" t="s">
        <v>9162</v>
      </c>
      <c r="Z4845" t="s">
        <v>212</v>
      </c>
      <c r="AA4845" s="6">
        <v>7794.69434699253</v>
      </c>
      <c r="AB4845" s="6">
        <v>6938.0623084999997</v>
      </c>
      <c r="AC4845" s="6">
        <v>74.728768332101495</v>
      </c>
      <c r="AF4845" s="24" t="s">
        <v>9317</v>
      </c>
      <c r="AG4845" s="24" t="s">
        <v>212</v>
      </c>
      <c r="AH4845" s="25">
        <v>15452.057041657999</v>
      </c>
      <c r="AI4845" s="25">
        <v>13911.824549999999</v>
      </c>
      <c r="AJ4845" s="25">
        <v>29.708783726099099</v>
      </c>
    </row>
    <row r="4846" spans="25:36" x14ac:dyDescent="0.2">
      <c r="Y4846" t="s">
        <v>9164</v>
      </c>
      <c r="Z4846" t="s">
        <v>212</v>
      </c>
      <c r="AA4846" s="6">
        <v>7858.1250555631505</v>
      </c>
      <c r="AB4846" s="6">
        <v>8532.7467070247894</v>
      </c>
      <c r="AC4846" s="6">
        <v>53.092690024097998</v>
      </c>
      <c r="AF4846" s="24" t="s">
        <v>9707</v>
      </c>
      <c r="AG4846" s="24" t="s">
        <v>212</v>
      </c>
      <c r="AH4846" s="25">
        <v>14441.939250873</v>
      </c>
      <c r="AI4846" s="25">
        <v>13922.8466277473</v>
      </c>
      <c r="AJ4846" s="25">
        <v>28.536309111921501</v>
      </c>
    </row>
    <row r="4847" spans="25:36" x14ac:dyDescent="0.2">
      <c r="Y4847" t="s">
        <v>9166</v>
      </c>
      <c r="Z4847" t="s">
        <v>212</v>
      </c>
      <c r="AA4847" s="6">
        <v>7873.5530548516699</v>
      </c>
      <c r="AB4847" s="6">
        <v>7560.4338116310601</v>
      </c>
      <c r="AC4847" s="6">
        <v>63.117845771602802</v>
      </c>
      <c r="AF4847" s="24" t="s">
        <v>10029</v>
      </c>
      <c r="AG4847" s="24" t="s">
        <v>212</v>
      </c>
      <c r="AH4847" s="25">
        <v>27382.4548666591</v>
      </c>
      <c r="AI4847" s="25">
        <v>13980.8144366654</v>
      </c>
      <c r="AJ4847" s="25">
        <v>118.96101746350701</v>
      </c>
    </row>
    <row r="4848" spans="25:36" x14ac:dyDescent="0.2">
      <c r="Y4848" t="s">
        <v>9168</v>
      </c>
      <c r="Z4848" t="s">
        <v>212</v>
      </c>
      <c r="AA4848" s="6">
        <v>7877.5403235733402</v>
      </c>
      <c r="AB4848" s="6">
        <v>6354.10954691592</v>
      </c>
      <c r="AC4848" s="6">
        <v>77.858945753772502</v>
      </c>
      <c r="AF4848" s="27" t="s">
        <v>10214</v>
      </c>
      <c r="AG4848" s="27" t="s">
        <v>212</v>
      </c>
      <c r="AH4848" s="28">
        <v>32375.737778750001</v>
      </c>
      <c r="AI4848" s="28">
        <v>13981.841953016101</v>
      </c>
      <c r="AJ4848" s="28">
        <v>211.375601244514</v>
      </c>
    </row>
    <row r="4849" spans="25:36" x14ac:dyDescent="0.2">
      <c r="Y4849" t="s">
        <v>9170</v>
      </c>
      <c r="Z4849" t="s">
        <v>212</v>
      </c>
      <c r="AA4849" s="6">
        <v>7917.4404410428097</v>
      </c>
      <c r="AB4849" s="6">
        <v>3861.7341678306402</v>
      </c>
      <c r="AC4849" s="6">
        <v>86.187772548159103</v>
      </c>
      <c r="AF4849" s="24" t="s">
        <v>9894</v>
      </c>
      <c r="AG4849" s="24" t="s">
        <v>212</v>
      </c>
      <c r="AH4849" s="25">
        <v>16767.838365213702</v>
      </c>
      <c r="AI4849" s="25">
        <v>13987.631014074101</v>
      </c>
      <c r="AJ4849" s="25">
        <v>69.631370996578696</v>
      </c>
    </row>
    <row r="4850" spans="25:36" x14ac:dyDescent="0.2">
      <c r="Y4850" t="s">
        <v>9172</v>
      </c>
      <c r="Z4850" t="s">
        <v>212</v>
      </c>
      <c r="AA4850" s="6">
        <v>7935.7056555566496</v>
      </c>
      <c r="AB4850" s="6">
        <v>3488.59336128838</v>
      </c>
      <c r="AC4850" s="6">
        <v>129.602847712715</v>
      </c>
      <c r="AF4850" s="24" t="s">
        <v>9846</v>
      </c>
      <c r="AG4850" s="24" t="s">
        <v>212</v>
      </c>
      <c r="AH4850" s="25">
        <v>18914.227239391399</v>
      </c>
      <c r="AI4850" s="25">
        <v>13993.287410908701</v>
      </c>
      <c r="AJ4850" s="25">
        <v>86.543250418334694</v>
      </c>
    </row>
    <row r="4851" spans="25:36" x14ac:dyDescent="0.2">
      <c r="Y4851" t="s">
        <v>9174</v>
      </c>
      <c r="Z4851" t="s">
        <v>212</v>
      </c>
      <c r="AA4851" s="6">
        <v>7961.3925012570198</v>
      </c>
      <c r="AB4851" s="6">
        <v>2798.7953869959601</v>
      </c>
      <c r="AC4851" s="6">
        <v>129.886584413788</v>
      </c>
      <c r="AF4851" s="24" t="s">
        <v>9701</v>
      </c>
      <c r="AG4851" s="24" t="s">
        <v>212</v>
      </c>
      <c r="AH4851" s="25">
        <v>32057.2921743099</v>
      </c>
      <c r="AI4851" s="25">
        <v>13995.38265</v>
      </c>
      <c r="AJ4851" s="25">
        <v>244.24167793069901</v>
      </c>
    </row>
    <row r="4852" spans="25:36" x14ac:dyDescent="0.2">
      <c r="Y4852" t="s">
        <v>9176</v>
      </c>
      <c r="Z4852" t="s">
        <v>212</v>
      </c>
      <c r="AA4852" s="6">
        <v>7967.3614532614001</v>
      </c>
      <c r="AB4852" s="6">
        <v>2403.0946061805598</v>
      </c>
      <c r="AC4852" s="6">
        <v>172.98703269366001</v>
      </c>
      <c r="AF4852" s="24" t="s">
        <v>9506</v>
      </c>
      <c r="AG4852" s="24" t="s">
        <v>212</v>
      </c>
      <c r="AH4852" s="25">
        <v>15600.054194107601</v>
      </c>
      <c r="AI4852" s="25">
        <v>14003.959668153801</v>
      </c>
      <c r="AJ4852" s="25">
        <v>54.774902599904202</v>
      </c>
    </row>
    <row r="4853" spans="25:36" x14ac:dyDescent="0.2">
      <c r="Y4853" t="s">
        <v>9178</v>
      </c>
      <c r="Z4853" t="s">
        <v>212</v>
      </c>
      <c r="AA4853" s="6">
        <v>8045.6645660107297</v>
      </c>
      <c r="AB4853" s="6">
        <v>4610.1775295344396</v>
      </c>
      <c r="AC4853" s="6">
        <v>96.654632803341698</v>
      </c>
      <c r="AF4853" s="24" t="s">
        <v>9670</v>
      </c>
      <c r="AG4853" s="24" t="s">
        <v>212</v>
      </c>
      <c r="AH4853" s="25">
        <v>16754.262058783199</v>
      </c>
      <c r="AI4853" s="25">
        <v>14010.297430200701</v>
      </c>
      <c r="AJ4853" s="25">
        <v>57.1697230243254</v>
      </c>
    </row>
    <row r="4854" spans="25:36" x14ac:dyDescent="0.2">
      <c r="Y4854" t="s">
        <v>9180</v>
      </c>
      <c r="Z4854" t="s">
        <v>212</v>
      </c>
      <c r="AA4854" s="6">
        <v>8049.5568520244997</v>
      </c>
      <c r="AB4854" s="6">
        <v>897.40526623367396</v>
      </c>
      <c r="AC4854" s="6">
        <v>218.770107973205</v>
      </c>
      <c r="AF4854" s="24" t="s">
        <v>9382</v>
      </c>
      <c r="AG4854" s="24" t="s">
        <v>212</v>
      </c>
      <c r="AH4854" s="25">
        <v>14879.039775777699</v>
      </c>
      <c r="AI4854" s="25">
        <v>14016.0287789016</v>
      </c>
      <c r="AJ4854" s="25">
        <v>68.647844732063007</v>
      </c>
    </row>
    <row r="4855" spans="25:36" x14ac:dyDescent="0.2">
      <c r="Y4855" t="s">
        <v>9182</v>
      </c>
      <c r="Z4855" t="s">
        <v>212</v>
      </c>
      <c r="AA4855" s="6">
        <v>8061.1861963942301</v>
      </c>
      <c r="AB4855" s="6">
        <v>5026.7689875763299</v>
      </c>
      <c r="AC4855" s="6">
        <v>160.03202761428199</v>
      </c>
      <c r="AF4855" s="24" t="s">
        <v>9769</v>
      </c>
      <c r="AG4855" s="24" t="s">
        <v>212</v>
      </c>
      <c r="AH4855" s="25">
        <v>20510.184736475599</v>
      </c>
      <c r="AI4855" s="25">
        <v>14067.218276195999</v>
      </c>
      <c r="AJ4855" s="25">
        <v>100.613425933752</v>
      </c>
    </row>
    <row r="4856" spans="25:36" x14ac:dyDescent="0.2">
      <c r="Y4856" t="s">
        <v>9184</v>
      </c>
      <c r="Z4856" t="s">
        <v>212</v>
      </c>
      <c r="AA4856" s="6">
        <v>8093.1687666379603</v>
      </c>
      <c r="AB4856" s="6">
        <v>1505.3159309113501</v>
      </c>
      <c r="AC4856" s="6">
        <v>316.157741287313</v>
      </c>
      <c r="AF4856" s="24" t="s">
        <v>9632</v>
      </c>
      <c r="AG4856" s="24" t="s">
        <v>212</v>
      </c>
      <c r="AH4856" s="25">
        <v>16765.9917968359</v>
      </c>
      <c r="AI4856" s="25">
        <v>14070.7789749817</v>
      </c>
      <c r="AJ4856" s="25">
        <v>79.453293866257397</v>
      </c>
    </row>
    <row r="4857" spans="25:36" x14ac:dyDescent="0.2">
      <c r="Y4857" t="s">
        <v>9185</v>
      </c>
      <c r="Z4857" t="s">
        <v>274</v>
      </c>
      <c r="AA4857" s="6">
        <v>8094.50267997432</v>
      </c>
      <c r="AB4857" s="6">
        <v>5627.24344076954</v>
      </c>
      <c r="AC4857" s="6">
        <v>83.1408276305188</v>
      </c>
      <c r="AF4857" s="24" t="s">
        <v>10003</v>
      </c>
      <c r="AG4857" s="24" t="s">
        <v>212</v>
      </c>
      <c r="AH4857" s="25">
        <v>18036.611712334401</v>
      </c>
      <c r="AI4857" s="25">
        <v>14172.063246493901</v>
      </c>
      <c r="AJ4857" s="25">
        <v>83.307386599348007</v>
      </c>
    </row>
    <row r="4858" spans="25:36" x14ac:dyDescent="0.2">
      <c r="Y4858" t="s">
        <v>9187</v>
      </c>
      <c r="Z4858" t="s">
        <v>212</v>
      </c>
      <c r="AA4858" s="6">
        <v>8103.4146990331301</v>
      </c>
      <c r="AB4858" s="6">
        <v>6190.4745201669402</v>
      </c>
      <c r="AC4858" s="6">
        <v>103.42910007878601</v>
      </c>
      <c r="AF4858" s="24" t="s">
        <v>9835</v>
      </c>
      <c r="AG4858" s="24" t="s">
        <v>212</v>
      </c>
      <c r="AH4858" s="25">
        <v>14613.182144324401</v>
      </c>
      <c r="AI4858" s="25">
        <v>14175.145185728899</v>
      </c>
      <c r="AJ4858" s="25">
        <v>41.815560328880601</v>
      </c>
    </row>
    <row r="4859" spans="25:36" x14ac:dyDescent="0.2">
      <c r="Y4859" t="s">
        <v>9189</v>
      </c>
      <c r="Z4859" t="s">
        <v>212</v>
      </c>
      <c r="AA4859" s="6">
        <v>8164.1988367334297</v>
      </c>
      <c r="AB4859" s="6">
        <v>8289.2003661538802</v>
      </c>
      <c r="AC4859" s="6">
        <v>76.653964169967097</v>
      </c>
      <c r="AF4859" s="24" t="s">
        <v>9960</v>
      </c>
      <c r="AG4859" s="24" t="s">
        <v>212</v>
      </c>
      <c r="AH4859" s="25">
        <v>17514.2514204498</v>
      </c>
      <c r="AI4859" s="25">
        <v>14179.753320587301</v>
      </c>
      <c r="AJ4859" s="25">
        <v>56.775048328619398</v>
      </c>
    </row>
    <row r="4860" spans="25:36" x14ac:dyDescent="0.2">
      <c r="Y4860" t="s">
        <v>9191</v>
      </c>
      <c r="Z4860" t="s">
        <v>212</v>
      </c>
      <c r="AA4860" s="6">
        <v>8166.5260337566797</v>
      </c>
      <c r="AB4860" s="6">
        <v>5881.6909861071899</v>
      </c>
      <c r="AC4860" s="6">
        <v>90.919982033624095</v>
      </c>
      <c r="AF4860" s="24" t="s">
        <v>9876</v>
      </c>
      <c r="AG4860" s="24" t="s">
        <v>212</v>
      </c>
      <c r="AH4860" s="25">
        <v>17389.847679503</v>
      </c>
      <c r="AI4860" s="25">
        <v>14184.365676281799</v>
      </c>
      <c r="AJ4860" s="25">
        <v>94.407872862393305</v>
      </c>
    </row>
    <row r="4861" spans="25:36" x14ac:dyDescent="0.2">
      <c r="Y4861" t="s">
        <v>9192</v>
      </c>
      <c r="Z4861" t="s">
        <v>212</v>
      </c>
      <c r="AA4861" s="6">
        <v>8170.2382450819396</v>
      </c>
      <c r="AB4861" s="6">
        <v>5405.5978458317404</v>
      </c>
      <c r="AC4861" s="6">
        <v>85.195843709125299</v>
      </c>
      <c r="AF4861" s="24" t="s">
        <v>9721</v>
      </c>
      <c r="AG4861" s="24" t="s">
        <v>212</v>
      </c>
      <c r="AH4861" s="25">
        <v>15175.8834912687</v>
      </c>
      <c r="AI4861" s="25">
        <v>14217.977197870199</v>
      </c>
      <c r="AJ4861" s="25">
        <v>52.281858210545501</v>
      </c>
    </row>
    <row r="4862" spans="25:36" x14ac:dyDescent="0.2">
      <c r="Y4862" t="s">
        <v>9194</v>
      </c>
      <c r="Z4862" t="s">
        <v>212</v>
      </c>
      <c r="AA4862" s="6">
        <v>8193.3035004479498</v>
      </c>
      <c r="AB4862" s="6">
        <v>6041.0693108886999</v>
      </c>
      <c r="AC4862" s="6">
        <v>77.849307691341593</v>
      </c>
      <c r="AF4862" s="24" t="s">
        <v>9666</v>
      </c>
      <c r="AG4862" s="24" t="s">
        <v>212</v>
      </c>
      <c r="AH4862" s="25">
        <v>15140.304767207201</v>
      </c>
      <c r="AI4862" s="25">
        <v>14242.162249638701</v>
      </c>
      <c r="AJ4862" s="25">
        <v>46.561616718229601</v>
      </c>
    </row>
    <row r="4863" spans="25:36" x14ac:dyDescent="0.2">
      <c r="Y4863" t="s">
        <v>71</v>
      </c>
      <c r="Z4863" t="s">
        <v>212</v>
      </c>
      <c r="AA4863" s="6">
        <v>8206.8478390681103</v>
      </c>
      <c r="AB4863" s="6">
        <v>8175.1171973725104</v>
      </c>
      <c r="AC4863" s="6">
        <v>68.165303458926999</v>
      </c>
      <c r="AF4863" s="24" t="s">
        <v>9870</v>
      </c>
      <c r="AG4863" s="24" t="s">
        <v>212</v>
      </c>
      <c r="AH4863" s="25">
        <v>22397.218299487999</v>
      </c>
      <c r="AI4863" s="25">
        <v>14256.4302297658</v>
      </c>
      <c r="AJ4863" s="25">
        <v>89.6211782045837</v>
      </c>
    </row>
    <row r="4864" spans="25:36" x14ac:dyDescent="0.2">
      <c r="Y4864" t="s">
        <v>9197</v>
      </c>
      <c r="Z4864" t="s">
        <v>212</v>
      </c>
      <c r="AA4864" s="6">
        <v>8209.81995865102</v>
      </c>
      <c r="AB4864" s="6">
        <v>4739.1277255212299</v>
      </c>
      <c r="AC4864" s="6">
        <v>117.32223909520501</v>
      </c>
      <c r="AF4864" s="24" t="s">
        <v>9793</v>
      </c>
      <c r="AG4864" s="24" t="s">
        <v>212</v>
      </c>
      <c r="AH4864" s="25">
        <v>17083.828637970499</v>
      </c>
      <c r="AI4864" s="25">
        <v>14267.384239999999</v>
      </c>
      <c r="AJ4864" s="25">
        <v>69.273955123788795</v>
      </c>
    </row>
    <row r="4865" spans="25:36" x14ac:dyDescent="0.2">
      <c r="Y4865" t="s">
        <v>9199</v>
      </c>
      <c r="Z4865" t="s">
        <v>212</v>
      </c>
      <c r="AA4865" s="6">
        <v>8225.3426554483704</v>
      </c>
      <c r="AB4865" s="6">
        <v>4569.6842377308203</v>
      </c>
      <c r="AC4865" s="6">
        <v>118.81542766708699</v>
      </c>
      <c r="AF4865" s="24" t="s">
        <v>9693</v>
      </c>
      <c r="AG4865" s="24" t="s">
        <v>212</v>
      </c>
      <c r="AH4865" s="25">
        <v>17178.776269781501</v>
      </c>
      <c r="AI4865" s="25">
        <v>14277.6629288774</v>
      </c>
      <c r="AJ4865" s="25">
        <v>85.798344018452894</v>
      </c>
    </row>
    <row r="4866" spans="25:36" x14ac:dyDescent="0.2">
      <c r="Y4866" t="s">
        <v>9201</v>
      </c>
      <c r="Z4866" t="s">
        <v>212</v>
      </c>
      <c r="AA4866" s="6">
        <v>8259.3277010797192</v>
      </c>
      <c r="AB4866" s="6">
        <v>6155.5812953044197</v>
      </c>
      <c r="AC4866" s="6">
        <v>89.977534926085696</v>
      </c>
      <c r="AF4866" s="24" t="s">
        <v>9854</v>
      </c>
      <c r="AG4866" s="24" t="s">
        <v>212</v>
      </c>
      <c r="AH4866" s="25">
        <v>17249.6230696233</v>
      </c>
      <c r="AI4866" s="25">
        <v>14294.7862737011</v>
      </c>
      <c r="AJ4866" s="25">
        <v>62.574467805367</v>
      </c>
    </row>
    <row r="4867" spans="25:36" x14ac:dyDescent="0.2">
      <c r="Y4867" t="s">
        <v>9203</v>
      </c>
      <c r="Z4867" t="s">
        <v>212</v>
      </c>
      <c r="AA4867" s="6">
        <v>8274.7948050139403</v>
      </c>
      <c r="AB4867" s="6">
        <v>5043.5520282195203</v>
      </c>
      <c r="AC4867" s="6">
        <v>96.101654927747205</v>
      </c>
      <c r="AF4867" s="24" t="s">
        <v>9682</v>
      </c>
      <c r="AG4867" s="24" t="s">
        <v>212</v>
      </c>
      <c r="AH4867" s="25">
        <v>27046.609668836401</v>
      </c>
      <c r="AI4867" s="25">
        <v>14321.642657370199</v>
      </c>
      <c r="AJ4867" s="25">
        <v>176.23882808839301</v>
      </c>
    </row>
    <row r="4868" spans="25:36" x14ac:dyDescent="0.2">
      <c r="Y4868" t="s">
        <v>9205</v>
      </c>
      <c r="Z4868" t="s">
        <v>212</v>
      </c>
      <c r="AA4868" s="6">
        <v>8280.4395330919306</v>
      </c>
      <c r="AB4868" s="6">
        <v>544.53550599595997</v>
      </c>
      <c r="AC4868" s="6">
        <v>190.224056709065</v>
      </c>
      <c r="AF4868" s="24" t="s">
        <v>9717</v>
      </c>
      <c r="AG4868" s="24" t="s">
        <v>212</v>
      </c>
      <c r="AH4868" s="25">
        <v>20958.0363478623</v>
      </c>
      <c r="AI4868" s="25">
        <v>14327.0179949884</v>
      </c>
      <c r="AJ4868" s="25">
        <v>102.24602994903501</v>
      </c>
    </row>
    <row r="4869" spans="25:36" x14ac:dyDescent="0.2">
      <c r="Y4869" t="s">
        <v>9207</v>
      </c>
      <c r="Z4869" t="s">
        <v>212</v>
      </c>
      <c r="AA4869" s="6">
        <v>8283.3139376615309</v>
      </c>
      <c r="AB4869" s="6">
        <v>3588.8340836801299</v>
      </c>
      <c r="AC4869" s="6">
        <v>134.99814023307599</v>
      </c>
      <c r="AF4869" s="24" t="s">
        <v>9630</v>
      </c>
      <c r="AG4869" s="24" t="s">
        <v>212</v>
      </c>
      <c r="AH4869" s="25">
        <v>15108.829745618101</v>
      </c>
      <c r="AI4869" s="25">
        <v>14336.481925046901</v>
      </c>
      <c r="AJ4869" s="25">
        <v>26.510129845301702</v>
      </c>
    </row>
    <row r="4870" spans="25:36" x14ac:dyDescent="0.2">
      <c r="Y4870" t="s">
        <v>9209</v>
      </c>
      <c r="Z4870" t="s">
        <v>212</v>
      </c>
      <c r="AA4870" s="6">
        <v>8288.0826855343894</v>
      </c>
      <c r="AB4870" s="6">
        <v>7693.9639220741501</v>
      </c>
      <c r="AC4870" s="6">
        <v>57.715297649831697</v>
      </c>
      <c r="AF4870" s="24" t="s">
        <v>9758</v>
      </c>
      <c r="AG4870" s="24" t="s">
        <v>212</v>
      </c>
      <c r="AH4870" s="25">
        <v>13708.306069287</v>
      </c>
      <c r="AI4870" s="25">
        <v>14357.8724243709</v>
      </c>
      <c r="AJ4870" s="25">
        <v>53.9465674675861</v>
      </c>
    </row>
    <row r="4871" spans="25:36" x14ac:dyDescent="0.2">
      <c r="Y4871" t="s">
        <v>9211</v>
      </c>
      <c r="Z4871" t="s">
        <v>212</v>
      </c>
      <c r="AA4871" s="6">
        <v>8328.8998145795795</v>
      </c>
      <c r="AB4871" s="6">
        <v>8450</v>
      </c>
      <c r="AC4871" s="6">
        <v>69.258345179048803</v>
      </c>
      <c r="AF4871" s="24" t="s">
        <v>9886</v>
      </c>
      <c r="AG4871" s="24" t="s">
        <v>212</v>
      </c>
      <c r="AH4871" s="25">
        <v>17220.802266347499</v>
      </c>
      <c r="AI4871" s="25">
        <v>14364.667076684</v>
      </c>
      <c r="AJ4871" s="25">
        <v>61.729669505823203</v>
      </c>
    </row>
    <row r="4872" spans="25:36" x14ac:dyDescent="0.2">
      <c r="Y4872" t="s">
        <v>9213</v>
      </c>
      <c r="Z4872" t="s">
        <v>212</v>
      </c>
      <c r="AA4872" s="6">
        <v>8330.5801362308193</v>
      </c>
      <c r="AB4872" s="6">
        <v>4835.7402341378802</v>
      </c>
      <c r="AC4872" s="6">
        <v>77.008381833013601</v>
      </c>
      <c r="AF4872" s="24" t="s">
        <v>9654</v>
      </c>
      <c r="AG4872" s="24" t="s">
        <v>212</v>
      </c>
      <c r="AH4872" s="25">
        <v>16419.249499320402</v>
      </c>
      <c r="AI4872" s="25">
        <v>14369.663866802701</v>
      </c>
      <c r="AJ4872" s="25">
        <v>56.286569570873702</v>
      </c>
    </row>
    <row r="4873" spans="25:36" x14ac:dyDescent="0.2">
      <c r="Y4873" t="s">
        <v>9215</v>
      </c>
      <c r="Z4873" t="s">
        <v>212</v>
      </c>
      <c r="AA4873" s="6">
        <v>8331.3273012105892</v>
      </c>
      <c r="AB4873" s="6">
        <v>6585.7563421792202</v>
      </c>
      <c r="AC4873" s="6">
        <v>147.354009566879</v>
      </c>
      <c r="AF4873" s="24" t="s">
        <v>9807</v>
      </c>
      <c r="AG4873" s="24" t="s">
        <v>212</v>
      </c>
      <c r="AH4873" s="25">
        <v>40610.359817858101</v>
      </c>
      <c r="AI4873" s="25">
        <v>14371.052591927801</v>
      </c>
      <c r="AJ4873" s="25">
        <v>205.88394948966501</v>
      </c>
    </row>
    <row r="4874" spans="25:36" x14ac:dyDescent="0.2">
      <c r="Y4874" t="s">
        <v>9217</v>
      </c>
      <c r="Z4874" t="s">
        <v>212</v>
      </c>
      <c r="AA4874" s="6">
        <v>8336.5880946507405</v>
      </c>
      <c r="AB4874" s="6">
        <v>6953.5996044950898</v>
      </c>
      <c r="AC4874" s="6">
        <v>71.080526419649999</v>
      </c>
      <c r="AF4874" s="24" t="s">
        <v>9856</v>
      </c>
      <c r="AG4874" s="24" t="s">
        <v>212</v>
      </c>
      <c r="AH4874" s="25">
        <v>37834.5075231663</v>
      </c>
      <c r="AI4874" s="25">
        <v>14403.0572918178</v>
      </c>
      <c r="AJ4874" s="25">
        <v>231.90978770791801</v>
      </c>
    </row>
    <row r="4875" spans="25:36" x14ac:dyDescent="0.2">
      <c r="Y4875" t="s">
        <v>9219</v>
      </c>
      <c r="Z4875" t="s">
        <v>212</v>
      </c>
      <c r="AA4875" s="6">
        <v>8350.0816655301205</v>
      </c>
      <c r="AB4875" s="6">
        <v>3611.4771487212902</v>
      </c>
      <c r="AC4875" s="6">
        <v>168.122689742445</v>
      </c>
      <c r="AF4875" s="24" t="s">
        <v>9427</v>
      </c>
      <c r="AG4875" s="24" t="s">
        <v>212</v>
      </c>
      <c r="AH4875" s="25">
        <v>13871.6556788612</v>
      </c>
      <c r="AI4875" s="25">
        <v>14417.4711628389</v>
      </c>
      <c r="AJ4875" s="25">
        <v>40.650499977025397</v>
      </c>
    </row>
    <row r="4876" spans="25:36" x14ac:dyDescent="0.2">
      <c r="Y4876" t="s">
        <v>9221</v>
      </c>
      <c r="Z4876" t="s">
        <v>212</v>
      </c>
      <c r="AA4876" s="6">
        <v>8350.8128104547195</v>
      </c>
      <c r="AB4876" s="6">
        <v>5313.4049243899299</v>
      </c>
      <c r="AC4876" s="6">
        <v>83.744227035059097</v>
      </c>
      <c r="AF4876" s="24" t="s">
        <v>9757</v>
      </c>
      <c r="AG4876" s="24" t="s">
        <v>212</v>
      </c>
      <c r="AH4876" s="25">
        <v>15207.0716310314</v>
      </c>
      <c r="AI4876" s="25">
        <v>14438.367050767099</v>
      </c>
      <c r="AJ4876" s="25">
        <v>51.093839817177702</v>
      </c>
    </row>
    <row r="4877" spans="25:36" x14ac:dyDescent="0.2">
      <c r="Y4877" t="s">
        <v>9223</v>
      </c>
      <c r="Z4877" t="s">
        <v>212</v>
      </c>
      <c r="AA4877" s="6">
        <v>8352.0668399611404</v>
      </c>
      <c r="AB4877" s="6">
        <v>6979.28294701089</v>
      </c>
      <c r="AC4877" s="6">
        <v>95.1457389171063</v>
      </c>
      <c r="AF4877" s="24" t="s">
        <v>9761</v>
      </c>
      <c r="AG4877" s="24" t="s">
        <v>212</v>
      </c>
      <c r="AH4877" s="25">
        <v>15989.522979868399</v>
      </c>
      <c r="AI4877" s="25">
        <v>14452.9536604849</v>
      </c>
      <c r="AJ4877" s="25">
        <v>75.528465745893001</v>
      </c>
    </row>
    <row r="4878" spans="25:36" x14ac:dyDescent="0.2">
      <c r="Y4878" t="s">
        <v>9225</v>
      </c>
      <c r="Z4878" t="s">
        <v>212</v>
      </c>
      <c r="AA4878" s="6">
        <v>8368.8095212217904</v>
      </c>
      <c r="AB4878" s="6">
        <v>6572.1962133331299</v>
      </c>
      <c r="AC4878" s="6">
        <v>82.665331730848493</v>
      </c>
      <c r="AF4878" s="24" t="s">
        <v>9825</v>
      </c>
      <c r="AG4878" s="24" t="s">
        <v>212</v>
      </c>
      <c r="AH4878" s="25">
        <v>21156.153786765</v>
      </c>
      <c r="AI4878" s="25">
        <v>14474.170776609501</v>
      </c>
      <c r="AJ4878" s="25">
        <v>104.24084287211799</v>
      </c>
    </row>
    <row r="4879" spans="25:36" x14ac:dyDescent="0.2">
      <c r="Y4879" t="s">
        <v>9227</v>
      </c>
      <c r="Z4879" t="s">
        <v>212</v>
      </c>
      <c r="AA4879" s="6">
        <v>8371.5471466825093</v>
      </c>
      <c r="AB4879" s="6">
        <v>7405.8939276173896</v>
      </c>
      <c r="AC4879" s="6">
        <v>57.230813242046302</v>
      </c>
      <c r="AF4879" s="24" t="s">
        <v>9741</v>
      </c>
      <c r="AG4879" s="24" t="s">
        <v>212</v>
      </c>
      <c r="AH4879" s="25">
        <v>19037.868913476599</v>
      </c>
      <c r="AI4879" s="25">
        <v>14493.3867303878</v>
      </c>
      <c r="AJ4879" s="25">
        <v>83.715229953199596</v>
      </c>
    </row>
    <row r="4880" spans="25:36" x14ac:dyDescent="0.2">
      <c r="Y4880" t="s">
        <v>9229</v>
      </c>
      <c r="Z4880" t="s">
        <v>212</v>
      </c>
      <c r="AA4880" s="6">
        <v>8371.8248421069493</v>
      </c>
      <c r="AB4880" s="6">
        <v>7478.0482366108199</v>
      </c>
      <c r="AC4880" s="6">
        <v>63.735057965523197</v>
      </c>
      <c r="AF4880" s="24" t="s">
        <v>9850</v>
      </c>
      <c r="AG4880" s="24" t="s">
        <v>212</v>
      </c>
      <c r="AH4880" s="25">
        <v>23523.942734386699</v>
      </c>
      <c r="AI4880" s="25">
        <v>14542.8573969604</v>
      </c>
      <c r="AJ4880" s="25">
        <v>127.146339731125</v>
      </c>
    </row>
    <row r="4881" spans="25:36" x14ac:dyDescent="0.2">
      <c r="Y4881" t="s">
        <v>9231</v>
      </c>
      <c r="Z4881" t="s">
        <v>212</v>
      </c>
      <c r="AA4881" s="6">
        <v>8386.3394933692907</v>
      </c>
      <c r="AB4881" s="6">
        <v>4055.7173330000001</v>
      </c>
      <c r="AC4881" s="6">
        <v>143.87186467222401</v>
      </c>
      <c r="AF4881" s="24" t="s">
        <v>9723</v>
      </c>
      <c r="AG4881" s="24" t="s">
        <v>212</v>
      </c>
      <c r="AH4881" s="25">
        <v>19767.145491270399</v>
      </c>
      <c r="AI4881" s="25">
        <v>14557.351018801201</v>
      </c>
      <c r="AJ4881" s="25">
        <v>120.713754119287</v>
      </c>
    </row>
    <row r="4882" spans="25:36" x14ac:dyDescent="0.2">
      <c r="Y4882" t="s">
        <v>9233</v>
      </c>
      <c r="Z4882" t="s">
        <v>212</v>
      </c>
      <c r="AA4882" s="6">
        <v>8393.9572894645898</v>
      </c>
      <c r="AB4882" s="6">
        <v>5590</v>
      </c>
      <c r="AC4882" s="6">
        <v>101.54894862750901</v>
      </c>
      <c r="AF4882" s="24" t="s">
        <v>10099</v>
      </c>
      <c r="AG4882" s="24" t="s">
        <v>274</v>
      </c>
      <c r="AH4882" s="25">
        <v>19681.846757221501</v>
      </c>
      <c r="AI4882" s="25">
        <v>14573.1962089183</v>
      </c>
      <c r="AJ4882" s="25">
        <v>63.796205259275602</v>
      </c>
    </row>
    <row r="4883" spans="25:36" x14ac:dyDescent="0.2">
      <c r="Y4883" t="s">
        <v>9235</v>
      </c>
      <c r="Z4883" t="s">
        <v>212</v>
      </c>
      <c r="AA4883" s="6">
        <v>8397.07783120354</v>
      </c>
      <c r="AB4883" s="6">
        <v>4367.8421662138999</v>
      </c>
      <c r="AC4883" s="6">
        <v>131.113863374451</v>
      </c>
      <c r="AF4883" s="24" t="s">
        <v>9560</v>
      </c>
      <c r="AG4883" s="24" t="s">
        <v>212</v>
      </c>
      <c r="AH4883" s="25">
        <v>13444.2972935541</v>
      </c>
      <c r="AI4883" s="25">
        <v>14587.183617675701</v>
      </c>
      <c r="AJ4883" s="25">
        <v>57.474410761503101</v>
      </c>
    </row>
    <row r="4884" spans="25:36" x14ac:dyDescent="0.2">
      <c r="Y4884" t="s">
        <v>9237</v>
      </c>
      <c r="Z4884" t="s">
        <v>212</v>
      </c>
      <c r="AA4884" s="6">
        <v>8407.5932099100592</v>
      </c>
      <c r="AB4884" s="6">
        <v>6220.8186560000004</v>
      </c>
      <c r="AC4884" s="6">
        <v>105.320679208576</v>
      </c>
      <c r="AF4884" s="24" t="s">
        <v>9485</v>
      </c>
      <c r="AG4884" s="24" t="s">
        <v>212</v>
      </c>
      <c r="AH4884" s="25">
        <v>17812.012764885701</v>
      </c>
      <c r="AI4884" s="25">
        <v>14600</v>
      </c>
      <c r="AJ4884" s="25">
        <v>56.993301679507297</v>
      </c>
    </row>
    <row r="4885" spans="25:36" x14ac:dyDescent="0.2">
      <c r="Y4885" t="s">
        <v>9239</v>
      </c>
      <c r="Z4885" t="s">
        <v>212</v>
      </c>
      <c r="AA4885" s="6">
        <v>8414.4245223689704</v>
      </c>
      <c r="AB4885" s="6">
        <v>8077.2270980000003</v>
      </c>
      <c r="AC4885" s="6">
        <v>74.036896608547707</v>
      </c>
      <c r="AF4885" s="24" t="s">
        <v>9829</v>
      </c>
      <c r="AG4885" s="24" t="s">
        <v>212</v>
      </c>
      <c r="AH4885" s="25">
        <v>20800.931965431198</v>
      </c>
      <c r="AI4885" s="25">
        <v>14641.958975814299</v>
      </c>
      <c r="AJ4885" s="25">
        <v>86.549334273413905</v>
      </c>
    </row>
    <row r="4886" spans="25:36" x14ac:dyDescent="0.2">
      <c r="Y4886" t="s">
        <v>9241</v>
      </c>
      <c r="Z4886" t="s">
        <v>212</v>
      </c>
      <c r="AA4886" s="6">
        <v>8448.9955651456694</v>
      </c>
      <c r="AB4886" s="6">
        <v>4325.0904177197699</v>
      </c>
      <c r="AC4886" s="6">
        <v>148.661363633354</v>
      </c>
      <c r="AF4886" s="24" t="s">
        <v>9532</v>
      </c>
      <c r="AG4886" s="24" t="s">
        <v>212</v>
      </c>
      <c r="AH4886" s="25">
        <v>14040.799309443801</v>
      </c>
      <c r="AI4886" s="25">
        <v>14644.976678408801</v>
      </c>
      <c r="AJ4886" s="25">
        <v>36.881839362560299</v>
      </c>
    </row>
    <row r="4887" spans="25:36" x14ac:dyDescent="0.2">
      <c r="Y4887" t="s">
        <v>9243</v>
      </c>
      <c r="Z4887" t="s">
        <v>212</v>
      </c>
      <c r="AA4887" s="6">
        <v>8462.4682305044298</v>
      </c>
      <c r="AB4887" s="6">
        <v>3308.7466940025402</v>
      </c>
      <c r="AC4887" s="6">
        <v>107.147858748948</v>
      </c>
      <c r="AF4887" s="24" t="s">
        <v>9972</v>
      </c>
      <c r="AG4887" s="24" t="s">
        <v>212</v>
      </c>
      <c r="AH4887" s="25">
        <v>17845.024753041602</v>
      </c>
      <c r="AI4887" s="25">
        <v>14667.882626924</v>
      </c>
      <c r="AJ4887" s="25">
        <v>68.366064262293193</v>
      </c>
    </row>
    <row r="4888" spans="25:36" x14ac:dyDescent="0.2">
      <c r="Y4888" t="s">
        <v>9245</v>
      </c>
      <c r="Z4888" t="s">
        <v>212</v>
      </c>
      <c r="AA4888" s="6">
        <v>8486.6843013752496</v>
      </c>
      <c r="AB4888" s="6">
        <v>8009.9653407757696</v>
      </c>
      <c r="AC4888" s="6">
        <v>57.061302399457603</v>
      </c>
      <c r="AF4888" s="24" t="s">
        <v>9601</v>
      </c>
      <c r="AG4888" s="24" t="s">
        <v>212</v>
      </c>
      <c r="AH4888" s="25">
        <v>16286.3125687215</v>
      </c>
      <c r="AI4888" s="25">
        <v>14716.796092725401</v>
      </c>
      <c r="AJ4888" s="25">
        <v>77.109477995924905</v>
      </c>
    </row>
    <row r="4889" spans="25:36" x14ac:dyDescent="0.2">
      <c r="Y4889" t="s">
        <v>9247</v>
      </c>
      <c r="Z4889" t="s">
        <v>212</v>
      </c>
      <c r="AA4889" s="6">
        <v>8491.0530374297396</v>
      </c>
      <c r="AB4889" s="6">
        <v>6167.7492076987701</v>
      </c>
      <c r="AC4889" s="6">
        <v>84.782297670998403</v>
      </c>
      <c r="AF4889" s="24" t="s">
        <v>9993</v>
      </c>
      <c r="AG4889" s="24" t="s">
        <v>212</v>
      </c>
      <c r="AH4889" s="25">
        <v>53732.7000074342</v>
      </c>
      <c r="AI4889" s="25">
        <v>14726.836381466401</v>
      </c>
      <c r="AJ4889" s="25">
        <v>269.90789883754098</v>
      </c>
    </row>
    <row r="4890" spans="25:36" x14ac:dyDescent="0.2">
      <c r="Y4890" t="s">
        <v>9249</v>
      </c>
      <c r="Z4890" t="s">
        <v>212</v>
      </c>
      <c r="AA4890" s="6">
        <v>8514.4493274694396</v>
      </c>
      <c r="AB4890" s="6">
        <v>5514.7499246633097</v>
      </c>
      <c r="AC4890" s="6">
        <v>99.569996066061606</v>
      </c>
      <c r="AF4890" s="24" t="s">
        <v>9644</v>
      </c>
      <c r="AG4890" s="24" t="s">
        <v>212</v>
      </c>
      <c r="AH4890" s="25">
        <v>16455.652106625701</v>
      </c>
      <c r="AI4890" s="25">
        <v>14762.0757649076</v>
      </c>
      <c r="AJ4890" s="25">
        <v>94.076902819839603</v>
      </c>
    </row>
    <row r="4891" spans="25:36" x14ac:dyDescent="0.2">
      <c r="Y4891" t="s">
        <v>9251</v>
      </c>
      <c r="Z4891" t="s">
        <v>212</v>
      </c>
      <c r="AA4891" s="6">
        <v>8562.3532966763905</v>
      </c>
      <c r="AB4891" s="6">
        <v>1376.4186524141101</v>
      </c>
      <c r="AC4891" s="6">
        <v>203.01799582676199</v>
      </c>
      <c r="AF4891" s="24" t="s">
        <v>9844</v>
      </c>
      <c r="AG4891" s="24" t="s">
        <v>212</v>
      </c>
      <c r="AH4891" s="25">
        <v>15929.3871210079</v>
      </c>
      <c r="AI4891" s="25">
        <v>14766.5710775021</v>
      </c>
      <c r="AJ4891" s="25">
        <v>35.535558584134101</v>
      </c>
    </row>
    <row r="4892" spans="25:36" x14ac:dyDescent="0.2">
      <c r="Y4892" t="s">
        <v>9253</v>
      </c>
      <c r="Z4892" t="s">
        <v>212</v>
      </c>
      <c r="AA4892" s="6">
        <v>8573.1460107980802</v>
      </c>
      <c r="AB4892" s="6">
        <v>4452.6944394928196</v>
      </c>
      <c r="AC4892" s="6">
        <v>127.96451266519701</v>
      </c>
      <c r="AF4892" s="24" t="s">
        <v>10200</v>
      </c>
      <c r="AG4892" s="24" t="s">
        <v>212</v>
      </c>
      <c r="AH4892" s="25">
        <v>33668.706651278502</v>
      </c>
      <c r="AI4892" s="25">
        <v>14850.412764197499</v>
      </c>
      <c r="AJ4892" s="25">
        <v>247.32442277160899</v>
      </c>
    </row>
    <row r="4893" spans="25:36" x14ac:dyDescent="0.2">
      <c r="Y4893" t="s">
        <v>9255</v>
      </c>
      <c r="Z4893" t="s">
        <v>212</v>
      </c>
      <c r="AA4893" s="6">
        <v>8579.5727991742096</v>
      </c>
      <c r="AB4893" s="6">
        <v>5411.1332941643104</v>
      </c>
      <c r="AC4893" s="6">
        <v>126.52556949142399</v>
      </c>
      <c r="AF4893" s="24" t="s">
        <v>9652</v>
      </c>
      <c r="AG4893" s="24" t="s">
        <v>212</v>
      </c>
      <c r="AH4893" s="25">
        <v>18238.511087795701</v>
      </c>
      <c r="AI4893" s="25">
        <v>14870.656713448299</v>
      </c>
      <c r="AJ4893" s="25">
        <v>105.91712932702799</v>
      </c>
    </row>
    <row r="4894" spans="25:36" x14ac:dyDescent="0.2">
      <c r="Y4894" t="s">
        <v>9257</v>
      </c>
      <c r="Z4894" t="s">
        <v>212</v>
      </c>
      <c r="AA4894" s="6">
        <v>8585.12594029914</v>
      </c>
      <c r="AB4894" s="6">
        <v>3683.47805524465</v>
      </c>
      <c r="AC4894" s="6">
        <v>135.52879187608099</v>
      </c>
      <c r="AF4894" s="24" t="s">
        <v>9898</v>
      </c>
      <c r="AG4894" s="24" t="s">
        <v>212</v>
      </c>
      <c r="AH4894" s="25">
        <v>15561.112707587001</v>
      </c>
      <c r="AI4894" s="25">
        <v>14884.1426816441</v>
      </c>
      <c r="AJ4894" s="25">
        <v>63.727262743273698</v>
      </c>
    </row>
    <row r="4895" spans="25:36" x14ac:dyDescent="0.2">
      <c r="Y4895" t="s">
        <v>9259</v>
      </c>
      <c r="Z4895" t="s">
        <v>212</v>
      </c>
      <c r="AA4895" s="6">
        <v>8631.5855174280005</v>
      </c>
      <c r="AB4895" s="6">
        <v>6040.40057786746</v>
      </c>
      <c r="AC4895" s="6">
        <v>79.851927441213505</v>
      </c>
      <c r="AF4895" s="24" t="s">
        <v>9817</v>
      </c>
      <c r="AG4895" s="24" t="s">
        <v>212</v>
      </c>
      <c r="AH4895" s="25">
        <v>25915.676801826499</v>
      </c>
      <c r="AI4895" s="25">
        <v>14921.6001420046</v>
      </c>
      <c r="AJ4895" s="25">
        <v>117.732024541082</v>
      </c>
    </row>
    <row r="4896" spans="25:36" x14ac:dyDescent="0.2">
      <c r="Y4896" t="s">
        <v>9261</v>
      </c>
      <c r="Z4896" t="s">
        <v>212</v>
      </c>
      <c r="AA4896" s="6">
        <v>8639.2078795708203</v>
      </c>
      <c r="AB4896" s="6">
        <v>3358.8643707644301</v>
      </c>
      <c r="AC4896" s="6">
        <v>109.532238375123</v>
      </c>
      <c r="AF4896" s="24" t="s">
        <v>9662</v>
      </c>
      <c r="AG4896" s="24" t="s">
        <v>212</v>
      </c>
      <c r="AH4896" s="25">
        <v>15543.910538126</v>
      </c>
      <c r="AI4896" s="25">
        <v>14938.345137161399</v>
      </c>
      <c r="AJ4896" s="25">
        <v>32.926362843984002</v>
      </c>
    </row>
    <row r="4897" spans="25:36" x14ac:dyDescent="0.2">
      <c r="Y4897" t="s">
        <v>9263</v>
      </c>
      <c r="Z4897" t="s">
        <v>212</v>
      </c>
      <c r="AA4897" s="6">
        <v>8640.0479154262503</v>
      </c>
      <c r="AB4897" s="6">
        <v>5633.1485182731903</v>
      </c>
      <c r="AC4897" s="6">
        <v>82.390548885116303</v>
      </c>
      <c r="AF4897" s="24" t="s">
        <v>9286</v>
      </c>
      <c r="AG4897" s="24" t="s">
        <v>212</v>
      </c>
      <c r="AH4897" s="25">
        <v>14939.549300484099</v>
      </c>
      <c r="AI4897" s="25">
        <v>14939.549300484099</v>
      </c>
      <c r="AJ4897" s="25">
        <v>85.5601417753726</v>
      </c>
    </row>
    <row r="4898" spans="25:36" x14ac:dyDescent="0.2">
      <c r="Y4898" t="s">
        <v>9265</v>
      </c>
      <c r="Z4898" t="s">
        <v>212</v>
      </c>
      <c r="AA4898" s="6">
        <v>8654.1877054253091</v>
      </c>
      <c r="AB4898" s="6">
        <v>2637.6634296059501</v>
      </c>
      <c r="AC4898" s="6">
        <v>128.740408123696</v>
      </c>
      <c r="AF4898" s="24" t="s">
        <v>9932</v>
      </c>
      <c r="AG4898" s="24" t="s">
        <v>212</v>
      </c>
      <c r="AH4898" s="25">
        <v>16112.319077431501</v>
      </c>
      <c r="AI4898" s="25">
        <v>14968.7277956383</v>
      </c>
      <c r="AJ4898" s="25">
        <v>54.883914742200702</v>
      </c>
    </row>
    <row r="4899" spans="25:36" x14ac:dyDescent="0.2">
      <c r="Y4899" t="s">
        <v>9267</v>
      </c>
      <c r="Z4899" t="s">
        <v>212</v>
      </c>
      <c r="AA4899" s="6">
        <v>8672.5457224221609</v>
      </c>
      <c r="AB4899" s="6">
        <v>2412.31583613262</v>
      </c>
      <c r="AC4899" s="6">
        <v>150.967776570013</v>
      </c>
      <c r="AF4899" s="24" t="s">
        <v>9914</v>
      </c>
      <c r="AG4899" s="24" t="s">
        <v>212</v>
      </c>
      <c r="AH4899" s="25">
        <v>18882.083203805301</v>
      </c>
      <c r="AI4899" s="25">
        <v>14974.618650655901</v>
      </c>
      <c r="AJ4899" s="25">
        <v>106.404869037563</v>
      </c>
    </row>
    <row r="4900" spans="25:36" x14ac:dyDescent="0.2">
      <c r="Y4900" t="s">
        <v>9269</v>
      </c>
      <c r="Z4900" t="s">
        <v>212</v>
      </c>
      <c r="AA4900" s="6">
        <v>8689.3632717847704</v>
      </c>
      <c r="AB4900" s="6">
        <v>4336.9940208125799</v>
      </c>
      <c r="AC4900" s="6">
        <v>100.762411155048</v>
      </c>
      <c r="AF4900" s="24" t="s">
        <v>9386</v>
      </c>
      <c r="AG4900" s="24" t="s">
        <v>212</v>
      </c>
      <c r="AH4900" s="25">
        <v>18988.916973556701</v>
      </c>
      <c r="AI4900" s="25">
        <v>14974.6939211438</v>
      </c>
      <c r="AJ4900" s="25">
        <v>86.499795809876503</v>
      </c>
    </row>
    <row r="4901" spans="25:36" x14ac:dyDescent="0.2">
      <c r="Y4901" t="s">
        <v>9271</v>
      </c>
      <c r="Z4901" t="s">
        <v>212</v>
      </c>
      <c r="AA4901" s="6">
        <v>8694.6449585619393</v>
      </c>
      <c r="AB4901" s="6">
        <v>3932.6912287407899</v>
      </c>
      <c r="AC4901" s="6">
        <v>114.49481859097899</v>
      </c>
      <c r="AF4901" s="24" t="s">
        <v>9978</v>
      </c>
      <c r="AG4901" s="24" t="s">
        <v>212</v>
      </c>
      <c r="AH4901" s="25">
        <v>18133.938840002</v>
      </c>
      <c r="AI4901" s="25">
        <v>14977.708750632501</v>
      </c>
      <c r="AJ4901" s="25">
        <v>67.351329284947198</v>
      </c>
    </row>
    <row r="4902" spans="25:36" x14ac:dyDescent="0.2">
      <c r="Y4902" t="s">
        <v>9273</v>
      </c>
      <c r="Z4902" t="s">
        <v>212</v>
      </c>
      <c r="AA4902" s="6">
        <v>8712.4946918226196</v>
      </c>
      <c r="AB4902" s="6">
        <v>3707.5337837021698</v>
      </c>
      <c r="AC4902" s="6">
        <v>144.25548409682301</v>
      </c>
      <c r="AF4902" s="24" t="s">
        <v>9634</v>
      </c>
      <c r="AG4902" s="24" t="s">
        <v>212</v>
      </c>
      <c r="AH4902" s="25">
        <v>14344.2509993974</v>
      </c>
      <c r="AI4902" s="25">
        <v>14997</v>
      </c>
      <c r="AJ4902" s="25">
        <v>70.647689956633002</v>
      </c>
    </row>
    <row r="4903" spans="25:36" x14ac:dyDescent="0.2">
      <c r="Y4903" t="s">
        <v>9275</v>
      </c>
      <c r="Z4903" t="s">
        <v>212</v>
      </c>
      <c r="AA4903" s="6">
        <v>8733.7350244256595</v>
      </c>
      <c r="AB4903" s="6">
        <v>6946.2820644500798</v>
      </c>
      <c r="AC4903" s="6">
        <v>64.303465334554602</v>
      </c>
      <c r="AF4903" s="24" t="s">
        <v>9703</v>
      </c>
      <c r="AG4903" s="24" t="s">
        <v>212</v>
      </c>
      <c r="AH4903" s="25">
        <v>17131.008686471901</v>
      </c>
      <c r="AI4903" s="25">
        <v>15017.580458611201</v>
      </c>
      <c r="AJ4903" s="25">
        <v>60.867524965408201</v>
      </c>
    </row>
    <row r="4904" spans="25:36" x14ac:dyDescent="0.2">
      <c r="Y4904" t="s">
        <v>9277</v>
      </c>
      <c r="Z4904" t="s">
        <v>212</v>
      </c>
      <c r="AA4904" s="6">
        <v>8749.5916990780806</v>
      </c>
      <c r="AB4904" s="6">
        <v>5792.3208126919999</v>
      </c>
      <c r="AC4904" s="6">
        <v>106.532672937063</v>
      </c>
      <c r="AF4904" s="24" t="s">
        <v>9795</v>
      </c>
      <c r="AG4904" s="24" t="s">
        <v>212</v>
      </c>
      <c r="AH4904" s="25">
        <v>19136.713675789</v>
      </c>
      <c r="AI4904" s="25">
        <v>15023.553787001099</v>
      </c>
      <c r="AJ4904" s="25">
        <v>86.211236205107497</v>
      </c>
    </row>
    <row r="4905" spans="25:36" x14ac:dyDescent="0.2">
      <c r="Y4905" t="s">
        <v>9278</v>
      </c>
      <c r="Z4905" t="s">
        <v>212</v>
      </c>
      <c r="AA4905" s="6">
        <v>8751.5536254335693</v>
      </c>
      <c r="AB4905" s="6">
        <v>4559.0715455869604</v>
      </c>
      <c r="AC4905" s="6">
        <v>98.626373157389807</v>
      </c>
      <c r="AF4905" s="24" t="s">
        <v>9833</v>
      </c>
      <c r="AG4905" s="24" t="s">
        <v>212</v>
      </c>
      <c r="AH4905" s="25">
        <v>14206.3839395997</v>
      </c>
      <c r="AI4905" s="25">
        <v>15063.7764524206</v>
      </c>
      <c r="AJ4905" s="25">
        <v>52.033204704091098</v>
      </c>
    </row>
    <row r="4906" spans="25:36" x14ac:dyDescent="0.2">
      <c r="Y4906" t="s">
        <v>146</v>
      </c>
      <c r="Z4906" t="s">
        <v>212</v>
      </c>
      <c r="AA4906" s="6">
        <v>8796.7943286953705</v>
      </c>
      <c r="AB4906" s="6">
        <v>6940</v>
      </c>
      <c r="AC4906" s="6">
        <v>94.566391103969096</v>
      </c>
      <c r="AF4906" s="24" t="s">
        <v>9156</v>
      </c>
      <c r="AG4906" s="24" t="s">
        <v>212</v>
      </c>
      <c r="AH4906" s="25">
        <v>11417.7181348176</v>
      </c>
      <c r="AI4906" s="25">
        <v>15147.3126744528</v>
      </c>
      <c r="AJ4906" s="25">
        <v>69.386831024420701</v>
      </c>
    </row>
    <row r="4907" spans="25:36" x14ac:dyDescent="0.2">
      <c r="Y4907" t="s">
        <v>9280</v>
      </c>
      <c r="Z4907" t="s">
        <v>274</v>
      </c>
      <c r="AA4907" s="6">
        <v>8801.3286949161302</v>
      </c>
      <c r="AB4907" s="6">
        <v>8801.3286949161302</v>
      </c>
      <c r="AC4907" s="6">
        <v>118.369019386948</v>
      </c>
      <c r="AF4907" s="24" t="s">
        <v>9715</v>
      </c>
      <c r="AG4907" s="24" t="s">
        <v>212</v>
      </c>
      <c r="AH4907" s="25">
        <v>18588.806236526001</v>
      </c>
      <c r="AI4907" s="25">
        <v>15167.9544243124</v>
      </c>
      <c r="AJ4907" s="25">
        <v>59.978672923982003</v>
      </c>
    </row>
    <row r="4908" spans="25:36" x14ac:dyDescent="0.2">
      <c r="Y4908" t="s">
        <v>9282</v>
      </c>
      <c r="Z4908" t="s">
        <v>212</v>
      </c>
      <c r="AA4908" s="6">
        <v>8814.2755956047204</v>
      </c>
      <c r="AB4908" s="6">
        <v>5767.8127161414905</v>
      </c>
      <c r="AC4908" s="6">
        <v>104.526854090413</v>
      </c>
      <c r="AF4908" s="24" t="s">
        <v>3897</v>
      </c>
      <c r="AG4908" s="24" t="s">
        <v>212</v>
      </c>
      <c r="AH4908" s="25">
        <v>15173.3324638372</v>
      </c>
      <c r="AI4908" s="25">
        <v>15173.3324638372</v>
      </c>
      <c r="AJ4908" s="25"/>
    </row>
    <row r="4909" spans="25:36" x14ac:dyDescent="0.2">
      <c r="Y4909" t="s">
        <v>9284</v>
      </c>
      <c r="Z4909" t="s">
        <v>212</v>
      </c>
      <c r="AA4909" s="6">
        <v>8825.7822871892295</v>
      </c>
      <c r="AB4909" s="6">
        <v>8825.7822871892295</v>
      </c>
      <c r="AC4909" s="6">
        <v>116.51153823894499</v>
      </c>
      <c r="AF4909" s="24" t="s">
        <v>9695</v>
      </c>
      <c r="AG4909" s="24" t="s">
        <v>212</v>
      </c>
      <c r="AH4909" s="25">
        <v>16300.431118750301</v>
      </c>
      <c r="AI4909" s="25">
        <v>15189.028799636</v>
      </c>
      <c r="AJ4909" s="25">
        <v>56.564849675534099</v>
      </c>
    </row>
    <row r="4910" spans="25:36" x14ac:dyDescent="0.2">
      <c r="Y4910" t="s">
        <v>9286</v>
      </c>
      <c r="Z4910" t="s">
        <v>212</v>
      </c>
      <c r="AA4910" s="6">
        <v>8853.7341977424494</v>
      </c>
      <c r="AB4910" s="6">
        <v>1482.7190111319901</v>
      </c>
      <c r="AC4910" s="6">
        <v>147.95330835576399</v>
      </c>
      <c r="AF4910" s="24" t="s">
        <v>9958</v>
      </c>
      <c r="AG4910" s="24" t="s">
        <v>212</v>
      </c>
      <c r="AH4910" s="25">
        <v>17140.5863440377</v>
      </c>
      <c r="AI4910" s="25">
        <v>15357.5319186652</v>
      </c>
      <c r="AJ4910" s="25">
        <v>51.526872685554203</v>
      </c>
    </row>
    <row r="4911" spans="25:36" x14ac:dyDescent="0.2">
      <c r="Y4911" t="s">
        <v>9288</v>
      </c>
      <c r="Z4911" t="s">
        <v>212</v>
      </c>
      <c r="AA4911" s="6">
        <v>8856.5225560786694</v>
      </c>
      <c r="AB4911" s="6">
        <v>9218.77779974441</v>
      </c>
      <c r="AC4911" s="6">
        <v>57.287644221452297</v>
      </c>
      <c r="AF4911" s="24" t="s">
        <v>9809</v>
      </c>
      <c r="AG4911" s="24" t="s">
        <v>212</v>
      </c>
      <c r="AH4911" s="25">
        <v>16085.8206951058</v>
      </c>
      <c r="AI4911" s="25">
        <v>15376.3766535628</v>
      </c>
      <c r="AJ4911" s="25">
        <v>48.485540080120103</v>
      </c>
    </row>
    <row r="4912" spans="25:36" x14ac:dyDescent="0.2">
      <c r="Y4912" t="s">
        <v>9290</v>
      </c>
      <c r="Z4912" t="s">
        <v>212</v>
      </c>
      <c r="AA4912" s="6">
        <v>8887.7238345793794</v>
      </c>
      <c r="AB4912" s="6">
        <v>1459.5233284650501</v>
      </c>
      <c r="AC4912" s="6">
        <v>146.13865920224799</v>
      </c>
      <c r="AF4912" s="24" t="s">
        <v>9436</v>
      </c>
      <c r="AG4912" s="24" t="s">
        <v>274</v>
      </c>
      <c r="AH4912" s="25">
        <v>15394.7497676065</v>
      </c>
      <c r="AI4912" s="25">
        <v>15394.7497676065</v>
      </c>
      <c r="AJ4912" s="25"/>
    </row>
    <row r="4913" spans="25:36" x14ac:dyDescent="0.2">
      <c r="Y4913" t="s">
        <v>9292</v>
      </c>
      <c r="Z4913" t="s">
        <v>212</v>
      </c>
      <c r="AA4913" s="6">
        <v>8894.6470517378493</v>
      </c>
      <c r="AB4913" s="6">
        <v>6319.1017945742296</v>
      </c>
      <c r="AC4913" s="6">
        <v>92.379945261981106</v>
      </c>
      <c r="AF4913" s="24" t="s">
        <v>9391</v>
      </c>
      <c r="AG4913" s="24" t="s">
        <v>212</v>
      </c>
      <c r="AH4913" s="25">
        <v>12902.080939125501</v>
      </c>
      <c r="AI4913" s="25">
        <v>15404.044308258301</v>
      </c>
      <c r="AJ4913" s="25">
        <v>56.291458222258598</v>
      </c>
    </row>
    <row r="4914" spans="25:36" x14ac:dyDescent="0.2">
      <c r="Y4914" t="s">
        <v>9294</v>
      </c>
      <c r="Z4914" t="s">
        <v>212</v>
      </c>
      <c r="AA4914" s="6">
        <v>8899.3009573106301</v>
      </c>
      <c r="AB4914" s="6">
        <v>7716.1825229583901</v>
      </c>
      <c r="AC4914" s="6">
        <v>79.261261711445897</v>
      </c>
      <c r="AF4914" s="24" t="s">
        <v>9934</v>
      </c>
      <c r="AG4914" s="24" t="s">
        <v>212</v>
      </c>
      <c r="AH4914" s="25">
        <v>29023.388997793299</v>
      </c>
      <c r="AI4914" s="25">
        <v>15409.405621396299</v>
      </c>
      <c r="AJ4914" s="25">
        <v>147.088637161241</v>
      </c>
    </row>
    <row r="4915" spans="25:36" x14ac:dyDescent="0.2">
      <c r="Y4915" t="s">
        <v>9296</v>
      </c>
      <c r="Z4915" t="s">
        <v>212</v>
      </c>
      <c r="AA4915" s="6">
        <v>8918.8364338368701</v>
      </c>
      <c r="AB4915" s="6">
        <v>6351.8972476354102</v>
      </c>
      <c r="AC4915" s="6">
        <v>75.380918147121704</v>
      </c>
      <c r="AF4915" s="24" t="s">
        <v>9475</v>
      </c>
      <c r="AG4915" s="24" t="s">
        <v>212</v>
      </c>
      <c r="AH4915" s="25">
        <v>15039.647122881201</v>
      </c>
      <c r="AI4915" s="25">
        <v>15445.761738716799</v>
      </c>
      <c r="AJ4915" s="25">
        <v>64.699600806914503</v>
      </c>
    </row>
    <row r="4916" spans="25:36" x14ac:dyDescent="0.2">
      <c r="Y4916" t="s">
        <v>9298</v>
      </c>
      <c r="Z4916" t="s">
        <v>212</v>
      </c>
      <c r="AA4916" s="6">
        <v>8931.7277886849297</v>
      </c>
      <c r="AB4916" s="6">
        <v>4600.1056339000097</v>
      </c>
      <c r="AC4916" s="6">
        <v>132.929853231224</v>
      </c>
      <c r="AF4916" s="24" t="s">
        <v>10035</v>
      </c>
      <c r="AG4916" s="24" t="s">
        <v>212</v>
      </c>
      <c r="AH4916" s="25">
        <v>15880.632264407101</v>
      </c>
      <c r="AI4916" s="25">
        <v>15455.2946500418</v>
      </c>
      <c r="AJ4916" s="25">
        <v>52.304274348880803</v>
      </c>
    </row>
    <row r="4917" spans="25:36" x14ac:dyDescent="0.2">
      <c r="Y4917" t="s">
        <v>9299</v>
      </c>
      <c r="Z4917" t="s">
        <v>274</v>
      </c>
      <c r="AA4917" s="6">
        <v>8956.4157626804299</v>
      </c>
      <c r="AB4917" s="6">
        <v>5532.7310811758498</v>
      </c>
      <c r="AC4917" s="6">
        <v>93.618669945714799</v>
      </c>
      <c r="AF4917" s="24" t="s">
        <v>9538</v>
      </c>
      <c r="AG4917" s="24" t="s">
        <v>212</v>
      </c>
      <c r="AH4917" s="25">
        <v>14223.015704622299</v>
      </c>
      <c r="AI4917" s="25">
        <v>15457.328600000001</v>
      </c>
      <c r="AJ4917" s="25">
        <v>84.560396994436005</v>
      </c>
    </row>
    <row r="4918" spans="25:36" x14ac:dyDescent="0.2">
      <c r="Y4918" t="s">
        <v>9301</v>
      </c>
      <c r="Z4918" t="s">
        <v>212</v>
      </c>
      <c r="AA4918" s="6">
        <v>8967.9521780409395</v>
      </c>
      <c r="AB4918" s="6">
        <v>7037.3685574599704</v>
      </c>
      <c r="AC4918" s="6">
        <v>108.542206373158</v>
      </c>
      <c r="AF4918" s="24" t="s">
        <v>9968</v>
      </c>
      <c r="AG4918" s="24" t="s">
        <v>212</v>
      </c>
      <c r="AH4918" s="25">
        <v>15308.3834706292</v>
      </c>
      <c r="AI4918" s="25">
        <v>15527.652491533299</v>
      </c>
      <c r="AJ4918" s="25">
        <v>41.086934270981502</v>
      </c>
    </row>
    <row r="4919" spans="25:36" x14ac:dyDescent="0.2">
      <c r="Y4919" t="s">
        <v>9303</v>
      </c>
      <c r="Z4919" t="s">
        <v>212</v>
      </c>
      <c r="AA4919" s="6">
        <v>8969.7878932722506</v>
      </c>
      <c r="AB4919" s="6">
        <v>2795.3629771369901</v>
      </c>
      <c r="AC4919" s="6">
        <v>134.80518471471501</v>
      </c>
      <c r="AF4919" s="24" t="s">
        <v>9767</v>
      </c>
      <c r="AG4919" s="24" t="s">
        <v>212</v>
      </c>
      <c r="AH4919" s="25">
        <v>16334.3772773686</v>
      </c>
      <c r="AI4919" s="25">
        <v>15549.0816271039</v>
      </c>
      <c r="AJ4919" s="25">
        <v>56.919508338517197</v>
      </c>
    </row>
    <row r="4920" spans="25:36" x14ac:dyDescent="0.2">
      <c r="Y4920" t="s">
        <v>9305</v>
      </c>
      <c r="Z4920" t="s">
        <v>212</v>
      </c>
      <c r="AA4920" s="6">
        <v>9002.6791042381501</v>
      </c>
      <c r="AB4920" s="6">
        <v>7046.9796215987699</v>
      </c>
      <c r="AC4920" s="6">
        <v>71.384240046488699</v>
      </c>
      <c r="AF4920" s="24" t="s">
        <v>9446</v>
      </c>
      <c r="AG4920" s="24" t="s">
        <v>212</v>
      </c>
      <c r="AH4920" s="25">
        <v>17244.001736405498</v>
      </c>
      <c r="AI4920" s="25">
        <v>15579</v>
      </c>
      <c r="AJ4920" s="25">
        <v>56.8795751178491</v>
      </c>
    </row>
    <row r="4921" spans="25:36" x14ac:dyDescent="0.2">
      <c r="Y4921" t="s">
        <v>9307</v>
      </c>
      <c r="Z4921" t="s">
        <v>212</v>
      </c>
      <c r="AA4921" s="6">
        <v>9010.3414832232393</v>
      </c>
      <c r="AB4921" s="6">
        <v>2705.1901871216301</v>
      </c>
      <c r="AC4921" s="6">
        <v>128.71347866114101</v>
      </c>
      <c r="AF4921" s="24" t="s">
        <v>9775</v>
      </c>
      <c r="AG4921" s="24" t="s">
        <v>212</v>
      </c>
      <c r="AH4921" s="25">
        <v>19969.197327436999</v>
      </c>
      <c r="AI4921" s="25">
        <v>15612.608682565</v>
      </c>
      <c r="AJ4921" s="25">
        <v>89.096940488520801</v>
      </c>
    </row>
    <row r="4922" spans="25:36" x14ac:dyDescent="0.2">
      <c r="Y4922" t="s">
        <v>9309</v>
      </c>
      <c r="Z4922" t="s">
        <v>212</v>
      </c>
      <c r="AA4922" s="6">
        <v>9019.9262247085098</v>
      </c>
      <c r="AB4922" s="6">
        <v>6975.8292090518398</v>
      </c>
      <c r="AC4922" s="6">
        <v>64.527660254445607</v>
      </c>
      <c r="AF4922" s="24" t="s">
        <v>9948</v>
      </c>
      <c r="AG4922" s="24" t="s">
        <v>212</v>
      </c>
      <c r="AH4922" s="25">
        <v>42577.9943320413</v>
      </c>
      <c r="AI4922" s="25">
        <v>15672.6346053743</v>
      </c>
      <c r="AJ4922" s="25">
        <v>227.80537586866501</v>
      </c>
    </row>
    <row r="4923" spans="25:36" x14ac:dyDescent="0.2">
      <c r="Y4923" t="s">
        <v>9311</v>
      </c>
      <c r="Z4923" t="s">
        <v>212</v>
      </c>
      <c r="AA4923" s="6">
        <v>9024.9820331915798</v>
      </c>
      <c r="AB4923" s="6">
        <v>2489.2210568278701</v>
      </c>
      <c r="AC4923" s="6">
        <v>126.23758367042301</v>
      </c>
      <c r="AF4923" s="24" t="s">
        <v>9797</v>
      </c>
      <c r="AG4923" s="24" t="s">
        <v>212</v>
      </c>
      <c r="AH4923" s="25">
        <v>17794.7161873164</v>
      </c>
      <c r="AI4923" s="25">
        <v>15699.7637851458</v>
      </c>
      <c r="AJ4923" s="25">
        <v>59.960406403591001</v>
      </c>
    </row>
    <row r="4924" spans="25:36" x14ac:dyDescent="0.2">
      <c r="Y4924" t="s">
        <v>9313</v>
      </c>
      <c r="Z4924" t="s">
        <v>212</v>
      </c>
      <c r="AA4924" s="6">
        <v>9025.0269017707597</v>
      </c>
      <c r="AB4924" s="6">
        <v>6563.6682691903698</v>
      </c>
      <c r="AC4924" s="6">
        <v>78.830684671922398</v>
      </c>
      <c r="AF4924" s="24" t="s">
        <v>9868</v>
      </c>
      <c r="AG4924" s="24" t="s">
        <v>212</v>
      </c>
      <c r="AH4924" s="25">
        <v>22726.535412120302</v>
      </c>
      <c r="AI4924" s="25">
        <v>15783.5535866954</v>
      </c>
      <c r="AJ4924" s="25">
        <v>74.989167580171696</v>
      </c>
    </row>
    <row r="4925" spans="25:36" x14ac:dyDescent="0.2">
      <c r="Y4925" t="s">
        <v>9315</v>
      </c>
      <c r="Z4925" t="s">
        <v>212</v>
      </c>
      <c r="AA4925" s="6">
        <v>9066.1252851212994</v>
      </c>
      <c r="AB4925" s="6">
        <v>8887.8301095413808</v>
      </c>
      <c r="AC4925" s="6">
        <v>62.953313942093203</v>
      </c>
      <c r="AF4925" s="24" t="s">
        <v>9605</v>
      </c>
      <c r="AG4925" s="24" t="s">
        <v>212</v>
      </c>
      <c r="AH4925" s="25">
        <v>16096.3012395967</v>
      </c>
      <c r="AI4925" s="25">
        <v>15792.3424499302</v>
      </c>
      <c r="AJ4925" s="25">
        <v>65.902374253166101</v>
      </c>
    </row>
    <row r="4926" spans="25:36" x14ac:dyDescent="0.2">
      <c r="Y4926" t="s">
        <v>9317</v>
      </c>
      <c r="Z4926" t="s">
        <v>212</v>
      </c>
      <c r="AA4926" s="6">
        <v>9126.8656762062801</v>
      </c>
      <c r="AB4926" s="6">
        <v>5479.38329340564</v>
      </c>
      <c r="AC4926" s="6">
        <v>104.74008568716</v>
      </c>
      <c r="AF4926" s="24" t="s">
        <v>10048</v>
      </c>
      <c r="AG4926" s="24" t="s">
        <v>212</v>
      </c>
      <c r="AH4926" s="25">
        <v>21925.405963126199</v>
      </c>
      <c r="AI4926" s="25">
        <v>15820.1697702894</v>
      </c>
      <c r="AJ4926" s="25">
        <v>91.763141264822593</v>
      </c>
    </row>
    <row r="4927" spans="25:36" x14ac:dyDescent="0.2">
      <c r="Y4927" t="s">
        <v>9319</v>
      </c>
      <c r="Z4927" t="s">
        <v>212</v>
      </c>
      <c r="AA4927" s="6">
        <v>9129.3845132260103</v>
      </c>
      <c r="AB4927" s="6">
        <v>5921.6621926842499</v>
      </c>
      <c r="AC4927" s="6">
        <v>112.77340347626399</v>
      </c>
      <c r="AF4927" s="24" t="s">
        <v>12</v>
      </c>
      <c r="AG4927" s="24" t="s">
        <v>212</v>
      </c>
      <c r="AH4927" s="25">
        <v>82701.835787055606</v>
      </c>
      <c r="AI4927" s="25">
        <v>15897.62808957</v>
      </c>
      <c r="AJ4927" s="25">
        <v>220.08768441289101</v>
      </c>
    </row>
    <row r="4928" spans="25:36" x14ac:dyDescent="0.2">
      <c r="Y4928" t="s">
        <v>9320</v>
      </c>
      <c r="Z4928" t="s">
        <v>274</v>
      </c>
      <c r="AA4928" s="6">
        <v>9165.8945719967705</v>
      </c>
      <c r="AB4928" s="6">
        <v>3507.2842189194298</v>
      </c>
      <c r="AC4928" s="6">
        <v>181.55047185045501</v>
      </c>
      <c r="AF4928" s="24" t="s">
        <v>9872</v>
      </c>
      <c r="AG4928" s="24" t="s">
        <v>212</v>
      </c>
      <c r="AH4928" s="25">
        <v>19648.577116306398</v>
      </c>
      <c r="AI4928" s="25">
        <v>15933.1991213733</v>
      </c>
      <c r="AJ4928" s="25">
        <v>78.503593845662294</v>
      </c>
    </row>
    <row r="4929" spans="25:36" x14ac:dyDescent="0.2">
      <c r="Y4929" t="s">
        <v>9322</v>
      </c>
      <c r="Z4929" t="s">
        <v>212</v>
      </c>
      <c r="AA4929" s="6">
        <v>9182.6070484862503</v>
      </c>
      <c r="AB4929" s="6">
        <v>6164.4143569355501</v>
      </c>
      <c r="AC4929" s="6">
        <v>98.176791152842299</v>
      </c>
      <c r="AF4929" s="24" t="s">
        <v>9805</v>
      </c>
      <c r="AG4929" s="24" t="s">
        <v>212</v>
      </c>
      <c r="AH4929" s="25">
        <v>16306.838185730099</v>
      </c>
      <c r="AI4929" s="25">
        <v>16039.9902054257</v>
      </c>
      <c r="AJ4929" s="25">
        <v>44.210566878783901</v>
      </c>
    </row>
    <row r="4930" spans="25:36" x14ac:dyDescent="0.2">
      <c r="Y4930" t="s">
        <v>9324</v>
      </c>
      <c r="Z4930" t="s">
        <v>212</v>
      </c>
      <c r="AA4930" s="6">
        <v>9182.6227456683391</v>
      </c>
      <c r="AB4930" s="6">
        <v>6864.2131418916197</v>
      </c>
      <c r="AC4930" s="6">
        <v>79.935501868825895</v>
      </c>
      <c r="AF4930" s="24" t="s">
        <v>9874</v>
      </c>
      <c r="AG4930" s="24" t="s">
        <v>212</v>
      </c>
      <c r="AH4930" s="25">
        <v>19263.1822974079</v>
      </c>
      <c r="AI4930" s="25">
        <v>16055.0056866058</v>
      </c>
      <c r="AJ4930" s="25">
        <v>62.308444287645699</v>
      </c>
    </row>
    <row r="4931" spans="25:36" x14ac:dyDescent="0.2">
      <c r="Y4931" t="s">
        <v>9326</v>
      </c>
      <c r="Z4931" t="s">
        <v>212</v>
      </c>
      <c r="AA4931" s="6">
        <v>9185.5446532086098</v>
      </c>
      <c r="AB4931" s="6">
        <v>6482.3145727589799</v>
      </c>
      <c r="AC4931" s="6">
        <v>90.915497998913594</v>
      </c>
      <c r="AF4931" s="24" t="s">
        <v>9773</v>
      </c>
      <c r="AG4931" s="24" t="s">
        <v>212</v>
      </c>
      <c r="AH4931" s="25">
        <v>18048.515067808399</v>
      </c>
      <c r="AI4931" s="25">
        <v>16062.965798097201</v>
      </c>
      <c r="AJ4931" s="25">
        <v>95.613391765960202</v>
      </c>
    </row>
    <row r="4932" spans="25:36" x14ac:dyDescent="0.2">
      <c r="Y4932" t="s">
        <v>9328</v>
      </c>
      <c r="Z4932" t="s">
        <v>212</v>
      </c>
      <c r="AA4932" s="6">
        <v>9186.4713710329506</v>
      </c>
      <c r="AB4932" s="6">
        <v>4831.8684498674302</v>
      </c>
      <c r="AC4932" s="6">
        <v>104.126304373857</v>
      </c>
      <c r="AF4932" s="24" t="s">
        <v>9924</v>
      </c>
      <c r="AG4932" s="24" t="s">
        <v>212</v>
      </c>
      <c r="AH4932" s="25">
        <v>14381.299232237099</v>
      </c>
      <c r="AI4932" s="25">
        <v>16084.276609545899</v>
      </c>
      <c r="AJ4932" s="25">
        <v>53.087567342410701</v>
      </c>
    </row>
    <row r="4933" spans="25:36" x14ac:dyDescent="0.2">
      <c r="Y4933" t="s">
        <v>9330</v>
      </c>
      <c r="Z4933" t="s">
        <v>212</v>
      </c>
      <c r="AA4933" s="6">
        <v>9190.9984082488609</v>
      </c>
      <c r="AB4933" s="6">
        <v>6969.9776997179797</v>
      </c>
      <c r="AC4933" s="6">
        <v>111.36611146621701</v>
      </c>
      <c r="AF4933" s="24" t="s">
        <v>9284</v>
      </c>
      <c r="AG4933" s="24" t="s">
        <v>212</v>
      </c>
      <c r="AH4933" s="25">
        <v>16097</v>
      </c>
      <c r="AI4933" s="25">
        <v>16097</v>
      </c>
      <c r="AJ4933" s="25"/>
    </row>
    <row r="4934" spans="25:36" x14ac:dyDescent="0.2">
      <c r="Y4934" t="s">
        <v>9332</v>
      </c>
      <c r="Z4934" t="s">
        <v>212</v>
      </c>
      <c r="AA4934" s="6">
        <v>9202.6487723810405</v>
      </c>
      <c r="AB4934" s="6">
        <v>3696.4059415619399</v>
      </c>
      <c r="AC4934" s="6">
        <v>200.75737528099299</v>
      </c>
      <c r="AF4934" s="24" t="s">
        <v>9697</v>
      </c>
      <c r="AG4934" s="24" t="s">
        <v>212</v>
      </c>
      <c r="AH4934" s="25">
        <v>16726.423426188299</v>
      </c>
      <c r="AI4934" s="25">
        <v>16112.7552932245</v>
      </c>
      <c r="AJ4934" s="25">
        <v>66.081360568690101</v>
      </c>
    </row>
    <row r="4935" spans="25:36" x14ac:dyDescent="0.2">
      <c r="Y4935" t="s">
        <v>9334</v>
      </c>
      <c r="Z4935" t="s">
        <v>212</v>
      </c>
      <c r="AA4935" s="6">
        <v>9214.9493912751805</v>
      </c>
      <c r="AB4935" s="6">
        <v>2378.97803829444</v>
      </c>
      <c r="AC4935" s="6">
        <v>187.79575485216299</v>
      </c>
      <c r="AF4935" s="24" t="s">
        <v>9280</v>
      </c>
      <c r="AG4935" s="24" t="s">
        <v>274</v>
      </c>
      <c r="AH4935" s="25">
        <v>16168</v>
      </c>
      <c r="AI4935" s="25">
        <v>16168</v>
      </c>
      <c r="AJ4935" s="25"/>
    </row>
    <row r="4936" spans="25:36" x14ac:dyDescent="0.2">
      <c r="Y4936" t="s">
        <v>9336</v>
      </c>
      <c r="Z4936" t="s">
        <v>212</v>
      </c>
      <c r="AA4936" s="6">
        <v>9219.2557159602093</v>
      </c>
      <c r="AB4936" s="6">
        <v>3804.4697551815998</v>
      </c>
      <c r="AC4936" s="6">
        <v>143.66803447230299</v>
      </c>
      <c r="AF4936" s="24" t="s">
        <v>9930</v>
      </c>
      <c r="AG4936" s="24" t="s">
        <v>212</v>
      </c>
      <c r="AH4936" s="25">
        <v>18181.7722580429</v>
      </c>
      <c r="AI4936" s="25">
        <v>16265.061340690099</v>
      </c>
      <c r="AJ4936" s="25">
        <v>44.633440922060302</v>
      </c>
    </row>
    <row r="4937" spans="25:36" x14ac:dyDescent="0.2">
      <c r="Y4937" t="s">
        <v>9338</v>
      </c>
      <c r="Z4937" t="s">
        <v>212</v>
      </c>
      <c r="AA4937" s="6">
        <v>9242.5432494796805</v>
      </c>
      <c r="AB4937" s="6">
        <v>9572.0028011848099</v>
      </c>
      <c r="AC4937" s="6">
        <v>47.711235732335702</v>
      </c>
      <c r="AF4937" s="24" t="s">
        <v>9648</v>
      </c>
      <c r="AG4937" s="24" t="s">
        <v>212</v>
      </c>
      <c r="AH4937" s="25">
        <v>16900.5535367501</v>
      </c>
      <c r="AI4937" s="25">
        <v>16282.175487042799</v>
      </c>
      <c r="AJ4937" s="25">
        <v>77.806219944650394</v>
      </c>
    </row>
    <row r="4938" spans="25:36" x14ac:dyDescent="0.2">
      <c r="Y4938" t="s">
        <v>9340</v>
      </c>
      <c r="Z4938" t="s">
        <v>212</v>
      </c>
      <c r="AA4938" s="6">
        <v>9256.1889437903192</v>
      </c>
      <c r="AB4938" s="6">
        <v>8235.7816949999997</v>
      </c>
      <c r="AC4938" s="6">
        <v>63.6605955693935</v>
      </c>
      <c r="AF4938" s="24" t="s">
        <v>9841</v>
      </c>
      <c r="AG4938" s="24" t="s">
        <v>212</v>
      </c>
      <c r="AH4938" s="25">
        <v>19562.489149051398</v>
      </c>
      <c r="AI4938" s="25">
        <v>16308.911978087801</v>
      </c>
      <c r="AJ4938" s="25">
        <v>58.9081129718071</v>
      </c>
    </row>
    <row r="4939" spans="25:36" x14ac:dyDescent="0.2">
      <c r="Y4939" t="s">
        <v>9342</v>
      </c>
      <c r="Z4939" t="s">
        <v>212</v>
      </c>
      <c r="AA4939" s="6">
        <v>9271.57909546466</v>
      </c>
      <c r="AB4939" s="6">
        <v>6048.70134246199</v>
      </c>
      <c r="AC4939" s="6">
        <v>119.72144636026501</v>
      </c>
      <c r="AF4939" s="24" t="s">
        <v>9593</v>
      </c>
      <c r="AG4939" s="24" t="s">
        <v>212</v>
      </c>
      <c r="AH4939" s="25">
        <v>18099.290098178699</v>
      </c>
      <c r="AI4939" s="25">
        <v>16381.8844114123</v>
      </c>
      <c r="AJ4939" s="25">
        <v>116.462595878662</v>
      </c>
    </row>
    <row r="4940" spans="25:36" x14ac:dyDescent="0.2">
      <c r="Y4940" t="s">
        <v>9344</v>
      </c>
      <c r="Z4940" t="s">
        <v>212</v>
      </c>
      <c r="AA4940" s="6">
        <v>9282.3926438194394</v>
      </c>
      <c r="AB4940" s="6">
        <v>7469.9201635646396</v>
      </c>
      <c r="AC4940" s="6">
        <v>74.650308822186901</v>
      </c>
      <c r="AF4940" s="24" t="s">
        <v>9912</v>
      </c>
      <c r="AG4940" s="24" t="s">
        <v>212</v>
      </c>
      <c r="AH4940" s="25">
        <v>25838.683693807299</v>
      </c>
      <c r="AI4940" s="25">
        <v>16390.915186525399</v>
      </c>
      <c r="AJ4940" s="25">
        <v>82.290998586253906</v>
      </c>
    </row>
    <row r="4941" spans="25:36" x14ac:dyDescent="0.2">
      <c r="Y4941" t="s">
        <v>9346</v>
      </c>
      <c r="Z4941" t="s">
        <v>212</v>
      </c>
      <c r="AA4941" s="6">
        <v>9286.3216014875106</v>
      </c>
      <c r="AB4941" s="6">
        <v>6930.3582562865104</v>
      </c>
      <c r="AC4941" s="6">
        <v>88.826222469996395</v>
      </c>
      <c r="AF4941" s="24" t="s">
        <v>9512</v>
      </c>
      <c r="AG4941" s="24" t="s">
        <v>212</v>
      </c>
      <c r="AH4941" s="25">
        <v>17168.925960262899</v>
      </c>
      <c r="AI4941" s="25">
        <v>16400</v>
      </c>
      <c r="AJ4941" s="25">
        <v>44.667461249986602</v>
      </c>
    </row>
    <row r="4942" spans="25:36" x14ac:dyDescent="0.2">
      <c r="Y4942" t="s">
        <v>9348</v>
      </c>
      <c r="Z4942" t="s">
        <v>212</v>
      </c>
      <c r="AA4942" s="6">
        <v>9296.3202909026604</v>
      </c>
      <c r="AB4942" s="6">
        <v>2068.0647016255498</v>
      </c>
      <c r="AC4942" s="6">
        <v>230.96527142999801</v>
      </c>
      <c r="AF4942" s="24" t="s">
        <v>10005</v>
      </c>
      <c r="AG4942" s="24" t="s">
        <v>212</v>
      </c>
      <c r="AH4942" s="25">
        <v>24452.745846788301</v>
      </c>
      <c r="AI4942" s="25">
        <v>16404.291163826801</v>
      </c>
      <c r="AJ4942" s="25">
        <v>109.774548596906</v>
      </c>
    </row>
    <row r="4943" spans="25:36" x14ac:dyDescent="0.2">
      <c r="Y4943" t="s">
        <v>9350</v>
      </c>
      <c r="Z4943" t="s">
        <v>212</v>
      </c>
      <c r="AA4943" s="6">
        <v>9339.5920848753394</v>
      </c>
      <c r="AB4943" s="6">
        <v>3379.1888135558302</v>
      </c>
      <c r="AC4943" s="6">
        <v>146.90832740979101</v>
      </c>
      <c r="AF4943" s="24" t="s">
        <v>9926</v>
      </c>
      <c r="AG4943" s="24" t="s">
        <v>212</v>
      </c>
      <c r="AH4943" s="25">
        <v>17059.8910548274</v>
      </c>
      <c r="AI4943" s="25">
        <v>16427.654824000001</v>
      </c>
      <c r="AJ4943" s="25">
        <v>62.159488389523403</v>
      </c>
    </row>
    <row r="4944" spans="25:36" x14ac:dyDescent="0.2">
      <c r="Y4944" t="s">
        <v>9352</v>
      </c>
      <c r="Z4944" t="s">
        <v>212</v>
      </c>
      <c r="AA4944" s="6">
        <v>9346.6973182240308</v>
      </c>
      <c r="AB4944" s="6">
        <v>8170.1904242321098</v>
      </c>
      <c r="AC4944" s="6">
        <v>50.470569939371401</v>
      </c>
      <c r="AF4944" s="24" t="s">
        <v>9709</v>
      </c>
      <c r="AG4944" s="24" t="s">
        <v>212</v>
      </c>
      <c r="AH4944" s="25">
        <v>18570.335259459102</v>
      </c>
      <c r="AI4944" s="25">
        <v>16486.721350534001</v>
      </c>
      <c r="AJ4944" s="25">
        <v>66.239200601024606</v>
      </c>
    </row>
    <row r="4945" spans="25:36" x14ac:dyDescent="0.2">
      <c r="Y4945" t="s">
        <v>9354</v>
      </c>
      <c r="Z4945" t="s">
        <v>212</v>
      </c>
      <c r="AA4945" s="6">
        <v>9370.1553285003793</v>
      </c>
      <c r="AB4945" s="6">
        <v>5897.2307907251497</v>
      </c>
      <c r="AC4945" s="6">
        <v>95.981132488540794</v>
      </c>
      <c r="AF4945" s="24" t="s">
        <v>9711</v>
      </c>
      <c r="AG4945" s="24" t="s">
        <v>212</v>
      </c>
      <c r="AH4945" s="25">
        <v>16953.958957397001</v>
      </c>
      <c r="AI4945" s="25">
        <v>16535.678778228001</v>
      </c>
      <c r="AJ4945" s="25">
        <v>48.789532880878099</v>
      </c>
    </row>
    <row r="4946" spans="25:36" x14ac:dyDescent="0.2">
      <c r="Y4946" t="s">
        <v>9356</v>
      </c>
      <c r="Z4946" t="s">
        <v>212</v>
      </c>
      <c r="AA4946" s="6">
        <v>9405.0894648291596</v>
      </c>
      <c r="AB4946" s="6">
        <v>4501.6722739207298</v>
      </c>
      <c r="AC4946" s="6">
        <v>146.670488346637</v>
      </c>
      <c r="AF4946" s="24" t="s">
        <v>9735</v>
      </c>
      <c r="AG4946" s="24" t="s">
        <v>212</v>
      </c>
      <c r="AH4946" s="25">
        <v>23106.857813266299</v>
      </c>
      <c r="AI4946" s="25">
        <v>16542.472245300301</v>
      </c>
      <c r="AJ4946" s="25">
        <v>105.520698184735</v>
      </c>
    </row>
    <row r="4947" spans="25:36" x14ac:dyDescent="0.2">
      <c r="Y4947" t="s">
        <v>9358</v>
      </c>
      <c r="Z4947" t="s">
        <v>212</v>
      </c>
      <c r="AA4947" s="6">
        <v>9411.9375359819096</v>
      </c>
      <c r="AB4947" s="6">
        <v>5063.3383555249902</v>
      </c>
      <c r="AC4947" s="6">
        <v>85.858100676785895</v>
      </c>
      <c r="AF4947" s="24" t="s">
        <v>9866</v>
      </c>
      <c r="AG4947" s="24" t="s">
        <v>212</v>
      </c>
      <c r="AH4947" s="25">
        <v>18764.4816939843</v>
      </c>
      <c r="AI4947" s="25">
        <v>16557.731357357701</v>
      </c>
      <c r="AJ4947" s="25">
        <v>70.259859915753097</v>
      </c>
    </row>
    <row r="4948" spans="25:36" x14ac:dyDescent="0.2">
      <c r="Y4948" t="s">
        <v>9360</v>
      </c>
      <c r="Z4948" t="s">
        <v>212</v>
      </c>
      <c r="AA4948" s="6">
        <v>9438.1851711374893</v>
      </c>
      <c r="AB4948" s="6">
        <v>3496.6372707353098</v>
      </c>
      <c r="AC4948" s="6">
        <v>204.722111243916</v>
      </c>
      <c r="AF4948" s="24" t="s">
        <v>9674</v>
      </c>
      <c r="AG4948" s="24" t="s">
        <v>212</v>
      </c>
      <c r="AH4948" s="25">
        <v>21083.469809119499</v>
      </c>
      <c r="AI4948" s="25">
        <v>16569.946842535999</v>
      </c>
      <c r="AJ4948" s="25">
        <v>115.740546484916</v>
      </c>
    </row>
    <row r="4949" spans="25:36" x14ac:dyDescent="0.2">
      <c r="Y4949" t="s">
        <v>9362</v>
      </c>
      <c r="Z4949" t="s">
        <v>212</v>
      </c>
      <c r="AA4949" s="6">
        <v>9466.2071935027107</v>
      </c>
      <c r="AB4949" s="6">
        <v>8381.9765506070398</v>
      </c>
      <c r="AC4949" s="6">
        <v>50.258159512280301</v>
      </c>
      <c r="AF4949" s="24" t="s">
        <v>9987</v>
      </c>
      <c r="AG4949" s="24" t="s">
        <v>212</v>
      </c>
      <c r="AH4949" s="25">
        <v>25614.508211932301</v>
      </c>
      <c r="AI4949" s="25">
        <v>16608.5174176535</v>
      </c>
      <c r="AJ4949" s="25">
        <v>84.172661422816105</v>
      </c>
    </row>
    <row r="4950" spans="25:36" x14ac:dyDescent="0.2">
      <c r="Y4950" t="s">
        <v>9364</v>
      </c>
      <c r="Z4950" t="s">
        <v>212</v>
      </c>
      <c r="AA4950" s="6">
        <v>9467.5738717675704</v>
      </c>
      <c r="AB4950" s="6">
        <v>6578.4230854146599</v>
      </c>
      <c r="AC4950" s="6">
        <v>80.698328792410194</v>
      </c>
      <c r="AF4950" s="24" t="s">
        <v>9983</v>
      </c>
      <c r="AG4950" s="24" t="s">
        <v>212</v>
      </c>
      <c r="AH4950" s="25">
        <v>20406.050832145502</v>
      </c>
      <c r="AI4950" s="25">
        <v>16707.607782108898</v>
      </c>
      <c r="AJ4950" s="25">
        <v>73.535376756959195</v>
      </c>
    </row>
    <row r="4951" spans="25:36" x14ac:dyDescent="0.2">
      <c r="Y4951" t="s">
        <v>9366</v>
      </c>
      <c r="Z4951" t="s">
        <v>212</v>
      </c>
      <c r="AA4951" s="6">
        <v>9488.3063375647107</v>
      </c>
      <c r="AB4951" s="6">
        <v>6242.6222611146404</v>
      </c>
      <c r="AC4951" s="6">
        <v>113.24176199180501</v>
      </c>
      <c r="AF4951" s="24" t="s">
        <v>9882</v>
      </c>
      <c r="AG4951" s="24" t="s">
        <v>212</v>
      </c>
      <c r="AH4951" s="25">
        <v>21760.454081404401</v>
      </c>
      <c r="AI4951" s="25">
        <v>16756.194550296499</v>
      </c>
      <c r="AJ4951" s="25">
        <v>100.56209439913199</v>
      </c>
    </row>
    <row r="4952" spans="25:36" x14ac:dyDescent="0.2">
      <c r="Y4952" t="s">
        <v>9368</v>
      </c>
      <c r="Z4952" t="s">
        <v>212</v>
      </c>
      <c r="AA4952" s="6">
        <v>9513.1128948803507</v>
      </c>
      <c r="AB4952" s="6">
        <v>5601.1444912432698</v>
      </c>
      <c r="AC4952" s="6">
        <v>85.643739955003895</v>
      </c>
      <c r="AF4952" s="24" t="s">
        <v>9438</v>
      </c>
      <c r="AG4952" s="24" t="s">
        <v>212</v>
      </c>
      <c r="AH4952" s="25">
        <v>14540.2456617266</v>
      </c>
      <c r="AI4952" s="25">
        <v>16809.591427580101</v>
      </c>
      <c r="AJ4952" s="25">
        <v>58.742277736629902</v>
      </c>
    </row>
    <row r="4953" spans="25:36" x14ac:dyDescent="0.2">
      <c r="Y4953" t="s">
        <v>9370</v>
      </c>
      <c r="Z4953" t="s">
        <v>212</v>
      </c>
      <c r="AA4953" s="6">
        <v>9535.90407548654</v>
      </c>
      <c r="AB4953" s="6">
        <v>2507.8643189652798</v>
      </c>
      <c r="AC4953" s="6">
        <v>249.005099086824</v>
      </c>
      <c r="AF4953" s="24" t="s">
        <v>9684</v>
      </c>
      <c r="AG4953" s="24" t="s">
        <v>212</v>
      </c>
      <c r="AH4953" s="25">
        <v>21231.002720561599</v>
      </c>
      <c r="AI4953" s="25">
        <v>16956.728522508402</v>
      </c>
      <c r="AJ4953" s="25">
        <v>92.709093790745598</v>
      </c>
    </row>
    <row r="4954" spans="25:36" x14ac:dyDescent="0.2">
      <c r="Y4954" t="s">
        <v>9372</v>
      </c>
      <c r="Z4954" t="s">
        <v>212</v>
      </c>
      <c r="AA4954" s="6">
        <v>9543.8808429780001</v>
      </c>
      <c r="AB4954" s="6">
        <v>5779.5236181827204</v>
      </c>
      <c r="AC4954" s="6">
        <v>89.025648815242505</v>
      </c>
      <c r="AF4954" s="24" t="s">
        <v>102</v>
      </c>
      <c r="AG4954" s="24" t="s">
        <v>212</v>
      </c>
      <c r="AH4954" s="25">
        <v>25127.9299678397</v>
      </c>
      <c r="AI4954" s="25">
        <v>17014.661741875701</v>
      </c>
      <c r="AJ4954" s="25">
        <v>87.158032071468099</v>
      </c>
    </row>
    <row r="4955" spans="25:36" x14ac:dyDescent="0.2">
      <c r="Y4955" t="s">
        <v>9374</v>
      </c>
      <c r="Z4955" t="s">
        <v>212</v>
      </c>
      <c r="AA4955" s="6">
        <v>9558.2256779678701</v>
      </c>
      <c r="AB4955" s="6">
        <v>2981.2739636267702</v>
      </c>
      <c r="AC4955" s="6">
        <v>127.889258394721</v>
      </c>
      <c r="AF4955" s="24" t="s">
        <v>9777</v>
      </c>
      <c r="AG4955" s="24" t="s">
        <v>212</v>
      </c>
      <c r="AH4955" s="25">
        <v>17323.8306495539</v>
      </c>
      <c r="AI4955" s="25">
        <v>17100</v>
      </c>
      <c r="AJ4955" s="25">
        <v>48.129020587989601</v>
      </c>
    </row>
    <row r="4956" spans="25:36" x14ac:dyDescent="0.2">
      <c r="Y4956" t="s">
        <v>9376</v>
      </c>
      <c r="Z4956" t="s">
        <v>212</v>
      </c>
      <c r="AA4956" s="6">
        <v>9597.0403359191005</v>
      </c>
      <c r="AB4956" s="6">
        <v>6969.9776997179797</v>
      </c>
      <c r="AC4956" s="6">
        <v>98.709904297835607</v>
      </c>
      <c r="AF4956" s="24" t="s">
        <v>10076</v>
      </c>
      <c r="AG4956" s="24" t="s">
        <v>212</v>
      </c>
      <c r="AH4956" s="25">
        <v>23223.123809680099</v>
      </c>
      <c r="AI4956" s="25">
        <v>17153.506143488699</v>
      </c>
      <c r="AJ4956" s="25">
        <v>69.740792674880097</v>
      </c>
    </row>
    <row r="4957" spans="25:36" x14ac:dyDescent="0.2">
      <c r="Y4957" t="s">
        <v>9378</v>
      </c>
      <c r="Z4957" t="s">
        <v>212</v>
      </c>
      <c r="AA4957" s="6">
        <v>9607.8317389788408</v>
      </c>
      <c r="AB4957" s="6">
        <v>6944.4318606795796</v>
      </c>
      <c r="AC4957" s="6">
        <v>99.853216622455193</v>
      </c>
      <c r="AF4957" s="24" t="s">
        <v>9745</v>
      </c>
      <c r="AG4957" s="24" t="s">
        <v>212</v>
      </c>
      <c r="AH4957" s="25">
        <v>18934.199980045301</v>
      </c>
      <c r="AI4957" s="25">
        <v>17200.8657058194</v>
      </c>
      <c r="AJ4957" s="25">
        <v>47.735595969979201</v>
      </c>
    </row>
    <row r="4958" spans="25:36" x14ac:dyDescent="0.2">
      <c r="Y4958" t="s">
        <v>9380</v>
      </c>
      <c r="Z4958" t="s">
        <v>212</v>
      </c>
      <c r="AA4958" s="6">
        <v>9627.2565603471303</v>
      </c>
      <c r="AB4958" s="6">
        <v>5323.2460352729904</v>
      </c>
      <c r="AC4958" s="6">
        <v>112.407077364594</v>
      </c>
      <c r="AF4958" s="24" t="s">
        <v>10064</v>
      </c>
      <c r="AG4958" s="24" t="s">
        <v>212</v>
      </c>
      <c r="AH4958" s="25">
        <v>29838.928225897402</v>
      </c>
      <c r="AI4958" s="25">
        <v>17217.208561953001</v>
      </c>
      <c r="AJ4958" s="25">
        <v>130.55308055618701</v>
      </c>
    </row>
    <row r="4959" spans="25:36" x14ac:dyDescent="0.2">
      <c r="Y4959" t="s">
        <v>9382</v>
      </c>
      <c r="Z4959" t="s">
        <v>212</v>
      </c>
      <c r="AA4959" s="6">
        <v>9653.79438838641</v>
      </c>
      <c r="AB4959" s="6">
        <v>8662.9850467229007</v>
      </c>
      <c r="AC4959" s="6">
        <v>110.361558744335</v>
      </c>
      <c r="AF4959" s="24" t="s">
        <v>9572</v>
      </c>
      <c r="AG4959" s="24" t="s">
        <v>212</v>
      </c>
      <c r="AH4959" s="25">
        <v>16956.084797404601</v>
      </c>
      <c r="AI4959" s="25">
        <v>17221.868192207799</v>
      </c>
      <c r="AJ4959" s="25">
        <v>39.349767100475098</v>
      </c>
    </row>
    <row r="4960" spans="25:36" x14ac:dyDescent="0.2">
      <c r="Y4960" t="s">
        <v>9384</v>
      </c>
      <c r="Z4960" t="s">
        <v>212</v>
      </c>
      <c r="AA4960" s="6">
        <v>9738.5258609638604</v>
      </c>
      <c r="AB4960" s="6">
        <v>7113.5050890196499</v>
      </c>
      <c r="AC4960" s="6">
        <v>63.072969690076697</v>
      </c>
      <c r="AF4960" s="24" t="s">
        <v>9628</v>
      </c>
      <c r="AG4960" s="24" t="s">
        <v>212</v>
      </c>
      <c r="AH4960" s="25">
        <v>16116.018661881</v>
      </c>
      <c r="AI4960" s="25">
        <v>17228.5392299097</v>
      </c>
      <c r="AJ4960" s="25">
        <v>31.163843752511099</v>
      </c>
    </row>
    <row r="4961" spans="25:36" x14ac:dyDescent="0.2">
      <c r="Y4961" t="s">
        <v>9386</v>
      </c>
      <c r="Z4961" t="s">
        <v>212</v>
      </c>
      <c r="AA4961" s="6">
        <v>9785.8999568363797</v>
      </c>
      <c r="AB4961" s="6">
        <v>6610</v>
      </c>
      <c r="AC4961" s="6">
        <v>114.345085403601</v>
      </c>
      <c r="AF4961" s="24" t="s">
        <v>9908</v>
      </c>
      <c r="AG4961" s="24" t="s">
        <v>212</v>
      </c>
      <c r="AH4961" s="25">
        <v>29788.402281514202</v>
      </c>
      <c r="AI4961" s="25">
        <v>17237.338574097099</v>
      </c>
      <c r="AJ4961" s="25">
        <v>129.093414823773</v>
      </c>
    </row>
    <row r="4962" spans="25:36" x14ac:dyDescent="0.2">
      <c r="Y4962" t="s">
        <v>9387</v>
      </c>
      <c r="Z4962" t="s">
        <v>274</v>
      </c>
      <c r="AA4962" s="6">
        <v>9787.0017865993905</v>
      </c>
      <c r="AB4962" s="6">
        <v>6918.7837638295196</v>
      </c>
      <c r="AC4962" s="6">
        <v>135.94732178587901</v>
      </c>
      <c r="AF4962" s="24" t="s">
        <v>9819</v>
      </c>
      <c r="AG4962" s="24" t="s">
        <v>212</v>
      </c>
      <c r="AH4962" s="25">
        <v>23384.119354328301</v>
      </c>
      <c r="AI4962" s="25">
        <v>17266.8769099608</v>
      </c>
      <c r="AJ4962" s="25">
        <v>123.558416153604</v>
      </c>
    </row>
    <row r="4963" spans="25:36" x14ac:dyDescent="0.2">
      <c r="Y4963" t="s">
        <v>9389</v>
      </c>
      <c r="Z4963" t="s">
        <v>212</v>
      </c>
      <c r="AA4963" s="6">
        <v>9804.2422377477396</v>
      </c>
      <c r="AB4963" s="6">
        <v>6676.37645361462</v>
      </c>
      <c r="AC4963" s="6">
        <v>87.597946362617293</v>
      </c>
      <c r="AF4963" s="24" t="s">
        <v>9803</v>
      </c>
      <c r="AG4963" s="24" t="s">
        <v>212</v>
      </c>
      <c r="AH4963" s="25">
        <v>17433.816884147702</v>
      </c>
      <c r="AI4963" s="25">
        <v>17300</v>
      </c>
      <c r="AJ4963" s="25">
        <v>84.089116173851195</v>
      </c>
    </row>
    <row r="4964" spans="25:36" x14ac:dyDescent="0.2">
      <c r="Y4964" t="s">
        <v>9391</v>
      </c>
      <c r="Z4964" t="s">
        <v>212</v>
      </c>
      <c r="AA4964" s="6">
        <v>9861.9494780925106</v>
      </c>
      <c r="AB4964" s="6">
        <v>9557.6236563299408</v>
      </c>
      <c r="AC4964" s="6">
        <v>81.547658604959594</v>
      </c>
      <c r="AF4964" s="24" t="s">
        <v>9719</v>
      </c>
      <c r="AG4964" s="24" t="s">
        <v>212</v>
      </c>
      <c r="AH4964" s="25">
        <v>25468.1196464721</v>
      </c>
      <c r="AI4964" s="25">
        <v>17331.2555645106</v>
      </c>
      <c r="AJ4964" s="25">
        <v>131.48936475839</v>
      </c>
    </row>
    <row r="4965" spans="25:36" x14ac:dyDescent="0.2">
      <c r="Y4965" t="s">
        <v>9393</v>
      </c>
      <c r="Z4965" t="s">
        <v>212</v>
      </c>
      <c r="AA4965" s="6">
        <v>9982.2538073113992</v>
      </c>
      <c r="AB4965" s="6">
        <v>5488.7476018412199</v>
      </c>
      <c r="AC4965" s="6">
        <v>77.035566071952701</v>
      </c>
      <c r="AF4965" s="24" t="s">
        <v>10131</v>
      </c>
      <c r="AG4965" s="24" t="s">
        <v>212</v>
      </c>
      <c r="AH4965" s="25">
        <v>19961.139609433201</v>
      </c>
      <c r="AI4965" s="25">
        <v>17354.1240699382</v>
      </c>
      <c r="AJ4965" s="25">
        <v>56.212830747825997</v>
      </c>
    </row>
    <row r="4966" spans="25:36" x14ac:dyDescent="0.2">
      <c r="Y4966" t="s">
        <v>9395</v>
      </c>
      <c r="Z4966" t="s">
        <v>212</v>
      </c>
      <c r="AA4966" s="6">
        <v>9988.4012252840494</v>
      </c>
      <c r="AB4966" s="6">
        <v>9079.4321611836403</v>
      </c>
      <c r="AC4966" s="6">
        <v>73.821199729991307</v>
      </c>
      <c r="AF4966" s="24" t="s">
        <v>10046</v>
      </c>
      <c r="AG4966" s="24" t="s">
        <v>212</v>
      </c>
      <c r="AH4966" s="25">
        <v>20145.6492439547</v>
      </c>
      <c r="AI4966" s="25">
        <v>17663.815031317201</v>
      </c>
      <c r="AJ4966" s="25">
        <v>104.640431503632</v>
      </c>
    </row>
    <row r="4967" spans="25:36" x14ac:dyDescent="0.2">
      <c r="Y4967" t="s">
        <v>9396</v>
      </c>
      <c r="Z4967" t="s">
        <v>212</v>
      </c>
      <c r="AA4967" s="6">
        <v>9992.5025465866092</v>
      </c>
      <c r="AB4967" s="6">
        <v>2311.5010202142698</v>
      </c>
      <c r="AC4967" s="6">
        <v>220.111729012837</v>
      </c>
      <c r="AF4967" s="24" t="s">
        <v>10210</v>
      </c>
      <c r="AG4967" s="24" t="s">
        <v>212</v>
      </c>
      <c r="AH4967" s="25">
        <v>21250.3525676381</v>
      </c>
      <c r="AI4967" s="25">
        <v>17669.177876767299</v>
      </c>
      <c r="AJ4967" s="25">
        <v>48.763640630674601</v>
      </c>
    </row>
    <row r="4968" spans="25:36" x14ac:dyDescent="0.2">
      <c r="Y4968" t="s">
        <v>9398</v>
      </c>
      <c r="Z4968" t="s">
        <v>212</v>
      </c>
      <c r="AA4968" s="6">
        <v>10026.529466353901</v>
      </c>
      <c r="AB4968" s="6">
        <v>1988.24059373253</v>
      </c>
      <c r="AC4968" s="6">
        <v>299.06097880685701</v>
      </c>
      <c r="AF4968" s="24" t="s">
        <v>9884</v>
      </c>
      <c r="AG4968" s="24" t="s">
        <v>212</v>
      </c>
      <c r="AH4968" s="25">
        <v>17801.389387905001</v>
      </c>
      <c r="AI4968" s="25">
        <v>17681.902429081802</v>
      </c>
      <c r="AJ4968" s="25">
        <v>44.6720217183044</v>
      </c>
    </row>
    <row r="4969" spans="25:36" x14ac:dyDescent="0.2">
      <c r="Y4969" t="s">
        <v>9400</v>
      </c>
      <c r="Z4969" t="s">
        <v>212</v>
      </c>
      <c r="AA4969" s="6">
        <v>10027.107353044201</v>
      </c>
      <c r="AB4969" s="6">
        <v>7232.42227082102</v>
      </c>
      <c r="AC4969" s="6">
        <v>72.302208237276403</v>
      </c>
      <c r="AF4969" s="24" t="s">
        <v>9989</v>
      </c>
      <c r="AG4969" s="24" t="s">
        <v>212</v>
      </c>
      <c r="AH4969" s="25">
        <v>25666.0847905882</v>
      </c>
      <c r="AI4969" s="25">
        <v>17705.363594737599</v>
      </c>
      <c r="AJ4969" s="25">
        <v>66.3255078719111</v>
      </c>
    </row>
    <row r="4970" spans="25:36" x14ac:dyDescent="0.2">
      <c r="Y4970" t="s">
        <v>9402</v>
      </c>
      <c r="Z4970" t="s">
        <v>212</v>
      </c>
      <c r="AA4970" s="6">
        <v>10055.3465548152</v>
      </c>
      <c r="AB4970" s="6">
        <v>8247.9361906939503</v>
      </c>
      <c r="AC4970" s="6">
        <v>76.009833312911695</v>
      </c>
      <c r="AF4970" s="24" t="s">
        <v>10118</v>
      </c>
      <c r="AG4970" s="24" t="s">
        <v>212</v>
      </c>
      <c r="AH4970" s="25">
        <v>17040.0358516007</v>
      </c>
      <c r="AI4970" s="25">
        <v>17712.805954842999</v>
      </c>
      <c r="AJ4970" s="25">
        <v>69.960869482415305</v>
      </c>
    </row>
    <row r="4971" spans="25:36" x14ac:dyDescent="0.2">
      <c r="Y4971" t="s">
        <v>9404</v>
      </c>
      <c r="Z4971" t="s">
        <v>212</v>
      </c>
      <c r="AA4971" s="6">
        <v>10118.854060325501</v>
      </c>
      <c r="AB4971" s="6">
        <v>8611.9441867586993</v>
      </c>
      <c r="AC4971" s="6">
        <v>68.421085440050803</v>
      </c>
      <c r="AF4971" s="24" t="s">
        <v>9520</v>
      </c>
      <c r="AG4971" s="24" t="s">
        <v>212</v>
      </c>
      <c r="AH4971" s="25">
        <v>15742.3319620742</v>
      </c>
      <c r="AI4971" s="25">
        <v>17776.362615195099</v>
      </c>
      <c r="AJ4971" s="25">
        <v>44.634771547890999</v>
      </c>
    </row>
    <row r="4972" spans="25:36" x14ac:dyDescent="0.2">
      <c r="Y4972" t="s">
        <v>9406</v>
      </c>
      <c r="Z4972" t="s">
        <v>212</v>
      </c>
      <c r="AA4972" s="6">
        <v>10135.309410101299</v>
      </c>
      <c r="AB4972" s="6">
        <v>4215.1081311118496</v>
      </c>
      <c r="AC4972" s="6">
        <v>163.01474163679001</v>
      </c>
      <c r="AF4972" s="24" t="s">
        <v>9976</v>
      </c>
      <c r="AG4972" s="24" t="s">
        <v>212</v>
      </c>
      <c r="AH4972" s="25">
        <v>18348.420622862199</v>
      </c>
      <c r="AI4972" s="25">
        <v>17817.2025231152</v>
      </c>
      <c r="AJ4972" s="25">
        <v>61.971217706874803</v>
      </c>
    </row>
    <row r="4973" spans="25:36" x14ac:dyDescent="0.2">
      <c r="Y4973" t="s">
        <v>9408</v>
      </c>
      <c r="Z4973" t="s">
        <v>212</v>
      </c>
      <c r="AA4973" s="6">
        <v>10141.7281252135</v>
      </c>
      <c r="AB4973" s="6">
        <v>9731.9209851976593</v>
      </c>
      <c r="AC4973" s="6">
        <v>65.115958882208901</v>
      </c>
      <c r="AF4973" s="24" t="s">
        <v>10058</v>
      </c>
      <c r="AG4973" s="24" t="s">
        <v>212</v>
      </c>
      <c r="AH4973" s="25">
        <v>18518.248036571</v>
      </c>
      <c r="AI4973" s="25">
        <v>17835.908173177399</v>
      </c>
      <c r="AJ4973" s="25">
        <v>50.967535123415402</v>
      </c>
    </row>
    <row r="4974" spans="25:36" x14ac:dyDescent="0.2">
      <c r="Y4974" t="s">
        <v>9410</v>
      </c>
      <c r="Z4974" t="s">
        <v>212</v>
      </c>
      <c r="AA4974" s="6">
        <v>10148.465489878399</v>
      </c>
      <c r="AB4974" s="6">
        <v>9016.1274156988002</v>
      </c>
      <c r="AC4974" s="6">
        <v>68.678400692369095</v>
      </c>
      <c r="AF4974" s="24" t="s">
        <v>10506</v>
      </c>
      <c r="AG4974" s="24" t="s">
        <v>212</v>
      </c>
      <c r="AH4974" s="25">
        <v>163101.72622223999</v>
      </c>
      <c r="AI4974" s="25">
        <v>17841.168475493301</v>
      </c>
      <c r="AJ4974" s="25">
        <v>203.22010635471301</v>
      </c>
    </row>
    <row r="4975" spans="25:36" x14ac:dyDescent="0.2">
      <c r="Y4975" t="s">
        <v>9412</v>
      </c>
      <c r="Z4975" t="s">
        <v>212</v>
      </c>
      <c r="AA4975" s="6">
        <v>10162.2877910071</v>
      </c>
      <c r="AB4975" s="6">
        <v>7366.3456054007802</v>
      </c>
      <c r="AC4975" s="6">
        <v>81.361783678408401</v>
      </c>
      <c r="AF4975" s="24" t="s">
        <v>9615</v>
      </c>
      <c r="AG4975" s="24" t="s">
        <v>212</v>
      </c>
      <c r="AH4975" s="25">
        <v>16725.539527643599</v>
      </c>
      <c r="AI4975" s="25">
        <v>17844.963101382102</v>
      </c>
      <c r="AJ4975" s="25">
        <v>64.056578176417901</v>
      </c>
    </row>
    <row r="4976" spans="25:36" x14ac:dyDescent="0.2">
      <c r="Y4976" t="s">
        <v>9414</v>
      </c>
      <c r="Z4976" t="s">
        <v>212</v>
      </c>
      <c r="AA4976" s="6">
        <v>10213.3656649531</v>
      </c>
      <c r="AB4976" s="6">
        <v>9250.8436068899391</v>
      </c>
      <c r="AC4976" s="6">
        <v>58.878013270253</v>
      </c>
      <c r="AF4976" s="24" t="s">
        <v>9839</v>
      </c>
      <c r="AG4976" s="24" t="s">
        <v>212</v>
      </c>
      <c r="AH4976" s="25">
        <v>21476.0235140525</v>
      </c>
      <c r="AI4976" s="25">
        <v>17912.258328506199</v>
      </c>
      <c r="AJ4976" s="25">
        <v>82.052452243369103</v>
      </c>
    </row>
    <row r="4977" spans="25:36" x14ac:dyDescent="0.2">
      <c r="Y4977" t="s">
        <v>9416</v>
      </c>
      <c r="Z4977" t="s">
        <v>212</v>
      </c>
      <c r="AA4977" s="6">
        <v>10248.7018406446</v>
      </c>
      <c r="AB4977" s="6">
        <v>9932.8232424385697</v>
      </c>
      <c r="AC4977" s="6">
        <v>74.9151733659793</v>
      </c>
      <c r="AF4977" s="24" t="s">
        <v>10189</v>
      </c>
      <c r="AG4977" s="24" t="s">
        <v>212</v>
      </c>
      <c r="AH4977" s="25">
        <v>43672.542982555198</v>
      </c>
      <c r="AI4977" s="25">
        <v>17916.566911185801</v>
      </c>
      <c r="AJ4977" s="25">
        <v>153.31369907322599</v>
      </c>
    </row>
    <row r="4978" spans="25:36" x14ac:dyDescent="0.2">
      <c r="Y4978" t="s">
        <v>9417</v>
      </c>
      <c r="Z4978" t="s">
        <v>274</v>
      </c>
      <c r="AA4978" s="6">
        <v>10259.524952345701</v>
      </c>
      <c r="AB4978" s="6">
        <v>11255.532398491399</v>
      </c>
      <c r="AC4978" s="6">
        <v>63.015119817593501</v>
      </c>
      <c r="AF4978" s="24" t="s">
        <v>9936</v>
      </c>
      <c r="AG4978" s="24" t="s">
        <v>212</v>
      </c>
      <c r="AH4978" s="25">
        <v>20011.0320914031</v>
      </c>
      <c r="AI4978" s="25">
        <v>17992.888079518201</v>
      </c>
      <c r="AJ4978" s="25">
        <v>38.219655070771402</v>
      </c>
    </row>
    <row r="4979" spans="25:36" x14ac:dyDescent="0.2">
      <c r="Y4979" t="s">
        <v>9419</v>
      </c>
      <c r="Z4979" t="s">
        <v>212</v>
      </c>
      <c r="AA4979" s="6">
        <v>10347.1963570588</v>
      </c>
      <c r="AB4979" s="6">
        <v>1380.00402112852</v>
      </c>
      <c r="AC4979" s="6">
        <v>188.04689764945101</v>
      </c>
      <c r="AF4979" s="24" t="s">
        <v>10070</v>
      </c>
      <c r="AG4979" s="24" t="s">
        <v>212</v>
      </c>
      <c r="AH4979" s="25">
        <v>21116.8200576206</v>
      </c>
      <c r="AI4979" s="25">
        <v>18044.350504628099</v>
      </c>
      <c r="AJ4979" s="25">
        <v>73.885896361416201</v>
      </c>
    </row>
    <row r="4980" spans="25:36" x14ac:dyDescent="0.2">
      <c r="Y4980" t="s">
        <v>9421</v>
      </c>
      <c r="Z4980" t="s">
        <v>212</v>
      </c>
      <c r="AA4980" s="6">
        <v>10351.815161848001</v>
      </c>
      <c r="AB4980" s="6">
        <v>5485.1112435741397</v>
      </c>
      <c r="AC4980" s="6">
        <v>151.12623737864499</v>
      </c>
      <c r="AF4980" s="24" t="s">
        <v>9974</v>
      </c>
      <c r="AG4980" s="24" t="s">
        <v>212</v>
      </c>
      <c r="AH4980" s="25">
        <v>18014.3307903967</v>
      </c>
      <c r="AI4980" s="25">
        <v>18113.668868451899</v>
      </c>
      <c r="AJ4980" s="25">
        <v>32.987348351893402</v>
      </c>
    </row>
    <row r="4981" spans="25:36" x14ac:dyDescent="0.2">
      <c r="Y4981" t="s">
        <v>9423</v>
      </c>
      <c r="Z4981" t="s">
        <v>212</v>
      </c>
      <c r="AA4981" s="6">
        <v>10360.1424537643</v>
      </c>
      <c r="AB4981" s="6">
        <v>6019.7191080000002</v>
      </c>
      <c r="AC4981" s="6">
        <v>105.426140887355</v>
      </c>
      <c r="AF4981" s="24" t="s">
        <v>10001</v>
      </c>
      <c r="AG4981" s="24" t="s">
        <v>212</v>
      </c>
      <c r="AH4981" s="25">
        <v>22563.680697542699</v>
      </c>
      <c r="AI4981" s="25">
        <v>18166.572828011402</v>
      </c>
      <c r="AJ4981" s="25">
        <v>47.5533759804892</v>
      </c>
    </row>
    <row r="4982" spans="25:36" x14ac:dyDescent="0.2">
      <c r="Y4982" t="s">
        <v>9425</v>
      </c>
      <c r="Z4982" t="s">
        <v>212</v>
      </c>
      <c r="AA4982" s="6">
        <v>10360.3966511622</v>
      </c>
      <c r="AB4982" s="6">
        <v>6779.9938437027604</v>
      </c>
      <c r="AC4982" s="6">
        <v>100.003003073218</v>
      </c>
      <c r="AF4982" s="24" t="s">
        <v>10006</v>
      </c>
      <c r="AG4982" s="24" t="s">
        <v>212</v>
      </c>
      <c r="AH4982" s="25">
        <v>26903.238695980701</v>
      </c>
      <c r="AI4982" s="25">
        <v>18248.9895980086</v>
      </c>
      <c r="AJ4982" s="25">
        <v>122.76442993228</v>
      </c>
    </row>
    <row r="4983" spans="25:36" x14ac:dyDescent="0.2">
      <c r="Y4983" t="s">
        <v>9427</v>
      </c>
      <c r="Z4983" t="s">
        <v>212</v>
      </c>
      <c r="AA4983" s="6">
        <v>10364.3569286406</v>
      </c>
      <c r="AB4983" s="6">
        <v>10220.641859536699</v>
      </c>
      <c r="AC4983" s="6">
        <v>57.402090652802002</v>
      </c>
      <c r="AF4983" s="24" t="s">
        <v>9791</v>
      </c>
      <c r="AG4983" s="24" t="s">
        <v>212</v>
      </c>
      <c r="AH4983" s="25">
        <v>21538.354394006099</v>
      </c>
      <c r="AI4983" s="25">
        <v>18348.076247348501</v>
      </c>
      <c r="AJ4983" s="25">
        <v>95.644374001573098</v>
      </c>
    </row>
    <row r="4984" spans="25:36" x14ac:dyDescent="0.2">
      <c r="Y4984" t="s">
        <v>9429</v>
      </c>
      <c r="Z4984" t="s">
        <v>212</v>
      </c>
      <c r="AA4984" s="6">
        <v>10368.689557424999</v>
      </c>
      <c r="AB4984" s="6">
        <v>8420.8438668638901</v>
      </c>
      <c r="AC4984" s="6">
        <v>65.849821478278301</v>
      </c>
      <c r="AF4984" s="24" t="s">
        <v>10112</v>
      </c>
      <c r="AG4984" s="24" t="s">
        <v>212</v>
      </c>
      <c r="AH4984" s="25">
        <v>19781.943945438801</v>
      </c>
      <c r="AI4984" s="25">
        <v>18472.763139999999</v>
      </c>
      <c r="AJ4984" s="25">
        <v>53.205779969035497</v>
      </c>
    </row>
    <row r="4985" spans="25:36" x14ac:dyDescent="0.2">
      <c r="Y4985" t="s">
        <v>9431</v>
      </c>
      <c r="Z4985" t="s">
        <v>212</v>
      </c>
      <c r="AA4985" s="6">
        <v>10380.586371483099</v>
      </c>
      <c r="AB4985" s="6">
        <v>7827.3032597808397</v>
      </c>
      <c r="AC4985" s="6">
        <v>84.840188788732902</v>
      </c>
      <c r="AF4985" s="24" t="s">
        <v>9985</v>
      </c>
      <c r="AG4985" s="24" t="s">
        <v>212</v>
      </c>
      <c r="AH4985" s="25">
        <v>16452.481878036699</v>
      </c>
      <c r="AI4985" s="25">
        <v>18486.144532499999</v>
      </c>
      <c r="AJ4985" s="25">
        <v>45.259228410403402</v>
      </c>
    </row>
    <row r="4986" spans="25:36" x14ac:dyDescent="0.2">
      <c r="Y4986" t="s">
        <v>9433</v>
      </c>
      <c r="Z4986" t="s">
        <v>212</v>
      </c>
      <c r="AA4986" s="6">
        <v>10429.231908539099</v>
      </c>
      <c r="AB4986" s="6">
        <v>8701.4165365837307</v>
      </c>
      <c r="AC4986" s="6">
        <v>69.858806720986806</v>
      </c>
      <c r="AF4986" s="24" t="s">
        <v>9954</v>
      </c>
      <c r="AG4986" s="24" t="s">
        <v>212</v>
      </c>
      <c r="AH4986" s="25">
        <v>17967.2894614086</v>
      </c>
      <c r="AI4986" s="25">
        <v>18489.628946997502</v>
      </c>
      <c r="AJ4986" s="25">
        <v>43.336354967409299</v>
      </c>
    </row>
    <row r="4987" spans="25:36" x14ac:dyDescent="0.2">
      <c r="Y4987" t="s">
        <v>9435</v>
      </c>
      <c r="Z4987" t="s">
        <v>212</v>
      </c>
      <c r="AA4987" s="6">
        <v>10430.4870906751</v>
      </c>
      <c r="AB4987" s="6">
        <v>5166.64082638529</v>
      </c>
      <c r="AC4987" s="6">
        <v>105.671810716482</v>
      </c>
      <c r="AF4987" s="24" t="s">
        <v>9910</v>
      </c>
      <c r="AG4987" s="24" t="s">
        <v>212</v>
      </c>
      <c r="AH4987" s="25">
        <v>17824.387752692299</v>
      </c>
      <c r="AI4987" s="25">
        <v>18531.781852250599</v>
      </c>
      <c r="AJ4987" s="25">
        <v>36.312085709714701</v>
      </c>
    </row>
    <row r="4988" spans="25:36" x14ac:dyDescent="0.2">
      <c r="Y4988" t="s">
        <v>9436</v>
      </c>
      <c r="Z4988" t="s">
        <v>274</v>
      </c>
      <c r="AA4988" s="6">
        <v>10452.096777372501</v>
      </c>
      <c r="AB4988" s="6">
        <v>10452.096777372501</v>
      </c>
      <c r="AC4988" s="6">
        <v>121.917017620449</v>
      </c>
      <c r="AF4988" s="24" t="s">
        <v>10162</v>
      </c>
      <c r="AG4988" s="24" t="s">
        <v>212</v>
      </c>
      <c r="AH4988" s="25">
        <v>20442.510189730001</v>
      </c>
      <c r="AI4988" s="25">
        <v>18547.605072579299</v>
      </c>
      <c r="AJ4988" s="25">
        <v>51.790370635316599</v>
      </c>
    </row>
    <row r="4989" spans="25:36" x14ac:dyDescent="0.2">
      <c r="Y4989" t="s">
        <v>9438</v>
      </c>
      <c r="Z4989" t="s">
        <v>212</v>
      </c>
      <c r="AA4989" s="6">
        <v>10491.086089087101</v>
      </c>
      <c r="AB4989" s="6">
        <v>12188.1592568752</v>
      </c>
      <c r="AC4989" s="6">
        <v>74.983486254294903</v>
      </c>
      <c r="AF4989" s="24" t="s">
        <v>9938</v>
      </c>
      <c r="AG4989" s="24" t="s">
        <v>212</v>
      </c>
      <c r="AH4989" s="25">
        <v>18964.238504792698</v>
      </c>
      <c r="AI4989" s="25">
        <v>18602.887183185401</v>
      </c>
      <c r="AJ4989" s="25">
        <v>45.1745550199714</v>
      </c>
    </row>
    <row r="4990" spans="25:36" x14ac:dyDescent="0.2">
      <c r="Y4990" t="s">
        <v>9440</v>
      </c>
      <c r="Z4990" t="s">
        <v>212</v>
      </c>
      <c r="AA4990" s="6">
        <v>10531.417762527301</v>
      </c>
      <c r="AB4990" s="6">
        <v>4850.3654695404803</v>
      </c>
      <c r="AC4990" s="6">
        <v>137.65079041712701</v>
      </c>
      <c r="AF4990" s="24" t="s">
        <v>10196</v>
      </c>
      <c r="AG4990" s="24" t="s">
        <v>212</v>
      </c>
      <c r="AH4990" s="25">
        <v>35277.126242737802</v>
      </c>
      <c r="AI4990" s="25">
        <v>18625.3622678059</v>
      </c>
      <c r="AJ4990" s="25">
        <v>158.23798843275301</v>
      </c>
    </row>
    <row r="4991" spans="25:36" x14ac:dyDescent="0.2">
      <c r="Y4991" t="s">
        <v>9442</v>
      </c>
      <c r="Z4991" t="s">
        <v>212</v>
      </c>
      <c r="AA4991" s="6">
        <v>10568.5374911158</v>
      </c>
      <c r="AB4991" s="6">
        <v>2750.7563770205102</v>
      </c>
      <c r="AC4991" s="6">
        <v>149.148831606854</v>
      </c>
      <c r="AF4991" s="24" t="s">
        <v>10008</v>
      </c>
      <c r="AG4991" s="24" t="s">
        <v>212</v>
      </c>
      <c r="AH4991" s="25">
        <v>24634.5747948102</v>
      </c>
      <c r="AI4991" s="25">
        <v>18671.644487443202</v>
      </c>
      <c r="AJ4991" s="25">
        <v>103.405864866166</v>
      </c>
    </row>
    <row r="4992" spans="25:36" x14ac:dyDescent="0.2">
      <c r="Y4992" t="s">
        <v>9444</v>
      </c>
      <c r="Z4992" t="s">
        <v>212</v>
      </c>
      <c r="AA4992" s="6">
        <v>10597.8871497542</v>
      </c>
      <c r="AB4992" s="6">
        <v>8025.8797470739701</v>
      </c>
      <c r="AC4992" s="6">
        <v>101.772852309817</v>
      </c>
      <c r="AF4992" s="24" t="s">
        <v>9922</v>
      </c>
      <c r="AG4992" s="24" t="s">
        <v>212</v>
      </c>
      <c r="AH4992" s="25">
        <v>21220.0038006873</v>
      </c>
      <c r="AI4992" s="25">
        <v>18836.4389875815</v>
      </c>
      <c r="AJ4992" s="25">
        <v>67.482704699274294</v>
      </c>
    </row>
    <row r="4993" spans="25:36" x14ac:dyDescent="0.2">
      <c r="Y4993" t="s">
        <v>9446</v>
      </c>
      <c r="Z4993" t="s">
        <v>212</v>
      </c>
      <c r="AA4993" s="6">
        <v>10642.813622554901</v>
      </c>
      <c r="AB4993" s="6">
        <v>10082.884436714399</v>
      </c>
      <c r="AC4993" s="6">
        <v>64.045247247582594</v>
      </c>
      <c r="AF4993" s="24" t="s">
        <v>10135</v>
      </c>
      <c r="AG4993" s="24" t="s">
        <v>212</v>
      </c>
      <c r="AH4993" s="25">
        <v>19839.085704914902</v>
      </c>
      <c r="AI4993" s="25">
        <v>18845.140369723998</v>
      </c>
      <c r="AJ4993" s="25">
        <v>31.5341039649736</v>
      </c>
    </row>
    <row r="4994" spans="25:36" x14ac:dyDescent="0.2">
      <c r="Y4994" t="s">
        <v>9448</v>
      </c>
      <c r="Z4994" t="s">
        <v>212</v>
      </c>
      <c r="AA4994" s="6">
        <v>10648.6620109913</v>
      </c>
      <c r="AB4994" s="6">
        <v>4533.5547909999996</v>
      </c>
      <c r="AC4994" s="6">
        <v>189.70668588211501</v>
      </c>
      <c r="AF4994" s="24" t="s">
        <v>9904</v>
      </c>
      <c r="AG4994" s="24" t="s">
        <v>212</v>
      </c>
      <c r="AH4994" s="25">
        <v>21334.201694727701</v>
      </c>
      <c r="AI4994" s="25">
        <v>18960.491649567499</v>
      </c>
      <c r="AJ4994" s="25">
        <v>59.774897263512003</v>
      </c>
    </row>
    <row r="4995" spans="25:36" x14ac:dyDescent="0.2">
      <c r="Y4995" t="s">
        <v>9450</v>
      </c>
      <c r="Z4995" t="s">
        <v>212</v>
      </c>
      <c r="AA4995" s="6">
        <v>10689.3786435728</v>
      </c>
      <c r="AB4995" s="6">
        <v>8098.0198999884697</v>
      </c>
      <c r="AC4995" s="6">
        <v>86.380433966919398</v>
      </c>
      <c r="AF4995" s="24" t="s">
        <v>9981</v>
      </c>
      <c r="AG4995" s="24" t="s">
        <v>212</v>
      </c>
      <c r="AH4995" s="25">
        <v>26753.4681181462</v>
      </c>
      <c r="AI4995" s="25">
        <v>18981.922425318498</v>
      </c>
      <c r="AJ4995" s="25">
        <v>122.469249827412</v>
      </c>
    </row>
    <row r="4996" spans="25:36" x14ac:dyDescent="0.2">
      <c r="Y4996" t="s">
        <v>9452</v>
      </c>
      <c r="Z4996" t="s">
        <v>212</v>
      </c>
      <c r="AA4996" s="6">
        <v>10693.356635702999</v>
      </c>
      <c r="AB4996" s="6">
        <v>6530.7045793198804</v>
      </c>
      <c r="AC4996" s="6">
        <v>102.86061085316901</v>
      </c>
      <c r="AF4996" s="24" t="s">
        <v>9878</v>
      </c>
      <c r="AG4996" s="24" t="s">
        <v>212</v>
      </c>
      <c r="AH4996" s="25">
        <v>24546.095936141701</v>
      </c>
      <c r="AI4996" s="25">
        <v>19002.005479953899</v>
      </c>
      <c r="AJ4996" s="25">
        <v>77.638923366105004</v>
      </c>
    </row>
    <row r="4997" spans="25:36" x14ac:dyDescent="0.2">
      <c r="Y4997" t="s">
        <v>9454</v>
      </c>
      <c r="Z4997" t="s">
        <v>212</v>
      </c>
      <c r="AA4997" s="6">
        <v>10693.7214613142</v>
      </c>
      <c r="AB4997" s="6">
        <v>5996.7382251615199</v>
      </c>
      <c r="AC4997" s="6">
        <v>98.709289644814106</v>
      </c>
      <c r="AF4997" s="24" t="s">
        <v>10078</v>
      </c>
      <c r="AG4997" s="24" t="s">
        <v>212</v>
      </c>
      <c r="AH4997" s="25">
        <v>19500.392998524399</v>
      </c>
      <c r="AI4997" s="25">
        <v>19088.099237999999</v>
      </c>
      <c r="AJ4997" s="25">
        <v>59.123332012790698</v>
      </c>
    </row>
    <row r="4998" spans="25:36" x14ac:dyDescent="0.2">
      <c r="Y4998" t="s">
        <v>9456</v>
      </c>
      <c r="Z4998" t="s">
        <v>212</v>
      </c>
      <c r="AA4998" s="6">
        <v>10748.588380298301</v>
      </c>
      <c r="AB4998" s="6">
        <v>7911.7360407485403</v>
      </c>
      <c r="AC4998" s="6">
        <v>97.360814430054205</v>
      </c>
      <c r="AF4998" s="24" t="s">
        <v>120</v>
      </c>
      <c r="AG4998" s="24" t="s">
        <v>212</v>
      </c>
      <c r="AH4998" s="25">
        <v>24661.2038098997</v>
      </c>
      <c r="AI4998" s="25">
        <v>19147.1285739839</v>
      </c>
      <c r="AJ4998" s="25">
        <v>91.787572239564696</v>
      </c>
    </row>
    <row r="4999" spans="25:36" x14ac:dyDescent="0.2">
      <c r="Y4999" t="s">
        <v>9458</v>
      </c>
      <c r="Z4999" t="s">
        <v>212</v>
      </c>
      <c r="AA4999" s="6">
        <v>10827.7912529774</v>
      </c>
      <c r="AB4999" s="6">
        <v>4037.16817796852</v>
      </c>
      <c r="AC4999" s="6">
        <v>184.848401567134</v>
      </c>
      <c r="AF4999" s="24" t="s">
        <v>10092</v>
      </c>
      <c r="AG4999" s="24" t="s">
        <v>212</v>
      </c>
      <c r="AH4999" s="25">
        <v>22609.4622953217</v>
      </c>
      <c r="AI4999" s="25">
        <v>19147.20825</v>
      </c>
      <c r="AJ4999" s="25">
        <v>92.003394523600704</v>
      </c>
    </row>
    <row r="5000" spans="25:36" x14ac:dyDescent="0.2">
      <c r="Y5000" t="s">
        <v>9460</v>
      </c>
      <c r="Z5000" t="s">
        <v>212</v>
      </c>
      <c r="AA5000" s="6">
        <v>10862.2024989812</v>
      </c>
      <c r="AB5000" s="6">
        <v>7539.2580067973304</v>
      </c>
      <c r="AC5000" s="6">
        <v>139.64764767843801</v>
      </c>
      <c r="AF5000" s="24" t="s">
        <v>10430</v>
      </c>
      <c r="AG5000" s="24" t="s">
        <v>212</v>
      </c>
      <c r="AH5000" s="25">
        <v>53085.2431066422</v>
      </c>
      <c r="AI5000" s="25">
        <v>19160.411030546202</v>
      </c>
      <c r="AJ5000" s="25">
        <v>158.23884955508299</v>
      </c>
    </row>
    <row r="5001" spans="25:36" x14ac:dyDescent="0.2">
      <c r="Y5001" t="s">
        <v>9462</v>
      </c>
      <c r="Z5001" t="s">
        <v>212</v>
      </c>
      <c r="AA5001" s="6">
        <v>10862.5576241497</v>
      </c>
      <c r="AB5001" s="6">
        <v>6510</v>
      </c>
      <c r="AC5001" s="6">
        <v>88.7163268777485</v>
      </c>
      <c r="AF5001" s="24" t="s">
        <v>10321</v>
      </c>
      <c r="AG5001" s="24" t="s">
        <v>212</v>
      </c>
      <c r="AH5001" s="25">
        <v>51229.4464920717</v>
      </c>
      <c r="AI5001" s="25">
        <v>19260.9461431735</v>
      </c>
      <c r="AJ5001" s="25">
        <v>174.96106759520799</v>
      </c>
    </row>
    <row r="5002" spans="25:36" x14ac:dyDescent="0.2">
      <c r="Y5002" t="s">
        <v>9464</v>
      </c>
      <c r="Z5002" t="s">
        <v>212</v>
      </c>
      <c r="AA5002" s="6">
        <v>10871.112549527799</v>
      </c>
      <c r="AB5002" s="6">
        <v>11435.067309059101</v>
      </c>
      <c r="AC5002" s="6">
        <v>63.9350747973198</v>
      </c>
      <c r="AF5002" s="24" t="s">
        <v>10039</v>
      </c>
      <c r="AG5002" s="24" t="s">
        <v>212</v>
      </c>
      <c r="AH5002" s="25">
        <v>19496.4759044967</v>
      </c>
      <c r="AI5002" s="25">
        <v>19276.296162545201</v>
      </c>
      <c r="AJ5002" s="25">
        <v>53.186137278272703</v>
      </c>
    </row>
    <row r="5003" spans="25:36" x14ac:dyDescent="0.2">
      <c r="Y5003" t="s">
        <v>9466</v>
      </c>
      <c r="Z5003" t="s">
        <v>212</v>
      </c>
      <c r="AA5003" s="6">
        <v>10874.673096034399</v>
      </c>
      <c r="AB5003" s="6">
        <v>1322.8979092531999</v>
      </c>
      <c r="AC5003" s="6">
        <v>247.72738659995599</v>
      </c>
      <c r="AF5003" s="24" t="s">
        <v>9852</v>
      </c>
      <c r="AG5003" s="24" t="s">
        <v>212</v>
      </c>
      <c r="AH5003" s="25">
        <v>26182.336143390101</v>
      </c>
      <c r="AI5003" s="25">
        <v>19339.701253206302</v>
      </c>
      <c r="AJ5003" s="25">
        <v>106.387047587905</v>
      </c>
    </row>
    <row r="5004" spans="25:36" x14ac:dyDescent="0.2">
      <c r="Y5004" t="s">
        <v>9468</v>
      </c>
      <c r="Z5004" t="s">
        <v>212</v>
      </c>
      <c r="AA5004" s="6">
        <v>10878.9221973407</v>
      </c>
      <c r="AB5004" s="6">
        <v>7231.6297025234499</v>
      </c>
      <c r="AC5004" s="6">
        <v>117.173301647138</v>
      </c>
      <c r="AF5004" s="24" t="s">
        <v>9997</v>
      </c>
      <c r="AG5004" s="24" t="s">
        <v>212</v>
      </c>
      <c r="AH5004" s="25">
        <v>18301.379891271099</v>
      </c>
      <c r="AI5004" s="25">
        <v>19342.323574583501</v>
      </c>
      <c r="AJ5004" s="25">
        <v>50.497858336997098</v>
      </c>
    </row>
    <row r="5005" spans="25:36" x14ac:dyDescent="0.2">
      <c r="Y5005" t="s">
        <v>9470</v>
      </c>
      <c r="Z5005" t="s">
        <v>212</v>
      </c>
      <c r="AA5005" s="6">
        <v>10881.309412038299</v>
      </c>
      <c r="AB5005" s="6">
        <v>8830.0850221258206</v>
      </c>
      <c r="AC5005" s="6">
        <v>91.692279913024905</v>
      </c>
      <c r="AF5005" s="24" t="s">
        <v>9755</v>
      </c>
      <c r="AG5005" s="24" t="s">
        <v>212</v>
      </c>
      <c r="AH5005" s="25">
        <v>19463.795324905899</v>
      </c>
      <c r="AI5005" s="25">
        <v>19378.32270049</v>
      </c>
      <c r="AJ5005" s="25">
        <v>54.246390282249997</v>
      </c>
    </row>
    <row r="5006" spans="25:36" x14ac:dyDescent="0.2">
      <c r="Y5006" t="s">
        <v>9472</v>
      </c>
      <c r="Z5006" t="s">
        <v>212</v>
      </c>
      <c r="AA5006" s="6">
        <v>10914.066741524501</v>
      </c>
      <c r="AB5006" s="6">
        <v>7537.2996196287804</v>
      </c>
      <c r="AC5006" s="6">
        <v>164.670415550923</v>
      </c>
      <c r="AF5006" s="24" t="s">
        <v>9942</v>
      </c>
      <c r="AG5006" s="24" t="s">
        <v>212</v>
      </c>
      <c r="AH5006" s="25">
        <v>27528.043232195399</v>
      </c>
      <c r="AI5006" s="25">
        <v>19444.6222006557</v>
      </c>
      <c r="AJ5006" s="25">
        <v>83.321430418062107</v>
      </c>
    </row>
    <row r="5007" spans="25:36" x14ac:dyDescent="0.2">
      <c r="Y5007" t="s">
        <v>9473</v>
      </c>
      <c r="Z5007" t="s">
        <v>212</v>
      </c>
      <c r="AA5007" s="6">
        <v>10941.923216159799</v>
      </c>
      <c r="AB5007" s="6">
        <v>8166.0272972352504</v>
      </c>
      <c r="AC5007" s="6">
        <v>69.400174359556601</v>
      </c>
      <c r="AF5007" s="24" t="s">
        <v>10225</v>
      </c>
      <c r="AG5007" s="24" t="s">
        <v>212</v>
      </c>
      <c r="AH5007" s="25">
        <v>36672.168857003802</v>
      </c>
      <c r="AI5007" s="25">
        <v>19445.181768348099</v>
      </c>
      <c r="AJ5007" s="25">
        <v>117.612182213544</v>
      </c>
    </row>
    <row r="5008" spans="25:36" x14ac:dyDescent="0.2">
      <c r="Y5008" t="s">
        <v>9475</v>
      </c>
      <c r="Z5008" t="s">
        <v>212</v>
      </c>
      <c r="AA5008" s="6">
        <v>10969.5459433302</v>
      </c>
      <c r="AB5008" s="6">
        <v>7983.2655069652001</v>
      </c>
      <c r="AC5008" s="6">
        <v>75.453535320921304</v>
      </c>
      <c r="AF5008" s="24" t="s">
        <v>10037</v>
      </c>
      <c r="AG5008" s="24" t="s">
        <v>212</v>
      </c>
      <c r="AH5008" s="25">
        <v>50370.609586967097</v>
      </c>
      <c r="AI5008" s="25">
        <v>19456.885273353299</v>
      </c>
      <c r="AJ5008" s="25">
        <v>275.024214171116</v>
      </c>
    </row>
    <row r="5009" spans="25:36" x14ac:dyDescent="0.2">
      <c r="Y5009" t="s">
        <v>9477</v>
      </c>
      <c r="Z5009" t="s">
        <v>212</v>
      </c>
      <c r="AA5009" s="6">
        <v>10982.5690266325</v>
      </c>
      <c r="AB5009" s="6">
        <v>8947.1376074695909</v>
      </c>
      <c r="AC5009" s="6">
        <v>58.686005027015199</v>
      </c>
      <c r="AF5009" s="24" t="s">
        <v>9815</v>
      </c>
      <c r="AG5009" s="24" t="s">
        <v>212</v>
      </c>
      <c r="AH5009" s="25">
        <v>20118.272699294299</v>
      </c>
      <c r="AI5009" s="25">
        <v>19513.2041551927</v>
      </c>
      <c r="AJ5009" s="25">
        <v>35.121795797052002</v>
      </c>
    </row>
    <row r="5010" spans="25:36" x14ac:dyDescent="0.2">
      <c r="Y5010" t="s">
        <v>9479</v>
      </c>
      <c r="Z5010" t="s">
        <v>212</v>
      </c>
      <c r="AA5010" s="6">
        <v>10993.6569172452</v>
      </c>
      <c r="AB5010" s="6">
        <v>9059.0944635680098</v>
      </c>
      <c r="AC5010" s="6">
        <v>70.777989310640507</v>
      </c>
      <c r="AF5010" s="24" t="s">
        <v>9940</v>
      </c>
      <c r="AG5010" s="24" t="s">
        <v>212</v>
      </c>
      <c r="AH5010" s="25">
        <v>24473.134971785599</v>
      </c>
      <c r="AI5010" s="25">
        <v>19522.242430799299</v>
      </c>
      <c r="AJ5010" s="25">
        <v>80.516643574262801</v>
      </c>
    </row>
    <row r="5011" spans="25:36" x14ac:dyDescent="0.2">
      <c r="Y5011" t="s">
        <v>9481</v>
      </c>
      <c r="Z5011" t="s">
        <v>212</v>
      </c>
      <c r="AA5011" s="6">
        <v>11016.228591004299</v>
      </c>
      <c r="AB5011" s="6">
        <v>6199.4163995141998</v>
      </c>
      <c r="AC5011" s="6">
        <v>145.31702563011001</v>
      </c>
      <c r="AF5011" s="24" t="s">
        <v>10066</v>
      </c>
      <c r="AG5011" s="24" t="s">
        <v>212</v>
      </c>
      <c r="AH5011" s="25">
        <v>18322.325156672199</v>
      </c>
      <c r="AI5011" s="25">
        <v>19565.958651327801</v>
      </c>
      <c r="AJ5011" s="25">
        <v>47.347279047172002</v>
      </c>
    </row>
    <row r="5012" spans="25:36" x14ac:dyDescent="0.2">
      <c r="Y5012" t="s">
        <v>9483</v>
      </c>
      <c r="Z5012" t="s">
        <v>212</v>
      </c>
      <c r="AA5012" s="6">
        <v>11019.030546419201</v>
      </c>
      <c r="AB5012" s="6">
        <v>7903.0560591445601</v>
      </c>
      <c r="AC5012" s="6">
        <v>88.466590691679798</v>
      </c>
      <c r="AF5012" s="24" t="s">
        <v>10393</v>
      </c>
      <c r="AG5012" s="24" t="s">
        <v>212</v>
      </c>
      <c r="AH5012" s="25">
        <v>201436.919430379</v>
      </c>
      <c r="AI5012" s="25">
        <v>19709.155686466402</v>
      </c>
      <c r="AJ5012" s="25">
        <v>307.58054717878201</v>
      </c>
    </row>
    <row r="5013" spans="25:36" x14ac:dyDescent="0.2">
      <c r="Y5013" t="s">
        <v>9485</v>
      </c>
      <c r="Z5013" t="s">
        <v>212</v>
      </c>
      <c r="AA5013" s="6">
        <v>11023.519250872299</v>
      </c>
      <c r="AB5013" s="6">
        <v>8388.6172969532799</v>
      </c>
      <c r="AC5013" s="6">
        <v>69.955623126709099</v>
      </c>
      <c r="AF5013" s="24" t="s">
        <v>10025</v>
      </c>
      <c r="AG5013" s="24" t="s">
        <v>212</v>
      </c>
      <c r="AH5013" s="25">
        <v>20347.393573796398</v>
      </c>
      <c r="AI5013" s="25">
        <v>19764.197343899399</v>
      </c>
      <c r="AJ5013" s="25">
        <v>73.295924876920594</v>
      </c>
    </row>
    <row r="5014" spans="25:36" x14ac:dyDescent="0.2">
      <c r="Y5014" t="s">
        <v>9487</v>
      </c>
      <c r="Z5014" t="s">
        <v>212</v>
      </c>
      <c r="AA5014" s="6">
        <v>11052.186574002801</v>
      </c>
      <c r="AB5014" s="6">
        <v>3692.1928732469901</v>
      </c>
      <c r="AC5014" s="6">
        <v>223.75193567241701</v>
      </c>
      <c r="AF5014" s="24" t="s">
        <v>10096</v>
      </c>
      <c r="AG5014" s="24" t="s">
        <v>212</v>
      </c>
      <c r="AH5014" s="25">
        <v>18838.375239639699</v>
      </c>
      <c r="AI5014" s="25">
        <v>19765.0987772316</v>
      </c>
      <c r="AJ5014" s="25">
        <v>45.078301912056702</v>
      </c>
    </row>
    <row r="5015" spans="25:36" x14ac:dyDescent="0.2">
      <c r="Y5015" t="s">
        <v>9489</v>
      </c>
      <c r="Z5015" t="s">
        <v>212</v>
      </c>
      <c r="AA5015" s="6">
        <v>11174.9008884949</v>
      </c>
      <c r="AB5015" s="6">
        <v>7144.71235415515</v>
      </c>
      <c r="AC5015" s="6">
        <v>96.441330102269006</v>
      </c>
      <c r="AF5015" s="24" t="s">
        <v>99</v>
      </c>
      <c r="AG5015" s="24" t="s">
        <v>212</v>
      </c>
      <c r="AH5015" s="25">
        <v>95177.429177673504</v>
      </c>
      <c r="AI5015" s="25">
        <v>19802.1053604072</v>
      </c>
      <c r="AJ5015" s="25">
        <v>197.86976004327599</v>
      </c>
    </row>
    <row r="5016" spans="25:36" x14ac:dyDescent="0.2">
      <c r="Y5016" t="s">
        <v>9491</v>
      </c>
      <c r="Z5016" t="s">
        <v>212</v>
      </c>
      <c r="AA5016" s="6">
        <v>11182.7258846691</v>
      </c>
      <c r="AB5016" s="6">
        <v>9873.0552440859192</v>
      </c>
      <c r="AC5016" s="6">
        <v>69.071362942697107</v>
      </c>
      <c r="AF5016" s="24" t="s">
        <v>10105</v>
      </c>
      <c r="AG5016" s="24" t="s">
        <v>212</v>
      </c>
      <c r="AH5016" s="25">
        <v>27471.327685645199</v>
      </c>
      <c r="AI5016" s="25">
        <v>19843.798727711401</v>
      </c>
      <c r="AJ5016" s="25">
        <v>87.649724029602098</v>
      </c>
    </row>
    <row r="5017" spans="25:36" x14ac:dyDescent="0.2">
      <c r="Y5017" t="s">
        <v>9493</v>
      </c>
      <c r="Z5017" t="s">
        <v>212</v>
      </c>
      <c r="AA5017" s="6">
        <v>11196.254566702701</v>
      </c>
      <c r="AB5017" s="6">
        <v>10213.095042323001</v>
      </c>
      <c r="AC5017" s="6">
        <v>65.709307238761994</v>
      </c>
      <c r="AF5017" s="24" t="s">
        <v>10181</v>
      </c>
      <c r="AG5017" s="24" t="s">
        <v>212</v>
      </c>
      <c r="AH5017" s="25">
        <v>24546.235948533798</v>
      </c>
      <c r="AI5017" s="25">
        <v>19870.4821307155</v>
      </c>
      <c r="AJ5017" s="25">
        <v>67.715853980774497</v>
      </c>
    </row>
    <row r="5018" spans="25:36" x14ac:dyDescent="0.2">
      <c r="Y5018" t="s">
        <v>9495</v>
      </c>
      <c r="Z5018" t="s">
        <v>212</v>
      </c>
      <c r="AA5018" s="6">
        <v>11203.202922005001</v>
      </c>
      <c r="AB5018" s="6">
        <v>2750.0644501257402</v>
      </c>
      <c r="AC5018" s="6">
        <v>122.452593491483</v>
      </c>
      <c r="AF5018" s="24" t="s">
        <v>10156</v>
      </c>
      <c r="AG5018" s="24" t="s">
        <v>212</v>
      </c>
      <c r="AH5018" s="25">
        <v>21808.0381974706</v>
      </c>
      <c r="AI5018" s="25">
        <v>19889.511640529799</v>
      </c>
      <c r="AJ5018" s="25">
        <v>54.828006866237899</v>
      </c>
    </row>
    <row r="5019" spans="25:36" x14ac:dyDescent="0.2">
      <c r="Y5019" t="s">
        <v>9497</v>
      </c>
      <c r="Z5019" t="s">
        <v>212</v>
      </c>
      <c r="AA5019" s="6">
        <v>11225.3514296986</v>
      </c>
      <c r="AB5019" s="6">
        <v>7559.1023003624096</v>
      </c>
      <c r="AC5019" s="6">
        <v>91.060614554757905</v>
      </c>
      <c r="AF5019" s="24" t="s">
        <v>9962</v>
      </c>
      <c r="AG5019" s="24" t="s">
        <v>212</v>
      </c>
      <c r="AH5019" s="25">
        <v>31645.754324781999</v>
      </c>
      <c r="AI5019" s="25">
        <v>20129.7753599266</v>
      </c>
      <c r="AJ5019" s="25">
        <v>134.18220013582501</v>
      </c>
    </row>
    <row r="5020" spans="25:36" x14ac:dyDescent="0.2">
      <c r="Y5020" t="s">
        <v>9499</v>
      </c>
      <c r="Z5020" t="s">
        <v>212</v>
      </c>
      <c r="AA5020" s="6">
        <v>11302.018685679401</v>
      </c>
      <c r="AB5020" s="6">
        <v>7139.0422041171396</v>
      </c>
      <c r="AC5020" s="6">
        <v>114.849950448288</v>
      </c>
      <c r="AF5020" s="24" t="s">
        <v>9966</v>
      </c>
      <c r="AG5020" s="24" t="s">
        <v>212</v>
      </c>
      <c r="AH5020" s="25">
        <v>19333.167241265099</v>
      </c>
      <c r="AI5020" s="25">
        <v>20328.957186002499</v>
      </c>
      <c r="AJ5020" s="25">
        <v>52.0171772020445</v>
      </c>
    </row>
    <row r="5021" spans="25:36" x14ac:dyDescent="0.2">
      <c r="Y5021" t="s">
        <v>9500</v>
      </c>
      <c r="Z5021" t="s">
        <v>212</v>
      </c>
      <c r="AA5021" s="6">
        <v>11306.7464708515</v>
      </c>
      <c r="AB5021" s="6">
        <v>8028.5479100965404</v>
      </c>
      <c r="AC5021" s="6">
        <v>85.440560273497496</v>
      </c>
      <c r="AF5021" s="24" t="s">
        <v>9591</v>
      </c>
      <c r="AG5021" s="24" t="s">
        <v>212</v>
      </c>
      <c r="AH5021" s="25">
        <v>24801.289645090299</v>
      </c>
      <c r="AI5021" s="25">
        <v>20406.6333113451</v>
      </c>
      <c r="AJ5021" s="25">
        <v>102.744111031077</v>
      </c>
    </row>
    <row r="5022" spans="25:36" x14ac:dyDescent="0.2">
      <c r="Y5022" t="s">
        <v>9502</v>
      </c>
      <c r="Z5022" t="s">
        <v>212</v>
      </c>
      <c r="AA5022" s="6">
        <v>11344.8133469521</v>
      </c>
      <c r="AB5022" s="6">
        <v>8411.3881863878505</v>
      </c>
      <c r="AC5022" s="6">
        <v>83.7948982506486</v>
      </c>
      <c r="AF5022" s="24" t="s">
        <v>9861</v>
      </c>
      <c r="AG5022" s="24" t="s">
        <v>212</v>
      </c>
      <c r="AH5022" s="25">
        <v>21094.336815573501</v>
      </c>
      <c r="AI5022" s="25">
        <v>20420.01727</v>
      </c>
      <c r="AJ5022" s="25">
        <v>71.243625483797402</v>
      </c>
    </row>
    <row r="5023" spans="25:36" x14ac:dyDescent="0.2">
      <c r="Y5023" t="s">
        <v>9504</v>
      </c>
      <c r="Z5023" t="s">
        <v>212</v>
      </c>
      <c r="AA5023" s="6">
        <v>11406.5508306381</v>
      </c>
      <c r="AB5023" s="6">
        <v>8342.9236396495799</v>
      </c>
      <c r="AC5023" s="6">
        <v>76.352581165642107</v>
      </c>
      <c r="AF5023" s="24" t="s">
        <v>9995</v>
      </c>
      <c r="AG5023" s="24" t="s">
        <v>212</v>
      </c>
      <c r="AH5023" s="25">
        <v>27804.778140640101</v>
      </c>
      <c r="AI5023" s="25">
        <v>20462.112631435099</v>
      </c>
      <c r="AJ5023" s="25">
        <v>64.471219324694303</v>
      </c>
    </row>
    <row r="5024" spans="25:36" x14ac:dyDescent="0.2">
      <c r="Y5024" t="s">
        <v>9506</v>
      </c>
      <c r="Z5024" t="s">
        <v>212</v>
      </c>
      <c r="AA5024" s="6">
        <v>11450.8906375116</v>
      </c>
      <c r="AB5024" s="6">
        <v>9401.2021362701307</v>
      </c>
      <c r="AC5024" s="6">
        <v>77.151480828742095</v>
      </c>
      <c r="AF5024" s="24" t="s">
        <v>10303</v>
      </c>
      <c r="AG5024" s="24" t="s">
        <v>212</v>
      </c>
      <c r="AH5024" s="25">
        <v>58941.446275560498</v>
      </c>
      <c r="AI5024" s="25">
        <v>20469</v>
      </c>
      <c r="AJ5024" s="25">
        <v>147.034361230748</v>
      </c>
    </row>
    <row r="5025" spans="25:36" x14ac:dyDescent="0.2">
      <c r="Y5025" t="s">
        <v>9508</v>
      </c>
      <c r="Z5025" t="s">
        <v>212</v>
      </c>
      <c r="AA5025" s="6">
        <v>11464.0090152417</v>
      </c>
      <c r="AB5025" s="6">
        <v>2448.2035423940501</v>
      </c>
      <c r="AC5025" s="6">
        <v>200.61720355416</v>
      </c>
      <c r="AF5025" s="24" t="s">
        <v>10150</v>
      </c>
      <c r="AG5025" s="24" t="s">
        <v>212</v>
      </c>
      <c r="AH5025" s="25">
        <v>20279.993221403001</v>
      </c>
      <c r="AI5025" s="25">
        <v>20474.667463612099</v>
      </c>
      <c r="AJ5025" s="25">
        <v>45.509471318140399</v>
      </c>
    </row>
    <row r="5026" spans="25:36" x14ac:dyDescent="0.2">
      <c r="Y5026" t="s">
        <v>9510</v>
      </c>
      <c r="Z5026" t="s">
        <v>212</v>
      </c>
      <c r="AA5026" s="6">
        <v>11494.333745842399</v>
      </c>
      <c r="AB5026" s="6">
        <v>5674</v>
      </c>
      <c r="AC5026" s="6">
        <v>172.976230390702</v>
      </c>
      <c r="AF5026" s="24" t="s">
        <v>9920</v>
      </c>
      <c r="AG5026" s="24" t="s">
        <v>212</v>
      </c>
      <c r="AH5026" s="25">
        <v>21869.986445284499</v>
      </c>
      <c r="AI5026" s="25">
        <v>20521.935636846199</v>
      </c>
      <c r="AJ5026" s="25">
        <v>47.877215831976699</v>
      </c>
    </row>
    <row r="5027" spans="25:36" x14ac:dyDescent="0.2">
      <c r="Y5027" t="s">
        <v>9512</v>
      </c>
      <c r="Z5027" t="s">
        <v>212</v>
      </c>
      <c r="AA5027" s="6">
        <v>11496.618769950101</v>
      </c>
      <c r="AB5027" s="6">
        <v>10597</v>
      </c>
      <c r="AC5027" s="6">
        <v>48.550598773050297</v>
      </c>
      <c r="AF5027" s="24" t="s">
        <v>9821</v>
      </c>
      <c r="AG5027" s="24" t="s">
        <v>212</v>
      </c>
      <c r="AH5027" s="25">
        <v>27377.957266633799</v>
      </c>
      <c r="AI5027" s="25">
        <v>20526.017360925998</v>
      </c>
      <c r="AJ5027" s="25">
        <v>143.45692449447199</v>
      </c>
    </row>
    <row r="5028" spans="25:36" x14ac:dyDescent="0.2">
      <c r="Y5028" t="s">
        <v>9514</v>
      </c>
      <c r="Z5028" t="s">
        <v>212</v>
      </c>
      <c r="AA5028" s="6">
        <v>11511.821468022499</v>
      </c>
      <c r="AB5028" s="6">
        <v>4534.3776460763402</v>
      </c>
      <c r="AC5028" s="6">
        <v>127.965843353835</v>
      </c>
      <c r="AF5028" s="24" t="s">
        <v>9636</v>
      </c>
      <c r="AG5028" s="24" t="s">
        <v>212</v>
      </c>
      <c r="AH5028" s="25">
        <v>17433.812451730901</v>
      </c>
      <c r="AI5028" s="25">
        <v>20536.5768262089</v>
      </c>
      <c r="AJ5028" s="25">
        <v>67.217211551347404</v>
      </c>
    </row>
    <row r="5029" spans="25:36" x14ac:dyDescent="0.2">
      <c r="Y5029" t="s">
        <v>9516</v>
      </c>
      <c r="Z5029" t="s">
        <v>212</v>
      </c>
      <c r="AA5029" s="6">
        <v>11538.0536156991</v>
      </c>
      <c r="AB5029" s="6">
        <v>8927.5245156521196</v>
      </c>
      <c r="AC5029" s="6">
        <v>73.246831892214701</v>
      </c>
      <c r="AF5029" s="24" t="s">
        <v>9964</v>
      </c>
      <c r="AG5029" s="24" t="s">
        <v>212</v>
      </c>
      <c r="AH5029" s="25">
        <v>30719.7573967807</v>
      </c>
      <c r="AI5029" s="25">
        <v>20540.7769687449</v>
      </c>
      <c r="AJ5029" s="25">
        <v>73.884110091856101</v>
      </c>
    </row>
    <row r="5030" spans="25:36" x14ac:dyDescent="0.2">
      <c r="Y5030" t="s">
        <v>9518</v>
      </c>
      <c r="Z5030" t="s">
        <v>212</v>
      </c>
      <c r="AA5030" s="6">
        <v>11552.2763618101</v>
      </c>
      <c r="AB5030" s="6">
        <v>10656.2480973576</v>
      </c>
      <c r="AC5030" s="6">
        <v>71.589607135178994</v>
      </c>
      <c r="AF5030" s="24" t="s">
        <v>9893</v>
      </c>
      <c r="AG5030" s="24" t="s">
        <v>212</v>
      </c>
      <c r="AH5030" s="25">
        <v>20165.149767004201</v>
      </c>
      <c r="AI5030" s="25">
        <v>20654.339291216798</v>
      </c>
      <c r="AJ5030" s="25">
        <v>33.395744502140303</v>
      </c>
    </row>
    <row r="5031" spans="25:36" x14ac:dyDescent="0.2">
      <c r="Y5031" t="s">
        <v>9520</v>
      </c>
      <c r="Z5031" t="s">
        <v>212</v>
      </c>
      <c r="AA5031" s="6">
        <v>11569.782401394799</v>
      </c>
      <c r="AB5031" s="6">
        <v>9818.58524568334</v>
      </c>
      <c r="AC5031" s="6">
        <v>74.944746424853193</v>
      </c>
      <c r="AF5031" s="24" t="s">
        <v>10183</v>
      </c>
      <c r="AG5031" s="24" t="s">
        <v>212</v>
      </c>
      <c r="AH5031" s="25">
        <v>32705.6810072177</v>
      </c>
      <c r="AI5031" s="25">
        <v>20699.038865321501</v>
      </c>
      <c r="AJ5031" s="25">
        <v>154.740249231473</v>
      </c>
    </row>
    <row r="5032" spans="25:36" x14ac:dyDescent="0.2">
      <c r="Y5032" t="s">
        <v>9522</v>
      </c>
      <c r="Z5032" t="s">
        <v>212</v>
      </c>
      <c r="AA5032" s="6">
        <v>11614.756203635499</v>
      </c>
      <c r="AB5032" s="6">
        <v>4242.2185915390501</v>
      </c>
      <c r="AC5032" s="6">
        <v>147.039411965108</v>
      </c>
      <c r="AF5032" s="24" t="s">
        <v>9733</v>
      </c>
      <c r="AG5032" s="24" t="s">
        <v>212</v>
      </c>
      <c r="AH5032" s="25">
        <v>28330.020183338202</v>
      </c>
      <c r="AI5032" s="25">
        <v>20801.300876381902</v>
      </c>
      <c r="AJ5032" s="25">
        <v>152.82451496688</v>
      </c>
    </row>
    <row r="5033" spans="25:36" x14ac:dyDescent="0.2">
      <c r="Y5033" t="s">
        <v>9524</v>
      </c>
      <c r="Z5033" t="s">
        <v>212</v>
      </c>
      <c r="AA5033" s="6">
        <v>11635.797701121801</v>
      </c>
      <c r="AB5033" s="6">
        <v>8925.1627945753007</v>
      </c>
      <c r="AC5033" s="6">
        <v>92.078359554662001</v>
      </c>
      <c r="AF5033" s="24" t="s">
        <v>124</v>
      </c>
      <c r="AG5033" s="24" t="s">
        <v>212</v>
      </c>
      <c r="AH5033" s="25">
        <v>32600.724076243401</v>
      </c>
      <c r="AI5033" s="25">
        <v>20839.801671784899</v>
      </c>
      <c r="AJ5033" s="25">
        <v>112.69545075686101</v>
      </c>
    </row>
    <row r="5034" spans="25:36" x14ac:dyDescent="0.2">
      <c r="Y5034" t="s">
        <v>9526</v>
      </c>
      <c r="Z5034" t="s">
        <v>212</v>
      </c>
      <c r="AA5034" s="6">
        <v>11643.1861728819</v>
      </c>
      <c r="AB5034" s="6">
        <v>11278.821480000001</v>
      </c>
      <c r="AC5034" s="6">
        <v>42.880675773765297</v>
      </c>
      <c r="AF5034" s="24" t="s">
        <v>10041</v>
      </c>
      <c r="AG5034" s="24" t="s">
        <v>212</v>
      </c>
      <c r="AH5034" s="25">
        <v>29286.879354005101</v>
      </c>
      <c r="AI5034" s="25">
        <v>20935.767406152499</v>
      </c>
      <c r="AJ5034" s="25">
        <v>74.456637555455302</v>
      </c>
    </row>
    <row r="5035" spans="25:36" x14ac:dyDescent="0.2">
      <c r="Y5035" t="s">
        <v>9528</v>
      </c>
      <c r="Z5035" t="s">
        <v>212</v>
      </c>
      <c r="AA5035" s="6">
        <v>11665.968523396399</v>
      </c>
      <c r="AB5035" s="6">
        <v>7329.9325147037998</v>
      </c>
      <c r="AC5035" s="6">
        <v>152.58085064584699</v>
      </c>
      <c r="AF5035" s="24" t="s">
        <v>10019</v>
      </c>
      <c r="AG5035" s="24" t="s">
        <v>212</v>
      </c>
      <c r="AH5035" s="25">
        <v>47018.530945930099</v>
      </c>
      <c r="AI5035" s="25">
        <v>20985.399109123999</v>
      </c>
      <c r="AJ5035" s="25">
        <v>244.03783137228601</v>
      </c>
    </row>
    <row r="5036" spans="25:36" x14ac:dyDescent="0.2">
      <c r="Y5036" t="s">
        <v>9530</v>
      </c>
      <c r="Z5036" t="s">
        <v>212</v>
      </c>
      <c r="AA5036" s="6">
        <v>11677.241369899401</v>
      </c>
      <c r="AB5036" s="6">
        <v>9749.9685394737699</v>
      </c>
      <c r="AC5036" s="6">
        <v>65.544869538127202</v>
      </c>
      <c r="AF5036" s="24" t="s">
        <v>10017</v>
      </c>
      <c r="AG5036" s="24" t="s">
        <v>212</v>
      </c>
      <c r="AH5036" s="25">
        <v>23330.794215833801</v>
      </c>
      <c r="AI5036" s="25">
        <v>21044.6459033106</v>
      </c>
      <c r="AJ5036" s="25">
        <v>60.426383137843096</v>
      </c>
    </row>
    <row r="5037" spans="25:36" x14ac:dyDescent="0.2">
      <c r="Y5037" t="s">
        <v>9532</v>
      </c>
      <c r="Z5037" t="s">
        <v>212</v>
      </c>
      <c r="AA5037" s="6">
        <v>11703.065344565301</v>
      </c>
      <c r="AB5037" s="6">
        <v>11378.4378425019</v>
      </c>
      <c r="AC5037" s="6">
        <v>47.578750303520501</v>
      </c>
      <c r="AF5037" s="24" t="s">
        <v>9916</v>
      </c>
      <c r="AG5037" s="24" t="s">
        <v>212</v>
      </c>
      <c r="AH5037" s="25">
        <v>19492.4928643805</v>
      </c>
      <c r="AI5037" s="25">
        <v>21078.105772179599</v>
      </c>
      <c r="AJ5037" s="25">
        <v>56.600694051440698</v>
      </c>
    </row>
    <row r="5038" spans="25:36" x14ac:dyDescent="0.2">
      <c r="Y5038" t="s">
        <v>9534</v>
      </c>
      <c r="Z5038" t="s">
        <v>212</v>
      </c>
      <c r="AA5038" s="6">
        <v>11730.5323547602</v>
      </c>
      <c r="AB5038" s="6">
        <v>6244.0124463214797</v>
      </c>
      <c r="AC5038" s="6">
        <v>113.19548369782299</v>
      </c>
      <c r="AF5038" s="24" t="s">
        <v>9827</v>
      </c>
      <c r="AG5038" s="24" t="s">
        <v>212</v>
      </c>
      <c r="AH5038" s="25">
        <v>22973.7204267579</v>
      </c>
      <c r="AI5038" s="25">
        <v>21089.113801182801</v>
      </c>
      <c r="AJ5038" s="25">
        <v>60.725169225191003</v>
      </c>
    </row>
    <row r="5039" spans="25:36" x14ac:dyDescent="0.2">
      <c r="Y5039" t="s">
        <v>9536</v>
      </c>
      <c r="Z5039" t="s">
        <v>212</v>
      </c>
      <c r="AA5039" s="6">
        <v>11737.4226536556</v>
      </c>
      <c r="AB5039" s="6">
        <v>3245.7775839999999</v>
      </c>
      <c r="AC5039" s="6">
        <v>171.16447541589301</v>
      </c>
      <c r="AF5039" s="24" t="s">
        <v>10062</v>
      </c>
      <c r="AG5039" s="24" t="s">
        <v>212</v>
      </c>
      <c r="AH5039" s="25">
        <v>19314.521194849101</v>
      </c>
      <c r="AI5039" s="25">
        <v>21092.5715975124</v>
      </c>
      <c r="AJ5039" s="25">
        <v>41.603443612558998</v>
      </c>
    </row>
    <row r="5040" spans="25:36" x14ac:dyDescent="0.2">
      <c r="Y5040" t="s">
        <v>9538</v>
      </c>
      <c r="Z5040" t="s">
        <v>212</v>
      </c>
      <c r="AA5040" s="6">
        <v>11741.076788861699</v>
      </c>
      <c r="AB5040" s="6">
        <v>8991.6309381261199</v>
      </c>
      <c r="AC5040" s="6">
        <v>110.081598221748</v>
      </c>
      <c r="AF5040" s="24" t="s">
        <v>10031</v>
      </c>
      <c r="AG5040" s="24" t="s">
        <v>212</v>
      </c>
      <c r="AH5040" s="25">
        <v>21294.388124133198</v>
      </c>
      <c r="AI5040" s="25">
        <v>21120.541765229798</v>
      </c>
      <c r="AJ5040" s="25">
        <v>57.989969040227301</v>
      </c>
    </row>
    <row r="5041" spans="25:36" x14ac:dyDescent="0.2">
      <c r="Y5041" t="s">
        <v>9540</v>
      </c>
      <c r="Z5041" t="s">
        <v>212</v>
      </c>
      <c r="AA5041" s="6">
        <v>11750.184883044099</v>
      </c>
      <c r="AB5041" s="6">
        <v>4636.1492412960897</v>
      </c>
      <c r="AC5041" s="6">
        <v>119.426300873841</v>
      </c>
      <c r="AF5041" s="24" t="s">
        <v>10068</v>
      </c>
      <c r="AG5041" s="24" t="s">
        <v>212</v>
      </c>
      <c r="AH5041" s="25">
        <v>21796.501434049202</v>
      </c>
      <c r="AI5041" s="25">
        <v>21200.5929249697</v>
      </c>
      <c r="AJ5041" s="25">
        <v>52.559390816781203</v>
      </c>
    </row>
    <row r="5042" spans="25:36" x14ac:dyDescent="0.2">
      <c r="Y5042" t="s">
        <v>9542</v>
      </c>
      <c r="Z5042" t="s">
        <v>212</v>
      </c>
      <c r="AA5042" s="6">
        <v>11779.3767423507</v>
      </c>
      <c r="AB5042" s="6">
        <v>9019.0018821296399</v>
      </c>
      <c r="AC5042" s="6">
        <v>73.366282165419804</v>
      </c>
      <c r="AF5042" s="24" t="s">
        <v>10148</v>
      </c>
      <c r="AG5042" s="24" t="s">
        <v>212</v>
      </c>
      <c r="AH5042" s="25">
        <v>33734.555612821401</v>
      </c>
      <c r="AI5042" s="25">
        <v>21224.908113994501</v>
      </c>
      <c r="AJ5042" s="25">
        <v>106.211931219121</v>
      </c>
    </row>
    <row r="5043" spans="25:36" x14ac:dyDescent="0.2">
      <c r="Y5043" t="s">
        <v>9544</v>
      </c>
      <c r="Z5043" t="s">
        <v>212</v>
      </c>
      <c r="AA5043" s="6">
        <v>11807.1357654886</v>
      </c>
      <c r="AB5043" s="6">
        <v>6579.9449245430596</v>
      </c>
      <c r="AC5043" s="6">
        <v>101.664423811283</v>
      </c>
      <c r="AF5043" s="24" t="s">
        <v>10101</v>
      </c>
      <c r="AG5043" s="24" t="s">
        <v>212</v>
      </c>
      <c r="AH5043" s="25">
        <v>24768.2706071004</v>
      </c>
      <c r="AI5043" s="25">
        <v>21228.5770364335</v>
      </c>
      <c r="AJ5043" s="25">
        <v>70.084442755092795</v>
      </c>
    </row>
    <row r="5044" spans="25:36" x14ac:dyDescent="0.2">
      <c r="Y5044" t="s">
        <v>9546</v>
      </c>
      <c r="Z5044" t="s">
        <v>212</v>
      </c>
      <c r="AA5044" s="6">
        <v>11813.7407562669</v>
      </c>
      <c r="AB5044" s="6">
        <v>8231.6598755424602</v>
      </c>
      <c r="AC5044" s="6">
        <v>68.097130533626398</v>
      </c>
      <c r="AF5044" s="24" t="s">
        <v>10173</v>
      </c>
      <c r="AG5044" s="24" t="s">
        <v>212</v>
      </c>
      <c r="AH5044" s="25">
        <v>40927.267687224099</v>
      </c>
      <c r="AI5044" s="25">
        <v>21258</v>
      </c>
      <c r="AJ5044" s="25">
        <v>115.464721768421</v>
      </c>
    </row>
    <row r="5045" spans="25:36" x14ac:dyDescent="0.2">
      <c r="Y5045" t="s">
        <v>9548</v>
      </c>
      <c r="Z5045" t="s">
        <v>212</v>
      </c>
      <c r="AA5045" s="6">
        <v>11818.7124981575</v>
      </c>
      <c r="AB5045" s="6">
        <v>1443.3393142852501</v>
      </c>
      <c r="AC5045" s="6">
        <v>286.57087872229198</v>
      </c>
      <c r="AF5045" s="24" t="s">
        <v>10015</v>
      </c>
      <c r="AG5045" s="24" t="s">
        <v>212</v>
      </c>
      <c r="AH5045" s="25">
        <v>20994.789116764299</v>
      </c>
      <c r="AI5045" s="25">
        <v>21268.178203428801</v>
      </c>
      <c r="AJ5045" s="25">
        <v>62.221567510353204</v>
      </c>
    </row>
    <row r="5046" spans="25:36" x14ac:dyDescent="0.2">
      <c r="Y5046" t="s">
        <v>9550</v>
      </c>
      <c r="Z5046" t="s">
        <v>212</v>
      </c>
      <c r="AA5046" s="6">
        <v>11821.7883691929</v>
      </c>
      <c r="AB5046" s="6">
        <v>9527</v>
      </c>
      <c r="AC5046" s="6">
        <v>63.801301212269401</v>
      </c>
      <c r="AF5046" s="24" t="s">
        <v>10088</v>
      </c>
      <c r="AG5046" s="24" t="s">
        <v>212</v>
      </c>
      <c r="AH5046" s="25">
        <v>67636.369376590694</v>
      </c>
      <c r="AI5046" s="25">
        <v>21432.0986480375</v>
      </c>
      <c r="AJ5046" s="25">
        <v>180.97677496028101</v>
      </c>
    </row>
    <row r="5047" spans="25:36" x14ac:dyDescent="0.2">
      <c r="Y5047" t="s">
        <v>9552</v>
      </c>
      <c r="Z5047" t="s">
        <v>212</v>
      </c>
      <c r="AA5047" s="6">
        <v>11835.651450842201</v>
      </c>
      <c r="AB5047" s="6">
        <v>10976.277254766101</v>
      </c>
      <c r="AC5047" s="6">
        <v>99.832964059846006</v>
      </c>
      <c r="AF5047" s="24" t="s">
        <v>9999</v>
      </c>
      <c r="AG5047" s="24" t="s">
        <v>212</v>
      </c>
      <c r="AH5047" s="25">
        <v>25092.4913114913</v>
      </c>
      <c r="AI5047" s="25">
        <v>21618.779344999999</v>
      </c>
      <c r="AJ5047" s="25">
        <v>50.184918693449497</v>
      </c>
    </row>
    <row r="5048" spans="25:36" x14ac:dyDescent="0.2">
      <c r="Y5048" t="s">
        <v>9554</v>
      </c>
      <c r="Z5048" t="s">
        <v>212</v>
      </c>
      <c r="AA5048" s="6">
        <v>11855.6496422993</v>
      </c>
      <c r="AB5048" s="6">
        <v>3187.6764948330701</v>
      </c>
      <c r="AC5048" s="6">
        <v>134.413229080885</v>
      </c>
      <c r="AF5048" s="24" t="s">
        <v>2821</v>
      </c>
      <c r="AG5048" s="24" t="s">
        <v>212</v>
      </c>
      <c r="AH5048" s="25">
        <v>21663.181396315402</v>
      </c>
      <c r="AI5048" s="25">
        <v>21663.181396315402</v>
      </c>
      <c r="AJ5048" s="25">
        <v>129.64044952783399</v>
      </c>
    </row>
    <row r="5049" spans="25:36" x14ac:dyDescent="0.2">
      <c r="Y5049" t="s">
        <v>9556</v>
      </c>
      <c r="Z5049" t="s">
        <v>212</v>
      </c>
      <c r="AA5049" s="6">
        <v>11880.7107815651</v>
      </c>
      <c r="AB5049" s="6">
        <v>6624.8265226311596</v>
      </c>
      <c r="AC5049" s="6">
        <v>121.42918164596701</v>
      </c>
      <c r="AF5049" s="24" t="s">
        <v>10519</v>
      </c>
      <c r="AG5049" s="24" t="s">
        <v>212</v>
      </c>
      <c r="AH5049" s="25">
        <v>70178.776055868599</v>
      </c>
      <c r="AI5049" s="25">
        <v>21873.346678570098</v>
      </c>
      <c r="AJ5049" s="25">
        <v>201.33822605049701</v>
      </c>
    </row>
    <row r="5050" spans="25:36" x14ac:dyDescent="0.2">
      <c r="Y5050" t="s">
        <v>9558</v>
      </c>
      <c r="Z5050" t="s">
        <v>212</v>
      </c>
      <c r="AA5050" s="6">
        <v>11936.923673630299</v>
      </c>
      <c r="AB5050" s="6">
        <v>6774.3511188069697</v>
      </c>
      <c r="AC5050" s="6">
        <v>121.15942324194999</v>
      </c>
      <c r="AF5050" s="24" t="s">
        <v>10221</v>
      </c>
      <c r="AG5050" s="24" t="s">
        <v>212</v>
      </c>
      <c r="AH5050" s="25">
        <v>30576.450154992101</v>
      </c>
      <c r="AI5050" s="25">
        <v>21883.403720814102</v>
      </c>
      <c r="AJ5050" s="25">
        <v>81.2777363926009</v>
      </c>
    </row>
    <row r="5051" spans="25:36" x14ac:dyDescent="0.2">
      <c r="Y5051" t="s">
        <v>9560</v>
      </c>
      <c r="Z5051" t="s">
        <v>212</v>
      </c>
      <c r="AA5051" s="6">
        <v>11946.4189470109</v>
      </c>
      <c r="AB5051" s="6">
        <v>7765.4596259999998</v>
      </c>
      <c r="AC5051" s="6">
        <v>86.248859873288396</v>
      </c>
      <c r="AF5051" s="24" t="s">
        <v>10021</v>
      </c>
      <c r="AG5051" s="24" t="s">
        <v>212</v>
      </c>
      <c r="AH5051" s="25">
        <v>23452.429711864501</v>
      </c>
      <c r="AI5051" s="25">
        <v>21955.479209011199</v>
      </c>
      <c r="AJ5051" s="25">
        <v>82.6658514702155</v>
      </c>
    </row>
    <row r="5052" spans="25:36" x14ac:dyDescent="0.2">
      <c r="Y5052" t="s">
        <v>9562</v>
      </c>
      <c r="Z5052" t="s">
        <v>212</v>
      </c>
      <c r="AA5052" s="6">
        <v>11963.0708395691</v>
      </c>
      <c r="AB5052" s="6">
        <v>5336.3828351763104</v>
      </c>
      <c r="AC5052" s="6">
        <v>142.659039018459</v>
      </c>
      <c r="AF5052" s="24" t="s">
        <v>9813</v>
      </c>
      <c r="AG5052" s="24" t="s">
        <v>212</v>
      </c>
      <c r="AH5052" s="25">
        <v>22724.517538792399</v>
      </c>
      <c r="AI5052" s="25">
        <v>22052.6735935084</v>
      </c>
      <c r="AJ5052" s="25">
        <v>42.866881240963203</v>
      </c>
    </row>
    <row r="5053" spans="25:36" x14ac:dyDescent="0.2">
      <c r="Y5053" t="s">
        <v>9564</v>
      </c>
      <c r="Z5053" t="s">
        <v>212</v>
      </c>
      <c r="AA5053" s="6">
        <v>11980.813661675</v>
      </c>
      <c r="AB5053" s="6">
        <v>8462.2269744607202</v>
      </c>
      <c r="AC5053" s="6">
        <v>92.089068495347504</v>
      </c>
      <c r="AF5053" s="24" t="s">
        <v>10175</v>
      </c>
      <c r="AG5053" s="24" t="s">
        <v>212</v>
      </c>
      <c r="AH5053" s="25">
        <v>159900.36677869401</v>
      </c>
      <c r="AI5053" s="25">
        <v>22200</v>
      </c>
      <c r="AJ5053" s="25">
        <v>356.05321209922897</v>
      </c>
    </row>
    <row r="5054" spans="25:36" x14ac:dyDescent="0.2">
      <c r="Y5054" t="s">
        <v>9566</v>
      </c>
      <c r="Z5054" t="s">
        <v>212</v>
      </c>
      <c r="AA5054" s="6">
        <v>12000.7474558219</v>
      </c>
      <c r="AB5054" s="6">
        <v>7555.77892389725</v>
      </c>
      <c r="AC5054" s="6">
        <v>98.251150697048303</v>
      </c>
      <c r="AF5054" s="24" t="s">
        <v>10219</v>
      </c>
      <c r="AG5054" s="24" t="s">
        <v>212</v>
      </c>
      <c r="AH5054" s="25">
        <v>46596.095119844998</v>
      </c>
      <c r="AI5054" s="25">
        <v>22260.321360993901</v>
      </c>
      <c r="AJ5054" s="25">
        <v>195.57337785899301</v>
      </c>
    </row>
    <row r="5055" spans="25:36" x14ac:dyDescent="0.2">
      <c r="Y5055" t="s">
        <v>9568</v>
      </c>
      <c r="Z5055" t="s">
        <v>212</v>
      </c>
      <c r="AA5055" s="6">
        <v>12017.6691609877</v>
      </c>
      <c r="AB5055" s="6">
        <v>9591.0664307199495</v>
      </c>
      <c r="AC5055" s="6">
        <v>84.046422601443297</v>
      </c>
      <c r="AF5055" s="24" t="s">
        <v>10711</v>
      </c>
      <c r="AG5055" s="24" t="s">
        <v>212</v>
      </c>
      <c r="AH5055" s="25">
        <v>76198.148114014897</v>
      </c>
      <c r="AI5055" s="25">
        <v>22452.077168486001</v>
      </c>
      <c r="AJ5055" s="25">
        <v>132.34519743332299</v>
      </c>
    </row>
    <row r="5056" spans="25:36" x14ac:dyDescent="0.2">
      <c r="Y5056" t="s">
        <v>9570</v>
      </c>
      <c r="Z5056" t="s">
        <v>212</v>
      </c>
      <c r="AA5056" s="6">
        <v>12039.5425678498</v>
      </c>
      <c r="AB5056" s="6">
        <v>10884.388089759501</v>
      </c>
      <c r="AC5056" s="6">
        <v>67.891494980164296</v>
      </c>
      <c r="AF5056" s="24" t="s">
        <v>10158</v>
      </c>
      <c r="AG5056" s="24" t="s">
        <v>212</v>
      </c>
      <c r="AH5056" s="25">
        <v>34817.594115587002</v>
      </c>
      <c r="AI5056" s="25">
        <v>22479.313674433099</v>
      </c>
      <c r="AJ5056" s="25">
        <v>123.739284265743</v>
      </c>
    </row>
    <row r="5057" spans="25:36" x14ac:dyDescent="0.2">
      <c r="Y5057" t="s">
        <v>9572</v>
      </c>
      <c r="Z5057" t="s">
        <v>212</v>
      </c>
      <c r="AA5057" s="6">
        <v>12093.5934300842</v>
      </c>
      <c r="AB5057" s="6">
        <v>12470.720685309199</v>
      </c>
      <c r="AC5057" s="6">
        <v>52.220412990045901</v>
      </c>
      <c r="AF5057" s="24" t="s">
        <v>10137</v>
      </c>
      <c r="AG5057" s="24" t="s">
        <v>212</v>
      </c>
      <c r="AH5057" s="25">
        <v>40810.859052266598</v>
      </c>
      <c r="AI5057" s="25">
        <v>22577.146830301001</v>
      </c>
      <c r="AJ5057" s="25">
        <v>171.130150964937</v>
      </c>
    </row>
    <row r="5058" spans="25:36" x14ac:dyDescent="0.2">
      <c r="Y5058" t="s">
        <v>9574</v>
      </c>
      <c r="Z5058" t="s">
        <v>212</v>
      </c>
      <c r="AA5058" s="6">
        <v>12145.7873081339</v>
      </c>
      <c r="AB5058" s="6">
        <v>11200.94118</v>
      </c>
      <c r="AC5058" s="6">
        <v>68.826566882671301</v>
      </c>
      <c r="AF5058" s="24" t="s">
        <v>86</v>
      </c>
      <c r="AG5058" s="24" t="s">
        <v>212</v>
      </c>
      <c r="AH5058" s="25">
        <v>64248.072542517803</v>
      </c>
      <c r="AI5058" s="25">
        <v>22629.035525712701</v>
      </c>
      <c r="AJ5058" s="25">
        <v>213.31305967159801</v>
      </c>
    </row>
    <row r="5059" spans="25:36" x14ac:dyDescent="0.2">
      <c r="Y5059" t="s">
        <v>9576</v>
      </c>
      <c r="Z5059" t="s">
        <v>212</v>
      </c>
      <c r="AA5059" s="6">
        <v>12188.738798270901</v>
      </c>
      <c r="AB5059" s="6">
        <v>2038.9857459952</v>
      </c>
      <c r="AC5059" s="6">
        <v>163.809260702015</v>
      </c>
      <c r="AF5059" s="24" t="s">
        <v>10216</v>
      </c>
      <c r="AG5059" s="24" t="s">
        <v>212</v>
      </c>
      <c r="AH5059" s="25">
        <v>29850.772682546001</v>
      </c>
      <c r="AI5059" s="25">
        <v>22691.323248341301</v>
      </c>
      <c r="AJ5059" s="25">
        <v>45.625163656178202</v>
      </c>
    </row>
    <row r="5060" spans="25:36" x14ac:dyDescent="0.2">
      <c r="Y5060" t="s">
        <v>9578</v>
      </c>
      <c r="Z5060" t="s">
        <v>212</v>
      </c>
      <c r="AA5060" s="6">
        <v>12194.9528790974</v>
      </c>
      <c r="AB5060" s="6">
        <v>8154.6199666205002</v>
      </c>
      <c r="AC5060" s="6">
        <v>94.239278217309007</v>
      </c>
      <c r="AF5060" s="24" t="s">
        <v>10011</v>
      </c>
      <c r="AG5060" s="24" t="s">
        <v>212</v>
      </c>
      <c r="AH5060" s="25">
        <v>110727.675650369</v>
      </c>
      <c r="AI5060" s="25">
        <v>22791.962636771201</v>
      </c>
      <c r="AJ5060" s="25">
        <v>238.365913097694</v>
      </c>
    </row>
    <row r="5061" spans="25:36" x14ac:dyDescent="0.2">
      <c r="Y5061" t="s">
        <v>9579</v>
      </c>
      <c r="Z5061" t="s">
        <v>212</v>
      </c>
      <c r="AA5061" s="6">
        <v>12260.8805024993</v>
      </c>
      <c r="AB5061" s="6">
        <v>8678.62828139866</v>
      </c>
      <c r="AC5061" s="6">
        <v>105.254894591067</v>
      </c>
      <c r="AF5061" s="24" t="s">
        <v>10010</v>
      </c>
      <c r="AG5061" s="24" t="s">
        <v>212</v>
      </c>
      <c r="AH5061" s="25">
        <v>25274.030628808199</v>
      </c>
      <c r="AI5061" s="25">
        <v>22860.513543489</v>
      </c>
      <c r="AJ5061" s="25">
        <v>55.254609700634099</v>
      </c>
    </row>
    <row r="5062" spans="25:36" x14ac:dyDescent="0.2">
      <c r="Y5062" t="s">
        <v>9581</v>
      </c>
      <c r="Z5062" t="s">
        <v>212</v>
      </c>
      <c r="AA5062" s="6">
        <v>12264.7118686537</v>
      </c>
      <c r="AB5062" s="6">
        <v>4953.32684862925</v>
      </c>
      <c r="AC5062" s="6">
        <v>105.848466136235</v>
      </c>
      <c r="AF5062" s="24" t="s">
        <v>10154</v>
      </c>
      <c r="AG5062" s="24" t="s">
        <v>212</v>
      </c>
      <c r="AH5062" s="25">
        <v>24250.986397047702</v>
      </c>
      <c r="AI5062" s="25">
        <v>23120.061644141701</v>
      </c>
      <c r="AJ5062" s="25">
        <v>57.951050069055398</v>
      </c>
    </row>
    <row r="5063" spans="25:36" x14ac:dyDescent="0.2">
      <c r="Y5063" t="s">
        <v>9583</v>
      </c>
      <c r="Z5063" t="s">
        <v>212</v>
      </c>
      <c r="AA5063" s="6">
        <v>12289.805149396399</v>
      </c>
      <c r="AB5063" s="6">
        <v>3395.1245400709699</v>
      </c>
      <c r="AC5063" s="6">
        <v>225.95734123608699</v>
      </c>
      <c r="AF5063" s="24" t="s">
        <v>10212</v>
      </c>
      <c r="AG5063" s="24" t="s">
        <v>212</v>
      </c>
      <c r="AH5063" s="25">
        <v>36823.800745026099</v>
      </c>
      <c r="AI5063" s="25">
        <v>23127.0640310663</v>
      </c>
      <c r="AJ5063" s="25">
        <v>132.256338812986</v>
      </c>
    </row>
    <row r="5064" spans="25:36" x14ac:dyDescent="0.2">
      <c r="Y5064" t="s">
        <v>9585</v>
      </c>
      <c r="Z5064" t="s">
        <v>212</v>
      </c>
      <c r="AA5064" s="6">
        <v>12311.9338706913</v>
      </c>
      <c r="AB5064" s="6">
        <v>5026</v>
      </c>
      <c r="AC5064" s="6">
        <v>117.091008241738</v>
      </c>
      <c r="AF5064" s="24" t="s">
        <v>10116</v>
      </c>
      <c r="AG5064" s="24" t="s">
        <v>212</v>
      </c>
      <c r="AH5064" s="25">
        <v>31617.308397005701</v>
      </c>
      <c r="AI5064" s="25">
        <v>23200.326857911699</v>
      </c>
      <c r="AJ5064" s="25">
        <v>80.860623154994997</v>
      </c>
    </row>
    <row r="5065" spans="25:36" x14ac:dyDescent="0.2">
      <c r="Y5065" t="s">
        <v>9587</v>
      </c>
      <c r="Z5065" t="s">
        <v>212</v>
      </c>
      <c r="AA5065" s="6">
        <v>12350.859484406399</v>
      </c>
      <c r="AB5065" s="6">
        <v>7793.1687729674204</v>
      </c>
      <c r="AC5065" s="6">
        <v>74.613715983523804</v>
      </c>
      <c r="AF5065" s="24" t="s">
        <v>10126</v>
      </c>
      <c r="AG5065" s="24" t="s">
        <v>212</v>
      </c>
      <c r="AH5065" s="25">
        <v>33658.011112073502</v>
      </c>
      <c r="AI5065" s="25">
        <v>23238.407819755899</v>
      </c>
      <c r="AJ5065" s="25">
        <v>86.016223132595599</v>
      </c>
    </row>
    <row r="5066" spans="25:36" x14ac:dyDescent="0.2">
      <c r="Y5066" t="s">
        <v>9589</v>
      </c>
      <c r="Z5066" t="s">
        <v>212</v>
      </c>
      <c r="AA5066" s="6">
        <v>12367.562942505599</v>
      </c>
      <c r="AB5066" s="6">
        <v>3972.3100780469899</v>
      </c>
      <c r="AC5066" s="6">
        <v>176.26784257679799</v>
      </c>
      <c r="AF5066" s="24" t="s">
        <v>10109</v>
      </c>
      <c r="AG5066" s="24" t="s">
        <v>212</v>
      </c>
      <c r="AH5066" s="25">
        <v>21368.174734444099</v>
      </c>
      <c r="AI5066" s="25">
        <v>23258.7153660699</v>
      </c>
      <c r="AJ5066" s="25">
        <v>67.707040095050104</v>
      </c>
    </row>
    <row r="5067" spans="25:36" x14ac:dyDescent="0.2">
      <c r="Y5067" t="s">
        <v>9591</v>
      </c>
      <c r="Z5067" t="s">
        <v>212</v>
      </c>
      <c r="AA5067" s="6">
        <v>12391.9043035628</v>
      </c>
      <c r="AB5067" s="6">
        <v>1621.31891683663</v>
      </c>
      <c r="AC5067" s="6">
        <v>117.672138714529</v>
      </c>
      <c r="AF5067" s="24" t="s">
        <v>10245</v>
      </c>
      <c r="AG5067" s="24" t="s">
        <v>212</v>
      </c>
      <c r="AH5067" s="25">
        <v>25599.2120125744</v>
      </c>
      <c r="AI5067" s="25">
        <v>23296.2114</v>
      </c>
      <c r="AJ5067" s="25">
        <v>75.5755721042798</v>
      </c>
    </row>
    <row r="5068" spans="25:36" x14ac:dyDescent="0.2">
      <c r="Y5068" t="s">
        <v>9593</v>
      </c>
      <c r="Z5068" t="s">
        <v>212</v>
      </c>
      <c r="AA5068" s="6">
        <v>12401.0684395885</v>
      </c>
      <c r="AB5068" s="6">
        <v>7959.6435030641696</v>
      </c>
      <c r="AC5068" s="6">
        <v>104.87552393419899</v>
      </c>
      <c r="AF5068" s="24" t="s">
        <v>10122</v>
      </c>
      <c r="AG5068" s="24" t="s">
        <v>212</v>
      </c>
      <c r="AH5068" s="25">
        <v>23392.891707833998</v>
      </c>
      <c r="AI5068" s="25">
        <v>23370.539704631999</v>
      </c>
      <c r="AJ5068" s="25">
        <v>49.0673208062749</v>
      </c>
    </row>
    <row r="5069" spans="25:36" x14ac:dyDescent="0.2">
      <c r="Y5069" t="s">
        <v>9595</v>
      </c>
      <c r="Z5069" t="s">
        <v>212</v>
      </c>
      <c r="AA5069" s="6">
        <v>12401.991318942701</v>
      </c>
      <c r="AB5069" s="6">
        <v>9654.8593390052793</v>
      </c>
      <c r="AC5069" s="6">
        <v>86.934552127641396</v>
      </c>
      <c r="AF5069" s="24" t="s">
        <v>10251</v>
      </c>
      <c r="AG5069" s="24" t="s">
        <v>212</v>
      </c>
      <c r="AH5069" s="25">
        <v>34021.505002283899</v>
      </c>
      <c r="AI5069" s="25">
        <v>23435.979138601098</v>
      </c>
      <c r="AJ5069" s="25">
        <v>76.607221796983396</v>
      </c>
    </row>
    <row r="5070" spans="25:36" x14ac:dyDescent="0.2">
      <c r="Y5070" t="s">
        <v>9597</v>
      </c>
      <c r="Z5070" t="s">
        <v>212</v>
      </c>
      <c r="AA5070" s="6">
        <v>12479.800799939399</v>
      </c>
      <c r="AB5070" s="6">
        <v>11274.5946273805</v>
      </c>
      <c r="AC5070" s="6">
        <v>59.320487111875103</v>
      </c>
      <c r="AF5070" s="24" t="s">
        <v>10194</v>
      </c>
      <c r="AG5070" s="24" t="s">
        <v>212</v>
      </c>
      <c r="AH5070" s="25">
        <v>30271.4083194185</v>
      </c>
      <c r="AI5070" s="25">
        <v>23607.474597427499</v>
      </c>
      <c r="AJ5070" s="25">
        <v>148.34449948087601</v>
      </c>
    </row>
    <row r="5071" spans="25:36" x14ac:dyDescent="0.2">
      <c r="Y5071" t="s">
        <v>9599</v>
      </c>
      <c r="Z5071" t="s">
        <v>212</v>
      </c>
      <c r="AA5071" s="6">
        <v>12502.6275192747</v>
      </c>
      <c r="AB5071" s="6">
        <v>5661.2426932321096</v>
      </c>
      <c r="AC5071" s="6">
        <v>132.494166181542</v>
      </c>
      <c r="AF5071" s="24" t="s">
        <v>8537</v>
      </c>
      <c r="AG5071" s="24" t="s">
        <v>212</v>
      </c>
      <c r="AH5071" s="25">
        <v>23653.5170909064</v>
      </c>
      <c r="AI5071" s="25">
        <v>23653.5170909064</v>
      </c>
      <c r="AJ5071" s="25"/>
    </row>
    <row r="5072" spans="25:36" x14ac:dyDescent="0.2">
      <c r="Y5072" t="s">
        <v>9601</v>
      </c>
      <c r="Z5072" t="s">
        <v>212</v>
      </c>
      <c r="AA5072" s="6">
        <v>12549.1827808746</v>
      </c>
      <c r="AB5072" s="6">
        <v>10091.538431258699</v>
      </c>
      <c r="AC5072" s="6">
        <v>71.155213481648502</v>
      </c>
      <c r="AF5072" s="24" t="s">
        <v>10312</v>
      </c>
      <c r="AG5072" s="24" t="s">
        <v>212</v>
      </c>
      <c r="AH5072" s="25">
        <v>30415.420728180499</v>
      </c>
      <c r="AI5072" s="25">
        <v>23659.837918555699</v>
      </c>
      <c r="AJ5072" s="25">
        <v>67.221210555946101</v>
      </c>
    </row>
    <row r="5073" spans="25:36" x14ac:dyDescent="0.2">
      <c r="Y5073" t="s">
        <v>9603</v>
      </c>
      <c r="Z5073" t="s">
        <v>212</v>
      </c>
      <c r="AA5073" s="6">
        <v>12567.508619497101</v>
      </c>
      <c r="AB5073" s="6">
        <v>5628.5668406240102</v>
      </c>
      <c r="AC5073" s="6">
        <v>135.15262321772099</v>
      </c>
      <c r="AF5073" s="24" t="s">
        <v>10441</v>
      </c>
      <c r="AG5073" s="24" t="s">
        <v>212</v>
      </c>
      <c r="AH5073" s="25">
        <v>71996.449025338195</v>
      </c>
      <c r="AI5073" s="25">
        <v>23689.635310479101</v>
      </c>
      <c r="AJ5073" s="25">
        <v>138.41343484461399</v>
      </c>
    </row>
    <row r="5074" spans="25:36" x14ac:dyDescent="0.2">
      <c r="Y5074" t="s">
        <v>9605</v>
      </c>
      <c r="Z5074" t="s">
        <v>212</v>
      </c>
      <c r="AA5074" s="6">
        <v>12587.631091208599</v>
      </c>
      <c r="AB5074" s="6">
        <v>8789.6888723115298</v>
      </c>
      <c r="AC5074" s="6">
        <v>93.719371916115804</v>
      </c>
      <c r="AF5074" s="24" t="s">
        <v>10238</v>
      </c>
      <c r="AG5074" s="24" t="s">
        <v>212</v>
      </c>
      <c r="AH5074" s="25">
        <v>49272.422740044603</v>
      </c>
      <c r="AI5074" s="25">
        <v>23817.579955208301</v>
      </c>
      <c r="AJ5074" s="25">
        <v>129.70289841827</v>
      </c>
    </row>
    <row r="5075" spans="25:36" x14ac:dyDescent="0.2">
      <c r="Y5075" t="s">
        <v>9607</v>
      </c>
      <c r="Z5075" t="s">
        <v>212</v>
      </c>
      <c r="AA5075" s="6">
        <v>12612.4207724142</v>
      </c>
      <c r="AB5075" s="6">
        <v>5977.9781025071497</v>
      </c>
      <c r="AC5075" s="6">
        <v>140.949007923881</v>
      </c>
      <c r="AF5075" s="24" t="s">
        <v>10179</v>
      </c>
      <c r="AG5075" s="24" t="s">
        <v>212</v>
      </c>
      <c r="AH5075" s="25">
        <v>24993.3050176746</v>
      </c>
      <c r="AI5075" s="25">
        <v>23937.303759754101</v>
      </c>
      <c r="AJ5075" s="25">
        <v>71.905966722697499</v>
      </c>
    </row>
    <row r="5076" spans="25:36" x14ac:dyDescent="0.2">
      <c r="Y5076" t="s">
        <v>9609</v>
      </c>
      <c r="Z5076" t="s">
        <v>212</v>
      </c>
      <c r="AA5076" s="6">
        <v>12617.0497937938</v>
      </c>
      <c r="AB5076" s="6">
        <v>1345.8660142542899</v>
      </c>
      <c r="AC5076" s="6">
        <v>183.799679901491</v>
      </c>
      <c r="AF5076" s="24" t="s">
        <v>10247</v>
      </c>
      <c r="AG5076" s="24" t="s">
        <v>212</v>
      </c>
      <c r="AH5076" s="25">
        <v>28560.123624186101</v>
      </c>
      <c r="AI5076" s="25">
        <v>24138.297887585999</v>
      </c>
      <c r="AJ5076" s="25">
        <v>62.801993488070799</v>
      </c>
    </row>
    <row r="5077" spans="25:36" x14ac:dyDescent="0.2">
      <c r="Y5077" t="s">
        <v>9611</v>
      </c>
      <c r="Z5077" t="s">
        <v>212</v>
      </c>
      <c r="AA5077" s="6">
        <v>12626.019387562599</v>
      </c>
      <c r="AB5077" s="6">
        <v>9576.0586930792506</v>
      </c>
      <c r="AC5077" s="6">
        <v>92.846980139386403</v>
      </c>
      <c r="AF5077" s="24" t="s">
        <v>10235</v>
      </c>
      <c r="AG5077" s="24" t="s">
        <v>212</v>
      </c>
      <c r="AH5077" s="25">
        <v>31821.214526335501</v>
      </c>
      <c r="AI5077" s="25">
        <v>24152.8398460385</v>
      </c>
      <c r="AJ5077" s="25">
        <v>89.179689710615094</v>
      </c>
    </row>
    <row r="5078" spans="25:36" x14ac:dyDescent="0.2">
      <c r="Y5078" t="s">
        <v>9613</v>
      </c>
      <c r="Z5078" t="s">
        <v>212</v>
      </c>
      <c r="AA5078" s="6">
        <v>12730.9083218085</v>
      </c>
      <c r="AB5078" s="6">
        <v>11770.4246663835</v>
      </c>
      <c r="AC5078" s="6">
        <v>73.051144904850602</v>
      </c>
      <c r="AF5078" s="24" t="s">
        <v>10144</v>
      </c>
      <c r="AG5078" s="24" t="s">
        <v>212</v>
      </c>
      <c r="AH5078" s="25">
        <v>37261.943500963898</v>
      </c>
      <c r="AI5078" s="25">
        <v>24171.0550100482</v>
      </c>
      <c r="AJ5078" s="25">
        <v>93.566031501590302</v>
      </c>
    </row>
    <row r="5079" spans="25:36" x14ac:dyDescent="0.2">
      <c r="Y5079" t="s">
        <v>9615</v>
      </c>
      <c r="Z5079" t="s">
        <v>212</v>
      </c>
      <c r="AA5079" s="6">
        <v>12751.694637184501</v>
      </c>
      <c r="AB5079" s="6">
        <v>9928.2045961423501</v>
      </c>
      <c r="AC5079" s="6">
        <v>92.0671351022511</v>
      </c>
      <c r="AF5079" s="24" t="s">
        <v>10013</v>
      </c>
      <c r="AG5079" s="24" t="s">
        <v>212</v>
      </c>
      <c r="AH5079" s="25">
        <v>38833.649468606302</v>
      </c>
      <c r="AI5079" s="25">
        <v>24239.281594873599</v>
      </c>
      <c r="AJ5079" s="25">
        <v>207.44536685586499</v>
      </c>
    </row>
    <row r="5080" spans="25:36" x14ac:dyDescent="0.2">
      <c r="Y5080" t="s">
        <v>9617</v>
      </c>
      <c r="Z5080" t="s">
        <v>212</v>
      </c>
      <c r="AA5080" s="6">
        <v>12777.7252039706</v>
      </c>
      <c r="AB5080" s="6">
        <v>9636.9693352220402</v>
      </c>
      <c r="AC5080" s="6">
        <v>70.851179770653104</v>
      </c>
      <c r="AF5080" s="24" t="s">
        <v>10205</v>
      </c>
      <c r="AG5080" s="24" t="s">
        <v>212</v>
      </c>
      <c r="AH5080" s="25">
        <v>26680.564113576798</v>
      </c>
      <c r="AI5080" s="25">
        <v>24250.310226096601</v>
      </c>
      <c r="AJ5080" s="25">
        <v>67.278789704503694</v>
      </c>
    </row>
    <row r="5081" spans="25:36" x14ac:dyDescent="0.2">
      <c r="Y5081" t="s">
        <v>9619</v>
      </c>
      <c r="Z5081" t="s">
        <v>212</v>
      </c>
      <c r="AA5081" s="6">
        <v>12827.7993992664</v>
      </c>
      <c r="AB5081" s="6">
        <v>8280.2425073696195</v>
      </c>
      <c r="AC5081" s="6">
        <v>73.920433080940498</v>
      </c>
      <c r="AF5081" s="24" t="s">
        <v>10168</v>
      </c>
      <c r="AG5081" s="24" t="s">
        <v>212</v>
      </c>
      <c r="AH5081" s="25">
        <v>34049.699097143501</v>
      </c>
      <c r="AI5081" s="25">
        <v>24306.504054203699</v>
      </c>
      <c r="AJ5081" s="25">
        <v>87.670244853332306</v>
      </c>
    </row>
    <row r="5082" spans="25:36" x14ac:dyDescent="0.2">
      <c r="Y5082" t="s">
        <v>9621</v>
      </c>
      <c r="Z5082" t="s">
        <v>212</v>
      </c>
      <c r="AA5082" s="6">
        <v>12845.264145127499</v>
      </c>
      <c r="AB5082" s="6">
        <v>10361.3497576519</v>
      </c>
      <c r="AC5082" s="6">
        <v>69.070881625315707</v>
      </c>
      <c r="AF5082" s="24" t="s">
        <v>10278</v>
      </c>
      <c r="AG5082" s="24" t="s">
        <v>212</v>
      </c>
      <c r="AH5082" s="25">
        <v>76342.569026319907</v>
      </c>
      <c r="AI5082" s="25">
        <v>24369.4759056115</v>
      </c>
      <c r="AJ5082" s="25">
        <v>162.061568737464</v>
      </c>
    </row>
    <row r="5083" spans="25:36" x14ac:dyDescent="0.2">
      <c r="Y5083" t="s">
        <v>9623</v>
      </c>
      <c r="Z5083" t="s">
        <v>212</v>
      </c>
      <c r="AA5083" s="6">
        <v>12852.846630239201</v>
      </c>
      <c r="AB5083" s="6">
        <v>7530.3934310000004</v>
      </c>
      <c r="AC5083" s="6">
        <v>108.50953523136801</v>
      </c>
      <c r="AF5083" s="24" t="s">
        <v>10298</v>
      </c>
      <c r="AG5083" s="24" t="s">
        <v>212</v>
      </c>
      <c r="AH5083" s="25">
        <v>30862.716375952001</v>
      </c>
      <c r="AI5083" s="25">
        <v>24381.1186623596</v>
      </c>
      <c r="AJ5083" s="25">
        <v>64.608441129238201</v>
      </c>
    </row>
    <row r="5084" spans="25:36" x14ac:dyDescent="0.2">
      <c r="Y5084" t="s">
        <v>9625</v>
      </c>
      <c r="Z5084" t="s">
        <v>212</v>
      </c>
      <c r="AA5084" s="6">
        <v>12862.890692627299</v>
      </c>
      <c r="AB5084" s="6">
        <v>8608.4505945000001</v>
      </c>
      <c r="AC5084" s="6">
        <v>85.985727609962794</v>
      </c>
      <c r="AF5084" s="24" t="s">
        <v>10023</v>
      </c>
      <c r="AG5084" s="24" t="s">
        <v>212</v>
      </c>
      <c r="AH5084" s="25">
        <v>23913.070886414</v>
      </c>
      <c r="AI5084" s="25">
        <v>24565.1450611246</v>
      </c>
      <c r="AJ5084" s="25">
        <v>40.026654362554801</v>
      </c>
    </row>
    <row r="5085" spans="25:36" x14ac:dyDescent="0.2">
      <c r="Y5085" t="s">
        <v>9626</v>
      </c>
      <c r="Z5085" t="s">
        <v>274</v>
      </c>
      <c r="AA5085" s="6">
        <v>12866.438820379401</v>
      </c>
      <c r="AB5085" s="6">
        <v>9694.3794124920696</v>
      </c>
      <c r="AC5085" s="6">
        <v>94.876444848766894</v>
      </c>
      <c r="AF5085" s="24" t="s">
        <v>10257</v>
      </c>
      <c r="AG5085" s="24" t="s">
        <v>212</v>
      </c>
      <c r="AH5085" s="25">
        <v>32424.121750751699</v>
      </c>
      <c r="AI5085" s="25">
        <v>24574.9442996371</v>
      </c>
      <c r="AJ5085" s="25">
        <v>85.091855522617294</v>
      </c>
    </row>
    <row r="5086" spans="25:36" x14ac:dyDescent="0.2">
      <c r="Y5086" t="s">
        <v>9628</v>
      </c>
      <c r="Z5086" t="s">
        <v>212</v>
      </c>
      <c r="AA5086" s="6">
        <v>12872.685364270599</v>
      </c>
      <c r="AB5086" s="6">
        <v>11511.974418063999</v>
      </c>
      <c r="AC5086" s="6">
        <v>52.235786907646897</v>
      </c>
      <c r="AF5086" s="24" t="s">
        <v>119</v>
      </c>
      <c r="AG5086" s="24" t="s">
        <v>212</v>
      </c>
      <c r="AH5086" s="25">
        <v>35180.656325828299</v>
      </c>
      <c r="AI5086" s="25">
        <v>24602.775291306101</v>
      </c>
      <c r="AJ5086" s="25">
        <v>83.462915617405699</v>
      </c>
    </row>
    <row r="5087" spans="25:36" x14ac:dyDescent="0.2">
      <c r="Y5087" t="s">
        <v>9630</v>
      </c>
      <c r="Z5087" t="s">
        <v>212</v>
      </c>
      <c r="AA5087" s="6">
        <v>12879.2546700442</v>
      </c>
      <c r="AB5087" s="6">
        <v>14546.2038405859</v>
      </c>
      <c r="AC5087" s="6">
        <v>50.973559218566997</v>
      </c>
      <c r="AF5087" s="24" t="s">
        <v>10331</v>
      </c>
      <c r="AG5087" s="24" t="s">
        <v>212</v>
      </c>
      <c r="AH5087" s="25">
        <v>34885.996568226597</v>
      </c>
      <c r="AI5087" s="25">
        <v>25034.442457915698</v>
      </c>
      <c r="AJ5087" s="25">
        <v>90.024121390055299</v>
      </c>
    </row>
    <row r="5088" spans="25:36" x14ac:dyDescent="0.2">
      <c r="Y5088" t="s">
        <v>9632</v>
      </c>
      <c r="Z5088" t="s">
        <v>212</v>
      </c>
      <c r="AA5088" s="6">
        <v>12917.0666757238</v>
      </c>
      <c r="AB5088" s="6">
        <v>11022.5667981483</v>
      </c>
      <c r="AC5088" s="6">
        <v>72.419054485861096</v>
      </c>
      <c r="AF5088" s="24" t="s">
        <v>10384</v>
      </c>
      <c r="AG5088" s="24" t="s">
        <v>212</v>
      </c>
      <c r="AH5088" s="25">
        <v>99465.711684267706</v>
      </c>
      <c r="AI5088" s="25">
        <v>25075.497333763102</v>
      </c>
      <c r="AJ5088" s="25">
        <v>209.72270696377899</v>
      </c>
    </row>
    <row r="5089" spans="25:36" x14ac:dyDescent="0.2">
      <c r="Y5089" t="s">
        <v>9634</v>
      </c>
      <c r="Z5089" t="s">
        <v>212</v>
      </c>
      <c r="AA5089" s="6">
        <v>12918.5031058692</v>
      </c>
      <c r="AB5089" s="6">
        <v>6920</v>
      </c>
      <c r="AC5089" s="6">
        <v>119.154695058811</v>
      </c>
      <c r="AF5089" s="24" t="s">
        <v>10129</v>
      </c>
      <c r="AG5089" s="24" t="s">
        <v>212</v>
      </c>
      <c r="AH5089" s="25">
        <v>70524.5597387546</v>
      </c>
      <c r="AI5089" s="25">
        <v>25109.770250321999</v>
      </c>
      <c r="AJ5089" s="25">
        <v>177.63429351957299</v>
      </c>
    </row>
    <row r="5090" spans="25:36" x14ac:dyDescent="0.2">
      <c r="Y5090" t="s">
        <v>9636</v>
      </c>
      <c r="Z5090" t="s">
        <v>212</v>
      </c>
      <c r="AA5090" s="6">
        <v>12932.394245404699</v>
      </c>
      <c r="AB5090" s="6">
        <v>8851.8381552827905</v>
      </c>
      <c r="AC5090" s="6">
        <v>90.1394034037518</v>
      </c>
      <c r="AF5090" s="24" t="s">
        <v>10164</v>
      </c>
      <c r="AG5090" s="24" t="s">
        <v>212</v>
      </c>
      <c r="AH5090" s="25">
        <v>28856.079523214899</v>
      </c>
      <c r="AI5090" s="25">
        <v>25177.125707170399</v>
      </c>
      <c r="AJ5090" s="25">
        <v>63.2942429948463</v>
      </c>
    </row>
    <row r="5091" spans="25:36" x14ac:dyDescent="0.2">
      <c r="Y5091" t="s">
        <v>9638</v>
      </c>
      <c r="Z5091" t="s">
        <v>212</v>
      </c>
      <c r="AA5091" s="6">
        <v>12951.2972090967</v>
      </c>
      <c r="AB5091" s="6">
        <v>6423.0723385720703</v>
      </c>
      <c r="AC5091" s="6">
        <v>116.600363962375</v>
      </c>
      <c r="AF5091" s="24" t="s">
        <v>10439</v>
      </c>
      <c r="AG5091" s="24" t="s">
        <v>212</v>
      </c>
      <c r="AH5091" s="25">
        <v>73439.126728429095</v>
      </c>
      <c r="AI5091" s="25">
        <v>25214.6896637104</v>
      </c>
      <c r="AJ5091" s="25">
        <v>192.720208324608</v>
      </c>
    </row>
    <row r="5092" spans="25:36" x14ac:dyDescent="0.2">
      <c r="Y5092" t="s">
        <v>9640</v>
      </c>
      <c r="Z5092" t="s">
        <v>212</v>
      </c>
      <c r="AA5092" s="6">
        <v>13003.539758054199</v>
      </c>
      <c r="AB5092" s="6">
        <v>7430.1951655348503</v>
      </c>
      <c r="AC5092" s="6">
        <v>103.53613571747201</v>
      </c>
      <c r="AF5092" s="24" t="s">
        <v>10120</v>
      </c>
      <c r="AG5092" s="24" t="s">
        <v>212</v>
      </c>
      <c r="AH5092" s="25">
        <v>27947.868363518101</v>
      </c>
      <c r="AI5092" s="25">
        <v>25418.505652445601</v>
      </c>
      <c r="AJ5092" s="25">
        <v>65.717006406267103</v>
      </c>
    </row>
    <row r="5093" spans="25:36" x14ac:dyDescent="0.2">
      <c r="Y5093" t="s">
        <v>9642</v>
      </c>
      <c r="Z5093" t="s">
        <v>212</v>
      </c>
      <c r="AA5093" s="6">
        <v>13093.7909384577</v>
      </c>
      <c r="AB5093" s="6">
        <v>9641.7225324103692</v>
      </c>
      <c r="AC5093" s="6">
        <v>84.748350883203699</v>
      </c>
      <c r="AF5093" s="24" t="s">
        <v>10335</v>
      </c>
      <c r="AG5093" s="24" t="s">
        <v>212</v>
      </c>
      <c r="AH5093" s="25">
        <v>50898.167504118799</v>
      </c>
      <c r="AI5093" s="25">
        <v>25693</v>
      </c>
      <c r="AJ5093" s="25">
        <v>116.090270592842</v>
      </c>
    </row>
    <row r="5094" spans="25:36" x14ac:dyDescent="0.2">
      <c r="Y5094" t="s">
        <v>9644</v>
      </c>
      <c r="Z5094" t="s">
        <v>212</v>
      </c>
      <c r="AA5094" s="6">
        <v>13135.3451226084</v>
      </c>
      <c r="AB5094" s="6">
        <v>10926.9098623227</v>
      </c>
      <c r="AC5094" s="6">
        <v>126.289087574902</v>
      </c>
      <c r="AF5094" s="24" t="s">
        <v>10203</v>
      </c>
      <c r="AG5094" s="24" t="s">
        <v>212</v>
      </c>
      <c r="AH5094" s="25">
        <v>25593.4094774074</v>
      </c>
      <c r="AI5094" s="25">
        <v>25729.135886772499</v>
      </c>
      <c r="AJ5094" s="25">
        <v>45.521049894095398</v>
      </c>
    </row>
    <row r="5095" spans="25:36" x14ac:dyDescent="0.2">
      <c r="Y5095" t="s">
        <v>9646</v>
      </c>
      <c r="Z5095" t="s">
        <v>212</v>
      </c>
      <c r="AA5095" s="6">
        <v>13148.895951054201</v>
      </c>
      <c r="AB5095" s="6">
        <v>7933.9546554761</v>
      </c>
      <c r="AC5095" s="6">
        <v>115.150298592437</v>
      </c>
      <c r="AF5095" s="24" t="s">
        <v>10043</v>
      </c>
      <c r="AG5095" s="24" t="s">
        <v>212</v>
      </c>
      <c r="AH5095" s="25">
        <v>28065.5246934467</v>
      </c>
      <c r="AI5095" s="25">
        <v>25752.165623407102</v>
      </c>
      <c r="AJ5095" s="25">
        <v>48.914378755743698</v>
      </c>
    </row>
    <row r="5096" spans="25:36" x14ac:dyDescent="0.2">
      <c r="Y5096" t="s">
        <v>9648</v>
      </c>
      <c r="Z5096" t="s">
        <v>212</v>
      </c>
      <c r="AA5096" s="6">
        <v>13150.5145159974</v>
      </c>
      <c r="AB5096" s="6">
        <v>11598.485539731</v>
      </c>
      <c r="AC5096" s="6">
        <v>83.150724212163496</v>
      </c>
      <c r="AF5096" s="24" t="s">
        <v>10060</v>
      </c>
      <c r="AG5096" s="24" t="s">
        <v>212</v>
      </c>
      <c r="AH5096" s="25">
        <v>30402.6489253121</v>
      </c>
      <c r="AI5096" s="25">
        <v>25872.369855453999</v>
      </c>
      <c r="AJ5096" s="25">
        <v>78.971032531924095</v>
      </c>
    </row>
    <row r="5097" spans="25:36" x14ac:dyDescent="0.2">
      <c r="Y5097" t="s">
        <v>9650</v>
      </c>
      <c r="Z5097" t="s">
        <v>212</v>
      </c>
      <c r="AA5097" s="6">
        <v>13174.047888822201</v>
      </c>
      <c r="AB5097" s="6">
        <v>8620.4912178514205</v>
      </c>
      <c r="AC5097" s="6">
        <v>86.218341281490495</v>
      </c>
      <c r="AF5097" s="24" t="s">
        <v>10111</v>
      </c>
      <c r="AG5097" s="24" t="s">
        <v>212</v>
      </c>
      <c r="AH5097" s="25">
        <v>24543.373336695098</v>
      </c>
      <c r="AI5097" s="25">
        <v>25993.672484521099</v>
      </c>
      <c r="AJ5097" s="25">
        <v>43.6186367508163</v>
      </c>
    </row>
    <row r="5098" spans="25:36" x14ac:dyDescent="0.2">
      <c r="Y5098" t="s">
        <v>9652</v>
      </c>
      <c r="Z5098" t="s">
        <v>212</v>
      </c>
      <c r="AA5098" s="6">
        <v>13181.573179692199</v>
      </c>
      <c r="AB5098" s="6">
        <v>13256.003967237501</v>
      </c>
      <c r="AC5098" s="6">
        <v>84.277790814550798</v>
      </c>
      <c r="AF5098" s="24" t="s">
        <v>9763</v>
      </c>
      <c r="AG5098" s="24" t="s">
        <v>212</v>
      </c>
      <c r="AH5098" s="25">
        <v>22219.357468669401</v>
      </c>
      <c r="AI5098" s="25">
        <v>26175.496001293399</v>
      </c>
      <c r="AJ5098" s="25">
        <v>51.759994696608302</v>
      </c>
    </row>
    <row r="5099" spans="25:36" x14ac:dyDescent="0.2">
      <c r="Y5099" t="s">
        <v>9654</v>
      </c>
      <c r="Z5099" t="s">
        <v>212</v>
      </c>
      <c r="AA5099" s="6">
        <v>13186.5424476928</v>
      </c>
      <c r="AB5099" s="6">
        <v>9580.1366707233592</v>
      </c>
      <c r="AC5099" s="6">
        <v>81.221989830755305</v>
      </c>
      <c r="AF5099" s="24" t="s">
        <v>10227</v>
      </c>
      <c r="AG5099" s="24" t="s">
        <v>212</v>
      </c>
      <c r="AH5099" s="25">
        <v>35863.119606650798</v>
      </c>
      <c r="AI5099" s="25">
        <v>26181.798914963802</v>
      </c>
      <c r="AJ5099" s="25">
        <v>98.057284289985802</v>
      </c>
    </row>
    <row r="5100" spans="25:36" x14ac:dyDescent="0.2">
      <c r="Y5100" t="s">
        <v>9656</v>
      </c>
      <c r="Z5100" t="s">
        <v>212</v>
      </c>
      <c r="AA5100" s="6">
        <v>13193.3345105808</v>
      </c>
      <c r="AB5100" s="6">
        <v>6918.0694503289096</v>
      </c>
      <c r="AC5100" s="6">
        <v>77.432115065282701</v>
      </c>
      <c r="AF5100" s="24" t="s">
        <v>10198</v>
      </c>
      <c r="AG5100" s="24" t="s">
        <v>212</v>
      </c>
      <c r="AH5100" s="25">
        <v>25869.112567304201</v>
      </c>
      <c r="AI5100" s="25">
        <v>26200.141392137299</v>
      </c>
      <c r="AJ5100" s="25">
        <v>62.688670599392601</v>
      </c>
    </row>
    <row r="5101" spans="25:36" x14ac:dyDescent="0.2">
      <c r="Y5101" t="s">
        <v>9658</v>
      </c>
      <c r="Z5101" t="s">
        <v>212</v>
      </c>
      <c r="AA5101" s="6">
        <v>13195.8354710813</v>
      </c>
      <c r="AB5101" s="6">
        <v>9661.1489108896694</v>
      </c>
      <c r="AC5101" s="6">
        <v>81.482571094199898</v>
      </c>
      <c r="AF5101" s="24" t="s">
        <v>10177</v>
      </c>
      <c r="AG5101" s="24" t="s">
        <v>212</v>
      </c>
      <c r="AH5101" s="25">
        <v>35400.011454879503</v>
      </c>
      <c r="AI5101" s="25">
        <v>26222.6821312334</v>
      </c>
      <c r="AJ5101" s="25">
        <v>81.510487229836102</v>
      </c>
    </row>
    <row r="5102" spans="25:36" x14ac:dyDescent="0.2">
      <c r="Y5102" t="s">
        <v>9660</v>
      </c>
      <c r="Z5102" t="s">
        <v>212</v>
      </c>
      <c r="AA5102" s="6">
        <v>13226.757540086999</v>
      </c>
      <c r="AB5102" s="6">
        <v>7372.0706355582897</v>
      </c>
      <c r="AC5102" s="6">
        <v>165.70528389562099</v>
      </c>
      <c r="AF5102" s="24" t="s">
        <v>10053</v>
      </c>
      <c r="AG5102" s="24" t="s">
        <v>212</v>
      </c>
      <c r="AH5102" s="25">
        <v>27979.851292714098</v>
      </c>
      <c r="AI5102" s="25">
        <v>26393.490521361098</v>
      </c>
      <c r="AJ5102" s="25">
        <v>46.309170077526502</v>
      </c>
    </row>
    <row r="5103" spans="25:36" x14ac:dyDescent="0.2">
      <c r="Y5103" t="s">
        <v>9662</v>
      </c>
      <c r="Z5103" t="s">
        <v>212</v>
      </c>
      <c r="AA5103" s="6">
        <v>13339.1744755462</v>
      </c>
      <c r="AB5103" s="6">
        <v>12417.398499999999</v>
      </c>
      <c r="AC5103" s="6">
        <v>59.067051827021601</v>
      </c>
      <c r="AF5103" s="24" t="s">
        <v>10170</v>
      </c>
      <c r="AG5103" s="24" t="s">
        <v>212</v>
      </c>
      <c r="AH5103" s="25">
        <v>28454.250888836501</v>
      </c>
      <c r="AI5103" s="25">
        <v>26399.321606592501</v>
      </c>
      <c r="AJ5103" s="25">
        <v>66.636534625625899</v>
      </c>
    </row>
    <row r="5104" spans="25:36" x14ac:dyDescent="0.2">
      <c r="Y5104" t="s">
        <v>9664</v>
      </c>
      <c r="Z5104" t="s">
        <v>212</v>
      </c>
      <c r="AA5104" s="6">
        <v>13392.1068850636</v>
      </c>
      <c r="AB5104" s="6">
        <v>7195.7716298140704</v>
      </c>
      <c r="AC5104" s="6">
        <v>91.655205802175502</v>
      </c>
      <c r="AF5104" s="24" t="s">
        <v>10253</v>
      </c>
      <c r="AG5104" s="24" t="s">
        <v>212</v>
      </c>
      <c r="AH5104" s="25">
        <v>27985.711473205902</v>
      </c>
      <c r="AI5104" s="25">
        <v>26404.951409244601</v>
      </c>
      <c r="AJ5104" s="25">
        <v>45.4459211933235</v>
      </c>
    </row>
    <row r="5105" spans="25:36" x14ac:dyDescent="0.2">
      <c r="Y5105" t="s">
        <v>9666</v>
      </c>
      <c r="Z5105" t="s">
        <v>212</v>
      </c>
      <c r="AA5105" s="6">
        <v>13423.9225085051</v>
      </c>
      <c r="AB5105" s="6">
        <v>9174.1277187170908</v>
      </c>
      <c r="AC5105" s="6">
        <v>66.048607443813907</v>
      </c>
      <c r="AF5105" s="24" t="s">
        <v>10274</v>
      </c>
      <c r="AG5105" s="24" t="s">
        <v>212</v>
      </c>
      <c r="AH5105" s="25">
        <v>25403.071196594599</v>
      </c>
      <c r="AI5105" s="25">
        <v>26491.256582901999</v>
      </c>
      <c r="AJ5105" s="25">
        <v>60.644042569091603</v>
      </c>
    </row>
    <row r="5106" spans="25:36" x14ac:dyDescent="0.2">
      <c r="Y5106" t="s">
        <v>9668</v>
      </c>
      <c r="Z5106" t="s">
        <v>212</v>
      </c>
      <c r="AA5106" s="6">
        <v>13466.285737660701</v>
      </c>
      <c r="AB5106" s="6">
        <v>7565.5744385259704</v>
      </c>
      <c r="AC5106" s="6">
        <v>108.600951633693</v>
      </c>
      <c r="AF5106" s="24" t="s">
        <v>10352</v>
      </c>
      <c r="AG5106" s="24" t="s">
        <v>212</v>
      </c>
      <c r="AH5106" s="25">
        <v>36769.507306300402</v>
      </c>
      <c r="AI5106" s="25">
        <v>26501.662025256701</v>
      </c>
      <c r="AJ5106" s="25">
        <v>103.81230145038801</v>
      </c>
    </row>
    <row r="5107" spans="25:36" x14ac:dyDescent="0.2">
      <c r="Y5107" t="s">
        <v>9670</v>
      </c>
      <c r="Z5107" t="s">
        <v>212</v>
      </c>
      <c r="AA5107" s="6">
        <v>13556.8319251954</v>
      </c>
      <c r="AB5107" s="6">
        <v>9491</v>
      </c>
      <c r="AC5107" s="6">
        <v>81.6668426922907</v>
      </c>
      <c r="AF5107" s="24" t="s">
        <v>10282</v>
      </c>
      <c r="AG5107" s="24" t="s">
        <v>212</v>
      </c>
      <c r="AH5107" s="25">
        <v>48430.642755030101</v>
      </c>
      <c r="AI5107" s="25">
        <v>26554.863284883701</v>
      </c>
      <c r="AJ5107" s="25">
        <v>125.78672686199</v>
      </c>
    </row>
    <row r="5108" spans="25:36" x14ac:dyDescent="0.2">
      <c r="Y5108" t="s">
        <v>9672</v>
      </c>
      <c r="Z5108" t="s">
        <v>212</v>
      </c>
      <c r="AA5108" s="6">
        <v>13577.685935904499</v>
      </c>
      <c r="AB5108" s="6">
        <v>2820</v>
      </c>
      <c r="AC5108" s="6">
        <v>170.26186016029101</v>
      </c>
      <c r="AF5108" s="24" t="s">
        <v>10243</v>
      </c>
      <c r="AG5108" s="24" t="s">
        <v>212</v>
      </c>
      <c r="AH5108" s="25">
        <v>36221.302913944397</v>
      </c>
      <c r="AI5108" s="25">
        <v>26664.735071413201</v>
      </c>
      <c r="AJ5108" s="25">
        <v>68.722508755322494</v>
      </c>
    </row>
    <row r="5109" spans="25:36" x14ac:dyDescent="0.2">
      <c r="Y5109" t="s">
        <v>9674</v>
      </c>
      <c r="Z5109" t="s">
        <v>212</v>
      </c>
      <c r="AA5109" s="6">
        <v>13600.9021570478</v>
      </c>
      <c r="AB5109" s="6">
        <v>11494.7055056433</v>
      </c>
      <c r="AC5109" s="6">
        <v>72.297647912209996</v>
      </c>
      <c r="AF5109" s="24" t="s">
        <v>10185</v>
      </c>
      <c r="AG5109" s="24" t="s">
        <v>212</v>
      </c>
      <c r="AH5109" s="25">
        <v>26775.6765389436</v>
      </c>
      <c r="AI5109" s="25">
        <v>26713.887829097999</v>
      </c>
      <c r="AJ5109" s="25">
        <v>47.790667657186802</v>
      </c>
    </row>
    <row r="5110" spans="25:36" x14ac:dyDescent="0.2">
      <c r="Y5110" t="s">
        <v>9676</v>
      </c>
      <c r="Z5110" t="s">
        <v>212</v>
      </c>
      <c r="AA5110" s="6">
        <v>13607.8890812228</v>
      </c>
      <c r="AB5110" s="6">
        <v>5775.3524329793399</v>
      </c>
      <c r="AC5110" s="6">
        <v>128.85978804387801</v>
      </c>
      <c r="AF5110" s="24" t="s">
        <v>10300</v>
      </c>
      <c r="AG5110" s="24" t="s">
        <v>212</v>
      </c>
      <c r="AH5110" s="25">
        <v>63497.318825752103</v>
      </c>
      <c r="AI5110" s="25">
        <v>26822.498960111701</v>
      </c>
      <c r="AJ5110" s="25">
        <v>126.16444475158001</v>
      </c>
    </row>
    <row r="5111" spans="25:36" x14ac:dyDescent="0.2">
      <c r="Y5111" t="s">
        <v>9678</v>
      </c>
      <c r="Z5111" t="s">
        <v>212</v>
      </c>
      <c r="AA5111" s="6">
        <v>13670.8546978823</v>
      </c>
      <c r="AB5111" s="6">
        <v>8176.8814463422304</v>
      </c>
      <c r="AC5111" s="6">
        <v>102.074998331674</v>
      </c>
      <c r="AF5111" s="24" t="s">
        <v>10074</v>
      </c>
      <c r="AG5111" s="24" t="s">
        <v>212</v>
      </c>
      <c r="AH5111" s="25">
        <v>24632.407516109</v>
      </c>
      <c r="AI5111" s="25">
        <v>26862.524458578599</v>
      </c>
      <c r="AJ5111" s="25">
        <v>46.888324388031997</v>
      </c>
    </row>
    <row r="5112" spans="25:36" x14ac:dyDescent="0.2">
      <c r="Y5112" t="s">
        <v>9680</v>
      </c>
      <c r="Z5112" t="s">
        <v>212</v>
      </c>
      <c r="AA5112" s="6">
        <v>13692.818100607299</v>
      </c>
      <c r="AB5112" s="6">
        <v>5883.9042820779096</v>
      </c>
      <c r="AC5112" s="6">
        <v>121.306990698596</v>
      </c>
      <c r="AF5112" s="24" t="s">
        <v>10084</v>
      </c>
      <c r="AG5112" s="24" t="s">
        <v>212</v>
      </c>
      <c r="AH5112" s="25">
        <v>26806.921631759</v>
      </c>
      <c r="AI5112" s="25">
        <v>26936.923801798501</v>
      </c>
      <c r="AJ5112" s="25">
        <v>38.710501245288299</v>
      </c>
    </row>
    <row r="5113" spans="25:36" x14ac:dyDescent="0.2">
      <c r="Y5113" t="s">
        <v>9682</v>
      </c>
      <c r="Z5113" t="s">
        <v>212</v>
      </c>
      <c r="AA5113" s="6">
        <v>13710.832696432401</v>
      </c>
      <c r="AB5113" s="6">
        <v>11033.5592820396</v>
      </c>
      <c r="AC5113" s="6">
        <v>109.586038990704</v>
      </c>
      <c r="AF5113" s="24" t="s">
        <v>10261</v>
      </c>
      <c r="AG5113" s="24" t="s">
        <v>212</v>
      </c>
      <c r="AH5113" s="25">
        <v>27814.584971972799</v>
      </c>
      <c r="AI5113" s="25">
        <v>27214.088311379899</v>
      </c>
      <c r="AJ5113" s="25">
        <v>34.816079605273401</v>
      </c>
    </row>
    <row r="5114" spans="25:36" x14ac:dyDescent="0.2">
      <c r="Y5114" t="s">
        <v>9684</v>
      </c>
      <c r="Z5114" t="s">
        <v>212</v>
      </c>
      <c r="AA5114" s="6">
        <v>13738.349805191199</v>
      </c>
      <c r="AB5114" s="6">
        <v>15068.523318545</v>
      </c>
      <c r="AC5114" s="6">
        <v>50.398447435837397</v>
      </c>
      <c r="AF5114" s="24" t="s">
        <v>25</v>
      </c>
      <c r="AG5114" s="24" t="s">
        <v>212</v>
      </c>
      <c r="AH5114" s="25">
        <v>45213.4471050824</v>
      </c>
      <c r="AI5114" s="25">
        <v>27232.498318309201</v>
      </c>
      <c r="AJ5114" s="25">
        <v>118.53152980958799</v>
      </c>
    </row>
    <row r="5115" spans="25:36" x14ac:dyDescent="0.2">
      <c r="Y5115" t="s">
        <v>9685</v>
      </c>
      <c r="Z5115" t="s">
        <v>212</v>
      </c>
      <c r="AA5115" s="6">
        <v>13913.806582471199</v>
      </c>
      <c r="AB5115" s="6">
        <v>1577.8583973325999</v>
      </c>
      <c r="AC5115" s="6">
        <v>328.74594921493298</v>
      </c>
      <c r="AF5115" s="24" t="s">
        <v>10080</v>
      </c>
      <c r="AG5115" s="24" t="s">
        <v>212</v>
      </c>
      <c r="AH5115" s="25">
        <v>26232.5460159996</v>
      </c>
      <c r="AI5115" s="25">
        <v>27272.954897451</v>
      </c>
      <c r="AJ5115" s="25">
        <v>51.931725725199797</v>
      </c>
    </row>
    <row r="5116" spans="25:36" x14ac:dyDescent="0.2">
      <c r="Y5116" t="s">
        <v>9687</v>
      </c>
      <c r="Z5116" t="s">
        <v>212</v>
      </c>
      <c r="AA5116" s="6">
        <v>13913.879812274799</v>
      </c>
      <c r="AB5116" s="6">
        <v>12500</v>
      </c>
      <c r="AC5116" s="6">
        <v>84.8826309779421</v>
      </c>
      <c r="AF5116" s="24" t="s">
        <v>10139</v>
      </c>
      <c r="AG5116" s="24" t="s">
        <v>212</v>
      </c>
      <c r="AH5116" s="25">
        <v>36283.709859576498</v>
      </c>
      <c r="AI5116" s="25">
        <v>27336.485762486602</v>
      </c>
      <c r="AJ5116" s="25">
        <v>116.436984478112</v>
      </c>
    </row>
    <row r="5117" spans="25:36" x14ac:dyDescent="0.2">
      <c r="Y5117" t="s">
        <v>9689</v>
      </c>
      <c r="Z5117" t="s">
        <v>212</v>
      </c>
      <c r="AA5117" s="6">
        <v>13917.060834772201</v>
      </c>
      <c r="AB5117" s="6">
        <v>11055.166445000001</v>
      </c>
      <c r="AC5117" s="6">
        <v>81.394133215894399</v>
      </c>
      <c r="AF5117" s="24" t="s">
        <v>10114</v>
      </c>
      <c r="AG5117" s="24" t="s">
        <v>212</v>
      </c>
      <c r="AH5117" s="25">
        <v>29533.517447254901</v>
      </c>
      <c r="AI5117" s="25">
        <v>27447.292936723301</v>
      </c>
      <c r="AJ5117" s="25">
        <v>57.125606394272197</v>
      </c>
    </row>
    <row r="5118" spans="25:36" x14ac:dyDescent="0.2">
      <c r="Y5118" t="s">
        <v>9691</v>
      </c>
      <c r="Z5118" t="s">
        <v>212</v>
      </c>
      <c r="AA5118" s="6">
        <v>13935.974382215099</v>
      </c>
      <c r="AB5118" s="6">
        <v>8331.5223139999998</v>
      </c>
      <c r="AC5118" s="6">
        <v>107.87200832483001</v>
      </c>
      <c r="AF5118" s="24" t="s">
        <v>10427</v>
      </c>
      <c r="AG5118" s="24" t="s">
        <v>212</v>
      </c>
      <c r="AH5118" s="25">
        <v>31843.457697611699</v>
      </c>
      <c r="AI5118" s="25">
        <v>27549.299326979199</v>
      </c>
      <c r="AJ5118" s="25">
        <v>106.980557736132</v>
      </c>
    </row>
    <row r="5119" spans="25:36" x14ac:dyDescent="0.2">
      <c r="Y5119" t="s">
        <v>9693</v>
      </c>
      <c r="Z5119" t="s">
        <v>212</v>
      </c>
      <c r="AA5119" s="6">
        <v>13988.7007095401</v>
      </c>
      <c r="AB5119" s="6">
        <v>10585</v>
      </c>
      <c r="AC5119" s="6">
        <v>73.632659734678597</v>
      </c>
      <c r="AF5119" s="24" t="s">
        <v>43</v>
      </c>
      <c r="AG5119" s="24" t="s">
        <v>212</v>
      </c>
      <c r="AH5119" s="25">
        <v>51004.5214402657</v>
      </c>
      <c r="AI5119" s="25">
        <v>27593.960758661899</v>
      </c>
      <c r="AJ5119" s="25">
        <v>110.040379971991</v>
      </c>
    </row>
    <row r="5120" spans="25:36" x14ac:dyDescent="0.2">
      <c r="Y5120" t="s">
        <v>9695</v>
      </c>
      <c r="Z5120" t="s">
        <v>212</v>
      </c>
      <c r="AA5120" s="6">
        <v>14011.0060287792</v>
      </c>
      <c r="AB5120" s="6">
        <v>14377.6361495336</v>
      </c>
      <c r="AC5120" s="6">
        <v>56.937034752288596</v>
      </c>
      <c r="AF5120" s="24" t="s">
        <v>10230</v>
      </c>
      <c r="AG5120" s="24" t="s">
        <v>212</v>
      </c>
      <c r="AH5120" s="25">
        <v>27938.064064132701</v>
      </c>
      <c r="AI5120" s="25">
        <v>27804.376976769599</v>
      </c>
      <c r="AJ5120" s="25">
        <v>54.968895755615399</v>
      </c>
    </row>
    <row r="5121" spans="25:36" x14ac:dyDescent="0.2">
      <c r="Y5121" t="s">
        <v>9697</v>
      </c>
      <c r="Z5121" t="s">
        <v>212</v>
      </c>
      <c r="AA5121" s="6">
        <v>14126.9906169114</v>
      </c>
      <c r="AB5121" s="6">
        <v>12944.647936433699</v>
      </c>
      <c r="AC5121" s="6">
        <v>74.739476701428401</v>
      </c>
      <c r="AF5121" s="24" t="s">
        <v>10460</v>
      </c>
      <c r="AG5121" s="24" t="s">
        <v>212</v>
      </c>
      <c r="AH5121" s="25">
        <v>70082.387251371096</v>
      </c>
      <c r="AI5121" s="25">
        <v>27874.862860000001</v>
      </c>
      <c r="AJ5121" s="25">
        <v>165.94944934823999</v>
      </c>
    </row>
    <row r="5122" spans="25:36" x14ac:dyDescent="0.2">
      <c r="Y5122" t="s">
        <v>9699</v>
      </c>
      <c r="Z5122" t="s">
        <v>212</v>
      </c>
      <c r="AA5122" s="6">
        <v>14222.8946117577</v>
      </c>
      <c r="AB5122" s="6">
        <v>13379.5117223835</v>
      </c>
      <c r="AC5122" s="6">
        <v>74.004841094855195</v>
      </c>
      <c r="AF5122" s="24" t="s">
        <v>10473</v>
      </c>
      <c r="AG5122" s="24" t="s">
        <v>212</v>
      </c>
      <c r="AH5122" s="25">
        <v>46916.3227314994</v>
      </c>
      <c r="AI5122" s="25">
        <v>27970.320408441599</v>
      </c>
      <c r="AJ5122" s="25">
        <v>126.166970327619</v>
      </c>
    </row>
    <row r="5123" spans="25:36" x14ac:dyDescent="0.2">
      <c r="Y5123" t="s">
        <v>9701</v>
      </c>
      <c r="Z5123" t="s">
        <v>212</v>
      </c>
      <c r="AA5123" s="6">
        <v>14314.9483027964</v>
      </c>
      <c r="AB5123" s="6">
        <v>8865.5139868655097</v>
      </c>
      <c r="AC5123" s="6">
        <v>99.265336761721201</v>
      </c>
      <c r="AF5123" s="24" t="s">
        <v>10315</v>
      </c>
      <c r="AG5123" s="24" t="s">
        <v>212</v>
      </c>
      <c r="AH5123" s="25">
        <v>25119.0076567617</v>
      </c>
      <c r="AI5123" s="25">
        <v>27994.346350348998</v>
      </c>
      <c r="AJ5123" s="25">
        <v>43.027117985243102</v>
      </c>
    </row>
    <row r="5124" spans="25:36" x14ac:dyDescent="0.2">
      <c r="Y5124" t="s">
        <v>9703</v>
      </c>
      <c r="Z5124" t="s">
        <v>212</v>
      </c>
      <c r="AA5124" s="6">
        <v>14315.8042655266</v>
      </c>
      <c r="AB5124" s="6">
        <v>12236.7644265656</v>
      </c>
      <c r="AC5124" s="6">
        <v>69.362801792641804</v>
      </c>
      <c r="AF5124" s="24" t="s">
        <v>10284</v>
      </c>
      <c r="AG5124" s="24" t="s">
        <v>212</v>
      </c>
      <c r="AH5124" s="25">
        <v>30781.8164867503</v>
      </c>
      <c r="AI5124" s="25">
        <v>28010.4816225752</v>
      </c>
      <c r="AJ5124" s="25">
        <v>41.2125086343992</v>
      </c>
    </row>
    <row r="5125" spans="25:36" x14ac:dyDescent="0.2">
      <c r="Y5125" t="s">
        <v>9705</v>
      </c>
      <c r="Z5125" t="s">
        <v>212</v>
      </c>
      <c r="AA5125" s="6">
        <v>14326.443230728401</v>
      </c>
      <c r="AB5125" s="6">
        <v>5002.6856272433997</v>
      </c>
      <c r="AC5125" s="6">
        <v>144.530318634319</v>
      </c>
      <c r="AF5125" s="24" t="s">
        <v>10107</v>
      </c>
      <c r="AG5125" s="24" t="s">
        <v>212</v>
      </c>
      <c r="AH5125" s="25">
        <v>29145.076055560901</v>
      </c>
      <c r="AI5125" s="25">
        <v>28050.3228928975</v>
      </c>
      <c r="AJ5125" s="25">
        <v>49.076647753715399</v>
      </c>
    </row>
    <row r="5126" spans="25:36" x14ac:dyDescent="0.2">
      <c r="Y5126" t="s">
        <v>9707</v>
      </c>
      <c r="Z5126" t="s">
        <v>212</v>
      </c>
      <c r="AA5126" s="6">
        <v>14381.412002299299</v>
      </c>
      <c r="AB5126" s="6">
        <v>13205.7893949146</v>
      </c>
      <c r="AC5126" s="6">
        <v>69.498033108865698</v>
      </c>
      <c r="AF5126" s="24" t="s">
        <v>10344</v>
      </c>
      <c r="AG5126" s="24" t="s">
        <v>212</v>
      </c>
      <c r="AH5126" s="25">
        <v>57364.446467698297</v>
      </c>
      <c r="AI5126" s="25">
        <v>28069</v>
      </c>
      <c r="AJ5126" s="25">
        <v>96.526696858028998</v>
      </c>
    </row>
    <row r="5127" spans="25:36" x14ac:dyDescent="0.2">
      <c r="Y5127" t="s">
        <v>9709</v>
      </c>
      <c r="Z5127" t="s">
        <v>212</v>
      </c>
      <c r="AA5127" s="6">
        <v>14383.300528821001</v>
      </c>
      <c r="AB5127" s="6">
        <v>12429.4056192429</v>
      </c>
      <c r="AC5127" s="6">
        <v>72.818787734290794</v>
      </c>
      <c r="AF5127" s="24" t="s">
        <v>10090</v>
      </c>
      <c r="AG5127" s="24" t="s">
        <v>212</v>
      </c>
      <c r="AH5127" s="25">
        <v>29940.448596009999</v>
      </c>
      <c r="AI5127" s="25">
        <v>28080.804135173799</v>
      </c>
      <c r="AJ5127" s="25">
        <v>65.147993468381799</v>
      </c>
    </row>
    <row r="5128" spans="25:36" x14ac:dyDescent="0.2">
      <c r="Y5128" t="s">
        <v>9711</v>
      </c>
      <c r="Z5128" t="s">
        <v>212</v>
      </c>
      <c r="AA5128" s="6">
        <v>14400.2081187242</v>
      </c>
      <c r="AB5128" s="6">
        <v>13057.1370545307</v>
      </c>
      <c r="AC5128" s="6">
        <v>65.678272601133102</v>
      </c>
      <c r="AF5128" s="24" t="s">
        <v>10269</v>
      </c>
      <c r="AG5128" s="24" t="s">
        <v>212</v>
      </c>
      <c r="AH5128" s="25">
        <v>29056.050797407999</v>
      </c>
      <c r="AI5128" s="25">
        <v>28107.189229293501</v>
      </c>
      <c r="AJ5128" s="25">
        <v>45.593052265335103</v>
      </c>
    </row>
    <row r="5129" spans="25:36" x14ac:dyDescent="0.2">
      <c r="Y5129" t="s">
        <v>9713</v>
      </c>
      <c r="Z5129" t="s">
        <v>212</v>
      </c>
      <c r="AA5129" s="6">
        <v>14407.672243704001</v>
      </c>
      <c r="AB5129" s="6">
        <v>8170.4465048676302</v>
      </c>
      <c r="AC5129" s="6">
        <v>147.04598127096699</v>
      </c>
      <c r="AF5129" s="24" t="s">
        <v>21</v>
      </c>
      <c r="AG5129" s="24" t="s">
        <v>212</v>
      </c>
      <c r="AH5129" s="25">
        <v>58515.322917074802</v>
      </c>
      <c r="AI5129" s="25">
        <v>28109.2748535633</v>
      </c>
      <c r="AJ5129" s="25">
        <v>104.53597638724</v>
      </c>
    </row>
    <row r="5130" spans="25:36" x14ac:dyDescent="0.2">
      <c r="Y5130" t="s">
        <v>9715</v>
      </c>
      <c r="Z5130" t="s">
        <v>212</v>
      </c>
      <c r="AA5130" s="6">
        <v>14461.1610309518</v>
      </c>
      <c r="AB5130" s="6">
        <v>10678.299779999999</v>
      </c>
      <c r="AC5130" s="6">
        <v>70.312662071827702</v>
      </c>
      <c r="AF5130" s="24" t="s">
        <v>4447</v>
      </c>
      <c r="AG5130" s="24" t="s">
        <v>212</v>
      </c>
      <c r="AH5130" s="25">
        <v>28336.4461436581</v>
      </c>
      <c r="AI5130" s="25">
        <v>28336.4461436581</v>
      </c>
      <c r="AJ5130" s="25"/>
    </row>
    <row r="5131" spans="25:36" x14ac:dyDescent="0.2">
      <c r="Y5131" t="s">
        <v>9717</v>
      </c>
      <c r="Z5131" t="s">
        <v>212</v>
      </c>
      <c r="AA5131" s="6">
        <v>14467.820632716001</v>
      </c>
      <c r="AB5131" s="6">
        <v>3310.38013770525</v>
      </c>
      <c r="AC5131" s="6">
        <v>140.53496319894899</v>
      </c>
      <c r="AF5131" s="24" t="s">
        <v>10146</v>
      </c>
      <c r="AG5131" s="24" t="s">
        <v>212</v>
      </c>
      <c r="AH5131" s="25">
        <v>27653.707424451499</v>
      </c>
      <c r="AI5131" s="25">
        <v>28378.494306404598</v>
      </c>
      <c r="AJ5131" s="25">
        <v>34.875981531430298</v>
      </c>
    </row>
    <row r="5132" spans="25:36" x14ac:dyDescent="0.2">
      <c r="Y5132" t="s">
        <v>9719</v>
      </c>
      <c r="Z5132" t="s">
        <v>212</v>
      </c>
      <c r="AA5132" s="6">
        <v>14504.3923620675</v>
      </c>
      <c r="AB5132" s="6">
        <v>2179.8757670744799</v>
      </c>
      <c r="AC5132" s="6">
        <v>145.41899836736499</v>
      </c>
      <c r="AF5132" s="24" t="s">
        <v>10082</v>
      </c>
      <c r="AG5132" s="24" t="s">
        <v>212</v>
      </c>
      <c r="AH5132" s="25">
        <v>30349.4572670573</v>
      </c>
      <c r="AI5132" s="25">
        <v>28577.085650000001</v>
      </c>
      <c r="AJ5132" s="25">
        <v>66.195647251767596</v>
      </c>
    </row>
    <row r="5133" spans="25:36" x14ac:dyDescent="0.2">
      <c r="Y5133" t="s">
        <v>9721</v>
      </c>
      <c r="Z5133" t="s">
        <v>212</v>
      </c>
      <c r="AA5133" s="6">
        <v>14571.7392009711</v>
      </c>
      <c r="AB5133" s="6">
        <v>10031.2067918965</v>
      </c>
      <c r="AC5133" s="6">
        <v>94.327453994407904</v>
      </c>
      <c r="AF5133" s="24" t="s">
        <v>10415</v>
      </c>
      <c r="AG5133" s="24" t="s">
        <v>212</v>
      </c>
      <c r="AH5133" s="25">
        <v>38044.505883434402</v>
      </c>
      <c r="AI5133" s="25">
        <v>28717.856519722802</v>
      </c>
      <c r="AJ5133" s="25">
        <v>97.6307153746571</v>
      </c>
    </row>
    <row r="5134" spans="25:36" x14ac:dyDescent="0.2">
      <c r="Y5134" t="s">
        <v>9723</v>
      </c>
      <c r="Z5134" t="s">
        <v>212</v>
      </c>
      <c r="AA5134" s="6">
        <v>14576.0127343526</v>
      </c>
      <c r="AB5134" s="6">
        <v>7911.3084806195302</v>
      </c>
      <c r="AC5134" s="6">
        <v>107.224934529281</v>
      </c>
      <c r="AF5134" s="24" t="s">
        <v>133</v>
      </c>
      <c r="AG5134" s="24" t="s">
        <v>212</v>
      </c>
      <c r="AH5134" s="25">
        <v>32436.120909636302</v>
      </c>
      <c r="AI5134" s="25">
        <v>28791.564829999999</v>
      </c>
      <c r="AJ5134" s="25">
        <v>55.209507053174001</v>
      </c>
    </row>
    <row r="5135" spans="25:36" x14ac:dyDescent="0.2">
      <c r="Y5135" t="s">
        <v>9725</v>
      </c>
      <c r="Z5135" t="s">
        <v>212</v>
      </c>
      <c r="AA5135" s="6">
        <v>14635.8743981972</v>
      </c>
      <c r="AB5135" s="6">
        <v>7897.8489195968896</v>
      </c>
      <c r="AC5135" s="6">
        <v>123.827651173286</v>
      </c>
      <c r="AF5135" s="24" t="s">
        <v>10360</v>
      </c>
      <c r="AG5135" s="24" t="s">
        <v>212</v>
      </c>
      <c r="AH5135" s="25">
        <v>34690.407010553397</v>
      </c>
      <c r="AI5135" s="25">
        <v>29012.434165135201</v>
      </c>
      <c r="AJ5135" s="25">
        <v>54.476719488824401</v>
      </c>
    </row>
    <row r="5136" spans="25:36" x14ac:dyDescent="0.2">
      <c r="Y5136" t="s">
        <v>9727</v>
      </c>
      <c r="Z5136" t="s">
        <v>212</v>
      </c>
      <c r="AA5136" s="6">
        <v>14644.366954148099</v>
      </c>
      <c r="AB5136" s="6">
        <v>2930.6179202154799</v>
      </c>
      <c r="AC5136" s="6">
        <v>273.30592789206202</v>
      </c>
      <c r="AF5136" s="24" t="s">
        <v>10508</v>
      </c>
      <c r="AG5136" s="24" t="s">
        <v>212</v>
      </c>
      <c r="AH5136" s="25">
        <v>35574.876591689397</v>
      </c>
      <c r="AI5136" s="25">
        <v>29049.323238911598</v>
      </c>
      <c r="AJ5136" s="25">
        <v>56.114570705711103</v>
      </c>
    </row>
    <row r="5137" spans="25:36" x14ac:dyDescent="0.2">
      <c r="Y5137" t="s">
        <v>9729</v>
      </c>
      <c r="Z5137" t="s">
        <v>212</v>
      </c>
      <c r="AA5137" s="6">
        <v>14679.960284954601</v>
      </c>
      <c r="AB5137" s="6">
        <v>12721.9952595677</v>
      </c>
      <c r="AC5137" s="6">
        <v>85.424387557083094</v>
      </c>
      <c r="AF5137" s="24" t="s">
        <v>10444</v>
      </c>
      <c r="AG5137" s="24" t="s">
        <v>212</v>
      </c>
      <c r="AH5137" s="25">
        <v>38390.523315819097</v>
      </c>
      <c r="AI5137" s="25">
        <v>29323.204145</v>
      </c>
      <c r="AJ5137" s="25">
        <v>79.454405807168001</v>
      </c>
    </row>
    <row r="5138" spans="25:36" x14ac:dyDescent="0.2">
      <c r="Y5138" t="s">
        <v>9731</v>
      </c>
      <c r="Z5138" t="s">
        <v>212</v>
      </c>
      <c r="AA5138" s="6">
        <v>14686.054923345901</v>
      </c>
      <c r="AB5138" s="6">
        <v>6915.8936644748001</v>
      </c>
      <c r="AC5138" s="6">
        <v>124.014791018406</v>
      </c>
      <c r="AF5138" s="24" t="s">
        <v>10265</v>
      </c>
      <c r="AG5138" s="24" t="s">
        <v>212</v>
      </c>
      <c r="AH5138" s="25">
        <v>29503.7465740117</v>
      </c>
      <c r="AI5138" s="25">
        <v>29329.410251446501</v>
      </c>
      <c r="AJ5138" s="25">
        <v>45.896165469581298</v>
      </c>
    </row>
    <row r="5139" spans="25:36" x14ac:dyDescent="0.2">
      <c r="Y5139" t="s">
        <v>9733</v>
      </c>
      <c r="Z5139" t="s">
        <v>212</v>
      </c>
      <c r="AA5139" s="6">
        <v>14692.389932161899</v>
      </c>
      <c r="AB5139" s="6">
        <v>12900</v>
      </c>
      <c r="AC5139" s="6">
        <v>69.224455119424803</v>
      </c>
      <c r="AF5139" s="24" t="s">
        <v>10309</v>
      </c>
      <c r="AG5139" s="24" t="s">
        <v>212</v>
      </c>
      <c r="AH5139" s="25">
        <v>29316.8508967753</v>
      </c>
      <c r="AI5139" s="25">
        <v>29362.1402161808</v>
      </c>
      <c r="AJ5139" s="25">
        <v>38.200303215111099</v>
      </c>
    </row>
    <row r="5140" spans="25:36" x14ac:dyDescent="0.2">
      <c r="Y5140" t="s">
        <v>9735</v>
      </c>
      <c r="Z5140" t="s">
        <v>212</v>
      </c>
      <c r="AA5140" s="6">
        <v>14695.159309222199</v>
      </c>
      <c r="AB5140" s="6">
        <v>9458.3292211161097</v>
      </c>
      <c r="AC5140" s="6">
        <v>101.961980835603</v>
      </c>
      <c r="AF5140" s="24" t="s">
        <v>67</v>
      </c>
      <c r="AG5140" s="24" t="s">
        <v>212</v>
      </c>
      <c r="AH5140" s="25">
        <v>168796.39375931601</v>
      </c>
      <c r="AI5140" s="25">
        <v>29505.379167651601</v>
      </c>
      <c r="AJ5140" s="25">
        <v>320.50574165743399</v>
      </c>
    </row>
    <row r="5141" spans="25:36" x14ac:dyDescent="0.2">
      <c r="Y5141" t="s">
        <v>9737</v>
      </c>
      <c r="Z5141" t="s">
        <v>212</v>
      </c>
      <c r="AA5141" s="6">
        <v>14711.2066851663</v>
      </c>
      <c r="AB5141" s="6">
        <v>8812.477621</v>
      </c>
      <c r="AC5141" s="6">
        <v>98.487179589014005</v>
      </c>
      <c r="AF5141" s="24" t="s">
        <v>10218</v>
      </c>
      <c r="AG5141" s="24" t="s">
        <v>212</v>
      </c>
      <c r="AH5141" s="25">
        <v>35111.127919572602</v>
      </c>
      <c r="AI5141" s="25">
        <v>29531.102415252401</v>
      </c>
      <c r="AJ5141" s="25">
        <v>53.604248603254703</v>
      </c>
    </row>
    <row r="5142" spans="25:36" x14ac:dyDescent="0.2">
      <c r="Y5142" t="s">
        <v>9739</v>
      </c>
      <c r="Z5142" t="s">
        <v>212</v>
      </c>
      <c r="AA5142" s="6">
        <v>14724.2720828001</v>
      </c>
      <c r="AB5142" s="6">
        <v>8406.3802114571499</v>
      </c>
      <c r="AC5142" s="6">
        <v>108.095434825849</v>
      </c>
      <c r="AF5142" s="24" t="s">
        <v>10273</v>
      </c>
      <c r="AG5142" s="24" t="s">
        <v>212</v>
      </c>
      <c r="AH5142" s="25">
        <v>37036.054216546603</v>
      </c>
      <c r="AI5142" s="25">
        <v>29618.726311964201</v>
      </c>
      <c r="AJ5142" s="25">
        <v>61.310312005567198</v>
      </c>
    </row>
    <row r="5143" spans="25:36" x14ac:dyDescent="0.2">
      <c r="Y5143" t="s">
        <v>9741</v>
      </c>
      <c r="Z5143" t="s">
        <v>212</v>
      </c>
      <c r="AA5143" s="6">
        <v>14762.4003567667</v>
      </c>
      <c r="AB5143" s="6">
        <v>6123.4570831697201</v>
      </c>
      <c r="AC5143" s="6">
        <v>104.671589534048</v>
      </c>
      <c r="AF5143" s="24" t="s">
        <v>64</v>
      </c>
      <c r="AG5143" s="24" t="s">
        <v>212</v>
      </c>
      <c r="AH5143" s="25">
        <v>75015.303536375999</v>
      </c>
      <c r="AI5143" s="25">
        <v>29678.532936</v>
      </c>
      <c r="AJ5143" s="25">
        <v>132.197386933899</v>
      </c>
    </row>
    <row r="5144" spans="25:36" x14ac:dyDescent="0.2">
      <c r="Y5144" t="s">
        <v>9743</v>
      </c>
      <c r="Z5144" t="s">
        <v>212</v>
      </c>
      <c r="AA5144" s="6">
        <v>14775.0178699227</v>
      </c>
      <c r="AB5144" s="6">
        <v>9030.6732663094899</v>
      </c>
      <c r="AC5144" s="6">
        <v>91.943338370030901</v>
      </c>
      <c r="AF5144" s="24" t="s">
        <v>10370</v>
      </c>
      <c r="AG5144" s="24" t="s">
        <v>212</v>
      </c>
      <c r="AH5144" s="25">
        <v>36450.255533205098</v>
      </c>
      <c r="AI5144" s="25">
        <v>29721.552989342199</v>
      </c>
      <c r="AJ5144" s="25">
        <v>60.649962859983503</v>
      </c>
    </row>
    <row r="5145" spans="25:36" x14ac:dyDescent="0.2">
      <c r="Y5145" t="s">
        <v>9745</v>
      </c>
      <c r="Z5145" t="s">
        <v>212</v>
      </c>
      <c r="AA5145" s="6">
        <v>14831.3484965027</v>
      </c>
      <c r="AB5145" s="6">
        <v>14682.366267494601</v>
      </c>
      <c r="AC5145" s="6">
        <v>53.489714569298897</v>
      </c>
      <c r="AF5145" s="24" t="s">
        <v>10386</v>
      </c>
      <c r="AG5145" s="24" t="s">
        <v>212</v>
      </c>
      <c r="AH5145" s="25">
        <v>37800.624588670798</v>
      </c>
      <c r="AI5145" s="25">
        <v>29745.064132856998</v>
      </c>
      <c r="AJ5145" s="25">
        <v>100.72613620610301</v>
      </c>
    </row>
    <row r="5146" spans="25:36" x14ac:dyDescent="0.2">
      <c r="Y5146" t="s">
        <v>9747</v>
      </c>
      <c r="Z5146" t="s">
        <v>212</v>
      </c>
      <c r="AA5146" s="6">
        <v>14833.5786571266</v>
      </c>
      <c r="AB5146" s="6">
        <v>7028.1388824160204</v>
      </c>
      <c r="AC5146" s="6">
        <v>118.796291631923</v>
      </c>
      <c r="AF5146" s="24" t="s">
        <v>10327</v>
      </c>
      <c r="AG5146" s="24" t="s">
        <v>212</v>
      </c>
      <c r="AH5146" s="25">
        <v>31586.246536913601</v>
      </c>
      <c r="AI5146" s="25">
        <v>29753.185088780199</v>
      </c>
      <c r="AJ5146" s="25">
        <v>56.919628786418897</v>
      </c>
    </row>
    <row r="5147" spans="25:36" x14ac:dyDescent="0.2">
      <c r="Y5147" t="s">
        <v>9749</v>
      </c>
      <c r="Z5147" t="s">
        <v>212</v>
      </c>
      <c r="AA5147" s="6">
        <v>14865.852689020199</v>
      </c>
      <c r="AB5147" s="6">
        <v>1782.9916762151299</v>
      </c>
      <c r="AC5147" s="6">
        <v>207.955813797529</v>
      </c>
      <c r="AF5147" s="24" t="s">
        <v>10395</v>
      </c>
      <c r="AG5147" s="24" t="s">
        <v>212</v>
      </c>
      <c r="AH5147" s="25">
        <v>42866.217718706801</v>
      </c>
      <c r="AI5147" s="25">
        <v>29826.2164574171</v>
      </c>
      <c r="AJ5147" s="25">
        <v>83.390126731695005</v>
      </c>
    </row>
    <row r="5148" spans="25:36" x14ac:dyDescent="0.2">
      <c r="Y5148" t="s">
        <v>9751</v>
      </c>
      <c r="Z5148" t="s">
        <v>212</v>
      </c>
      <c r="AA5148" s="6">
        <v>14883.1003881873</v>
      </c>
      <c r="AB5148" s="6">
        <v>14318.370127312201</v>
      </c>
      <c r="AC5148" s="6">
        <v>58.446319509328703</v>
      </c>
      <c r="AF5148" s="24" t="s">
        <v>10263</v>
      </c>
      <c r="AG5148" s="24" t="s">
        <v>212</v>
      </c>
      <c r="AH5148" s="25">
        <v>47672.739119956801</v>
      </c>
      <c r="AI5148" s="25">
        <v>29832.168420268499</v>
      </c>
      <c r="AJ5148" s="25">
        <v>91.916161620642498</v>
      </c>
    </row>
    <row r="5149" spans="25:36" x14ac:dyDescent="0.2">
      <c r="Y5149" t="s">
        <v>9753</v>
      </c>
      <c r="Z5149" t="s">
        <v>212</v>
      </c>
      <c r="AA5149" s="6">
        <v>14926.489585281801</v>
      </c>
      <c r="AB5149" s="6">
        <v>12396.3360865174</v>
      </c>
      <c r="AC5149" s="6">
        <v>98.438178223012201</v>
      </c>
      <c r="AF5149" s="24" t="s">
        <v>125</v>
      </c>
      <c r="AG5149" s="24" t="s">
        <v>212</v>
      </c>
      <c r="AH5149" s="25">
        <v>47016.195112316498</v>
      </c>
      <c r="AI5149" s="25">
        <v>29901.934321640299</v>
      </c>
      <c r="AJ5149" s="25">
        <v>110.897906117676</v>
      </c>
    </row>
    <row r="5150" spans="25:36" x14ac:dyDescent="0.2">
      <c r="Y5150" t="s">
        <v>9755</v>
      </c>
      <c r="Z5150" t="s">
        <v>212</v>
      </c>
      <c r="AA5150" s="6">
        <v>14938.9151328887</v>
      </c>
      <c r="AB5150" s="6">
        <v>15834.025788738099</v>
      </c>
      <c r="AC5150" s="6">
        <v>60.877098008913102</v>
      </c>
      <c r="AF5150" s="24" t="s">
        <v>109</v>
      </c>
      <c r="AG5150" s="24" t="s">
        <v>212</v>
      </c>
      <c r="AH5150" s="25">
        <v>49721.190497003903</v>
      </c>
      <c r="AI5150" s="25">
        <v>29938.604900243201</v>
      </c>
      <c r="AJ5150" s="25">
        <v>137.512230907202</v>
      </c>
    </row>
    <row r="5151" spans="25:36" x14ac:dyDescent="0.2">
      <c r="Y5151" t="s">
        <v>9757</v>
      </c>
      <c r="Z5151" t="s">
        <v>212</v>
      </c>
      <c r="AA5151" s="6">
        <v>15034.7529425048</v>
      </c>
      <c r="AB5151" s="6">
        <v>12900</v>
      </c>
      <c r="AC5151" s="6">
        <v>84.659009817619307</v>
      </c>
      <c r="AF5151" s="24" t="s">
        <v>10374</v>
      </c>
      <c r="AG5151" s="24" t="s">
        <v>212</v>
      </c>
      <c r="AH5151" s="25">
        <v>54471.867313654198</v>
      </c>
      <c r="AI5151" s="25">
        <v>30110.941009847302</v>
      </c>
      <c r="AJ5151" s="25">
        <v>118.54447441812501</v>
      </c>
    </row>
    <row r="5152" spans="25:36" x14ac:dyDescent="0.2">
      <c r="Y5152" t="s">
        <v>9758</v>
      </c>
      <c r="Z5152" t="s">
        <v>212</v>
      </c>
      <c r="AA5152" s="6">
        <v>15048.446048063301</v>
      </c>
      <c r="AB5152" s="6">
        <v>15294.476941414299</v>
      </c>
      <c r="AC5152" s="6">
        <v>64.543457853129993</v>
      </c>
      <c r="AF5152" s="24" t="s">
        <v>10333</v>
      </c>
      <c r="AG5152" s="24" t="s">
        <v>212</v>
      </c>
      <c r="AH5152" s="25">
        <v>32260.239474617902</v>
      </c>
      <c r="AI5152" s="25">
        <v>30438.0832013744</v>
      </c>
      <c r="AJ5152" s="25">
        <v>62.098326825873301</v>
      </c>
    </row>
    <row r="5153" spans="25:36" x14ac:dyDescent="0.2">
      <c r="Y5153" t="s">
        <v>126</v>
      </c>
      <c r="Z5153" t="s">
        <v>212</v>
      </c>
      <c r="AA5153" s="6">
        <v>15052.7200857976</v>
      </c>
      <c r="AB5153" s="6">
        <v>8969.3564988866801</v>
      </c>
      <c r="AC5153" s="6">
        <v>87.541917949505006</v>
      </c>
      <c r="AF5153" s="24" t="s">
        <v>46</v>
      </c>
      <c r="AG5153" s="24" t="s">
        <v>212</v>
      </c>
      <c r="AH5153" s="25">
        <v>61326.794482559599</v>
      </c>
      <c r="AI5153" s="25">
        <v>30527.834017614899</v>
      </c>
      <c r="AJ5153" s="25">
        <v>111.983235340061</v>
      </c>
    </row>
    <row r="5154" spans="25:36" x14ac:dyDescent="0.2">
      <c r="Y5154" t="s">
        <v>9761</v>
      </c>
      <c r="Z5154" t="s">
        <v>212</v>
      </c>
      <c r="AA5154" s="6">
        <v>15187.9440927956</v>
      </c>
      <c r="AB5154" s="6">
        <v>11329.5862322455</v>
      </c>
      <c r="AC5154" s="6">
        <v>97.5396991231393</v>
      </c>
      <c r="AF5154" s="24" t="s">
        <v>10249</v>
      </c>
      <c r="AG5154" s="24" t="s">
        <v>212</v>
      </c>
      <c r="AH5154" s="25">
        <v>31163.405402075299</v>
      </c>
      <c r="AI5154" s="25">
        <v>30675.712432442298</v>
      </c>
      <c r="AJ5154" s="25">
        <v>38.8822827959264</v>
      </c>
    </row>
    <row r="5155" spans="25:36" x14ac:dyDescent="0.2">
      <c r="Y5155" t="s">
        <v>9763</v>
      </c>
      <c r="Z5155" t="s">
        <v>212</v>
      </c>
      <c r="AA5155" s="6">
        <v>15239.802663799701</v>
      </c>
      <c r="AB5155" s="6">
        <v>14671.444279621899</v>
      </c>
      <c r="AC5155" s="6">
        <v>64.844651693526998</v>
      </c>
      <c r="AF5155" s="24" t="s">
        <v>127</v>
      </c>
      <c r="AG5155" s="24" t="s">
        <v>212</v>
      </c>
      <c r="AH5155" s="25">
        <v>39457.468389306698</v>
      </c>
      <c r="AI5155" s="25">
        <v>30676.995686999999</v>
      </c>
      <c r="AJ5155" s="25">
        <v>87.772961920677901</v>
      </c>
    </row>
    <row r="5156" spans="25:36" x14ac:dyDescent="0.2">
      <c r="Y5156" t="s">
        <v>9765</v>
      </c>
      <c r="Z5156" t="s">
        <v>212</v>
      </c>
      <c r="AA5156" s="6">
        <v>15265.607760249901</v>
      </c>
      <c r="AB5156" s="6">
        <v>5049.1706508530297</v>
      </c>
      <c r="AC5156" s="6">
        <v>160.353660448922</v>
      </c>
      <c r="AF5156" s="24" t="s">
        <v>10240</v>
      </c>
      <c r="AG5156" s="24" t="s">
        <v>212</v>
      </c>
      <c r="AH5156" s="25">
        <v>33784.926782226903</v>
      </c>
      <c r="AI5156" s="25">
        <v>30807.208489145502</v>
      </c>
      <c r="AJ5156" s="25">
        <v>53.664133941455397</v>
      </c>
    </row>
    <row r="5157" spans="25:36" x14ac:dyDescent="0.2">
      <c r="Y5157" t="s">
        <v>9767</v>
      </c>
      <c r="Z5157" t="s">
        <v>212</v>
      </c>
      <c r="AA5157" s="6">
        <v>15284.535608939401</v>
      </c>
      <c r="AB5157" s="6">
        <v>11293.3832392613</v>
      </c>
      <c r="AC5157" s="6">
        <v>83.201649880812596</v>
      </c>
      <c r="AF5157" s="24" t="s">
        <v>10601</v>
      </c>
      <c r="AG5157" s="24" t="s">
        <v>212</v>
      </c>
      <c r="AH5157" s="25">
        <v>117885.29807216801</v>
      </c>
      <c r="AI5157" s="25">
        <v>30866.653066468702</v>
      </c>
      <c r="AJ5157" s="25">
        <v>308.431963293519</v>
      </c>
    </row>
    <row r="5158" spans="25:36" x14ac:dyDescent="0.2">
      <c r="Y5158" t="s">
        <v>9769</v>
      </c>
      <c r="Z5158" t="s">
        <v>212</v>
      </c>
      <c r="AA5158" s="6">
        <v>15309.8312649412</v>
      </c>
      <c r="AB5158" s="6">
        <v>5943.16298695976</v>
      </c>
      <c r="AC5158" s="6">
        <v>107.29739698814799</v>
      </c>
      <c r="AF5158" s="24" t="s">
        <v>132</v>
      </c>
      <c r="AG5158" s="24" t="s">
        <v>212</v>
      </c>
      <c r="AH5158" s="25">
        <v>34103.682980628597</v>
      </c>
      <c r="AI5158" s="25">
        <v>31038.715622103999</v>
      </c>
      <c r="AJ5158" s="25">
        <v>69.4365585591502</v>
      </c>
    </row>
    <row r="5159" spans="25:36" x14ac:dyDescent="0.2">
      <c r="Y5159" t="s">
        <v>9771</v>
      </c>
      <c r="Z5159" t="s">
        <v>212</v>
      </c>
      <c r="AA5159" s="6">
        <v>15316.514529706799</v>
      </c>
      <c r="AB5159" s="6">
        <v>12739.416880147901</v>
      </c>
      <c r="AC5159" s="6">
        <v>77.166774430383001</v>
      </c>
      <c r="AF5159" s="24" t="s">
        <v>10448</v>
      </c>
      <c r="AG5159" s="24" t="s">
        <v>212</v>
      </c>
      <c r="AH5159" s="25">
        <v>30097.030811860601</v>
      </c>
      <c r="AI5159" s="25">
        <v>31079.359437364499</v>
      </c>
      <c r="AJ5159" s="25">
        <v>40.062562206172402</v>
      </c>
    </row>
    <row r="5160" spans="25:36" x14ac:dyDescent="0.2">
      <c r="Y5160" t="s">
        <v>9773</v>
      </c>
      <c r="Z5160" t="s">
        <v>212</v>
      </c>
      <c r="AA5160" s="6">
        <v>15333.447150577</v>
      </c>
      <c r="AB5160" s="6">
        <v>7914.8108864340302</v>
      </c>
      <c r="AC5160" s="6">
        <v>145.59999676389899</v>
      </c>
      <c r="AF5160" s="24" t="s">
        <v>10233</v>
      </c>
      <c r="AG5160" s="24" t="s">
        <v>212</v>
      </c>
      <c r="AH5160" s="25">
        <v>62330.506574918298</v>
      </c>
      <c r="AI5160" s="25">
        <v>31687.8636334203</v>
      </c>
      <c r="AJ5160" s="25">
        <v>236.983040218528</v>
      </c>
    </row>
    <row r="5161" spans="25:36" x14ac:dyDescent="0.2">
      <c r="Y5161" t="s">
        <v>9775</v>
      </c>
      <c r="Z5161" t="s">
        <v>212</v>
      </c>
      <c r="AA5161" s="6">
        <v>15350.1523789898</v>
      </c>
      <c r="AB5161" s="6">
        <v>11085.673847485799</v>
      </c>
      <c r="AC5161" s="6">
        <v>79.608909653789595</v>
      </c>
      <c r="AF5161" s="24" t="s">
        <v>145</v>
      </c>
      <c r="AG5161" s="24" t="s">
        <v>212</v>
      </c>
      <c r="AH5161" s="25">
        <v>36363.611241306397</v>
      </c>
      <c r="AI5161" s="25">
        <v>31924.014521514098</v>
      </c>
      <c r="AJ5161" s="25">
        <v>76.139278044228405</v>
      </c>
    </row>
    <row r="5162" spans="25:36" x14ac:dyDescent="0.2">
      <c r="Y5162" t="s">
        <v>9777</v>
      </c>
      <c r="Z5162" t="s">
        <v>212</v>
      </c>
      <c r="AA5162" s="6">
        <v>15366.3568984013</v>
      </c>
      <c r="AB5162" s="6">
        <v>12356.912037255201</v>
      </c>
      <c r="AC5162" s="6">
        <v>83.450474424676599</v>
      </c>
      <c r="AF5162" s="24" t="s">
        <v>10223</v>
      </c>
      <c r="AG5162" s="24" t="s">
        <v>212</v>
      </c>
      <c r="AH5162" s="25">
        <v>30520.266561957698</v>
      </c>
      <c r="AI5162" s="25">
        <v>32089.3298938111</v>
      </c>
      <c r="AJ5162" s="25">
        <v>28.9692012086905</v>
      </c>
    </row>
    <row r="5163" spans="25:36" x14ac:dyDescent="0.2">
      <c r="Y5163" t="s">
        <v>9779</v>
      </c>
      <c r="Z5163" t="s">
        <v>212</v>
      </c>
      <c r="AA5163" s="6">
        <v>15382.5540319519</v>
      </c>
      <c r="AB5163" s="6">
        <v>8538.94617363623</v>
      </c>
      <c r="AC5163" s="6">
        <v>149.027082772634</v>
      </c>
      <c r="AF5163" s="24" t="s">
        <v>10271</v>
      </c>
      <c r="AG5163" s="24" t="s">
        <v>212</v>
      </c>
      <c r="AH5163" s="25">
        <v>37533.412060603499</v>
      </c>
      <c r="AI5163" s="25">
        <v>32177.343110464099</v>
      </c>
      <c r="AJ5163" s="25">
        <v>128.229757885525</v>
      </c>
    </row>
    <row r="5164" spans="25:36" x14ac:dyDescent="0.2">
      <c r="Y5164" t="s">
        <v>9781</v>
      </c>
      <c r="Z5164" t="s">
        <v>212</v>
      </c>
      <c r="AA5164" s="6">
        <v>15390.4702330521</v>
      </c>
      <c r="AB5164" s="6">
        <v>2359.7127365336801</v>
      </c>
      <c r="AC5164" s="6">
        <v>153.64380876982</v>
      </c>
      <c r="AF5164" s="24" t="s">
        <v>10307</v>
      </c>
      <c r="AG5164" s="24" t="s">
        <v>212</v>
      </c>
      <c r="AH5164" s="25">
        <v>38730.342661321498</v>
      </c>
      <c r="AI5164" s="25">
        <v>32355.032972711</v>
      </c>
      <c r="AJ5164" s="25">
        <v>59.804219791928098</v>
      </c>
    </row>
    <row r="5165" spans="25:36" x14ac:dyDescent="0.2">
      <c r="Y5165" t="s">
        <v>9783</v>
      </c>
      <c r="Z5165" t="s">
        <v>212</v>
      </c>
      <c r="AA5165" s="6">
        <v>15434.137099806099</v>
      </c>
      <c r="AB5165" s="6">
        <v>11268.44097</v>
      </c>
      <c r="AC5165" s="6">
        <v>99.650357466655805</v>
      </c>
      <c r="AF5165" s="24" t="s">
        <v>10382</v>
      </c>
      <c r="AG5165" s="24" t="s">
        <v>212</v>
      </c>
      <c r="AH5165" s="25">
        <v>39807.351610289203</v>
      </c>
      <c r="AI5165" s="25">
        <v>32371.385251384399</v>
      </c>
      <c r="AJ5165" s="25">
        <v>78.170268887002607</v>
      </c>
    </row>
    <row r="5166" spans="25:36" x14ac:dyDescent="0.2">
      <c r="Y5166" t="s">
        <v>9785</v>
      </c>
      <c r="Z5166" t="s">
        <v>212</v>
      </c>
      <c r="AA5166" s="6">
        <v>15439.1896467731</v>
      </c>
      <c r="AB5166" s="6">
        <v>6466.2116583688703</v>
      </c>
      <c r="AC5166" s="6">
        <v>126.67824623148201</v>
      </c>
      <c r="AF5166" s="24" t="s">
        <v>69</v>
      </c>
      <c r="AG5166" s="24" t="s">
        <v>212</v>
      </c>
      <c r="AH5166" s="25">
        <v>70481.001929495498</v>
      </c>
      <c r="AI5166" s="25">
        <v>32579.0727978221</v>
      </c>
      <c r="AJ5166" s="25">
        <v>171.85289558475401</v>
      </c>
    </row>
    <row r="5167" spans="25:36" x14ac:dyDescent="0.2">
      <c r="Y5167" t="s">
        <v>9787</v>
      </c>
      <c r="Z5167" t="s">
        <v>212</v>
      </c>
      <c r="AA5167" s="6">
        <v>15480.2011180058</v>
      </c>
      <c r="AB5167" s="6">
        <v>4313.90945709689</v>
      </c>
      <c r="AC5167" s="6">
        <v>142.622261332953</v>
      </c>
      <c r="AF5167" s="24" t="s">
        <v>10152</v>
      </c>
      <c r="AG5167" s="24" t="s">
        <v>212</v>
      </c>
      <c r="AH5167" s="25">
        <v>58642.718109608002</v>
      </c>
      <c r="AI5167" s="25">
        <v>32589.287090000002</v>
      </c>
      <c r="AJ5167" s="25">
        <v>167.088260804866</v>
      </c>
    </row>
    <row r="5168" spans="25:36" x14ac:dyDescent="0.2">
      <c r="Y5168" t="s">
        <v>9789</v>
      </c>
      <c r="Z5168" t="s">
        <v>212</v>
      </c>
      <c r="AA5168" s="6">
        <v>15502.841654207599</v>
      </c>
      <c r="AB5168" s="6">
        <v>6203.4335343429102</v>
      </c>
      <c r="AC5168" s="6">
        <v>142.06481551054199</v>
      </c>
      <c r="AF5168" s="24" t="s">
        <v>10323</v>
      </c>
      <c r="AG5168" s="24" t="s">
        <v>212</v>
      </c>
      <c r="AH5168" s="25">
        <v>31328.655435355999</v>
      </c>
      <c r="AI5168" s="25">
        <v>32745.158789285899</v>
      </c>
      <c r="AJ5168" s="25">
        <v>41.654715603649699</v>
      </c>
    </row>
    <row r="5169" spans="25:36" x14ac:dyDescent="0.2">
      <c r="Y5169" t="s">
        <v>9791</v>
      </c>
      <c r="Z5169" t="s">
        <v>212</v>
      </c>
      <c r="AA5169" s="6">
        <v>15527.352667974201</v>
      </c>
      <c r="AB5169" s="6">
        <v>13994.3554437893</v>
      </c>
      <c r="AC5169" s="6">
        <v>85.439625227311595</v>
      </c>
      <c r="AF5169" s="24" t="s">
        <v>10492</v>
      </c>
      <c r="AG5169" s="24" t="s">
        <v>212</v>
      </c>
      <c r="AH5169" s="25">
        <v>86913.545404344404</v>
      </c>
      <c r="AI5169" s="25">
        <v>32927.528045720697</v>
      </c>
      <c r="AJ5169" s="25">
        <v>124.14426914892699</v>
      </c>
    </row>
    <row r="5170" spans="25:36" x14ac:dyDescent="0.2">
      <c r="Y5170" t="s">
        <v>9793</v>
      </c>
      <c r="Z5170" t="s">
        <v>212</v>
      </c>
      <c r="AA5170" s="6">
        <v>15538.1059629927</v>
      </c>
      <c r="AB5170" s="6">
        <v>11862.267374232501</v>
      </c>
      <c r="AC5170" s="6">
        <v>85.296285985612101</v>
      </c>
      <c r="AF5170" s="24" t="s">
        <v>73</v>
      </c>
      <c r="AG5170" s="24" t="s">
        <v>212</v>
      </c>
      <c r="AH5170" s="25">
        <v>37748.624672920101</v>
      </c>
      <c r="AI5170" s="25">
        <v>33039.953127549998</v>
      </c>
      <c r="AJ5170" s="25">
        <v>76.788932218962699</v>
      </c>
    </row>
    <row r="5171" spans="25:36" x14ac:dyDescent="0.2">
      <c r="Y5171" t="s">
        <v>9795</v>
      </c>
      <c r="Z5171" t="s">
        <v>212</v>
      </c>
      <c r="AA5171" s="6">
        <v>15616.6557563565</v>
      </c>
      <c r="AB5171" s="6">
        <v>12000</v>
      </c>
      <c r="AC5171" s="6">
        <v>104.03736443893899</v>
      </c>
      <c r="AF5171" s="24" t="s">
        <v>10391</v>
      </c>
      <c r="AG5171" s="24" t="s">
        <v>212</v>
      </c>
      <c r="AH5171" s="25">
        <v>37832.329383393597</v>
      </c>
      <c r="AI5171" s="25">
        <v>33155.590478004298</v>
      </c>
      <c r="AJ5171" s="25">
        <v>84.496565106786207</v>
      </c>
    </row>
    <row r="5172" spans="25:36" x14ac:dyDescent="0.2">
      <c r="Y5172" t="s">
        <v>9797</v>
      </c>
      <c r="Z5172" t="s">
        <v>212</v>
      </c>
      <c r="AA5172" s="6">
        <v>15633.633578193199</v>
      </c>
      <c r="AB5172" s="6">
        <v>11796.3997628541</v>
      </c>
      <c r="AC5172" s="6">
        <v>92.136515340002305</v>
      </c>
      <c r="AF5172" s="24" t="s">
        <v>10267</v>
      </c>
      <c r="AG5172" s="24" t="s">
        <v>212</v>
      </c>
      <c r="AH5172" s="25">
        <v>34661.086448917697</v>
      </c>
      <c r="AI5172" s="25">
        <v>33308.865261655403</v>
      </c>
      <c r="AJ5172" s="25">
        <v>42.797760027373798</v>
      </c>
    </row>
    <row r="5173" spans="25:36" x14ac:dyDescent="0.2">
      <c r="Y5173" t="s">
        <v>9799</v>
      </c>
      <c r="Z5173" t="s">
        <v>212</v>
      </c>
      <c r="AA5173" s="6">
        <v>15636.6126682499</v>
      </c>
      <c r="AB5173" s="6">
        <v>12100</v>
      </c>
      <c r="AC5173" s="6">
        <v>73.230811531421296</v>
      </c>
      <c r="AF5173" s="24" t="s">
        <v>10455</v>
      </c>
      <c r="AG5173" s="24" t="s">
        <v>212</v>
      </c>
      <c r="AH5173" s="25">
        <v>58814.763350225403</v>
      </c>
      <c r="AI5173" s="25">
        <v>33336.304841302401</v>
      </c>
      <c r="AJ5173" s="25">
        <v>180.992559217061</v>
      </c>
    </row>
    <row r="5174" spans="25:36" x14ac:dyDescent="0.2">
      <c r="Y5174" t="s">
        <v>9801</v>
      </c>
      <c r="Z5174" t="s">
        <v>212</v>
      </c>
      <c r="AA5174" s="6">
        <v>15779.286721631201</v>
      </c>
      <c r="AB5174" s="6">
        <v>6399.6044229999998</v>
      </c>
      <c r="AC5174" s="6">
        <v>186.36820765547</v>
      </c>
      <c r="AF5174" s="24" t="s">
        <v>10357</v>
      </c>
      <c r="AG5174" s="24" t="s">
        <v>212</v>
      </c>
      <c r="AH5174" s="25">
        <v>46910.275989013098</v>
      </c>
      <c r="AI5174" s="25">
        <v>33346.626737680999</v>
      </c>
      <c r="AJ5174" s="25">
        <v>91.391110542469093</v>
      </c>
    </row>
    <row r="5175" spans="25:36" x14ac:dyDescent="0.2">
      <c r="Y5175" t="s">
        <v>9803</v>
      </c>
      <c r="Z5175" t="s">
        <v>212</v>
      </c>
      <c r="AA5175" s="6">
        <v>15867.5405902165</v>
      </c>
      <c r="AB5175" s="6">
        <v>10256.847754374399</v>
      </c>
      <c r="AC5175" s="6">
        <v>96.517314304277207</v>
      </c>
      <c r="AF5175" s="24" t="s">
        <v>10319</v>
      </c>
      <c r="AG5175" s="24" t="s">
        <v>212</v>
      </c>
      <c r="AH5175" s="25">
        <v>31780.884690519299</v>
      </c>
      <c r="AI5175" s="25">
        <v>33400</v>
      </c>
      <c r="AJ5175" s="25">
        <v>41.150857421792601</v>
      </c>
    </row>
    <row r="5176" spans="25:36" x14ac:dyDescent="0.2">
      <c r="Y5176" t="s">
        <v>9805</v>
      </c>
      <c r="Z5176" t="s">
        <v>212</v>
      </c>
      <c r="AA5176" s="6">
        <v>15920.1248863562</v>
      </c>
      <c r="AB5176" s="6">
        <v>12546.8245432932</v>
      </c>
      <c r="AC5176" s="6">
        <v>80.963500316252293</v>
      </c>
      <c r="AF5176" s="24" t="s">
        <v>10276</v>
      </c>
      <c r="AG5176" s="24" t="s">
        <v>212</v>
      </c>
      <c r="AH5176" s="25">
        <v>32687.2039824149</v>
      </c>
      <c r="AI5176" s="25">
        <v>33586.894514754102</v>
      </c>
      <c r="AJ5176" s="25">
        <v>51.093763449632803</v>
      </c>
    </row>
    <row r="5177" spans="25:36" x14ac:dyDescent="0.2">
      <c r="Y5177" t="s">
        <v>9807</v>
      </c>
      <c r="Z5177" t="s">
        <v>212</v>
      </c>
      <c r="AA5177" s="6">
        <v>15929.997411336301</v>
      </c>
      <c r="AB5177" s="6">
        <v>5062.23697373097</v>
      </c>
      <c r="AC5177" s="6">
        <v>131.14192995670501</v>
      </c>
      <c r="AF5177" s="24" t="s">
        <v>10187</v>
      </c>
      <c r="AG5177" s="24" t="s">
        <v>212</v>
      </c>
      <c r="AH5177" s="25">
        <v>39545.999788343201</v>
      </c>
      <c r="AI5177" s="25">
        <v>33642.677304181801</v>
      </c>
      <c r="AJ5177" s="25">
        <v>69.784579081750195</v>
      </c>
    </row>
    <row r="5178" spans="25:36" x14ac:dyDescent="0.2">
      <c r="Y5178" t="s">
        <v>9809</v>
      </c>
      <c r="Z5178" t="s">
        <v>212</v>
      </c>
      <c r="AA5178" s="6">
        <v>16052.9546957364</v>
      </c>
      <c r="AB5178" s="6">
        <v>11013.466936365199</v>
      </c>
      <c r="AC5178" s="6">
        <v>78.071171508780793</v>
      </c>
      <c r="AF5178" s="24" t="s">
        <v>9857</v>
      </c>
      <c r="AG5178" s="24" t="s">
        <v>274</v>
      </c>
      <c r="AH5178" s="25">
        <v>33873</v>
      </c>
      <c r="AI5178" s="25">
        <v>33873</v>
      </c>
      <c r="AJ5178" s="25"/>
    </row>
    <row r="5179" spans="25:36" x14ac:dyDescent="0.2">
      <c r="Y5179" t="s">
        <v>9810</v>
      </c>
      <c r="Z5179" t="s">
        <v>212</v>
      </c>
      <c r="AA5179" s="6">
        <v>16091.3586629165</v>
      </c>
      <c r="AB5179" s="6">
        <v>8536.7106118372794</v>
      </c>
      <c r="AC5179" s="6">
        <v>98.500875226047</v>
      </c>
      <c r="AF5179" s="24" t="s">
        <v>10411</v>
      </c>
      <c r="AG5179" s="24" t="s">
        <v>212</v>
      </c>
      <c r="AH5179" s="25">
        <v>74324.248625097098</v>
      </c>
      <c r="AI5179" s="25">
        <v>34046.4300929905</v>
      </c>
      <c r="AJ5179" s="25">
        <v>114.434225987773</v>
      </c>
    </row>
    <row r="5180" spans="25:36" x14ac:dyDescent="0.2">
      <c r="Y5180" t="s">
        <v>9811</v>
      </c>
      <c r="Z5180" t="s">
        <v>212</v>
      </c>
      <c r="AA5180" s="6">
        <v>16160.1261610528</v>
      </c>
      <c r="AB5180" s="6">
        <v>1488.7550418793801</v>
      </c>
      <c r="AC5180" s="6">
        <v>261.02197731954197</v>
      </c>
      <c r="AF5180" s="24" t="s">
        <v>10514</v>
      </c>
      <c r="AG5180" s="24" t="s">
        <v>212</v>
      </c>
      <c r="AH5180" s="25">
        <v>43532.022473704099</v>
      </c>
      <c r="AI5180" s="25">
        <v>34197</v>
      </c>
      <c r="AJ5180" s="25">
        <v>71.609649256540806</v>
      </c>
    </row>
    <row r="5181" spans="25:36" x14ac:dyDescent="0.2">
      <c r="Y5181" t="s">
        <v>9813</v>
      </c>
      <c r="Z5181" t="s">
        <v>212</v>
      </c>
      <c r="AA5181" s="6">
        <v>16181.2769612678</v>
      </c>
      <c r="AB5181" s="6">
        <v>15543.0557410732</v>
      </c>
      <c r="AC5181" s="6">
        <v>84.881164819083807</v>
      </c>
      <c r="AF5181" s="24" t="s">
        <v>10464</v>
      </c>
      <c r="AG5181" s="24" t="s">
        <v>212</v>
      </c>
      <c r="AH5181" s="25">
        <v>34617.822518000299</v>
      </c>
      <c r="AI5181" s="25">
        <v>34286.182149755798</v>
      </c>
      <c r="AJ5181" s="25">
        <v>48.2306100932866</v>
      </c>
    </row>
    <row r="5182" spans="25:36" x14ac:dyDescent="0.2">
      <c r="Y5182" t="s">
        <v>9815</v>
      </c>
      <c r="Z5182" t="s">
        <v>212</v>
      </c>
      <c r="AA5182" s="6">
        <v>16183.9312905352</v>
      </c>
      <c r="AB5182" s="6">
        <v>16252.277661600199</v>
      </c>
      <c r="AC5182" s="6">
        <v>48.727805514007201</v>
      </c>
      <c r="AF5182" s="24" t="s">
        <v>10397</v>
      </c>
      <c r="AG5182" s="24" t="s">
        <v>212</v>
      </c>
      <c r="AH5182" s="25">
        <v>57071.628897705697</v>
      </c>
      <c r="AI5182" s="25">
        <v>34540.346314438699</v>
      </c>
      <c r="AJ5182" s="25">
        <v>99.565456617822306</v>
      </c>
    </row>
    <row r="5183" spans="25:36" x14ac:dyDescent="0.2">
      <c r="Y5183" t="s">
        <v>9817</v>
      </c>
      <c r="Z5183" t="s">
        <v>212</v>
      </c>
      <c r="AA5183" s="6">
        <v>16191.6374329999</v>
      </c>
      <c r="AB5183" s="6">
        <v>13852.15415</v>
      </c>
      <c r="AC5183" s="6">
        <v>50.734469607393898</v>
      </c>
      <c r="AF5183" s="24" t="s">
        <v>93</v>
      </c>
      <c r="AG5183" s="24" t="s">
        <v>212</v>
      </c>
      <c r="AH5183" s="25">
        <v>73223.422539036605</v>
      </c>
      <c r="AI5183" s="25">
        <v>34606.343078927697</v>
      </c>
      <c r="AJ5183" s="25">
        <v>121.04891817002</v>
      </c>
    </row>
    <row r="5184" spans="25:36" x14ac:dyDescent="0.2">
      <c r="Y5184" t="s">
        <v>9819</v>
      </c>
      <c r="Z5184" t="s">
        <v>212</v>
      </c>
      <c r="AA5184" s="6">
        <v>16195.3351245215</v>
      </c>
      <c r="AB5184" s="6">
        <v>13248.795537165901</v>
      </c>
      <c r="AC5184" s="6">
        <v>112.66132964948299</v>
      </c>
      <c r="AF5184" s="24" t="s">
        <v>10424</v>
      </c>
      <c r="AG5184" s="24" t="s">
        <v>212</v>
      </c>
      <c r="AH5184" s="25">
        <v>38710.321685276198</v>
      </c>
      <c r="AI5184" s="25">
        <v>34682.815676210201</v>
      </c>
      <c r="AJ5184" s="25">
        <v>75.7880400955043</v>
      </c>
    </row>
    <row r="5185" spans="25:36" x14ac:dyDescent="0.2">
      <c r="Y5185" t="s">
        <v>9821</v>
      </c>
      <c r="Z5185" t="s">
        <v>212</v>
      </c>
      <c r="AA5185" s="6">
        <v>16257.0351350115</v>
      </c>
      <c r="AB5185" s="6">
        <v>6290.6914075957302</v>
      </c>
      <c r="AC5185" s="6">
        <v>121.21891417403</v>
      </c>
      <c r="AF5185" s="24" t="s">
        <v>10462</v>
      </c>
      <c r="AG5185" s="24" t="s">
        <v>212</v>
      </c>
      <c r="AH5185" s="25">
        <v>36063.627045775997</v>
      </c>
      <c r="AI5185" s="25">
        <v>34833.566171717299</v>
      </c>
      <c r="AJ5185" s="25">
        <v>60.518763635488199</v>
      </c>
    </row>
    <row r="5186" spans="25:36" x14ac:dyDescent="0.2">
      <c r="Y5186" t="s">
        <v>9823</v>
      </c>
      <c r="Z5186" t="s">
        <v>212</v>
      </c>
      <c r="AA5186" s="6">
        <v>16341.207486449401</v>
      </c>
      <c r="AB5186" s="6">
        <v>1209.12834111908</v>
      </c>
      <c r="AC5186" s="6">
        <v>350.91715450905798</v>
      </c>
      <c r="AF5186" s="24" t="s">
        <v>10160</v>
      </c>
      <c r="AG5186" s="24" t="s">
        <v>212</v>
      </c>
      <c r="AH5186" s="25">
        <v>47815.940177545897</v>
      </c>
      <c r="AI5186" s="25">
        <v>34935.9168795644</v>
      </c>
      <c r="AJ5186" s="25">
        <v>83.910122575689996</v>
      </c>
    </row>
    <row r="5187" spans="25:36" x14ac:dyDescent="0.2">
      <c r="Y5187" t="s">
        <v>9825</v>
      </c>
      <c r="Z5187" t="s">
        <v>212</v>
      </c>
      <c r="AA5187" s="6">
        <v>16343.919871803701</v>
      </c>
      <c r="AB5187" s="6">
        <v>8446.3478931823302</v>
      </c>
      <c r="AC5187" s="6">
        <v>141.645687139769</v>
      </c>
      <c r="AF5187" s="24" t="s">
        <v>10259</v>
      </c>
      <c r="AG5187" s="24" t="s">
        <v>212</v>
      </c>
      <c r="AH5187" s="25">
        <v>36325.496698299197</v>
      </c>
      <c r="AI5187" s="25">
        <v>34954.164807156798</v>
      </c>
      <c r="AJ5187" s="25">
        <v>58.110799952332798</v>
      </c>
    </row>
    <row r="5188" spans="25:36" x14ac:dyDescent="0.2">
      <c r="Y5188" t="s">
        <v>9827</v>
      </c>
      <c r="Z5188" t="s">
        <v>212</v>
      </c>
      <c r="AA5188" s="6">
        <v>16426.6573420512</v>
      </c>
      <c r="AB5188" s="6">
        <v>16602.879430520399</v>
      </c>
      <c r="AC5188" s="6">
        <v>84.838042843235499</v>
      </c>
      <c r="AF5188" s="24" t="s">
        <v>10329</v>
      </c>
      <c r="AG5188" s="24" t="s">
        <v>212</v>
      </c>
      <c r="AH5188" s="25">
        <v>64777.794018446097</v>
      </c>
      <c r="AI5188" s="25">
        <v>34970.893762882697</v>
      </c>
      <c r="AJ5188" s="25">
        <v>201.10211849628399</v>
      </c>
    </row>
    <row r="5189" spans="25:36" x14ac:dyDescent="0.2">
      <c r="Y5189" t="s">
        <v>9829</v>
      </c>
      <c r="Z5189" t="s">
        <v>212</v>
      </c>
      <c r="AA5189" s="6">
        <v>16432.321183975699</v>
      </c>
      <c r="AB5189" s="6">
        <v>9709.9009170000008</v>
      </c>
      <c r="AC5189" s="6">
        <v>113.044474583184</v>
      </c>
      <c r="AF5189" s="24" t="s">
        <v>84</v>
      </c>
      <c r="AG5189" s="24" t="s">
        <v>212</v>
      </c>
      <c r="AH5189" s="25">
        <v>63389.751482240499</v>
      </c>
      <c r="AI5189" s="25">
        <v>35057.039866775704</v>
      </c>
      <c r="AJ5189" s="25">
        <v>98.855684825542298</v>
      </c>
    </row>
    <row r="5190" spans="25:36" x14ac:dyDescent="0.2">
      <c r="Y5190" t="s">
        <v>9831</v>
      </c>
      <c r="Z5190" t="s">
        <v>212</v>
      </c>
      <c r="AA5190" s="6">
        <v>16436.545270310999</v>
      </c>
      <c r="AB5190" s="6">
        <v>7529.5541181503304</v>
      </c>
      <c r="AC5190" s="6">
        <v>105.449610345624</v>
      </c>
      <c r="AF5190" s="24" t="s">
        <v>10409</v>
      </c>
      <c r="AG5190" s="24" t="s">
        <v>212</v>
      </c>
      <c r="AH5190" s="25">
        <v>54737.317872621497</v>
      </c>
      <c r="AI5190" s="25">
        <v>35085.603512837202</v>
      </c>
      <c r="AJ5190" s="25">
        <v>103.995558030335</v>
      </c>
    </row>
    <row r="5191" spans="25:36" x14ac:dyDescent="0.2">
      <c r="Y5191" t="s">
        <v>9833</v>
      </c>
      <c r="Z5191" t="s">
        <v>212</v>
      </c>
      <c r="AA5191" s="6">
        <v>16490.974289962302</v>
      </c>
      <c r="AB5191" s="6">
        <v>11714.821467076301</v>
      </c>
      <c r="AC5191" s="6">
        <v>100.42960314571999</v>
      </c>
      <c r="AF5191" s="24" t="s">
        <v>115</v>
      </c>
      <c r="AG5191" s="24" t="s">
        <v>212</v>
      </c>
      <c r="AH5191" s="25">
        <v>55467.211117919403</v>
      </c>
      <c r="AI5191" s="25">
        <v>35104.092255531999</v>
      </c>
      <c r="AJ5191" s="25">
        <v>122.945196219338</v>
      </c>
    </row>
    <row r="5192" spans="25:36" x14ac:dyDescent="0.2">
      <c r="Y5192" t="s">
        <v>9835</v>
      </c>
      <c r="Z5192" t="s">
        <v>212</v>
      </c>
      <c r="AA5192" s="6">
        <v>16521.170666710001</v>
      </c>
      <c r="AB5192" s="6">
        <v>10166.593077683699</v>
      </c>
      <c r="AC5192" s="6">
        <v>106.138592670644</v>
      </c>
      <c r="AF5192" s="24" t="s">
        <v>107</v>
      </c>
      <c r="AG5192" s="24" t="s">
        <v>212</v>
      </c>
      <c r="AH5192" s="25">
        <v>49430.4973488217</v>
      </c>
      <c r="AI5192" s="25">
        <v>35391.747144647903</v>
      </c>
      <c r="AJ5192" s="25">
        <v>73.872774344027107</v>
      </c>
    </row>
    <row r="5193" spans="25:36" x14ac:dyDescent="0.2">
      <c r="Y5193" t="s">
        <v>9837</v>
      </c>
      <c r="Z5193" t="s">
        <v>212</v>
      </c>
      <c r="AA5193" s="6">
        <v>16538.4218719899</v>
      </c>
      <c r="AB5193" s="6">
        <v>2492.6276378042298</v>
      </c>
      <c r="AC5193" s="6">
        <v>210.98452199804501</v>
      </c>
      <c r="AF5193" s="24" t="s">
        <v>47</v>
      </c>
      <c r="AG5193" s="24" t="s">
        <v>212</v>
      </c>
      <c r="AH5193" s="25">
        <v>35233.787099356901</v>
      </c>
      <c r="AI5193" s="25">
        <v>35456.310215414604</v>
      </c>
      <c r="AJ5193" s="25">
        <v>73.532868219099498</v>
      </c>
    </row>
    <row r="5194" spans="25:36" x14ac:dyDescent="0.2">
      <c r="Y5194" t="s">
        <v>9839</v>
      </c>
      <c r="Z5194" t="s">
        <v>212</v>
      </c>
      <c r="AA5194" s="6">
        <v>16567.900743881899</v>
      </c>
      <c r="AB5194" s="6">
        <v>15486.8783443543</v>
      </c>
      <c r="AC5194" s="6">
        <v>59.410035634931397</v>
      </c>
      <c r="AF5194" s="24" t="s">
        <v>10401</v>
      </c>
      <c r="AG5194" s="24" t="s">
        <v>212</v>
      </c>
      <c r="AH5194" s="25">
        <v>110916.043376765</v>
      </c>
      <c r="AI5194" s="25">
        <v>35593.649702418901</v>
      </c>
      <c r="AJ5194" s="25">
        <v>270.24492326931897</v>
      </c>
    </row>
    <row r="5195" spans="25:36" x14ac:dyDescent="0.2">
      <c r="Y5195" t="s">
        <v>9841</v>
      </c>
      <c r="Z5195" t="s">
        <v>212</v>
      </c>
      <c r="AA5195" s="6">
        <v>16579.576794583201</v>
      </c>
      <c r="AB5195" s="6">
        <v>14557.1921973888</v>
      </c>
      <c r="AC5195" s="6">
        <v>64.514105902009405</v>
      </c>
      <c r="AF5195" s="24" t="s">
        <v>130</v>
      </c>
      <c r="AG5195" s="24" t="s">
        <v>212</v>
      </c>
      <c r="AH5195" s="25">
        <v>34846.340215947697</v>
      </c>
      <c r="AI5195" s="25">
        <v>35616.734608021899</v>
      </c>
      <c r="AJ5195" s="25">
        <v>58.309542190153699</v>
      </c>
    </row>
    <row r="5196" spans="25:36" x14ac:dyDescent="0.2">
      <c r="Y5196" t="s">
        <v>30</v>
      </c>
      <c r="Z5196" t="s">
        <v>212</v>
      </c>
      <c r="AA5196" s="6">
        <v>16656.7992695834</v>
      </c>
      <c r="AB5196" s="6">
        <v>6193.4629225008603</v>
      </c>
      <c r="AC5196" s="6">
        <v>130.824350918081</v>
      </c>
      <c r="AF5196" s="24" t="s">
        <v>10404</v>
      </c>
      <c r="AG5196" s="24" t="s">
        <v>212</v>
      </c>
      <c r="AH5196" s="25">
        <v>36180.094056886803</v>
      </c>
      <c r="AI5196" s="25">
        <v>36081.1252435079</v>
      </c>
      <c r="AJ5196" s="25">
        <v>46.888683973811098</v>
      </c>
    </row>
    <row r="5197" spans="25:36" x14ac:dyDescent="0.2">
      <c r="Y5197" t="s">
        <v>9844</v>
      </c>
      <c r="Z5197" t="s">
        <v>212</v>
      </c>
      <c r="AA5197" s="6">
        <v>16811.117560799499</v>
      </c>
      <c r="AB5197" s="6">
        <v>12472.7513798279</v>
      </c>
      <c r="AC5197" s="6">
        <v>87.500571873751994</v>
      </c>
      <c r="AF5197" s="24" t="s">
        <v>181</v>
      </c>
      <c r="AG5197" s="24" t="s">
        <v>212</v>
      </c>
      <c r="AH5197" s="25">
        <v>166460.47757386099</v>
      </c>
      <c r="AI5197" s="25">
        <v>36379.718292998899</v>
      </c>
      <c r="AJ5197" s="25">
        <v>330.57484339943301</v>
      </c>
    </row>
    <row r="5198" spans="25:36" x14ac:dyDescent="0.2">
      <c r="Y5198" t="s">
        <v>9846</v>
      </c>
      <c r="Z5198" t="s">
        <v>212</v>
      </c>
      <c r="AA5198" s="6">
        <v>16827.107941195001</v>
      </c>
      <c r="AB5198" s="6">
        <v>8559.8607320133797</v>
      </c>
      <c r="AC5198" s="6">
        <v>111.00543895910199</v>
      </c>
      <c r="AF5198" s="24" t="s">
        <v>10208</v>
      </c>
      <c r="AG5198" s="24" t="s">
        <v>212</v>
      </c>
      <c r="AH5198" s="25">
        <v>34316.541921982403</v>
      </c>
      <c r="AI5198" s="25">
        <v>36685.299153859502</v>
      </c>
      <c r="AJ5198" s="25">
        <v>35.768117261526001</v>
      </c>
    </row>
    <row r="5199" spans="25:36" x14ac:dyDescent="0.2">
      <c r="Y5199" t="s">
        <v>9848</v>
      </c>
      <c r="Z5199" t="s">
        <v>212</v>
      </c>
      <c r="AA5199" s="6">
        <v>16945.106334622898</v>
      </c>
      <c r="AB5199" s="6">
        <v>10272.46227</v>
      </c>
      <c r="AC5199" s="6">
        <v>89.398569730450305</v>
      </c>
      <c r="AF5199" s="24" t="s">
        <v>83</v>
      </c>
      <c r="AG5199" s="24" t="s">
        <v>212</v>
      </c>
      <c r="AH5199" s="25">
        <v>47465.869786580501</v>
      </c>
      <c r="AI5199" s="25">
        <v>36864.190222242498</v>
      </c>
      <c r="AJ5199" s="25">
        <v>84.508686871942999</v>
      </c>
    </row>
    <row r="5200" spans="25:36" x14ac:dyDescent="0.2">
      <c r="Y5200" t="s">
        <v>9850</v>
      </c>
      <c r="Z5200" t="s">
        <v>212</v>
      </c>
      <c r="AA5200" s="6">
        <v>17177.026713004401</v>
      </c>
      <c r="AB5200" s="6">
        <v>8065.4996128052799</v>
      </c>
      <c r="AC5200" s="6">
        <v>184.887104663744</v>
      </c>
      <c r="AF5200" s="24" t="s">
        <v>96</v>
      </c>
      <c r="AG5200" s="24" t="s">
        <v>212</v>
      </c>
      <c r="AH5200" s="25">
        <v>60841.949065125002</v>
      </c>
      <c r="AI5200" s="25">
        <v>36900</v>
      </c>
      <c r="AJ5200" s="25">
        <v>107.920433622692</v>
      </c>
    </row>
    <row r="5201" spans="25:36" x14ac:dyDescent="0.2">
      <c r="Y5201" t="s">
        <v>9852</v>
      </c>
      <c r="Z5201" t="s">
        <v>212</v>
      </c>
      <c r="AA5201" s="6">
        <v>17302.365654460398</v>
      </c>
      <c r="AB5201" s="6">
        <v>16577.2797646244</v>
      </c>
      <c r="AC5201" s="6">
        <v>57.771907155303303</v>
      </c>
      <c r="AF5201" s="24" t="s">
        <v>68</v>
      </c>
      <c r="AG5201" s="24" t="s">
        <v>212</v>
      </c>
      <c r="AH5201" s="25">
        <v>42091.503015563001</v>
      </c>
      <c r="AI5201" s="25">
        <v>37051.986696198102</v>
      </c>
      <c r="AJ5201" s="25">
        <v>64.967737053407305</v>
      </c>
    </row>
    <row r="5202" spans="25:36" x14ac:dyDescent="0.2">
      <c r="Y5202" t="s">
        <v>9854</v>
      </c>
      <c r="Z5202" t="s">
        <v>212</v>
      </c>
      <c r="AA5202" s="6">
        <v>17500.0187940654</v>
      </c>
      <c r="AB5202" s="6">
        <v>10130.2222361614</v>
      </c>
      <c r="AC5202" s="6">
        <v>105.904871002294</v>
      </c>
      <c r="AF5202" s="24" t="s">
        <v>10294</v>
      </c>
      <c r="AG5202" s="24" t="s">
        <v>212</v>
      </c>
      <c r="AH5202" s="25">
        <v>42171.428667536798</v>
      </c>
      <c r="AI5202" s="25">
        <v>37100</v>
      </c>
      <c r="AJ5202" s="25">
        <v>71.993217139583294</v>
      </c>
    </row>
    <row r="5203" spans="25:36" x14ac:dyDescent="0.2">
      <c r="Y5203" t="s">
        <v>9856</v>
      </c>
      <c r="Z5203" t="s">
        <v>212</v>
      </c>
      <c r="AA5203" s="6">
        <v>17535.025727624801</v>
      </c>
      <c r="AB5203" s="6">
        <v>8323.7106629062491</v>
      </c>
      <c r="AC5203" s="6">
        <v>131.98499479615501</v>
      </c>
      <c r="AF5203" s="24" t="s">
        <v>10406</v>
      </c>
      <c r="AG5203" s="24" t="s">
        <v>212</v>
      </c>
      <c r="AH5203" s="25">
        <v>45152.420571349103</v>
      </c>
      <c r="AI5203" s="25">
        <v>37171</v>
      </c>
      <c r="AJ5203" s="25">
        <v>57.4626147046326</v>
      </c>
    </row>
    <row r="5204" spans="25:36" x14ac:dyDescent="0.2">
      <c r="Y5204" t="s">
        <v>9857</v>
      </c>
      <c r="Z5204" t="s">
        <v>274</v>
      </c>
      <c r="AA5204" s="6">
        <v>17593.754617476101</v>
      </c>
      <c r="AB5204" s="6">
        <v>17593.754617476101</v>
      </c>
      <c r="AC5204" s="6">
        <v>130.85512504702399</v>
      </c>
      <c r="AF5204" s="24" t="s">
        <v>10477</v>
      </c>
      <c r="AG5204" s="24" t="s">
        <v>212</v>
      </c>
      <c r="AH5204" s="25">
        <v>50783.149771856399</v>
      </c>
      <c r="AI5204" s="25">
        <v>37455.855353799103</v>
      </c>
      <c r="AJ5204" s="25">
        <v>161.39995211237999</v>
      </c>
    </row>
    <row r="5205" spans="25:36" x14ac:dyDescent="0.2">
      <c r="Y5205" t="s">
        <v>9859</v>
      </c>
      <c r="Z5205" t="s">
        <v>212</v>
      </c>
      <c r="AA5205" s="6">
        <v>17621.246551344298</v>
      </c>
      <c r="AB5205" s="6">
        <v>8647.3208575205808</v>
      </c>
      <c r="AC5205" s="6">
        <v>108.575430647769</v>
      </c>
      <c r="AF5205" s="24" t="s">
        <v>48</v>
      </c>
      <c r="AG5205" s="24" t="s">
        <v>212</v>
      </c>
      <c r="AH5205" s="25">
        <v>62827.690150084403</v>
      </c>
      <c r="AI5205" s="25">
        <v>37495.002145525497</v>
      </c>
      <c r="AJ5205" s="25">
        <v>98.900351877302796</v>
      </c>
    </row>
    <row r="5206" spans="25:36" x14ac:dyDescent="0.2">
      <c r="Y5206" t="s">
        <v>9861</v>
      </c>
      <c r="Z5206" t="s">
        <v>212</v>
      </c>
      <c r="AA5206" s="6">
        <v>17747.626758480299</v>
      </c>
      <c r="AB5206" s="6">
        <v>20420.01727</v>
      </c>
      <c r="AC5206" s="6">
        <v>54.781901167681703</v>
      </c>
      <c r="AF5206" s="24" t="s">
        <v>108</v>
      </c>
      <c r="AG5206" s="24" t="s">
        <v>212</v>
      </c>
      <c r="AH5206" s="25">
        <v>78264.627701698206</v>
      </c>
      <c r="AI5206" s="25">
        <v>37609.779009208898</v>
      </c>
      <c r="AJ5206" s="25">
        <v>111.965332470433</v>
      </c>
    </row>
    <row r="5207" spans="25:36" x14ac:dyDescent="0.2">
      <c r="Y5207" t="s">
        <v>9863</v>
      </c>
      <c r="Z5207" t="s">
        <v>212</v>
      </c>
      <c r="AA5207" s="6">
        <v>17767.014821277098</v>
      </c>
      <c r="AB5207" s="6">
        <v>3729.4827946734499</v>
      </c>
      <c r="AC5207" s="6">
        <v>174.07216761745099</v>
      </c>
      <c r="AF5207" s="24" t="s">
        <v>114</v>
      </c>
      <c r="AG5207" s="24" t="s">
        <v>212</v>
      </c>
      <c r="AH5207" s="25">
        <v>51636.449104997497</v>
      </c>
      <c r="AI5207" s="25">
        <v>37815.844357895097</v>
      </c>
      <c r="AJ5207" s="25">
        <v>78.906395277464</v>
      </c>
    </row>
    <row r="5208" spans="25:36" x14ac:dyDescent="0.2">
      <c r="Y5208" t="s">
        <v>9864</v>
      </c>
      <c r="Z5208" t="s">
        <v>212</v>
      </c>
      <c r="AA5208" s="6">
        <v>17809.155015520799</v>
      </c>
      <c r="AB5208" s="6">
        <v>10170.094883158299</v>
      </c>
      <c r="AC5208" s="6">
        <v>111.695375022077</v>
      </c>
      <c r="AF5208" s="24" t="s">
        <v>10380</v>
      </c>
      <c r="AG5208" s="24" t="s">
        <v>212</v>
      </c>
      <c r="AH5208" s="25">
        <v>51642.561260564602</v>
      </c>
      <c r="AI5208" s="25">
        <v>37896.717020051598</v>
      </c>
      <c r="AJ5208" s="25">
        <v>112.81540431767</v>
      </c>
    </row>
    <row r="5209" spans="25:36" x14ac:dyDescent="0.2">
      <c r="Y5209" t="s">
        <v>9866</v>
      </c>
      <c r="Z5209" t="s">
        <v>212</v>
      </c>
      <c r="AA5209" s="6">
        <v>17894.447887396302</v>
      </c>
      <c r="AB5209" s="6">
        <v>12080.021119008699</v>
      </c>
      <c r="AC5209" s="6">
        <v>90.677251468585595</v>
      </c>
      <c r="AF5209" s="24" t="s">
        <v>10516</v>
      </c>
      <c r="AG5209" s="24" t="s">
        <v>212</v>
      </c>
      <c r="AH5209" s="25">
        <v>44908.965626810401</v>
      </c>
      <c r="AI5209" s="25">
        <v>38109.995971778699</v>
      </c>
      <c r="AJ5209" s="25">
        <v>48.310888520180498</v>
      </c>
    </row>
    <row r="5210" spans="25:36" x14ac:dyDescent="0.2">
      <c r="Y5210" t="s">
        <v>9868</v>
      </c>
      <c r="Z5210" t="s">
        <v>212</v>
      </c>
      <c r="AA5210" s="6">
        <v>17914.420896943499</v>
      </c>
      <c r="AB5210" s="6">
        <v>18370.767940000002</v>
      </c>
      <c r="AC5210" s="6">
        <v>76.681406003065405</v>
      </c>
      <c r="AF5210" s="24" t="s">
        <v>20</v>
      </c>
      <c r="AG5210" s="24" t="s">
        <v>212</v>
      </c>
      <c r="AH5210" s="25">
        <v>130570.403566141</v>
      </c>
      <c r="AI5210" s="25">
        <v>38112.399040868397</v>
      </c>
      <c r="AJ5210" s="25">
        <v>172.88603272513399</v>
      </c>
    </row>
    <row r="5211" spans="25:36" x14ac:dyDescent="0.2">
      <c r="Y5211" t="s">
        <v>9870</v>
      </c>
      <c r="Z5211" t="s">
        <v>212</v>
      </c>
      <c r="AA5211" s="6">
        <v>17941.920332178099</v>
      </c>
      <c r="AB5211" s="6">
        <v>12017.112849036799</v>
      </c>
      <c r="AC5211" s="6">
        <v>101.72639439497701</v>
      </c>
      <c r="AF5211" s="24" t="s">
        <v>10292</v>
      </c>
      <c r="AG5211" s="24" t="s">
        <v>212</v>
      </c>
      <c r="AH5211" s="25">
        <v>36376.570930793401</v>
      </c>
      <c r="AI5211" s="25">
        <v>38195.743400856903</v>
      </c>
      <c r="AJ5211" s="25">
        <v>30.214909640341901</v>
      </c>
    </row>
    <row r="5212" spans="25:36" x14ac:dyDescent="0.2">
      <c r="Y5212" t="s">
        <v>9872</v>
      </c>
      <c r="Z5212" t="s">
        <v>212</v>
      </c>
      <c r="AA5212" s="6">
        <v>17977.747159407401</v>
      </c>
      <c r="AB5212" s="6">
        <v>14430.847476098599</v>
      </c>
      <c r="AC5212" s="6">
        <v>95.216022713183094</v>
      </c>
      <c r="AF5212" s="24" t="s">
        <v>10551</v>
      </c>
      <c r="AG5212" s="24" t="s">
        <v>212</v>
      </c>
      <c r="AH5212" s="25">
        <v>130011.772745187</v>
      </c>
      <c r="AI5212" s="25">
        <v>38231.2413119392</v>
      </c>
      <c r="AJ5212" s="25">
        <v>124.150193756558</v>
      </c>
    </row>
    <row r="5213" spans="25:36" x14ac:dyDescent="0.2">
      <c r="Y5213" t="s">
        <v>9874</v>
      </c>
      <c r="Z5213" t="s">
        <v>212</v>
      </c>
      <c r="AA5213" s="6">
        <v>18098.510159221601</v>
      </c>
      <c r="AB5213" s="6">
        <v>14877.724442995799</v>
      </c>
      <c r="AC5213" s="6">
        <v>85.995072654645696</v>
      </c>
      <c r="AF5213" s="24" t="s">
        <v>10362</v>
      </c>
      <c r="AG5213" s="24" t="s">
        <v>212</v>
      </c>
      <c r="AH5213" s="25">
        <v>42068.889369519697</v>
      </c>
      <c r="AI5213" s="25">
        <v>38233.711234575901</v>
      </c>
      <c r="AJ5213" s="25">
        <v>24.935947707877698</v>
      </c>
    </row>
    <row r="5214" spans="25:36" x14ac:dyDescent="0.2">
      <c r="Y5214" t="s">
        <v>9876</v>
      </c>
      <c r="Z5214" t="s">
        <v>212</v>
      </c>
      <c r="AA5214" s="6">
        <v>18281.7288898849</v>
      </c>
      <c r="AB5214" s="6">
        <v>4364.67228123309</v>
      </c>
      <c r="AC5214" s="6">
        <v>121.23766763616101</v>
      </c>
      <c r="AF5214" s="24" t="s">
        <v>10629</v>
      </c>
      <c r="AG5214" s="24" t="s">
        <v>212</v>
      </c>
      <c r="AH5214" s="25">
        <v>164249.98891784999</v>
      </c>
      <c r="AI5214" s="25">
        <v>38331.719948298101</v>
      </c>
      <c r="AJ5214" s="25">
        <v>161.99973588310999</v>
      </c>
    </row>
    <row r="5215" spans="25:36" x14ac:dyDescent="0.2">
      <c r="Y5215" t="s">
        <v>9878</v>
      </c>
      <c r="Z5215" t="s">
        <v>212</v>
      </c>
      <c r="AA5215" s="6">
        <v>18291.405955838301</v>
      </c>
      <c r="AB5215" s="6">
        <v>15122.23992</v>
      </c>
      <c r="AC5215" s="6">
        <v>90.360667135101195</v>
      </c>
      <c r="AF5215" s="24" t="s">
        <v>88</v>
      </c>
      <c r="AG5215" s="24" t="s">
        <v>212</v>
      </c>
      <c r="AH5215" s="25">
        <v>84963.632678619193</v>
      </c>
      <c r="AI5215" s="25">
        <v>38460.500663762999</v>
      </c>
      <c r="AJ5215" s="25">
        <v>159.462037635716</v>
      </c>
    </row>
    <row r="5216" spans="25:36" x14ac:dyDescent="0.2">
      <c r="Y5216" t="s">
        <v>9880</v>
      </c>
      <c r="Z5216" t="s">
        <v>212</v>
      </c>
      <c r="AA5216" s="6">
        <v>18324.779732826599</v>
      </c>
      <c r="AB5216" s="6">
        <v>10383.6210403074</v>
      </c>
      <c r="AC5216" s="6">
        <v>122.145607586602</v>
      </c>
      <c r="AF5216" s="24" t="s">
        <v>106</v>
      </c>
      <c r="AG5216" s="24" t="s">
        <v>212</v>
      </c>
      <c r="AH5216" s="25">
        <v>58078.812135289401</v>
      </c>
      <c r="AI5216" s="25">
        <v>38899.034033725598</v>
      </c>
      <c r="AJ5216" s="25">
        <v>100.571724331794</v>
      </c>
    </row>
    <row r="5217" spans="25:36" x14ac:dyDescent="0.2">
      <c r="Y5217" t="s">
        <v>9882</v>
      </c>
      <c r="Z5217" t="s">
        <v>212</v>
      </c>
      <c r="AA5217" s="6">
        <v>18378.780623022099</v>
      </c>
      <c r="AB5217" s="6">
        <v>16134.5740686106</v>
      </c>
      <c r="AC5217" s="6">
        <v>68.625753274950895</v>
      </c>
      <c r="AF5217" s="24" t="s">
        <v>10376</v>
      </c>
      <c r="AG5217" s="24" t="s">
        <v>212</v>
      </c>
      <c r="AH5217" s="25">
        <v>69407.117491230398</v>
      </c>
      <c r="AI5217" s="25">
        <v>38998.127069093098</v>
      </c>
      <c r="AJ5217" s="25">
        <v>140.146610352469</v>
      </c>
    </row>
    <row r="5218" spans="25:36" x14ac:dyDescent="0.2">
      <c r="Y5218" t="s">
        <v>9884</v>
      </c>
      <c r="Z5218" t="s">
        <v>212</v>
      </c>
      <c r="AA5218" s="6">
        <v>18478.921995846798</v>
      </c>
      <c r="AB5218" s="6">
        <v>14100.4166877847</v>
      </c>
      <c r="AC5218" s="6">
        <v>111.95831078127</v>
      </c>
      <c r="AF5218" s="24" t="s">
        <v>10453</v>
      </c>
      <c r="AG5218" s="24" t="s">
        <v>212</v>
      </c>
      <c r="AH5218" s="25">
        <v>37502.329136848202</v>
      </c>
      <c r="AI5218" s="25">
        <v>39559.635270389103</v>
      </c>
      <c r="AJ5218" s="25">
        <v>47.464588711835297</v>
      </c>
    </row>
    <row r="5219" spans="25:36" x14ac:dyDescent="0.2">
      <c r="Y5219" t="s">
        <v>9886</v>
      </c>
      <c r="Z5219" t="s">
        <v>212</v>
      </c>
      <c r="AA5219" s="6">
        <v>18481.042263188101</v>
      </c>
      <c r="AB5219" s="6">
        <v>9435.9793832362102</v>
      </c>
      <c r="AC5219" s="6">
        <v>102.72897288760301</v>
      </c>
      <c r="AF5219" s="24" t="s">
        <v>10494</v>
      </c>
      <c r="AG5219" s="24" t="s">
        <v>212</v>
      </c>
      <c r="AH5219" s="25">
        <v>48647.501473734199</v>
      </c>
      <c r="AI5219" s="25">
        <v>39628.1604995671</v>
      </c>
      <c r="AJ5219" s="25">
        <v>69.688228907396095</v>
      </c>
    </row>
    <row r="5220" spans="25:36" x14ac:dyDescent="0.2">
      <c r="Y5220" t="s">
        <v>120</v>
      </c>
      <c r="Z5220" t="s">
        <v>212</v>
      </c>
      <c r="AA5220" s="6">
        <v>18486.100170024001</v>
      </c>
      <c r="AB5220" s="6">
        <v>8555.7827370894393</v>
      </c>
      <c r="AC5220" s="6">
        <v>127.546750724392</v>
      </c>
      <c r="AF5220" s="24" t="s">
        <v>38</v>
      </c>
      <c r="AG5220" s="24" t="s">
        <v>212</v>
      </c>
      <c r="AH5220" s="25">
        <v>44425.881685805798</v>
      </c>
      <c r="AI5220" s="25">
        <v>39838.984077943998</v>
      </c>
      <c r="AJ5220" s="25">
        <v>58.270140027878597</v>
      </c>
    </row>
    <row r="5221" spans="25:36" x14ac:dyDescent="0.2">
      <c r="Y5221" t="s">
        <v>9889</v>
      </c>
      <c r="Z5221" t="s">
        <v>212</v>
      </c>
      <c r="AA5221" s="6">
        <v>18502.232049356</v>
      </c>
      <c r="AB5221" s="6">
        <v>9661.9468187687999</v>
      </c>
      <c r="AC5221" s="6">
        <v>150.41078216117</v>
      </c>
      <c r="AF5221" s="24" t="s">
        <v>10389</v>
      </c>
      <c r="AG5221" s="24" t="s">
        <v>212</v>
      </c>
      <c r="AH5221" s="25">
        <v>95017.962000209998</v>
      </c>
      <c r="AI5221" s="25">
        <v>40292.183129999998</v>
      </c>
      <c r="AJ5221" s="25">
        <v>124.662457714906</v>
      </c>
    </row>
    <row r="5222" spans="25:36" x14ac:dyDescent="0.2">
      <c r="Y5222" t="s">
        <v>9891</v>
      </c>
      <c r="Z5222" t="s">
        <v>212</v>
      </c>
      <c r="AA5222" s="6">
        <v>18504.882430560399</v>
      </c>
      <c r="AB5222" s="6">
        <v>2604.44534155369</v>
      </c>
      <c r="AC5222" s="6">
        <v>180.785296732413</v>
      </c>
      <c r="AF5222" s="24" t="s">
        <v>10364</v>
      </c>
      <c r="AG5222" s="24" t="s">
        <v>212</v>
      </c>
      <c r="AH5222" s="25">
        <v>43811.730575947098</v>
      </c>
      <c r="AI5222" s="25">
        <v>40305.602111261403</v>
      </c>
      <c r="AJ5222" s="25">
        <v>54.395352445678199</v>
      </c>
    </row>
    <row r="5223" spans="25:36" x14ac:dyDescent="0.2">
      <c r="Y5223" t="s">
        <v>9893</v>
      </c>
      <c r="Z5223" t="s">
        <v>212</v>
      </c>
      <c r="AA5223" s="6">
        <v>18683.169296400501</v>
      </c>
      <c r="AB5223" s="6">
        <v>16267.283544924099</v>
      </c>
      <c r="AC5223" s="6">
        <v>66.156924628480695</v>
      </c>
      <c r="AF5223" s="24" t="s">
        <v>24</v>
      </c>
      <c r="AG5223" s="24" t="s">
        <v>212</v>
      </c>
      <c r="AH5223" s="25">
        <v>53336.311526198297</v>
      </c>
      <c r="AI5223" s="25">
        <v>40374.005437074702</v>
      </c>
      <c r="AJ5223" s="25">
        <v>85.054030371237204</v>
      </c>
    </row>
    <row r="5224" spans="25:36" x14ac:dyDescent="0.2">
      <c r="Y5224" t="s">
        <v>9894</v>
      </c>
      <c r="Z5224" t="s">
        <v>212</v>
      </c>
      <c r="AA5224" s="6">
        <v>18698.196788065001</v>
      </c>
      <c r="AB5224" s="6">
        <v>8580</v>
      </c>
      <c r="AC5224" s="6">
        <v>119.86330178909699</v>
      </c>
      <c r="AF5224" s="24" t="s">
        <v>10447</v>
      </c>
      <c r="AG5224" s="24" t="s">
        <v>212</v>
      </c>
      <c r="AH5224" s="25">
        <v>51277.980884604403</v>
      </c>
      <c r="AI5224" s="25">
        <v>40566.2669370351</v>
      </c>
      <c r="AJ5224" s="25">
        <v>63.149472393886903</v>
      </c>
    </row>
    <row r="5225" spans="25:36" x14ac:dyDescent="0.2">
      <c r="Y5225" t="s">
        <v>9896</v>
      </c>
      <c r="Z5225" t="s">
        <v>212</v>
      </c>
      <c r="AA5225" s="6">
        <v>18844.750599038602</v>
      </c>
      <c r="AB5225" s="6">
        <v>9367.0553514094699</v>
      </c>
      <c r="AC5225" s="6">
        <v>138.59921195781399</v>
      </c>
      <c r="AF5225" s="24" t="s">
        <v>10255</v>
      </c>
      <c r="AG5225" s="24" t="s">
        <v>212</v>
      </c>
      <c r="AH5225" s="25">
        <v>40789.394142154502</v>
      </c>
      <c r="AI5225" s="25">
        <v>40635.765670676701</v>
      </c>
      <c r="AJ5225" s="25">
        <v>43.558797742639399</v>
      </c>
    </row>
    <row r="5226" spans="25:36" x14ac:dyDescent="0.2">
      <c r="Y5226" t="s">
        <v>9898</v>
      </c>
      <c r="Z5226" t="s">
        <v>212</v>
      </c>
      <c r="AA5226" s="6">
        <v>18869.177638144902</v>
      </c>
      <c r="AB5226" s="6">
        <v>10429.9493</v>
      </c>
      <c r="AC5226" s="6">
        <v>117.559208563303</v>
      </c>
      <c r="AF5226" s="24" t="s">
        <v>10626</v>
      </c>
      <c r="AG5226" s="24" t="s">
        <v>212</v>
      </c>
      <c r="AH5226" s="25">
        <v>58399.827356578498</v>
      </c>
      <c r="AI5226" s="25">
        <v>40688.657215401698</v>
      </c>
      <c r="AJ5226" s="25">
        <v>72.673442574649002</v>
      </c>
    </row>
    <row r="5227" spans="25:36" x14ac:dyDescent="0.2">
      <c r="Y5227" t="s">
        <v>9900</v>
      </c>
      <c r="Z5227" t="s">
        <v>212</v>
      </c>
      <c r="AA5227" s="6">
        <v>18874.621451455801</v>
      </c>
      <c r="AB5227" s="6">
        <v>7166.1747776992697</v>
      </c>
      <c r="AC5227" s="6">
        <v>112.26888763263599</v>
      </c>
      <c r="AF5227" s="24" t="s">
        <v>10701</v>
      </c>
      <c r="AG5227" s="24" t="s">
        <v>212</v>
      </c>
      <c r="AH5227" s="25">
        <v>136434.451205916</v>
      </c>
      <c r="AI5227" s="25">
        <v>40731.951114563002</v>
      </c>
      <c r="AJ5227" s="25">
        <v>238.312840875169</v>
      </c>
    </row>
    <row r="5228" spans="25:36" x14ac:dyDescent="0.2">
      <c r="Y5228" t="s">
        <v>9902</v>
      </c>
      <c r="Z5228" t="s">
        <v>212</v>
      </c>
      <c r="AA5228" s="6">
        <v>18987.0746635957</v>
      </c>
      <c r="AB5228" s="6">
        <v>6317.2887731457704</v>
      </c>
      <c r="AC5228" s="6">
        <v>128.616283978718</v>
      </c>
      <c r="AF5228" s="24" t="s">
        <v>10558</v>
      </c>
      <c r="AG5228" s="24" t="s">
        <v>212</v>
      </c>
      <c r="AH5228" s="25">
        <v>81362.792656266</v>
      </c>
      <c r="AI5228" s="25">
        <v>40800</v>
      </c>
      <c r="AJ5228" s="25">
        <v>107.387969272535</v>
      </c>
    </row>
    <row r="5229" spans="25:36" x14ac:dyDescent="0.2">
      <c r="Y5229" t="s">
        <v>9904</v>
      </c>
      <c r="Z5229" t="s">
        <v>212</v>
      </c>
      <c r="AA5229" s="6">
        <v>19093.058672580799</v>
      </c>
      <c r="AB5229" s="6">
        <v>17629.5632720717</v>
      </c>
      <c r="AC5229" s="6">
        <v>66.206833765434496</v>
      </c>
      <c r="AF5229" s="24" t="s">
        <v>122</v>
      </c>
      <c r="AG5229" s="24" t="s">
        <v>212</v>
      </c>
      <c r="AH5229" s="25">
        <v>53748.070716559901</v>
      </c>
      <c r="AI5229" s="25">
        <v>41191.680962132101</v>
      </c>
      <c r="AJ5229" s="25">
        <v>111.56236149249099</v>
      </c>
    </row>
    <row r="5230" spans="25:36" x14ac:dyDescent="0.2">
      <c r="Y5230" t="s">
        <v>9906</v>
      </c>
      <c r="Z5230" t="s">
        <v>212</v>
      </c>
      <c r="AA5230" s="6">
        <v>19187.0481781128</v>
      </c>
      <c r="AB5230" s="6">
        <v>6665.7342584622502</v>
      </c>
      <c r="AC5230" s="6">
        <v>149.444590335855</v>
      </c>
      <c r="AF5230" s="24" t="s">
        <v>10378</v>
      </c>
      <c r="AG5230" s="24" t="s">
        <v>212</v>
      </c>
      <c r="AH5230" s="25">
        <v>50310.2496184595</v>
      </c>
      <c r="AI5230" s="25">
        <v>41251.119189999998</v>
      </c>
      <c r="AJ5230" s="25">
        <v>61.301958885234299</v>
      </c>
    </row>
    <row r="5231" spans="25:36" x14ac:dyDescent="0.2">
      <c r="Y5231" t="s">
        <v>9908</v>
      </c>
      <c r="Z5231" t="s">
        <v>212</v>
      </c>
      <c r="AA5231" s="6">
        <v>19212.703198622599</v>
      </c>
      <c r="AB5231" s="6">
        <v>12335.119913921701</v>
      </c>
      <c r="AC5231" s="6">
        <v>78.031629696816495</v>
      </c>
      <c r="AF5231" s="24" t="s">
        <v>10434</v>
      </c>
      <c r="AG5231" s="24" t="s">
        <v>212</v>
      </c>
      <c r="AH5231" s="25">
        <v>48564.251954346197</v>
      </c>
      <c r="AI5231" s="25">
        <v>41322.531816654599</v>
      </c>
      <c r="AJ5231" s="25">
        <v>54.748712868503503</v>
      </c>
    </row>
    <row r="5232" spans="25:36" x14ac:dyDescent="0.2">
      <c r="Y5232" t="s">
        <v>9910</v>
      </c>
      <c r="Z5232" t="s">
        <v>212</v>
      </c>
      <c r="AA5232" s="6">
        <v>19406.905487917</v>
      </c>
      <c r="AB5232" s="6">
        <v>15591.9636525065</v>
      </c>
      <c r="AC5232" s="6">
        <v>76.391647141422098</v>
      </c>
      <c r="AF5232" s="24" t="s">
        <v>10432</v>
      </c>
      <c r="AG5232" s="24" t="s">
        <v>212</v>
      </c>
      <c r="AH5232" s="25">
        <v>53321.8508878137</v>
      </c>
      <c r="AI5232" s="25">
        <v>41540.0115298827</v>
      </c>
      <c r="AJ5232" s="25">
        <v>74.185522075083398</v>
      </c>
    </row>
    <row r="5233" spans="25:36" x14ac:dyDescent="0.2">
      <c r="Y5233" t="s">
        <v>9912</v>
      </c>
      <c r="Z5233" t="s">
        <v>212</v>
      </c>
      <c r="AA5233" s="6">
        <v>19462.867791438799</v>
      </c>
      <c r="AB5233" s="6">
        <v>14706.5167229773</v>
      </c>
      <c r="AC5233" s="6">
        <v>82.071232335115397</v>
      </c>
      <c r="AF5233" s="24" t="s">
        <v>10436</v>
      </c>
      <c r="AG5233" s="24" t="s">
        <v>212</v>
      </c>
      <c r="AH5233" s="25">
        <v>47280.786982110003</v>
      </c>
      <c r="AI5233" s="25">
        <v>41712.2795046912</v>
      </c>
      <c r="AJ5233" s="25">
        <v>48.989967703639799</v>
      </c>
    </row>
    <row r="5234" spans="25:36" x14ac:dyDescent="0.2">
      <c r="Y5234" t="s">
        <v>9914</v>
      </c>
      <c r="Z5234" t="s">
        <v>212</v>
      </c>
      <c r="AA5234" s="6">
        <v>19480.489437939999</v>
      </c>
      <c r="AB5234" s="6">
        <v>8361.0891940000001</v>
      </c>
      <c r="AC5234" s="6">
        <v>118.983100947293</v>
      </c>
      <c r="AF5234" s="24" t="s">
        <v>10488</v>
      </c>
      <c r="AG5234" s="24" t="s">
        <v>212</v>
      </c>
      <c r="AH5234" s="25">
        <v>53215.6338009424</v>
      </c>
      <c r="AI5234" s="25">
        <v>41717.748513815401</v>
      </c>
      <c r="AJ5234" s="25">
        <v>66.756028358503897</v>
      </c>
    </row>
    <row r="5235" spans="25:36" x14ac:dyDescent="0.2">
      <c r="Y5235" t="s">
        <v>9916</v>
      </c>
      <c r="Z5235" t="s">
        <v>212</v>
      </c>
      <c r="AA5235" s="6">
        <v>19497.4457339943</v>
      </c>
      <c r="AB5235" s="6">
        <v>17271.425572833199</v>
      </c>
      <c r="AC5235" s="6">
        <v>76.803579883328098</v>
      </c>
      <c r="AF5235" s="24" t="s">
        <v>128</v>
      </c>
      <c r="AG5235" s="24" t="s">
        <v>212</v>
      </c>
      <c r="AH5235" s="25">
        <v>62112.715674428502</v>
      </c>
      <c r="AI5235" s="25">
        <v>41747.974684692897</v>
      </c>
      <c r="AJ5235" s="25">
        <v>92.218703312685705</v>
      </c>
    </row>
    <row r="5236" spans="25:36" x14ac:dyDescent="0.2">
      <c r="Y5236" t="s">
        <v>9918</v>
      </c>
      <c r="Z5236" t="s">
        <v>212</v>
      </c>
      <c r="AA5236" s="6">
        <v>19507.230382230198</v>
      </c>
      <c r="AB5236" s="6">
        <v>11797.06213</v>
      </c>
      <c r="AC5236" s="6">
        <v>105.79798101132199</v>
      </c>
      <c r="AF5236" s="24" t="s">
        <v>10413</v>
      </c>
      <c r="AG5236" s="24" t="s">
        <v>212</v>
      </c>
      <c r="AH5236" s="25">
        <v>46117.430828497098</v>
      </c>
      <c r="AI5236" s="25">
        <v>41861.399916593502</v>
      </c>
      <c r="AJ5236" s="25">
        <v>43.764876175150498</v>
      </c>
    </row>
    <row r="5237" spans="25:36" x14ac:dyDescent="0.2">
      <c r="Y5237" t="s">
        <v>9920</v>
      </c>
      <c r="Z5237" t="s">
        <v>212</v>
      </c>
      <c r="AA5237" s="6">
        <v>19581.3801427375</v>
      </c>
      <c r="AB5237" s="6">
        <v>16063.987073279701</v>
      </c>
      <c r="AC5237" s="6">
        <v>65.723735869583393</v>
      </c>
      <c r="AF5237" s="24" t="s">
        <v>129</v>
      </c>
      <c r="AG5237" s="24" t="s">
        <v>212</v>
      </c>
      <c r="AH5237" s="25">
        <v>53361.687138487803</v>
      </c>
      <c r="AI5237" s="25">
        <v>42035.317345367097</v>
      </c>
      <c r="AJ5237" s="25">
        <v>140.63845162856299</v>
      </c>
    </row>
    <row r="5238" spans="25:36" x14ac:dyDescent="0.2">
      <c r="Y5238" t="s">
        <v>9922</v>
      </c>
      <c r="Z5238" t="s">
        <v>212</v>
      </c>
      <c r="AA5238" s="6">
        <v>19614.508915969898</v>
      </c>
      <c r="AB5238" s="6">
        <v>13541.0046345584</v>
      </c>
      <c r="AC5238" s="6">
        <v>125.323379244701</v>
      </c>
      <c r="AF5238" s="24" t="s">
        <v>10420</v>
      </c>
      <c r="AG5238" s="24" t="s">
        <v>212</v>
      </c>
      <c r="AH5238" s="25">
        <v>68933.179601502299</v>
      </c>
      <c r="AI5238" s="25">
        <v>42560.8086821119</v>
      </c>
      <c r="AJ5238" s="25">
        <v>92.751239692912094</v>
      </c>
    </row>
    <row r="5239" spans="25:36" x14ac:dyDescent="0.2">
      <c r="Y5239" t="s">
        <v>9924</v>
      </c>
      <c r="Z5239" t="s">
        <v>212</v>
      </c>
      <c r="AA5239" s="6">
        <v>19634.768613799701</v>
      </c>
      <c r="AB5239" s="6">
        <v>17425.222160000001</v>
      </c>
      <c r="AC5239" s="6">
        <v>82.026877607565794</v>
      </c>
      <c r="AF5239" s="24" t="s">
        <v>10485</v>
      </c>
      <c r="AG5239" s="24" t="s">
        <v>212</v>
      </c>
      <c r="AH5239" s="25">
        <v>45239.1374775902</v>
      </c>
      <c r="AI5239" s="25">
        <v>42610.256321961497</v>
      </c>
      <c r="AJ5239" s="25">
        <v>37.5437418966048</v>
      </c>
    </row>
    <row r="5240" spans="25:36" x14ac:dyDescent="0.2">
      <c r="Y5240" t="s">
        <v>9926</v>
      </c>
      <c r="Z5240" t="s">
        <v>212</v>
      </c>
      <c r="AA5240" s="6">
        <v>19758.4944036364</v>
      </c>
      <c r="AB5240" s="6">
        <v>13801.9672566711</v>
      </c>
      <c r="AC5240" s="6">
        <v>87.157187704327498</v>
      </c>
      <c r="AF5240" s="24" t="s">
        <v>10346</v>
      </c>
      <c r="AG5240" s="24" t="s">
        <v>212</v>
      </c>
      <c r="AH5240" s="25">
        <v>64791.270130706798</v>
      </c>
      <c r="AI5240" s="25">
        <v>42645.223020024001</v>
      </c>
      <c r="AJ5240" s="25">
        <v>104.309644559573</v>
      </c>
    </row>
    <row r="5241" spans="25:36" x14ac:dyDescent="0.2">
      <c r="Y5241" t="s">
        <v>9928</v>
      </c>
      <c r="Z5241" t="s">
        <v>212</v>
      </c>
      <c r="AA5241" s="6">
        <v>19759.659351247599</v>
      </c>
      <c r="AB5241" s="6">
        <v>5521.9502366892802</v>
      </c>
      <c r="AC5241" s="6">
        <v>126.249497859708</v>
      </c>
      <c r="AF5241" s="24" t="s">
        <v>10576</v>
      </c>
      <c r="AG5241" s="24" t="s">
        <v>212</v>
      </c>
      <c r="AH5241" s="25">
        <v>78944.432166058905</v>
      </c>
      <c r="AI5241" s="25">
        <v>42812.438416584497</v>
      </c>
      <c r="AJ5241" s="25">
        <v>146.44733987798099</v>
      </c>
    </row>
    <row r="5242" spans="25:36" x14ac:dyDescent="0.2">
      <c r="Y5242" t="s">
        <v>9930</v>
      </c>
      <c r="Z5242" t="s">
        <v>212</v>
      </c>
      <c r="AA5242" s="6">
        <v>19760.445385656702</v>
      </c>
      <c r="AB5242" s="6">
        <v>13753.699819613999</v>
      </c>
      <c r="AC5242" s="6">
        <v>91.239802565641</v>
      </c>
      <c r="AF5242" s="24" t="s">
        <v>10290</v>
      </c>
      <c r="AG5242" s="24" t="s">
        <v>212</v>
      </c>
      <c r="AH5242" s="25">
        <v>98446.939051391193</v>
      </c>
      <c r="AI5242" s="25">
        <v>42982.396106230502</v>
      </c>
      <c r="AJ5242" s="25">
        <v>235.80185841218</v>
      </c>
    </row>
    <row r="5243" spans="25:36" x14ac:dyDescent="0.2">
      <c r="Y5243" t="s">
        <v>9932</v>
      </c>
      <c r="Z5243" t="s">
        <v>212</v>
      </c>
      <c r="AA5243" s="6">
        <v>19926.763012122301</v>
      </c>
      <c r="AB5243" s="6">
        <v>11255.9244482922</v>
      </c>
      <c r="AC5243" s="6">
        <v>113.47061996838301</v>
      </c>
      <c r="AF5243" s="24" t="s">
        <v>111</v>
      </c>
      <c r="AG5243" s="24" t="s">
        <v>212</v>
      </c>
      <c r="AH5243" s="25">
        <v>50204.442132279401</v>
      </c>
      <c r="AI5243" s="25">
        <v>43429.5197982955</v>
      </c>
      <c r="AJ5243" s="25">
        <v>94.814184610305901</v>
      </c>
    </row>
    <row r="5244" spans="25:36" x14ac:dyDescent="0.2">
      <c r="Y5244" t="s">
        <v>9934</v>
      </c>
      <c r="Z5244" t="s">
        <v>212</v>
      </c>
      <c r="AA5244" s="6">
        <v>20126.595349375999</v>
      </c>
      <c r="AB5244" s="6">
        <v>8228.2246298134396</v>
      </c>
      <c r="AC5244" s="6">
        <v>140.79464125493999</v>
      </c>
      <c r="AF5244" s="24" t="s">
        <v>10616</v>
      </c>
      <c r="AG5244" s="24" t="s">
        <v>212</v>
      </c>
      <c r="AH5244" s="25">
        <v>73662.8894244642</v>
      </c>
      <c r="AI5244" s="25">
        <v>43807.922170163401</v>
      </c>
      <c r="AJ5244" s="25">
        <v>124.915608294704</v>
      </c>
    </row>
    <row r="5245" spans="25:36" x14ac:dyDescent="0.2">
      <c r="Y5245" t="s">
        <v>9936</v>
      </c>
      <c r="Z5245" t="s">
        <v>212</v>
      </c>
      <c r="AA5245" s="6">
        <v>20223.5231115348</v>
      </c>
      <c r="AB5245" s="6">
        <v>14168.9393935221</v>
      </c>
      <c r="AC5245" s="6">
        <v>77.407732943021799</v>
      </c>
      <c r="AF5245" s="24" t="s">
        <v>10468</v>
      </c>
      <c r="AG5245" s="24" t="s">
        <v>212</v>
      </c>
      <c r="AH5245" s="25">
        <v>66437.855872307497</v>
      </c>
      <c r="AI5245" s="25">
        <v>44083.3932329651</v>
      </c>
      <c r="AJ5245" s="25">
        <v>140.63513896975701</v>
      </c>
    </row>
    <row r="5246" spans="25:36" x14ac:dyDescent="0.2">
      <c r="Y5246" t="s">
        <v>9938</v>
      </c>
      <c r="Z5246" t="s">
        <v>212</v>
      </c>
      <c r="AA5246" s="6">
        <v>20350.509322254798</v>
      </c>
      <c r="AB5246" s="6">
        <v>13732.81602434</v>
      </c>
      <c r="AC5246" s="6">
        <v>86.653719777864296</v>
      </c>
      <c r="AF5246" s="24" t="s">
        <v>104</v>
      </c>
      <c r="AG5246" s="24" t="s">
        <v>212</v>
      </c>
      <c r="AH5246" s="25">
        <v>58390.660742626103</v>
      </c>
      <c r="AI5246" s="25">
        <v>44116.906580024297</v>
      </c>
      <c r="AJ5246" s="25">
        <v>74.139627206670099</v>
      </c>
    </row>
    <row r="5247" spans="25:36" x14ac:dyDescent="0.2">
      <c r="Y5247" t="s">
        <v>9940</v>
      </c>
      <c r="Z5247" t="s">
        <v>212</v>
      </c>
      <c r="AA5247" s="6">
        <v>20377.784444835801</v>
      </c>
      <c r="AB5247" s="6">
        <v>18588.609107718501</v>
      </c>
      <c r="AC5247" s="6">
        <v>80.312698466240604</v>
      </c>
      <c r="AF5247" s="24" t="s">
        <v>50</v>
      </c>
      <c r="AG5247" s="24" t="s">
        <v>212</v>
      </c>
      <c r="AH5247" s="25">
        <v>99641.259899291501</v>
      </c>
      <c r="AI5247" s="25">
        <v>45283.092379191803</v>
      </c>
      <c r="AJ5247" s="25">
        <v>156.87783516309301</v>
      </c>
    </row>
    <row r="5248" spans="25:36" x14ac:dyDescent="0.2">
      <c r="Y5248" t="s">
        <v>9942</v>
      </c>
      <c r="Z5248" t="s">
        <v>212</v>
      </c>
      <c r="AA5248" s="6">
        <v>20386.4162944858</v>
      </c>
      <c r="AB5248" s="6">
        <v>12915.9566688369</v>
      </c>
      <c r="AC5248" s="6">
        <v>104.97591583254599</v>
      </c>
      <c r="AF5248" s="24" t="s">
        <v>162</v>
      </c>
      <c r="AG5248" s="24" t="s">
        <v>212</v>
      </c>
      <c r="AH5248" s="25">
        <v>88876.181991355697</v>
      </c>
      <c r="AI5248" s="25">
        <v>45311.8904865976</v>
      </c>
      <c r="AJ5248" s="25">
        <v>198.24393179069099</v>
      </c>
    </row>
    <row r="5249" spans="25:36" x14ac:dyDescent="0.2">
      <c r="Y5249" t="s">
        <v>9944</v>
      </c>
      <c r="Z5249" t="s">
        <v>212</v>
      </c>
      <c r="AA5249" s="6">
        <v>20392.252009751799</v>
      </c>
      <c r="AB5249" s="6">
        <v>9152.5233305162001</v>
      </c>
      <c r="AC5249" s="6">
        <v>135.076718298179</v>
      </c>
      <c r="AF5249" s="24" t="s">
        <v>10578</v>
      </c>
      <c r="AG5249" s="24" t="s">
        <v>212</v>
      </c>
      <c r="AH5249" s="25">
        <v>55348.241092380798</v>
      </c>
      <c r="AI5249" s="25">
        <v>45620.309978460296</v>
      </c>
      <c r="AJ5249" s="25">
        <v>44.765979711669402</v>
      </c>
    </row>
    <row r="5250" spans="25:36" x14ac:dyDescent="0.2">
      <c r="Y5250" t="s">
        <v>9946</v>
      </c>
      <c r="Z5250" t="s">
        <v>212</v>
      </c>
      <c r="AA5250" s="6">
        <v>20409.2886223977</v>
      </c>
      <c r="AB5250" s="6">
        <v>10029.2785423319</v>
      </c>
      <c r="AC5250" s="6">
        <v>134.971919519522</v>
      </c>
      <c r="AF5250" s="24" t="s">
        <v>26</v>
      </c>
      <c r="AG5250" s="24" t="s">
        <v>212</v>
      </c>
      <c r="AH5250" s="25">
        <v>65998.104516435094</v>
      </c>
      <c r="AI5250" s="25">
        <v>45620.625040208397</v>
      </c>
      <c r="AJ5250" s="25">
        <v>66.837357696127</v>
      </c>
    </row>
    <row r="5251" spans="25:36" x14ac:dyDescent="0.2">
      <c r="Y5251" t="s">
        <v>9948</v>
      </c>
      <c r="Z5251" t="s">
        <v>212</v>
      </c>
      <c r="AA5251" s="6">
        <v>20528.673740002199</v>
      </c>
      <c r="AB5251" s="6">
        <v>9638.4929665063391</v>
      </c>
      <c r="AC5251" s="6">
        <v>105.230668576067</v>
      </c>
      <c r="AF5251" s="24" t="s">
        <v>31</v>
      </c>
      <c r="AG5251" s="24" t="s">
        <v>212</v>
      </c>
      <c r="AH5251" s="25">
        <v>38135.393633986998</v>
      </c>
      <c r="AI5251" s="25">
        <v>46314.663133856702</v>
      </c>
      <c r="AJ5251" s="25">
        <v>52.587246694132403</v>
      </c>
    </row>
    <row r="5252" spans="25:36" x14ac:dyDescent="0.2">
      <c r="Y5252" t="s">
        <v>9950</v>
      </c>
      <c r="Z5252" t="s">
        <v>212</v>
      </c>
      <c r="AA5252" s="6">
        <v>20543.5344524334</v>
      </c>
      <c r="AB5252" s="6">
        <v>2693.4633752671998</v>
      </c>
      <c r="AC5252" s="6">
        <v>233.15263828123099</v>
      </c>
      <c r="AF5252" s="24" t="s">
        <v>7</v>
      </c>
      <c r="AG5252" s="24" t="s">
        <v>212</v>
      </c>
      <c r="AH5252" s="25">
        <v>123613.527354723</v>
      </c>
      <c r="AI5252" s="25">
        <v>46501.735649425696</v>
      </c>
      <c r="AJ5252" s="25">
        <v>158.296752522492</v>
      </c>
    </row>
    <row r="5253" spans="25:36" x14ac:dyDescent="0.2">
      <c r="Y5253" t="s">
        <v>9952</v>
      </c>
      <c r="Z5253" t="s">
        <v>212</v>
      </c>
      <c r="AA5253" s="6">
        <v>20630.594970870799</v>
      </c>
      <c r="AB5253" s="6">
        <v>2934.8213507401001</v>
      </c>
      <c r="AC5253" s="6">
        <v>193.151536459396</v>
      </c>
      <c r="AF5253" s="24" t="s">
        <v>10366</v>
      </c>
      <c r="AG5253" s="24" t="s">
        <v>212</v>
      </c>
      <c r="AH5253" s="25">
        <v>46131.719209009803</v>
      </c>
      <c r="AI5253" s="25">
        <v>46596.658625851203</v>
      </c>
      <c r="AJ5253" s="25">
        <v>52.3690564385359</v>
      </c>
    </row>
    <row r="5254" spans="25:36" x14ac:dyDescent="0.2">
      <c r="Y5254" t="s">
        <v>9954</v>
      </c>
      <c r="Z5254" t="s">
        <v>212</v>
      </c>
      <c r="AA5254" s="6">
        <v>20823.190062660098</v>
      </c>
      <c r="AB5254" s="6">
        <v>14760.458058292301</v>
      </c>
      <c r="AC5254" s="6">
        <v>97.2373480841337</v>
      </c>
      <c r="AF5254" s="24" t="s">
        <v>87</v>
      </c>
      <c r="AG5254" s="24" t="s">
        <v>212</v>
      </c>
      <c r="AH5254" s="25">
        <v>115903.957558182</v>
      </c>
      <c r="AI5254" s="25">
        <v>46599.9882389009</v>
      </c>
      <c r="AJ5254" s="25">
        <v>146.70457282010901</v>
      </c>
    </row>
    <row r="5255" spans="25:36" x14ac:dyDescent="0.2">
      <c r="Y5255" t="s">
        <v>9956</v>
      </c>
      <c r="Z5255" t="s">
        <v>212</v>
      </c>
      <c r="AA5255" s="6">
        <v>20841.260767011699</v>
      </c>
      <c r="AB5255" s="6">
        <v>10445.3631396943</v>
      </c>
      <c r="AC5255" s="6">
        <v>125.524956855406</v>
      </c>
      <c r="AF5255" s="24" t="s">
        <v>10340</v>
      </c>
      <c r="AG5255" s="24" t="s">
        <v>212</v>
      </c>
      <c r="AH5255" s="25">
        <v>58771.439452915198</v>
      </c>
      <c r="AI5255" s="25">
        <v>46777.1317172977</v>
      </c>
      <c r="AJ5255" s="25">
        <v>71.618137184386399</v>
      </c>
    </row>
    <row r="5256" spans="25:36" x14ac:dyDescent="0.2">
      <c r="Y5256" t="s">
        <v>9958</v>
      </c>
      <c r="Z5256" t="s">
        <v>212</v>
      </c>
      <c r="AA5256" s="6">
        <v>20847.625017931499</v>
      </c>
      <c r="AB5256" s="6">
        <v>8623.9005510360093</v>
      </c>
      <c r="AC5256" s="6">
        <v>126.473952046675</v>
      </c>
      <c r="AF5256" s="24" t="s">
        <v>92</v>
      </c>
      <c r="AG5256" s="24" t="s">
        <v>212</v>
      </c>
      <c r="AH5256" s="25">
        <v>146493.12320947001</v>
      </c>
      <c r="AI5256" s="25">
        <v>47016.9344098484</v>
      </c>
      <c r="AJ5256" s="25">
        <v>133.66948879812199</v>
      </c>
    </row>
    <row r="5257" spans="25:36" x14ac:dyDescent="0.2">
      <c r="Y5257" t="s">
        <v>9960</v>
      </c>
      <c r="Z5257" t="s">
        <v>212</v>
      </c>
      <c r="AA5257" s="6">
        <v>20899.309514809302</v>
      </c>
      <c r="AB5257" s="6">
        <v>10620.5265886753</v>
      </c>
      <c r="AC5257" s="6">
        <v>103.00232068489299</v>
      </c>
      <c r="AF5257" s="24" t="s">
        <v>63</v>
      </c>
      <c r="AG5257" s="24" t="s">
        <v>212</v>
      </c>
      <c r="AH5257" s="25">
        <v>66342.151859400401</v>
      </c>
      <c r="AI5257" s="25">
        <v>47048.012818904303</v>
      </c>
      <c r="AJ5257" s="25">
        <v>72.707217721927606</v>
      </c>
    </row>
    <row r="5258" spans="25:36" x14ac:dyDescent="0.2">
      <c r="Y5258" t="s">
        <v>9962</v>
      </c>
      <c r="Z5258" t="s">
        <v>212</v>
      </c>
      <c r="AA5258" s="6">
        <v>20991.222486520699</v>
      </c>
      <c r="AB5258" s="6">
        <v>11010.938389999999</v>
      </c>
      <c r="AC5258" s="6">
        <v>102.42605922281599</v>
      </c>
      <c r="AF5258" s="24" t="s">
        <v>10482</v>
      </c>
      <c r="AG5258" s="24" t="s">
        <v>212</v>
      </c>
      <c r="AH5258" s="25">
        <v>70240.339263075803</v>
      </c>
      <c r="AI5258" s="25">
        <v>47329.539326602397</v>
      </c>
      <c r="AJ5258" s="25">
        <v>87.3755834459661</v>
      </c>
    </row>
    <row r="5259" spans="25:36" x14ac:dyDescent="0.2">
      <c r="Y5259" t="s">
        <v>9964</v>
      </c>
      <c r="Z5259" t="s">
        <v>212</v>
      </c>
      <c r="AA5259" s="6">
        <v>21045.280966123799</v>
      </c>
      <c r="AB5259" s="6">
        <v>13171.2624444713</v>
      </c>
      <c r="AC5259" s="6">
        <v>101.905528349644</v>
      </c>
      <c r="AF5259" s="24" t="s">
        <v>94</v>
      </c>
      <c r="AG5259" s="24" t="s">
        <v>212</v>
      </c>
      <c r="AH5259" s="25">
        <v>79526.920556807396</v>
      </c>
      <c r="AI5259" s="25">
        <v>47409.557730848697</v>
      </c>
      <c r="AJ5259" s="25">
        <v>125.162519564852</v>
      </c>
    </row>
    <row r="5260" spans="25:36" x14ac:dyDescent="0.2">
      <c r="Y5260" t="s">
        <v>9966</v>
      </c>
      <c r="Z5260" t="s">
        <v>212</v>
      </c>
      <c r="AA5260" s="6">
        <v>21133.056125981999</v>
      </c>
      <c r="AB5260" s="6">
        <v>3211.2763272351499</v>
      </c>
      <c r="AC5260" s="6">
        <v>162.40695830824001</v>
      </c>
      <c r="AF5260" s="24" t="s">
        <v>10498</v>
      </c>
      <c r="AG5260" s="24" t="s">
        <v>212</v>
      </c>
      <c r="AH5260" s="25">
        <v>45357.830447034299</v>
      </c>
      <c r="AI5260" s="25">
        <v>47441.0791907405</v>
      </c>
      <c r="AJ5260" s="25">
        <v>36.185697447832403</v>
      </c>
    </row>
    <row r="5261" spans="25:36" x14ac:dyDescent="0.2">
      <c r="Y5261" t="s">
        <v>9968</v>
      </c>
      <c r="Z5261" t="s">
        <v>212</v>
      </c>
      <c r="AA5261" s="6">
        <v>21175.736355131401</v>
      </c>
      <c r="AB5261" s="6">
        <v>14202.256900885101</v>
      </c>
      <c r="AC5261" s="6">
        <v>100.759558659121</v>
      </c>
      <c r="AF5261" s="24" t="s">
        <v>81</v>
      </c>
      <c r="AG5261" s="24" t="s">
        <v>212</v>
      </c>
      <c r="AH5261" s="25">
        <v>73553.597596132604</v>
      </c>
      <c r="AI5261" s="25">
        <v>47717.730794877098</v>
      </c>
      <c r="AJ5261" s="25">
        <v>126.531380881609</v>
      </c>
    </row>
    <row r="5262" spans="25:36" x14ac:dyDescent="0.2">
      <c r="Y5262" t="s">
        <v>9970</v>
      </c>
      <c r="Z5262" t="s">
        <v>212</v>
      </c>
      <c r="AA5262" s="6">
        <v>21248.927794882398</v>
      </c>
      <c r="AB5262" s="6">
        <v>9248.2585490865895</v>
      </c>
      <c r="AC5262" s="6">
        <v>153.743402828852</v>
      </c>
      <c r="AF5262" s="24" t="s">
        <v>10580</v>
      </c>
      <c r="AG5262" s="24" t="s">
        <v>212</v>
      </c>
      <c r="AH5262" s="25">
        <v>161499.89234760599</v>
      </c>
      <c r="AI5262" s="25">
        <v>47901.910851813198</v>
      </c>
      <c r="AJ5262" s="25">
        <v>174.43096323017701</v>
      </c>
    </row>
    <row r="5263" spans="25:36" x14ac:dyDescent="0.2">
      <c r="Y5263" t="s">
        <v>9972</v>
      </c>
      <c r="Z5263" t="s">
        <v>212</v>
      </c>
      <c r="AA5263" s="6">
        <v>21258.9189983424</v>
      </c>
      <c r="AB5263" s="6">
        <v>8852.8183975579195</v>
      </c>
      <c r="AC5263" s="6">
        <v>113.887213437669</v>
      </c>
      <c r="AF5263" s="24" t="s">
        <v>150</v>
      </c>
      <c r="AG5263" s="24" t="s">
        <v>212</v>
      </c>
      <c r="AH5263" s="25">
        <v>46299.8429308552</v>
      </c>
      <c r="AI5263" s="25">
        <v>48028.236347491104</v>
      </c>
      <c r="AJ5263" s="25">
        <v>60.592578082933002</v>
      </c>
    </row>
    <row r="5264" spans="25:36" x14ac:dyDescent="0.2">
      <c r="Y5264" t="s">
        <v>9974</v>
      </c>
      <c r="Z5264" t="s">
        <v>212</v>
      </c>
      <c r="AA5264" s="6">
        <v>21265.7083232513</v>
      </c>
      <c r="AB5264" s="6">
        <v>18422.1861883399</v>
      </c>
      <c r="AC5264" s="6">
        <v>65.212976508319898</v>
      </c>
      <c r="AF5264" s="24" t="s">
        <v>10466</v>
      </c>
      <c r="AG5264" s="24" t="s">
        <v>212</v>
      </c>
      <c r="AH5264" s="25">
        <v>55453.297378879797</v>
      </c>
      <c r="AI5264" s="25">
        <v>48158.128106983997</v>
      </c>
      <c r="AJ5264" s="25">
        <v>53.9334084898382</v>
      </c>
    </row>
    <row r="5265" spans="25:36" x14ac:dyDescent="0.2">
      <c r="Y5265" t="s">
        <v>9976</v>
      </c>
      <c r="Z5265" t="s">
        <v>212</v>
      </c>
      <c r="AA5265" s="6">
        <v>21269.8349026549</v>
      </c>
      <c r="AB5265" s="6">
        <v>3493.8381715375999</v>
      </c>
      <c r="AC5265" s="6">
        <v>170.79313915893499</v>
      </c>
      <c r="AF5265" s="24" t="s">
        <v>61</v>
      </c>
      <c r="AG5265" s="24" t="s">
        <v>212</v>
      </c>
      <c r="AH5265" s="25">
        <v>74292.389403807902</v>
      </c>
      <c r="AI5265" s="25">
        <v>48220.861169305397</v>
      </c>
      <c r="AJ5265" s="25">
        <v>92.016120824255196</v>
      </c>
    </row>
    <row r="5266" spans="25:36" x14ac:dyDescent="0.2">
      <c r="Y5266" t="s">
        <v>9978</v>
      </c>
      <c r="Z5266" t="s">
        <v>212</v>
      </c>
      <c r="AA5266" s="6">
        <v>21370.955008124402</v>
      </c>
      <c r="AB5266" s="6">
        <v>13022.084001499201</v>
      </c>
      <c r="AC5266" s="6">
        <v>126.473261360628</v>
      </c>
      <c r="AF5266" s="24" t="s">
        <v>10547</v>
      </c>
      <c r="AG5266" s="24" t="s">
        <v>212</v>
      </c>
      <c r="AH5266" s="25">
        <v>92553.204272179602</v>
      </c>
      <c r="AI5266" s="25">
        <v>48487.994851529103</v>
      </c>
      <c r="AJ5266" s="25">
        <v>130.51478098599401</v>
      </c>
    </row>
    <row r="5267" spans="25:36" x14ac:dyDescent="0.2">
      <c r="Y5267" t="s">
        <v>9979</v>
      </c>
      <c r="Z5267" t="s">
        <v>212</v>
      </c>
      <c r="AA5267" s="6">
        <v>21428.0481543405</v>
      </c>
      <c r="AB5267" s="6">
        <v>8682.4187603981009</v>
      </c>
      <c r="AC5267" s="6">
        <v>126.07022774789</v>
      </c>
      <c r="AF5267" s="24" t="s">
        <v>184</v>
      </c>
      <c r="AG5267" s="24" t="s">
        <v>212</v>
      </c>
      <c r="AH5267" s="25">
        <v>73145.9195026097</v>
      </c>
      <c r="AI5267" s="25">
        <v>48679.643382007998</v>
      </c>
      <c r="AJ5267" s="25">
        <v>88.748181610373507</v>
      </c>
    </row>
    <row r="5268" spans="25:36" x14ac:dyDescent="0.2">
      <c r="Y5268" t="s">
        <v>9981</v>
      </c>
      <c r="Z5268" t="s">
        <v>212</v>
      </c>
      <c r="AA5268" s="6">
        <v>21525.1060509091</v>
      </c>
      <c r="AB5268" s="6">
        <v>19469.8446</v>
      </c>
      <c r="AC5268" s="6">
        <v>86.716639029487794</v>
      </c>
      <c r="AF5268" s="24" t="s">
        <v>65</v>
      </c>
      <c r="AG5268" s="24" t="s">
        <v>212</v>
      </c>
      <c r="AH5268" s="25">
        <v>55699.5923571495</v>
      </c>
      <c r="AI5268" s="25">
        <v>48965.127352757401</v>
      </c>
      <c r="AJ5268" s="25">
        <v>93.773532116584093</v>
      </c>
    </row>
    <row r="5269" spans="25:36" x14ac:dyDescent="0.2">
      <c r="Y5269" t="s">
        <v>9983</v>
      </c>
      <c r="Z5269" t="s">
        <v>212</v>
      </c>
      <c r="AA5269" s="6">
        <v>21527.6533051554</v>
      </c>
      <c r="AB5269" s="6">
        <v>12858.7828949097</v>
      </c>
      <c r="AC5269" s="6">
        <v>101.707799917741</v>
      </c>
      <c r="AF5269" s="24" t="s">
        <v>91</v>
      </c>
      <c r="AG5269" s="24" t="s">
        <v>212</v>
      </c>
      <c r="AH5269" s="25">
        <v>47964.197917446101</v>
      </c>
      <c r="AI5269" s="25">
        <v>49393.206789137701</v>
      </c>
      <c r="AJ5269" s="25">
        <v>65.325130724824703</v>
      </c>
    </row>
    <row r="5270" spans="25:36" x14ac:dyDescent="0.2">
      <c r="Y5270" t="s">
        <v>9985</v>
      </c>
      <c r="Z5270" t="s">
        <v>212</v>
      </c>
      <c r="AA5270" s="6">
        <v>21528.774321978999</v>
      </c>
      <c r="AB5270" s="6">
        <v>17173.66059</v>
      </c>
      <c r="AC5270" s="6">
        <v>84.124295451470999</v>
      </c>
      <c r="AF5270" s="24" t="s">
        <v>29</v>
      </c>
      <c r="AG5270" s="24" t="s">
        <v>212</v>
      </c>
      <c r="AH5270" s="25">
        <v>57906.562754860199</v>
      </c>
      <c r="AI5270" s="25">
        <v>49393.206789137701</v>
      </c>
      <c r="AJ5270" s="25">
        <v>64.058741082303598</v>
      </c>
    </row>
    <row r="5271" spans="25:36" x14ac:dyDescent="0.2">
      <c r="Y5271" t="s">
        <v>9987</v>
      </c>
      <c r="Z5271" t="s">
        <v>212</v>
      </c>
      <c r="AA5271" s="6">
        <v>21638.9760408123</v>
      </c>
      <c r="AB5271" s="6">
        <v>19458.668404418298</v>
      </c>
      <c r="AC5271" s="6">
        <v>84.800141562986695</v>
      </c>
      <c r="AF5271" s="24" t="s">
        <v>10510</v>
      </c>
      <c r="AG5271" s="24" t="s">
        <v>212</v>
      </c>
      <c r="AH5271" s="25">
        <v>52163.4286807139</v>
      </c>
      <c r="AI5271" s="25">
        <v>49749.436094336103</v>
      </c>
      <c r="AJ5271" s="25">
        <v>60.464964788992397</v>
      </c>
    </row>
    <row r="5272" spans="25:36" x14ac:dyDescent="0.2">
      <c r="Y5272" t="s">
        <v>9989</v>
      </c>
      <c r="Z5272" t="s">
        <v>212</v>
      </c>
      <c r="AA5272" s="6">
        <v>21695.458986374499</v>
      </c>
      <c r="AB5272" s="6">
        <v>18278.0294310272</v>
      </c>
      <c r="AC5272" s="6">
        <v>71.6247140940322</v>
      </c>
      <c r="AF5272" s="24" t="s">
        <v>3</v>
      </c>
      <c r="AG5272" s="24" t="s">
        <v>212</v>
      </c>
      <c r="AH5272" s="25">
        <v>88136.5118430906</v>
      </c>
      <c r="AI5272" s="25">
        <v>50201.806071576597</v>
      </c>
      <c r="AJ5272" s="25">
        <v>113.37248865899301</v>
      </c>
    </row>
    <row r="5273" spans="25:36" x14ac:dyDescent="0.2">
      <c r="Y5273" t="s">
        <v>9991</v>
      </c>
      <c r="Z5273" t="s">
        <v>212</v>
      </c>
      <c r="AA5273" s="6">
        <v>21879.752994616101</v>
      </c>
      <c r="AB5273" s="6">
        <v>7471</v>
      </c>
      <c r="AC5273" s="6">
        <v>202.34264017065701</v>
      </c>
      <c r="AF5273" s="24" t="s">
        <v>10657</v>
      </c>
      <c r="AG5273" s="24" t="s">
        <v>212</v>
      </c>
      <c r="AH5273" s="25">
        <v>120006.965697689</v>
      </c>
      <c r="AI5273" s="25">
        <v>50244.911285199698</v>
      </c>
      <c r="AJ5273" s="25">
        <v>90.468202392036801</v>
      </c>
    </row>
    <row r="5274" spans="25:36" x14ac:dyDescent="0.2">
      <c r="Y5274" t="s">
        <v>9993</v>
      </c>
      <c r="Z5274" t="s">
        <v>212</v>
      </c>
      <c r="AA5274" s="6">
        <v>21883.7988453078</v>
      </c>
      <c r="AB5274" s="6">
        <v>9551.1776455375493</v>
      </c>
      <c r="AC5274" s="6">
        <v>129.40684436859999</v>
      </c>
      <c r="AF5274" s="24" t="s">
        <v>10451</v>
      </c>
      <c r="AG5274" s="24" t="s">
        <v>212</v>
      </c>
      <c r="AH5274" s="25">
        <v>49778.3547764869</v>
      </c>
      <c r="AI5274" s="25">
        <v>50287.586168700604</v>
      </c>
      <c r="AJ5274" s="25">
        <v>38.122341222594102</v>
      </c>
    </row>
    <row r="5275" spans="25:36" x14ac:dyDescent="0.2">
      <c r="Y5275" t="s">
        <v>9995</v>
      </c>
      <c r="Z5275" t="s">
        <v>212</v>
      </c>
      <c r="AA5275" s="6">
        <v>21981.9647381799</v>
      </c>
      <c r="AB5275" s="6">
        <v>21547.059014197999</v>
      </c>
      <c r="AC5275" s="6">
        <v>61.6460637399638</v>
      </c>
      <c r="AF5275" s="24" t="s">
        <v>10536</v>
      </c>
      <c r="AG5275" s="24" t="s">
        <v>212</v>
      </c>
      <c r="AH5275" s="25">
        <v>76659.250088037705</v>
      </c>
      <c r="AI5275" s="25">
        <v>50754.254717123302</v>
      </c>
      <c r="AJ5275" s="25">
        <v>110.22798512084201</v>
      </c>
    </row>
    <row r="5276" spans="25:36" x14ac:dyDescent="0.2">
      <c r="Y5276" t="s">
        <v>9997</v>
      </c>
      <c r="Z5276" t="s">
        <v>212</v>
      </c>
      <c r="AA5276" s="6">
        <v>22056.144960558999</v>
      </c>
      <c r="AB5276" s="6">
        <v>10489.667208418799</v>
      </c>
      <c r="AC5276" s="6">
        <v>130.245309966462</v>
      </c>
      <c r="AF5276" s="24" t="s">
        <v>45</v>
      </c>
      <c r="AG5276" s="24" t="s">
        <v>212</v>
      </c>
      <c r="AH5276" s="25">
        <v>80322.7810854157</v>
      </c>
      <c r="AI5276" s="25">
        <v>50770.806398184497</v>
      </c>
      <c r="AJ5276" s="25">
        <v>134.979232721899</v>
      </c>
    </row>
    <row r="5277" spans="25:36" x14ac:dyDescent="0.2">
      <c r="Y5277" t="s">
        <v>9999</v>
      </c>
      <c r="Z5277" t="s">
        <v>212</v>
      </c>
      <c r="AA5277" s="6">
        <v>22100.767006308201</v>
      </c>
      <c r="AB5277" s="6">
        <v>21618.779344999999</v>
      </c>
      <c r="AC5277" s="6">
        <v>47.568227004165998</v>
      </c>
      <c r="AF5277" s="24" t="s">
        <v>10523</v>
      </c>
      <c r="AG5277" s="24" t="s">
        <v>212</v>
      </c>
      <c r="AH5277" s="25">
        <v>94449.182275455401</v>
      </c>
      <c r="AI5277" s="25">
        <v>50860.741218078001</v>
      </c>
      <c r="AJ5277" s="25">
        <v>89.632398829530402</v>
      </c>
    </row>
    <row r="5278" spans="25:36" x14ac:dyDescent="0.2">
      <c r="Y5278" t="s">
        <v>10001</v>
      </c>
      <c r="Z5278" t="s">
        <v>212</v>
      </c>
      <c r="AA5278" s="6">
        <v>22106.291848651999</v>
      </c>
      <c r="AB5278" s="6">
        <v>16295.163633620499</v>
      </c>
      <c r="AC5278" s="6">
        <v>74.690194863654796</v>
      </c>
      <c r="AF5278" s="24" t="s">
        <v>28</v>
      </c>
      <c r="AG5278" s="24" t="s">
        <v>212</v>
      </c>
      <c r="AH5278" s="25">
        <v>58361.281692181401</v>
      </c>
      <c r="AI5278" s="25">
        <v>50978.710755340202</v>
      </c>
      <c r="AJ5278" s="25">
        <v>70.075855203370494</v>
      </c>
    </row>
    <row r="5279" spans="25:36" x14ac:dyDescent="0.2">
      <c r="Y5279" t="s">
        <v>10003</v>
      </c>
      <c r="Z5279" t="s">
        <v>212</v>
      </c>
      <c r="AA5279" s="6">
        <v>22183.482294915899</v>
      </c>
      <c r="AB5279" s="6">
        <v>12619.3509333319</v>
      </c>
      <c r="AC5279" s="6">
        <v>101.933106426234</v>
      </c>
      <c r="AF5279" s="24" t="s">
        <v>34</v>
      </c>
      <c r="AG5279" s="24" t="s">
        <v>212</v>
      </c>
      <c r="AH5279" s="25">
        <v>50517.134512565201</v>
      </c>
      <c r="AI5279" s="25">
        <v>51077.598803773799</v>
      </c>
      <c r="AJ5279" s="25">
        <v>27.303847482292401</v>
      </c>
    </row>
    <row r="5280" spans="25:36" x14ac:dyDescent="0.2">
      <c r="Y5280" t="s">
        <v>10005</v>
      </c>
      <c r="Z5280" t="s">
        <v>212</v>
      </c>
      <c r="AA5280" s="6">
        <v>22412.976561665801</v>
      </c>
      <c r="AB5280" s="6">
        <v>14112.8140618247</v>
      </c>
      <c r="AC5280" s="6">
        <v>129.937832116153</v>
      </c>
      <c r="AF5280" s="24" t="s">
        <v>44</v>
      </c>
      <c r="AG5280" s="24" t="s">
        <v>212</v>
      </c>
      <c r="AH5280" s="25">
        <v>50041.380382985401</v>
      </c>
      <c r="AI5280" s="25">
        <v>51290.122935061598</v>
      </c>
      <c r="AJ5280" s="25">
        <v>123.321813059771</v>
      </c>
    </row>
    <row r="5281" spans="25:36" x14ac:dyDescent="0.2">
      <c r="Y5281" t="s">
        <v>10006</v>
      </c>
      <c r="Z5281" t="s">
        <v>212</v>
      </c>
      <c r="AA5281" s="6">
        <v>22491.584610538699</v>
      </c>
      <c r="AB5281" s="6">
        <v>11763.2588217218</v>
      </c>
      <c r="AC5281" s="6">
        <v>157.886090830261</v>
      </c>
      <c r="AF5281" s="24" t="s">
        <v>16</v>
      </c>
      <c r="AG5281" s="24" t="s">
        <v>212</v>
      </c>
      <c r="AH5281" s="25">
        <v>68873.535642616698</v>
      </c>
      <c r="AI5281" s="25">
        <v>51360.8626849871</v>
      </c>
      <c r="AJ5281" s="25">
        <v>80.557299662154904</v>
      </c>
    </row>
    <row r="5282" spans="25:36" x14ac:dyDescent="0.2">
      <c r="Y5282" t="s">
        <v>10008</v>
      </c>
      <c r="Z5282" t="s">
        <v>212</v>
      </c>
      <c r="AA5282" s="6">
        <v>22576.779768102901</v>
      </c>
      <c r="AB5282" s="6">
        <v>8007.1453141750599</v>
      </c>
      <c r="AC5282" s="6">
        <v>112.85450488226</v>
      </c>
      <c r="AF5282" s="24" t="s">
        <v>100</v>
      </c>
      <c r="AG5282" s="24" t="s">
        <v>212</v>
      </c>
      <c r="AH5282" s="25">
        <v>58577.063829310602</v>
      </c>
      <c r="AI5282" s="25">
        <v>51486.204750090801</v>
      </c>
      <c r="AJ5282" s="25">
        <v>73.6034811427986</v>
      </c>
    </row>
    <row r="5283" spans="25:36" x14ac:dyDescent="0.2">
      <c r="Y5283" t="s">
        <v>10010</v>
      </c>
      <c r="Z5283" t="s">
        <v>212</v>
      </c>
      <c r="AA5283" s="6">
        <v>22605.353020808801</v>
      </c>
      <c r="AB5283" s="6">
        <v>16624.493298979101</v>
      </c>
      <c r="AC5283" s="6">
        <v>74.619558901184604</v>
      </c>
      <c r="AF5283" s="24" t="s">
        <v>17</v>
      </c>
      <c r="AG5283" s="24" t="s">
        <v>212</v>
      </c>
      <c r="AH5283" s="25">
        <v>94003.657426823294</v>
      </c>
      <c r="AI5283" s="25">
        <v>52120.993821202203</v>
      </c>
      <c r="AJ5283" s="25">
        <v>113.40506258154601</v>
      </c>
    </row>
    <row r="5284" spans="25:36" x14ac:dyDescent="0.2">
      <c r="Y5284" t="s">
        <v>10011</v>
      </c>
      <c r="Z5284" t="s">
        <v>212</v>
      </c>
      <c r="AA5284" s="6">
        <v>22674.600200654699</v>
      </c>
      <c r="AB5284" s="6">
        <v>14436.286296144101</v>
      </c>
      <c r="AC5284" s="6">
        <v>95.765728977410703</v>
      </c>
      <c r="AF5284" s="24" t="s">
        <v>123</v>
      </c>
      <c r="AG5284" s="24" t="s">
        <v>212</v>
      </c>
      <c r="AH5284" s="25">
        <v>66307.924964361504</v>
      </c>
      <c r="AI5284" s="25">
        <v>52159.2263108486</v>
      </c>
      <c r="AJ5284" s="25">
        <v>60.519333294811297</v>
      </c>
    </row>
    <row r="5285" spans="25:36" x14ac:dyDescent="0.2">
      <c r="Y5285" t="s">
        <v>10013</v>
      </c>
      <c r="Z5285" t="s">
        <v>212</v>
      </c>
      <c r="AA5285" s="6">
        <v>22797.589542607999</v>
      </c>
      <c r="AB5285" s="6">
        <v>12852.752905993701</v>
      </c>
      <c r="AC5285" s="6">
        <v>101.302860651402</v>
      </c>
      <c r="AF5285" s="24" t="s">
        <v>10372</v>
      </c>
      <c r="AG5285" s="24" t="s">
        <v>212</v>
      </c>
      <c r="AH5285" s="25">
        <v>87977.533380415</v>
      </c>
      <c r="AI5285" s="25">
        <v>52208.806759704603</v>
      </c>
      <c r="AJ5285" s="25">
        <v>113.88615837796399</v>
      </c>
    </row>
    <row r="5286" spans="25:36" x14ac:dyDescent="0.2">
      <c r="Y5286" t="s">
        <v>10015</v>
      </c>
      <c r="Z5286" t="s">
        <v>212</v>
      </c>
      <c r="AA5286" s="6">
        <v>22872.296173359398</v>
      </c>
      <c r="AB5286" s="6">
        <v>12920.4664005594</v>
      </c>
      <c r="AC5286" s="6">
        <v>99.420482340113907</v>
      </c>
      <c r="AF5286" s="24" t="s">
        <v>10693</v>
      </c>
      <c r="AG5286" s="24" t="s">
        <v>212</v>
      </c>
      <c r="AH5286" s="25">
        <v>72076.1954767813</v>
      </c>
      <c r="AI5286" s="25">
        <v>52464.266337924702</v>
      </c>
      <c r="AJ5286" s="25">
        <v>94.094345990592302</v>
      </c>
    </row>
    <row r="5287" spans="25:36" x14ac:dyDescent="0.2">
      <c r="Y5287" t="s">
        <v>10017</v>
      </c>
      <c r="Z5287" t="s">
        <v>212</v>
      </c>
      <c r="AA5287" s="6">
        <v>22900.277524033299</v>
      </c>
      <c r="AB5287" s="6">
        <v>20039.8061669077</v>
      </c>
      <c r="AC5287" s="6">
        <v>67.915115029930803</v>
      </c>
      <c r="AF5287" s="24" t="s">
        <v>10501</v>
      </c>
      <c r="AG5287" s="24" t="s">
        <v>212</v>
      </c>
      <c r="AH5287" s="25">
        <v>87283.685574381394</v>
      </c>
      <c r="AI5287" s="25">
        <v>52628.059013066901</v>
      </c>
      <c r="AJ5287" s="25">
        <v>102.426765974999</v>
      </c>
    </row>
    <row r="5288" spans="25:36" x14ac:dyDescent="0.2">
      <c r="Y5288" t="s">
        <v>10019</v>
      </c>
      <c r="Z5288" t="s">
        <v>212</v>
      </c>
      <c r="AA5288" s="6">
        <v>23089.400415266002</v>
      </c>
      <c r="AB5288" s="6">
        <v>18201.4390120879</v>
      </c>
      <c r="AC5288" s="6">
        <v>107.767444070642</v>
      </c>
      <c r="AF5288" s="24" t="s">
        <v>75</v>
      </c>
      <c r="AG5288" s="24" t="s">
        <v>212</v>
      </c>
      <c r="AH5288" s="25">
        <v>130202.945434694</v>
      </c>
      <c r="AI5288" s="25">
        <v>52758.4764958175</v>
      </c>
      <c r="AJ5288" s="25">
        <v>142.89471948686099</v>
      </c>
    </row>
    <row r="5289" spans="25:36" x14ac:dyDescent="0.2">
      <c r="Y5289" t="s">
        <v>10021</v>
      </c>
      <c r="Z5289" t="s">
        <v>212</v>
      </c>
      <c r="AA5289" s="6">
        <v>23170.2383558648</v>
      </c>
      <c r="AB5289" s="6">
        <v>8431</v>
      </c>
      <c r="AC5289" s="6">
        <v>102.952906951879</v>
      </c>
      <c r="AF5289" s="24" t="s">
        <v>10631</v>
      </c>
      <c r="AG5289" s="24" t="s">
        <v>212</v>
      </c>
      <c r="AH5289" s="25">
        <v>93784.134314804207</v>
      </c>
      <c r="AI5289" s="25">
        <v>52942.828860364003</v>
      </c>
      <c r="AJ5289" s="25">
        <v>134.413880609204</v>
      </c>
    </row>
    <row r="5290" spans="25:36" x14ac:dyDescent="0.2">
      <c r="Y5290" t="s">
        <v>10023</v>
      </c>
      <c r="Z5290" t="s">
        <v>212</v>
      </c>
      <c r="AA5290" s="6">
        <v>23220.583728177298</v>
      </c>
      <c r="AB5290" s="6">
        <v>20141.281175145199</v>
      </c>
      <c r="AC5290" s="6">
        <v>66.768244406139402</v>
      </c>
      <c r="AF5290" s="24" t="s">
        <v>10653</v>
      </c>
      <c r="AG5290" s="24" t="s">
        <v>212</v>
      </c>
      <c r="AH5290" s="25">
        <v>58983.444836383402</v>
      </c>
      <c r="AI5290" s="25">
        <v>52955.585599733196</v>
      </c>
      <c r="AJ5290" s="25">
        <v>56.742230240964901</v>
      </c>
    </row>
    <row r="5291" spans="25:36" x14ac:dyDescent="0.2">
      <c r="Y5291" t="s">
        <v>10025</v>
      </c>
      <c r="Z5291" t="s">
        <v>212</v>
      </c>
      <c r="AA5291" s="6">
        <v>23254.180942592899</v>
      </c>
      <c r="AB5291" s="6">
        <v>15589.243607438</v>
      </c>
      <c r="AC5291" s="6">
        <v>91.839256864191398</v>
      </c>
      <c r="AF5291" s="24" t="s">
        <v>90</v>
      </c>
      <c r="AG5291" s="24" t="s">
        <v>212</v>
      </c>
      <c r="AH5291" s="25">
        <v>64232.595550354403</v>
      </c>
      <c r="AI5291" s="25">
        <v>53397.882839665297</v>
      </c>
      <c r="AJ5291" s="25">
        <v>76.947614568733201</v>
      </c>
    </row>
    <row r="5292" spans="25:36" x14ac:dyDescent="0.2">
      <c r="Y5292" t="s">
        <v>10027</v>
      </c>
      <c r="Z5292" t="s">
        <v>212</v>
      </c>
      <c r="AA5292" s="6">
        <v>23463.581655583101</v>
      </c>
      <c r="AB5292" s="6">
        <v>8812.7077506386395</v>
      </c>
      <c r="AC5292" s="6">
        <v>112.84399307171201</v>
      </c>
      <c r="AF5292" s="24" t="s">
        <v>18</v>
      </c>
      <c r="AG5292" s="24" t="s">
        <v>212</v>
      </c>
      <c r="AH5292" s="25">
        <v>71760.166851999296</v>
      </c>
      <c r="AI5292" s="25">
        <v>54005.624240275298</v>
      </c>
      <c r="AJ5292" s="25">
        <v>84.445480837074001</v>
      </c>
    </row>
    <row r="5293" spans="25:36" x14ac:dyDescent="0.2">
      <c r="Y5293" t="s">
        <v>10029</v>
      </c>
      <c r="Z5293" t="s">
        <v>212</v>
      </c>
      <c r="AA5293" s="6">
        <v>23508.008823625099</v>
      </c>
      <c r="AB5293" s="6">
        <v>10777.666494999999</v>
      </c>
      <c r="AC5293" s="6">
        <v>150.10095607124001</v>
      </c>
      <c r="AF5293" s="24" t="s">
        <v>112</v>
      </c>
      <c r="AG5293" s="24" t="s">
        <v>212</v>
      </c>
      <c r="AH5293" s="25">
        <v>64051.322543260801</v>
      </c>
      <c r="AI5293" s="25">
        <v>54293.552676683503</v>
      </c>
      <c r="AJ5293" s="25">
        <v>66.276493952054395</v>
      </c>
    </row>
    <row r="5294" spans="25:36" x14ac:dyDescent="0.2">
      <c r="Y5294" t="s">
        <v>10031</v>
      </c>
      <c r="Z5294" t="s">
        <v>212</v>
      </c>
      <c r="AA5294" s="6">
        <v>23521.300547837502</v>
      </c>
      <c r="AB5294" s="6">
        <v>18548</v>
      </c>
      <c r="AC5294" s="6">
        <v>80.739991406610102</v>
      </c>
      <c r="AF5294" s="24" t="s">
        <v>51</v>
      </c>
      <c r="AG5294" s="24" t="s">
        <v>212</v>
      </c>
      <c r="AH5294" s="25">
        <v>50252.893930796599</v>
      </c>
      <c r="AI5294" s="25">
        <v>54567.5804517918</v>
      </c>
      <c r="AJ5294" s="25">
        <v>37.097686387213898</v>
      </c>
    </row>
    <row r="5295" spans="25:36" x14ac:dyDescent="0.2">
      <c r="Y5295" t="s">
        <v>10033</v>
      </c>
      <c r="Z5295" t="s">
        <v>212</v>
      </c>
      <c r="AA5295" s="6">
        <v>23523.050041130598</v>
      </c>
      <c r="AB5295" s="6">
        <v>4147.399469</v>
      </c>
      <c r="AC5295" s="6">
        <v>213.04281976532201</v>
      </c>
      <c r="AF5295" s="24" t="s">
        <v>62</v>
      </c>
      <c r="AG5295" s="24" t="s">
        <v>212</v>
      </c>
      <c r="AH5295" s="25">
        <v>162099.175786407</v>
      </c>
      <c r="AI5295" s="25">
        <v>54812.3991524671</v>
      </c>
      <c r="AJ5295" s="25">
        <v>158.469097849001</v>
      </c>
    </row>
    <row r="5296" spans="25:36" x14ac:dyDescent="0.2">
      <c r="Y5296" t="s">
        <v>10035</v>
      </c>
      <c r="Z5296" t="s">
        <v>212</v>
      </c>
      <c r="AA5296" s="6">
        <v>23553.163326304701</v>
      </c>
      <c r="AB5296" s="6">
        <v>9450.6767610577499</v>
      </c>
      <c r="AC5296" s="6">
        <v>129.84001192758899</v>
      </c>
      <c r="AF5296" s="24" t="s">
        <v>10686</v>
      </c>
      <c r="AG5296" s="24" t="s">
        <v>212</v>
      </c>
      <c r="AH5296" s="25">
        <v>55532.655337315897</v>
      </c>
      <c r="AI5296" s="25">
        <v>54905.271890000004</v>
      </c>
      <c r="AJ5296" s="25">
        <v>34.191384983627401</v>
      </c>
    </row>
    <row r="5297" spans="25:36" x14ac:dyDescent="0.2">
      <c r="Y5297" t="s">
        <v>10037</v>
      </c>
      <c r="Z5297" t="s">
        <v>212</v>
      </c>
      <c r="AA5297" s="6">
        <v>23588.5610779821</v>
      </c>
      <c r="AB5297" s="6">
        <v>13482.451952938</v>
      </c>
      <c r="AC5297" s="6">
        <v>131.45313684404701</v>
      </c>
      <c r="AF5297" s="24" t="s">
        <v>10540</v>
      </c>
      <c r="AG5297" s="24" t="s">
        <v>212</v>
      </c>
      <c r="AH5297" s="25">
        <v>88449.208918685996</v>
      </c>
      <c r="AI5297" s="25">
        <v>55614.744213873702</v>
      </c>
      <c r="AJ5297" s="25">
        <v>92.001502960388805</v>
      </c>
    </row>
    <row r="5298" spans="25:36" x14ac:dyDescent="0.2">
      <c r="Y5298" t="s">
        <v>10039</v>
      </c>
      <c r="Z5298" t="s">
        <v>212</v>
      </c>
      <c r="AA5298" s="6">
        <v>23727.446968403001</v>
      </c>
      <c r="AB5298" s="6">
        <v>17807.932883694</v>
      </c>
      <c r="AC5298" s="6">
        <v>78.040907475724495</v>
      </c>
      <c r="AF5298" s="24" t="s">
        <v>10521</v>
      </c>
      <c r="AG5298" s="24" t="s">
        <v>212</v>
      </c>
      <c r="AH5298" s="25">
        <v>83442.070625461303</v>
      </c>
      <c r="AI5298" s="25">
        <v>56012.534567566501</v>
      </c>
      <c r="AJ5298" s="25">
        <v>143.750595624851</v>
      </c>
    </row>
    <row r="5299" spans="25:36" x14ac:dyDescent="0.2">
      <c r="Y5299" t="s">
        <v>10041</v>
      </c>
      <c r="Z5299" t="s">
        <v>212</v>
      </c>
      <c r="AA5299" s="6">
        <v>23762.686293925199</v>
      </c>
      <c r="AB5299" s="6">
        <v>23073.2942298413</v>
      </c>
      <c r="AC5299" s="6">
        <v>68.577284586495395</v>
      </c>
      <c r="AF5299" s="24" t="s">
        <v>10538</v>
      </c>
      <c r="AG5299" s="24" t="s">
        <v>212</v>
      </c>
      <c r="AH5299" s="25">
        <v>85432.667228282706</v>
      </c>
      <c r="AI5299" s="25">
        <v>56106.914056248701</v>
      </c>
      <c r="AJ5299" s="25">
        <v>101.942024762976</v>
      </c>
    </row>
    <row r="5300" spans="25:36" x14ac:dyDescent="0.2">
      <c r="Y5300" t="s">
        <v>10043</v>
      </c>
      <c r="Z5300" t="s">
        <v>212</v>
      </c>
      <c r="AA5300" s="6">
        <v>23785.204289753601</v>
      </c>
      <c r="AB5300" s="6">
        <v>20982.085733461299</v>
      </c>
      <c r="AC5300" s="6">
        <v>63.654522044565198</v>
      </c>
      <c r="AF5300" s="24" t="s">
        <v>55</v>
      </c>
      <c r="AG5300" s="24" t="s">
        <v>212</v>
      </c>
      <c r="AH5300" s="25">
        <v>74903.488389560807</v>
      </c>
      <c r="AI5300" s="25">
        <v>57122.930342350599</v>
      </c>
      <c r="AJ5300" s="25">
        <v>95.489854239626496</v>
      </c>
    </row>
    <row r="5301" spans="25:36" x14ac:dyDescent="0.2">
      <c r="Y5301" t="s">
        <v>10045</v>
      </c>
      <c r="Z5301" t="s">
        <v>212</v>
      </c>
      <c r="AA5301" s="6">
        <v>23856.9667207844</v>
      </c>
      <c r="AB5301" s="6">
        <v>10327.0781104532</v>
      </c>
      <c r="AC5301" s="6">
        <v>123.57937918259999</v>
      </c>
      <c r="AF5301" s="24" t="s">
        <v>4</v>
      </c>
      <c r="AG5301" s="24" t="s">
        <v>212</v>
      </c>
      <c r="AH5301" s="25">
        <v>152569.09346246099</v>
      </c>
      <c r="AI5301" s="25">
        <v>58722.142240210604</v>
      </c>
      <c r="AJ5301" s="25">
        <v>132.32389792783999</v>
      </c>
    </row>
    <row r="5302" spans="25:36" x14ac:dyDescent="0.2">
      <c r="Y5302" t="s">
        <v>10046</v>
      </c>
      <c r="Z5302" t="s">
        <v>212</v>
      </c>
      <c r="AA5302" s="6">
        <v>23877.241192085799</v>
      </c>
      <c r="AB5302" s="6">
        <v>6479.7041480685702</v>
      </c>
      <c r="AC5302" s="6">
        <v>134.19677565101301</v>
      </c>
      <c r="AF5302" s="24" t="s">
        <v>95</v>
      </c>
      <c r="AG5302" s="24" t="s">
        <v>212</v>
      </c>
      <c r="AH5302" s="25">
        <v>82158.969695287698</v>
      </c>
      <c r="AI5302" s="25">
        <v>59655.810781088199</v>
      </c>
      <c r="AJ5302" s="25">
        <v>97.204167617031899</v>
      </c>
    </row>
    <row r="5303" spans="25:36" x14ac:dyDescent="0.2">
      <c r="Y5303" t="s">
        <v>10048</v>
      </c>
      <c r="Z5303" t="s">
        <v>212</v>
      </c>
      <c r="AA5303" s="6">
        <v>23967.0286964509</v>
      </c>
      <c r="AB5303" s="6">
        <v>11454.6700574405</v>
      </c>
      <c r="AC5303" s="6">
        <v>138.04175157111999</v>
      </c>
      <c r="AF5303" s="24" t="s">
        <v>10665</v>
      </c>
      <c r="AG5303" s="24" t="s">
        <v>212</v>
      </c>
      <c r="AH5303" s="25">
        <v>134173.02679218599</v>
      </c>
      <c r="AI5303" s="25">
        <v>59660</v>
      </c>
      <c r="AJ5303" s="25">
        <v>120.36339489410901</v>
      </c>
    </row>
    <row r="5304" spans="25:36" x14ac:dyDescent="0.2">
      <c r="Y5304" t="s">
        <v>31</v>
      </c>
      <c r="Z5304" t="s">
        <v>212</v>
      </c>
      <c r="AA5304" s="6">
        <v>24280.625905117799</v>
      </c>
      <c r="AB5304" s="6">
        <v>22751.286639651498</v>
      </c>
      <c r="AC5304" s="6">
        <v>58.711808007298501</v>
      </c>
      <c r="AF5304" s="24" t="s">
        <v>41</v>
      </c>
      <c r="AG5304" s="24" t="s">
        <v>212</v>
      </c>
      <c r="AH5304" s="25">
        <v>102286.114591693</v>
      </c>
      <c r="AI5304" s="25">
        <v>59819.850178393099</v>
      </c>
      <c r="AJ5304" s="25">
        <v>126.214034973712</v>
      </c>
    </row>
    <row r="5305" spans="25:36" x14ac:dyDescent="0.2">
      <c r="Y5305" t="s">
        <v>10051</v>
      </c>
      <c r="Z5305" t="s">
        <v>212</v>
      </c>
      <c r="AA5305" s="6">
        <v>24653.892198666301</v>
      </c>
      <c r="AB5305" s="6">
        <v>20283.158719999999</v>
      </c>
      <c r="AC5305" s="6">
        <v>112.877967299015</v>
      </c>
      <c r="AF5305" s="24" t="s">
        <v>13</v>
      </c>
      <c r="AG5305" s="24" t="s">
        <v>212</v>
      </c>
      <c r="AH5305" s="25">
        <v>89415.051657656804</v>
      </c>
      <c r="AI5305" s="25">
        <v>59923.6060313243</v>
      </c>
      <c r="AJ5305" s="25">
        <v>98.119361729454795</v>
      </c>
    </row>
    <row r="5306" spans="25:36" x14ac:dyDescent="0.2">
      <c r="Y5306" t="s">
        <v>10053</v>
      </c>
      <c r="Z5306" t="s">
        <v>212</v>
      </c>
      <c r="AA5306" s="6">
        <v>24687.417705603599</v>
      </c>
      <c r="AB5306" s="6">
        <v>22421.554428908399</v>
      </c>
      <c r="AC5306" s="6">
        <v>59.131021447457499</v>
      </c>
      <c r="AF5306" s="24" t="s">
        <v>37</v>
      </c>
      <c r="AG5306" s="24" t="s">
        <v>212</v>
      </c>
      <c r="AH5306" s="25">
        <v>96389.572519853493</v>
      </c>
      <c r="AI5306" s="25">
        <v>59936.044597217202</v>
      </c>
      <c r="AJ5306" s="25">
        <v>127.94914428647699</v>
      </c>
    </row>
    <row r="5307" spans="25:36" x14ac:dyDescent="0.2">
      <c r="Y5307" t="s">
        <v>10055</v>
      </c>
      <c r="Z5307" t="s">
        <v>212</v>
      </c>
      <c r="AA5307" s="6">
        <v>24753.426708181902</v>
      </c>
      <c r="AB5307" s="6">
        <v>1596.33098247052</v>
      </c>
      <c r="AC5307" s="6">
        <v>371.22134066181599</v>
      </c>
      <c r="AF5307" s="24" t="s">
        <v>49</v>
      </c>
      <c r="AG5307" s="24" t="s">
        <v>212</v>
      </c>
      <c r="AH5307" s="25">
        <v>79537.2063054108</v>
      </c>
      <c r="AI5307" s="25">
        <v>60355.375120072204</v>
      </c>
      <c r="AJ5307" s="25">
        <v>64.164712267411801</v>
      </c>
    </row>
    <row r="5308" spans="25:36" x14ac:dyDescent="0.2">
      <c r="Y5308" t="s">
        <v>133</v>
      </c>
      <c r="Z5308" t="s">
        <v>212</v>
      </c>
      <c r="AA5308" s="6">
        <v>24780.0208325686</v>
      </c>
      <c r="AB5308" s="6">
        <v>21029.409531386998</v>
      </c>
      <c r="AC5308" s="6">
        <v>70.109881537616999</v>
      </c>
      <c r="AF5308" s="24" t="s">
        <v>10286</v>
      </c>
      <c r="AG5308" s="24" t="s">
        <v>212</v>
      </c>
      <c r="AH5308" s="25">
        <v>61952.443048563502</v>
      </c>
      <c r="AI5308" s="25">
        <v>61354.180637296602</v>
      </c>
      <c r="AJ5308" s="25">
        <v>27.810418280513701</v>
      </c>
    </row>
    <row r="5309" spans="25:36" x14ac:dyDescent="0.2">
      <c r="Y5309" t="s">
        <v>10058</v>
      </c>
      <c r="Z5309" t="s">
        <v>212</v>
      </c>
      <c r="AA5309" s="6">
        <v>24925.731283466499</v>
      </c>
      <c r="AB5309" s="6">
        <v>24173.041150000001</v>
      </c>
      <c r="AC5309" s="6">
        <v>85.830404585369394</v>
      </c>
      <c r="AF5309" s="24" t="s">
        <v>15</v>
      </c>
      <c r="AG5309" s="24" t="s">
        <v>212</v>
      </c>
      <c r="AH5309" s="25">
        <v>118213.17369387401</v>
      </c>
      <c r="AI5309" s="25">
        <v>62206.590292714398</v>
      </c>
      <c r="AJ5309" s="25">
        <v>134.910838384307</v>
      </c>
    </row>
    <row r="5310" spans="25:36" x14ac:dyDescent="0.2">
      <c r="Y5310" t="s">
        <v>10060</v>
      </c>
      <c r="Z5310" t="s">
        <v>212</v>
      </c>
      <c r="AA5310" s="6">
        <v>25080.670153091902</v>
      </c>
      <c r="AB5310" s="6">
        <v>11202.1552039945</v>
      </c>
      <c r="AC5310" s="6">
        <v>105.220186070357</v>
      </c>
      <c r="AF5310" s="24" t="s">
        <v>10595</v>
      </c>
      <c r="AG5310" s="24" t="s">
        <v>212</v>
      </c>
      <c r="AH5310" s="25">
        <v>71808.410740926804</v>
      </c>
      <c r="AI5310" s="25">
        <v>62422</v>
      </c>
      <c r="AJ5310" s="25">
        <v>64.716627462783293</v>
      </c>
    </row>
    <row r="5311" spans="25:36" x14ac:dyDescent="0.2">
      <c r="Y5311" t="s">
        <v>10062</v>
      </c>
      <c r="Z5311" t="s">
        <v>212</v>
      </c>
      <c r="AA5311" s="6">
        <v>25135.1981172171</v>
      </c>
      <c r="AB5311" s="6">
        <v>26425.224792536999</v>
      </c>
      <c r="AC5311" s="6">
        <v>66.841119682911696</v>
      </c>
      <c r="AF5311" s="24" t="s">
        <v>113</v>
      </c>
      <c r="AG5311" s="24" t="s">
        <v>212</v>
      </c>
      <c r="AH5311" s="25">
        <v>66389.488287206303</v>
      </c>
      <c r="AI5311" s="25">
        <v>62536.679869138999</v>
      </c>
      <c r="AJ5311" s="25">
        <v>54.744866191618499</v>
      </c>
    </row>
    <row r="5312" spans="25:36" x14ac:dyDescent="0.2">
      <c r="Y5312" t="s">
        <v>10064</v>
      </c>
      <c r="Z5312" t="s">
        <v>212</v>
      </c>
      <c r="AA5312" s="6">
        <v>25343.016906803499</v>
      </c>
      <c r="AB5312" s="6">
        <v>4330.0690523675003</v>
      </c>
      <c r="AC5312" s="6">
        <v>147.21138645026599</v>
      </c>
      <c r="AF5312" s="24" t="s">
        <v>52</v>
      </c>
      <c r="AG5312" s="24" t="s">
        <v>212</v>
      </c>
      <c r="AH5312" s="25">
        <v>61140.153901894802</v>
      </c>
      <c r="AI5312" s="25">
        <v>63797.315219642303</v>
      </c>
      <c r="AJ5312" s="25">
        <v>72.173941127548403</v>
      </c>
    </row>
    <row r="5313" spans="25:36" x14ac:dyDescent="0.2">
      <c r="Y5313" t="s">
        <v>10066</v>
      </c>
      <c r="Z5313" t="s">
        <v>212</v>
      </c>
      <c r="AA5313" s="6">
        <v>25382.586562963999</v>
      </c>
      <c r="AB5313" s="6">
        <v>11852.5517871625</v>
      </c>
      <c r="AC5313" s="6">
        <v>125.223719475425</v>
      </c>
      <c r="AF5313" s="24" t="s">
        <v>103</v>
      </c>
      <c r="AG5313" s="24" t="s">
        <v>212</v>
      </c>
      <c r="AH5313" s="25">
        <v>119514.14669109799</v>
      </c>
      <c r="AI5313" s="25">
        <v>64276</v>
      </c>
      <c r="AJ5313" s="25">
        <v>101.511870834204</v>
      </c>
    </row>
    <row r="5314" spans="25:36" x14ac:dyDescent="0.2">
      <c r="Y5314" t="s">
        <v>10068</v>
      </c>
      <c r="Z5314" t="s">
        <v>212</v>
      </c>
      <c r="AA5314" s="6">
        <v>25702.216689626399</v>
      </c>
      <c r="AB5314" s="6">
        <v>16873.259999999998</v>
      </c>
      <c r="AC5314" s="6">
        <v>126.136750522306</v>
      </c>
      <c r="AF5314" s="24" t="s">
        <v>10611</v>
      </c>
      <c r="AG5314" s="24" t="s">
        <v>212</v>
      </c>
      <c r="AH5314" s="25">
        <v>82886.979615039207</v>
      </c>
      <c r="AI5314" s="25">
        <v>64989.779749693298</v>
      </c>
      <c r="AJ5314" s="25">
        <v>69.790063518548294</v>
      </c>
    </row>
    <row r="5315" spans="25:36" x14ac:dyDescent="0.2">
      <c r="Y5315" t="s">
        <v>10070</v>
      </c>
      <c r="Z5315" t="s">
        <v>212</v>
      </c>
      <c r="AA5315" s="6">
        <v>26100.899882332</v>
      </c>
      <c r="AB5315" s="6">
        <v>13987</v>
      </c>
      <c r="AC5315" s="6">
        <v>114.628404327778</v>
      </c>
      <c r="AF5315" s="24" t="s">
        <v>10479</v>
      </c>
      <c r="AG5315" s="24" t="s">
        <v>212</v>
      </c>
      <c r="AH5315" s="25">
        <v>69027.728335244596</v>
      </c>
      <c r="AI5315" s="25">
        <v>65132.987027519797</v>
      </c>
      <c r="AJ5315" s="25">
        <v>53.602255542639099</v>
      </c>
    </row>
    <row r="5316" spans="25:36" x14ac:dyDescent="0.2">
      <c r="Y5316" t="s">
        <v>10072</v>
      </c>
      <c r="Z5316" t="s">
        <v>212</v>
      </c>
      <c r="AA5316" s="6">
        <v>26111.1297635753</v>
      </c>
      <c r="AB5316" s="6">
        <v>1390.24675950694</v>
      </c>
      <c r="AC5316" s="6">
        <v>268.33281693149399</v>
      </c>
      <c r="AF5316" s="24" t="s">
        <v>10526</v>
      </c>
      <c r="AG5316" s="24" t="s">
        <v>212</v>
      </c>
      <c r="AH5316" s="25">
        <v>83189.416077087197</v>
      </c>
      <c r="AI5316" s="25">
        <v>65470.939243251698</v>
      </c>
      <c r="AJ5316" s="25">
        <v>68.296984270645098</v>
      </c>
    </row>
    <row r="5317" spans="25:36" x14ac:dyDescent="0.2">
      <c r="Y5317" t="s">
        <v>10074</v>
      </c>
      <c r="Z5317" t="s">
        <v>212</v>
      </c>
      <c r="AA5317" s="6">
        <v>26262.5055029633</v>
      </c>
      <c r="AB5317" s="6">
        <v>18600</v>
      </c>
      <c r="AC5317" s="6">
        <v>73.157806381257302</v>
      </c>
      <c r="AF5317" s="24" t="s">
        <v>14</v>
      </c>
      <c r="AG5317" s="24" t="s">
        <v>212</v>
      </c>
      <c r="AH5317" s="25">
        <v>92317.141368529905</v>
      </c>
      <c r="AI5317" s="25">
        <v>65710.634713558306</v>
      </c>
      <c r="AJ5317" s="25">
        <v>97.244233980759702</v>
      </c>
    </row>
    <row r="5318" spans="25:36" x14ac:dyDescent="0.2">
      <c r="Y5318" t="s">
        <v>10076</v>
      </c>
      <c r="Z5318" t="s">
        <v>212</v>
      </c>
      <c r="AA5318" s="6">
        <v>26276.9367995227</v>
      </c>
      <c r="AB5318" s="6">
        <v>17843</v>
      </c>
      <c r="AC5318" s="6">
        <v>65.335828530378606</v>
      </c>
      <c r="AF5318" s="24" t="s">
        <v>10422</v>
      </c>
      <c r="AG5318" s="24" t="s">
        <v>212</v>
      </c>
      <c r="AH5318" s="25">
        <v>72956.902162921295</v>
      </c>
      <c r="AI5318" s="25">
        <v>66395.894933493197</v>
      </c>
      <c r="AJ5318" s="25">
        <v>67.185053812354795</v>
      </c>
    </row>
    <row r="5319" spans="25:36" x14ac:dyDescent="0.2">
      <c r="Y5319" t="s">
        <v>10078</v>
      </c>
      <c r="Z5319" t="s">
        <v>212</v>
      </c>
      <c r="AA5319" s="6">
        <v>26381.9144257117</v>
      </c>
      <c r="AB5319" s="6">
        <v>27862.044529999999</v>
      </c>
      <c r="AC5319" s="6">
        <v>70.566466544575405</v>
      </c>
      <c r="AF5319" s="24" t="s">
        <v>23</v>
      </c>
      <c r="AG5319" s="24" t="s">
        <v>212</v>
      </c>
      <c r="AH5319" s="25">
        <v>80034.681897760398</v>
      </c>
      <c r="AI5319" s="25">
        <v>66466.732383463401</v>
      </c>
      <c r="AJ5319" s="25">
        <v>105.695814045399</v>
      </c>
    </row>
    <row r="5320" spans="25:36" x14ac:dyDescent="0.2">
      <c r="Y5320" t="s">
        <v>10080</v>
      </c>
      <c r="Z5320" t="s">
        <v>212</v>
      </c>
      <c r="AA5320" s="6">
        <v>26579.7845123603</v>
      </c>
      <c r="AB5320" s="6">
        <v>18108.949805156499</v>
      </c>
      <c r="AC5320" s="6">
        <v>92.580362275791003</v>
      </c>
      <c r="AF5320" s="24" t="s">
        <v>11</v>
      </c>
      <c r="AG5320" s="24" t="s">
        <v>212</v>
      </c>
      <c r="AH5320" s="25">
        <v>81059.746870584306</v>
      </c>
      <c r="AI5320" s="25">
        <v>66820.379414743395</v>
      </c>
      <c r="AJ5320" s="25">
        <v>98.434624207501898</v>
      </c>
    </row>
    <row r="5321" spans="25:36" x14ac:dyDescent="0.2">
      <c r="Y5321" t="s">
        <v>10082</v>
      </c>
      <c r="Z5321" t="s">
        <v>212</v>
      </c>
      <c r="AA5321" s="6">
        <v>26616.5923637536</v>
      </c>
      <c r="AB5321" s="6">
        <v>19725.6108171819</v>
      </c>
      <c r="AC5321" s="6">
        <v>88.474562956335305</v>
      </c>
      <c r="AF5321" s="24" t="s">
        <v>57</v>
      </c>
      <c r="AG5321" s="24" t="s">
        <v>212</v>
      </c>
      <c r="AH5321" s="25">
        <v>66121.019053437194</v>
      </c>
      <c r="AI5321" s="25">
        <v>66973.609993602295</v>
      </c>
      <c r="AJ5321" s="25">
        <v>87.418689342737594</v>
      </c>
    </row>
    <row r="5322" spans="25:36" x14ac:dyDescent="0.2">
      <c r="Y5322" t="s">
        <v>10084</v>
      </c>
      <c r="Z5322" t="s">
        <v>212</v>
      </c>
      <c r="AA5322" s="6">
        <v>26633.224772740399</v>
      </c>
      <c r="AB5322" s="6">
        <v>22160.531103296998</v>
      </c>
      <c r="AC5322" s="6">
        <v>56.686926053213</v>
      </c>
      <c r="AF5322" s="24" t="s">
        <v>117</v>
      </c>
      <c r="AG5322" s="24" t="s">
        <v>212</v>
      </c>
      <c r="AH5322" s="25">
        <v>83116.094785597699</v>
      </c>
      <c r="AI5322" s="25">
        <v>67290.011425029501</v>
      </c>
      <c r="AJ5322" s="25">
        <v>101.095478593276</v>
      </c>
    </row>
    <row r="5323" spans="25:36" x14ac:dyDescent="0.2">
      <c r="Y5323" t="s">
        <v>10086</v>
      </c>
      <c r="Z5323" t="s">
        <v>212</v>
      </c>
      <c r="AA5323" s="6">
        <v>26645.9152017386</v>
      </c>
      <c r="AB5323" s="6">
        <v>10882.07991</v>
      </c>
      <c r="AC5323" s="6">
        <v>145.90506221469701</v>
      </c>
      <c r="AF5323" s="24" t="s">
        <v>10296</v>
      </c>
      <c r="AG5323" s="24" t="s">
        <v>212</v>
      </c>
      <c r="AH5323" s="25">
        <v>64804.837924136402</v>
      </c>
      <c r="AI5323" s="25">
        <v>67315.098540000006</v>
      </c>
      <c r="AJ5323" s="25">
        <v>61.621142382495798</v>
      </c>
    </row>
    <row r="5324" spans="25:36" x14ac:dyDescent="0.2">
      <c r="Y5324" t="s">
        <v>10088</v>
      </c>
      <c r="Z5324" t="s">
        <v>212</v>
      </c>
      <c r="AA5324" s="6">
        <v>26660.414385302902</v>
      </c>
      <c r="AB5324" s="6">
        <v>14472.9215299271</v>
      </c>
      <c r="AC5324" s="6">
        <v>74.097677688430807</v>
      </c>
      <c r="AF5324" s="24" t="s">
        <v>10684</v>
      </c>
      <c r="AG5324" s="24" t="s">
        <v>212</v>
      </c>
      <c r="AH5324" s="25">
        <v>159950.20912259899</v>
      </c>
      <c r="AI5324" s="25">
        <v>67821.980467985093</v>
      </c>
      <c r="AJ5324" s="25">
        <v>116.16903355763699</v>
      </c>
    </row>
    <row r="5325" spans="25:36" x14ac:dyDescent="0.2">
      <c r="Y5325" t="s">
        <v>10090</v>
      </c>
      <c r="Z5325" t="s">
        <v>212</v>
      </c>
      <c r="AA5325" s="6">
        <v>26814.055310933101</v>
      </c>
      <c r="AB5325" s="6">
        <v>25525.880397462501</v>
      </c>
      <c r="AC5325" s="6">
        <v>79.159435545433894</v>
      </c>
      <c r="AF5325" s="24" t="s">
        <v>10</v>
      </c>
      <c r="AG5325" s="24" t="s">
        <v>212</v>
      </c>
      <c r="AH5325" s="25">
        <v>92966.311780898206</v>
      </c>
      <c r="AI5325" s="25">
        <v>67864.5673614759</v>
      </c>
      <c r="AJ5325" s="25">
        <v>108.201383136153</v>
      </c>
    </row>
    <row r="5326" spans="25:36" x14ac:dyDescent="0.2">
      <c r="Y5326" t="s">
        <v>10092</v>
      </c>
      <c r="Z5326" t="s">
        <v>212</v>
      </c>
      <c r="AA5326" s="6">
        <v>27274.7288895128</v>
      </c>
      <c r="AB5326" s="6">
        <v>9420</v>
      </c>
      <c r="AC5326" s="6">
        <v>123.44733054901199</v>
      </c>
      <c r="AF5326" s="24" t="s">
        <v>10634</v>
      </c>
      <c r="AG5326" s="24" t="s">
        <v>212</v>
      </c>
      <c r="AH5326" s="25">
        <v>90823.200479762803</v>
      </c>
      <c r="AI5326" s="25">
        <v>68635.463202156301</v>
      </c>
      <c r="AJ5326" s="25">
        <v>71.562243615313605</v>
      </c>
    </row>
    <row r="5327" spans="25:36" x14ac:dyDescent="0.2">
      <c r="Y5327" t="s">
        <v>10094</v>
      </c>
      <c r="Z5327" t="s">
        <v>212</v>
      </c>
      <c r="AA5327" s="6">
        <v>27339.769703546899</v>
      </c>
      <c r="AB5327" s="6">
        <v>3449.43432041489</v>
      </c>
      <c r="AC5327" s="6">
        <v>208.38580087359401</v>
      </c>
      <c r="AF5327" s="24" t="s">
        <v>10565</v>
      </c>
      <c r="AG5327" s="24" t="s">
        <v>212</v>
      </c>
      <c r="AH5327" s="25">
        <v>119590.03845401001</v>
      </c>
      <c r="AI5327" s="25">
        <v>68835.843359975101</v>
      </c>
      <c r="AJ5327" s="25">
        <v>147.88702026881799</v>
      </c>
    </row>
    <row r="5328" spans="25:36" x14ac:dyDescent="0.2">
      <c r="Y5328" t="s">
        <v>10096</v>
      </c>
      <c r="Z5328" t="s">
        <v>212</v>
      </c>
      <c r="AA5328" s="6">
        <v>27453.7990755916</v>
      </c>
      <c r="AB5328" s="6">
        <v>16556.912293663001</v>
      </c>
      <c r="AC5328" s="6">
        <v>124.034295715391</v>
      </c>
      <c r="AF5328" s="24" t="s">
        <v>8</v>
      </c>
      <c r="AG5328" s="24" t="s">
        <v>212</v>
      </c>
      <c r="AH5328" s="25">
        <v>72525.949883808105</v>
      </c>
      <c r="AI5328" s="25">
        <v>69398.107557813404</v>
      </c>
      <c r="AJ5328" s="25">
        <v>43.729810486177897</v>
      </c>
    </row>
    <row r="5329" spans="25:36" x14ac:dyDescent="0.2">
      <c r="Y5329" t="s">
        <v>10098</v>
      </c>
      <c r="Z5329" t="s">
        <v>212</v>
      </c>
      <c r="AA5329" s="6">
        <v>27467.867894750801</v>
      </c>
      <c r="AB5329" s="6">
        <v>8738.4394687080294</v>
      </c>
      <c r="AC5329" s="6">
        <v>139.671992548079</v>
      </c>
      <c r="AF5329" s="24" t="s">
        <v>66</v>
      </c>
      <c r="AG5329" s="24" t="s">
        <v>212</v>
      </c>
      <c r="AH5329" s="25">
        <v>74545.269001199704</v>
      </c>
      <c r="AI5329" s="25">
        <v>69548.772719968794</v>
      </c>
      <c r="AJ5329" s="25">
        <v>80.857953777804994</v>
      </c>
    </row>
    <row r="5330" spans="25:36" x14ac:dyDescent="0.2">
      <c r="Y5330" t="s">
        <v>10099</v>
      </c>
      <c r="Z5330" t="s">
        <v>274</v>
      </c>
      <c r="AA5330" s="6">
        <v>27518.403941896901</v>
      </c>
      <c r="AB5330" s="6">
        <v>11626.713962367399</v>
      </c>
      <c r="AC5330" s="6">
        <v>126.370474288403</v>
      </c>
      <c r="AF5330" s="24" t="s">
        <v>10399</v>
      </c>
      <c r="AG5330" s="24" t="s">
        <v>212</v>
      </c>
      <c r="AH5330" s="25">
        <v>76782.380663846794</v>
      </c>
      <c r="AI5330" s="25">
        <v>69604.023997689903</v>
      </c>
      <c r="AJ5330" s="25">
        <v>33.540115707601998</v>
      </c>
    </row>
    <row r="5331" spans="25:36" x14ac:dyDescent="0.2">
      <c r="Y5331" t="s">
        <v>10101</v>
      </c>
      <c r="Z5331" t="s">
        <v>212</v>
      </c>
      <c r="AA5331" s="6">
        <v>27644.9349977442</v>
      </c>
      <c r="AB5331" s="6">
        <v>15976.8142930624</v>
      </c>
      <c r="AC5331" s="6">
        <v>99.991593533831804</v>
      </c>
      <c r="AF5331" s="24" t="s">
        <v>97</v>
      </c>
      <c r="AG5331" s="24" t="s">
        <v>212</v>
      </c>
      <c r="AH5331" s="25">
        <v>89251.674427327205</v>
      </c>
      <c r="AI5331" s="25">
        <v>69672.361229646704</v>
      </c>
      <c r="AJ5331" s="25">
        <v>72.749268457729499</v>
      </c>
    </row>
    <row r="5332" spans="25:36" x14ac:dyDescent="0.2">
      <c r="Y5332" t="s">
        <v>10103</v>
      </c>
      <c r="Z5332" t="s">
        <v>212</v>
      </c>
      <c r="AA5332" s="6">
        <v>27647.903090554701</v>
      </c>
      <c r="AB5332" s="6">
        <v>5508.8390330313896</v>
      </c>
      <c r="AC5332" s="6">
        <v>167.150433730396</v>
      </c>
      <c r="AF5332" s="24" t="s">
        <v>10545</v>
      </c>
      <c r="AG5332" s="24" t="s">
        <v>212</v>
      </c>
      <c r="AH5332" s="25">
        <v>73592.011605935302</v>
      </c>
      <c r="AI5332" s="25">
        <v>69914.464819156099</v>
      </c>
      <c r="AJ5332" s="25">
        <v>60.6079551122873</v>
      </c>
    </row>
    <row r="5333" spans="25:36" x14ac:dyDescent="0.2">
      <c r="Y5333" t="s">
        <v>10105</v>
      </c>
      <c r="Z5333" t="s">
        <v>212</v>
      </c>
      <c r="AA5333" s="6">
        <v>27838.012268475399</v>
      </c>
      <c r="AB5333" s="6">
        <v>19413.375395980202</v>
      </c>
      <c r="AC5333" s="6">
        <v>96.645388453756894</v>
      </c>
      <c r="AF5333" s="24" t="s">
        <v>85</v>
      </c>
      <c r="AG5333" s="24" t="s">
        <v>212</v>
      </c>
      <c r="AH5333" s="25">
        <v>139551.085371561</v>
      </c>
      <c r="AI5333" s="25">
        <v>70257</v>
      </c>
      <c r="AJ5333" s="25">
        <v>110.19662908434201</v>
      </c>
    </row>
    <row r="5334" spans="25:36" x14ac:dyDescent="0.2">
      <c r="Y5334" t="s">
        <v>10107</v>
      </c>
      <c r="Z5334" t="s">
        <v>212</v>
      </c>
      <c r="AA5334" s="6">
        <v>27850.809319458</v>
      </c>
      <c r="AB5334" s="6">
        <v>21062.374274718499</v>
      </c>
      <c r="AC5334" s="6">
        <v>77.821478536777207</v>
      </c>
      <c r="AF5334" s="24" t="s">
        <v>33</v>
      </c>
      <c r="AG5334" s="24" t="s">
        <v>212</v>
      </c>
      <c r="AH5334" s="25">
        <v>78257.704986273806</v>
      </c>
      <c r="AI5334" s="25">
        <v>70455.677981000001</v>
      </c>
      <c r="AJ5334" s="25">
        <v>55.2466307620791</v>
      </c>
    </row>
    <row r="5335" spans="25:36" x14ac:dyDescent="0.2">
      <c r="Y5335" t="s">
        <v>10109</v>
      </c>
      <c r="Z5335" t="s">
        <v>212</v>
      </c>
      <c r="AA5335" s="6">
        <v>27851.006126415799</v>
      </c>
      <c r="AB5335" s="6">
        <v>15438.756378448799</v>
      </c>
      <c r="AC5335" s="6">
        <v>118.134512359968</v>
      </c>
      <c r="AF5335" s="24" t="s">
        <v>9</v>
      </c>
      <c r="AG5335" s="24" t="s">
        <v>212</v>
      </c>
      <c r="AH5335" s="25">
        <v>202553.25912501101</v>
      </c>
      <c r="AI5335" s="25">
        <v>70601.244850662697</v>
      </c>
      <c r="AJ5335" s="25">
        <v>131.775780069093</v>
      </c>
    </row>
    <row r="5336" spans="25:36" x14ac:dyDescent="0.2">
      <c r="Y5336" t="s">
        <v>10111</v>
      </c>
      <c r="Z5336" t="s">
        <v>212</v>
      </c>
      <c r="AA5336" s="6">
        <v>27853.105323622502</v>
      </c>
      <c r="AB5336" s="6">
        <v>17789.9870454273</v>
      </c>
      <c r="AC5336" s="6">
        <v>102.741791427428</v>
      </c>
      <c r="AF5336" s="24" t="s">
        <v>59</v>
      </c>
      <c r="AG5336" s="24" t="s">
        <v>212</v>
      </c>
      <c r="AH5336" s="25">
        <v>83111.256438244498</v>
      </c>
      <c r="AI5336" s="25">
        <v>71369.000639999998</v>
      </c>
      <c r="AJ5336" s="25">
        <v>75.096006143826401</v>
      </c>
    </row>
    <row r="5337" spans="25:36" x14ac:dyDescent="0.2">
      <c r="Y5337" t="s">
        <v>10112</v>
      </c>
      <c r="Z5337" t="s">
        <v>212</v>
      </c>
      <c r="AA5337" s="6">
        <v>27861.0376888135</v>
      </c>
      <c r="AB5337" s="6">
        <v>12299.197888922001</v>
      </c>
      <c r="AC5337" s="6">
        <v>146.47173072133401</v>
      </c>
      <c r="AF5337" s="24" t="s">
        <v>22</v>
      </c>
      <c r="AG5337" s="24" t="s">
        <v>212</v>
      </c>
      <c r="AH5337" s="25">
        <v>119954.707232184</v>
      </c>
      <c r="AI5337" s="25">
        <v>72188.710755062202</v>
      </c>
      <c r="AJ5337" s="25">
        <v>87.078105872428594</v>
      </c>
    </row>
    <row r="5338" spans="25:36" x14ac:dyDescent="0.2">
      <c r="Y5338" t="s">
        <v>10114</v>
      </c>
      <c r="Z5338" t="s">
        <v>212</v>
      </c>
      <c r="AA5338" s="6">
        <v>28037.3248133216</v>
      </c>
      <c r="AB5338" s="6">
        <v>19295.8365940966</v>
      </c>
      <c r="AC5338" s="6">
        <v>70.657590328370404</v>
      </c>
      <c r="AF5338" s="24" t="s">
        <v>60</v>
      </c>
      <c r="AG5338" s="24" t="s">
        <v>212</v>
      </c>
      <c r="AH5338" s="25">
        <v>80524.732525787302</v>
      </c>
      <c r="AI5338" s="25">
        <v>72573.392000449603</v>
      </c>
      <c r="AJ5338" s="25">
        <v>85.168130357179393</v>
      </c>
    </row>
    <row r="5339" spans="25:36" x14ac:dyDescent="0.2">
      <c r="Y5339" t="s">
        <v>10116</v>
      </c>
      <c r="Z5339" t="s">
        <v>212</v>
      </c>
      <c r="AA5339" s="6">
        <v>28154.9150576006</v>
      </c>
      <c r="AB5339" s="6">
        <v>22311.107604908499</v>
      </c>
      <c r="AC5339" s="6">
        <v>71.358079315857793</v>
      </c>
      <c r="AF5339" s="24" t="s">
        <v>10592</v>
      </c>
      <c r="AG5339" s="24" t="s">
        <v>212</v>
      </c>
      <c r="AH5339" s="25">
        <v>96704.741358295505</v>
      </c>
      <c r="AI5339" s="25">
        <v>73105.842711668098</v>
      </c>
      <c r="AJ5339" s="25">
        <v>84.891708203547694</v>
      </c>
    </row>
    <row r="5340" spans="25:36" x14ac:dyDescent="0.2">
      <c r="Y5340" t="s">
        <v>10118</v>
      </c>
      <c r="Z5340" t="s">
        <v>212</v>
      </c>
      <c r="AA5340" s="6">
        <v>28186.822308745901</v>
      </c>
      <c r="AB5340" s="6">
        <v>14230.5123971673</v>
      </c>
      <c r="AC5340" s="6">
        <v>169.72800521801</v>
      </c>
      <c r="AF5340" s="24" t="s">
        <v>10667</v>
      </c>
      <c r="AG5340" s="24" t="s">
        <v>212</v>
      </c>
      <c r="AH5340" s="25">
        <v>94906.634172054706</v>
      </c>
      <c r="AI5340" s="25">
        <v>74144.152462892205</v>
      </c>
      <c r="AJ5340" s="25">
        <v>81.544311203146506</v>
      </c>
    </row>
    <row r="5341" spans="25:36" x14ac:dyDescent="0.2">
      <c r="Y5341" t="s">
        <v>10120</v>
      </c>
      <c r="Z5341" t="s">
        <v>212</v>
      </c>
      <c r="AA5341" s="6">
        <v>28270.380000195</v>
      </c>
      <c r="AB5341" s="6">
        <v>21135.675830427601</v>
      </c>
      <c r="AC5341" s="6">
        <v>82.930007603823697</v>
      </c>
      <c r="AF5341" s="24" t="s">
        <v>42</v>
      </c>
      <c r="AG5341" s="24" t="s">
        <v>212</v>
      </c>
      <c r="AH5341" s="25">
        <v>85701.462809147706</v>
      </c>
      <c r="AI5341" s="25">
        <v>74858.119282433894</v>
      </c>
      <c r="AJ5341" s="25">
        <v>71.091945236823406</v>
      </c>
    </row>
    <row r="5342" spans="25:36" x14ac:dyDescent="0.2">
      <c r="Y5342" t="s">
        <v>10122</v>
      </c>
      <c r="Z5342" t="s">
        <v>212</v>
      </c>
      <c r="AA5342" s="6">
        <v>28403.999779752299</v>
      </c>
      <c r="AB5342" s="6">
        <v>29905.202624993799</v>
      </c>
      <c r="AC5342" s="6">
        <v>61.849873011494402</v>
      </c>
      <c r="AF5342" s="24" t="s">
        <v>56</v>
      </c>
      <c r="AG5342" s="24" t="s">
        <v>212</v>
      </c>
      <c r="AH5342" s="25">
        <v>103276.00154925699</v>
      </c>
      <c r="AI5342" s="25">
        <v>75828</v>
      </c>
      <c r="AJ5342" s="25">
        <v>75.014675974691698</v>
      </c>
    </row>
    <row r="5343" spans="25:36" x14ac:dyDescent="0.2">
      <c r="Y5343" t="s">
        <v>10124</v>
      </c>
      <c r="Z5343" t="s">
        <v>212</v>
      </c>
      <c r="AA5343" s="6">
        <v>28442.109271868201</v>
      </c>
      <c r="AB5343" s="6">
        <v>10226</v>
      </c>
      <c r="AC5343" s="6">
        <v>208.547698676474</v>
      </c>
      <c r="AF5343" s="24" t="s">
        <v>10554</v>
      </c>
      <c r="AG5343" s="24" t="s">
        <v>212</v>
      </c>
      <c r="AH5343" s="25">
        <v>123346.230165129</v>
      </c>
      <c r="AI5343" s="25">
        <v>76042.702734618797</v>
      </c>
      <c r="AJ5343" s="25">
        <v>118.574201861856</v>
      </c>
    </row>
    <row r="5344" spans="25:36" x14ac:dyDescent="0.2">
      <c r="Y5344" t="s">
        <v>10126</v>
      </c>
      <c r="Z5344" t="s">
        <v>212</v>
      </c>
      <c r="AA5344" s="6">
        <v>28532.1666886147</v>
      </c>
      <c r="AB5344" s="6">
        <v>29020.412147246701</v>
      </c>
      <c r="AC5344" s="6">
        <v>38.930467774771401</v>
      </c>
      <c r="AF5344" s="24" t="s">
        <v>36</v>
      </c>
      <c r="AG5344" s="24" t="s">
        <v>212</v>
      </c>
      <c r="AH5344" s="25">
        <v>81725.328921143402</v>
      </c>
      <c r="AI5344" s="25">
        <v>76065.505739999993</v>
      </c>
      <c r="AJ5344" s="25">
        <v>82.160087088677898</v>
      </c>
    </row>
    <row r="5345" spans="25:36" x14ac:dyDescent="0.2">
      <c r="Y5345" t="s">
        <v>119</v>
      </c>
      <c r="Z5345" t="s">
        <v>212</v>
      </c>
      <c r="AA5345" s="6">
        <v>28563.972261262501</v>
      </c>
      <c r="AB5345" s="6">
        <v>18668.3175237742</v>
      </c>
      <c r="AC5345" s="6">
        <v>100.11118980761501</v>
      </c>
      <c r="AF5345" s="24" t="s">
        <v>5</v>
      </c>
      <c r="AG5345" s="24" t="s">
        <v>212</v>
      </c>
      <c r="AH5345" s="25">
        <v>102188.038164805</v>
      </c>
      <c r="AI5345" s="25">
        <v>77234.068289363902</v>
      </c>
      <c r="AJ5345" s="25">
        <v>94.561913141052003</v>
      </c>
    </row>
    <row r="5346" spans="25:36" x14ac:dyDescent="0.2">
      <c r="Y5346" t="s">
        <v>10129</v>
      </c>
      <c r="Z5346" t="s">
        <v>212</v>
      </c>
      <c r="AA5346" s="6">
        <v>28721.7132940253</v>
      </c>
      <c r="AB5346" s="6">
        <v>14968.6470698596</v>
      </c>
      <c r="AC5346" s="6">
        <v>120.91297102888799</v>
      </c>
      <c r="AF5346" s="24" t="s">
        <v>82</v>
      </c>
      <c r="AG5346" s="24" t="s">
        <v>212</v>
      </c>
      <c r="AH5346" s="25">
        <v>193308.72827097701</v>
      </c>
      <c r="AI5346" s="25">
        <v>77439.017074901203</v>
      </c>
      <c r="AJ5346" s="25">
        <v>207.69328897487901</v>
      </c>
    </row>
    <row r="5347" spans="25:36" x14ac:dyDescent="0.2">
      <c r="Y5347" t="s">
        <v>10131</v>
      </c>
      <c r="Z5347" t="s">
        <v>212</v>
      </c>
      <c r="AA5347" s="6">
        <v>28793.116365904902</v>
      </c>
      <c r="AB5347" s="6">
        <v>15036.612352460499</v>
      </c>
      <c r="AC5347" s="6">
        <v>135.238776560232</v>
      </c>
      <c r="AF5347" s="24" t="s">
        <v>10606</v>
      </c>
      <c r="AG5347" s="24" t="s">
        <v>212</v>
      </c>
      <c r="AH5347" s="25">
        <v>98005.888976093804</v>
      </c>
      <c r="AI5347" s="25">
        <v>77962.568664373306</v>
      </c>
      <c r="AJ5347" s="25">
        <v>75.043715603302601</v>
      </c>
    </row>
    <row r="5348" spans="25:36" x14ac:dyDescent="0.2">
      <c r="Y5348" t="s">
        <v>10133</v>
      </c>
      <c r="Z5348" t="s">
        <v>212</v>
      </c>
      <c r="AA5348" s="6">
        <v>28794.158158978102</v>
      </c>
      <c r="AB5348" s="6">
        <v>5055.1197556512998</v>
      </c>
      <c r="AC5348" s="6">
        <v>182.18215214717301</v>
      </c>
      <c r="AF5348" s="24" t="s">
        <v>39</v>
      </c>
      <c r="AG5348" s="24" t="s">
        <v>212</v>
      </c>
      <c r="AH5348" s="25">
        <v>80549.227122523502</v>
      </c>
      <c r="AI5348" s="25">
        <v>78377.169473964794</v>
      </c>
      <c r="AJ5348" s="25">
        <v>61.801481061943598</v>
      </c>
    </row>
    <row r="5349" spans="25:36" x14ac:dyDescent="0.2">
      <c r="Y5349" t="s">
        <v>10135</v>
      </c>
      <c r="Z5349" t="s">
        <v>212</v>
      </c>
      <c r="AA5349" s="6">
        <v>28851.914343189099</v>
      </c>
      <c r="AB5349" s="6">
        <v>22249.403399999999</v>
      </c>
      <c r="AC5349" s="6">
        <v>72.724800740139401</v>
      </c>
      <c r="AF5349" s="24" t="s">
        <v>10659</v>
      </c>
      <c r="AG5349" s="24" t="s">
        <v>212</v>
      </c>
      <c r="AH5349" s="25">
        <v>108686.826574962</v>
      </c>
      <c r="AI5349" s="25">
        <v>78555.907001120795</v>
      </c>
      <c r="AJ5349" s="25">
        <v>125.003856710645</v>
      </c>
    </row>
    <row r="5350" spans="25:36" x14ac:dyDescent="0.2">
      <c r="Y5350" t="s">
        <v>10137</v>
      </c>
      <c r="Z5350" t="s">
        <v>212</v>
      </c>
      <c r="AA5350" s="6">
        <v>28938.504636254798</v>
      </c>
      <c r="AB5350" s="6">
        <v>13564.816855802001</v>
      </c>
      <c r="AC5350" s="6">
        <v>91.867382291571005</v>
      </c>
      <c r="AF5350" s="24" t="s">
        <v>110</v>
      </c>
      <c r="AG5350" s="24" t="s">
        <v>212</v>
      </c>
      <c r="AH5350" s="25">
        <v>95906.082237361697</v>
      </c>
      <c r="AI5350" s="25">
        <v>79136.913682874598</v>
      </c>
      <c r="AJ5350" s="25">
        <v>54.846890784638802</v>
      </c>
    </row>
    <row r="5351" spans="25:36" x14ac:dyDescent="0.2">
      <c r="Y5351" t="s">
        <v>10139</v>
      </c>
      <c r="Z5351" t="s">
        <v>212</v>
      </c>
      <c r="AA5351" s="6">
        <v>29363.7237038024</v>
      </c>
      <c r="AB5351" s="6">
        <v>21430.683458825999</v>
      </c>
      <c r="AC5351" s="6">
        <v>164.25820992316599</v>
      </c>
      <c r="AF5351" s="24" t="s">
        <v>89</v>
      </c>
      <c r="AG5351" s="24" t="s">
        <v>212</v>
      </c>
      <c r="AH5351" s="25">
        <v>128106.734538452</v>
      </c>
      <c r="AI5351" s="25">
        <v>80265.109089999998</v>
      </c>
      <c r="AJ5351" s="25">
        <v>128.25355141416</v>
      </c>
    </row>
    <row r="5352" spans="25:36" x14ac:dyDescent="0.2">
      <c r="Y5352" t="s">
        <v>10141</v>
      </c>
      <c r="Z5352" t="s">
        <v>212</v>
      </c>
      <c r="AA5352" s="6">
        <v>29517.954593170001</v>
      </c>
      <c r="AB5352" s="6">
        <v>9352.6964900000003</v>
      </c>
      <c r="AC5352" s="6">
        <v>232.84233224686301</v>
      </c>
      <c r="AF5352" s="24" t="s">
        <v>10567</v>
      </c>
      <c r="AG5352" s="24" t="s">
        <v>212</v>
      </c>
      <c r="AH5352" s="25">
        <v>132138.38781911699</v>
      </c>
      <c r="AI5352" s="25">
        <v>80420.395471243595</v>
      </c>
      <c r="AJ5352" s="25">
        <v>134.06410768095</v>
      </c>
    </row>
    <row r="5353" spans="25:36" x14ac:dyDescent="0.2">
      <c r="Y5353" t="s">
        <v>145</v>
      </c>
      <c r="Z5353" t="s">
        <v>212</v>
      </c>
      <c r="AA5353" s="6">
        <v>29520.331717855399</v>
      </c>
      <c r="AB5353" s="6">
        <v>25363.1236985545</v>
      </c>
      <c r="AC5353" s="6">
        <v>80.957776456559699</v>
      </c>
      <c r="AF5353" s="24" t="s">
        <v>19</v>
      </c>
      <c r="AG5353" s="24" t="s">
        <v>212</v>
      </c>
      <c r="AH5353" s="25">
        <v>103341.742326796</v>
      </c>
      <c r="AI5353" s="25">
        <v>81931.672900065707</v>
      </c>
      <c r="AJ5353" s="25">
        <v>89.314134789388604</v>
      </c>
    </row>
    <row r="5354" spans="25:36" x14ac:dyDescent="0.2">
      <c r="Y5354" t="s">
        <v>10144</v>
      </c>
      <c r="Z5354" t="s">
        <v>212</v>
      </c>
      <c r="AA5354" s="6">
        <v>29780.665445675699</v>
      </c>
      <c r="AB5354" s="6">
        <v>14615.887298740099</v>
      </c>
      <c r="AC5354" s="6">
        <v>126.80812979899</v>
      </c>
      <c r="AF5354" s="24" t="s">
        <v>10471</v>
      </c>
      <c r="AG5354" s="24" t="s">
        <v>212</v>
      </c>
      <c r="AH5354" s="25">
        <v>86119.182296226005</v>
      </c>
      <c r="AI5354" s="25">
        <v>83447.391612637599</v>
      </c>
      <c r="AJ5354" s="25">
        <v>66.282402788418807</v>
      </c>
    </row>
    <row r="5355" spans="25:36" x14ac:dyDescent="0.2">
      <c r="Y5355" t="s">
        <v>10146</v>
      </c>
      <c r="Z5355" t="s">
        <v>212</v>
      </c>
      <c r="AA5355" s="6">
        <v>29820.215708465999</v>
      </c>
      <c r="AB5355" s="6">
        <v>22155.627494119999</v>
      </c>
      <c r="AC5355" s="6">
        <v>82.959082131478397</v>
      </c>
      <c r="AF5355" s="24" t="s">
        <v>118</v>
      </c>
      <c r="AG5355" s="24" t="s">
        <v>212</v>
      </c>
      <c r="AH5355" s="25">
        <v>107682.457861638</v>
      </c>
      <c r="AI5355" s="25">
        <v>83908.873205213997</v>
      </c>
      <c r="AJ5355" s="25">
        <v>71.485338987157306</v>
      </c>
    </row>
    <row r="5356" spans="25:36" x14ac:dyDescent="0.2">
      <c r="Y5356" t="s">
        <v>10148</v>
      </c>
      <c r="Z5356" t="s">
        <v>212</v>
      </c>
      <c r="AA5356" s="6">
        <v>29834.950253395898</v>
      </c>
      <c r="AB5356" s="6">
        <v>14086.1461397608</v>
      </c>
      <c r="AC5356" s="6">
        <v>134.498584164184</v>
      </c>
      <c r="AF5356" s="24" t="s">
        <v>10639</v>
      </c>
      <c r="AG5356" s="24" t="s">
        <v>212</v>
      </c>
      <c r="AH5356" s="25">
        <v>117582.00347927801</v>
      </c>
      <c r="AI5356" s="25">
        <v>86722.738955119406</v>
      </c>
      <c r="AJ5356" s="25">
        <v>126.79214098013399</v>
      </c>
    </row>
    <row r="5357" spans="25:36" x14ac:dyDescent="0.2">
      <c r="Y5357" t="s">
        <v>10150</v>
      </c>
      <c r="Z5357" t="s">
        <v>212</v>
      </c>
      <c r="AA5357" s="6">
        <v>30034.414173138099</v>
      </c>
      <c r="AB5357" s="6">
        <v>15817.936201184</v>
      </c>
      <c r="AC5357" s="6">
        <v>134.85619905307399</v>
      </c>
      <c r="AF5357" s="24" t="s">
        <v>74</v>
      </c>
      <c r="AG5357" s="24" t="s">
        <v>212</v>
      </c>
      <c r="AH5357" s="25">
        <v>101502.12323974899</v>
      </c>
      <c r="AI5357" s="25">
        <v>87657.947400000005</v>
      </c>
      <c r="AJ5357" s="25">
        <v>60.428186484584103</v>
      </c>
    </row>
    <row r="5358" spans="25:36" x14ac:dyDescent="0.2">
      <c r="Y5358" t="s">
        <v>10152</v>
      </c>
      <c r="Z5358" t="s">
        <v>212</v>
      </c>
      <c r="AA5358" s="6">
        <v>30295.988025793002</v>
      </c>
      <c r="AB5358" s="6">
        <v>32589.287090000002</v>
      </c>
      <c r="AC5358" s="6">
        <v>48.382167738461398</v>
      </c>
      <c r="AF5358" s="24" t="s">
        <v>77</v>
      </c>
      <c r="AG5358" s="24" t="s">
        <v>212</v>
      </c>
      <c r="AH5358" s="25">
        <v>144553.655172364</v>
      </c>
      <c r="AI5358" s="25">
        <v>88690.500161123404</v>
      </c>
      <c r="AJ5358" s="25">
        <v>120.288245694655</v>
      </c>
    </row>
    <row r="5359" spans="25:36" x14ac:dyDescent="0.2">
      <c r="Y5359" t="s">
        <v>10154</v>
      </c>
      <c r="Z5359" t="s">
        <v>212</v>
      </c>
      <c r="AA5359" s="6">
        <v>30326.972991533501</v>
      </c>
      <c r="AB5359" s="6">
        <v>21390.536342542</v>
      </c>
      <c r="AC5359" s="6">
        <v>83.233255271924904</v>
      </c>
      <c r="AF5359" s="24" t="s">
        <v>76</v>
      </c>
      <c r="AG5359" s="24" t="s">
        <v>212</v>
      </c>
      <c r="AH5359" s="25">
        <v>102689.46303557399</v>
      </c>
      <c r="AI5359" s="25">
        <v>88908.343453237205</v>
      </c>
      <c r="AJ5359" s="25">
        <v>68.235766563221205</v>
      </c>
    </row>
    <row r="5360" spans="25:36" x14ac:dyDescent="0.2">
      <c r="Y5360" t="s">
        <v>10156</v>
      </c>
      <c r="Z5360" t="s">
        <v>212</v>
      </c>
      <c r="AA5360" s="6">
        <v>30349.724708514099</v>
      </c>
      <c r="AB5360" s="6">
        <v>19459.743654999998</v>
      </c>
      <c r="AC5360" s="6">
        <v>109.568329774468</v>
      </c>
      <c r="AF5360" s="24" t="s">
        <v>27</v>
      </c>
      <c r="AG5360" s="24" t="s">
        <v>212</v>
      </c>
      <c r="AH5360" s="25">
        <v>181591.823582021</v>
      </c>
      <c r="AI5360" s="25">
        <v>90555.813527134495</v>
      </c>
      <c r="AJ5360" s="25">
        <v>209.499108697011</v>
      </c>
    </row>
    <row r="5361" spans="25:36" x14ac:dyDescent="0.2">
      <c r="Y5361" t="s">
        <v>10158</v>
      </c>
      <c r="Z5361" t="s">
        <v>212</v>
      </c>
      <c r="AA5361" s="6">
        <v>30568.320922697701</v>
      </c>
      <c r="AB5361" s="6">
        <v>16594.375976123501</v>
      </c>
      <c r="AC5361" s="6">
        <v>148.866500956739</v>
      </c>
      <c r="AF5361" s="24" t="s">
        <v>10570</v>
      </c>
      <c r="AG5361" s="24" t="s">
        <v>212</v>
      </c>
      <c r="AH5361" s="25">
        <v>100390.079571208</v>
      </c>
      <c r="AI5361" s="25">
        <v>90676.248361389007</v>
      </c>
      <c r="AJ5361" s="25">
        <v>78.006299496295</v>
      </c>
    </row>
    <row r="5362" spans="25:36" x14ac:dyDescent="0.2">
      <c r="Y5362" t="s">
        <v>10160</v>
      </c>
      <c r="Z5362" t="s">
        <v>212</v>
      </c>
      <c r="AA5362" s="6">
        <v>30808.356019381699</v>
      </c>
      <c r="AB5362" s="6">
        <v>28113.323372880299</v>
      </c>
      <c r="AC5362" s="6">
        <v>81.254030707899901</v>
      </c>
      <c r="AF5362" s="24" t="s">
        <v>98</v>
      </c>
      <c r="AG5362" s="24" t="s">
        <v>212</v>
      </c>
      <c r="AH5362" s="25">
        <v>112665.085086851</v>
      </c>
      <c r="AI5362" s="25">
        <v>91728.880363045595</v>
      </c>
      <c r="AJ5362" s="25">
        <v>77.181315726644002</v>
      </c>
    </row>
    <row r="5363" spans="25:36" x14ac:dyDescent="0.2">
      <c r="Y5363" t="s">
        <v>10162</v>
      </c>
      <c r="Z5363" t="s">
        <v>212</v>
      </c>
      <c r="AA5363" s="6">
        <v>31003.243303396201</v>
      </c>
      <c r="AB5363" s="6">
        <v>14277.848814756</v>
      </c>
      <c r="AC5363" s="6">
        <v>122.060078171204</v>
      </c>
      <c r="AF5363" s="24" t="s">
        <v>10531</v>
      </c>
      <c r="AG5363" s="24" t="s">
        <v>212</v>
      </c>
      <c r="AH5363" s="25">
        <v>97085.770004767095</v>
      </c>
      <c r="AI5363" s="25">
        <v>92321.704743902606</v>
      </c>
      <c r="AJ5363" s="25">
        <v>52.1492082079601</v>
      </c>
    </row>
    <row r="5364" spans="25:36" x14ac:dyDescent="0.2">
      <c r="Y5364" t="s">
        <v>10164</v>
      </c>
      <c r="Z5364" t="s">
        <v>212</v>
      </c>
      <c r="AA5364" s="6">
        <v>31030.9165227954</v>
      </c>
      <c r="AB5364" s="6">
        <v>22020.93194106</v>
      </c>
      <c r="AC5364" s="6">
        <v>111.753495430074</v>
      </c>
      <c r="AF5364" s="24" t="s">
        <v>10709</v>
      </c>
      <c r="AG5364" s="24" t="s">
        <v>212</v>
      </c>
      <c r="AH5364" s="25">
        <v>120359.781126052</v>
      </c>
      <c r="AI5364" s="25">
        <v>93384.556475999896</v>
      </c>
      <c r="AJ5364" s="25">
        <v>62.494041268760803</v>
      </c>
    </row>
    <row r="5365" spans="25:36" x14ac:dyDescent="0.2">
      <c r="Y5365" t="s">
        <v>10166</v>
      </c>
      <c r="Z5365" t="s">
        <v>212</v>
      </c>
      <c r="AA5365" s="6">
        <v>31185.274853176099</v>
      </c>
      <c r="AB5365" s="6">
        <v>8566</v>
      </c>
      <c r="AC5365" s="6">
        <v>183.590130146928</v>
      </c>
      <c r="AF5365" s="24" t="s">
        <v>35</v>
      </c>
      <c r="AG5365" s="24" t="s">
        <v>212</v>
      </c>
      <c r="AH5365" s="25">
        <v>89802.653003765605</v>
      </c>
      <c r="AI5365" s="25">
        <v>95350.599342057496</v>
      </c>
      <c r="AJ5365" s="25">
        <v>54.9467179770553</v>
      </c>
    </row>
    <row r="5366" spans="25:36" x14ac:dyDescent="0.2">
      <c r="Y5366" t="s">
        <v>10168</v>
      </c>
      <c r="Z5366" t="s">
        <v>212</v>
      </c>
      <c r="AA5366" s="6">
        <v>31302.734367864799</v>
      </c>
      <c r="AB5366" s="6">
        <v>27654.4311019753</v>
      </c>
      <c r="AC5366" s="6">
        <v>73.171644176631204</v>
      </c>
      <c r="AF5366" s="24" t="s">
        <v>10681</v>
      </c>
      <c r="AG5366" s="24" t="s">
        <v>212</v>
      </c>
      <c r="AH5366" s="25">
        <v>172967.834429749</v>
      </c>
      <c r="AI5366" s="25">
        <v>95441.891234942101</v>
      </c>
      <c r="AJ5366" s="25">
        <v>127.855414484459</v>
      </c>
    </row>
    <row r="5367" spans="25:36" x14ac:dyDescent="0.2">
      <c r="Y5367" t="s">
        <v>10170</v>
      </c>
      <c r="Z5367" t="s">
        <v>212</v>
      </c>
      <c r="AA5367" s="6">
        <v>31369.077651182499</v>
      </c>
      <c r="AB5367" s="6">
        <v>29133.370297375299</v>
      </c>
      <c r="AC5367" s="6">
        <v>70.293326033040699</v>
      </c>
      <c r="AF5367" s="24" t="s">
        <v>10719</v>
      </c>
      <c r="AG5367" s="24" t="s">
        <v>212</v>
      </c>
      <c r="AH5367" s="25">
        <v>361964.14102775499</v>
      </c>
      <c r="AI5367" s="25">
        <v>99031</v>
      </c>
      <c r="AJ5367" s="25">
        <v>142.24921389383101</v>
      </c>
    </row>
    <row r="5368" spans="25:36" x14ac:dyDescent="0.2">
      <c r="Y5368" t="s">
        <v>150</v>
      </c>
      <c r="Z5368" t="s">
        <v>212</v>
      </c>
      <c r="AA5368" s="6">
        <v>32334.183444793998</v>
      </c>
      <c r="AB5368" s="6">
        <v>33796.756709949099</v>
      </c>
      <c r="AC5368" s="6">
        <v>57.5463364813032</v>
      </c>
      <c r="AF5368" s="24" t="s">
        <v>6</v>
      </c>
      <c r="AG5368" s="24" t="s">
        <v>212</v>
      </c>
      <c r="AH5368" s="25">
        <v>103019.947203113</v>
      </c>
      <c r="AI5368" s="25">
        <v>99147.169149191104</v>
      </c>
      <c r="AJ5368" s="25">
        <v>54.9138935707606</v>
      </c>
    </row>
    <row r="5369" spans="25:36" x14ac:dyDescent="0.2">
      <c r="Y5369" t="s">
        <v>10173</v>
      </c>
      <c r="Z5369" t="s">
        <v>212</v>
      </c>
      <c r="AA5369" s="6">
        <v>32362.118468899302</v>
      </c>
      <c r="AB5369" s="6">
        <v>21258</v>
      </c>
      <c r="AC5369" s="6">
        <v>103.948133002666</v>
      </c>
      <c r="AF5369" s="24" t="s">
        <v>116</v>
      </c>
      <c r="AG5369" s="24" t="s">
        <v>212</v>
      </c>
      <c r="AH5369" s="25">
        <v>103725.978421623</v>
      </c>
      <c r="AI5369" s="25">
        <v>99707.535775340293</v>
      </c>
      <c r="AJ5369" s="25">
        <v>80.808068338957298</v>
      </c>
    </row>
    <row r="5370" spans="25:36" x14ac:dyDescent="0.2">
      <c r="Y5370" t="s">
        <v>10175</v>
      </c>
      <c r="Z5370" t="s">
        <v>212</v>
      </c>
      <c r="AA5370" s="6">
        <v>32480.5251432267</v>
      </c>
      <c r="AB5370" s="6">
        <v>11913.6782113523</v>
      </c>
      <c r="AC5370" s="6">
        <v>153.428190039751</v>
      </c>
      <c r="AF5370" s="24" t="s">
        <v>10713</v>
      </c>
      <c r="AG5370" s="24" t="s">
        <v>212</v>
      </c>
      <c r="AH5370" s="25">
        <v>229407.84573775</v>
      </c>
      <c r="AI5370" s="25">
        <v>99907.391849092499</v>
      </c>
      <c r="AJ5370" s="25">
        <v>145.36345858652601</v>
      </c>
    </row>
    <row r="5371" spans="25:36" x14ac:dyDescent="0.2">
      <c r="Y5371" t="s">
        <v>10177</v>
      </c>
      <c r="Z5371" t="s">
        <v>212</v>
      </c>
      <c r="AA5371" s="6">
        <v>32482.425099193901</v>
      </c>
      <c r="AB5371" s="6">
        <v>24261.217410000001</v>
      </c>
      <c r="AC5371" s="6">
        <v>130.17610766670799</v>
      </c>
      <c r="AF5371" s="24" t="s">
        <v>10533</v>
      </c>
      <c r="AG5371" s="24" t="s">
        <v>212</v>
      </c>
      <c r="AH5371" s="25">
        <v>117817.37082894699</v>
      </c>
      <c r="AI5371" s="25">
        <v>101430.36552146501</v>
      </c>
      <c r="AJ5371" s="25">
        <v>103.84536866492</v>
      </c>
    </row>
    <row r="5372" spans="25:36" x14ac:dyDescent="0.2">
      <c r="Y5372" t="s">
        <v>10179</v>
      </c>
      <c r="Z5372" t="s">
        <v>212</v>
      </c>
      <c r="AA5372" s="6">
        <v>32495.337569497598</v>
      </c>
      <c r="AB5372" s="6">
        <v>21078.5921580258</v>
      </c>
      <c r="AC5372" s="6">
        <v>114.761788155695</v>
      </c>
      <c r="AF5372" s="24" t="s">
        <v>10543</v>
      </c>
      <c r="AG5372" s="24" t="s">
        <v>212</v>
      </c>
      <c r="AH5372" s="25">
        <v>140941.38489334899</v>
      </c>
      <c r="AI5372" s="25">
        <v>102410.490067744</v>
      </c>
      <c r="AJ5372" s="25">
        <v>111.902676604438</v>
      </c>
    </row>
    <row r="5373" spans="25:36" x14ac:dyDescent="0.2">
      <c r="Y5373" t="s">
        <v>10181</v>
      </c>
      <c r="Z5373" t="s">
        <v>212</v>
      </c>
      <c r="AA5373" s="6">
        <v>32706.884910057601</v>
      </c>
      <c r="AB5373" s="6">
        <v>16308.2269025815</v>
      </c>
      <c r="AC5373" s="6">
        <v>102.57004930572199</v>
      </c>
      <c r="AF5373" s="24" t="s">
        <v>143</v>
      </c>
      <c r="AG5373" s="24" t="s">
        <v>212</v>
      </c>
      <c r="AH5373" s="25">
        <v>96975.624231698501</v>
      </c>
      <c r="AI5373" s="25">
        <v>103127.64967939501</v>
      </c>
      <c r="AJ5373" s="25">
        <v>50.827381473554503</v>
      </c>
    </row>
    <row r="5374" spans="25:36" x14ac:dyDescent="0.2">
      <c r="Y5374" t="s">
        <v>10183</v>
      </c>
      <c r="Z5374" t="s">
        <v>212</v>
      </c>
      <c r="AA5374" s="6">
        <v>32925.6586370769</v>
      </c>
      <c r="AB5374" s="6">
        <v>9172.2085227532007</v>
      </c>
      <c r="AC5374" s="6">
        <v>165.26458541640301</v>
      </c>
      <c r="AF5374" s="24" t="s">
        <v>10649</v>
      </c>
      <c r="AG5374" s="24" t="s">
        <v>212</v>
      </c>
      <c r="AH5374" s="25">
        <v>171401.973346816</v>
      </c>
      <c r="AI5374" s="25">
        <v>103334.635756274</v>
      </c>
      <c r="AJ5374" s="25">
        <v>112.837283913401</v>
      </c>
    </row>
    <row r="5375" spans="25:36" x14ac:dyDescent="0.2">
      <c r="Y5375" t="s">
        <v>10185</v>
      </c>
      <c r="Z5375" t="s">
        <v>212</v>
      </c>
      <c r="AA5375" s="6">
        <v>33115.290047470502</v>
      </c>
      <c r="AB5375" s="6">
        <v>18997.299054999999</v>
      </c>
      <c r="AC5375" s="6">
        <v>111.163848004694</v>
      </c>
      <c r="AF5375" s="24" t="s">
        <v>32</v>
      </c>
      <c r="AG5375" s="24" t="s">
        <v>212</v>
      </c>
      <c r="AH5375" s="25">
        <v>155688.34645873</v>
      </c>
      <c r="AI5375" s="25">
        <v>103353.506986154</v>
      </c>
      <c r="AJ5375" s="25">
        <v>106.763172898439</v>
      </c>
    </row>
    <row r="5376" spans="25:36" x14ac:dyDescent="0.2">
      <c r="Y5376" t="s">
        <v>10187</v>
      </c>
      <c r="Z5376" t="s">
        <v>212</v>
      </c>
      <c r="AA5376" s="6">
        <v>33188.178741276897</v>
      </c>
      <c r="AB5376" s="6">
        <v>25521.984066365902</v>
      </c>
      <c r="AC5376" s="6">
        <v>84.638748148293601</v>
      </c>
      <c r="AF5376" s="24" t="s">
        <v>10733</v>
      </c>
      <c r="AG5376" s="24" t="s">
        <v>212</v>
      </c>
      <c r="AH5376" s="25">
        <v>275318.10375376599</v>
      </c>
      <c r="AI5376" s="25">
        <v>103726.948140243</v>
      </c>
      <c r="AJ5376" s="25">
        <v>150.04518272528401</v>
      </c>
    </row>
    <row r="5377" spans="25:36" x14ac:dyDescent="0.2">
      <c r="Y5377" t="s">
        <v>10189</v>
      </c>
      <c r="Z5377" t="s">
        <v>212</v>
      </c>
      <c r="AA5377" s="6">
        <v>33228.531991682801</v>
      </c>
      <c r="AB5377" s="6">
        <v>7420.4915161157096</v>
      </c>
      <c r="AC5377" s="6">
        <v>210.88649662722099</v>
      </c>
      <c r="AF5377" s="24" t="s">
        <v>10647</v>
      </c>
      <c r="AG5377" s="24" t="s">
        <v>212</v>
      </c>
      <c r="AH5377" s="25">
        <v>200294.84566823201</v>
      </c>
      <c r="AI5377" s="25">
        <v>104294.39435</v>
      </c>
      <c r="AJ5377" s="25">
        <v>135.265940552204</v>
      </c>
    </row>
    <row r="5378" spans="25:36" x14ac:dyDescent="0.2">
      <c r="Y5378" t="s">
        <v>10191</v>
      </c>
      <c r="Z5378" t="s">
        <v>212</v>
      </c>
      <c r="AA5378" s="6">
        <v>33281.1771740326</v>
      </c>
      <c r="AB5378" s="6">
        <v>8170</v>
      </c>
      <c r="AC5378" s="6">
        <v>174.70261761360501</v>
      </c>
      <c r="AF5378" s="24" t="s">
        <v>72</v>
      </c>
      <c r="AG5378" s="24" t="s">
        <v>212</v>
      </c>
      <c r="AH5378" s="25">
        <v>95917.0164990013</v>
      </c>
      <c r="AI5378" s="25">
        <v>106439.40455334001</v>
      </c>
      <c r="AJ5378" s="25">
        <v>48.587379534546699</v>
      </c>
    </row>
    <row r="5379" spans="25:36" x14ac:dyDescent="0.2">
      <c r="Y5379" t="s">
        <v>68</v>
      </c>
      <c r="Z5379" t="s">
        <v>212</v>
      </c>
      <c r="AA5379" s="6">
        <v>33641.2962838819</v>
      </c>
      <c r="AB5379" s="6">
        <v>32512.578593258298</v>
      </c>
      <c r="AC5379" s="6">
        <v>70.264750579016905</v>
      </c>
      <c r="AF5379" s="24" t="s">
        <v>101</v>
      </c>
      <c r="AG5379" s="24" t="s">
        <v>212</v>
      </c>
      <c r="AH5379" s="25">
        <v>92874.590318957693</v>
      </c>
      <c r="AI5379" s="25">
        <v>107000</v>
      </c>
      <c r="AJ5379" s="25">
        <v>70.241195595653906</v>
      </c>
    </row>
    <row r="5380" spans="25:36" x14ac:dyDescent="0.2">
      <c r="Y5380" t="s">
        <v>10194</v>
      </c>
      <c r="Z5380" t="s">
        <v>212</v>
      </c>
      <c r="AA5380" s="6">
        <v>34248.631913222598</v>
      </c>
      <c r="AB5380" s="6">
        <v>24612</v>
      </c>
      <c r="AC5380" s="6">
        <v>138.15447745921</v>
      </c>
      <c r="AF5380" s="24" t="s">
        <v>10674</v>
      </c>
      <c r="AG5380" s="24" t="s">
        <v>212</v>
      </c>
      <c r="AH5380" s="25">
        <v>210489.33878768299</v>
      </c>
      <c r="AI5380" s="25">
        <v>107317.051136551</v>
      </c>
      <c r="AJ5380" s="25">
        <v>98.8862525001813</v>
      </c>
    </row>
    <row r="5381" spans="25:36" x14ac:dyDescent="0.2">
      <c r="Y5381" t="s">
        <v>10196</v>
      </c>
      <c r="Z5381" t="s">
        <v>212</v>
      </c>
      <c r="AA5381" s="6">
        <v>34335.671436939701</v>
      </c>
      <c r="AB5381" s="6">
        <v>14432.451317081601</v>
      </c>
      <c r="AC5381" s="6">
        <v>164.24548873773199</v>
      </c>
      <c r="AF5381" s="24" t="s">
        <v>78</v>
      </c>
      <c r="AG5381" s="24" t="s">
        <v>212</v>
      </c>
      <c r="AH5381" s="25">
        <v>143091.02951768399</v>
      </c>
      <c r="AI5381" s="25">
        <v>110146.483649904</v>
      </c>
      <c r="AJ5381" s="25">
        <v>58.424669366411202</v>
      </c>
    </row>
    <row r="5382" spans="25:36" x14ac:dyDescent="0.2">
      <c r="Y5382" t="s">
        <v>10198</v>
      </c>
      <c r="Z5382" t="s">
        <v>212</v>
      </c>
      <c r="AA5382" s="6">
        <v>34342.692920346999</v>
      </c>
      <c r="AB5382" s="6">
        <v>17200</v>
      </c>
      <c r="AC5382" s="6">
        <v>136.89368299436501</v>
      </c>
      <c r="AF5382" s="24" t="s">
        <v>10707</v>
      </c>
      <c r="AG5382" s="24" t="s">
        <v>212</v>
      </c>
      <c r="AH5382" s="25">
        <v>249738.22843184799</v>
      </c>
      <c r="AI5382" s="25">
        <v>111403.63871366</v>
      </c>
      <c r="AJ5382" s="25">
        <v>113.809674318929</v>
      </c>
    </row>
    <row r="5383" spans="25:36" x14ac:dyDescent="0.2">
      <c r="Y5383" t="s">
        <v>10200</v>
      </c>
      <c r="Z5383" t="s">
        <v>212</v>
      </c>
      <c r="AA5383" s="6">
        <v>34575.462005459602</v>
      </c>
      <c r="AB5383" s="6">
        <v>14907.638419999999</v>
      </c>
      <c r="AC5383" s="6">
        <v>256.24105104265999</v>
      </c>
      <c r="AF5383" s="24" t="s">
        <v>40</v>
      </c>
      <c r="AG5383" s="24" t="s">
        <v>212</v>
      </c>
      <c r="AH5383" s="25">
        <v>188027.72517247399</v>
      </c>
      <c r="AI5383" s="25">
        <v>113252</v>
      </c>
      <c r="AJ5383" s="25">
        <v>105.982589530339</v>
      </c>
    </row>
    <row r="5384" spans="25:36" x14ac:dyDescent="0.2">
      <c r="Y5384" t="s">
        <v>86</v>
      </c>
      <c r="Z5384" t="s">
        <v>212</v>
      </c>
      <c r="AA5384" s="6">
        <v>34678.0839200673</v>
      </c>
      <c r="AB5384" s="6">
        <v>15279.363461348799</v>
      </c>
      <c r="AC5384" s="6">
        <v>154.211984420958</v>
      </c>
      <c r="AF5384" s="24" t="s">
        <v>10350</v>
      </c>
      <c r="AG5384" s="24" t="s">
        <v>274</v>
      </c>
      <c r="AH5384" s="25">
        <v>105218.429136804</v>
      </c>
      <c r="AI5384" s="25">
        <v>115508.650632408</v>
      </c>
      <c r="AJ5384" s="25">
        <v>53.040517068760899</v>
      </c>
    </row>
    <row r="5385" spans="25:36" x14ac:dyDescent="0.2">
      <c r="Y5385" t="s">
        <v>10203</v>
      </c>
      <c r="Z5385" t="s">
        <v>212</v>
      </c>
      <c r="AA5385" s="6">
        <v>34714.762293289998</v>
      </c>
      <c r="AB5385" s="6">
        <v>21795.528172400202</v>
      </c>
      <c r="AC5385" s="6">
        <v>107.58827895419</v>
      </c>
      <c r="AF5385" s="24" t="s">
        <v>10661</v>
      </c>
      <c r="AG5385" s="24" t="s">
        <v>212</v>
      </c>
      <c r="AH5385" s="25">
        <v>138529.53813453301</v>
      </c>
      <c r="AI5385" s="25">
        <v>118603.953377738</v>
      </c>
      <c r="AJ5385" s="25">
        <v>70.251490616998893</v>
      </c>
    </row>
    <row r="5386" spans="25:36" x14ac:dyDescent="0.2">
      <c r="Y5386" t="s">
        <v>10205</v>
      </c>
      <c r="Z5386" t="s">
        <v>212</v>
      </c>
      <c r="AA5386" s="6">
        <v>34783.082491323003</v>
      </c>
      <c r="AB5386" s="6">
        <v>14306.571291099101</v>
      </c>
      <c r="AC5386" s="6">
        <v>122.281164830341</v>
      </c>
      <c r="AF5386" s="24" t="s">
        <v>53</v>
      </c>
      <c r="AG5386" s="24" t="s">
        <v>212</v>
      </c>
      <c r="AH5386" s="25">
        <v>165100.57523326299</v>
      </c>
      <c r="AI5386" s="25">
        <v>118983.481426454</v>
      </c>
      <c r="AJ5386" s="25">
        <v>98.713126865459699</v>
      </c>
    </row>
    <row r="5387" spans="25:36" x14ac:dyDescent="0.2">
      <c r="Y5387" t="s">
        <v>54</v>
      </c>
      <c r="Z5387" t="s">
        <v>212</v>
      </c>
      <c r="AA5387" s="6">
        <v>34791.563001172399</v>
      </c>
      <c r="AB5387" s="6">
        <v>8287.4208631629408</v>
      </c>
      <c r="AC5387" s="6">
        <v>172.51843579105901</v>
      </c>
      <c r="AF5387" s="24" t="s">
        <v>121</v>
      </c>
      <c r="AG5387" s="24" t="s">
        <v>212</v>
      </c>
      <c r="AH5387" s="25">
        <v>127116.811553996</v>
      </c>
      <c r="AI5387" s="25">
        <v>119013.289013491</v>
      </c>
      <c r="AJ5387" s="25">
        <v>89.491631414707697</v>
      </c>
    </row>
    <row r="5388" spans="25:36" x14ac:dyDescent="0.2">
      <c r="Y5388" t="s">
        <v>10208</v>
      </c>
      <c r="Z5388" t="s">
        <v>212</v>
      </c>
      <c r="AA5388" s="6">
        <v>34884.310683078402</v>
      </c>
      <c r="AB5388" s="6">
        <v>34290.280947356798</v>
      </c>
      <c r="AC5388" s="6">
        <v>67.918245266996706</v>
      </c>
      <c r="AF5388" s="24" t="s">
        <v>9811</v>
      </c>
      <c r="AG5388" s="24" t="s">
        <v>212</v>
      </c>
      <c r="AH5388" s="25">
        <v>120550</v>
      </c>
      <c r="AI5388" s="25">
        <v>120550</v>
      </c>
      <c r="AJ5388" s="25"/>
    </row>
    <row r="5389" spans="25:36" x14ac:dyDescent="0.2">
      <c r="Y5389" t="s">
        <v>10210</v>
      </c>
      <c r="Z5389" t="s">
        <v>212</v>
      </c>
      <c r="AA5389" s="6">
        <v>35022.994002182597</v>
      </c>
      <c r="AB5389" s="6">
        <v>16666.559509909901</v>
      </c>
      <c r="AC5389" s="6">
        <v>132.730943347595</v>
      </c>
      <c r="AF5389" s="24" t="s">
        <v>10715</v>
      </c>
      <c r="AG5389" s="24" t="s">
        <v>212</v>
      </c>
      <c r="AH5389" s="25">
        <v>364775.48244168097</v>
      </c>
      <c r="AI5389" s="25">
        <v>121824.464357964</v>
      </c>
      <c r="AJ5389" s="25">
        <v>188.363330950609</v>
      </c>
    </row>
    <row r="5390" spans="25:36" x14ac:dyDescent="0.2">
      <c r="Y5390" t="s">
        <v>10212</v>
      </c>
      <c r="Z5390" t="s">
        <v>212</v>
      </c>
      <c r="AA5390" s="6">
        <v>35106.340510972201</v>
      </c>
      <c r="AB5390" s="6">
        <v>20441.495397267201</v>
      </c>
      <c r="AC5390" s="6">
        <v>95.936561160826002</v>
      </c>
      <c r="AF5390" s="24" t="s">
        <v>10561</v>
      </c>
      <c r="AG5390" s="24" t="s">
        <v>212</v>
      </c>
      <c r="AH5390" s="25">
        <v>197857.81280501399</v>
      </c>
      <c r="AI5390" s="25">
        <v>134558.94677815901</v>
      </c>
      <c r="AJ5390" s="25">
        <v>134.98319176112599</v>
      </c>
    </row>
    <row r="5391" spans="25:36" x14ac:dyDescent="0.2">
      <c r="Y5391" t="s">
        <v>10214</v>
      </c>
      <c r="Z5391" t="s">
        <v>212</v>
      </c>
      <c r="AA5391" s="6">
        <v>35308.195607334201</v>
      </c>
      <c r="AB5391" s="6">
        <v>11775.629442670501</v>
      </c>
      <c r="AC5391" s="6">
        <v>206.85774534262899</v>
      </c>
      <c r="AF5391" s="24" t="s">
        <v>79</v>
      </c>
      <c r="AG5391" s="24" t="s">
        <v>212</v>
      </c>
      <c r="AH5391" s="25">
        <v>177289.97311984099</v>
      </c>
      <c r="AI5391" s="25">
        <v>134731.974822811</v>
      </c>
      <c r="AJ5391" s="25">
        <v>97.229548521287796</v>
      </c>
    </row>
    <row r="5392" spans="25:36" x14ac:dyDescent="0.2">
      <c r="Y5392" t="s">
        <v>10216</v>
      </c>
      <c r="Z5392" t="s">
        <v>212</v>
      </c>
      <c r="AA5392" s="6">
        <v>35473.6874980129</v>
      </c>
      <c r="AB5392" s="6">
        <v>28561.997959870601</v>
      </c>
      <c r="AC5392" s="6">
        <v>79.167112891710403</v>
      </c>
      <c r="AF5392" s="24" t="s">
        <v>80</v>
      </c>
      <c r="AG5392" s="24" t="s">
        <v>212</v>
      </c>
      <c r="AH5392" s="25">
        <v>199127.236917501</v>
      </c>
      <c r="AI5392" s="25">
        <v>134731.974822811</v>
      </c>
      <c r="AJ5392" s="25">
        <v>102.36177164321001</v>
      </c>
    </row>
    <row r="5393" spans="25:36" x14ac:dyDescent="0.2">
      <c r="Y5393" t="s">
        <v>10218</v>
      </c>
      <c r="Z5393" t="s">
        <v>212</v>
      </c>
      <c r="AA5393" s="6">
        <v>35612.894174511297</v>
      </c>
      <c r="AB5393" s="6">
        <v>23025.952089905801</v>
      </c>
      <c r="AC5393" s="6">
        <v>87.589885604554993</v>
      </c>
      <c r="AF5393" s="24" t="s">
        <v>10689</v>
      </c>
      <c r="AG5393" s="24" t="s">
        <v>212</v>
      </c>
      <c r="AH5393" s="25">
        <v>218786.71690154899</v>
      </c>
      <c r="AI5393" s="25">
        <v>134827.94430965299</v>
      </c>
      <c r="AJ5393" s="25">
        <v>128.881986507893</v>
      </c>
    </row>
    <row r="5394" spans="25:36" x14ac:dyDescent="0.2">
      <c r="Y5394" t="s">
        <v>10219</v>
      </c>
      <c r="Z5394" t="s">
        <v>212</v>
      </c>
      <c r="AA5394" s="6">
        <v>35843.316954469701</v>
      </c>
      <c r="AB5394" s="6">
        <v>14759.303333693601</v>
      </c>
      <c r="AC5394" s="6">
        <v>127.63288587222399</v>
      </c>
      <c r="AF5394" s="24" t="s">
        <v>10695</v>
      </c>
      <c r="AG5394" s="24" t="s">
        <v>212</v>
      </c>
      <c r="AH5394" s="25">
        <v>249491.63726311101</v>
      </c>
      <c r="AI5394" s="25">
        <v>135000</v>
      </c>
      <c r="AJ5394" s="25">
        <v>105.875424208699</v>
      </c>
    </row>
    <row r="5395" spans="25:36" x14ac:dyDescent="0.2">
      <c r="Y5395" t="s">
        <v>10221</v>
      </c>
      <c r="Z5395" t="s">
        <v>212</v>
      </c>
      <c r="AA5395" s="6">
        <v>35909.798516914998</v>
      </c>
      <c r="AB5395" s="6">
        <v>18527.618400690899</v>
      </c>
      <c r="AC5395" s="6">
        <v>116.684056461634</v>
      </c>
      <c r="AF5395" s="24" t="s">
        <v>10678</v>
      </c>
      <c r="AG5395" s="24" t="s">
        <v>212</v>
      </c>
      <c r="AH5395" s="25">
        <v>177174.550147423</v>
      </c>
      <c r="AI5395" s="25">
        <v>136905.24020731801</v>
      </c>
      <c r="AJ5395" s="25">
        <v>104.418555290971</v>
      </c>
    </row>
    <row r="5396" spans="25:36" x14ac:dyDescent="0.2">
      <c r="Y5396" t="s">
        <v>10223</v>
      </c>
      <c r="Z5396" t="s">
        <v>212</v>
      </c>
      <c r="AA5396" s="6">
        <v>36023.248361443999</v>
      </c>
      <c r="AB5396" s="6">
        <v>20930.9663292935</v>
      </c>
      <c r="AC5396" s="6">
        <v>107.361737882444</v>
      </c>
      <c r="AF5396" s="24" t="s">
        <v>10721</v>
      </c>
      <c r="AG5396" s="24" t="s">
        <v>212</v>
      </c>
      <c r="AH5396" s="25">
        <v>218375.00822459901</v>
      </c>
      <c r="AI5396" s="25">
        <v>144590.054687333</v>
      </c>
      <c r="AJ5396" s="25">
        <v>94.398707664786798</v>
      </c>
    </row>
    <row r="5397" spans="25:36" x14ac:dyDescent="0.2">
      <c r="Y5397" t="s">
        <v>10225</v>
      </c>
      <c r="Z5397" t="s">
        <v>212</v>
      </c>
      <c r="AA5397" s="6">
        <v>36063.702257413497</v>
      </c>
      <c r="AB5397" s="6">
        <v>16765.9080408925</v>
      </c>
      <c r="AC5397" s="6">
        <v>118.797428510033</v>
      </c>
      <c r="AF5397" s="24" t="s">
        <v>10697</v>
      </c>
      <c r="AG5397" s="24" t="s">
        <v>212</v>
      </c>
      <c r="AH5397" s="25">
        <v>178026.53886612601</v>
      </c>
      <c r="AI5397" s="25">
        <v>158738.17239770101</v>
      </c>
      <c r="AJ5397" s="25">
        <v>67.706495416069998</v>
      </c>
    </row>
    <row r="5398" spans="25:36" x14ac:dyDescent="0.2">
      <c r="Y5398" t="s">
        <v>10227</v>
      </c>
      <c r="Z5398" t="s">
        <v>212</v>
      </c>
      <c r="AA5398" s="6">
        <v>36100.752043414701</v>
      </c>
      <c r="AB5398" s="6">
        <v>8249.9803134312697</v>
      </c>
      <c r="AC5398" s="6">
        <v>142.255984168579</v>
      </c>
      <c r="AF5398" s="24" t="s">
        <v>10676</v>
      </c>
      <c r="AG5398" s="24" t="s">
        <v>212</v>
      </c>
      <c r="AH5398" s="25">
        <v>286965.60014879401</v>
      </c>
      <c r="AI5398" s="25">
        <v>171295.8995</v>
      </c>
      <c r="AJ5398" s="25">
        <v>118.275943929633</v>
      </c>
    </row>
    <row r="5399" spans="25:36" x14ac:dyDescent="0.2">
      <c r="Y5399" t="s">
        <v>10228</v>
      </c>
      <c r="Z5399" t="s">
        <v>274</v>
      </c>
      <c r="AA5399" s="6">
        <v>36421.230634263396</v>
      </c>
      <c r="AB5399" s="6">
        <v>1886.0751788467601</v>
      </c>
      <c r="AC5399" s="6">
        <v>306.75219408391303</v>
      </c>
      <c r="AF5399" s="24" t="s">
        <v>10717</v>
      </c>
      <c r="AG5399" s="24" t="s">
        <v>212</v>
      </c>
      <c r="AH5399" s="25">
        <v>341929.26250138698</v>
      </c>
      <c r="AI5399" s="25">
        <v>172751.2121</v>
      </c>
      <c r="AJ5399" s="25">
        <v>109.737422853309</v>
      </c>
    </row>
    <row r="5400" spans="25:36" x14ac:dyDescent="0.2">
      <c r="Y5400" t="s">
        <v>10230</v>
      </c>
      <c r="Z5400" t="s">
        <v>212</v>
      </c>
      <c r="AA5400" s="6">
        <v>36644.564683021199</v>
      </c>
      <c r="AB5400" s="6">
        <v>18640.968054577399</v>
      </c>
      <c r="AC5400" s="6">
        <v>124.337163286981</v>
      </c>
      <c r="AF5400" s="24" t="s">
        <v>10725</v>
      </c>
      <c r="AG5400" s="24" t="s">
        <v>212</v>
      </c>
      <c r="AH5400" s="25">
        <v>314817.65843438997</v>
      </c>
      <c r="AI5400" s="25">
        <v>187917.58370985801</v>
      </c>
      <c r="AJ5400" s="25">
        <v>89.215927791012007</v>
      </c>
    </row>
    <row r="5401" spans="25:36" x14ac:dyDescent="0.2">
      <c r="Y5401" t="s">
        <v>102</v>
      </c>
      <c r="Z5401" t="s">
        <v>212</v>
      </c>
      <c r="AA5401" s="6">
        <v>36669.928323325003</v>
      </c>
      <c r="AB5401" s="6">
        <v>13400.348389880401</v>
      </c>
      <c r="AC5401" s="6">
        <v>137.96557135045899</v>
      </c>
      <c r="AF5401" s="24" t="s">
        <v>10699</v>
      </c>
      <c r="AG5401" s="24" t="s">
        <v>212</v>
      </c>
      <c r="AH5401" s="25">
        <v>468932.98060281499</v>
      </c>
      <c r="AI5401" s="25">
        <v>229625</v>
      </c>
      <c r="AJ5401" s="25">
        <v>145.66420237712299</v>
      </c>
    </row>
    <row r="5402" spans="25:36" x14ac:dyDescent="0.2">
      <c r="Y5402" t="s">
        <v>10233</v>
      </c>
      <c r="Z5402" t="s">
        <v>212</v>
      </c>
      <c r="AA5402" s="6">
        <v>36756.477977812203</v>
      </c>
      <c r="AB5402" s="6">
        <v>18684.888086269701</v>
      </c>
      <c r="AC5402" s="6">
        <v>102.096510404865</v>
      </c>
      <c r="AF5402" s="24" t="s">
        <v>10723</v>
      </c>
      <c r="AG5402" s="24" t="s">
        <v>212</v>
      </c>
      <c r="AH5402" s="25">
        <v>526409.10815757699</v>
      </c>
      <c r="AI5402" s="25">
        <v>255901</v>
      </c>
      <c r="AJ5402" s="25">
        <v>174.00558571845701</v>
      </c>
    </row>
    <row r="5403" spans="25:36" x14ac:dyDescent="0.2">
      <c r="Y5403" t="s">
        <v>10235</v>
      </c>
      <c r="Z5403" t="s">
        <v>212</v>
      </c>
      <c r="AA5403" s="6">
        <v>37044.286106777203</v>
      </c>
      <c r="AB5403" s="6">
        <v>44292.670490639197</v>
      </c>
      <c r="AC5403" s="6">
        <v>63.342340655349503</v>
      </c>
      <c r="AF5403" s="24" t="s">
        <v>10704</v>
      </c>
      <c r="AG5403" s="24" t="s">
        <v>212</v>
      </c>
      <c r="AH5403" s="25">
        <v>354824.15121316002</v>
      </c>
      <c r="AI5403" s="25">
        <v>291203.35811112798</v>
      </c>
      <c r="AJ5403" s="25">
        <v>105.25954006062101</v>
      </c>
    </row>
    <row r="5404" spans="25:36" x14ac:dyDescent="0.2">
      <c r="Y5404" t="s">
        <v>130</v>
      </c>
      <c r="Z5404" t="s">
        <v>212</v>
      </c>
      <c r="AA5404" s="6">
        <v>37459.215839812801</v>
      </c>
      <c r="AB5404" s="6">
        <v>21052.954901224399</v>
      </c>
      <c r="AC5404" s="6">
        <v>124.79755147245901</v>
      </c>
      <c r="AF5404" s="24" t="s">
        <v>10729</v>
      </c>
      <c r="AG5404" s="24" t="s">
        <v>212</v>
      </c>
      <c r="AH5404" s="25">
        <v>728695.45129950705</v>
      </c>
      <c r="AI5404" s="25">
        <v>532550.60229131405</v>
      </c>
      <c r="AJ5404" s="25">
        <v>119.518057447188</v>
      </c>
    </row>
    <row r="5405" spans="25:36" x14ac:dyDescent="0.2">
      <c r="Y5405" t="s">
        <v>10238</v>
      </c>
      <c r="Z5405" t="s">
        <v>212</v>
      </c>
      <c r="AA5405" s="6">
        <v>37506.378051728498</v>
      </c>
      <c r="AB5405" s="6">
        <v>21753.9314618059</v>
      </c>
      <c r="AC5405" s="6">
        <v>113.950748810796</v>
      </c>
      <c r="AF5405" s="24" t="s">
        <v>10727</v>
      </c>
      <c r="AG5405" s="24" t="s">
        <v>212</v>
      </c>
      <c r="AH5405" s="25">
        <v>783349.52663191897</v>
      </c>
      <c r="AI5405" s="25">
        <v>533919.79271144199</v>
      </c>
      <c r="AJ5405" s="25">
        <v>155.99693288872101</v>
      </c>
    </row>
    <row r="5406" spans="25:36" x14ac:dyDescent="0.2">
      <c r="Y5406" t="s">
        <v>10240</v>
      </c>
      <c r="Z5406" t="s">
        <v>212</v>
      </c>
      <c r="AA5406" s="6">
        <v>37518.545428662903</v>
      </c>
      <c r="AB5406" s="6">
        <v>32979.1484998952</v>
      </c>
      <c r="AC5406" s="6">
        <v>77.7718936670163</v>
      </c>
      <c r="AF5406" s="24" t="s">
        <v>10735</v>
      </c>
      <c r="AG5406" s="24" t="s">
        <v>212</v>
      </c>
      <c r="AH5406" s="25">
        <v>1048126.29232389</v>
      </c>
      <c r="AI5406" s="25">
        <v>535389.46783478698</v>
      </c>
      <c r="AJ5406" s="25">
        <v>118.212499086378</v>
      </c>
    </row>
    <row r="5407" spans="25:36" x14ac:dyDescent="0.2">
      <c r="Y5407" t="s">
        <v>168</v>
      </c>
      <c r="Z5407" t="s">
        <v>212</v>
      </c>
      <c r="AA5407" s="6">
        <v>37680.062103241602</v>
      </c>
      <c r="AB5407" s="6">
        <v>5263.4008013105304</v>
      </c>
      <c r="AC5407" s="6">
        <v>142.127020666882</v>
      </c>
      <c r="AF5407" s="24" t="s">
        <v>10737</v>
      </c>
      <c r="AG5407" s="24" t="s">
        <v>212</v>
      </c>
      <c r="AH5407" s="25">
        <v>1334956.7765820799</v>
      </c>
      <c r="AI5407" s="25">
        <v>581219.28989526001</v>
      </c>
      <c r="AJ5407" s="25">
        <v>167.61028204700901</v>
      </c>
    </row>
    <row r="5408" spans="25:36" x14ac:dyDescent="0.2">
      <c r="Y5408" t="s">
        <v>10243</v>
      </c>
      <c r="Z5408" t="s">
        <v>212</v>
      </c>
      <c r="AA5408" s="6">
        <v>37726.237440013101</v>
      </c>
      <c r="AB5408" s="6">
        <v>42013.504195915601</v>
      </c>
      <c r="AC5408" s="6">
        <v>75.148810973880401</v>
      </c>
      <c r="AF5408" s="24" t="s">
        <v>10739</v>
      </c>
      <c r="AG5408" s="24" t="s">
        <v>212</v>
      </c>
      <c r="AH5408" s="25">
        <v>1392598.8002863601</v>
      </c>
      <c r="AI5408" s="25">
        <v>736616.68535613699</v>
      </c>
      <c r="AJ5408" s="25">
        <v>169.701904618611</v>
      </c>
    </row>
    <row r="5409" spans="25:36" x14ac:dyDescent="0.2">
      <c r="Y5409" t="s">
        <v>10245</v>
      </c>
      <c r="Z5409" t="s">
        <v>212</v>
      </c>
      <c r="AA5409" s="6">
        <v>37757.092413096398</v>
      </c>
      <c r="AB5409" s="6">
        <v>19752.048323134601</v>
      </c>
      <c r="AC5409" s="6">
        <v>141.01389916137501</v>
      </c>
      <c r="AF5409" s="24" t="s">
        <v>10731</v>
      </c>
      <c r="AG5409" s="24" t="s">
        <v>212</v>
      </c>
      <c r="AH5409" s="25">
        <v>1160836.9060875101</v>
      </c>
      <c r="AI5409" s="25">
        <v>737008.61391742795</v>
      </c>
      <c r="AJ5409" s="25">
        <v>151.92390699744101</v>
      </c>
    </row>
    <row r="5410" spans="25:36" x14ac:dyDescent="0.2">
      <c r="Y5410" t="s">
        <v>10247</v>
      </c>
      <c r="Z5410" t="s">
        <v>212</v>
      </c>
      <c r="AA5410" s="6">
        <v>37793.2167101257</v>
      </c>
      <c r="AB5410" s="6">
        <v>17727.04593</v>
      </c>
      <c r="AC5410" s="6">
        <v>141.68449270957299</v>
      </c>
      <c r="AF5410" s="24" t="s">
        <v>10741</v>
      </c>
      <c r="AG5410" s="24" t="s">
        <v>212</v>
      </c>
      <c r="AH5410" s="25">
        <v>1371126.91874253</v>
      </c>
      <c r="AI5410" s="25">
        <v>746357.568074079</v>
      </c>
      <c r="AJ5410" s="25">
        <v>139.55396871419501</v>
      </c>
    </row>
    <row r="5411" spans="25:36" x14ac:dyDescent="0.2">
      <c r="Y5411" t="s">
        <v>10249</v>
      </c>
      <c r="Z5411" t="s">
        <v>212</v>
      </c>
      <c r="AA5411" s="6">
        <v>37825.710404064899</v>
      </c>
      <c r="AB5411" s="6">
        <v>29614.104620813301</v>
      </c>
      <c r="AC5411" s="6">
        <v>90.162753776203303</v>
      </c>
    </row>
    <row r="5412" spans="25:36" x14ac:dyDescent="0.2">
      <c r="Y5412" t="s">
        <v>10251</v>
      </c>
      <c r="Z5412" t="s">
        <v>212</v>
      </c>
      <c r="AA5412" s="6">
        <v>37900.639435530698</v>
      </c>
      <c r="AB5412" s="6">
        <v>36242.274372494401</v>
      </c>
      <c r="AC5412" s="6">
        <v>72.724029972945303</v>
      </c>
    </row>
    <row r="5413" spans="25:36" x14ac:dyDescent="0.2">
      <c r="Y5413" t="s">
        <v>10253</v>
      </c>
      <c r="Z5413" t="s">
        <v>212</v>
      </c>
      <c r="AA5413" s="6">
        <v>38089.917449958499</v>
      </c>
      <c r="AB5413" s="6">
        <v>18591.231514276798</v>
      </c>
      <c r="AC5413" s="6">
        <v>110.49300077116401</v>
      </c>
    </row>
    <row r="5414" spans="25:36" x14ac:dyDescent="0.2">
      <c r="Y5414" t="s">
        <v>10255</v>
      </c>
      <c r="Z5414" t="s">
        <v>212</v>
      </c>
      <c r="AA5414" s="6">
        <v>38488.059204912002</v>
      </c>
      <c r="AB5414" s="6">
        <v>32260.477559301798</v>
      </c>
      <c r="AC5414" s="6">
        <v>80.556487114577607</v>
      </c>
    </row>
    <row r="5415" spans="25:36" x14ac:dyDescent="0.2">
      <c r="Y5415" t="s">
        <v>10257</v>
      </c>
      <c r="Z5415" t="s">
        <v>212</v>
      </c>
      <c r="AA5415" s="6">
        <v>38579.377475680798</v>
      </c>
      <c r="AB5415" s="6">
        <v>17011.378839300101</v>
      </c>
      <c r="AC5415" s="6">
        <v>104.208574197598</v>
      </c>
    </row>
    <row r="5416" spans="25:36" x14ac:dyDescent="0.2">
      <c r="Y5416" t="s">
        <v>10259</v>
      </c>
      <c r="Z5416" t="s">
        <v>212</v>
      </c>
      <c r="AA5416" s="6">
        <v>39242.2922988266</v>
      </c>
      <c r="AB5416" s="6">
        <v>30081.3289386535</v>
      </c>
      <c r="AC5416" s="6">
        <v>94.409564237847803</v>
      </c>
    </row>
    <row r="5417" spans="25:36" x14ac:dyDescent="0.2">
      <c r="Y5417" t="s">
        <v>10261</v>
      </c>
      <c r="Z5417" t="s">
        <v>212</v>
      </c>
      <c r="AA5417" s="6">
        <v>39448.069864745899</v>
      </c>
      <c r="AB5417" s="6">
        <v>24480</v>
      </c>
      <c r="AC5417" s="6">
        <v>118.45033173257301</v>
      </c>
    </row>
    <row r="5418" spans="25:36" x14ac:dyDescent="0.2">
      <c r="Y5418" t="s">
        <v>10263</v>
      </c>
      <c r="Z5418" t="s">
        <v>212</v>
      </c>
      <c r="AA5418" s="6">
        <v>39604.183917681599</v>
      </c>
      <c r="AB5418" s="6">
        <v>27555.700628809202</v>
      </c>
      <c r="AC5418" s="6">
        <v>83.557457614665495</v>
      </c>
    </row>
    <row r="5419" spans="25:36" x14ac:dyDescent="0.2">
      <c r="Y5419" t="s">
        <v>10265</v>
      </c>
      <c r="Z5419" t="s">
        <v>212</v>
      </c>
      <c r="AA5419" s="6">
        <v>40156.765299425999</v>
      </c>
      <c r="AB5419" s="6">
        <v>31303.551520000001</v>
      </c>
      <c r="AC5419" s="6">
        <v>110.76495515925799</v>
      </c>
    </row>
    <row r="5420" spans="25:36" x14ac:dyDescent="0.2">
      <c r="Y5420" t="s">
        <v>10267</v>
      </c>
      <c r="Z5420" t="s">
        <v>212</v>
      </c>
      <c r="AA5420" s="6">
        <v>40216.799995209003</v>
      </c>
      <c r="AB5420" s="6">
        <v>25798.496651078902</v>
      </c>
      <c r="AC5420" s="6">
        <v>114.83538147920299</v>
      </c>
    </row>
    <row r="5421" spans="25:36" x14ac:dyDescent="0.2">
      <c r="Y5421" t="s">
        <v>10269</v>
      </c>
      <c r="Z5421" t="s">
        <v>212</v>
      </c>
      <c r="AA5421" s="6">
        <v>40232.312106687998</v>
      </c>
      <c r="AB5421" s="6">
        <v>22901.011668446201</v>
      </c>
      <c r="AC5421" s="6">
        <v>136.12242923177701</v>
      </c>
    </row>
    <row r="5422" spans="25:36" x14ac:dyDescent="0.2">
      <c r="Y5422" t="s">
        <v>10271</v>
      </c>
      <c r="Z5422" t="s">
        <v>212</v>
      </c>
      <c r="AA5422" s="6">
        <v>40354.2696008493</v>
      </c>
      <c r="AB5422" s="6">
        <v>32657.544845</v>
      </c>
      <c r="AC5422" s="6">
        <v>115.34490269147101</v>
      </c>
    </row>
    <row r="5423" spans="25:36" x14ac:dyDescent="0.2">
      <c r="Y5423" t="s">
        <v>10273</v>
      </c>
      <c r="Z5423" t="s">
        <v>212</v>
      </c>
      <c r="AA5423" s="6">
        <v>40466.821040347699</v>
      </c>
      <c r="AB5423" s="6">
        <v>24201.092584071201</v>
      </c>
      <c r="AC5423" s="6">
        <v>99.629495390021802</v>
      </c>
    </row>
    <row r="5424" spans="25:36" x14ac:dyDescent="0.2">
      <c r="Y5424" t="s">
        <v>10274</v>
      </c>
      <c r="Z5424" t="s">
        <v>212</v>
      </c>
      <c r="AA5424" s="6">
        <v>41039.605044134303</v>
      </c>
      <c r="AB5424" s="6">
        <v>28671</v>
      </c>
      <c r="AC5424" s="6">
        <v>91.909604424060902</v>
      </c>
    </row>
    <row r="5425" spans="25:29" x14ac:dyDescent="0.2">
      <c r="Y5425" t="s">
        <v>10276</v>
      </c>
      <c r="Z5425" t="s">
        <v>212</v>
      </c>
      <c r="AA5425" s="6">
        <v>41241.031424568799</v>
      </c>
      <c r="AB5425" s="6">
        <v>25224.250495889301</v>
      </c>
      <c r="AC5425" s="6">
        <v>87.760874856251704</v>
      </c>
    </row>
    <row r="5426" spans="25:29" x14ac:dyDescent="0.2">
      <c r="Y5426" t="s">
        <v>10278</v>
      </c>
      <c r="Z5426" t="s">
        <v>212</v>
      </c>
      <c r="AA5426" s="6">
        <v>41991.436542132898</v>
      </c>
      <c r="AB5426" s="6">
        <v>6270.5248404963004</v>
      </c>
      <c r="AC5426" s="6">
        <v>199.97069855372499</v>
      </c>
    </row>
    <row r="5427" spans="25:29" x14ac:dyDescent="0.2">
      <c r="Y5427" t="s">
        <v>44</v>
      </c>
      <c r="Z5427" t="s">
        <v>212</v>
      </c>
      <c r="AA5427" s="6">
        <v>42097.141817693599</v>
      </c>
      <c r="AB5427" s="6">
        <v>19659.481425046499</v>
      </c>
      <c r="AC5427" s="6">
        <v>157.573712894322</v>
      </c>
    </row>
    <row r="5428" spans="25:29" x14ac:dyDescent="0.2">
      <c r="Y5428" t="s">
        <v>115</v>
      </c>
      <c r="Z5428" t="s">
        <v>212</v>
      </c>
      <c r="AA5428" s="6">
        <v>42100.2229208016</v>
      </c>
      <c r="AB5428" s="6">
        <v>20753.204817384601</v>
      </c>
      <c r="AC5428" s="6">
        <v>129.89745591452601</v>
      </c>
    </row>
    <row r="5429" spans="25:29" x14ac:dyDescent="0.2">
      <c r="Y5429" t="s">
        <v>10282</v>
      </c>
      <c r="Z5429" t="s">
        <v>212</v>
      </c>
      <c r="AA5429" s="6">
        <v>42210.132582098297</v>
      </c>
      <c r="AB5429" s="6">
        <v>24498.999674749699</v>
      </c>
      <c r="AC5429" s="6">
        <v>111.703845403904</v>
      </c>
    </row>
    <row r="5430" spans="25:29" x14ac:dyDescent="0.2">
      <c r="Y5430" t="s">
        <v>10284</v>
      </c>
      <c r="Z5430" t="s">
        <v>212</v>
      </c>
      <c r="AA5430" s="6">
        <v>42555.384981231997</v>
      </c>
      <c r="AB5430" s="6">
        <v>27716</v>
      </c>
      <c r="AC5430" s="6">
        <v>95.617909171157095</v>
      </c>
    </row>
    <row r="5431" spans="25:29" x14ac:dyDescent="0.2">
      <c r="Y5431" t="s">
        <v>10286</v>
      </c>
      <c r="Z5431" t="s">
        <v>212</v>
      </c>
      <c r="AA5431" s="6">
        <v>42742.4253229272</v>
      </c>
      <c r="AB5431" s="6">
        <v>33984.196926255398</v>
      </c>
      <c r="AC5431" s="6">
        <v>63.191054977009898</v>
      </c>
    </row>
    <row r="5432" spans="25:29" x14ac:dyDescent="0.2">
      <c r="Y5432" t="s">
        <v>10288</v>
      </c>
      <c r="Z5432" t="s">
        <v>212</v>
      </c>
      <c r="AA5432" s="6">
        <v>42980.884821569001</v>
      </c>
      <c r="AB5432" s="6">
        <v>2449.5852334696101</v>
      </c>
      <c r="AC5432" s="6">
        <v>275.16360335611199</v>
      </c>
    </row>
    <row r="5433" spans="25:29" x14ac:dyDescent="0.2">
      <c r="Y5433" t="s">
        <v>10290</v>
      </c>
      <c r="Z5433" t="s">
        <v>212</v>
      </c>
      <c r="AA5433" s="6">
        <v>43671.127853574202</v>
      </c>
      <c r="AB5433" s="6">
        <v>32949.6552509307</v>
      </c>
      <c r="AC5433" s="6">
        <v>133.04343674412399</v>
      </c>
    </row>
    <row r="5434" spans="25:29" x14ac:dyDescent="0.2">
      <c r="Y5434" t="s">
        <v>10292</v>
      </c>
      <c r="Z5434" t="s">
        <v>212</v>
      </c>
      <c r="AA5434" s="6">
        <v>43706.301379541299</v>
      </c>
      <c r="AB5434" s="6">
        <v>37982.995494759802</v>
      </c>
      <c r="AC5434" s="6">
        <v>80.738782376160302</v>
      </c>
    </row>
    <row r="5435" spans="25:29" x14ac:dyDescent="0.2">
      <c r="Y5435" t="s">
        <v>10294</v>
      </c>
      <c r="Z5435" t="s">
        <v>212</v>
      </c>
      <c r="AA5435" s="6">
        <v>43808.608402394602</v>
      </c>
      <c r="AB5435" s="6">
        <v>37100</v>
      </c>
      <c r="AC5435" s="6">
        <v>86.335473670578395</v>
      </c>
    </row>
    <row r="5436" spans="25:29" x14ac:dyDescent="0.2">
      <c r="Y5436" t="s">
        <v>10296</v>
      </c>
      <c r="Z5436" t="s">
        <v>212</v>
      </c>
      <c r="AA5436" s="6">
        <v>43868.010994197997</v>
      </c>
      <c r="AB5436" s="6">
        <v>47454.980507098902</v>
      </c>
      <c r="AC5436" s="6">
        <v>66.016431406695702</v>
      </c>
    </row>
    <row r="5437" spans="25:29" x14ac:dyDescent="0.2">
      <c r="Y5437" t="s">
        <v>10298</v>
      </c>
      <c r="Z5437" t="s">
        <v>212</v>
      </c>
      <c r="AA5437" s="6">
        <v>43942.3615676685</v>
      </c>
      <c r="AB5437" s="6">
        <v>20776</v>
      </c>
      <c r="AC5437" s="6">
        <v>117.28459659386</v>
      </c>
    </row>
    <row r="5438" spans="25:29" x14ac:dyDescent="0.2">
      <c r="Y5438" t="s">
        <v>10300</v>
      </c>
      <c r="Z5438" t="s">
        <v>212</v>
      </c>
      <c r="AA5438" s="6">
        <v>44231.779659166197</v>
      </c>
      <c r="AB5438" s="6">
        <v>33569</v>
      </c>
      <c r="AC5438" s="6">
        <v>90.487439768868498</v>
      </c>
    </row>
    <row r="5439" spans="25:29" x14ac:dyDescent="0.2">
      <c r="Y5439" t="s">
        <v>65</v>
      </c>
      <c r="Z5439" t="s">
        <v>212</v>
      </c>
      <c r="AA5439" s="6">
        <v>44480.2358930423</v>
      </c>
      <c r="AB5439" s="6">
        <v>25136.700196332298</v>
      </c>
      <c r="AC5439" s="6">
        <v>124.68929296527</v>
      </c>
    </row>
    <row r="5440" spans="25:29" x14ac:dyDescent="0.2">
      <c r="Y5440" t="s">
        <v>10303</v>
      </c>
      <c r="Z5440" t="s">
        <v>212</v>
      </c>
      <c r="AA5440" s="6">
        <v>44764.978978594103</v>
      </c>
      <c r="AB5440" s="6">
        <v>20516.347917593099</v>
      </c>
      <c r="AC5440" s="6">
        <v>138.25511602280201</v>
      </c>
    </row>
    <row r="5441" spans="25:29" x14ac:dyDescent="0.2">
      <c r="Y5441" t="s">
        <v>10305</v>
      </c>
      <c r="Z5441" t="s">
        <v>212</v>
      </c>
      <c r="AA5441" s="6">
        <v>44874.6747075893</v>
      </c>
      <c r="AB5441" s="6">
        <v>3307</v>
      </c>
      <c r="AC5441" s="6">
        <v>244.15354880876399</v>
      </c>
    </row>
    <row r="5442" spans="25:29" x14ac:dyDescent="0.2">
      <c r="Y5442" t="s">
        <v>10307</v>
      </c>
      <c r="Z5442" t="s">
        <v>212</v>
      </c>
      <c r="AA5442" s="6">
        <v>45164.787468310802</v>
      </c>
      <c r="AB5442" s="6">
        <v>22312.222553015999</v>
      </c>
      <c r="AC5442" s="6">
        <v>104.13428005771701</v>
      </c>
    </row>
    <row r="5443" spans="25:29" x14ac:dyDescent="0.2">
      <c r="Y5443" t="s">
        <v>10309</v>
      </c>
      <c r="Z5443" t="s">
        <v>212</v>
      </c>
      <c r="AA5443" s="6">
        <v>45236.117421979499</v>
      </c>
      <c r="AB5443" s="6">
        <v>33276.346589685803</v>
      </c>
      <c r="AC5443" s="6">
        <v>103.777999473837</v>
      </c>
    </row>
    <row r="5444" spans="25:29" x14ac:dyDescent="0.2">
      <c r="Y5444" t="s">
        <v>47</v>
      </c>
      <c r="Z5444" t="s">
        <v>212</v>
      </c>
      <c r="AA5444" s="6">
        <v>46313.127212649597</v>
      </c>
      <c r="AB5444" s="6">
        <v>40817.200693082501</v>
      </c>
      <c r="AC5444" s="6">
        <v>107.455277596957</v>
      </c>
    </row>
    <row r="5445" spans="25:29" x14ac:dyDescent="0.2">
      <c r="Y5445" t="s">
        <v>10312</v>
      </c>
      <c r="Z5445" t="s">
        <v>212</v>
      </c>
      <c r="AA5445" s="6">
        <v>46461.263936980497</v>
      </c>
      <c r="AB5445" s="6">
        <v>26279.113859775702</v>
      </c>
      <c r="AC5445" s="6">
        <v>155.13311952344901</v>
      </c>
    </row>
    <row r="5446" spans="25:29" x14ac:dyDescent="0.2">
      <c r="Y5446" t="s">
        <v>111</v>
      </c>
      <c r="Z5446" t="s">
        <v>212</v>
      </c>
      <c r="AA5446" s="6">
        <v>46504.9965565772</v>
      </c>
      <c r="AB5446" s="6">
        <v>31956.859355129</v>
      </c>
      <c r="AC5446" s="6">
        <v>111.481242870611</v>
      </c>
    </row>
    <row r="5447" spans="25:29" x14ac:dyDescent="0.2">
      <c r="Y5447" t="s">
        <v>10315</v>
      </c>
      <c r="Z5447" t="s">
        <v>212</v>
      </c>
      <c r="AA5447" s="6">
        <v>46511.786364640902</v>
      </c>
      <c r="AB5447" s="6">
        <v>31601.040669999998</v>
      </c>
      <c r="AC5447" s="6">
        <v>102.651809693644</v>
      </c>
    </row>
    <row r="5448" spans="25:29" x14ac:dyDescent="0.2">
      <c r="Y5448" t="s">
        <v>10317</v>
      </c>
      <c r="Z5448" t="s">
        <v>212</v>
      </c>
      <c r="AA5448" s="6">
        <v>46844.998932339397</v>
      </c>
      <c r="AB5448" s="6">
        <v>1627.5395399624099</v>
      </c>
      <c r="AC5448" s="6">
        <v>192.02534417189699</v>
      </c>
    </row>
    <row r="5449" spans="25:29" x14ac:dyDescent="0.2">
      <c r="Y5449" t="s">
        <v>10319</v>
      </c>
      <c r="Z5449" t="s">
        <v>212</v>
      </c>
      <c r="AA5449" s="6">
        <v>47146.390003260203</v>
      </c>
      <c r="AB5449" s="6">
        <v>25107.379526724901</v>
      </c>
      <c r="AC5449" s="6">
        <v>117.89680373812401</v>
      </c>
    </row>
    <row r="5450" spans="25:29" x14ac:dyDescent="0.2">
      <c r="Y5450" t="s">
        <v>10321</v>
      </c>
      <c r="Z5450" t="s">
        <v>212</v>
      </c>
      <c r="AA5450" s="6">
        <v>47353.692201953701</v>
      </c>
      <c r="AB5450" s="6">
        <v>21231.9274642157</v>
      </c>
      <c r="AC5450" s="6">
        <v>143.028249822698</v>
      </c>
    </row>
    <row r="5451" spans="25:29" x14ac:dyDescent="0.2">
      <c r="Y5451" t="s">
        <v>10323</v>
      </c>
      <c r="Z5451" t="s">
        <v>212</v>
      </c>
      <c r="AA5451" s="6">
        <v>47412.529541007199</v>
      </c>
      <c r="AB5451" s="6">
        <v>26406.590141596102</v>
      </c>
      <c r="AC5451" s="6">
        <v>122.457922116654</v>
      </c>
    </row>
    <row r="5452" spans="25:29" x14ac:dyDescent="0.2">
      <c r="Y5452" t="s">
        <v>10325</v>
      </c>
      <c r="Z5452" t="s">
        <v>212</v>
      </c>
      <c r="AA5452" s="6">
        <v>47529.618157952696</v>
      </c>
      <c r="AB5452" s="6">
        <v>7524.9059197501902</v>
      </c>
      <c r="AC5452" s="6">
        <v>194.76888398589901</v>
      </c>
    </row>
    <row r="5453" spans="25:29" x14ac:dyDescent="0.2">
      <c r="Y5453" t="s">
        <v>10327</v>
      </c>
      <c r="Z5453" t="s">
        <v>212</v>
      </c>
      <c r="AA5453" s="6">
        <v>47585.789294787399</v>
      </c>
      <c r="AB5453" s="6">
        <v>25588</v>
      </c>
      <c r="AC5453" s="6">
        <v>104.24403011277801</v>
      </c>
    </row>
    <row r="5454" spans="25:29" x14ac:dyDescent="0.2">
      <c r="Y5454" t="s">
        <v>10329</v>
      </c>
      <c r="Z5454" t="s">
        <v>212</v>
      </c>
      <c r="AA5454" s="6">
        <v>47624.801787060998</v>
      </c>
      <c r="AB5454" s="6">
        <v>32329.575379999998</v>
      </c>
      <c r="AC5454" s="6">
        <v>121.327318472958</v>
      </c>
    </row>
    <row r="5455" spans="25:29" x14ac:dyDescent="0.2">
      <c r="Y5455" t="s">
        <v>10331</v>
      </c>
      <c r="Z5455" t="s">
        <v>212</v>
      </c>
      <c r="AA5455" s="6">
        <v>48231.359592948698</v>
      </c>
      <c r="AB5455" s="6">
        <v>29607</v>
      </c>
      <c r="AC5455" s="6">
        <v>101.740910963769</v>
      </c>
    </row>
    <row r="5456" spans="25:29" x14ac:dyDescent="0.2">
      <c r="Y5456" t="s">
        <v>10333</v>
      </c>
      <c r="Z5456" t="s">
        <v>212</v>
      </c>
      <c r="AA5456" s="6">
        <v>48262.617346032399</v>
      </c>
      <c r="AB5456" s="6">
        <v>30679.7450898598</v>
      </c>
      <c r="AC5456" s="6">
        <v>138.29518805781501</v>
      </c>
    </row>
    <row r="5457" spans="25:29" x14ac:dyDescent="0.2">
      <c r="Y5457" t="s">
        <v>10335</v>
      </c>
      <c r="Z5457" t="s">
        <v>212</v>
      </c>
      <c r="AA5457" s="6">
        <v>48342.802741813801</v>
      </c>
      <c r="AB5457" s="6">
        <v>42102.54982</v>
      </c>
      <c r="AC5457" s="6">
        <v>82.7221010990758</v>
      </c>
    </row>
    <row r="5458" spans="25:29" x14ac:dyDescent="0.2">
      <c r="Y5458" t="s">
        <v>57</v>
      </c>
      <c r="Z5458" t="s">
        <v>212</v>
      </c>
      <c r="AA5458" s="6">
        <v>48686.963741519998</v>
      </c>
      <c r="AB5458" s="6">
        <v>35898.184347236202</v>
      </c>
      <c r="AC5458" s="6">
        <v>123.81566565525399</v>
      </c>
    </row>
    <row r="5459" spans="25:29" x14ac:dyDescent="0.2">
      <c r="Y5459" t="s">
        <v>2</v>
      </c>
      <c r="Z5459" t="s">
        <v>212</v>
      </c>
      <c r="AA5459" s="6">
        <v>49822.029882705901</v>
      </c>
      <c r="AB5459" s="6">
        <v>5803.7640136013497</v>
      </c>
      <c r="AC5459" s="6">
        <v>251.67093738653401</v>
      </c>
    </row>
    <row r="5460" spans="25:29" x14ac:dyDescent="0.2">
      <c r="Y5460" t="s">
        <v>143</v>
      </c>
      <c r="Z5460" t="s">
        <v>212</v>
      </c>
      <c r="AA5460" s="6">
        <v>50097.253092599502</v>
      </c>
      <c r="AB5460" s="6">
        <v>52535.099403420398</v>
      </c>
      <c r="AC5460" s="6">
        <v>57.7065515642294</v>
      </c>
    </row>
    <row r="5461" spans="25:29" x14ac:dyDescent="0.2">
      <c r="Y5461" t="s">
        <v>10340</v>
      </c>
      <c r="Z5461" t="s">
        <v>212</v>
      </c>
      <c r="AA5461" s="6">
        <v>50097.884022657898</v>
      </c>
      <c r="AB5461" s="6">
        <v>35803.0065253086</v>
      </c>
      <c r="AC5461" s="6">
        <v>81.243164251653099</v>
      </c>
    </row>
    <row r="5462" spans="25:29" x14ac:dyDescent="0.2">
      <c r="Y5462" t="s">
        <v>129</v>
      </c>
      <c r="Z5462" t="s">
        <v>212</v>
      </c>
      <c r="AA5462" s="6">
        <v>50165.0223103795</v>
      </c>
      <c r="AB5462" s="6">
        <v>32034.6724755676</v>
      </c>
      <c r="AC5462" s="6">
        <v>161.343332371005</v>
      </c>
    </row>
    <row r="5463" spans="25:29" x14ac:dyDescent="0.2">
      <c r="Y5463" t="s">
        <v>73</v>
      </c>
      <c r="Z5463" t="s">
        <v>212</v>
      </c>
      <c r="AA5463" s="6">
        <v>50512.719377800102</v>
      </c>
      <c r="AB5463" s="6">
        <v>24120.5064430163</v>
      </c>
      <c r="AC5463" s="6">
        <v>180.998291639196</v>
      </c>
    </row>
    <row r="5464" spans="25:29" x14ac:dyDescent="0.2">
      <c r="Y5464" t="s">
        <v>10344</v>
      </c>
      <c r="Z5464" t="s">
        <v>212</v>
      </c>
      <c r="AA5464" s="6">
        <v>50623.276438668901</v>
      </c>
      <c r="AB5464" s="6">
        <v>49391.580047322903</v>
      </c>
      <c r="AC5464" s="6">
        <v>75.621194529717499</v>
      </c>
    </row>
    <row r="5465" spans="25:29" x14ac:dyDescent="0.2">
      <c r="Y5465" t="s">
        <v>10346</v>
      </c>
      <c r="Z5465" t="s">
        <v>212</v>
      </c>
      <c r="AA5465" s="6">
        <v>50722.622537662297</v>
      </c>
      <c r="AB5465" s="6">
        <v>51636.788897030798</v>
      </c>
      <c r="AC5465" s="6">
        <v>66.258538768404406</v>
      </c>
    </row>
    <row r="5466" spans="25:29" x14ac:dyDescent="0.2">
      <c r="Y5466" t="s">
        <v>83</v>
      </c>
      <c r="Z5466" t="s">
        <v>212</v>
      </c>
      <c r="AA5466" s="6">
        <v>50810.818564699897</v>
      </c>
      <c r="AB5466" s="6">
        <v>36392.856557261199</v>
      </c>
      <c r="AC5466" s="6">
        <v>89.422885164097195</v>
      </c>
    </row>
    <row r="5467" spans="25:29" x14ac:dyDescent="0.2">
      <c r="Y5467" t="s">
        <v>60</v>
      </c>
      <c r="Z5467" t="s">
        <v>212</v>
      </c>
      <c r="AA5467" s="6">
        <v>50824.6362868543</v>
      </c>
      <c r="AB5467" s="6">
        <v>44667.84057</v>
      </c>
      <c r="AC5467" s="6">
        <v>75.164918265270103</v>
      </c>
    </row>
    <row r="5468" spans="25:29" x14ac:dyDescent="0.2">
      <c r="Y5468" t="s">
        <v>29</v>
      </c>
      <c r="Z5468" t="s">
        <v>212</v>
      </c>
      <c r="AA5468" s="6">
        <v>52179.932364179796</v>
      </c>
      <c r="AB5468" s="6">
        <v>37268.632747314798</v>
      </c>
      <c r="AC5468" s="6">
        <v>82.055378479317099</v>
      </c>
    </row>
    <row r="5469" spans="25:29" x14ac:dyDescent="0.2">
      <c r="Y5469" t="s">
        <v>10350</v>
      </c>
      <c r="Z5469" t="s">
        <v>274</v>
      </c>
      <c r="AA5469" s="6">
        <v>52185.215236100201</v>
      </c>
      <c r="AB5469" s="6">
        <v>46602.428988177198</v>
      </c>
      <c r="AC5469" s="6">
        <v>98.102135829306306</v>
      </c>
    </row>
    <row r="5470" spans="25:29" x14ac:dyDescent="0.2">
      <c r="Y5470" t="s">
        <v>10352</v>
      </c>
      <c r="Z5470" t="s">
        <v>212</v>
      </c>
      <c r="AA5470" s="6">
        <v>52418.1729343111</v>
      </c>
      <c r="AB5470" s="6">
        <v>23496.729872206401</v>
      </c>
      <c r="AC5470" s="6">
        <v>128.171670680576</v>
      </c>
    </row>
    <row r="5471" spans="25:29" x14ac:dyDescent="0.2">
      <c r="Y5471" t="s">
        <v>10354</v>
      </c>
      <c r="Z5471" t="s">
        <v>212</v>
      </c>
      <c r="AA5471" s="6">
        <v>53015.310130193997</v>
      </c>
      <c r="AB5471" s="6">
        <v>3552.6897640104398</v>
      </c>
      <c r="AC5471" s="6">
        <v>346.89893082900102</v>
      </c>
    </row>
    <row r="5472" spans="25:29" x14ac:dyDescent="0.2">
      <c r="Y5472" t="s">
        <v>105</v>
      </c>
      <c r="Z5472" t="s">
        <v>212</v>
      </c>
      <c r="AA5472" s="6">
        <v>53087.974478159798</v>
      </c>
      <c r="AB5472" s="6">
        <v>4535.6263113549903</v>
      </c>
      <c r="AC5472" s="6">
        <v>179.61485337769301</v>
      </c>
    </row>
    <row r="5473" spans="25:29" x14ac:dyDescent="0.2">
      <c r="Y5473" t="s">
        <v>10357</v>
      </c>
      <c r="Z5473" t="s">
        <v>212</v>
      </c>
      <c r="AA5473" s="6">
        <v>53198.832862158401</v>
      </c>
      <c r="AB5473" s="6">
        <v>31523.409224597599</v>
      </c>
      <c r="AC5473" s="6">
        <v>107.472790952541</v>
      </c>
    </row>
    <row r="5474" spans="25:29" x14ac:dyDescent="0.2">
      <c r="Y5474" t="s">
        <v>100</v>
      </c>
      <c r="Z5474" t="s">
        <v>212</v>
      </c>
      <c r="AA5474" s="6">
        <v>53951.251539279503</v>
      </c>
      <c r="AB5474" s="6">
        <v>37848.030689646002</v>
      </c>
      <c r="AC5474" s="6">
        <v>92.529838628070607</v>
      </c>
    </row>
    <row r="5475" spans="25:29" x14ac:dyDescent="0.2">
      <c r="Y5475" t="s">
        <v>10360</v>
      </c>
      <c r="Z5475" t="s">
        <v>212</v>
      </c>
      <c r="AA5475" s="6">
        <v>54346.404398987499</v>
      </c>
      <c r="AB5475" s="6">
        <v>27267.428448967199</v>
      </c>
      <c r="AC5475" s="6">
        <v>132.57917347013699</v>
      </c>
    </row>
    <row r="5476" spans="25:29" x14ac:dyDescent="0.2">
      <c r="Y5476" t="s">
        <v>10362</v>
      </c>
      <c r="Z5476" t="s">
        <v>212</v>
      </c>
      <c r="AA5476" s="6">
        <v>54523.042858836001</v>
      </c>
      <c r="AB5476" s="6">
        <v>34343.479720687697</v>
      </c>
      <c r="AC5476" s="6">
        <v>95.021889572324596</v>
      </c>
    </row>
    <row r="5477" spans="25:29" x14ac:dyDescent="0.2">
      <c r="Y5477" t="s">
        <v>10364</v>
      </c>
      <c r="Z5477" t="s">
        <v>212</v>
      </c>
      <c r="AA5477" s="6">
        <v>54559.992906696498</v>
      </c>
      <c r="AB5477" s="6">
        <v>35600</v>
      </c>
      <c r="AC5477" s="6">
        <v>103.45876972780199</v>
      </c>
    </row>
    <row r="5478" spans="25:29" x14ac:dyDescent="0.2">
      <c r="Y5478" t="s">
        <v>10366</v>
      </c>
      <c r="Z5478" t="s">
        <v>212</v>
      </c>
      <c r="AA5478" s="6">
        <v>54578.416436289299</v>
      </c>
      <c r="AB5478" s="6">
        <v>40464.322878210398</v>
      </c>
      <c r="AC5478" s="6">
        <v>91.104409393505406</v>
      </c>
    </row>
    <row r="5479" spans="25:29" x14ac:dyDescent="0.2">
      <c r="Y5479" t="s">
        <v>132</v>
      </c>
      <c r="Z5479" t="s">
        <v>212</v>
      </c>
      <c r="AA5479" s="6">
        <v>55161.809625694397</v>
      </c>
      <c r="AB5479" s="6">
        <v>19731.470087520502</v>
      </c>
      <c r="AC5479" s="6">
        <v>178.90153299984701</v>
      </c>
    </row>
    <row r="5480" spans="25:29" x14ac:dyDescent="0.2">
      <c r="Y5480" t="s">
        <v>96</v>
      </c>
      <c r="Z5480" t="s">
        <v>212</v>
      </c>
      <c r="AA5480" s="6">
        <v>55209.539803964901</v>
      </c>
      <c r="AB5480" s="6">
        <v>36900</v>
      </c>
      <c r="AC5480" s="6">
        <v>119.292388429778</v>
      </c>
    </row>
    <row r="5481" spans="25:29" x14ac:dyDescent="0.2">
      <c r="Y5481" t="s">
        <v>10370</v>
      </c>
      <c r="Z5481" t="s">
        <v>212</v>
      </c>
      <c r="AA5481" s="6">
        <v>55341.311200387099</v>
      </c>
      <c r="AB5481" s="6">
        <v>54946.767459444498</v>
      </c>
      <c r="AC5481" s="6">
        <v>75.559784945703299</v>
      </c>
    </row>
    <row r="5482" spans="25:29" x14ac:dyDescent="0.2">
      <c r="Y5482" t="s">
        <v>10372</v>
      </c>
      <c r="Z5482" t="s">
        <v>212</v>
      </c>
      <c r="AA5482" s="6">
        <v>55567.082034223502</v>
      </c>
      <c r="AB5482" s="6">
        <v>33281.017776667199</v>
      </c>
      <c r="AC5482" s="6">
        <v>103.47150122057199</v>
      </c>
    </row>
    <row r="5483" spans="25:29" x14ac:dyDescent="0.2">
      <c r="Y5483" t="s">
        <v>10374</v>
      </c>
      <c r="Z5483" t="s">
        <v>212</v>
      </c>
      <c r="AA5483" s="6">
        <v>55670.7758717701</v>
      </c>
      <c r="AB5483" s="6">
        <v>26097.070783152401</v>
      </c>
      <c r="AC5483" s="6">
        <v>124.174221685677</v>
      </c>
    </row>
    <row r="5484" spans="25:29" x14ac:dyDescent="0.2">
      <c r="Y5484" t="s">
        <v>10376</v>
      </c>
      <c r="Z5484" t="s">
        <v>212</v>
      </c>
      <c r="AA5484" s="6">
        <v>55950.237154136303</v>
      </c>
      <c r="AB5484" s="6">
        <v>29065.9554572614</v>
      </c>
      <c r="AC5484" s="6">
        <v>95.125472669539207</v>
      </c>
    </row>
    <row r="5485" spans="25:29" x14ac:dyDescent="0.2">
      <c r="Y5485" t="s">
        <v>10378</v>
      </c>
      <c r="Z5485" t="s">
        <v>212</v>
      </c>
      <c r="AA5485" s="6">
        <v>56056.238048435298</v>
      </c>
      <c r="AB5485" s="6">
        <v>42847</v>
      </c>
      <c r="AC5485" s="6">
        <v>70.776213761436907</v>
      </c>
    </row>
    <row r="5486" spans="25:29" x14ac:dyDescent="0.2">
      <c r="Y5486" t="s">
        <v>10380</v>
      </c>
      <c r="Z5486" t="s">
        <v>212</v>
      </c>
      <c r="AA5486" s="6">
        <v>56397.881702300503</v>
      </c>
      <c r="AB5486" s="6">
        <v>33421.938383665598</v>
      </c>
      <c r="AC5486" s="6">
        <v>120.591350711697</v>
      </c>
    </row>
    <row r="5487" spans="25:29" x14ac:dyDescent="0.2">
      <c r="Y5487" t="s">
        <v>10382</v>
      </c>
      <c r="Z5487" t="s">
        <v>212</v>
      </c>
      <c r="AA5487" s="6">
        <v>56482.748696445196</v>
      </c>
      <c r="AB5487" s="6">
        <v>41744.732123319402</v>
      </c>
      <c r="AC5487" s="6">
        <v>93.9476262858703</v>
      </c>
    </row>
    <row r="5488" spans="25:29" x14ac:dyDescent="0.2">
      <c r="Y5488" t="s">
        <v>10384</v>
      </c>
      <c r="Z5488" t="s">
        <v>212</v>
      </c>
      <c r="AA5488" s="6">
        <v>56579.5970129536</v>
      </c>
      <c r="AB5488" s="6">
        <v>31796.9916493934</v>
      </c>
      <c r="AC5488" s="6">
        <v>89.269734971148594</v>
      </c>
    </row>
    <row r="5489" spans="25:29" x14ac:dyDescent="0.2">
      <c r="Y5489" t="s">
        <v>10386</v>
      </c>
      <c r="Z5489" t="s">
        <v>212</v>
      </c>
      <c r="AA5489" s="6">
        <v>56649.123923024199</v>
      </c>
      <c r="AB5489" s="6">
        <v>32422.629648682399</v>
      </c>
      <c r="AC5489" s="6">
        <v>108.257686099393</v>
      </c>
    </row>
    <row r="5490" spans="25:29" x14ac:dyDescent="0.2">
      <c r="Y5490" t="s">
        <v>122</v>
      </c>
      <c r="Z5490" t="s">
        <v>212</v>
      </c>
      <c r="AA5490" s="6">
        <v>57228.163262225797</v>
      </c>
      <c r="AB5490" s="6">
        <v>34106.622229670596</v>
      </c>
      <c r="AC5490" s="6">
        <v>135.56049125106401</v>
      </c>
    </row>
    <row r="5491" spans="25:29" x14ac:dyDescent="0.2">
      <c r="Y5491" t="s">
        <v>10389</v>
      </c>
      <c r="Z5491" t="s">
        <v>212</v>
      </c>
      <c r="AA5491" s="6">
        <v>57325.233969716202</v>
      </c>
      <c r="AB5491" s="6">
        <v>41367.613561872997</v>
      </c>
      <c r="AC5491" s="6">
        <v>106.32519098293599</v>
      </c>
    </row>
    <row r="5492" spans="25:29" x14ac:dyDescent="0.2">
      <c r="Y5492" t="s">
        <v>10391</v>
      </c>
      <c r="Z5492" t="s">
        <v>212</v>
      </c>
      <c r="AA5492" s="6">
        <v>57665.4469253856</v>
      </c>
      <c r="AB5492" s="6">
        <v>25054.162324594301</v>
      </c>
      <c r="AC5492" s="6">
        <v>111.478337095402</v>
      </c>
    </row>
    <row r="5493" spans="25:29" x14ac:dyDescent="0.2">
      <c r="Y5493" t="s">
        <v>10393</v>
      </c>
      <c r="Z5493" t="s">
        <v>212</v>
      </c>
      <c r="AA5493" s="6">
        <v>57991.314884568303</v>
      </c>
      <c r="AB5493" s="6">
        <v>13039.0487185773</v>
      </c>
      <c r="AC5493" s="6">
        <v>181.646286238785</v>
      </c>
    </row>
    <row r="5494" spans="25:29" x14ac:dyDescent="0.2">
      <c r="Y5494" t="s">
        <v>10395</v>
      </c>
      <c r="Z5494" t="s">
        <v>212</v>
      </c>
      <c r="AA5494" s="6">
        <v>58681.280361533798</v>
      </c>
      <c r="AB5494" s="6">
        <v>25846.5594838693</v>
      </c>
      <c r="AC5494" s="6">
        <v>124.22421593577199</v>
      </c>
    </row>
    <row r="5495" spans="25:29" x14ac:dyDescent="0.2">
      <c r="Y5495" t="s">
        <v>10397</v>
      </c>
      <c r="Z5495" t="s">
        <v>212</v>
      </c>
      <c r="AA5495" s="6">
        <v>58715.147601057703</v>
      </c>
      <c r="AB5495" s="6">
        <v>12121.3326481849</v>
      </c>
      <c r="AC5495" s="6">
        <v>125.02405420748001</v>
      </c>
    </row>
    <row r="5496" spans="25:29" x14ac:dyDescent="0.2">
      <c r="Y5496" t="s">
        <v>10399</v>
      </c>
      <c r="Z5496" t="s">
        <v>212</v>
      </c>
      <c r="AA5496" s="6">
        <v>58783.198344649601</v>
      </c>
      <c r="AB5496" s="6">
        <v>46318.410233151903</v>
      </c>
      <c r="AC5496" s="6">
        <v>72.569772827048595</v>
      </c>
    </row>
    <row r="5497" spans="25:29" x14ac:dyDescent="0.2">
      <c r="Y5497" t="s">
        <v>10401</v>
      </c>
      <c r="Z5497" t="s">
        <v>212</v>
      </c>
      <c r="AA5497" s="6">
        <v>58866.465633422296</v>
      </c>
      <c r="AB5497" s="6">
        <v>39363.839834250903</v>
      </c>
      <c r="AC5497" s="6">
        <v>122.06252524814199</v>
      </c>
    </row>
    <row r="5498" spans="25:29" x14ac:dyDescent="0.2">
      <c r="Y5498" t="s">
        <v>51</v>
      </c>
      <c r="Z5498" t="s">
        <v>212</v>
      </c>
      <c r="AA5498" s="6">
        <v>59162.353765732798</v>
      </c>
      <c r="AB5498" s="6">
        <v>38978.790150894099</v>
      </c>
      <c r="AC5498" s="6">
        <v>146.18386668484399</v>
      </c>
    </row>
    <row r="5499" spans="25:29" x14ac:dyDescent="0.2">
      <c r="Y5499" t="s">
        <v>10404</v>
      </c>
      <c r="Z5499" t="s">
        <v>212</v>
      </c>
      <c r="AA5499" s="6">
        <v>59857.340639455797</v>
      </c>
      <c r="AB5499" s="6">
        <v>58308.512980040803</v>
      </c>
      <c r="AC5499" s="6">
        <v>66.784706236161995</v>
      </c>
    </row>
    <row r="5500" spans="25:29" x14ac:dyDescent="0.2">
      <c r="Y5500" t="s">
        <v>10406</v>
      </c>
      <c r="Z5500" t="s">
        <v>212</v>
      </c>
      <c r="AA5500" s="6">
        <v>60136.785135771301</v>
      </c>
      <c r="AB5500" s="6">
        <v>37171</v>
      </c>
      <c r="AC5500" s="6">
        <v>107.06243461154899</v>
      </c>
    </row>
    <row r="5501" spans="25:29" x14ac:dyDescent="0.2">
      <c r="Y5501" t="s">
        <v>69</v>
      </c>
      <c r="Z5501" t="s">
        <v>212</v>
      </c>
      <c r="AA5501" s="6">
        <v>60249.861229485701</v>
      </c>
      <c r="AB5501" s="6">
        <v>26012.112574876599</v>
      </c>
      <c r="AC5501" s="6">
        <v>120.108785570333</v>
      </c>
    </row>
    <row r="5502" spans="25:29" x14ac:dyDescent="0.2">
      <c r="Y5502" t="s">
        <v>10409</v>
      </c>
      <c r="Z5502" t="s">
        <v>212</v>
      </c>
      <c r="AA5502" s="6">
        <v>61113.807863198002</v>
      </c>
      <c r="AB5502" s="6">
        <v>30067.840463160399</v>
      </c>
      <c r="AC5502" s="6">
        <v>139.24975383091601</v>
      </c>
    </row>
    <row r="5503" spans="25:29" x14ac:dyDescent="0.2">
      <c r="Y5503" t="s">
        <v>10411</v>
      </c>
      <c r="Z5503" t="s">
        <v>212</v>
      </c>
      <c r="AA5503" s="6">
        <v>61910.744912478898</v>
      </c>
      <c r="AB5503" s="6">
        <v>51482.892815807398</v>
      </c>
      <c r="AC5503" s="6">
        <v>89.679527808810406</v>
      </c>
    </row>
    <row r="5504" spans="25:29" x14ac:dyDescent="0.2">
      <c r="Y5504" t="s">
        <v>10413</v>
      </c>
      <c r="Z5504" t="s">
        <v>212</v>
      </c>
      <c r="AA5504" s="6">
        <v>61939.2996837584</v>
      </c>
      <c r="AB5504" s="6">
        <v>43260.685174999999</v>
      </c>
      <c r="AC5504" s="6">
        <v>103.41372504796399</v>
      </c>
    </row>
    <row r="5505" spans="25:29" x14ac:dyDescent="0.2">
      <c r="Y5505" t="s">
        <v>10415</v>
      </c>
      <c r="Z5505" t="s">
        <v>212</v>
      </c>
      <c r="AA5505" s="6">
        <v>62348.242086180799</v>
      </c>
      <c r="AB5505" s="6">
        <v>42460.226179999998</v>
      </c>
      <c r="AC5505" s="6">
        <v>111.429164383706</v>
      </c>
    </row>
    <row r="5506" spans="25:29" x14ac:dyDescent="0.2">
      <c r="Y5506" t="s">
        <v>10417</v>
      </c>
      <c r="Z5506" t="s">
        <v>212</v>
      </c>
      <c r="AA5506" s="6">
        <v>62388.732571805398</v>
      </c>
      <c r="AB5506" s="6">
        <v>3200.9489763455699</v>
      </c>
      <c r="AC5506" s="6">
        <v>240.39010041097501</v>
      </c>
    </row>
    <row r="5507" spans="25:29" x14ac:dyDescent="0.2">
      <c r="Y5507" t="s">
        <v>72</v>
      </c>
      <c r="Z5507" t="s">
        <v>212</v>
      </c>
      <c r="AA5507" s="6">
        <v>62586.057572239399</v>
      </c>
      <c r="AB5507" s="6">
        <v>71354.913094534699</v>
      </c>
      <c r="AC5507" s="6">
        <v>67.544452042314106</v>
      </c>
    </row>
    <row r="5508" spans="25:29" x14ac:dyDescent="0.2">
      <c r="Y5508" t="s">
        <v>10420</v>
      </c>
      <c r="Z5508" t="s">
        <v>212</v>
      </c>
      <c r="AA5508" s="6">
        <v>62936.934408726098</v>
      </c>
      <c r="AB5508" s="6">
        <v>42137.484608817802</v>
      </c>
      <c r="AC5508" s="6">
        <v>97.482046199147106</v>
      </c>
    </row>
    <row r="5509" spans="25:29" x14ac:dyDescent="0.2">
      <c r="Y5509" t="s">
        <v>10422</v>
      </c>
      <c r="Z5509" t="s">
        <v>212</v>
      </c>
      <c r="AA5509" s="6">
        <v>63201.192684435497</v>
      </c>
      <c r="AB5509" s="6">
        <v>42133.086040667797</v>
      </c>
      <c r="AC5509" s="6">
        <v>80.638647601866396</v>
      </c>
    </row>
    <row r="5510" spans="25:29" x14ac:dyDescent="0.2">
      <c r="Y5510" t="s">
        <v>10424</v>
      </c>
      <c r="Z5510" t="s">
        <v>212</v>
      </c>
      <c r="AA5510" s="6">
        <v>64133.7568440084</v>
      </c>
      <c r="AB5510" s="6">
        <v>43060.35529</v>
      </c>
      <c r="AC5510" s="6">
        <v>89.137376844302807</v>
      </c>
    </row>
    <row r="5511" spans="25:29" x14ac:dyDescent="0.2">
      <c r="Y5511" t="s">
        <v>21</v>
      </c>
      <c r="Z5511" t="s">
        <v>212</v>
      </c>
      <c r="AA5511" s="6">
        <v>64425.541605150298</v>
      </c>
      <c r="AB5511" s="6">
        <v>29730.3702415935</v>
      </c>
      <c r="AC5511" s="6">
        <v>103.806128119921</v>
      </c>
    </row>
    <row r="5512" spans="25:29" x14ac:dyDescent="0.2">
      <c r="Y5512" t="s">
        <v>10427</v>
      </c>
      <c r="Z5512" t="s">
        <v>212</v>
      </c>
      <c r="AA5512" s="6">
        <v>64459.523989034198</v>
      </c>
      <c r="AB5512" s="6">
        <v>12946.3971315371</v>
      </c>
      <c r="AC5512" s="6">
        <v>168.86676962746799</v>
      </c>
    </row>
    <row r="5513" spans="25:29" x14ac:dyDescent="0.2">
      <c r="Y5513" t="s">
        <v>107</v>
      </c>
      <c r="Z5513" t="s">
        <v>212</v>
      </c>
      <c r="AA5513" s="6">
        <v>64656.005074076202</v>
      </c>
      <c r="AB5513" s="6">
        <v>28685.670021650199</v>
      </c>
      <c r="AC5513" s="6">
        <v>142.62414619020601</v>
      </c>
    </row>
    <row r="5514" spans="25:29" x14ac:dyDescent="0.2">
      <c r="Y5514" t="s">
        <v>10430</v>
      </c>
      <c r="Z5514" t="s">
        <v>212</v>
      </c>
      <c r="AA5514" s="6">
        <v>65556.519295798294</v>
      </c>
      <c r="AB5514" s="6">
        <v>12416.248925222601</v>
      </c>
      <c r="AC5514" s="6">
        <v>166.423755587084</v>
      </c>
    </row>
    <row r="5515" spans="25:29" x14ac:dyDescent="0.2">
      <c r="Y5515" t="s">
        <v>10432</v>
      </c>
      <c r="Z5515" t="s">
        <v>212</v>
      </c>
      <c r="AA5515" s="6">
        <v>66930.441032571907</v>
      </c>
      <c r="AB5515" s="6">
        <v>46977.514967860101</v>
      </c>
      <c r="AC5515" s="6">
        <v>100.02776152363499</v>
      </c>
    </row>
    <row r="5516" spans="25:29" x14ac:dyDescent="0.2">
      <c r="Y5516" t="s">
        <v>10434</v>
      </c>
      <c r="Z5516" t="s">
        <v>212</v>
      </c>
      <c r="AA5516" s="6">
        <v>66975.539012124704</v>
      </c>
      <c r="AB5516" s="6">
        <v>37512.472525022298</v>
      </c>
      <c r="AC5516" s="6">
        <v>134.40176552405299</v>
      </c>
    </row>
    <row r="5517" spans="25:29" x14ac:dyDescent="0.2">
      <c r="Y5517" t="s">
        <v>10436</v>
      </c>
      <c r="Z5517" t="s">
        <v>212</v>
      </c>
      <c r="AA5517" s="6">
        <v>67588.625920834704</v>
      </c>
      <c r="AB5517" s="6">
        <v>38090.3235307703</v>
      </c>
      <c r="AC5517" s="6">
        <v>113.910563436079</v>
      </c>
    </row>
    <row r="5518" spans="25:29" x14ac:dyDescent="0.2">
      <c r="Y5518" t="s">
        <v>38</v>
      </c>
      <c r="Z5518" t="s">
        <v>212</v>
      </c>
      <c r="AA5518" s="6">
        <v>68690.604982705394</v>
      </c>
      <c r="AB5518" s="6">
        <v>37100</v>
      </c>
      <c r="AC5518" s="6">
        <v>141.021845497702</v>
      </c>
    </row>
    <row r="5519" spans="25:29" x14ac:dyDescent="0.2">
      <c r="Y5519" t="s">
        <v>10439</v>
      </c>
      <c r="Z5519" t="s">
        <v>212</v>
      </c>
      <c r="AA5519" s="6">
        <v>68790.650652466007</v>
      </c>
      <c r="AB5519" s="6">
        <v>22348.417337311199</v>
      </c>
      <c r="AC5519" s="6">
        <v>207.80566617967</v>
      </c>
    </row>
    <row r="5520" spans="25:29" x14ac:dyDescent="0.2">
      <c r="Y5520" t="s">
        <v>10441</v>
      </c>
      <c r="Z5520" t="s">
        <v>212</v>
      </c>
      <c r="AA5520" s="6">
        <v>69264.915973684299</v>
      </c>
      <c r="AB5520" s="6">
        <v>27868.159010997901</v>
      </c>
      <c r="AC5520" s="6">
        <v>154.30803480854499</v>
      </c>
    </row>
    <row r="5521" spans="25:29" x14ac:dyDescent="0.2">
      <c r="Y5521" t="s">
        <v>127</v>
      </c>
      <c r="Z5521" t="s">
        <v>212</v>
      </c>
      <c r="AA5521" s="6">
        <v>69330.051167821497</v>
      </c>
      <c r="AB5521" s="6">
        <v>23061.0245168486</v>
      </c>
      <c r="AC5521" s="6">
        <v>223.76142660016899</v>
      </c>
    </row>
    <row r="5522" spans="25:29" x14ac:dyDescent="0.2">
      <c r="Y5522" t="s">
        <v>10444</v>
      </c>
      <c r="Z5522" t="s">
        <v>212</v>
      </c>
      <c r="AA5522" s="6">
        <v>69538.085593304597</v>
      </c>
      <c r="AB5522" s="6">
        <v>28979.7031972355</v>
      </c>
      <c r="AC5522" s="6">
        <v>157.279673064609</v>
      </c>
    </row>
    <row r="5523" spans="25:29" x14ac:dyDescent="0.2">
      <c r="Y5523" t="s">
        <v>123</v>
      </c>
      <c r="Z5523" t="s">
        <v>212</v>
      </c>
      <c r="AA5523" s="6">
        <v>69982.864191119603</v>
      </c>
      <c r="AB5523" s="6">
        <v>47786.664987917502</v>
      </c>
      <c r="AC5523" s="6">
        <v>111.194656762021</v>
      </c>
    </row>
    <row r="5524" spans="25:29" x14ac:dyDescent="0.2">
      <c r="Y5524" t="s">
        <v>10447</v>
      </c>
      <c r="Z5524" t="s">
        <v>212</v>
      </c>
      <c r="AA5524" s="6">
        <v>70112.094793870303</v>
      </c>
      <c r="AB5524" s="6">
        <v>29469.536946266198</v>
      </c>
      <c r="AC5524" s="6">
        <v>124.73265316184199</v>
      </c>
    </row>
    <row r="5525" spans="25:29" x14ac:dyDescent="0.2">
      <c r="Y5525" t="s">
        <v>10448</v>
      </c>
      <c r="Z5525" t="s">
        <v>212</v>
      </c>
      <c r="AA5525" s="6">
        <v>70122.331118704504</v>
      </c>
      <c r="AB5525" s="6">
        <v>35864.751369999998</v>
      </c>
      <c r="AC5525" s="6">
        <v>95.5890248394319</v>
      </c>
    </row>
    <row r="5526" spans="25:29" x14ac:dyDescent="0.2">
      <c r="Y5526" t="s">
        <v>94</v>
      </c>
      <c r="Z5526" t="s">
        <v>212</v>
      </c>
      <c r="AA5526" s="6">
        <v>70270.427925656593</v>
      </c>
      <c r="AB5526" s="6">
        <v>43936.417026574803</v>
      </c>
      <c r="AC5526" s="6">
        <v>111.737272088523</v>
      </c>
    </row>
    <row r="5527" spans="25:29" x14ac:dyDescent="0.2">
      <c r="Y5527" t="s">
        <v>10451</v>
      </c>
      <c r="Z5527" t="s">
        <v>212</v>
      </c>
      <c r="AA5527" s="6">
        <v>70424.424231064899</v>
      </c>
      <c r="AB5527" s="6">
        <v>45569.704187980598</v>
      </c>
      <c r="AC5527" s="6">
        <v>102.128643638485</v>
      </c>
    </row>
    <row r="5528" spans="25:29" x14ac:dyDescent="0.2">
      <c r="Y5528" t="s">
        <v>10453</v>
      </c>
      <c r="Z5528" t="s">
        <v>212</v>
      </c>
      <c r="AA5528" s="6">
        <v>70454.444727332899</v>
      </c>
      <c r="AB5528" s="6">
        <v>28828.345981373099</v>
      </c>
      <c r="AC5528" s="6">
        <v>150.36960707167501</v>
      </c>
    </row>
    <row r="5529" spans="25:29" x14ac:dyDescent="0.2">
      <c r="Y5529" t="s">
        <v>10455</v>
      </c>
      <c r="Z5529" t="s">
        <v>212</v>
      </c>
      <c r="AA5529" s="6">
        <v>71743.347374034507</v>
      </c>
      <c r="AB5529" s="6">
        <v>23049.709008109301</v>
      </c>
      <c r="AC5529" s="6">
        <v>164.939040738925</v>
      </c>
    </row>
    <row r="5530" spans="25:29" x14ac:dyDescent="0.2">
      <c r="Y5530" t="s">
        <v>28</v>
      </c>
      <c r="Z5530" t="s">
        <v>212</v>
      </c>
      <c r="AA5530" s="6">
        <v>71777.537866659695</v>
      </c>
      <c r="AB5530" s="6">
        <v>45187.286673630399</v>
      </c>
      <c r="AC5530" s="6">
        <v>107.73831068015301</v>
      </c>
    </row>
    <row r="5531" spans="25:29" x14ac:dyDescent="0.2">
      <c r="Y5531" t="s">
        <v>91</v>
      </c>
      <c r="Z5531" t="s">
        <v>212</v>
      </c>
      <c r="AA5531" s="6">
        <v>72137.540733254398</v>
      </c>
      <c r="AB5531" s="6">
        <v>40731.124860853</v>
      </c>
      <c r="AC5531" s="6">
        <v>127.56756082031499</v>
      </c>
    </row>
    <row r="5532" spans="25:29" x14ac:dyDescent="0.2">
      <c r="Y5532" t="s">
        <v>45</v>
      </c>
      <c r="Z5532" t="s">
        <v>212</v>
      </c>
      <c r="AA5532" s="6">
        <v>72234.237608515497</v>
      </c>
      <c r="AB5532" s="6">
        <v>39894.4996406625</v>
      </c>
      <c r="AC5532" s="6">
        <v>151.364692640112</v>
      </c>
    </row>
    <row r="5533" spans="25:29" x14ac:dyDescent="0.2">
      <c r="Y5533" t="s">
        <v>10460</v>
      </c>
      <c r="Z5533" t="s">
        <v>212</v>
      </c>
      <c r="AA5533" s="6">
        <v>72327.903266366498</v>
      </c>
      <c r="AB5533" s="6">
        <v>43125.914810000002</v>
      </c>
      <c r="AC5533" s="6">
        <v>146.007045820977</v>
      </c>
    </row>
    <row r="5534" spans="25:29" x14ac:dyDescent="0.2">
      <c r="Y5534" t="s">
        <v>10462</v>
      </c>
      <c r="Z5534" t="s">
        <v>212</v>
      </c>
      <c r="AA5534" s="6">
        <v>72830.204784911795</v>
      </c>
      <c r="AB5534" s="6">
        <v>25691.935021289501</v>
      </c>
      <c r="AC5534" s="6">
        <v>154.85877787723501</v>
      </c>
    </row>
    <row r="5535" spans="25:29" x14ac:dyDescent="0.2">
      <c r="Y5535" t="s">
        <v>10464</v>
      </c>
      <c r="Z5535" t="s">
        <v>212</v>
      </c>
      <c r="AA5535" s="6">
        <v>74025.881421959406</v>
      </c>
      <c r="AB5535" s="6">
        <v>40664.622179999998</v>
      </c>
      <c r="AC5535" s="6">
        <v>95.091122235546493</v>
      </c>
    </row>
    <row r="5536" spans="25:29" x14ac:dyDescent="0.2">
      <c r="Y5536" t="s">
        <v>10466</v>
      </c>
      <c r="Z5536" t="s">
        <v>212</v>
      </c>
      <c r="AA5536" s="6">
        <v>74250.778030257905</v>
      </c>
      <c r="AB5536" s="6">
        <v>48976.8883637822</v>
      </c>
      <c r="AC5536" s="6">
        <v>123.688273417708</v>
      </c>
    </row>
    <row r="5537" spans="25:29" x14ac:dyDescent="0.2">
      <c r="Y5537" t="s">
        <v>10468</v>
      </c>
      <c r="Z5537" t="s">
        <v>212</v>
      </c>
      <c r="AA5537" s="6">
        <v>74303.723583735104</v>
      </c>
      <c r="AB5537" s="6">
        <v>42555.445161542302</v>
      </c>
      <c r="AC5537" s="6">
        <v>117.458016563603</v>
      </c>
    </row>
    <row r="5538" spans="25:29" x14ac:dyDescent="0.2">
      <c r="Y5538" t="s">
        <v>25</v>
      </c>
      <c r="Z5538" t="s">
        <v>212</v>
      </c>
      <c r="AA5538" s="6">
        <v>75451.906815208902</v>
      </c>
      <c r="AB5538" s="6">
        <v>21353.173502580601</v>
      </c>
      <c r="AC5538" s="6">
        <v>168.61018480984799</v>
      </c>
    </row>
    <row r="5539" spans="25:29" x14ac:dyDescent="0.2">
      <c r="Y5539" t="s">
        <v>10471</v>
      </c>
      <c r="Z5539" t="s">
        <v>212</v>
      </c>
      <c r="AA5539" s="6">
        <v>76762.190685718902</v>
      </c>
      <c r="AB5539" s="6">
        <v>57820.017049208604</v>
      </c>
      <c r="AC5539" s="6">
        <v>84.535134125022395</v>
      </c>
    </row>
    <row r="5540" spans="25:29" x14ac:dyDescent="0.2">
      <c r="Y5540" t="s">
        <v>10473</v>
      </c>
      <c r="Z5540" t="s">
        <v>212</v>
      </c>
      <c r="AA5540" s="6">
        <v>76991.769515595995</v>
      </c>
      <c r="AB5540" s="6">
        <v>19063.099898976499</v>
      </c>
      <c r="AC5540" s="6">
        <v>155.68313433657801</v>
      </c>
    </row>
    <row r="5541" spans="25:29" x14ac:dyDescent="0.2">
      <c r="Y5541" t="s">
        <v>125</v>
      </c>
      <c r="Z5541" t="s">
        <v>212</v>
      </c>
      <c r="AA5541" s="6">
        <v>77668.243168316607</v>
      </c>
      <c r="AB5541" s="6">
        <v>31641.4051121804</v>
      </c>
      <c r="AC5541" s="6">
        <v>156.906279324266</v>
      </c>
    </row>
    <row r="5542" spans="25:29" x14ac:dyDescent="0.2">
      <c r="Y5542" t="s">
        <v>121</v>
      </c>
      <c r="Z5542" t="s">
        <v>212</v>
      </c>
      <c r="AA5542" s="6">
        <v>77887.058621935896</v>
      </c>
      <c r="AB5542" s="6">
        <v>67803.908253992195</v>
      </c>
      <c r="AC5542" s="6">
        <v>85.648383871235893</v>
      </c>
    </row>
    <row r="5543" spans="25:29" x14ac:dyDescent="0.2">
      <c r="Y5543" t="s">
        <v>10477</v>
      </c>
      <c r="Z5543" t="s">
        <v>212</v>
      </c>
      <c r="AA5543" s="6">
        <v>78113.3927750359</v>
      </c>
      <c r="AB5543" s="6">
        <v>3816.9239380673098</v>
      </c>
      <c r="AC5543" s="6">
        <v>153.02043699578499</v>
      </c>
    </row>
    <row r="5544" spans="25:29" x14ac:dyDescent="0.2">
      <c r="Y5544" t="s">
        <v>10479</v>
      </c>
      <c r="Z5544" t="s">
        <v>212</v>
      </c>
      <c r="AA5544" s="6">
        <v>78195.801673107795</v>
      </c>
      <c r="AB5544" s="6">
        <v>58593.5243549433</v>
      </c>
      <c r="AC5544" s="6">
        <v>102.38074836151</v>
      </c>
    </row>
    <row r="5545" spans="25:29" x14ac:dyDescent="0.2">
      <c r="Y5545" t="s">
        <v>55</v>
      </c>
      <c r="Z5545" t="s">
        <v>212</v>
      </c>
      <c r="AA5545" s="6">
        <v>78259.334553851295</v>
      </c>
      <c r="AB5545" s="6">
        <v>36049.340176282298</v>
      </c>
      <c r="AC5545" s="6">
        <v>120.848590460232</v>
      </c>
    </row>
    <row r="5546" spans="25:29" x14ac:dyDescent="0.2">
      <c r="Y5546" t="s">
        <v>10482</v>
      </c>
      <c r="Z5546" t="s">
        <v>212</v>
      </c>
      <c r="AA5546" s="6">
        <v>78464.650971078096</v>
      </c>
      <c r="AB5546" s="6">
        <v>59824.382475890001</v>
      </c>
      <c r="AC5546" s="6">
        <v>101.784384476078</v>
      </c>
    </row>
    <row r="5547" spans="25:29" x14ac:dyDescent="0.2">
      <c r="Y5547" t="s">
        <v>74</v>
      </c>
      <c r="Z5547" t="s">
        <v>212</v>
      </c>
      <c r="AA5547" s="6">
        <v>78582.250613999699</v>
      </c>
      <c r="AB5547" s="6">
        <v>70859.469394375497</v>
      </c>
      <c r="AC5547" s="6">
        <v>67.5494261551612</v>
      </c>
    </row>
    <row r="5548" spans="25:29" x14ac:dyDescent="0.2">
      <c r="Y5548" t="s">
        <v>10485</v>
      </c>
      <c r="Z5548" t="s">
        <v>212</v>
      </c>
      <c r="AA5548" s="6">
        <v>79450.757910068394</v>
      </c>
      <c r="AB5548" s="6">
        <v>36948.035675700703</v>
      </c>
      <c r="AC5548" s="6">
        <v>126.540846841556</v>
      </c>
    </row>
    <row r="5549" spans="25:29" x14ac:dyDescent="0.2">
      <c r="Y5549" t="s">
        <v>37</v>
      </c>
      <c r="Z5549" t="s">
        <v>212</v>
      </c>
      <c r="AA5549" s="6">
        <v>80391.789399365807</v>
      </c>
      <c r="AB5549" s="6">
        <v>52099.034645721302</v>
      </c>
      <c r="AC5549" s="6">
        <v>97.115941881742501</v>
      </c>
    </row>
    <row r="5550" spans="25:29" x14ac:dyDescent="0.2">
      <c r="Y5550" t="s">
        <v>10488</v>
      </c>
      <c r="Z5550" t="s">
        <v>212</v>
      </c>
      <c r="AA5550" s="6">
        <v>80424.779494569506</v>
      </c>
      <c r="AB5550" s="6">
        <v>35191.318677525502</v>
      </c>
      <c r="AC5550" s="6">
        <v>136.78706325722899</v>
      </c>
    </row>
    <row r="5551" spans="25:29" x14ac:dyDescent="0.2">
      <c r="Y5551" t="s">
        <v>23</v>
      </c>
      <c r="Z5551" t="s">
        <v>212</v>
      </c>
      <c r="AA5551" s="6">
        <v>80725.086626901902</v>
      </c>
      <c r="AB5551" s="6">
        <v>37184.452378302703</v>
      </c>
      <c r="AC5551" s="6">
        <v>146.39394497988599</v>
      </c>
    </row>
    <row r="5552" spans="25:29" x14ac:dyDescent="0.2">
      <c r="Y5552" t="s">
        <v>3</v>
      </c>
      <c r="Z5552" t="s">
        <v>212</v>
      </c>
      <c r="AA5552" s="6">
        <v>80877.5847654885</v>
      </c>
      <c r="AB5552" s="6">
        <v>56055.658365000003</v>
      </c>
      <c r="AC5552" s="6">
        <v>142.450310932294</v>
      </c>
    </row>
    <row r="5553" spans="25:29" x14ac:dyDescent="0.2">
      <c r="Y5553" t="s">
        <v>10492</v>
      </c>
      <c r="Z5553" t="s">
        <v>212</v>
      </c>
      <c r="AA5553" s="6">
        <v>81459.016768512505</v>
      </c>
      <c r="AB5553" s="6">
        <v>35342.933376382498</v>
      </c>
      <c r="AC5553" s="6">
        <v>137.48775268425601</v>
      </c>
    </row>
    <row r="5554" spans="25:29" x14ac:dyDescent="0.2">
      <c r="Y5554" t="s">
        <v>10494</v>
      </c>
      <c r="Z5554" t="s">
        <v>212</v>
      </c>
      <c r="AA5554" s="6">
        <v>81612.629932057607</v>
      </c>
      <c r="AB5554" s="6">
        <v>74127.293726084405</v>
      </c>
      <c r="AC5554" s="6">
        <v>86.892090603023306</v>
      </c>
    </row>
    <row r="5555" spans="25:29" x14ac:dyDescent="0.2">
      <c r="Y5555" t="s">
        <v>112</v>
      </c>
      <c r="Z5555" t="s">
        <v>212</v>
      </c>
      <c r="AA5555" s="6">
        <v>81641.661212282605</v>
      </c>
      <c r="AB5555" s="6">
        <v>47338.4987842353</v>
      </c>
      <c r="AC5555" s="6">
        <v>107.087602783433</v>
      </c>
    </row>
    <row r="5556" spans="25:29" x14ac:dyDescent="0.2">
      <c r="Y5556" t="s">
        <v>114</v>
      </c>
      <c r="Z5556" t="s">
        <v>212</v>
      </c>
      <c r="AA5556" s="6">
        <v>81887.104389044398</v>
      </c>
      <c r="AB5556" s="6">
        <v>38400</v>
      </c>
      <c r="AC5556" s="6">
        <v>195.47143584003501</v>
      </c>
    </row>
    <row r="5557" spans="25:29" x14ac:dyDescent="0.2">
      <c r="Y5557" t="s">
        <v>10498</v>
      </c>
      <c r="Z5557" t="s">
        <v>212</v>
      </c>
      <c r="AA5557" s="6">
        <v>82120.058939054506</v>
      </c>
      <c r="AB5557" s="6">
        <v>35453.5</v>
      </c>
      <c r="AC5557" s="6">
        <v>134.52584571592101</v>
      </c>
    </row>
    <row r="5558" spans="25:29" x14ac:dyDescent="0.2">
      <c r="Y5558" t="s">
        <v>11</v>
      </c>
      <c r="Z5558" t="s">
        <v>212</v>
      </c>
      <c r="AA5558" s="6">
        <v>83004.488445136303</v>
      </c>
      <c r="AB5558" s="6">
        <v>61768.968084476401</v>
      </c>
      <c r="AC5558" s="6">
        <v>117.74844558628</v>
      </c>
    </row>
    <row r="5559" spans="25:29" x14ac:dyDescent="0.2">
      <c r="Y5559" t="s">
        <v>10501</v>
      </c>
      <c r="Z5559" t="s">
        <v>212</v>
      </c>
      <c r="AA5559" s="6">
        <v>83354.637330567304</v>
      </c>
      <c r="AB5559" s="6">
        <v>47250.997293047702</v>
      </c>
      <c r="AC5559" s="6">
        <v>97.898635222978101</v>
      </c>
    </row>
    <row r="5560" spans="25:29" x14ac:dyDescent="0.2">
      <c r="Y5560" t="s">
        <v>43</v>
      </c>
      <c r="Z5560" t="s">
        <v>212</v>
      </c>
      <c r="AA5560" s="6">
        <v>83569.420445036405</v>
      </c>
      <c r="AB5560" s="6">
        <v>16271.1253362692</v>
      </c>
      <c r="AC5560" s="6">
        <v>163.55429194490401</v>
      </c>
    </row>
    <row r="5561" spans="25:29" x14ac:dyDescent="0.2">
      <c r="Y5561" t="s">
        <v>34</v>
      </c>
      <c r="Z5561" t="s">
        <v>212</v>
      </c>
      <c r="AA5561" s="6">
        <v>84289.481987596897</v>
      </c>
      <c r="AB5561" s="6">
        <v>46294.923172103903</v>
      </c>
      <c r="AC5561" s="6">
        <v>119.85495072184101</v>
      </c>
    </row>
    <row r="5562" spans="25:29" x14ac:dyDescent="0.2">
      <c r="Y5562" t="s">
        <v>109</v>
      </c>
      <c r="Z5562" t="s">
        <v>212</v>
      </c>
      <c r="AA5562" s="6">
        <v>85273.931448144402</v>
      </c>
      <c r="AB5562" s="6">
        <v>14606.4945432487</v>
      </c>
      <c r="AC5562" s="6">
        <v>150.72407712319</v>
      </c>
    </row>
    <row r="5563" spans="25:29" x14ac:dyDescent="0.2">
      <c r="Y5563" t="s">
        <v>10506</v>
      </c>
      <c r="Z5563" t="s">
        <v>212</v>
      </c>
      <c r="AA5563" s="6">
        <v>86362.418511302196</v>
      </c>
      <c r="AB5563" s="6">
        <v>19434.7776143966</v>
      </c>
      <c r="AC5563" s="6">
        <v>153.57112779276599</v>
      </c>
    </row>
    <row r="5564" spans="25:29" x14ac:dyDescent="0.2">
      <c r="Y5564" t="s">
        <v>10508</v>
      </c>
      <c r="Z5564" t="s">
        <v>212</v>
      </c>
      <c r="AA5564" s="6">
        <v>86671.785158169005</v>
      </c>
      <c r="AB5564" s="6">
        <v>20200</v>
      </c>
      <c r="AC5564" s="6">
        <v>168.007068956388</v>
      </c>
    </row>
    <row r="5565" spans="25:29" x14ac:dyDescent="0.2">
      <c r="Y5565" t="s">
        <v>10510</v>
      </c>
      <c r="Z5565" t="s">
        <v>212</v>
      </c>
      <c r="AA5565" s="6">
        <v>86733.230824881306</v>
      </c>
      <c r="AB5565" s="6">
        <v>40568.216104876199</v>
      </c>
      <c r="AC5565" s="6">
        <v>135.326776344666</v>
      </c>
    </row>
    <row r="5566" spans="25:29" x14ac:dyDescent="0.2">
      <c r="Y5566" t="s">
        <v>103</v>
      </c>
      <c r="Z5566" t="s">
        <v>212</v>
      </c>
      <c r="AA5566" s="6">
        <v>87503.855350258105</v>
      </c>
      <c r="AB5566" s="6">
        <v>42356.6410878756</v>
      </c>
      <c r="AC5566" s="6">
        <v>106.17393088783599</v>
      </c>
    </row>
    <row r="5567" spans="25:29" x14ac:dyDescent="0.2">
      <c r="Y5567" t="s">
        <v>113</v>
      </c>
      <c r="Z5567" t="s">
        <v>212</v>
      </c>
      <c r="AA5567" s="6">
        <v>88189.952559055993</v>
      </c>
      <c r="AB5567" s="6">
        <v>48243.903224479203</v>
      </c>
      <c r="AC5567" s="6">
        <v>132.197787223673</v>
      </c>
    </row>
    <row r="5568" spans="25:29" x14ac:dyDescent="0.2">
      <c r="Y5568" t="s">
        <v>10514</v>
      </c>
      <c r="Z5568" t="s">
        <v>212</v>
      </c>
      <c r="AA5568" s="6">
        <v>88972.199638626596</v>
      </c>
      <c r="AB5568" s="6">
        <v>49803</v>
      </c>
      <c r="AC5568" s="6">
        <v>130.18124099505999</v>
      </c>
    </row>
    <row r="5569" spans="25:29" x14ac:dyDescent="0.2">
      <c r="Y5569" t="s">
        <v>10516</v>
      </c>
      <c r="Z5569" t="s">
        <v>212</v>
      </c>
      <c r="AA5569" s="6">
        <v>89178.435603172606</v>
      </c>
      <c r="AB5569" s="6">
        <v>33286</v>
      </c>
      <c r="AC5569" s="6">
        <v>145.65874205777999</v>
      </c>
    </row>
    <row r="5570" spans="25:29" x14ac:dyDescent="0.2">
      <c r="Y5570" t="s">
        <v>12</v>
      </c>
      <c r="Z5570" t="s">
        <v>212</v>
      </c>
      <c r="AA5570" s="6">
        <v>90535.0268439926</v>
      </c>
      <c r="AB5570" s="6">
        <v>12368.852108958101</v>
      </c>
      <c r="AC5570" s="6">
        <v>199.17915251228101</v>
      </c>
    </row>
    <row r="5571" spans="25:29" x14ac:dyDescent="0.2">
      <c r="Y5571" t="s">
        <v>10519</v>
      </c>
      <c r="Z5571" t="s">
        <v>212</v>
      </c>
      <c r="AA5571" s="6">
        <v>90924.866298255598</v>
      </c>
      <c r="AB5571" s="6">
        <v>11247.7893429466</v>
      </c>
      <c r="AC5571" s="6">
        <v>177.94493493141701</v>
      </c>
    </row>
    <row r="5572" spans="25:29" x14ac:dyDescent="0.2">
      <c r="Y5572" t="s">
        <v>10521</v>
      </c>
      <c r="Z5572" t="s">
        <v>212</v>
      </c>
      <c r="AA5572" s="6">
        <v>92289.625980725395</v>
      </c>
      <c r="AB5572" s="6">
        <v>54494.783556303002</v>
      </c>
      <c r="AC5572" s="6">
        <v>103.325712211157</v>
      </c>
    </row>
    <row r="5573" spans="25:29" x14ac:dyDescent="0.2">
      <c r="Y5573" t="s">
        <v>10523</v>
      </c>
      <c r="Z5573" t="s">
        <v>212</v>
      </c>
      <c r="AA5573" s="6">
        <v>93188.069239822406</v>
      </c>
      <c r="AB5573" s="6">
        <v>88217</v>
      </c>
      <c r="AC5573" s="6">
        <v>72.384343385184195</v>
      </c>
    </row>
    <row r="5574" spans="25:29" x14ac:dyDescent="0.2">
      <c r="Y5574" t="s">
        <v>53</v>
      </c>
      <c r="Z5574" t="s">
        <v>212</v>
      </c>
      <c r="AA5574" s="6">
        <v>93199.522101526498</v>
      </c>
      <c r="AB5574" s="6">
        <v>64047.986285116698</v>
      </c>
      <c r="AC5574" s="6">
        <v>89.104056452525896</v>
      </c>
    </row>
    <row r="5575" spans="25:29" x14ac:dyDescent="0.2">
      <c r="Y5575" t="s">
        <v>10526</v>
      </c>
      <c r="Z5575" t="s">
        <v>212</v>
      </c>
      <c r="AA5575" s="6">
        <v>93559.682721560399</v>
      </c>
      <c r="AB5575" s="6">
        <v>54245.818148580103</v>
      </c>
      <c r="AC5575" s="6">
        <v>98.397803228898297</v>
      </c>
    </row>
    <row r="5576" spans="25:29" x14ac:dyDescent="0.2">
      <c r="Y5576" t="s">
        <v>48</v>
      </c>
      <c r="Z5576" t="s">
        <v>212</v>
      </c>
      <c r="AA5576" s="6">
        <v>95218.295826891394</v>
      </c>
      <c r="AB5576" s="6">
        <v>26177.135334520499</v>
      </c>
      <c r="AC5576" s="6">
        <v>176.72324041224999</v>
      </c>
    </row>
    <row r="5577" spans="25:29" x14ac:dyDescent="0.2">
      <c r="Y5577" t="s">
        <v>162</v>
      </c>
      <c r="Z5577" t="s">
        <v>212</v>
      </c>
      <c r="AA5577" s="6">
        <v>95551.889760713399</v>
      </c>
      <c r="AB5577" s="6">
        <v>31240.225633762599</v>
      </c>
      <c r="AC5577" s="6">
        <v>197.179015635301</v>
      </c>
    </row>
    <row r="5578" spans="25:29" x14ac:dyDescent="0.2">
      <c r="Y5578" t="s">
        <v>24</v>
      </c>
      <c r="Z5578" t="s">
        <v>212</v>
      </c>
      <c r="AA5578" s="6">
        <v>95862.586391313496</v>
      </c>
      <c r="AB5578" s="6">
        <v>39658.100526671398</v>
      </c>
      <c r="AC5578" s="6">
        <v>167.86467907166099</v>
      </c>
    </row>
    <row r="5579" spans="25:29" x14ac:dyDescent="0.2">
      <c r="Y5579" t="s">
        <v>10531</v>
      </c>
      <c r="Z5579" t="s">
        <v>212</v>
      </c>
      <c r="AA5579" s="6">
        <v>97014.7062830957</v>
      </c>
      <c r="AB5579" s="6">
        <v>78679.533887512094</v>
      </c>
      <c r="AC5579" s="6">
        <v>70.448829813084402</v>
      </c>
    </row>
    <row r="5580" spans="25:29" x14ac:dyDescent="0.2">
      <c r="Y5580" t="s">
        <v>10533</v>
      </c>
      <c r="Z5580" t="s">
        <v>212</v>
      </c>
      <c r="AA5580" s="6">
        <v>97399.856217025401</v>
      </c>
      <c r="AB5580" s="6">
        <v>66181.382318457399</v>
      </c>
      <c r="AC5580" s="6">
        <v>126.880222185809</v>
      </c>
    </row>
    <row r="5581" spans="25:29" x14ac:dyDescent="0.2">
      <c r="Y5581" t="s">
        <v>33</v>
      </c>
      <c r="Z5581" t="s">
        <v>212</v>
      </c>
      <c r="AA5581" s="6">
        <v>97762.116102026601</v>
      </c>
      <c r="AB5581" s="6">
        <v>79506.730959663706</v>
      </c>
      <c r="AC5581" s="6">
        <v>99.574927519134505</v>
      </c>
    </row>
    <row r="5582" spans="25:29" x14ac:dyDescent="0.2">
      <c r="Y5582" t="s">
        <v>10536</v>
      </c>
      <c r="Z5582" t="s">
        <v>212</v>
      </c>
      <c r="AA5582" s="6">
        <v>97781.074648596099</v>
      </c>
      <c r="AB5582" s="6">
        <v>42796</v>
      </c>
      <c r="AC5582" s="6">
        <v>160.22486548922399</v>
      </c>
    </row>
    <row r="5583" spans="25:29" x14ac:dyDescent="0.2">
      <c r="Y5583" t="s">
        <v>10538</v>
      </c>
      <c r="Z5583" t="s">
        <v>212</v>
      </c>
      <c r="AA5583" s="6">
        <v>97849.109196845704</v>
      </c>
      <c r="AB5583" s="6">
        <v>50351.930803631098</v>
      </c>
      <c r="AC5583" s="6">
        <v>103.451459000293</v>
      </c>
    </row>
    <row r="5584" spans="25:29" x14ac:dyDescent="0.2">
      <c r="Y5584" t="s">
        <v>10540</v>
      </c>
      <c r="Z5584" t="s">
        <v>212</v>
      </c>
      <c r="AA5584" s="6">
        <v>98293.219995115302</v>
      </c>
      <c r="AB5584" s="6">
        <v>89675.182212605301</v>
      </c>
      <c r="AC5584" s="6">
        <v>83.323962311686003</v>
      </c>
    </row>
    <row r="5585" spans="25:29" x14ac:dyDescent="0.2">
      <c r="Y5585" t="s">
        <v>84</v>
      </c>
      <c r="Z5585" t="s">
        <v>212</v>
      </c>
      <c r="AA5585" s="6">
        <v>98513.007052039306</v>
      </c>
      <c r="AB5585" s="6">
        <v>55092.969300443103</v>
      </c>
      <c r="AC5585" s="6">
        <v>119.66386550895599</v>
      </c>
    </row>
    <row r="5586" spans="25:29" x14ac:dyDescent="0.2">
      <c r="Y5586" t="s">
        <v>10543</v>
      </c>
      <c r="Z5586" t="s">
        <v>212</v>
      </c>
      <c r="AA5586" s="6">
        <v>99476.062928021405</v>
      </c>
      <c r="AB5586" s="6">
        <v>73015.823928159094</v>
      </c>
      <c r="AC5586" s="6">
        <v>116.408822878325</v>
      </c>
    </row>
    <row r="5587" spans="25:29" x14ac:dyDescent="0.2">
      <c r="Y5587" t="s">
        <v>10545</v>
      </c>
      <c r="Z5587" t="s">
        <v>212</v>
      </c>
      <c r="AA5587" s="6">
        <v>99701.713377051099</v>
      </c>
      <c r="AB5587" s="6">
        <v>60151.285984137103</v>
      </c>
      <c r="AC5587" s="6">
        <v>126.018118642408</v>
      </c>
    </row>
    <row r="5588" spans="25:29" x14ac:dyDescent="0.2">
      <c r="Y5588" t="s">
        <v>10547</v>
      </c>
      <c r="Z5588" t="s">
        <v>212</v>
      </c>
      <c r="AA5588" s="6">
        <v>99866.131150881207</v>
      </c>
      <c r="AB5588" s="6">
        <v>63881.147624999998</v>
      </c>
      <c r="AC5588" s="6">
        <v>95.642137283515694</v>
      </c>
    </row>
    <row r="5589" spans="25:29" x14ac:dyDescent="0.2">
      <c r="Y5589" t="s">
        <v>77</v>
      </c>
      <c r="Z5589" t="s">
        <v>212</v>
      </c>
      <c r="AA5589" s="6">
        <v>100194.787968383</v>
      </c>
      <c r="AB5589" s="6">
        <v>60900</v>
      </c>
      <c r="AC5589" s="6">
        <v>137.96820070828699</v>
      </c>
    </row>
    <row r="5590" spans="25:29" x14ac:dyDescent="0.2">
      <c r="Y5590" t="s">
        <v>18</v>
      </c>
      <c r="Z5590" t="s">
        <v>212</v>
      </c>
      <c r="AA5590" s="6">
        <v>100447.411634883</v>
      </c>
      <c r="AB5590" s="6">
        <v>48424.439559411097</v>
      </c>
      <c r="AC5590" s="6">
        <v>122.835368379229</v>
      </c>
    </row>
    <row r="5591" spans="25:29" x14ac:dyDescent="0.2">
      <c r="Y5591" t="s">
        <v>10551</v>
      </c>
      <c r="Z5591" t="s">
        <v>212</v>
      </c>
      <c r="AA5591" s="6">
        <v>100819.709019641</v>
      </c>
      <c r="AB5591" s="6">
        <v>48986.942925321302</v>
      </c>
      <c r="AC5591" s="6">
        <v>104.24371766335101</v>
      </c>
    </row>
    <row r="5592" spans="25:29" x14ac:dyDescent="0.2">
      <c r="Y5592" t="s">
        <v>95</v>
      </c>
      <c r="Z5592" t="s">
        <v>212</v>
      </c>
      <c r="AA5592" s="6">
        <v>101162.133776624</v>
      </c>
      <c r="AB5592" s="6">
        <v>66062.336949110904</v>
      </c>
      <c r="AC5592" s="6">
        <v>110.600122791478</v>
      </c>
    </row>
    <row r="5593" spans="25:29" x14ac:dyDescent="0.2">
      <c r="Y5593" t="s">
        <v>10554</v>
      </c>
      <c r="Z5593" t="s">
        <v>212</v>
      </c>
      <c r="AA5593" s="6">
        <v>101578.43699742699</v>
      </c>
      <c r="AB5593" s="6">
        <v>51999.816638288801</v>
      </c>
      <c r="AC5593" s="6">
        <v>120.10328534209199</v>
      </c>
    </row>
    <row r="5594" spans="25:29" x14ac:dyDescent="0.2">
      <c r="Y5594" t="s">
        <v>117</v>
      </c>
      <c r="Z5594" t="s">
        <v>212</v>
      </c>
      <c r="AA5594" s="6">
        <v>101942.48139777999</v>
      </c>
      <c r="AB5594" s="6">
        <v>57967.1308871449</v>
      </c>
      <c r="AC5594" s="6">
        <v>135.74846882806199</v>
      </c>
    </row>
    <row r="5595" spans="25:29" x14ac:dyDescent="0.2">
      <c r="Y5595" t="s">
        <v>10</v>
      </c>
      <c r="Z5595" t="s">
        <v>212</v>
      </c>
      <c r="AA5595" s="6">
        <v>102163.41659198199</v>
      </c>
      <c r="AB5595" s="6">
        <v>60504.312157094799</v>
      </c>
      <c r="AC5595" s="6">
        <v>134.09300219014901</v>
      </c>
    </row>
    <row r="5596" spans="25:29" x14ac:dyDescent="0.2">
      <c r="Y5596" t="s">
        <v>10558</v>
      </c>
      <c r="Z5596" t="s">
        <v>212</v>
      </c>
      <c r="AA5596" s="6">
        <v>102598.806792736</v>
      </c>
      <c r="AB5596" s="6">
        <v>33277.4787739065</v>
      </c>
      <c r="AC5596" s="6">
        <v>198.99215070287599</v>
      </c>
    </row>
    <row r="5597" spans="25:29" x14ac:dyDescent="0.2">
      <c r="Y5597" t="s">
        <v>85</v>
      </c>
      <c r="Z5597" t="s">
        <v>212</v>
      </c>
      <c r="AA5597" s="6">
        <v>102838.919959626</v>
      </c>
      <c r="AB5597" s="6">
        <v>63300</v>
      </c>
      <c r="AC5597" s="6">
        <v>99.092384075882407</v>
      </c>
    </row>
    <row r="5598" spans="25:29" x14ac:dyDescent="0.2">
      <c r="Y5598" t="s">
        <v>10561</v>
      </c>
      <c r="Z5598" t="s">
        <v>212</v>
      </c>
      <c r="AA5598" s="6">
        <v>103099.817943502</v>
      </c>
      <c r="AB5598" s="6">
        <v>106681.99467761201</v>
      </c>
      <c r="AC5598" s="6">
        <v>77.118420058479103</v>
      </c>
    </row>
    <row r="5599" spans="25:29" x14ac:dyDescent="0.2">
      <c r="Y5599" t="s">
        <v>13</v>
      </c>
      <c r="Z5599" t="s">
        <v>212</v>
      </c>
      <c r="AA5599" s="6">
        <v>104889.81946728899</v>
      </c>
      <c r="AB5599" s="6">
        <v>1632.51890128134</v>
      </c>
      <c r="AC5599" s="6">
        <v>197.32236411891299</v>
      </c>
    </row>
    <row r="5600" spans="25:29" x14ac:dyDescent="0.2">
      <c r="Y5600" t="s">
        <v>61</v>
      </c>
      <c r="Z5600" t="s">
        <v>212</v>
      </c>
      <c r="AA5600" s="6">
        <v>105579.66755146701</v>
      </c>
      <c r="AB5600" s="6">
        <v>85093.901635042697</v>
      </c>
      <c r="AC5600" s="6">
        <v>83.301822765663204</v>
      </c>
    </row>
    <row r="5601" spans="25:29" x14ac:dyDescent="0.2">
      <c r="Y5601" t="s">
        <v>10565</v>
      </c>
      <c r="Z5601" t="s">
        <v>212</v>
      </c>
      <c r="AA5601" s="6">
        <v>106872.013729129</v>
      </c>
      <c r="AB5601" s="6">
        <v>52419.119074002498</v>
      </c>
      <c r="AC5601" s="6">
        <v>173.18163117035999</v>
      </c>
    </row>
    <row r="5602" spans="25:29" x14ac:dyDescent="0.2">
      <c r="Y5602" t="s">
        <v>10567</v>
      </c>
      <c r="Z5602" t="s">
        <v>212</v>
      </c>
      <c r="AA5602" s="6">
        <v>107190.80626943</v>
      </c>
      <c r="AB5602" s="6">
        <v>84344.902142994804</v>
      </c>
      <c r="AC5602" s="6">
        <v>117.563784656466</v>
      </c>
    </row>
    <row r="5603" spans="25:29" x14ac:dyDescent="0.2">
      <c r="Y5603" t="s">
        <v>26</v>
      </c>
      <c r="Z5603" t="s">
        <v>212</v>
      </c>
      <c r="AA5603" s="6">
        <v>107523.16575983699</v>
      </c>
      <c r="AB5603" s="6">
        <v>41361.441557906903</v>
      </c>
      <c r="AC5603" s="6">
        <v>137.34559222860699</v>
      </c>
    </row>
    <row r="5604" spans="25:29" x14ac:dyDescent="0.2">
      <c r="Y5604" t="s">
        <v>10570</v>
      </c>
      <c r="Z5604" t="s">
        <v>212</v>
      </c>
      <c r="AA5604" s="6">
        <v>107637.537697191</v>
      </c>
      <c r="AB5604" s="6">
        <v>73568.792849850302</v>
      </c>
      <c r="AC5604" s="6">
        <v>102.101090524879</v>
      </c>
    </row>
    <row r="5605" spans="25:29" x14ac:dyDescent="0.2">
      <c r="Y5605" t="s">
        <v>66</v>
      </c>
      <c r="Z5605" t="s">
        <v>212</v>
      </c>
      <c r="AA5605" s="6">
        <v>108478.27726385499</v>
      </c>
      <c r="AB5605" s="6">
        <v>48457.528842927997</v>
      </c>
      <c r="AC5605" s="6">
        <v>145.38105080586399</v>
      </c>
    </row>
    <row r="5606" spans="25:29" x14ac:dyDescent="0.2">
      <c r="Y5606" t="s">
        <v>116</v>
      </c>
      <c r="Z5606" t="s">
        <v>212</v>
      </c>
      <c r="AA5606" s="6">
        <v>109586.497044512</v>
      </c>
      <c r="AB5606" s="6">
        <v>73019.281609939804</v>
      </c>
      <c r="AC5606" s="6">
        <v>102.847267996673</v>
      </c>
    </row>
    <row r="5607" spans="25:29" x14ac:dyDescent="0.2">
      <c r="Y5607" t="s">
        <v>46</v>
      </c>
      <c r="Z5607" t="s">
        <v>212</v>
      </c>
      <c r="AA5607" s="6">
        <v>109772.839614189</v>
      </c>
      <c r="AB5607" s="6">
        <v>42844.398785058402</v>
      </c>
      <c r="AC5607" s="6">
        <v>127.84446840467299</v>
      </c>
    </row>
    <row r="5608" spans="25:29" x14ac:dyDescent="0.2">
      <c r="Y5608" t="s">
        <v>128</v>
      </c>
      <c r="Z5608" t="s">
        <v>212</v>
      </c>
      <c r="AA5608" s="6">
        <v>110103.20347196001</v>
      </c>
      <c r="AB5608" s="6">
        <v>30936.046055376301</v>
      </c>
      <c r="AC5608" s="6">
        <v>149.59254007817799</v>
      </c>
    </row>
    <row r="5609" spans="25:29" x14ac:dyDescent="0.2">
      <c r="Y5609" t="s">
        <v>10576</v>
      </c>
      <c r="Z5609" t="s">
        <v>212</v>
      </c>
      <c r="AA5609" s="6">
        <v>110394.721056073</v>
      </c>
      <c r="AB5609" s="6">
        <v>37588.018172957803</v>
      </c>
      <c r="AC5609" s="6">
        <v>146.74146447977401</v>
      </c>
    </row>
    <row r="5610" spans="25:29" x14ac:dyDescent="0.2">
      <c r="Y5610" t="s">
        <v>10578</v>
      </c>
      <c r="Z5610" t="s">
        <v>212</v>
      </c>
      <c r="AA5610" s="6">
        <v>110492.837763662</v>
      </c>
      <c r="AB5610" s="6">
        <v>39977.601140186103</v>
      </c>
      <c r="AC5610" s="6">
        <v>160.01798713201501</v>
      </c>
    </row>
    <row r="5611" spans="25:29" x14ac:dyDescent="0.2">
      <c r="Y5611" t="s">
        <v>10580</v>
      </c>
      <c r="Z5611" t="s">
        <v>212</v>
      </c>
      <c r="AA5611" s="6">
        <v>111553.468154143</v>
      </c>
      <c r="AB5611" s="6">
        <v>146812.928905829</v>
      </c>
      <c r="AC5611" s="6">
        <v>85.596689119951193</v>
      </c>
    </row>
    <row r="5612" spans="25:29" x14ac:dyDescent="0.2">
      <c r="Y5612" t="s">
        <v>52</v>
      </c>
      <c r="Z5612" t="s">
        <v>212</v>
      </c>
      <c r="AA5612" s="6">
        <v>112404.73174009701</v>
      </c>
      <c r="AB5612" s="6">
        <v>35497.159084659899</v>
      </c>
      <c r="AC5612" s="6">
        <v>206.64800115103799</v>
      </c>
    </row>
    <row r="5613" spans="25:29" x14ac:dyDescent="0.2">
      <c r="Y5613" t="s">
        <v>106</v>
      </c>
      <c r="Z5613" t="s">
        <v>212</v>
      </c>
      <c r="AA5613" s="6">
        <v>113648.74890511901</v>
      </c>
      <c r="AB5613" s="6">
        <v>39929.652457088203</v>
      </c>
      <c r="AC5613" s="6">
        <v>176.14696469526299</v>
      </c>
    </row>
    <row r="5614" spans="25:29" x14ac:dyDescent="0.2">
      <c r="Y5614" t="s">
        <v>16</v>
      </c>
      <c r="Z5614" t="s">
        <v>212</v>
      </c>
      <c r="AA5614" s="6">
        <v>114073.99369270699</v>
      </c>
      <c r="AB5614" s="6">
        <v>91187.363729999997</v>
      </c>
      <c r="AC5614" s="6">
        <v>84.849155848487896</v>
      </c>
    </row>
    <row r="5615" spans="25:29" x14ac:dyDescent="0.2">
      <c r="Y5615" t="s">
        <v>93</v>
      </c>
      <c r="Z5615" t="s">
        <v>212</v>
      </c>
      <c r="AA5615" s="6">
        <v>114095.28561170099</v>
      </c>
      <c r="AB5615" s="6">
        <v>29834.4851171845</v>
      </c>
      <c r="AC5615" s="6">
        <v>150.830961883328</v>
      </c>
    </row>
    <row r="5616" spans="25:29" x14ac:dyDescent="0.2">
      <c r="Y5616" t="s">
        <v>124</v>
      </c>
      <c r="Z5616" t="s">
        <v>212</v>
      </c>
      <c r="AA5616" s="6">
        <v>114563.10631139101</v>
      </c>
      <c r="AB5616" s="6">
        <v>17662.876174621098</v>
      </c>
      <c r="AC5616" s="6">
        <v>217.12564175045699</v>
      </c>
    </row>
    <row r="5617" spans="25:29" x14ac:dyDescent="0.2">
      <c r="Y5617" t="s">
        <v>15</v>
      </c>
      <c r="Z5617" t="s">
        <v>212</v>
      </c>
      <c r="AA5617" s="6">
        <v>119566.341159148</v>
      </c>
      <c r="AB5617" s="6">
        <v>99437.762560000003</v>
      </c>
      <c r="AC5617" s="6">
        <v>76.093867407224394</v>
      </c>
    </row>
    <row r="5618" spans="25:29" x14ac:dyDescent="0.2">
      <c r="Y5618" t="s">
        <v>81</v>
      </c>
      <c r="Z5618" t="s">
        <v>212</v>
      </c>
      <c r="AA5618" s="6">
        <v>121505.220174432</v>
      </c>
      <c r="AB5618" s="6">
        <v>109674.985504853</v>
      </c>
      <c r="AC5618" s="6">
        <v>84.314755663681396</v>
      </c>
    </row>
    <row r="5619" spans="25:29" x14ac:dyDescent="0.2">
      <c r="Y5619" t="s">
        <v>10589</v>
      </c>
      <c r="Z5619" t="s">
        <v>212</v>
      </c>
      <c r="AA5619" s="6">
        <v>122381.983841259</v>
      </c>
      <c r="AB5619" s="6">
        <v>9476.8087266757502</v>
      </c>
      <c r="AC5619" s="6">
        <v>155.35157931812901</v>
      </c>
    </row>
    <row r="5620" spans="25:29" x14ac:dyDescent="0.2">
      <c r="Y5620" t="s">
        <v>88</v>
      </c>
      <c r="Z5620" t="s">
        <v>212</v>
      </c>
      <c r="AA5620" s="6">
        <v>122596.029730878</v>
      </c>
      <c r="AB5620" s="6">
        <v>33224.599429250302</v>
      </c>
      <c r="AC5620" s="6">
        <v>147.243437695235</v>
      </c>
    </row>
    <row r="5621" spans="25:29" x14ac:dyDescent="0.2">
      <c r="Y5621" t="s">
        <v>10592</v>
      </c>
      <c r="Z5621" t="s">
        <v>212</v>
      </c>
      <c r="AA5621" s="6">
        <v>123157.061574003</v>
      </c>
      <c r="AB5621" s="6">
        <v>74681.663002848407</v>
      </c>
      <c r="AC5621" s="6">
        <v>122.937091206625</v>
      </c>
    </row>
    <row r="5622" spans="25:29" x14ac:dyDescent="0.2">
      <c r="Y5622" t="s">
        <v>70</v>
      </c>
      <c r="Z5622" t="s">
        <v>212</v>
      </c>
      <c r="AA5622" s="6">
        <v>124105.479769575</v>
      </c>
      <c r="AB5622" s="6">
        <v>4150.3078049055703</v>
      </c>
      <c r="AC5622" s="6">
        <v>195.00936874256999</v>
      </c>
    </row>
    <row r="5623" spans="25:29" x14ac:dyDescent="0.2">
      <c r="Y5623" t="s">
        <v>10595</v>
      </c>
      <c r="Z5623" t="s">
        <v>212</v>
      </c>
      <c r="AA5623" s="6">
        <v>125724.056766111</v>
      </c>
      <c r="AB5623" s="6">
        <v>62422</v>
      </c>
      <c r="AC5623" s="6">
        <v>132.53000905813599</v>
      </c>
    </row>
    <row r="5624" spans="25:29" x14ac:dyDescent="0.2">
      <c r="Y5624" t="s">
        <v>90</v>
      </c>
      <c r="Z5624" t="s">
        <v>212</v>
      </c>
      <c r="AA5624" s="6">
        <v>126803.014964733</v>
      </c>
      <c r="AB5624" s="6">
        <v>86869.623222093694</v>
      </c>
      <c r="AC5624" s="6">
        <v>124.825551769146</v>
      </c>
    </row>
    <row r="5625" spans="25:29" x14ac:dyDescent="0.2">
      <c r="Y5625" t="s">
        <v>63</v>
      </c>
      <c r="Z5625" t="s">
        <v>212</v>
      </c>
      <c r="AA5625" s="6">
        <v>127282.430356381</v>
      </c>
      <c r="AB5625" s="6">
        <v>105351.175769009</v>
      </c>
      <c r="AC5625" s="6">
        <v>96.842653827618804</v>
      </c>
    </row>
    <row r="5626" spans="25:29" x14ac:dyDescent="0.2">
      <c r="Y5626" t="s">
        <v>97</v>
      </c>
      <c r="Z5626" t="s">
        <v>212</v>
      </c>
      <c r="AA5626" s="6">
        <v>127818.818847794</v>
      </c>
      <c r="AB5626" s="6">
        <v>50723.801745110402</v>
      </c>
      <c r="AC5626" s="6">
        <v>123.053762860194</v>
      </c>
    </row>
    <row r="5627" spans="25:29" x14ac:dyDescent="0.2">
      <c r="Y5627" t="s">
        <v>92</v>
      </c>
      <c r="Z5627" t="s">
        <v>212</v>
      </c>
      <c r="AA5627" s="6">
        <v>127978.243174491</v>
      </c>
      <c r="AB5627" s="6">
        <v>9147.1371122071905</v>
      </c>
      <c r="AC5627" s="6">
        <v>148.45971907881901</v>
      </c>
    </row>
    <row r="5628" spans="25:29" x14ac:dyDescent="0.2">
      <c r="Y5628" t="s">
        <v>10601</v>
      </c>
      <c r="Z5628" t="s">
        <v>212</v>
      </c>
      <c r="AA5628" s="6">
        <v>129332.779626934</v>
      </c>
      <c r="AB5628" s="6">
        <v>33861.537441526998</v>
      </c>
      <c r="AC5628" s="6">
        <v>296.49927284515599</v>
      </c>
    </row>
    <row r="5629" spans="25:29" x14ac:dyDescent="0.2">
      <c r="Y5629" t="s">
        <v>118</v>
      </c>
      <c r="Z5629" t="s">
        <v>212</v>
      </c>
      <c r="AA5629" s="6">
        <v>131356.48793418999</v>
      </c>
      <c r="AB5629" s="6">
        <v>56856.4347991135</v>
      </c>
      <c r="AC5629" s="6">
        <v>140.29865910813501</v>
      </c>
    </row>
    <row r="5630" spans="25:29" x14ac:dyDescent="0.2">
      <c r="Y5630" t="s">
        <v>184</v>
      </c>
      <c r="Z5630" t="s">
        <v>212</v>
      </c>
      <c r="AA5630" s="6">
        <v>131372.16050021301</v>
      </c>
      <c r="AB5630" s="6">
        <v>36883.051003026303</v>
      </c>
      <c r="AC5630" s="6">
        <v>157.98693245154499</v>
      </c>
    </row>
    <row r="5631" spans="25:29" x14ac:dyDescent="0.2">
      <c r="Y5631" t="s">
        <v>5</v>
      </c>
      <c r="Z5631" t="s">
        <v>212</v>
      </c>
      <c r="AA5631" s="6">
        <v>134188.691482614</v>
      </c>
      <c r="AB5631" s="6">
        <v>111211</v>
      </c>
      <c r="AC5631" s="6">
        <v>82.946652215859302</v>
      </c>
    </row>
    <row r="5632" spans="25:29" x14ac:dyDescent="0.2">
      <c r="Y5632" t="s">
        <v>10606</v>
      </c>
      <c r="Z5632" t="s">
        <v>212</v>
      </c>
      <c r="AA5632" s="6">
        <v>134365.45365347501</v>
      </c>
      <c r="AB5632" s="6">
        <v>80405.551061297097</v>
      </c>
      <c r="AC5632" s="6">
        <v>116.43947526273701</v>
      </c>
    </row>
    <row r="5633" spans="25:29" x14ac:dyDescent="0.2">
      <c r="Y5633" t="s">
        <v>40</v>
      </c>
      <c r="Z5633" t="s">
        <v>212</v>
      </c>
      <c r="AA5633" s="6">
        <v>136547.228107203</v>
      </c>
      <c r="AB5633" s="6">
        <v>113252</v>
      </c>
      <c r="AC5633" s="6">
        <v>80.314662374977203</v>
      </c>
    </row>
    <row r="5634" spans="25:29" x14ac:dyDescent="0.2">
      <c r="Y5634" t="s">
        <v>78</v>
      </c>
      <c r="Z5634" t="s">
        <v>212</v>
      </c>
      <c r="AA5634" s="6">
        <v>139334.195882581</v>
      </c>
      <c r="AB5634" s="6">
        <v>105152.927618688</v>
      </c>
      <c r="AC5634" s="6">
        <v>76.438416705211907</v>
      </c>
    </row>
    <row r="5635" spans="25:29" x14ac:dyDescent="0.2">
      <c r="Y5635" t="s">
        <v>58</v>
      </c>
      <c r="Z5635" t="s">
        <v>212</v>
      </c>
      <c r="AA5635" s="6">
        <v>139648.94488985301</v>
      </c>
      <c r="AB5635" s="6">
        <v>7437.6803510251502</v>
      </c>
      <c r="AC5635" s="6">
        <v>172.413640105035</v>
      </c>
    </row>
    <row r="5636" spans="25:29" x14ac:dyDescent="0.2">
      <c r="Y5636" t="s">
        <v>10611</v>
      </c>
      <c r="Z5636" t="s">
        <v>212</v>
      </c>
      <c r="AA5636" s="6">
        <v>141227.345709644</v>
      </c>
      <c r="AB5636" s="6">
        <v>61310</v>
      </c>
      <c r="AC5636" s="6">
        <v>155.66636299571201</v>
      </c>
    </row>
    <row r="5637" spans="25:29" x14ac:dyDescent="0.2">
      <c r="Y5637" t="s">
        <v>8</v>
      </c>
      <c r="Z5637" t="s">
        <v>212</v>
      </c>
      <c r="AA5637" s="6">
        <v>141448.37435469101</v>
      </c>
      <c r="AB5637" s="6">
        <v>73626.021970312897</v>
      </c>
      <c r="AC5637" s="6">
        <v>166.419329019391</v>
      </c>
    </row>
    <row r="5638" spans="25:29" x14ac:dyDescent="0.2">
      <c r="Y5638" t="s">
        <v>108</v>
      </c>
      <c r="Z5638" t="s">
        <v>212</v>
      </c>
      <c r="AA5638" s="6">
        <v>141731.56039643</v>
      </c>
      <c r="AB5638" s="6">
        <v>23684.7484635131</v>
      </c>
      <c r="AC5638" s="6">
        <v>154.66838759303599</v>
      </c>
    </row>
    <row r="5639" spans="25:29" x14ac:dyDescent="0.2">
      <c r="Y5639" t="s">
        <v>14</v>
      </c>
      <c r="Z5639" t="s">
        <v>212</v>
      </c>
      <c r="AA5639" s="6">
        <v>146218.70493155101</v>
      </c>
      <c r="AB5639" s="6">
        <v>122422.125170261</v>
      </c>
      <c r="AC5639" s="6">
        <v>97.372696626376396</v>
      </c>
    </row>
    <row r="5640" spans="25:29" x14ac:dyDescent="0.2">
      <c r="Y5640" t="s">
        <v>10616</v>
      </c>
      <c r="Z5640" t="s">
        <v>212</v>
      </c>
      <c r="AA5640" s="6">
        <v>147244.85586839801</v>
      </c>
      <c r="AB5640" s="6">
        <v>90819.386140825707</v>
      </c>
      <c r="AC5640" s="6">
        <v>142.76344963368399</v>
      </c>
    </row>
    <row r="5641" spans="25:29" x14ac:dyDescent="0.2">
      <c r="Y5641" t="s">
        <v>42</v>
      </c>
      <c r="Z5641" t="s">
        <v>212</v>
      </c>
      <c r="AA5641" s="6">
        <v>150291.054211654</v>
      </c>
      <c r="AB5641" s="6">
        <v>67715.611757294697</v>
      </c>
      <c r="AC5641" s="6">
        <v>114.86084023263</v>
      </c>
    </row>
    <row r="5642" spans="25:29" x14ac:dyDescent="0.2">
      <c r="Y5642" t="s">
        <v>36</v>
      </c>
      <c r="Z5642" t="s">
        <v>212</v>
      </c>
      <c r="AA5642" s="6">
        <v>150463.48423663201</v>
      </c>
      <c r="AB5642" s="6">
        <v>61809.776968005302</v>
      </c>
      <c r="AC5642" s="6">
        <v>164.48521449019901</v>
      </c>
    </row>
    <row r="5643" spans="25:29" x14ac:dyDescent="0.2">
      <c r="Y5643" t="s">
        <v>101</v>
      </c>
      <c r="Z5643" t="s">
        <v>212</v>
      </c>
      <c r="AA5643" s="6">
        <v>150746.617420025</v>
      </c>
      <c r="AB5643" s="6">
        <v>84520.710235558305</v>
      </c>
      <c r="AC5643" s="6">
        <v>188.13442628421501</v>
      </c>
    </row>
    <row r="5644" spans="25:29" x14ac:dyDescent="0.2">
      <c r="Y5644" t="s">
        <v>64</v>
      </c>
      <c r="Z5644" t="s">
        <v>212</v>
      </c>
      <c r="AA5644" s="6">
        <v>152322.424302948</v>
      </c>
      <c r="AB5644" s="6">
        <v>63140.31134</v>
      </c>
      <c r="AC5644" s="6">
        <v>139.845220925083</v>
      </c>
    </row>
    <row r="5645" spans="25:29" x14ac:dyDescent="0.2">
      <c r="Y5645" t="s">
        <v>49</v>
      </c>
      <c r="Z5645" t="s">
        <v>212</v>
      </c>
      <c r="AA5645" s="6">
        <v>153875.39114332001</v>
      </c>
      <c r="AB5645" s="6">
        <v>122447.69993757999</v>
      </c>
      <c r="AC5645" s="6">
        <v>77.303393163260793</v>
      </c>
    </row>
    <row r="5646" spans="25:29" x14ac:dyDescent="0.2">
      <c r="Y5646" t="s">
        <v>79</v>
      </c>
      <c r="Z5646" t="s">
        <v>212</v>
      </c>
      <c r="AA5646" s="6">
        <v>155143.055945995</v>
      </c>
      <c r="AB5646" s="6">
        <v>112096.273189229</v>
      </c>
      <c r="AC5646" s="6">
        <v>108.44052052726001</v>
      </c>
    </row>
    <row r="5647" spans="25:29" x14ac:dyDescent="0.2">
      <c r="Y5647" t="s">
        <v>41</v>
      </c>
      <c r="Z5647" t="s">
        <v>212</v>
      </c>
      <c r="AA5647" s="6">
        <v>156899.707773156</v>
      </c>
      <c r="AB5647" s="6">
        <v>50828.111322655102</v>
      </c>
      <c r="AC5647" s="6">
        <v>173.15230167350001</v>
      </c>
    </row>
    <row r="5648" spans="25:29" x14ac:dyDescent="0.2">
      <c r="Y5648" t="s">
        <v>104</v>
      </c>
      <c r="Z5648" t="s">
        <v>212</v>
      </c>
      <c r="AA5648" s="6">
        <v>159431.26502223901</v>
      </c>
      <c r="AB5648" s="6">
        <v>76086.915902141001</v>
      </c>
      <c r="AC5648" s="6">
        <v>106.53280620829101</v>
      </c>
    </row>
    <row r="5649" spans="25:29" x14ac:dyDescent="0.2">
      <c r="Y5649" t="s">
        <v>10626</v>
      </c>
      <c r="Z5649" t="s">
        <v>212</v>
      </c>
      <c r="AA5649" s="6">
        <v>160264.12562134399</v>
      </c>
      <c r="AB5649" s="6">
        <v>23849</v>
      </c>
      <c r="AC5649" s="6">
        <v>198.74021375568401</v>
      </c>
    </row>
    <row r="5650" spans="25:29" x14ac:dyDescent="0.2">
      <c r="Y5650" t="s">
        <v>110</v>
      </c>
      <c r="Z5650" t="s">
        <v>212</v>
      </c>
      <c r="AA5650" s="6">
        <v>160387.35015319401</v>
      </c>
      <c r="AB5650" s="6">
        <v>76696.591568236094</v>
      </c>
      <c r="AC5650" s="6">
        <v>134.61261717410301</v>
      </c>
    </row>
    <row r="5651" spans="25:29" x14ac:dyDescent="0.2">
      <c r="Y5651" t="s">
        <v>10629</v>
      </c>
      <c r="Z5651" t="s">
        <v>212</v>
      </c>
      <c r="AA5651" s="6">
        <v>160780.62761681501</v>
      </c>
      <c r="AB5651" s="6">
        <v>74269.187045562794</v>
      </c>
      <c r="AC5651" s="6">
        <v>146.99228769774899</v>
      </c>
    </row>
    <row r="5652" spans="25:29" x14ac:dyDescent="0.2">
      <c r="Y5652" t="s">
        <v>10631</v>
      </c>
      <c r="Z5652" t="s">
        <v>212</v>
      </c>
      <c r="AA5652" s="6">
        <v>160962.55900153401</v>
      </c>
      <c r="AB5652" s="6">
        <v>134672.764355741</v>
      </c>
      <c r="AC5652" s="6">
        <v>86.790978559091897</v>
      </c>
    </row>
    <row r="5653" spans="25:29" x14ac:dyDescent="0.2">
      <c r="Y5653" t="s">
        <v>27</v>
      </c>
      <c r="Z5653" t="s">
        <v>212</v>
      </c>
      <c r="AA5653" s="6">
        <v>161483.71067532399</v>
      </c>
      <c r="AB5653" s="6">
        <v>46772</v>
      </c>
      <c r="AC5653" s="6">
        <v>245.61514220719101</v>
      </c>
    </row>
    <row r="5654" spans="25:29" x14ac:dyDescent="0.2">
      <c r="Y5654" t="s">
        <v>10634</v>
      </c>
      <c r="Z5654" t="s">
        <v>212</v>
      </c>
      <c r="AA5654" s="6">
        <v>161520.111816989</v>
      </c>
      <c r="AB5654" s="6">
        <v>65134.920617465701</v>
      </c>
      <c r="AC5654" s="6">
        <v>154.48951581341601</v>
      </c>
    </row>
    <row r="5655" spans="25:29" x14ac:dyDescent="0.2">
      <c r="Y5655" t="s">
        <v>50</v>
      </c>
      <c r="Z5655" t="s">
        <v>212</v>
      </c>
      <c r="AA5655" s="6">
        <v>162112.30477347001</v>
      </c>
      <c r="AB5655" s="6">
        <v>45516.517044194799</v>
      </c>
      <c r="AC5655" s="6">
        <v>162.730563853467</v>
      </c>
    </row>
    <row r="5656" spans="25:29" x14ac:dyDescent="0.2">
      <c r="Y5656" t="s">
        <v>6</v>
      </c>
      <c r="Z5656" t="s">
        <v>212</v>
      </c>
      <c r="AA5656" s="6">
        <v>163466.006400521</v>
      </c>
      <c r="AB5656" s="6">
        <v>91864.685806347698</v>
      </c>
      <c r="AC5656" s="6">
        <v>161.39580676804999</v>
      </c>
    </row>
    <row r="5657" spans="25:29" x14ac:dyDescent="0.2">
      <c r="Y5657" t="s">
        <v>56</v>
      </c>
      <c r="Z5657" t="s">
        <v>212</v>
      </c>
      <c r="AA5657" s="6">
        <v>163992.02601454299</v>
      </c>
      <c r="AB5657" s="6">
        <v>158765.191282043</v>
      </c>
      <c r="AC5657" s="6">
        <v>103.700040846663</v>
      </c>
    </row>
    <row r="5658" spans="25:29" x14ac:dyDescent="0.2">
      <c r="Y5658" t="s">
        <v>10639</v>
      </c>
      <c r="Z5658" t="s">
        <v>212</v>
      </c>
      <c r="AA5658" s="6">
        <v>165642.46115226299</v>
      </c>
      <c r="AB5658" s="6">
        <v>73350.0706552669</v>
      </c>
      <c r="AC5658" s="6">
        <v>197.73614102051999</v>
      </c>
    </row>
    <row r="5659" spans="25:29" x14ac:dyDescent="0.2">
      <c r="Y5659" t="s">
        <v>19</v>
      </c>
      <c r="Z5659" t="s">
        <v>212</v>
      </c>
      <c r="AA5659" s="6">
        <v>166245.833576067</v>
      </c>
      <c r="AB5659" s="6">
        <v>93762.088118105094</v>
      </c>
      <c r="AC5659" s="6">
        <v>113.404993903132</v>
      </c>
    </row>
    <row r="5660" spans="25:29" x14ac:dyDescent="0.2">
      <c r="Y5660" t="s">
        <v>87</v>
      </c>
      <c r="Z5660" t="s">
        <v>212</v>
      </c>
      <c r="AA5660" s="6">
        <v>166651.66878986699</v>
      </c>
      <c r="AB5660" s="6">
        <v>33330.453225324898</v>
      </c>
      <c r="AC5660" s="6">
        <v>157.23620681702801</v>
      </c>
    </row>
    <row r="5661" spans="25:29" x14ac:dyDescent="0.2">
      <c r="Y5661" t="s">
        <v>99</v>
      </c>
      <c r="Z5661" t="s">
        <v>212</v>
      </c>
      <c r="AA5661" s="6">
        <v>166852.38285256599</v>
      </c>
      <c r="AB5661" s="6">
        <v>15390.734613241901</v>
      </c>
      <c r="AC5661" s="6">
        <v>189.45905180157101</v>
      </c>
    </row>
    <row r="5662" spans="25:29" x14ac:dyDescent="0.2">
      <c r="Y5662" t="s">
        <v>17</v>
      </c>
      <c r="Z5662" t="s">
        <v>212</v>
      </c>
      <c r="AA5662" s="6">
        <v>168663.41189816801</v>
      </c>
      <c r="AB5662" s="6">
        <v>147941.5405</v>
      </c>
      <c r="AC5662" s="6">
        <v>78.9821802062377</v>
      </c>
    </row>
    <row r="5663" spans="25:29" x14ac:dyDescent="0.2">
      <c r="Y5663" t="s">
        <v>67</v>
      </c>
      <c r="Z5663" t="s">
        <v>212</v>
      </c>
      <c r="AA5663" s="6">
        <v>171291.251853628</v>
      </c>
      <c r="AB5663" s="6">
        <v>17540.058990626902</v>
      </c>
      <c r="AC5663" s="6">
        <v>325.26877243893102</v>
      </c>
    </row>
    <row r="5664" spans="25:29" x14ac:dyDescent="0.2">
      <c r="Y5664" t="s">
        <v>62</v>
      </c>
      <c r="Z5664" t="s">
        <v>212</v>
      </c>
      <c r="AA5664" s="6">
        <v>171878.48947311199</v>
      </c>
      <c r="AB5664" s="6">
        <v>146021.43599999999</v>
      </c>
      <c r="AC5664" s="6">
        <v>94.724359522447699</v>
      </c>
    </row>
    <row r="5665" spans="25:29" x14ac:dyDescent="0.2">
      <c r="Y5665" t="s">
        <v>10647</v>
      </c>
      <c r="Z5665" t="s">
        <v>212</v>
      </c>
      <c r="AA5665" s="6">
        <v>174436.79057344</v>
      </c>
      <c r="AB5665" s="6">
        <v>110524.350008341</v>
      </c>
      <c r="AC5665" s="6">
        <v>101.79572285271099</v>
      </c>
    </row>
    <row r="5666" spans="25:29" x14ac:dyDescent="0.2">
      <c r="Y5666" t="s">
        <v>10649</v>
      </c>
      <c r="Z5666" t="s">
        <v>212</v>
      </c>
      <c r="AA5666" s="6">
        <v>175784.67842369599</v>
      </c>
      <c r="AB5666" s="6">
        <v>99765.300634584302</v>
      </c>
      <c r="AC5666" s="6">
        <v>115.50009899048899</v>
      </c>
    </row>
    <row r="5667" spans="25:29" x14ac:dyDescent="0.2">
      <c r="Y5667" t="s">
        <v>7</v>
      </c>
      <c r="Z5667" t="s">
        <v>212</v>
      </c>
      <c r="AA5667" s="6">
        <v>175817.75510679599</v>
      </c>
      <c r="AB5667" s="6">
        <v>144375.63930529801</v>
      </c>
      <c r="AC5667" s="6">
        <v>117.71124628248199</v>
      </c>
    </row>
    <row r="5668" spans="25:29" x14ac:dyDescent="0.2">
      <c r="Y5668" t="s">
        <v>82</v>
      </c>
      <c r="Z5668" t="s">
        <v>212</v>
      </c>
      <c r="AA5668" s="6">
        <v>182165.647054528</v>
      </c>
      <c r="AB5668" s="6">
        <v>51344.636685109203</v>
      </c>
      <c r="AC5668" s="6">
        <v>231.31696833171</v>
      </c>
    </row>
    <row r="5669" spans="25:29" x14ac:dyDescent="0.2">
      <c r="Y5669" t="s">
        <v>10653</v>
      </c>
      <c r="Z5669" t="s">
        <v>212</v>
      </c>
      <c r="AA5669" s="6">
        <v>183326.16084563101</v>
      </c>
      <c r="AB5669" s="6">
        <v>31744.4928862003</v>
      </c>
      <c r="AC5669" s="6">
        <v>197.932630326154</v>
      </c>
    </row>
    <row r="5670" spans="25:29" x14ac:dyDescent="0.2">
      <c r="Y5670" t="s">
        <v>39</v>
      </c>
      <c r="Z5670" t="s">
        <v>212</v>
      </c>
      <c r="AA5670" s="6">
        <v>183554.51600004299</v>
      </c>
      <c r="AB5670" s="6">
        <v>54287.203439619603</v>
      </c>
      <c r="AC5670" s="6">
        <v>204.79733455829</v>
      </c>
    </row>
    <row r="5671" spans="25:29" x14ac:dyDescent="0.2">
      <c r="Y5671" t="s">
        <v>181</v>
      </c>
      <c r="Z5671" t="s">
        <v>212</v>
      </c>
      <c r="AA5671" s="6">
        <v>186070.05658901701</v>
      </c>
      <c r="AB5671" s="6">
        <v>27251.973722608898</v>
      </c>
      <c r="AC5671" s="6">
        <v>304.38687559905401</v>
      </c>
    </row>
    <row r="5672" spans="25:29" x14ac:dyDescent="0.2">
      <c r="Y5672" t="s">
        <v>10657</v>
      </c>
      <c r="Z5672" t="s">
        <v>212</v>
      </c>
      <c r="AA5672" s="6">
        <v>188937.495660646</v>
      </c>
      <c r="AB5672" s="6">
        <v>254037</v>
      </c>
      <c r="AC5672" s="6">
        <v>65.784166382543305</v>
      </c>
    </row>
    <row r="5673" spans="25:29" x14ac:dyDescent="0.2">
      <c r="Y5673" t="s">
        <v>10659</v>
      </c>
      <c r="Z5673" t="s">
        <v>212</v>
      </c>
      <c r="AA5673" s="6">
        <v>190726.642931151</v>
      </c>
      <c r="AB5673" s="6">
        <v>110321.240956258</v>
      </c>
      <c r="AC5673" s="6">
        <v>152.35741249406101</v>
      </c>
    </row>
    <row r="5674" spans="25:29" x14ac:dyDescent="0.2">
      <c r="Y5674" t="s">
        <v>10661</v>
      </c>
      <c r="Z5674" t="s">
        <v>212</v>
      </c>
      <c r="AA5674" s="6">
        <v>196153.105629695</v>
      </c>
      <c r="AB5674" s="6">
        <v>150622.48389121401</v>
      </c>
      <c r="AC5674" s="6">
        <v>106.42305981189701</v>
      </c>
    </row>
    <row r="5675" spans="25:29" x14ac:dyDescent="0.2">
      <c r="Y5675" t="s">
        <v>76</v>
      </c>
      <c r="Z5675" t="s">
        <v>212</v>
      </c>
      <c r="AA5675" s="6">
        <v>197481.16393308601</v>
      </c>
      <c r="AB5675" s="6">
        <v>82474.563187488893</v>
      </c>
      <c r="AC5675" s="6">
        <v>148.00023624636901</v>
      </c>
    </row>
    <row r="5676" spans="25:29" x14ac:dyDescent="0.2">
      <c r="Y5676" t="s">
        <v>80</v>
      </c>
      <c r="Z5676" t="s">
        <v>212</v>
      </c>
      <c r="AA5676" s="6">
        <v>198223.80290301799</v>
      </c>
      <c r="AB5676" s="6">
        <v>104165.98390000001</v>
      </c>
      <c r="AC5676" s="6">
        <v>107.12871236877599</v>
      </c>
    </row>
    <row r="5677" spans="25:29" x14ac:dyDescent="0.2">
      <c r="Y5677" t="s">
        <v>10665</v>
      </c>
      <c r="Z5677" t="s">
        <v>212</v>
      </c>
      <c r="AA5677" s="6">
        <v>199138.96899778</v>
      </c>
      <c r="AB5677" s="6">
        <v>141791.9228</v>
      </c>
      <c r="AC5677" s="6">
        <v>99.579826869634203</v>
      </c>
    </row>
    <row r="5678" spans="25:29" x14ac:dyDescent="0.2">
      <c r="Y5678" t="s">
        <v>10667</v>
      </c>
      <c r="Z5678" t="s">
        <v>212</v>
      </c>
      <c r="AA5678" s="6">
        <v>199245.06482813301</v>
      </c>
      <c r="AB5678" s="6">
        <v>47224.717057783397</v>
      </c>
      <c r="AC5678" s="6">
        <v>189.73797889939999</v>
      </c>
    </row>
    <row r="5679" spans="25:29" x14ac:dyDescent="0.2">
      <c r="Y5679" t="s">
        <v>35</v>
      </c>
      <c r="Z5679" t="s">
        <v>212</v>
      </c>
      <c r="AA5679" s="6">
        <v>201677.51276656199</v>
      </c>
      <c r="AB5679" s="6">
        <v>83588.332662227898</v>
      </c>
      <c r="AC5679" s="6">
        <v>149.608589003264</v>
      </c>
    </row>
    <row r="5680" spans="25:29" x14ac:dyDescent="0.2">
      <c r="Y5680" t="s">
        <v>59</v>
      </c>
      <c r="Z5680" t="s">
        <v>212</v>
      </c>
      <c r="AA5680" s="6">
        <v>203202.61336326</v>
      </c>
      <c r="AB5680" s="6">
        <v>153887</v>
      </c>
      <c r="AC5680" s="6">
        <v>109.623116746297</v>
      </c>
    </row>
    <row r="5681" spans="25:29" x14ac:dyDescent="0.2">
      <c r="Y5681" t="s">
        <v>10671</v>
      </c>
      <c r="Z5681" t="s">
        <v>212</v>
      </c>
      <c r="AA5681" s="6">
        <v>205059.31781261001</v>
      </c>
      <c r="AB5681" s="6">
        <v>7551.6802891631296</v>
      </c>
      <c r="AC5681" s="6">
        <v>194.74562138780499</v>
      </c>
    </row>
    <row r="5682" spans="25:29" x14ac:dyDescent="0.2">
      <c r="Y5682" t="s">
        <v>22</v>
      </c>
      <c r="Z5682" t="s">
        <v>212</v>
      </c>
      <c r="AA5682" s="6">
        <v>207311.44936362599</v>
      </c>
      <c r="AB5682" s="6">
        <v>158713.85034210901</v>
      </c>
      <c r="AC5682" s="6">
        <v>79.478541040196404</v>
      </c>
    </row>
    <row r="5683" spans="25:29" x14ac:dyDescent="0.2">
      <c r="Y5683" t="s">
        <v>10674</v>
      </c>
      <c r="Z5683" t="s">
        <v>212</v>
      </c>
      <c r="AA5683" s="6">
        <v>207433.53747477301</v>
      </c>
      <c r="AB5683" s="6">
        <v>138624.17786726999</v>
      </c>
      <c r="AC5683" s="6">
        <v>87.080156756813295</v>
      </c>
    </row>
    <row r="5684" spans="25:29" x14ac:dyDescent="0.2">
      <c r="Y5684" t="s">
        <v>10676</v>
      </c>
      <c r="Z5684" t="s">
        <v>212</v>
      </c>
      <c r="AA5684" s="6">
        <v>209116.69343450601</v>
      </c>
      <c r="AB5684" s="6">
        <v>171295.8995</v>
      </c>
      <c r="AC5684" s="6">
        <v>106.052472120598</v>
      </c>
    </row>
    <row r="5685" spans="25:29" x14ac:dyDescent="0.2">
      <c r="Y5685" t="s">
        <v>10678</v>
      </c>
      <c r="Z5685" t="s">
        <v>212</v>
      </c>
      <c r="AA5685" s="6">
        <v>213902.92110546</v>
      </c>
      <c r="AB5685" s="6">
        <v>125138.35720213701</v>
      </c>
      <c r="AC5685" s="6">
        <v>105.05129675463201</v>
      </c>
    </row>
    <row r="5686" spans="25:29" x14ac:dyDescent="0.2">
      <c r="Y5686" t="s">
        <v>75</v>
      </c>
      <c r="Z5686" t="s">
        <v>212</v>
      </c>
      <c r="AA5686" s="6">
        <v>215252.26496980601</v>
      </c>
      <c r="AB5686" s="6">
        <v>190511.63829999999</v>
      </c>
      <c r="AC5686" s="6">
        <v>107.925957540111</v>
      </c>
    </row>
    <row r="5687" spans="25:29" x14ac:dyDescent="0.2">
      <c r="Y5687" t="s">
        <v>10681</v>
      </c>
      <c r="Z5687" t="s">
        <v>212</v>
      </c>
      <c r="AA5687" s="6">
        <v>215293.011287798</v>
      </c>
      <c r="AB5687" s="6">
        <v>76583.395444476599</v>
      </c>
      <c r="AC5687" s="6">
        <v>136.25409304395899</v>
      </c>
    </row>
    <row r="5688" spans="25:29" x14ac:dyDescent="0.2">
      <c r="Y5688" t="s">
        <v>98</v>
      </c>
      <c r="Z5688" t="s">
        <v>212</v>
      </c>
      <c r="AA5688" s="6">
        <v>219900.02439716001</v>
      </c>
      <c r="AB5688" s="6">
        <v>82532.408195782002</v>
      </c>
      <c r="AC5688" s="6">
        <v>190.82033057849</v>
      </c>
    </row>
    <row r="5689" spans="25:29" x14ac:dyDescent="0.2">
      <c r="Y5689" t="s">
        <v>10684</v>
      </c>
      <c r="Z5689" t="s">
        <v>212</v>
      </c>
      <c r="AA5689" s="6">
        <v>222448.76701216999</v>
      </c>
      <c r="AB5689" s="6">
        <v>240697.89012164701</v>
      </c>
      <c r="AC5689" s="6">
        <v>76.337412762606704</v>
      </c>
    </row>
    <row r="5690" spans="25:29" x14ac:dyDescent="0.2">
      <c r="Y5690" t="s">
        <v>10686</v>
      </c>
      <c r="Z5690" t="s">
        <v>212</v>
      </c>
      <c r="AA5690" s="6">
        <v>230198.05039981901</v>
      </c>
      <c r="AB5690" s="6">
        <v>63330</v>
      </c>
      <c r="AC5690" s="6">
        <v>138.265401693813</v>
      </c>
    </row>
    <row r="5691" spans="25:29" x14ac:dyDescent="0.2">
      <c r="Y5691" t="s">
        <v>20</v>
      </c>
      <c r="Z5691" t="s">
        <v>212</v>
      </c>
      <c r="AA5691" s="6">
        <v>231222.65633966101</v>
      </c>
      <c r="AB5691" s="6">
        <v>26510.010924686601</v>
      </c>
      <c r="AC5691" s="6">
        <v>149.21486698768899</v>
      </c>
    </row>
    <row r="5692" spans="25:29" x14ac:dyDescent="0.2">
      <c r="Y5692" t="s">
        <v>10689</v>
      </c>
      <c r="Z5692" t="s">
        <v>212</v>
      </c>
      <c r="AA5692" s="6">
        <v>238934.06623956701</v>
      </c>
      <c r="AB5692" s="6">
        <v>135213.55304139599</v>
      </c>
      <c r="AC5692" s="6">
        <v>194.162286816706</v>
      </c>
    </row>
    <row r="5693" spans="25:29" x14ac:dyDescent="0.2">
      <c r="Y5693" t="s">
        <v>89</v>
      </c>
      <c r="Z5693" t="s">
        <v>212</v>
      </c>
      <c r="AA5693" s="6">
        <v>244031.89356649099</v>
      </c>
      <c r="AB5693" s="6">
        <v>62031.796241391698</v>
      </c>
      <c r="AC5693" s="6">
        <v>147.395306270698</v>
      </c>
    </row>
    <row r="5694" spans="25:29" x14ac:dyDescent="0.2">
      <c r="Y5694" t="s">
        <v>4</v>
      </c>
      <c r="Z5694" t="s">
        <v>212</v>
      </c>
      <c r="AA5694" s="6">
        <v>246194.33989250599</v>
      </c>
      <c r="AB5694" s="6">
        <v>181226.17800000001</v>
      </c>
      <c r="AC5694" s="6">
        <v>102.73796091759399</v>
      </c>
    </row>
    <row r="5695" spans="25:29" x14ac:dyDescent="0.2">
      <c r="Y5695" t="s">
        <v>10693</v>
      </c>
      <c r="Z5695" t="s">
        <v>212</v>
      </c>
      <c r="AA5695" s="6">
        <v>255995.666871058</v>
      </c>
      <c r="AB5695" s="6">
        <v>41734.767718772098</v>
      </c>
      <c r="AC5695" s="6">
        <v>209.058115226632</v>
      </c>
    </row>
    <row r="5696" spans="25:29" x14ac:dyDescent="0.2">
      <c r="Y5696" t="s">
        <v>10695</v>
      </c>
      <c r="Z5696" t="s">
        <v>212</v>
      </c>
      <c r="AA5696" s="6">
        <v>260523.36613016401</v>
      </c>
      <c r="AB5696" s="6">
        <v>135000</v>
      </c>
      <c r="AC5696" s="6">
        <v>106.41457054243899</v>
      </c>
    </row>
    <row r="5697" spans="25:29" x14ac:dyDescent="0.2">
      <c r="Y5697" t="s">
        <v>10697</v>
      </c>
      <c r="Z5697" t="s">
        <v>212</v>
      </c>
      <c r="AA5697" s="6">
        <v>267984.02227447001</v>
      </c>
      <c r="AB5697" s="6">
        <v>159856.90377511401</v>
      </c>
      <c r="AC5697" s="6">
        <v>138.378335327819</v>
      </c>
    </row>
    <row r="5698" spans="25:29" x14ac:dyDescent="0.2">
      <c r="Y5698" t="s">
        <v>10699</v>
      </c>
      <c r="Z5698" t="s">
        <v>212</v>
      </c>
      <c r="AA5698" s="6">
        <v>276665.18929378601</v>
      </c>
      <c r="AB5698" s="6">
        <v>252604.870059493</v>
      </c>
      <c r="AC5698" s="6">
        <v>91.849658433311603</v>
      </c>
    </row>
    <row r="5699" spans="25:29" x14ac:dyDescent="0.2">
      <c r="Y5699" t="s">
        <v>10701</v>
      </c>
      <c r="Z5699" t="s">
        <v>212</v>
      </c>
      <c r="AA5699" s="6">
        <v>282425.55899523001</v>
      </c>
      <c r="AB5699" s="6">
        <v>77349.632512522003</v>
      </c>
      <c r="AC5699" s="6">
        <v>148.66656788585399</v>
      </c>
    </row>
    <row r="5700" spans="25:29" x14ac:dyDescent="0.2">
      <c r="Y5700" t="s">
        <v>32</v>
      </c>
      <c r="Z5700" t="s">
        <v>212</v>
      </c>
      <c r="AA5700" s="6">
        <v>284053.28505326499</v>
      </c>
      <c r="AB5700" s="6">
        <v>225179.53950000001</v>
      </c>
      <c r="AC5700" s="6">
        <v>112.123270208907</v>
      </c>
    </row>
    <row r="5701" spans="25:29" x14ac:dyDescent="0.2">
      <c r="Y5701" t="s">
        <v>10704</v>
      </c>
      <c r="Z5701" t="s">
        <v>212</v>
      </c>
      <c r="AA5701" s="6">
        <v>288555.60786422598</v>
      </c>
      <c r="AB5701" s="6">
        <v>268334.54502577998</v>
      </c>
      <c r="AC5701" s="6">
        <v>76.556550900249505</v>
      </c>
    </row>
    <row r="5702" spans="25:29" x14ac:dyDescent="0.2">
      <c r="Y5702" t="s">
        <v>9</v>
      </c>
      <c r="Z5702" t="s">
        <v>212</v>
      </c>
      <c r="AA5702" s="6">
        <v>295128.45719039702</v>
      </c>
      <c r="AB5702" s="6">
        <v>192802.96753411199</v>
      </c>
      <c r="AC5702" s="6">
        <v>104.75474689461601</v>
      </c>
    </row>
    <row r="5703" spans="25:29" x14ac:dyDescent="0.2">
      <c r="Y5703" t="s">
        <v>10707</v>
      </c>
      <c r="Z5703" t="s">
        <v>212</v>
      </c>
      <c r="AA5703" s="6">
        <v>300209.76715321798</v>
      </c>
      <c r="AB5703" s="6">
        <v>201849.29771389801</v>
      </c>
      <c r="AC5703" s="6">
        <v>127.127938795834</v>
      </c>
    </row>
    <row r="5704" spans="25:29" x14ac:dyDescent="0.2">
      <c r="Y5704" t="s">
        <v>10709</v>
      </c>
      <c r="Z5704" t="s">
        <v>212</v>
      </c>
      <c r="AA5704" s="6">
        <v>316337.54587919603</v>
      </c>
      <c r="AB5704" s="6">
        <v>100321.21169481</v>
      </c>
      <c r="AC5704" s="6">
        <v>173.95637414890001</v>
      </c>
    </row>
    <row r="5705" spans="25:29" x14ac:dyDescent="0.2">
      <c r="Y5705" t="s">
        <v>10711</v>
      </c>
      <c r="Z5705" t="s">
        <v>212</v>
      </c>
      <c r="AA5705" s="6">
        <v>329402.99215178302</v>
      </c>
      <c r="AB5705" s="6">
        <v>16116.078467489901</v>
      </c>
      <c r="AC5705" s="6">
        <v>238.19650909228</v>
      </c>
    </row>
    <row r="5706" spans="25:29" x14ac:dyDescent="0.2">
      <c r="Y5706" t="s">
        <v>10713</v>
      </c>
      <c r="Z5706" t="s">
        <v>212</v>
      </c>
      <c r="AA5706" s="6">
        <v>385083.906633601</v>
      </c>
      <c r="AB5706" s="6">
        <v>174193.82829999999</v>
      </c>
      <c r="AC5706" s="6">
        <v>103.388105233045</v>
      </c>
    </row>
    <row r="5707" spans="25:29" x14ac:dyDescent="0.2">
      <c r="Y5707" t="s">
        <v>10715</v>
      </c>
      <c r="Z5707" t="s">
        <v>212</v>
      </c>
      <c r="AA5707" s="6">
        <v>385127.52113929897</v>
      </c>
      <c r="AB5707" s="6">
        <v>102445.568414732</v>
      </c>
      <c r="AC5707" s="6">
        <v>172.271669237895</v>
      </c>
    </row>
    <row r="5708" spans="25:29" x14ac:dyDescent="0.2">
      <c r="Y5708" t="s">
        <v>10717</v>
      </c>
      <c r="Z5708" t="s">
        <v>212</v>
      </c>
      <c r="AA5708" s="6">
        <v>422554.67830432201</v>
      </c>
      <c r="AB5708" s="6">
        <v>199389.87844868001</v>
      </c>
      <c r="AC5708" s="6">
        <v>119.871303229745</v>
      </c>
    </row>
    <row r="5709" spans="25:29" x14ac:dyDescent="0.2">
      <c r="Y5709" t="s">
        <v>10719</v>
      </c>
      <c r="Z5709" t="s">
        <v>212</v>
      </c>
      <c r="AA5709" s="6">
        <v>466693.225348334</v>
      </c>
      <c r="AB5709" s="6">
        <v>76700</v>
      </c>
      <c r="AC5709" s="6">
        <v>172.62154792625901</v>
      </c>
    </row>
    <row r="5710" spans="25:29" x14ac:dyDescent="0.2">
      <c r="Y5710" t="s">
        <v>10721</v>
      </c>
      <c r="Z5710" t="s">
        <v>212</v>
      </c>
      <c r="AA5710" s="6">
        <v>559404.54628210596</v>
      </c>
      <c r="AB5710" s="6">
        <v>154569.69724040301</v>
      </c>
      <c r="AC5710" s="6">
        <v>183.57744688077</v>
      </c>
    </row>
    <row r="5711" spans="25:29" x14ac:dyDescent="0.2">
      <c r="Y5711" t="s">
        <v>10723</v>
      </c>
      <c r="Z5711" t="s">
        <v>212</v>
      </c>
      <c r="AA5711" s="6">
        <v>567465.16282136901</v>
      </c>
      <c r="AB5711" s="6">
        <v>189205.48405175499</v>
      </c>
      <c r="AC5711" s="6">
        <v>160.178916804479</v>
      </c>
    </row>
    <row r="5712" spans="25:29" x14ac:dyDescent="0.2">
      <c r="Y5712" t="s">
        <v>10725</v>
      </c>
      <c r="Z5712" t="s">
        <v>212</v>
      </c>
      <c r="AA5712" s="6">
        <v>574196.89922654198</v>
      </c>
      <c r="AB5712" s="6">
        <v>224836.936183888</v>
      </c>
      <c r="AC5712" s="6">
        <v>152.19595920571899</v>
      </c>
    </row>
    <row r="5713" spans="25:29" x14ac:dyDescent="0.2">
      <c r="Y5713" t="s">
        <v>10727</v>
      </c>
      <c r="Z5713" t="s">
        <v>212</v>
      </c>
      <c r="AA5713" s="6">
        <v>724575.20115616405</v>
      </c>
      <c r="AB5713" s="6">
        <v>394261.20693427802</v>
      </c>
      <c r="AC5713" s="6">
        <v>163.63634517079399</v>
      </c>
    </row>
    <row r="5714" spans="25:29" x14ac:dyDescent="0.2">
      <c r="Y5714" t="s">
        <v>10729</v>
      </c>
      <c r="Z5714" t="s">
        <v>212</v>
      </c>
      <c r="AA5714" s="6">
        <v>841521.96064619697</v>
      </c>
      <c r="AB5714" s="6">
        <v>367249.07676643698</v>
      </c>
      <c r="AC5714" s="6">
        <v>148.12434519297801</v>
      </c>
    </row>
    <row r="5715" spans="25:29" x14ac:dyDescent="0.2">
      <c r="Y5715" t="s">
        <v>10731</v>
      </c>
      <c r="Z5715" t="s">
        <v>212</v>
      </c>
      <c r="AA5715" s="6">
        <v>1016153.90473559</v>
      </c>
      <c r="AB5715" s="6">
        <v>609967.19226468902</v>
      </c>
      <c r="AC5715" s="6">
        <v>112.537007348896</v>
      </c>
    </row>
    <row r="5716" spans="25:29" x14ac:dyDescent="0.2">
      <c r="Y5716" t="s">
        <v>10733</v>
      </c>
      <c r="Z5716" t="s">
        <v>212</v>
      </c>
      <c r="AA5716" s="6">
        <v>1139044.1355425401</v>
      </c>
      <c r="AB5716" s="6">
        <v>919924.89985000005</v>
      </c>
      <c r="AC5716" s="6">
        <v>104.33774803919501</v>
      </c>
    </row>
    <row r="5717" spans="25:29" x14ac:dyDescent="0.2">
      <c r="Y5717" t="s">
        <v>10735</v>
      </c>
      <c r="Z5717" t="s">
        <v>212</v>
      </c>
      <c r="AA5717" s="6">
        <v>1179751.7579381899</v>
      </c>
      <c r="AB5717" s="6">
        <v>430406.44030303502</v>
      </c>
      <c r="AC5717" s="6">
        <v>127.115130023381</v>
      </c>
    </row>
    <row r="5718" spans="25:29" x14ac:dyDescent="0.2">
      <c r="Y5718" t="s">
        <v>10737</v>
      </c>
      <c r="Z5718" t="s">
        <v>212</v>
      </c>
      <c r="AA5718" s="6">
        <v>1218293.7252112799</v>
      </c>
      <c r="AB5718" s="6">
        <v>551256.33839908999</v>
      </c>
      <c r="AC5718" s="6">
        <v>126.786055362231</v>
      </c>
    </row>
    <row r="5719" spans="25:29" x14ac:dyDescent="0.2">
      <c r="Y5719" t="s">
        <v>10739</v>
      </c>
      <c r="Z5719" t="s">
        <v>212</v>
      </c>
      <c r="AA5719" s="6">
        <v>1254389.7212330101</v>
      </c>
      <c r="AB5719" s="6">
        <v>441962.74885696999</v>
      </c>
      <c r="AC5719" s="6">
        <v>168.42933445366</v>
      </c>
    </row>
    <row r="5720" spans="25:29" x14ac:dyDescent="0.2">
      <c r="Y5720" s="10" t="s">
        <v>10741</v>
      </c>
      <c r="Z5720" s="10" t="s">
        <v>212</v>
      </c>
      <c r="AA5720" s="11">
        <v>1258188.02516878</v>
      </c>
      <c r="AB5720" s="11">
        <v>451830.85400915402</v>
      </c>
      <c r="AC5720" s="11">
        <v>127.773329027176</v>
      </c>
    </row>
  </sheetData>
  <sortState xmlns:xlrd2="http://schemas.microsoft.com/office/spreadsheetml/2017/richdata2" ref="A2:I77">
    <sortCondition descending="1" ref="H2"/>
  </sortState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10"/>
  <sheetViews>
    <sheetView workbookViewId="0">
      <selection activeCell="G38" sqref="G38"/>
    </sheetView>
  </sheetViews>
  <sheetFormatPr baseColWidth="10" defaultRowHeight="16" x14ac:dyDescent="0.2"/>
  <sheetData>
    <row r="1" spans="1:4" x14ac:dyDescent="0.2">
      <c r="A1" s="2" t="s">
        <v>7</v>
      </c>
      <c r="B1" s="3">
        <v>25038</v>
      </c>
      <c r="C1" s="2">
        <v>225</v>
      </c>
      <c r="D1" s="4">
        <v>645103</v>
      </c>
    </row>
    <row r="2" spans="1:4" x14ac:dyDescent="0.2">
      <c r="A2" s="2" t="s">
        <v>36</v>
      </c>
      <c r="B2" s="3">
        <v>39092</v>
      </c>
      <c r="C2" s="2">
        <v>362</v>
      </c>
      <c r="D2" s="4">
        <v>244233</v>
      </c>
    </row>
    <row r="3" spans="1:4" x14ac:dyDescent="0.2">
      <c r="A3" s="2" t="s">
        <v>37</v>
      </c>
      <c r="B3" s="3">
        <v>33714</v>
      </c>
      <c r="C3" s="2">
        <v>297</v>
      </c>
      <c r="D3" s="4">
        <v>227613</v>
      </c>
    </row>
    <row r="4" spans="1:4" x14ac:dyDescent="0.2">
      <c r="A4" s="2" t="s">
        <v>75</v>
      </c>
      <c r="B4" s="3">
        <v>33717</v>
      </c>
      <c r="C4" s="2">
        <v>312</v>
      </c>
      <c r="D4" s="4">
        <v>187934</v>
      </c>
    </row>
    <row r="5" spans="1:4" x14ac:dyDescent="0.2">
      <c r="A5" s="2" t="s">
        <v>40</v>
      </c>
      <c r="B5" s="3">
        <v>28125</v>
      </c>
      <c r="C5" s="2">
        <v>256</v>
      </c>
      <c r="D5" s="4">
        <v>210396</v>
      </c>
    </row>
    <row r="6" spans="1:4" x14ac:dyDescent="0.2">
      <c r="A6" s="2" t="s">
        <v>42</v>
      </c>
      <c r="B6" s="3">
        <v>25361</v>
      </c>
      <c r="C6" s="2">
        <v>221</v>
      </c>
      <c r="D6" s="4">
        <v>228109</v>
      </c>
    </row>
    <row r="7" spans="1:4" x14ac:dyDescent="0.2">
      <c r="A7" s="2" t="s">
        <v>17</v>
      </c>
      <c r="B7" s="3">
        <v>16002</v>
      </c>
      <c r="C7" s="2">
        <v>142</v>
      </c>
      <c r="D7" s="4">
        <v>358382</v>
      </c>
    </row>
    <row r="8" spans="1:4" x14ac:dyDescent="0.2">
      <c r="A8" s="2" t="s">
        <v>4</v>
      </c>
      <c r="B8" s="3">
        <v>27450</v>
      </c>
      <c r="C8" s="2">
        <v>254</v>
      </c>
      <c r="D8" s="4">
        <v>195906</v>
      </c>
    </row>
    <row r="9" spans="1:4" x14ac:dyDescent="0.2">
      <c r="A9" s="2" t="s">
        <v>46</v>
      </c>
      <c r="B9" s="3">
        <v>24422</v>
      </c>
      <c r="C9" s="2">
        <v>204</v>
      </c>
      <c r="D9" s="4">
        <v>211093</v>
      </c>
    </row>
    <row r="10" spans="1:4" x14ac:dyDescent="0.2">
      <c r="A10" s="2" t="s">
        <v>76</v>
      </c>
      <c r="B10" s="3">
        <v>29410</v>
      </c>
      <c r="C10" s="2">
        <v>261</v>
      </c>
      <c r="D10" s="4">
        <v>148895</v>
      </c>
    </row>
    <row r="11" spans="1:4" x14ac:dyDescent="0.2">
      <c r="A11" s="2" t="s">
        <v>77</v>
      </c>
      <c r="B11" s="3">
        <v>27962</v>
      </c>
      <c r="C11" s="2">
        <v>252</v>
      </c>
      <c r="D11" s="4">
        <v>153905</v>
      </c>
    </row>
    <row r="12" spans="1:4" x14ac:dyDescent="0.2">
      <c r="A12" s="2" t="s">
        <v>78</v>
      </c>
      <c r="B12" s="3">
        <v>24486</v>
      </c>
      <c r="C12" s="2">
        <v>217</v>
      </c>
      <c r="D12" s="4">
        <v>162499</v>
      </c>
    </row>
    <row r="13" spans="1:4" x14ac:dyDescent="0.2">
      <c r="A13" s="2" t="s">
        <v>5</v>
      </c>
      <c r="B13" s="3">
        <v>26503</v>
      </c>
      <c r="C13" s="2">
        <v>240</v>
      </c>
      <c r="D13" s="4">
        <v>148332</v>
      </c>
    </row>
    <row r="14" spans="1:4" x14ac:dyDescent="0.2">
      <c r="A14" s="2" t="s">
        <v>79</v>
      </c>
      <c r="B14" s="3">
        <v>10908</v>
      </c>
      <c r="C14" s="2">
        <v>106</v>
      </c>
      <c r="D14" s="4">
        <v>331494</v>
      </c>
    </row>
    <row r="15" spans="1:4" x14ac:dyDescent="0.2">
      <c r="A15" s="2" t="s">
        <v>80</v>
      </c>
      <c r="B15" s="3">
        <v>11050</v>
      </c>
      <c r="C15" s="2">
        <v>110</v>
      </c>
      <c r="D15" s="4">
        <v>316278</v>
      </c>
    </row>
    <row r="16" spans="1:4" x14ac:dyDescent="0.2">
      <c r="A16" s="2" t="s">
        <v>81</v>
      </c>
      <c r="B16" s="3">
        <v>27408</v>
      </c>
      <c r="C16" s="2">
        <v>254</v>
      </c>
      <c r="D16" s="4">
        <v>126479</v>
      </c>
    </row>
    <row r="17" spans="1:4" x14ac:dyDescent="0.2">
      <c r="A17" s="2" t="s">
        <v>10</v>
      </c>
      <c r="B17" s="3">
        <v>22489</v>
      </c>
      <c r="C17" s="2">
        <v>200</v>
      </c>
      <c r="D17" s="4">
        <v>150137</v>
      </c>
    </row>
    <row r="18" spans="1:4" x14ac:dyDescent="0.2">
      <c r="A18" s="2" t="s">
        <v>82</v>
      </c>
      <c r="B18" s="3">
        <v>13447</v>
      </c>
      <c r="C18" s="2">
        <v>119</v>
      </c>
      <c r="D18" s="4">
        <v>243361</v>
      </c>
    </row>
    <row r="19" spans="1:4" x14ac:dyDescent="0.2">
      <c r="A19" s="2" t="s">
        <v>83</v>
      </c>
      <c r="B19" s="3">
        <v>39062</v>
      </c>
      <c r="C19" s="2">
        <v>362</v>
      </c>
      <c r="D19" s="4">
        <v>83717</v>
      </c>
    </row>
    <row r="20" spans="1:4" x14ac:dyDescent="0.2">
      <c r="A20" s="2" t="s">
        <v>84</v>
      </c>
      <c r="B20" s="3">
        <v>24486</v>
      </c>
      <c r="C20" s="2">
        <v>217</v>
      </c>
      <c r="D20" s="4">
        <v>133204</v>
      </c>
    </row>
    <row r="21" spans="1:4" x14ac:dyDescent="0.2">
      <c r="A21" s="2" t="s">
        <v>49</v>
      </c>
      <c r="B21" s="3">
        <v>20563</v>
      </c>
      <c r="C21" s="2">
        <v>186</v>
      </c>
      <c r="D21" s="5">
        <v>155914</v>
      </c>
    </row>
    <row r="22" spans="1:4" x14ac:dyDescent="0.2">
      <c r="A22" s="2" t="s">
        <v>20</v>
      </c>
      <c r="B22" s="3">
        <v>17037</v>
      </c>
      <c r="C22" s="2">
        <v>146</v>
      </c>
      <c r="D22" s="4">
        <v>186149</v>
      </c>
    </row>
    <row r="23" spans="1:4" x14ac:dyDescent="0.2">
      <c r="A23" s="2" t="s">
        <v>57</v>
      </c>
      <c r="B23" s="3">
        <v>14234</v>
      </c>
      <c r="C23" s="2">
        <v>127</v>
      </c>
      <c r="D23" s="4">
        <v>211524</v>
      </c>
    </row>
    <row r="24" spans="1:4" x14ac:dyDescent="0.2">
      <c r="A24" s="2" t="s">
        <v>85</v>
      </c>
      <c r="B24" s="3">
        <v>22298</v>
      </c>
      <c r="C24" s="2">
        <v>195</v>
      </c>
      <c r="D24" s="4">
        <v>132654</v>
      </c>
    </row>
    <row r="25" spans="1:4" x14ac:dyDescent="0.2">
      <c r="A25" s="2" t="s">
        <v>9</v>
      </c>
      <c r="B25" s="3">
        <v>21622</v>
      </c>
      <c r="C25" s="2">
        <v>190</v>
      </c>
      <c r="D25" s="4">
        <v>135634</v>
      </c>
    </row>
    <row r="26" spans="1:4" x14ac:dyDescent="0.2">
      <c r="A26" s="2" t="s">
        <v>86</v>
      </c>
      <c r="B26" s="3">
        <v>27696</v>
      </c>
      <c r="C26" s="2">
        <v>244</v>
      </c>
      <c r="D26" s="4">
        <v>105288</v>
      </c>
    </row>
    <row r="27" spans="1:4" x14ac:dyDescent="0.2">
      <c r="A27" s="2" t="s">
        <v>87</v>
      </c>
      <c r="B27" s="3">
        <v>15505</v>
      </c>
      <c r="C27" s="2">
        <v>136</v>
      </c>
      <c r="D27" s="4">
        <v>187703</v>
      </c>
    </row>
    <row r="28" spans="1:4" x14ac:dyDescent="0.2">
      <c r="A28" s="2" t="s">
        <v>88</v>
      </c>
      <c r="B28" s="3">
        <v>15329</v>
      </c>
      <c r="C28" s="2">
        <v>135</v>
      </c>
      <c r="D28" s="4">
        <v>177104</v>
      </c>
    </row>
    <row r="29" spans="1:4" x14ac:dyDescent="0.2">
      <c r="A29" s="2" t="s">
        <v>89</v>
      </c>
      <c r="B29" s="3">
        <v>21704</v>
      </c>
      <c r="C29" s="2">
        <v>189</v>
      </c>
      <c r="D29" s="4">
        <v>120698</v>
      </c>
    </row>
    <row r="30" spans="1:4" x14ac:dyDescent="0.2">
      <c r="A30" s="2" t="s">
        <v>35</v>
      </c>
      <c r="B30" s="3">
        <v>43757</v>
      </c>
      <c r="C30" s="2">
        <v>387</v>
      </c>
      <c r="D30" s="4">
        <v>58519</v>
      </c>
    </row>
    <row r="31" spans="1:4" x14ac:dyDescent="0.2">
      <c r="A31" s="2" t="s">
        <v>90</v>
      </c>
      <c r="B31" s="3">
        <v>22249</v>
      </c>
      <c r="C31" s="2">
        <v>198</v>
      </c>
      <c r="D31" s="4">
        <v>113811</v>
      </c>
    </row>
    <row r="32" spans="1:4" x14ac:dyDescent="0.2">
      <c r="A32" s="2" t="s">
        <v>91</v>
      </c>
      <c r="B32" s="3">
        <v>20437</v>
      </c>
      <c r="C32" s="2">
        <v>172</v>
      </c>
      <c r="D32" s="4">
        <v>122526</v>
      </c>
    </row>
    <row r="33" spans="1:4" x14ac:dyDescent="0.2">
      <c r="A33" s="2" t="s">
        <v>50</v>
      </c>
      <c r="B33" s="3">
        <v>21704</v>
      </c>
      <c r="C33" s="2">
        <v>189</v>
      </c>
      <c r="D33" s="4">
        <v>115271</v>
      </c>
    </row>
    <row r="34" spans="1:4" x14ac:dyDescent="0.2">
      <c r="A34" s="2" t="s">
        <v>15</v>
      </c>
      <c r="B34" s="3">
        <v>17029</v>
      </c>
      <c r="C34" s="2">
        <v>151</v>
      </c>
      <c r="D34" s="4">
        <v>145306</v>
      </c>
    </row>
    <row r="35" spans="1:4" x14ac:dyDescent="0.2">
      <c r="A35" s="2" t="s">
        <v>55</v>
      </c>
      <c r="B35" s="3">
        <v>17613</v>
      </c>
      <c r="C35" s="2">
        <v>155</v>
      </c>
      <c r="D35" s="4">
        <v>139900</v>
      </c>
    </row>
    <row r="36" spans="1:4" x14ac:dyDescent="0.2">
      <c r="A36" s="2" t="s">
        <v>92</v>
      </c>
      <c r="B36" s="3">
        <v>10746</v>
      </c>
      <c r="C36" s="2">
        <v>106</v>
      </c>
      <c r="D36" s="4">
        <v>228658</v>
      </c>
    </row>
    <row r="37" spans="1:4" x14ac:dyDescent="0.2">
      <c r="A37" s="2" t="s">
        <v>45</v>
      </c>
      <c r="B37" s="3">
        <v>15167</v>
      </c>
      <c r="C37" s="2">
        <v>138</v>
      </c>
      <c r="D37" s="4">
        <v>161942</v>
      </c>
    </row>
    <row r="38" spans="1:4" x14ac:dyDescent="0.2">
      <c r="A38" s="2" t="s">
        <v>8</v>
      </c>
      <c r="B38" s="3">
        <v>26996</v>
      </c>
      <c r="C38" s="2">
        <v>236</v>
      </c>
      <c r="D38" s="4">
        <v>88862</v>
      </c>
    </row>
    <row r="39" spans="1:4" x14ac:dyDescent="0.2">
      <c r="A39" s="2" t="s">
        <v>93</v>
      </c>
      <c r="B39" s="3">
        <v>14626</v>
      </c>
      <c r="C39" s="2">
        <v>130</v>
      </c>
      <c r="D39" s="4">
        <v>160319</v>
      </c>
    </row>
    <row r="40" spans="1:4" x14ac:dyDescent="0.2">
      <c r="A40" s="2" t="s">
        <v>59</v>
      </c>
      <c r="B40" s="3">
        <v>16722</v>
      </c>
      <c r="C40" s="2">
        <v>149</v>
      </c>
      <c r="D40" s="4">
        <v>140037</v>
      </c>
    </row>
    <row r="41" spans="1:4" x14ac:dyDescent="0.2">
      <c r="A41" s="2" t="s">
        <v>3</v>
      </c>
      <c r="B41" s="3">
        <v>28743</v>
      </c>
      <c r="C41" s="2">
        <v>255</v>
      </c>
      <c r="D41" s="4">
        <v>79590</v>
      </c>
    </row>
    <row r="42" spans="1:4" x14ac:dyDescent="0.2">
      <c r="A42" s="2" t="s">
        <v>67</v>
      </c>
      <c r="B42" s="3">
        <v>11124</v>
      </c>
      <c r="C42" s="2">
        <v>100</v>
      </c>
      <c r="D42" s="4">
        <v>205040</v>
      </c>
    </row>
    <row r="43" spans="1:4" x14ac:dyDescent="0.2">
      <c r="A43" s="2" t="s">
        <v>62</v>
      </c>
      <c r="B43" s="3">
        <v>12953</v>
      </c>
      <c r="C43" s="2">
        <v>113</v>
      </c>
      <c r="D43" s="4">
        <v>172022</v>
      </c>
    </row>
    <row r="44" spans="1:4" x14ac:dyDescent="0.2">
      <c r="A44" s="2" t="s">
        <v>94</v>
      </c>
      <c r="B44" s="3">
        <v>22525</v>
      </c>
      <c r="C44" s="2">
        <v>199</v>
      </c>
      <c r="D44" s="4">
        <v>98106</v>
      </c>
    </row>
    <row r="45" spans="1:4" x14ac:dyDescent="0.2">
      <c r="A45" s="2" t="s">
        <v>70</v>
      </c>
      <c r="B45" s="3">
        <v>6342</v>
      </c>
      <c r="C45" s="2">
        <v>51</v>
      </c>
      <c r="D45" s="4">
        <v>340584</v>
      </c>
    </row>
    <row r="46" spans="1:4" x14ac:dyDescent="0.2">
      <c r="A46" s="2" t="s">
        <v>19</v>
      </c>
      <c r="B46" s="3">
        <v>15788</v>
      </c>
      <c r="C46" s="2">
        <v>136</v>
      </c>
      <c r="D46" s="4">
        <v>133858</v>
      </c>
    </row>
    <row r="47" spans="1:4" x14ac:dyDescent="0.2">
      <c r="A47" s="2" t="s">
        <v>95</v>
      </c>
      <c r="B47" s="3">
        <v>12039</v>
      </c>
      <c r="C47" s="2">
        <v>108</v>
      </c>
      <c r="D47" s="4">
        <v>173794</v>
      </c>
    </row>
    <row r="48" spans="1:4" x14ac:dyDescent="0.2">
      <c r="A48" s="2" t="s">
        <v>96</v>
      </c>
      <c r="B48" s="3">
        <v>17547</v>
      </c>
      <c r="C48" s="2">
        <v>155</v>
      </c>
      <c r="D48" s="4">
        <v>118422</v>
      </c>
    </row>
    <row r="49" spans="1:4" x14ac:dyDescent="0.2">
      <c r="A49" s="2" t="s">
        <v>97</v>
      </c>
      <c r="B49" s="3">
        <v>19750</v>
      </c>
      <c r="C49" s="2">
        <v>174</v>
      </c>
      <c r="D49" s="4">
        <v>103744</v>
      </c>
    </row>
    <row r="50" spans="1:4" x14ac:dyDescent="0.2">
      <c r="A50" s="2" t="s">
        <v>98</v>
      </c>
      <c r="B50" s="3">
        <v>28112</v>
      </c>
      <c r="C50" s="2">
        <v>256</v>
      </c>
      <c r="D50" s="4">
        <v>72670</v>
      </c>
    </row>
    <row r="51" spans="1:4" x14ac:dyDescent="0.2">
      <c r="A51" s="2" t="s">
        <v>39</v>
      </c>
      <c r="B51" s="3">
        <v>27638</v>
      </c>
      <c r="C51" s="2">
        <v>244</v>
      </c>
      <c r="D51" s="4">
        <v>73752</v>
      </c>
    </row>
    <row r="52" spans="1:4" x14ac:dyDescent="0.2">
      <c r="A52" s="2" t="s">
        <v>11</v>
      </c>
      <c r="B52" s="3">
        <v>22443</v>
      </c>
      <c r="C52" s="2">
        <v>197</v>
      </c>
      <c r="D52" s="4">
        <v>89055</v>
      </c>
    </row>
    <row r="53" spans="1:4" x14ac:dyDescent="0.2">
      <c r="A53" s="2" t="s">
        <v>14</v>
      </c>
      <c r="B53" s="3">
        <v>15472</v>
      </c>
      <c r="C53" s="2">
        <v>143</v>
      </c>
      <c r="D53" s="4">
        <v>127890</v>
      </c>
    </row>
    <row r="54" spans="1:4" x14ac:dyDescent="0.2">
      <c r="A54" s="2" t="s">
        <v>44</v>
      </c>
      <c r="B54" s="3">
        <v>22554</v>
      </c>
      <c r="C54" s="2">
        <v>199</v>
      </c>
      <c r="D54" s="4">
        <v>81540</v>
      </c>
    </row>
    <row r="55" spans="1:4" x14ac:dyDescent="0.2">
      <c r="A55" s="2" t="s">
        <v>48</v>
      </c>
      <c r="B55" s="3">
        <v>20549</v>
      </c>
      <c r="C55" s="2">
        <v>184</v>
      </c>
      <c r="D55" s="4">
        <v>87031</v>
      </c>
    </row>
    <row r="56" spans="1:4" x14ac:dyDescent="0.2">
      <c r="A56" s="2" t="s">
        <v>2</v>
      </c>
      <c r="B56" s="3">
        <v>28024</v>
      </c>
      <c r="C56" s="2">
        <v>252</v>
      </c>
      <c r="D56" s="4">
        <v>57721</v>
      </c>
    </row>
    <row r="57" spans="1:4" x14ac:dyDescent="0.2">
      <c r="A57" s="2" t="s">
        <v>22</v>
      </c>
      <c r="B57" s="3">
        <v>13907</v>
      </c>
      <c r="C57" s="2">
        <v>121</v>
      </c>
      <c r="D57" s="4">
        <v>115350</v>
      </c>
    </row>
    <row r="58" spans="1:4" x14ac:dyDescent="0.2">
      <c r="A58" s="2" t="s">
        <v>99</v>
      </c>
      <c r="B58" s="3">
        <v>17037</v>
      </c>
      <c r="C58" s="2">
        <v>146</v>
      </c>
      <c r="D58" s="4">
        <v>94144</v>
      </c>
    </row>
    <row r="59" spans="1:4" x14ac:dyDescent="0.2">
      <c r="A59" s="2" t="s">
        <v>41</v>
      </c>
      <c r="B59" s="3">
        <v>21569</v>
      </c>
      <c r="C59" s="2">
        <v>191</v>
      </c>
      <c r="D59" s="4">
        <v>71786</v>
      </c>
    </row>
    <row r="60" spans="1:4" x14ac:dyDescent="0.2">
      <c r="A60" s="2" t="s">
        <v>100</v>
      </c>
      <c r="B60" s="3">
        <v>12009</v>
      </c>
      <c r="C60" s="2">
        <v>108</v>
      </c>
      <c r="D60" s="4">
        <v>125531</v>
      </c>
    </row>
    <row r="61" spans="1:4" x14ac:dyDescent="0.2">
      <c r="A61" s="2" t="s">
        <v>101</v>
      </c>
      <c r="B61" s="3">
        <v>28812</v>
      </c>
      <c r="C61" s="2">
        <v>255</v>
      </c>
      <c r="D61" s="4">
        <v>49480</v>
      </c>
    </row>
    <row r="62" spans="1:4" x14ac:dyDescent="0.2">
      <c r="A62" s="2" t="s">
        <v>21</v>
      </c>
      <c r="B62" s="3">
        <v>15917</v>
      </c>
      <c r="C62" s="2">
        <v>144</v>
      </c>
      <c r="D62" s="4">
        <v>88776</v>
      </c>
    </row>
    <row r="63" spans="1:4" x14ac:dyDescent="0.2">
      <c r="A63" s="2" t="s">
        <v>6</v>
      </c>
      <c r="B63" s="3">
        <v>29410</v>
      </c>
      <c r="C63" s="2">
        <v>261</v>
      </c>
      <c r="D63" s="4">
        <v>47976</v>
      </c>
    </row>
    <row r="64" spans="1:4" x14ac:dyDescent="0.2">
      <c r="A64" s="2" t="s">
        <v>102</v>
      </c>
      <c r="B64" s="3">
        <v>14473</v>
      </c>
      <c r="C64" s="2">
        <v>137</v>
      </c>
      <c r="D64" s="5">
        <v>96199</v>
      </c>
    </row>
    <row r="65" spans="1:4" x14ac:dyDescent="0.2">
      <c r="A65" s="2" t="s">
        <v>103</v>
      </c>
      <c r="B65" s="3">
        <v>21657</v>
      </c>
      <c r="C65" s="2">
        <v>191</v>
      </c>
      <c r="D65" s="4">
        <v>63859</v>
      </c>
    </row>
    <row r="66" spans="1:4" x14ac:dyDescent="0.2">
      <c r="A66" s="2" t="s">
        <v>104</v>
      </c>
      <c r="B66" s="3">
        <v>17216</v>
      </c>
      <c r="C66" s="2">
        <v>152</v>
      </c>
      <c r="D66" s="4">
        <v>77960</v>
      </c>
    </row>
    <row r="67" spans="1:4" x14ac:dyDescent="0.2">
      <c r="A67" s="2" t="s">
        <v>16</v>
      </c>
      <c r="B67" s="3">
        <v>14537</v>
      </c>
      <c r="C67" s="2">
        <v>137</v>
      </c>
      <c r="D67" s="4">
        <v>91161</v>
      </c>
    </row>
    <row r="68" spans="1:4" x14ac:dyDescent="0.2">
      <c r="A68" s="2" t="s">
        <v>54</v>
      </c>
      <c r="B68" s="3">
        <v>14473</v>
      </c>
      <c r="C68" s="2">
        <v>137</v>
      </c>
      <c r="D68" s="4">
        <v>91009</v>
      </c>
    </row>
    <row r="69" spans="1:4" x14ac:dyDescent="0.2">
      <c r="A69" s="2" t="s">
        <v>27</v>
      </c>
      <c r="B69" s="3">
        <v>13505</v>
      </c>
      <c r="C69" s="2">
        <v>119</v>
      </c>
      <c r="D69" s="4">
        <v>97095</v>
      </c>
    </row>
    <row r="70" spans="1:4" x14ac:dyDescent="0.2">
      <c r="A70" s="2" t="s">
        <v>105</v>
      </c>
      <c r="B70" s="3">
        <v>7565</v>
      </c>
      <c r="C70" s="2">
        <v>67</v>
      </c>
      <c r="D70" s="4">
        <v>171611</v>
      </c>
    </row>
    <row r="71" spans="1:4" x14ac:dyDescent="0.2">
      <c r="A71" s="2" t="s">
        <v>34</v>
      </c>
      <c r="B71" s="3">
        <v>27408</v>
      </c>
      <c r="C71" s="2">
        <v>254</v>
      </c>
      <c r="D71" s="4">
        <v>47099</v>
      </c>
    </row>
    <row r="72" spans="1:4" x14ac:dyDescent="0.2">
      <c r="A72" s="2" t="s">
        <v>12</v>
      </c>
      <c r="B72" s="3">
        <v>12739</v>
      </c>
      <c r="C72" s="2">
        <v>105</v>
      </c>
      <c r="D72" s="4">
        <v>97577</v>
      </c>
    </row>
    <row r="73" spans="1:4" x14ac:dyDescent="0.2">
      <c r="A73" s="2" t="s">
        <v>106</v>
      </c>
      <c r="B73" s="3">
        <v>17822</v>
      </c>
      <c r="C73" s="2">
        <v>165</v>
      </c>
      <c r="D73" s="4">
        <v>64501</v>
      </c>
    </row>
    <row r="74" spans="1:4" x14ac:dyDescent="0.2">
      <c r="A74" s="2" t="s">
        <v>107</v>
      </c>
      <c r="B74" s="3">
        <v>20563</v>
      </c>
      <c r="C74" s="2">
        <v>186</v>
      </c>
      <c r="D74" s="4">
        <v>53514</v>
      </c>
    </row>
    <row r="75" spans="1:4" x14ac:dyDescent="0.2">
      <c r="A75" s="2" t="s">
        <v>64</v>
      </c>
      <c r="B75" s="3">
        <v>12154</v>
      </c>
      <c r="C75" s="2">
        <v>107</v>
      </c>
      <c r="D75" s="4">
        <v>90216</v>
      </c>
    </row>
    <row r="76" spans="1:4" x14ac:dyDescent="0.2">
      <c r="A76" s="2" t="s">
        <v>108</v>
      </c>
      <c r="B76" s="3">
        <v>17749</v>
      </c>
      <c r="C76" s="2">
        <v>156</v>
      </c>
      <c r="D76" s="4">
        <v>61339</v>
      </c>
    </row>
    <row r="77" spans="1:4" x14ac:dyDescent="0.2">
      <c r="A77" s="2" t="s">
        <v>56</v>
      </c>
      <c r="B77" s="3">
        <v>15757</v>
      </c>
      <c r="C77" s="2">
        <v>142</v>
      </c>
      <c r="D77" s="4">
        <v>69004</v>
      </c>
    </row>
    <row r="78" spans="1:4" x14ac:dyDescent="0.2">
      <c r="A78" s="2" t="s">
        <v>52</v>
      </c>
      <c r="B78" s="3">
        <v>18242</v>
      </c>
      <c r="C78" s="2">
        <v>160</v>
      </c>
      <c r="D78" s="4">
        <v>59047</v>
      </c>
    </row>
    <row r="79" spans="1:4" x14ac:dyDescent="0.2">
      <c r="A79" s="2" t="s">
        <v>109</v>
      </c>
      <c r="B79" s="3">
        <v>15847</v>
      </c>
      <c r="C79" s="2">
        <v>143</v>
      </c>
      <c r="D79" s="4">
        <v>67861</v>
      </c>
    </row>
    <row r="80" spans="1:4" x14ac:dyDescent="0.2">
      <c r="A80" s="2" t="s">
        <v>110</v>
      </c>
      <c r="B80" s="3">
        <v>17822</v>
      </c>
      <c r="C80" s="2">
        <v>165</v>
      </c>
      <c r="D80" s="4">
        <v>57461</v>
      </c>
    </row>
    <row r="81" spans="1:4" x14ac:dyDescent="0.2">
      <c r="A81" s="2" t="s">
        <v>111</v>
      </c>
      <c r="B81" s="3">
        <v>18274</v>
      </c>
      <c r="C81" s="2">
        <v>160</v>
      </c>
      <c r="D81" s="4">
        <v>55813</v>
      </c>
    </row>
    <row r="82" spans="1:4" x14ac:dyDescent="0.2">
      <c r="A82" s="2" t="s">
        <v>112</v>
      </c>
      <c r="B82" s="3">
        <v>21634</v>
      </c>
      <c r="C82" s="2">
        <v>190</v>
      </c>
      <c r="D82" s="4">
        <v>46459</v>
      </c>
    </row>
    <row r="83" spans="1:4" x14ac:dyDescent="0.2">
      <c r="A83" s="2" t="s">
        <v>113</v>
      </c>
      <c r="B83" s="3">
        <v>22489</v>
      </c>
      <c r="C83" s="2">
        <v>200</v>
      </c>
      <c r="D83" s="4">
        <v>43903</v>
      </c>
    </row>
    <row r="84" spans="1:4" x14ac:dyDescent="0.2">
      <c r="A84" s="2" t="s">
        <v>63</v>
      </c>
      <c r="B84" s="3">
        <v>14771</v>
      </c>
      <c r="C84" s="2">
        <v>130</v>
      </c>
      <c r="D84" s="4">
        <v>63816</v>
      </c>
    </row>
    <row r="85" spans="1:4" x14ac:dyDescent="0.2">
      <c r="A85" s="2" t="s">
        <v>51</v>
      </c>
      <c r="B85" s="3">
        <v>20437</v>
      </c>
      <c r="C85" s="2">
        <v>172</v>
      </c>
      <c r="D85" s="4">
        <v>45575</v>
      </c>
    </row>
    <row r="86" spans="1:4" x14ac:dyDescent="0.2">
      <c r="A86" s="2" t="s">
        <v>47</v>
      </c>
      <c r="B86" s="3">
        <v>22201</v>
      </c>
      <c r="C86" s="2">
        <v>199</v>
      </c>
      <c r="D86" s="4">
        <v>39423</v>
      </c>
    </row>
    <row r="87" spans="1:4" x14ac:dyDescent="0.2">
      <c r="A87" s="2" t="s">
        <v>114</v>
      </c>
      <c r="B87" s="3">
        <v>19986</v>
      </c>
      <c r="C87" s="2">
        <v>176</v>
      </c>
      <c r="D87" s="4">
        <v>38992</v>
      </c>
    </row>
    <row r="88" spans="1:4" x14ac:dyDescent="0.2">
      <c r="A88" s="2" t="s">
        <v>115</v>
      </c>
      <c r="B88" s="3">
        <v>13641</v>
      </c>
      <c r="C88" s="2">
        <v>121</v>
      </c>
      <c r="D88" s="4">
        <v>56240</v>
      </c>
    </row>
    <row r="89" spans="1:4" x14ac:dyDescent="0.2">
      <c r="A89" s="2" t="s">
        <v>116</v>
      </c>
      <c r="B89" s="3">
        <v>9760</v>
      </c>
      <c r="C89" s="2">
        <v>87</v>
      </c>
      <c r="D89" s="4">
        <v>75975</v>
      </c>
    </row>
    <row r="90" spans="1:4" x14ac:dyDescent="0.2">
      <c r="A90" s="2" t="s">
        <v>117</v>
      </c>
      <c r="B90" s="3">
        <v>14235</v>
      </c>
      <c r="C90" s="2">
        <v>127</v>
      </c>
      <c r="D90" s="4">
        <v>50374</v>
      </c>
    </row>
    <row r="91" spans="1:4" x14ac:dyDescent="0.2">
      <c r="A91" s="2" t="s">
        <v>118</v>
      </c>
      <c r="B91" s="3">
        <v>15803</v>
      </c>
      <c r="C91" s="2">
        <v>136</v>
      </c>
      <c r="D91" s="4">
        <v>44252</v>
      </c>
    </row>
    <row r="92" spans="1:4" x14ac:dyDescent="0.2">
      <c r="A92" s="2" t="s">
        <v>43</v>
      </c>
      <c r="B92" s="3">
        <v>19720</v>
      </c>
      <c r="C92" s="2">
        <v>174</v>
      </c>
      <c r="D92" s="4">
        <v>32791</v>
      </c>
    </row>
    <row r="93" spans="1:4" x14ac:dyDescent="0.2">
      <c r="A93" s="2" t="s">
        <v>119</v>
      </c>
      <c r="B93" s="3">
        <v>12967</v>
      </c>
      <c r="C93" s="2">
        <v>113</v>
      </c>
      <c r="D93" s="4">
        <v>48287</v>
      </c>
    </row>
    <row r="94" spans="1:4" x14ac:dyDescent="0.2">
      <c r="A94" s="2" t="s">
        <v>38</v>
      </c>
      <c r="B94" s="3">
        <v>19961</v>
      </c>
      <c r="C94" s="2">
        <v>176</v>
      </c>
      <c r="D94" s="4">
        <v>31168</v>
      </c>
    </row>
    <row r="95" spans="1:4" x14ac:dyDescent="0.2">
      <c r="A95" s="2" t="s">
        <v>29</v>
      </c>
      <c r="B95" s="3">
        <v>7592</v>
      </c>
      <c r="C95" s="2">
        <v>67</v>
      </c>
      <c r="D95" s="4">
        <v>79373</v>
      </c>
    </row>
    <row r="96" spans="1:4" x14ac:dyDescent="0.2">
      <c r="A96" s="2" t="s">
        <v>120</v>
      </c>
      <c r="B96" s="3">
        <v>13827</v>
      </c>
      <c r="C96" s="2">
        <v>122</v>
      </c>
      <c r="D96" s="4">
        <v>42368</v>
      </c>
    </row>
    <row r="97" spans="1:4" x14ac:dyDescent="0.2">
      <c r="A97" s="2" t="s">
        <v>121</v>
      </c>
      <c r="B97" s="3">
        <v>10667</v>
      </c>
      <c r="C97" s="2">
        <v>106</v>
      </c>
      <c r="D97" s="4">
        <v>49835</v>
      </c>
    </row>
    <row r="98" spans="1:4" x14ac:dyDescent="0.2">
      <c r="A98" s="2" t="s">
        <v>26</v>
      </c>
      <c r="B98" s="3">
        <v>15329</v>
      </c>
      <c r="C98" s="2">
        <v>135</v>
      </c>
      <c r="D98" s="4">
        <v>33831</v>
      </c>
    </row>
    <row r="99" spans="1:4" x14ac:dyDescent="0.2">
      <c r="A99" s="2" t="s">
        <v>122</v>
      </c>
      <c r="B99" s="3">
        <v>15153</v>
      </c>
      <c r="C99" s="2">
        <v>138</v>
      </c>
      <c r="D99" s="4">
        <v>33565</v>
      </c>
    </row>
    <row r="100" spans="1:4" x14ac:dyDescent="0.2">
      <c r="A100" s="2" t="s">
        <v>53</v>
      </c>
      <c r="B100" s="3">
        <v>13693</v>
      </c>
      <c r="C100" s="2">
        <v>121</v>
      </c>
      <c r="D100" s="4">
        <v>35823</v>
      </c>
    </row>
    <row r="101" spans="1:4" x14ac:dyDescent="0.2">
      <c r="A101" s="2" t="s">
        <v>123</v>
      </c>
      <c r="B101" s="3">
        <v>8865</v>
      </c>
      <c r="C101" s="2">
        <v>82</v>
      </c>
      <c r="D101" s="4">
        <v>54961</v>
      </c>
    </row>
    <row r="102" spans="1:4" x14ac:dyDescent="0.2">
      <c r="A102" s="2" t="s">
        <v>124</v>
      </c>
      <c r="B102" s="3">
        <v>26996</v>
      </c>
      <c r="C102" s="2">
        <v>236</v>
      </c>
      <c r="D102" s="4">
        <v>17947</v>
      </c>
    </row>
    <row r="103" spans="1:4" x14ac:dyDescent="0.2">
      <c r="A103" s="2" t="s">
        <v>60</v>
      </c>
      <c r="B103" s="3">
        <v>6669</v>
      </c>
      <c r="C103" s="2">
        <v>59</v>
      </c>
      <c r="D103" s="4">
        <v>72567</v>
      </c>
    </row>
    <row r="104" spans="1:4" x14ac:dyDescent="0.2">
      <c r="A104" s="2" t="s">
        <v>66</v>
      </c>
      <c r="B104" s="3">
        <v>13909</v>
      </c>
      <c r="C104" s="2">
        <v>120</v>
      </c>
      <c r="D104" s="4">
        <v>33099</v>
      </c>
    </row>
    <row r="105" spans="1:4" x14ac:dyDescent="0.2">
      <c r="A105" s="2" t="s">
        <v>61</v>
      </c>
      <c r="B105" s="3">
        <v>11415</v>
      </c>
      <c r="C105" s="2">
        <v>105</v>
      </c>
      <c r="D105" s="4">
        <v>40276</v>
      </c>
    </row>
    <row r="106" spans="1:4" x14ac:dyDescent="0.2">
      <c r="A106" s="2" t="s">
        <v>18</v>
      </c>
      <c r="B106" s="3">
        <v>15847</v>
      </c>
      <c r="C106" s="2">
        <v>143</v>
      </c>
      <c r="D106" s="4">
        <v>28411</v>
      </c>
    </row>
    <row r="107" spans="1:4" x14ac:dyDescent="0.2">
      <c r="A107" s="2" t="s">
        <v>125</v>
      </c>
      <c r="B107" s="3">
        <v>16038</v>
      </c>
      <c r="C107" s="2">
        <v>145</v>
      </c>
      <c r="D107" s="4">
        <v>27520</v>
      </c>
    </row>
    <row r="108" spans="1:4" x14ac:dyDescent="0.2">
      <c r="A108" s="2" t="s">
        <v>126</v>
      </c>
      <c r="B108" s="3">
        <v>14554</v>
      </c>
      <c r="C108" s="2">
        <v>128</v>
      </c>
      <c r="D108" s="4">
        <v>28969</v>
      </c>
    </row>
    <row r="109" spans="1:4" x14ac:dyDescent="0.2">
      <c r="A109" s="2" t="s">
        <v>127</v>
      </c>
      <c r="B109" s="3">
        <v>20551</v>
      </c>
      <c r="C109" s="2">
        <v>184</v>
      </c>
      <c r="D109" s="4">
        <v>20221</v>
      </c>
    </row>
    <row r="110" spans="1:4" x14ac:dyDescent="0.2">
      <c r="A110" s="2" t="s">
        <v>65</v>
      </c>
      <c r="B110" s="3">
        <v>13639</v>
      </c>
      <c r="C110" s="2">
        <v>121</v>
      </c>
      <c r="D110" s="4">
        <v>30390</v>
      </c>
    </row>
    <row r="111" spans="1:4" x14ac:dyDescent="0.2">
      <c r="A111" s="2" t="s">
        <v>28</v>
      </c>
      <c r="B111" s="3">
        <v>8879</v>
      </c>
      <c r="C111" s="2">
        <v>82</v>
      </c>
      <c r="D111" s="4">
        <v>43739</v>
      </c>
    </row>
    <row r="112" spans="1:4" x14ac:dyDescent="0.2">
      <c r="A112" s="2" t="s">
        <v>24</v>
      </c>
      <c r="B112" s="3">
        <v>14626</v>
      </c>
      <c r="C112" s="2">
        <v>130</v>
      </c>
      <c r="D112" s="4">
        <v>26329</v>
      </c>
    </row>
    <row r="113" spans="1:4" x14ac:dyDescent="0.2">
      <c r="A113" s="2" t="s">
        <v>74</v>
      </c>
      <c r="B113" s="3">
        <v>10091</v>
      </c>
      <c r="C113" s="2">
        <v>92</v>
      </c>
      <c r="D113" s="4">
        <v>37449</v>
      </c>
    </row>
    <row r="114" spans="1:4" x14ac:dyDescent="0.2">
      <c r="A114" s="2" t="s">
        <v>128</v>
      </c>
      <c r="B114" s="3">
        <v>13909</v>
      </c>
      <c r="C114" s="2">
        <v>120</v>
      </c>
      <c r="D114" s="4">
        <v>25600</v>
      </c>
    </row>
    <row r="115" spans="1:4" x14ac:dyDescent="0.2">
      <c r="A115" s="2" t="s">
        <v>129</v>
      </c>
      <c r="B115" s="3">
        <v>12168</v>
      </c>
      <c r="C115" s="2">
        <v>107</v>
      </c>
      <c r="D115" s="4">
        <v>29053</v>
      </c>
    </row>
    <row r="116" spans="1:4" x14ac:dyDescent="0.2">
      <c r="A116" s="2" t="s">
        <v>130</v>
      </c>
      <c r="B116" s="3">
        <v>10091</v>
      </c>
      <c r="C116" s="2">
        <v>92</v>
      </c>
      <c r="D116" s="4">
        <v>34901</v>
      </c>
    </row>
    <row r="117" spans="1:4" x14ac:dyDescent="0.2">
      <c r="A117" s="2" t="s">
        <v>131</v>
      </c>
      <c r="B117" s="3">
        <v>38988</v>
      </c>
      <c r="C117" s="2">
        <v>339</v>
      </c>
      <c r="D117" s="4">
        <v>8599</v>
      </c>
    </row>
    <row r="118" spans="1:4" x14ac:dyDescent="0.2">
      <c r="A118" s="2" t="s">
        <v>23</v>
      </c>
      <c r="B118" s="3">
        <v>9746</v>
      </c>
      <c r="C118" s="2">
        <v>87</v>
      </c>
      <c r="D118" s="4">
        <v>32716</v>
      </c>
    </row>
    <row r="119" spans="1:4" x14ac:dyDescent="0.2">
      <c r="A119" s="2" t="s">
        <v>132</v>
      </c>
      <c r="B119" s="3">
        <v>12212</v>
      </c>
      <c r="C119" s="2">
        <v>106</v>
      </c>
      <c r="D119" s="4">
        <v>23448</v>
      </c>
    </row>
    <row r="120" spans="1:4" x14ac:dyDescent="0.2">
      <c r="A120" s="2" t="s">
        <v>133</v>
      </c>
      <c r="B120" s="3">
        <v>9868</v>
      </c>
      <c r="C120" s="2">
        <v>88</v>
      </c>
      <c r="D120" s="4">
        <v>26032</v>
      </c>
    </row>
    <row r="121" spans="1:4" x14ac:dyDescent="0.2">
      <c r="A121" s="2" t="s">
        <v>25</v>
      </c>
      <c r="B121" s="3">
        <v>16038</v>
      </c>
      <c r="C121" s="2">
        <v>145</v>
      </c>
      <c r="D121" s="4">
        <v>15330</v>
      </c>
    </row>
    <row r="122" spans="1:4" x14ac:dyDescent="0.2">
      <c r="A122" s="2" t="s">
        <v>134</v>
      </c>
      <c r="B122" s="3">
        <v>36965</v>
      </c>
      <c r="C122" s="2">
        <v>319</v>
      </c>
      <c r="D122" s="4">
        <v>6465</v>
      </c>
    </row>
    <row r="123" spans="1:4" x14ac:dyDescent="0.2">
      <c r="A123" s="2" t="s">
        <v>72</v>
      </c>
      <c r="B123" s="3">
        <v>3337</v>
      </c>
      <c r="C123" s="2">
        <v>25</v>
      </c>
      <c r="D123" s="4">
        <v>71323</v>
      </c>
    </row>
    <row r="124" spans="1:4" x14ac:dyDescent="0.2">
      <c r="A124" s="2" t="s">
        <v>31</v>
      </c>
      <c r="B124" s="3">
        <v>7118</v>
      </c>
      <c r="C124" s="2">
        <v>63</v>
      </c>
      <c r="D124" s="4">
        <v>31593</v>
      </c>
    </row>
    <row r="125" spans="1:4" x14ac:dyDescent="0.2">
      <c r="A125" s="2" t="s">
        <v>69</v>
      </c>
      <c r="B125" s="3">
        <v>8826</v>
      </c>
      <c r="C125" s="2">
        <v>78</v>
      </c>
      <c r="D125" s="4">
        <v>22928</v>
      </c>
    </row>
    <row r="126" spans="1:4" x14ac:dyDescent="0.2">
      <c r="A126" s="2" t="s">
        <v>135</v>
      </c>
      <c r="B126" s="3">
        <v>32212</v>
      </c>
      <c r="C126" s="2">
        <v>281</v>
      </c>
      <c r="D126" s="4">
        <v>6237</v>
      </c>
    </row>
    <row r="127" spans="1:4" x14ac:dyDescent="0.2">
      <c r="A127" s="2" t="s">
        <v>136</v>
      </c>
      <c r="B127" s="3">
        <v>33057</v>
      </c>
      <c r="C127" s="2">
        <v>286</v>
      </c>
      <c r="D127" s="4">
        <v>5850</v>
      </c>
    </row>
    <row r="128" spans="1:4" x14ac:dyDescent="0.2">
      <c r="A128" s="2" t="s">
        <v>137</v>
      </c>
      <c r="B128" s="3">
        <v>42825</v>
      </c>
      <c r="C128" s="2">
        <v>367</v>
      </c>
      <c r="D128" s="4">
        <v>4389</v>
      </c>
    </row>
    <row r="129" spans="1:4" x14ac:dyDescent="0.2">
      <c r="A129" s="2" t="s">
        <v>138</v>
      </c>
      <c r="B129" s="3">
        <v>44151</v>
      </c>
      <c r="C129" s="2">
        <v>394</v>
      </c>
      <c r="D129" s="4">
        <v>4082</v>
      </c>
    </row>
    <row r="130" spans="1:4" x14ac:dyDescent="0.2">
      <c r="A130" s="2" t="s">
        <v>68</v>
      </c>
      <c r="B130" s="3">
        <v>9850</v>
      </c>
      <c r="C130" s="2">
        <v>88</v>
      </c>
      <c r="D130" s="4">
        <v>18279</v>
      </c>
    </row>
    <row r="131" spans="1:4" x14ac:dyDescent="0.2">
      <c r="A131" s="2" t="s">
        <v>139</v>
      </c>
      <c r="B131" s="3">
        <v>23424</v>
      </c>
      <c r="C131" s="2">
        <v>203</v>
      </c>
      <c r="D131" s="4">
        <v>7120</v>
      </c>
    </row>
    <row r="132" spans="1:4" x14ac:dyDescent="0.2">
      <c r="A132" s="2" t="s">
        <v>140</v>
      </c>
      <c r="B132" s="3">
        <v>36347</v>
      </c>
      <c r="C132" s="2">
        <v>322</v>
      </c>
      <c r="D132" s="4">
        <v>4492</v>
      </c>
    </row>
    <row r="133" spans="1:4" x14ac:dyDescent="0.2">
      <c r="A133" s="2" t="s">
        <v>71</v>
      </c>
      <c r="B133" s="3">
        <v>14554</v>
      </c>
      <c r="C133" s="2">
        <v>128</v>
      </c>
      <c r="D133" s="4">
        <v>10681</v>
      </c>
    </row>
    <row r="134" spans="1:4" x14ac:dyDescent="0.2">
      <c r="A134" s="2" t="s">
        <v>141</v>
      </c>
      <c r="B134" s="3">
        <v>56356</v>
      </c>
      <c r="C134" s="2">
        <v>486</v>
      </c>
      <c r="D134" s="4">
        <v>2746</v>
      </c>
    </row>
    <row r="135" spans="1:4" x14ac:dyDescent="0.2">
      <c r="A135" s="2" t="s">
        <v>142</v>
      </c>
      <c r="B135" s="3">
        <v>28167</v>
      </c>
      <c r="C135" s="2">
        <v>253</v>
      </c>
      <c r="D135" s="4">
        <v>5451</v>
      </c>
    </row>
    <row r="136" spans="1:4" x14ac:dyDescent="0.2">
      <c r="A136" s="2" t="s">
        <v>143</v>
      </c>
      <c r="B136" s="3">
        <v>3337</v>
      </c>
      <c r="C136" s="2">
        <v>25</v>
      </c>
      <c r="D136" s="4">
        <v>42467</v>
      </c>
    </row>
    <row r="137" spans="1:4" x14ac:dyDescent="0.2">
      <c r="A137" s="2" t="s">
        <v>73</v>
      </c>
      <c r="B137" s="3">
        <v>12212</v>
      </c>
      <c r="C137" s="2">
        <v>106</v>
      </c>
      <c r="D137" s="4">
        <v>11460</v>
      </c>
    </row>
    <row r="138" spans="1:4" x14ac:dyDescent="0.2">
      <c r="A138" s="2" t="s">
        <v>144</v>
      </c>
      <c r="B138" s="3">
        <v>13639</v>
      </c>
      <c r="C138" s="2">
        <v>121</v>
      </c>
      <c r="D138" s="5">
        <v>9149</v>
      </c>
    </row>
    <row r="139" spans="1:4" x14ac:dyDescent="0.2">
      <c r="A139" s="2" t="s">
        <v>145</v>
      </c>
      <c r="B139" s="3">
        <v>6728</v>
      </c>
      <c r="C139" s="2">
        <v>56</v>
      </c>
      <c r="D139" s="4">
        <v>18518</v>
      </c>
    </row>
    <row r="140" spans="1:4" x14ac:dyDescent="0.2">
      <c r="A140" s="2" t="s">
        <v>146</v>
      </c>
      <c r="B140" s="3">
        <v>20650</v>
      </c>
      <c r="C140" s="2">
        <v>194</v>
      </c>
      <c r="D140" s="4">
        <v>5797</v>
      </c>
    </row>
    <row r="141" spans="1:4" x14ac:dyDescent="0.2">
      <c r="A141" s="2" t="s">
        <v>147</v>
      </c>
      <c r="B141" s="3">
        <v>30996</v>
      </c>
      <c r="C141" s="2">
        <v>285</v>
      </c>
      <c r="D141" s="4">
        <v>3723</v>
      </c>
    </row>
    <row r="142" spans="1:4" x14ac:dyDescent="0.2">
      <c r="A142" s="2" t="s">
        <v>148</v>
      </c>
      <c r="B142" s="3">
        <v>28515</v>
      </c>
      <c r="C142" s="2">
        <v>249</v>
      </c>
      <c r="D142" s="4">
        <v>3983</v>
      </c>
    </row>
    <row r="143" spans="1:4" x14ac:dyDescent="0.2">
      <c r="A143" s="2" t="s">
        <v>149</v>
      </c>
      <c r="B143" s="3">
        <v>34883</v>
      </c>
      <c r="C143" s="2">
        <v>307</v>
      </c>
      <c r="D143" s="4">
        <v>3230</v>
      </c>
    </row>
    <row r="144" spans="1:4" x14ac:dyDescent="0.2">
      <c r="A144" s="2" t="s">
        <v>150</v>
      </c>
      <c r="B144" s="3">
        <v>7118</v>
      </c>
      <c r="C144" s="2">
        <v>63</v>
      </c>
      <c r="D144" s="4">
        <v>15560</v>
      </c>
    </row>
    <row r="145" spans="1:4" x14ac:dyDescent="0.2">
      <c r="A145" s="2" t="s">
        <v>151</v>
      </c>
      <c r="B145" s="3">
        <v>24563</v>
      </c>
      <c r="C145" s="2">
        <v>217</v>
      </c>
      <c r="D145" s="4">
        <v>4455</v>
      </c>
    </row>
    <row r="146" spans="1:4" x14ac:dyDescent="0.2">
      <c r="A146" s="2" t="s">
        <v>152</v>
      </c>
      <c r="B146" s="3">
        <v>16283</v>
      </c>
      <c r="C146" s="2">
        <v>139</v>
      </c>
      <c r="D146" s="5">
        <v>6563</v>
      </c>
    </row>
    <row r="147" spans="1:4" x14ac:dyDescent="0.2">
      <c r="A147" s="2" t="s">
        <v>153</v>
      </c>
      <c r="B147" s="3">
        <v>18463</v>
      </c>
      <c r="C147" s="2">
        <v>163</v>
      </c>
      <c r="D147" s="4">
        <v>5649</v>
      </c>
    </row>
    <row r="148" spans="1:4" x14ac:dyDescent="0.2">
      <c r="A148" s="2" t="s">
        <v>154</v>
      </c>
      <c r="B148" s="3">
        <v>30049</v>
      </c>
      <c r="C148" s="2">
        <v>258</v>
      </c>
      <c r="D148" s="4">
        <v>3369</v>
      </c>
    </row>
    <row r="149" spans="1:4" x14ac:dyDescent="0.2">
      <c r="A149" s="2" t="s">
        <v>155</v>
      </c>
      <c r="B149" s="3">
        <v>55562</v>
      </c>
      <c r="C149" s="2">
        <v>488</v>
      </c>
      <c r="D149" s="4">
        <v>1779</v>
      </c>
    </row>
    <row r="150" spans="1:4" x14ac:dyDescent="0.2">
      <c r="A150" s="2" t="s">
        <v>156</v>
      </c>
      <c r="B150" s="3">
        <v>36728</v>
      </c>
      <c r="C150" s="2">
        <v>321</v>
      </c>
      <c r="D150" s="4">
        <v>2618</v>
      </c>
    </row>
    <row r="151" spans="1:4" x14ac:dyDescent="0.2">
      <c r="A151" s="2" t="s">
        <v>58</v>
      </c>
      <c r="B151" s="3">
        <v>15531</v>
      </c>
      <c r="C151" s="2">
        <v>136</v>
      </c>
      <c r="D151" s="4">
        <v>6056</v>
      </c>
    </row>
    <row r="152" spans="1:4" x14ac:dyDescent="0.2">
      <c r="A152" s="2" t="s">
        <v>157</v>
      </c>
      <c r="B152" s="3">
        <v>37393</v>
      </c>
      <c r="C152" s="2">
        <v>319</v>
      </c>
      <c r="D152" s="4">
        <v>2488</v>
      </c>
    </row>
    <row r="153" spans="1:4" x14ac:dyDescent="0.2">
      <c r="A153" s="2" t="s">
        <v>158</v>
      </c>
      <c r="B153" s="3">
        <v>39575</v>
      </c>
      <c r="C153" s="2">
        <v>345</v>
      </c>
      <c r="D153" s="4">
        <v>2249</v>
      </c>
    </row>
    <row r="154" spans="1:4" x14ac:dyDescent="0.2">
      <c r="A154" s="2" t="s">
        <v>159</v>
      </c>
      <c r="B154" s="3">
        <v>30271</v>
      </c>
      <c r="C154" s="2">
        <v>264</v>
      </c>
      <c r="D154" s="4">
        <v>2794</v>
      </c>
    </row>
    <row r="155" spans="1:4" x14ac:dyDescent="0.2">
      <c r="A155" s="2" t="s">
        <v>160</v>
      </c>
      <c r="B155" s="3">
        <v>43226</v>
      </c>
      <c r="C155" s="2">
        <v>371</v>
      </c>
      <c r="D155" s="4">
        <v>1923</v>
      </c>
    </row>
    <row r="156" spans="1:4" x14ac:dyDescent="0.2">
      <c r="A156" s="2" t="s">
        <v>161</v>
      </c>
      <c r="B156" s="3">
        <v>72190</v>
      </c>
      <c r="C156" s="2">
        <v>628</v>
      </c>
      <c r="D156" s="4">
        <v>1134</v>
      </c>
    </row>
    <row r="157" spans="1:4" x14ac:dyDescent="0.2">
      <c r="A157" s="2" t="s">
        <v>162</v>
      </c>
      <c r="B157" s="3">
        <v>12738</v>
      </c>
      <c r="C157" s="2">
        <v>105</v>
      </c>
      <c r="D157" s="4">
        <v>6423</v>
      </c>
    </row>
    <row r="158" spans="1:4" x14ac:dyDescent="0.2">
      <c r="A158" s="2" t="s">
        <v>163</v>
      </c>
      <c r="B158" s="3">
        <v>15021</v>
      </c>
      <c r="C158" s="2">
        <v>131</v>
      </c>
      <c r="D158" s="5">
        <v>4792</v>
      </c>
    </row>
    <row r="159" spans="1:4" x14ac:dyDescent="0.2">
      <c r="A159" s="2" t="s">
        <v>164</v>
      </c>
      <c r="B159" s="3">
        <v>23889</v>
      </c>
      <c r="C159" s="2">
        <v>214</v>
      </c>
      <c r="D159" s="4">
        <v>2966</v>
      </c>
    </row>
    <row r="160" spans="1:4" x14ac:dyDescent="0.2">
      <c r="A160" s="2" t="s">
        <v>165</v>
      </c>
      <c r="B160" s="3">
        <v>12393</v>
      </c>
      <c r="C160" s="2">
        <v>110</v>
      </c>
      <c r="D160" s="4">
        <v>5648</v>
      </c>
    </row>
    <row r="161" spans="1:4" x14ac:dyDescent="0.2">
      <c r="A161" s="2" t="s">
        <v>166</v>
      </c>
      <c r="B161" s="3">
        <v>26895</v>
      </c>
      <c r="C161" s="2">
        <v>226</v>
      </c>
      <c r="D161" s="4">
        <v>2522</v>
      </c>
    </row>
    <row r="162" spans="1:4" x14ac:dyDescent="0.2">
      <c r="A162" s="2" t="s">
        <v>167</v>
      </c>
      <c r="B162" s="3">
        <v>27635</v>
      </c>
      <c r="C162" s="2">
        <v>237</v>
      </c>
      <c r="D162" s="4">
        <v>2363</v>
      </c>
    </row>
    <row r="163" spans="1:4" x14ac:dyDescent="0.2">
      <c r="A163" s="2" t="s">
        <v>168</v>
      </c>
      <c r="B163" s="3">
        <v>14650</v>
      </c>
      <c r="C163" s="2">
        <v>138</v>
      </c>
      <c r="D163" s="4">
        <v>4457</v>
      </c>
    </row>
    <row r="164" spans="1:4" x14ac:dyDescent="0.2">
      <c r="A164" s="2" t="s">
        <v>169</v>
      </c>
      <c r="B164" s="3">
        <v>17342</v>
      </c>
      <c r="C164" s="2">
        <v>147</v>
      </c>
      <c r="D164" s="4">
        <v>3755</v>
      </c>
    </row>
    <row r="165" spans="1:4" x14ac:dyDescent="0.2">
      <c r="A165" s="2" t="s">
        <v>170</v>
      </c>
      <c r="B165" s="3">
        <v>26945</v>
      </c>
      <c r="C165" s="2">
        <v>238</v>
      </c>
      <c r="D165" s="4">
        <v>2402</v>
      </c>
    </row>
    <row r="166" spans="1:4" x14ac:dyDescent="0.2">
      <c r="A166" s="2" t="s">
        <v>171</v>
      </c>
      <c r="B166" s="3">
        <v>26518</v>
      </c>
      <c r="C166" s="2">
        <v>232</v>
      </c>
      <c r="D166" s="4">
        <v>2420</v>
      </c>
    </row>
    <row r="167" spans="1:4" x14ac:dyDescent="0.2">
      <c r="A167" s="2" t="s">
        <v>172</v>
      </c>
      <c r="B167" s="3">
        <v>13538</v>
      </c>
      <c r="C167" s="2">
        <v>115</v>
      </c>
      <c r="D167" s="5">
        <v>4722</v>
      </c>
    </row>
    <row r="168" spans="1:4" x14ac:dyDescent="0.2">
      <c r="A168" s="2" t="s">
        <v>173</v>
      </c>
      <c r="B168" s="3">
        <v>30513</v>
      </c>
      <c r="C168" s="2">
        <v>264</v>
      </c>
      <c r="D168" s="4">
        <v>2080</v>
      </c>
    </row>
    <row r="169" spans="1:4" x14ac:dyDescent="0.2">
      <c r="A169" s="2" t="s">
        <v>174</v>
      </c>
      <c r="B169" s="3">
        <v>10275</v>
      </c>
      <c r="C169" s="2">
        <v>91</v>
      </c>
      <c r="D169" s="5">
        <v>6083</v>
      </c>
    </row>
    <row r="170" spans="1:4" x14ac:dyDescent="0.2">
      <c r="A170" s="2" t="s">
        <v>175</v>
      </c>
      <c r="B170" s="3">
        <v>35998</v>
      </c>
      <c r="C170" s="2">
        <v>318</v>
      </c>
      <c r="D170" s="4">
        <v>1688</v>
      </c>
    </row>
    <row r="171" spans="1:4" x14ac:dyDescent="0.2">
      <c r="A171" s="2" t="s">
        <v>176</v>
      </c>
      <c r="B171" s="3">
        <v>29790</v>
      </c>
      <c r="C171" s="2">
        <v>269</v>
      </c>
      <c r="D171" s="4">
        <v>2012</v>
      </c>
    </row>
    <row r="172" spans="1:4" x14ac:dyDescent="0.2">
      <c r="A172" s="2" t="s">
        <v>177</v>
      </c>
      <c r="B172" s="3">
        <v>43786</v>
      </c>
      <c r="C172" s="2">
        <v>393</v>
      </c>
      <c r="D172" s="4">
        <v>1325</v>
      </c>
    </row>
    <row r="173" spans="1:4" x14ac:dyDescent="0.2">
      <c r="A173" s="2" t="s">
        <v>178</v>
      </c>
      <c r="B173" s="3">
        <v>30223</v>
      </c>
      <c r="C173" s="2">
        <v>266</v>
      </c>
      <c r="D173" s="4">
        <v>1788</v>
      </c>
    </row>
    <row r="174" spans="1:4" x14ac:dyDescent="0.2">
      <c r="A174" s="2" t="s">
        <v>179</v>
      </c>
      <c r="B174" s="3">
        <v>19394</v>
      </c>
      <c r="C174" s="2">
        <v>169</v>
      </c>
      <c r="D174" s="4">
        <v>2759</v>
      </c>
    </row>
    <row r="175" spans="1:4" x14ac:dyDescent="0.2">
      <c r="A175" s="2"/>
      <c r="B175" s="3">
        <v>13244</v>
      </c>
      <c r="C175" s="2">
        <v>115</v>
      </c>
      <c r="D175" s="5">
        <v>4023</v>
      </c>
    </row>
    <row r="176" spans="1:4" x14ac:dyDescent="0.2">
      <c r="A176" s="2" t="s">
        <v>180</v>
      </c>
      <c r="B176" s="3">
        <v>34931</v>
      </c>
      <c r="C176" s="2">
        <v>309</v>
      </c>
      <c r="D176" s="4">
        <v>1520</v>
      </c>
    </row>
    <row r="177" spans="1:4" x14ac:dyDescent="0.2">
      <c r="A177" s="2" t="s">
        <v>181</v>
      </c>
      <c r="B177" s="3">
        <v>11135</v>
      </c>
      <c r="C177" s="2">
        <v>100</v>
      </c>
      <c r="D177" s="4">
        <v>4510</v>
      </c>
    </row>
    <row r="178" spans="1:4" x14ac:dyDescent="0.2">
      <c r="A178" s="2" t="s">
        <v>182</v>
      </c>
      <c r="B178" s="3">
        <v>30566</v>
      </c>
      <c r="C178" s="2">
        <v>263</v>
      </c>
      <c r="D178" s="4">
        <v>1623</v>
      </c>
    </row>
    <row r="179" spans="1:4" x14ac:dyDescent="0.2">
      <c r="A179" s="2" t="s">
        <v>183</v>
      </c>
      <c r="B179" s="3">
        <v>16021</v>
      </c>
      <c r="C179" s="2">
        <v>137</v>
      </c>
      <c r="D179" s="4">
        <v>2892</v>
      </c>
    </row>
    <row r="180" spans="1:4" x14ac:dyDescent="0.2">
      <c r="A180" s="2" t="s">
        <v>184</v>
      </c>
      <c r="B180" s="3">
        <v>15891</v>
      </c>
      <c r="C180" s="2">
        <v>144</v>
      </c>
      <c r="D180" s="4">
        <v>2892</v>
      </c>
    </row>
    <row r="181" spans="1:4" x14ac:dyDescent="0.2">
      <c r="A181" s="2" t="s">
        <v>185</v>
      </c>
      <c r="B181" s="3">
        <v>16124</v>
      </c>
      <c r="C181" s="2">
        <v>140</v>
      </c>
      <c r="D181" s="4">
        <v>2847</v>
      </c>
    </row>
    <row r="182" spans="1:4" x14ac:dyDescent="0.2">
      <c r="A182" s="2" t="s">
        <v>186</v>
      </c>
      <c r="B182" s="3">
        <v>16670</v>
      </c>
      <c r="C182" s="2">
        <v>158</v>
      </c>
      <c r="D182" s="4">
        <v>2682</v>
      </c>
    </row>
    <row r="183" spans="1:4" x14ac:dyDescent="0.2">
      <c r="A183" s="2" t="s">
        <v>187</v>
      </c>
      <c r="B183" s="3">
        <v>27816</v>
      </c>
      <c r="C183" s="2">
        <v>247</v>
      </c>
      <c r="D183" s="4">
        <v>1598</v>
      </c>
    </row>
    <row r="184" spans="1:4" x14ac:dyDescent="0.2">
      <c r="A184" s="2" t="s">
        <v>188</v>
      </c>
      <c r="B184" s="3">
        <v>21437</v>
      </c>
      <c r="C184" s="2">
        <v>183</v>
      </c>
      <c r="D184" s="4">
        <v>1988</v>
      </c>
    </row>
    <row r="185" spans="1:4" x14ac:dyDescent="0.2">
      <c r="A185" s="2" t="s">
        <v>189</v>
      </c>
      <c r="B185" s="3">
        <v>20091</v>
      </c>
      <c r="C185" s="2">
        <v>177</v>
      </c>
      <c r="D185" s="4">
        <v>2104</v>
      </c>
    </row>
    <row r="186" spans="1:4" x14ac:dyDescent="0.2">
      <c r="A186" s="2" t="s">
        <v>30</v>
      </c>
      <c r="B186" s="3">
        <v>6661</v>
      </c>
      <c r="C186" s="2">
        <v>56</v>
      </c>
      <c r="D186" s="4">
        <v>5451</v>
      </c>
    </row>
    <row r="187" spans="1:4" x14ac:dyDescent="0.2">
      <c r="A187" s="2" t="s">
        <v>190</v>
      </c>
      <c r="B187" s="3">
        <v>31969</v>
      </c>
      <c r="C187" s="2">
        <v>286</v>
      </c>
      <c r="D187" s="4">
        <v>994</v>
      </c>
    </row>
    <row r="188" spans="1:4" x14ac:dyDescent="0.2">
      <c r="A188" s="2" t="s">
        <v>191</v>
      </c>
      <c r="B188" s="3">
        <v>15520</v>
      </c>
      <c r="C188" s="2">
        <v>131</v>
      </c>
      <c r="D188" s="4">
        <v>1911</v>
      </c>
    </row>
    <row r="189" spans="1:4" x14ac:dyDescent="0.2">
      <c r="A189" s="2" t="s">
        <v>192</v>
      </c>
      <c r="B189" s="3">
        <v>18387</v>
      </c>
      <c r="C189" s="2">
        <v>161</v>
      </c>
      <c r="D189" s="4">
        <v>1457</v>
      </c>
    </row>
    <row r="190" spans="1:4" x14ac:dyDescent="0.2">
      <c r="A190" s="2" t="s">
        <v>193</v>
      </c>
      <c r="B190" s="3">
        <v>16492</v>
      </c>
      <c r="C190" s="2">
        <v>146</v>
      </c>
      <c r="D190" s="4">
        <v>1488</v>
      </c>
    </row>
    <row r="191" spans="1:4" x14ac:dyDescent="0.2">
      <c r="A191" s="2" t="s">
        <v>194</v>
      </c>
      <c r="B191" s="3">
        <v>16380</v>
      </c>
      <c r="C191" s="2">
        <v>146</v>
      </c>
      <c r="D191" s="4">
        <v>1445</v>
      </c>
    </row>
    <row r="192" spans="1:4" x14ac:dyDescent="0.2">
      <c r="A192" s="2" t="s">
        <v>195</v>
      </c>
      <c r="B192" s="3">
        <v>13689</v>
      </c>
      <c r="C192" s="2">
        <v>123</v>
      </c>
      <c r="D192" s="4">
        <v>1619</v>
      </c>
    </row>
    <row r="193" spans="1:4" x14ac:dyDescent="0.2">
      <c r="A193" s="2" t="s">
        <v>196</v>
      </c>
      <c r="B193" s="3">
        <v>14904</v>
      </c>
      <c r="C193" s="2">
        <v>138</v>
      </c>
      <c r="D193" s="4">
        <v>1485</v>
      </c>
    </row>
    <row r="194" spans="1:4" x14ac:dyDescent="0.2">
      <c r="A194" s="2" t="s">
        <v>197</v>
      </c>
      <c r="B194" s="3">
        <v>39445</v>
      </c>
      <c r="C194" s="2">
        <v>344</v>
      </c>
      <c r="D194" s="4">
        <v>551</v>
      </c>
    </row>
    <row r="195" spans="1:4" x14ac:dyDescent="0.2">
      <c r="A195" s="2" t="s">
        <v>198</v>
      </c>
      <c r="B195" s="3">
        <v>20394</v>
      </c>
      <c r="C195" s="2">
        <v>177</v>
      </c>
      <c r="D195" s="4">
        <v>1065</v>
      </c>
    </row>
    <row r="196" spans="1:4" x14ac:dyDescent="0.2">
      <c r="A196" s="2" t="s">
        <v>199</v>
      </c>
      <c r="B196" s="3">
        <v>18587</v>
      </c>
      <c r="C196" s="2">
        <v>157</v>
      </c>
      <c r="D196" s="4">
        <v>1093</v>
      </c>
    </row>
    <row r="197" spans="1:4" x14ac:dyDescent="0.2">
      <c r="A197" s="2" t="s">
        <v>200</v>
      </c>
      <c r="B197" s="3">
        <v>22392</v>
      </c>
      <c r="C197" s="2">
        <v>195</v>
      </c>
      <c r="D197" s="4">
        <v>815</v>
      </c>
    </row>
    <row r="198" spans="1:4" x14ac:dyDescent="0.2">
      <c r="A198" s="2" t="s">
        <v>201</v>
      </c>
      <c r="B198" s="3">
        <v>7973</v>
      </c>
      <c r="C198" s="2">
        <v>70</v>
      </c>
      <c r="D198" s="4">
        <v>2082</v>
      </c>
    </row>
    <row r="199" spans="1:4" x14ac:dyDescent="0.2">
      <c r="A199" s="2" t="s">
        <v>202</v>
      </c>
      <c r="B199" s="3">
        <v>15835</v>
      </c>
      <c r="C199" s="2">
        <v>138</v>
      </c>
      <c r="D199" s="4">
        <v>1018</v>
      </c>
    </row>
    <row r="200" spans="1:4" x14ac:dyDescent="0.2">
      <c r="A200" s="2" t="s">
        <v>203</v>
      </c>
      <c r="B200" s="3">
        <v>11476</v>
      </c>
      <c r="C200" s="2">
        <v>98</v>
      </c>
      <c r="D200" s="4">
        <v>1314</v>
      </c>
    </row>
    <row r="201" spans="1:4" x14ac:dyDescent="0.2">
      <c r="A201" s="2" t="s">
        <v>204</v>
      </c>
      <c r="B201" s="3">
        <v>24422</v>
      </c>
      <c r="C201" s="2">
        <v>204</v>
      </c>
      <c r="D201" s="4">
        <v>605</v>
      </c>
    </row>
    <row r="202" spans="1:4" x14ac:dyDescent="0.2">
      <c r="A202" s="2" t="s">
        <v>205</v>
      </c>
      <c r="B202" s="3">
        <v>11949</v>
      </c>
      <c r="C202" s="2">
        <v>105</v>
      </c>
      <c r="D202" s="4">
        <v>1142</v>
      </c>
    </row>
    <row r="203" spans="1:4" x14ac:dyDescent="0.2">
      <c r="A203" s="2" t="s">
        <v>13</v>
      </c>
      <c r="B203" s="3">
        <v>17749</v>
      </c>
      <c r="C203" s="2">
        <v>156</v>
      </c>
      <c r="D203" s="4">
        <v>624</v>
      </c>
    </row>
    <row r="204" spans="1:4" x14ac:dyDescent="0.2">
      <c r="A204" s="2" t="s">
        <v>206</v>
      </c>
      <c r="B204" s="3">
        <v>43999</v>
      </c>
      <c r="C204" s="2">
        <v>390</v>
      </c>
      <c r="D204" s="4">
        <v>252</v>
      </c>
    </row>
    <row r="205" spans="1:4" x14ac:dyDescent="0.2">
      <c r="A205" s="2" t="s">
        <v>207</v>
      </c>
      <c r="B205" s="3">
        <v>9531</v>
      </c>
      <c r="C205" s="2">
        <v>86</v>
      </c>
      <c r="D205" s="4">
        <v>1006</v>
      </c>
    </row>
    <row r="206" spans="1:4" x14ac:dyDescent="0.2">
      <c r="A206" s="2"/>
      <c r="B206" s="3">
        <v>10698</v>
      </c>
      <c r="C206" s="2">
        <v>93</v>
      </c>
      <c r="D206" s="4">
        <v>452</v>
      </c>
    </row>
    <row r="207" spans="1:4" x14ac:dyDescent="0.2">
      <c r="A207" s="2" t="s">
        <v>208</v>
      </c>
      <c r="B207" s="3">
        <v>16089</v>
      </c>
      <c r="C207" s="2">
        <v>143</v>
      </c>
      <c r="D207" s="4">
        <v>217</v>
      </c>
    </row>
    <row r="208" spans="1:4" x14ac:dyDescent="0.2">
      <c r="A208" s="2"/>
      <c r="B208" s="3">
        <v>16917</v>
      </c>
      <c r="C208" s="2">
        <v>153</v>
      </c>
      <c r="D208" s="4">
        <v>200</v>
      </c>
    </row>
    <row r="209" spans="1:4" x14ac:dyDescent="0.2">
      <c r="A209" s="2" t="s">
        <v>209</v>
      </c>
      <c r="B209" s="3">
        <v>10690</v>
      </c>
      <c r="C209" s="2">
        <v>95</v>
      </c>
      <c r="D209" s="4">
        <v>217</v>
      </c>
    </row>
    <row r="210" spans="1:4" x14ac:dyDescent="0.2">
      <c r="A210" s="2"/>
      <c r="B210" s="3">
        <v>12030</v>
      </c>
      <c r="C210" s="2">
        <v>105</v>
      </c>
      <c r="D210" s="4">
        <v>164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710"/>
  <sheetViews>
    <sheetView workbookViewId="0">
      <selection activeCell="H1" sqref="H1"/>
    </sheetView>
  </sheetViews>
  <sheetFormatPr baseColWidth="10" defaultRowHeight="16" x14ac:dyDescent="0.2"/>
  <cols>
    <col min="6" max="6" width="11.1640625" bestFit="1" customWidth="1"/>
    <col min="7" max="7" width="17" style="22" bestFit="1" customWidth="1"/>
    <col min="12" max="12" width="19" bestFit="1" customWidth="1"/>
  </cols>
  <sheetData>
    <row r="1" spans="1:21" ht="52" x14ac:dyDescent="0.2">
      <c r="A1" s="12" t="s">
        <v>10744</v>
      </c>
      <c r="B1" s="13" t="s">
        <v>10745</v>
      </c>
      <c r="C1" s="14" t="s">
        <v>10746</v>
      </c>
      <c r="D1" s="20" t="s">
        <v>10748</v>
      </c>
      <c r="E1" t="s">
        <v>10854</v>
      </c>
      <c r="F1" t="s">
        <v>10747</v>
      </c>
      <c r="G1" s="22" t="s">
        <v>10855</v>
      </c>
    </row>
    <row r="2" spans="1:21" x14ac:dyDescent="0.2">
      <c r="A2" s="15" t="s">
        <v>10752</v>
      </c>
      <c r="B2" s="2"/>
      <c r="C2" s="3">
        <v>13562</v>
      </c>
      <c r="D2" s="4">
        <v>109495</v>
      </c>
      <c r="E2" t="e">
        <f t="shared" ref="E2:E65" si="0">VLOOKUP(A2,data19,4,FALSE)</f>
        <v>#N/A</v>
      </c>
      <c r="F2">
        <f>C2*D2</f>
        <v>1484971190</v>
      </c>
      <c r="G2" s="22" t="e">
        <f>E2*C2</f>
        <v>#N/A</v>
      </c>
    </row>
    <row r="3" spans="1:21" x14ac:dyDescent="0.2">
      <c r="A3" s="15" t="s">
        <v>10765</v>
      </c>
      <c r="B3" s="2"/>
      <c r="C3" s="3">
        <v>11103</v>
      </c>
      <c r="D3" s="5">
        <v>24736</v>
      </c>
      <c r="E3" t="e">
        <f t="shared" si="0"/>
        <v>#N/A</v>
      </c>
      <c r="F3">
        <f t="shared" ref="F3:F66" si="1">C3*D3</f>
        <v>274643808</v>
      </c>
      <c r="G3" s="22" t="e">
        <f t="shared" ref="G3:G66" si="2">E3*C3</f>
        <v>#N/A</v>
      </c>
    </row>
    <row r="4" spans="1:21" x14ac:dyDescent="0.2">
      <c r="A4" s="15" t="s">
        <v>10767</v>
      </c>
      <c r="B4" s="2"/>
      <c r="C4" s="3">
        <v>15848</v>
      </c>
      <c r="D4" s="5">
        <v>17018</v>
      </c>
      <c r="E4" t="e">
        <f t="shared" si="0"/>
        <v>#N/A</v>
      </c>
      <c r="F4">
        <f t="shared" si="1"/>
        <v>269701264</v>
      </c>
      <c r="G4" s="22" t="e">
        <f t="shared" si="2"/>
        <v>#N/A</v>
      </c>
    </row>
    <row r="5" spans="1:21" x14ac:dyDescent="0.2">
      <c r="A5" s="15" t="s">
        <v>10769</v>
      </c>
      <c r="B5" s="2"/>
      <c r="C5" s="3">
        <v>12358</v>
      </c>
      <c r="D5" s="4">
        <v>16308</v>
      </c>
      <c r="E5" t="e">
        <f t="shared" si="0"/>
        <v>#N/A</v>
      </c>
      <c r="F5">
        <f t="shared" si="1"/>
        <v>201534264</v>
      </c>
      <c r="G5" s="22" t="e">
        <f t="shared" si="2"/>
        <v>#N/A</v>
      </c>
    </row>
    <row r="6" spans="1:21" x14ac:dyDescent="0.2">
      <c r="A6" s="15" t="s">
        <v>10771</v>
      </c>
      <c r="B6" s="2"/>
      <c r="C6" s="3">
        <v>4826</v>
      </c>
      <c r="D6" s="4">
        <v>39004</v>
      </c>
      <c r="E6" t="e">
        <f t="shared" si="0"/>
        <v>#N/A</v>
      </c>
      <c r="F6">
        <f t="shared" si="1"/>
        <v>188233304</v>
      </c>
      <c r="G6" s="22" t="e">
        <f t="shared" si="2"/>
        <v>#N/A</v>
      </c>
      <c r="L6" s="23">
        <f>SUM(G57:G8000)</f>
        <v>2806209844229.188</v>
      </c>
    </row>
    <row r="7" spans="1:21" x14ac:dyDescent="0.2">
      <c r="A7" s="15" t="s">
        <v>10779</v>
      </c>
      <c r="B7" s="2"/>
      <c r="C7" s="3">
        <v>11424</v>
      </c>
      <c r="D7" s="5">
        <v>12609</v>
      </c>
      <c r="E7" t="e">
        <f t="shared" si="0"/>
        <v>#N/A</v>
      </c>
      <c r="F7">
        <f t="shared" si="1"/>
        <v>144045216</v>
      </c>
      <c r="G7" s="22" t="e">
        <f t="shared" si="2"/>
        <v>#N/A</v>
      </c>
      <c r="L7">
        <f>SUM(F2:F56)</f>
        <v>4424745794</v>
      </c>
    </row>
    <row r="8" spans="1:21" x14ac:dyDescent="0.2">
      <c r="A8" s="15" t="s">
        <v>10782</v>
      </c>
      <c r="B8" s="2"/>
      <c r="C8" s="3">
        <v>14903</v>
      </c>
      <c r="D8" s="4">
        <v>7595</v>
      </c>
      <c r="E8" t="e">
        <f t="shared" si="0"/>
        <v>#N/A</v>
      </c>
      <c r="F8">
        <f t="shared" si="1"/>
        <v>113188285</v>
      </c>
      <c r="G8" s="22" t="e">
        <f t="shared" si="2"/>
        <v>#N/A</v>
      </c>
      <c r="L8" s="23"/>
    </row>
    <row r="9" spans="1:21" x14ac:dyDescent="0.2">
      <c r="A9" s="15" t="s">
        <v>10784</v>
      </c>
      <c r="B9" s="2"/>
      <c r="C9" s="3">
        <v>13108</v>
      </c>
      <c r="D9" s="5">
        <v>7654</v>
      </c>
      <c r="E9" t="e">
        <f t="shared" si="0"/>
        <v>#N/A</v>
      </c>
      <c r="F9">
        <f t="shared" si="1"/>
        <v>100328632</v>
      </c>
      <c r="G9" s="22" t="e">
        <f t="shared" si="2"/>
        <v>#N/A</v>
      </c>
      <c r="P9" t="s">
        <v>210</v>
      </c>
      <c r="Q9" t="s">
        <v>211</v>
      </c>
      <c r="R9" t="s">
        <v>212</v>
      </c>
      <c r="S9" s="6">
        <v>5.4972472830000001</v>
      </c>
      <c r="T9" s="6">
        <v>5.4972472830000001</v>
      </c>
      <c r="U9" s="6"/>
    </row>
    <row r="10" spans="1:21" x14ac:dyDescent="0.2">
      <c r="A10" s="15" t="s">
        <v>10787</v>
      </c>
      <c r="B10" s="2"/>
      <c r="C10" s="3">
        <v>13303</v>
      </c>
      <c r="D10" s="4">
        <v>7450</v>
      </c>
      <c r="E10" t="e">
        <f t="shared" si="0"/>
        <v>#N/A</v>
      </c>
      <c r="F10">
        <f t="shared" si="1"/>
        <v>99107350</v>
      </c>
      <c r="G10" s="22" t="e">
        <f t="shared" si="2"/>
        <v>#N/A</v>
      </c>
      <c r="P10" t="s">
        <v>213</v>
      </c>
      <c r="Q10" t="s">
        <v>214</v>
      </c>
      <c r="R10" t="s">
        <v>212</v>
      </c>
      <c r="S10" s="6">
        <v>71.381076395363706</v>
      </c>
      <c r="T10" s="6">
        <v>72.766803218114504</v>
      </c>
      <c r="U10" s="6">
        <v>92.098073965432107</v>
      </c>
    </row>
    <row r="11" spans="1:21" x14ac:dyDescent="0.2">
      <c r="A11" s="15" t="s">
        <v>10790</v>
      </c>
      <c r="B11" s="2"/>
      <c r="C11" s="3">
        <v>17858</v>
      </c>
      <c r="D11" s="5">
        <v>5090</v>
      </c>
      <c r="E11" t="e">
        <f t="shared" si="0"/>
        <v>#N/A</v>
      </c>
      <c r="F11">
        <f t="shared" si="1"/>
        <v>90897220</v>
      </c>
      <c r="G11" s="22" t="e">
        <f t="shared" si="2"/>
        <v>#N/A</v>
      </c>
      <c r="P11" t="s">
        <v>215</v>
      </c>
      <c r="Q11" t="s">
        <v>216</v>
      </c>
      <c r="R11" t="s">
        <v>212</v>
      </c>
      <c r="S11" s="6">
        <v>83.066726809118705</v>
      </c>
      <c r="T11" s="6">
        <v>43.8993450968077</v>
      </c>
      <c r="U11" s="6">
        <v>124.501908034453</v>
      </c>
    </row>
    <row r="12" spans="1:21" x14ac:dyDescent="0.2">
      <c r="A12" s="15" t="s">
        <v>10791</v>
      </c>
      <c r="B12" s="2"/>
      <c r="C12" s="3">
        <v>9467</v>
      </c>
      <c r="D12" s="4">
        <v>9374</v>
      </c>
      <c r="E12" t="e">
        <f t="shared" si="0"/>
        <v>#N/A</v>
      </c>
      <c r="F12">
        <f t="shared" si="1"/>
        <v>88743658</v>
      </c>
      <c r="G12" s="22" t="e">
        <f t="shared" si="2"/>
        <v>#N/A</v>
      </c>
      <c r="P12" t="s">
        <v>217</v>
      </c>
      <c r="Q12" t="s">
        <v>218</v>
      </c>
      <c r="R12" t="s">
        <v>212</v>
      </c>
      <c r="S12" s="6">
        <v>89.099694688807304</v>
      </c>
      <c r="T12" s="6">
        <v>89.099694688807304</v>
      </c>
      <c r="U12" s="6"/>
    </row>
    <row r="13" spans="1:21" x14ac:dyDescent="0.2">
      <c r="A13" s="15" t="s">
        <v>10793</v>
      </c>
      <c r="B13" s="2"/>
      <c r="C13" s="3">
        <v>12860</v>
      </c>
      <c r="D13" s="4">
        <v>6793</v>
      </c>
      <c r="E13" t="e">
        <f t="shared" si="0"/>
        <v>#N/A</v>
      </c>
      <c r="F13">
        <f t="shared" si="1"/>
        <v>87357980</v>
      </c>
      <c r="G13" s="22" t="e">
        <f t="shared" si="2"/>
        <v>#N/A</v>
      </c>
      <c r="P13" t="s">
        <v>219</v>
      </c>
      <c r="Q13" t="s">
        <v>220</v>
      </c>
      <c r="R13" t="s">
        <v>212</v>
      </c>
      <c r="S13" s="6">
        <v>90.027820220073906</v>
      </c>
      <c r="T13" s="6">
        <v>90.027820220073906</v>
      </c>
      <c r="U13" s="6">
        <v>12.3783439917721</v>
      </c>
    </row>
    <row r="14" spans="1:21" x14ac:dyDescent="0.2">
      <c r="A14" s="15" t="s">
        <v>10794</v>
      </c>
      <c r="B14" s="2"/>
      <c r="C14" s="3">
        <v>14007</v>
      </c>
      <c r="D14" s="4">
        <v>6155</v>
      </c>
      <c r="E14" t="e">
        <f t="shared" si="0"/>
        <v>#N/A</v>
      </c>
      <c r="F14">
        <f t="shared" si="1"/>
        <v>86213085</v>
      </c>
      <c r="G14" s="22" t="e">
        <f t="shared" si="2"/>
        <v>#N/A</v>
      </c>
      <c r="P14" t="s">
        <v>221</v>
      </c>
      <c r="Q14" t="s">
        <v>222</v>
      </c>
      <c r="R14" t="s">
        <v>212</v>
      </c>
      <c r="S14" s="6">
        <v>97.803906920000202</v>
      </c>
      <c r="T14" s="6">
        <v>16.9863042560007</v>
      </c>
      <c r="U14" s="6">
        <v>153.473991031644</v>
      </c>
    </row>
    <row r="15" spans="1:21" x14ac:dyDescent="0.2">
      <c r="A15" s="15" t="s">
        <v>10796</v>
      </c>
      <c r="B15" s="2"/>
      <c r="C15" s="3">
        <v>18711</v>
      </c>
      <c r="D15" s="5">
        <v>4011</v>
      </c>
      <c r="E15" t="e">
        <f t="shared" si="0"/>
        <v>#N/A</v>
      </c>
      <c r="F15">
        <f t="shared" si="1"/>
        <v>75049821</v>
      </c>
      <c r="G15" s="22" t="e">
        <f t="shared" si="2"/>
        <v>#N/A</v>
      </c>
      <c r="P15" t="s">
        <v>223</v>
      </c>
      <c r="Q15" t="s">
        <v>224</v>
      </c>
      <c r="R15" t="s">
        <v>212</v>
      </c>
      <c r="S15" s="6">
        <v>104.89200103259201</v>
      </c>
      <c r="T15" s="6">
        <v>104.89200103259201</v>
      </c>
      <c r="U15" s="6"/>
    </row>
    <row r="16" spans="1:21" x14ac:dyDescent="0.2">
      <c r="A16" s="15" t="s">
        <v>10797</v>
      </c>
      <c r="B16" s="2"/>
      <c r="C16" s="3">
        <v>20261</v>
      </c>
      <c r="D16" s="4">
        <v>3552</v>
      </c>
      <c r="E16" t="e">
        <f t="shared" si="0"/>
        <v>#N/A</v>
      </c>
      <c r="F16">
        <f t="shared" si="1"/>
        <v>71967072</v>
      </c>
      <c r="G16" s="22" t="e">
        <f t="shared" si="2"/>
        <v>#N/A</v>
      </c>
      <c r="P16" t="s">
        <v>225</v>
      </c>
      <c r="Q16" t="s">
        <v>226</v>
      </c>
      <c r="R16" t="s">
        <v>212</v>
      </c>
      <c r="S16" s="6">
        <v>127.84159051499999</v>
      </c>
      <c r="T16" s="6">
        <v>127.84159051499999</v>
      </c>
      <c r="U16" s="6">
        <v>76.504649427342201</v>
      </c>
    </row>
    <row r="17" spans="1:21" x14ac:dyDescent="0.2">
      <c r="A17" s="15" t="s">
        <v>10798</v>
      </c>
      <c r="B17" s="2"/>
      <c r="C17" s="3">
        <v>28771</v>
      </c>
      <c r="D17" s="5">
        <v>2474</v>
      </c>
      <c r="E17" t="e">
        <f t="shared" si="0"/>
        <v>#N/A</v>
      </c>
      <c r="F17">
        <f t="shared" si="1"/>
        <v>71179454</v>
      </c>
      <c r="G17" s="22" t="e">
        <f t="shared" si="2"/>
        <v>#N/A</v>
      </c>
      <c r="P17" t="s">
        <v>227</v>
      </c>
      <c r="Q17" t="s">
        <v>228</v>
      </c>
      <c r="R17" t="s">
        <v>212</v>
      </c>
      <c r="S17" s="6">
        <v>135.03616548814099</v>
      </c>
      <c r="T17" s="6">
        <v>135.03616548814099</v>
      </c>
      <c r="U17" s="6">
        <v>119.72719976277899</v>
      </c>
    </row>
    <row r="18" spans="1:21" x14ac:dyDescent="0.2">
      <c r="A18" s="15" t="s">
        <v>10799</v>
      </c>
      <c r="B18" s="2"/>
      <c r="C18" s="3">
        <v>11371</v>
      </c>
      <c r="D18" s="5">
        <v>5884</v>
      </c>
      <c r="E18" t="e">
        <f t="shared" si="0"/>
        <v>#N/A</v>
      </c>
      <c r="F18">
        <f t="shared" si="1"/>
        <v>66906964</v>
      </c>
      <c r="G18" s="22" t="e">
        <f t="shared" si="2"/>
        <v>#N/A</v>
      </c>
      <c r="P18" t="s">
        <v>229</v>
      </c>
      <c r="Q18" t="s">
        <v>230</v>
      </c>
      <c r="R18" t="s">
        <v>212</v>
      </c>
      <c r="S18" s="6">
        <v>159.60439909202699</v>
      </c>
      <c r="T18" s="6">
        <v>45.227258047904002</v>
      </c>
      <c r="U18" s="6">
        <v>130.07379944958899</v>
      </c>
    </row>
    <row r="19" spans="1:21" x14ac:dyDescent="0.2">
      <c r="A19" s="15" t="s">
        <v>10800</v>
      </c>
      <c r="B19" s="2"/>
      <c r="C19" s="3">
        <v>14844</v>
      </c>
      <c r="D19" s="5">
        <v>4330</v>
      </c>
      <c r="E19" t="e">
        <f t="shared" si="0"/>
        <v>#N/A</v>
      </c>
      <c r="F19">
        <f t="shared" si="1"/>
        <v>64274520</v>
      </c>
      <c r="G19" s="22" t="e">
        <f t="shared" si="2"/>
        <v>#N/A</v>
      </c>
      <c r="P19" t="s">
        <v>231</v>
      </c>
      <c r="Q19" t="s">
        <v>232</v>
      </c>
      <c r="R19" t="s">
        <v>212</v>
      </c>
      <c r="S19" s="6">
        <v>161.11842710987</v>
      </c>
      <c r="T19" s="6">
        <v>86</v>
      </c>
      <c r="U19" s="6">
        <v>138.576718091803</v>
      </c>
    </row>
    <row r="20" spans="1:21" x14ac:dyDescent="0.2">
      <c r="A20" s="15" t="s">
        <v>10802</v>
      </c>
      <c r="B20" s="2"/>
      <c r="C20" s="3">
        <v>14190</v>
      </c>
      <c r="D20" s="5">
        <v>3914</v>
      </c>
      <c r="E20" t="e">
        <f t="shared" si="0"/>
        <v>#N/A</v>
      </c>
      <c r="F20">
        <f t="shared" si="1"/>
        <v>55539660</v>
      </c>
      <c r="G20" s="22" t="e">
        <f t="shared" si="2"/>
        <v>#N/A</v>
      </c>
      <c r="P20" t="s">
        <v>233</v>
      </c>
      <c r="Q20" t="s">
        <v>234</v>
      </c>
      <c r="R20" t="s">
        <v>212</v>
      </c>
      <c r="S20" s="6">
        <v>183</v>
      </c>
      <c r="T20" s="6">
        <v>183</v>
      </c>
      <c r="U20" s="6"/>
    </row>
    <row r="21" spans="1:21" x14ac:dyDescent="0.2">
      <c r="A21" s="15" t="s">
        <v>10804</v>
      </c>
      <c r="B21" s="2"/>
      <c r="C21" s="3">
        <v>16750</v>
      </c>
      <c r="D21" s="4">
        <v>2988</v>
      </c>
      <c r="E21" t="e">
        <f t="shared" si="0"/>
        <v>#N/A</v>
      </c>
      <c r="F21">
        <f t="shared" si="1"/>
        <v>50049000</v>
      </c>
      <c r="G21" s="22" t="e">
        <f t="shared" si="2"/>
        <v>#N/A</v>
      </c>
      <c r="P21" t="s">
        <v>235</v>
      </c>
      <c r="Q21" t="s">
        <v>236</v>
      </c>
      <c r="R21" t="s">
        <v>212</v>
      </c>
      <c r="S21" s="6">
        <v>221.01783295183199</v>
      </c>
      <c r="T21" s="6">
        <v>120.999846089052</v>
      </c>
      <c r="U21" s="6">
        <v>101.0362723252</v>
      </c>
    </row>
    <row r="22" spans="1:21" x14ac:dyDescent="0.2">
      <c r="A22" s="15" t="s">
        <v>10807</v>
      </c>
      <c r="B22" s="2"/>
      <c r="C22" s="3">
        <v>14668</v>
      </c>
      <c r="D22" s="5">
        <v>2869</v>
      </c>
      <c r="E22" t="e">
        <f t="shared" si="0"/>
        <v>#N/A</v>
      </c>
      <c r="F22">
        <f t="shared" si="1"/>
        <v>42082492</v>
      </c>
      <c r="G22" s="22" t="e">
        <f t="shared" si="2"/>
        <v>#N/A</v>
      </c>
      <c r="P22" t="s">
        <v>237</v>
      </c>
      <c r="Q22" t="s">
        <v>238</v>
      </c>
      <c r="R22" t="s">
        <v>212</v>
      </c>
      <c r="S22" s="6">
        <v>265.05970451943801</v>
      </c>
      <c r="T22" s="6">
        <v>265.05970451943801</v>
      </c>
      <c r="U22" s="6">
        <v>9.4658562155341208</v>
      </c>
    </row>
    <row r="23" spans="1:21" x14ac:dyDescent="0.2">
      <c r="A23" s="15" t="s">
        <v>10808</v>
      </c>
      <c r="B23" s="2"/>
      <c r="C23" s="3">
        <v>13225</v>
      </c>
      <c r="D23" s="5">
        <v>2846</v>
      </c>
      <c r="E23" t="e">
        <f t="shared" si="0"/>
        <v>#N/A</v>
      </c>
      <c r="F23">
        <f t="shared" si="1"/>
        <v>37638350</v>
      </c>
      <c r="G23" s="22" t="e">
        <f t="shared" si="2"/>
        <v>#N/A</v>
      </c>
      <c r="P23" t="s">
        <v>239</v>
      </c>
      <c r="Q23" t="s">
        <v>240</v>
      </c>
      <c r="R23" t="s">
        <v>212</v>
      </c>
      <c r="S23" s="6">
        <v>265.84253709013001</v>
      </c>
      <c r="T23" s="6">
        <v>265.84253709013001</v>
      </c>
      <c r="U23" s="6"/>
    </row>
    <row r="24" spans="1:21" x14ac:dyDescent="0.2">
      <c r="A24" s="15" t="s">
        <v>10809</v>
      </c>
      <c r="B24" s="2"/>
      <c r="C24" s="3">
        <v>18197</v>
      </c>
      <c r="D24" s="5">
        <v>2054</v>
      </c>
      <c r="E24" t="e">
        <f t="shared" si="0"/>
        <v>#N/A</v>
      </c>
      <c r="F24">
        <f t="shared" si="1"/>
        <v>37376638</v>
      </c>
      <c r="G24" s="22" t="e">
        <f t="shared" si="2"/>
        <v>#N/A</v>
      </c>
      <c r="P24" t="s">
        <v>241</v>
      </c>
      <c r="Q24" t="s">
        <v>242</v>
      </c>
      <c r="R24" t="s">
        <v>212</v>
      </c>
      <c r="S24" s="6">
        <v>266.51511217300998</v>
      </c>
      <c r="T24" s="6">
        <v>112.09749331286</v>
      </c>
      <c r="U24" s="6">
        <v>127.35284529660299</v>
      </c>
    </row>
    <row r="25" spans="1:21" x14ac:dyDescent="0.2">
      <c r="A25" s="15" t="s">
        <v>10810</v>
      </c>
      <c r="B25" s="2" t="s">
        <v>10811</v>
      </c>
      <c r="C25" s="3">
        <v>19776</v>
      </c>
      <c r="D25" s="5">
        <v>1883</v>
      </c>
      <c r="E25" t="e">
        <f t="shared" si="0"/>
        <v>#N/A</v>
      </c>
      <c r="F25">
        <f t="shared" si="1"/>
        <v>37238208</v>
      </c>
      <c r="G25" s="22" t="e">
        <f t="shared" si="2"/>
        <v>#N/A</v>
      </c>
      <c r="P25" t="s">
        <v>243</v>
      </c>
      <c r="Q25" t="s">
        <v>244</v>
      </c>
      <c r="R25" t="s">
        <v>212</v>
      </c>
      <c r="S25" s="6">
        <v>280.00120803191197</v>
      </c>
      <c r="T25" s="6">
        <v>93.908885211823502</v>
      </c>
      <c r="U25" s="6">
        <v>156.85473617296799</v>
      </c>
    </row>
    <row r="26" spans="1:21" x14ac:dyDescent="0.2">
      <c r="A26" s="15" t="s">
        <v>10812</v>
      </c>
      <c r="B26" s="2"/>
      <c r="C26" s="3">
        <v>11783</v>
      </c>
      <c r="D26" s="5">
        <v>3108</v>
      </c>
      <c r="E26" t="e">
        <f t="shared" si="0"/>
        <v>#N/A</v>
      </c>
      <c r="F26">
        <f t="shared" si="1"/>
        <v>36621564</v>
      </c>
      <c r="G26" s="22" t="e">
        <f t="shared" si="2"/>
        <v>#N/A</v>
      </c>
      <c r="P26" t="s">
        <v>245</v>
      </c>
      <c r="Q26" t="s">
        <v>246</v>
      </c>
      <c r="R26" t="s">
        <v>212</v>
      </c>
      <c r="S26" s="6">
        <v>285.40356055830699</v>
      </c>
      <c r="T26" s="6">
        <v>260.82887545316999</v>
      </c>
      <c r="U26" s="6">
        <v>76.789974715646196</v>
      </c>
    </row>
    <row r="27" spans="1:21" x14ac:dyDescent="0.2">
      <c r="A27" s="15" t="s">
        <v>10813</v>
      </c>
      <c r="B27" s="2"/>
      <c r="C27" s="3">
        <v>24106</v>
      </c>
      <c r="D27" s="4">
        <v>1499</v>
      </c>
      <c r="E27" t="e">
        <f t="shared" si="0"/>
        <v>#N/A</v>
      </c>
      <c r="F27">
        <f t="shared" si="1"/>
        <v>36134894</v>
      </c>
      <c r="G27" s="22" t="e">
        <f t="shared" si="2"/>
        <v>#N/A</v>
      </c>
      <c r="P27" t="s">
        <v>247</v>
      </c>
      <c r="Q27" t="s">
        <v>248</v>
      </c>
      <c r="R27" t="s">
        <v>212</v>
      </c>
      <c r="S27" s="6">
        <v>301.59939009637299</v>
      </c>
      <c r="T27" s="6">
        <v>73.421683873117601</v>
      </c>
      <c r="U27" s="6">
        <v>150.105037719449</v>
      </c>
    </row>
    <row r="28" spans="1:21" x14ac:dyDescent="0.2">
      <c r="A28" s="15" t="s">
        <v>10815</v>
      </c>
      <c r="B28" s="2"/>
      <c r="C28" s="3">
        <v>19713</v>
      </c>
      <c r="D28" s="5">
        <v>1646</v>
      </c>
      <c r="E28" t="e">
        <f t="shared" si="0"/>
        <v>#N/A</v>
      </c>
      <c r="F28">
        <f t="shared" si="1"/>
        <v>32447598</v>
      </c>
      <c r="G28" s="22" t="e">
        <f t="shared" si="2"/>
        <v>#N/A</v>
      </c>
      <c r="P28" t="s">
        <v>249</v>
      </c>
      <c r="Q28" t="s">
        <v>250</v>
      </c>
      <c r="R28" t="s">
        <v>212</v>
      </c>
      <c r="S28" s="6">
        <v>318.40329056402101</v>
      </c>
      <c r="T28" s="6">
        <v>326.812645815856</v>
      </c>
      <c r="U28" s="6">
        <v>57.214722835356099</v>
      </c>
    </row>
    <row r="29" spans="1:21" x14ac:dyDescent="0.2">
      <c r="A29" s="15" t="s">
        <v>10816</v>
      </c>
      <c r="B29" s="2"/>
      <c r="C29" s="3">
        <v>14349</v>
      </c>
      <c r="D29" s="5">
        <v>2205</v>
      </c>
      <c r="E29" t="e">
        <f t="shared" si="0"/>
        <v>#N/A</v>
      </c>
      <c r="F29">
        <f t="shared" si="1"/>
        <v>31639545</v>
      </c>
      <c r="G29" s="22" t="e">
        <f t="shared" si="2"/>
        <v>#N/A</v>
      </c>
      <c r="P29" t="s">
        <v>251</v>
      </c>
      <c r="Q29" t="s">
        <v>252</v>
      </c>
      <c r="R29" t="s">
        <v>212</v>
      </c>
      <c r="S29" s="6">
        <v>333.09600322800298</v>
      </c>
      <c r="T29" s="6">
        <v>89.074928410947095</v>
      </c>
      <c r="U29" s="6">
        <v>147.78652902091301</v>
      </c>
    </row>
    <row r="30" spans="1:21" x14ac:dyDescent="0.2">
      <c r="A30" s="15" t="s">
        <v>10817</v>
      </c>
      <c r="B30" s="2"/>
      <c r="C30" s="3">
        <v>11423</v>
      </c>
      <c r="D30" s="5">
        <v>2703</v>
      </c>
      <c r="E30" t="e">
        <f t="shared" si="0"/>
        <v>#N/A</v>
      </c>
      <c r="F30">
        <f t="shared" si="1"/>
        <v>30876369</v>
      </c>
      <c r="G30" s="22" t="e">
        <f t="shared" si="2"/>
        <v>#N/A</v>
      </c>
      <c r="P30" t="s">
        <v>253</v>
      </c>
      <c r="Q30" t="s">
        <v>254</v>
      </c>
      <c r="R30" t="s">
        <v>212</v>
      </c>
      <c r="S30" s="6">
        <v>337.68453306629101</v>
      </c>
      <c r="T30" s="6">
        <v>180.03455735377301</v>
      </c>
      <c r="U30" s="6">
        <v>112.77322184990901</v>
      </c>
    </row>
    <row r="31" spans="1:21" x14ac:dyDescent="0.2">
      <c r="A31" s="15" t="s">
        <v>10818</v>
      </c>
      <c r="B31" s="2" t="s">
        <v>10819</v>
      </c>
      <c r="C31" s="3">
        <v>18662</v>
      </c>
      <c r="D31" s="5">
        <v>1597</v>
      </c>
      <c r="E31" t="e">
        <f t="shared" si="0"/>
        <v>#N/A</v>
      </c>
      <c r="F31">
        <f t="shared" si="1"/>
        <v>29803214</v>
      </c>
      <c r="G31" s="22" t="e">
        <f t="shared" si="2"/>
        <v>#N/A</v>
      </c>
      <c r="P31" t="s">
        <v>255</v>
      </c>
      <c r="Q31" t="s">
        <v>256</v>
      </c>
      <c r="R31" t="s">
        <v>212</v>
      </c>
      <c r="S31" s="6">
        <v>356.26116806701401</v>
      </c>
      <c r="T31" s="6">
        <v>161.01806408787601</v>
      </c>
      <c r="U31" s="6">
        <v>139.26484034832399</v>
      </c>
    </row>
    <row r="32" spans="1:21" x14ac:dyDescent="0.2">
      <c r="A32" s="15" t="s">
        <v>10820</v>
      </c>
      <c r="B32" s="2"/>
      <c r="C32" s="3">
        <v>27312</v>
      </c>
      <c r="D32" s="5">
        <v>1066</v>
      </c>
      <c r="E32" t="e">
        <f t="shared" si="0"/>
        <v>#N/A</v>
      </c>
      <c r="F32">
        <f t="shared" si="1"/>
        <v>29114592</v>
      </c>
      <c r="G32" s="22" t="e">
        <f t="shared" si="2"/>
        <v>#N/A</v>
      </c>
      <c r="P32" t="s">
        <v>257</v>
      </c>
      <c r="Q32" t="s">
        <v>258</v>
      </c>
      <c r="R32" t="s">
        <v>212</v>
      </c>
      <c r="S32" s="6">
        <v>360.50273988481598</v>
      </c>
      <c r="T32" s="6">
        <v>141.83019473380199</v>
      </c>
      <c r="U32" s="6">
        <v>141.786795707018</v>
      </c>
    </row>
    <row r="33" spans="1:21" x14ac:dyDescent="0.2">
      <c r="A33" s="15" t="s">
        <v>10823</v>
      </c>
      <c r="B33" s="2"/>
      <c r="C33" s="3">
        <v>14171</v>
      </c>
      <c r="D33" s="5">
        <v>1935</v>
      </c>
      <c r="E33" t="e">
        <f t="shared" si="0"/>
        <v>#N/A</v>
      </c>
      <c r="F33">
        <f t="shared" si="1"/>
        <v>27420885</v>
      </c>
      <c r="G33" s="22" t="e">
        <f t="shared" si="2"/>
        <v>#N/A</v>
      </c>
      <c r="P33" t="s">
        <v>259</v>
      </c>
      <c r="Q33" t="s">
        <v>260</v>
      </c>
      <c r="R33" t="s">
        <v>212</v>
      </c>
      <c r="S33" s="6">
        <v>364.45080803599501</v>
      </c>
      <c r="T33" s="6">
        <v>95.541048440087195</v>
      </c>
      <c r="U33" s="6">
        <v>176.39209408913601</v>
      </c>
    </row>
    <row r="34" spans="1:21" x14ac:dyDescent="0.2">
      <c r="A34" s="15" t="s">
        <v>10824</v>
      </c>
      <c r="B34" s="2"/>
      <c r="C34" s="3">
        <v>13030</v>
      </c>
      <c r="D34" s="5">
        <v>2007</v>
      </c>
      <c r="E34" t="e">
        <f t="shared" si="0"/>
        <v>#N/A</v>
      </c>
      <c r="F34">
        <f t="shared" si="1"/>
        <v>26151210</v>
      </c>
      <c r="G34" s="22" t="e">
        <f t="shared" si="2"/>
        <v>#N/A</v>
      </c>
      <c r="P34" t="s">
        <v>261</v>
      </c>
      <c r="Q34" t="s">
        <v>262</v>
      </c>
      <c r="R34" t="s">
        <v>212</v>
      </c>
      <c r="S34" s="6">
        <v>365.00741289996</v>
      </c>
      <c r="T34" s="6">
        <v>97.783256365283094</v>
      </c>
      <c r="U34" s="6">
        <v>138.68688697347901</v>
      </c>
    </row>
    <row r="35" spans="1:21" x14ac:dyDescent="0.2">
      <c r="A35" s="15" t="s">
        <v>10825</v>
      </c>
      <c r="B35" s="2"/>
      <c r="C35" s="3">
        <v>34099</v>
      </c>
      <c r="D35" s="5">
        <v>700</v>
      </c>
      <c r="E35" t="e">
        <f t="shared" si="0"/>
        <v>#N/A</v>
      </c>
      <c r="F35">
        <f t="shared" si="1"/>
        <v>23869300</v>
      </c>
      <c r="G35" s="22" t="e">
        <f t="shared" si="2"/>
        <v>#N/A</v>
      </c>
      <c r="P35" t="s">
        <v>263</v>
      </c>
      <c r="Q35" t="s">
        <v>264</v>
      </c>
      <c r="R35" t="s">
        <v>212</v>
      </c>
      <c r="S35" s="6">
        <v>395.99747500640598</v>
      </c>
      <c r="T35" s="6">
        <v>81.580682969999998</v>
      </c>
      <c r="U35" s="6">
        <v>178.739092694405</v>
      </c>
    </row>
    <row r="36" spans="1:21" x14ac:dyDescent="0.2">
      <c r="A36" s="15" t="s">
        <v>10826</v>
      </c>
      <c r="B36" s="2"/>
      <c r="C36" s="3">
        <v>12303</v>
      </c>
      <c r="D36" s="5">
        <v>1812</v>
      </c>
      <c r="E36" t="e">
        <f t="shared" si="0"/>
        <v>#N/A</v>
      </c>
      <c r="F36">
        <f t="shared" si="1"/>
        <v>22293036</v>
      </c>
      <c r="G36" s="22" t="e">
        <f t="shared" si="2"/>
        <v>#N/A</v>
      </c>
      <c r="P36" t="s">
        <v>265</v>
      </c>
      <c r="Q36" t="s">
        <v>265</v>
      </c>
      <c r="R36" t="s">
        <v>212</v>
      </c>
      <c r="S36" s="6">
        <v>399.53091786733501</v>
      </c>
      <c r="T36" s="6">
        <v>117.371816302691</v>
      </c>
      <c r="U36" s="6">
        <v>142.38769057264699</v>
      </c>
    </row>
    <row r="37" spans="1:21" x14ac:dyDescent="0.2">
      <c r="A37" s="15" t="s">
        <v>10827</v>
      </c>
      <c r="B37" s="2"/>
      <c r="C37" s="3">
        <v>12942</v>
      </c>
      <c r="D37" s="5">
        <v>1711</v>
      </c>
      <c r="E37" t="e">
        <f t="shared" si="0"/>
        <v>#N/A</v>
      </c>
      <c r="F37">
        <f t="shared" si="1"/>
        <v>22143762</v>
      </c>
      <c r="G37" s="22" t="e">
        <f t="shared" si="2"/>
        <v>#N/A</v>
      </c>
      <c r="P37" t="s">
        <v>266</v>
      </c>
      <c r="Q37" t="s">
        <v>267</v>
      </c>
      <c r="R37" t="s">
        <v>212</v>
      </c>
      <c r="S37" s="6">
        <v>401.20432364715498</v>
      </c>
      <c r="T37" s="6">
        <v>344.77068709271299</v>
      </c>
      <c r="U37" s="6">
        <v>67.885495085877906</v>
      </c>
    </row>
    <row r="38" spans="1:21" x14ac:dyDescent="0.2">
      <c r="A38" s="15" t="s">
        <v>10829</v>
      </c>
      <c r="B38" s="2"/>
      <c r="C38" s="3">
        <v>16468</v>
      </c>
      <c r="D38" s="5">
        <v>1273</v>
      </c>
      <c r="E38" t="e">
        <f t="shared" si="0"/>
        <v>#N/A</v>
      </c>
      <c r="F38">
        <f t="shared" si="1"/>
        <v>20963764</v>
      </c>
      <c r="G38" s="22" t="e">
        <f t="shared" si="2"/>
        <v>#N/A</v>
      </c>
      <c r="P38" t="s">
        <v>268</v>
      </c>
      <c r="Q38" t="s">
        <v>269</v>
      </c>
      <c r="R38" t="s">
        <v>212</v>
      </c>
      <c r="S38" s="6">
        <v>405.14581009077801</v>
      </c>
      <c r="T38" s="6">
        <v>69.79658397</v>
      </c>
      <c r="U38" s="6">
        <v>180.74107009945499</v>
      </c>
    </row>
    <row r="39" spans="1:21" x14ac:dyDescent="0.2">
      <c r="A39" s="15" t="s">
        <v>10830</v>
      </c>
      <c r="B39" s="2"/>
      <c r="C39" s="3">
        <v>12209</v>
      </c>
      <c r="D39" s="4">
        <v>1670</v>
      </c>
      <c r="E39" t="e">
        <f t="shared" si="0"/>
        <v>#N/A</v>
      </c>
      <c r="F39">
        <f t="shared" si="1"/>
        <v>20389030</v>
      </c>
      <c r="G39" s="22" t="e">
        <f t="shared" si="2"/>
        <v>#N/A</v>
      </c>
      <c r="P39" t="s">
        <v>270</v>
      </c>
      <c r="Q39" t="s">
        <v>271</v>
      </c>
      <c r="R39" t="s">
        <v>212</v>
      </c>
      <c r="S39" s="6">
        <v>406</v>
      </c>
      <c r="T39" s="6">
        <v>406</v>
      </c>
      <c r="U39" s="6">
        <v>13.584810081909</v>
      </c>
    </row>
    <row r="40" spans="1:21" x14ac:dyDescent="0.2">
      <c r="A40" s="15" t="s">
        <v>10831</v>
      </c>
      <c r="B40" s="2"/>
      <c r="C40" s="3">
        <v>17500</v>
      </c>
      <c r="D40" s="5">
        <v>1142</v>
      </c>
      <c r="E40" t="e">
        <f t="shared" si="0"/>
        <v>#N/A</v>
      </c>
      <c r="F40">
        <f t="shared" si="1"/>
        <v>19985000</v>
      </c>
      <c r="G40" s="22" t="e">
        <f t="shared" si="2"/>
        <v>#N/A</v>
      </c>
      <c r="P40" t="s">
        <v>272</v>
      </c>
      <c r="Q40" t="s">
        <v>273</v>
      </c>
      <c r="R40" t="s">
        <v>274</v>
      </c>
      <c r="S40" s="6">
        <v>410.957894599197</v>
      </c>
      <c r="T40" s="6">
        <v>73.802214169999999</v>
      </c>
      <c r="U40" s="6">
        <v>137.38970386413001</v>
      </c>
    </row>
    <row r="41" spans="1:21" x14ac:dyDescent="0.2">
      <c r="A41" s="15" t="s">
        <v>10832</v>
      </c>
      <c r="B41" s="2"/>
      <c r="C41" s="3">
        <v>10735</v>
      </c>
      <c r="D41" s="5">
        <v>1856</v>
      </c>
      <c r="E41" t="e">
        <f t="shared" si="0"/>
        <v>#N/A</v>
      </c>
      <c r="F41">
        <f t="shared" si="1"/>
        <v>19924160</v>
      </c>
      <c r="G41" s="22" t="e">
        <f t="shared" si="2"/>
        <v>#N/A</v>
      </c>
      <c r="P41" t="s">
        <v>275</v>
      </c>
      <c r="Q41" t="s">
        <v>276</v>
      </c>
      <c r="R41" t="s">
        <v>212</v>
      </c>
      <c r="S41" s="6">
        <v>411.69641441713202</v>
      </c>
      <c r="T41" s="6">
        <v>103.009319165671</v>
      </c>
      <c r="U41" s="6">
        <v>153.05949349063999</v>
      </c>
    </row>
    <row r="42" spans="1:21" x14ac:dyDescent="0.2">
      <c r="A42" s="15" t="s">
        <v>10833</v>
      </c>
      <c r="B42" s="2"/>
      <c r="C42" s="3">
        <v>13267</v>
      </c>
      <c r="D42" s="5">
        <v>1467</v>
      </c>
      <c r="E42" t="e">
        <f t="shared" si="0"/>
        <v>#N/A</v>
      </c>
      <c r="F42">
        <f t="shared" si="1"/>
        <v>19462689</v>
      </c>
      <c r="G42" s="22" t="e">
        <f t="shared" si="2"/>
        <v>#N/A</v>
      </c>
      <c r="P42" t="s">
        <v>277</v>
      </c>
      <c r="Q42" t="s">
        <v>278</v>
      </c>
      <c r="R42" t="s">
        <v>212</v>
      </c>
      <c r="S42" s="6">
        <v>416.63356422448601</v>
      </c>
      <c r="T42" s="6">
        <v>117.030021208422</v>
      </c>
      <c r="U42" s="6">
        <v>173.16651342217901</v>
      </c>
    </row>
    <row r="43" spans="1:21" x14ac:dyDescent="0.2">
      <c r="A43" s="15" t="s">
        <v>10834</v>
      </c>
      <c r="B43" s="2"/>
      <c r="C43" s="3">
        <v>12523</v>
      </c>
      <c r="D43" s="5">
        <v>1531</v>
      </c>
      <c r="E43" t="e">
        <f t="shared" si="0"/>
        <v>#N/A</v>
      </c>
      <c r="F43">
        <f t="shared" si="1"/>
        <v>19172713</v>
      </c>
      <c r="G43" s="22" t="e">
        <f t="shared" si="2"/>
        <v>#N/A</v>
      </c>
      <c r="P43" t="s">
        <v>279</v>
      </c>
      <c r="Q43" t="s">
        <v>280</v>
      </c>
      <c r="R43" t="s">
        <v>212</v>
      </c>
      <c r="S43" s="6">
        <v>418.83854471778898</v>
      </c>
      <c r="T43" s="6">
        <v>206</v>
      </c>
      <c r="U43" s="6">
        <v>135.45886211280501</v>
      </c>
    </row>
    <row r="44" spans="1:21" x14ac:dyDescent="0.2">
      <c r="A44" s="15" t="s">
        <v>10835</v>
      </c>
      <c r="B44" s="2"/>
      <c r="C44" s="3">
        <v>11775</v>
      </c>
      <c r="D44" s="5">
        <v>1479</v>
      </c>
      <c r="E44" t="e">
        <f t="shared" si="0"/>
        <v>#N/A</v>
      </c>
      <c r="F44">
        <f t="shared" si="1"/>
        <v>17415225</v>
      </c>
      <c r="G44" s="22" t="e">
        <f t="shared" si="2"/>
        <v>#N/A</v>
      </c>
      <c r="P44" t="s">
        <v>281</v>
      </c>
      <c r="Q44" t="s">
        <v>282</v>
      </c>
      <c r="R44" t="s">
        <v>212</v>
      </c>
      <c r="S44" s="6">
        <v>424.74288859849503</v>
      </c>
      <c r="T44" s="6">
        <v>2.3502325000000002</v>
      </c>
      <c r="U44" s="6">
        <v>172.54686205361699</v>
      </c>
    </row>
    <row r="45" spans="1:21" x14ac:dyDescent="0.2">
      <c r="A45" s="15" t="s">
        <v>10837</v>
      </c>
      <c r="B45" s="2"/>
      <c r="C45" s="3">
        <v>14393</v>
      </c>
      <c r="D45" s="5">
        <v>1198</v>
      </c>
      <c r="E45" t="e">
        <f t="shared" si="0"/>
        <v>#N/A</v>
      </c>
      <c r="F45">
        <f t="shared" si="1"/>
        <v>17242814</v>
      </c>
      <c r="G45" s="22" t="e">
        <f t="shared" si="2"/>
        <v>#N/A</v>
      </c>
      <c r="P45" t="s">
        <v>283</v>
      </c>
      <c r="Q45" t="s">
        <v>284</v>
      </c>
      <c r="R45" t="s">
        <v>212</v>
      </c>
      <c r="S45" s="6">
        <v>427.16916509620302</v>
      </c>
      <c r="T45" s="6">
        <v>132.6818959</v>
      </c>
      <c r="U45" s="6">
        <v>157.49873776586199</v>
      </c>
    </row>
    <row r="46" spans="1:21" x14ac:dyDescent="0.2">
      <c r="A46" s="15" t="s">
        <v>10839</v>
      </c>
      <c r="B46" s="2"/>
      <c r="C46" s="3">
        <v>11341</v>
      </c>
      <c r="D46" s="5">
        <v>1237</v>
      </c>
      <c r="E46" t="e">
        <f t="shared" si="0"/>
        <v>#N/A</v>
      </c>
      <c r="F46">
        <f t="shared" si="1"/>
        <v>14028817</v>
      </c>
      <c r="G46" s="22" t="e">
        <f t="shared" si="2"/>
        <v>#N/A</v>
      </c>
      <c r="P46" t="s">
        <v>285</v>
      </c>
      <c r="Q46" t="s">
        <v>286</v>
      </c>
      <c r="R46" t="s">
        <v>212</v>
      </c>
      <c r="S46" s="6">
        <v>433.56363728373299</v>
      </c>
      <c r="T46" s="6">
        <v>6.0783565006200302</v>
      </c>
      <c r="U46" s="6">
        <v>171.105520590559</v>
      </c>
    </row>
    <row r="47" spans="1:21" x14ac:dyDescent="0.2">
      <c r="A47" s="15" t="s">
        <v>10840</v>
      </c>
      <c r="B47" s="2"/>
      <c r="C47" s="3">
        <v>13746</v>
      </c>
      <c r="D47" s="5">
        <v>929</v>
      </c>
      <c r="E47" t="e">
        <f t="shared" si="0"/>
        <v>#N/A</v>
      </c>
      <c r="F47">
        <f t="shared" si="1"/>
        <v>12770034</v>
      </c>
      <c r="G47" s="22" t="e">
        <f t="shared" si="2"/>
        <v>#N/A</v>
      </c>
      <c r="P47" t="s">
        <v>287</v>
      </c>
      <c r="Q47" t="s">
        <v>288</v>
      </c>
      <c r="R47" t="s">
        <v>212</v>
      </c>
      <c r="S47" s="6">
        <v>448.47002754617699</v>
      </c>
      <c r="T47" s="6">
        <v>198.38528997221101</v>
      </c>
      <c r="U47" s="6">
        <v>142.12050084396199</v>
      </c>
    </row>
    <row r="48" spans="1:21" x14ac:dyDescent="0.2">
      <c r="A48" s="15" t="s">
        <v>10841</v>
      </c>
      <c r="B48" s="2"/>
      <c r="C48" s="3">
        <v>24162</v>
      </c>
      <c r="D48" s="5">
        <v>513</v>
      </c>
      <c r="E48" t="e">
        <f t="shared" si="0"/>
        <v>#N/A</v>
      </c>
      <c r="F48">
        <f t="shared" si="1"/>
        <v>12395106</v>
      </c>
      <c r="G48" s="22" t="e">
        <f t="shared" si="2"/>
        <v>#N/A</v>
      </c>
      <c r="P48" t="s">
        <v>289</v>
      </c>
      <c r="Q48" t="s">
        <v>290</v>
      </c>
      <c r="R48" t="s">
        <v>212</v>
      </c>
      <c r="S48" s="6">
        <v>450</v>
      </c>
      <c r="T48" s="6">
        <v>450</v>
      </c>
      <c r="U48" s="6"/>
    </row>
    <row r="49" spans="1:21" x14ac:dyDescent="0.2">
      <c r="A49" s="15" t="s">
        <v>10842</v>
      </c>
      <c r="B49" s="2"/>
      <c r="C49" s="3">
        <v>12279</v>
      </c>
      <c r="D49" s="4">
        <v>962</v>
      </c>
      <c r="E49" t="e">
        <f t="shared" si="0"/>
        <v>#N/A</v>
      </c>
      <c r="F49">
        <f t="shared" si="1"/>
        <v>11812398</v>
      </c>
      <c r="G49" s="22" t="e">
        <f t="shared" si="2"/>
        <v>#N/A</v>
      </c>
      <c r="P49" t="s">
        <v>291</v>
      </c>
      <c r="Q49" t="s">
        <v>291</v>
      </c>
      <c r="R49" t="s">
        <v>274</v>
      </c>
      <c r="S49" s="6">
        <v>453.94925348518598</v>
      </c>
      <c r="T49" s="6">
        <v>189.61014223455601</v>
      </c>
      <c r="U49" s="6">
        <v>125.52733044764901</v>
      </c>
    </row>
    <row r="50" spans="1:21" x14ac:dyDescent="0.2">
      <c r="A50" s="15" t="s">
        <v>10843</v>
      </c>
      <c r="B50" s="2"/>
      <c r="C50" s="3">
        <v>13681</v>
      </c>
      <c r="D50" s="4">
        <v>630</v>
      </c>
      <c r="E50" t="e">
        <f t="shared" si="0"/>
        <v>#N/A</v>
      </c>
      <c r="F50">
        <f t="shared" si="1"/>
        <v>8619030</v>
      </c>
      <c r="G50" s="22" t="e">
        <f t="shared" si="2"/>
        <v>#N/A</v>
      </c>
      <c r="P50" t="s">
        <v>292</v>
      </c>
      <c r="Q50" t="s">
        <v>293</v>
      </c>
      <c r="R50" t="s">
        <v>212</v>
      </c>
      <c r="S50" s="6">
        <v>465.80606490253803</v>
      </c>
      <c r="T50" s="6">
        <v>278.45389402888202</v>
      </c>
      <c r="U50" s="6">
        <v>114.10267280770699</v>
      </c>
    </row>
    <row r="51" spans="1:21" x14ac:dyDescent="0.2">
      <c r="A51" s="15" t="s">
        <v>10844</v>
      </c>
      <c r="B51" s="2"/>
      <c r="C51" s="3">
        <v>10499</v>
      </c>
      <c r="D51" s="4">
        <v>750</v>
      </c>
      <c r="E51" t="e">
        <f t="shared" si="0"/>
        <v>#N/A</v>
      </c>
      <c r="F51">
        <f t="shared" si="1"/>
        <v>7874250</v>
      </c>
      <c r="G51" s="22" t="e">
        <f t="shared" si="2"/>
        <v>#N/A</v>
      </c>
      <c r="P51" t="s">
        <v>294</v>
      </c>
      <c r="Q51" t="s">
        <v>295</v>
      </c>
      <c r="R51" t="s">
        <v>212</v>
      </c>
      <c r="S51" s="6">
        <v>465.92322934277303</v>
      </c>
      <c r="T51" s="6">
        <v>200.893604173342</v>
      </c>
      <c r="U51" s="6">
        <v>144.554103524563</v>
      </c>
    </row>
    <row r="52" spans="1:21" x14ac:dyDescent="0.2">
      <c r="A52" s="15" t="s">
        <v>10847</v>
      </c>
      <c r="B52" s="2"/>
      <c r="C52" s="3">
        <v>20459</v>
      </c>
      <c r="D52" s="4">
        <v>252</v>
      </c>
      <c r="E52" t="e">
        <f t="shared" si="0"/>
        <v>#N/A</v>
      </c>
      <c r="F52">
        <f t="shared" si="1"/>
        <v>5155668</v>
      </c>
      <c r="G52" s="22" t="e">
        <f t="shared" si="2"/>
        <v>#N/A</v>
      </c>
      <c r="P52" t="s">
        <v>296</v>
      </c>
      <c r="Q52" t="s">
        <v>297</v>
      </c>
      <c r="R52" t="s">
        <v>212</v>
      </c>
      <c r="S52" s="6">
        <v>469.753572045981</v>
      </c>
      <c r="T52" s="6">
        <v>405.05954788049598</v>
      </c>
      <c r="U52" s="6">
        <v>100.185655300137</v>
      </c>
    </row>
    <row r="53" spans="1:21" x14ac:dyDescent="0.2">
      <c r="A53" s="15" t="s">
        <v>10848</v>
      </c>
      <c r="B53" s="2" t="s">
        <v>10849</v>
      </c>
      <c r="C53" s="3">
        <v>16042</v>
      </c>
      <c r="D53" s="4">
        <v>285</v>
      </c>
      <c r="E53" t="e">
        <f t="shared" si="0"/>
        <v>#N/A</v>
      </c>
      <c r="F53">
        <f t="shared" si="1"/>
        <v>4571970</v>
      </c>
      <c r="G53" s="22" t="e">
        <f t="shared" si="2"/>
        <v>#N/A</v>
      </c>
      <c r="P53" t="s">
        <v>298</v>
      </c>
      <c r="Q53" t="s">
        <v>299</v>
      </c>
      <c r="R53" t="s">
        <v>212</v>
      </c>
      <c r="S53" s="6">
        <v>471.89645830092098</v>
      </c>
      <c r="T53" s="6">
        <v>205.2893732</v>
      </c>
      <c r="U53" s="6">
        <v>129.720423723827</v>
      </c>
    </row>
    <row r="54" spans="1:21" x14ac:dyDescent="0.2">
      <c r="A54" s="15" t="s">
        <v>10850</v>
      </c>
      <c r="B54" s="2"/>
      <c r="C54" s="3">
        <v>20007</v>
      </c>
      <c r="D54" s="4">
        <v>182</v>
      </c>
      <c r="E54" t="e">
        <f t="shared" si="0"/>
        <v>#N/A</v>
      </c>
      <c r="F54">
        <f t="shared" si="1"/>
        <v>3641274</v>
      </c>
      <c r="G54" s="22" t="e">
        <f t="shared" si="2"/>
        <v>#N/A</v>
      </c>
      <c r="P54" t="s">
        <v>300</v>
      </c>
      <c r="Q54" t="s">
        <v>301</v>
      </c>
      <c r="R54" t="s">
        <v>212</v>
      </c>
      <c r="S54" s="6">
        <v>478.73497975437903</v>
      </c>
      <c r="T54" s="6">
        <v>31.0347589972923</v>
      </c>
      <c r="U54" s="6">
        <v>140.684852697953</v>
      </c>
    </row>
    <row r="55" spans="1:21" x14ac:dyDescent="0.2">
      <c r="A55" s="15" t="s">
        <v>10852</v>
      </c>
      <c r="B55" s="2"/>
      <c r="C55" s="3">
        <v>12908</v>
      </c>
      <c r="D55" s="4">
        <v>182</v>
      </c>
      <c r="E55" t="e">
        <f t="shared" si="0"/>
        <v>#N/A</v>
      </c>
      <c r="F55">
        <f t="shared" si="1"/>
        <v>2349256</v>
      </c>
      <c r="G55" s="22" t="e">
        <f t="shared" si="2"/>
        <v>#N/A</v>
      </c>
      <c r="P55" t="s">
        <v>302</v>
      </c>
      <c r="Q55" t="s">
        <v>302</v>
      </c>
      <c r="R55" t="s">
        <v>274</v>
      </c>
      <c r="S55" s="6">
        <v>479.00106486021798</v>
      </c>
      <c r="T55" s="6">
        <v>196.117074068118</v>
      </c>
      <c r="U55" s="6">
        <v>147.90319214202401</v>
      </c>
    </row>
    <row r="56" spans="1:21" x14ac:dyDescent="0.2">
      <c r="A56" s="15" t="s">
        <v>10853</v>
      </c>
      <c r="B56" s="2"/>
      <c r="C56" s="3">
        <v>15766</v>
      </c>
      <c r="D56" s="4">
        <v>12</v>
      </c>
      <c r="E56" t="e">
        <f t="shared" si="0"/>
        <v>#N/A</v>
      </c>
      <c r="F56">
        <f t="shared" si="1"/>
        <v>189192</v>
      </c>
      <c r="G56" s="22" t="e">
        <f t="shared" si="2"/>
        <v>#N/A</v>
      </c>
      <c r="P56" t="s">
        <v>303</v>
      </c>
      <c r="Q56" t="s">
        <v>304</v>
      </c>
      <c r="R56" t="s">
        <v>212</v>
      </c>
      <c r="S56" s="6">
        <v>485.62569275875899</v>
      </c>
      <c r="T56" s="6">
        <v>407.941736165181</v>
      </c>
      <c r="U56" s="6">
        <v>108.48796965853499</v>
      </c>
    </row>
    <row r="57" spans="1:21" x14ac:dyDescent="0.2">
      <c r="A57" s="15" t="s">
        <v>10740</v>
      </c>
      <c r="B57" s="2" t="s">
        <v>10741</v>
      </c>
      <c r="C57" s="3">
        <v>35746</v>
      </c>
      <c r="D57" s="4">
        <v>852207</v>
      </c>
      <c r="E57">
        <f t="shared" si="0"/>
        <v>1258188.02516878</v>
      </c>
      <c r="F57">
        <f t="shared" si="1"/>
        <v>30462991422</v>
      </c>
      <c r="G57" s="22">
        <f t="shared" si="2"/>
        <v>44975189147.683212</v>
      </c>
      <c r="P57" t="s">
        <v>305</v>
      </c>
      <c r="Q57" t="s">
        <v>305</v>
      </c>
      <c r="R57" t="s">
        <v>274</v>
      </c>
      <c r="S57" s="6">
        <v>486.40236047864801</v>
      </c>
      <c r="T57" s="6">
        <v>137.64125552611799</v>
      </c>
      <c r="U57" s="6">
        <v>140.89945141267501</v>
      </c>
    </row>
    <row r="58" spans="1:21" x14ac:dyDescent="0.2">
      <c r="A58" s="15" t="s">
        <v>10738</v>
      </c>
      <c r="B58" s="2" t="s">
        <v>10739</v>
      </c>
      <c r="C58" s="3">
        <v>46914</v>
      </c>
      <c r="D58" s="4">
        <v>1066094</v>
      </c>
      <c r="E58">
        <f t="shared" si="0"/>
        <v>1254389.7212330101</v>
      </c>
      <c r="F58">
        <f t="shared" si="1"/>
        <v>50014733916</v>
      </c>
      <c r="G58" s="22">
        <f t="shared" si="2"/>
        <v>58848439381.92543</v>
      </c>
      <c r="P58" t="s">
        <v>306</v>
      </c>
      <c r="Q58" t="s">
        <v>307</v>
      </c>
      <c r="R58" t="s">
        <v>212</v>
      </c>
      <c r="S58" s="6">
        <v>488.51738813138797</v>
      </c>
      <c r="T58" s="6">
        <v>200.893604173342</v>
      </c>
      <c r="U58" s="6">
        <v>146.86282008158199</v>
      </c>
    </row>
    <row r="59" spans="1:21" x14ac:dyDescent="0.2">
      <c r="A59" s="15" t="s">
        <v>10736</v>
      </c>
      <c r="B59" s="2" t="s">
        <v>10737</v>
      </c>
      <c r="C59" s="3">
        <v>61495</v>
      </c>
      <c r="D59" s="4">
        <v>448366</v>
      </c>
      <c r="E59">
        <f t="shared" si="0"/>
        <v>1218293.7252112799</v>
      </c>
      <c r="F59">
        <f t="shared" si="1"/>
        <v>27572267170</v>
      </c>
      <c r="G59" s="22">
        <f t="shared" si="2"/>
        <v>74918972631.867661</v>
      </c>
      <c r="P59" t="s">
        <v>308</v>
      </c>
      <c r="Q59" t="s">
        <v>309</v>
      </c>
      <c r="R59" t="s">
        <v>212</v>
      </c>
      <c r="S59" s="6">
        <v>489.30979820744801</v>
      </c>
      <c r="T59" s="6">
        <v>160.108923</v>
      </c>
      <c r="U59" s="6">
        <v>119.59877176752801</v>
      </c>
    </row>
    <row r="60" spans="1:21" x14ac:dyDescent="0.2">
      <c r="A60" s="15" t="s">
        <v>10734</v>
      </c>
      <c r="B60" s="2" t="s">
        <v>10735</v>
      </c>
      <c r="C60" s="3">
        <v>44738</v>
      </c>
      <c r="D60" s="4">
        <v>678576</v>
      </c>
      <c r="E60">
        <f t="shared" si="0"/>
        <v>1179751.7579381899</v>
      </c>
      <c r="F60">
        <f t="shared" si="1"/>
        <v>30358133088</v>
      </c>
      <c r="G60" s="22">
        <f t="shared" si="2"/>
        <v>52779734146.638741</v>
      </c>
      <c r="P60" t="s">
        <v>310</v>
      </c>
      <c r="Q60" t="s">
        <v>311</v>
      </c>
      <c r="R60" t="s">
        <v>212</v>
      </c>
      <c r="S60" s="6">
        <v>489.96641217228301</v>
      </c>
      <c r="T60" s="6">
        <v>354.99475022138802</v>
      </c>
      <c r="U60" s="6">
        <v>93.375424299170803</v>
      </c>
    </row>
    <row r="61" spans="1:21" x14ac:dyDescent="0.2">
      <c r="A61" s="15" t="s">
        <v>10732</v>
      </c>
      <c r="B61" s="2" t="s">
        <v>10733</v>
      </c>
      <c r="C61" s="3">
        <v>36849</v>
      </c>
      <c r="D61" s="4">
        <v>648807</v>
      </c>
      <c r="E61">
        <f t="shared" si="0"/>
        <v>1139044.1355425401</v>
      </c>
      <c r="F61">
        <f t="shared" si="1"/>
        <v>23907889143</v>
      </c>
      <c r="G61" s="22">
        <f t="shared" si="2"/>
        <v>41972637350.607063</v>
      </c>
      <c r="P61" t="s">
        <v>312</v>
      </c>
      <c r="Q61" t="s">
        <v>313</v>
      </c>
      <c r="R61" t="s">
        <v>212</v>
      </c>
      <c r="S61" s="6">
        <v>490.81085856364098</v>
      </c>
      <c r="T61" s="6">
        <v>258.23119090004502</v>
      </c>
      <c r="U61" s="6">
        <v>107.193806262084</v>
      </c>
    </row>
    <row r="62" spans="1:21" x14ac:dyDescent="0.2">
      <c r="A62" s="15" t="s">
        <v>10730</v>
      </c>
      <c r="B62" s="2" t="s">
        <v>10731</v>
      </c>
      <c r="C62" s="3">
        <v>39620</v>
      </c>
      <c r="D62" s="4">
        <v>945033</v>
      </c>
      <c r="E62">
        <f t="shared" si="0"/>
        <v>1016153.90473559</v>
      </c>
      <c r="F62">
        <f t="shared" si="1"/>
        <v>37442207460</v>
      </c>
      <c r="G62" s="22">
        <f t="shared" si="2"/>
        <v>40260017705.624077</v>
      </c>
      <c r="P62" t="s">
        <v>314</v>
      </c>
      <c r="Q62" t="s">
        <v>315</v>
      </c>
      <c r="R62" t="s">
        <v>212</v>
      </c>
      <c r="S62" s="6">
        <v>493.61592912783499</v>
      </c>
      <c r="T62" s="6">
        <v>153.79297491600599</v>
      </c>
      <c r="U62" s="6">
        <v>155.42101447792601</v>
      </c>
    </row>
    <row r="63" spans="1:21" x14ac:dyDescent="0.2">
      <c r="A63" s="15" t="s">
        <v>10728</v>
      </c>
      <c r="B63" s="2" t="s">
        <v>10729</v>
      </c>
      <c r="C63" s="3">
        <v>50032</v>
      </c>
      <c r="D63" s="4">
        <v>487518</v>
      </c>
      <c r="E63">
        <f t="shared" si="0"/>
        <v>841521.96064619697</v>
      </c>
      <c r="F63">
        <f t="shared" si="1"/>
        <v>24391500576</v>
      </c>
      <c r="G63" s="22">
        <f t="shared" si="2"/>
        <v>42103026735.050529</v>
      </c>
      <c r="P63" t="s">
        <v>316</v>
      </c>
      <c r="Q63" t="s">
        <v>316</v>
      </c>
      <c r="R63" t="s">
        <v>274</v>
      </c>
      <c r="S63" s="6">
        <v>494.380602076809</v>
      </c>
      <c r="T63" s="6">
        <v>99.761668546306893</v>
      </c>
      <c r="U63" s="6">
        <v>169.94325893687301</v>
      </c>
    </row>
    <row r="64" spans="1:21" x14ac:dyDescent="0.2">
      <c r="A64" s="15" t="s">
        <v>10726</v>
      </c>
      <c r="B64" s="2" t="s">
        <v>10727</v>
      </c>
      <c r="C64" s="3">
        <v>50032</v>
      </c>
      <c r="D64" s="4">
        <v>317</v>
      </c>
      <c r="E64">
        <f t="shared" si="0"/>
        <v>724575.20115616405</v>
      </c>
      <c r="F64">
        <f t="shared" si="1"/>
        <v>15860144</v>
      </c>
      <c r="G64" s="22">
        <f t="shared" si="2"/>
        <v>36251946464.245201</v>
      </c>
      <c r="P64" t="s">
        <v>317</v>
      </c>
      <c r="Q64" t="s">
        <v>318</v>
      </c>
      <c r="R64" t="s">
        <v>212</v>
      </c>
      <c r="S64" s="6">
        <v>494.86542949137902</v>
      </c>
      <c r="T64" s="6">
        <v>354.33246137259403</v>
      </c>
      <c r="U64" s="6">
        <v>115.173931798404</v>
      </c>
    </row>
    <row r="65" spans="1:21" x14ac:dyDescent="0.2">
      <c r="A65" s="15" t="s">
        <v>10724</v>
      </c>
      <c r="B65" s="2" t="s">
        <v>10725</v>
      </c>
      <c r="C65" s="3">
        <v>27608</v>
      </c>
      <c r="D65" s="4">
        <v>314080</v>
      </c>
      <c r="E65">
        <f t="shared" si="0"/>
        <v>574196.89922654198</v>
      </c>
      <c r="F65">
        <f t="shared" si="1"/>
        <v>8671120640</v>
      </c>
      <c r="G65" s="22">
        <f t="shared" si="2"/>
        <v>15852427993.846371</v>
      </c>
      <c r="P65" t="s">
        <v>319</v>
      </c>
      <c r="Q65" t="s">
        <v>320</v>
      </c>
      <c r="R65" t="s">
        <v>212</v>
      </c>
      <c r="S65" s="6">
        <v>497.159952621993</v>
      </c>
      <c r="T65" s="6">
        <v>126.224737705759</v>
      </c>
      <c r="U65" s="6">
        <v>126.907277241611</v>
      </c>
    </row>
    <row r="66" spans="1:21" x14ac:dyDescent="0.2">
      <c r="A66" s="15" t="s">
        <v>10722</v>
      </c>
      <c r="B66" s="2" t="s">
        <v>10723</v>
      </c>
      <c r="C66" s="3">
        <v>69657</v>
      </c>
      <c r="D66" s="4">
        <v>224317</v>
      </c>
      <c r="E66">
        <f t="shared" ref="E66:E129" si="3">VLOOKUP(A66,data19,4,FALSE)</f>
        <v>567465.16282136901</v>
      </c>
      <c r="F66">
        <f t="shared" si="1"/>
        <v>15625249269</v>
      </c>
      <c r="G66" s="22">
        <f t="shared" si="2"/>
        <v>39527920846.648102</v>
      </c>
      <c r="P66" t="s">
        <v>321</v>
      </c>
      <c r="Q66" t="s">
        <v>322</v>
      </c>
      <c r="R66" t="s">
        <v>212</v>
      </c>
      <c r="S66" s="6">
        <v>498.49808064157702</v>
      </c>
      <c r="T66" s="6">
        <v>298.81220767457597</v>
      </c>
      <c r="U66" s="6">
        <v>109.078519939888</v>
      </c>
    </row>
    <row r="67" spans="1:21" x14ac:dyDescent="0.2">
      <c r="A67" s="15" t="s">
        <v>10720</v>
      </c>
      <c r="B67" s="2" t="s">
        <v>10721</v>
      </c>
      <c r="C67" s="3">
        <v>54544</v>
      </c>
      <c r="D67" s="4">
        <v>407514</v>
      </c>
      <c r="E67">
        <f t="shared" si="3"/>
        <v>559404.54628210596</v>
      </c>
      <c r="F67">
        <f t="shared" ref="F67:F130" si="4">C67*D67</f>
        <v>22227443616</v>
      </c>
      <c r="G67" s="22">
        <f t="shared" ref="G67:G130" si="5">E67*C67</f>
        <v>30512161572.411186</v>
      </c>
      <c r="P67" t="s">
        <v>323</v>
      </c>
      <c r="Q67" t="s">
        <v>324</v>
      </c>
      <c r="R67" t="s">
        <v>212</v>
      </c>
      <c r="S67" s="6">
        <v>501.11165022836002</v>
      </c>
      <c r="T67" s="6">
        <v>161.35234472189299</v>
      </c>
      <c r="U67" s="6">
        <v>137.16502217011501</v>
      </c>
    </row>
    <row r="68" spans="1:21" x14ac:dyDescent="0.2">
      <c r="A68" s="15" t="s">
        <v>10718</v>
      </c>
      <c r="B68" s="2" t="s">
        <v>10719</v>
      </c>
      <c r="C68" s="3">
        <v>46816</v>
      </c>
      <c r="D68" s="4">
        <v>460138</v>
      </c>
      <c r="E68">
        <f t="shared" si="3"/>
        <v>466693.225348334</v>
      </c>
      <c r="F68">
        <f t="shared" si="4"/>
        <v>21541820608</v>
      </c>
      <c r="G68" s="22">
        <f t="shared" si="5"/>
        <v>21848710037.907604</v>
      </c>
      <c r="P68" t="s">
        <v>325</v>
      </c>
      <c r="Q68" t="s">
        <v>325</v>
      </c>
      <c r="R68" t="s">
        <v>274</v>
      </c>
      <c r="S68" s="6">
        <v>502.31507572323</v>
      </c>
      <c r="T68" s="6">
        <v>67.2320280870684</v>
      </c>
      <c r="U68" s="6">
        <v>157.765379536582</v>
      </c>
    </row>
    <row r="69" spans="1:21" x14ac:dyDescent="0.2">
      <c r="A69" s="15" t="s">
        <v>10716</v>
      </c>
      <c r="B69" s="2" t="s">
        <v>10717</v>
      </c>
      <c r="C69" s="3">
        <v>115944</v>
      </c>
      <c r="D69" s="4">
        <v>440959</v>
      </c>
      <c r="E69">
        <f t="shared" si="3"/>
        <v>422554.67830432201</v>
      </c>
      <c r="F69">
        <f t="shared" si="4"/>
        <v>51126550296</v>
      </c>
      <c r="G69" s="22">
        <f t="shared" si="5"/>
        <v>48992679621.316307</v>
      </c>
      <c r="P69" t="s">
        <v>326</v>
      </c>
      <c r="Q69" t="s">
        <v>327</v>
      </c>
      <c r="R69" t="s">
        <v>212</v>
      </c>
      <c r="S69" s="6">
        <v>509.36090558516003</v>
      </c>
      <c r="T69" s="6">
        <v>358.58374820053098</v>
      </c>
      <c r="U69" s="6">
        <v>111.407691294342</v>
      </c>
    </row>
    <row r="70" spans="1:21" x14ac:dyDescent="0.2">
      <c r="A70" s="15" t="s">
        <v>10714</v>
      </c>
      <c r="B70" s="2" t="s">
        <v>10715</v>
      </c>
      <c r="C70" s="3">
        <v>26795</v>
      </c>
      <c r="D70" s="4">
        <v>283615</v>
      </c>
      <c r="E70">
        <f t="shared" si="3"/>
        <v>385127.52113929897</v>
      </c>
      <c r="F70">
        <f t="shared" si="4"/>
        <v>7599463925</v>
      </c>
      <c r="G70" s="22">
        <f t="shared" si="5"/>
        <v>10319491928.927517</v>
      </c>
      <c r="P70" t="s">
        <v>328</v>
      </c>
      <c r="Q70" t="s">
        <v>329</v>
      </c>
      <c r="R70" t="s">
        <v>212</v>
      </c>
      <c r="S70" s="6">
        <v>510.21553433164098</v>
      </c>
      <c r="T70" s="6">
        <v>200.893604173342</v>
      </c>
      <c r="U70" s="6">
        <v>148.91454081326401</v>
      </c>
    </row>
    <row r="71" spans="1:21" x14ac:dyDescent="0.2">
      <c r="A71" s="15" t="s">
        <v>10712</v>
      </c>
      <c r="B71" s="2" t="s">
        <v>10713</v>
      </c>
      <c r="C71" s="3">
        <v>44368</v>
      </c>
      <c r="D71" s="4">
        <v>331868</v>
      </c>
      <c r="E71">
        <f t="shared" si="3"/>
        <v>385083.906633601</v>
      </c>
      <c r="F71">
        <f t="shared" si="4"/>
        <v>14724319424</v>
      </c>
      <c r="G71" s="22">
        <f t="shared" si="5"/>
        <v>17085402769.519609</v>
      </c>
      <c r="P71" t="s">
        <v>330</v>
      </c>
      <c r="Q71" t="s">
        <v>331</v>
      </c>
      <c r="R71" t="s">
        <v>212</v>
      </c>
      <c r="S71" s="6">
        <v>510.46348945597498</v>
      </c>
      <c r="T71" s="6">
        <v>218.21084193655901</v>
      </c>
      <c r="U71" s="6">
        <v>124.868459079217</v>
      </c>
    </row>
    <row r="72" spans="1:21" x14ac:dyDescent="0.2">
      <c r="A72" s="15" t="s">
        <v>10710</v>
      </c>
      <c r="B72" s="2" t="s">
        <v>10711</v>
      </c>
      <c r="C72" s="3">
        <v>66601</v>
      </c>
      <c r="D72" s="4">
        <v>137106</v>
      </c>
      <c r="E72">
        <f t="shared" si="3"/>
        <v>329402.99215178302</v>
      </c>
      <c r="F72">
        <f t="shared" si="4"/>
        <v>9131396706</v>
      </c>
      <c r="G72" s="22">
        <f t="shared" si="5"/>
        <v>21938568680.3009</v>
      </c>
      <c r="P72" t="s">
        <v>332</v>
      </c>
      <c r="Q72" t="s">
        <v>333</v>
      </c>
      <c r="R72" t="s">
        <v>212</v>
      </c>
      <c r="S72" s="6">
        <v>511.00918972388598</v>
      </c>
      <c r="T72" s="6">
        <v>24.0592465674792</v>
      </c>
      <c r="U72" s="6">
        <v>168.63724990425001</v>
      </c>
    </row>
    <row r="73" spans="1:21" x14ac:dyDescent="0.2">
      <c r="A73" s="15" t="s">
        <v>10708</v>
      </c>
      <c r="B73" s="2" t="s">
        <v>10709</v>
      </c>
      <c r="C73" s="3">
        <v>93288</v>
      </c>
      <c r="D73" s="4">
        <v>156290</v>
      </c>
      <c r="E73">
        <f t="shared" si="3"/>
        <v>316337.54587919603</v>
      </c>
      <c r="F73">
        <f t="shared" si="4"/>
        <v>14579981520</v>
      </c>
      <c r="G73" s="22">
        <f t="shared" si="5"/>
        <v>29510496979.978439</v>
      </c>
      <c r="P73" t="s">
        <v>334</v>
      </c>
      <c r="Q73" t="s">
        <v>335</v>
      </c>
      <c r="R73" t="s">
        <v>212</v>
      </c>
      <c r="S73" s="6">
        <v>512.37895212436399</v>
      </c>
      <c r="T73" s="6">
        <v>141.819010196047</v>
      </c>
      <c r="U73" s="6">
        <v>148.34991653351699</v>
      </c>
    </row>
    <row r="74" spans="1:21" x14ac:dyDescent="0.2">
      <c r="A74" s="15" t="s">
        <v>10706</v>
      </c>
      <c r="B74" s="2" t="s">
        <v>10707</v>
      </c>
      <c r="C74" s="3">
        <v>85859</v>
      </c>
      <c r="D74" s="4">
        <v>106890</v>
      </c>
      <c r="E74">
        <f t="shared" si="3"/>
        <v>300209.76715321798</v>
      </c>
      <c r="F74">
        <f t="shared" si="4"/>
        <v>9177468510</v>
      </c>
      <c r="G74" s="22">
        <f t="shared" si="5"/>
        <v>25775710398.008144</v>
      </c>
      <c r="P74" t="s">
        <v>336</v>
      </c>
      <c r="Q74" t="s">
        <v>337</v>
      </c>
      <c r="R74" t="s">
        <v>212</v>
      </c>
      <c r="S74" s="6">
        <v>512.39390413874401</v>
      </c>
      <c r="T74" s="6">
        <v>315.60640352690501</v>
      </c>
      <c r="U74" s="6">
        <v>119.204886681085</v>
      </c>
    </row>
    <row r="75" spans="1:21" x14ac:dyDescent="0.2">
      <c r="A75" s="15" t="s">
        <v>10705</v>
      </c>
      <c r="B75" s="2" t="s">
        <v>9</v>
      </c>
      <c r="C75" s="3">
        <v>21622</v>
      </c>
      <c r="D75" s="4">
        <v>135634</v>
      </c>
      <c r="E75">
        <f t="shared" si="3"/>
        <v>295128.45719039702</v>
      </c>
      <c r="F75">
        <f t="shared" si="4"/>
        <v>2932678348</v>
      </c>
      <c r="G75" s="22">
        <f t="shared" si="5"/>
        <v>6381267501.3707647</v>
      </c>
      <c r="P75" t="s">
        <v>338</v>
      </c>
      <c r="Q75" t="s">
        <v>339</v>
      </c>
      <c r="R75" t="s">
        <v>212</v>
      </c>
      <c r="S75" s="6">
        <v>518.36555663420995</v>
      </c>
      <c r="T75" s="6">
        <v>117.082478560314</v>
      </c>
      <c r="U75" s="6">
        <v>170.02730555363499</v>
      </c>
    </row>
    <row r="76" spans="1:21" x14ac:dyDescent="0.2">
      <c r="A76" s="15" t="s">
        <v>10703</v>
      </c>
      <c r="B76" s="2" t="s">
        <v>10704</v>
      </c>
      <c r="C76" s="3">
        <v>19115</v>
      </c>
      <c r="D76" s="4">
        <v>283262</v>
      </c>
      <c r="E76">
        <f t="shared" si="3"/>
        <v>288555.60786422598</v>
      </c>
      <c r="F76">
        <f t="shared" si="4"/>
        <v>5414553130</v>
      </c>
      <c r="G76" s="22">
        <f t="shared" si="5"/>
        <v>5515740444.3246794</v>
      </c>
      <c r="P76" t="s">
        <v>340</v>
      </c>
      <c r="Q76" t="s">
        <v>341</v>
      </c>
      <c r="R76" t="s">
        <v>212</v>
      </c>
      <c r="S76" s="6">
        <v>518.38627852036097</v>
      </c>
      <c r="T76" s="6">
        <v>187.51694208906099</v>
      </c>
      <c r="U76" s="6">
        <v>109.80216042353101</v>
      </c>
    </row>
    <row r="77" spans="1:21" x14ac:dyDescent="0.2">
      <c r="A77" s="15" t="s">
        <v>10702</v>
      </c>
      <c r="B77" s="2" t="s">
        <v>32</v>
      </c>
      <c r="C77" s="3">
        <v>34805</v>
      </c>
      <c r="D77" s="4">
        <v>205337</v>
      </c>
      <c r="E77">
        <f t="shared" si="3"/>
        <v>284053.28505326499</v>
      </c>
      <c r="F77">
        <f t="shared" si="4"/>
        <v>7146754285</v>
      </c>
      <c r="G77" s="22">
        <f t="shared" si="5"/>
        <v>9886474586.2788887</v>
      </c>
      <c r="P77" t="s">
        <v>342</v>
      </c>
      <c r="Q77" t="s">
        <v>342</v>
      </c>
      <c r="R77" t="s">
        <v>274</v>
      </c>
      <c r="S77" s="6">
        <v>518.965721841147</v>
      </c>
      <c r="T77" s="6">
        <v>331.67938187685201</v>
      </c>
      <c r="U77" s="6">
        <v>119.632139449218</v>
      </c>
    </row>
    <row r="78" spans="1:21" x14ac:dyDescent="0.2">
      <c r="A78" s="15" t="s">
        <v>10700</v>
      </c>
      <c r="B78" s="2" t="s">
        <v>10701</v>
      </c>
      <c r="C78" s="3">
        <v>99618</v>
      </c>
      <c r="D78" s="4">
        <v>567969</v>
      </c>
      <c r="E78">
        <f t="shared" si="3"/>
        <v>282425.55899523001</v>
      </c>
      <c r="F78">
        <f t="shared" si="4"/>
        <v>56579935842</v>
      </c>
      <c r="G78" s="22">
        <f t="shared" si="5"/>
        <v>28134669335.986824</v>
      </c>
      <c r="P78" t="s">
        <v>343</v>
      </c>
      <c r="Q78" t="s">
        <v>344</v>
      </c>
      <c r="R78" t="s">
        <v>212</v>
      </c>
      <c r="S78" s="6">
        <v>521</v>
      </c>
      <c r="T78" s="6">
        <v>521</v>
      </c>
      <c r="U78" s="6"/>
    </row>
    <row r="79" spans="1:21" x14ac:dyDescent="0.2">
      <c r="A79" s="15" t="s">
        <v>10698</v>
      </c>
      <c r="B79" s="2" t="s">
        <v>10699</v>
      </c>
      <c r="C79" s="3">
        <v>69469</v>
      </c>
      <c r="D79" s="4">
        <v>271410</v>
      </c>
      <c r="E79">
        <f t="shared" si="3"/>
        <v>276665.18929378601</v>
      </c>
      <c r="F79">
        <f t="shared" si="4"/>
        <v>18854581290</v>
      </c>
      <c r="G79" s="22">
        <f t="shared" si="5"/>
        <v>19219654035.050022</v>
      </c>
      <c r="P79" t="s">
        <v>345</v>
      </c>
      <c r="Q79" t="s">
        <v>346</v>
      </c>
      <c r="R79" t="s">
        <v>212</v>
      </c>
      <c r="S79" s="6">
        <v>523.56894238268399</v>
      </c>
      <c r="T79" s="6">
        <v>330</v>
      </c>
      <c r="U79" s="6">
        <v>119.838161342891</v>
      </c>
    </row>
    <row r="80" spans="1:21" x14ac:dyDescent="0.2">
      <c r="A80" s="15" t="s">
        <v>10696</v>
      </c>
      <c r="B80" s="2" t="s">
        <v>10697</v>
      </c>
      <c r="C80" s="3">
        <v>61299</v>
      </c>
      <c r="D80" s="4">
        <v>204268</v>
      </c>
      <c r="E80">
        <f t="shared" si="3"/>
        <v>267984.02227447001</v>
      </c>
      <c r="F80">
        <f t="shared" si="4"/>
        <v>12521424132</v>
      </c>
      <c r="G80" s="22">
        <f t="shared" si="5"/>
        <v>16427152581.402737</v>
      </c>
      <c r="P80" t="s">
        <v>347</v>
      </c>
      <c r="Q80" t="s">
        <v>348</v>
      </c>
      <c r="R80" t="s">
        <v>212</v>
      </c>
      <c r="S80" s="6">
        <v>523.88386958798503</v>
      </c>
      <c r="T80" s="6">
        <v>383.38805573385901</v>
      </c>
      <c r="U80" s="6">
        <v>76.126747837826898</v>
      </c>
    </row>
    <row r="81" spans="1:21" x14ac:dyDescent="0.2">
      <c r="A81" s="15" t="s">
        <v>10694</v>
      </c>
      <c r="B81" s="2" t="s">
        <v>10695</v>
      </c>
      <c r="C81" s="3">
        <v>54414</v>
      </c>
      <c r="D81" s="4">
        <v>118151</v>
      </c>
      <c r="E81">
        <f t="shared" si="3"/>
        <v>260523.36613016401</v>
      </c>
      <c r="F81">
        <f t="shared" si="4"/>
        <v>6429068514</v>
      </c>
      <c r="G81" s="22">
        <f t="shared" si="5"/>
        <v>14176118444.606745</v>
      </c>
      <c r="P81" t="s">
        <v>349</v>
      </c>
      <c r="Q81" t="s">
        <v>350</v>
      </c>
      <c r="R81" t="s">
        <v>212</v>
      </c>
      <c r="S81" s="6">
        <v>525.17325593822704</v>
      </c>
      <c r="T81" s="6">
        <v>395</v>
      </c>
      <c r="U81" s="6">
        <v>92.870418658867294</v>
      </c>
    </row>
    <row r="82" spans="1:21" x14ac:dyDescent="0.2">
      <c r="A82" s="15" t="s">
        <v>10692</v>
      </c>
      <c r="B82" s="2" t="s">
        <v>10693</v>
      </c>
      <c r="C82" s="3">
        <v>93288</v>
      </c>
      <c r="D82" s="4">
        <v>69434</v>
      </c>
      <c r="E82">
        <f t="shared" si="3"/>
        <v>255995.666871058</v>
      </c>
      <c r="F82">
        <f t="shared" si="4"/>
        <v>6477358992</v>
      </c>
      <c r="G82" s="22">
        <f t="shared" si="5"/>
        <v>23881323771.067257</v>
      </c>
      <c r="P82" t="s">
        <v>351</v>
      </c>
      <c r="Q82" t="s">
        <v>352</v>
      </c>
      <c r="R82" t="s">
        <v>212</v>
      </c>
      <c r="S82" s="6">
        <v>526.76146426692696</v>
      </c>
      <c r="T82" s="6">
        <v>255.61985218642701</v>
      </c>
      <c r="U82" s="6">
        <v>116.58777292633999</v>
      </c>
    </row>
    <row r="83" spans="1:21" x14ac:dyDescent="0.2">
      <c r="A83" s="15" t="s">
        <v>10691</v>
      </c>
      <c r="B83" s="2" t="s">
        <v>4</v>
      </c>
      <c r="C83" s="3">
        <v>27450</v>
      </c>
      <c r="D83" s="4">
        <v>195906</v>
      </c>
      <c r="E83">
        <f t="shared" si="3"/>
        <v>246194.33989250599</v>
      </c>
      <c r="F83">
        <f t="shared" si="4"/>
        <v>5377619700</v>
      </c>
      <c r="G83" s="22">
        <f t="shared" si="5"/>
        <v>6758034630.0492897</v>
      </c>
      <c r="P83" t="s">
        <v>353</v>
      </c>
      <c r="Q83" t="s">
        <v>354</v>
      </c>
      <c r="R83" t="s">
        <v>212</v>
      </c>
      <c r="S83" s="6">
        <v>526.86578801307996</v>
      </c>
      <c r="T83" s="6">
        <v>55.899056000000002</v>
      </c>
      <c r="U83" s="6">
        <v>121.30214268524099</v>
      </c>
    </row>
    <row r="84" spans="1:21" x14ac:dyDescent="0.2">
      <c r="A84" s="15" t="s">
        <v>10690</v>
      </c>
      <c r="B84" s="2" t="s">
        <v>89</v>
      </c>
      <c r="C84" s="3">
        <v>21704</v>
      </c>
      <c r="D84" s="4">
        <v>120698</v>
      </c>
      <c r="E84">
        <f t="shared" si="3"/>
        <v>244031.89356649099</v>
      </c>
      <c r="F84">
        <f t="shared" si="4"/>
        <v>2619629392</v>
      </c>
      <c r="G84" s="22">
        <f t="shared" si="5"/>
        <v>5296468217.9671202</v>
      </c>
      <c r="P84" t="s">
        <v>355</v>
      </c>
      <c r="Q84" t="s">
        <v>356</v>
      </c>
      <c r="R84" t="s">
        <v>212</v>
      </c>
      <c r="S84" s="6">
        <v>527.60455173571802</v>
      </c>
      <c r="T84" s="6">
        <v>206.699054465708</v>
      </c>
      <c r="U84" s="6">
        <v>121.62089491253499</v>
      </c>
    </row>
    <row r="85" spans="1:21" x14ac:dyDescent="0.2">
      <c r="A85" s="15" t="s">
        <v>10688</v>
      </c>
      <c r="B85" s="2" t="s">
        <v>10689</v>
      </c>
      <c r="C85" s="3">
        <v>80899</v>
      </c>
      <c r="D85" s="4">
        <v>133544</v>
      </c>
      <c r="E85">
        <f t="shared" si="3"/>
        <v>238934.06623956701</v>
      </c>
      <c r="F85">
        <f t="shared" si="4"/>
        <v>10803576056</v>
      </c>
      <c r="G85" s="22">
        <f t="shared" si="5"/>
        <v>19329527024.714733</v>
      </c>
      <c r="P85" t="s">
        <v>357</v>
      </c>
      <c r="Q85" t="s">
        <v>358</v>
      </c>
      <c r="R85" t="s">
        <v>212</v>
      </c>
      <c r="S85" s="6">
        <v>528.74970499356004</v>
      </c>
      <c r="T85" s="6">
        <v>207.409505098023</v>
      </c>
      <c r="U85" s="6">
        <v>132.53470846386099</v>
      </c>
    </row>
    <row r="86" spans="1:21" x14ac:dyDescent="0.2">
      <c r="A86" s="15" t="s">
        <v>10687</v>
      </c>
      <c r="B86" s="2" t="s">
        <v>20</v>
      </c>
      <c r="C86" s="3">
        <v>17037</v>
      </c>
      <c r="D86" s="4">
        <v>186149</v>
      </c>
      <c r="E86">
        <f t="shared" si="3"/>
        <v>231222.65633966101</v>
      </c>
      <c r="F86">
        <f t="shared" si="4"/>
        <v>3171420513</v>
      </c>
      <c r="G86" s="22">
        <f t="shared" si="5"/>
        <v>3939340396.0588045</v>
      </c>
      <c r="P86" t="s">
        <v>359</v>
      </c>
      <c r="Q86" t="s">
        <v>359</v>
      </c>
      <c r="R86" t="s">
        <v>274</v>
      </c>
      <c r="S86" s="6">
        <v>532.68924214274898</v>
      </c>
      <c r="T86" s="6">
        <v>326</v>
      </c>
      <c r="U86" s="6">
        <v>108.36523978306199</v>
      </c>
    </row>
    <row r="87" spans="1:21" x14ac:dyDescent="0.2">
      <c r="A87" s="15" t="s">
        <v>10685</v>
      </c>
      <c r="B87" s="2" t="s">
        <v>10686</v>
      </c>
      <c r="C87" s="3">
        <v>70627</v>
      </c>
      <c r="D87" s="4">
        <v>57630</v>
      </c>
      <c r="E87">
        <f t="shared" si="3"/>
        <v>230198.05039981901</v>
      </c>
      <c r="F87">
        <f t="shared" si="4"/>
        <v>4070234010</v>
      </c>
      <c r="G87" s="22">
        <f t="shared" si="5"/>
        <v>16258197705.588017</v>
      </c>
      <c r="P87" t="s">
        <v>360</v>
      </c>
      <c r="Q87" t="s">
        <v>361</v>
      </c>
      <c r="R87" t="s">
        <v>274</v>
      </c>
      <c r="S87" s="6">
        <v>533.01901582075004</v>
      </c>
      <c r="T87" s="6">
        <v>453.40709422050298</v>
      </c>
      <c r="U87" s="6">
        <v>98.602596853193901</v>
      </c>
    </row>
    <row r="88" spans="1:21" x14ac:dyDescent="0.2">
      <c r="A88" s="15" t="s">
        <v>10683</v>
      </c>
      <c r="B88" s="2" t="s">
        <v>10684</v>
      </c>
      <c r="C88" s="3">
        <v>22627</v>
      </c>
      <c r="D88" s="4">
        <v>190549</v>
      </c>
      <c r="E88">
        <f t="shared" si="3"/>
        <v>222448.76701216999</v>
      </c>
      <c r="F88">
        <f t="shared" si="4"/>
        <v>4311552223</v>
      </c>
      <c r="G88" s="22">
        <f t="shared" si="5"/>
        <v>5033348251.18437</v>
      </c>
      <c r="P88" t="s">
        <v>362</v>
      </c>
      <c r="Q88" t="s">
        <v>363</v>
      </c>
      <c r="R88" t="s">
        <v>212</v>
      </c>
      <c r="S88" s="6">
        <v>535.51261491923003</v>
      </c>
      <c r="T88" s="6">
        <v>241.66802875489699</v>
      </c>
      <c r="U88" s="6">
        <v>104.489889738736</v>
      </c>
    </row>
    <row r="89" spans="1:21" x14ac:dyDescent="0.2">
      <c r="A89" s="15" t="s">
        <v>10682</v>
      </c>
      <c r="B89" s="2" t="s">
        <v>98</v>
      </c>
      <c r="C89" s="3">
        <v>28112</v>
      </c>
      <c r="D89" s="4">
        <v>72670</v>
      </c>
      <c r="E89">
        <f t="shared" si="3"/>
        <v>219900.02439716001</v>
      </c>
      <c r="F89">
        <f t="shared" si="4"/>
        <v>2042899040</v>
      </c>
      <c r="G89" s="22">
        <f t="shared" si="5"/>
        <v>6181829485.8529625</v>
      </c>
      <c r="P89" t="s">
        <v>364</v>
      </c>
      <c r="Q89" t="s">
        <v>365</v>
      </c>
      <c r="R89" t="s">
        <v>212</v>
      </c>
      <c r="S89" s="6">
        <v>535.52667636285901</v>
      </c>
      <c r="T89" s="6">
        <v>273.05321774666498</v>
      </c>
      <c r="U89" s="6">
        <v>104.977729507487</v>
      </c>
    </row>
    <row r="90" spans="1:21" x14ac:dyDescent="0.2">
      <c r="A90" s="15" t="s">
        <v>10680</v>
      </c>
      <c r="B90" s="2" t="s">
        <v>10681</v>
      </c>
      <c r="C90" s="3">
        <v>17391</v>
      </c>
      <c r="D90" s="4">
        <v>140614</v>
      </c>
      <c r="E90">
        <f t="shared" si="3"/>
        <v>215293.011287798</v>
      </c>
      <c r="F90">
        <f t="shared" si="4"/>
        <v>2445418074</v>
      </c>
      <c r="G90" s="22">
        <f t="shared" si="5"/>
        <v>3744160759.3060951</v>
      </c>
      <c r="P90" t="s">
        <v>366</v>
      </c>
      <c r="Q90" t="s">
        <v>367</v>
      </c>
      <c r="R90" t="s">
        <v>212</v>
      </c>
      <c r="S90" s="6">
        <v>535.69292824710703</v>
      </c>
      <c r="T90" s="6">
        <v>197.27714527487299</v>
      </c>
      <c r="U90" s="6">
        <v>150.738628996984</v>
      </c>
    </row>
    <row r="91" spans="1:21" x14ac:dyDescent="0.2">
      <c r="A91" s="15" t="s">
        <v>10679</v>
      </c>
      <c r="B91" s="2" t="s">
        <v>75</v>
      </c>
      <c r="C91" s="3">
        <v>33717</v>
      </c>
      <c r="D91" s="4">
        <v>187934</v>
      </c>
      <c r="E91">
        <f t="shared" si="3"/>
        <v>215252.26496980601</v>
      </c>
      <c r="F91">
        <f t="shared" si="4"/>
        <v>6336570678</v>
      </c>
      <c r="G91" s="22">
        <f t="shared" si="5"/>
        <v>7257660617.986949</v>
      </c>
      <c r="P91" t="s">
        <v>368</v>
      </c>
      <c r="Q91" t="s">
        <v>369</v>
      </c>
      <c r="R91" t="s">
        <v>212</v>
      </c>
      <c r="S91" s="6">
        <v>536.33250215917303</v>
      </c>
      <c r="T91" s="6">
        <v>67.2320280870684</v>
      </c>
      <c r="U91" s="6">
        <v>158.740618101145</v>
      </c>
    </row>
    <row r="92" spans="1:21" x14ac:dyDescent="0.2">
      <c r="A92" s="15" t="s">
        <v>10677</v>
      </c>
      <c r="B92" s="2" t="s">
        <v>10678</v>
      </c>
      <c r="C92" s="3">
        <v>53942</v>
      </c>
      <c r="D92" s="4">
        <v>135465</v>
      </c>
      <c r="E92">
        <f t="shared" si="3"/>
        <v>213902.92110546</v>
      </c>
      <c r="F92">
        <f t="shared" si="4"/>
        <v>7307253030</v>
      </c>
      <c r="G92" s="22">
        <f t="shared" si="5"/>
        <v>11538351370.270723</v>
      </c>
      <c r="P92" t="s">
        <v>370</v>
      </c>
      <c r="Q92" t="s">
        <v>371</v>
      </c>
      <c r="R92" t="s">
        <v>212</v>
      </c>
      <c r="S92" s="6">
        <v>536.748910388225</v>
      </c>
      <c r="T92" s="6">
        <v>25.504205689999999</v>
      </c>
      <c r="U92" s="6">
        <v>168.841025895635</v>
      </c>
    </row>
    <row r="93" spans="1:21" x14ac:dyDescent="0.2">
      <c r="A93" s="15" t="s">
        <v>10675</v>
      </c>
      <c r="B93" s="2" t="s">
        <v>10676</v>
      </c>
      <c r="C93" s="3">
        <v>35847</v>
      </c>
      <c r="D93" s="4">
        <v>296122</v>
      </c>
      <c r="E93">
        <f t="shared" si="3"/>
        <v>209116.69343450601</v>
      </c>
      <c r="F93">
        <f t="shared" si="4"/>
        <v>10615085334</v>
      </c>
      <c r="G93" s="22">
        <f t="shared" si="5"/>
        <v>7496206109.5467367</v>
      </c>
      <c r="P93" s="7" t="s">
        <v>372</v>
      </c>
      <c r="Q93" s="7" t="s">
        <v>372</v>
      </c>
      <c r="R93" s="7" t="s">
        <v>212</v>
      </c>
      <c r="S93" s="8">
        <v>538.11172972370605</v>
      </c>
      <c r="T93" s="8">
        <v>106.96877050000001</v>
      </c>
      <c r="U93" s="8">
        <v>152.54031453734299</v>
      </c>
    </row>
    <row r="94" spans="1:21" x14ac:dyDescent="0.2">
      <c r="A94" s="15" t="s">
        <v>10673</v>
      </c>
      <c r="B94" s="2" t="s">
        <v>10674</v>
      </c>
      <c r="C94" s="3">
        <v>53543</v>
      </c>
      <c r="D94" s="4">
        <v>108380</v>
      </c>
      <c r="E94">
        <f t="shared" si="3"/>
        <v>207433.53747477301</v>
      </c>
      <c r="F94">
        <f t="shared" si="4"/>
        <v>5802990340</v>
      </c>
      <c r="G94" s="22">
        <f t="shared" si="5"/>
        <v>11106613897.011772</v>
      </c>
      <c r="P94" t="s">
        <v>373</v>
      </c>
      <c r="Q94" t="s">
        <v>374</v>
      </c>
      <c r="R94" t="s">
        <v>212</v>
      </c>
      <c r="S94" s="6">
        <v>539.614676419906</v>
      </c>
      <c r="T94" s="6">
        <v>272.16963676997602</v>
      </c>
      <c r="U94" s="6">
        <v>137.72069544321101</v>
      </c>
    </row>
    <row r="95" spans="1:21" x14ac:dyDescent="0.2">
      <c r="A95" s="15" t="s">
        <v>10672</v>
      </c>
      <c r="B95" s="2" t="s">
        <v>22</v>
      </c>
      <c r="C95" s="3">
        <v>13907</v>
      </c>
      <c r="D95" s="4">
        <v>115350</v>
      </c>
      <c r="E95">
        <f t="shared" si="3"/>
        <v>207311.44936362599</v>
      </c>
      <c r="F95">
        <f t="shared" si="4"/>
        <v>1604172450</v>
      </c>
      <c r="G95" s="22">
        <f t="shared" si="5"/>
        <v>2883080326.2999468</v>
      </c>
      <c r="P95" t="s">
        <v>375</v>
      </c>
      <c r="Q95" t="s">
        <v>375</v>
      </c>
      <c r="R95" t="s">
        <v>274</v>
      </c>
      <c r="S95" s="6">
        <v>540.26797658321402</v>
      </c>
      <c r="T95" s="6">
        <v>67.2320280870684</v>
      </c>
      <c r="U95" s="6">
        <v>158.84555315279101</v>
      </c>
    </row>
    <row r="96" spans="1:21" x14ac:dyDescent="0.2">
      <c r="A96" s="15" t="s">
        <v>10670</v>
      </c>
      <c r="B96" s="2" t="s">
        <v>10671</v>
      </c>
      <c r="C96" s="3">
        <v>70084</v>
      </c>
      <c r="D96" s="4">
        <v>1020</v>
      </c>
      <c r="E96">
        <f t="shared" si="3"/>
        <v>205059.31781261001</v>
      </c>
      <c r="F96">
        <f t="shared" si="4"/>
        <v>71485680</v>
      </c>
      <c r="G96" s="22">
        <f t="shared" si="5"/>
        <v>14371377229.57896</v>
      </c>
      <c r="P96" t="s">
        <v>376</v>
      </c>
      <c r="Q96" t="s">
        <v>377</v>
      </c>
      <c r="R96" t="s">
        <v>212</v>
      </c>
      <c r="S96" s="6">
        <v>541.00828183638396</v>
      </c>
      <c r="T96" s="6">
        <v>81.161005570846797</v>
      </c>
      <c r="U96" s="6">
        <v>135.77741616901901</v>
      </c>
    </row>
    <row r="97" spans="1:21" x14ac:dyDescent="0.2">
      <c r="A97" s="15" t="s">
        <v>10669</v>
      </c>
      <c r="B97" s="2" t="s">
        <v>59</v>
      </c>
      <c r="C97" s="3">
        <v>16722</v>
      </c>
      <c r="D97" s="4">
        <v>140037</v>
      </c>
      <c r="E97">
        <f t="shared" si="3"/>
        <v>203202.61336326</v>
      </c>
      <c r="F97">
        <f t="shared" si="4"/>
        <v>2341698714</v>
      </c>
      <c r="G97" s="22">
        <f t="shared" si="5"/>
        <v>3397954100.6604338</v>
      </c>
      <c r="P97" t="s">
        <v>378</v>
      </c>
      <c r="Q97" t="s">
        <v>379</v>
      </c>
      <c r="R97" t="s">
        <v>212</v>
      </c>
      <c r="S97" s="6">
        <v>541.57028546401</v>
      </c>
      <c r="T97" s="6">
        <v>29.212372479999999</v>
      </c>
      <c r="U97" s="6">
        <v>164.34498310639901</v>
      </c>
    </row>
    <row r="98" spans="1:21" x14ac:dyDescent="0.2">
      <c r="A98" s="15" t="s">
        <v>10668</v>
      </c>
      <c r="B98" s="2" t="s">
        <v>35</v>
      </c>
      <c r="C98" s="3">
        <v>43757</v>
      </c>
      <c r="D98" s="4">
        <v>58519</v>
      </c>
      <c r="E98">
        <f t="shared" si="3"/>
        <v>201677.51276656199</v>
      </c>
      <c r="F98">
        <f t="shared" si="4"/>
        <v>2560615883</v>
      </c>
      <c r="G98" s="22">
        <f t="shared" si="5"/>
        <v>8824802926.1264534</v>
      </c>
      <c r="P98" t="s">
        <v>380</v>
      </c>
      <c r="Q98" t="s">
        <v>381</v>
      </c>
      <c r="R98" t="s">
        <v>212</v>
      </c>
      <c r="S98" s="6">
        <v>546.84265526393006</v>
      </c>
      <c r="T98" s="6">
        <v>237.58452708528699</v>
      </c>
      <c r="U98" s="6">
        <v>120.061987679409</v>
      </c>
    </row>
    <row r="99" spans="1:21" x14ac:dyDescent="0.2">
      <c r="A99" s="15" t="s">
        <v>10666</v>
      </c>
      <c r="B99" s="2" t="s">
        <v>10667</v>
      </c>
      <c r="C99" s="3">
        <v>228689</v>
      </c>
      <c r="D99" s="4">
        <v>59449</v>
      </c>
      <c r="E99">
        <f t="shared" si="3"/>
        <v>199245.06482813301</v>
      </c>
      <c r="F99">
        <f t="shared" si="4"/>
        <v>13595332361</v>
      </c>
      <c r="G99" s="22">
        <f t="shared" si="5"/>
        <v>45565154630.480911</v>
      </c>
      <c r="P99" t="s">
        <v>382</v>
      </c>
      <c r="Q99" t="s">
        <v>383</v>
      </c>
      <c r="R99" t="s">
        <v>212</v>
      </c>
      <c r="S99" s="6">
        <v>546.96147209728099</v>
      </c>
      <c r="T99" s="6">
        <v>133.48173285137699</v>
      </c>
      <c r="U99" s="6">
        <v>148.97921693241</v>
      </c>
    </row>
    <row r="100" spans="1:21" x14ac:dyDescent="0.2">
      <c r="A100" s="15" t="s">
        <v>10664</v>
      </c>
      <c r="B100" s="2" t="s">
        <v>10665</v>
      </c>
      <c r="C100" s="3">
        <v>41689</v>
      </c>
      <c r="D100" s="4">
        <v>202799</v>
      </c>
      <c r="E100">
        <f t="shared" si="3"/>
        <v>199138.96899778</v>
      </c>
      <c r="F100">
        <f t="shared" si="4"/>
        <v>8454487511</v>
      </c>
      <c r="G100" s="22">
        <f t="shared" si="5"/>
        <v>8301904478.5484505</v>
      </c>
      <c r="P100" t="s">
        <v>384</v>
      </c>
      <c r="Q100" t="s">
        <v>385</v>
      </c>
      <c r="R100" t="s">
        <v>212</v>
      </c>
      <c r="S100" s="6">
        <v>547.44708984927604</v>
      </c>
      <c r="T100" s="6">
        <v>297.0263539</v>
      </c>
      <c r="U100" s="6">
        <v>112.447310401694</v>
      </c>
    </row>
    <row r="101" spans="1:21" x14ac:dyDescent="0.2">
      <c r="A101" s="15" t="s">
        <v>10663</v>
      </c>
      <c r="B101" s="2" t="s">
        <v>80</v>
      </c>
      <c r="C101" s="3">
        <v>11050</v>
      </c>
      <c r="D101" s="4">
        <v>316278</v>
      </c>
      <c r="E101">
        <f t="shared" si="3"/>
        <v>198223.80290301799</v>
      </c>
      <c r="F101">
        <f t="shared" si="4"/>
        <v>3494871900</v>
      </c>
      <c r="G101" s="22">
        <f t="shared" si="5"/>
        <v>2190373022.0783486</v>
      </c>
      <c r="P101" t="s">
        <v>386</v>
      </c>
      <c r="Q101" t="s">
        <v>387</v>
      </c>
      <c r="R101" t="s">
        <v>274</v>
      </c>
      <c r="S101" s="6">
        <v>548.47360288029302</v>
      </c>
      <c r="T101" s="6">
        <v>67.2320280870684</v>
      </c>
      <c r="U101" s="6">
        <v>159.05952500852101</v>
      </c>
    </row>
    <row r="102" spans="1:21" x14ac:dyDescent="0.2">
      <c r="A102" s="15" t="s">
        <v>10662</v>
      </c>
      <c r="B102" s="2" t="s">
        <v>76</v>
      </c>
      <c r="C102" s="3">
        <v>29410</v>
      </c>
      <c r="D102" s="4">
        <v>148895</v>
      </c>
      <c r="E102">
        <f t="shared" si="3"/>
        <v>197481.16393308601</v>
      </c>
      <c r="F102">
        <f t="shared" si="4"/>
        <v>4379001950</v>
      </c>
      <c r="G102" s="22">
        <f t="shared" si="5"/>
        <v>5807921031.2720594</v>
      </c>
      <c r="P102" t="s">
        <v>388</v>
      </c>
      <c r="Q102" t="s">
        <v>388</v>
      </c>
      <c r="R102" t="s">
        <v>274</v>
      </c>
      <c r="S102" s="6">
        <v>548.82308734752496</v>
      </c>
      <c r="T102" s="6">
        <v>276.284222</v>
      </c>
      <c r="U102" s="6">
        <v>100.467971321692</v>
      </c>
    </row>
    <row r="103" spans="1:21" x14ac:dyDescent="0.2">
      <c r="A103" s="15" t="s">
        <v>10660</v>
      </c>
      <c r="B103" s="2" t="s">
        <v>10750</v>
      </c>
      <c r="C103" s="3">
        <v>27947</v>
      </c>
      <c r="D103" s="4">
        <v>147320</v>
      </c>
      <c r="E103">
        <f t="shared" si="3"/>
        <v>196153.105629695</v>
      </c>
      <c r="F103">
        <f t="shared" si="4"/>
        <v>4117152040</v>
      </c>
      <c r="G103" s="22">
        <f t="shared" si="5"/>
        <v>5481890843.0330858</v>
      </c>
      <c r="P103" t="s">
        <v>389</v>
      </c>
      <c r="Q103" t="s">
        <v>389</v>
      </c>
      <c r="R103" t="s">
        <v>274</v>
      </c>
      <c r="S103" s="6">
        <v>548.89976260799199</v>
      </c>
      <c r="T103" s="6">
        <v>126.587408508096</v>
      </c>
      <c r="U103" s="6">
        <v>158.90858810866899</v>
      </c>
    </row>
    <row r="104" spans="1:21" x14ac:dyDescent="0.2">
      <c r="A104" s="15" t="s">
        <v>10658</v>
      </c>
      <c r="B104" s="2" t="s">
        <v>10659</v>
      </c>
      <c r="C104" s="3">
        <v>49125</v>
      </c>
      <c r="D104" s="4">
        <v>91680</v>
      </c>
      <c r="E104">
        <f t="shared" si="3"/>
        <v>190726.642931151</v>
      </c>
      <c r="F104">
        <f t="shared" si="4"/>
        <v>4503780000</v>
      </c>
      <c r="G104" s="22">
        <f t="shared" si="5"/>
        <v>9369446333.9927921</v>
      </c>
      <c r="P104" t="s">
        <v>390</v>
      </c>
      <c r="Q104" t="s">
        <v>391</v>
      </c>
      <c r="R104" t="s">
        <v>212</v>
      </c>
      <c r="S104" s="6">
        <v>552.02574385418598</v>
      </c>
      <c r="T104" s="6">
        <v>335.12267675418298</v>
      </c>
      <c r="U104" s="6">
        <v>125.285276999629</v>
      </c>
    </row>
    <row r="105" spans="1:21" x14ac:dyDescent="0.2">
      <c r="A105" s="15" t="s">
        <v>10656</v>
      </c>
      <c r="B105" s="2" t="s">
        <v>10657</v>
      </c>
      <c r="C105" s="3">
        <v>17114</v>
      </c>
      <c r="D105" s="4">
        <v>231173</v>
      </c>
      <c r="E105">
        <f t="shared" si="3"/>
        <v>188937.495660646</v>
      </c>
      <c r="F105">
        <f t="shared" si="4"/>
        <v>3956294722</v>
      </c>
      <c r="G105" s="22">
        <f t="shared" si="5"/>
        <v>3233476300.7362957</v>
      </c>
      <c r="P105" t="s">
        <v>392</v>
      </c>
      <c r="Q105" t="s">
        <v>393</v>
      </c>
      <c r="R105" t="s">
        <v>212</v>
      </c>
      <c r="S105" s="6">
        <v>552.57005008795397</v>
      </c>
      <c r="T105" s="6">
        <v>281.086448363773</v>
      </c>
      <c r="U105" s="6">
        <v>102.66979717904699</v>
      </c>
    </row>
    <row r="106" spans="1:21" x14ac:dyDescent="0.2">
      <c r="A106" s="15" t="s">
        <v>10655</v>
      </c>
      <c r="B106" s="2" t="s">
        <v>181</v>
      </c>
      <c r="C106" s="3">
        <v>11135</v>
      </c>
      <c r="D106" s="4">
        <v>4510</v>
      </c>
      <c r="E106">
        <f t="shared" si="3"/>
        <v>186070.05658901701</v>
      </c>
      <c r="F106">
        <f t="shared" si="4"/>
        <v>50218850</v>
      </c>
      <c r="G106" s="22">
        <f t="shared" si="5"/>
        <v>2071890080.1187043</v>
      </c>
      <c r="P106" t="s">
        <v>394</v>
      </c>
      <c r="Q106" t="s">
        <v>395</v>
      </c>
      <c r="R106" t="s">
        <v>212</v>
      </c>
      <c r="S106" s="6">
        <v>553.63898764844998</v>
      </c>
      <c r="T106" s="6">
        <v>208.92517173307499</v>
      </c>
      <c r="U106" s="6">
        <v>143.26576021606701</v>
      </c>
    </row>
    <row r="107" spans="1:21" x14ac:dyDescent="0.2">
      <c r="A107" s="15" t="s">
        <v>10654</v>
      </c>
      <c r="B107" s="2" t="s">
        <v>39</v>
      </c>
      <c r="C107" s="3">
        <v>27638</v>
      </c>
      <c r="D107" s="4">
        <v>73752</v>
      </c>
      <c r="E107">
        <f t="shared" si="3"/>
        <v>183554.51600004299</v>
      </c>
      <c r="F107">
        <f t="shared" si="4"/>
        <v>2038357776</v>
      </c>
      <c r="G107" s="22">
        <f t="shared" si="5"/>
        <v>5073079713.2091885</v>
      </c>
      <c r="P107" t="s">
        <v>396</v>
      </c>
      <c r="Q107" t="s">
        <v>397</v>
      </c>
      <c r="R107" t="s">
        <v>212</v>
      </c>
      <c r="S107" s="6">
        <v>561.17182691783</v>
      </c>
      <c r="T107" s="6">
        <v>180.22350222283799</v>
      </c>
      <c r="U107" s="6">
        <v>143.72491191364099</v>
      </c>
    </row>
    <row r="108" spans="1:21" x14ac:dyDescent="0.2">
      <c r="A108" s="15" t="s">
        <v>10652</v>
      </c>
      <c r="B108" s="2" t="s">
        <v>10653</v>
      </c>
      <c r="C108" s="3">
        <v>206945</v>
      </c>
      <c r="D108" s="4">
        <v>10700</v>
      </c>
      <c r="E108">
        <f t="shared" si="3"/>
        <v>183326.16084563101</v>
      </c>
      <c r="F108">
        <f t="shared" si="4"/>
        <v>2214311500</v>
      </c>
      <c r="G108" s="22">
        <f t="shared" si="5"/>
        <v>37938432356.199112</v>
      </c>
      <c r="P108" t="s">
        <v>398</v>
      </c>
      <c r="Q108" t="s">
        <v>399</v>
      </c>
      <c r="R108" t="s">
        <v>212</v>
      </c>
      <c r="S108" s="6">
        <v>565.13553529779006</v>
      </c>
      <c r="T108" s="6">
        <v>50.7701763033619</v>
      </c>
      <c r="U108" s="6">
        <v>161.30455033397499</v>
      </c>
    </row>
    <row r="109" spans="1:21" x14ac:dyDescent="0.2">
      <c r="A109" s="15" t="s">
        <v>10651</v>
      </c>
      <c r="B109" s="2" t="s">
        <v>82</v>
      </c>
      <c r="C109" s="3">
        <v>13447</v>
      </c>
      <c r="D109" s="4">
        <v>243361</v>
      </c>
      <c r="E109">
        <f t="shared" si="3"/>
        <v>182165.647054528</v>
      </c>
      <c r="F109">
        <f t="shared" si="4"/>
        <v>3272475367</v>
      </c>
      <c r="G109" s="22">
        <f t="shared" si="5"/>
        <v>2449581455.9422379</v>
      </c>
      <c r="P109" t="s">
        <v>400</v>
      </c>
      <c r="Q109" t="s">
        <v>400</v>
      </c>
      <c r="R109" t="s">
        <v>212</v>
      </c>
      <c r="S109" s="6">
        <v>565.41375780033502</v>
      </c>
      <c r="T109" s="6">
        <v>488.694073657312</v>
      </c>
      <c r="U109" s="6">
        <v>73.754135982595301</v>
      </c>
    </row>
    <row r="110" spans="1:21" x14ac:dyDescent="0.2">
      <c r="A110" s="15" t="s">
        <v>10650</v>
      </c>
      <c r="B110" s="2" t="s">
        <v>7</v>
      </c>
      <c r="C110" s="3">
        <v>25038</v>
      </c>
      <c r="D110" s="4">
        <v>645103</v>
      </c>
      <c r="E110">
        <f t="shared" si="3"/>
        <v>175817.75510679599</v>
      </c>
      <c r="F110">
        <f t="shared" si="4"/>
        <v>16152088914</v>
      </c>
      <c r="G110" s="22">
        <f t="shared" si="5"/>
        <v>4402124952.3639584</v>
      </c>
      <c r="P110" t="s">
        <v>401</v>
      </c>
      <c r="Q110" t="s">
        <v>402</v>
      </c>
      <c r="R110" t="s">
        <v>212</v>
      </c>
      <c r="S110" s="6">
        <v>566.39581100190696</v>
      </c>
      <c r="T110" s="6">
        <v>202.18063669749299</v>
      </c>
      <c r="U110" s="6">
        <v>151.77501459381</v>
      </c>
    </row>
    <row r="111" spans="1:21" x14ac:dyDescent="0.2">
      <c r="A111" s="15" t="s">
        <v>10648</v>
      </c>
      <c r="B111" s="2" t="s">
        <v>10649</v>
      </c>
      <c r="C111" s="3">
        <v>21590</v>
      </c>
      <c r="D111" s="4">
        <v>434099</v>
      </c>
      <c r="E111">
        <f t="shared" si="3"/>
        <v>175784.67842369599</v>
      </c>
      <c r="F111">
        <f t="shared" si="4"/>
        <v>9372197410</v>
      </c>
      <c r="G111" s="22">
        <f t="shared" si="5"/>
        <v>3795191207.1675963</v>
      </c>
      <c r="P111" t="s">
        <v>403</v>
      </c>
      <c r="Q111" t="s">
        <v>403</v>
      </c>
      <c r="R111" t="s">
        <v>274</v>
      </c>
      <c r="S111" s="6">
        <v>569.35680976761205</v>
      </c>
      <c r="T111" s="6">
        <v>357.68534908332998</v>
      </c>
      <c r="U111" s="6">
        <v>118.79629752759099</v>
      </c>
    </row>
    <row r="112" spans="1:21" x14ac:dyDescent="0.2">
      <c r="A112" s="15" t="s">
        <v>10646</v>
      </c>
      <c r="B112" s="2" t="s">
        <v>10647</v>
      </c>
      <c r="C112" s="3">
        <v>39566</v>
      </c>
      <c r="D112" s="4">
        <v>173770</v>
      </c>
      <c r="E112">
        <f t="shared" si="3"/>
        <v>174436.79057344</v>
      </c>
      <c r="F112">
        <f t="shared" si="4"/>
        <v>6875383820</v>
      </c>
      <c r="G112" s="22">
        <f t="shared" si="5"/>
        <v>6901766055.8287268</v>
      </c>
      <c r="P112" t="s">
        <v>404</v>
      </c>
      <c r="Q112" t="s">
        <v>404</v>
      </c>
      <c r="R112" t="s">
        <v>274</v>
      </c>
      <c r="S112" s="6">
        <v>570.18723915210899</v>
      </c>
      <c r="T112" s="6">
        <v>337</v>
      </c>
      <c r="U112" s="6">
        <v>121.057459320443</v>
      </c>
    </row>
    <row r="113" spans="1:21" x14ac:dyDescent="0.2">
      <c r="A113" s="15" t="s">
        <v>10645</v>
      </c>
      <c r="B113" s="2" t="s">
        <v>62</v>
      </c>
      <c r="C113" s="3">
        <v>12953</v>
      </c>
      <c r="D113" s="4">
        <v>172022</v>
      </c>
      <c r="E113">
        <f t="shared" si="3"/>
        <v>171878.48947311199</v>
      </c>
      <c r="F113">
        <f t="shared" si="4"/>
        <v>2228200966</v>
      </c>
      <c r="G113" s="22">
        <f t="shared" si="5"/>
        <v>2226342074.1452193</v>
      </c>
      <c r="P113" t="s">
        <v>405</v>
      </c>
      <c r="Q113" t="s">
        <v>405</v>
      </c>
      <c r="R113" t="s">
        <v>274</v>
      </c>
      <c r="S113" s="6">
        <v>570.40331228308901</v>
      </c>
      <c r="T113" s="6">
        <v>339</v>
      </c>
      <c r="U113" s="6">
        <v>125.118982553443</v>
      </c>
    </row>
    <row r="114" spans="1:21" x14ac:dyDescent="0.2">
      <c r="A114" s="15" t="s">
        <v>10644</v>
      </c>
      <c r="B114" s="2" t="s">
        <v>67</v>
      </c>
      <c r="C114" s="3">
        <v>11124</v>
      </c>
      <c r="D114" s="4">
        <v>205040</v>
      </c>
      <c r="E114">
        <f t="shared" si="3"/>
        <v>171291.251853628</v>
      </c>
      <c r="F114">
        <f t="shared" si="4"/>
        <v>2280864960</v>
      </c>
      <c r="G114" s="22">
        <f t="shared" si="5"/>
        <v>1905443885.6197579</v>
      </c>
      <c r="P114" t="s">
        <v>406</v>
      </c>
      <c r="Q114" t="s">
        <v>407</v>
      </c>
      <c r="R114" t="s">
        <v>212</v>
      </c>
      <c r="S114" s="6">
        <v>572.634361714134</v>
      </c>
      <c r="T114" s="6">
        <v>355.29105592621897</v>
      </c>
      <c r="U114" s="6">
        <v>96.794208211331394</v>
      </c>
    </row>
    <row r="115" spans="1:21" x14ac:dyDescent="0.2">
      <c r="A115" s="15" t="s">
        <v>10643</v>
      </c>
      <c r="B115" s="2" t="s">
        <v>17</v>
      </c>
      <c r="C115" s="3">
        <v>16002</v>
      </c>
      <c r="D115" s="4">
        <v>358382</v>
      </c>
      <c r="E115">
        <f t="shared" si="3"/>
        <v>168663.41189816801</v>
      </c>
      <c r="F115">
        <f t="shared" si="4"/>
        <v>5734828764</v>
      </c>
      <c r="G115" s="22">
        <f t="shared" si="5"/>
        <v>2698951917.1944842</v>
      </c>
      <c r="P115" t="s">
        <v>408</v>
      </c>
      <c r="Q115" t="s">
        <v>409</v>
      </c>
      <c r="R115" t="s">
        <v>212</v>
      </c>
      <c r="S115" s="6">
        <v>574.119137251094</v>
      </c>
      <c r="T115" s="6">
        <v>260.5</v>
      </c>
      <c r="U115" s="6">
        <v>109.753844010346</v>
      </c>
    </row>
    <row r="116" spans="1:21" x14ac:dyDescent="0.2">
      <c r="A116" s="15" t="s">
        <v>10642</v>
      </c>
      <c r="B116" s="2" t="s">
        <v>99</v>
      </c>
      <c r="C116" s="3">
        <v>17037</v>
      </c>
      <c r="D116" s="4">
        <v>94144</v>
      </c>
      <c r="E116">
        <f t="shared" si="3"/>
        <v>166852.38285256599</v>
      </c>
      <c r="F116">
        <f t="shared" si="4"/>
        <v>1603931328</v>
      </c>
      <c r="G116" s="22">
        <f t="shared" si="5"/>
        <v>2842664046.6591668</v>
      </c>
      <c r="P116" t="s">
        <v>410</v>
      </c>
      <c r="Q116" t="s">
        <v>411</v>
      </c>
      <c r="R116" t="s">
        <v>212</v>
      </c>
      <c r="S116" s="6">
        <v>578.74672053445101</v>
      </c>
      <c r="T116" s="6">
        <v>67.2320280870684</v>
      </c>
      <c r="U116" s="6">
        <v>159.79666543197499</v>
      </c>
    </row>
    <row r="117" spans="1:21" x14ac:dyDescent="0.2">
      <c r="A117" s="15" t="s">
        <v>10641</v>
      </c>
      <c r="B117" s="2" t="s">
        <v>87</v>
      </c>
      <c r="C117" s="3">
        <v>15505</v>
      </c>
      <c r="D117" s="4">
        <v>187703</v>
      </c>
      <c r="E117">
        <f t="shared" si="3"/>
        <v>166651.66878986699</v>
      </c>
      <c r="F117">
        <f t="shared" si="4"/>
        <v>2910335015</v>
      </c>
      <c r="G117" s="22">
        <f t="shared" si="5"/>
        <v>2583934124.5868878</v>
      </c>
      <c r="P117" t="s">
        <v>412</v>
      </c>
      <c r="Q117" t="s">
        <v>413</v>
      </c>
      <c r="R117" t="s">
        <v>212</v>
      </c>
      <c r="S117" s="6">
        <v>579.81638171320697</v>
      </c>
      <c r="T117" s="6">
        <v>347.04086368758999</v>
      </c>
      <c r="U117" s="6">
        <v>92.858425040270205</v>
      </c>
    </row>
    <row r="118" spans="1:21" x14ac:dyDescent="0.2">
      <c r="A118" s="15" t="s">
        <v>10640</v>
      </c>
      <c r="B118" s="2" t="s">
        <v>19</v>
      </c>
      <c r="C118" s="3">
        <v>15788</v>
      </c>
      <c r="D118" s="4">
        <v>133858</v>
      </c>
      <c r="E118">
        <f t="shared" si="3"/>
        <v>166245.833576067</v>
      </c>
      <c r="F118">
        <f t="shared" si="4"/>
        <v>2113350104</v>
      </c>
      <c r="G118" s="22">
        <f t="shared" si="5"/>
        <v>2624689220.4989457</v>
      </c>
      <c r="P118" t="s">
        <v>414</v>
      </c>
      <c r="Q118" t="s">
        <v>415</v>
      </c>
      <c r="R118" t="s">
        <v>212</v>
      </c>
      <c r="S118" s="6">
        <v>581.16706924578898</v>
      </c>
      <c r="T118" s="6">
        <v>429.50277723716499</v>
      </c>
      <c r="U118" s="6">
        <v>100.202948818821</v>
      </c>
    </row>
    <row r="119" spans="1:21" x14ac:dyDescent="0.2">
      <c r="A119" s="15" t="s">
        <v>10638</v>
      </c>
      <c r="B119" s="2" t="s">
        <v>10639</v>
      </c>
      <c r="C119" s="3">
        <v>81406</v>
      </c>
      <c r="D119" s="4">
        <v>249401</v>
      </c>
      <c r="E119">
        <f t="shared" si="3"/>
        <v>165642.46115226299</v>
      </c>
      <c r="F119">
        <f t="shared" si="4"/>
        <v>20302737806</v>
      </c>
      <c r="G119" s="22">
        <f t="shared" si="5"/>
        <v>13484290192.561121</v>
      </c>
      <c r="P119" t="s">
        <v>416</v>
      </c>
      <c r="Q119" t="s">
        <v>417</v>
      </c>
      <c r="R119" t="s">
        <v>212</v>
      </c>
      <c r="S119" s="6">
        <v>584.41567953754202</v>
      </c>
      <c r="T119" s="6">
        <v>175.77689939999999</v>
      </c>
      <c r="U119" s="6">
        <v>138.86863579333601</v>
      </c>
    </row>
    <row r="120" spans="1:21" x14ac:dyDescent="0.2">
      <c r="A120" s="15" t="s">
        <v>10637</v>
      </c>
      <c r="B120" s="2" t="s">
        <v>56</v>
      </c>
      <c r="C120" s="3">
        <v>15757</v>
      </c>
      <c r="D120" s="4">
        <v>69004</v>
      </c>
      <c r="E120">
        <f t="shared" si="3"/>
        <v>163992.02601454299</v>
      </c>
      <c r="F120">
        <f t="shared" si="4"/>
        <v>1087296028</v>
      </c>
      <c r="G120" s="22">
        <f t="shared" si="5"/>
        <v>2584022353.9111538</v>
      </c>
      <c r="P120" t="s">
        <v>418</v>
      </c>
      <c r="Q120" t="s">
        <v>419</v>
      </c>
      <c r="R120" t="s">
        <v>212</v>
      </c>
      <c r="S120" s="6">
        <v>586.16232652374697</v>
      </c>
      <c r="T120" s="6">
        <v>333.2180376</v>
      </c>
      <c r="U120" s="6">
        <v>118.341926898526</v>
      </c>
    </row>
    <row r="121" spans="1:21" x14ac:dyDescent="0.2">
      <c r="A121" s="15" t="s">
        <v>10636</v>
      </c>
      <c r="B121" s="2" t="s">
        <v>6</v>
      </c>
      <c r="C121" s="3">
        <v>29410</v>
      </c>
      <c r="D121" s="4">
        <v>47976</v>
      </c>
      <c r="E121">
        <f t="shared" si="3"/>
        <v>163466.006400521</v>
      </c>
      <c r="F121">
        <f t="shared" si="4"/>
        <v>1410974160</v>
      </c>
      <c r="G121" s="22">
        <f t="shared" si="5"/>
        <v>4807535248.2393227</v>
      </c>
      <c r="P121" t="s">
        <v>420</v>
      </c>
      <c r="Q121" t="s">
        <v>420</v>
      </c>
      <c r="R121" t="s">
        <v>274</v>
      </c>
      <c r="S121" s="6">
        <v>587.28340407239705</v>
      </c>
      <c r="T121" s="6">
        <v>375.14862331</v>
      </c>
      <c r="U121" s="6">
        <v>128.92023141034699</v>
      </c>
    </row>
    <row r="122" spans="1:21" x14ac:dyDescent="0.2">
      <c r="A122" s="15" t="s">
        <v>10635</v>
      </c>
      <c r="B122" s="2" t="s">
        <v>50</v>
      </c>
      <c r="C122" s="3">
        <v>21704</v>
      </c>
      <c r="D122" s="4">
        <v>115271</v>
      </c>
      <c r="E122">
        <f t="shared" si="3"/>
        <v>162112.30477347001</v>
      </c>
      <c r="F122">
        <f t="shared" si="4"/>
        <v>2501841784</v>
      </c>
      <c r="G122" s="22">
        <f t="shared" si="5"/>
        <v>3518485462.8033929</v>
      </c>
      <c r="P122" t="s">
        <v>421</v>
      </c>
      <c r="Q122" t="s">
        <v>422</v>
      </c>
      <c r="R122" t="s">
        <v>212</v>
      </c>
      <c r="S122" s="6">
        <v>588.13498721706503</v>
      </c>
      <c r="T122" s="6">
        <v>316.60153800564399</v>
      </c>
      <c r="U122" s="6">
        <v>110.963873180156</v>
      </c>
    </row>
    <row r="123" spans="1:21" x14ac:dyDescent="0.2">
      <c r="A123" s="15" t="s">
        <v>10633</v>
      </c>
      <c r="B123" s="2" t="s">
        <v>10634</v>
      </c>
      <c r="C123" s="3">
        <v>77366</v>
      </c>
      <c r="D123" s="4">
        <v>51872</v>
      </c>
      <c r="E123">
        <f t="shared" si="3"/>
        <v>161520.111816989</v>
      </c>
      <c r="F123">
        <f t="shared" si="4"/>
        <v>4013129152</v>
      </c>
      <c r="G123" s="22">
        <f t="shared" si="5"/>
        <v>12496164970.83317</v>
      </c>
      <c r="P123" t="s">
        <v>423</v>
      </c>
      <c r="Q123" t="s">
        <v>424</v>
      </c>
      <c r="R123" t="s">
        <v>212</v>
      </c>
      <c r="S123" s="6">
        <v>588.34966484324502</v>
      </c>
      <c r="T123" s="6">
        <v>63.873798115841403</v>
      </c>
      <c r="U123" s="6">
        <v>181.03427341398</v>
      </c>
    </row>
    <row r="124" spans="1:21" x14ac:dyDescent="0.2">
      <c r="A124" s="15" t="s">
        <v>10632</v>
      </c>
      <c r="B124" s="2" t="s">
        <v>27</v>
      </c>
      <c r="C124" s="3">
        <v>13505</v>
      </c>
      <c r="D124" s="4">
        <v>97095</v>
      </c>
      <c r="E124">
        <f t="shared" si="3"/>
        <v>161483.71067532399</v>
      </c>
      <c r="F124">
        <f t="shared" si="4"/>
        <v>1311267975</v>
      </c>
      <c r="G124" s="22">
        <f t="shared" si="5"/>
        <v>2180837512.6702504</v>
      </c>
      <c r="P124" t="s">
        <v>425</v>
      </c>
      <c r="Q124" t="s">
        <v>426</v>
      </c>
      <c r="R124" t="s">
        <v>212</v>
      </c>
      <c r="S124" s="6">
        <v>588.40757813080302</v>
      </c>
      <c r="T124" s="6">
        <v>529.31329771273204</v>
      </c>
      <c r="U124" s="6">
        <v>89.819641361891499</v>
      </c>
    </row>
    <row r="125" spans="1:21" x14ac:dyDescent="0.2">
      <c r="A125" s="15" t="s">
        <v>10630</v>
      </c>
      <c r="B125" s="2" t="s">
        <v>10631</v>
      </c>
      <c r="C125" s="3">
        <v>12589</v>
      </c>
      <c r="D125" s="4">
        <v>50893</v>
      </c>
      <c r="E125">
        <f t="shared" si="3"/>
        <v>160962.55900153401</v>
      </c>
      <c r="F125">
        <f t="shared" si="4"/>
        <v>640691977</v>
      </c>
      <c r="G125" s="22">
        <f t="shared" si="5"/>
        <v>2026357655.2703116</v>
      </c>
      <c r="P125" t="s">
        <v>427</v>
      </c>
      <c r="Q125" t="s">
        <v>428</v>
      </c>
      <c r="R125" t="s">
        <v>212</v>
      </c>
      <c r="S125" s="6">
        <v>589.74584718954497</v>
      </c>
      <c r="T125" s="6">
        <v>334.00090821484901</v>
      </c>
      <c r="U125" s="6">
        <v>95.048111993981806</v>
      </c>
    </row>
    <row r="126" spans="1:21" x14ac:dyDescent="0.2">
      <c r="A126" s="15" t="s">
        <v>10628</v>
      </c>
      <c r="B126" s="2" t="s">
        <v>10629</v>
      </c>
      <c r="C126" s="3">
        <v>48671</v>
      </c>
      <c r="D126" s="4">
        <v>99234</v>
      </c>
      <c r="E126">
        <f t="shared" si="3"/>
        <v>160780.62761681501</v>
      </c>
      <c r="F126">
        <f t="shared" si="4"/>
        <v>4829818014</v>
      </c>
      <c r="G126" s="22">
        <f t="shared" si="5"/>
        <v>7825353926.7380028</v>
      </c>
      <c r="P126" t="s">
        <v>429</v>
      </c>
      <c r="Q126" t="s">
        <v>430</v>
      </c>
      <c r="R126" t="s">
        <v>212</v>
      </c>
      <c r="S126" s="6">
        <v>591.27876911359101</v>
      </c>
      <c r="T126" s="6">
        <v>189</v>
      </c>
      <c r="U126" s="6">
        <v>137.643004549745</v>
      </c>
    </row>
    <row r="127" spans="1:21" x14ac:dyDescent="0.2">
      <c r="A127" s="15" t="s">
        <v>10627</v>
      </c>
      <c r="B127" s="2" t="s">
        <v>110</v>
      </c>
      <c r="C127" s="3">
        <v>17822</v>
      </c>
      <c r="D127" s="4">
        <v>57461</v>
      </c>
      <c r="E127">
        <f t="shared" si="3"/>
        <v>160387.35015319401</v>
      </c>
      <c r="F127">
        <f t="shared" si="4"/>
        <v>1024069942</v>
      </c>
      <c r="G127" s="22">
        <f t="shared" si="5"/>
        <v>2858423354.4302235</v>
      </c>
      <c r="P127" t="s">
        <v>431</v>
      </c>
      <c r="Q127" t="s">
        <v>432</v>
      </c>
      <c r="R127" t="s">
        <v>212</v>
      </c>
      <c r="S127" s="6">
        <v>591.54822867842495</v>
      </c>
      <c r="T127" s="6">
        <v>467</v>
      </c>
      <c r="U127" s="6">
        <v>112.288141785948</v>
      </c>
    </row>
    <row r="128" spans="1:21" x14ac:dyDescent="0.2">
      <c r="A128" s="15" t="s">
        <v>10625</v>
      </c>
      <c r="B128" s="2" t="s">
        <v>10626</v>
      </c>
      <c r="C128" s="3">
        <v>102171</v>
      </c>
      <c r="D128" s="4">
        <v>18798</v>
      </c>
      <c r="E128">
        <f t="shared" si="3"/>
        <v>160264.12562134399</v>
      </c>
      <c r="F128">
        <f t="shared" si="4"/>
        <v>1920610458</v>
      </c>
      <c r="G128" s="22">
        <f t="shared" si="5"/>
        <v>16374345978.858337</v>
      </c>
      <c r="P128" t="s">
        <v>433</v>
      </c>
      <c r="Q128" t="s">
        <v>434</v>
      </c>
      <c r="R128" t="s">
        <v>212</v>
      </c>
      <c r="S128" s="6">
        <v>592.47761342008903</v>
      </c>
      <c r="T128" s="6">
        <v>425</v>
      </c>
      <c r="U128" s="6">
        <v>115.457245440612</v>
      </c>
    </row>
    <row r="129" spans="1:21" x14ac:dyDescent="0.2">
      <c r="A129" s="15" t="s">
        <v>10624</v>
      </c>
      <c r="B129" s="2" t="s">
        <v>104</v>
      </c>
      <c r="C129" s="3">
        <v>17216</v>
      </c>
      <c r="D129" s="4">
        <v>77960</v>
      </c>
      <c r="E129">
        <f t="shared" si="3"/>
        <v>159431.26502223901</v>
      </c>
      <c r="F129">
        <f t="shared" si="4"/>
        <v>1342159360</v>
      </c>
      <c r="G129" s="22">
        <f t="shared" si="5"/>
        <v>2744768658.6228666</v>
      </c>
      <c r="P129" t="s">
        <v>435</v>
      </c>
      <c r="Q129" t="s">
        <v>436</v>
      </c>
      <c r="R129" t="s">
        <v>212</v>
      </c>
      <c r="S129" s="6">
        <v>593.58629563186901</v>
      </c>
      <c r="T129" s="6">
        <v>363.50319685482299</v>
      </c>
      <c r="U129" s="6">
        <v>88.149726169920299</v>
      </c>
    </row>
    <row r="130" spans="1:21" x14ac:dyDescent="0.2">
      <c r="A130" s="15" t="s">
        <v>10623</v>
      </c>
      <c r="B130" s="2" t="s">
        <v>41</v>
      </c>
      <c r="C130" s="3">
        <v>21569</v>
      </c>
      <c r="D130" s="4">
        <v>71786</v>
      </c>
      <c r="E130">
        <f t="shared" ref="E130:E193" si="6">VLOOKUP(A130,data19,4,FALSE)</f>
        <v>156899.707773156</v>
      </c>
      <c r="F130">
        <f t="shared" si="4"/>
        <v>1548352234</v>
      </c>
      <c r="G130" s="22">
        <f t="shared" si="5"/>
        <v>3384169796.9592018</v>
      </c>
      <c r="P130" t="s">
        <v>437</v>
      </c>
      <c r="Q130" t="s">
        <v>438</v>
      </c>
      <c r="R130" t="s">
        <v>212</v>
      </c>
      <c r="S130" s="6">
        <v>599.50854649837299</v>
      </c>
      <c r="T130" s="6">
        <v>200.05979959999999</v>
      </c>
      <c r="U130" s="6">
        <v>99.886021425357299</v>
      </c>
    </row>
    <row r="131" spans="1:21" x14ac:dyDescent="0.2">
      <c r="A131" s="15" t="s">
        <v>10622</v>
      </c>
      <c r="B131" s="2" t="s">
        <v>79</v>
      </c>
      <c r="C131" s="3">
        <v>10908</v>
      </c>
      <c r="D131" s="4">
        <v>331494</v>
      </c>
      <c r="E131">
        <f t="shared" si="6"/>
        <v>155143.055945995</v>
      </c>
      <c r="F131">
        <f t="shared" ref="F131:F194" si="7">C131*D131</f>
        <v>3615936552</v>
      </c>
      <c r="G131" s="22">
        <f t="shared" ref="G131:G194" si="8">E131*C131</f>
        <v>1692300454.2589135</v>
      </c>
      <c r="P131" t="s">
        <v>439</v>
      </c>
      <c r="Q131" t="s">
        <v>440</v>
      </c>
      <c r="R131" t="s">
        <v>212</v>
      </c>
      <c r="S131" s="6">
        <v>601.31252467150898</v>
      </c>
      <c r="T131" s="6">
        <v>239.572588931117</v>
      </c>
      <c r="U131" s="6">
        <v>145.27716513225801</v>
      </c>
    </row>
    <row r="132" spans="1:21" x14ac:dyDescent="0.2">
      <c r="A132" s="15" t="s">
        <v>10621</v>
      </c>
      <c r="B132" s="2" t="s">
        <v>49</v>
      </c>
      <c r="C132" s="3">
        <v>20563</v>
      </c>
      <c r="D132" s="5">
        <v>155914</v>
      </c>
      <c r="E132">
        <f t="shared" si="6"/>
        <v>153875.39114332001</v>
      </c>
      <c r="F132">
        <f t="shared" si="7"/>
        <v>3206059582</v>
      </c>
      <c r="G132" s="22">
        <f t="shared" si="8"/>
        <v>3164139668.0800896</v>
      </c>
      <c r="P132" t="s">
        <v>441</v>
      </c>
      <c r="Q132" t="s">
        <v>441</v>
      </c>
      <c r="R132" t="s">
        <v>274</v>
      </c>
      <c r="S132" s="6">
        <v>601.72271777079197</v>
      </c>
      <c r="T132" s="6">
        <v>214.767384261909</v>
      </c>
      <c r="U132" s="6">
        <v>111.25423985734</v>
      </c>
    </row>
    <row r="133" spans="1:21" x14ac:dyDescent="0.2">
      <c r="A133" s="15" t="s">
        <v>10620</v>
      </c>
      <c r="B133" s="2" t="s">
        <v>64</v>
      </c>
      <c r="C133" s="3">
        <v>12154</v>
      </c>
      <c r="D133" s="4">
        <v>90216</v>
      </c>
      <c r="E133">
        <f t="shared" si="6"/>
        <v>152322.424302948</v>
      </c>
      <c r="F133">
        <f t="shared" si="7"/>
        <v>1096485264</v>
      </c>
      <c r="G133" s="22">
        <f t="shared" si="8"/>
        <v>1851326744.97803</v>
      </c>
      <c r="P133" t="s">
        <v>442</v>
      </c>
      <c r="Q133" t="s">
        <v>443</v>
      </c>
      <c r="R133" t="s">
        <v>212</v>
      </c>
      <c r="S133" s="6">
        <v>603.09435363524904</v>
      </c>
      <c r="T133" s="6">
        <v>329.56803127651102</v>
      </c>
      <c r="U133" s="6">
        <v>100.41484775399999</v>
      </c>
    </row>
    <row r="134" spans="1:21" x14ac:dyDescent="0.2">
      <c r="A134" s="15" t="s">
        <v>10619</v>
      </c>
      <c r="B134" s="2" t="s">
        <v>101</v>
      </c>
      <c r="C134" s="3">
        <v>28812</v>
      </c>
      <c r="D134" s="4">
        <v>49480</v>
      </c>
      <c r="E134">
        <f t="shared" si="6"/>
        <v>150746.617420025</v>
      </c>
      <c r="F134">
        <f t="shared" si="7"/>
        <v>1425617760</v>
      </c>
      <c r="G134" s="22">
        <f t="shared" si="8"/>
        <v>4343311541.1057606</v>
      </c>
      <c r="P134" t="s">
        <v>444</v>
      </c>
      <c r="Q134" t="s">
        <v>445</v>
      </c>
      <c r="R134" t="s">
        <v>212</v>
      </c>
      <c r="S134" s="6">
        <v>604.02442991696296</v>
      </c>
      <c r="T134" s="6">
        <v>531.05790909999996</v>
      </c>
      <c r="U134" s="6">
        <v>85.023085628710206</v>
      </c>
    </row>
    <row r="135" spans="1:21" x14ac:dyDescent="0.2">
      <c r="A135" s="15" t="s">
        <v>10618</v>
      </c>
      <c r="B135" s="2" t="s">
        <v>36</v>
      </c>
      <c r="C135" s="3">
        <v>39092</v>
      </c>
      <c r="D135" s="4">
        <v>244233</v>
      </c>
      <c r="E135">
        <f t="shared" si="6"/>
        <v>150463.48423663201</v>
      </c>
      <c r="F135">
        <f t="shared" si="7"/>
        <v>9547556436</v>
      </c>
      <c r="G135" s="22">
        <f t="shared" si="8"/>
        <v>5881918525.7784185</v>
      </c>
      <c r="P135" t="s">
        <v>446</v>
      </c>
      <c r="Q135" t="s">
        <v>447</v>
      </c>
      <c r="R135" t="s">
        <v>212</v>
      </c>
      <c r="S135" s="6">
        <v>604.32181563030099</v>
      </c>
      <c r="T135" s="6">
        <v>271</v>
      </c>
      <c r="U135" s="6">
        <v>117.359359468997</v>
      </c>
    </row>
    <row r="136" spans="1:21" x14ac:dyDescent="0.2">
      <c r="A136" s="15" t="s">
        <v>10617</v>
      </c>
      <c r="B136" s="2" t="s">
        <v>42</v>
      </c>
      <c r="C136" s="3">
        <v>25361</v>
      </c>
      <c r="D136" s="4">
        <v>228109</v>
      </c>
      <c r="E136">
        <f t="shared" si="6"/>
        <v>150291.054211654</v>
      </c>
      <c r="F136">
        <f t="shared" si="7"/>
        <v>5785072349</v>
      </c>
      <c r="G136" s="22">
        <f t="shared" si="8"/>
        <v>3811531425.8617573</v>
      </c>
      <c r="P136" t="s">
        <v>448</v>
      </c>
      <c r="Q136" t="s">
        <v>449</v>
      </c>
      <c r="R136" t="s">
        <v>212</v>
      </c>
      <c r="S136" s="6">
        <v>604.75824665862604</v>
      </c>
      <c r="T136" s="6">
        <v>529.80950279453998</v>
      </c>
      <c r="U136" s="6">
        <v>94.752371673898296</v>
      </c>
    </row>
    <row r="137" spans="1:21" x14ac:dyDescent="0.2">
      <c r="A137" s="15" t="s">
        <v>10615</v>
      </c>
      <c r="B137" s="2" t="s">
        <v>10616</v>
      </c>
      <c r="C137" s="3">
        <v>85368</v>
      </c>
      <c r="D137" s="4">
        <v>44011</v>
      </c>
      <c r="E137">
        <f t="shared" si="6"/>
        <v>147244.85586839801</v>
      </c>
      <c r="F137">
        <f t="shared" si="7"/>
        <v>3757131048</v>
      </c>
      <c r="G137" s="22">
        <f t="shared" si="8"/>
        <v>12569998855.773401</v>
      </c>
      <c r="P137" t="s">
        <v>450</v>
      </c>
      <c r="Q137" t="s">
        <v>451</v>
      </c>
      <c r="R137" t="s">
        <v>212</v>
      </c>
      <c r="S137" s="6">
        <v>605.08445618710903</v>
      </c>
      <c r="T137" s="6">
        <v>86.530425260000001</v>
      </c>
      <c r="U137" s="6">
        <v>147.770528340439</v>
      </c>
    </row>
    <row r="138" spans="1:21" x14ac:dyDescent="0.2">
      <c r="A138" s="15" t="s">
        <v>10614</v>
      </c>
      <c r="B138" s="2" t="s">
        <v>14</v>
      </c>
      <c r="C138" s="3">
        <v>15472</v>
      </c>
      <c r="D138" s="4">
        <v>127890</v>
      </c>
      <c r="E138">
        <f t="shared" si="6"/>
        <v>146218.70493155101</v>
      </c>
      <c r="F138">
        <f t="shared" si="7"/>
        <v>1978714080</v>
      </c>
      <c r="G138" s="22">
        <f t="shared" si="8"/>
        <v>2262295802.7009573</v>
      </c>
      <c r="P138" t="s">
        <v>452</v>
      </c>
      <c r="Q138" t="s">
        <v>453</v>
      </c>
      <c r="R138" t="s">
        <v>212</v>
      </c>
      <c r="S138" s="6">
        <v>605.42102327927296</v>
      </c>
      <c r="T138" s="6">
        <v>448.52997983752601</v>
      </c>
      <c r="U138" s="6">
        <v>89.538029473762293</v>
      </c>
    </row>
    <row r="139" spans="1:21" x14ac:dyDescent="0.2">
      <c r="A139" s="15" t="s">
        <v>10613</v>
      </c>
      <c r="B139" s="2" t="s">
        <v>108</v>
      </c>
      <c r="C139" s="3">
        <v>17749</v>
      </c>
      <c r="D139" s="4">
        <v>61339</v>
      </c>
      <c r="E139">
        <f t="shared" si="6"/>
        <v>141731.56039643</v>
      </c>
      <c r="F139">
        <f t="shared" si="7"/>
        <v>1088705911</v>
      </c>
      <c r="G139" s="22">
        <f t="shared" si="8"/>
        <v>2515593465.4762359</v>
      </c>
      <c r="P139" t="s">
        <v>454</v>
      </c>
      <c r="Q139" t="s">
        <v>455</v>
      </c>
      <c r="R139" t="s">
        <v>212</v>
      </c>
      <c r="S139" s="6">
        <v>605.53065467573197</v>
      </c>
      <c r="T139" s="6">
        <v>536.36416998886898</v>
      </c>
      <c r="U139" s="6">
        <v>76.467407867197807</v>
      </c>
    </row>
    <row r="140" spans="1:21" x14ac:dyDescent="0.2">
      <c r="A140" s="15" t="s">
        <v>10612</v>
      </c>
      <c r="B140" s="2" t="s">
        <v>8</v>
      </c>
      <c r="C140" s="3">
        <v>26996</v>
      </c>
      <c r="D140" s="4">
        <v>88862</v>
      </c>
      <c r="E140">
        <f t="shared" si="6"/>
        <v>141448.37435469101</v>
      </c>
      <c r="F140">
        <f t="shared" si="7"/>
        <v>2398918552</v>
      </c>
      <c r="G140" s="22">
        <f t="shared" si="8"/>
        <v>3818540314.0792384</v>
      </c>
      <c r="P140" t="s">
        <v>456</v>
      </c>
      <c r="Q140" t="s">
        <v>457</v>
      </c>
      <c r="R140" t="s">
        <v>212</v>
      </c>
      <c r="S140" s="6">
        <v>606.15424378846501</v>
      </c>
      <c r="T140" s="6">
        <v>12.804426319999999</v>
      </c>
      <c r="U140" s="6">
        <v>171.15478330368299</v>
      </c>
    </row>
    <row r="141" spans="1:21" x14ac:dyDescent="0.2">
      <c r="A141" s="15" t="s">
        <v>10610</v>
      </c>
      <c r="B141" s="2" t="s">
        <v>10749</v>
      </c>
      <c r="C141" s="3">
        <v>118636</v>
      </c>
      <c r="D141" s="4">
        <v>79216</v>
      </c>
      <c r="E141">
        <f t="shared" si="6"/>
        <v>141227.345709644</v>
      </c>
      <c r="F141">
        <f t="shared" si="7"/>
        <v>9397869376</v>
      </c>
      <c r="G141" s="22">
        <f t="shared" si="8"/>
        <v>16754647385.609325</v>
      </c>
      <c r="P141" t="s">
        <v>458</v>
      </c>
      <c r="Q141" t="s">
        <v>459</v>
      </c>
      <c r="R141" t="s">
        <v>212</v>
      </c>
      <c r="S141" s="6">
        <v>606.96315853274098</v>
      </c>
      <c r="T141" s="6">
        <v>133.48173285137699</v>
      </c>
      <c r="U141" s="6">
        <v>113.34519416977599</v>
      </c>
    </row>
    <row r="142" spans="1:21" x14ac:dyDescent="0.2">
      <c r="A142" s="15" t="s">
        <v>10609</v>
      </c>
      <c r="B142" s="2" t="s">
        <v>58</v>
      </c>
      <c r="C142" s="3">
        <v>15531</v>
      </c>
      <c r="D142" s="4">
        <v>6056</v>
      </c>
      <c r="E142">
        <f t="shared" si="6"/>
        <v>139648.94488985301</v>
      </c>
      <c r="F142">
        <f t="shared" si="7"/>
        <v>94055736</v>
      </c>
      <c r="G142" s="22">
        <f t="shared" si="8"/>
        <v>2168887763.0843072</v>
      </c>
      <c r="P142" t="s">
        <v>460</v>
      </c>
      <c r="Q142" t="s">
        <v>460</v>
      </c>
      <c r="R142" t="s">
        <v>212</v>
      </c>
      <c r="S142" s="6">
        <v>607.61409119167001</v>
      </c>
      <c r="T142" s="6">
        <v>495.057283896868</v>
      </c>
      <c r="U142" s="6">
        <v>101.12112069491501</v>
      </c>
    </row>
    <row r="143" spans="1:21" x14ac:dyDescent="0.2">
      <c r="A143" s="15" t="s">
        <v>10608</v>
      </c>
      <c r="B143" s="2" t="s">
        <v>78</v>
      </c>
      <c r="C143" s="3">
        <v>24486</v>
      </c>
      <c r="D143" s="4">
        <v>162499</v>
      </c>
      <c r="E143">
        <f t="shared" si="6"/>
        <v>139334.195882581</v>
      </c>
      <c r="F143">
        <f t="shared" si="7"/>
        <v>3978950514</v>
      </c>
      <c r="G143" s="22">
        <f t="shared" si="8"/>
        <v>3411737120.3808784</v>
      </c>
      <c r="P143" t="s">
        <v>461</v>
      </c>
      <c r="Q143" t="s">
        <v>461</v>
      </c>
      <c r="R143" t="s">
        <v>212</v>
      </c>
      <c r="S143" s="6">
        <v>613.26115414742901</v>
      </c>
      <c r="T143" s="6">
        <v>272.882795494216</v>
      </c>
      <c r="U143" s="6">
        <v>113.513598928129</v>
      </c>
    </row>
    <row r="144" spans="1:21" x14ac:dyDescent="0.2">
      <c r="A144" s="15" t="s">
        <v>10607</v>
      </c>
      <c r="B144" s="2" t="s">
        <v>40</v>
      </c>
      <c r="C144" s="3">
        <v>28125</v>
      </c>
      <c r="D144" s="4">
        <v>210396</v>
      </c>
      <c r="E144">
        <f t="shared" si="6"/>
        <v>136547.228107203</v>
      </c>
      <c r="F144">
        <f t="shared" si="7"/>
        <v>5917387500</v>
      </c>
      <c r="G144" s="22">
        <f t="shared" si="8"/>
        <v>3840390790.5150843</v>
      </c>
      <c r="P144" t="s">
        <v>462</v>
      </c>
      <c r="Q144" t="s">
        <v>463</v>
      </c>
      <c r="R144" t="s">
        <v>212</v>
      </c>
      <c r="S144" s="6">
        <v>616.19181167679801</v>
      </c>
      <c r="T144" s="6">
        <v>86.814439950339207</v>
      </c>
      <c r="U144" s="6">
        <v>120.48364537977299</v>
      </c>
    </row>
    <row r="145" spans="1:21" x14ac:dyDescent="0.2">
      <c r="A145" s="15" t="s">
        <v>10605</v>
      </c>
      <c r="B145" s="2" t="s">
        <v>10606</v>
      </c>
      <c r="C145" s="3">
        <v>107969</v>
      </c>
      <c r="D145" s="4">
        <v>71970</v>
      </c>
      <c r="E145">
        <f t="shared" si="6"/>
        <v>134365.45365347501</v>
      </c>
      <c r="F145">
        <f t="shared" si="7"/>
        <v>7770528930</v>
      </c>
      <c r="G145" s="22">
        <f t="shared" si="8"/>
        <v>14507303665.512043</v>
      </c>
      <c r="P145" t="s">
        <v>464</v>
      </c>
      <c r="Q145" t="s">
        <v>464</v>
      </c>
      <c r="R145" t="s">
        <v>274</v>
      </c>
      <c r="S145" s="6">
        <v>619.644394530554</v>
      </c>
      <c r="T145" s="6">
        <v>784</v>
      </c>
      <c r="U145" s="6">
        <v>75.327875280229904</v>
      </c>
    </row>
    <row r="146" spans="1:21" x14ac:dyDescent="0.2">
      <c r="A146" s="15" t="s">
        <v>10604</v>
      </c>
      <c r="B146" s="2" t="s">
        <v>5</v>
      </c>
      <c r="C146" s="3">
        <v>26503</v>
      </c>
      <c r="D146" s="4">
        <v>148332</v>
      </c>
      <c r="E146">
        <f t="shared" si="6"/>
        <v>134188.691482614</v>
      </c>
      <c r="F146">
        <f t="shared" si="7"/>
        <v>3931242996</v>
      </c>
      <c r="G146" s="22">
        <f t="shared" si="8"/>
        <v>3556402890.363719</v>
      </c>
      <c r="P146" t="s">
        <v>465</v>
      </c>
      <c r="Q146" t="s">
        <v>466</v>
      </c>
      <c r="R146" t="s">
        <v>212</v>
      </c>
      <c r="S146" s="6">
        <v>619.65956390011297</v>
      </c>
      <c r="T146" s="6">
        <v>225.945174730351</v>
      </c>
      <c r="U146" s="6">
        <v>97.517357317419794</v>
      </c>
    </row>
    <row r="147" spans="1:21" x14ac:dyDescent="0.2">
      <c r="A147" s="15" t="s">
        <v>10603</v>
      </c>
      <c r="B147" s="2" t="s">
        <v>184</v>
      </c>
      <c r="C147" s="3">
        <v>15891</v>
      </c>
      <c r="D147" s="4">
        <v>2892</v>
      </c>
      <c r="E147">
        <f t="shared" si="6"/>
        <v>131372.16050021301</v>
      </c>
      <c r="F147">
        <f t="shared" si="7"/>
        <v>45956772</v>
      </c>
      <c r="G147" s="22">
        <f t="shared" si="8"/>
        <v>2087635002.5088849</v>
      </c>
      <c r="P147" t="s">
        <v>467</v>
      </c>
      <c r="Q147" t="s">
        <v>467</v>
      </c>
      <c r="R147" t="s">
        <v>274</v>
      </c>
      <c r="S147" s="6">
        <v>623</v>
      </c>
      <c r="T147" s="6">
        <v>623</v>
      </c>
      <c r="U147" s="6"/>
    </row>
    <row r="148" spans="1:21" x14ac:dyDescent="0.2">
      <c r="A148" s="15" t="s">
        <v>10602</v>
      </c>
      <c r="B148" s="2" t="s">
        <v>118</v>
      </c>
      <c r="C148" s="3">
        <v>15803</v>
      </c>
      <c r="D148" s="4">
        <v>44252</v>
      </c>
      <c r="E148">
        <f t="shared" si="6"/>
        <v>131356.48793418999</v>
      </c>
      <c r="F148">
        <f t="shared" si="7"/>
        <v>699314356</v>
      </c>
      <c r="G148" s="22">
        <f t="shared" si="8"/>
        <v>2075826578.8240044</v>
      </c>
      <c r="P148" t="s">
        <v>468</v>
      </c>
      <c r="Q148" t="s">
        <v>469</v>
      </c>
      <c r="R148" t="s">
        <v>212</v>
      </c>
      <c r="S148" s="6">
        <v>623.46610047435797</v>
      </c>
      <c r="T148" s="6">
        <v>50.208546310352297</v>
      </c>
      <c r="U148" s="6">
        <v>134.04677143114699</v>
      </c>
    </row>
    <row r="149" spans="1:21" x14ac:dyDescent="0.2">
      <c r="A149" s="15" t="s">
        <v>10600</v>
      </c>
      <c r="B149" s="2" t="s">
        <v>10601</v>
      </c>
      <c r="C149" s="3">
        <v>64593</v>
      </c>
      <c r="D149" s="4">
        <v>49158</v>
      </c>
      <c r="E149">
        <f t="shared" si="6"/>
        <v>129332.779626934</v>
      </c>
      <c r="F149">
        <f t="shared" si="7"/>
        <v>3175262694</v>
      </c>
      <c r="G149" s="22">
        <f t="shared" si="8"/>
        <v>8353992234.4425478</v>
      </c>
      <c r="P149" t="s">
        <v>470</v>
      </c>
      <c r="Q149" t="s">
        <v>471</v>
      </c>
      <c r="R149" t="s">
        <v>212</v>
      </c>
      <c r="S149" s="6">
        <v>624.221096924932</v>
      </c>
      <c r="T149" s="6">
        <v>369.27222592183301</v>
      </c>
      <c r="U149" s="6">
        <v>92.194716039928693</v>
      </c>
    </row>
    <row r="150" spans="1:21" x14ac:dyDescent="0.2">
      <c r="A150" s="15" t="s">
        <v>10599</v>
      </c>
      <c r="B150" s="2" t="s">
        <v>92</v>
      </c>
      <c r="C150" s="3">
        <v>10746</v>
      </c>
      <c r="D150" s="4">
        <v>228658</v>
      </c>
      <c r="E150">
        <f t="shared" si="6"/>
        <v>127978.243174491</v>
      </c>
      <c r="F150">
        <f t="shared" si="7"/>
        <v>2457158868</v>
      </c>
      <c r="G150" s="22">
        <f t="shared" si="8"/>
        <v>1375254201.1530802</v>
      </c>
      <c r="P150" t="s">
        <v>472</v>
      </c>
      <c r="Q150" t="s">
        <v>473</v>
      </c>
      <c r="R150" t="s">
        <v>212</v>
      </c>
      <c r="S150" s="6">
        <v>624.87425118571696</v>
      </c>
      <c r="T150" s="6">
        <v>195</v>
      </c>
      <c r="U150" s="6">
        <v>144.17044295614599</v>
      </c>
    </row>
    <row r="151" spans="1:21" x14ac:dyDescent="0.2">
      <c r="A151" s="15" t="s">
        <v>10598</v>
      </c>
      <c r="B151" s="2" t="s">
        <v>97</v>
      </c>
      <c r="C151" s="3">
        <v>19750</v>
      </c>
      <c r="D151" s="4">
        <v>103744</v>
      </c>
      <c r="E151">
        <f t="shared" si="6"/>
        <v>127818.818847794</v>
      </c>
      <c r="F151">
        <f t="shared" si="7"/>
        <v>2048944000</v>
      </c>
      <c r="G151" s="22">
        <f t="shared" si="8"/>
        <v>2524421672.2439313</v>
      </c>
      <c r="P151" t="s">
        <v>474</v>
      </c>
      <c r="Q151" t="s">
        <v>475</v>
      </c>
      <c r="R151" t="s">
        <v>212</v>
      </c>
      <c r="S151" s="6">
        <v>626.20495178340798</v>
      </c>
      <c r="T151" s="6">
        <v>561.82062776305895</v>
      </c>
      <c r="U151" s="6">
        <v>101.17879077356601</v>
      </c>
    </row>
    <row r="152" spans="1:21" x14ac:dyDescent="0.2">
      <c r="A152" s="15" t="s">
        <v>10597</v>
      </c>
      <c r="B152" s="2" t="s">
        <v>63</v>
      </c>
      <c r="C152" s="3">
        <v>14771</v>
      </c>
      <c r="D152" s="4">
        <v>63816</v>
      </c>
      <c r="E152">
        <f t="shared" si="6"/>
        <v>127282.430356381</v>
      </c>
      <c r="F152">
        <f t="shared" si="7"/>
        <v>942626136</v>
      </c>
      <c r="G152" s="22">
        <f t="shared" si="8"/>
        <v>1880088778.7941036</v>
      </c>
      <c r="P152" t="s">
        <v>476</v>
      </c>
      <c r="Q152" t="s">
        <v>476</v>
      </c>
      <c r="R152" t="s">
        <v>274</v>
      </c>
      <c r="S152" s="6">
        <v>628.38544299616206</v>
      </c>
      <c r="T152" s="6">
        <v>205.98975960995301</v>
      </c>
      <c r="U152" s="6">
        <v>111.93607239328099</v>
      </c>
    </row>
    <row r="153" spans="1:21" x14ac:dyDescent="0.2">
      <c r="A153" s="15" t="s">
        <v>10596</v>
      </c>
      <c r="B153" s="2" t="s">
        <v>90</v>
      </c>
      <c r="C153" s="3">
        <v>22249</v>
      </c>
      <c r="D153" s="4">
        <v>113811</v>
      </c>
      <c r="E153">
        <f t="shared" si="6"/>
        <v>126803.014964733</v>
      </c>
      <c r="F153">
        <f t="shared" si="7"/>
        <v>2532180939</v>
      </c>
      <c r="G153" s="22">
        <f t="shared" si="8"/>
        <v>2821240279.9503446</v>
      </c>
      <c r="P153" t="s">
        <v>477</v>
      </c>
      <c r="Q153" t="s">
        <v>478</v>
      </c>
      <c r="R153" t="s">
        <v>212</v>
      </c>
      <c r="S153" s="6">
        <v>628.65604179608101</v>
      </c>
      <c r="T153" s="6">
        <v>326.59481926622499</v>
      </c>
      <c r="U153" s="6">
        <v>102.14014776159</v>
      </c>
    </row>
    <row r="154" spans="1:21" x14ac:dyDescent="0.2">
      <c r="A154" s="15" t="s">
        <v>10594</v>
      </c>
      <c r="B154" s="2" t="s">
        <v>10595</v>
      </c>
      <c r="C154" s="3">
        <v>64344</v>
      </c>
      <c r="D154" s="4">
        <v>100115</v>
      </c>
      <c r="E154">
        <f t="shared" si="6"/>
        <v>125724.056766111</v>
      </c>
      <c r="F154">
        <f t="shared" si="7"/>
        <v>6441799560</v>
      </c>
      <c r="G154" s="22">
        <f t="shared" si="8"/>
        <v>8089588708.5586462</v>
      </c>
      <c r="P154" t="s">
        <v>479</v>
      </c>
      <c r="Q154" t="s">
        <v>480</v>
      </c>
      <c r="R154" t="s">
        <v>212</v>
      </c>
      <c r="S154" s="6">
        <v>630.25853404999202</v>
      </c>
      <c r="T154" s="6">
        <v>396</v>
      </c>
      <c r="U154" s="6">
        <v>120.12954817859899</v>
      </c>
    </row>
    <row r="155" spans="1:21" x14ac:dyDescent="0.2">
      <c r="A155" s="15" t="s">
        <v>10593</v>
      </c>
      <c r="B155" s="2" t="s">
        <v>70</v>
      </c>
      <c r="C155" s="3">
        <v>6342</v>
      </c>
      <c r="D155" s="4">
        <v>340584</v>
      </c>
      <c r="E155">
        <f t="shared" si="6"/>
        <v>124105.479769575</v>
      </c>
      <c r="F155">
        <f t="shared" si="7"/>
        <v>2159983728</v>
      </c>
      <c r="G155" s="22">
        <f t="shared" si="8"/>
        <v>787076952.69864464</v>
      </c>
      <c r="P155" t="s">
        <v>481</v>
      </c>
      <c r="Q155" t="s">
        <v>482</v>
      </c>
      <c r="R155" t="s">
        <v>212</v>
      </c>
      <c r="S155" s="6">
        <v>632.40435575443803</v>
      </c>
      <c r="T155" s="6">
        <v>313.49815989495499</v>
      </c>
      <c r="U155" s="6">
        <v>119.76446772576701</v>
      </c>
    </row>
    <row r="156" spans="1:21" x14ac:dyDescent="0.2">
      <c r="A156" s="15" t="s">
        <v>10591</v>
      </c>
      <c r="B156" s="2" t="s">
        <v>10592</v>
      </c>
      <c r="C156" s="3">
        <v>73805</v>
      </c>
      <c r="D156" s="4">
        <v>80759</v>
      </c>
      <c r="E156">
        <f t="shared" si="6"/>
        <v>123157.061574003</v>
      </c>
      <c r="F156">
        <f t="shared" si="7"/>
        <v>5960417995</v>
      </c>
      <c r="G156" s="22">
        <f t="shared" si="8"/>
        <v>9089606929.4692917</v>
      </c>
      <c r="P156" t="s">
        <v>483</v>
      </c>
      <c r="Q156" t="s">
        <v>484</v>
      </c>
      <c r="R156" t="s">
        <v>212</v>
      </c>
      <c r="S156" s="6">
        <v>633.70173050424899</v>
      </c>
      <c r="T156" s="6">
        <v>299.84869213683902</v>
      </c>
      <c r="U156" s="6">
        <v>113.23545380395301</v>
      </c>
    </row>
    <row r="157" spans="1:21" x14ac:dyDescent="0.2">
      <c r="A157" s="15" t="s">
        <v>10590</v>
      </c>
      <c r="B157" s="2" t="s">
        <v>88</v>
      </c>
      <c r="C157" s="3">
        <v>15329</v>
      </c>
      <c r="D157" s="4">
        <v>177104</v>
      </c>
      <c r="E157">
        <f t="shared" si="6"/>
        <v>122596.029730878</v>
      </c>
      <c r="F157">
        <f t="shared" si="7"/>
        <v>2714827216</v>
      </c>
      <c r="G157" s="22">
        <f t="shared" si="8"/>
        <v>1879274539.7446289</v>
      </c>
      <c r="P157" t="s">
        <v>485</v>
      </c>
      <c r="Q157" t="s">
        <v>486</v>
      </c>
      <c r="R157" t="s">
        <v>212</v>
      </c>
      <c r="S157" s="6">
        <v>633.78724338932705</v>
      </c>
      <c r="T157" s="6">
        <v>38.194947139999996</v>
      </c>
      <c r="U157" s="6">
        <v>167.947212114302</v>
      </c>
    </row>
    <row r="158" spans="1:21" x14ac:dyDescent="0.2">
      <c r="A158" s="15" t="s">
        <v>10588</v>
      </c>
      <c r="B158" s="2" t="s">
        <v>10589</v>
      </c>
      <c r="C158" s="3">
        <v>13057</v>
      </c>
      <c r="D158" s="4">
        <v>132761</v>
      </c>
      <c r="E158">
        <f t="shared" si="6"/>
        <v>122381.983841259</v>
      </c>
      <c r="F158">
        <f t="shared" si="7"/>
        <v>1733460377</v>
      </c>
      <c r="G158" s="22">
        <f t="shared" si="8"/>
        <v>1597941563.0153189</v>
      </c>
      <c r="P158" t="s">
        <v>487</v>
      </c>
      <c r="Q158" t="s">
        <v>488</v>
      </c>
      <c r="R158" t="s">
        <v>212</v>
      </c>
      <c r="S158" s="6">
        <v>634.41559616523296</v>
      </c>
      <c r="T158" s="6">
        <v>184.40693375651301</v>
      </c>
      <c r="U158" s="6">
        <v>131.206707998805</v>
      </c>
    </row>
    <row r="159" spans="1:21" x14ac:dyDescent="0.2">
      <c r="A159" s="15" t="s">
        <v>10587</v>
      </c>
      <c r="B159" s="2" t="s">
        <v>81</v>
      </c>
      <c r="C159" s="3">
        <v>27408</v>
      </c>
      <c r="D159" s="4">
        <v>126479</v>
      </c>
      <c r="E159">
        <f t="shared" si="6"/>
        <v>121505.220174432</v>
      </c>
      <c r="F159">
        <f t="shared" si="7"/>
        <v>3466536432</v>
      </c>
      <c r="G159" s="22">
        <f t="shared" si="8"/>
        <v>3330215074.5408325</v>
      </c>
      <c r="P159" t="s">
        <v>489</v>
      </c>
      <c r="Q159" t="s">
        <v>489</v>
      </c>
      <c r="R159" t="s">
        <v>274</v>
      </c>
      <c r="S159" s="6">
        <v>635.682931635606</v>
      </c>
      <c r="T159" s="6">
        <v>635.682931635606</v>
      </c>
      <c r="U159" s="6">
        <v>121.58780509565899</v>
      </c>
    </row>
    <row r="160" spans="1:21" x14ac:dyDescent="0.2">
      <c r="A160" s="15" t="s">
        <v>10586</v>
      </c>
      <c r="B160" s="2" t="s">
        <v>15</v>
      </c>
      <c r="C160" s="3">
        <v>17029</v>
      </c>
      <c r="D160" s="4">
        <v>145306</v>
      </c>
      <c r="E160">
        <f t="shared" si="6"/>
        <v>119566.341159148</v>
      </c>
      <c r="F160">
        <f t="shared" si="7"/>
        <v>2474415874</v>
      </c>
      <c r="G160" s="22">
        <f t="shared" si="8"/>
        <v>2036095223.5991313</v>
      </c>
      <c r="P160" t="s">
        <v>490</v>
      </c>
      <c r="Q160" t="s">
        <v>491</v>
      </c>
      <c r="R160" t="s">
        <v>212</v>
      </c>
      <c r="S160" s="6">
        <v>637.17418331216095</v>
      </c>
      <c r="T160" s="6">
        <v>547.80888628864795</v>
      </c>
      <c r="U160" s="6">
        <v>84.2795854075123</v>
      </c>
    </row>
    <row r="161" spans="1:21" x14ac:dyDescent="0.2">
      <c r="A161" s="15" t="s">
        <v>10585</v>
      </c>
      <c r="B161" s="2" t="s">
        <v>124</v>
      </c>
      <c r="C161" s="3">
        <v>26996</v>
      </c>
      <c r="D161" s="4">
        <v>17947</v>
      </c>
      <c r="E161">
        <f t="shared" si="6"/>
        <v>114563.10631139101</v>
      </c>
      <c r="F161">
        <f t="shared" si="7"/>
        <v>484497212</v>
      </c>
      <c r="G161" s="22">
        <f t="shared" si="8"/>
        <v>3092745617.9823117</v>
      </c>
      <c r="P161" t="s">
        <v>492</v>
      </c>
      <c r="Q161" t="s">
        <v>493</v>
      </c>
      <c r="R161" t="s">
        <v>212</v>
      </c>
      <c r="S161" s="6">
        <v>637.79656931354998</v>
      </c>
      <c r="T161" s="6">
        <v>414</v>
      </c>
      <c r="U161" s="6">
        <v>119.62466568354201</v>
      </c>
    </row>
    <row r="162" spans="1:21" x14ac:dyDescent="0.2">
      <c r="A162" s="15" t="s">
        <v>10584</v>
      </c>
      <c r="B162" s="2" t="s">
        <v>93</v>
      </c>
      <c r="C162" s="3">
        <v>14626</v>
      </c>
      <c r="D162" s="4">
        <v>160319</v>
      </c>
      <c r="E162">
        <f t="shared" si="6"/>
        <v>114095.28561170099</v>
      </c>
      <c r="F162">
        <f t="shared" si="7"/>
        <v>2344825694</v>
      </c>
      <c r="G162" s="22">
        <f t="shared" si="8"/>
        <v>1668757647.3567388</v>
      </c>
      <c r="P162" t="s">
        <v>494</v>
      </c>
      <c r="Q162" t="s">
        <v>495</v>
      </c>
      <c r="R162" t="s">
        <v>212</v>
      </c>
      <c r="S162" s="6">
        <v>638.81607489962096</v>
      </c>
      <c r="T162" s="6">
        <v>455.77557380000002</v>
      </c>
      <c r="U162" s="6">
        <v>101.33778736386</v>
      </c>
    </row>
    <row r="163" spans="1:21" x14ac:dyDescent="0.2">
      <c r="A163" s="15" t="s">
        <v>10583</v>
      </c>
      <c r="B163" s="2" t="s">
        <v>16</v>
      </c>
      <c r="C163" s="3">
        <v>14537</v>
      </c>
      <c r="D163" s="4">
        <v>91161</v>
      </c>
      <c r="E163">
        <f t="shared" si="6"/>
        <v>114073.99369270699</v>
      </c>
      <c r="F163">
        <f t="shared" si="7"/>
        <v>1325207457</v>
      </c>
      <c r="G163" s="22">
        <f t="shared" si="8"/>
        <v>1658293646.3108816</v>
      </c>
      <c r="P163" t="s">
        <v>496</v>
      </c>
      <c r="Q163" t="s">
        <v>497</v>
      </c>
      <c r="R163" t="s">
        <v>212</v>
      </c>
      <c r="S163" s="6">
        <v>638.82580022118998</v>
      </c>
      <c r="T163" s="6">
        <v>538</v>
      </c>
      <c r="U163" s="6">
        <v>94.982310192048402</v>
      </c>
    </row>
    <row r="164" spans="1:21" x14ac:dyDescent="0.2">
      <c r="A164" s="15" t="s">
        <v>10582</v>
      </c>
      <c r="B164" s="2" t="s">
        <v>106</v>
      </c>
      <c r="C164" s="3">
        <v>17822</v>
      </c>
      <c r="D164" s="4">
        <v>64501</v>
      </c>
      <c r="E164">
        <f t="shared" si="6"/>
        <v>113648.74890511901</v>
      </c>
      <c r="F164">
        <f t="shared" si="7"/>
        <v>1149536822</v>
      </c>
      <c r="G164" s="22">
        <f t="shared" si="8"/>
        <v>2025448002.987031</v>
      </c>
      <c r="P164" t="s">
        <v>498</v>
      </c>
      <c r="Q164" t="s">
        <v>499</v>
      </c>
      <c r="R164" t="s">
        <v>212</v>
      </c>
      <c r="S164" s="6">
        <v>638.96584222273304</v>
      </c>
      <c r="T164" s="6">
        <v>198.650651445942</v>
      </c>
      <c r="U164" s="6">
        <v>105.728514811848</v>
      </c>
    </row>
    <row r="165" spans="1:21" x14ac:dyDescent="0.2">
      <c r="A165" s="15" t="s">
        <v>10581</v>
      </c>
      <c r="B165" s="2" t="s">
        <v>52</v>
      </c>
      <c r="C165" s="3">
        <v>18242</v>
      </c>
      <c r="D165" s="4">
        <v>59047</v>
      </c>
      <c r="E165">
        <f t="shared" si="6"/>
        <v>112404.73174009701</v>
      </c>
      <c r="F165">
        <f t="shared" si="7"/>
        <v>1077135374</v>
      </c>
      <c r="G165" s="22">
        <f t="shared" si="8"/>
        <v>2050487116.4028497</v>
      </c>
      <c r="P165" t="s">
        <v>500</v>
      </c>
      <c r="Q165" t="s">
        <v>501</v>
      </c>
      <c r="R165" t="s">
        <v>212</v>
      </c>
      <c r="S165" s="6">
        <v>643.906843086903</v>
      </c>
      <c r="T165" s="6">
        <v>361.71580307933198</v>
      </c>
      <c r="U165" s="6">
        <v>105.072240970493</v>
      </c>
    </row>
    <row r="166" spans="1:21" x14ac:dyDescent="0.2">
      <c r="A166" s="15" t="s">
        <v>10579</v>
      </c>
      <c r="B166" s="2" t="s">
        <v>10580</v>
      </c>
      <c r="C166" s="3">
        <v>15901</v>
      </c>
      <c r="D166" s="4">
        <v>113340</v>
      </c>
      <c r="E166">
        <f t="shared" si="6"/>
        <v>111553.468154143</v>
      </c>
      <c r="F166">
        <f t="shared" si="7"/>
        <v>1802219340</v>
      </c>
      <c r="G166" s="22">
        <f t="shared" si="8"/>
        <v>1773811697.1190279</v>
      </c>
      <c r="P166" t="s">
        <v>502</v>
      </c>
      <c r="Q166" t="s">
        <v>503</v>
      </c>
      <c r="R166" t="s">
        <v>212</v>
      </c>
      <c r="S166" s="6">
        <v>645.89920029781501</v>
      </c>
      <c r="T166" s="6">
        <v>281</v>
      </c>
      <c r="U166" s="6">
        <v>126.683129503206</v>
      </c>
    </row>
    <row r="167" spans="1:21" x14ac:dyDescent="0.2">
      <c r="A167" s="15" t="s">
        <v>10577</v>
      </c>
      <c r="B167" s="2" t="s">
        <v>10578</v>
      </c>
      <c r="C167" s="3">
        <v>56021</v>
      </c>
      <c r="D167" s="4">
        <v>36809</v>
      </c>
      <c r="E167">
        <f t="shared" si="6"/>
        <v>110492.837763662</v>
      </c>
      <c r="F167">
        <f t="shared" si="7"/>
        <v>2062076989</v>
      </c>
      <c r="G167" s="22">
        <f t="shared" si="8"/>
        <v>6189919264.3581085</v>
      </c>
      <c r="P167" t="s">
        <v>504</v>
      </c>
      <c r="Q167" t="s">
        <v>505</v>
      </c>
      <c r="R167" t="s">
        <v>212</v>
      </c>
      <c r="S167" s="6">
        <v>647.048791577727</v>
      </c>
      <c r="T167" s="6">
        <v>366.61876822709098</v>
      </c>
      <c r="U167" s="6">
        <v>106.13646242727199</v>
      </c>
    </row>
    <row r="168" spans="1:21" x14ac:dyDescent="0.2">
      <c r="A168" s="15" t="s">
        <v>10575</v>
      </c>
      <c r="B168" s="2" t="s">
        <v>10576</v>
      </c>
      <c r="C168" s="3">
        <v>32299</v>
      </c>
      <c r="D168" s="4">
        <v>55884</v>
      </c>
      <c r="E168">
        <f t="shared" si="6"/>
        <v>110394.721056073</v>
      </c>
      <c r="F168">
        <f t="shared" si="7"/>
        <v>1804997316</v>
      </c>
      <c r="G168" s="22">
        <f t="shared" si="8"/>
        <v>3565639095.3901019</v>
      </c>
      <c r="P168" t="s">
        <v>506</v>
      </c>
      <c r="Q168" t="s">
        <v>507</v>
      </c>
      <c r="R168" t="s">
        <v>212</v>
      </c>
      <c r="S168" s="6">
        <v>648.29732927661996</v>
      </c>
      <c r="T168" s="6">
        <v>274.75108891768298</v>
      </c>
      <c r="U168" s="6">
        <v>103.668138894191</v>
      </c>
    </row>
    <row r="169" spans="1:21" x14ac:dyDescent="0.2">
      <c r="A169" s="15" t="s">
        <v>10574</v>
      </c>
      <c r="B169" s="2" t="s">
        <v>128</v>
      </c>
      <c r="C169" s="3">
        <v>13909</v>
      </c>
      <c r="D169" s="4">
        <v>25600</v>
      </c>
      <c r="E169">
        <f t="shared" si="6"/>
        <v>110103.20347196001</v>
      </c>
      <c r="F169">
        <f t="shared" si="7"/>
        <v>356070400</v>
      </c>
      <c r="G169" s="22">
        <f t="shared" si="8"/>
        <v>1531425457.0914917</v>
      </c>
      <c r="P169" t="s">
        <v>508</v>
      </c>
      <c r="Q169" t="s">
        <v>509</v>
      </c>
      <c r="R169" t="s">
        <v>212</v>
      </c>
      <c r="S169" s="6">
        <v>649.17888649334202</v>
      </c>
      <c r="T169" s="6">
        <v>497.611693242287</v>
      </c>
      <c r="U169" s="6">
        <v>78.146119016333401</v>
      </c>
    </row>
    <row r="170" spans="1:21" x14ac:dyDescent="0.2">
      <c r="A170" s="15" t="s">
        <v>10573</v>
      </c>
      <c r="B170" s="2" t="s">
        <v>46</v>
      </c>
      <c r="C170" s="3">
        <v>24422</v>
      </c>
      <c r="D170" s="4">
        <v>211093</v>
      </c>
      <c r="E170">
        <f t="shared" si="6"/>
        <v>109772.839614189</v>
      </c>
      <c r="F170">
        <f t="shared" si="7"/>
        <v>5155313246</v>
      </c>
      <c r="G170" s="22">
        <f t="shared" si="8"/>
        <v>2680872289.0577235</v>
      </c>
      <c r="P170" t="s">
        <v>510</v>
      </c>
      <c r="Q170" t="s">
        <v>511</v>
      </c>
      <c r="R170" t="s">
        <v>212</v>
      </c>
      <c r="S170" s="6">
        <v>649.270035348129</v>
      </c>
      <c r="T170" s="6">
        <v>312.90243590157002</v>
      </c>
      <c r="U170" s="6">
        <v>111.263599083694</v>
      </c>
    </row>
    <row r="171" spans="1:21" x14ac:dyDescent="0.2">
      <c r="A171" s="15" t="s">
        <v>10572</v>
      </c>
      <c r="B171" s="2" t="s">
        <v>116</v>
      </c>
      <c r="C171" s="3">
        <v>9760</v>
      </c>
      <c r="D171" s="4">
        <v>75975</v>
      </c>
      <c r="E171">
        <f t="shared" si="6"/>
        <v>109586.497044512</v>
      </c>
      <c r="F171">
        <f t="shared" si="7"/>
        <v>741516000</v>
      </c>
      <c r="G171" s="22">
        <f t="shared" si="8"/>
        <v>1069564211.1544371</v>
      </c>
      <c r="P171" t="s">
        <v>512</v>
      </c>
      <c r="Q171" t="s">
        <v>513</v>
      </c>
      <c r="R171" t="s">
        <v>212</v>
      </c>
      <c r="S171" s="6">
        <v>649.459237889723</v>
      </c>
      <c r="T171" s="6">
        <v>485.50871710000001</v>
      </c>
      <c r="U171" s="6">
        <v>91.391672073693499</v>
      </c>
    </row>
    <row r="172" spans="1:21" x14ac:dyDescent="0.2">
      <c r="A172" s="15" t="s">
        <v>10571</v>
      </c>
      <c r="B172" s="2" t="s">
        <v>66</v>
      </c>
      <c r="C172" s="3">
        <v>13909</v>
      </c>
      <c r="D172" s="4">
        <v>33099</v>
      </c>
      <c r="E172">
        <f t="shared" si="6"/>
        <v>108478.27726385499</v>
      </c>
      <c r="F172">
        <f t="shared" si="7"/>
        <v>460373991</v>
      </c>
      <c r="G172" s="22">
        <f t="shared" si="8"/>
        <v>1508824358.4629591</v>
      </c>
      <c r="P172" t="s">
        <v>514</v>
      </c>
      <c r="Q172" t="s">
        <v>515</v>
      </c>
      <c r="R172" t="s">
        <v>212</v>
      </c>
      <c r="S172" s="6">
        <v>650.34331806670696</v>
      </c>
      <c r="T172" s="6">
        <v>650</v>
      </c>
      <c r="U172" s="6">
        <v>100.00343423797101</v>
      </c>
    </row>
    <row r="173" spans="1:21" x14ac:dyDescent="0.2">
      <c r="A173" s="15" t="s">
        <v>10569</v>
      </c>
      <c r="B173" s="2" t="s">
        <v>10570</v>
      </c>
      <c r="C173" s="3">
        <v>18741</v>
      </c>
      <c r="D173" s="4">
        <v>70715</v>
      </c>
      <c r="E173">
        <f t="shared" si="6"/>
        <v>107637.537697191</v>
      </c>
      <c r="F173">
        <f t="shared" si="7"/>
        <v>1325269815</v>
      </c>
      <c r="G173" s="22">
        <f t="shared" si="8"/>
        <v>2017235093.9830565</v>
      </c>
      <c r="P173" t="s">
        <v>516</v>
      </c>
      <c r="Q173" t="s">
        <v>517</v>
      </c>
      <c r="R173" t="s">
        <v>212</v>
      </c>
      <c r="S173" s="6">
        <v>653.14209440664297</v>
      </c>
      <c r="T173" s="6">
        <v>194.74227252149001</v>
      </c>
      <c r="U173" s="6">
        <v>121.21013260000601</v>
      </c>
    </row>
    <row r="174" spans="1:21" x14ac:dyDescent="0.2">
      <c r="A174" s="15" t="s">
        <v>10568</v>
      </c>
      <c r="B174" s="2" t="s">
        <v>26</v>
      </c>
      <c r="C174" s="3">
        <v>15329</v>
      </c>
      <c r="D174" s="4">
        <v>33831</v>
      </c>
      <c r="E174">
        <f t="shared" si="6"/>
        <v>107523.16575983699</v>
      </c>
      <c r="F174">
        <f t="shared" si="7"/>
        <v>518595399</v>
      </c>
      <c r="G174" s="22">
        <f t="shared" si="8"/>
        <v>1648222607.9325414</v>
      </c>
      <c r="P174" t="s">
        <v>518</v>
      </c>
      <c r="Q174" t="s">
        <v>519</v>
      </c>
      <c r="R174" t="s">
        <v>212</v>
      </c>
      <c r="S174" s="6">
        <v>653.24702460066601</v>
      </c>
      <c r="T174" s="6">
        <v>429</v>
      </c>
      <c r="U174" s="6">
        <v>119.147740278626</v>
      </c>
    </row>
    <row r="175" spans="1:21" x14ac:dyDescent="0.2">
      <c r="A175" s="15" t="s">
        <v>10566</v>
      </c>
      <c r="B175" s="2" t="s">
        <v>10567</v>
      </c>
      <c r="C175" s="3">
        <v>35750</v>
      </c>
      <c r="D175" s="4">
        <v>55410</v>
      </c>
      <c r="E175">
        <f t="shared" si="6"/>
        <v>107190.80626943</v>
      </c>
      <c r="F175">
        <f t="shared" si="7"/>
        <v>1980907500</v>
      </c>
      <c r="G175" s="22">
        <f t="shared" si="8"/>
        <v>3832071324.1321225</v>
      </c>
      <c r="P175" t="s">
        <v>520</v>
      </c>
      <c r="Q175" t="s">
        <v>521</v>
      </c>
      <c r="R175" t="s">
        <v>212</v>
      </c>
      <c r="S175" s="6">
        <v>655.76498442258503</v>
      </c>
      <c r="T175" s="6">
        <v>929</v>
      </c>
      <c r="U175" s="6">
        <v>79.894673461906805</v>
      </c>
    </row>
    <row r="176" spans="1:21" x14ac:dyDescent="0.2">
      <c r="A176" s="15" t="s">
        <v>10564</v>
      </c>
      <c r="B176" s="2" t="s">
        <v>10565</v>
      </c>
      <c r="C176" s="3">
        <v>11368</v>
      </c>
      <c r="D176" s="4">
        <v>571703</v>
      </c>
      <c r="E176">
        <f t="shared" si="6"/>
        <v>106872.013729129</v>
      </c>
      <c r="F176">
        <f t="shared" si="7"/>
        <v>6499119704</v>
      </c>
      <c r="G176" s="22">
        <f t="shared" si="8"/>
        <v>1214921052.0727384</v>
      </c>
      <c r="P176" t="s">
        <v>522</v>
      </c>
      <c r="Q176" t="s">
        <v>523</v>
      </c>
      <c r="R176" t="s">
        <v>212</v>
      </c>
      <c r="S176" s="6">
        <v>657.22681975359103</v>
      </c>
      <c r="T176" s="6">
        <v>262.15552073684802</v>
      </c>
      <c r="U176" s="6">
        <v>127.438821765749</v>
      </c>
    </row>
    <row r="177" spans="1:21" x14ac:dyDescent="0.2">
      <c r="A177" s="15" t="s">
        <v>10563</v>
      </c>
      <c r="B177" s="2" t="s">
        <v>61</v>
      </c>
      <c r="C177" s="3">
        <v>11415</v>
      </c>
      <c r="D177" s="4">
        <v>40276</v>
      </c>
      <c r="E177">
        <f t="shared" si="6"/>
        <v>105579.66755146701</v>
      </c>
      <c r="F177">
        <f t="shared" si="7"/>
        <v>459750540</v>
      </c>
      <c r="G177" s="22">
        <f t="shared" si="8"/>
        <v>1205191905.0999959</v>
      </c>
      <c r="P177" t="s">
        <v>524</v>
      </c>
      <c r="Q177" t="s">
        <v>525</v>
      </c>
      <c r="R177" t="s">
        <v>212</v>
      </c>
      <c r="S177" s="6">
        <v>657.24783060786899</v>
      </c>
      <c r="T177" s="6">
        <v>276.731017095065</v>
      </c>
      <c r="U177" s="6">
        <v>128.36612477121301</v>
      </c>
    </row>
    <row r="178" spans="1:21" x14ac:dyDescent="0.2">
      <c r="A178" s="15" t="s">
        <v>10562</v>
      </c>
      <c r="B178" s="2" t="s">
        <v>13</v>
      </c>
      <c r="C178" s="3">
        <v>17749</v>
      </c>
      <c r="D178" s="4">
        <v>624</v>
      </c>
      <c r="E178">
        <f t="shared" si="6"/>
        <v>104889.81946728899</v>
      </c>
      <c r="F178">
        <f t="shared" si="7"/>
        <v>11075376</v>
      </c>
      <c r="G178" s="22">
        <f t="shared" si="8"/>
        <v>1861689405.7249124</v>
      </c>
      <c r="P178" t="s">
        <v>526</v>
      </c>
      <c r="Q178" t="s">
        <v>527</v>
      </c>
      <c r="R178" t="s">
        <v>212</v>
      </c>
      <c r="S178" s="6">
        <v>659.42562127189797</v>
      </c>
      <c r="T178" s="6">
        <v>328.44265123055101</v>
      </c>
      <c r="U178" s="6">
        <v>110.790353759859</v>
      </c>
    </row>
    <row r="179" spans="1:21" x14ac:dyDescent="0.2">
      <c r="A179" s="15" t="s">
        <v>10560</v>
      </c>
      <c r="B179" s="2" t="s">
        <v>10561</v>
      </c>
      <c r="C179" s="3">
        <v>14252</v>
      </c>
      <c r="D179" s="5">
        <v>45896</v>
      </c>
      <c r="E179">
        <f t="shared" si="6"/>
        <v>103099.817943502</v>
      </c>
      <c r="F179">
        <f t="shared" si="7"/>
        <v>654109792</v>
      </c>
      <c r="G179" s="22">
        <f t="shared" si="8"/>
        <v>1469378605.3307905</v>
      </c>
      <c r="P179" t="s">
        <v>528</v>
      </c>
      <c r="Q179" t="s">
        <v>529</v>
      </c>
      <c r="R179" t="s">
        <v>212</v>
      </c>
      <c r="S179" s="6">
        <v>659.83954083547496</v>
      </c>
      <c r="T179" s="6">
        <v>400</v>
      </c>
      <c r="U179" s="6">
        <v>101.881815031423</v>
      </c>
    </row>
    <row r="180" spans="1:21" x14ac:dyDescent="0.2">
      <c r="A180" s="15" t="s">
        <v>10559</v>
      </c>
      <c r="B180" s="2" t="s">
        <v>85</v>
      </c>
      <c r="C180" s="3">
        <v>22298</v>
      </c>
      <c r="D180" s="4">
        <v>132654</v>
      </c>
      <c r="E180">
        <f t="shared" si="6"/>
        <v>102838.919959626</v>
      </c>
      <c r="F180">
        <f t="shared" si="7"/>
        <v>2957918892</v>
      </c>
      <c r="G180" s="22">
        <f t="shared" si="8"/>
        <v>2293102237.2597404</v>
      </c>
      <c r="P180" t="s">
        <v>530</v>
      </c>
      <c r="Q180" t="s">
        <v>531</v>
      </c>
      <c r="R180" t="s">
        <v>212</v>
      </c>
      <c r="S180" s="6">
        <v>663.80794273421805</v>
      </c>
      <c r="T180" s="6">
        <v>337</v>
      </c>
      <c r="U180" s="6">
        <v>114.61345101218799</v>
      </c>
    </row>
    <row r="181" spans="1:21" x14ac:dyDescent="0.2">
      <c r="A181" s="15" t="s">
        <v>10557</v>
      </c>
      <c r="B181" s="2" t="s">
        <v>10558</v>
      </c>
      <c r="C181" s="3">
        <v>53738</v>
      </c>
      <c r="D181" s="4">
        <v>17831</v>
      </c>
      <c r="E181">
        <f t="shared" si="6"/>
        <v>102598.806792736</v>
      </c>
      <c r="F181">
        <f t="shared" si="7"/>
        <v>958202278</v>
      </c>
      <c r="G181" s="22">
        <f t="shared" si="8"/>
        <v>5513454679.4280472</v>
      </c>
      <c r="P181" t="s">
        <v>532</v>
      </c>
      <c r="Q181" t="s">
        <v>532</v>
      </c>
      <c r="R181" t="s">
        <v>274</v>
      </c>
      <c r="S181" s="6">
        <v>664.51714155008597</v>
      </c>
      <c r="T181" s="6">
        <v>664.51714155008597</v>
      </c>
      <c r="U181" s="6">
        <v>138.53741466062701</v>
      </c>
    </row>
    <row r="182" spans="1:21" x14ac:dyDescent="0.2">
      <c r="A182" s="15" t="s">
        <v>10556</v>
      </c>
      <c r="B182" s="2" t="s">
        <v>10</v>
      </c>
      <c r="C182" s="3">
        <v>22489</v>
      </c>
      <c r="D182" s="4">
        <v>150137</v>
      </c>
      <c r="E182">
        <f t="shared" si="6"/>
        <v>102163.41659198199</v>
      </c>
      <c r="F182">
        <f t="shared" si="7"/>
        <v>3376430993</v>
      </c>
      <c r="G182" s="22">
        <f t="shared" si="8"/>
        <v>2297553075.737083</v>
      </c>
      <c r="P182" t="s">
        <v>533</v>
      </c>
      <c r="Q182" t="s">
        <v>534</v>
      </c>
      <c r="R182" t="s">
        <v>212</v>
      </c>
      <c r="S182" s="6">
        <v>664.54634890258205</v>
      </c>
      <c r="T182" s="6">
        <v>312</v>
      </c>
      <c r="U182" s="6">
        <v>133.67345913699501</v>
      </c>
    </row>
    <row r="183" spans="1:21" x14ac:dyDescent="0.2">
      <c r="A183" s="15" t="s">
        <v>10555</v>
      </c>
      <c r="B183" s="2" t="s">
        <v>117</v>
      </c>
      <c r="C183" s="3">
        <v>14235</v>
      </c>
      <c r="D183" s="4">
        <v>50374</v>
      </c>
      <c r="E183">
        <f t="shared" si="6"/>
        <v>101942.48139777999</v>
      </c>
      <c r="F183">
        <f t="shared" si="7"/>
        <v>717073890</v>
      </c>
      <c r="G183" s="22">
        <f t="shared" si="8"/>
        <v>1451151222.6973982</v>
      </c>
      <c r="P183" t="s">
        <v>535</v>
      </c>
      <c r="Q183" t="s">
        <v>536</v>
      </c>
      <c r="R183" t="s">
        <v>212</v>
      </c>
      <c r="S183" s="6">
        <v>664.55312280211399</v>
      </c>
      <c r="T183" s="6">
        <v>159.10032101514699</v>
      </c>
      <c r="U183" s="6">
        <v>152.59864533728901</v>
      </c>
    </row>
    <row r="184" spans="1:21" x14ac:dyDescent="0.2">
      <c r="A184" s="15" t="s">
        <v>10553</v>
      </c>
      <c r="B184" s="2" t="s">
        <v>10554</v>
      </c>
      <c r="C184" s="3">
        <v>15855</v>
      </c>
      <c r="D184" s="4">
        <v>154972</v>
      </c>
      <c r="E184">
        <f t="shared" si="6"/>
        <v>101578.43699742699</v>
      </c>
      <c r="F184">
        <f t="shared" si="7"/>
        <v>2457081060</v>
      </c>
      <c r="G184" s="22">
        <f t="shared" si="8"/>
        <v>1610526118.5942049</v>
      </c>
      <c r="P184" t="s">
        <v>537</v>
      </c>
      <c r="Q184" t="s">
        <v>538</v>
      </c>
      <c r="R184" t="s">
        <v>212</v>
      </c>
      <c r="S184" s="6">
        <v>664.72199958185297</v>
      </c>
      <c r="T184" s="6">
        <v>169.343461324104</v>
      </c>
      <c r="U184" s="6">
        <v>110.835137345131</v>
      </c>
    </row>
    <row r="185" spans="1:21" x14ac:dyDescent="0.2">
      <c r="A185" s="15" t="s">
        <v>10552</v>
      </c>
      <c r="B185" s="2" t="s">
        <v>95</v>
      </c>
      <c r="C185" s="3">
        <v>12039</v>
      </c>
      <c r="D185" s="4">
        <v>173794</v>
      </c>
      <c r="E185">
        <f t="shared" si="6"/>
        <v>101162.133776624</v>
      </c>
      <c r="F185">
        <f t="shared" si="7"/>
        <v>2092305966</v>
      </c>
      <c r="G185" s="22">
        <f t="shared" si="8"/>
        <v>1217890928.5367763</v>
      </c>
      <c r="P185" t="s">
        <v>539</v>
      </c>
      <c r="Q185" t="s">
        <v>540</v>
      </c>
      <c r="R185" t="s">
        <v>212</v>
      </c>
      <c r="S185" s="6">
        <v>671.596988807917</v>
      </c>
      <c r="T185" s="6">
        <v>94.476129319999998</v>
      </c>
      <c r="U185" s="6">
        <v>148.036010932925</v>
      </c>
    </row>
    <row r="186" spans="1:21" x14ac:dyDescent="0.2">
      <c r="A186" s="15" t="s">
        <v>10550</v>
      </c>
      <c r="B186" s="2" t="s">
        <v>10551</v>
      </c>
      <c r="C186" s="3">
        <v>41706</v>
      </c>
      <c r="D186" s="4">
        <v>145658</v>
      </c>
      <c r="E186">
        <f t="shared" si="6"/>
        <v>100819.709019641</v>
      </c>
      <c r="F186">
        <f t="shared" si="7"/>
        <v>6074812548</v>
      </c>
      <c r="G186" s="22">
        <f t="shared" si="8"/>
        <v>4204786784.3731475</v>
      </c>
      <c r="P186" t="s">
        <v>541</v>
      </c>
      <c r="Q186" t="s">
        <v>542</v>
      </c>
      <c r="R186" t="s">
        <v>212</v>
      </c>
      <c r="S186" s="6">
        <v>672.497294763897</v>
      </c>
      <c r="T186" s="6">
        <v>300</v>
      </c>
      <c r="U186" s="6">
        <v>127.364279630223</v>
      </c>
    </row>
    <row r="187" spans="1:21" x14ac:dyDescent="0.2">
      <c r="A187" s="15" t="s">
        <v>10549</v>
      </c>
      <c r="B187" s="2" t="s">
        <v>18</v>
      </c>
      <c r="C187" s="3">
        <v>15847</v>
      </c>
      <c r="D187" s="4">
        <v>28411</v>
      </c>
      <c r="E187">
        <f t="shared" si="6"/>
        <v>100447.411634883</v>
      </c>
      <c r="F187">
        <f t="shared" si="7"/>
        <v>450229117</v>
      </c>
      <c r="G187" s="22">
        <f t="shared" si="8"/>
        <v>1591790132.1779909</v>
      </c>
      <c r="P187" t="s">
        <v>543</v>
      </c>
      <c r="Q187" t="s">
        <v>543</v>
      </c>
      <c r="R187" t="s">
        <v>274</v>
      </c>
      <c r="S187" s="6">
        <v>672.69894130552996</v>
      </c>
      <c r="T187" s="6">
        <v>244.15660824139499</v>
      </c>
      <c r="U187" s="6">
        <v>117.511412279285</v>
      </c>
    </row>
    <row r="188" spans="1:21" x14ac:dyDescent="0.2">
      <c r="A188" s="15" t="s">
        <v>10548</v>
      </c>
      <c r="B188" s="2" t="s">
        <v>77</v>
      </c>
      <c r="C188" s="3">
        <v>27962</v>
      </c>
      <c r="D188" s="4">
        <v>153905</v>
      </c>
      <c r="E188">
        <f t="shared" si="6"/>
        <v>100194.787968383</v>
      </c>
      <c r="F188">
        <f t="shared" si="7"/>
        <v>4303491610</v>
      </c>
      <c r="G188" s="22">
        <f t="shared" si="8"/>
        <v>2801646661.1719255</v>
      </c>
      <c r="P188" t="s">
        <v>544</v>
      </c>
      <c r="Q188" t="s">
        <v>545</v>
      </c>
      <c r="R188" t="s">
        <v>212</v>
      </c>
      <c r="S188" s="6">
        <v>672.95189539545402</v>
      </c>
      <c r="T188" s="6">
        <v>282.13512483216499</v>
      </c>
      <c r="U188" s="6">
        <v>117.038593678994</v>
      </c>
    </row>
    <row r="189" spans="1:21" x14ac:dyDescent="0.2">
      <c r="A189" s="15" t="s">
        <v>10546</v>
      </c>
      <c r="B189" s="2" t="s">
        <v>10547</v>
      </c>
      <c r="C189" s="3">
        <v>64470</v>
      </c>
      <c r="D189" s="4">
        <v>36752</v>
      </c>
      <c r="E189">
        <f t="shared" si="6"/>
        <v>99866.131150881207</v>
      </c>
      <c r="F189">
        <f t="shared" si="7"/>
        <v>2369401440</v>
      </c>
      <c r="G189" s="22">
        <f t="shared" si="8"/>
        <v>6438369475.2973118</v>
      </c>
      <c r="P189" t="s">
        <v>546</v>
      </c>
      <c r="Q189" t="s">
        <v>547</v>
      </c>
      <c r="R189" t="s">
        <v>212</v>
      </c>
      <c r="S189" s="6">
        <v>673.13274133467996</v>
      </c>
      <c r="T189" s="6">
        <v>650.48559949015805</v>
      </c>
      <c r="U189" s="6">
        <v>81.820535134163094</v>
      </c>
    </row>
    <row r="190" spans="1:21" x14ac:dyDescent="0.2">
      <c r="A190" s="15" t="s">
        <v>10544</v>
      </c>
      <c r="B190" s="2" t="s">
        <v>10545</v>
      </c>
      <c r="C190" s="3">
        <v>46520</v>
      </c>
      <c r="D190" s="4">
        <v>96306</v>
      </c>
      <c r="E190">
        <f t="shared" si="6"/>
        <v>99701.713377051099</v>
      </c>
      <c r="F190">
        <f t="shared" si="7"/>
        <v>4480155120</v>
      </c>
      <c r="G190" s="22">
        <f t="shared" si="8"/>
        <v>4638123706.3004169</v>
      </c>
      <c r="P190" t="s">
        <v>548</v>
      </c>
      <c r="Q190" t="s">
        <v>548</v>
      </c>
      <c r="R190" t="s">
        <v>274</v>
      </c>
      <c r="S190" s="6">
        <v>673.26323347211496</v>
      </c>
      <c r="T190" s="6">
        <v>542.11175111141904</v>
      </c>
      <c r="U190" s="6">
        <v>103.90129564170699</v>
      </c>
    </row>
    <row r="191" spans="1:21" x14ac:dyDescent="0.2">
      <c r="A191" s="15" t="s">
        <v>10542</v>
      </c>
      <c r="B191" s="2" t="s">
        <v>10543</v>
      </c>
      <c r="C191" s="3">
        <v>66594</v>
      </c>
      <c r="D191" s="4">
        <v>161683</v>
      </c>
      <c r="E191">
        <f t="shared" si="6"/>
        <v>99476.062928021405</v>
      </c>
      <c r="F191">
        <f t="shared" si="7"/>
        <v>10767117702</v>
      </c>
      <c r="G191" s="22">
        <f t="shared" si="8"/>
        <v>6624508934.6286573</v>
      </c>
      <c r="P191" t="s">
        <v>549</v>
      </c>
      <c r="Q191" t="s">
        <v>550</v>
      </c>
      <c r="R191" t="s">
        <v>212</v>
      </c>
      <c r="S191" s="6">
        <v>673.39719732261597</v>
      </c>
      <c r="T191" s="6">
        <v>642</v>
      </c>
      <c r="U191" s="6">
        <v>95.831433105393899</v>
      </c>
    </row>
    <row r="192" spans="1:21" x14ac:dyDescent="0.2">
      <c r="A192" s="15" t="s">
        <v>10541</v>
      </c>
      <c r="B192" s="2" t="s">
        <v>84</v>
      </c>
      <c r="C192" s="3">
        <v>24486</v>
      </c>
      <c r="D192" s="4">
        <v>133204</v>
      </c>
      <c r="E192">
        <f t="shared" si="6"/>
        <v>98513.007052039306</v>
      </c>
      <c r="F192">
        <f t="shared" si="7"/>
        <v>3261633144</v>
      </c>
      <c r="G192" s="22">
        <f t="shared" si="8"/>
        <v>2412189490.6762342</v>
      </c>
      <c r="P192" t="s">
        <v>551</v>
      </c>
      <c r="Q192" t="s">
        <v>552</v>
      </c>
      <c r="R192" t="s">
        <v>212</v>
      </c>
      <c r="S192" s="6">
        <v>675.17243561030602</v>
      </c>
      <c r="T192" s="6">
        <v>275.836139830099</v>
      </c>
      <c r="U192" s="6">
        <v>113.80684678021601</v>
      </c>
    </row>
    <row r="193" spans="1:21" x14ac:dyDescent="0.2">
      <c r="A193" s="15" t="s">
        <v>10539</v>
      </c>
      <c r="B193" s="2" t="s">
        <v>10540</v>
      </c>
      <c r="C193" s="3">
        <v>49570</v>
      </c>
      <c r="D193" s="4">
        <v>52842</v>
      </c>
      <c r="E193">
        <f t="shared" si="6"/>
        <v>98293.219995115302</v>
      </c>
      <c r="F193">
        <f t="shared" si="7"/>
        <v>2619377940</v>
      </c>
      <c r="G193" s="22">
        <f t="shared" si="8"/>
        <v>4872394915.1578655</v>
      </c>
      <c r="P193" t="s">
        <v>553</v>
      </c>
      <c r="Q193" t="s">
        <v>553</v>
      </c>
      <c r="R193" t="s">
        <v>274</v>
      </c>
      <c r="S193" s="6">
        <v>677.40407411964497</v>
      </c>
      <c r="T193" s="6">
        <v>238</v>
      </c>
      <c r="U193" s="6">
        <v>128.521635298966</v>
      </c>
    </row>
    <row r="194" spans="1:21" x14ac:dyDescent="0.2">
      <c r="A194" s="15" t="s">
        <v>10537</v>
      </c>
      <c r="B194" s="2" t="s">
        <v>10538</v>
      </c>
      <c r="C194" s="3">
        <v>24255</v>
      </c>
      <c r="D194" s="4">
        <v>161579</v>
      </c>
      <c r="E194">
        <f t="shared" ref="E194:E257" si="9">VLOOKUP(A194,data19,4,FALSE)</f>
        <v>97849.109196845704</v>
      </c>
      <c r="F194">
        <f t="shared" si="7"/>
        <v>3919098645</v>
      </c>
      <c r="G194" s="22">
        <f t="shared" si="8"/>
        <v>2373330143.5694923</v>
      </c>
      <c r="P194" t="s">
        <v>554</v>
      </c>
      <c r="Q194" t="s">
        <v>555</v>
      </c>
      <c r="R194" t="s">
        <v>212</v>
      </c>
      <c r="S194" s="6">
        <v>677.651267491054</v>
      </c>
      <c r="T194" s="6">
        <v>265.70849309935102</v>
      </c>
      <c r="U194" s="6">
        <v>149.033142325314</v>
      </c>
    </row>
    <row r="195" spans="1:21" x14ac:dyDescent="0.2">
      <c r="A195" s="15" t="s">
        <v>10535</v>
      </c>
      <c r="B195" s="2" t="s">
        <v>10536</v>
      </c>
      <c r="C195" s="3">
        <v>60751</v>
      </c>
      <c r="D195" s="4">
        <v>57827</v>
      </c>
      <c r="E195">
        <f t="shared" si="9"/>
        <v>97781.074648596099</v>
      </c>
      <c r="F195">
        <f t="shared" ref="F195:F258" si="10">C195*D195</f>
        <v>3513048077</v>
      </c>
      <c r="G195" s="22">
        <f t="shared" ref="G195:G258" si="11">E195*C195</f>
        <v>5940298065.976862</v>
      </c>
      <c r="P195" t="s">
        <v>556</v>
      </c>
      <c r="Q195" t="s">
        <v>557</v>
      </c>
      <c r="R195" t="s">
        <v>212</v>
      </c>
      <c r="S195" s="6">
        <v>677.85514789262004</v>
      </c>
      <c r="T195" s="6">
        <v>616.29297491600596</v>
      </c>
      <c r="U195" s="6">
        <v>109.186808978984</v>
      </c>
    </row>
    <row r="196" spans="1:21" x14ac:dyDescent="0.2">
      <c r="A196" s="15" t="s">
        <v>10534</v>
      </c>
      <c r="B196" s="2" t="s">
        <v>33</v>
      </c>
      <c r="C196" s="3">
        <v>29995</v>
      </c>
      <c r="D196" s="4">
        <v>33385</v>
      </c>
      <c r="E196">
        <f t="shared" si="9"/>
        <v>97762.116102026601</v>
      </c>
      <c r="F196">
        <f t="shared" si="10"/>
        <v>1001383075</v>
      </c>
      <c r="G196" s="22">
        <f t="shared" si="11"/>
        <v>2932374672.480288</v>
      </c>
      <c r="P196" t="s">
        <v>558</v>
      </c>
      <c r="Q196" t="s">
        <v>559</v>
      </c>
      <c r="R196" t="s">
        <v>212</v>
      </c>
      <c r="S196" s="6">
        <v>678.11383737051301</v>
      </c>
      <c r="T196" s="6">
        <v>487.859199047625</v>
      </c>
      <c r="U196" s="6">
        <v>65.309459689019803</v>
      </c>
    </row>
    <row r="197" spans="1:21" x14ac:dyDescent="0.2">
      <c r="A197" s="15" t="s">
        <v>10532</v>
      </c>
      <c r="B197" s="2" t="s">
        <v>10533</v>
      </c>
      <c r="C197" s="3">
        <v>14237</v>
      </c>
      <c r="D197" s="4">
        <v>154456</v>
      </c>
      <c r="E197">
        <f t="shared" si="9"/>
        <v>97399.856217025401</v>
      </c>
      <c r="F197">
        <f t="shared" si="10"/>
        <v>2198990072</v>
      </c>
      <c r="G197" s="22">
        <f t="shared" si="11"/>
        <v>1386681752.9617906</v>
      </c>
      <c r="P197" t="s">
        <v>560</v>
      </c>
      <c r="Q197" t="s">
        <v>560</v>
      </c>
      <c r="R197" t="s">
        <v>274</v>
      </c>
      <c r="S197" s="6">
        <v>679.66233176233004</v>
      </c>
      <c r="T197" s="6">
        <v>178.94794409327801</v>
      </c>
      <c r="U197" s="6">
        <v>140.16813544847699</v>
      </c>
    </row>
    <row r="198" spans="1:21" x14ac:dyDescent="0.2">
      <c r="A198" s="15" t="s">
        <v>10530</v>
      </c>
      <c r="B198" s="2" t="s">
        <v>10531</v>
      </c>
      <c r="C198" s="3">
        <v>44697</v>
      </c>
      <c r="D198" s="4">
        <v>89176</v>
      </c>
      <c r="E198">
        <f t="shared" si="9"/>
        <v>97014.7062830957</v>
      </c>
      <c r="F198">
        <f t="shared" si="10"/>
        <v>3985899672</v>
      </c>
      <c r="G198" s="22">
        <f t="shared" si="11"/>
        <v>4336266326.7355289</v>
      </c>
      <c r="P198" t="s">
        <v>561</v>
      </c>
      <c r="Q198" t="s">
        <v>562</v>
      </c>
      <c r="R198" t="s">
        <v>212</v>
      </c>
      <c r="S198" s="6">
        <v>681.03697317316301</v>
      </c>
      <c r="T198" s="6">
        <v>681.03697317316301</v>
      </c>
      <c r="U198" s="6">
        <v>138.25645123601501</v>
      </c>
    </row>
    <row r="199" spans="1:21" x14ac:dyDescent="0.2">
      <c r="A199" s="15" t="s">
        <v>10529</v>
      </c>
      <c r="B199" s="2" t="s">
        <v>24</v>
      </c>
      <c r="C199" s="3">
        <v>14626</v>
      </c>
      <c r="D199" s="4">
        <v>26329</v>
      </c>
      <c r="E199">
        <f t="shared" si="9"/>
        <v>95862.586391313496</v>
      </c>
      <c r="F199">
        <f t="shared" si="10"/>
        <v>385087954</v>
      </c>
      <c r="G199" s="22">
        <f t="shared" si="11"/>
        <v>1402086188.5593512</v>
      </c>
      <c r="P199" t="s">
        <v>563</v>
      </c>
      <c r="Q199" t="s">
        <v>564</v>
      </c>
      <c r="R199" t="s">
        <v>212</v>
      </c>
      <c r="S199" s="6">
        <v>684.12456113799703</v>
      </c>
      <c r="T199" s="6">
        <v>633.00526303130505</v>
      </c>
      <c r="U199" s="6">
        <v>108.476308409471</v>
      </c>
    </row>
    <row r="200" spans="1:21" x14ac:dyDescent="0.2">
      <c r="A200" s="15" t="s">
        <v>10528</v>
      </c>
      <c r="B200" s="2" t="s">
        <v>162</v>
      </c>
      <c r="C200" s="3">
        <v>12738</v>
      </c>
      <c r="D200" s="4">
        <v>6423</v>
      </c>
      <c r="E200">
        <f t="shared" si="9"/>
        <v>95551.889760713399</v>
      </c>
      <c r="F200">
        <f t="shared" si="10"/>
        <v>81816174</v>
      </c>
      <c r="G200" s="22">
        <f t="shared" si="11"/>
        <v>1217139971.7719672</v>
      </c>
      <c r="P200" t="s">
        <v>565</v>
      </c>
      <c r="Q200" t="s">
        <v>565</v>
      </c>
      <c r="R200" t="s">
        <v>274</v>
      </c>
      <c r="S200" s="6">
        <v>684.72662708042196</v>
      </c>
      <c r="T200" s="6">
        <v>220.02747901120699</v>
      </c>
      <c r="U200" s="6">
        <v>142.385282817313</v>
      </c>
    </row>
    <row r="201" spans="1:21" x14ac:dyDescent="0.2">
      <c r="A201" s="15" t="s">
        <v>10527</v>
      </c>
      <c r="B201" s="2" t="s">
        <v>48</v>
      </c>
      <c r="C201" s="3">
        <v>20549</v>
      </c>
      <c r="D201" s="4">
        <v>87031</v>
      </c>
      <c r="E201">
        <f t="shared" si="9"/>
        <v>95218.295826891394</v>
      </c>
      <c r="F201">
        <f t="shared" si="10"/>
        <v>1788400019</v>
      </c>
      <c r="G201" s="22">
        <f t="shared" si="11"/>
        <v>1956640760.9467912</v>
      </c>
      <c r="P201" t="s">
        <v>566</v>
      </c>
      <c r="Q201" t="s">
        <v>567</v>
      </c>
      <c r="R201" t="s">
        <v>212</v>
      </c>
      <c r="S201" s="6">
        <v>684.77552126462103</v>
      </c>
      <c r="T201" s="6">
        <v>684.77552126462103</v>
      </c>
      <c r="U201" s="6">
        <v>140.72748631736101</v>
      </c>
    </row>
    <row r="202" spans="1:21" x14ac:dyDescent="0.2">
      <c r="A202" s="15" t="s">
        <v>10525</v>
      </c>
      <c r="B202" s="2" t="s">
        <v>10526</v>
      </c>
      <c r="C202" s="3">
        <v>30091</v>
      </c>
      <c r="D202" s="4">
        <v>91016</v>
      </c>
      <c r="E202">
        <f t="shared" si="9"/>
        <v>93559.682721560399</v>
      </c>
      <c r="F202">
        <f t="shared" si="10"/>
        <v>2738762456</v>
      </c>
      <c r="G202" s="22">
        <f t="shared" si="11"/>
        <v>2815304412.7744741</v>
      </c>
      <c r="P202" t="s">
        <v>568</v>
      </c>
      <c r="Q202" t="s">
        <v>569</v>
      </c>
      <c r="R202" t="s">
        <v>212</v>
      </c>
      <c r="S202" s="6">
        <v>687.63316592965202</v>
      </c>
      <c r="T202" s="6">
        <v>106.96877050000001</v>
      </c>
      <c r="U202" s="6">
        <v>122.259816332668</v>
      </c>
    </row>
    <row r="203" spans="1:21" x14ac:dyDescent="0.2">
      <c r="A203" s="15" t="s">
        <v>10524</v>
      </c>
      <c r="B203" s="2" t="s">
        <v>53</v>
      </c>
      <c r="C203" s="3">
        <v>13693</v>
      </c>
      <c r="D203" s="4">
        <v>35823</v>
      </c>
      <c r="E203">
        <f t="shared" si="9"/>
        <v>93199.522101526498</v>
      </c>
      <c r="F203">
        <f t="shared" si="10"/>
        <v>490524339</v>
      </c>
      <c r="G203" s="22">
        <f t="shared" si="11"/>
        <v>1276181056.1362023</v>
      </c>
      <c r="P203" t="s">
        <v>570</v>
      </c>
      <c r="Q203" t="s">
        <v>571</v>
      </c>
      <c r="R203" t="s">
        <v>212</v>
      </c>
      <c r="S203" s="6">
        <v>688.40114509549596</v>
      </c>
      <c r="T203" s="6">
        <v>585</v>
      </c>
      <c r="U203" s="6">
        <v>78.113695441687099</v>
      </c>
    </row>
    <row r="204" spans="1:21" x14ac:dyDescent="0.2">
      <c r="A204" s="15" t="s">
        <v>10522</v>
      </c>
      <c r="B204" s="2" t="s">
        <v>10523</v>
      </c>
      <c r="C204" s="3">
        <v>104617</v>
      </c>
      <c r="D204" s="4">
        <v>78027</v>
      </c>
      <c r="E204">
        <f t="shared" si="9"/>
        <v>93188.069239822406</v>
      </c>
      <c r="F204">
        <f t="shared" si="10"/>
        <v>8162950659</v>
      </c>
      <c r="G204" s="22">
        <f t="shared" si="11"/>
        <v>9749056239.6625004</v>
      </c>
      <c r="P204" t="s">
        <v>572</v>
      </c>
      <c r="Q204" t="s">
        <v>573</v>
      </c>
      <c r="R204" t="s">
        <v>212</v>
      </c>
      <c r="S204" s="6">
        <v>689.64934708863404</v>
      </c>
      <c r="T204" s="6">
        <v>689.64934708863404</v>
      </c>
      <c r="U204" s="6">
        <v>92.616433958228598</v>
      </c>
    </row>
    <row r="205" spans="1:21" x14ac:dyDescent="0.2">
      <c r="A205" s="15" t="s">
        <v>10520</v>
      </c>
      <c r="B205" s="2" t="s">
        <v>10521</v>
      </c>
      <c r="C205" s="3">
        <v>85794</v>
      </c>
      <c r="D205" s="4">
        <v>50475</v>
      </c>
      <c r="E205">
        <f t="shared" si="9"/>
        <v>92289.625980725395</v>
      </c>
      <c r="F205">
        <f t="shared" si="10"/>
        <v>4330452150</v>
      </c>
      <c r="G205" s="22">
        <f t="shared" si="11"/>
        <v>7917896171.3903542</v>
      </c>
      <c r="P205" t="s">
        <v>574</v>
      </c>
      <c r="Q205" t="s">
        <v>574</v>
      </c>
      <c r="R205" t="s">
        <v>212</v>
      </c>
      <c r="S205" s="6">
        <v>689.66953376305901</v>
      </c>
      <c r="T205" s="6">
        <v>537.66972786077395</v>
      </c>
      <c r="U205" s="6">
        <v>93.985473774596699</v>
      </c>
    </row>
    <row r="206" spans="1:21" x14ac:dyDescent="0.2">
      <c r="A206" s="15" t="s">
        <v>10518</v>
      </c>
      <c r="B206" s="2" t="s">
        <v>10519</v>
      </c>
      <c r="C206" s="3">
        <v>30428</v>
      </c>
      <c r="D206" s="4">
        <v>41114</v>
      </c>
      <c r="E206">
        <f t="shared" si="9"/>
        <v>90924.866298255598</v>
      </c>
      <c r="F206">
        <f t="shared" si="10"/>
        <v>1251016792</v>
      </c>
      <c r="G206" s="22">
        <f t="shared" si="11"/>
        <v>2766661831.7233214</v>
      </c>
      <c r="P206" t="s">
        <v>575</v>
      </c>
      <c r="Q206" t="s">
        <v>576</v>
      </c>
      <c r="R206" t="s">
        <v>212</v>
      </c>
      <c r="S206" s="6">
        <v>692.79104436518696</v>
      </c>
      <c r="T206" s="6">
        <v>633.46317519863203</v>
      </c>
      <c r="U206" s="6">
        <v>107.56739804304</v>
      </c>
    </row>
    <row r="207" spans="1:21" x14ac:dyDescent="0.2">
      <c r="A207" s="15" t="s">
        <v>10517</v>
      </c>
      <c r="B207" s="2" t="s">
        <v>12</v>
      </c>
      <c r="C207" s="3">
        <v>12739</v>
      </c>
      <c r="D207" s="4">
        <v>97577</v>
      </c>
      <c r="E207">
        <f t="shared" si="9"/>
        <v>90535.0268439926</v>
      </c>
      <c r="F207">
        <f t="shared" si="10"/>
        <v>1243033403</v>
      </c>
      <c r="G207" s="22">
        <f t="shared" si="11"/>
        <v>1153325706.9656217</v>
      </c>
      <c r="P207" t="s">
        <v>577</v>
      </c>
      <c r="Q207" t="s">
        <v>577</v>
      </c>
      <c r="R207" t="s">
        <v>212</v>
      </c>
      <c r="S207" s="6">
        <v>693.56560206592997</v>
      </c>
      <c r="T207" s="6">
        <v>490.84916454313799</v>
      </c>
      <c r="U207" s="6">
        <v>90.155545664682194</v>
      </c>
    </row>
    <row r="208" spans="1:21" x14ac:dyDescent="0.2">
      <c r="A208" s="15" t="s">
        <v>10515</v>
      </c>
      <c r="B208" s="2" t="s">
        <v>10516</v>
      </c>
      <c r="C208" s="3">
        <v>80842</v>
      </c>
      <c r="D208" s="4">
        <v>33531</v>
      </c>
      <c r="E208">
        <f t="shared" si="9"/>
        <v>89178.435603172606</v>
      </c>
      <c r="F208">
        <f t="shared" si="10"/>
        <v>2710713102</v>
      </c>
      <c r="G208" s="22">
        <f t="shared" si="11"/>
        <v>7209363091.0316801</v>
      </c>
      <c r="P208" t="s">
        <v>578</v>
      </c>
      <c r="Q208" t="s">
        <v>579</v>
      </c>
      <c r="R208" t="s">
        <v>212</v>
      </c>
      <c r="S208" s="6">
        <v>694.78852199143603</v>
      </c>
      <c r="T208" s="6">
        <v>549.71393882780603</v>
      </c>
      <c r="U208" s="6">
        <v>116.985005020248</v>
      </c>
    </row>
    <row r="209" spans="1:21" x14ac:dyDescent="0.2">
      <c r="A209" s="15" t="s">
        <v>10513</v>
      </c>
      <c r="B209" s="2" t="s">
        <v>10514</v>
      </c>
      <c r="C209" s="3">
        <v>24810</v>
      </c>
      <c r="D209" s="4">
        <v>31120</v>
      </c>
      <c r="E209">
        <f t="shared" si="9"/>
        <v>88972.199638626596</v>
      </c>
      <c r="F209">
        <f t="shared" si="10"/>
        <v>772087200</v>
      </c>
      <c r="G209" s="22">
        <f t="shared" si="11"/>
        <v>2207400273.0343261</v>
      </c>
      <c r="P209" t="s">
        <v>580</v>
      </c>
      <c r="Q209" t="s">
        <v>581</v>
      </c>
      <c r="R209" t="s">
        <v>212</v>
      </c>
      <c r="S209" s="6">
        <v>696.37213688852705</v>
      </c>
      <c r="T209" s="6">
        <v>696.37213688852705</v>
      </c>
      <c r="U209" s="6">
        <v>138.60755190793699</v>
      </c>
    </row>
    <row r="210" spans="1:21" x14ac:dyDescent="0.2">
      <c r="A210" s="15" t="s">
        <v>10512</v>
      </c>
      <c r="B210" s="2" t="s">
        <v>113</v>
      </c>
      <c r="C210" s="3">
        <v>22489</v>
      </c>
      <c r="D210" s="4">
        <v>43903</v>
      </c>
      <c r="E210">
        <f t="shared" si="9"/>
        <v>88189.952559055993</v>
      </c>
      <c r="F210">
        <f t="shared" si="10"/>
        <v>987334567</v>
      </c>
      <c r="G210" s="22">
        <f t="shared" si="11"/>
        <v>1983303843.1006103</v>
      </c>
      <c r="P210" t="s">
        <v>582</v>
      </c>
      <c r="Q210" t="s">
        <v>583</v>
      </c>
      <c r="R210" t="s">
        <v>212</v>
      </c>
      <c r="S210" s="6">
        <v>698.47775656742397</v>
      </c>
      <c r="T210" s="6">
        <v>112.60732390202</v>
      </c>
      <c r="U210" s="6">
        <v>121.69230616079901</v>
      </c>
    </row>
    <row r="211" spans="1:21" x14ac:dyDescent="0.2">
      <c r="A211" s="15" t="s">
        <v>10511</v>
      </c>
      <c r="B211" s="2" t="s">
        <v>103</v>
      </c>
      <c r="C211" s="3">
        <v>21657</v>
      </c>
      <c r="D211" s="4">
        <v>63859</v>
      </c>
      <c r="E211">
        <f t="shared" si="9"/>
        <v>87503.855350258105</v>
      </c>
      <c r="F211">
        <f t="shared" si="10"/>
        <v>1382994363</v>
      </c>
      <c r="G211" s="22">
        <f t="shared" si="11"/>
        <v>1895070995.3205397</v>
      </c>
      <c r="P211" t="s">
        <v>584</v>
      </c>
      <c r="Q211" t="s">
        <v>585</v>
      </c>
      <c r="R211" t="s">
        <v>212</v>
      </c>
      <c r="S211" s="6">
        <v>700.26119637328998</v>
      </c>
      <c r="T211" s="6">
        <v>242.31904518211701</v>
      </c>
      <c r="U211" s="6">
        <v>101.220783654659</v>
      </c>
    </row>
    <row r="212" spans="1:21" x14ac:dyDescent="0.2">
      <c r="A212" s="15" t="s">
        <v>10509</v>
      </c>
      <c r="B212" s="2" t="s">
        <v>10510</v>
      </c>
      <c r="C212" s="3">
        <v>124140</v>
      </c>
      <c r="D212" s="4">
        <v>72269</v>
      </c>
      <c r="E212">
        <f t="shared" si="9"/>
        <v>86733.230824881306</v>
      </c>
      <c r="F212">
        <f t="shared" si="10"/>
        <v>8971473660</v>
      </c>
      <c r="G212" s="22">
        <f t="shared" si="11"/>
        <v>10767063274.600765</v>
      </c>
      <c r="P212" t="s">
        <v>586</v>
      </c>
      <c r="Q212" t="s">
        <v>587</v>
      </c>
      <c r="R212" t="s">
        <v>212</v>
      </c>
      <c r="S212" s="6">
        <v>700.38673031886401</v>
      </c>
      <c r="T212" s="6">
        <v>723.88177716258599</v>
      </c>
      <c r="U212" s="6">
        <v>90.968106812796407</v>
      </c>
    </row>
    <row r="213" spans="1:21" x14ac:dyDescent="0.2">
      <c r="A213" s="15" t="s">
        <v>10507</v>
      </c>
      <c r="B213" s="2" t="s">
        <v>10508</v>
      </c>
      <c r="C213" s="3">
        <v>250351</v>
      </c>
      <c r="D213" s="4">
        <v>11387</v>
      </c>
      <c r="E213">
        <f t="shared" si="9"/>
        <v>86671.785158169005</v>
      </c>
      <c r="F213">
        <f t="shared" si="10"/>
        <v>2850746837</v>
      </c>
      <c r="G213" s="22">
        <f t="shared" si="11"/>
        <v>21698368086.132767</v>
      </c>
      <c r="P213" t="s">
        <v>588</v>
      </c>
      <c r="Q213" t="s">
        <v>589</v>
      </c>
      <c r="R213" t="s">
        <v>212</v>
      </c>
      <c r="S213" s="6">
        <v>702.32698766672002</v>
      </c>
      <c r="T213" s="6">
        <v>457.25064261074499</v>
      </c>
      <c r="U213" s="6">
        <v>84.426164132075499</v>
      </c>
    </row>
    <row r="214" spans="1:21" x14ac:dyDescent="0.2">
      <c r="A214" s="15" t="s">
        <v>10505</v>
      </c>
      <c r="B214" s="2" t="s">
        <v>10506</v>
      </c>
      <c r="C214" s="3">
        <v>99560</v>
      </c>
      <c r="D214" s="4">
        <v>298342</v>
      </c>
      <c r="E214">
        <f t="shared" si="9"/>
        <v>86362.418511302196</v>
      </c>
      <c r="F214">
        <f t="shared" si="10"/>
        <v>29702929520</v>
      </c>
      <c r="G214" s="22">
        <f t="shared" si="11"/>
        <v>8598242386.9852467</v>
      </c>
      <c r="P214" t="s">
        <v>590</v>
      </c>
      <c r="Q214" t="s">
        <v>591</v>
      </c>
      <c r="R214" t="s">
        <v>212</v>
      </c>
      <c r="S214" s="6">
        <v>703.58908765189403</v>
      </c>
      <c r="T214" s="6">
        <v>255.83239375735101</v>
      </c>
      <c r="U214" s="6">
        <v>126.631872940454</v>
      </c>
    </row>
    <row r="215" spans="1:21" x14ac:dyDescent="0.2">
      <c r="A215" s="15" t="s">
        <v>10504</v>
      </c>
      <c r="B215" s="2" t="s">
        <v>109</v>
      </c>
      <c r="C215" s="3">
        <v>15847</v>
      </c>
      <c r="D215" s="4">
        <v>67861</v>
      </c>
      <c r="E215">
        <f t="shared" si="9"/>
        <v>85273.931448144402</v>
      </c>
      <c r="F215">
        <f t="shared" si="10"/>
        <v>1075393267</v>
      </c>
      <c r="G215" s="22">
        <f t="shared" si="11"/>
        <v>1351335991.6587443</v>
      </c>
      <c r="P215" t="s">
        <v>592</v>
      </c>
      <c r="Q215" t="s">
        <v>593</v>
      </c>
      <c r="R215" t="s">
        <v>212</v>
      </c>
      <c r="S215" s="6">
        <v>704.40031951989101</v>
      </c>
      <c r="T215" s="6">
        <v>704.40031951989101</v>
      </c>
      <c r="U215" s="6">
        <v>139.73385329001201</v>
      </c>
    </row>
    <row r="216" spans="1:21" x14ac:dyDescent="0.2">
      <c r="A216" s="15" t="s">
        <v>10503</v>
      </c>
      <c r="B216" s="2" t="s">
        <v>34</v>
      </c>
      <c r="C216" s="3">
        <v>27408</v>
      </c>
      <c r="D216" s="4">
        <v>47099</v>
      </c>
      <c r="E216">
        <f t="shared" si="9"/>
        <v>84289.481987596897</v>
      </c>
      <c r="F216">
        <f t="shared" si="10"/>
        <v>1290889392</v>
      </c>
      <c r="G216" s="22">
        <f t="shared" si="11"/>
        <v>2310206122.3160558</v>
      </c>
      <c r="P216" t="s">
        <v>594</v>
      </c>
      <c r="Q216" t="s">
        <v>595</v>
      </c>
      <c r="R216" t="s">
        <v>212</v>
      </c>
      <c r="S216" s="6">
        <v>706.83024345064302</v>
      </c>
      <c r="T216" s="6">
        <v>710</v>
      </c>
      <c r="U216" s="6">
        <v>96.383359844631897</v>
      </c>
    </row>
    <row r="217" spans="1:21" x14ac:dyDescent="0.2">
      <c r="A217" s="15" t="s">
        <v>10502</v>
      </c>
      <c r="B217" s="2" t="s">
        <v>43</v>
      </c>
      <c r="C217" s="3">
        <v>19720</v>
      </c>
      <c r="D217" s="4">
        <v>32791</v>
      </c>
      <c r="E217">
        <f t="shared" si="9"/>
        <v>83569.420445036405</v>
      </c>
      <c r="F217">
        <f t="shared" si="10"/>
        <v>646638520</v>
      </c>
      <c r="G217" s="22">
        <f t="shared" si="11"/>
        <v>1647988971.1761179</v>
      </c>
      <c r="P217" t="s">
        <v>596</v>
      </c>
      <c r="Q217" t="s">
        <v>597</v>
      </c>
      <c r="R217" t="s">
        <v>212</v>
      </c>
      <c r="S217" s="6">
        <v>710.94314362319096</v>
      </c>
      <c r="T217" s="6">
        <v>395.21314811008199</v>
      </c>
      <c r="U217" s="6">
        <v>105.964175405928</v>
      </c>
    </row>
    <row r="218" spans="1:21" x14ac:dyDescent="0.2">
      <c r="A218" s="15" t="s">
        <v>10500</v>
      </c>
      <c r="B218" s="2" t="s">
        <v>10501</v>
      </c>
      <c r="C218" s="3">
        <v>44697</v>
      </c>
      <c r="D218" s="4">
        <v>207113</v>
      </c>
      <c r="E218">
        <f t="shared" si="9"/>
        <v>83354.637330567304</v>
      </c>
      <c r="F218">
        <f t="shared" si="10"/>
        <v>9257329761</v>
      </c>
      <c r="G218" s="22">
        <f t="shared" si="11"/>
        <v>3725702224.7643666</v>
      </c>
      <c r="P218" t="s">
        <v>598</v>
      </c>
      <c r="Q218" t="s">
        <v>599</v>
      </c>
      <c r="R218" t="s">
        <v>212</v>
      </c>
      <c r="S218" s="6">
        <v>711.45146195680195</v>
      </c>
      <c r="T218" s="6">
        <v>255.51724630000001</v>
      </c>
      <c r="U218" s="6">
        <v>97.608091030340702</v>
      </c>
    </row>
    <row r="219" spans="1:21" x14ac:dyDescent="0.2">
      <c r="A219" s="15" t="s">
        <v>10499</v>
      </c>
      <c r="B219" s="2" t="s">
        <v>11</v>
      </c>
      <c r="C219" s="3">
        <v>22443</v>
      </c>
      <c r="D219" s="4">
        <v>89055</v>
      </c>
      <c r="E219">
        <f t="shared" si="9"/>
        <v>83004.488445136303</v>
      </c>
      <c r="F219">
        <f t="shared" si="10"/>
        <v>1998661365</v>
      </c>
      <c r="G219" s="22">
        <f t="shared" si="11"/>
        <v>1862869734.1741941</v>
      </c>
      <c r="P219" t="s">
        <v>600</v>
      </c>
      <c r="Q219" t="s">
        <v>601</v>
      </c>
      <c r="R219" t="s">
        <v>212</v>
      </c>
      <c r="S219" s="6">
        <v>711.66874871928303</v>
      </c>
      <c r="T219" s="6">
        <v>318.13314110031303</v>
      </c>
      <c r="U219" s="6">
        <v>104.70943228866101</v>
      </c>
    </row>
    <row r="220" spans="1:21" x14ac:dyDescent="0.2">
      <c r="A220" s="15" t="s">
        <v>10497</v>
      </c>
      <c r="B220" s="2" t="s">
        <v>10498</v>
      </c>
      <c r="C220" s="3">
        <v>107276</v>
      </c>
      <c r="D220" s="4">
        <v>18525</v>
      </c>
      <c r="E220">
        <f t="shared" si="9"/>
        <v>82120.058939054506</v>
      </c>
      <c r="F220">
        <f t="shared" si="10"/>
        <v>1987287900</v>
      </c>
      <c r="G220" s="22">
        <f t="shared" si="11"/>
        <v>8809511442.7460117</v>
      </c>
      <c r="P220" t="s">
        <v>602</v>
      </c>
      <c r="Q220" t="s">
        <v>603</v>
      </c>
      <c r="R220" t="s">
        <v>212</v>
      </c>
      <c r="S220" s="6">
        <v>711.99324343702301</v>
      </c>
      <c r="T220" s="6">
        <v>490.5</v>
      </c>
      <c r="U220" s="6">
        <v>114.117498992205</v>
      </c>
    </row>
    <row r="221" spans="1:21" x14ac:dyDescent="0.2">
      <c r="A221" s="15" t="s">
        <v>10496</v>
      </c>
      <c r="B221" s="2" t="s">
        <v>114</v>
      </c>
      <c r="C221" s="3">
        <v>19986</v>
      </c>
      <c r="D221" s="4">
        <v>38992</v>
      </c>
      <c r="E221">
        <f t="shared" si="9"/>
        <v>81887.104389044398</v>
      </c>
      <c r="F221">
        <f t="shared" si="10"/>
        <v>779294112</v>
      </c>
      <c r="G221" s="22">
        <f t="shared" si="11"/>
        <v>1636595668.3194413</v>
      </c>
      <c r="P221" t="s">
        <v>604</v>
      </c>
      <c r="Q221" t="s">
        <v>605</v>
      </c>
      <c r="R221" t="s">
        <v>212</v>
      </c>
      <c r="S221" s="6">
        <v>711.99508475397204</v>
      </c>
      <c r="T221" s="6">
        <v>674.85693549999996</v>
      </c>
      <c r="U221" s="6">
        <v>89.903685116445004</v>
      </c>
    </row>
    <row r="222" spans="1:21" x14ac:dyDescent="0.2">
      <c r="A222" s="15" t="s">
        <v>10495</v>
      </c>
      <c r="B222" s="2" t="s">
        <v>112</v>
      </c>
      <c r="C222" s="3">
        <v>21634</v>
      </c>
      <c r="D222" s="4">
        <v>46459</v>
      </c>
      <c r="E222">
        <f t="shared" si="9"/>
        <v>81641.661212282605</v>
      </c>
      <c r="F222">
        <f t="shared" si="10"/>
        <v>1005094006</v>
      </c>
      <c r="G222" s="22">
        <f t="shared" si="11"/>
        <v>1766235698.6665218</v>
      </c>
      <c r="P222" t="s">
        <v>606</v>
      </c>
      <c r="Q222" t="s">
        <v>607</v>
      </c>
      <c r="R222" t="s">
        <v>212</v>
      </c>
      <c r="S222" s="6">
        <v>713.23118537311996</v>
      </c>
      <c r="T222" s="6">
        <v>372.39087620516199</v>
      </c>
      <c r="U222" s="6">
        <v>92.945054260034297</v>
      </c>
    </row>
    <row r="223" spans="1:21" x14ac:dyDescent="0.2">
      <c r="A223" s="15" t="s">
        <v>10493</v>
      </c>
      <c r="B223" s="2" t="s">
        <v>10494</v>
      </c>
      <c r="C223" s="3">
        <v>43596</v>
      </c>
      <c r="D223" s="4">
        <v>73333</v>
      </c>
      <c r="E223">
        <f t="shared" si="9"/>
        <v>81612.629932057607</v>
      </c>
      <c r="F223">
        <f t="shared" si="10"/>
        <v>3197025468</v>
      </c>
      <c r="G223" s="22">
        <f t="shared" si="11"/>
        <v>3557984214.5179834</v>
      </c>
      <c r="P223" t="s">
        <v>608</v>
      </c>
      <c r="Q223" t="s">
        <v>608</v>
      </c>
      <c r="R223" t="s">
        <v>274</v>
      </c>
      <c r="S223" s="6">
        <v>714.85923378153598</v>
      </c>
      <c r="T223" s="6">
        <v>825.25172039645201</v>
      </c>
      <c r="U223" s="6">
        <v>78.846928771939105</v>
      </c>
    </row>
    <row r="224" spans="1:21" x14ac:dyDescent="0.2">
      <c r="A224" s="15" t="s">
        <v>10491</v>
      </c>
      <c r="B224" s="2" t="s">
        <v>10492</v>
      </c>
      <c r="C224" s="3">
        <v>11693</v>
      </c>
      <c r="D224" s="4">
        <v>2407</v>
      </c>
      <c r="E224">
        <f t="shared" si="9"/>
        <v>81459.016768512505</v>
      </c>
      <c r="F224">
        <f t="shared" si="10"/>
        <v>28145051</v>
      </c>
      <c r="G224" s="22">
        <f t="shared" si="11"/>
        <v>952500283.07421672</v>
      </c>
      <c r="P224" t="s">
        <v>609</v>
      </c>
      <c r="Q224" t="s">
        <v>610</v>
      </c>
      <c r="R224" t="s">
        <v>212</v>
      </c>
      <c r="S224" s="6">
        <v>715.65846285877399</v>
      </c>
      <c r="T224" s="6">
        <v>670.68277666496704</v>
      </c>
      <c r="U224" s="6">
        <v>83.768857967700697</v>
      </c>
    </row>
    <row r="225" spans="1:21" x14ac:dyDescent="0.2">
      <c r="A225" s="15" t="s">
        <v>10490</v>
      </c>
      <c r="B225" s="2" t="s">
        <v>3</v>
      </c>
      <c r="C225" s="3">
        <v>28743</v>
      </c>
      <c r="D225" s="4">
        <v>79590</v>
      </c>
      <c r="E225">
        <f t="shared" si="9"/>
        <v>80877.5847654885</v>
      </c>
      <c r="F225">
        <f t="shared" si="10"/>
        <v>2287655370</v>
      </c>
      <c r="G225" s="22">
        <f t="shared" si="11"/>
        <v>2324664418.9144359</v>
      </c>
      <c r="P225" t="s">
        <v>611</v>
      </c>
      <c r="Q225" t="s">
        <v>612</v>
      </c>
      <c r="R225" t="s">
        <v>212</v>
      </c>
      <c r="S225" s="6">
        <v>715.881762170917</v>
      </c>
      <c r="T225" s="6">
        <v>556.09073630751402</v>
      </c>
      <c r="U225" s="6">
        <v>99.182560120668697</v>
      </c>
    </row>
    <row r="226" spans="1:21" x14ac:dyDescent="0.2">
      <c r="A226" s="15" t="s">
        <v>10489</v>
      </c>
      <c r="B226" s="2" t="s">
        <v>23</v>
      </c>
      <c r="C226" s="3">
        <v>9746</v>
      </c>
      <c r="D226" s="4">
        <v>32716</v>
      </c>
      <c r="E226">
        <f t="shared" si="9"/>
        <v>80725.086626901902</v>
      </c>
      <c r="F226">
        <f t="shared" si="10"/>
        <v>318850136</v>
      </c>
      <c r="G226" s="22">
        <f t="shared" si="11"/>
        <v>786746694.26578593</v>
      </c>
      <c r="P226" t="s">
        <v>613</v>
      </c>
      <c r="Q226" t="s">
        <v>614</v>
      </c>
      <c r="R226" t="s">
        <v>212</v>
      </c>
      <c r="S226" s="6">
        <v>716.44386059201997</v>
      </c>
      <c r="T226" s="6">
        <v>558.20432958297704</v>
      </c>
      <c r="U226" s="6">
        <v>89.762822517990998</v>
      </c>
    </row>
    <row r="227" spans="1:21" x14ac:dyDescent="0.2">
      <c r="A227" s="15" t="s">
        <v>10487</v>
      </c>
      <c r="B227" s="2" t="s">
        <v>10488</v>
      </c>
      <c r="C227" s="3">
        <v>58237</v>
      </c>
      <c r="D227" s="4">
        <v>45160</v>
      </c>
      <c r="E227">
        <f t="shared" si="9"/>
        <v>80424.779494569506</v>
      </c>
      <c r="F227">
        <f t="shared" si="10"/>
        <v>2629982920</v>
      </c>
      <c r="G227" s="22">
        <f t="shared" si="11"/>
        <v>4683697883.4252443</v>
      </c>
      <c r="P227" t="s">
        <v>615</v>
      </c>
      <c r="Q227" t="s">
        <v>616</v>
      </c>
      <c r="R227" t="s">
        <v>212</v>
      </c>
      <c r="S227" s="6">
        <v>716.76479202128701</v>
      </c>
      <c r="T227" s="6">
        <v>632.19241813671897</v>
      </c>
      <c r="U227" s="6">
        <v>82.677000072281899</v>
      </c>
    </row>
    <row r="228" spans="1:21" x14ac:dyDescent="0.2">
      <c r="A228" s="15" t="s">
        <v>10486</v>
      </c>
      <c r="B228" s="2" t="s">
        <v>37</v>
      </c>
      <c r="C228" s="3">
        <v>33714</v>
      </c>
      <c r="D228" s="4">
        <v>227613</v>
      </c>
      <c r="E228">
        <f t="shared" si="9"/>
        <v>80391.789399365807</v>
      </c>
      <c r="F228">
        <f t="shared" si="10"/>
        <v>7673744682</v>
      </c>
      <c r="G228" s="22">
        <f t="shared" si="11"/>
        <v>2710328787.8102188</v>
      </c>
      <c r="P228" t="s">
        <v>617</v>
      </c>
      <c r="Q228" t="s">
        <v>618</v>
      </c>
      <c r="R228" t="s">
        <v>212</v>
      </c>
      <c r="S228" s="6">
        <v>716.98516112447896</v>
      </c>
      <c r="T228" s="6">
        <v>573</v>
      </c>
      <c r="U228" s="6">
        <v>107.908343373709</v>
      </c>
    </row>
    <row r="229" spans="1:21" x14ac:dyDescent="0.2">
      <c r="A229" s="15" t="s">
        <v>10484</v>
      </c>
      <c r="B229" s="2" t="s">
        <v>10485</v>
      </c>
      <c r="C229" s="3">
        <v>75410</v>
      </c>
      <c r="D229" s="4">
        <v>49866</v>
      </c>
      <c r="E229">
        <f t="shared" si="9"/>
        <v>79450.757910068394</v>
      </c>
      <c r="F229">
        <f t="shared" si="10"/>
        <v>3760395060</v>
      </c>
      <c r="G229" s="22">
        <f t="shared" si="11"/>
        <v>5991381653.9982576</v>
      </c>
      <c r="P229" t="s">
        <v>619</v>
      </c>
      <c r="Q229" t="s">
        <v>620</v>
      </c>
      <c r="R229" t="s">
        <v>212</v>
      </c>
      <c r="S229" s="6">
        <v>718.061995497569</v>
      </c>
      <c r="T229" s="6">
        <v>531.35502920333795</v>
      </c>
      <c r="U229" s="6">
        <v>105.56982943042399</v>
      </c>
    </row>
    <row r="230" spans="1:21" x14ac:dyDescent="0.2">
      <c r="A230" s="15" t="s">
        <v>10483</v>
      </c>
      <c r="B230" s="2" t="s">
        <v>74</v>
      </c>
      <c r="C230" s="3">
        <v>10091</v>
      </c>
      <c r="D230" s="4">
        <v>37449</v>
      </c>
      <c r="E230">
        <f t="shared" si="9"/>
        <v>78582.250613999699</v>
      </c>
      <c r="F230">
        <f t="shared" si="10"/>
        <v>377897859</v>
      </c>
      <c r="G230" s="22">
        <f t="shared" si="11"/>
        <v>792973490.945871</v>
      </c>
      <c r="P230" t="s">
        <v>621</v>
      </c>
      <c r="Q230" t="s">
        <v>622</v>
      </c>
      <c r="R230" t="s">
        <v>212</v>
      </c>
      <c r="S230" s="6">
        <v>719.23932285512205</v>
      </c>
      <c r="T230" s="6">
        <v>681.00140309661003</v>
      </c>
      <c r="U230" s="6">
        <v>89.730148288781706</v>
      </c>
    </row>
    <row r="231" spans="1:21" x14ac:dyDescent="0.2">
      <c r="A231" s="15" t="s">
        <v>10481</v>
      </c>
      <c r="B231" s="2" t="s">
        <v>10482</v>
      </c>
      <c r="C231" s="3">
        <v>52218</v>
      </c>
      <c r="D231" s="4">
        <v>55399</v>
      </c>
      <c r="E231">
        <f t="shared" si="9"/>
        <v>78464.650971078096</v>
      </c>
      <c r="F231">
        <f t="shared" si="10"/>
        <v>2892824982</v>
      </c>
      <c r="G231" s="22">
        <f t="shared" si="11"/>
        <v>4097267144.4077559</v>
      </c>
      <c r="P231" t="s">
        <v>623</v>
      </c>
      <c r="Q231" t="s">
        <v>624</v>
      </c>
      <c r="R231" t="s">
        <v>212</v>
      </c>
      <c r="S231" s="6">
        <v>719.449738834767</v>
      </c>
      <c r="T231" s="6">
        <v>467.18298119999997</v>
      </c>
      <c r="U231" s="6">
        <v>86.518528609332606</v>
      </c>
    </row>
    <row r="232" spans="1:21" x14ac:dyDescent="0.2">
      <c r="A232" s="15" t="s">
        <v>10480</v>
      </c>
      <c r="B232" s="2" t="s">
        <v>55</v>
      </c>
      <c r="C232" s="3">
        <v>17613</v>
      </c>
      <c r="D232" s="4">
        <v>139900</v>
      </c>
      <c r="E232">
        <f t="shared" si="9"/>
        <v>78259.334553851295</v>
      </c>
      <c r="F232">
        <f t="shared" si="10"/>
        <v>2464058700</v>
      </c>
      <c r="G232" s="22">
        <f t="shared" si="11"/>
        <v>1378381659.4969828</v>
      </c>
      <c r="P232" t="s">
        <v>625</v>
      </c>
      <c r="Q232" t="s">
        <v>625</v>
      </c>
      <c r="R232" t="s">
        <v>274</v>
      </c>
      <c r="S232" s="6">
        <v>720.81912375449804</v>
      </c>
      <c r="T232" s="6">
        <v>720.81912375449804</v>
      </c>
      <c r="U232" s="6">
        <v>137.93789576079001</v>
      </c>
    </row>
    <row r="233" spans="1:21" x14ac:dyDescent="0.2">
      <c r="A233" s="15" t="s">
        <v>10478</v>
      </c>
      <c r="B233" s="2" t="s">
        <v>10479</v>
      </c>
      <c r="C233" s="3">
        <v>41818</v>
      </c>
      <c r="D233" s="4">
        <v>65801</v>
      </c>
      <c r="E233">
        <f t="shared" si="9"/>
        <v>78195.801673107795</v>
      </c>
      <c r="F233">
        <f t="shared" si="10"/>
        <v>2751666218</v>
      </c>
      <c r="G233" s="22">
        <f t="shared" si="11"/>
        <v>3269992034.3660216</v>
      </c>
      <c r="P233" t="s">
        <v>626</v>
      </c>
      <c r="Q233" t="s">
        <v>627</v>
      </c>
      <c r="R233" t="s">
        <v>212</v>
      </c>
      <c r="S233" s="6">
        <v>721.251831136997</v>
      </c>
      <c r="T233" s="6">
        <v>601.04218558593004</v>
      </c>
      <c r="U233" s="6">
        <v>103.447645171579</v>
      </c>
    </row>
    <row r="234" spans="1:21" x14ac:dyDescent="0.2">
      <c r="A234" s="15" t="s">
        <v>10476</v>
      </c>
      <c r="B234" s="2" t="s">
        <v>10477</v>
      </c>
      <c r="C234" s="3">
        <v>74467</v>
      </c>
      <c r="D234" s="4">
        <v>95571</v>
      </c>
      <c r="E234">
        <f t="shared" si="9"/>
        <v>78113.3927750359</v>
      </c>
      <c r="F234">
        <f t="shared" si="10"/>
        <v>7116885657</v>
      </c>
      <c r="G234" s="22">
        <f t="shared" si="11"/>
        <v>5816870019.7785988</v>
      </c>
      <c r="P234" t="s">
        <v>628</v>
      </c>
      <c r="Q234" t="s">
        <v>629</v>
      </c>
      <c r="R234" t="s">
        <v>212</v>
      </c>
      <c r="S234" s="6">
        <v>721.94446694516898</v>
      </c>
      <c r="T234" s="6">
        <v>561</v>
      </c>
      <c r="U234" s="6">
        <v>111.19288713980799</v>
      </c>
    </row>
    <row r="235" spans="1:21" x14ac:dyDescent="0.2">
      <c r="A235" s="15" t="s">
        <v>10475</v>
      </c>
      <c r="B235" s="2" t="s">
        <v>121</v>
      </c>
      <c r="C235" s="3">
        <v>10667</v>
      </c>
      <c r="D235" s="4">
        <v>49835</v>
      </c>
      <c r="E235">
        <f t="shared" si="9"/>
        <v>77887.058621935896</v>
      </c>
      <c r="F235">
        <f t="shared" si="10"/>
        <v>531589945</v>
      </c>
      <c r="G235" s="22">
        <f t="shared" si="11"/>
        <v>830821254.32019019</v>
      </c>
      <c r="P235" t="s">
        <v>630</v>
      </c>
      <c r="Q235" t="s">
        <v>631</v>
      </c>
      <c r="R235" t="s">
        <v>212</v>
      </c>
      <c r="S235" s="6">
        <v>722.05432828046401</v>
      </c>
      <c r="T235" s="6">
        <v>722.05432828046401</v>
      </c>
      <c r="U235" s="6">
        <v>133.626044163919</v>
      </c>
    </row>
    <row r="236" spans="1:21" x14ac:dyDescent="0.2">
      <c r="A236" s="15" t="s">
        <v>10474</v>
      </c>
      <c r="B236" s="2" t="s">
        <v>125</v>
      </c>
      <c r="C236" s="3">
        <v>16038</v>
      </c>
      <c r="D236" s="4">
        <v>27520</v>
      </c>
      <c r="E236">
        <f t="shared" si="9"/>
        <v>77668.243168316607</v>
      </c>
      <c r="F236">
        <f t="shared" si="10"/>
        <v>441365760</v>
      </c>
      <c r="G236" s="22">
        <f t="shared" si="11"/>
        <v>1245643283.9334617</v>
      </c>
      <c r="P236" t="s">
        <v>632</v>
      </c>
      <c r="Q236" t="s">
        <v>633</v>
      </c>
      <c r="R236" t="s">
        <v>212</v>
      </c>
      <c r="S236" s="6">
        <v>723.04077124384503</v>
      </c>
      <c r="T236" s="6">
        <v>723.04077124384503</v>
      </c>
      <c r="U236" s="6">
        <v>140.52849072826299</v>
      </c>
    </row>
    <row r="237" spans="1:21" x14ac:dyDescent="0.2">
      <c r="A237" s="15" t="s">
        <v>10472</v>
      </c>
      <c r="B237" s="2" t="s">
        <v>10473</v>
      </c>
      <c r="C237" s="3">
        <v>38502</v>
      </c>
      <c r="D237" s="4">
        <v>22591</v>
      </c>
      <c r="E237">
        <f t="shared" si="9"/>
        <v>76991.769515595995</v>
      </c>
      <c r="F237">
        <f t="shared" si="10"/>
        <v>869798682</v>
      </c>
      <c r="G237" s="22">
        <f t="shared" si="11"/>
        <v>2964337109.8894773</v>
      </c>
      <c r="P237" t="s">
        <v>634</v>
      </c>
      <c r="Q237" t="s">
        <v>635</v>
      </c>
      <c r="R237" t="s">
        <v>212</v>
      </c>
      <c r="S237" s="6">
        <v>723.54412346950505</v>
      </c>
      <c r="T237" s="6">
        <v>244.0990022</v>
      </c>
      <c r="U237" s="6">
        <v>118.52472735678499</v>
      </c>
    </row>
    <row r="238" spans="1:21" x14ac:dyDescent="0.2">
      <c r="A238" s="15" t="s">
        <v>10470</v>
      </c>
      <c r="B238" s="2" t="s">
        <v>10471</v>
      </c>
      <c r="C238" s="3">
        <v>40054</v>
      </c>
      <c r="D238" s="4">
        <v>55787</v>
      </c>
      <c r="E238">
        <f t="shared" si="9"/>
        <v>76762.190685718902</v>
      </c>
      <c r="F238">
        <f t="shared" si="10"/>
        <v>2234492498</v>
      </c>
      <c r="G238" s="22">
        <f t="shared" si="11"/>
        <v>3074632785.7257848</v>
      </c>
      <c r="P238" t="s">
        <v>636</v>
      </c>
      <c r="Q238" t="s">
        <v>636</v>
      </c>
      <c r="R238" t="s">
        <v>274</v>
      </c>
      <c r="S238" s="6">
        <v>724.38526970941803</v>
      </c>
      <c r="T238" s="6">
        <v>1039.0293100057199</v>
      </c>
      <c r="U238" s="6">
        <v>91.184296659345705</v>
      </c>
    </row>
    <row r="239" spans="1:21" x14ac:dyDescent="0.2">
      <c r="A239" s="15" t="s">
        <v>10469</v>
      </c>
      <c r="B239" s="2" t="s">
        <v>25</v>
      </c>
      <c r="C239" s="3">
        <v>16038</v>
      </c>
      <c r="D239" s="4">
        <v>15330</v>
      </c>
      <c r="E239">
        <f t="shared" si="9"/>
        <v>75451.906815208902</v>
      </c>
      <c r="F239">
        <f t="shared" si="10"/>
        <v>245862540</v>
      </c>
      <c r="G239" s="22">
        <f t="shared" si="11"/>
        <v>1210097681.5023203</v>
      </c>
      <c r="P239" t="s">
        <v>637</v>
      </c>
      <c r="Q239" t="s">
        <v>637</v>
      </c>
      <c r="R239" t="s">
        <v>274</v>
      </c>
      <c r="S239" s="6">
        <v>725.84933085796604</v>
      </c>
      <c r="T239" s="6">
        <v>691.82672357212698</v>
      </c>
      <c r="U239" s="6">
        <v>82.167283243881897</v>
      </c>
    </row>
    <row r="240" spans="1:21" x14ac:dyDescent="0.2">
      <c r="A240" s="15" t="s">
        <v>10467</v>
      </c>
      <c r="B240" s="2" t="s">
        <v>10468</v>
      </c>
      <c r="C240" s="3">
        <v>37036</v>
      </c>
      <c r="D240" s="4">
        <v>34393</v>
      </c>
      <c r="E240">
        <f t="shared" si="9"/>
        <v>74303.723583735104</v>
      </c>
      <c r="F240">
        <f t="shared" si="10"/>
        <v>1273779148</v>
      </c>
      <c r="G240" s="22">
        <f t="shared" si="11"/>
        <v>2751912706.6472135</v>
      </c>
      <c r="P240" t="s">
        <v>638</v>
      </c>
      <c r="Q240" t="s">
        <v>639</v>
      </c>
      <c r="R240" t="s">
        <v>212</v>
      </c>
      <c r="S240" s="6">
        <v>729.43557806469403</v>
      </c>
      <c r="T240" s="6">
        <v>474.46678320000001</v>
      </c>
      <c r="U240" s="6">
        <v>114.96691706278099</v>
      </c>
    </row>
    <row r="241" spans="1:21" x14ac:dyDescent="0.2">
      <c r="A241" s="15" t="s">
        <v>10465</v>
      </c>
      <c r="B241" s="2" t="s">
        <v>10466</v>
      </c>
      <c r="C241" s="3">
        <v>57474</v>
      </c>
      <c r="D241" s="4">
        <v>40847</v>
      </c>
      <c r="E241">
        <f t="shared" si="9"/>
        <v>74250.778030257905</v>
      </c>
      <c r="F241">
        <f t="shared" si="10"/>
        <v>2347640478</v>
      </c>
      <c r="G241" s="22">
        <f t="shared" si="11"/>
        <v>4267489216.5110426</v>
      </c>
      <c r="P241" t="s">
        <v>640</v>
      </c>
      <c r="Q241" t="s">
        <v>640</v>
      </c>
      <c r="R241" t="s">
        <v>274</v>
      </c>
      <c r="S241" s="6">
        <v>729.75694080994504</v>
      </c>
      <c r="T241" s="6">
        <v>540</v>
      </c>
      <c r="U241" s="6">
        <v>102.266997613138</v>
      </c>
    </row>
    <row r="242" spans="1:21" x14ac:dyDescent="0.2">
      <c r="A242" s="15" t="s">
        <v>10463</v>
      </c>
      <c r="B242" s="2" t="s">
        <v>10464</v>
      </c>
      <c r="C242" s="3">
        <v>67958</v>
      </c>
      <c r="D242" s="4">
        <v>30249</v>
      </c>
      <c r="E242">
        <f t="shared" si="9"/>
        <v>74025.881421959406</v>
      </c>
      <c r="F242">
        <f t="shared" si="10"/>
        <v>2055661542</v>
      </c>
      <c r="G242" s="22">
        <f t="shared" si="11"/>
        <v>5030650849.6735172</v>
      </c>
      <c r="P242" t="s">
        <v>641</v>
      </c>
      <c r="Q242" t="s">
        <v>642</v>
      </c>
      <c r="R242" t="s">
        <v>212</v>
      </c>
      <c r="S242" s="6">
        <v>732.32930829654697</v>
      </c>
      <c r="T242" s="6">
        <v>279.39188115000002</v>
      </c>
      <c r="U242" s="6">
        <v>138.36032714182801</v>
      </c>
    </row>
    <row r="243" spans="1:21" x14ac:dyDescent="0.2">
      <c r="A243" s="15" t="s">
        <v>10461</v>
      </c>
      <c r="B243" s="2" t="s">
        <v>10462</v>
      </c>
      <c r="C243" s="3">
        <v>134808</v>
      </c>
      <c r="D243" s="4">
        <v>24284</v>
      </c>
      <c r="E243">
        <f t="shared" si="9"/>
        <v>72830.204784911795</v>
      </c>
      <c r="F243">
        <f t="shared" si="10"/>
        <v>3273677472</v>
      </c>
      <c r="G243" s="22">
        <f t="shared" si="11"/>
        <v>9818094246.6443901</v>
      </c>
      <c r="P243" t="s">
        <v>643</v>
      </c>
      <c r="Q243" t="s">
        <v>644</v>
      </c>
      <c r="R243" t="s">
        <v>212</v>
      </c>
      <c r="S243" s="6">
        <v>733.762757077468</v>
      </c>
      <c r="T243" s="6">
        <v>733.762757077468</v>
      </c>
      <c r="U243" s="6"/>
    </row>
    <row r="244" spans="1:21" x14ac:dyDescent="0.2">
      <c r="A244" s="15" t="s">
        <v>10459</v>
      </c>
      <c r="B244" s="2" t="s">
        <v>10460</v>
      </c>
      <c r="C244" s="3">
        <v>123914</v>
      </c>
      <c r="D244" s="4">
        <v>8705</v>
      </c>
      <c r="E244">
        <f t="shared" si="9"/>
        <v>72327.903266366498</v>
      </c>
      <c r="F244">
        <f t="shared" si="10"/>
        <v>1078671370</v>
      </c>
      <c r="G244" s="22">
        <f t="shared" si="11"/>
        <v>8962439805.3485374</v>
      </c>
      <c r="P244" t="s">
        <v>645</v>
      </c>
      <c r="Q244" t="s">
        <v>646</v>
      </c>
      <c r="R244" t="s">
        <v>212</v>
      </c>
      <c r="S244" s="6">
        <v>735.20249507902895</v>
      </c>
      <c r="T244" s="6">
        <v>333.67157814000001</v>
      </c>
      <c r="U244" s="6">
        <v>120.994557722037</v>
      </c>
    </row>
    <row r="245" spans="1:21" x14ac:dyDescent="0.2">
      <c r="A245" s="15" t="s">
        <v>10458</v>
      </c>
      <c r="B245" s="2" t="s">
        <v>45</v>
      </c>
      <c r="C245" s="3">
        <v>15167</v>
      </c>
      <c r="D245" s="4">
        <v>161942</v>
      </c>
      <c r="E245">
        <f t="shared" si="9"/>
        <v>72234.237608515497</v>
      </c>
      <c r="F245">
        <f t="shared" si="10"/>
        <v>2456174314</v>
      </c>
      <c r="G245" s="22">
        <f t="shared" si="11"/>
        <v>1095576681.8083546</v>
      </c>
      <c r="P245" t="s">
        <v>647</v>
      </c>
      <c r="Q245" t="s">
        <v>648</v>
      </c>
      <c r="R245" t="s">
        <v>212</v>
      </c>
      <c r="S245" s="6">
        <v>735.57376519696504</v>
      </c>
      <c r="T245" s="6">
        <v>599.37534305643305</v>
      </c>
      <c r="U245" s="6">
        <v>71.221442334775404</v>
      </c>
    </row>
    <row r="246" spans="1:21" x14ac:dyDescent="0.2">
      <c r="A246" s="15" t="s">
        <v>10457</v>
      </c>
      <c r="B246" s="2" t="s">
        <v>91</v>
      </c>
      <c r="C246" s="3">
        <v>20437</v>
      </c>
      <c r="D246" s="4">
        <v>122526</v>
      </c>
      <c r="E246">
        <f t="shared" si="9"/>
        <v>72137.540733254398</v>
      </c>
      <c r="F246">
        <f t="shared" si="10"/>
        <v>2504063862</v>
      </c>
      <c r="G246" s="22">
        <f t="shared" si="11"/>
        <v>1474274919.9655201</v>
      </c>
      <c r="P246" t="s">
        <v>649</v>
      </c>
      <c r="Q246" t="s">
        <v>650</v>
      </c>
      <c r="R246" t="s">
        <v>212</v>
      </c>
      <c r="S246" s="6">
        <v>736.26498006227996</v>
      </c>
      <c r="T246" s="6">
        <v>344.76310202033301</v>
      </c>
      <c r="U246" s="6">
        <v>123.32846775497499</v>
      </c>
    </row>
    <row r="247" spans="1:21" x14ac:dyDescent="0.2">
      <c r="A247" s="15" t="s">
        <v>10456</v>
      </c>
      <c r="B247" s="2" t="s">
        <v>28</v>
      </c>
      <c r="C247" s="3">
        <v>8879</v>
      </c>
      <c r="D247" s="4">
        <v>43739</v>
      </c>
      <c r="E247">
        <f t="shared" si="9"/>
        <v>71777.537866659695</v>
      </c>
      <c r="F247">
        <f t="shared" si="10"/>
        <v>388358581</v>
      </c>
      <c r="G247" s="22">
        <f t="shared" si="11"/>
        <v>637312758.71807146</v>
      </c>
      <c r="P247" t="s">
        <v>651</v>
      </c>
      <c r="Q247" t="s">
        <v>652</v>
      </c>
      <c r="R247" t="s">
        <v>212</v>
      </c>
      <c r="S247" s="6">
        <v>736.42555291100905</v>
      </c>
      <c r="T247" s="6">
        <v>196</v>
      </c>
      <c r="U247" s="6">
        <v>145.773675061023</v>
      </c>
    </row>
    <row r="248" spans="1:21" x14ac:dyDescent="0.2">
      <c r="A248" s="15" t="s">
        <v>10454</v>
      </c>
      <c r="B248" s="2" t="s">
        <v>10455</v>
      </c>
      <c r="C248" s="3">
        <v>11204</v>
      </c>
      <c r="D248" s="4">
        <v>20108</v>
      </c>
      <c r="E248">
        <f t="shared" si="9"/>
        <v>71743.347374034507</v>
      </c>
      <c r="F248">
        <f t="shared" si="10"/>
        <v>225290032</v>
      </c>
      <c r="G248" s="22">
        <f t="shared" si="11"/>
        <v>803812463.97868264</v>
      </c>
      <c r="P248" t="s">
        <v>653</v>
      </c>
      <c r="Q248" t="s">
        <v>654</v>
      </c>
      <c r="R248" t="s">
        <v>212</v>
      </c>
      <c r="S248" s="6">
        <v>737.31869074939402</v>
      </c>
      <c r="T248" s="6">
        <v>266.94311878232202</v>
      </c>
      <c r="U248" s="6">
        <v>117.984936301313</v>
      </c>
    </row>
    <row r="249" spans="1:21" x14ac:dyDescent="0.2">
      <c r="A249" s="15" t="s">
        <v>10452</v>
      </c>
      <c r="B249" s="2" t="s">
        <v>10453</v>
      </c>
      <c r="C249" s="3">
        <v>125769</v>
      </c>
      <c r="D249" s="4">
        <v>17665</v>
      </c>
      <c r="E249">
        <f t="shared" si="9"/>
        <v>70454.444727332899</v>
      </c>
      <c r="F249">
        <f t="shared" si="10"/>
        <v>2221709385</v>
      </c>
      <c r="G249" s="22">
        <f t="shared" si="11"/>
        <v>8860985058.911932</v>
      </c>
      <c r="P249" t="s">
        <v>655</v>
      </c>
      <c r="Q249" t="s">
        <v>656</v>
      </c>
      <c r="R249" t="s">
        <v>212</v>
      </c>
      <c r="S249" s="6">
        <v>738.18735337633404</v>
      </c>
      <c r="T249" s="6">
        <v>738.18735337633404</v>
      </c>
      <c r="U249" s="6">
        <v>106.060027771349</v>
      </c>
    </row>
    <row r="250" spans="1:21" x14ac:dyDescent="0.2">
      <c r="A250" s="15" t="s">
        <v>10450</v>
      </c>
      <c r="B250" s="2" t="s">
        <v>10451</v>
      </c>
      <c r="C250" s="3">
        <v>66264</v>
      </c>
      <c r="D250" s="4">
        <v>34137</v>
      </c>
      <c r="E250">
        <f t="shared" si="9"/>
        <v>70424.424231064899</v>
      </c>
      <c r="F250">
        <f t="shared" si="10"/>
        <v>2262054168</v>
      </c>
      <c r="G250" s="22">
        <f t="shared" si="11"/>
        <v>4666604047.2472849</v>
      </c>
      <c r="P250" t="s">
        <v>657</v>
      </c>
      <c r="Q250" t="s">
        <v>658</v>
      </c>
      <c r="R250" t="s">
        <v>212</v>
      </c>
      <c r="S250" s="6">
        <v>743.52951943259598</v>
      </c>
      <c r="T250" s="6">
        <v>745.81338473772996</v>
      </c>
      <c r="U250" s="6">
        <v>68.272999042202997</v>
      </c>
    </row>
    <row r="251" spans="1:21" x14ac:dyDescent="0.2">
      <c r="A251" s="15" t="s">
        <v>10449</v>
      </c>
      <c r="B251" s="2" t="s">
        <v>94</v>
      </c>
      <c r="C251" s="3">
        <v>22525</v>
      </c>
      <c r="D251" s="4">
        <v>98106</v>
      </c>
      <c r="E251">
        <f t="shared" si="9"/>
        <v>70270.427925656593</v>
      </c>
      <c r="F251">
        <f t="shared" si="10"/>
        <v>2209837650</v>
      </c>
      <c r="G251" s="22">
        <f t="shared" si="11"/>
        <v>1582841389.0254147</v>
      </c>
      <c r="P251" t="s">
        <v>659</v>
      </c>
      <c r="Q251" t="s">
        <v>660</v>
      </c>
      <c r="R251" t="s">
        <v>212</v>
      </c>
      <c r="S251" s="6">
        <v>743.78760794145103</v>
      </c>
      <c r="T251" s="6">
        <v>413.58093591084202</v>
      </c>
      <c r="U251" s="6">
        <v>106.903519020977</v>
      </c>
    </row>
    <row r="252" spans="1:21" x14ac:dyDescent="0.2">
      <c r="A252" s="15" t="s">
        <v>10448</v>
      </c>
      <c r="B252" s="2"/>
      <c r="C252" s="3">
        <v>77386</v>
      </c>
      <c r="D252" s="4">
        <v>21121</v>
      </c>
      <c r="E252">
        <f t="shared" si="9"/>
        <v>70122.331118704504</v>
      </c>
      <c r="F252">
        <f t="shared" si="10"/>
        <v>1634469706</v>
      </c>
      <c r="G252" s="22">
        <f t="shared" si="11"/>
        <v>5426486715.9520664</v>
      </c>
      <c r="P252" t="s">
        <v>661</v>
      </c>
      <c r="Q252" t="s">
        <v>662</v>
      </c>
      <c r="R252" t="s">
        <v>212</v>
      </c>
      <c r="S252" s="6">
        <v>743.99612837899099</v>
      </c>
      <c r="T252" s="6">
        <v>633.54292378953699</v>
      </c>
      <c r="U252" s="6">
        <v>99.528284699232898</v>
      </c>
    </row>
    <row r="253" spans="1:21" x14ac:dyDescent="0.2">
      <c r="A253" s="15" t="s">
        <v>10446</v>
      </c>
      <c r="B253" s="2" t="s">
        <v>10447</v>
      </c>
      <c r="C253" s="3">
        <v>26471</v>
      </c>
      <c r="D253" s="4">
        <v>13553</v>
      </c>
      <c r="E253">
        <f t="shared" si="9"/>
        <v>70112.094793870303</v>
      </c>
      <c r="F253">
        <f t="shared" si="10"/>
        <v>358761463</v>
      </c>
      <c r="G253" s="22">
        <f t="shared" si="11"/>
        <v>1855937261.2885408</v>
      </c>
      <c r="P253" t="s">
        <v>663</v>
      </c>
      <c r="Q253" t="s">
        <v>664</v>
      </c>
      <c r="R253" t="s">
        <v>212</v>
      </c>
      <c r="S253" s="6">
        <v>744.14981622509299</v>
      </c>
      <c r="T253" s="6">
        <v>399.68331765087402</v>
      </c>
      <c r="U253" s="6">
        <v>92.737808548235506</v>
      </c>
    </row>
    <row r="254" spans="1:21" x14ac:dyDescent="0.2">
      <c r="A254" s="15" t="s">
        <v>10445</v>
      </c>
      <c r="B254" s="2" t="s">
        <v>123</v>
      </c>
      <c r="C254" s="3">
        <v>8865</v>
      </c>
      <c r="D254" s="4">
        <v>54961</v>
      </c>
      <c r="E254">
        <f t="shared" si="9"/>
        <v>69982.864191119603</v>
      </c>
      <c r="F254">
        <f t="shared" si="10"/>
        <v>487229265</v>
      </c>
      <c r="G254" s="22">
        <f t="shared" si="11"/>
        <v>620398091.05427527</v>
      </c>
      <c r="P254" t="s">
        <v>665</v>
      </c>
      <c r="Q254" t="s">
        <v>666</v>
      </c>
      <c r="R254" t="s">
        <v>212</v>
      </c>
      <c r="S254" s="6">
        <v>744.36631017980301</v>
      </c>
      <c r="T254" s="6">
        <v>681.45536484392301</v>
      </c>
      <c r="U254" s="6">
        <v>67.430101927485595</v>
      </c>
    </row>
    <row r="255" spans="1:21" x14ac:dyDescent="0.2">
      <c r="A255" s="15" t="s">
        <v>10443</v>
      </c>
      <c r="B255" s="2" t="s">
        <v>10444</v>
      </c>
      <c r="C255" s="3">
        <v>245124</v>
      </c>
      <c r="D255" s="4">
        <v>10449</v>
      </c>
      <c r="E255">
        <f t="shared" si="9"/>
        <v>69538.085593304597</v>
      </c>
      <c r="F255">
        <f t="shared" si="10"/>
        <v>2561300676</v>
      </c>
      <c r="G255" s="22">
        <f t="shared" si="11"/>
        <v>17045453692.973196</v>
      </c>
      <c r="P255" t="s">
        <v>667</v>
      </c>
      <c r="Q255" t="s">
        <v>667</v>
      </c>
      <c r="R255" t="s">
        <v>274</v>
      </c>
      <c r="S255" s="6">
        <v>744.79599964537897</v>
      </c>
      <c r="T255" s="6">
        <v>537.66972786077395</v>
      </c>
      <c r="U255" s="6">
        <v>114.247592857223</v>
      </c>
    </row>
    <row r="256" spans="1:21" x14ac:dyDescent="0.2">
      <c r="A256" s="15" t="s">
        <v>10442</v>
      </c>
      <c r="B256" s="2" t="s">
        <v>127</v>
      </c>
      <c r="C256" s="3">
        <v>20551</v>
      </c>
      <c r="D256" s="4">
        <v>20221</v>
      </c>
      <c r="E256">
        <f t="shared" si="9"/>
        <v>69330.051167821497</v>
      </c>
      <c r="F256">
        <f t="shared" si="10"/>
        <v>415561771</v>
      </c>
      <c r="G256" s="22">
        <f t="shared" si="11"/>
        <v>1424801881.5498996</v>
      </c>
      <c r="P256" t="s">
        <v>668</v>
      </c>
      <c r="Q256" t="s">
        <v>669</v>
      </c>
      <c r="R256" t="s">
        <v>212</v>
      </c>
      <c r="S256" s="6">
        <v>747.86436439481997</v>
      </c>
      <c r="T256" s="6">
        <v>651</v>
      </c>
      <c r="U256" s="6">
        <v>97.873352418040199</v>
      </c>
    </row>
    <row r="257" spans="1:21" x14ac:dyDescent="0.2">
      <c r="A257" s="15" t="s">
        <v>10440</v>
      </c>
      <c r="B257" s="2" t="s">
        <v>10441</v>
      </c>
      <c r="C257" s="3">
        <v>46939</v>
      </c>
      <c r="D257" s="4">
        <v>1573</v>
      </c>
      <c r="E257">
        <f t="shared" si="9"/>
        <v>69264.915973684299</v>
      </c>
      <c r="F257">
        <f t="shared" si="10"/>
        <v>73835047</v>
      </c>
      <c r="G257" s="22">
        <f t="shared" si="11"/>
        <v>3251225890.8887672</v>
      </c>
      <c r="P257" t="s">
        <v>670</v>
      </c>
      <c r="Q257" t="s">
        <v>670</v>
      </c>
      <c r="R257" t="s">
        <v>274</v>
      </c>
      <c r="S257" s="6">
        <v>748.77408220197503</v>
      </c>
      <c r="T257" s="6">
        <v>748.77408220197503</v>
      </c>
      <c r="U257" s="6">
        <v>137.137131088898</v>
      </c>
    </row>
    <row r="258" spans="1:21" x14ac:dyDescent="0.2">
      <c r="A258" s="15" t="s">
        <v>10438</v>
      </c>
      <c r="B258" s="2" t="s">
        <v>10439</v>
      </c>
      <c r="C258" s="3">
        <v>11368</v>
      </c>
      <c r="D258" s="4">
        <v>232689</v>
      </c>
      <c r="E258">
        <f t="shared" ref="E258:E321" si="12">VLOOKUP(A258,data19,4,FALSE)</f>
        <v>68790.650652466007</v>
      </c>
      <c r="F258">
        <f t="shared" si="10"/>
        <v>2645208552</v>
      </c>
      <c r="G258" s="22">
        <f t="shared" si="11"/>
        <v>782012116.61723351</v>
      </c>
      <c r="P258" t="s">
        <v>671</v>
      </c>
      <c r="Q258" t="s">
        <v>672</v>
      </c>
      <c r="R258" t="s">
        <v>212</v>
      </c>
      <c r="S258" s="6">
        <v>749.52629390449795</v>
      </c>
      <c r="T258" s="6">
        <v>749.52629390449795</v>
      </c>
      <c r="U258" s="6">
        <v>108.25559846403399</v>
      </c>
    </row>
    <row r="259" spans="1:21" x14ac:dyDescent="0.2">
      <c r="A259" s="15" t="s">
        <v>10437</v>
      </c>
      <c r="B259" s="2" t="s">
        <v>38</v>
      </c>
      <c r="C259" s="3">
        <v>19961</v>
      </c>
      <c r="D259" s="4">
        <v>31168</v>
      </c>
      <c r="E259">
        <f t="shared" si="12"/>
        <v>68690.604982705394</v>
      </c>
      <c r="F259">
        <f t="shared" ref="F259:F322" si="13">C259*D259</f>
        <v>622144448</v>
      </c>
      <c r="G259" s="22">
        <f t="shared" ref="G259:G322" si="14">E259*C259</f>
        <v>1371133166.0597823</v>
      </c>
      <c r="P259" t="s">
        <v>673</v>
      </c>
      <c r="Q259" t="s">
        <v>674</v>
      </c>
      <c r="R259" t="s">
        <v>212</v>
      </c>
      <c r="S259" s="6">
        <v>749.54815337679099</v>
      </c>
      <c r="T259" s="6">
        <v>544.5</v>
      </c>
      <c r="U259" s="6">
        <v>88.257670691553301</v>
      </c>
    </row>
    <row r="260" spans="1:21" x14ac:dyDescent="0.2">
      <c r="A260" s="15" t="s">
        <v>10435</v>
      </c>
      <c r="B260" s="2" t="s">
        <v>10436</v>
      </c>
      <c r="C260" s="3">
        <v>122982</v>
      </c>
      <c r="D260" s="4">
        <v>28565</v>
      </c>
      <c r="E260">
        <f t="shared" si="12"/>
        <v>67588.625920834704</v>
      </c>
      <c r="F260">
        <f t="shared" si="13"/>
        <v>3512980830</v>
      </c>
      <c r="G260" s="22">
        <f t="shared" si="14"/>
        <v>8312184392.9960938</v>
      </c>
      <c r="P260" t="s">
        <v>675</v>
      </c>
      <c r="Q260" t="s">
        <v>676</v>
      </c>
      <c r="R260" t="s">
        <v>212</v>
      </c>
      <c r="S260" s="6">
        <v>749.82818774496502</v>
      </c>
      <c r="T260" s="6">
        <v>567.26174427684998</v>
      </c>
      <c r="U260" s="6">
        <v>76.725012023471095</v>
      </c>
    </row>
    <row r="261" spans="1:21" x14ac:dyDescent="0.2">
      <c r="A261" s="15" t="s">
        <v>10433</v>
      </c>
      <c r="B261" s="2" t="s">
        <v>10434</v>
      </c>
      <c r="C261" s="3">
        <v>36372</v>
      </c>
      <c r="D261" s="4">
        <v>33286</v>
      </c>
      <c r="E261">
        <f t="shared" si="12"/>
        <v>66975.539012124704</v>
      </c>
      <c r="F261">
        <f t="shared" si="13"/>
        <v>1210678392</v>
      </c>
      <c r="G261" s="22">
        <f t="shared" si="14"/>
        <v>2436034304.9489999</v>
      </c>
      <c r="P261" t="s">
        <v>677</v>
      </c>
      <c r="Q261" t="s">
        <v>678</v>
      </c>
      <c r="R261" t="s">
        <v>212</v>
      </c>
      <c r="S261" s="6">
        <v>751.90334580852505</v>
      </c>
      <c r="T261" s="6">
        <v>595</v>
      </c>
      <c r="U261" s="6">
        <v>85.242222154467498</v>
      </c>
    </row>
    <row r="262" spans="1:21" x14ac:dyDescent="0.2">
      <c r="A262" s="15" t="s">
        <v>10431</v>
      </c>
      <c r="B262" s="2" t="s">
        <v>10432</v>
      </c>
      <c r="C262" s="3">
        <v>62861</v>
      </c>
      <c r="D262" s="4">
        <v>61198</v>
      </c>
      <c r="E262">
        <f t="shared" si="12"/>
        <v>66930.441032571907</v>
      </c>
      <c r="F262">
        <f t="shared" si="13"/>
        <v>3846967478</v>
      </c>
      <c r="G262" s="22">
        <f t="shared" si="14"/>
        <v>4207314453.7485027</v>
      </c>
      <c r="P262" t="s">
        <v>679</v>
      </c>
      <c r="Q262" t="s">
        <v>680</v>
      </c>
      <c r="R262" t="s">
        <v>212</v>
      </c>
      <c r="S262" s="6">
        <v>754.21065694992501</v>
      </c>
      <c r="T262" s="6">
        <v>324.30294936354898</v>
      </c>
      <c r="U262" s="6">
        <v>118.406465851036</v>
      </c>
    </row>
    <row r="263" spans="1:21" x14ac:dyDescent="0.2">
      <c r="A263" s="15" t="s">
        <v>10429</v>
      </c>
      <c r="B263" s="2" t="s">
        <v>10430</v>
      </c>
      <c r="C263" s="3">
        <v>11235</v>
      </c>
      <c r="D263" s="4">
        <v>37866</v>
      </c>
      <c r="E263">
        <f t="shared" si="12"/>
        <v>65556.519295798294</v>
      </c>
      <c r="F263">
        <f t="shared" si="13"/>
        <v>425424510</v>
      </c>
      <c r="G263" s="22">
        <f t="shared" si="14"/>
        <v>736527494.28829384</v>
      </c>
      <c r="P263" t="s">
        <v>681</v>
      </c>
      <c r="Q263" t="s">
        <v>682</v>
      </c>
      <c r="R263" t="s">
        <v>212</v>
      </c>
      <c r="S263" s="6">
        <v>755.136487404062</v>
      </c>
      <c r="T263" s="6">
        <v>755.136487404062</v>
      </c>
      <c r="U263" s="6">
        <v>140.12483564483</v>
      </c>
    </row>
    <row r="264" spans="1:21" x14ac:dyDescent="0.2">
      <c r="A264" s="15" t="s">
        <v>10428</v>
      </c>
      <c r="B264" s="2" t="s">
        <v>107</v>
      </c>
      <c r="C264" s="3">
        <v>20563</v>
      </c>
      <c r="D264" s="4">
        <v>53514</v>
      </c>
      <c r="E264">
        <f t="shared" si="12"/>
        <v>64656.005074076202</v>
      </c>
      <c r="F264">
        <f t="shared" si="13"/>
        <v>1100408382</v>
      </c>
      <c r="G264" s="22">
        <f t="shared" si="14"/>
        <v>1329521432.3382289</v>
      </c>
      <c r="P264" t="s">
        <v>683</v>
      </c>
      <c r="Q264" t="s">
        <v>684</v>
      </c>
      <c r="R264" t="s">
        <v>212</v>
      </c>
      <c r="S264" s="6">
        <v>755.18036123774198</v>
      </c>
      <c r="T264" s="6">
        <v>755.18036123774198</v>
      </c>
      <c r="U264" s="6">
        <v>138.82022273320999</v>
      </c>
    </row>
    <row r="265" spans="1:21" x14ac:dyDescent="0.2">
      <c r="A265" s="15" t="s">
        <v>10426</v>
      </c>
      <c r="B265" s="2" t="s">
        <v>10427</v>
      </c>
      <c r="C265" s="3">
        <v>58227</v>
      </c>
      <c r="D265" s="4">
        <v>3861</v>
      </c>
      <c r="E265">
        <f t="shared" si="12"/>
        <v>64459.523989034198</v>
      </c>
      <c r="F265">
        <f t="shared" si="13"/>
        <v>224814447</v>
      </c>
      <c r="G265" s="22">
        <f t="shared" si="14"/>
        <v>3753284703.309494</v>
      </c>
      <c r="P265" t="s">
        <v>685</v>
      </c>
      <c r="Q265" t="s">
        <v>686</v>
      </c>
      <c r="R265" t="s">
        <v>212</v>
      </c>
      <c r="S265" s="6">
        <v>755.67996929606204</v>
      </c>
      <c r="T265" s="6">
        <v>755.67996929606204</v>
      </c>
      <c r="U265" s="6">
        <v>139.92234879422301</v>
      </c>
    </row>
    <row r="266" spans="1:21" x14ac:dyDescent="0.2">
      <c r="A266" s="15" t="s">
        <v>10425</v>
      </c>
      <c r="B266" s="2" t="s">
        <v>21</v>
      </c>
      <c r="C266" s="3">
        <v>15917</v>
      </c>
      <c r="D266" s="4">
        <v>88776</v>
      </c>
      <c r="E266">
        <f t="shared" si="12"/>
        <v>64425.541605150298</v>
      </c>
      <c r="F266">
        <f t="shared" si="13"/>
        <v>1413047592</v>
      </c>
      <c r="G266" s="22">
        <f t="shared" si="14"/>
        <v>1025461345.7291772</v>
      </c>
      <c r="P266" t="s">
        <v>687</v>
      </c>
      <c r="Q266" t="s">
        <v>688</v>
      </c>
      <c r="R266" t="s">
        <v>212</v>
      </c>
      <c r="S266" s="6">
        <v>757.49512459653999</v>
      </c>
      <c r="T266" s="6">
        <v>825.72176689012804</v>
      </c>
      <c r="U266" s="6">
        <v>70.2043352550279</v>
      </c>
    </row>
    <row r="267" spans="1:21" x14ac:dyDescent="0.2">
      <c r="A267" s="15" t="s">
        <v>10423</v>
      </c>
      <c r="B267" s="2" t="s">
        <v>10424</v>
      </c>
      <c r="C267" s="3">
        <v>58482</v>
      </c>
      <c r="D267" s="4">
        <v>34629</v>
      </c>
      <c r="E267">
        <f t="shared" si="12"/>
        <v>64133.7568440084</v>
      </c>
      <c r="F267">
        <f t="shared" si="13"/>
        <v>2025173178</v>
      </c>
      <c r="G267" s="22">
        <f t="shared" si="14"/>
        <v>3750670367.7512994</v>
      </c>
      <c r="P267" t="s">
        <v>689</v>
      </c>
      <c r="Q267" t="s">
        <v>690</v>
      </c>
      <c r="R267" t="s">
        <v>212</v>
      </c>
      <c r="S267" s="6">
        <v>758.748670608471</v>
      </c>
      <c r="T267" s="6">
        <v>606</v>
      </c>
      <c r="U267" s="6">
        <v>89.653020766292599</v>
      </c>
    </row>
    <row r="268" spans="1:21" x14ac:dyDescent="0.2">
      <c r="A268" s="15" t="s">
        <v>10421</v>
      </c>
      <c r="B268" s="2" t="s">
        <v>10422</v>
      </c>
      <c r="C268" s="3">
        <v>18709</v>
      </c>
      <c r="D268" s="4">
        <v>52011</v>
      </c>
      <c r="E268">
        <f t="shared" si="12"/>
        <v>63201.192684435497</v>
      </c>
      <c r="F268">
        <f t="shared" si="13"/>
        <v>973073799</v>
      </c>
      <c r="G268" s="22">
        <f t="shared" si="14"/>
        <v>1182431113.9331038</v>
      </c>
      <c r="P268" t="s">
        <v>691</v>
      </c>
      <c r="Q268" t="s">
        <v>692</v>
      </c>
      <c r="R268" t="s">
        <v>212</v>
      </c>
      <c r="S268" s="6">
        <v>760.07678452493997</v>
      </c>
      <c r="T268" s="6">
        <v>606</v>
      </c>
      <c r="U268" s="6">
        <v>97.534564675797398</v>
      </c>
    </row>
    <row r="269" spans="1:21" x14ac:dyDescent="0.2">
      <c r="A269" s="15" t="s">
        <v>10419</v>
      </c>
      <c r="B269" s="2" t="s">
        <v>10420</v>
      </c>
      <c r="C269" s="3">
        <v>75491</v>
      </c>
      <c r="D269" s="4">
        <v>103495</v>
      </c>
      <c r="E269">
        <f t="shared" si="12"/>
        <v>62936.934408726098</v>
      </c>
      <c r="F269">
        <f t="shared" si="13"/>
        <v>7812941045</v>
      </c>
      <c r="G269" s="22">
        <f t="shared" si="14"/>
        <v>4751172115.4491415</v>
      </c>
      <c r="P269" t="s">
        <v>693</v>
      </c>
      <c r="Q269" t="s">
        <v>694</v>
      </c>
      <c r="R269" t="s">
        <v>212</v>
      </c>
      <c r="S269" s="6">
        <v>761.77775581297703</v>
      </c>
      <c r="T269" s="6">
        <v>659.46604669999999</v>
      </c>
      <c r="U269" s="6">
        <v>83.7829621700742</v>
      </c>
    </row>
    <row r="270" spans="1:21" x14ac:dyDescent="0.2">
      <c r="A270" s="15" t="s">
        <v>10418</v>
      </c>
      <c r="B270" s="2" t="s">
        <v>72</v>
      </c>
      <c r="C270" s="3">
        <v>3337</v>
      </c>
      <c r="D270" s="4">
        <v>71323</v>
      </c>
      <c r="E270">
        <f t="shared" si="12"/>
        <v>62586.057572239399</v>
      </c>
      <c r="F270">
        <f t="shared" si="13"/>
        <v>238004851</v>
      </c>
      <c r="G270" s="22">
        <f t="shared" si="14"/>
        <v>208849674.11856288</v>
      </c>
      <c r="P270" t="s">
        <v>695</v>
      </c>
      <c r="Q270" t="s">
        <v>696</v>
      </c>
      <c r="R270" t="s">
        <v>212</v>
      </c>
      <c r="S270" s="6">
        <v>762.04381173677598</v>
      </c>
      <c r="T270" s="6">
        <v>843.844556600435</v>
      </c>
      <c r="U270" s="6">
        <v>83.177918983749507</v>
      </c>
    </row>
    <row r="271" spans="1:21" x14ac:dyDescent="0.2">
      <c r="A271" s="15" t="s">
        <v>10416</v>
      </c>
      <c r="B271" s="2" t="s">
        <v>10417</v>
      </c>
      <c r="C271" s="3">
        <v>42826</v>
      </c>
      <c r="D271" s="4">
        <v>1279</v>
      </c>
      <c r="E271">
        <f t="shared" si="12"/>
        <v>62388.732571805398</v>
      </c>
      <c r="F271">
        <f t="shared" si="13"/>
        <v>54774454</v>
      </c>
      <c r="G271" s="22">
        <f t="shared" si="14"/>
        <v>2671859861.1201382</v>
      </c>
      <c r="P271" t="s">
        <v>697</v>
      </c>
      <c r="Q271" t="s">
        <v>698</v>
      </c>
      <c r="R271" t="s">
        <v>212</v>
      </c>
      <c r="S271" s="6">
        <v>762.06813413095404</v>
      </c>
      <c r="T271" s="6">
        <v>607.5</v>
      </c>
      <c r="U271" s="6">
        <v>89.082633613944097</v>
      </c>
    </row>
    <row r="272" spans="1:21" x14ac:dyDescent="0.2">
      <c r="A272" s="15" t="s">
        <v>10414</v>
      </c>
      <c r="B272" s="2" t="s">
        <v>10415</v>
      </c>
      <c r="C272" s="3">
        <v>40483</v>
      </c>
      <c r="D272" s="4">
        <v>15219</v>
      </c>
      <c r="E272">
        <f t="shared" si="12"/>
        <v>62348.242086180799</v>
      </c>
      <c r="F272">
        <f t="shared" si="13"/>
        <v>616110777</v>
      </c>
      <c r="G272" s="22">
        <f t="shared" si="14"/>
        <v>2524043884.3748574</v>
      </c>
      <c r="P272" t="s">
        <v>699</v>
      </c>
      <c r="Q272" t="s">
        <v>700</v>
      </c>
      <c r="R272" t="s">
        <v>212</v>
      </c>
      <c r="S272" s="6">
        <v>762.35467398853598</v>
      </c>
      <c r="T272" s="6">
        <v>808.45516977444697</v>
      </c>
      <c r="U272" s="6">
        <v>79.280519902703702</v>
      </c>
    </row>
    <row r="273" spans="1:21" x14ac:dyDescent="0.2">
      <c r="A273" s="15" t="s">
        <v>10412</v>
      </c>
      <c r="B273" s="2" t="s">
        <v>10413</v>
      </c>
      <c r="C273" s="3">
        <v>53309</v>
      </c>
      <c r="D273" s="4">
        <v>45686</v>
      </c>
      <c r="E273">
        <f t="shared" si="12"/>
        <v>61939.2996837584</v>
      </c>
      <c r="F273">
        <f t="shared" si="13"/>
        <v>2435474974</v>
      </c>
      <c r="G273" s="22">
        <f t="shared" si="14"/>
        <v>3301922126.8414764</v>
      </c>
      <c r="P273" t="s">
        <v>701</v>
      </c>
      <c r="Q273" t="s">
        <v>702</v>
      </c>
      <c r="R273" t="s">
        <v>212</v>
      </c>
      <c r="S273" s="6">
        <v>762.82862124387702</v>
      </c>
      <c r="T273" s="6">
        <v>762.82862124387702</v>
      </c>
      <c r="U273" s="6">
        <v>137.83250637093701</v>
      </c>
    </row>
    <row r="274" spans="1:21" x14ac:dyDescent="0.2">
      <c r="A274" s="15" t="s">
        <v>10410</v>
      </c>
      <c r="B274" s="2" t="s">
        <v>10411</v>
      </c>
      <c r="C274" s="3">
        <v>87721</v>
      </c>
      <c r="D274" s="4">
        <v>9985</v>
      </c>
      <c r="E274">
        <f t="shared" si="12"/>
        <v>61910.744912478898</v>
      </c>
      <c r="F274">
        <f t="shared" si="13"/>
        <v>875894185</v>
      </c>
      <c r="G274" s="22">
        <f t="shared" si="14"/>
        <v>5430872454.4675617</v>
      </c>
      <c r="P274" t="s">
        <v>703</v>
      </c>
      <c r="Q274" t="s">
        <v>704</v>
      </c>
      <c r="R274" t="s">
        <v>212</v>
      </c>
      <c r="S274" s="6">
        <v>762.86443973597295</v>
      </c>
      <c r="T274" s="6">
        <v>377</v>
      </c>
      <c r="U274" s="6">
        <v>111.431768883109</v>
      </c>
    </row>
    <row r="275" spans="1:21" x14ac:dyDescent="0.2">
      <c r="A275" s="15" t="s">
        <v>10408</v>
      </c>
      <c r="B275" s="2" t="s">
        <v>10409</v>
      </c>
      <c r="C275" s="3">
        <v>102034</v>
      </c>
      <c r="D275" s="4">
        <v>28591</v>
      </c>
      <c r="E275">
        <f t="shared" si="12"/>
        <v>61113.807863198002</v>
      </c>
      <c r="F275">
        <f t="shared" si="13"/>
        <v>2917254094</v>
      </c>
      <c r="G275" s="22">
        <f t="shared" si="14"/>
        <v>6235686271.513545</v>
      </c>
      <c r="P275" t="s">
        <v>705</v>
      </c>
      <c r="Q275" t="s">
        <v>706</v>
      </c>
      <c r="R275" t="s">
        <v>212</v>
      </c>
      <c r="S275" s="6">
        <v>764.37987653302901</v>
      </c>
      <c r="T275" s="6">
        <v>764.37987653302901</v>
      </c>
      <c r="U275" s="6">
        <v>131.45000274363201</v>
      </c>
    </row>
    <row r="276" spans="1:21" x14ac:dyDescent="0.2">
      <c r="A276" s="15" t="s">
        <v>10407</v>
      </c>
      <c r="B276" s="2" t="s">
        <v>69</v>
      </c>
      <c r="C276" s="3">
        <v>8826</v>
      </c>
      <c r="D276" s="4">
        <v>22928</v>
      </c>
      <c r="E276">
        <f t="shared" si="12"/>
        <v>60249.861229485701</v>
      </c>
      <c r="F276">
        <f t="shared" si="13"/>
        <v>202362528</v>
      </c>
      <c r="G276" s="22">
        <f t="shared" si="14"/>
        <v>531765275.2114408</v>
      </c>
      <c r="P276" t="s">
        <v>707</v>
      </c>
      <c r="Q276" t="s">
        <v>708</v>
      </c>
      <c r="R276" t="s">
        <v>212</v>
      </c>
      <c r="S276" s="6">
        <v>765.02916577733401</v>
      </c>
      <c r="T276" s="6">
        <v>1040</v>
      </c>
      <c r="U276" s="6">
        <v>94.496857035516896</v>
      </c>
    </row>
    <row r="277" spans="1:21" x14ac:dyDescent="0.2">
      <c r="A277" s="15" t="s">
        <v>10405</v>
      </c>
      <c r="B277" s="2" t="s">
        <v>10406</v>
      </c>
      <c r="C277" s="3">
        <v>57749</v>
      </c>
      <c r="D277" s="4">
        <v>59177</v>
      </c>
      <c r="E277">
        <f t="shared" si="12"/>
        <v>60136.785135771301</v>
      </c>
      <c r="F277">
        <f t="shared" si="13"/>
        <v>3417412573</v>
      </c>
      <c r="G277" s="22">
        <f t="shared" si="14"/>
        <v>3472839204.8056569</v>
      </c>
      <c r="P277" t="s">
        <v>709</v>
      </c>
      <c r="Q277" t="s">
        <v>710</v>
      </c>
      <c r="R277" t="s">
        <v>212</v>
      </c>
      <c r="S277" s="6">
        <v>765.22839723858897</v>
      </c>
      <c r="T277" s="6">
        <v>835.51034594863199</v>
      </c>
      <c r="U277" s="6">
        <v>86.912677335442297</v>
      </c>
    </row>
    <row r="278" spans="1:21" x14ac:dyDescent="0.2">
      <c r="A278" s="15" t="s">
        <v>10403</v>
      </c>
      <c r="B278" s="2" t="s">
        <v>10404</v>
      </c>
      <c r="C278" s="3">
        <v>62206</v>
      </c>
      <c r="D278" s="4">
        <v>29944</v>
      </c>
      <c r="E278">
        <f t="shared" si="12"/>
        <v>59857.340639455797</v>
      </c>
      <c r="F278">
        <f t="shared" si="13"/>
        <v>1862696464</v>
      </c>
      <c r="G278" s="22">
        <f t="shared" si="14"/>
        <v>3723485731.8179874</v>
      </c>
      <c r="P278" t="s">
        <v>711</v>
      </c>
      <c r="Q278" t="s">
        <v>712</v>
      </c>
      <c r="R278" t="s">
        <v>212</v>
      </c>
      <c r="S278" s="6">
        <v>765.51516559014306</v>
      </c>
      <c r="T278" s="6">
        <v>204.04824694224899</v>
      </c>
      <c r="U278" s="6">
        <v>116.97965099895301</v>
      </c>
    </row>
    <row r="279" spans="1:21" x14ac:dyDescent="0.2">
      <c r="A279" s="15" t="s">
        <v>10402</v>
      </c>
      <c r="B279" s="2" t="s">
        <v>51</v>
      </c>
      <c r="C279" s="3">
        <v>20437</v>
      </c>
      <c r="D279" s="4">
        <v>45575</v>
      </c>
      <c r="E279">
        <f t="shared" si="12"/>
        <v>59162.353765732798</v>
      </c>
      <c r="F279">
        <f t="shared" si="13"/>
        <v>931416275</v>
      </c>
      <c r="G279" s="22">
        <f t="shared" si="14"/>
        <v>1209101023.9102812</v>
      </c>
      <c r="P279" t="s">
        <v>713</v>
      </c>
      <c r="Q279" t="s">
        <v>714</v>
      </c>
      <c r="R279" t="s">
        <v>212</v>
      </c>
      <c r="S279" s="6">
        <v>765.89412543623996</v>
      </c>
      <c r="T279" s="6">
        <v>584.53210322392101</v>
      </c>
      <c r="U279" s="6">
        <v>87.454591788604404</v>
      </c>
    </row>
    <row r="280" spans="1:21" x14ac:dyDescent="0.2">
      <c r="A280" s="15" t="s">
        <v>10400</v>
      </c>
      <c r="B280" s="2" t="s">
        <v>10401</v>
      </c>
      <c r="C280" s="3">
        <v>54793</v>
      </c>
      <c r="D280" s="4">
        <v>42768</v>
      </c>
      <c r="E280">
        <f t="shared" si="12"/>
        <v>58866.465633422296</v>
      </c>
      <c r="F280">
        <f t="shared" si="13"/>
        <v>2343387024</v>
      </c>
      <c r="G280" s="22">
        <f t="shared" si="14"/>
        <v>3225470251.4521079</v>
      </c>
      <c r="P280" t="s">
        <v>715</v>
      </c>
      <c r="Q280" t="s">
        <v>716</v>
      </c>
      <c r="R280" t="s">
        <v>212</v>
      </c>
      <c r="S280" s="6">
        <v>767.43894365803703</v>
      </c>
      <c r="T280" s="6">
        <v>391</v>
      </c>
      <c r="U280" s="6">
        <v>90.430087472956203</v>
      </c>
    </row>
    <row r="281" spans="1:21" x14ac:dyDescent="0.2">
      <c r="A281" s="15" t="s">
        <v>10398</v>
      </c>
      <c r="B281" s="2" t="s">
        <v>10399</v>
      </c>
      <c r="C281" s="3">
        <v>4501</v>
      </c>
      <c r="D281" s="4">
        <v>93823</v>
      </c>
      <c r="E281">
        <f t="shared" si="12"/>
        <v>58783.198344649601</v>
      </c>
      <c r="F281">
        <f t="shared" si="13"/>
        <v>422297323</v>
      </c>
      <c r="G281" s="22">
        <f t="shared" si="14"/>
        <v>264583175.74926785</v>
      </c>
      <c r="P281" t="s">
        <v>717</v>
      </c>
      <c r="Q281" t="s">
        <v>718</v>
      </c>
      <c r="R281" t="s">
        <v>212</v>
      </c>
      <c r="S281" s="6">
        <v>767.68000835799899</v>
      </c>
      <c r="T281" s="6">
        <v>579.94117900000003</v>
      </c>
      <c r="U281" s="6">
        <v>70.928649949896297</v>
      </c>
    </row>
    <row r="282" spans="1:21" x14ac:dyDescent="0.2">
      <c r="A282" s="15" t="s">
        <v>10396</v>
      </c>
      <c r="B282" s="2" t="s">
        <v>10397</v>
      </c>
      <c r="C282" s="3">
        <v>15908</v>
      </c>
      <c r="D282" s="4">
        <v>74641</v>
      </c>
      <c r="E282">
        <f t="shared" si="12"/>
        <v>58715.147601057703</v>
      </c>
      <c r="F282">
        <f t="shared" si="13"/>
        <v>1187389028</v>
      </c>
      <c r="G282" s="22">
        <f t="shared" si="14"/>
        <v>934040568.03762591</v>
      </c>
      <c r="P282" t="s">
        <v>719</v>
      </c>
      <c r="Q282" t="s">
        <v>720</v>
      </c>
      <c r="R282" t="s">
        <v>212</v>
      </c>
      <c r="S282" s="6">
        <v>768.141323992754</v>
      </c>
      <c r="T282" s="6">
        <v>694.82781725012103</v>
      </c>
      <c r="U282" s="6">
        <v>82.272453877692499</v>
      </c>
    </row>
    <row r="283" spans="1:21" x14ac:dyDescent="0.2">
      <c r="A283" s="15" t="s">
        <v>10394</v>
      </c>
      <c r="B283" s="2" t="s">
        <v>10395</v>
      </c>
      <c r="C283" s="3">
        <v>12158</v>
      </c>
      <c r="D283" s="4">
        <v>33005</v>
      </c>
      <c r="E283">
        <f t="shared" si="12"/>
        <v>58681.280361533798</v>
      </c>
      <c r="F283">
        <f t="shared" si="13"/>
        <v>401274790</v>
      </c>
      <c r="G283" s="22">
        <f t="shared" si="14"/>
        <v>713447006.63552797</v>
      </c>
      <c r="P283" t="s">
        <v>721</v>
      </c>
      <c r="Q283" t="s">
        <v>722</v>
      </c>
      <c r="R283" t="s">
        <v>212</v>
      </c>
      <c r="S283" s="6">
        <v>768.30782204808497</v>
      </c>
      <c r="T283" s="6">
        <v>743.95517439587297</v>
      </c>
      <c r="U283" s="6">
        <v>72.110332470619795</v>
      </c>
    </row>
    <row r="284" spans="1:21" x14ac:dyDescent="0.2">
      <c r="A284" s="15" t="s">
        <v>10392</v>
      </c>
      <c r="B284" s="2" t="s">
        <v>10393</v>
      </c>
      <c r="C284" s="3">
        <v>23879</v>
      </c>
      <c r="D284" s="4">
        <v>8533</v>
      </c>
      <c r="E284">
        <f t="shared" si="12"/>
        <v>57991.314884568303</v>
      </c>
      <c r="F284">
        <f t="shared" si="13"/>
        <v>203759507</v>
      </c>
      <c r="G284" s="22">
        <f t="shared" si="14"/>
        <v>1384774608.1286066</v>
      </c>
      <c r="P284" t="s">
        <v>723</v>
      </c>
      <c r="Q284" t="s">
        <v>724</v>
      </c>
      <c r="R284" t="s">
        <v>212</v>
      </c>
      <c r="S284" s="6">
        <v>768.99458342177104</v>
      </c>
      <c r="T284" s="6">
        <v>855.32017403028897</v>
      </c>
      <c r="U284" s="6">
        <v>74.728623053980698</v>
      </c>
    </row>
    <row r="285" spans="1:21" x14ac:dyDescent="0.2">
      <c r="A285" s="15" t="s">
        <v>10390</v>
      </c>
      <c r="B285" s="2" t="s">
        <v>10391</v>
      </c>
      <c r="C285" s="3">
        <v>63515</v>
      </c>
      <c r="D285" s="4">
        <v>31570</v>
      </c>
      <c r="E285">
        <f t="shared" si="12"/>
        <v>57665.4469253856</v>
      </c>
      <c r="F285">
        <f t="shared" si="13"/>
        <v>2005168550</v>
      </c>
      <c r="G285" s="22">
        <f t="shared" si="14"/>
        <v>3662620861.4658666</v>
      </c>
      <c r="P285" t="s">
        <v>725</v>
      </c>
      <c r="Q285" t="s">
        <v>726</v>
      </c>
      <c r="R285" t="s">
        <v>212</v>
      </c>
      <c r="S285" s="6">
        <v>770.01758891709801</v>
      </c>
      <c r="T285" s="6">
        <v>373.279832443901</v>
      </c>
      <c r="U285" s="6">
        <v>117.52564598423299</v>
      </c>
    </row>
    <row r="286" spans="1:21" x14ac:dyDescent="0.2">
      <c r="A286" s="15" t="s">
        <v>10388</v>
      </c>
      <c r="B286" s="2" t="s">
        <v>10389</v>
      </c>
      <c r="C286" s="3">
        <v>65263</v>
      </c>
      <c r="D286" s="4">
        <v>26553</v>
      </c>
      <c r="E286">
        <f t="shared" si="12"/>
        <v>57325.233969716202</v>
      </c>
      <c r="F286">
        <f t="shared" si="13"/>
        <v>1732928439</v>
      </c>
      <c r="G286" s="22">
        <f t="shared" si="14"/>
        <v>3741216744.5655885</v>
      </c>
      <c r="P286" t="s">
        <v>727</v>
      </c>
      <c r="Q286" t="s">
        <v>728</v>
      </c>
      <c r="R286" t="s">
        <v>212</v>
      </c>
      <c r="S286" s="6">
        <v>771.76773824560598</v>
      </c>
      <c r="T286" s="6">
        <v>771.76773824560598</v>
      </c>
      <c r="U286" s="6"/>
    </row>
    <row r="287" spans="1:21" x14ac:dyDescent="0.2">
      <c r="A287" s="15" t="s">
        <v>10387</v>
      </c>
      <c r="B287" s="2" t="s">
        <v>122</v>
      </c>
      <c r="C287" s="3">
        <v>15153</v>
      </c>
      <c r="D287" s="4">
        <v>33565</v>
      </c>
      <c r="E287">
        <f t="shared" si="12"/>
        <v>57228.163262225797</v>
      </c>
      <c r="F287">
        <f t="shared" si="13"/>
        <v>508610445</v>
      </c>
      <c r="G287" s="22">
        <f t="shared" si="14"/>
        <v>867178357.91250753</v>
      </c>
      <c r="P287" t="s">
        <v>729</v>
      </c>
      <c r="Q287" t="s">
        <v>730</v>
      </c>
      <c r="R287" t="s">
        <v>212</v>
      </c>
      <c r="S287" s="6">
        <v>774.25973191400101</v>
      </c>
      <c r="T287" s="6">
        <v>607.18589850157696</v>
      </c>
      <c r="U287" s="6">
        <v>75.659050879081306</v>
      </c>
    </row>
    <row r="288" spans="1:21" x14ac:dyDescent="0.2">
      <c r="A288" s="15" t="s">
        <v>10385</v>
      </c>
      <c r="B288" s="2" t="s">
        <v>10386</v>
      </c>
      <c r="C288" s="3">
        <v>23541</v>
      </c>
      <c r="D288" s="4">
        <v>9187</v>
      </c>
      <c r="E288">
        <f t="shared" si="12"/>
        <v>56649.123923024199</v>
      </c>
      <c r="F288">
        <f t="shared" si="13"/>
        <v>216271167</v>
      </c>
      <c r="G288" s="22">
        <f t="shared" si="14"/>
        <v>1333577026.2719126</v>
      </c>
      <c r="P288" t="s">
        <v>731</v>
      </c>
      <c r="Q288" t="s">
        <v>732</v>
      </c>
      <c r="R288" t="s">
        <v>212</v>
      </c>
      <c r="S288" s="6">
        <v>774.89819481596203</v>
      </c>
      <c r="T288" s="6">
        <v>366.53848724628801</v>
      </c>
      <c r="U288" s="6">
        <v>106.121600220259</v>
      </c>
    </row>
    <row r="289" spans="1:21" x14ac:dyDescent="0.2">
      <c r="A289" s="15" t="s">
        <v>10383</v>
      </c>
      <c r="B289" s="2" t="s">
        <v>10384</v>
      </c>
      <c r="C289" s="3">
        <v>11372</v>
      </c>
      <c r="D289" s="4">
        <v>9415</v>
      </c>
      <c r="E289">
        <f t="shared" si="12"/>
        <v>56579.5970129536</v>
      </c>
      <c r="F289">
        <f t="shared" si="13"/>
        <v>107067380</v>
      </c>
      <c r="G289" s="22">
        <f t="shared" si="14"/>
        <v>643423177.23130834</v>
      </c>
      <c r="P289" t="s">
        <v>733</v>
      </c>
      <c r="Q289" t="s">
        <v>734</v>
      </c>
      <c r="R289" t="s">
        <v>212</v>
      </c>
      <c r="S289" s="6">
        <v>776.26103065316204</v>
      </c>
      <c r="T289" s="6">
        <v>635.50283488200796</v>
      </c>
      <c r="U289" s="6">
        <v>89.657083765895905</v>
      </c>
    </row>
    <row r="290" spans="1:21" x14ac:dyDescent="0.2">
      <c r="A290" s="15" t="s">
        <v>10381</v>
      </c>
      <c r="B290" s="2" t="s">
        <v>10382</v>
      </c>
      <c r="C290" s="3">
        <v>46057</v>
      </c>
      <c r="D290" s="4">
        <v>6465</v>
      </c>
      <c r="E290">
        <f t="shared" si="12"/>
        <v>56482.748696445196</v>
      </c>
      <c r="F290">
        <f t="shared" si="13"/>
        <v>297758505</v>
      </c>
      <c r="G290" s="22">
        <f t="shared" si="14"/>
        <v>2601425956.7121763</v>
      </c>
      <c r="P290" t="s">
        <v>735</v>
      </c>
      <c r="Q290" t="s">
        <v>736</v>
      </c>
      <c r="R290" t="s">
        <v>212</v>
      </c>
      <c r="S290" s="6">
        <v>776.54712622278896</v>
      </c>
      <c r="T290" s="6">
        <v>793.11740974947304</v>
      </c>
      <c r="U290" s="6">
        <v>98.318442256305701</v>
      </c>
    </row>
    <row r="291" spans="1:21" x14ac:dyDescent="0.2">
      <c r="A291" s="15" t="s">
        <v>10379</v>
      </c>
      <c r="B291" s="2" t="s">
        <v>10380</v>
      </c>
      <c r="C291" s="3">
        <v>34238</v>
      </c>
      <c r="D291" s="4">
        <v>110376</v>
      </c>
      <c r="E291">
        <f t="shared" si="12"/>
        <v>56397.881702300503</v>
      </c>
      <c r="F291">
        <f t="shared" si="13"/>
        <v>3779053488</v>
      </c>
      <c r="G291" s="22">
        <f t="shared" si="14"/>
        <v>1930950673.7233646</v>
      </c>
      <c r="P291" t="s">
        <v>737</v>
      </c>
      <c r="Q291" t="s">
        <v>738</v>
      </c>
      <c r="R291" t="s">
        <v>212</v>
      </c>
      <c r="S291" s="6">
        <v>776.72945728068305</v>
      </c>
      <c r="T291" s="6">
        <v>876</v>
      </c>
      <c r="U291" s="6">
        <v>75.152770655898294</v>
      </c>
    </row>
    <row r="292" spans="1:21" x14ac:dyDescent="0.2">
      <c r="A292" s="15" t="s">
        <v>10377</v>
      </c>
      <c r="B292" s="2" t="s">
        <v>10378</v>
      </c>
      <c r="C292" s="3">
        <v>44670</v>
      </c>
      <c r="D292" s="4">
        <v>69276</v>
      </c>
      <c r="E292">
        <f t="shared" si="12"/>
        <v>56056.238048435298</v>
      </c>
      <c r="F292">
        <f t="shared" si="13"/>
        <v>3094558920</v>
      </c>
      <c r="G292" s="22">
        <f t="shared" si="14"/>
        <v>2504032153.6236048</v>
      </c>
      <c r="P292" t="s">
        <v>739</v>
      </c>
      <c r="Q292" t="s">
        <v>740</v>
      </c>
      <c r="R292" t="s">
        <v>212</v>
      </c>
      <c r="S292" s="6">
        <v>777.33415106150301</v>
      </c>
      <c r="T292" s="6">
        <v>680.86729202689401</v>
      </c>
      <c r="U292" s="6">
        <v>64.128637500162995</v>
      </c>
    </row>
    <row r="293" spans="1:21" x14ac:dyDescent="0.2">
      <c r="A293" s="15" t="s">
        <v>10375</v>
      </c>
      <c r="B293" s="2" t="s">
        <v>10376</v>
      </c>
      <c r="C293" s="3">
        <v>42256</v>
      </c>
      <c r="D293" s="4">
        <v>32266</v>
      </c>
      <c r="E293">
        <f t="shared" si="12"/>
        <v>55950.237154136303</v>
      </c>
      <c r="F293">
        <f t="shared" si="13"/>
        <v>1363432096</v>
      </c>
      <c r="G293" s="22">
        <f t="shared" si="14"/>
        <v>2364233221.1851835</v>
      </c>
      <c r="P293" t="s">
        <v>741</v>
      </c>
      <c r="Q293" t="s">
        <v>741</v>
      </c>
      <c r="R293" t="s">
        <v>274</v>
      </c>
      <c r="S293" s="6">
        <v>778.34846198010996</v>
      </c>
      <c r="T293" s="6">
        <v>673.30401039203105</v>
      </c>
      <c r="U293" s="6">
        <v>85.928267177386303</v>
      </c>
    </row>
    <row r="294" spans="1:21" x14ac:dyDescent="0.2">
      <c r="A294" s="15" t="s">
        <v>10373</v>
      </c>
      <c r="B294" s="2" t="s">
        <v>10374</v>
      </c>
      <c r="C294" s="3">
        <v>34801</v>
      </c>
      <c r="D294" s="4">
        <v>134901</v>
      </c>
      <c r="E294">
        <f t="shared" si="12"/>
        <v>55670.7758717701</v>
      </c>
      <c r="F294">
        <f t="shared" si="13"/>
        <v>4694689701</v>
      </c>
      <c r="G294" s="22">
        <f t="shared" si="14"/>
        <v>1937398671.1134713</v>
      </c>
      <c r="P294" t="s">
        <v>742</v>
      </c>
      <c r="Q294" t="s">
        <v>743</v>
      </c>
      <c r="R294" t="s">
        <v>212</v>
      </c>
      <c r="S294" s="6">
        <v>778.55025305282902</v>
      </c>
      <c r="T294" s="6">
        <v>742.46573422913002</v>
      </c>
      <c r="U294" s="6">
        <v>66.945004950988704</v>
      </c>
    </row>
    <row r="295" spans="1:21" x14ac:dyDescent="0.2">
      <c r="A295" s="15" t="s">
        <v>10371</v>
      </c>
      <c r="B295" s="2" t="s">
        <v>10372</v>
      </c>
      <c r="C295" s="3">
        <v>8911</v>
      </c>
      <c r="D295" s="4">
        <v>714037</v>
      </c>
      <c r="E295">
        <f t="shared" si="12"/>
        <v>55567.082034223502</v>
      </c>
      <c r="F295">
        <f t="shared" si="13"/>
        <v>6362783707</v>
      </c>
      <c r="G295" s="22">
        <f t="shared" si="14"/>
        <v>495158268.00696564</v>
      </c>
      <c r="P295" t="s">
        <v>744</v>
      </c>
      <c r="Q295" t="s">
        <v>745</v>
      </c>
      <c r="R295" t="s">
        <v>212</v>
      </c>
      <c r="S295" s="6">
        <v>780.01969520792704</v>
      </c>
      <c r="T295" s="6">
        <v>805.96261074566598</v>
      </c>
      <c r="U295" s="6">
        <v>78.004835719993693</v>
      </c>
    </row>
    <row r="296" spans="1:21" x14ac:dyDescent="0.2">
      <c r="A296" s="15" t="s">
        <v>10368</v>
      </c>
      <c r="B296" s="2" t="s">
        <v>96</v>
      </c>
      <c r="C296" s="3">
        <v>17547</v>
      </c>
      <c r="D296" s="4">
        <v>118422</v>
      </c>
      <c r="E296">
        <f t="shared" si="12"/>
        <v>55209.539803964901</v>
      </c>
      <c r="F296">
        <f t="shared" si="13"/>
        <v>2077950834</v>
      </c>
      <c r="G296" s="22">
        <f t="shared" si="14"/>
        <v>968761794.94017208</v>
      </c>
      <c r="P296" t="s">
        <v>746</v>
      </c>
      <c r="Q296" t="s">
        <v>746</v>
      </c>
      <c r="R296" t="s">
        <v>274</v>
      </c>
      <c r="S296" s="6">
        <v>780.57556035264997</v>
      </c>
      <c r="T296" s="6">
        <v>593</v>
      </c>
      <c r="U296" s="6">
        <v>67.3653582445463</v>
      </c>
    </row>
    <row r="297" spans="1:21" x14ac:dyDescent="0.2">
      <c r="A297" s="15" t="s">
        <v>10367</v>
      </c>
      <c r="B297" s="2" t="s">
        <v>132</v>
      </c>
      <c r="C297" s="3">
        <v>12212</v>
      </c>
      <c r="D297" s="4">
        <v>23448</v>
      </c>
      <c r="E297">
        <f t="shared" si="12"/>
        <v>55161.809625694397</v>
      </c>
      <c r="F297">
        <f t="shared" si="13"/>
        <v>286346976</v>
      </c>
      <c r="G297" s="22">
        <f t="shared" si="14"/>
        <v>673636019.14898002</v>
      </c>
      <c r="P297" t="s">
        <v>747</v>
      </c>
      <c r="Q297" t="s">
        <v>748</v>
      </c>
      <c r="R297" t="s">
        <v>212</v>
      </c>
      <c r="S297" s="6">
        <v>781.23897973239798</v>
      </c>
      <c r="T297" s="6">
        <v>915.58703065752104</v>
      </c>
      <c r="U297" s="6">
        <v>82.562799201181804</v>
      </c>
    </row>
    <row r="298" spans="1:21" x14ac:dyDescent="0.2">
      <c r="A298" s="15" t="s">
        <v>10365</v>
      </c>
      <c r="B298" s="2" t="s">
        <v>10366</v>
      </c>
      <c r="C298" s="3">
        <v>49019</v>
      </c>
      <c r="D298" s="4">
        <v>49652</v>
      </c>
      <c r="E298">
        <f t="shared" si="12"/>
        <v>54578.416436289299</v>
      </c>
      <c r="F298">
        <f t="shared" si="13"/>
        <v>2433891388</v>
      </c>
      <c r="G298" s="22">
        <f t="shared" si="14"/>
        <v>2675379395.2904654</v>
      </c>
      <c r="P298" t="s">
        <v>749</v>
      </c>
      <c r="Q298" t="s">
        <v>749</v>
      </c>
      <c r="R298" t="s">
        <v>274</v>
      </c>
      <c r="S298" s="6">
        <v>781.92852924690703</v>
      </c>
      <c r="T298" s="6">
        <v>254.852852213674</v>
      </c>
      <c r="U298" s="6">
        <v>110.15824447825401</v>
      </c>
    </row>
    <row r="299" spans="1:21" x14ac:dyDescent="0.2">
      <c r="A299" s="15" t="s">
        <v>10363</v>
      </c>
      <c r="B299" s="2" t="s">
        <v>10364</v>
      </c>
      <c r="C299" s="3">
        <v>102204</v>
      </c>
      <c r="D299" s="4">
        <v>21441</v>
      </c>
      <c r="E299">
        <f t="shared" si="12"/>
        <v>54559.992906696498</v>
      </c>
      <c r="F299">
        <f t="shared" si="13"/>
        <v>2191355964</v>
      </c>
      <c r="G299" s="22">
        <f t="shared" si="14"/>
        <v>5576249515.0360088</v>
      </c>
      <c r="P299" t="s">
        <v>750</v>
      </c>
      <c r="Q299" t="s">
        <v>751</v>
      </c>
      <c r="R299" t="s">
        <v>212</v>
      </c>
      <c r="S299" s="6">
        <v>782.42534459292995</v>
      </c>
      <c r="T299" s="6">
        <v>652</v>
      </c>
      <c r="U299" s="6">
        <v>91.951521214904204</v>
      </c>
    </row>
    <row r="300" spans="1:21" x14ac:dyDescent="0.2">
      <c r="A300" s="15" t="s">
        <v>10361</v>
      </c>
      <c r="B300" s="2"/>
      <c r="C300" s="3">
        <v>44174</v>
      </c>
      <c r="D300" s="4">
        <v>33236</v>
      </c>
      <c r="E300">
        <f t="shared" si="12"/>
        <v>54523.042858836001</v>
      </c>
      <c r="F300">
        <f t="shared" si="13"/>
        <v>1468167064</v>
      </c>
      <c r="G300" s="22">
        <f t="shared" si="14"/>
        <v>2408500895.2462215</v>
      </c>
      <c r="P300" t="s">
        <v>752</v>
      </c>
      <c r="Q300" t="s">
        <v>753</v>
      </c>
      <c r="R300" t="s">
        <v>212</v>
      </c>
      <c r="S300" s="6">
        <v>782.44882726812398</v>
      </c>
      <c r="T300" s="6">
        <v>782.44882726812398</v>
      </c>
      <c r="U300" s="6">
        <v>138.47747981831199</v>
      </c>
    </row>
    <row r="301" spans="1:21" x14ac:dyDescent="0.2">
      <c r="A301" s="15" t="s">
        <v>10359</v>
      </c>
      <c r="B301" s="2" t="s">
        <v>10360</v>
      </c>
      <c r="C301" s="3">
        <v>91995</v>
      </c>
      <c r="D301" s="4">
        <v>38915</v>
      </c>
      <c r="E301">
        <f t="shared" si="12"/>
        <v>54346.404398987499</v>
      </c>
      <c r="F301">
        <f t="shared" si="13"/>
        <v>3579985425</v>
      </c>
      <c r="G301" s="22">
        <f t="shared" si="14"/>
        <v>4999597472.6848545</v>
      </c>
      <c r="P301" t="s">
        <v>754</v>
      </c>
      <c r="Q301" t="s">
        <v>754</v>
      </c>
      <c r="R301" t="s">
        <v>274</v>
      </c>
      <c r="S301" s="6">
        <v>783.16883644960797</v>
      </c>
      <c r="T301" s="6">
        <v>783.16883644960797</v>
      </c>
      <c r="U301" s="6">
        <v>140.35493524382599</v>
      </c>
    </row>
    <row r="302" spans="1:21" x14ac:dyDescent="0.2">
      <c r="A302" s="15" t="s">
        <v>10358</v>
      </c>
      <c r="B302" s="2" t="s">
        <v>100</v>
      </c>
      <c r="C302" s="3">
        <v>12009</v>
      </c>
      <c r="D302" s="4">
        <v>125531</v>
      </c>
      <c r="E302">
        <f t="shared" si="12"/>
        <v>53951.251539279503</v>
      </c>
      <c r="F302">
        <f t="shared" si="13"/>
        <v>1507501779</v>
      </c>
      <c r="G302" s="22">
        <f t="shared" si="14"/>
        <v>647900579.73520756</v>
      </c>
      <c r="P302" t="s">
        <v>755</v>
      </c>
      <c r="Q302" t="s">
        <v>756</v>
      </c>
      <c r="R302" t="s">
        <v>212</v>
      </c>
      <c r="S302" s="6">
        <v>784.17767936300299</v>
      </c>
      <c r="T302" s="6">
        <v>538</v>
      </c>
      <c r="U302" s="6">
        <v>95.090690099473406</v>
      </c>
    </row>
    <row r="303" spans="1:21" x14ac:dyDescent="0.2">
      <c r="A303" s="15" t="s">
        <v>10356</v>
      </c>
      <c r="B303" s="2" t="s">
        <v>10357</v>
      </c>
      <c r="C303" s="3">
        <v>42542</v>
      </c>
      <c r="D303" s="4">
        <v>57773</v>
      </c>
      <c r="E303">
        <f t="shared" si="12"/>
        <v>53198.832862158401</v>
      </c>
      <c r="F303">
        <f t="shared" si="13"/>
        <v>2457778966</v>
      </c>
      <c r="G303" s="22">
        <f t="shared" si="14"/>
        <v>2263184747.6219425</v>
      </c>
      <c r="P303" t="s">
        <v>757</v>
      </c>
      <c r="Q303" t="s">
        <v>758</v>
      </c>
      <c r="R303" t="s">
        <v>212</v>
      </c>
      <c r="S303" s="6">
        <v>784.99092121202602</v>
      </c>
      <c r="T303" s="6">
        <v>731.898302533275</v>
      </c>
      <c r="U303" s="6">
        <v>94.785418512682696</v>
      </c>
    </row>
    <row r="304" spans="1:21" x14ac:dyDescent="0.2">
      <c r="A304" s="15" t="s">
        <v>10355</v>
      </c>
      <c r="B304" s="2" t="s">
        <v>105</v>
      </c>
      <c r="C304" s="3">
        <v>7565</v>
      </c>
      <c r="D304" s="4">
        <v>171611</v>
      </c>
      <c r="E304">
        <f t="shared" si="12"/>
        <v>53087.974478159798</v>
      </c>
      <c r="F304">
        <f t="shared" si="13"/>
        <v>1298237215</v>
      </c>
      <c r="G304" s="22">
        <f t="shared" si="14"/>
        <v>401610526.92727888</v>
      </c>
      <c r="P304" t="s">
        <v>759</v>
      </c>
      <c r="Q304" t="s">
        <v>759</v>
      </c>
      <c r="R304" t="s">
        <v>274</v>
      </c>
      <c r="S304" s="6">
        <v>785.92744427433104</v>
      </c>
      <c r="T304" s="6">
        <v>785.92744427433104</v>
      </c>
      <c r="U304" s="6">
        <v>140.075243576422</v>
      </c>
    </row>
    <row r="305" spans="1:21" x14ac:dyDescent="0.2">
      <c r="A305" s="15" t="s">
        <v>10353</v>
      </c>
      <c r="B305" s="2" t="s">
        <v>10354</v>
      </c>
      <c r="C305" s="3">
        <v>69621</v>
      </c>
      <c r="D305" s="4">
        <v>1741</v>
      </c>
      <c r="E305">
        <f t="shared" si="12"/>
        <v>53015.310130193997</v>
      </c>
      <c r="F305">
        <f t="shared" si="13"/>
        <v>121210161</v>
      </c>
      <c r="G305" s="22">
        <f t="shared" si="14"/>
        <v>3690978906.5742364</v>
      </c>
      <c r="P305" t="s">
        <v>760</v>
      </c>
      <c r="Q305" t="s">
        <v>761</v>
      </c>
      <c r="R305" t="s">
        <v>212</v>
      </c>
      <c r="S305" s="6">
        <v>785.95443031037303</v>
      </c>
      <c r="T305" s="6">
        <v>543.21335237143899</v>
      </c>
      <c r="U305" s="6">
        <v>103.863601184573</v>
      </c>
    </row>
    <row r="306" spans="1:21" x14ac:dyDescent="0.2">
      <c r="A306" s="15" t="s">
        <v>10351</v>
      </c>
      <c r="B306" s="2" t="s">
        <v>10352</v>
      </c>
      <c r="C306" s="3">
        <v>39543</v>
      </c>
      <c r="D306" s="4">
        <v>13391</v>
      </c>
      <c r="E306">
        <f t="shared" si="12"/>
        <v>52418.1729343111</v>
      </c>
      <c r="F306">
        <f t="shared" si="13"/>
        <v>529520313</v>
      </c>
      <c r="G306" s="22">
        <f t="shared" si="14"/>
        <v>2072771812.3414638</v>
      </c>
      <c r="P306" t="s">
        <v>762</v>
      </c>
      <c r="Q306" t="s">
        <v>763</v>
      </c>
      <c r="R306" t="s">
        <v>212</v>
      </c>
      <c r="S306" s="6">
        <v>787.62827487859295</v>
      </c>
      <c r="T306" s="6">
        <v>655.80001008354498</v>
      </c>
      <c r="U306" s="6">
        <v>100.57439306633999</v>
      </c>
    </row>
    <row r="307" spans="1:21" x14ac:dyDescent="0.2">
      <c r="A307" s="15" t="s">
        <v>10350</v>
      </c>
      <c r="B307" s="2"/>
      <c r="C307" s="3">
        <v>28039</v>
      </c>
      <c r="D307" s="4">
        <v>86159</v>
      </c>
      <c r="E307">
        <f t="shared" si="12"/>
        <v>52185.215236100201</v>
      </c>
      <c r="F307">
        <f t="shared" si="13"/>
        <v>2415812201</v>
      </c>
      <c r="G307" s="22">
        <f t="shared" si="14"/>
        <v>1463221250.0050135</v>
      </c>
      <c r="P307" t="s">
        <v>764</v>
      </c>
      <c r="Q307" t="s">
        <v>765</v>
      </c>
      <c r="R307" t="s">
        <v>212</v>
      </c>
      <c r="S307" s="6">
        <v>788.51876912687601</v>
      </c>
      <c r="T307" s="6">
        <v>650.49900357457398</v>
      </c>
      <c r="U307" s="6">
        <v>92.905497340185207</v>
      </c>
    </row>
    <row r="308" spans="1:21" x14ac:dyDescent="0.2">
      <c r="A308" s="15" t="s">
        <v>10349</v>
      </c>
      <c r="B308" s="2" t="s">
        <v>29</v>
      </c>
      <c r="C308" s="3">
        <v>7592</v>
      </c>
      <c r="D308" s="4">
        <v>79373</v>
      </c>
      <c r="E308">
        <f t="shared" si="12"/>
        <v>52179.932364179796</v>
      </c>
      <c r="F308">
        <f t="shared" si="13"/>
        <v>602599816</v>
      </c>
      <c r="G308" s="22">
        <f t="shared" si="14"/>
        <v>396150046.50885302</v>
      </c>
      <c r="P308" t="s">
        <v>766</v>
      </c>
      <c r="Q308" t="s">
        <v>767</v>
      </c>
      <c r="R308" t="s">
        <v>212</v>
      </c>
      <c r="S308" s="6">
        <v>789.01134254894896</v>
      </c>
      <c r="T308" s="6">
        <v>656.98452109203697</v>
      </c>
      <c r="U308" s="6">
        <v>88.362204157053299</v>
      </c>
    </row>
    <row r="309" spans="1:21" x14ac:dyDescent="0.2">
      <c r="A309" s="15" t="s">
        <v>10348</v>
      </c>
      <c r="B309" s="2" t="s">
        <v>60</v>
      </c>
      <c r="C309" s="3">
        <v>6669</v>
      </c>
      <c r="D309" s="4">
        <v>72567</v>
      </c>
      <c r="E309">
        <f t="shared" si="12"/>
        <v>50824.6362868543</v>
      </c>
      <c r="F309">
        <f t="shared" si="13"/>
        <v>483949323</v>
      </c>
      <c r="G309" s="22">
        <f t="shared" si="14"/>
        <v>338949499.39703131</v>
      </c>
      <c r="P309" t="s">
        <v>768</v>
      </c>
      <c r="Q309" t="s">
        <v>769</v>
      </c>
      <c r="R309" t="s">
        <v>212</v>
      </c>
      <c r="S309" s="6">
        <v>789.245248855206</v>
      </c>
      <c r="T309" s="6">
        <v>282.93018763860198</v>
      </c>
      <c r="U309" s="6">
        <v>114.99871483046</v>
      </c>
    </row>
    <row r="310" spans="1:21" x14ac:dyDescent="0.2">
      <c r="A310" s="15" t="s">
        <v>10347</v>
      </c>
      <c r="B310" s="2" t="s">
        <v>83</v>
      </c>
      <c r="C310" s="3">
        <v>39062</v>
      </c>
      <c r="D310" s="4">
        <v>83717</v>
      </c>
      <c r="E310">
        <f t="shared" si="12"/>
        <v>50810.818564699897</v>
      </c>
      <c r="F310">
        <f t="shared" si="13"/>
        <v>3270153454</v>
      </c>
      <c r="G310" s="22">
        <f t="shared" si="14"/>
        <v>1984772194.7743075</v>
      </c>
      <c r="P310" t="s">
        <v>770</v>
      </c>
      <c r="Q310" t="s">
        <v>771</v>
      </c>
      <c r="R310" t="s">
        <v>212</v>
      </c>
      <c r="S310" s="6">
        <v>789.93010836593896</v>
      </c>
      <c r="T310" s="6">
        <v>789.93010836593896</v>
      </c>
      <c r="U310" s="6">
        <v>132.30157731540399</v>
      </c>
    </row>
    <row r="311" spans="1:21" x14ac:dyDescent="0.2">
      <c r="A311" s="15" t="s">
        <v>10345</v>
      </c>
      <c r="B311" s="2" t="s">
        <v>10346</v>
      </c>
      <c r="C311" s="3">
        <v>16404</v>
      </c>
      <c r="D311" s="4">
        <v>31038</v>
      </c>
      <c r="E311">
        <f t="shared" si="12"/>
        <v>50722.622537662297</v>
      </c>
      <c r="F311">
        <f t="shared" si="13"/>
        <v>509147352</v>
      </c>
      <c r="G311" s="22">
        <f t="shared" si="14"/>
        <v>832053900.10781229</v>
      </c>
      <c r="P311" t="s">
        <v>772</v>
      </c>
      <c r="Q311" t="s">
        <v>773</v>
      </c>
      <c r="R311" t="s">
        <v>212</v>
      </c>
      <c r="S311" s="6">
        <v>789.99702884772705</v>
      </c>
      <c r="T311" s="6">
        <v>776</v>
      </c>
      <c r="U311" s="6">
        <v>75.864827587410801</v>
      </c>
    </row>
    <row r="312" spans="1:21" x14ac:dyDescent="0.2">
      <c r="A312" s="15" t="s">
        <v>10343</v>
      </c>
      <c r="B312" s="2" t="s">
        <v>10344</v>
      </c>
      <c r="C312" s="3">
        <v>42815</v>
      </c>
      <c r="D312" s="4">
        <v>69657</v>
      </c>
      <c r="E312">
        <f t="shared" si="12"/>
        <v>50623.276438668901</v>
      </c>
      <c r="F312">
        <f t="shared" si="13"/>
        <v>2982364455</v>
      </c>
      <c r="G312" s="22">
        <f t="shared" si="14"/>
        <v>2167435580.7216091</v>
      </c>
      <c r="P312" t="s">
        <v>774</v>
      </c>
      <c r="Q312" t="s">
        <v>775</v>
      </c>
      <c r="R312" t="s">
        <v>212</v>
      </c>
      <c r="S312" s="6">
        <v>790.68652888998497</v>
      </c>
      <c r="T312" s="6">
        <v>416.737912311689</v>
      </c>
      <c r="U312" s="6">
        <v>91.578543601485094</v>
      </c>
    </row>
    <row r="313" spans="1:21" x14ac:dyDescent="0.2">
      <c r="A313" s="15" t="s">
        <v>10342</v>
      </c>
      <c r="B313" s="2" t="s">
        <v>73</v>
      </c>
      <c r="C313" s="3">
        <v>12212</v>
      </c>
      <c r="D313" s="4">
        <v>11460</v>
      </c>
      <c r="E313">
        <f t="shared" si="12"/>
        <v>50512.719377800102</v>
      </c>
      <c r="F313">
        <f t="shared" si="13"/>
        <v>139949520</v>
      </c>
      <c r="G313" s="22">
        <f t="shared" si="14"/>
        <v>616861329.04169488</v>
      </c>
      <c r="P313" t="s">
        <v>776</v>
      </c>
      <c r="Q313" t="s">
        <v>777</v>
      </c>
      <c r="R313" t="s">
        <v>212</v>
      </c>
      <c r="S313" s="6">
        <v>791.25973011199801</v>
      </c>
      <c r="T313" s="6">
        <v>177.96401908153101</v>
      </c>
      <c r="U313" s="6">
        <v>117.850601301634</v>
      </c>
    </row>
    <row r="314" spans="1:21" x14ac:dyDescent="0.2">
      <c r="A314" s="15" t="s">
        <v>10341</v>
      </c>
      <c r="B314" s="2" t="s">
        <v>129</v>
      </c>
      <c r="C314" s="3">
        <v>12168</v>
      </c>
      <c r="D314" s="4">
        <v>29053</v>
      </c>
      <c r="E314">
        <f t="shared" si="12"/>
        <v>50165.0223103795</v>
      </c>
      <c r="F314">
        <f t="shared" si="13"/>
        <v>353516904</v>
      </c>
      <c r="G314" s="22">
        <f t="shared" si="14"/>
        <v>610407991.47269773</v>
      </c>
      <c r="P314" t="s">
        <v>778</v>
      </c>
      <c r="Q314" t="s">
        <v>778</v>
      </c>
      <c r="R314" t="s">
        <v>212</v>
      </c>
      <c r="S314" s="6">
        <v>792.71164598022995</v>
      </c>
      <c r="T314" s="6">
        <v>614</v>
      </c>
      <c r="U314" s="6">
        <v>66.374461165142506</v>
      </c>
    </row>
    <row r="315" spans="1:21" x14ac:dyDescent="0.2">
      <c r="A315" s="15" t="s">
        <v>10339</v>
      </c>
      <c r="B315" s="2" t="s">
        <v>10340</v>
      </c>
      <c r="C315" s="3">
        <v>17020</v>
      </c>
      <c r="D315" s="4">
        <v>28578</v>
      </c>
      <c r="E315">
        <f t="shared" si="12"/>
        <v>50097.884022657898</v>
      </c>
      <c r="F315">
        <f t="shared" si="13"/>
        <v>486397560</v>
      </c>
      <c r="G315" s="22">
        <f t="shared" si="14"/>
        <v>852665986.06563747</v>
      </c>
      <c r="P315" t="s">
        <v>779</v>
      </c>
      <c r="Q315" t="s">
        <v>780</v>
      </c>
      <c r="R315" t="s">
        <v>212</v>
      </c>
      <c r="S315" s="6">
        <v>794.45899061330499</v>
      </c>
      <c r="T315" s="6">
        <v>562</v>
      </c>
      <c r="U315" s="6">
        <v>80.557640331164905</v>
      </c>
    </row>
    <row r="316" spans="1:21" x14ac:dyDescent="0.2">
      <c r="A316" s="15" t="s">
        <v>10338</v>
      </c>
      <c r="B316" s="2" t="s">
        <v>143</v>
      </c>
      <c r="C316" s="3">
        <v>3337</v>
      </c>
      <c r="D316" s="4">
        <v>42467</v>
      </c>
      <c r="E316">
        <f t="shared" si="12"/>
        <v>50097.253092599502</v>
      </c>
      <c r="F316">
        <f t="shared" si="13"/>
        <v>141712379</v>
      </c>
      <c r="G316" s="22">
        <f t="shared" si="14"/>
        <v>167174533.57000452</v>
      </c>
      <c r="P316" t="s">
        <v>781</v>
      </c>
      <c r="Q316" t="s">
        <v>163</v>
      </c>
      <c r="R316" t="s">
        <v>212</v>
      </c>
      <c r="S316" s="6">
        <v>794.72625798953504</v>
      </c>
      <c r="T316" s="6">
        <v>815.09947597410405</v>
      </c>
      <c r="U316" s="6">
        <v>60.095184169150997</v>
      </c>
    </row>
    <row r="317" spans="1:21" x14ac:dyDescent="0.2">
      <c r="A317" s="15" t="s">
        <v>10337</v>
      </c>
      <c r="B317" s="2" t="s">
        <v>2</v>
      </c>
      <c r="C317" s="3">
        <v>28024</v>
      </c>
      <c r="D317" s="4">
        <v>57721</v>
      </c>
      <c r="E317">
        <f t="shared" si="12"/>
        <v>49822.029882705901</v>
      </c>
      <c r="F317">
        <f t="shared" si="13"/>
        <v>1617573304</v>
      </c>
      <c r="G317" s="22">
        <f t="shared" si="14"/>
        <v>1396212565.4329503</v>
      </c>
      <c r="P317" t="s">
        <v>782</v>
      </c>
      <c r="Q317" t="s">
        <v>783</v>
      </c>
      <c r="R317" t="s">
        <v>212</v>
      </c>
      <c r="S317" s="6">
        <v>795.42826089135701</v>
      </c>
      <c r="T317" s="6">
        <v>910</v>
      </c>
      <c r="U317" s="6">
        <v>81.0433152585247</v>
      </c>
    </row>
    <row r="318" spans="1:21" x14ac:dyDescent="0.2">
      <c r="A318" s="15" t="s">
        <v>10336</v>
      </c>
      <c r="B318" s="2" t="s">
        <v>57</v>
      </c>
      <c r="C318" s="3">
        <v>14234</v>
      </c>
      <c r="D318" s="4">
        <v>211524</v>
      </c>
      <c r="E318">
        <f t="shared" si="12"/>
        <v>48686.963741519998</v>
      </c>
      <c r="F318">
        <f t="shared" si="13"/>
        <v>3010832616</v>
      </c>
      <c r="G318" s="22">
        <f t="shared" si="14"/>
        <v>693010241.89679563</v>
      </c>
      <c r="P318" t="s">
        <v>784</v>
      </c>
      <c r="Q318" t="s">
        <v>785</v>
      </c>
      <c r="R318" t="s">
        <v>212</v>
      </c>
      <c r="S318" s="6">
        <v>795.63620487795902</v>
      </c>
      <c r="T318" s="6">
        <v>788.33497981248195</v>
      </c>
      <c r="U318" s="6">
        <v>85.118107947799402</v>
      </c>
    </row>
    <row r="319" spans="1:21" x14ac:dyDescent="0.2">
      <c r="A319" s="15" t="s">
        <v>10334</v>
      </c>
      <c r="B319" s="2" t="s">
        <v>10335</v>
      </c>
      <c r="C319" s="3">
        <v>13569</v>
      </c>
      <c r="D319" s="4">
        <v>62666</v>
      </c>
      <c r="E319">
        <f t="shared" si="12"/>
        <v>48342.802741813801</v>
      </c>
      <c r="F319">
        <f t="shared" si="13"/>
        <v>850314954</v>
      </c>
      <c r="G319" s="22">
        <f t="shared" si="14"/>
        <v>655963490.4036715</v>
      </c>
      <c r="P319" t="s">
        <v>786</v>
      </c>
      <c r="Q319" t="s">
        <v>787</v>
      </c>
      <c r="R319" t="s">
        <v>212</v>
      </c>
      <c r="S319" s="6">
        <v>796.08332377883698</v>
      </c>
      <c r="T319" s="6">
        <v>796.08332377883698</v>
      </c>
      <c r="U319" s="6">
        <v>139.98740195108701</v>
      </c>
    </row>
    <row r="320" spans="1:21" x14ac:dyDescent="0.2">
      <c r="A320" s="15" t="s">
        <v>10332</v>
      </c>
      <c r="B320" s="2" t="s">
        <v>10333</v>
      </c>
      <c r="C320" s="3">
        <v>76626</v>
      </c>
      <c r="D320" s="4">
        <v>12147</v>
      </c>
      <c r="E320">
        <f t="shared" si="12"/>
        <v>48262.617346032399</v>
      </c>
      <c r="F320">
        <f t="shared" si="13"/>
        <v>930776022</v>
      </c>
      <c r="G320" s="22">
        <f t="shared" si="14"/>
        <v>3698171316.7570786</v>
      </c>
      <c r="P320" t="s">
        <v>788</v>
      </c>
      <c r="Q320" t="s">
        <v>789</v>
      </c>
      <c r="R320" t="s">
        <v>212</v>
      </c>
      <c r="S320" s="6">
        <v>796.10409789364996</v>
      </c>
      <c r="T320" s="6">
        <v>869</v>
      </c>
      <c r="U320" s="6">
        <v>95.475579750204105</v>
      </c>
    </row>
    <row r="321" spans="1:21" x14ac:dyDescent="0.2">
      <c r="A321" s="15" t="s">
        <v>10328</v>
      </c>
      <c r="B321" s="2" t="s">
        <v>10329</v>
      </c>
      <c r="C321" s="3">
        <v>58617</v>
      </c>
      <c r="D321" s="4">
        <v>20967</v>
      </c>
      <c r="E321">
        <f t="shared" si="12"/>
        <v>47624.801787060998</v>
      </c>
      <c r="F321">
        <f t="shared" si="13"/>
        <v>1229022639</v>
      </c>
      <c r="G321" s="22">
        <f t="shared" si="14"/>
        <v>2791623006.3521547</v>
      </c>
      <c r="P321" t="s">
        <v>790</v>
      </c>
      <c r="Q321" t="s">
        <v>791</v>
      </c>
      <c r="R321" t="s">
        <v>212</v>
      </c>
      <c r="S321" s="6">
        <v>796.52049331958995</v>
      </c>
      <c r="T321" s="6">
        <v>796.52049331958995</v>
      </c>
      <c r="U321" s="6">
        <v>140.70876670303301</v>
      </c>
    </row>
    <row r="322" spans="1:21" x14ac:dyDescent="0.2">
      <c r="A322" s="15" t="s">
        <v>10326</v>
      </c>
      <c r="B322" s="2" t="s">
        <v>10327</v>
      </c>
      <c r="C322" s="3">
        <v>85677</v>
      </c>
      <c r="D322" s="4">
        <v>39346</v>
      </c>
      <c r="E322">
        <f t="shared" ref="E322:E385" si="15">VLOOKUP(A322,data19,4,FALSE)</f>
        <v>47585.789294787399</v>
      </c>
      <c r="F322">
        <f t="shared" si="13"/>
        <v>3371047242</v>
      </c>
      <c r="G322" s="22">
        <f t="shared" si="14"/>
        <v>4077007669.4095001</v>
      </c>
      <c r="P322" t="s">
        <v>792</v>
      </c>
      <c r="Q322" t="s">
        <v>792</v>
      </c>
      <c r="R322" t="s">
        <v>274</v>
      </c>
      <c r="S322" s="6">
        <v>797.98261239979604</v>
      </c>
      <c r="T322" s="6">
        <v>559.34138833248403</v>
      </c>
      <c r="U322" s="6">
        <v>88.539700404828295</v>
      </c>
    </row>
    <row r="323" spans="1:21" x14ac:dyDescent="0.2">
      <c r="A323" s="15" t="s">
        <v>10324</v>
      </c>
      <c r="B323" s="2" t="s">
        <v>10325</v>
      </c>
      <c r="C323" s="3">
        <v>15356</v>
      </c>
      <c r="D323" s="4">
        <v>208713</v>
      </c>
      <c r="E323">
        <f t="shared" si="15"/>
        <v>47529.618157952696</v>
      </c>
      <c r="F323">
        <f t="shared" ref="F323:F386" si="16">C323*D323</f>
        <v>3204996828</v>
      </c>
      <c r="G323" s="22">
        <f t="shared" ref="G323:G386" si="17">E323*C323</f>
        <v>729864816.43352163</v>
      </c>
      <c r="P323" t="s">
        <v>793</v>
      </c>
      <c r="Q323" t="s">
        <v>794</v>
      </c>
      <c r="R323" t="s">
        <v>212</v>
      </c>
      <c r="S323" s="6">
        <v>800.87730595236303</v>
      </c>
      <c r="T323" s="6">
        <v>762.97822455313496</v>
      </c>
      <c r="U323" s="6">
        <v>106.88885941281499</v>
      </c>
    </row>
    <row r="324" spans="1:21" x14ac:dyDescent="0.2">
      <c r="A324" s="15" t="s">
        <v>10322</v>
      </c>
      <c r="B324" s="2" t="s">
        <v>10323</v>
      </c>
      <c r="C324" s="3">
        <v>122600</v>
      </c>
      <c r="D324" s="4">
        <v>23676</v>
      </c>
      <c r="E324">
        <f t="shared" si="15"/>
        <v>47412.529541007199</v>
      </c>
      <c r="F324">
        <f t="shared" si="16"/>
        <v>2902677600</v>
      </c>
      <c r="G324" s="22">
        <f t="shared" si="17"/>
        <v>5812776121.7274828</v>
      </c>
      <c r="P324" t="s">
        <v>795</v>
      </c>
      <c r="Q324" t="s">
        <v>796</v>
      </c>
      <c r="R324" t="s">
        <v>212</v>
      </c>
      <c r="S324" s="6">
        <v>801.07354352260302</v>
      </c>
      <c r="T324" s="6">
        <v>332</v>
      </c>
      <c r="U324" s="6">
        <v>98.112892108993904</v>
      </c>
    </row>
    <row r="325" spans="1:21" x14ac:dyDescent="0.2">
      <c r="A325" s="15" t="s">
        <v>10320</v>
      </c>
      <c r="B325" s="2" t="s">
        <v>10321</v>
      </c>
      <c r="C325" s="3">
        <v>46147</v>
      </c>
      <c r="D325" s="4">
        <v>42729</v>
      </c>
      <c r="E325">
        <f t="shared" si="15"/>
        <v>47353.692201953701</v>
      </c>
      <c r="F325">
        <f t="shared" si="16"/>
        <v>1971815163</v>
      </c>
      <c r="G325" s="22">
        <f t="shared" si="17"/>
        <v>2185230834.0435576</v>
      </c>
      <c r="P325" t="s">
        <v>797</v>
      </c>
      <c r="Q325" t="s">
        <v>798</v>
      </c>
      <c r="R325" t="s">
        <v>212</v>
      </c>
      <c r="S325" s="6">
        <v>801.12205800442598</v>
      </c>
      <c r="T325" s="6">
        <v>763.46772865725995</v>
      </c>
      <c r="U325" s="6">
        <v>106.885629687166</v>
      </c>
    </row>
    <row r="326" spans="1:21" x14ac:dyDescent="0.2">
      <c r="A326" s="15" t="s">
        <v>10318</v>
      </c>
      <c r="B326" s="2" t="s">
        <v>10319</v>
      </c>
      <c r="C326" s="3">
        <v>54639</v>
      </c>
      <c r="D326" s="4">
        <v>28082</v>
      </c>
      <c r="E326">
        <f t="shared" si="15"/>
        <v>47146.390003260203</v>
      </c>
      <c r="F326">
        <f t="shared" si="16"/>
        <v>1534372398</v>
      </c>
      <c r="G326" s="22">
        <f t="shared" si="17"/>
        <v>2576031603.3881345</v>
      </c>
      <c r="P326" t="s">
        <v>799</v>
      </c>
      <c r="Q326" t="s">
        <v>800</v>
      </c>
      <c r="R326" t="s">
        <v>212</v>
      </c>
      <c r="S326" s="6">
        <v>801.174128185717</v>
      </c>
      <c r="T326" s="6">
        <v>867.89021992419896</v>
      </c>
      <c r="U326" s="6">
        <v>57.855433988402098</v>
      </c>
    </row>
    <row r="327" spans="1:21" x14ac:dyDescent="0.2">
      <c r="A327" s="15" t="s">
        <v>10316</v>
      </c>
      <c r="B327" s="2" t="s">
        <v>10317</v>
      </c>
      <c r="C327" s="3">
        <v>15356</v>
      </c>
      <c r="D327" s="4">
        <v>179162</v>
      </c>
      <c r="E327">
        <f t="shared" si="15"/>
        <v>46844.998932339397</v>
      </c>
      <c r="F327">
        <f t="shared" si="16"/>
        <v>2751211672</v>
      </c>
      <c r="G327" s="22">
        <f t="shared" si="17"/>
        <v>719351803.60500371</v>
      </c>
      <c r="P327" t="s">
        <v>801</v>
      </c>
      <c r="Q327" t="s">
        <v>802</v>
      </c>
      <c r="R327" t="s">
        <v>212</v>
      </c>
      <c r="S327" s="6">
        <v>801.749799935395</v>
      </c>
      <c r="T327" s="6">
        <v>884.55773196273196</v>
      </c>
      <c r="U327" s="6">
        <v>64.941843192719404</v>
      </c>
    </row>
    <row r="328" spans="1:21" x14ac:dyDescent="0.2">
      <c r="A328" s="15" t="s">
        <v>10314</v>
      </c>
      <c r="B328" s="2" t="s">
        <v>10315</v>
      </c>
      <c r="C328" s="3">
        <v>57511</v>
      </c>
      <c r="D328" s="4">
        <v>5200</v>
      </c>
      <c r="E328">
        <f t="shared" si="15"/>
        <v>46511.786364640902</v>
      </c>
      <c r="F328">
        <f t="shared" si="16"/>
        <v>299057200</v>
      </c>
      <c r="G328" s="22">
        <f t="shared" si="17"/>
        <v>2674939345.6168628</v>
      </c>
      <c r="P328" t="s">
        <v>803</v>
      </c>
      <c r="Q328" t="s">
        <v>804</v>
      </c>
      <c r="R328" t="s">
        <v>212</v>
      </c>
      <c r="S328" s="6">
        <v>801.90188068612395</v>
      </c>
      <c r="T328" s="6">
        <v>801.90188068612395</v>
      </c>
      <c r="U328" s="6">
        <v>125.786256100719</v>
      </c>
    </row>
    <row r="329" spans="1:21" x14ac:dyDescent="0.2">
      <c r="A329" s="15" t="s">
        <v>10313</v>
      </c>
      <c r="B329" s="2" t="s">
        <v>111</v>
      </c>
      <c r="C329" s="3">
        <v>18274</v>
      </c>
      <c r="D329" s="4">
        <v>55813</v>
      </c>
      <c r="E329">
        <f t="shared" si="15"/>
        <v>46504.9965565772</v>
      </c>
      <c r="F329">
        <f t="shared" si="16"/>
        <v>1019926762</v>
      </c>
      <c r="G329" s="22">
        <f t="shared" si="17"/>
        <v>849832307.07489181</v>
      </c>
      <c r="P329" t="s">
        <v>805</v>
      </c>
      <c r="Q329" t="s">
        <v>806</v>
      </c>
      <c r="R329" t="s">
        <v>212</v>
      </c>
      <c r="S329" s="6">
        <v>803.31086062714201</v>
      </c>
      <c r="T329" s="6">
        <v>195.45700231325301</v>
      </c>
      <c r="U329" s="6">
        <v>175.65415094528299</v>
      </c>
    </row>
    <row r="330" spans="1:21" x14ac:dyDescent="0.2">
      <c r="A330" s="15" t="s">
        <v>10311</v>
      </c>
      <c r="B330" s="2" t="s">
        <v>10312</v>
      </c>
      <c r="C330" s="3">
        <v>56177</v>
      </c>
      <c r="D330" s="4">
        <v>8656</v>
      </c>
      <c r="E330">
        <f t="shared" si="15"/>
        <v>46461.263936980497</v>
      </c>
      <c r="F330">
        <f t="shared" si="16"/>
        <v>486268112</v>
      </c>
      <c r="G330" s="22">
        <f t="shared" si="17"/>
        <v>2610054424.1877532</v>
      </c>
      <c r="P330" t="s">
        <v>807</v>
      </c>
      <c r="Q330" t="s">
        <v>808</v>
      </c>
      <c r="R330" t="s">
        <v>212</v>
      </c>
      <c r="S330" s="6">
        <v>803.69203860963205</v>
      </c>
      <c r="T330" s="6">
        <v>803.69203860963205</v>
      </c>
      <c r="U330" s="6">
        <v>136.28189417361699</v>
      </c>
    </row>
    <row r="331" spans="1:21" x14ac:dyDescent="0.2">
      <c r="A331" s="15" t="s">
        <v>10310</v>
      </c>
      <c r="B331" s="2" t="s">
        <v>47</v>
      </c>
      <c r="C331" s="3">
        <v>22201</v>
      </c>
      <c r="D331" s="4">
        <v>39423</v>
      </c>
      <c r="E331">
        <f t="shared" si="15"/>
        <v>46313.127212649597</v>
      </c>
      <c r="F331">
        <f t="shared" si="16"/>
        <v>875230023</v>
      </c>
      <c r="G331" s="22">
        <f t="shared" si="17"/>
        <v>1028197737.2480336</v>
      </c>
      <c r="P331" t="s">
        <v>809</v>
      </c>
      <c r="Q331" t="s">
        <v>809</v>
      </c>
      <c r="R331" t="s">
        <v>274</v>
      </c>
      <c r="S331" s="6">
        <v>803.88228271233504</v>
      </c>
      <c r="T331" s="6">
        <v>803.88228271233504</v>
      </c>
      <c r="U331" s="6">
        <v>137.43082575488</v>
      </c>
    </row>
    <row r="332" spans="1:21" x14ac:dyDescent="0.2">
      <c r="A332" s="15" t="s">
        <v>10308</v>
      </c>
      <c r="B332" s="2" t="s">
        <v>10309</v>
      </c>
      <c r="C332" s="3">
        <v>84520</v>
      </c>
      <c r="D332" s="4">
        <v>29399</v>
      </c>
      <c r="E332">
        <f t="shared" si="15"/>
        <v>45236.117421979499</v>
      </c>
      <c r="F332">
        <f t="shared" si="16"/>
        <v>2484803480</v>
      </c>
      <c r="G332" s="22">
        <f t="shared" si="17"/>
        <v>3823356644.5057073</v>
      </c>
      <c r="P332" t="s">
        <v>810</v>
      </c>
      <c r="Q332" t="s">
        <v>811</v>
      </c>
      <c r="R332" t="s">
        <v>212</v>
      </c>
      <c r="S332" s="6">
        <v>804.19953450657601</v>
      </c>
      <c r="T332" s="6">
        <v>767.76431495084296</v>
      </c>
      <c r="U332" s="6">
        <v>90.273998361959102</v>
      </c>
    </row>
    <row r="333" spans="1:21" x14ac:dyDescent="0.2">
      <c r="A333" s="15" t="s">
        <v>10306</v>
      </c>
      <c r="B333" s="2" t="s">
        <v>10307</v>
      </c>
      <c r="C333" s="3">
        <v>114265</v>
      </c>
      <c r="D333" s="4">
        <v>17782</v>
      </c>
      <c r="E333">
        <f t="shared" si="15"/>
        <v>45164.787468310802</v>
      </c>
      <c r="F333">
        <f t="shared" si="16"/>
        <v>2031860230</v>
      </c>
      <c r="G333" s="22">
        <f t="shared" si="17"/>
        <v>5160754440.066534</v>
      </c>
      <c r="P333" t="s">
        <v>812</v>
      </c>
      <c r="Q333" t="s">
        <v>813</v>
      </c>
      <c r="R333" t="s">
        <v>212</v>
      </c>
      <c r="S333" s="6">
        <v>804.28033136474301</v>
      </c>
      <c r="T333" s="6">
        <v>925.42801840149605</v>
      </c>
      <c r="U333" s="6">
        <v>79.726056574990096</v>
      </c>
    </row>
    <row r="334" spans="1:21" x14ac:dyDescent="0.2">
      <c r="A334" s="15" t="s">
        <v>10304</v>
      </c>
      <c r="B334" s="2" t="s">
        <v>10305</v>
      </c>
      <c r="C334" s="3">
        <v>64381</v>
      </c>
      <c r="D334" s="4">
        <v>281153</v>
      </c>
      <c r="E334">
        <f t="shared" si="15"/>
        <v>44874.6747075893</v>
      </c>
      <c r="F334">
        <f t="shared" si="16"/>
        <v>18100911293</v>
      </c>
      <c r="G334" s="22">
        <f t="shared" si="17"/>
        <v>2889076432.3493066</v>
      </c>
      <c r="P334" t="s">
        <v>814</v>
      </c>
      <c r="Q334" t="s">
        <v>815</v>
      </c>
      <c r="R334" t="s">
        <v>212</v>
      </c>
      <c r="S334" s="6">
        <v>804.57991080434203</v>
      </c>
      <c r="T334" s="6">
        <v>146.01503373980799</v>
      </c>
      <c r="U334" s="6">
        <v>152.47377628975801</v>
      </c>
    </row>
    <row r="335" spans="1:21" x14ac:dyDescent="0.2">
      <c r="A335" s="15" t="s">
        <v>10302</v>
      </c>
      <c r="B335" s="2" t="s">
        <v>10303</v>
      </c>
      <c r="C335" s="3">
        <v>41464</v>
      </c>
      <c r="D335" s="4">
        <v>45971</v>
      </c>
      <c r="E335">
        <f t="shared" si="15"/>
        <v>44764.978978594103</v>
      </c>
      <c r="F335">
        <f t="shared" si="16"/>
        <v>1906141544</v>
      </c>
      <c r="G335" s="22">
        <f t="shared" si="17"/>
        <v>1856135088.3684258</v>
      </c>
      <c r="P335" t="s">
        <v>816</v>
      </c>
      <c r="Q335" t="s">
        <v>172</v>
      </c>
      <c r="R335" t="s">
        <v>212</v>
      </c>
      <c r="S335" s="6">
        <v>804.58505038708495</v>
      </c>
      <c r="T335" s="6">
        <v>690.59497953917003</v>
      </c>
      <c r="U335" s="6">
        <v>96.526811050292196</v>
      </c>
    </row>
    <row r="336" spans="1:21" x14ac:dyDescent="0.2">
      <c r="A336" s="15" t="s">
        <v>10301</v>
      </c>
      <c r="B336" s="2" t="s">
        <v>65</v>
      </c>
      <c r="C336" s="3">
        <v>13639</v>
      </c>
      <c r="D336" s="4">
        <v>30390</v>
      </c>
      <c r="E336">
        <f t="shared" si="15"/>
        <v>44480.2358930423</v>
      </c>
      <c r="F336">
        <f t="shared" si="16"/>
        <v>414489210</v>
      </c>
      <c r="G336" s="22">
        <f t="shared" si="17"/>
        <v>606665937.34520388</v>
      </c>
      <c r="P336" t="s">
        <v>817</v>
      </c>
      <c r="Q336" t="s">
        <v>817</v>
      </c>
      <c r="R336" t="s">
        <v>274</v>
      </c>
      <c r="S336" s="6">
        <v>808.18990244935003</v>
      </c>
      <c r="T336" s="6">
        <v>696.54101339560702</v>
      </c>
      <c r="U336" s="6">
        <v>82.141944578246196</v>
      </c>
    </row>
    <row r="337" spans="1:21" x14ac:dyDescent="0.2">
      <c r="A337" s="15" t="s">
        <v>10299</v>
      </c>
      <c r="B337" s="2" t="s">
        <v>10300</v>
      </c>
      <c r="C337" s="3">
        <v>24955</v>
      </c>
      <c r="D337" s="4">
        <v>62131</v>
      </c>
      <c r="E337">
        <f t="shared" si="15"/>
        <v>44231.779659166197</v>
      </c>
      <c r="F337">
        <f t="shared" si="16"/>
        <v>1550479105</v>
      </c>
      <c r="G337" s="22">
        <f t="shared" si="17"/>
        <v>1103804061.3944924</v>
      </c>
      <c r="P337" t="s">
        <v>818</v>
      </c>
      <c r="Q337" t="s">
        <v>819</v>
      </c>
      <c r="R337" t="s">
        <v>212</v>
      </c>
      <c r="S337" s="6">
        <v>809.30983145498897</v>
      </c>
      <c r="T337" s="6">
        <v>809.30983145498897</v>
      </c>
      <c r="U337" s="6">
        <v>96.799387253409606</v>
      </c>
    </row>
    <row r="338" spans="1:21" x14ac:dyDescent="0.2">
      <c r="A338" s="15" t="s">
        <v>10297</v>
      </c>
      <c r="B338" s="2" t="s">
        <v>10758</v>
      </c>
      <c r="C338" s="3">
        <v>56864</v>
      </c>
      <c r="D338" s="4">
        <v>11357</v>
      </c>
      <c r="E338">
        <f t="shared" si="15"/>
        <v>43942.3615676685</v>
      </c>
      <c r="F338">
        <f t="shared" si="16"/>
        <v>645804448</v>
      </c>
      <c r="G338" s="22">
        <f t="shared" si="17"/>
        <v>2498738448.1839018</v>
      </c>
      <c r="P338" t="s">
        <v>820</v>
      </c>
      <c r="Q338" t="s">
        <v>821</v>
      </c>
      <c r="R338" t="s">
        <v>212</v>
      </c>
      <c r="S338" s="6">
        <v>809.55347959333699</v>
      </c>
      <c r="T338" s="6">
        <v>809.55347959333699</v>
      </c>
      <c r="U338" s="6">
        <v>139.442961137857</v>
      </c>
    </row>
    <row r="339" spans="1:21" x14ac:dyDescent="0.2">
      <c r="A339" s="15" t="s">
        <v>10295</v>
      </c>
      <c r="B339" s="2" t="s">
        <v>10296</v>
      </c>
      <c r="C339" s="3">
        <v>13989</v>
      </c>
      <c r="D339" s="4">
        <v>39212</v>
      </c>
      <c r="E339">
        <f t="shared" si="15"/>
        <v>43868.010994197997</v>
      </c>
      <c r="F339">
        <f t="shared" si="16"/>
        <v>548536668</v>
      </c>
      <c r="G339" s="22">
        <f t="shared" si="17"/>
        <v>613669605.79783583</v>
      </c>
      <c r="P339" t="s">
        <v>822</v>
      </c>
      <c r="Q339" t="s">
        <v>823</v>
      </c>
      <c r="R339" t="s">
        <v>212</v>
      </c>
      <c r="S339" s="6">
        <v>811.15421795849102</v>
      </c>
      <c r="T339" s="6">
        <v>724.27971390000005</v>
      </c>
      <c r="U339" s="6">
        <v>91.343933923880897</v>
      </c>
    </row>
    <row r="340" spans="1:21" x14ac:dyDescent="0.2">
      <c r="A340" s="15" t="s">
        <v>10293</v>
      </c>
      <c r="B340" s="2" t="s">
        <v>10294</v>
      </c>
      <c r="C340" s="3">
        <v>32916</v>
      </c>
      <c r="D340" s="4">
        <v>31961</v>
      </c>
      <c r="E340">
        <f t="shared" si="15"/>
        <v>43808.608402394602</v>
      </c>
      <c r="F340">
        <f t="shared" si="16"/>
        <v>1052028276</v>
      </c>
      <c r="G340" s="22">
        <f t="shared" si="17"/>
        <v>1442004154.1732206</v>
      </c>
      <c r="P340" t="s">
        <v>824</v>
      </c>
      <c r="Q340" t="s">
        <v>825</v>
      </c>
      <c r="R340" t="s">
        <v>212</v>
      </c>
      <c r="S340" s="6">
        <v>811.49182794821502</v>
      </c>
      <c r="T340" s="6">
        <v>937.26513258712203</v>
      </c>
      <c r="U340" s="6">
        <v>76.775635190755295</v>
      </c>
    </row>
    <row r="341" spans="1:21" x14ac:dyDescent="0.2">
      <c r="A341" s="15" t="s">
        <v>10291</v>
      </c>
      <c r="B341" s="2" t="s">
        <v>10292</v>
      </c>
      <c r="C341" s="3">
        <v>42084</v>
      </c>
      <c r="D341" s="4">
        <v>40349</v>
      </c>
      <c r="E341">
        <f t="shared" si="15"/>
        <v>43706.301379541299</v>
      </c>
      <c r="F341">
        <f t="shared" si="16"/>
        <v>1698047316</v>
      </c>
      <c r="G341" s="22">
        <f t="shared" si="17"/>
        <v>1839335987.2566161</v>
      </c>
      <c r="P341" t="s">
        <v>826</v>
      </c>
      <c r="Q341" t="s">
        <v>827</v>
      </c>
      <c r="R341" t="s">
        <v>212</v>
      </c>
      <c r="S341" s="6">
        <v>812.34154349254595</v>
      </c>
      <c r="T341" s="6">
        <v>838.53917963977005</v>
      </c>
      <c r="U341" s="6">
        <v>69.555308399506899</v>
      </c>
    </row>
    <row r="342" spans="1:21" x14ac:dyDescent="0.2">
      <c r="A342" s="15" t="s">
        <v>10289</v>
      </c>
      <c r="B342" s="2" t="s">
        <v>10290</v>
      </c>
      <c r="C342" s="3">
        <v>31061</v>
      </c>
      <c r="D342" s="4">
        <v>102945</v>
      </c>
      <c r="E342">
        <f t="shared" si="15"/>
        <v>43671.127853574202</v>
      </c>
      <c r="F342">
        <f t="shared" si="16"/>
        <v>3197574645</v>
      </c>
      <c r="G342" s="22">
        <f t="shared" si="17"/>
        <v>1356468902.2598684</v>
      </c>
      <c r="P342" t="s">
        <v>828</v>
      </c>
      <c r="Q342" t="s">
        <v>829</v>
      </c>
      <c r="R342" t="s">
        <v>212</v>
      </c>
      <c r="S342" s="6">
        <v>813.11922134835197</v>
      </c>
      <c r="T342" s="6">
        <v>570</v>
      </c>
      <c r="U342" s="6">
        <v>90.920762120311295</v>
      </c>
    </row>
    <row r="343" spans="1:21" x14ac:dyDescent="0.2">
      <c r="A343" s="15" t="s">
        <v>10287</v>
      </c>
      <c r="B343" s="2" t="s">
        <v>10288</v>
      </c>
      <c r="C343" s="3">
        <v>61912</v>
      </c>
      <c r="D343" s="4">
        <v>238186</v>
      </c>
      <c r="E343">
        <f t="shared" si="15"/>
        <v>42980.884821569001</v>
      </c>
      <c r="F343">
        <f t="shared" si="16"/>
        <v>14746571632</v>
      </c>
      <c r="G343" s="22">
        <f t="shared" si="17"/>
        <v>2661032541.0729799</v>
      </c>
      <c r="P343" t="s">
        <v>830</v>
      </c>
      <c r="Q343" t="s">
        <v>831</v>
      </c>
      <c r="R343" t="s">
        <v>212</v>
      </c>
      <c r="S343" s="6">
        <v>813.50061501840401</v>
      </c>
      <c r="T343" s="6">
        <v>766.35894713279697</v>
      </c>
      <c r="U343" s="6">
        <v>74.542827568595499</v>
      </c>
    </row>
    <row r="344" spans="1:21" x14ac:dyDescent="0.2">
      <c r="A344" s="15" t="s">
        <v>10285</v>
      </c>
      <c r="B344" s="2" t="s">
        <v>10286</v>
      </c>
      <c r="C344" s="3">
        <v>4848</v>
      </c>
      <c r="D344" s="4">
        <v>63312</v>
      </c>
      <c r="E344">
        <f t="shared" si="15"/>
        <v>42742.4253229272</v>
      </c>
      <c r="F344">
        <f t="shared" si="16"/>
        <v>306936576</v>
      </c>
      <c r="G344" s="22">
        <f t="shared" si="17"/>
        <v>207215277.96555108</v>
      </c>
      <c r="P344" t="s">
        <v>832</v>
      </c>
      <c r="Q344" t="s">
        <v>833</v>
      </c>
      <c r="R344" t="s">
        <v>212</v>
      </c>
      <c r="S344" s="6">
        <v>814.82555204082598</v>
      </c>
      <c r="T344" s="6">
        <v>309.42634772449702</v>
      </c>
      <c r="U344" s="6">
        <v>105.083819992258</v>
      </c>
    </row>
    <row r="345" spans="1:21" x14ac:dyDescent="0.2">
      <c r="A345" s="15" t="s">
        <v>10283</v>
      </c>
      <c r="B345" s="2" t="s">
        <v>10284</v>
      </c>
      <c r="C345" s="3">
        <v>110343</v>
      </c>
      <c r="D345" s="4">
        <v>39333</v>
      </c>
      <c r="E345">
        <f t="shared" si="15"/>
        <v>42555.384981231997</v>
      </c>
      <c r="F345">
        <f t="shared" si="16"/>
        <v>4340121219</v>
      </c>
      <c r="G345" s="22">
        <f t="shared" si="17"/>
        <v>4695688844.9840822</v>
      </c>
      <c r="P345" t="s">
        <v>834</v>
      </c>
      <c r="Q345" t="s">
        <v>835</v>
      </c>
      <c r="R345" t="s">
        <v>212</v>
      </c>
      <c r="S345" s="6">
        <v>815.10598001132405</v>
      </c>
      <c r="T345" s="6">
        <v>853.92151052116003</v>
      </c>
      <c r="U345" s="6">
        <v>90.298687362118301</v>
      </c>
    </row>
    <row r="346" spans="1:21" x14ac:dyDescent="0.2">
      <c r="A346" s="15" t="s">
        <v>10281</v>
      </c>
      <c r="B346" s="2" t="s">
        <v>10282</v>
      </c>
      <c r="C346" s="3">
        <v>10061</v>
      </c>
      <c r="D346" s="4">
        <v>19655</v>
      </c>
      <c r="E346">
        <f t="shared" si="15"/>
        <v>42210.132582098297</v>
      </c>
      <c r="F346">
        <f t="shared" si="16"/>
        <v>197748955</v>
      </c>
      <c r="G346" s="22">
        <f t="shared" si="17"/>
        <v>424676143.90849096</v>
      </c>
      <c r="P346" t="s">
        <v>836</v>
      </c>
      <c r="Q346" t="s">
        <v>837</v>
      </c>
      <c r="R346" t="s">
        <v>212</v>
      </c>
      <c r="S346" s="6">
        <v>815.72281089905198</v>
      </c>
      <c r="T346" s="6">
        <v>459.73650235109199</v>
      </c>
      <c r="U346" s="6">
        <v>103.30588604898701</v>
      </c>
    </row>
    <row r="347" spans="1:21" x14ac:dyDescent="0.2">
      <c r="A347" s="15" t="s">
        <v>10280</v>
      </c>
      <c r="B347" s="2" t="s">
        <v>115</v>
      </c>
      <c r="C347" s="3">
        <v>13641</v>
      </c>
      <c r="D347" s="4">
        <v>56240</v>
      </c>
      <c r="E347">
        <f t="shared" si="15"/>
        <v>42100.2229208016</v>
      </c>
      <c r="F347">
        <f t="shared" si="16"/>
        <v>767169840</v>
      </c>
      <c r="G347" s="22">
        <f t="shared" si="17"/>
        <v>574289140.86265457</v>
      </c>
      <c r="P347" t="s">
        <v>838</v>
      </c>
      <c r="Q347" t="s">
        <v>839</v>
      </c>
      <c r="R347" t="s">
        <v>212</v>
      </c>
      <c r="S347" s="6">
        <v>817.02282709476697</v>
      </c>
      <c r="T347" s="6">
        <v>915.34022370000002</v>
      </c>
      <c r="U347" s="6">
        <v>76.639776152739103</v>
      </c>
    </row>
    <row r="348" spans="1:21" x14ac:dyDescent="0.2">
      <c r="A348" s="15" t="s">
        <v>10279</v>
      </c>
      <c r="B348" s="2" t="s">
        <v>44</v>
      </c>
      <c r="C348" s="3">
        <v>22554</v>
      </c>
      <c r="D348" s="4">
        <v>81540</v>
      </c>
      <c r="E348">
        <f t="shared" si="15"/>
        <v>42097.141817693599</v>
      </c>
      <c r="F348">
        <f t="shared" si="16"/>
        <v>1839053160</v>
      </c>
      <c r="G348" s="22">
        <f t="shared" si="17"/>
        <v>949458936.55626142</v>
      </c>
      <c r="P348" t="s">
        <v>840</v>
      </c>
      <c r="Q348" t="s">
        <v>841</v>
      </c>
      <c r="R348" t="s">
        <v>212</v>
      </c>
      <c r="S348" s="6">
        <v>818.11821599775806</v>
      </c>
      <c r="T348" s="6">
        <v>597.96996449999995</v>
      </c>
      <c r="U348" s="6">
        <v>79.509353151973599</v>
      </c>
    </row>
    <row r="349" spans="1:21" x14ac:dyDescent="0.2">
      <c r="A349" s="15" t="s">
        <v>10277</v>
      </c>
      <c r="B349" s="2" t="s">
        <v>10278</v>
      </c>
      <c r="C349" s="3">
        <v>44499</v>
      </c>
      <c r="D349" s="5">
        <v>21372</v>
      </c>
      <c r="E349">
        <f t="shared" si="15"/>
        <v>41991.436542132898</v>
      </c>
      <c r="F349">
        <f t="shared" si="16"/>
        <v>951032628</v>
      </c>
      <c r="G349" s="22">
        <f t="shared" si="17"/>
        <v>1868576934.6883719</v>
      </c>
      <c r="P349" t="s">
        <v>842</v>
      </c>
      <c r="Q349" t="s">
        <v>843</v>
      </c>
      <c r="R349" t="s">
        <v>212</v>
      </c>
      <c r="S349" s="6">
        <v>819.02011705602399</v>
      </c>
      <c r="T349" s="6">
        <v>1019</v>
      </c>
      <c r="U349" s="6">
        <v>71.279050262337094</v>
      </c>
    </row>
    <row r="350" spans="1:21" x14ac:dyDescent="0.2">
      <c r="A350" s="15" t="s">
        <v>10275</v>
      </c>
      <c r="B350" s="2" t="s">
        <v>10276</v>
      </c>
      <c r="C350" s="3">
        <v>29063</v>
      </c>
      <c r="D350" s="4">
        <v>9137</v>
      </c>
      <c r="E350">
        <f t="shared" si="15"/>
        <v>41241.031424568799</v>
      </c>
      <c r="F350">
        <f t="shared" si="16"/>
        <v>265548631</v>
      </c>
      <c r="G350" s="22">
        <f t="shared" si="17"/>
        <v>1198588096.292243</v>
      </c>
      <c r="P350" t="s">
        <v>844</v>
      </c>
      <c r="Q350" t="s">
        <v>845</v>
      </c>
      <c r="R350" t="s">
        <v>212</v>
      </c>
      <c r="S350" s="6">
        <v>819.17303135215104</v>
      </c>
      <c r="T350" s="6">
        <v>819.17303135215104</v>
      </c>
      <c r="U350" s="6">
        <v>119.756801473281</v>
      </c>
    </row>
    <row r="351" spans="1:21" x14ac:dyDescent="0.2">
      <c r="A351" s="15" t="s">
        <v>10274</v>
      </c>
      <c r="B351" s="2"/>
      <c r="C351" s="3">
        <v>69524</v>
      </c>
      <c r="D351" s="4">
        <v>14783</v>
      </c>
      <c r="E351">
        <f t="shared" si="15"/>
        <v>41039.605044134303</v>
      </c>
      <c r="F351">
        <f t="shared" si="16"/>
        <v>1027773292</v>
      </c>
      <c r="G351" s="22">
        <f t="shared" si="17"/>
        <v>2853237501.0883932</v>
      </c>
      <c r="P351" t="s">
        <v>846</v>
      </c>
      <c r="Q351" t="s">
        <v>847</v>
      </c>
      <c r="R351" t="s">
        <v>212</v>
      </c>
      <c r="S351" s="6">
        <v>820.07400638965396</v>
      </c>
      <c r="T351" s="6">
        <v>820.07400638965396</v>
      </c>
      <c r="U351" s="6">
        <v>119.865168147055</v>
      </c>
    </row>
    <row r="352" spans="1:21" x14ac:dyDescent="0.2">
      <c r="A352" s="15" t="s">
        <v>10272</v>
      </c>
      <c r="B352" s="2" t="s">
        <v>10273</v>
      </c>
      <c r="C352" s="3">
        <v>45010</v>
      </c>
      <c r="D352" s="4">
        <v>41310</v>
      </c>
      <c r="E352">
        <f t="shared" si="15"/>
        <v>40466.821040347699</v>
      </c>
      <c r="F352">
        <f t="shared" si="16"/>
        <v>1859363100</v>
      </c>
      <c r="G352" s="22">
        <f t="shared" si="17"/>
        <v>1821411615.0260499</v>
      </c>
      <c r="P352" t="s">
        <v>848</v>
      </c>
      <c r="Q352" t="s">
        <v>849</v>
      </c>
      <c r="R352" t="s">
        <v>212</v>
      </c>
      <c r="S352" s="6">
        <v>820.77899752468102</v>
      </c>
      <c r="T352" s="6">
        <v>820.77899752468102</v>
      </c>
      <c r="U352" s="6">
        <v>138.835674805824</v>
      </c>
    </row>
    <row r="353" spans="1:21" x14ac:dyDescent="0.2">
      <c r="A353" s="15" t="s">
        <v>10270</v>
      </c>
      <c r="B353" s="2" t="s">
        <v>10271</v>
      </c>
      <c r="C353" s="3">
        <v>74936</v>
      </c>
      <c r="D353" s="4">
        <v>15964</v>
      </c>
      <c r="E353">
        <f t="shared" si="15"/>
        <v>40354.2696008493</v>
      </c>
      <c r="F353">
        <f t="shared" si="16"/>
        <v>1196278304</v>
      </c>
      <c r="G353" s="22">
        <f t="shared" si="17"/>
        <v>3023987546.8092432</v>
      </c>
      <c r="P353" t="s">
        <v>850</v>
      </c>
      <c r="Q353" t="s">
        <v>851</v>
      </c>
      <c r="R353" t="s">
        <v>212</v>
      </c>
      <c r="S353" s="6">
        <v>820.81882847057602</v>
      </c>
      <c r="T353" s="6">
        <v>538</v>
      </c>
      <c r="U353" s="6">
        <v>92.6763984930259</v>
      </c>
    </row>
    <row r="354" spans="1:21" x14ac:dyDescent="0.2">
      <c r="A354" s="15" t="s">
        <v>10268</v>
      </c>
      <c r="B354" s="2" t="s">
        <v>10269</v>
      </c>
      <c r="C354" s="3">
        <v>44020</v>
      </c>
      <c r="D354" s="4">
        <v>16434</v>
      </c>
      <c r="E354">
        <f t="shared" si="15"/>
        <v>40232.312106687998</v>
      </c>
      <c r="F354">
        <f t="shared" si="16"/>
        <v>723424680</v>
      </c>
      <c r="G354" s="22">
        <f t="shared" si="17"/>
        <v>1771026378.9364057</v>
      </c>
      <c r="P354" t="s">
        <v>852</v>
      </c>
      <c r="Q354" t="s">
        <v>853</v>
      </c>
      <c r="R354" t="s">
        <v>212</v>
      </c>
      <c r="S354" s="6">
        <v>822.67672572125196</v>
      </c>
      <c r="T354" s="6">
        <v>456.41085486285601</v>
      </c>
      <c r="U354" s="6">
        <v>113.331353307559</v>
      </c>
    </row>
    <row r="355" spans="1:21" x14ac:dyDescent="0.2">
      <c r="A355" s="15" t="s">
        <v>10266</v>
      </c>
      <c r="B355" s="2" t="s">
        <v>10267</v>
      </c>
      <c r="C355" s="3">
        <v>55013</v>
      </c>
      <c r="D355" s="4">
        <v>29238</v>
      </c>
      <c r="E355">
        <f t="shared" si="15"/>
        <v>40216.799995209003</v>
      </c>
      <c r="F355">
        <f t="shared" si="16"/>
        <v>1608470094</v>
      </c>
      <c r="G355" s="22">
        <f t="shared" si="17"/>
        <v>2212446818.1364331</v>
      </c>
      <c r="P355" t="s">
        <v>854</v>
      </c>
      <c r="Q355" t="s">
        <v>854</v>
      </c>
      <c r="R355" t="s">
        <v>212</v>
      </c>
      <c r="S355" s="6">
        <v>824.00891625409702</v>
      </c>
      <c r="T355" s="6">
        <v>702.89635173352804</v>
      </c>
      <c r="U355" s="6">
        <v>72.223833066235997</v>
      </c>
    </row>
    <row r="356" spans="1:21" x14ac:dyDescent="0.2">
      <c r="A356" s="15" t="s">
        <v>10264</v>
      </c>
      <c r="B356" s="2" t="s">
        <v>10265</v>
      </c>
      <c r="C356" s="3">
        <v>50309</v>
      </c>
      <c r="D356" s="4">
        <v>43417</v>
      </c>
      <c r="E356">
        <f t="shared" si="15"/>
        <v>40156.765299425999</v>
      </c>
      <c r="F356">
        <f t="shared" si="16"/>
        <v>2184265853</v>
      </c>
      <c r="G356" s="22">
        <f t="shared" si="17"/>
        <v>2020246705.4488225</v>
      </c>
      <c r="P356" t="s">
        <v>855</v>
      </c>
      <c r="Q356" t="s">
        <v>856</v>
      </c>
      <c r="R356" t="s">
        <v>212</v>
      </c>
      <c r="S356" s="6">
        <v>824.71719755389404</v>
      </c>
      <c r="T356" s="6">
        <v>596.14108056402904</v>
      </c>
      <c r="U356" s="6">
        <v>111.454293625106</v>
      </c>
    </row>
    <row r="357" spans="1:21" x14ac:dyDescent="0.2">
      <c r="A357" s="15" t="s">
        <v>10262</v>
      </c>
      <c r="B357" s="2" t="s">
        <v>10263</v>
      </c>
      <c r="C357" s="3">
        <v>38349</v>
      </c>
      <c r="D357" s="4">
        <v>60224</v>
      </c>
      <c r="E357">
        <f t="shared" si="15"/>
        <v>39604.183917681599</v>
      </c>
      <c r="F357">
        <f t="shared" si="16"/>
        <v>2309530176</v>
      </c>
      <c r="G357" s="22">
        <f t="shared" si="17"/>
        <v>1518780849.0591717</v>
      </c>
      <c r="P357" t="s">
        <v>857</v>
      </c>
      <c r="Q357" t="s">
        <v>858</v>
      </c>
      <c r="R357" t="s">
        <v>212</v>
      </c>
      <c r="S357" s="6">
        <v>826.88986238391396</v>
      </c>
      <c r="T357" s="6">
        <v>504.56527858192402</v>
      </c>
      <c r="U357" s="6">
        <v>126.997552416288</v>
      </c>
    </row>
    <row r="358" spans="1:21" x14ac:dyDescent="0.2">
      <c r="A358" s="15" t="s">
        <v>10260</v>
      </c>
      <c r="B358" s="2" t="s">
        <v>10261</v>
      </c>
      <c r="C358" s="3">
        <v>56584</v>
      </c>
      <c r="D358" s="4">
        <v>28980</v>
      </c>
      <c r="E358">
        <f t="shared" si="15"/>
        <v>39448.069864745899</v>
      </c>
      <c r="F358">
        <f t="shared" si="16"/>
        <v>1639804320</v>
      </c>
      <c r="G358" s="22">
        <f t="shared" si="17"/>
        <v>2232129585.2267818</v>
      </c>
      <c r="P358" t="s">
        <v>859</v>
      </c>
      <c r="Q358" t="s">
        <v>860</v>
      </c>
      <c r="R358" t="s">
        <v>212</v>
      </c>
      <c r="S358" s="6">
        <v>827.682974316676</v>
      </c>
      <c r="T358" s="6">
        <v>844.59608073511697</v>
      </c>
      <c r="U358" s="6">
        <v>97.520060848417103</v>
      </c>
    </row>
    <row r="359" spans="1:21" x14ac:dyDescent="0.2">
      <c r="A359" s="15" t="s">
        <v>10258</v>
      </c>
      <c r="B359" s="2" t="s">
        <v>10259</v>
      </c>
      <c r="C359" s="3">
        <v>148904</v>
      </c>
      <c r="D359" s="4">
        <v>25014</v>
      </c>
      <c r="E359">
        <f t="shared" si="15"/>
        <v>39242.2922988266</v>
      </c>
      <c r="F359">
        <f t="shared" si="16"/>
        <v>3724684656</v>
      </c>
      <c r="G359" s="22">
        <f t="shared" si="17"/>
        <v>5843334292.4644756</v>
      </c>
      <c r="P359" t="s">
        <v>861</v>
      </c>
      <c r="Q359" t="s">
        <v>862</v>
      </c>
      <c r="R359" t="s">
        <v>212</v>
      </c>
      <c r="S359" s="6">
        <v>829.21910454453405</v>
      </c>
      <c r="T359" s="6">
        <v>961.31294830030595</v>
      </c>
      <c r="U359" s="6">
        <v>79.892594939321</v>
      </c>
    </row>
    <row r="360" spans="1:21" x14ac:dyDescent="0.2">
      <c r="A360" s="15" t="s">
        <v>10256</v>
      </c>
      <c r="B360" s="2" t="s">
        <v>10257</v>
      </c>
      <c r="C360" s="3">
        <v>20637</v>
      </c>
      <c r="D360" s="4">
        <v>41164</v>
      </c>
      <c r="E360">
        <f t="shared" si="15"/>
        <v>38579.377475680798</v>
      </c>
      <c r="F360">
        <f t="shared" si="16"/>
        <v>849501468</v>
      </c>
      <c r="G360" s="22">
        <f t="shared" si="17"/>
        <v>796162612.96562457</v>
      </c>
      <c r="P360" t="s">
        <v>863</v>
      </c>
      <c r="Q360" t="s">
        <v>863</v>
      </c>
      <c r="R360" t="s">
        <v>274</v>
      </c>
      <c r="S360" s="6">
        <v>829.92800638538301</v>
      </c>
      <c r="T360" s="6">
        <v>758.35302911577003</v>
      </c>
      <c r="U360" s="6">
        <v>75.614293706979893</v>
      </c>
    </row>
    <row r="361" spans="1:21" x14ac:dyDescent="0.2">
      <c r="A361" s="15" t="s">
        <v>10254</v>
      </c>
      <c r="B361" s="2" t="s">
        <v>10255</v>
      </c>
      <c r="C361" s="3">
        <v>24254</v>
      </c>
      <c r="D361" s="4">
        <v>109667</v>
      </c>
      <c r="E361">
        <f t="shared" si="15"/>
        <v>38488.059204912002</v>
      </c>
      <c r="F361">
        <f t="shared" si="16"/>
        <v>2659863418</v>
      </c>
      <c r="G361" s="22">
        <f t="shared" si="17"/>
        <v>933489387.95593572</v>
      </c>
      <c r="P361" t="s">
        <v>864</v>
      </c>
      <c r="Q361" t="s">
        <v>864</v>
      </c>
      <c r="R361" t="s">
        <v>274</v>
      </c>
      <c r="S361" s="6">
        <v>830.71152891849101</v>
      </c>
      <c r="T361" s="6">
        <v>840.92830167534396</v>
      </c>
      <c r="U361" s="6">
        <v>83.415117757511496</v>
      </c>
    </row>
    <row r="362" spans="1:21" x14ac:dyDescent="0.2">
      <c r="A362" s="15" t="s">
        <v>10252</v>
      </c>
      <c r="B362" s="2" t="s">
        <v>10253</v>
      </c>
      <c r="C362" s="3">
        <v>41728</v>
      </c>
      <c r="D362" s="4">
        <v>30380</v>
      </c>
      <c r="E362">
        <f t="shared" si="15"/>
        <v>38089.917449958499</v>
      </c>
      <c r="F362">
        <f t="shared" si="16"/>
        <v>1267696640</v>
      </c>
      <c r="G362" s="22">
        <f t="shared" si="17"/>
        <v>1589416075.3518682</v>
      </c>
      <c r="P362" t="s">
        <v>865</v>
      </c>
      <c r="Q362" t="s">
        <v>866</v>
      </c>
      <c r="R362" t="s">
        <v>212</v>
      </c>
      <c r="S362" s="6">
        <v>830.80363532255001</v>
      </c>
      <c r="T362" s="6">
        <v>707.56201425255597</v>
      </c>
      <c r="U362" s="6">
        <v>96.798479872304796</v>
      </c>
    </row>
    <row r="363" spans="1:21" x14ac:dyDescent="0.2">
      <c r="A363" s="15" t="s">
        <v>10250</v>
      </c>
      <c r="B363" s="2" t="s">
        <v>10251</v>
      </c>
      <c r="C363" s="3">
        <v>16444</v>
      </c>
      <c r="D363" s="5">
        <v>10788</v>
      </c>
      <c r="E363">
        <f t="shared" si="15"/>
        <v>37900.639435530698</v>
      </c>
      <c r="F363">
        <f t="shared" si="16"/>
        <v>177397872</v>
      </c>
      <c r="G363" s="22">
        <f t="shared" si="17"/>
        <v>623238114.87786674</v>
      </c>
      <c r="P363" t="s">
        <v>867</v>
      </c>
      <c r="Q363" t="s">
        <v>867</v>
      </c>
      <c r="R363" t="s">
        <v>274</v>
      </c>
      <c r="S363" s="6">
        <v>831.49733655596594</v>
      </c>
      <c r="T363" s="6">
        <v>831.49733655596594</v>
      </c>
      <c r="U363" s="6">
        <v>108.25568840667199</v>
      </c>
    </row>
    <row r="364" spans="1:21" x14ac:dyDescent="0.2">
      <c r="A364" s="15" t="s">
        <v>10248</v>
      </c>
      <c r="B364" s="2" t="s">
        <v>10249</v>
      </c>
      <c r="C364" s="3">
        <v>45261</v>
      </c>
      <c r="D364" s="4">
        <v>40708</v>
      </c>
      <c r="E364">
        <f t="shared" si="15"/>
        <v>37825.710404064899</v>
      </c>
      <c r="F364">
        <f t="shared" si="16"/>
        <v>1842484788</v>
      </c>
      <c r="G364" s="22">
        <f t="shared" si="17"/>
        <v>1712029478.5983815</v>
      </c>
      <c r="P364" t="s">
        <v>868</v>
      </c>
      <c r="Q364" t="s">
        <v>869</v>
      </c>
      <c r="R364" t="s">
        <v>212</v>
      </c>
      <c r="S364" s="6">
        <v>833.30788169028301</v>
      </c>
      <c r="T364" s="6">
        <v>889.94721603588698</v>
      </c>
      <c r="U364" s="6">
        <v>71.210991432934406</v>
      </c>
    </row>
    <row r="365" spans="1:21" x14ac:dyDescent="0.2">
      <c r="A365" s="15" t="s">
        <v>10246</v>
      </c>
      <c r="B365" s="2" t="s">
        <v>10247</v>
      </c>
      <c r="C365" s="3">
        <v>55225</v>
      </c>
      <c r="D365" s="4">
        <v>13378</v>
      </c>
      <c r="E365">
        <f t="shared" si="15"/>
        <v>37793.2167101257</v>
      </c>
      <c r="F365">
        <f t="shared" si="16"/>
        <v>738800050</v>
      </c>
      <c r="G365" s="22">
        <f t="shared" si="17"/>
        <v>2087130392.8166919</v>
      </c>
      <c r="P365" t="s">
        <v>870</v>
      </c>
      <c r="Q365" t="s">
        <v>871</v>
      </c>
      <c r="R365" t="s">
        <v>212</v>
      </c>
      <c r="S365" s="6">
        <v>833.84868040344497</v>
      </c>
      <c r="T365" s="6">
        <v>880.61259644697304</v>
      </c>
      <c r="U365" s="6">
        <v>75.4715207869083</v>
      </c>
    </row>
    <row r="366" spans="1:21" x14ac:dyDescent="0.2">
      <c r="A366" s="15" t="s">
        <v>10244</v>
      </c>
      <c r="B366" s="2" t="s">
        <v>10245</v>
      </c>
      <c r="C366" s="3">
        <v>59582</v>
      </c>
      <c r="D366" s="4">
        <v>10382</v>
      </c>
      <c r="E366">
        <f t="shared" si="15"/>
        <v>37757.092413096398</v>
      </c>
      <c r="F366">
        <f t="shared" si="16"/>
        <v>618580324</v>
      </c>
      <c r="G366" s="22">
        <f t="shared" si="17"/>
        <v>2249643080.1571097</v>
      </c>
      <c r="P366" t="s">
        <v>872</v>
      </c>
      <c r="Q366" t="s">
        <v>872</v>
      </c>
      <c r="R366" t="s">
        <v>274</v>
      </c>
      <c r="S366" s="6">
        <v>834.00605346971201</v>
      </c>
      <c r="T366" s="6">
        <v>834.00605346971201</v>
      </c>
      <c r="U366" s="6">
        <v>134.558474021427</v>
      </c>
    </row>
    <row r="367" spans="1:21" x14ac:dyDescent="0.2">
      <c r="A367" s="15" t="s">
        <v>10242</v>
      </c>
      <c r="B367" s="2" t="s">
        <v>10243</v>
      </c>
      <c r="C367" s="3">
        <v>39749</v>
      </c>
      <c r="D367" s="4">
        <v>23291</v>
      </c>
      <c r="E367">
        <f t="shared" si="15"/>
        <v>37726.237440013101</v>
      </c>
      <c r="F367">
        <f t="shared" si="16"/>
        <v>925793959</v>
      </c>
      <c r="G367" s="22">
        <f t="shared" si="17"/>
        <v>1499580212.0030808</v>
      </c>
      <c r="P367" t="s">
        <v>873</v>
      </c>
      <c r="Q367" t="s">
        <v>874</v>
      </c>
      <c r="R367" t="s">
        <v>212</v>
      </c>
      <c r="S367" s="6">
        <v>834.53524786160904</v>
      </c>
      <c r="T367" s="6">
        <v>1168.56512345193</v>
      </c>
      <c r="U367" s="6">
        <v>82.481868845666298</v>
      </c>
    </row>
    <row r="368" spans="1:21" x14ac:dyDescent="0.2">
      <c r="A368" s="15" t="s">
        <v>10241</v>
      </c>
      <c r="B368" s="2" t="s">
        <v>168</v>
      </c>
      <c r="C368" s="3">
        <v>14650</v>
      </c>
      <c r="D368" s="4">
        <v>4457</v>
      </c>
      <c r="E368">
        <f t="shared" si="15"/>
        <v>37680.062103241602</v>
      </c>
      <c r="F368">
        <f t="shared" si="16"/>
        <v>65295050</v>
      </c>
      <c r="G368" s="22">
        <f t="shared" si="17"/>
        <v>552012909.81248951</v>
      </c>
      <c r="P368" t="s">
        <v>875</v>
      </c>
      <c r="Q368" t="s">
        <v>876</v>
      </c>
      <c r="R368" t="s">
        <v>212</v>
      </c>
      <c r="S368" s="6">
        <v>836.75803084440304</v>
      </c>
      <c r="T368" s="6">
        <v>798.25718435743795</v>
      </c>
      <c r="U368" s="6">
        <v>68.783922800089698</v>
      </c>
    </row>
    <row r="369" spans="1:21" x14ac:dyDescent="0.2">
      <c r="A369" s="15" t="s">
        <v>10239</v>
      </c>
      <c r="B369" s="2" t="s">
        <v>10240</v>
      </c>
      <c r="C369" s="3">
        <v>21137</v>
      </c>
      <c r="D369" s="4">
        <v>43086</v>
      </c>
      <c r="E369">
        <f t="shared" si="15"/>
        <v>37518.545428662903</v>
      </c>
      <c r="F369">
        <f t="shared" si="16"/>
        <v>910708782</v>
      </c>
      <c r="G369" s="22">
        <f t="shared" si="17"/>
        <v>793029494.72564781</v>
      </c>
      <c r="P369" t="s">
        <v>877</v>
      </c>
      <c r="Q369" t="s">
        <v>878</v>
      </c>
      <c r="R369" t="s">
        <v>212</v>
      </c>
      <c r="S369" s="6">
        <v>836.77958354013799</v>
      </c>
      <c r="T369" s="6">
        <v>836.77958354013799</v>
      </c>
      <c r="U369" s="6">
        <v>86.834811124611093</v>
      </c>
    </row>
    <row r="370" spans="1:21" x14ac:dyDescent="0.2">
      <c r="A370" s="15" t="s">
        <v>10237</v>
      </c>
      <c r="B370" s="2" t="s">
        <v>10238</v>
      </c>
      <c r="C370" s="3">
        <v>48917</v>
      </c>
      <c r="D370" s="4">
        <v>22915</v>
      </c>
      <c r="E370">
        <f t="shared" si="15"/>
        <v>37506.378051728498</v>
      </c>
      <c r="F370">
        <f t="shared" si="16"/>
        <v>1120933055</v>
      </c>
      <c r="G370" s="22">
        <f t="shared" si="17"/>
        <v>1834699495.1564028</v>
      </c>
      <c r="P370" t="s">
        <v>879</v>
      </c>
      <c r="Q370" t="s">
        <v>880</v>
      </c>
      <c r="R370" t="s">
        <v>212</v>
      </c>
      <c r="S370" s="6">
        <v>836.97139857124</v>
      </c>
      <c r="T370" s="6">
        <v>836.97139857124</v>
      </c>
      <c r="U370" s="6">
        <v>135.919256367174</v>
      </c>
    </row>
    <row r="371" spans="1:21" x14ac:dyDescent="0.2">
      <c r="A371" s="15" t="s">
        <v>10236</v>
      </c>
      <c r="B371" s="2" t="s">
        <v>130</v>
      </c>
      <c r="C371" s="3">
        <v>10091</v>
      </c>
      <c r="D371" s="4">
        <v>34901</v>
      </c>
      <c r="E371">
        <f t="shared" si="15"/>
        <v>37459.215839812801</v>
      </c>
      <c r="F371">
        <f t="shared" si="16"/>
        <v>352185991</v>
      </c>
      <c r="G371" s="22">
        <f t="shared" si="17"/>
        <v>378000947.03955096</v>
      </c>
      <c r="P371" t="s">
        <v>881</v>
      </c>
      <c r="Q371" t="s">
        <v>882</v>
      </c>
      <c r="R371" t="s">
        <v>212</v>
      </c>
      <c r="S371" s="6">
        <v>838.38643507594804</v>
      </c>
      <c r="T371" s="6">
        <v>838.38643507594804</v>
      </c>
      <c r="U371" s="6">
        <v>86.580171797831895</v>
      </c>
    </row>
    <row r="372" spans="1:21" x14ac:dyDescent="0.2">
      <c r="A372" s="15" t="s">
        <v>10234</v>
      </c>
      <c r="B372" s="2" t="s">
        <v>10235</v>
      </c>
      <c r="C372" s="3">
        <v>34465</v>
      </c>
      <c r="D372" s="5">
        <v>22563</v>
      </c>
      <c r="E372">
        <f t="shared" si="15"/>
        <v>37044.286106777203</v>
      </c>
      <c r="F372">
        <f t="shared" si="16"/>
        <v>777633795</v>
      </c>
      <c r="G372" s="22">
        <f t="shared" si="17"/>
        <v>1276731320.6700764</v>
      </c>
      <c r="P372" t="s">
        <v>883</v>
      </c>
      <c r="Q372" t="s">
        <v>884</v>
      </c>
      <c r="R372" t="s">
        <v>212</v>
      </c>
      <c r="S372" s="6">
        <v>838.87552595176703</v>
      </c>
      <c r="T372" s="6">
        <v>428.84524750000003</v>
      </c>
      <c r="U372" s="6">
        <v>102.777992265034</v>
      </c>
    </row>
    <row r="373" spans="1:21" x14ac:dyDescent="0.2">
      <c r="A373" s="15" t="s">
        <v>10232</v>
      </c>
      <c r="B373" s="2" t="s">
        <v>10233</v>
      </c>
      <c r="C373" s="3">
        <v>44646</v>
      </c>
      <c r="D373" s="4">
        <v>43310</v>
      </c>
      <c r="E373">
        <f t="shared" si="15"/>
        <v>36756.477977812203</v>
      </c>
      <c r="F373">
        <f t="shared" si="16"/>
        <v>1933618260</v>
      </c>
      <c r="G373" s="22">
        <f t="shared" si="17"/>
        <v>1641029715.7974036</v>
      </c>
      <c r="P373" t="s">
        <v>885</v>
      </c>
      <c r="Q373" t="s">
        <v>886</v>
      </c>
      <c r="R373" t="s">
        <v>212</v>
      </c>
      <c r="S373" s="6">
        <v>843.36319658628497</v>
      </c>
      <c r="T373" s="6">
        <v>364.94855879452899</v>
      </c>
      <c r="U373" s="6">
        <v>109.084520606346</v>
      </c>
    </row>
    <row r="374" spans="1:21" x14ac:dyDescent="0.2">
      <c r="A374" s="15" t="s">
        <v>10231</v>
      </c>
      <c r="B374" s="2" t="s">
        <v>102</v>
      </c>
      <c r="C374" s="3">
        <v>14473</v>
      </c>
      <c r="D374" s="5">
        <v>96199</v>
      </c>
      <c r="E374">
        <f t="shared" si="15"/>
        <v>36669.928323325003</v>
      </c>
      <c r="F374">
        <f t="shared" si="16"/>
        <v>1392288127</v>
      </c>
      <c r="G374" s="22">
        <f t="shared" si="17"/>
        <v>530723872.62348276</v>
      </c>
      <c r="P374" t="s">
        <v>887</v>
      </c>
      <c r="Q374" t="s">
        <v>888</v>
      </c>
      <c r="R374" t="s">
        <v>212</v>
      </c>
      <c r="S374" s="6">
        <v>843.47201642528103</v>
      </c>
      <c r="T374" s="6">
        <v>819.73157806630195</v>
      </c>
      <c r="U374" s="6">
        <v>92.907275197538198</v>
      </c>
    </row>
    <row r="375" spans="1:21" x14ac:dyDescent="0.2">
      <c r="A375" s="15" t="s">
        <v>10229</v>
      </c>
      <c r="B375" s="2" t="s">
        <v>10230</v>
      </c>
      <c r="C375" s="3">
        <v>187232</v>
      </c>
      <c r="D375" s="4">
        <v>15976</v>
      </c>
      <c r="E375">
        <f t="shared" si="15"/>
        <v>36644.564683021199</v>
      </c>
      <c r="F375">
        <f t="shared" si="16"/>
        <v>2991218432</v>
      </c>
      <c r="G375" s="22">
        <f t="shared" si="17"/>
        <v>6861035134.7314253</v>
      </c>
      <c r="P375" t="s">
        <v>889</v>
      </c>
      <c r="Q375" t="s">
        <v>890</v>
      </c>
      <c r="R375" t="s">
        <v>212</v>
      </c>
      <c r="S375" s="6">
        <v>843.76553870380906</v>
      </c>
      <c r="T375" s="6">
        <v>819</v>
      </c>
      <c r="U375" s="6">
        <v>74.710262776823797</v>
      </c>
    </row>
    <row r="376" spans="1:21" x14ac:dyDescent="0.2">
      <c r="A376" s="15" t="s">
        <v>10228</v>
      </c>
      <c r="B376" s="2"/>
      <c r="C376" s="3">
        <v>8571</v>
      </c>
      <c r="D376" s="4">
        <v>6512</v>
      </c>
      <c r="E376">
        <f t="shared" si="15"/>
        <v>36421.230634263396</v>
      </c>
      <c r="F376">
        <f t="shared" si="16"/>
        <v>55814352</v>
      </c>
      <c r="G376" s="22">
        <f t="shared" si="17"/>
        <v>312166367.76627159</v>
      </c>
      <c r="P376" t="s">
        <v>891</v>
      </c>
      <c r="Q376" t="s">
        <v>892</v>
      </c>
      <c r="R376" t="s">
        <v>212</v>
      </c>
      <c r="S376" s="6">
        <v>843.77637607699705</v>
      </c>
      <c r="T376" s="6">
        <v>527.19671264991598</v>
      </c>
      <c r="U376" s="6">
        <v>106.032631214798</v>
      </c>
    </row>
    <row r="377" spans="1:21" x14ac:dyDescent="0.2">
      <c r="A377" s="15" t="s">
        <v>10226</v>
      </c>
      <c r="B377" s="2" t="s">
        <v>10227</v>
      </c>
      <c r="C377" s="3">
        <v>38071</v>
      </c>
      <c r="D377" s="4">
        <v>87768</v>
      </c>
      <c r="E377">
        <f t="shared" si="15"/>
        <v>36100.752043414701</v>
      </c>
      <c r="F377">
        <f t="shared" si="16"/>
        <v>3341415528</v>
      </c>
      <c r="G377" s="22">
        <f t="shared" si="17"/>
        <v>1374391731.0448411</v>
      </c>
      <c r="P377" t="s">
        <v>893</v>
      </c>
      <c r="Q377" t="s">
        <v>894</v>
      </c>
      <c r="R377" t="s">
        <v>212</v>
      </c>
      <c r="S377" s="6">
        <v>847.44702085551103</v>
      </c>
      <c r="T377" s="6">
        <v>930.10435906799</v>
      </c>
      <c r="U377" s="6">
        <v>72.002840107153304</v>
      </c>
    </row>
    <row r="378" spans="1:21" x14ac:dyDescent="0.2">
      <c r="A378" s="15" t="s">
        <v>10224</v>
      </c>
      <c r="B378" s="2" t="s">
        <v>10225</v>
      </c>
      <c r="C378" s="3">
        <v>13906</v>
      </c>
      <c r="D378" s="4">
        <v>565</v>
      </c>
      <c r="E378">
        <f t="shared" si="15"/>
        <v>36063.702257413497</v>
      </c>
      <c r="F378">
        <f t="shared" si="16"/>
        <v>7856890</v>
      </c>
      <c r="G378" s="22">
        <f t="shared" si="17"/>
        <v>501501843.59159207</v>
      </c>
      <c r="P378" t="s">
        <v>895</v>
      </c>
      <c r="Q378" t="s">
        <v>896</v>
      </c>
      <c r="R378" t="s">
        <v>274</v>
      </c>
      <c r="S378" s="6">
        <v>847.46908484595394</v>
      </c>
      <c r="T378" s="6">
        <v>868.46320316984395</v>
      </c>
      <c r="U378" s="6">
        <v>63.814516481796304</v>
      </c>
    </row>
    <row r="379" spans="1:21" x14ac:dyDescent="0.2">
      <c r="A379" s="15" t="s">
        <v>10222</v>
      </c>
      <c r="B379" s="2" t="s">
        <v>10223</v>
      </c>
      <c r="C379" s="3">
        <v>68377</v>
      </c>
      <c r="D379" s="4">
        <v>23718</v>
      </c>
      <c r="E379">
        <f t="shared" si="15"/>
        <v>36023.248361443999</v>
      </c>
      <c r="F379">
        <f t="shared" si="16"/>
        <v>1621765686</v>
      </c>
      <c r="G379" s="22">
        <f t="shared" si="17"/>
        <v>2463161653.2104564</v>
      </c>
      <c r="P379" t="s">
        <v>897</v>
      </c>
      <c r="Q379" t="s">
        <v>898</v>
      </c>
      <c r="R379" t="s">
        <v>212</v>
      </c>
      <c r="S379" s="6">
        <v>847.92054774884298</v>
      </c>
      <c r="T379" s="6">
        <v>847.92054774884298</v>
      </c>
      <c r="U379" s="6">
        <v>114.40200899862199</v>
      </c>
    </row>
    <row r="380" spans="1:21" x14ac:dyDescent="0.2">
      <c r="A380" s="15" t="s">
        <v>10220</v>
      </c>
      <c r="B380" s="2" t="s">
        <v>10221</v>
      </c>
      <c r="C380" s="3">
        <v>48382</v>
      </c>
      <c r="D380" s="4">
        <v>27065</v>
      </c>
      <c r="E380">
        <f t="shared" si="15"/>
        <v>35909.798516914998</v>
      </c>
      <c r="F380">
        <f t="shared" si="16"/>
        <v>1309458830</v>
      </c>
      <c r="G380" s="22">
        <f t="shared" si="17"/>
        <v>1737387871.8453815</v>
      </c>
      <c r="P380" t="s">
        <v>899</v>
      </c>
      <c r="Q380" t="s">
        <v>899</v>
      </c>
      <c r="R380" t="s">
        <v>274</v>
      </c>
      <c r="S380" s="6">
        <v>849.86785267103301</v>
      </c>
      <c r="T380" s="6">
        <v>1051.6701874978301</v>
      </c>
      <c r="U380" s="6">
        <v>80.233084604380494</v>
      </c>
    </row>
    <row r="381" spans="1:21" x14ac:dyDescent="0.2">
      <c r="A381" s="15" t="s">
        <v>10219</v>
      </c>
      <c r="B381" s="2"/>
      <c r="C381" s="3">
        <v>35560</v>
      </c>
      <c r="D381" s="4">
        <v>4616</v>
      </c>
      <c r="E381">
        <f t="shared" si="15"/>
        <v>35843.316954469701</v>
      </c>
      <c r="F381">
        <f t="shared" si="16"/>
        <v>164144960</v>
      </c>
      <c r="G381" s="22">
        <f t="shared" si="17"/>
        <v>1274588350.9009426</v>
      </c>
      <c r="P381" t="s">
        <v>900</v>
      </c>
      <c r="Q381" t="s">
        <v>901</v>
      </c>
      <c r="R381" t="s">
        <v>212</v>
      </c>
      <c r="S381" s="6">
        <v>850.17607021903802</v>
      </c>
      <c r="T381" s="6">
        <v>962.08679545772804</v>
      </c>
      <c r="U381" s="6">
        <v>59.2333296611233</v>
      </c>
    </row>
    <row r="382" spans="1:21" x14ac:dyDescent="0.2">
      <c r="A382" s="15" t="s">
        <v>10217</v>
      </c>
      <c r="B382" s="2" t="s">
        <v>10218</v>
      </c>
      <c r="C382" s="3">
        <v>12713</v>
      </c>
      <c r="D382" s="4">
        <v>12517</v>
      </c>
      <c r="E382">
        <f t="shared" si="15"/>
        <v>35612.894174511297</v>
      </c>
      <c r="F382">
        <f t="shared" si="16"/>
        <v>159128621</v>
      </c>
      <c r="G382" s="22">
        <f t="shared" si="17"/>
        <v>452746723.64056212</v>
      </c>
      <c r="P382" t="s">
        <v>902</v>
      </c>
      <c r="Q382" t="s">
        <v>903</v>
      </c>
      <c r="R382" t="s">
        <v>212</v>
      </c>
      <c r="S382" s="6">
        <v>851.850340769902</v>
      </c>
      <c r="T382" s="6">
        <v>997.34150544806801</v>
      </c>
      <c r="U382" s="6">
        <v>73.902534178548706</v>
      </c>
    </row>
    <row r="383" spans="1:21" x14ac:dyDescent="0.2">
      <c r="A383" s="15" t="s">
        <v>10213</v>
      </c>
      <c r="B383" s="2" t="s">
        <v>10214</v>
      </c>
      <c r="C383" s="3">
        <v>57521</v>
      </c>
      <c r="D383" s="4">
        <v>9134</v>
      </c>
      <c r="E383">
        <f t="shared" si="15"/>
        <v>35308.195607334201</v>
      </c>
      <c r="F383">
        <f t="shared" si="16"/>
        <v>525396814</v>
      </c>
      <c r="G383" s="22">
        <f t="shared" si="17"/>
        <v>2030962719.5294704</v>
      </c>
      <c r="P383" t="s">
        <v>904</v>
      </c>
      <c r="Q383" t="s">
        <v>905</v>
      </c>
      <c r="R383" t="s">
        <v>212</v>
      </c>
      <c r="S383" s="6">
        <v>852.41676157041195</v>
      </c>
      <c r="T383" s="6">
        <v>931.36956051650805</v>
      </c>
      <c r="U383" s="6">
        <v>84.485377344110503</v>
      </c>
    </row>
    <row r="384" spans="1:21" x14ac:dyDescent="0.2">
      <c r="A384" s="15" t="s">
        <v>10211</v>
      </c>
      <c r="B384" s="2" t="s">
        <v>10212</v>
      </c>
      <c r="C384" s="3">
        <v>43431</v>
      </c>
      <c r="D384" s="4">
        <v>45213</v>
      </c>
      <c r="E384">
        <f t="shared" si="15"/>
        <v>35106.340510972201</v>
      </c>
      <c r="F384">
        <f t="shared" si="16"/>
        <v>1963645803</v>
      </c>
      <c r="G384" s="22">
        <f t="shared" si="17"/>
        <v>1524703474.7320337</v>
      </c>
      <c r="P384" t="s">
        <v>906</v>
      </c>
      <c r="Q384" t="s">
        <v>907</v>
      </c>
      <c r="R384" t="s">
        <v>212</v>
      </c>
      <c r="S384" s="6">
        <v>852.77999680393998</v>
      </c>
      <c r="T384" s="6">
        <v>623</v>
      </c>
      <c r="U384" s="6">
        <v>64.372892635471899</v>
      </c>
    </row>
    <row r="385" spans="1:21" x14ac:dyDescent="0.2">
      <c r="A385" s="15" t="s">
        <v>10209</v>
      </c>
      <c r="B385" s="2" t="s">
        <v>10210</v>
      </c>
      <c r="C385" s="3">
        <v>174754</v>
      </c>
      <c r="D385" s="4">
        <v>6677</v>
      </c>
      <c r="E385">
        <f t="shared" si="15"/>
        <v>35022.994002182597</v>
      </c>
      <c r="F385">
        <f t="shared" si="16"/>
        <v>1166832458</v>
      </c>
      <c r="G385" s="22">
        <f t="shared" si="17"/>
        <v>6120408293.8574171</v>
      </c>
      <c r="P385" t="s">
        <v>908</v>
      </c>
      <c r="Q385" t="s">
        <v>909</v>
      </c>
      <c r="R385" t="s">
        <v>212</v>
      </c>
      <c r="S385" s="6">
        <v>852.97304670356903</v>
      </c>
      <c r="T385" s="6">
        <v>1172.7055923391499</v>
      </c>
      <c r="U385" s="6">
        <v>76.075258173539495</v>
      </c>
    </row>
    <row r="386" spans="1:21" x14ac:dyDescent="0.2">
      <c r="A386" s="15" t="s">
        <v>10207</v>
      </c>
      <c r="B386" s="2" t="s">
        <v>10208</v>
      </c>
      <c r="C386" s="3">
        <v>49005</v>
      </c>
      <c r="D386" s="4">
        <v>20014</v>
      </c>
      <c r="E386">
        <f t="shared" ref="E386:E449" si="18">VLOOKUP(A386,data19,4,FALSE)</f>
        <v>34884.310683078402</v>
      </c>
      <c r="F386">
        <f t="shared" si="16"/>
        <v>980786070</v>
      </c>
      <c r="G386" s="22">
        <f t="shared" si="17"/>
        <v>1709505645.0242572</v>
      </c>
      <c r="P386" t="s">
        <v>910</v>
      </c>
      <c r="Q386" t="s">
        <v>911</v>
      </c>
      <c r="R386" t="s">
        <v>212</v>
      </c>
      <c r="S386" s="6">
        <v>853.02912031247001</v>
      </c>
      <c r="T386" s="6">
        <v>676.551786851884</v>
      </c>
      <c r="U386" s="6">
        <v>79.087069450894305</v>
      </c>
    </row>
    <row r="387" spans="1:21" x14ac:dyDescent="0.2">
      <c r="A387" s="15" t="s">
        <v>10206</v>
      </c>
      <c r="B387" s="2" t="s">
        <v>54</v>
      </c>
      <c r="C387" s="3">
        <v>14473</v>
      </c>
      <c r="D387" s="4">
        <v>91009</v>
      </c>
      <c r="E387">
        <f t="shared" si="18"/>
        <v>34791.563001172399</v>
      </c>
      <c r="F387">
        <f t="shared" ref="F387:F450" si="19">C387*D387</f>
        <v>1317173257</v>
      </c>
      <c r="G387" s="22">
        <f t="shared" ref="G387:G450" si="20">E387*C387</f>
        <v>503538291.31596816</v>
      </c>
      <c r="P387" t="s">
        <v>912</v>
      </c>
      <c r="Q387" t="s">
        <v>913</v>
      </c>
      <c r="R387" t="s">
        <v>212</v>
      </c>
      <c r="S387" s="6">
        <v>853.09252230609002</v>
      </c>
      <c r="T387" s="6">
        <v>854.11844437705997</v>
      </c>
      <c r="U387" s="6">
        <v>76.537099096975993</v>
      </c>
    </row>
    <row r="388" spans="1:21" x14ac:dyDescent="0.2">
      <c r="A388" s="15" t="s">
        <v>10204</v>
      </c>
      <c r="B388" s="2" t="s">
        <v>10205</v>
      </c>
      <c r="C388" s="3">
        <v>77866</v>
      </c>
      <c r="D388" s="4">
        <v>6279</v>
      </c>
      <c r="E388">
        <f t="shared" si="18"/>
        <v>34783.082491323003</v>
      </c>
      <c r="F388">
        <f t="shared" si="19"/>
        <v>488920614</v>
      </c>
      <c r="G388" s="22">
        <f t="shared" si="20"/>
        <v>2708419501.2693567</v>
      </c>
      <c r="P388" t="s">
        <v>914</v>
      </c>
      <c r="Q388" t="s">
        <v>915</v>
      </c>
      <c r="R388" t="s">
        <v>212</v>
      </c>
      <c r="S388" s="6">
        <v>853.19915120580299</v>
      </c>
      <c r="T388" s="6">
        <v>1095.31866079777</v>
      </c>
      <c r="U388" s="6">
        <v>64.7160018940519</v>
      </c>
    </row>
    <row r="389" spans="1:21" x14ac:dyDescent="0.2">
      <c r="A389" s="15" t="s">
        <v>10202</v>
      </c>
      <c r="B389" s="2" t="s">
        <v>10203</v>
      </c>
      <c r="C389" s="3">
        <v>134330</v>
      </c>
      <c r="D389" s="4">
        <v>31559</v>
      </c>
      <c r="E389">
        <f t="shared" si="18"/>
        <v>34714.762293289998</v>
      </c>
      <c r="F389">
        <f t="shared" si="19"/>
        <v>4239320470</v>
      </c>
      <c r="G389" s="22">
        <f t="shared" si="20"/>
        <v>4663234018.857645</v>
      </c>
      <c r="P389" t="s">
        <v>916</v>
      </c>
      <c r="Q389" t="s">
        <v>917</v>
      </c>
      <c r="R389" t="s">
        <v>212</v>
      </c>
      <c r="S389" s="6">
        <v>853.22870909548999</v>
      </c>
      <c r="T389" s="6">
        <v>853.22870909548999</v>
      </c>
      <c r="U389" s="6">
        <v>130.47094187415399</v>
      </c>
    </row>
    <row r="390" spans="1:21" x14ac:dyDescent="0.2">
      <c r="A390" s="15" t="s">
        <v>10201</v>
      </c>
      <c r="B390" s="2" t="s">
        <v>86</v>
      </c>
      <c r="C390" s="3">
        <v>27696</v>
      </c>
      <c r="D390" s="4">
        <v>105288</v>
      </c>
      <c r="E390">
        <f t="shared" si="18"/>
        <v>34678.0839200673</v>
      </c>
      <c r="F390">
        <f t="shared" si="19"/>
        <v>2916056448</v>
      </c>
      <c r="G390" s="22">
        <f t="shared" si="20"/>
        <v>960444212.25018394</v>
      </c>
      <c r="P390" t="s">
        <v>918</v>
      </c>
      <c r="Q390" t="s">
        <v>919</v>
      </c>
      <c r="R390" t="s">
        <v>212</v>
      </c>
      <c r="S390" s="6">
        <v>853.86671233193499</v>
      </c>
      <c r="T390" s="6">
        <v>380.751292490916</v>
      </c>
      <c r="U390" s="6">
        <v>104.56342519417601</v>
      </c>
    </row>
    <row r="391" spans="1:21" x14ac:dyDescent="0.2">
      <c r="A391" s="15" t="s">
        <v>10199</v>
      </c>
      <c r="B391" s="2" t="s">
        <v>10200</v>
      </c>
      <c r="C391" s="3">
        <v>53489</v>
      </c>
      <c r="D391" s="4">
        <v>9067</v>
      </c>
      <c r="E391">
        <f t="shared" si="18"/>
        <v>34575.462005459602</v>
      </c>
      <c r="F391">
        <f t="shared" si="19"/>
        <v>484984763</v>
      </c>
      <c r="G391" s="22">
        <f t="shared" si="20"/>
        <v>1849406887.2100286</v>
      </c>
      <c r="P391" t="s">
        <v>920</v>
      </c>
      <c r="Q391" t="s">
        <v>921</v>
      </c>
      <c r="R391" t="s">
        <v>212</v>
      </c>
      <c r="S391" s="6">
        <v>854.72025421905801</v>
      </c>
      <c r="T391" s="6">
        <v>946.24765389014499</v>
      </c>
      <c r="U391" s="6">
        <v>73.601540172199407</v>
      </c>
    </row>
    <row r="392" spans="1:21" x14ac:dyDescent="0.2">
      <c r="A392" s="15" t="s">
        <v>10197</v>
      </c>
      <c r="B392" s="2" t="s">
        <v>10198</v>
      </c>
      <c r="C392" s="3">
        <v>55987</v>
      </c>
      <c r="D392" s="4">
        <v>20167</v>
      </c>
      <c r="E392">
        <f t="shared" si="18"/>
        <v>34342.692920346999</v>
      </c>
      <c r="F392">
        <f t="shared" si="19"/>
        <v>1129089829</v>
      </c>
      <c r="G392" s="22">
        <f t="shared" si="20"/>
        <v>1922744348.5314674</v>
      </c>
      <c r="P392" t="s">
        <v>922</v>
      </c>
      <c r="Q392" t="s">
        <v>923</v>
      </c>
      <c r="R392" t="s">
        <v>212</v>
      </c>
      <c r="S392" s="6">
        <v>854.85557130900304</v>
      </c>
      <c r="T392" s="6">
        <v>484.71603225070902</v>
      </c>
      <c r="U392" s="6">
        <v>88.252269907863294</v>
      </c>
    </row>
    <row r="393" spans="1:21" x14ac:dyDescent="0.2">
      <c r="A393" s="15" t="s">
        <v>10195</v>
      </c>
      <c r="B393" s="2" t="s">
        <v>10196</v>
      </c>
      <c r="C393" s="3">
        <v>35662</v>
      </c>
      <c r="D393" s="4">
        <v>35934</v>
      </c>
      <c r="E393">
        <f t="shared" si="18"/>
        <v>34335.671436939701</v>
      </c>
      <c r="F393">
        <f t="shared" si="19"/>
        <v>1281478308</v>
      </c>
      <c r="G393" s="22">
        <f t="shared" si="20"/>
        <v>1224478714.7841437</v>
      </c>
      <c r="P393" t="s">
        <v>924</v>
      </c>
      <c r="Q393" t="s">
        <v>924</v>
      </c>
      <c r="R393" t="s">
        <v>274</v>
      </c>
      <c r="S393" s="6">
        <v>855.08415442589705</v>
      </c>
      <c r="T393" s="6">
        <v>855.08415442589705</v>
      </c>
      <c r="U393" s="6">
        <v>140.68946228625001</v>
      </c>
    </row>
    <row r="394" spans="1:21" x14ac:dyDescent="0.2">
      <c r="A394" s="15" t="s">
        <v>10193</v>
      </c>
      <c r="B394" s="2" t="s">
        <v>10194</v>
      </c>
      <c r="C394" s="3">
        <v>14453</v>
      </c>
      <c r="D394" s="4">
        <v>22397</v>
      </c>
      <c r="E394">
        <f t="shared" si="18"/>
        <v>34248.631913222598</v>
      </c>
      <c r="F394">
        <f t="shared" si="19"/>
        <v>323703841</v>
      </c>
      <c r="G394" s="22">
        <f t="shared" si="20"/>
        <v>494995477.04180622</v>
      </c>
      <c r="P394" t="s">
        <v>925</v>
      </c>
      <c r="Q394" t="s">
        <v>926</v>
      </c>
      <c r="R394" t="s">
        <v>212</v>
      </c>
      <c r="S394" s="6">
        <v>855.56193513021196</v>
      </c>
      <c r="T394" s="6">
        <v>486</v>
      </c>
      <c r="U394" s="6">
        <v>77.355449540816295</v>
      </c>
    </row>
    <row r="395" spans="1:21" x14ac:dyDescent="0.2">
      <c r="A395" s="15" t="s">
        <v>10192</v>
      </c>
      <c r="B395" s="2" t="s">
        <v>68</v>
      </c>
      <c r="C395" s="3">
        <v>9850</v>
      </c>
      <c r="D395" s="4">
        <v>18279</v>
      </c>
      <c r="E395">
        <f t="shared" si="18"/>
        <v>33641.2962838819</v>
      </c>
      <c r="F395">
        <f t="shared" si="19"/>
        <v>180048150</v>
      </c>
      <c r="G395" s="22">
        <f t="shared" si="20"/>
        <v>331366768.39623672</v>
      </c>
      <c r="P395" t="s">
        <v>927</v>
      </c>
      <c r="Q395" t="s">
        <v>928</v>
      </c>
      <c r="R395" t="s">
        <v>212</v>
      </c>
      <c r="S395" s="6">
        <v>856.30901496754996</v>
      </c>
      <c r="T395" s="6">
        <v>1321.32723998296</v>
      </c>
      <c r="U395" s="6">
        <v>87.330066145261</v>
      </c>
    </row>
    <row r="396" spans="1:21" x14ac:dyDescent="0.2">
      <c r="A396" s="15" t="s">
        <v>10188</v>
      </c>
      <c r="B396" s="2"/>
      <c r="C396" s="3">
        <v>12009</v>
      </c>
      <c r="D396" s="4">
        <v>3280</v>
      </c>
      <c r="E396">
        <f t="shared" si="18"/>
        <v>33228.531991682801</v>
      </c>
      <c r="F396">
        <f t="shared" si="19"/>
        <v>39389520</v>
      </c>
      <c r="G396" s="22">
        <f t="shared" si="20"/>
        <v>399041440.68811876</v>
      </c>
      <c r="P396" t="s">
        <v>929</v>
      </c>
      <c r="Q396" t="s">
        <v>929</v>
      </c>
      <c r="R396" t="s">
        <v>274</v>
      </c>
      <c r="S396" s="6">
        <v>856.53210295893803</v>
      </c>
      <c r="T396" s="6">
        <v>826.17752420679005</v>
      </c>
      <c r="U396" s="6">
        <v>58.803258341282103</v>
      </c>
    </row>
    <row r="397" spans="1:21" x14ac:dyDescent="0.2">
      <c r="A397" s="15" t="s">
        <v>10186</v>
      </c>
      <c r="B397" s="2" t="s">
        <v>10187</v>
      </c>
      <c r="C397" s="3">
        <v>20529</v>
      </c>
      <c r="D397" s="4">
        <v>59657</v>
      </c>
      <c r="E397">
        <f t="shared" si="18"/>
        <v>33188.178741276897</v>
      </c>
      <c r="F397">
        <f t="shared" si="19"/>
        <v>1224698553</v>
      </c>
      <c r="G397" s="22">
        <f t="shared" si="20"/>
        <v>681320121.37967348</v>
      </c>
      <c r="P397" t="s">
        <v>930</v>
      </c>
      <c r="Q397" t="s">
        <v>931</v>
      </c>
      <c r="R397" t="s">
        <v>212</v>
      </c>
      <c r="S397" s="6">
        <v>857.07097895323204</v>
      </c>
      <c r="T397" s="6">
        <v>496.39854500000001</v>
      </c>
      <c r="U397" s="6">
        <v>82.384030122037203</v>
      </c>
    </row>
    <row r="398" spans="1:21" x14ac:dyDescent="0.2">
      <c r="A398" s="15" t="s">
        <v>10184</v>
      </c>
      <c r="B398" s="2" t="s">
        <v>10185</v>
      </c>
      <c r="C398" s="3">
        <v>67364</v>
      </c>
      <c r="D398" s="4">
        <v>13931</v>
      </c>
      <c r="E398">
        <f t="shared" si="18"/>
        <v>33115.290047470502</v>
      </c>
      <c r="F398">
        <f t="shared" si="19"/>
        <v>938447884</v>
      </c>
      <c r="G398" s="22">
        <f t="shared" si="20"/>
        <v>2230778398.757803</v>
      </c>
      <c r="P398" t="s">
        <v>932</v>
      </c>
      <c r="Q398" t="s">
        <v>933</v>
      </c>
      <c r="R398" t="s">
        <v>212</v>
      </c>
      <c r="S398" s="6">
        <v>857.47549807891096</v>
      </c>
      <c r="T398" s="6">
        <v>811.08527130228697</v>
      </c>
      <c r="U398" s="6">
        <v>78.612108722640301</v>
      </c>
    </row>
    <row r="399" spans="1:21" x14ac:dyDescent="0.2">
      <c r="A399" s="15" t="s">
        <v>10182</v>
      </c>
      <c r="B399" s="2" t="s">
        <v>10183</v>
      </c>
      <c r="C399" s="3">
        <v>55377</v>
      </c>
      <c r="D399" s="4">
        <v>9134</v>
      </c>
      <c r="E399">
        <f t="shared" si="18"/>
        <v>32925.6586370769</v>
      </c>
      <c r="F399">
        <f t="shared" si="19"/>
        <v>505813518</v>
      </c>
      <c r="G399" s="22">
        <f t="shared" si="20"/>
        <v>1823324198.3454075</v>
      </c>
      <c r="P399" t="s">
        <v>934</v>
      </c>
      <c r="Q399" t="s">
        <v>934</v>
      </c>
      <c r="R399" t="s">
        <v>274</v>
      </c>
      <c r="S399" s="6">
        <v>857.50695413758899</v>
      </c>
      <c r="T399" s="6">
        <v>693</v>
      </c>
      <c r="U399" s="6">
        <v>94.045228252841</v>
      </c>
    </row>
    <row r="400" spans="1:21" x14ac:dyDescent="0.2">
      <c r="A400" s="15" t="s">
        <v>10180</v>
      </c>
      <c r="B400" s="2" t="s">
        <v>10181</v>
      </c>
      <c r="C400" s="3">
        <v>36492</v>
      </c>
      <c r="D400" s="4">
        <v>33868</v>
      </c>
      <c r="E400">
        <f t="shared" si="18"/>
        <v>32706.884910057601</v>
      </c>
      <c r="F400">
        <f t="shared" si="19"/>
        <v>1235911056</v>
      </c>
      <c r="G400" s="22">
        <f t="shared" si="20"/>
        <v>1193539644.1378219</v>
      </c>
      <c r="P400" t="s">
        <v>935</v>
      </c>
      <c r="Q400" t="s">
        <v>936</v>
      </c>
      <c r="R400" t="s">
        <v>212</v>
      </c>
      <c r="S400" s="6">
        <v>858.35422488909103</v>
      </c>
      <c r="T400" s="6">
        <v>846</v>
      </c>
      <c r="U400" s="6">
        <v>91.484753570621606</v>
      </c>
    </row>
    <row r="401" spans="1:21" x14ac:dyDescent="0.2">
      <c r="A401" s="15" t="s">
        <v>10178</v>
      </c>
      <c r="B401" s="2" t="s">
        <v>10179</v>
      </c>
      <c r="C401" s="3">
        <v>54010</v>
      </c>
      <c r="D401" s="4">
        <v>15091</v>
      </c>
      <c r="E401">
        <f t="shared" si="18"/>
        <v>32495.337569497598</v>
      </c>
      <c r="F401">
        <f t="shared" si="19"/>
        <v>815064910</v>
      </c>
      <c r="G401" s="22">
        <f t="shared" si="20"/>
        <v>1755073182.1285653</v>
      </c>
      <c r="P401" t="s">
        <v>937</v>
      </c>
      <c r="Q401" t="s">
        <v>938</v>
      </c>
      <c r="R401" t="s">
        <v>212</v>
      </c>
      <c r="S401" s="6">
        <v>859.99392486327201</v>
      </c>
      <c r="T401" s="6">
        <v>450</v>
      </c>
      <c r="U401" s="6">
        <v>101.351334384845</v>
      </c>
    </row>
    <row r="402" spans="1:21" x14ac:dyDescent="0.2">
      <c r="A402" s="15" t="s">
        <v>10176</v>
      </c>
      <c r="B402" s="2" t="s">
        <v>10177</v>
      </c>
      <c r="C402" s="3">
        <v>42869</v>
      </c>
      <c r="D402" s="4">
        <v>11525</v>
      </c>
      <c r="E402">
        <f t="shared" si="18"/>
        <v>32482.425099193901</v>
      </c>
      <c r="F402">
        <f t="shared" si="19"/>
        <v>494065225</v>
      </c>
      <c r="G402" s="22">
        <f t="shared" si="20"/>
        <v>1392489081.5773432</v>
      </c>
      <c r="P402" t="s">
        <v>939</v>
      </c>
      <c r="Q402" t="s">
        <v>939</v>
      </c>
      <c r="R402" t="s">
        <v>274</v>
      </c>
      <c r="S402" s="6">
        <v>862.210177262711</v>
      </c>
      <c r="T402" s="6">
        <v>230.52608825773001</v>
      </c>
      <c r="U402" s="6">
        <v>117.020019200018</v>
      </c>
    </row>
    <row r="403" spans="1:21" x14ac:dyDescent="0.2">
      <c r="A403" s="15" t="s">
        <v>10174</v>
      </c>
      <c r="B403" s="2" t="s">
        <v>10175</v>
      </c>
      <c r="C403" s="3">
        <v>56723</v>
      </c>
      <c r="D403" s="4">
        <v>18654</v>
      </c>
      <c r="E403">
        <f t="shared" si="18"/>
        <v>32480.5251432267</v>
      </c>
      <c r="F403">
        <f t="shared" si="19"/>
        <v>1058110842</v>
      </c>
      <c r="G403" s="22">
        <f t="shared" si="20"/>
        <v>1842392827.6992481</v>
      </c>
      <c r="P403" t="s">
        <v>940</v>
      </c>
      <c r="Q403" t="s">
        <v>941</v>
      </c>
      <c r="R403" t="s">
        <v>212</v>
      </c>
      <c r="S403" s="6">
        <v>862.55396707972898</v>
      </c>
      <c r="T403" s="6">
        <v>997.34669380250602</v>
      </c>
      <c r="U403" s="6">
        <v>80.948787053055398</v>
      </c>
    </row>
    <row r="404" spans="1:21" x14ac:dyDescent="0.2">
      <c r="A404" s="15" t="s">
        <v>10172</v>
      </c>
      <c r="B404" s="2" t="s">
        <v>10173</v>
      </c>
      <c r="C404" s="3">
        <v>47098</v>
      </c>
      <c r="D404" s="4">
        <v>17593</v>
      </c>
      <c r="E404">
        <f t="shared" si="18"/>
        <v>32362.118468899302</v>
      </c>
      <c r="F404">
        <f t="shared" si="19"/>
        <v>828595114</v>
      </c>
      <c r="G404" s="22">
        <f t="shared" si="20"/>
        <v>1524191055.6482193</v>
      </c>
      <c r="P404" t="s">
        <v>942</v>
      </c>
      <c r="Q404" t="s">
        <v>943</v>
      </c>
      <c r="R404" t="s">
        <v>212</v>
      </c>
      <c r="S404" s="6">
        <v>862.77804265089696</v>
      </c>
      <c r="T404" s="6">
        <v>857.53157370356905</v>
      </c>
      <c r="U404" s="6">
        <v>59.5819702701816</v>
      </c>
    </row>
    <row r="405" spans="1:21" x14ac:dyDescent="0.2">
      <c r="A405" s="15" t="s">
        <v>10171</v>
      </c>
      <c r="B405" s="2" t="s">
        <v>150</v>
      </c>
      <c r="C405" s="3">
        <v>7118</v>
      </c>
      <c r="D405" s="4">
        <v>15560</v>
      </c>
      <c r="E405">
        <f t="shared" si="18"/>
        <v>32334.183444793998</v>
      </c>
      <c r="F405">
        <f t="shared" si="19"/>
        <v>110756080</v>
      </c>
      <c r="G405" s="22">
        <f t="shared" si="20"/>
        <v>230154717.76004368</v>
      </c>
      <c r="P405" t="s">
        <v>944</v>
      </c>
      <c r="Q405" t="s">
        <v>945</v>
      </c>
      <c r="R405" t="s">
        <v>212</v>
      </c>
      <c r="S405" s="6">
        <v>863.67352147183499</v>
      </c>
      <c r="T405" s="6">
        <v>981</v>
      </c>
      <c r="U405" s="6">
        <v>91.989431744755706</v>
      </c>
    </row>
    <row r="406" spans="1:21" x14ac:dyDescent="0.2">
      <c r="A406" s="15" t="s">
        <v>10169</v>
      </c>
      <c r="B406" s="2" t="s">
        <v>10170</v>
      </c>
      <c r="C406" s="3">
        <v>76551</v>
      </c>
      <c r="D406" s="4">
        <v>44139</v>
      </c>
      <c r="E406">
        <f t="shared" si="18"/>
        <v>31369.077651182499</v>
      </c>
      <c r="F406">
        <f t="shared" si="19"/>
        <v>3378884589</v>
      </c>
      <c r="G406" s="22">
        <f t="shared" si="20"/>
        <v>2401334263.2756715</v>
      </c>
      <c r="P406" t="s">
        <v>946</v>
      </c>
      <c r="Q406" t="s">
        <v>947</v>
      </c>
      <c r="R406" t="s">
        <v>212</v>
      </c>
      <c r="S406" s="6">
        <v>864.29124128930403</v>
      </c>
      <c r="T406" s="6">
        <v>723.86257258094997</v>
      </c>
      <c r="U406" s="6">
        <v>38.0437675574683</v>
      </c>
    </row>
    <row r="407" spans="1:21" x14ac:dyDescent="0.2">
      <c r="A407" s="15" t="s">
        <v>10167</v>
      </c>
      <c r="B407" s="2" t="s">
        <v>10168</v>
      </c>
      <c r="C407" s="3">
        <v>48279</v>
      </c>
      <c r="D407" s="4">
        <v>47706</v>
      </c>
      <c r="E407">
        <f t="shared" si="18"/>
        <v>31302.734367864799</v>
      </c>
      <c r="F407">
        <f t="shared" si="19"/>
        <v>2303197974</v>
      </c>
      <c r="G407" s="22">
        <f t="shared" si="20"/>
        <v>1511264712.5461447</v>
      </c>
      <c r="P407" t="s">
        <v>948</v>
      </c>
      <c r="Q407" t="s">
        <v>949</v>
      </c>
      <c r="R407" t="s">
        <v>212</v>
      </c>
      <c r="S407" s="6">
        <v>866.03485959826605</v>
      </c>
      <c r="T407" s="6">
        <v>893.29333184493998</v>
      </c>
      <c r="U407" s="6">
        <v>103.313802282301</v>
      </c>
    </row>
    <row r="408" spans="1:21" x14ac:dyDescent="0.2">
      <c r="A408" s="15" t="s">
        <v>10165</v>
      </c>
      <c r="B408" s="2" t="s">
        <v>10166</v>
      </c>
      <c r="C408" s="3">
        <v>238100</v>
      </c>
      <c r="D408" s="4">
        <v>8542</v>
      </c>
      <c r="E408">
        <f t="shared" si="18"/>
        <v>31185.274853176099</v>
      </c>
      <c r="F408">
        <f t="shared" si="19"/>
        <v>2033850200</v>
      </c>
      <c r="G408" s="22">
        <f t="shared" si="20"/>
        <v>7425213942.5412292</v>
      </c>
      <c r="P408" t="s">
        <v>950</v>
      </c>
      <c r="Q408" t="s">
        <v>951</v>
      </c>
      <c r="R408" t="s">
        <v>212</v>
      </c>
      <c r="S408" s="6">
        <v>866.67002073606398</v>
      </c>
      <c r="T408" s="6">
        <v>1035</v>
      </c>
      <c r="U408" s="6">
        <v>66.967073024243803</v>
      </c>
    </row>
    <row r="409" spans="1:21" x14ac:dyDescent="0.2">
      <c r="A409" s="15" t="s">
        <v>10163</v>
      </c>
      <c r="B409" s="2" t="s">
        <v>10164</v>
      </c>
      <c r="C409" s="3">
        <v>43415</v>
      </c>
      <c r="D409" s="4">
        <v>9643</v>
      </c>
      <c r="E409">
        <f t="shared" si="18"/>
        <v>31030.9165227954</v>
      </c>
      <c r="F409">
        <f t="shared" si="19"/>
        <v>418650845</v>
      </c>
      <c r="G409" s="22">
        <f t="shared" si="20"/>
        <v>1347207240.8371623</v>
      </c>
      <c r="P409" t="s">
        <v>952</v>
      </c>
      <c r="Q409" t="s">
        <v>953</v>
      </c>
      <c r="R409" t="s">
        <v>212</v>
      </c>
      <c r="S409" s="6">
        <v>867.84574687858105</v>
      </c>
      <c r="T409" s="6">
        <v>867.84574687858105</v>
      </c>
      <c r="U409" s="6">
        <v>100.584743763441</v>
      </c>
    </row>
    <row r="410" spans="1:21" x14ac:dyDescent="0.2">
      <c r="A410" s="15" t="s">
        <v>10161</v>
      </c>
      <c r="B410" s="2" t="s">
        <v>10162</v>
      </c>
      <c r="C410" s="3">
        <v>93132</v>
      </c>
      <c r="D410" s="4">
        <v>17263</v>
      </c>
      <c r="E410">
        <f t="shared" si="18"/>
        <v>31003.243303396201</v>
      </c>
      <c r="F410">
        <f t="shared" si="19"/>
        <v>1607737716</v>
      </c>
      <c r="G410" s="22">
        <f t="shared" si="20"/>
        <v>2887394055.3318949</v>
      </c>
      <c r="P410" t="s">
        <v>954</v>
      </c>
      <c r="Q410" t="s">
        <v>954</v>
      </c>
      <c r="R410" t="s">
        <v>212</v>
      </c>
      <c r="S410" s="6">
        <v>868.29123680079795</v>
      </c>
      <c r="T410" s="6">
        <v>829.76363141421598</v>
      </c>
      <c r="U410" s="6">
        <v>64.756919504992197</v>
      </c>
    </row>
    <row r="411" spans="1:21" x14ac:dyDescent="0.2">
      <c r="A411" s="15" t="s">
        <v>10159</v>
      </c>
      <c r="B411" s="2" t="s">
        <v>10160</v>
      </c>
      <c r="C411" s="3">
        <v>45407</v>
      </c>
      <c r="D411" s="4">
        <v>60116</v>
      </c>
      <c r="E411">
        <f t="shared" si="18"/>
        <v>30808.356019381699</v>
      </c>
      <c r="F411">
        <f t="shared" si="19"/>
        <v>2729687212</v>
      </c>
      <c r="G411" s="22">
        <f t="shared" si="20"/>
        <v>1398915021.7720649</v>
      </c>
      <c r="P411" t="s">
        <v>955</v>
      </c>
      <c r="Q411" t="s">
        <v>956</v>
      </c>
      <c r="R411" t="s">
        <v>212</v>
      </c>
      <c r="S411" s="6">
        <v>868.76141453872503</v>
      </c>
      <c r="T411" s="6">
        <v>868.76141453872503</v>
      </c>
      <c r="U411" s="6">
        <v>139.47743370835099</v>
      </c>
    </row>
    <row r="412" spans="1:21" x14ac:dyDescent="0.2">
      <c r="A412" s="15" t="s">
        <v>10157</v>
      </c>
      <c r="B412" s="2" t="s">
        <v>10158</v>
      </c>
      <c r="C412" s="3">
        <v>36190</v>
      </c>
      <c r="D412" s="4">
        <v>97919</v>
      </c>
      <c r="E412">
        <f t="shared" si="18"/>
        <v>30568.320922697701</v>
      </c>
      <c r="F412">
        <f t="shared" si="19"/>
        <v>3543688610</v>
      </c>
      <c r="G412" s="22">
        <f t="shared" si="20"/>
        <v>1106267534.1924298</v>
      </c>
      <c r="P412" t="s">
        <v>957</v>
      </c>
      <c r="Q412" t="s">
        <v>957</v>
      </c>
      <c r="R412" t="s">
        <v>274</v>
      </c>
      <c r="S412" s="6">
        <v>868.83218484511701</v>
      </c>
      <c r="T412" s="6">
        <v>830.16136234809699</v>
      </c>
      <c r="U412" s="6">
        <v>81.365703767593203</v>
      </c>
    </row>
    <row r="413" spans="1:21" x14ac:dyDescent="0.2">
      <c r="A413" s="15" t="s">
        <v>10153</v>
      </c>
      <c r="B413" s="2" t="s">
        <v>10154</v>
      </c>
      <c r="C413" s="3">
        <v>48190</v>
      </c>
      <c r="D413" s="4">
        <v>13076</v>
      </c>
      <c r="E413">
        <f t="shared" si="18"/>
        <v>30326.972991533501</v>
      </c>
      <c r="F413">
        <f t="shared" si="19"/>
        <v>630132440</v>
      </c>
      <c r="G413" s="22">
        <f t="shared" si="20"/>
        <v>1461456828.4619994</v>
      </c>
      <c r="P413" t="s">
        <v>958</v>
      </c>
      <c r="Q413" t="s">
        <v>959</v>
      </c>
      <c r="R413" t="s">
        <v>212</v>
      </c>
      <c r="S413" s="6">
        <v>869.03868791307104</v>
      </c>
      <c r="T413" s="6">
        <v>967.54782023202301</v>
      </c>
      <c r="U413" s="6">
        <v>74.641829848598903</v>
      </c>
    </row>
    <row r="414" spans="1:21" x14ac:dyDescent="0.2">
      <c r="A414" s="15" t="s">
        <v>10151</v>
      </c>
      <c r="B414" s="2" t="s">
        <v>10152</v>
      </c>
      <c r="C414" s="3">
        <v>54510</v>
      </c>
      <c r="D414" s="4">
        <v>3843</v>
      </c>
      <c r="E414">
        <f t="shared" si="18"/>
        <v>30295.988025793002</v>
      </c>
      <c r="F414">
        <f t="shared" si="19"/>
        <v>209481930</v>
      </c>
      <c r="G414" s="22">
        <f t="shared" si="20"/>
        <v>1651434307.2859764</v>
      </c>
      <c r="P414" t="s">
        <v>960</v>
      </c>
      <c r="Q414" t="s">
        <v>961</v>
      </c>
      <c r="R414" t="s">
        <v>212</v>
      </c>
      <c r="S414" s="6">
        <v>869.040647122314</v>
      </c>
      <c r="T414" s="6">
        <v>968.12341042358503</v>
      </c>
      <c r="U414" s="6">
        <v>67.1700674583536</v>
      </c>
    </row>
    <row r="415" spans="1:21" x14ac:dyDescent="0.2">
      <c r="A415" s="15" t="s">
        <v>10149</v>
      </c>
      <c r="B415" s="2" t="s">
        <v>10150</v>
      </c>
      <c r="C415" s="3">
        <v>145164</v>
      </c>
      <c r="D415" s="4">
        <v>7277</v>
      </c>
      <c r="E415">
        <f t="shared" si="18"/>
        <v>30034.414173138099</v>
      </c>
      <c r="F415">
        <f t="shared" si="19"/>
        <v>1056358428</v>
      </c>
      <c r="G415" s="22">
        <f t="shared" si="20"/>
        <v>4359915699.0294189</v>
      </c>
      <c r="P415" t="s">
        <v>962</v>
      </c>
      <c r="Q415" t="s">
        <v>963</v>
      </c>
      <c r="R415" t="s">
        <v>212</v>
      </c>
      <c r="S415" s="6">
        <v>869.32067447878899</v>
      </c>
      <c r="T415" s="6">
        <v>900.94423060892495</v>
      </c>
      <c r="U415" s="6">
        <v>74.406968984288696</v>
      </c>
    </row>
    <row r="416" spans="1:21" x14ac:dyDescent="0.2">
      <c r="A416" s="15" t="s">
        <v>10147</v>
      </c>
      <c r="B416" s="2" t="s">
        <v>10148</v>
      </c>
      <c r="C416" s="3">
        <v>63088</v>
      </c>
      <c r="D416" s="4">
        <v>1990</v>
      </c>
      <c r="E416">
        <f t="shared" si="18"/>
        <v>29834.950253395898</v>
      </c>
      <c r="F416">
        <f t="shared" si="19"/>
        <v>125545120</v>
      </c>
      <c r="G416" s="22">
        <f t="shared" si="20"/>
        <v>1882227341.5862405</v>
      </c>
      <c r="P416" t="s">
        <v>964</v>
      </c>
      <c r="Q416" t="s">
        <v>964</v>
      </c>
      <c r="R416" t="s">
        <v>274</v>
      </c>
      <c r="S416" s="6">
        <v>870.501544173772</v>
      </c>
      <c r="T416" s="6">
        <v>596</v>
      </c>
      <c r="U416" s="6">
        <v>76.5746667158962</v>
      </c>
    </row>
    <row r="417" spans="1:21" x14ac:dyDescent="0.2">
      <c r="A417" s="15" t="s">
        <v>10145</v>
      </c>
      <c r="B417" s="2" t="s">
        <v>10146</v>
      </c>
      <c r="C417" s="3">
        <v>56956</v>
      </c>
      <c r="D417" s="4">
        <v>29116</v>
      </c>
      <c r="E417">
        <f t="shared" si="18"/>
        <v>29820.215708465999</v>
      </c>
      <c r="F417">
        <f t="shared" si="19"/>
        <v>1658330896</v>
      </c>
      <c r="G417" s="22">
        <f t="shared" si="20"/>
        <v>1698440205.8913894</v>
      </c>
      <c r="P417" t="s">
        <v>965</v>
      </c>
      <c r="Q417" t="s">
        <v>966</v>
      </c>
      <c r="R417" t="s">
        <v>212</v>
      </c>
      <c r="S417" s="6">
        <v>870.93773445176805</v>
      </c>
      <c r="T417" s="6">
        <v>801.15543387131197</v>
      </c>
      <c r="U417" s="6">
        <v>83.8124156522709</v>
      </c>
    </row>
    <row r="418" spans="1:21" x14ac:dyDescent="0.2">
      <c r="A418" s="15" t="s">
        <v>10143</v>
      </c>
      <c r="B418" s="2" t="s">
        <v>10144</v>
      </c>
      <c r="C418" s="3">
        <v>16135</v>
      </c>
      <c r="D418" s="4">
        <v>22617</v>
      </c>
      <c r="E418">
        <f t="shared" si="18"/>
        <v>29780.665445675699</v>
      </c>
      <c r="F418">
        <f t="shared" si="19"/>
        <v>364925295</v>
      </c>
      <c r="G418" s="22">
        <f t="shared" si="20"/>
        <v>480511036.96597737</v>
      </c>
      <c r="P418" t="s">
        <v>967</v>
      </c>
      <c r="Q418" t="s">
        <v>967</v>
      </c>
      <c r="R418" t="s">
        <v>212</v>
      </c>
      <c r="S418" s="6">
        <v>871.49004492479003</v>
      </c>
      <c r="T418" s="6">
        <v>959.11990145273899</v>
      </c>
      <c r="U418" s="6">
        <v>70.768114219514999</v>
      </c>
    </row>
    <row r="419" spans="1:21" x14ac:dyDescent="0.2">
      <c r="A419" s="15" t="s">
        <v>10142</v>
      </c>
      <c r="B419" s="2" t="s">
        <v>145</v>
      </c>
      <c r="C419" s="3">
        <v>6728</v>
      </c>
      <c r="D419" s="4">
        <v>18518</v>
      </c>
      <c r="E419">
        <f t="shared" si="18"/>
        <v>29520.331717855399</v>
      </c>
      <c r="F419">
        <f t="shared" si="19"/>
        <v>124589104</v>
      </c>
      <c r="G419" s="22">
        <f t="shared" si="20"/>
        <v>198612791.79773113</v>
      </c>
      <c r="P419" t="s">
        <v>968</v>
      </c>
      <c r="Q419" t="s">
        <v>969</v>
      </c>
      <c r="R419" t="s">
        <v>212</v>
      </c>
      <c r="S419" s="6">
        <v>871.52459469466601</v>
      </c>
      <c r="T419" s="6">
        <v>1223.13378936349</v>
      </c>
      <c r="U419" s="6">
        <v>72.168034473660498</v>
      </c>
    </row>
    <row r="420" spans="1:21" x14ac:dyDescent="0.2">
      <c r="A420" s="15" t="s">
        <v>10140</v>
      </c>
      <c r="B420" s="2" t="s">
        <v>10141</v>
      </c>
      <c r="C420" s="3">
        <v>109491</v>
      </c>
      <c r="D420" s="4">
        <v>88726</v>
      </c>
      <c r="E420">
        <f t="shared" si="18"/>
        <v>29517.954593170001</v>
      </c>
      <c r="F420">
        <f t="shared" si="19"/>
        <v>9714698466</v>
      </c>
      <c r="G420" s="22">
        <f t="shared" si="20"/>
        <v>3231950366.3607764</v>
      </c>
      <c r="P420" t="s">
        <v>970</v>
      </c>
      <c r="Q420" t="s">
        <v>971</v>
      </c>
      <c r="R420" t="s">
        <v>212</v>
      </c>
      <c r="S420" s="6">
        <v>872.03519318692599</v>
      </c>
      <c r="T420" s="6">
        <v>281.25384079999998</v>
      </c>
      <c r="U420" s="6">
        <v>117.658602523616</v>
      </c>
    </row>
    <row r="421" spans="1:21" x14ac:dyDescent="0.2">
      <c r="A421" s="15" t="s">
        <v>10138</v>
      </c>
      <c r="B421" s="2" t="s">
        <v>10139</v>
      </c>
      <c r="C421" s="3">
        <v>18967</v>
      </c>
      <c r="D421" s="5">
        <v>61427</v>
      </c>
      <c r="E421">
        <f t="shared" si="18"/>
        <v>29363.7237038024</v>
      </c>
      <c r="F421">
        <f t="shared" si="19"/>
        <v>1165085909</v>
      </c>
      <c r="G421" s="22">
        <f t="shared" si="20"/>
        <v>556941747.49002016</v>
      </c>
      <c r="P421" t="s">
        <v>972</v>
      </c>
      <c r="Q421" t="s">
        <v>973</v>
      </c>
      <c r="R421" t="s">
        <v>212</v>
      </c>
      <c r="S421" s="6">
        <v>872.26819874185901</v>
      </c>
      <c r="T421" s="6">
        <v>1127.6822691044099</v>
      </c>
      <c r="U421" s="6">
        <v>53.659114563198798</v>
      </c>
    </row>
    <row r="422" spans="1:21" x14ac:dyDescent="0.2">
      <c r="A422" s="15" t="s">
        <v>10136</v>
      </c>
      <c r="B422" s="2" t="s">
        <v>10137</v>
      </c>
      <c r="C422" s="3">
        <v>33324</v>
      </c>
      <c r="D422" s="4">
        <v>57169</v>
      </c>
      <c r="E422">
        <f t="shared" si="18"/>
        <v>28938.504636254798</v>
      </c>
      <c r="F422">
        <f t="shared" si="19"/>
        <v>1905099756</v>
      </c>
      <c r="G422" s="22">
        <f t="shared" si="20"/>
        <v>964346728.49855494</v>
      </c>
      <c r="P422" t="s">
        <v>974</v>
      </c>
      <c r="Q422" t="s">
        <v>975</v>
      </c>
      <c r="R422" t="s">
        <v>212</v>
      </c>
      <c r="S422" s="6">
        <v>872.48754574550196</v>
      </c>
      <c r="T422" s="6">
        <v>700.19314491571402</v>
      </c>
      <c r="U422" s="6">
        <v>89.683345477951704</v>
      </c>
    </row>
    <row r="423" spans="1:21" x14ac:dyDescent="0.2">
      <c r="A423" s="15" t="s">
        <v>10132</v>
      </c>
      <c r="B423" s="2" t="s">
        <v>10133</v>
      </c>
      <c r="C423" s="3">
        <v>31817</v>
      </c>
      <c r="D423" s="5">
        <v>1751</v>
      </c>
      <c r="E423">
        <f t="shared" si="18"/>
        <v>28794.158158978102</v>
      </c>
      <c r="F423">
        <f t="shared" si="19"/>
        <v>55711567</v>
      </c>
      <c r="G423" s="22">
        <f t="shared" si="20"/>
        <v>916143730.14420629</v>
      </c>
      <c r="P423" t="s">
        <v>976</v>
      </c>
      <c r="Q423" t="s">
        <v>977</v>
      </c>
      <c r="R423" t="s">
        <v>212</v>
      </c>
      <c r="S423" s="6">
        <v>873.404061308623</v>
      </c>
      <c r="T423" s="6">
        <v>895.32904608707997</v>
      </c>
      <c r="U423" s="6">
        <v>70.495984983158195</v>
      </c>
    </row>
    <row r="424" spans="1:21" x14ac:dyDescent="0.2">
      <c r="A424" s="15" t="s">
        <v>10130</v>
      </c>
      <c r="B424" s="2" t="s">
        <v>10131</v>
      </c>
      <c r="C424" s="3">
        <v>130166</v>
      </c>
      <c r="D424" s="4">
        <v>12207</v>
      </c>
      <c r="E424">
        <f t="shared" si="18"/>
        <v>28793.116365904902</v>
      </c>
      <c r="F424">
        <f t="shared" si="19"/>
        <v>1588936362</v>
      </c>
      <c r="G424" s="22">
        <f t="shared" si="20"/>
        <v>3747884784.8843775</v>
      </c>
      <c r="P424" t="s">
        <v>978</v>
      </c>
      <c r="Q424" t="s">
        <v>979</v>
      </c>
      <c r="R424" t="s">
        <v>212</v>
      </c>
      <c r="S424" s="6">
        <v>874.044949420796</v>
      </c>
      <c r="T424" s="6">
        <v>854.38572246434603</v>
      </c>
      <c r="U424" s="6">
        <v>71.026662280918103</v>
      </c>
    </row>
    <row r="425" spans="1:21" x14ac:dyDescent="0.2">
      <c r="A425" s="15" t="s">
        <v>10128</v>
      </c>
      <c r="B425" s="2" t="s">
        <v>10129</v>
      </c>
      <c r="C425" s="3">
        <v>34118</v>
      </c>
      <c r="D425" s="4">
        <v>28054</v>
      </c>
      <c r="E425">
        <f t="shared" si="18"/>
        <v>28721.7132940253</v>
      </c>
      <c r="F425">
        <f t="shared" si="19"/>
        <v>957146372</v>
      </c>
      <c r="G425" s="22">
        <f t="shared" si="20"/>
        <v>979927414.16555512</v>
      </c>
      <c r="P425" t="s">
        <v>980</v>
      </c>
      <c r="Q425" t="s">
        <v>981</v>
      </c>
      <c r="R425" t="s">
        <v>212</v>
      </c>
      <c r="S425" s="6">
        <v>876.96753290028698</v>
      </c>
      <c r="T425" s="6">
        <v>850.65513784771895</v>
      </c>
      <c r="U425" s="6">
        <v>57.608319929395201</v>
      </c>
    </row>
    <row r="426" spans="1:21" x14ac:dyDescent="0.2">
      <c r="A426" s="15" t="s">
        <v>10127</v>
      </c>
      <c r="B426" s="2" t="s">
        <v>119</v>
      </c>
      <c r="C426" s="3">
        <v>12967</v>
      </c>
      <c r="D426" s="4">
        <v>48287</v>
      </c>
      <c r="E426">
        <f t="shared" si="18"/>
        <v>28563.972261262501</v>
      </c>
      <c r="F426">
        <f t="shared" si="19"/>
        <v>626137529</v>
      </c>
      <c r="G426" s="22">
        <f t="shared" si="20"/>
        <v>370389028.31179082</v>
      </c>
      <c r="P426" t="s">
        <v>982</v>
      </c>
      <c r="Q426" t="s">
        <v>983</v>
      </c>
      <c r="R426" t="s">
        <v>212</v>
      </c>
      <c r="S426" s="6">
        <v>877.24305244338598</v>
      </c>
      <c r="T426" s="6">
        <v>1002.96317519863</v>
      </c>
      <c r="U426" s="6">
        <v>73.197137174803501</v>
      </c>
    </row>
    <row r="427" spans="1:21" x14ac:dyDescent="0.2">
      <c r="A427" s="15" t="s">
        <v>10125</v>
      </c>
      <c r="B427" s="2" t="s">
        <v>10126</v>
      </c>
      <c r="C427" s="3">
        <v>32266</v>
      </c>
      <c r="D427" s="4">
        <v>13664</v>
      </c>
      <c r="E427">
        <f t="shared" si="18"/>
        <v>28532.1666886147</v>
      </c>
      <c r="F427">
        <f t="shared" si="19"/>
        <v>440882624</v>
      </c>
      <c r="G427" s="22">
        <f t="shared" si="20"/>
        <v>920618890.37484193</v>
      </c>
      <c r="P427" t="s">
        <v>984</v>
      </c>
      <c r="Q427" t="s">
        <v>985</v>
      </c>
      <c r="R427" t="s">
        <v>212</v>
      </c>
      <c r="S427" s="6">
        <v>877.702091176046</v>
      </c>
      <c r="T427" s="6">
        <v>1087.1350298432001</v>
      </c>
      <c r="U427" s="6">
        <v>69.952113290882096</v>
      </c>
    </row>
    <row r="428" spans="1:21" x14ac:dyDescent="0.2">
      <c r="A428" s="15" t="s">
        <v>10123</v>
      </c>
      <c r="B428" s="2" t="s">
        <v>10124</v>
      </c>
      <c r="C428" s="3">
        <v>34007</v>
      </c>
      <c r="D428" s="5">
        <v>8584</v>
      </c>
      <c r="E428">
        <f t="shared" si="18"/>
        <v>28442.109271868201</v>
      </c>
      <c r="F428">
        <f t="shared" si="19"/>
        <v>291916088</v>
      </c>
      <c r="G428" s="22">
        <f t="shared" si="20"/>
        <v>967230810.0084219</v>
      </c>
      <c r="P428" t="s">
        <v>986</v>
      </c>
      <c r="Q428" t="s">
        <v>987</v>
      </c>
      <c r="R428" t="s">
        <v>212</v>
      </c>
      <c r="S428" s="6">
        <v>878.96010675070102</v>
      </c>
      <c r="T428" s="6">
        <v>763.56534215771705</v>
      </c>
      <c r="U428" s="6">
        <v>88.917841692694097</v>
      </c>
    </row>
    <row r="429" spans="1:21" x14ac:dyDescent="0.2">
      <c r="A429" s="15" t="s">
        <v>10121</v>
      </c>
      <c r="B429" s="2" t="s">
        <v>10122</v>
      </c>
      <c r="C429" s="3">
        <v>61662</v>
      </c>
      <c r="D429" s="4">
        <v>1342</v>
      </c>
      <c r="E429">
        <f t="shared" si="18"/>
        <v>28403.999779752299</v>
      </c>
      <c r="F429">
        <f t="shared" si="19"/>
        <v>82750404</v>
      </c>
      <c r="G429" s="22">
        <f t="shared" si="20"/>
        <v>1751447434.4190862</v>
      </c>
      <c r="P429" t="s">
        <v>988</v>
      </c>
      <c r="Q429" t="s">
        <v>989</v>
      </c>
      <c r="R429" t="s">
        <v>212</v>
      </c>
      <c r="S429" s="6">
        <v>879.31526866499303</v>
      </c>
      <c r="T429" s="6">
        <v>879.31526866499303</v>
      </c>
      <c r="U429" s="6">
        <v>135.627235068754</v>
      </c>
    </row>
    <row r="430" spans="1:21" x14ac:dyDescent="0.2">
      <c r="A430" s="15" t="s">
        <v>10119</v>
      </c>
      <c r="B430" s="2" t="s">
        <v>10120</v>
      </c>
      <c r="C430" s="3">
        <v>112268</v>
      </c>
      <c r="D430" s="4">
        <v>21626</v>
      </c>
      <c r="E430">
        <f t="shared" si="18"/>
        <v>28270.380000195</v>
      </c>
      <c r="F430">
        <f t="shared" si="19"/>
        <v>2427907768</v>
      </c>
      <c r="G430" s="22">
        <f t="shared" si="20"/>
        <v>3173859021.8618922</v>
      </c>
      <c r="P430" t="s">
        <v>990</v>
      </c>
      <c r="Q430" t="s">
        <v>991</v>
      </c>
      <c r="R430" t="s">
        <v>212</v>
      </c>
      <c r="S430" s="6">
        <v>879.41095896996603</v>
      </c>
      <c r="T430" s="6">
        <v>823.00443578683803</v>
      </c>
      <c r="U430" s="6">
        <v>105.390055329935</v>
      </c>
    </row>
    <row r="431" spans="1:21" x14ac:dyDescent="0.2">
      <c r="A431" s="15" t="s">
        <v>10115</v>
      </c>
      <c r="B431" s="2" t="s">
        <v>10116</v>
      </c>
      <c r="C431" s="3">
        <v>47087</v>
      </c>
      <c r="D431" s="4">
        <v>36185</v>
      </c>
      <c r="E431">
        <f t="shared" si="18"/>
        <v>28154.9150576006</v>
      </c>
      <c r="F431">
        <f t="shared" si="19"/>
        <v>1703843095</v>
      </c>
      <c r="G431" s="22">
        <f t="shared" si="20"/>
        <v>1325730485.3172395</v>
      </c>
      <c r="P431" t="s">
        <v>992</v>
      </c>
      <c r="Q431" t="s">
        <v>993</v>
      </c>
      <c r="R431" t="s">
        <v>212</v>
      </c>
      <c r="S431" s="6">
        <v>879.50396615279703</v>
      </c>
      <c r="T431" s="6">
        <v>996.57098571225504</v>
      </c>
      <c r="U431" s="6">
        <v>62.779322660433102</v>
      </c>
    </row>
    <row r="432" spans="1:21" x14ac:dyDescent="0.2">
      <c r="A432" s="15" t="s">
        <v>10113</v>
      </c>
      <c r="B432" s="2" t="s">
        <v>10114</v>
      </c>
      <c r="C432" s="3">
        <v>93203</v>
      </c>
      <c r="D432" s="4">
        <v>43502</v>
      </c>
      <c r="E432">
        <f t="shared" si="18"/>
        <v>28037.3248133216</v>
      </c>
      <c r="F432">
        <f t="shared" si="19"/>
        <v>4054516906</v>
      </c>
      <c r="G432" s="22">
        <f t="shared" si="20"/>
        <v>2613162784.5760131</v>
      </c>
      <c r="P432" t="s">
        <v>994</v>
      </c>
      <c r="Q432" t="s">
        <v>995</v>
      </c>
      <c r="R432" t="s">
        <v>212</v>
      </c>
      <c r="S432" s="6">
        <v>881.24588292647695</v>
      </c>
      <c r="T432" s="6">
        <v>1069.9457869615001</v>
      </c>
      <c r="U432" s="6">
        <v>75.8397429264122</v>
      </c>
    </row>
    <row r="433" spans="1:21" x14ac:dyDescent="0.2">
      <c r="A433" s="15" t="s">
        <v>10112</v>
      </c>
      <c r="B433" s="2"/>
      <c r="C433" s="3">
        <v>41164</v>
      </c>
      <c r="D433" s="4">
        <v>2929</v>
      </c>
      <c r="E433">
        <f t="shared" si="18"/>
        <v>27861.0376888135</v>
      </c>
      <c r="F433">
        <f t="shared" si="19"/>
        <v>120569356</v>
      </c>
      <c r="G433" s="22">
        <f t="shared" si="20"/>
        <v>1146871755.4223189</v>
      </c>
      <c r="P433" t="s">
        <v>996</v>
      </c>
      <c r="Q433" t="s">
        <v>997</v>
      </c>
      <c r="R433" t="s">
        <v>212</v>
      </c>
      <c r="S433" s="6">
        <v>881.46356967710506</v>
      </c>
      <c r="T433" s="6">
        <v>787.19209228922705</v>
      </c>
      <c r="U433" s="6">
        <v>77.595537131280295</v>
      </c>
    </row>
    <row r="434" spans="1:21" x14ac:dyDescent="0.2">
      <c r="A434" s="15" t="s">
        <v>10110</v>
      </c>
      <c r="B434" s="2" t="s">
        <v>10111</v>
      </c>
      <c r="C434" s="3">
        <v>71772</v>
      </c>
      <c r="D434" s="4">
        <v>7392</v>
      </c>
      <c r="E434">
        <f t="shared" si="18"/>
        <v>27853.105323622502</v>
      </c>
      <c r="F434">
        <f t="shared" si="19"/>
        <v>530538624</v>
      </c>
      <c r="G434" s="22">
        <f t="shared" si="20"/>
        <v>1999073075.2870343</v>
      </c>
      <c r="P434" t="s">
        <v>998</v>
      </c>
      <c r="Q434" t="s">
        <v>999</v>
      </c>
      <c r="R434" t="s">
        <v>212</v>
      </c>
      <c r="S434" s="6">
        <v>882.20177212948897</v>
      </c>
      <c r="T434" s="6">
        <v>1035.88445700998</v>
      </c>
      <c r="U434" s="6">
        <v>73.412586434420902</v>
      </c>
    </row>
    <row r="435" spans="1:21" x14ac:dyDescent="0.2">
      <c r="A435" s="15" t="s">
        <v>10108</v>
      </c>
      <c r="B435" s="2" t="s">
        <v>10109</v>
      </c>
      <c r="C435" s="3">
        <v>52871</v>
      </c>
      <c r="D435" s="4">
        <v>15582</v>
      </c>
      <c r="E435">
        <f t="shared" si="18"/>
        <v>27851.006126415799</v>
      </c>
      <c r="F435">
        <f t="shared" si="19"/>
        <v>823835922</v>
      </c>
      <c r="G435" s="22">
        <f t="shared" si="20"/>
        <v>1472510544.9097297</v>
      </c>
      <c r="P435" t="s">
        <v>1000</v>
      </c>
      <c r="Q435" t="s">
        <v>1001</v>
      </c>
      <c r="R435" t="s">
        <v>212</v>
      </c>
      <c r="S435" s="6">
        <v>884.30608837509203</v>
      </c>
      <c r="T435" s="6">
        <v>1239.67480910621</v>
      </c>
      <c r="U435" s="6">
        <v>84.569259989183607</v>
      </c>
    </row>
    <row r="436" spans="1:21" x14ac:dyDescent="0.2">
      <c r="A436" s="15" t="s">
        <v>10106</v>
      </c>
      <c r="B436" s="2" t="s">
        <v>10107</v>
      </c>
      <c r="C436" s="3">
        <v>37590</v>
      </c>
      <c r="D436" s="4">
        <v>11094</v>
      </c>
      <c r="E436">
        <f t="shared" si="18"/>
        <v>27850.809319458</v>
      </c>
      <c r="F436">
        <f t="shared" si="19"/>
        <v>417023460</v>
      </c>
      <c r="G436" s="22">
        <f t="shared" si="20"/>
        <v>1046911922.3184263</v>
      </c>
      <c r="P436" t="s">
        <v>1002</v>
      </c>
      <c r="Q436" t="s">
        <v>1003</v>
      </c>
      <c r="R436" t="s">
        <v>212</v>
      </c>
      <c r="S436" s="6">
        <v>884.99794080949903</v>
      </c>
      <c r="T436" s="6">
        <v>884.99794080949903</v>
      </c>
      <c r="U436" s="6">
        <v>136.86185410512999</v>
      </c>
    </row>
    <row r="437" spans="1:21" x14ac:dyDescent="0.2">
      <c r="A437" s="15" t="s">
        <v>10104</v>
      </c>
      <c r="B437" s="2" t="s">
        <v>10105</v>
      </c>
      <c r="C437" s="3">
        <v>46343</v>
      </c>
      <c r="D437" s="4">
        <v>35697</v>
      </c>
      <c r="E437">
        <f t="shared" si="18"/>
        <v>27838.012268475399</v>
      </c>
      <c r="F437">
        <f t="shared" si="19"/>
        <v>1654306071</v>
      </c>
      <c r="G437" s="22">
        <f t="shared" si="20"/>
        <v>1290097002.5579555</v>
      </c>
      <c r="P437" t="s">
        <v>1004</v>
      </c>
      <c r="Q437" t="s">
        <v>1005</v>
      </c>
      <c r="R437" t="s">
        <v>212</v>
      </c>
      <c r="S437" s="6">
        <v>885.81829715286199</v>
      </c>
      <c r="T437" s="6">
        <v>1127.6822691044099</v>
      </c>
      <c r="U437" s="6">
        <v>89.112997037557093</v>
      </c>
    </row>
    <row r="438" spans="1:21" x14ac:dyDescent="0.2">
      <c r="A438" s="15" t="s">
        <v>10102</v>
      </c>
      <c r="B438" s="2" t="s">
        <v>10103</v>
      </c>
      <c r="C438" s="3">
        <v>51818</v>
      </c>
      <c r="D438" s="4">
        <v>4566</v>
      </c>
      <c r="E438">
        <f t="shared" si="18"/>
        <v>27647.903090554701</v>
      </c>
      <c r="F438">
        <f t="shared" si="19"/>
        <v>236600988</v>
      </c>
      <c r="G438" s="22">
        <f t="shared" si="20"/>
        <v>1432659042.3463635</v>
      </c>
      <c r="P438" t="s">
        <v>1006</v>
      </c>
      <c r="Q438" t="s">
        <v>1007</v>
      </c>
      <c r="R438" t="s">
        <v>212</v>
      </c>
      <c r="S438" s="6">
        <v>886.02641106012697</v>
      </c>
      <c r="T438" s="6">
        <v>1092.7781169095399</v>
      </c>
      <c r="U438" s="6">
        <v>67.868986081329297</v>
      </c>
    </row>
    <row r="439" spans="1:21" x14ac:dyDescent="0.2">
      <c r="A439" s="15" t="s">
        <v>10100</v>
      </c>
      <c r="B439" s="2" t="s">
        <v>10101</v>
      </c>
      <c r="C439" s="3">
        <v>34900</v>
      </c>
      <c r="D439" s="4">
        <v>70807</v>
      </c>
      <c r="E439">
        <f t="shared" si="18"/>
        <v>27644.9349977442</v>
      </c>
      <c r="F439">
        <f t="shared" si="19"/>
        <v>2471164300</v>
      </c>
      <c r="G439" s="22">
        <f t="shared" si="20"/>
        <v>964808231.42127252</v>
      </c>
      <c r="P439" t="s">
        <v>1008</v>
      </c>
      <c r="Q439" t="s">
        <v>1009</v>
      </c>
      <c r="R439" t="s">
        <v>212</v>
      </c>
      <c r="S439" s="6">
        <v>886.89897423960895</v>
      </c>
      <c r="T439" s="6">
        <v>1216.1647255615101</v>
      </c>
      <c r="U439" s="6">
        <v>61.875695382442501</v>
      </c>
    </row>
    <row r="440" spans="1:21" x14ac:dyDescent="0.2">
      <c r="A440" s="15" t="s">
        <v>10099</v>
      </c>
      <c r="B440" s="2"/>
      <c r="C440" s="3">
        <v>27480</v>
      </c>
      <c r="D440" s="4">
        <v>10600</v>
      </c>
      <c r="E440">
        <f t="shared" si="18"/>
        <v>27518.403941896901</v>
      </c>
      <c r="F440">
        <f t="shared" si="19"/>
        <v>291288000</v>
      </c>
      <c r="G440" s="22">
        <f t="shared" si="20"/>
        <v>756205740.32332683</v>
      </c>
      <c r="P440" t="s">
        <v>1010</v>
      </c>
      <c r="Q440" t="s">
        <v>1011</v>
      </c>
      <c r="R440" t="s">
        <v>212</v>
      </c>
      <c r="S440" s="6">
        <v>887.49180029194497</v>
      </c>
      <c r="T440" s="6">
        <v>913.53796387257796</v>
      </c>
      <c r="U440" s="6">
        <v>60.726959069522202</v>
      </c>
    </row>
    <row r="441" spans="1:21" x14ac:dyDescent="0.2">
      <c r="A441" s="15" t="s">
        <v>10097</v>
      </c>
      <c r="B441" s="2" t="s">
        <v>10098</v>
      </c>
      <c r="C441" s="3">
        <v>29239</v>
      </c>
      <c r="D441" s="4">
        <v>65156</v>
      </c>
      <c r="E441">
        <f t="shared" si="18"/>
        <v>27467.867894750801</v>
      </c>
      <c r="F441">
        <f t="shared" si="19"/>
        <v>1905096284</v>
      </c>
      <c r="G441" s="22">
        <f t="shared" si="20"/>
        <v>803132989.37461865</v>
      </c>
      <c r="P441" t="s">
        <v>1012</v>
      </c>
      <c r="Q441" t="s">
        <v>1013</v>
      </c>
      <c r="R441" t="s">
        <v>212</v>
      </c>
      <c r="S441" s="6">
        <v>887.89283428742704</v>
      </c>
      <c r="T441" s="6">
        <v>898.29873755178801</v>
      </c>
      <c r="U441" s="6">
        <v>62.322418319225598</v>
      </c>
    </row>
    <row r="442" spans="1:21" x14ac:dyDescent="0.2">
      <c r="A442" s="15" t="s">
        <v>10095</v>
      </c>
      <c r="B442" s="2" t="s">
        <v>10096</v>
      </c>
      <c r="C442" s="3">
        <v>62206</v>
      </c>
      <c r="D442" s="4">
        <v>12961</v>
      </c>
      <c r="E442">
        <f t="shared" si="18"/>
        <v>27453.7990755916</v>
      </c>
      <c r="F442">
        <f t="shared" si="19"/>
        <v>806251966</v>
      </c>
      <c r="G442" s="22">
        <f t="shared" si="20"/>
        <v>1707791025.2962511</v>
      </c>
      <c r="P442" t="s">
        <v>1014</v>
      </c>
      <c r="Q442" t="s">
        <v>1015</v>
      </c>
      <c r="R442" t="s">
        <v>212</v>
      </c>
      <c r="S442" s="6">
        <v>888.20630156694301</v>
      </c>
      <c r="T442" s="6">
        <v>404.19910607871401</v>
      </c>
      <c r="U442" s="6">
        <v>166.67651979173399</v>
      </c>
    </row>
    <row r="443" spans="1:21" x14ac:dyDescent="0.2">
      <c r="A443" s="15" t="s">
        <v>10091</v>
      </c>
      <c r="B443" s="2" t="s">
        <v>10092</v>
      </c>
      <c r="C443" s="3">
        <v>37218</v>
      </c>
      <c r="D443" s="4">
        <v>7202</v>
      </c>
      <c r="E443">
        <f t="shared" si="18"/>
        <v>27274.7288895128</v>
      </c>
      <c r="F443">
        <f t="shared" si="19"/>
        <v>268044036</v>
      </c>
      <c r="G443" s="22">
        <f t="shared" si="20"/>
        <v>1015110859.8098874</v>
      </c>
      <c r="P443" t="s">
        <v>1016</v>
      </c>
      <c r="Q443" t="s">
        <v>1017</v>
      </c>
      <c r="R443" t="s">
        <v>212</v>
      </c>
      <c r="S443" s="6">
        <v>888.66156687841101</v>
      </c>
      <c r="T443" s="6">
        <v>937.64130406498202</v>
      </c>
      <c r="U443" s="6">
        <v>78.561934856240896</v>
      </c>
    </row>
    <row r="444" spans="1:21" x14ac:dyDescent="0.2">
      <c r="A444" s="15" t="s">
        <v>10089</v>
      </c>
      <c r="B444" s="2" t="s">
        <v>10090</v>
      </c>
      <c r="C444" s="3">
        <v>86067</v>
      </c>
      <c r="D444" s="4">
        <v>27509</v>
      </c>
      <c r="E444">
        <f t="shared" si="18"/>
        <v>26814.055310933101</v>
      </c>
      <c r="F444">
        <f t="shared" si="19"/>
        <v>2367617103</v>
      </c>
      <c r="G444" s="22">
        <f t="shared" si="20"/>
        <v>2307805298.4460793</v>
      </c>
      <c r="P444" t="s">
        <v>1018</v>
      </c>
      <c r="Q444" t="s">
        <v>1019</v>
      </c>
      <c r="R444" t="s">
        <v>212</v>
      </c>
      <c r="S444" s="6">
        <v>890.59880036017</v>
      </c>
      <c r="T444" s="6">
        <v>976.048709547165</v>
      </c>
      <c r="U444" s="6">
        <v>85.718220564753594</v>
      </c>
    </row>
    <row r="445" spans="1:21" x14ac:dyDescent="0.2">
      <c r="A445" s="15" t="s">
        <v>10087</v>
      </c>
      <c r="B445" s="2" t="s">
        <v>10088</v>
      </c>
      <c r="C445" s="3">
        <v>21450</v>
      </c>
      <c r="D445" s="4">
        <v>3294</v>
      </c>
      <c r="E445">
        <f t="shared" si="18"/>
        <v>26660.414385302902</v>
      </c>
      <c r="F445">
        <f t="shared" si="19"/>
        <v>70656300</v>
      </c>
      <c r="G445" s="22">
        <f t="shared" si="20"/>
        <v>571865888.56474721</v>
      </c>
      <c r="P445" t="s">
        <v>1020</v>
      </c>
      <c r="Q445" t="s">
        <v>1020</v>
      </c>
      <c r="R445" t="s">
        <v>274</v>
      </c>
      <c r="S445" s="6">
        <v>894.00981781860003</v>
      </c>
      <c r="T445" s="6">
        <v>905.85106828219898</v>
      </c>
      <c r="U445" s="6">
        <v>100.325348202179</v>
      </c>
    </row>
    <row r="446" spans="1:21" x14ac:dyDescent="0.2">
      <c r="A446" s="15" t="s">
        <v>10085</v>
      </c>
      <c r="B446" s="2" t="s">
        <v>10086</v>
      </c>
      <c r="C446" s="3">
        <v>40369</v>
      </c>
      <c r="D446" s="4">
        <v>31912</v>
      </c>
      <c r="E446">
        <f t="shared" si="18"/>
        <v>26645.9152017386</v>
      </c>
      <c r="F446">
        <f t="shared" si="19"/>
        <v>1288255528</v>
      </c>
      <c r="G446" s="22">
        <f t="shared" si="20"/>
        <v>1075668950.7789855</v>
      </c>
      <c r="P446" t="s">
        <v>1021</v>
      </c>
      <c r="Q446" t="s">
        <v>1022</v>
      </c>
      <c r="R446" t="s">
        <v>212</v>
      </c>
      <c r="S446" s="6">
        <v>894.30328373696204</v>
      </c>
      <c r="T446" s="6">
        <v>1089.8039254877101</v>
      </c>
      <c r="U446" s="6">
        <v>70.097103345984607</v>
      </c>
    </row>
    <row r="447" spans="1:21" x14ac:dyDescent="0.2">
      <c r="A447" s="15" t="s">
        <v>10083</v>
      </c>
      <c r="B447" s="2" t="s">
        <v>10084</v>
      </c>
      <c r="C447" s="3">
        <v>88129</v>
      </c>
      <c r="D447" s="4">
        <v>39933</v>
      </c>
      <c r="E447">
        <f t="shared" si="18"/>
        <v>26633.224772740399</v>
      </c>
      <c r="F447">
        <f t="shared" si="19"/>
        <v>3519255357</v>
      </c>
      <c r="G447" s="22">
        <f t="shared" si="20"/>
        <v>2347159465.9968386</v>
      </c>
      <c r="P447" t="s">
        <v>1023</v>
      </c>
      <c r="Q447" t="s">
        <v>1024</v>
      </c>
      <c r="R447" t="s">
        <v>212</v>
      </c>
      <c r="S447" s="6">
        <v>894.92975836952496</v>
      </c>
      <c r="T447" s="6">
        <v>457.58600447741901</v>
      </c>
      <c r="U447" s="6">
        <v>96.176163687702896</v>
      </c>
    </row>
    <row r="448" spans="1:21" x14ac:dyDescent="0.2">
      <c r="A448" s="15" t="s">
        <v>10081</v>
      </c>
      <c r="B448" s="2" t="s">
        <v>10082</v>
      </c>
      <c r="C448" s="3">
        <v>24082</v>
      </c>
      <c r="D448" s="4">
        <v>44394</v>
      </c>
      <c r="E448">
        <f t="shared" si="18"/>
        <v>26616.5923637536</v>
      </c>
      <c r="F448">
        <f t="shared" si="19"/>
        <v>1069096308</v>
      </c>
      <c r="G448" s="22">
        <f t="shared" si="20"/>
        <v>640980777.30391419</v>
      </c>
      <c r="P448" t="s">
        <v>1025</v>
      </c>
      <c r="Q448" t="s">
        <v>1026</v>
      </c>
      <c r="R448" t="s">
        <v>212</v>
      </c>
      <c r="S448" s="6">
        <v>895.07950050694205</v>
      </c>
      <c r="T448" s="6">
        <v>1089.15635247911</v>
      </c>
      <c r="U448" s="6">
        <v>79.097979903641402</v>
      </c>
    </row>
    <row r="449" spans="1:21" x14ac:dyDescent="0.2">
      <c r="A449" s="15" t="s">
        <v>10079</v>
      </c>
      <c r="B449" s="2" t="s">
        <v>10080</v>
      </c>
      <c r="C449" s="3">
        <v>34717</v>
      </c>
      <c r="D449" s="4">
        <v>34947</v>
      </c>
      <c r="E449">
        <f t="shared" si="18"/>
        <v>26579.7845123603</v>
      </c>
      <c r="F449">
        <f t="shared" si="19"/>
        <v>1213254999</v>
      </c>
      <c r="G449" s="22">
        <f t="shared" si="20"/>
        <v>922770378.91561258</v>
      </c>
      <c r="P449" t="s">
        <v>1027</v>
      </c>
      <c r="Q449" t="s">
        <v>1028</v>
      </c>
      <c r="R449" t="s">
        <v>212</v>
      </c>
      <c r="S449" s="6">
        <v>895.17546758330195</v>
      </c>
      <c r="T449" s="6">
        <v>1049.7066913859901</v>
      </c>
      <c r="U449" s="6">
        <v>67.574374687031593</v>
      </c>
    </row>
    <row r="450" spans="1:21" x14ac:dyDescent="0.2">
      <c r="A450" s="15" t="s">
        <v>10077</v>
      </c>
      <c r="B450" s="2" t="s">
        <v>10078</v>
      </c>
      <c r="C450" s="3">
        <v>31574</v>
      </c>
      <c r="D450" s="4">
        <v>74115</v>
      </c>
      <c r="E450">
        <f t="shared" ref="E450:E513" si="21">VLOOKUP(A450,data19,4,FALSE)</f>
        <v>26381.9144257117</v>
      </c>
      <c r="F450">
        <f t="shared" si="19"/>
        <v>2340107010</v>
      </c>
      <c r="G450" s="22">
        <f t="shared" si="20"/>
        <v>832982566.07742119</v>
      </c>
      <c r="P450" t="s">
        <v>1029</v>
      </c>
      <c r="Q450" t="s">
        <v>1030</v>
      </c>
      <c r="R450" t="s">
        <v>212</v>
      </c>
      <c r="S450" s="6">
        <v>895.17682826218697</v>
      </c>
      <c r="T450" s="6">
        <v>838.50240529176199</v>
      </c>
      <c r="U450" s="6">
        <v>89.4138547667214</v>
      </c>
    </row>
    <row r="451" spans="1:21" x14ac:dyDescent="0.2">
      <c r="A451" s="15" t="s">
        <v>10075</v>
      </c>
      <c r="B451" s="2" t="s">
        <v>10076</v>
      </c>
      <c r="C451" s="3">
        <v>12312</v>
      </c>
      <c r="D451" s="4">
        <v>58596</v>
      </c>
      <c r="E451">
        <f t="shared" si="21"/>
        <v>26276.9367995227</v>
      </c>
      <c r="F451">
        <f t="shared" ref="F451:F514" si="22">C451*D451</f>
        <v>721433952</v>
      </c>
      <c r="G451" s="22">
        <f t="shared" ref="G451:G514" si="23">E451*C451</f>
        <v>323521645.87572348</v>
      </c>
      <c r="P451" t="s">
        <v>1031</v>
      </c>
      <c r="Q451" t="s">
        <v>1032</v>
      </c>
      <c r="R451" t="s">
        <v>212</v>
      </c>
      <c r="S451" s="6">
        <v>895.77067546828403</v>
      </c>
      <c r="T451" s="6">
        <v>778.694223569678</v>
      </c>
      <c r="U451" s="6">
        <v>82.268710854372003</v>
      </c>
    </row>
    <row r="452" spans="1:21" x14ac:dyDescent="0.2">
      <c r="A452" s="15" t="s">
        <v>10073</v>
      </c>
      <c r="B452" s="2" t="s">
        <v>10074</v>
      </c>
      <c r="C452" s="3">
        <v>42072</v>
      </c>
      <c r="D452" s="4">
        <v>15642</v>
      </c>
      <c r="E452">
        <f t="shared" si="21"/>
        <v>26262.5055029633</v>
      </c>
      <c r="F452">
        <f t="shared" si="22"/>
        <v>658090224</v>
      </c>
      <c r="G452" s="22">
        <f t="shared" si="23"/>
        <v>1104916131.5206721</v>
      </c>
      <c r="P452" t="s">
        <v>1033</v>
      </c>
      <c r="Q452" t="s">
        <v>1034</v>
      </c>
      <c r="R452" t="s">
        <v>212</v>
      </c>
      <c r="S452" s="6">
        <v>897.45392078793202</v>
      </c>
      <c r="T452" s="6">
        <v>988.66132807180702</v>
      </c>
      <c r="U452" s="6">
        <v>62.5184251053198</v>
      </c>
    </row>
    <row r="453" spans="1:21" x14ac:dyDescent="0.2">
      <c r="A453" s="15" t="s">
        <v>10071</v>
      </c>
      <c r="B453" s="2" t="s">
        <v>10072</v>
      </c>
      <c r="C453" s="3">
        <v>6407</v>
      </c>
      <c r="D453" s="5">
        <v>41172</v>
      </c>
      <c r="E453">
        <f t="shared" si="21"/>
        <v>26111.1297635753</v>
      </c>
      <c r="F453">
        <f t="shared" si="22"/>
        <v>263789004</v>
      </c>
      <c r="G453" s="22">
        <f t="shared" si="23"/>
        <v>167294008.39522696</v>
      </c>
      <c r="P453" t="s">
        <v>1035</v>
      </c>
      <c r="Q453" t="s">
        <v>1036</v>
      </c>
      <c r="R453" t="s">
        <v>212</v>
      </c>
      <c r="S453" s="6">
        <v>897.48331443864004</v>
      </c>
      <c r="T453" s="6">
        <v>974.936520126971</v>
      </c>
      <c r="U453" s="6">
        <v>67.862501860298096</v>
      </c>
    </row>
    <row r="454" spans="1:21" x14ac:dyDescent="0.2">
      <c r="A454" s="15" t="s">
        <v>10069</v>
      </c>
      <c r="B454" s="2" t="s">
        <v>10070</v>
      </c>
      <c r="C454" s="3">
        <v>40838</v>
      </c>
      <c r="D454" s="4">
        <v>7641</v>
      </c>
      <c r="E454">
        <f t="shared" si="21"/>
        <v>26100.899882332</v>
      </c>
      <c r="F454">
        <f t="shared" si="22"/>
        <v>312043158</v>
      </c>
      <c r="G454" s="22">
        <f t="shared" si="23"/>
        <v>1065908549.3946742</v>
      </c>
      <c r="P454" t="s">
        <v>1037</v>
      </c>
      <c r="Q454" t="s">
        <v>1038</v>
      </c>
      <c r="R454" t="s">
        <v>212</v>
      </c>
      <c r="S454" s="6">
        <v>897.52480859365005</v>
      </c>
      <c r="T454" s="6">
        <v>1232.3179889774999</v>
      </c>
      <c r="U454" s="6">
        <v>82.158692315649404</v>
      </c>
    </row>
    <row r="455" spans="1:21" x14ac:dyDescent="0.2">
      <c r="A455" s="15" t="s">
        <v>10067</v>
      </c>
      <c r="B455" s="2" t="s">
        <v>10068</v>
      </c>
      <c r="C455" s="3">
        <v>57865</v>
      </c>
      <c r="D455" s="4">
        <v>33095</v>
      </c>
      <c r="E455">
        <f t="shared" si="21"/>
        <v>25702.216689626399</v>
      </c>
      <c r="F455">
        <f t="shared" si="22"/>
        <v>1915042175</v>
      </c>
      <c r="G455" s="22">
        <f t="shared" si="23"/>
        <v>1487258768.7452316</v>
      </c>
      <c r="P455" t="s">
        <v>1039</v>
      </c>
      <c r="Q455" t="s">
        <v>1040</v>
      </c>
      <c r="R455" t="s">
        <v>212</v>
      </c>
      <c r="S455" s="6">
        <v>898.12002590029795</v>
      </c>
      <c r="T455" s="6">
        <v>1097.79237732769</v>
      </c>
      <c r="U455" s="6">
        <v>64.661542773120402</v>
      </c>
    </row>
    <row r="456" spans="1:21" x14ac:dyDescent="0.2">
      <c r="A456" s="15" t="s">
        <v>10065</v>
      </c>
      <c r="B456" s="2" t="s">
        <v>10066</v>
      </c>
      <c r="C456" s="3">
        <v>138702</v>
      </c>
      <c r="D456" s="4">
        <v>9436</v>
      </c>
      <c r="E456">
        <f t="shared" si="21"/>
        <v>25382.586562963999</v>
      </c>
      <c r="F456">
        <f t="shared" si="22"/>
        <v>1308792072</v>
      </c>
      <c r="G456" s="22">
        <f t="shared" si="23"/>
        <v>3520615521.4562325</v>
      </c>
      <c r="P456" t="s">
        <v>1041</v>
      </c>
      <c r="Q456" t="s">
        <v>1042</v>
      </c>
      <c r="R456" t="s">
        <v>212</v>
      </c>
      <c r="S456" s="6">
        <v>898.61542790942406</v>
      </c>
      <c r="T456" s="6">
        <v>427.23594205132002</v>
      </c>
      <c r="U456" s="6">
        <v>107.669153181485</v>
      </c>
    </row>
    <row r="457" spans="1:21" x14ac:dyDescent="0.2">
      <c r="A457" s="15" t="s">
        <v>10063</v>
      </c>
      <c r="B457" s="2" t="s">
        <v>10064</v>
      </c>
      <c r="C457" s="3">
        <v>19919</v>
      </c>
      <c r="D457" s="4">
        <v>1647</v>
      </c>
      <c r="E457">
        <f t="shared" si="21"/>
        <v>25343.016906803499</v>
      </c>
      <c r="F457">
        <f t="shared" si="22"/>
        <v>32806593</v>
      </c>
      <c r="G457" s="22">
        <f t="shared" si="23"/>
        <v>504807553.76661891</v>
      </c>
      <c r="P457" t="s">
        <v>1043</v>
      </c>
      <c r="Q457" t="s">
        <v>1044</v>
      </c>
      <c r="R457" t="s">
        <v>212</v>
      </c>
      <c r="S457" s="6">
        <v>899.70364463993303</v>
      </c>
      <c r="T457" s="6">
        <v>542</v>
      </c>
      <c r="U457" s="6">
        <v>103.82993445686699</v>
      </c>
    </row>
    <row r="458" spans="1:21" x14ac:dyDescent="0.2">
      <c r="A458" s="15" t="s">
        <v>10061</v>
      </c>
      <c r="B458" s="2" t="s">
        <v>10062</v>
      </c>
      <c r="C458" s="3">
        <v>58814</v>
      </c>
      <c r="D458" s="4">
        <v>3030</v>
      </c>
      <c r="E458">
        <f t="shared" si="21"/>
        <v>25135.1981172171</v>
      </c>
      <c r="F458">
        <f t="shared" si="22"/>
        <v>178206420</v>
      </c>
      <c r="G458" s="22">
        <f t="shared" si="23"/>
        <v>1478301542.0660064</v>
      </c>
      <c r="P458" t="s">
        <v>1045</v>
      </c>
      <c r="Q458" t="s">
        <v>1046</v>
      </c>
      <c r="R458" t="s">
        <v>212</v>
      </c>
      <c r="S458" s="6">
        <v>899.86379553250094</v>
      </c>
      <c r="T458" s="6">
        <v>1073.7329790144699</v>
      </c>
      <c r="U458" s="6">
        <v>81.505288633753906</v>
      </c>
    </row>
    <row r="459" spans="1:21" x14ac:dyDescent="0.2">
      <c r="A459" s="15" t="s">
        <v>10059</v>
      </c>
      <c r="B459" s="2" t="s">
        <v>10060</v>
      </c>
      <c r="C459" s="3">
        <v>62705</v>
      </c>
      <c r="D459" s="4">
        <v>42645</v>
      </c>
      <c r="E459">
        <f t="shared" si="21"/>
        <v>25080.670153091902</v>
      </c>
      <c r="F459">
        <f t="shared" si="22"/>
        <v>2674054725</v>
      </c>
      <c r="G459" s="22">
        <f t="shared" si="23"/>
        <v>1572683421.9496276</v>
      </c>
      <c r="P459" t="s">
        <v>1047</v>
      </c>
      <c r="Q459" t="s">
        <v>1048</v>
      </c>
      <c r="R459" t="s">
        <v>212</v>
      </c>
      <c r="S459" s="6">
        <v>900.47507598623099</v>
      </c>
      <c r="T459" s="6">
        <v>768</v>
      </c>
      <c r="U459" s="6">
        <v>65.026556364050194</v>
      </c>
    </row>
    <row r="460" spans="1:21" x14ac:dyDescent="0.2">
      <c r="A460" s="15" t="s">
        <v>10057</v>
      </c>
      <c r="B460" s="2" t="s">
        <v>10058</v>
      </c>
      <c r="C460" s="3">
        <v>38755</v>
      </c>
      <c r="D460" s="4">
        <v>9050</v>
      </c>
      <c r="E460">
        <f t="shared" si="21"/>
        <v>24925.731283466499</v>
      </c>
      <c r="F460">
        <f t="shared" si="22"/>
        <v>350732750</v>
      </c>
      <c r="G460" s="22">
        <f t="shared" si="23"/>
        <v>965996715.89074421</v>
      </c>
      <c r="P460" t="s">
        <v>1049</v>
      </c>
      <c r="Q460" t="s">
        <v>1050</v>
      </c>
      <c r="R460" t="s">
        <v>212</v>
      </c>
      <c r="S460" s="6">
        <v>900.94303165707197</v>
      </c>
      <c r="T460" s="6">
        <v>1024</v>
      </c>
      <c r="U460" s="6">
        <v>62.294674915425801</v>
      </c>
    </row>
    <row r="461" spans="1:21" x14ac:dyDescent="0.2">
      <c r="A461" s="15" t="s">
        <v>10056</v>
      </c>
      <c r="B461" s="2" t="s">
        <v>133</v>
      </c>
      <c r="C461" s="3">
        <v>9868</v>
      </c>
      <c r="D461" s="4">
        <v>26032</v>
      </c>
      <c r="E461">
        <f t="shared" si="21"/>
        <v>24780.0208325686</v>
      </c>
      <c r="F461">
        <f t="shared" si="22"/>
        <v>256883776</v>
      </c>
      <c r="G461" s="22">
        <f t="shared" si="23"/>
        <v>244529245.57578695</v>
      </c>
      <c r="P461" t="s">
        <v>1051</v>
      </c>
      <c r="Q461" t="s">
        <v>1052</v>
      </c>
      <c r="R461" t="s">
        <v>212</v>
      </c>
      <c r="S461" s="6">
        <v>901.43205031952095</v>
      </c>
      <c r="T461" s="6">
        <v>841.37741588797303</v>
      </c>
      <c r="U461" s="6">
        <v>68.248418842999598</v>
      </c>
    </row>
    <row r="462" spans="1:21" x14ac:dyDescent="0.2">
      <c r="A462" s="15" t="s">
        <v>10054</v>
      </c>
      <c r="B462" s="2" t="s">
        <v>10055</v>
      </c>
      <c r="C462" s="3">
        <v>60009</v>
      </c>
      <c r="D462" s="4">
        <v>4566</v>
      </c>
      <c r="E462">
        <f t="shared" si="21"/>
        <v>24753.426708181902</v>
      </c>
      <c r="F462">
        <f t="shared" si="22"/>
        <v>274001094</v>
      </c>
      <c r="G462" s="22">
        <f t="shared" si="23"/>
        <v>1485428383.3312876</v>
      </c>
      <c r="P462" t="s">
        <v>1053</v>
      </c>
      <c r="Q462" t="s">
        <v>1054</v>
      </c>
      <c r="R462" t="s">
        <v>212</v>
      </c>
      <c r="S462" s="6">
        <v>903.196726691295</v>
      </c>
      <c r="T462" s="6">
        <v>405.27618612832401</v>
      </c>
      <c r="U462" s="6">
        <v>117.440601822232</v>
      </c>
    </row>
    <row r="463" spans="1:21" x14ac:dyDescent="0.2">
      <c r="A463" s="15" t="s">
        <v>10052</v>
      </c>
      <c r="B463" s="2" t="s">
        <v>10053</v>
      </c>
      <c r="C463" s="3">
        <v>48060</v>
      </c>
      <c r="D463" s="4">
        <v>24077</v>
      </c>
      <c r="E463">
        <f t="shared" si="21"/>
        <v>24687.417705603599</v>
      </c>
      <c r="F463">
        <f t="shared" si="22"/>
        <v>1157140620</v>
      </c>
      <c r="G463" s="22">
        <f t="shared" si="23"/>
        <v>1186477294.931309</v>
      </c>
      <c r="P463" t="s">
        <v>1055</v>
      </c>
      <c r="Q463" t="s">
        <v>1056</v>
      </c>
      <c r="R463" t="s">
        <v>212</v>
      </c>
      <c r="S463" s="6">
        <v>903.54602396208202</v>
      </c>
      <c r="T463" s="6">
        <v>809.52707242497604</v>
      </c>
      <c r="U463" s="6">
        <v>85.920191861722799</v>
      </c>
    </row>
    <row r="464" spans="1:21" x14ac:dyDescent="0.2">
      <c r="A464" s="15" t="s">
        <v>10049</v>
      </c>
      <c r="B464" s="2" t="s">
        <v>31</v>
      </c>
      <c r="C464" s="3">
        <v>7118</v>
      </c>
      <c r="D464" s="4">
        <v>31593</v>
      </c>
      <c r="E464">
        <f t="shared" si="21"/>
        <v>24280.625905117799</v>
      </c>
      <c r="F464">
        <f t="shared" si="22"/>
        <v>224878974</v>
      </c>
      <c r="G464" s="22">
        <f t="shared" si="23"/>
        <v>172829495.1926285</v>
      </c>
      <c r="P464" t="s">
        <v>1057</v>
      </c>
      <c r="Q464" t="s">
        <v>1058</v>
      </c>
      <c r="R464" t="s">
        <v>212</v>
      </c>
      <c r="S464" s="6">
        <v>904.19677811720396</v>
      </c>
      <c r="T464" s="6">
        <v>998.26732200000004</v>
      </c>
      <c r="U464" s="6">
        <v>96.1821115116973</v>
      </c>
    </row>
    <row r="465" spans="1:21" x14ac:dyDescent="0.2">
      <c r="A465" s="15" t="s">
        <v>10047</v>
      </c>
      <c r="B465" s="2" t="s">
        <v>10048</v>
      </c>
      <c r="C465" s="3">
        <v>48188</v>
      </c>
      <c r="D465" s="4">
        <v>10241</v>
      </c>
      <c r="E465">
        <f t="shared" si="21"/>
        <v>23967.0286964509</v>
      </c>
      <c r="F465">
        <f t="shared" si="22"/>
        <v>493493308</v>
      </c>
      <c r="G465" s="22">
        <f t="shared" si="23"/>
        <v>1154923178.8245759</v>
      </c>
      <c r="P465" t="s">
        <v>1059</v>
      </c>
      <c r="Q465" t="s">
        <v>1060</v>
      </c>
      <c r="R465" t="s">
        <v>212</v>
      </c>
      <c r="S465" s="6">
        <v>904.39445312827195</v>
      </c>
      <c r="T465" s="6">
        <v>1170.9083575700399</v>
      </c>
      <c r="U465" s="6">
        <v>75.571748006155602</v>
      </c>
    </row>
    <row r="466" spans="1:21" x14ac:dyDescent="0.2">
      <c r="A466" s="15" t="s">
        <v>10046</v>
      </c>
      <c r="B466" s="2"/>
      <c r="C466" s="3">
        <v>29158</v>
      </c>
      <c r="D466" s="4">
        <v>12919</v>
      </c>
      <c r="E466">
        <f t="shared" si="21"/>
        <v>23877.241192085799</v>
      </c>
      <c r="F466">
        <f t="shared" si="22"/>
        <v>376692202</v>
      </c>
      <c r="G466" s="22">
        <f t="shared" si="23"/>
        <v>696212598.67883778</v>
      </c>
      <c r="P466" t="s">
        <v>1061</v>
      </c>
      <c r="Q466" t="s">
        <v>1061</v>
      </c>
      <c r="R466" t="s">
        <v>274</v>
      </c>
      <c r="S466" s="6">
        <v>905.69562103025498</v>
      </c>
      <c r="T466" s="6">
        <v>1114.07719196379</v>
      </c>
      <c r="U466" s="6">
        <v>86.025541042541093</v>
      </c>
    </row>
    <row r="467" spans="1:21" x14ac:dyDescent="0.2">
      <c r="A467" s="15" t="s">
        <v>10044</v>
      </c>
      <c r="B467" s="2" t="s">
        <v>10045</v>
      </c>
      <c r="C467" s="3">
        <v>193133</v>
      </c>
      <c r="D467" s="4">
        <v>7444</v>
      </c>
      <c r="E467">
        <f t="shared" si="21"/>
        <v>23856.9667207844</v>
      </c>
      <c r="F467">
        <f t="shared" si="22"/>
        <v>1437682052</v>
      </c>
      <c r="G467" s="22">
        <f t="shared" si="23"/>
        <v>4607567553.6852531</v>
      </c>
      <c r="P467" t="s">
        <v>1062</v>
      </c>
      <c r="Q467" t="s">
        <v>1063</v>
      </c>
      <c r="R467" t="s">
        <v>212</v>
      </c>
      <c r="S467" s="6">
        <v>906.24793613677002</v>
      </c>
      <c r="T467" s="6">
        <v>838.02945841515998</v>
      </c>
      <c r="U467" s="6">
        <v>66.324879078963605</v>
      </c>
    </row>
    <row r="468" spans="1:21" x14ac:dyDescent="0.2">
      <c r="A468" s="15" t="s">
        <v>10042</v>
      </c>
      <c r="B468" s="2" t="s">
        <v>10043</v>
      </c>
      <c r="C468" s="3">
        <v>32989</v>
      </c>
      <c r="D468" s="4">
        <v>15421</v>
      </c>
      <c r="E468">
        <f t="shared" si="21"/>
        <v>23785.204289753601</v>
      </c>
      <c r="F468">
        <f t="shared" si="22"/>
        <v>508723369</v>
      </c>
      <c r="G468" s="22">
        <f t="shared" si="23"/>
        <v>784650104.31468153</v>
      </c>
      <c r="P468" t="s">
        <v>1064</v>
      </c>
      <c r="Q468" t="s">
        <v>1064</v>
      </c>
      <c r="R468" t="s">
        <v>274</v>
      </c>
      <c r="S468" s="6">
        <v>906.32021275421596</v>
      </c>
      <c r="T468" s="6">
        <v>906.32021275421596</v>
      </c>
      <c r="U468" s="6">
        <v>118.403148777989</v>
      </c>
    </row>
    <row r="469" spans="1:21" x14ac:dyDescent="0.2">
      <c r="A469" s="15" t="s">
        <v>10040</v>
      </c>
      <c r="B469" s="2" t="s">
        <v>10041</v>
      </c>
      <c r="C469" s="3">
        <v>83973</v>
      </c>
      <c r="D469" s="4">
        <v>17276</v>
      </c>
      <c r="E469">
        <f t="shared" si="21"/>
        <v>23762.686293925199</v>
      </c>
      <c r="F469">
        <f t="shared" si="22"/>
        <v>1450717548</v>
      </c>
      <c r="G469" s="22">
        <f t="shared" si="23"/>
        <v>1995424056.1597807</v>
      </c>
      <c r="P469" t="s">
        <v>1065</v>
      </c>
      <c r="Q469" t="s">
        <v>1066</v>
      </c>
      <c r="R469" t="s">
        <v>212</v>
      </c>
      <c r="S469" s="6">
        <v>906.82144433343694</v>
      </c>
      <c r="T469" s="6">
        <v>1094.266046</v>
      </c>
      <c r="U469" s="6">
        <v>62.439182128145298</v>
      </c>
    </row>
    <row r="470" spans="1:21" x14ac:dyDescent="0.2">
      <c r="A470" s="15" t="s">
        <v>10036</v>
      </c>
      <c r="B470" s="2" t="s">
        <v>10037</v>
      </c>
      <c r="C470" s="3">
        <v>40478</v>
      </c>
      <c r="D470" s="4">
        <v>29989</v>
      </c>
      <c r="E470">
        <f t="shared" si="21"/>
        <v>23588.5610779821</v>
      </c>
      <c r="F470">
        <f t="shared" si="22"/>
        <v>1213894742</v>
      </c>
      <c r="G470" s="22">
        <f t="shared" si="23"/>
        <v>954817775.31455946</v>
      </c>
      <c r="P470" t="s">
        <v>1067</v>
      </c>
      <c r="Q470" t="s">
        <v>1067</v>
      </c>
      <c r="R470" t="s">
        <v>274</v>
      </c>
      <c r="S470" s="6">
        <v>906.98751121750399</v>
      </c>
      <c r="T470" s="6">
        <v>1140.9957804469</v>
      </c>
      <c r="U470" s="6">
        <v>71.241180655259996</v>
      </c>
    </row>
    <row r="471" spans="1:21" x14ac:dyDescent="0.2">
      <c r="A471" s="15" t="s">
        <v>10034</v>
      </c>
      <c r="B471" s="2" t="s">
        <v>10035</v>
      </c>
      <c r="C471" s="3">
        <v>296695</v>
      </c>
      <c r="D471" s="4">
        <v>8153</v>
      </c>
      <c r="E471">
        <f t="shared" si="21"/>
        <v>23553.163326304701</v>
      </c>
      <c r="F471">
        <f t="shared" si="22"/>
        <v>2418954335</v>
      </c>
      <c r="G471" s="22">
        <f t="shared" si="23"/>
        <v>6988105793.0979729</v>
      </c>
      <c r="P471" t="s">
        <v>1068</v>
      </c>
      <c r="Q471" t="s">
        <v>1068</v>
      </c>
      <c r="R471" t="s">
        <v>274</v>
      </c>
      <c r="S471" s="6">
        <v>907.322858902608</v>
      </c>
      <c r="T471" s="6">
        <v>651.46759824888397</v>
      </c>
      <c r="U471" s="6">
        <v>113.81313445230499</v>
      </c>
    </row>
    <row r="472" spans="1:21" x14ac:dyDescent="0.2">
      <c r="A472" s="15" t="s">
        <v>10032</v>
      </c>
      <c r="B472" s="2" t="s">
        <v>10033</v>
      </c>
      <c r="C472" s="3">
        <v>94868</v>
      </c>
      <c r="D472" s="4">
        <v>994</v>
      </c>
      <c r="E472">
        <f t="shared" si="21"/>
        <v>23523.050041130598</v>
      </c>
      <c r="F472">
        <f t="shared" si="22"/>
        <v>94298792</v>
      </c>
      <c r="G472" s="22">
        <f t="shared" si="23"/>
        <v>2231584711.3019776</v>
      </c>
      <c r="P472" t="s">
        <v>1069</v>
      </c>
      <c r="Q472" t="s">
        <v>1070</v>
      </c>
      <c r="R472" t="s">
        <v>212</v>
      </c>
      <c r="S472" s="6">
        <v>907.56495294680701</v>
      </c>
      <c r="T472" s="6">
        <v>1138.3947832829599</v>
      </c>
      <c r="U472" s="6">
        <v>71.546559696095997</v>
      </c>
    </row>
    <row r="473" spans="1:21" x14ac:dyDescent="0.2">
      <c r="A473" s="15" t="s">
        <v>10030</v>
      </c>
      <c r="B473" s="2" t="s">
        <v>10031</v>
      </c>
      <c r="C473" s="3">
        <v>64710</v>
      </c>
      <c r="D473" s="4">
        <v>23412</v>
      </c>
      <c r="E473">
        <f t="shared" si="21"/>
        <v>23521.300547837502</v>
      </c>
      <c r="F473">
        <f t="shared" si="22"/>
        <v>1514990520</v>
      </c>
      <c r="G473" s="22">
        <f t="shared" si="23"/>
        <v>1522063358.4505646</v>
      </c>
      <c r="P473" t="s">
        <v>1071</v>
      </c>
      <c r="Q473" t="s">
        <v>1072</v>
      </c>
      <c r="R473" t="s">
        <v>212</v>
      </c>
      <c r="S473" s="6">
        <v>907.80540759868995</v>
      </c>
      <c r="T473" s="6">
        <v>995.05689463875797</v>
      </c>
      <c r="U473" s="6">
        <v>88.452194273051305</v>
      </c>
    </row>
    <row r="474" spans="1:21" x14ac:dyDescent="0.2">
      <c r="A474" s="15" t="s">
        <v>10028</v>
      </c>
      <c r="B474" s="2" t="s">
        <v>10029</v>
      </c>
      <c r="C474" s="3">
        <v>51989</v>
      </c>
      <c r="D474" s="4">
        <v>5199</v>
      </c>
      <c r="E474">
        <f t="shared" si="21"/>
        <v>23508.008823625099</v>
      </c>
      <c r="F474">
        <f t="shared" si="22"/>
        <v>270290811</v>
      </c>
      <c r="G474" s="22">
        <f t="shared" si="23"/>
        <v>1222157870.7314453</v>
      </c>
      <c r="P474" t="s">
        <v>1073</v>
      </c>
      <c r="Q474" t="s">
        <v>1074</v>
      </c>
      <c r="R474" t="s">
        <v>212</v>
      </c>
      <c r="S474" s="6">
        <v>908.60942093726999</v>
      </c>
      <c r="T474" s="6">
        <v>1114.49938262711</v>
      </c>
      <c r="U474" s="6">
        <v>81.138511992310299</v>
      </c>
    </row>
    <row r="475" spans="1:21" x14ac:dyDescent="0.2">
      <c r="A475" s="15" t="s">
        <v>10026</v>
      </c>
      <c r="B475" s="2" t="s">
        <v>10027</v>
      </c>
      <c r="C475" s="3">
        <v>29722</v>
      </c>
      <c r="D475" s="4">
        <v>32389</v>
      </c>
      <c r="E475">
        <f t="shared" si="21"/>
        <v>23463.581655583101</v>
      </c>
      <c r="F475">
        <f t="shared" si="22"/>
        <v>962665858</v>
      </c>
      <c r="G475" s="22">
        <f t="shared" si="23"/>
        <v>697384573.96724093</v>
      </c>
      <c r="P475" t="s">
        <v>1075</v>
      </c>
      <c r="Q475" t="s">
        <v>1076</v>
      </c>
      <c r="R475" t="s">
        <v>212</v>
      </c>
      <c r="S475" s="6">
        <v>908.62357595218305</v>
      </c>
      <c r="T475" s="6">
        <v>894.150789570092</v>
      </c>
      <c r="U475" s="6">
        <v>66.275047928992606</v>
      </c>
    </row>
    <row r="476" spans="1:21" x14ac:dyDescent="0.2">
      <c r="A476" s="15" t="s">
        <v>10024</v>
      </c>
      <c r="B476" s="2" t="s">
        <v>10025</v>
      </c>
      <c r="C476" s="3">
        <v>56620</v>
      </c>
      <c r="D476" s="4">
        <v>12798</v>
      </c>
      <c r="E476">
        <f t="shared" si="21"/>
        <v>23254.180942592899</v>
      </c>
      <c r="F476">
        <f t="shared" si="22"/>
        <v>724622760</v>
      </c>
      <c r="G476" s="22">
        <f t="shared" si="23"/>
        <v>1316651724.96961</v>
      </c>
      <c r="P476" t="s">
        <v>1077</v>
      </c>
      <c r="Q476" t="s">
        <v>1078</v>
      </c>
      <c r="R476" t="s">
        <v>212</v>
      </c>
      <c r="S476" s="6">
        <v>908.96675377535996</v>
      </c>
      <c r="T476" s="6">
        <v>1038.20209073354</v>
      </c>
      <c r="U476" s="6">
        <v>69.668313221576298</v>
      </c>
    </row>
    <row r="477" spans="1:21" x14ac:dyDescent="0.2">
      <c r="A477" s="15" t="s">
        <v>10022</v>
      </c>
      <c r="B477" s="2" t="s">
        <v>10023</v>
      </c>
      <c r="C477" s="3">
        <v>48522</v>
      </c>
      <c r="D477" s="4">
        <v>41059</v>
      </c>
      <c r="E477">
        <f t="shared" si="21"/>
        <v>23220.583728177298</v>
      </c>
      <c r="F477">
        <f t="shared" si="22"/>
        <v>1992264798</v>
      </c>
      <c r="G477" s="22">
        <f t="shared" si="23"/>
        <v>1126709163.6586189</v>
      </c>
      <c r="P477" t="s">
        <v>1079</v>
      </c>
      <c r="Q477" t="s">
        <v>1080</v>
      </c>
      <c r="R477" t="s">
        <v>212</v>
      </c>
      <c r="S477" s="6">
        <v>909.29273794526205</v>
      </c>
      <c r="T477" s="6">
        <v>1125.9164221481601</v>
      </c>
      <c r="U477" s="6">
        <v>67.891735048241799</v>
      </c>
    </row>
    <row r="478" spans="1:21" x14ac:dyDescent="0.2">
      <c r="A478" s="15" t="s">
        <v>10020</v>
      </c>
      <c r="B478" s="2" t="s">
        <v>10021</v>
      </c>
      <c r="C478" s="3">
        <v>46086</v>
      </c>
      <c r="D478" s="4">
        <v>60459</v>
      </c>
      <c r="E478">
        <f t="shared" si="21"/>
        <v>23170.2383558648</v>
      </c>
      <c r="F478">
        <f t="shared" si="22"/>
        <v>2786313474</v>
      </c>
      <c r="G478" s="22">
        <f t="shared" si="23"/>
        <v>1067823604.8683852</v>
      </c>
      <c r="P478" t="s">
        <v>1081</v>
      </c>
      <c r="Q478" t="s">
        <v>1082</v>
      </c>
      <c r="R478" t="s">
        <v>212</v>
      </c>
      <c r="S478" s="6">
        <v>910.06129807325897</v>
      </c>
      <c r="T478" s="6">
        <v>429.080879841544</v>
      </c>
      <c r="U478" s="6">
        <v>116.49369932895701</v>
      </c>
    </row>
    <row r="479" spans="1:21" x14ac:dyDescent="0.2">
      <c r="A479" s="15" t="s">
        <v>10018</v>
      </c>
      <c r="B479" s="2" t="s">
        <v>10019</v>
      </c>
      <c r="C479" s="3">
        <v>35650</v>
      </c>
      <c r="D479" s="4">
        <v>14217</v>
      </c>
      <c r="E479">
        <f t="shared" si="21"/>
        <v>23089.400415266002</v>
      </c>
      <c r="F479">
        <f t="shared" si="22"/>
        <v>506836050</v>
      </c>
      <c r="G479" s="22">
        <f t="shared" si="23"/>
        <v>823137124.80423295</v>
      </c>
      <c r="P479" t="s">
        <v>1083</v>
      </c>
      <c r="Q479" t="s">
        <v>1084</v>
      </c>
      <c r="R479" t="s">
        <v>212</v>
      </c>
      <c r="S479" s="6">
        <v>910.77144109499397</v>
      </c>
      <c r="T479" s="6">
        <v>949.32606233989395</v>
      </c>
      <c r="U479" s="6">
        <v>82.394084618873904</v>
      </c>
    </row>
    <row r="480" spans="1:21" x14ac:dyDescent="0.2">
      <c r="A480" s="15" t="s">
        <v>10016</v>
      </c>
      <c r="B480" s="2" t="s">
        <v>10017</v>
      </c>
      <c r="C480" s="3">
        <v>17435</v>
      </c>
      <c r="D480" s="4">
        <v>29994</v>
      </c>
      <c r="E480">
        <f t="shared" si="21"/>
        <v>22900.277524033299</v>
      </c>
      <c r="F480">
        <f t="shared" si="22"/>
        <v>522945390</v>
      </c>
      <c r="G480" s="22">
        <f t="shared" si="23"/>
        <v>399266338.63152057</v>
      </c>
      <c r="P480" t="s">
        <v>1085</v>
      </c>
      <c r="Q480" t="s">
        <v>1085</v>
      </c>
      <c r="R480" t="s">
        <v>274</v>
      </c>
      <c r="S480" s="6">
        <v>911.01200309731303</v>
      </c>
      <c r="T480" s="6">
        <v>1154.92635039726</v>
      </c>
      <c r="U480" s="6">
        <v>86.434883431254505</v>
      </c>
    </row>
    <row r="481" spans="1:21" x14ac:dyDescent="0.2">
      <c r="A481" s="15" t="s">
        <v>10014</v>
      </c>
      <c r="B481" s="2" t="s">
        <v>10015</v>
      </c>
      <c r="C481" s="3">
        <v>30132</v>
      </c>
      <c r="D481" s="4">
        <v>15519</v>
      </c>
      <c r="E481">
        <f t="shared" si="21"/>
        <v>22872.296173359398</v>
      </c>
      <c r="F481">
        <f t="shared" si="22"/>
        <v>467618508</v>
      </c>
      <c r="G481" s="22">
        <f t="shared" si="23"/>
        <v>689188028.29566538</v>
      </c>
      <c r="P481" t="s">
        <v>1086</v>
      </c>
      <c r="Q481" t="s">
        <v>1087</v>
      </c>
      <c r="R481" t="s">
        <v>212</v>
      </c>
      <c r="S481" s="6">
        <v>911.28408707719404</v>
      </c>
      <c r="T481" s="6">
        <v>908.774617800584</v>
      </c>
      <c r="U481" s="6">
        <v>75.669525286395796</v>
      </c>
    </row>
    <row r="482" spans="1:21" x14ac:dyDescent="0.2">
      <c r="A482" s="15" t="s">
        <v>10012</v>
      </c>
      <c r="B482" s="2" t="s">
        <v>10013</v>
      </c>
      <c r="C482" s="3">
        <v>22814</v>
      </c>
      <c r="D482" s="4">
        <v>21278</v>
      </c>
      <c r="E482">
        <f t="shared" si="21"/>
        <v>22797.589542607999</v>
      </c>
      <c r="F482">
        <f t="shared" si="22"/>
        <v>485436292</v>
      </c>
      <c r="G482" s="22">
        <f t="shared" si="23"/>
        <v>520104207.82505888</v>
      </c>
      <c r="P482" t="s">
        <v>1088</v>
      </c>
      <c r="Q482" t="s">
        <v>1089</v>
      </c>
      <c r="R482" t="s">
        <v>212</v>
      </c>
      <c r="S482" s="6">
        <v>911.54694324290301</v>
      </c>
      <c r="T482" s="6">
        <v>1157.4280693558401</v>
      </c>
      <c r="U482" s="6">
        <v>73.9486715277896</v>
      </c>
    </row>
    <row r="483" spans="1:21" x14ac:dyDescent="0.2">
      <c r="A483" s="15" t="s">
        <v>10009</v>
      </c>
      <c r="B483" s="2" t="s">
        <v>10010</v>
      </c>
      <c r="C483" s="3">
        <v>50763</v>
      </c>
      <c r="D483" s="4">
        <v>26922</v>
      </c>
      <c r="E483">
        <f t="shared" si="21"/>
        <v>22605.353020808801</v>
      </c>
      <c r="F483">
        <f t="shared" si="22"/>
        <v>1366641486</v>
      </c>
      <c r="G483" s="22">
        <f t="shared" si="23"/>
        <v>1147515535.3953171</v>
      </c>
      <c r="P483" t="s">
        <v>1090</v>
      </c>
      <c r="Q483" t="s">
        <v>1091</v>
      </c>
      <c r="R483" t="s">
        <v>212</v>
      </c>
      <c r="S483" s="6">
        <v>911.80604474148004</v>
      </c>
      <c r="T483" s="6">
        <v>450</v>
      </c>
      <c r="U483" s="6">
        <v>104.40416270367101</v>
      </c>
    </row>
    <row r="484" spans="1:21" x14ac:dyDescent="0.2">
      <c r="A484" s="15" t="s">
        <v>10007</v>
      </c>
      <c r="B484" s="2" t="s">
        <v>10008</v>
      </c>
      <c r="C484" s="3">
        <v>36670</v>
      </c>
      <c r="D484" s="4">
        <v>7933</v>
      </c>
      <c r="E484">
        <f t="shared" si="21"/>
        <v>22576.779768102901</v>
      </c>
      <c r="F484">
        <f t="shared" si="22"/>
        <v>290903110</v>
      </c>
      <c r="G484" s="22">
        <f t="shared" si="23"/>
        <v>827890514.09633338</v>
      </c>
      <c r="P484" t="s">
        <v>1092</v>
      </c>
      <c r="Q484" t="s">
        <v>1093</v>
      </c>
      <c r="R484" t="s">
        <v>212</v>
      </c>
      <c r="S484" s="6">
        <v>912.353049824756</v>
      </c>
      <c r="T484" s="6">
        <v>645.64452136042996</v>
      </c>
      <c r="U484" s="6">
        <v>75.150969587150001</v>
      </c>
    </row>
    <row r="485" spans="1:21" x14ac:dyDescent="0.2">
      <c r="A485" s="15" t="s">
        <v>10006</v>
      </c>
      <c r="B485" s="2"/>
      <c r="C485" s="3">
        <v>9404</v>
      </c>
      <c r="D485" s="4">
        <v>7472</v>
      </c>
      <c r="E485">
        <f t="shared" si="21"/>
        <v>22491.584610538699</v>
      </c>
      <c r="F485">
        <f t="shared" si="22"/>
        <v>70266688</v>
      </c>
      <c r="G485" s="22">
        <f t="shared" si="23"/>
        <v>211510861.67750594</v>
      </c>
      <c r="P485" t="s">
        <v>1094</v>
      </c>
      <c r="Q485" t="s">
        <v>1095</v>
      </c>
      <c r="R485" t="s">
        <v>212</v>
      </c>
      <c r="S485" s="6">
        <v>912.46331672320605</v>
      </c>
      <c r="T485" s="6">
        <v>1045.56987124786</v>
      </c>
      <c r="U485" s="6">
        <v>68.694582720106595</v>
      </c>
    </row>
    <row r="486" spans="1:21" x14ac:dyDescent="0.2">
      <c r="A486" s="15" t="s">
        <v>10004</v>
      </c>
      <c r="B486" s="2" t="s">
        <v>10005</v>
      </c>
      <c r="C486" s="3">
        <v>99444</v>
      </c>
      <c r="D486" s="4">
        <v>63072</v>
      </c>
      <c r="E486">
        <f t="shared" si="21"/>
        <v>22412.976561665801</v>
      </c>
      <c r="F486">
        <f t="shared" si="22"/>
        <v>6272131968</v>
      </c>
      <c r="G486" s="22">
        <f t="shared" si="23"/>
        <v>2228836041.1982937</v>
      </c>
      <c r="P486" t="s">
        <v>1096</v>
      </c>
      <c r="Q486" t="s">
        <v>1097</v>
      </c>
      <c r="R486" t="s">
        <v>212</v>
      </c>
      <c r="S486" s="6">
        <v>912.55946322658497</v>
      </c>
      <c r="T486" s="6">
        <v>1119.7226512145601</v>
      </c>
      <c r="U486" s="6">
        <v>75.433350641515105</v>
      </c>
    </row>
    <row r="487" spans="1:21" x14ac:dyDescent="0.2">
      <c r="A487" s="15" t="s">
        <v>10002</v>
      </c>
      <c r="B487" s="2" t="s">
        <v>10003</v>
      </c>
      <c r="C487" s="3">
        <v>16456</v>
      </c>
      <c r="D487" s="4">
        <v>11718</v>
      </c>
      <c r="E487">
        <f t="shared" si="21"/>
        <v>22183.482294915899</v>
      </c>
      <c r="F487">
        <f t="shared" si="22"/>
        <v>192831408</v>
      </c>
      <c r="G487" s="22">
        <f t="shared" si="23"/>
        <v>365051384.64513606</v>
      </c>
      <c r="P487" t="s">
        <v>1098</v>
      </c>
      <c r="Q487" t="s">
        <v>1099</v>
      </c>
      <c r="R487" t="s">
        <v>212</v>
      </c>
      <c r="S487" s="6">
        <v>912.62376827655498</v>
      </c>
      <c r="T487" s="6">
        <v>1121.4523242589601</v>
      </c>
      <c r="U487" s="6">
        <v>66.437793631966699</v>
      </c>
    </row>
    <row r="488" spans="1:21" x14ac:dyDescent="0.2">
      <c r="A488" s="15" t="s">
        <v>10000</v>
      </c>
      <c r="B488" s="2" t="s">
        <v>10001</v>
      </c>
      <c r="C488" s="3">
        <v>45815</v>
      </c>
      <c r="D488" s="4">
        <v>43886</v>
      </c>
      <c r="E488">
        <f t="shared" si="21"/>
        <v>22106.291848651999</v>
      </c>
      <c r="F488">
        <f t="shared" si="22"/>
        <v>2010637090</v>
      </c>
      <c r="G488" s="22">
        <f t="shared" si="23"/>
        <v>1012799761.0459913</v>
      </c>
      <c r="P488" t="s">
        <v>1100</v>
      </c>
      <c r="Q488" t="s">
        <v>1101</v>
      </c>
      <c r="R488" t="s">
        <v>212</v>
      </c>
      <c r="S488" s="6">
        <v>912.67881916687395</v>
      </c>
      <c r="T488" s="6">
        <v>953.21037189907395</v>
      </c>
      <c r="U488" s="6">
        <v>85.6784946467764</v>
      </c>
    </row>
    <row r="489" spans="1:21" x14ac:dyDescent="0.2">
      <c r="A489" s="15" t="s">
        <v>9998</v>
      </c>
      <c r="B489" s="2" t="s">
        <v>9999</v>
      </c>
      <c r="C489" s="3">
        <v>60999</v>
      </c>
      <c r="D489" s="4">
        <v>23720</v>
      </c>
      <c r="E489">
        <f t="shared" si="21"/>
        <v>22100.767006308201</v>
      </c>
      <c r="F489">
        <f t="shared" si="22"/>
        <v>1446896280</v>
      </c>
      <c r="G489" s="22">
        <f t="shared" si="23"/>
        <v>1348124686.617794</v>
      </c>
      <c r="P489" t="s">
        <v>1102</v>
      </c>
      <c r="Q489" t="s">
        <v>1103</v>
      </c>
      <c r="R489" t="s">
        <v>274</v>
      </c>
      <c r="S489" s="6">
        <v>912.78301843065697</v>
      </c>
      <c r="T489" s="6">
        <v>348.67351119273098</v>
      </c>
      <c r="U489" s="6">
        <v>120.47594883105501</v>
      </c>
    </row>
    <row r="490" spans="1:21" x14ac:dyDescent="0.2">
      <c r="A490" s="15" t="s">
        <v>9996</v>
      </c>
      <c r="B490" s="2" t="s">
        <v>9997</v>
      </c>
      <c r="C490" s="3">
        <v>65576</v>
      </c>
      <c r="D490" s="4">
        <v>6677</v>
      </c>
      <c r="E490">
        <f t="shared" si="21"/>
        <v>22056.144960558999</v>
      </c>
      <c r="F490">
        <f t="shared" si="22"/>
        <v>437850952</v>
      </c>
      <c r="G490" s="22">
        <f t="shared" si="23"/>
        <v>1446353761.9336169</v>
      </c>
      <c r="P490" t="s">
        <v>1104</v>
      </c>
      <c r="Q490" t="s">
        <v>1105</v>
      </c>
      <c r="R490" t="s">
        <v>212</v>
      </c>
      <c r="S490" s="6">
        <v>912.83275205878101</v>
      </c>
      <c r="T490" s="6">
        <v>1082.3963909655599</v>
      </c>
      <c r="U490" s="6">
        <v>62.841642078651098</v>
      </c>
    </row>
    <row r="491" spans="1:21" x14ac:dyDescent="0.2">
      <c r="A491" s="15" t="s">
        <v>9994</v>
      </c>
      <c r="B491" s="2" t="s">
        <v>9995</v>
      </c>
      <c r="C491" s="3">
        <v>95528</v>
      </c>
      <c r="D491" s="4">
        <v>23562</v>
      </c>
      <c r="E491">
        <f t="shared" si="21"/>
        <v>21981.9647381799</v>
      </c>
      <c r="F491">
        <f t="shared" si="22"/>
        <v>2250830736</v>
      </c>
      <c r="G491" s="22">
        <f t="shared" si="23"/>
        <v>2099893127.5088496</v>
      </c>
      <c r="P491" t="s">
        <v>1106</v>
      </c>
      <c r="Q491" t="s">
        <v>1107</v>
      </c>
      <c r="R491" t="s">
        <v>212</v>
      </c>
      <c r="S491" s="6">
        <v>913.78413270322994</v>
      </c>
      <c r="T491" s="6">
        <v>1063.2371556354899</v>
      </c>
      <c r="U491" s="6">
        <v>73.773931845320007</v>
      </c>
    </row>
    <row r="492" spans="1:21" x14ac:dyDescent="0.2">
      <c r="A492" s="15" t="s">
        <v>9992</v>
      </c>
      <c r="B492" s="2" t="s">
        <v>9993</v>
      </c>
      <c r="C492" s="3">
        <v>20966</v>
      </c>
      <c r="D492" s="4">
        <v>2800</v>
      </c>
      <c r="E492">
        <f t="shared" si="21"/>
        <v>21883.7988453078</v>
      </c>
      <c r="F492">
        <f t="shared" si="22"/>
        <v>58704800</v>
      </c>
      <c r="G492" s="22">
        <f t="shared" si="23"/>
        <v>458815726.59072334</v>
      </c>
      <c r="P492" t="s">
        <v>1108</v>
      </c>
      <c r="Q492" t="s">
        <v>1108</v>
      </c>
      <c r="R492" t="s">
        <v>212</v>
      </c>
      <c r="S492" s="6">
        <v>913.838069497628</v>
      </c>
      <c r="T492" s="6">
        <v>913.838069497628</v>
      </c>
      <c r="U492" s="6">
        <v>105.863691617239</v>
      </c>
    </row>
    <row r="493" spans="1:21" x14ac:dyDescent="0.2">
      <c r="A493" s="15" t="s">
        <v>9990</v>
      </c>
      <c r="B493" s="2" t="s">
        <v>9991</v>
      </c>
      <c r="C493" s="3">
        <v>46233</v>
      </c>
      <c r="D493" s="4">
        <v>6798</v>
      </c>
      <c r="E493">
        <f t="shared" si="21"/>
        <v>21879.752994616101</v>
      </c>
      <c r="F493">
        <f t="shared" si="22"/>
        <v>314291934</v>
      </c>
      <c r="G493" s="22">
        <f t="shared" si="23"/>
        <v>1011566620.2000862</v>
      </c>
      <c r="P493" t="s">
        <v>1109</v>
      </c>
      <c r="Q493" t="s">
        <v>1109</v>
      </c>
      <c r="R493" t="s">
        <v>212</v>
      </c>
      <c r="S493" s="6">
        <v>914.75257527584097</v>
      </c>
      <c r="T493" s="6">
        <v>1035.4958034085701</v>
      </c>
      <c r="U493" s="6">
        <v>54.525941644820399</v>
      </c>
    </row>
    <row r="494" spans="1:21" x14ac:dyDescent="0.2">
      <c r="A494" s="15" t="s">
        <v>9988</v>
      </c>
      <c r="B494" s="2" t="s">
        <v>9989</v>
      </c>
      <c r="C494" s="3">
        <v>23214</v>
      </c>
      <c r="D494" s="5">
        <v>21175</v>
      </c>
      <c r="E494">
        <f t="shared" si="21"/>
        <v>21695.458986374499</v>
      </c>
      <c r="F494">
        <f t="shared" si="22"/>
        <v>491556450</v>
      </c>
      <c r="G494" s="22">
        <f t="shared" si="23"/>
        <v>503638384.90969759</v>
      </c>
      <c r="P494" t="s">
        <v>1110</v>
      </c>
      <c r="Q494" t="s">
        <v>1111</v>
      </c>
      <c r="R494" t="s">
        <v>212</v>
      </c>
      <c r="S494" s="6">
        <v>914.80652046588898</v>
      </c>
      <c r="T494" s="6">
        <v>984.25668223815705</v>
      </c>
      <c r="U494" s="6">
        <v>65.027306761179901</v>
      </c>
    </row>
    <row r="495" spans="1:21" x14ac:dyDescent="0.2">
      <c r="A495" s="15" t="s">
        <v>9986</v>
      </c>
      <c r="B495" s="2" t="s">
        <v>9987</v>
      </c>
      <c r="C495" s="3">
        <v>44535</v>
      </c>
      <c r="D495" s="4">
        <v>35554</v>
      </c>
      <c r="E495">
        <f t="shared" si="21"/>
        <v>21638.9760408123</v>
      </c>
      <c r="F495">
        <f t="shared" si="22"/>
        <v>1583397390</v>
      </c>
      <c r="G495" s="22">
        <f t="shared" si="23"/>
        <v>963691797.97757578</v>
      </c>
      <c r="P495" t="s">
        <v>1112</v>
      </c>
      <c r="Q495" t="s">
        <v>1113</v>
      </c>
      <c r="R495" t="s">
        <v>212</v>
      </c>
      <c r="S495" s="6">
        <v>915.62814251593397</v>
      </c>
      <c r="T495" s="6">
        <v>1095.51425838978</v>
      </c>
      <c r="U495" s="6">
        <v>72.456740931279995</v>
      </c>
    </row>
    <row r="496" spans="1:21" x14ac:dyDescent="0.2">
      <c r="A496" s="15" t="s">
        <v>9984</v>
      </c>
      <c r="B496" s="2" t="s">
        <v>9985</v>
      </c>
      <c r="C496" s="3">
        <v>61914</v>
      </c>
      <c r="D496" s="4">
        <v>6647</v>
      </c>
      <c r="E496">
        <f t="shared" si="21"/>
        <v>21528.774321978999</v>
      </c>
      <c r="F496">
        <f t="shared" si="22"/>
        <v>411542358</v>
      </c>
      <c r="G496" s="22">
        <f t="shared" si="23"/>
        <v>1332932533.3710077</v>
      </c>
      <c r="P496" t="s">
        <v>1114</v>
      </c>
      <c r="Q496" t="s">
        <v>1115</v>
      </c>
      <c r="R496" t="s">
        <v>212</v>
      </c>
      <c r="S496" s="6">
        <v>916.85653946079503</v>
      </c>
      <c r="T496" s="6">
        <v>917.167321348217</v>
      </c>
      <c r="U496" s="6">
        <v>75.016264663744806</v>
      </c>
    </row>
    <row r="497" spans="1:21" x14ac:dyDescent="0.2">
      <c r="A497" s="15" t="s">
        <v>9982</v>
      </c>
      <c r="B497" s="2" t="s">
        <v>9983</v>
      </c>
      <c r="C497" s="3">
        <v>44188</v>
      </c>
      <c r="D497" s="4">
        <v>14850</v>
      </c>
      <c r="E497">
        <f t="shared" si="21"/>
        <v>21527.6533051554</v>
      </c>
      <c r="F497">
        <f t="shared" si="22"/>
        <v>656191800</v>
      </c>
      <c r="G497" s="22">
        <f t="shared" si="23"/>
        <v>951263944.24820685</v>
      </c>
      <c r="P497" t="s">
        <v>1116</v>
      </c>
      <c r="Q497" t="s">
        <v>1117</v>
      </c>
      <c r="R497" t="s">
        <v>212</v>
      </c>
      <c r="S497" s="6">
        <v>916.97883870727901</v>
      </c>
      <c r="T497" s="6">
        <v>1333.05895972698</v>
      </c>
      <c r="U497" s="6">
        <v>83.521626010885001</v>
      </c>
    </row>
    <row r="498" spans="1:21" x14ac:dyDescent="0.2">
      <c r="A498" s="15" t="s">
        <v>9980</v>
      </c>
      <c r="B498" s="2" t="s">
        <v>9981</v>
      </c>
      <c r="C498" s="3">
        <v>39739</v>
      </c>
      <c r="D498" s="4">
        <v>25725</v>
      </c>
      <c r="E498">
        <f t="shared" si="21"/>
        <v>21525.1060509091</v>
      </c>
      <c r="F498">
        <f t="shared" si="22"/>
        <v>1022285775</v>
      </c>
      <c r="G498" s="22">
        <f t="shared" si="23"/>
        <v>855386189.35707676</v>
      </c>
      <c r="P498" t="s">
        <v>1118</v>
      </c>
      <c r="Q498" t="s">
        <v>1119</v>
      </c>
      <c r="R498" t="s">
        <v>212</v>
      </c>
      <c r="S498" s="6">
        <v>917.41656195690996</v>
      </c>
      <c r="T498" s="6">
        <v>1049.94046111581</v>
      </c>
      <c r="U498" s="6">
        <v>70.499113063069302</v>
      </c>
    </row>
    <row r="499" spans="1:21" x14ac:dyDescent="0.2">
      <c r="A499" s="15" t="s">
        <v>9979</v>
      </c>
      <c r="B499" s="2"/>
      <c r="C499" s="3">
        <v>87530</v>
      </c>
      <c r="D499" s="4">
        <v>19293</v>
      </c>
      <c r="E499">
        <f t="shared" si="21"/>
        <v>21428.0481543405</v>
      </c>
      <c r="F499">
        <f t="shared" si="22"/>
        <v>1688716290</v>
      </c>
      <c r="G499" s="22">
        <f t="shared" si="23"/>
        <v>1875597054.949424</v>
      </c>
      <c r="P499" t="s">
        <v>1120</v>
      </c>
      <c r="Q499" t="s">
        <v>1121</v>
      </c>
      <c r="R499" t="s">
        <v>212</v>
      </c>
      <c r="S499" s="6">
        <v>918.15657427432097</v>
      </c>
      <c r="T499" s="6">
        <v>1095.78255022195</v>
      </c>
      <c r="U499" s="6">
        <v>56.7548050265816</v>
      </c>
    </row>
    <row r="500" spans="1:21" x14ac:dyDescent="0.2">
      <c r="A500" s="15" t="s">
        <v>9977</v>
      </c>
      <c r="B500" s="2" t="s">
        <v>9978</v>
      </c>
      <c r="C500" s="3">
        <v>70122</v>
      </c>
      <c r="D500" s="4">
        <v>38043</v>
      </c>
      <c r="E500">
        <f t="shared" si="21"/>
        <v>21370.955008124402</v>
      </c>
      <c r="F500">
        <f t="shared" si="22"/>
        <v>2667651246</v>
      </c>
      <c r="G500" s="22">
        <f t="shared" si="23"/>
        <v>1498574107.0796993</v>
      </c>
      <c r="P500" t="s">
        <v>1122</v>
      </c>
      <c r="Q500" t="s">
        <v>1123</v>
      </c>
      <c r="R500" t="s">
        <v>212</v>
      </c>
      <c r="S500" s="6">
        <v>918.34552082647701</v>
      </c>
      <c r="T500" s="6">
        <v>767.44203092141299</v>
      </c>
      <c r="U500" s="6">
        <v>65.316451687414897</v>
      </c>
    </row>
    <row r="501" spans="1:21" x14ac:dyDescent="0.2">
      <c r="A501" s="15" t="s">
        <v>9975</v>
      </c>
      <c r="B501" s="2" t="s">
        <v>9976</v>
      </c>
      <c r="C501" s="3">
        <v>15861</v>
      </c>
      <c r="D501" s="4">
        <v>13579</v>
      </c>
      <c r="E501">
        <f t="shared" si="21"/>
        <v>21269.8349026549</v>
      </c>
      <c r="F501">
        <f t="shared" si="22"/>
        <v>215376519</v>
      </c>
      <c r="G501" s="22">
        <f t="shared" si="23"/>
        <v>337360851.39100939</v>
      </c>
      <c r="P501" t="s">
        <v>1124</v>
      </c>
      <c r="Q501" t="s">
        <v>1125</v>
      </c>
      <c r="R501" t="s">
        <v>274</v>
      </c>
      <c r="S501" s="6">
        <v>918.59993168705796</v>
      </c>
      <c r="T501" s="6">
        <v>1034.4743786669101</v>
      </c>
      <c r="U501" s="6">
        <v>88.344879539642307</v>
      </c>
    </row>
    <row r="502" spans="1:21" x14ac:dyDescent="0.2">
      <c r="A502" s="15" t="s">
        <v>9973</v>
      </c>
      <c r="B502" s="2" t="s">
        <v>9974</v>
      </c>
      <c r="C502" s="3">
        <v>80046</v>
      </c>
      <c r="D502" s="4">
        <v>11970</v>
      </c>
      <c r="E502">
        <f t="shared" si="21"/>
        <v>21265.7083232513</v>
      </c>
      <c r="F502">
        <f t="shared" si="22"/>
        <v>958150620</v>
      </c>
      <c r="G502" s="22">
        <f t="shared" si="23"/>
        <v>1702234888.4429736</v>
      </c>
      <c r="P502" t="s">
        <v>1126</v>
      </c>
      <c r="Q502" t="s">
        <v>1127</v>
      </c>
      <c r="R502" t="s">
        <v>212</v>
      </c>
      <c r="S502" s="6">
        <v>919.24954250974201</v>
      </c>
      <c r="T502" s="6">
        <v>689.60424510357996</v>
      </c>
      <c r="U502" s="6">
        <v>86.025600443012493</v>
      </c>
    </row>
    <row r="503" spans="1:21" x14ac:dyDescent="0.2">
      <c r="A503" s="15" t="s">
        <v>9971</v>
      </c>
      <c r="B503" s="2" t="s">
        <v>9972</v>
      </c>
      <c r="C503" s="3">
        <v>21562</v>
      </c>
      <c r="D503" s="4">
        <v>77850</v>
      </c>
      <c r="E503">
        <f t="shared" si="21"/>
        <v>21258.9189983424</v>
      </c>
      <c r="F503">
        <f t="shared" si="22"/>
        <v>1678601700</v>
      </c>
      <c r="G503" s="22">
        <f t="shared" si="23"/>
        <v>458384811.44225883</v>
      </c>
      <c r="P503" t="s">
        <v>1128</v>
      </c>
      <c r="Q503" t="s">
        <v>1129</v>
      </c>
      <c r="R503" t="s">
        <v>212</v>
      </c>
      <c r="S503" s="6">
        <v>919.85618799905296</v>
      </c>
      <c r="T503" s="6">
        <v>890.98089198118396</v>
      </c>
      <c r="U503" s="6">
        <v>83.7312784831188</v>
      </c>
    </row>
    <row r="504" spans="1:21" x14ac:dyDescent="0.2">
      <c r="A504" s="15" t="s">
        <v>9969</v>
      </c>
      <c r="B504" s="2" t="s">
        <v>9970</v>
      </c>
      <c r="C504" s="3">
        <v>25774</v>
      </c>
      <c r="D504" s="4">
        <v>7517</v>
      </c>
      <c r="E504">
        <f t="shared" si="21"/>
        <v>21248.927794882398</v>
      </c>
      <c r="F504">
        <f t="shared" si="22"/>
        <v>193743158</v>
      </c>
      <c r="G504" s="22">
        <f t="shared" si="23"/>
        <v>547669864.98529899</v>
      </c>
      <c r="P504" t="s">
        <v>1130</v>
      </c>
      <c r="Q504" t="s">
        <v>1131</v>
      </c>
      <c r="R504" t="s">
        <v>212</v>
      </c>
      <c r="S504" s="6">
        <v>924.37402031915497</v>
      </c>
      <c r="T504" s="6">
        <v>888.58971819715396</v>
      </c>
      <c r="U504" s="6">
        <v>75.857482175087696</v>
      </c>
    </row>
    <row r="505" spans="1:21" x14ac:dyDescent="0.2">
      <c r="A505" s="15" t="s">
        <v>9967</v>
      </c>
      <c r="B505" s="2" t="s">
        <v>9968</v>
      </c>
      <c r="C505" s="3">
        <v>22707</v>
      </c>
      <c r="D505" s="5">
        <v>10652</v>
      </c>
      <c r="E505">
        <f t="shared" si="21"/>
        <v>21175.736355131401</v>
      </c>
      <c r="F505">
        <f t="shared" si="22"/>
        <v>241874964</v>
      </c>
      <c r="G505" s="22">
        <f t="shared" si="23"/>
        <v>480837445.41596872</v>
      </c>
      <c r="P505" t="s">
        <v>1132</v>
      </c>
      <c r="Q505" t="s">
        <v>1133</v>
      </c>
      <c r="R505" t="s">
        <v>212</v>
      </c>
      <c r="S505" s="6">
        <v>924.72462062114403</v>
      </c>
      <c r="T505" s="6">
        <v>1187.4501504244399</v>
      </c>
      <c r="U505" s="6">
        <v>70.242214514443404</v>
      </c>
    </row>
    <row r="506" spans="1:21" x14ac:dyDescent="0.2">
      <c r="A506" s="15" t="s">
        <v>9965</v>
      </c>
      <c r="B506" s="2" t="s">
        <v>9966</v>
      </c>
      <c r="C506" s="3">
        <v>60137</v>
      </c>
      <c r="D506" s="4">
        <v>2894</v>
      </c>
      <c r="E506">
        <f t="shared" si="21"/>
        <v>21133.056125981999</v>
      </c>
      <c r="F506">
        <f t="shared" si="22"/>
        <v>174036478</v>
      </c>
      <c r="G506" s="22">
        <f t="shared" si="23"/>
        <v>1270878596.2481794</v>
      </c>
      <c r="P506" t="s">
        <v>1134</v>
      </c>
      <c r="Q506" t="s">
        <v>1135</v>
      </c>
      <c r="R506" t="s">
        <v>212</v>
      </c>
      <c r="S506" s="6">
        <v>924.797527092564</v>
      </c>
      <c r="T506" s="6">
        <v>793</v>
      </c>
      <c r="U506" s="6">
        <v>65.264243545888107</v>
      </c>
    </row>
    <row r="507" spans="1:21" x14ac:dyDescent="0.2">
      <c r="A507" s="15" t="s">
        <v>9963</v>
      </c>
      <c r="B507" s="2" t="s">
        <v>9964</v>
      </c>
      <c r="C507" s="3">
        <v>56147</v>
      </c>
      <c r="D507" s="4">
        <v>12634</v>
      </c>
      <c r="E507">
        <f t="shared" si="21"/>
        <v>21045.280966123799</v>
      </c>
      <c r="F507">
        <f t="shared" si="22"/>
        <v>709361198</v>
      </c>
      <c r="G507" s="22">
        <f t="shared" si="23"/>
        <v>1181629390.404953</v>
      </c>
      <c r="P507" t="s">
        <v>1136</v>
      </c>
      <c r="Q507" t="s">
        <v>1137</v>
      </c>
      <c r="R507" t="s">
        <v>212</v>
      </c>
      <c r="S507" s="6">
        <v>925.12462242581103</v>
      </c>
      <c r="T507" s="6">
        <v>939.545380016443</v>
      </c>
      <c r="U507" s="6">
        <v>65.660166259558196</v>
      </c>
    </row>
    <row r="508" spans="1:21" x14ac:dyDescent="0.2">
      <c r="A508" s="15" t="s">
        <v>9961</v>
      </c>
      <c r="B508" s="2" t="s">
        <v>9962</v>
      </c>
      <c r="C508" s="3">
        <v>48594</v>
      </c>
      <c r="D508" s="4">
        <v>13539</v>
      </c>
      <c r="E508">
        <f t="shared" si="21"/>
        <v>20991.222486520699</v>
      </c>
      <c r="F508">
        <f t="shared" si="22"/>
        <v>657914166</v>
      </c>
      <c r="G508" s="22">
        <f t="shared" si="23"/>
        <v>1020047465.5099869</v>
      </c>
      <c r="P508" t="s">
        <v>1138</v>
      </c>
      <c r="Q508" t="s">
        <v>1139</v>
      </c>
      <c r="R508" t="s">
        <v>212</v>
      </c>
      <c r="S508" s="6">
        <v>925.38829348029799</v>
      </c>
      <c r="T508" s="6">
        <v>827.03539569999998</v>
      </c>
      <c r="U508" s="6">
        <v>84.716550321732996</v>
      </c>
    </row>
    <row r="509" spans="1:21" x14ac:dyDescent="0.2">
      <c r="A509" s="15" t="s">
        <v>9959</v>
      </c>
      <c r="B509" s="2" t="s">
        <v>9960</v>
      </c>
      <c r="C509" s="3">
        <v>42892</v>
      </c>
      <c r="D509" s="4">
        <v>9110</v>
      </c>
      <c r="E509">
        <f t="shared" si="21"/>
        <v>20899.309514809302</v>
      </c>
      <c r="F509">
        <f t="shared" si="22"/>
        <v>390746120</v>
      </c>
      <c r="G509" s="22">
        <f t="shared" si="23"/>
        <v>896413183.70920062</v>
      </c>
      <c r="P509" t="s">
        <v>1140</v>
      </c>
      <c r="Q509" t="s">
        <v>1141</v>
      </c>
      <c r="R509" t="s">
        <v>212</v>
      </c>
      <c r="S509" s="6">
        <v>925.53054555790004</v>
      </c>
      <c r="T509" s="6">
        <v>1067.6017484153999</v>
      </c>
      <c r="U509" s="6">
        <v>64.908441620430807</v>
      </c>
    </row>
    <row r="510" spans="1:21" x14ac:dyDescent="0.2">
      <c r="A510" s="15" t="s">
        <v>9957</v>
      </c>
      <c r="B510" s="2" t="s">
        <v>9958</v>
      </c>
      <c r="C510" s="3">
        <v>78736</v>
      </c>
      <c r="D510" s="4">
        <v>6580</v>
      </c>
      <c r="E510">
        <f t="shared" si="21"/>
        <v>20847.625017931499</v>
      </c>
      <c r="F510">
        <f t="shared" si="22"/>
        <v>518082880</v>
      </c>
      <c r="G510" s="22">
        <f t="shared" si="23"/>
        <v>1641458603.4118545</v>
      </c>
      <c r="P510" t="s">
        <v>1142</v>
      </c>
      <c r="Q510" t="s">
        <v>1143</v>
      </c>
      <c r="R510" t="s">
        <v>212</v>
      </c>
      <c r="S510" s="6">
        <v>925.58351491189796</v>
      </c>
      <c r="T510" s="6">
        <v>1066.7508234531099</v>
      </c>
      <c r="U510" s="6">
        <v>76.170213102129594</v>
      </c>
    </row>
    <row r="511" spans="1:21" x14ac:dyDescent="0.2">
      <c r="A511" s="15" t="s">
        <v>9955</v>
      </c>
      <c r="B511" s="2" t="s">
        <v>10751</v>
      </c>
      <c r="C511" s="3">
        <v>175458</v>
      </c>
      <c r="D511" s="4">
        <v>12243</v>
      </c>
      <c r="E511">
        <f t="shared" si="21"/>
        <v>20841.260767011699</v>
      </c>
      <c r="F511">
        <f t="shared" si="22"/>
        <v>2148132294</v>
      </c>
      <c r="G511" s="22">
        <f t="shared" si="23"/>
        <v>3656765931.6583385</v>
      </c>
      <c r="P511" t="s">
        <v>1144</v>
      </c>
      <c r="Q511" t="s">
        <v>1145</v>
      </c>
      <c r="R511" t="s">
        <v>212</v>
      </c>
      <c r="S511" s="6">
        <v>925.60737882983096</v>
      </c>
      <c r="T511" s="6">
        <v>900</v>
      </c>
      <c r="U511" s="6">
        <v>56.661301895705499</v>
      </c>
    </row>
    <row r="512" spans="1:21" x14ac:dyDescent="0.2">
      <c r="A512" s="15" t="s">
        <v>9953</v>
      </c>
      <c r="B512" s="2" t="s">
        <v>9954</v>
      </c>
      <c r="C512" s="3">
        <v>34350</v>
      </c>
      <c r="D512" s="4">
        <v>17719</v>
      </c>
      <c r="E512">
        <f t="shared" si="21"/>
        <v>20823.190062660098</v>
      </c>
      <c r="F512">
        <f t="shared" si="22"/>
        <v>608647650</v>
      </c>
      <c r="G512" s="22">
        <f t="shared" si="23"/>
        <v>715276578.65237439</v>
      </c>
      <c r="P512" t="s">
        <v>1146</v>
      </c>
      <c r="Q512" t="s">
        <v>1147</v>
      </c>
      <c r="R512" t="s">
        <v>212</v>
      </c>
      <c r="S512" s="6">
        <v>925.65711919898899</v>
      </c>
      <c r="T512" s="6">
        <v>1160.9418358369501</v>
      </c>
      <c r="U512" s="6">
        <v>65.127041581582603</v>
      </c>
    </row>
    <row r="513" spans="1:21" x14ac:dyDescent="0.2">
      <c r="A513" s="15" t="s">
        <v>9951</v>
      </c>
      <c r="B513" s="2" t="s">
        <v>9952</v>
      </c>
      <c r="C513" s="3">
        <v>41581</v>
      </c>
      <c r="D513" s="5">
        <v>15403</v>
      </c>
      <c r="E513">
        <f t="shared" si="21"/>
        <v>20630.594970870799</v>
      </c>
      <c r="F513">
        <f t="shared" si="22"/>
        <v>640472143</v>
      </c>
      <c r="G513" s="22">
        <f t="shared" si="23"/>
        <v>857840769.48377872</v>
      </c>
      <c r="P513" t="s">
        <v>1148</v>
      </c>
      <c r="Q513" t="s">
        <v>1149</v>
      </c>
      <c r="R513" t="s">
        <v>212</v>
      </c>
      <c r="S513" s="6">
        <v>925.83119161311504</v>
      </c>
      <c r="T513" s="6">
        <v>1330.0968170712899</v>
      </c>
      <c r="U513" s="6">
        <v>77.201051396323905</v>
      </c>
    </row>
    <row r="514" spans="1:21" x14ac:dyDescent="0.2">
      <c r="A514" s="15" t="s">
        <v>9949</v>
      </c>
      <c r="B514" s="2" t="s">
        <v>9950</v>
      </c>
      <c r="C514" s="3">
        <v>17131</v>
      </c>
      <c r="D514" s="4">
        <v>6934</v>
      </c>
      <c r="E514">
        <f t="shared" ref="E514:E577" si="24">VLOOKUP(A514,data19,4,FALSE)</f>
        <v>20543.5344524334</v>
      </c>
      <c r="F514">
        <f t="shared" si="22"/>
        <v>118786354</v>
      </c>
      <c r="G514" s="22">
        <f t="shared" si="23"/>
        <v>351931288.70463657</v>
      </c>
      <c r="P514" t="s">
        <v>1150</v>
      </c>
      <c r="Q514" t="s">
        <v>1151</v>
      </c>
      <c r="R514" t="s">
        <v>212</v>
      </c>
      <c r="S514" s="6">
        <v>927.11154710223695</v>
      </c>
      <c r="T514" s="6">
        <v>1236.92190375368</v>
      </c>
      <c r="U514" s="6">
        <v>75.137491525132006</v>
      </c>
    </row>
    <row r="515" spans="1:21" x14ac:dyDescent="0.2">
      <c r="A515" s="15" t="s">
        <v>9947</v>
      </c>
      <c r="B515" s="2" t="s">
        <v>9948</v>
      </c>
      <c r="C515" s="3">
        <v>32812</v>
      </c>
      <c r="D515" s="4">
        <v>11674</v>
      </c>
      <c r="E515">
        <f t="shared" si="24"/>
        <v>20528.673740002199</v>
      </c>
      <c r="F515">
        <f t="shared" ref="F515:F578" si="25">C515*D515</f>
        <v>383047288</v>
      </c>
      <c r="G515" s="22">
        <f t="shared" ref="G515:G578" si="26">E515*C515</f>
        <v>673586842.75695217</v>
      </c>
      <c r="P515" t="s">
        <v>1152</v>
      </c>
      <c r="Q515" t="s">
        <v>1153</v>
      </c>
      <c r="R515" t="s">
        <v>212</v>
      </c>
      <c r="S515" s="6">
        <v>927.21675556333798</v>
      </c>
      <c r="T515" s="6">
        <v>912.41292568995004</v>
      </c>
      <c r="U515" s="6">
        <v>76.952465089493103</v>
      </c>
    </row>
    <row r="516" spans="1:21" x14ac:dyDescent="0.2">
      <c r="A516" s="15" t="s">
        <v>9945</v>
      </c>
      <c r="B516" s="2" t="s">
        <v>9946</v>
      </c>
      <c r="C516" s="3">
        <v>39324</v>
      </c>
      <c r="D516" s="4">
        <v>8571</v>
      </c>
      <c r="E516">
        <f t="shared" si="24"/>
        <v>20409.2886223977</v>
      </c>
      <c r="F516">
        <f t="shared" si="25"/>
        <v>337046004</v>
      </c>
      <c r="G516" s="22">
        <f t="shared" si="26"/>
        <v>802574865.78716719</v>
      </c>
      <c r="P516" t="s">
        <v>1154</v>
      </c>
      <c r="Q516" t="s">
        <v>1155</v>
      </c>
      <c r="R516" t="s">
        <v>212</v>
      </c>
      <c r="S516" s="6">
        <v>927.75231626065704</v>
      </c>
      <c r="T516" s="6">
        <v>927.75231626065704</v>
      </c>
      <c r="U516" s="6">
        <v>107.123619011877</v>
      </c>
    </row>
    <row r="517" spans="1:21" x14ac:dyDescent="0.2">
      <c r="A517" s="15" t="s">
        <v>9943</v>
      </c>
      <c r="B517" s="2" t="s">
        <v>9944</v>
      </c>
      <c r="C517" s="3">
        <v>65282</v>
      </c>
      <c r="D517" s="4">
        <v>6465</v>
      </c>
      <c r="E517">
        <f t="shared" si="24"/>
        <v>20392.252009751799</v>
      </c>
      <c r="F517">
        <f t="shared" si="25"/>
        <v>422048130</v>
      </c>
      <c r="G517" s="22">
        <f t="shared" si="26"/>
        <v>1331246995.7006168</v>
      </c>
      <c r="P517" t="s">
        <v>1156</v>
      </c>
      <c r="Q517" t="s">
        <v>1157</v>
      </c>
      <c r="R517" t="s">
        <v>212</v>
      </c>
      <c r="S517" s="6">
        <v>928.275272210514</v>
      </c>
      <c r="T517" s="6">
        <v>1021.08603752555</v>
      </c>
      <c r="U517" s="6">
        <v>73.744672622493795</v>
      </c>
    </row>
    <row r="518" spans="1:21" x14ac:dyDescent="0.2">
      <c r="A518" s="15" t="s">
        <v>9941</v>
      </c>
      <c r="B518" s="2" t="s">
        <v>9942</v>
      </c>
      <c r="C518" s="3">
        <v>62557</v>
      </c>
      <c r="D518" s="4">
        <v>37809</v>
      </c>
      <c r="E518">
        <f t="shared" si="24"/>
        <v>20386.4162944858</v>
      </c>
      <c r="F518">
        <f t="shared" si="25"/>
        <v>2365217613</v>
      </c>
      <c r="G518" s="22">
        <f t="shared" si="26"/>
        <v>1275313044.1341481</v>
      </c>
      <c r="P518" t="s">
        <v>1158</v>
      </c>
      <c r="Q518" t="s">
        <v>1159</v>
      </c>
      <c r="R518" t="s">
        <v>212</v>
      </c>
      <c r="S518" s="6">
        <v>928.69561257494297</v>
      </c>
      <c r="T518" s="6">
        <v>1280.12917159274</v>
      </c>
      <c r="U518" s="6">
        <v>66.534381745627201</v>
      </c>
    </row>
    <row r="519" spans="1:21" x14ac:dyDescent="0.2">
      <c r="A519" s="15" t="s">
        <v>9939</v>
      </c>
      <c r="B519" s="2" t="s">
        <v>9940</v>
      </c>
      <c r="C519" s="3">
        <v>13943</v>
      </c>
      <c r="D519" s="4">
        <v>31032</v>
      </c>
      <c r="E519">
        <f t="shared" si="24"/>
        <v>20377.784444835801</v>
      </c>
      <c r="F519">
        <f t="shared" si="25"/>
        <v>432679176</v>
      </c>
      <c r="G519" s="22">
        <f t="shared" si="26"/>
        <v>284127448.51434559</v>
      </c>
      <c r="P519" t="s">
        <v>1160</v>
      </c>
      <c r="Q519" t="s">
        <v>1160</v>
      </c>
      <c r="R519" t="s">
        <v>274</v>
      </c>
      <c r="S519" s="6">
        <v>928.82863228183305</v>
      </c>
      <c r="T519" s="6">
        <v>928.82863228183305</v>
      </c>
      <c r="U519" s="6">
        <v>103.375883557169</v>
      </c>
    </row>
    <row r="520" spans="1:21" x14ac:dyDescent="0.2">
      <c r="A520" s="15" t="s">
        <v>9937</v>
      </c>
      <c r="B520" s="2" t="s">
        <v>9938</v>
      </c>
      <c r="C520" s="3">
        <v>54704</v>
      </c>
      <c r="D520" s="4">
        <v>28265</v>
      </c>
      <c r="E520">
        <f t="shared" si="24"/>
        <v>20350.509322254798</v>
      </c>
      <c r="F520">
        <f t="shared" si="25"/>
        <v>1546208560</v>
      </c>
      <c r="G520" s="22">
        <f t="shared" si="26"/>
        <v>1113254261.9646266</v>
      </c>
      <c r="P520" t="s">
        <v>1161</v>
      </c>
      <c r="Q520" t="s">
        <v>1162</v>
      </c>
      <c r="R520" t="s">
        <v>212</v>
      </c>
      <c r="S520" s="6">
        <v>928.98128084332097</v>
      </c>
      <c r="T520" s="6">
        <v>1047</v>
      </c>
      <c r="U520" s="6">
        <v>72.876915086924498</v>
      </c>
    </row>
    <row r="521" spans="1:21" x14ac:dyDescent="0.2">
      <c r="A521" s="15" t="s">
        <v>9935</v>
      </c>
      <c r="B521" s="2" t="s">
        <v>9936</v>
      </c>
      <c r="C521" s="3">
        <v>49492</v>
      </c>
      <c r="D521" s="4">
        <v>15705</v>
      </c>
      <c r="E521">
        <f t="shared" si="24"/>
        <v>20223.5231115348</v>
      </c>
      <c r="F521">
        <f t="shared" si="25"/>
        <v>777271860</v>
      </c>
      <c r="G521" s="22">
        <f t="shared" si="26"/>
        <v>1000902605.8360803</v>
      </c>
      <c r="P521" t="s">
        <v>1163</v>
      </c>
      <c r="Q521" t="s">
        <v>1164</v>
      </c>
      <c r="R521" t="s">
        <v>212</v>
      </c>
      <c r="S521" s="6">
        <v>929.034404704552</v>
      </c>
      <c r="T521" s="6">
        <v>1112.9305799497899</v>
      </c>
      <c r="U521" s="6">
        <v>58.040829996546897</v>
      </c>
    </row>
    <row r="522" spans="1:21" x14ac:dyDescent="0.2">
      <c r="A522" s="15" t="s">
        <v>9933</v>
      </c>
      <c r="B522" s="2" t="s">
        <v>9934</v>
      </c>
      <c r="C522" s="3">
        <v>24993</v>
      </c>
      <c r="D522" s="4">
        <v>7240</v>
      </c>
      <c r="E522">
        <f t="shared" si="24"/>
        <v>20126.595349375999</v>
      </c>
      <c r="F522">
        <f t="shared" si="25"/>
        <v>180949320</v>
      </c>
      <c r="G522" s="22">
        <f t="shared" si="26"/>
        <v>503023997.56695431</v>
      </c>
      <c r="P522" t="s">
        <v>1165</v>
      </c>
      <c r="Q522" t="s">
        <v>1166</v>
      </c>
      <c r="R522" t="s">
        <v>212</v>
      </c>
      <c r="S522" s="6">
        <v>929.09330670207703</v>
      </c>
      <c r="T522" s="6">
        <v>1247.44302610708</v>
      </c>
      <c r="U522" s="6">
        <v>75.147930380634904</v>
      </c>
    </row>
    <row r="523" spans="1:21" x14ac:dyDescent="0.2">
      <c r="A523" s="15" t="s">
        <v>9931</v>
      </c>
      <c r="B523" s="2" t="s">
        <v>9932</v>
      </c>
      <c r="C523" s="3">
        <v>186430</v>
      </c>
      <c r="D523" s="4">
        <v>2382</v>
      </c>
      <c r="E523">
        <f t="shared" si="24"/>
        <v>19926.763012122301</v>
      </c>
      <c r="F523">
        <f t="shared" si="25"/>
        <v>444076260</v>
      </c>
      <c r="G523" s="22">
        <f t="shared" si="26"/>
        <v>3714946428.3499608</v>
      </c>
      <c r="P523" t="s">
        <v>1167</v>
      </c>
      <c r="Q523" t="s">
        <v>1168</v>
      </c>
      <c r="R523" t="s">
        <v>212</v>
      </c>
      <c r="S523" s="6">
        <v>930.11213776070895</v>
      </c>
      <c r="T523" s="6">
        <v>1235.79566227583</v>
      </c>
      <c r="U523" s="6">
        <v>63.5289362741605</v>
      </c>
    </row>
    <row r="524" spans="1:21" x14ac:dyDescent="0.2">
      <c r="A524" s="15" t="s">
        <v>9929</v>
      </c>
      <c r="B524" s="2" t="s">
        <v>9930</v>
      </c>
      <c r="C524" s="3">
        <v>135606</v>
      </c>
      <c r="D524" s="4">
        <v>14527</v>
      </c>
      <c r="E524">
        <f t="shared" si="24"/>
        <v>19760.445385656702</v>
      </c>
      <c r="F524">
        <f t="shared" si="25"/>
        <v>1969948362</v>
      </c>
      <c r="G524" s="22">
        <f t="shared" si="26"/>
        <v>2679634956.9673629</v>
      </c>
      <c r="P524" t="s">
        <v>1169</v>
      </c>
      <c r="Q524" t="s">
        <v>1170</v>
      </c>
      <c r="R524" t="s">
        <v>212</v>
      </c>
      <c r="S524" s="6">
        <v>930.14354121297504</v>
      </c>
      <c r="T524" s="6">
        <v>918</v>
      </c>
      <c r="U524" s="6">
        <v>63.626141283263301</v>
      </c>
    </row>
    <row r="525" spans="1:21" x14ac:dyDescent="0.2">
      <c r="A525" s="15" t="s">
        <v>9927</v>
      </c>
      <c r="B525" s="2" t="s">
        <v>9928</v>
      </c>
      <c r="C525" s="3">
        <v>57521</v>
      </c>
      <c r="D525" s="4">
        <v>7357</v>
      </c>
      <c r="E525">
        <f t="shared" si="24"/>
        <v>19759.659351247599</v>
      </c>
      <c r="F525">
        <f t="shared" si="25"/>
        <v>423181997</v>
      </c>
      <c r="G525" s="22">
        <f t="shared" si="26"/>
        <v>1136595365.5431132</v>
      </c>
      <c r="P525" t="s">
        <v>1171</v>
      </c>
      <c r="Q525" t="s">
        <v>1171</v>
      </c>
      <c r="R525" t="s">
        <v>274</v>
      </c>
      <c r="S525" s="6">
        <v>930.72063657552906</v>
      </c>
      <c r="T525" s="6">
        <v>940.27476561064896</v>
      </c>
      <c r="U525" s="6">
        <v>78.380539803048606</v>
      </c>
    </row>
    <row r="526" spans="1:21" x14ac:dyDescent="0.2">
      <c r="A526" s="15" t="s">
        <v>9925</v>
      </c>
      <c r="B526" s="2" t="s">
        <v>9926</v>
      </c>
      <c r="C526" s="3">
        <v>56767</v>
      </c>
      <c r="D526" s="4">
        <v>9511</v>
      </c>
      <c r="E526">
        <f t="shared" si="24"/>
        <v>19758.4944036364</v>
      </c>
      <c r="F526">
        <f t="shared" si="25"/>
        <v>539910937</v>
      </c>
      <c r="G526" s="22">
        <f t="shared" si="26"/>
        <v>1121630451.8112276</v>
      </c>
      <c r="P526" t="s">
        <v>1172</v>
      </c>
      <c r="Q526" t="s">
        <v>1173</v>
      </c>
      <c r="R526" t="s">
        <v>212</v>
      </c>
      <c r="S526" s="6">
        <v>931.16984722637096</v>
      </c>
      <c r="T526" s="6">
        <v>872.30717876133804</v>
      </c>
      <c r="U526" s="6">
        <v>75.334010574594501</v>
      </c>
    </row>
    <row r="527" spans="1:21" x14ac:dyDescent="0.2">
      <c r="A527" s="15" t="s">
        <v>9921</v>
      </c>
      <c r="B527" s="2" t="s">
        <v>9922</v>
      </c>
      <c r="C527" s="3">
        <v>54415</v>
      </c>
      <c r="D527" s="4">
        <v>9706</v>
      </c>
      <c r="E527">
        <f t="shared" si="24"/>
        <v>19614.508915969898</v>
      </c>
      <c r="F527">
        <f t="shared" si="25"/>
        <v>528151990</v>
      </c>
      <c r="G527" s="22">
        <f t="shared" si="26"/>
        <v>1067323502.6625021</v>
      </c>
      <c r="P527" t="s">
        <v>1174</v>
      </c>
      <c r="Q527" t="s">
        <v>1175</v>
      </c>
      <c r="R527" t="s">
        <v>212</v>
      </c>
      <c r="S527" s="6">
        <v>931.26652516709498</v>
      </c>
      <c r="T527" s="6">
        <v>885.17231669362195</v>
      </c>
      <c r="U527" s="6">
        <v>72.961864807440193</v>
      </c>
    </row>
    <row r="528" spans="1:21" x14ac:dyDescent="0.2">
      <c r="A528" s="15" t="s">
        <v>9919</v>
      </c>
      <c r="B528" s="2" t="s">
        <v>9920</v>
      </c>
      <c r="C528" s="3">
        <v>36164</v>
      </c>
      <c r="D528" s="4">
        <v>20196</v>
      </c>
      <c r="E528">
        <f t="shared" si="24"/>
        <v>19581.3801427375</v>
      </c>
      <c r="F528">
        <f t="shared" si="25"/>
        <v>730368144</v>
      </c>
      <c r="G528" s="22">
        <f t="shared" si="26"/>
        <v>708141031.48195899</v>
      </c>
      <c r="P528" t="s">
        <v>1176</v>
      </c>
      <c r="Q528" t="s">
        <v>1177</v>
      </c>
      <c r="R528" t="s">
        <v>212</v>
      </c>
      <c r="S528" s="6">
        <v>931.74575219099802</v>
      </c>
      <c r="T528" s="6">
        <v>391.99275150933198</v>
      </c>
      <c r="U528" s="6">
        <v>124.66867980020101</v>
      </c>
    </row>
    <row r="529" spans="1:21" x14ac:dyDescent="0.2">
      <c r="A529" s="15" t="s">
        <v>9917</v>
      </c>
      <c r="B529" s="2" t="s">
        <v>9918</v>
      </c>
      <c r="C529" s="3">
        <v>60720</v>
      </c>
      <c r="D529" s="4">
        <v>40730</v>
      </c>
      <c r="E529">
        <f t="shared" si="24"/>
        <v>19507.230382230198</v>
      </c>
      <c r="F529">
        <f t="shared" si="25"/>
        <v>2473125600</v>
      </c>
      <c r="G529" s="22">
        <f t="shared" si="26"/>
        <v>1184479028.8090177</v>
      </c>
      <c r="P529" t="s">
        <v>1178</v>
      </c>
      <c r="Q529" t="s">
        <v>1179</v>
      </c>
      <c r="R529" t="s">
        <v>212</v>
      </c>
      <c r="S529" s="6">
        <v>932.633340343697</v>
      </c>
      <c r="T529" s="6">
        <v>1035.0345492542499</v>
      </c>
      <c r="U529" s="6">
        <v>53.632477796191502</v>
      </c>
    </row>
    <row r="530" spans="1:21" x14ac:dyDescent="0.2">
      <c r="A530" s="15" t="s">
        <v>9915</v>
      </c>
      <c r="B530" s="2" t="s">
        <v>9916</v>
      </c>
      <c r="C530" s="3">
        <v>107101</v>
      </c>
      <c r="D530" s="4">
        <v>10682</v>
      </c>
      <c r="E530">
        <f t="shared" si="24"/>
        <v>19497.4457339943</v>
      </c>
      <c r="F530">
        <f t="shared" si="25"/>
        <v>1144052882</v>
      </c>
      <c r="G530" s="22">
        <f t="shared" si="26"/>
        <v>2088195935.5565236</v>
      </c>
      <c r="P530" t="s">
        <v>1180</v>
      </c>
      <c r="Q530" t="s">
        <v>1181</v>
      </c>
      <c r="R530" t="s">
        <v>212</v>
      </c>
      <c r="S530" s="6">
        <v>932.86139715096294</v>
      </c>
      <c r="T530" s="6">
        <v>1097.9631751986301</v>
      </c>
      <c r="U530" s="6">
        <v>68.714983259250005</v>
      </c>
    </row>
    <row r="531" spans="1:21" x14ac:dyDescent="0.2">
      <c r="A531" s="15" t="s">
        <v>9913</v>
      </c>
      <c r="B531" s="2" t="s">
        <v>10785</v>
      </c>
      <c r="C531" s="3">
        <v>27814</v>
      </c>
      <c r="D531" s="4">
        <v>3601</v>
      </c>
      <c r="E531">
        <f t="shared" si="24"/>
        <v>19480.489437939999</v>
      </c>
      <c r="F531">
        <f t="shared" si="25"/>
        <v>100158214</v>
      </c>
      <c r="G531" s="22">
        <f t="shared" si="26"/>
        <v>541830333.22686315</v>
      </c>
      <c r="P531" t="s">
        <v>1182</v>
      </c>
      <c r="Q531" t="s">
        <v>1183</v>
      </c>
      <c r="R531" t="s">
        <v>212</v>
      </c>
      <c r="S531" s="6">
        <v>933.85175987212494</v>
      </c>
      <c r="T531" s="6">
        <v>889.48433593138896</v>
      </c>
      <c r="U531" s="6">
        <v>79.016406830963106</v>
      </c>
    </row>
    <row r="532" spans="1:21" x14ac:dyDescent="0.2">
      <c r="A532" s="15" t="s">
        <v>9911</v>
      </c>
      <c r="B532" s="2" t="s">
        <v>9912</v>
      </c>
      <c r="C532" s="3">
        <v>55125</v>
      </c>
      <c r="D532" s="4">
        <v>48935</v>
      </c>
      <c r="E532">
        <f t="shared" si="24"/>
        <v>19462.867791438799</v>
      </c>
      <c r="F532">
        <f t="shared" si="25"/>
        <v>2697541875</v>
      </c>
      <c r="G532" s="22">
        <f t="shared" si="26"/>
        <v>1072890587.0030638</v>
      </c>
      <c r="P532" t="s">
        <v>1184</v>
      </c>
      <c r="Q532" t="s">
        <v>1184</v>
      </c>
      <c r="R532" t="s">
        <v>274</v>
      </c>
      <c r="S532" s="6">
        <v>934.05922526827896</v>
      </c>
      <c r="T532" s="6">
        <v>841.04543010238297</v>
      </c>
      <c r="U532" s="6">
        <v>67.274833557809401</v>
      </c>
    </row>
    <row r="533" spans="1:21" x14ac:dyDescent="0.2">
      <c r="A533" s="15" t="s">
        <v>9909</v>
      </c>
      <c r="B533" s="2" t="s">
        <v>9910</v>
      </c>
      <c r="C533" s="3">
        <v>59952</v>
      </c>
      <c r="D533" s="4">
        <v>12981</v>
      </c>
      <c r="E533">
        <f t="shared" si="24"/>
        <v>19406.905487917</v>
      </c>
      <c r="F533">
        <f t="shared" si="25"/>
        <v>778236912</v>
      </c>
      <c r="G533" s="22">
        <f t="shared" si="26"/>
        <v>1163482797.8116</v>
      </c>
      <c r="P533" t="s">
        <v>1185</v>
      </c>
      <c r="Q533" t="s">
        <v>1186</v>
      </c>
      <c r="R533" t="s">
        <v>212</v>
      </c>
      <c r="S533" s="6">
        <v>934.81375432506798</v>
      </c>
      <c r="T533" s="6">
        <v>897.71599090167899</v>
      </c>
      <c r="U533" s="6">
        <v>63.8499040310911</v>
      </c>
    </row>
    <row r="534" spans="1:21" x14ac:dyDescent="0.2">
      <c r="A534" s="15" t="s">
        <v>9907</v>
      </c>
      <c r="B534" s="2" t="s">
        <v>9908</v>
      </c>
      <c r="C534" s="3">
        <v>34603</v>
      </c>
      <c r="D534" s="4">
        <v>8887</v>
      </c>
      <c r="E534">
        <f t="shared" si="24"/>
        <v>19212.703198622599</v>
      </c>
      <c r="F534">
        <f t="shared" si="25"/>
        <v>307516861</v>
      </c>
      <c r="G534" s="22">
        <f t="shared" si="26"/>
        <v>664817168.78193784</v>
      </c>
      <c r="P534" t="s">
        <v>1187</v>
      </c>
      <c r="Q534" t="s">
        <v>1188</v>
      </c>
      <c r="R534" t="s">
        <v>212</v>
      </c>
      <c r="S534" s="6">
        <v>935.231257577316</v>
      </c>
      <c r="T534" s="6">
        <v>491.72166715118999</v>
      </c>
      <c r="U534" s="6">
        <v>91.060610391728105</v>
      </c>
    </row>
    <row r="535" spans="1:21" x14ac:dyDescent="0.2">
      <c r="A535" s="15" t="s">
        <v>9905</v>
      </c>
      <c r="B535" s="2" t="s">
        <v>9906</v>
      </c>
      <c r="C535" s="3">
        <v>51193</v>
      </c>
      <c r="D535" s="4">
        <v>3565</v>
      </c>
      <c r="E535">
        <f t="shared" si="24"/>
        <v>19187.0481781128</v>
      </c>
      <c r="F535">
        <f t="shared" si="25"/>
        <v>182503045</v>
      </c>
      <c r="G535" s="22">
        <f t="shared" si="26"/>
        <v>982242557.3821286</v>
      </c>
      <c r="P535" t="s">
        <v>1189</v>
      </c>
      <c r="Q535" t="s">
        <v>1190</v>
      </c>
      <c r="R535" t="s">
        <v>212</v>
      </c>
      <c r="S535" s="6">
        <v>935.28057517379102</v>
      </c>
      <c r="T535" s="6">
        <v>614.99406677188097</v>
      </c>
      <c r="U535" s="6">
        <v>112.72822167050499</v>
      </c>
    </row>
    <row r="536" spans="1:21" x14ac:dyDescent="0.2">
      <c r="A536" s="15" t="s">
        <v>9903</v>
      </c>
      <c r="B536" s="2" t="s">
        <v>9904</v>
      </c>
      <c r="C536" s="3">
        <v>50922</v>
      </c>
      <c r="D536" s="4">
        <v>24678</v>
      </c>
      <c r="E536">
        <f t="shared" si="24"/>
        <v>19093.058672580799</v>
      </c>
      <c r="F536">
        <f t="shared" si="25"/>
        <v>1256653116</v>
      </c>
      <c r="G536" s="22">
        <f t="shared" si="26"/>
        <v>972256733.72515941</v>
      </c>
      <c r="P536" t="s">
        <v>1191</v>
      </c>
      <c r="Q536" t="s">
        <v>1191</v>
      </c>
      <c r="R536" t="s">
        <v>274</v>
      </c>
      <c r="S536" s="6">
        <v>935.446932683927</v>
      </c>
      <c r="T536" s="6">
        <v>670.90220909542097</v>
      </c>
      <c r="U536" s="6">
        <v>121.950482412074</v>
      </c>
    </row>
    <row r="537" spans="1:21" x14ac:dyDescent="0.2">
      <c r="A537" s="15" t="s">
        <v>9901</v>
      </c>
      <c r="B537" s="2" t="s">
        <v>9902</v>
      </c>
      <c r="C537" s="3">
        <v>49740</v>
      </c>
      <c r="D537" s="4">
        <v>3808</v>
      </c>
      <c r="E537">
        <f t="shared" si="24"/>
        <v>18987.0746635957</v>
      </c>
      <c r="F537">
        <f t="shared" si="25"/>
        <v>189409920</v>
      </c>
      <c r="G537" s="22">
        <f t="shared" si="26"/>
        <v>944417093.76725018</v>
      </c>
      <c r="P537" t="s">
        <v>1192</v>
      </c>
      <c r="Q537" t="s">
        <v>1193</v>
      </c>
      <c r="R537" t="s">
        <v>212</v>
      </c>
      <c r="S537" s="6">
        <v>936.29350629347198</v>
      </c>
      <c r="T537" s="6">
        <v>1087.7000710769601</v>
      </c>
      <c r="U537" s="6">
        <v>61.508548989926503</v>
      </c>
    </row>
    <row r="538" spans="1:21" x14ac:dyDescent="0.2">
      <c r="A538" s="15" t="s">
        <v>9899</v>
      </c>
      <c r="B538" s="2" t="s">
        <v>9900</v>
      </c>
      <c r="C538" s="3">
        <v>155344</v>
      </c>
      <c r="D538" s="4">
        <v>6681</v>
      </c>
      <c r="E538">
        <f t="shared" si="24"/>
        <v>18874.621451455801</v>
      </c>
      <c r="F538">
        <f t="shared" si="25"/>
        <v>1037853264</v>
      </c>
      <c r="G538" s="22">
        <f t="shared" si="26"/>
        <v>2932059194.75495</v>
      </c>
      <c r="P538" t="s">
        <v>1194</v>
      </c>
      <c r="Q538" t="s">
        <v>1195</v>
      </c>
      <c r="R538" t="s">
        <v>212</v>
      </c>
      <c r="S538" s="6">
        <v>936.38727122085004</v>
      </c>
      <c r="T538" s="6">
        <v>936.38727122085004</v>
      </c>
      <c r="U538" s="6">
        <v>139.475961740739</v>
      </c>
    </row>
    <row r="539" spans="1:21" x14ac:dyDescent="0.2">
      <c r="A539" s="15" t="s">
        <v>9897</v>
      </c>
      <c r="B539" s="2" t="s">
        <v>9898</v>
      </c>
      <c r="C539" s="3">
        <v>34755</v>
      </c>
      <c r="D539" s="4">
        <v>8029</v>
      </c>
      <c r="E539">
        <f t="shared" si="24"/>
        <v>18869.177638144902</v>
      </c>
      <c r="F539">
        <f t="shared" si="25"/>
        <v>279047895</v>
      </c>
      <c r="G539" s="22">
        <f t="shared" si="26"/>
        <v>655798268.81372607</v>
      </c>
      <c r="P539" t="s">
        <v>1196</v>
      </c>
      <c r="Q539" t="s">
        <v>1197</v>
      </c>
      <c r="R539" t="s">
        <v>212</v>
      </c>
      <c r="S539" s="6">
        <v>936.77226554878405</v>
      </c>
      <c r="T539" s="6">
        <v>1166.6987101909101</v>
      </c>
      <c r="U539" s="6">
        <v>61.444652467677003</v>
      </c>
    </row>
    <row r="540" spans="1:21" x14ac:dyDescent="0.2">
      <c r="A540" s="15" t="s">
        <v>9895</v>
      </c>
      <c r="B540" s="2" t="s">
        <v>9896</v>
      </c>
      <c r="C540" s="3">
        <v>12380</v>
      </c>
      <c r="D540" s="4">
        <v>7022</v>
      </c>
      <c r="E540">
        <f t="shared" si="24"/>
        <v>18844.750599038602</v>
      </c>
      <c r="F540">
        <f t="shared" si="25"/>
        <v>86932360</v>
      </c>
      <c r="G540" s="22">
        <f t="shared" si="26"/>
        <v>233298012.41609788</v>
      </c>
      <c r="P540" t="s">
        <v>1198</v>
      </c>
      <c r="Q540" t="s">
        <v>1199</v>
      </c>
      <c r="R540" t="s">
        <v>212</v>
      </c>
      <c r="S540" s="6">
        <v>936.93332587993996</v>
      </c>
      <c r="T540" s="6">
        <v>1042.6674447693699</v>
      </c>
      <c r="U540" s="6">
        <v>60.122933691364103</v>
      </c>
    </row>
    <row r="541" spans="1:21" x14ac:dyDescent="0.2">
      <c r="A541" s="15" t="s">
        <v>9894</v>
      </c>
      <c r="B541" s="2"/>
      <c r="C541" s="3">
        <v>33956</v>
      </c>
      <c r="D541" s="4">
        <v>9513</v>
      </c>
      <c r="E541">
        <f t="shared" si="24"/>
        <v>18698.196788065001</v>
      </c>
      <c r="F541">
        <f t="shared" si="25"/>
        <v>323023428</v>
      </c>
      <c r="G541" s="22">
        <f t="shared" si="26"/>
        <v>634915970.13553512</v>
      </c>
      <c r="P541" t="s">
        <v>1200</v>
      </c>
      <c r="Q541" t="s">
        <v>1201</v>
      </c>
      <c r="R541" t="s">
        <v>212</v>
      </c>
      <c r="S541" s="6">
        <v>937.27570440292902</v>
      </c>
      <c r="T541" s="6">
        <v>1018.83756083651</v>
      </c>
      <c r="U541" s="6">
        <v>57.990351691548</v>
      </c>
    </row>
    <row r="542" spans="1:21" x14ac:dyDescent="0.2">
      <c r="A542" s="15" t="s">
        <v>9892</v>
      </c>
      <c r="B542" s="2" t="s">
        <v>9893</v>
      </c>
      <c r="C542" s="3">
        <v>27162</v>
      </c>
      <c r="D542" s="4">
        <v>5931</v>
      </c>
      <c r="E542">
        <f t="shared" si="24"/>
        <v>18683.169296400501</v>
      </c>
      <c r="F542">
        <f t="shared" si="25"/>
        <v>161097822</v>
      </c>
      <c r="G542" s="22">
        <f t="shared" si="26"/>
        <v>507472244.42883044</v>
      </c>
      <c r="P542" t="s">
        <v>1202</v>
      </c>
      <c r="Q542" t="s">
        <v>1203</v>
      </c>
      <c r="R542" t="s">
        <v>212</v>
      </c>
      <c r="S542" s="6">
        <v>937.98554596201404</v>
      </c>
      <c r="T542" s="6">
        <v>436.47825310000002</v>
      </c>
      <c r="U542" s="6">
        <v>113.660651730168</v>
      </c>
    </row>
    <row r="543" spans="1:21" x14ac:dyDescent="0.2">
      <c r="A543" s="15" t="s">
        <v>9890</v>
      </c>
      <c r="B543" s="2" t="s">
        <v>9891</v>
      </c>
      <c r="C543" s="3">
        <v>24990</v>
      </c>
      <c r="D543" s="4">
        <v>2062</v>
      </c>
      <c r="E543">
        <f t="shared" si="24"/>
        <v>18504.882430560399</v>
      </c>
      <c r="F543">
        <f t="shared" si="25"/>
        <v>51529380</v>
      </c>
      <c r="G543" s="22">
        <f t="shared" si="26"/>
        <v>462437011.93970436</v>
      </c>
      <c r="P543" t="s">
        <v>1204</v>
      </c>
      <c r="Q543" t="s">
        <v>1205</v>
      </c>
      <c r="R543" t="s">
        <v>212</v>
      </c>
      <c r="S543" s="6">
        <v>938.20668279721997</v>
      </c>
      <c r="T543" s="6">
        <v>938.20668279721997</v>
      </c>
      <c r="U543" s="6">
        <v>105.546230423742</v>
      </c>
    </row>
    <row r="544" spans="1:21" x14ac:dyDescent="0.2">
      <c r="A544" s="15" t="s">
        <v>9888</v>
      </c>
      <c r="B544" s="2" t="s">
        <v>9889</v>
      </c>
      <c r="C544" s="3">
        <v>53360</v>
      </c>
      <c r="D544" s="5">
        <v>16062</v>
      </c>
      <c r="E544">
        <f t="shared" si="24"/>
        <v>18502.232049356</v>
      </c>
      <c r="F544">
        <f t="shared" si="25"/>
        <v>857068320</v>
      </c>
      <c r="G544" s="22">
        <f t="shared" si="26"/>
        <v>987279102.15363622</v>
      </c>
      <c r="P544" t="s">
        <v>1206</v>
      </c>
      <c r="Q544" t="s">
        <v>1207</v>
      </c>
      <c r="R544" t="s">
        <v>212</v>
      </c>
      <c r="S544" s="6">
        <v>938.52387350653703</v>
      </c>
      <c r="T544" s="6">
        <v>509</v>
      </c>
      <c r="U544" s="6">
        <v>114.829053631698</v>
      </c>
    </row>
    <row r="545" spans="1:21" x14ac:dyDescent="0.2">
      <c r="A545" s="15" t="s">
        <v>9887</v>
      </c>
      <c r="B545" s="2" t="s">
        <v>120</v>
      </c>
      <c r="C545" s="3">
        <v>13827</v>
      </c>
      <c r="D545" s="4">
        <v>42368</v>
      </c>
      <c r="E545">
        <f t="shared" si="24"/>
        <v>18486.100170024001</v>
      </c>
      <c r="F545">
        <f t="shared" si="25"/>
        <v>585822336</v>
      </c>
      <c r="G545" s="22">
        <f t="shared" si="26"/>
        <v>255607307.05092186</v>
      </c>
      <c r="P545" t="s">
        <v>1208</v>
      </c>
      <c r="Q545" t="s">
        <v>1209</v>
      </c>
      <c r="R545" t="s">
        <v>212</v>
      </c>
      <c r="S545" s="6">
        <v>939.09542140225801</v>
      </c>
      <c r="T545" s="6">
        <v>1170</v>
      </c>
      <c r="U545" s="6">
        <v>53.176858794716999</v>
      </c>
    </row>
    <row r="546" spans="1:21" x14ac:dyDescent="0.2">
      <c r="A546" s="15" t="s">
        <v>9885</v>
      </c>
      <c r="B546" s="2" t="s">
        <v>9886</v>
      </c>
      <c r="C546" s="3">
        <v>8590</v>
      </c>
      <c r="D546" s="5">
        <v>9691</v>
      </c>
      <c r="E546">
        <f t="shared" si="24"/>
        <v>18481.042263188101</v>
      </c>
      <c r="F546">
        <f t="shared" si="25"/>
        <v>83245690</v>
      </c>
      <c r="G546" s="22">
        <f t="shared" si="26"/>
        <v>158752153.04078579</v>
      </c>
      <c r="P546" t="s">
        <v>1210</v>
      </c>
      <c r="Q546" t="s">
        <v>1211</v>
      </c>
      <c r="R546" t="s">
        <v>212</v>
      </c>
      <c r="S546" s="6">
        <v>939.10175523545797</v>
      </c>
      <c r="T546" s="6">
        <v>1374.4097405428499</v>
      </c>
      <c r="U546" s="6">
        <v>83.333077380458107</v>
      </c>
    </row>
    <row r="547" spans="1:21" x14ac:dyDescent="0.2">
      <c r="A547" s="15" t="s">
        <v>9883</v>
      </c>
      <c r="B547" s="2" t="s">
        <v>9884</v>
      </c>
      <c r="C547" s="3">
        <v>77267</v>
      </c>
      <c r="D547" s="4">
        <v>26199</v>
      </c>
      <c r="E547">
        <f t="shared" si="24"/>
        <v>18478.921995846798</v>
      </c>
      <c r="F547">
        <f t="shared" si="25"/>
        <v>2024318133</v>
      </c>
      <c r="G547" s="22">
        <f t="shared" si="26"/>
        <v>1427810865.8530946</v>
      </c>
      <c r="P547" t="s">
        <v>1212</v>
      </c>
      <c r="Q547" t="s">
        <v>1213</v>
      </c>
      <c r="R547" t="s">
        <v>212</v>
      </c>
      <c r="S547" s="6">
        <v>939.72944262670603</v>
      </c>
      <c r="T547" s="6">
        <v>1140.4014838539399</v>
      </c>
      <c r="U547" s="6">
        <v>77.111467951224995</v>
      </c>
    </row>
    <row r="548" spans="1:21" x14ac:dyDescent="0.2">
      <c r="A548" s="15" t="s">
        <v>9881</v>
      </c>
      <c r="B548" s="2" t="s">
        <v>9882</v>
      </c>
      <c r="C548" s="3">
        <v>60480</v>
      </c>
      <c r="D548" s="4">
        <v>3706</v>
      </c>
      <c r="E548">
        <f t="shared" si="24"/>
        <v>18378.780623022099</v>
      </c>
      <c r="F548">
        <f t="shared" si="25"/>
        <v>224138880</v>
      </c>
      <c r="G548" s="22">
        <f t="shared" si="26"/>
        <v>1111548652.0803766</v>
      </c>
      <c r="P548" t="s">
        <v>1214</v>
      </c>
      <c r="Q548" t="s">
        <v>1215</v>
      </c>
      <c r="R548" t="s">
        <v>212</v>
      </c>
      <c r="S548" s="6">
        <v>939.98829094331904</v>
      </c>
      <c r="T548" s="6">
        <v>981.43726083123499</v>
      </c>
      <c r="U548" s="6">
        <v>69.702668641355899</v>
      </c>
    </row>
    <row r="549" spans="1:21" x14ac:dyDescent="0.2">
      <c r="A549" s="15" t="s">
        <v>9879</v>
      </c>
      <c r="B549" s="2"/>
      <c r="C549" s="3">
        <v>50844</v>
      </c>
      <c r="D549" s="4">
        <v>5761</v>
      </c>
      <c r="E549">
        <f t="shared" si="24"/>
        <v>18324.779732826599</v>
      </c>
      <c r="F549">
        <f t="shared" si="25"/>
        <v>292912284</v>
      </c>
      <c r="G549" s="22">
        <f t="shared" si="26"/>
        <v>931705100.73583555</v>
      </c>
      <c r="P549" t="s">
        <v>1216</v>
      </c>
      <c r="Q549" t="s">
        <v>1217</v>
      </c>
      <c r="R549" t="s">
        <v>212</v>
      </c>
      <c r="S549" s="6">
        <v>940.01297991342096</v>
      </c>
      <c r="T549" s="6">
        <v>869.75298410330799</v>
      </c>
      <c r="U549" s="6">
        <v>70.961166431370202</v>
      </c>
    </row>
    <row r="550" spans="1:21" x14ac:dyDescent="0.2">
      <c r="A550" s="15" t="s">
        <v>9875</v>
      </c>
      <c r="B550" s="2" t="s">
        <v>9876</v>
      </c>
      <c r="C550" s="3">
        <v>26925</v>
      </c>
      <c r="D550" s="4">
        <v>4354</v>
      </c>
      <c r="E550">
        <f t="shared" si="24"/>
        <v>18281.7288898849</v>
      </c>
      <c r="F550">
        <f t="shared" si="25"/>
        <v>117231450</v>
      </c>
      <c r="G550" s="22">
        <f t="shared" si="26"/>
        <v>492235550.36015093</v>
      </c>
      <c r="P550" t="s">
        <v>1218</v>
      </c>
      <c r="Q550" t="s">
        <v>1219</v>
      </c>
      <c r="R550" t="s">
        <v>212</v>
      </c>
      <c r="S550" s="6">
        <v>940.06613672081096</v>
      </c>
      <c r="T550" s="6">
        <v>1005.65886216435</v>
      </c>
      <c r="U550" s="6">
        <v>74.225153649092505</v>
      </c>
    </row>
    <row r="551" spans="1:21" x14ac:dyDescent="0.2">
      <c r="A551" s="15" t="s">
        <v>9873</v>
      </c>
      <c r="B551" s="2" t="s">
        <v>9874</v>
      </c>
      <c r="C551" s="3">
        <v>61068</v>
      </c>
      <c r="D551" s="4">
        <v>11208</v>
      </c>
      <c r="E551">
        <f t="shared" si="24"/>
        <v>18098.510159221601</v>
      </c>
      <c r="F551">
        <f t="shared" si="25"/>
        <v>684450144</v>
      </c>
      <c r="G551" s="22">
        <f t="shared" si="26"/>
        <v>1105239818.4033449</v>
      </c>
      <c r="P551" t="s">
        <v>1220</v>
      </c>
      <c r="Q551" t="s">
        <v>1220</v>
      </c>
      <c r="R551" t="s">
        <v>212</v>
      </c>
      <c r="S551" s="6">
        <v>940.52525068323496</v>
      </c>
      <c r="T551" s="6">
        <v>1144.1634398205999</v>
      </c>
      <c r="U551" s="6">
        <v>79.304022022449502</v>
      </c>
    </row>
    <row r="552" spans="1:21" x14ac:dyDescent="0.2">
      <c r="A552" s="15" t="s">
        <v>9871</v>
      </c>
      <c r="B552" s="2" t="s">
        <v>9872</v>
      </c>
      <c r="C552" s="3">
        <v>104830</v>
      </c>
      <c r="D552" s="4">
        <v>35219</v>
      </c>
      <c r="E552">
        <f t="shared" si="24"/>
        <v>17977.747159407401</v>
      </c>
      <c r="F552">
        <f t="shared" si="25"/>
        <v>3692007770</v>
      </c>
      <c r="G552" s="22">
        <f t="shared" si="26"/>
        <v>1884607234.7206779</v>
      </c>
      <c r="P552" t="s">
        <v>1221</v>
      </c>
      <c r="Q552" t="s">
        <v>1222</v>
      </c>
      <c r="R552" t="s">
        <v>212</v>
      </c>
      <c r="S552" s="6">
        <v>940.83646787472799</v>
      </c>
      <c r="T552" s="6">
        <v>1156.8137277682299</v>
      </c>
      <c r="U552" s="6">
        <v>58.554683422274501</v>
      </c>
    </row>
    <row r="553" spans="1:21" x14ac:dyDescent="0.2">
      <c r="A553" s="15" t="s">
        <v>9869</v>
      </c>
      <c r="B553" s="2"/>
      <c r="C553" s="3">
        <v>27501</v>
      </c>
      <c r="D553" s="4">
        <v>37315</v>
      </c>
      <c r="E553">
        <f t="shared" si="24"/>
        <v>17941.920332178099</v>
      </c>
      <c r="F553">
        <f t="shared" si="25"/>
        <v>1026199815</v>
      </c>
      <c r="G553" s="22">
        <f t="shared" si="26"/>
        <v>493420751.0552299</v>
      </c>
      <c r="P553" t="s">
        <v>1223</v>
      </c>
      <c r="Q553" t="s">
        <v>1224</v>
      </c>
      <c r="R553" t="s">
        <v>212</v>
      </c>
      <c r="S553" s="6">
        <v>940.84525467363699</v>
      </c>
      <c r="T553" s="6">
        <v>998.198395218315</v>
      </c>
      <c r="U553" s="6">
        <v>81.354298496114296</v>
      </c>
    </row>
    <row r="554" spans="1:21" x14ac:dyDescent="0.2">
      <c r="A554" s="15" t="s">
        <v>9867</v>
      </c>
      <c r="B554" s="2" t="s">
        <v>9868</v>
      </c>
      <c r="C554" s="3">
        <v>58109</v>
      </c>
      <c r="D554" s="4">
        <v>24573</v>
      </c>
      <c r="E554">
        <f t="shared" si="24"/>
        <v>17914.420896943499</v>
      </c>
      <c r="F554">
        <f t="shared" si="25"/>
        <v>1427912457</v>
      </c>
      <c r="G554" s="22">
        <f t="shared" si="26"/>
        <v>1040989083.9004898</v>
      </c>
      <c r="P554" t="s">
        <v>1225</v>
      </c>
      <c r="Q554" t="s">
        <v>1226</v>
      </c>
      <c r="R554" t="s">
        <v>212</v>
      </c>
      <c r="S554" s="6">
        <v>941.49722514422604</v>
      </c>
      <c r="T554" s="6">
        <v>685.60637314667497</v>
      </c>
      <c r="U554" s="6">
        <v>84.704358043450597</v>
      </c>
    </row>
    <row r="555" spans="1:21" x14ac:dyDescent="0.2">
      <c r="A555" s="15" t="s">
        <v>9865</v>
      </c>
      <c r="B555" s="2" t="s">
        <v>9866</v>
      </c>
      <c r="C555" s="3">
        <v>102976</v>
      </c>
      <c r="D555" s="4">
        <v>13948</v>
      </c>
      <c r="E555">
        <f t="shared" si="24"/>
        <v>17894.447887396302</v>
      </c>
      <c r="F555">
        <f t="shared" si="25"/>
        <v>1436309248</v>
      </c>
      <c r="G555" s="22">
        <f t="shared" si="26"/>
        <v>1842698665.6525216</v>
      </c>
      <c r="P555" t="s">
        <v>1227</v>
      </c>
      <c r="Q555" t="s">
        <v>1228</v>
      </c>
      <c r="R555" t="s">
        <v>212</v>
      </c>
      <c r="S555" s="6">
        <v>942.11666066231805</v>
      </c>
      <c r="T555" s="6">
        <v>1333.05895972698</v>
      </c>
      <c r="U555" s="6">
        <v>85.4306275311761</v>
      </c>
    </row>
    <row r="556" spans="1:21" x14ac:dyDescent="0.2">
      <c r="A556" s="15" t="s">
        <v>9864</v>
      </c>
      <c r="B556" s="2"/>
      <c r="C556" s="3">
        <v>22151</v>
      </c>
      <c r="D556" s="4">
        <v>7127</v>
      </c>
      <c r="E556">
        <f t="shared" si="24"/>
        <v>17809.155015520799</v>
      </c>
      <c r="F556">
        <f t="shared" si="25"/>
        <v>157870177</v>
      </c>
      <c r="G556" s="22">
        <f t="shared" si="26"/>
        <v>394490592.74880123</v>
      </c>
      <c r="P556" t="s">
        <v>1229</v>
      </c>
      <c r="Q556" t="s">
        <v>1230</v>
      </c>
      <c r="R556" t="s">
        <v>212</v>
      </c>
      <c r="S556" s="6">
        <v>942.78243068786401</v>
      </c>
      <c r="T556" s="6">
        <v>830.60964030902005</v>
      </c>
      <c r="U556" s="6">
        <v>81.475439233549906</v>
      </c>
    </row>
    <row r="557" spans="1:21" x14ac:dyDescent="0.2">
      <c r="A557" s="15" t="s">
        <v>9862</v>
      </c>
      <c r="B557" s="2" t="s">
        <v>9863</v>
      </c>
      <c r="C557" s="3">
        <v>69671</v>
      </c>
      <c r="D557" s="4">
        <v>12347</v>
      </c>
      <c r="E557">
        <f t="shared" si="24"/>
        <v>17767.014821277098</v>
      </c>
      <c r="F557">
        <f t="shared" si="25"/>
        <v>860227837</v>
      </c>
      <c r="G557" s="22">
        <f t="shared" si="26"/>
        <v>1237845689.6131966</v>
      </c>
      <c r="P557" t="s">
        <v>1231</v>
      </c>
      <c r="Q557" t="s">
        <v>1231</v>
      </c>
      <c r="R557" t="s">
        <v>274</v>
      </c>
      <c r="S557" s="6">
        <v>942.83354806570196</v>
      </c>
      <c r="T557" s="6">
        <v>1301</v>
      </c>
      <c r="U557" s="6">
        <v>85.737332768422206</v>
      </c>
    </row>
    <row r="558" spans="1:21" x14ac:dyDescent="0.2">
      <c r="A558" s="15" t="s">
        <v>9860</v>
      </c>
      <c r="B558" s="2" t="s">
        <v>9861</v>
      </c>
      <c r="C558" s="3">
        <v>57603</v>
      </c>
      <c r="D558" s="4">
        <v>4649</v>
      </c>
      <c r="E558">
        <f t="shared" si="24"/>
        <v>17747.626758480299</v>
      </c>
      <c r="F558">
        <f t="shared" si="25"/>
        <v>267796347</v>
      </c>
      <c r="G558" s="22">
        <f t="shared" si="26"/>
        <v>1022316544.1687406</v>
      </c>
      <c r="P558" t="s">
        <v>1232</v>
      </c>
      <c r="Q558" t="s">
        <v>1233</v>
      </c>
      <c r="R558" t="s">
        <v>212</v>
      </c>
      <c r="S558" s="6">
        <v>943.00389978989301</v>
      </c>
      <c r="T558" s="6">
        <v>1207.4837005284601</v>
      </c>
      <c r="U558" s="6">
        <v>67.191948272182202</v>
      </c>
    </row>
    <row r="559" spans="1:21" x14ac:dyDescent="0.2">
      <c r="A559" s="15" t="s">
        <v>9858</v>
      </c>
      <c r="B559" s="2" t="s">
        <v>9859</v>
      </c>
      <c r="C559" s="3">
        <v>86582</v>
      </c>
      <c r="D559" s="4">
        <v>7835</v>
      </c>
      <c r="E559">
        <f t="shared" si="24"/>
        <v>17621.246551344298</v>
      </c>
      <c r="F559">
        <f t="shared" si="25"/>
        <v>678369970</v>
      </c>
      <c r="G559" s="22">
        <f t="shared" si="26"/>
        <v>1525682768.9084921</v>
      </c>
      <c r="P559" t="s">
        <v>1234</v>
      </c>
      <c r="Q559" t="s">
        <v>1235</v>
      </c>
      <c r="R559" t="s">
        <v>212</v>
      </c>
      <c r="S559" s="6">
        <v>943.15264190840605</v>
      </c>
      <c r="T559" s="6">
        <v>1223.2291799961899</v>
      </c>
      <c r="U559" s="6">
        <v>66.486005136413695</v>
      </c>
    </row>
    <row r="560" spans="1:21" x14ac:dyDescent="0.2">
      <c r="A560" s="15" t="s">
        <v>9857</v>
      </c>
      <c r="B560" s="2"/>
      <c r="C560" s="3">
        <v>12940</v>
      </c>
      <c r="D560" s="4">
        <v>30824</v>
      </c>
      <c r="E560">
        <f t="shared" si="24"/>
        <v>17593.754617476101</v>
      </c>
      <c r="F560">
        <f t="shared" si="25"/>
        <v>398862560</v>
      </c>
      <c r="G560" s="22">
        <f t="shared" si="26"/>
        <v>227663184.75014076</v>
      </c>
      <c r="P560" t="s">
        <v>1236</v>
      </c>
      <c r="Q560" t="s">
        <v>1237</v>
      </c>
      <c r="R560" t="s">
        <v>212</v>
      </c>
      <c r="S560" s="6">
        <v>944.19363625971198</v>
      </c>
      <c r="T560" s="6">
        <v>1104.12127168811</v>
      </c>
      <c r="U560" s="6">
        <v>69.550442929767797</v>
      </c>
    </row>
    <row r="561" spans="1:21" x14ac:dyDescent="0.2">
      <c r="A561" s="15" t="s">
        <v>9855</v>
      </c>
      <c r="B561" s="2" t="s">
        <v>9856</v>
      </c>
      <c r="C561" s="3">
        <v>40053</v>
      </c>
      <c r="D561" s="4">
        <v>7624</v>
      </c>
      <c r="E561">
        <f t="shared" si="24"/>
        <v>17535.025727624801</v>
      </c>
      <c r="F561">
        <f t="shared" si="25"/>
        <v>305364072</v>
      </c>
      <c r="G561" s="22">
        <f t="shared" si="26"/>
        <v>702330385.46855617</v>
      </c>
      <c r="P561" t="s">
        <v>1238</v>
      </c>
      <c r="Q561" t="s">
        <v>1238</v>
      </c>
      <c r="R561" t="s">
        <v>274</v>
      </c>
      <c r="S561" s="6">
        <v>944.65487083245296</v>
      </c>
      <c r="T561" s="6">
        <v>944.65487083245296</v>
      </c>
      <c r="U561" s="6">
        <v>62.3761108266782</v>
      </c>
    </row>
    <row r="562" spans="1:21" x14ac:dyDescent="0.2">
      <c r="A562" s="15" t="s">
        <v>9853</v>
      </c>
      <c r="B562" s="2" t="s">
        <v>9854</v>
      </c>
      <c r="C562" s="3">
        <v>24664</v>
      </c>
      <c r="D562" s="4">
        <v>33049</v>
      </c>
      <c r="E562">
        <f t="shared" si="24"/>
        <v>17500.0187940654</v>
      </c>
      <c r="F562">
        <f t="shared" si="25"/>
        <v>815120536</v>
      </c>
      <c r="G562" s="22">
        <f t="shared" si="26"/>
        <v>431620463.53682899</v>
      </c>
      <c r="P562" t="s">
        <v>1239</v>
      </c>
      <c r="Q562" t="s">
        <v>1240</v>
      </c>
      <c r="R562" t="s">
        <v>212</v>
      </c>
      <c r="S562" s="6">
        <v>945.34372883542005</v>
      </c>
      <c r="T562" s="6">
        <v>1316.45698769349</v>
      </c>
      <c r="U562" s="6">
        <v>67.067631485063202</v>
      </c>
    </row>
    <row r="563" spans="1:21" x14ac:dyDescent="0.2">
      <c r="A563" s="15" t="s">
        <v>9851</v>
      </c>
      <c r="B563" s="2" t="s">
        <v>9852</v>
      </c>
      <c r="C563" s="3">
        <v>25604</v>
      </c>
      <c r="D563" s="4">
        <v>6053</v>
      </c>
      <c r="E563">
        <f t="shared" si="24"/>
        <v>17302.365654460398</v>
      </c>
      <c r="F563">
        <f t="shared" si="25"/>
        <v>154981012</v>
      </c>
      <c r="G563" s="22">
        <f t="shared" si="26"/>
        <v>443009770.21680403</v>
      </c>
      <c r="P563" t="s">
        <v>1241</v>
      </c>
      <c r="Q563" t="s">
        <v>1242</v>
      </c>
      <c r="R563" t="s">
        <v>212</v>
      </c>
      <c r="S563" s="6">
        <v>945.41911330259302</v>
      </c>
      <c r="T563" s="6">
        <v>1280.7570323740799</v>
      </c>
      <c r="U563" s="6">
        <v>69.790103629260301</v>
      </c>
    </row>
    <row r="564" spans="1:21" x14ac:dyDescent="0.2">
      <c r="A564" s="15" t="s">
        <v>9849</v>
      </c>
      <c r="B564" s="2" t="s">
        <v>9850</v>
      </c>
      <c r="C564" s="3">
        <v>6743</v>
      </c>
      <c r="D564" s="4">
        <v>3593</v>
      </c>
      <c r="E564">
        <f t="shared" si="24"/>
        <v>17177.026713004401</v>
      </c>
      <c r="F564">
        <f t="shared" si="25"/>
        <v>24227599</v>
      </c>
      <c r="G564" s="22">
        <f t="shared" si="26"/>
        <v>115824691.12578867</v>
      </c>
      <c r="P564" t="s">
        <v>1243</v>
      </c>
      <c r="Q564" t="s">
        <v>1244</v>
      </c>
      <c r="R564" t="s">
        <v>212</v>
      </c>
      <c r="S564" s="6">
        <v>945.587157962638</v>
      </c>
      <c r="T564" s="6">
        <v>122.935305702961</v>
      </c>
      <c r="U564" s="6">
        <v>168.506135765984</v>
      </c>
    </row>
    <row r="565" spans="1:21" x14ac:dyDescent="0.2">
      <c r="A565" s="15" t="s">
        <v>9847</v>
      </c>
      <c r="B565" s="2" t="s">
        <v>9848</v>
      </c>
      <c r="C565" s="3">
        <v>68408</v>
      </c>
      <c r="D565" s="4">
        <v>5570</v>
      </c>
      <c r="E565">
        <f t="shared" si="24"/>
        <v>16945.106334622898</v>
      </c>
      <c r="F565">
        <f t="shared" si="25"/>
        <v>381032560</v>
      </c>
      <c r="G565" s="22">
        <f t="shared" si="26"/>
        <v>1159180834.1388834</v>
      </c>
      <c r="P565" t="s">
        <v>1245</v>
      </c>
      <c r="Q565" t="s">
        <v>1245</v>
      </c>
      <c r="R565" t="s">
        <v>274</v>
      </c>
      <c r="S565" s="6">
        <v>945.66139678491095</v>
      </c>
      <c r="T565" s="6">
        <v>1195.74577638239</v>
      </c>
      <c r="U565" s="6">
        <v>72.434428531338497</v>
      </c>
    </row>
    <row r="566" spans="1:21" x14ac:dyDescent="0.2">
      <c r="A566" s="15" t="s">
        <v>9845</v>
      </c>
      <c r="B566" s="2"/>
      <c r="C566" s="3">
        <v>15413</v>
      </c>
      <c r="D566" s="4">
        <v>6279</v>
      </c>
      <c r="E566">
        <f t="shared" si="24"/>
        <v>16827.107941195001</v>
      </c>
      <c r="F566">
        <f t="shared" si="25"/>
        <v>96778227</v>
      </c>
      <c r="G566" s="22">
        <f t="shared" si="26"/>
        <v>259356214.69763854</v>
      </c>
      <c r="P566" t="s">
        <v>1246</v>
      </c>
      <c r="Q566" t="s">
        <v>1247</v>
      </c>
      <c r="R566" t="s">
        <v>212</v>
      </c>
      <c r="S566" s="6">
        <v>946.11845470374999</v>
      </c>
      <c r="T566" s="6">
        <v>983</v>
      </c>
      <c r="U566" s="6">
        <v>75.006394708457293</v>
      </c>
    </row>
    <row r="567" spans="1:21" x14ac:dyDescent="0.2">
      <c r="A567" s="15" t="s">
        <v>9843</v>
      </c>
      <c r="B567" s="2" t="s">
        <v>9844</v>
      </c>
      <c r="C567" s="3">
        <v>118629</v>
      </c>
      <c r="D567" s="4">
        <v>13559</v>
      </c>
      <c r="E567">
        <f t="shared" si="24"/>
        <v>16811.117560799499</v>
      </c>
      <c r="F567">
        <f t="shared" si="25"/>
        <v>1608490611</v>
      </c>
      <c r="G567" s="22">
        <f t="shared" si="26"/>
        <v>1994286065.1200838</v>
      </c>
      <c r="P567" t="s">
        <v>1248</v>
      </c>
      <c r="Q567" t="s">
        <v>1249</v>
      </c>
      <c r="R567" t="s">
        <v>212</v>
      </c>
      <c r="S567" s="6">
        <v>946.221666959564</v>
      </c>
      <c r="T567" s="6">
        <v>638.04935450000005</v>
      </c>
      <c r="U567" s="6">
        <v>96.451908071625994</v>
      </c>
    </row>
    <row r="568" spans="1:21" x14ac:dyDescent="0.2">
      <c r="A568" s="15" t="s">
        <v>9842</v>
      </c>
      <c r="B568" s="2" t="s">
        <v>30</v>
      </c>
      <c r="C568" s="3">
        <v>6661</v>
      </c>
      <c r="D568" s="4">
        <v>5451</v>
      </c>
      <c r="E568">
        <f t="shared" si="24"/>
        <v>16656.7992695834</v>
      </c>
      <c r="F568">
        <f t="shared" si="25"/>
        <v>36309111</v>
      </c>
      <c r="G568" s="22">
        <f t="shared" si="26"/>
        <v>110950939.93469502</v>
      </c>
      <c r="P568" t="s">
        <v>1250</v>
      </c>
      <c r="Q568" t="s">
        <v>1251</v>
      </c>
      <c r="R568" t="s">
        <v>212</v>
      </c>
      <c r="S568" s="6">
        <v>947.38509988155204</v>
      </c>
      <c r="T568" s="6">
        <v>1265.14721026486</v>
      </c>
      <c r="U568" s="6">
        <v>84.035578073256701</v>
      </c>
    </row>
    <row r="569" spans="1:21" x14ac:dyDescent="0.2">
      <c r="A569" s="15" t="s">
        <v>9840</v>
      </c>
      <c r="B569" s="2" t="s">
        <v>9841</v>
      </c>
      <c r="C569" s="3">
        <v>48255</v>
      </c>
      <c r="D569" s="5">
        <v>7139</v>
      </c>
      <c r="E569">
        <f t="shared" si="24"/>
        <v>16579.576794583201</v>
      </c>
      <c r="F569">
        <f t="shared" si="25"/>
        <v>344492445</v>
      </c>
      <c r="G569" s="22">
        <f t="shared" si="26"/>
        <v>800047478.22261238</v>
      </c>
      <c r="P569" t="s">
        <v>1252</v>
      </c>
      <c r="Q569" t="s">
        <v>1253</v>
      </c>
      <c r="R569" t="s">
        <v>212</v>
      </c>
      <c r="S569" s="6">
        <v>947.59743859083903</v>
      </c>
      <c r="T569" s="6">
        <v>979.92477048722901</v>
      </c>
      <c r="U569" s="6">
        <v>82.725055537220697</v>
      </c>
    </row>
    <row r="570" spans="1:21" x14ac:dyDescent="0.2">
      <c r="A570" s="15" t="s">
        <v>9838</v>
      </c>
      <c r="B570" s="2" t="s">
        <v>9839</v>
      </c>
      <c r="C570" s="3">
        <v>33043</v>
      </c>
      <c r="D570" s="4">
        <v>18007</v>
      </c>
      <c r="E570">
        <f t="shared" si="24"/>
        <v>16567.900743881899</v>
      </c>
      <c r="F570">
        <f t="shared" si="25"/>
        <v>595005301</v>
      </c>
      <c r="G570" s="22">
        <f t="shared" si="26"/>
        <v>547453144.28008962</v>
      </c>
      <c r="P570" t="s">
        <v>1254</v>
      </c>
      <c r="Q570" t="s">
        <v>1255</v>
      </c>
      <c r="R570" t="s">
        <v>212</v>
      </c>
      <c r="S570" s="6">
        <v>947.88132273101405</v>
      </c>
      <c r="T570" s="6">
        <v>834</v>
      </c>
      <c r="U570" s="6">
        <v>82.568888691598204</v>
      </c>
    </row>
    <row r="571" spans="1:21" x14ac:dyDescent="0.2">
      <c r="A571" s="15" t="s">
        <v>9834</v>
      </c>
      <c r="B571" s="2" t="s">
        <v>9835</v>
      </c>
      <c r="C571" s="3">
        <v>77878</v>
      </c>
      <c r="D571" s="4">
        <v>9418</v>
      </c>
      <c r="E571">
        <f t="shared" si="24"/>
        <v>16521.170666710001</v>
      </c>
      <c r="F571">
        <f t="shared" si="25"/>
        <v>733455004</v>
      </c>
      <c r="G571" s="22">
        <f t="shared" si="26"/>
        <v>1286635729.1820414</v>
      </c>
      <c r="P571" t="s">
        <v>1256</v>
      </c>
      <c r="Q571" t="s">
        <v>1256</v>
      </c>
      <c r="R571" t="s">
        <v>274</v>
      </c>
      <c r="S571" s="6">
        <v>948.07363689097895</v>
      </c>
      <c r="T571" s="6">
        <v>1162.51777092002</v>
      </c>
      <c r="U571" s="6">
        <v>57.262690528761901</v>
      </c>
    </row>
    <row r="572" spans="1:21" x14ac:dyDescent="0.2">
      <c r="A572" s="15" t="s">
        <v>9832</v>
      </c>
      <c r="B572" s="2" t="s">
        <v>9833</v>
      </c>
      <c r="C572" s="3">
        <v>135267</v>
      </c>
      <c r="D572" s="4">
        <v>8847</v>
      </c>
      <c r="E572">
        <f t="shared" si="24"/>
        <v>16490.974289962302</v>
      </c>
      <c r="F572">
        <f t="shared" si="25"/>
        <v>1196707149</v>
      </c>
      <c r="G572" s="22">
        <f t="shared" si="26"/>
        <v>2230684619.2803307</v>
      </c>
      <c r="P572" t="s">
        <v>1257</v>
      </c>
      <c r="Q572" t="s">
        <v>1258</v>
      </c>
      <c r="R572" t="s">
        <v>212</v>
      </c>
      <c r="S572" s="6">
        <v>949.01302629668703</v>
      </c>
      <c r="T572" s="6">
        <v>1164</v>
      </c>
      <c r="U572" s="6">
        <v>71.405703138219195</v>
      </c>
    </row>
    <row r="573" spans="1:21" x14ac:dyDescent="0.2">
      <c r="A573" s="15" t="s">
        <v>9830</v>
      </c>
      <c r="B573" s="2" t="s">
        <v>9831</v>
      </c>
      <c r="C573" s="3">
        <v>53686</v>
      </c>
      <c r="D573" s="4">
        <v>6106</v>
      </c>
      <c r="E573">
        <f t="shared" si="24"/>
        <v>16436.545270310999</v>
      </c>
      <c r="F573">
        <f t="shared" si="25"/>
        <v>327806716</v>
      </c>
      <c r="G573" s="22">
        <f t="shared" si="26"/>
        <v>882412369.38191628</v>
      </c>
      <c r="P573" t="s">
        <v>1259</v>
      </c>
      <c r="Q573" t="s">
        <v>1260</v>
      </c>
      <c r="R573" t="s">
        <v>212</v>
      </c>
      <c r="S573" s="6">
        <v>949.03079763366395</v>
      </c>
      <c r="T573" s="6">
        <v>1178.96306181155</v>
      </c>
      <c r="U573" s="6">
        <v>80.273499455774996</v>
      </c>
    </row>
    <row r="574" spans="1:21" x14ac:dyDescent="0.2">
      <c r="A574" s="15" t="s">
        <v>9828</v>
      </c>
      <c r="B574" s="2" t="s">
        <v>10778</v>
      </c>
      <c r="C574" s="3">
        <v>47848</v>
      </c>
      <c r="D574" s="5">
        <v>3099</v>
      </c>
      <c r="E574">
        <f t="shared" si="24"/>
        <v>16432.321183975699</v>
      </c>
      <c r="F574">
        <f t="shared" si="25"/>
        <v>148280952</v>
      </c>
      <c r="G574" s="22">
        <f t="shared" si="26"/>
        <v>786253704.01086926</v>
      </c>
      <c r="P574" t="s">
        <v>1261</v>
      </c>
      <c r="Q574" t="s">
        <v>1262</v>
      </c>
      <c r="R574" t="s">
        <v>212</v>
      </c>
      <c r="S574" s="6">
        <v>949.03720042466</v>
      </c>
      <c r="T574" s="6">
        <v>1195.8755747098601</v>
      </c>
      <c r="U574" s="6">
        <v>77.652958385040506</v>
      </c>
    </row>
    <row r="575" spans="1:21" x14ac:dyDescent="0.2">
      <c r="A575" s="15" t="s">
        <v>9826</v>
      </c>
      <c r="B575" s="2" t="s">
        <v>9827</v>
      </c>
      <c r="C575" s="3">
        <v>11834</v>
      </c>
      <c r="D575" s="4">
        <v>15752</v>
      </c>
      <c r="E575">
        <f t="shared" si="24"/>
        <v>16426.6573420512</v>
      </c>
      <c r="F575">
        <f t="shared" si="25"/>
        <v>186409168</v>
      </c>
      <c r="G575" s="22">
        <f t="shared" si="26"/>
        <v>194393062.98583388</v>
      </c>
      <c r="P575" t="s">
        <v>1263</v>
      </c>
      <c r="Q575" t="s">
        <v>1264</v>
      </c>
      <c r="R575" t="s">
        <v>212</v>
      </c>
      <c r="S575" s="6">
        <v>949.77734611333597</v>
      </c>
      <c r="T575" s="6">
        <v>997.69172731767196</v>
      </c>
      <c r="U575" s="6">
        <v>76.857288308022405</v>
      </c>
    </row>
    <row r="576" spans="1:21" x14ac:dyDescent="0.2">
      <c r="A576" s="15" t="s">
        <v>9824</v>
      </c>
      <c r="B576" s="2" t="s">
        <v>9825</v>
      </c>
      <c r="C576" s="3">
        <v>17103</v>
      </c>
      <c r="D576" s="4">
        <v>81190</v>
      </c>
      <c r="E576">
        <f t="shared" si="24"/>
        <v>16343.919871803701</v>
      </c>
      <c r="F576">
        <f t="shared" si="25"/>
        <v>1388592570</v>
      </c>
      <c r="G576" s="22">
        <f t="shared" si="26"/>
        <v>279530061.56745869</v>
      </c>
      <c r="P576" t="s">
        <v>1265</v>
      </c>
      <c r="Q576" t="s">
        <v>1266</v>
      </c>
      <c r="R576" t="s">
        <v>212</v>
      </c>
      <c r="S576" s="6">
        <v>950.05405396568096</v>
      </c>
      <c r="T576" s="6">
        <v>1126.4262205203299</v>
      </c>
      <c r="U576" s="6">
        <v>56.720256479969798</v>
      </c>
    </row>
    <row r="577" spans="1:21" x14ac:dyDescent="0.2">
      <c r="A577" s="15" t="s">
        <v>9822</v>
      </c>
      <c r="B577" s="2" t="s">
        <v>10766</v>
      </c>
      <c r="C577" s="3">
        <v>184404</v>
      </c>
      <c r="D577" s="5">
        <v>1482</v>
      </c>
      <c r="E577">
        <f t="shared" si="24"/>
        <v>16341.207486449401</v>
      </c>
      <c r="F577">
        <f t="shared" si="25"/>
        <v>273286728</v>
      </c>
      <c r="G577" s="22">
        <f t="shared" si="26"/>
        <v>3013384025.3312154</v>
      </c>
      <c r="P577" t="s">
        <v>1267</v>
      </c>
      <c r="Q577" t="s">
        <v>1268</v>
      </c>
      <c r="R577" t="s">
        <v>212</v>
      </c>
      <c r="S577" s="6">
        <v>950.26494188295896</v>
      </c>
      <c r="T577" s="6">
        <v>1180</v>
      </c>
      <c r="U577" s="6">
        <v>68.045369837506797</v>
      </c>
    </row>
    <row r="578" spans="1:21" x14ac:dyDescent="0.2">
      <c r="A578" s="15" t="s">
        <v>9820</v>
      </c>
      <c r="B578" s="2" t="s">
        <v>9821</v>
      </c>
      <c r="C578" s="3">
        <v>21947</v>
      </c>
      <c r="D578" s="4">
        <v>13607</v>
      </c>
      <c r="E578">
        <f t="shared" ref="E578:E641" si="27">VLOOKUP(A578,data19,4,FALSE)</f>
        <v>16257.0351350115</v>
      </c>
      <c r="F578">
        <f t="shared" si="25"/>
        <v>298632829</v>
      </c>
      <c r="G578" s="22">
        <f t="shared" si="26"/>
        <v>356793150.10809737</v>
      </c>
      <c r="P578" t="s">
        <v>1269</v>
      </c>
      <c r="Q578" t="s">
        <v>1270</v>
      </c>
      <c r="R578" t="s">
        <v>212</v>
      </c>
      <c r="S578" s="6">
        <v>950.35219875932205</v>
      </c>
      <c r="T578" s="6">
        <v>998.10745071137796</v>
      </c>
      <c r="U578" s="6">
        <v>66.327972810981706</v>
      </c>
    </row>
    <row r="579" spans="1:21" x14ac:dyDescent="0.2">
      <c r="A579" s="15" t="s">
        <v>9818</v>
      </c>
      <c r="B579" s="2" t="s">
        <v>9819</v>
      </c>
      <c r="C579" s="3">
        <v>52936</v>
      </c>
      <c r="D579" s="4">
        <v>20801</v>
      </c>
      <c r="E579">
        <f t="shared" si="27"/>
        <v>16195.3351245215</v>
      </c>
      <c r="F579">
        <f t="shared" ref="F579:F642" si="28">C579*D579</f>
        <v>1101121736</v>
      </c>
      <c r="G579" s="22">
        <f t="shared" ref="G579:G642" si="29">E579*C579</f>
        <v>857316260.1516701</v>
      </c>
      <c r="P579" t="s">
        <v>1271</v>
      </c>
      <c r="Q579" t="s">
        <v>1272</v>
      </c>
      <c r="R579" t="s">
        <v>212</v>
      </c>
      <c r="S579" s="6">
        <v>951.49395774198899</v>
      </c>
      <c r="T579" s="6">
        <v>911.26494362289804</v>
      </c>
      <c r="U579" s="6">
        <v>75.166552248165004</v>
      </c>
    </row>
    <row r="580" spans="1:21" x14ac:dyDescent="0.2">
      <c r="A580" s="15" t="s">
        <v>9814</v>
      </c>
      <c r="B580" s="2" t="s">
        <v>9815</v>
      </c>
      <c r="C580" s="3">
        <v>28001</v>
      </c>
      <c r="D580" s="4">
        <v>15099</v>
      </c>
      <c r="E580">
        <f t="shared" si="27"/>
        <v>16183.9312905352</v>
      </c>
      <c r="F580">
        <f t="shared" si="28"/>
        <v>422787099</v>
      </c>
      <c r="G580" s="22">
        <f t="shared" si="29"/>
        <v>453166260.06627613</v>
      </c>
      <c r="P580" t="s">
        <v>1273</v>
      </c>
      <c r="Q580" t="s">
        <v>1274</v>
      </c>
      <c r="R580" t="s">
        <v>212</v>
      </c>
      <c r="S580" s="6">
        <v>952.92897017287396</v>
      </c>
      <c r="T580" s="6">
        <v>1321.7719581670999</v>
      </c>
      <c r="U580" s="6">
        <v>66.3870192307471</v>
      </c>
    </row>
    <row r="581" spans="1:21" x14ac:dyDescent="0.2">
      <c r="A581" s="15" t="s">
        <v>9812</v>
      </c>
      <c r="B581" s="2" t="s">
        <v>9813</v>
      </c>
      <c r="C581" s="3">
        <v>13677</v>
      </c>
      <c r="D581" s="5">
        <v>51764</v>
      </c>
      <c r="E581">
        <f t="shared" si="27"/>
        <v>16181.2769612678</v>
      </c>
      <c r="F581">
        <f t="shared" si="28"/>
        <v>707976228</v>
      </c>
      <c r="G581" s="22">
        <f t="shared" si="29"/>
        <v>221311324.99925971</v>
      </c>
      <c r="P581" t="s">
        <v>1275</v>
      </c>
      <c r="Q581" t="s">
        <v>1276</v>
      </c>
      <c r="R581" t="s">
        <v>212</v>
      </c>
      <c r="S581" s="6">
        <v>953.34971602630196</v>
      </c>
      <c r="T581" s="6">
        <v>784</v>
      </c>
      <c r="U581" s="6">
        <v>93.283071211238806</v>
      </c>
    </row>
    <row r="582" spans="1:21" x14ac:dyDescent="0.2">
      <c r="A582" s="15" t="s">
        <v>9811</v>
      </c>
      <c r="B582" s="2"/>
      <c r="C582" s="3">
        <v>16950</v>
      </c>
      <c r="D582" s="4">
        <v>109700</v>
      </c>
      <c r="E582">
        <f t="shared" si="27"/>
        <v>16160.1261610528</v>
      </c>
      <c r="F582">
        <f t="shared" si="28"/>
        <v>1859415000</v>
      </c>
      <c r="G582" s="22">
        <f t="shared" si="29"/>
        <v>273914138.42984498</v>
      </c>
      <c r="P582" t="s">
        <v>1277</v>
      </c>
      <c r="Q582" t="s">
        <v>1278</v>
      </c>
      <c r="R582" t="s">
        <v>212</v>
      </c>
      <c r="S582" s="6">
        <v>954.29858755529801</v>
      </c>
      <c r="T582" s="6">
        <v>1040.8882204955601</v>
      </c>
      <c r="U582" s="6">
        <v>58.873450517707802</v>
      </c>
    </row>
    <row r="583" spans="1:21" x14ac:dyDescent="0.2">
      <c r="A583" s="15" t="s">
        <v>9810</v>
      </c>
      <c r="B583" s="2"/>
      <c r="C583" s="3">
        <v>17445</v>
      </c>
      <c r="D583" s="4">
        <v>17156</v>
      </c>
      <c r="E583">
        <f t="shared" si="27"/>
        <v>16091.3586629165</v>
      </c>
      <c r="F583">
        <f t="shared" si="28"/>
        <v>299286420</v>
      </c>
      <c r="G583" s="22">
        <f t="shared" si="29"/>
        <v>280713751.87457836</v>
      </c>
      <c r="P583" t="s">
        <v>1279</v>
      </c>
      <c r="Q583" t="s">
        <v>1280</v>
      </c>
      <c r="R583" t="s">
        <v>212</v>
      </c>
      <c r="S583" s="6">
        <v>954.43314645556995</v>
      </c>
      <c r="T583" s="6">
        <v>1160</v>
      </c>
      <c r="U583" s="6">
        <v>74.650960215439596</v>
      </c>
    </row>
    <row r="584" spans="1:21" x14ac:dyDescent="0.2">
      <c r="A584" s="15" t="s">
        <v>9808</v>
      </c>
      <c r="B584" s="2" t="s">
        <v>9809</v>
      </c>
      <c r="C584" s="3">
        <v>49018</v>
      </c>
      <c r="D584" s="4">
        <v>26941</v>
      </c>
      <c r="E584">
        <f t="shared" si="27"/>
        <v>16052.9546957364</v>
      </c>
      <c r="F584">
        <f t="shared" si="28"/>
        <v>1320593938</v>
      </c>
      <c r="G584" s="22">
        <f t="shared" si="29"/>
        <v>786883733.27560687</v>
      </c>
      <c r="P584" t="s">
        <v>1281</v>
      </c>
      <c r="Q584" t="s">
        <v>1282</v>
      </c>
      <c r="R584" t="s">
        <v>212</v>
      </c>
      <c r="S584" s="6">
        <v>954.46134102230303</v>
      </c>
      <c r="T584" s="6">
        <v>932.45878315037805</v>
      </c>
      <c r="U584" s="6">
        <v>55.082686005660698</v>
      </c>
    </row>
    <row r="585" spans="1:21" x14ac:dyDescent="0.2">
      <c r="A585" s="15" t="s">
        <v>9806</v>
      </c>
      <c r="B585" s="2" t="s">
        <v>9807</v>
      </c>
      <c r="C585" s="3">
        <v>36479</v>
      </c>
      <c r="D585" s="4">
        <v>48630</v>
      </c>
      <c r="E585">
        <f t="shared" si="27"/>
        <v>15929.997411336301</v>
      </c>
      <c r="F585">
        <f t="shared" si="28"/>
        <v>1773973770</v>
      </c>
      <c r="G585" s="22">
        <f t="shared" si="29"/>
        <v>581110375.56813693</v>
      </c>
      <c r="P585" t="s">
        <v>1283</v>
      </c>
      <c r="Q585" t="s">
        <v>1283</v>
      </c>
      <c r="R585" t="s">
        <v>274</v>
      </c>
      <c r="S585" s="6">
        <v>957.46548243447796</v>
      </c>
      <c r="T585" s="6">
        <v>957.46548243447796</v>
      </c>
      <c r="U585" s="6">
        <v>136.68210227582799</v>
      </c>
    </row>
    <row r="586" spans="1:21" x14ac:dyDescent="0.2">
      <c r="A586" s="15" t="s">
        <v>9804</v>
      </c>
      <c r="B586" s="2" t="s">
        <v>9805</v>
      </c>
      <c r="C586" s="3">
        <v>68340</v>
      </c>
      <c r="D586" s="4">
        <v>8764</v>
      </c>
      <c r="E586">
        <f t="shared" si="27"/>
        <v>15920.1248863562</v>
      </c>
      <c r="F586">
        <f t="shared" si="28"/>
        <v>598931760</v>
      </c>
      <c r="G586" s="22">
        <f t="shared" si="29"/>
        <v>1087981334.7335827</v>
      </c>
      <c r="P586" t="s">
        <v>1284</v>
      </c>
      <c r="Q586" t="s">
        <v>1285</v>
      </c>
      <c r="R586" t="s">
        <v>212</v>
      </c>
      <c r="S586" s="6">
        <v>957.51245668153501</v>
      </c>
      <c r="T586" s="6">
        <v>957.51245668153501</v>
      </c>
      <c r="U586" s="6">
        <v>65.652988689200001</v>
      </c>
    </row>
    <row r="587" spans="1:21" x14ac:dyDescent="0.2">
      <c r="A587" s="15" t="s">
        <v>9802</v>
      </c>
      <c r="B587" s="2" t="s">
        <v>9803</v>
      </c>
      <c r="C587" s="3">
        <v>39353</v>
      </c>
      <c r="D587" s="4">
        <v>7315</v>
      </c>
      <c r="E587">
        <f t="shared" si="27"/>
        <v>15867.5405902165</v>
      </c>
      <c r="F587">
        <f t="shared" si="28"/>
        <v>287867195</v>
      </c>
      <c r="G587" s="22">
        <f t="shared" si="29"/>
        <v>624435324.84678996</v>
      </c>
      <c r="P587" t="s">
        <v>1286</v>
      </c>
      <c r="Q587" t="s">
        <v>1287</v>
      </c>
      <c r="R587" t="s">
        <v>212</v>
      </c>
      <c r="S587" s="6">
        <v>958.29518164292699</v>
      </c>
      <c r="T587" s="6">
        <v>287.73227850000001</v>
      </c>
      <c r="U587" s="6">
        <v>161.16450854939299</v>
      </c>
    </row>
    <row r="588" spans="1:21" x14ac:dyDescent="0.2">
      <c r="A588" s="15" t="s">
        <v>9800</v>
      </c>
      <c r="B588" s="2" t="s">
        <v>9801</v>
      </c>
      <c r="C588" s="3">
        <v>33986</v>
      </c>
      <c r="D588" s="4">
        <v>7567</v>
      </c>
      <c r="E588">
        <f t="shared" si="27"/>
        <v>15779.286721631201</v>
      </c>
      <c r="F588">
        <f t="shared" si="28"/>
        <v>257172062</v>
      </c>
      <c r="G588" s="22">
        <f t="shared" si="29"/>
        <v>536274838.52135801</v>
      </c>
      <c r="P588" t="s">
        <v>1288</v>
      </c>
      <c r="Q588" t="s">
        <v>1289</v>
      </c>
      <c r="R588" t="s">
        <v>212</v>
      </c>
      <c r="S588" s="6">
        <v>959.29144537590798</v>
      </c>
      <c r="T588" s="6">
        <v>1236.99373707327</v>
      </c>
      <c r="U588" s="6">
        <v>63.514505944215401</v>
      </c>
    </row>
    <row r="589" spans="1:21" x14ac:dyDescent="0.2">
      <c r="A589" s="15" t="s">
        <v>9798</v>
      </c>
      <c r="B589" s="2" t="s">
        <v>9799</v>
      </c>
      <c r="C589" s="3">
        <v>49350</v>
      </c>
      <c r="D589" s="4">
        <v>10186</v>
      </c>
      <c r="E589">
        <f t="shared" si="27"/>
        <v>15636.6126682499</v>
      </c>
      <c r="F589">
        <f t="shared" si="28"/>
        <v>502679100</v>
      </c>
      <c r="G589" s="22">
        <f t="shared" si="29"/>
        <v>771666835.17813253</v>
      </c>
      <c r="P589" t="s">
        <v>1290</v>
      </c>
      <c r="Q589" t="s">
        <v>1291</v>
      </c>
      <c r="R589" t="s">
        <v>212</v>
      </c>
      <c r="S589" s="6">
        <v>960.13203855899303</v>
      </c>
      <c r="T589" s="6">
        <v>1139.4836234402701</v>
      </c>
      <c r="U589" s="6">
        <v>84.326690940364102</v>
      </c>
    </row>
    <row r="590" spans="1:21" x14ac:dyDescent="0.2">
      <c r="A590" s="15" t="s">
        <v>9796</v>
      </c>
      <c r="B590" s="2" t="s">
        <v>9797</v>
      </c>
      <c r="C590" s="3">
        <v>11597</v>
      </c>
      <c r="D590" s="4">
        <v>8390</v>
      </c>
      <c r="E590">
        <f t="shared" si="27"/>
        <v>15633.633578193199</v>
      </c>
      <c r="F590">
        <f t="shared" si="28"/>
        <v>97298830</v>
      </c>
      <c r="G590" s="22">
        <f t="shared" si="29"/>
        <v>181303248.60630652</v>
      </c>
      <c r="P590" t="s">
        <v>1292</v>
      </c>
      <c r="Q590" t="s">
        <v>1293</v>
      </c>
      <c r="R590" t="s">
        <v>212</v>
      </c>
      <c r="S590" s="6">
        <v>960.45523892815595</v>
      </c>
      <c r="T590" s="6">
        <v>1173.4550364823699</v>
      </c>
      <c r="U590" s="6">
        <v>68.135327701057804</v>
      </c>
    </row>
    <row r="591" spans="1:21" x14ac:dyDescent="0.2">
      <c r="A591" s="15" t="s">
        <v>9794</v>
      </c>
      <c r="B591" s="2" t="s">
        <v>9795</v>
      </c>
      <c r="C591" s="3">
        <v>31536</v>
      </c>
      <c r="D591" s="4">
        <v>10046</v>
      </c>
      <c r="E591">
        <f t="shared" si="27"/>
        <v>15616.6557563565</v>
      </c>
      <c r="F591">
        <f t="shared" si="28"/>
        <v>316810656</v>
      </c>
      <c r="G591" s="22">
        <f t="shared" si="29"/>
        <v>492486855.93245858</v>
      </c>
      <c r="P591" t="s">
        <v>1294</v>
      </c>
      <c r="Q591" t="s">
        <v>1294</v>
      </c>
      <c r="R591" t="s">
        <v>212</v>
      </c>
      <c r="S591" s="6">
        <v>961.65683050227199</v>
      </c>
      <c r="T591" s="6">
        <v>1239.24077575006</v>
      </c>
      <c r="U591" s="6">
        <v>61.284032738405799</v>
      </c>
    </row>
    <row r="592" spans="1:21" x14ac:dyDescent="0.2">
      <c r="A592" s="15" t="s">
        <v>9792</v>
      </c>
      <c r="B592" s="2" t="s">
        <v>9793</v>
      </c>
      <c r="C592" s="3">
        <v>41070</v>
      </c>
      <c r="D592" s="4">
        <v>7218</v>
      </c>
      <c r="E592">
        <f t="shared" si="27"/>
        <v>15538.1059629927</v>
      </c>
      <c r="F592">
        <f t="shared" si="28"/>
        <v>296443260</v>
      </c>
      <c r="G592" s="22">
        <f t="shared" si="29"/>
        <v>638150011.90011024</v>
      </c>
      <c r="P592" t="s">
        <v>1295</v>
      </c>
      <c r="Q592" t="s">
        <v>1296</v>
      </c>
      <c r="R592" t="s">
        <v>212</v>
      </c>
      <c r="S592" s="6">
        <v>962.55662055304197</v>
      </c>
      <c r="T592" s="6">
        <v>1033.09321492698</v>
      </c>
      <c r="U592" s="6">
        <v>62.344580704776398</v>
      </c>
    </row>
    <row r="593" spans="1:21" x14ac:dyDescent="0.2">
      <c r="A593" s="15" t="s">
        <v>9790</v>
      </c>
      <c r="B593" s="2" t="s">
        <v>9791</v>
      </c>
      <c r="C593" s="3">
        <v>20269</v>
      </c>
      <c r="D593" s="4">
        <v>1477</v>
      </c>
      <c r="E593">
        <f t="shared" si="27"/>
        <v>15527.352667974201</v>
      </c>
      <c r="F593">
        <f t="shared" si="28"/>
        <v>29937313</v>
      </c>
      <c r="G593" s="22">
        <f t="shared" si="29"/>
        <v>314723911.2271691</v>
      </c>
      <c r="P593" t="s">
        <v>1297</v>
      </c>
      <c r="Q593" t="s">
        <v>1298</v>
      </c>
      <c r="R593" t="s">
        <v>212</v>
      </c>
      <c r="S593" s="6">
        <v>963.02050122191997</v>
      </c>
      <c r="T593" s="6">
        <v>1314.8802935675201</v>
      </c>
      <c r="U593" s="6">
        <v>60.7136614164964</v>
      </c>
    </row>
    <row r="594" spans="1:21" x14ac:dyDescent="0.2">
      <c r="A594" s="15" t="s">
        <v>9788</v>
      </c>
      <c r="B594" s="2" t="s">
        <v>9789</v>
      </c>
      <c r="C594" s="3">
        <v>171074</v>
      </c>
      <c r="D594" s="4">
        <v>3593</v>
      </c>
      <c r="E594">
        <f t="shared" si="27"/>
        <v>15502.841654207599</v>
      </c>
      <c r="F594">
        <f t="shared" si="28"/>
        <v>614668882</v>
      </c>
      <c r="G594" s="22">
        <f t="shared" si="29"/>
        <v>2652133133.1519108</v>
      </c>
      <c r="P594" t="s">
        <v>1299</v>
      </c>
      <c r="Q594" t="s">
        <v>1300</v>
      </c>
      <c r="R594" t="s">
        <v>212</v>
      </c>
      <c r="S594" s="6">
        <v>963.03894489675895</v>
      </c>
      <c r="T594" s="6">
        <v>996</v>
      </c>
      <c r="U594" s="6">
        <v>54.1328138349499</v>
      </c>
    </row>
    <row r="595" spans="1:21" x14ac:dyDescent="0.2">
      <c r="A595" s="15" t="s">
        <v>9786</v>
      </c>
      <c r="B595" s="2" t="s">
        <v>9787</v>
      </c>
      <c r="C595" s="3">
        <v>105584</v>
      </c>
      <c r="D595" s="4">
        <v>3521</v>
      </c>
      <c r="E595">
        <f t="shared" si="27"/>
        <v>15480.2011180058</v>
      </c>
      <c r="F595">
        <f t="shared" si="28"/>
        <v>371761264</v>
      </c>
      <c r="G595" s="22">
        <f t="shared" si="29"/>
        <v>1634461554.8435245</v>
      </c>
      <c r="P595" t="s">
        <v>1301</v>
      </c>
      <c r="Q595" t="s">
        <v>1302</v>
      </c>
      <c r="R595" t="s">
        <v>212</v>
      </c>
      <c r="S595" s="6">
        <v>963.24916885014204</v>
      </c>
      <c r="T595" s="6">
        <v>1064.66934417217</v>
      </c>
      <c r="U595" s="6">
        <v>45.931691489556499</v>
      </c>
    </row>
    <row r="596" spans="1:21" x14ac:dyDescent="0.2">
      <c r="A596" s="15" t="s">
        <v>9784</v>
      </c>
      <c r="B596" s="2" t="s">
        <v>9785</v>
      </c>
      <c r="C596" s="3">
        <v>17679</v>
      </c>
      <c r="D596" s="4">
        <v>6070</v>
      </c>
      <c r="E596">
        <f t="shared" si="27"/>
        <v>15439.1896467731</v>
      </c>
      <c r="F596">
        <f t="shared" si="28"/>
        <v>107311530</v>
      </c>
      <c r="G596" s="22">
        <f t="shared" si="29"/>
        <v>272949433.76530164</v>
      </c>
      <c r="P596" t="s">
        <v>1303</v>
      </c>
      <c r="Q596" t="s">
        <v>1304</v>
      </c>
      <c r="R596" t="s">
        <v>212</v>
      </c>
      <c r="S596" s="6">
        <v>963.45263455117902</v>
      </c>
      <c r="T596" s="6">
        <v>1039.92411626596</v>
      </c>
      <c r="U596" s="6">
        <v>77.337166086836902</v>
      </c>
    </row>
    <row r="597" spans="1:21" x14ac:dyDescent="0.2">
      <c r="A597" s="15" t="s">
        <v>9780</v>
      </c>
      <c r="B597" s="2" t="s">
        <v>9781</v>
      </c>
      <c r="C597" s="3">
        <v>34431</v>
      </c>
      <c r="D597" s="4">
        <v>21972</v>
      </c>
      <c r="E597">
        <f t="shared" si="27"/>
        <v>15390.4702330521</v>
      </c>
      <c r="F597">
        <f t="shared" si="28"/>
        <v>756517932</v>
      </c>
      <c r="G597" s="22">
        <f t="shared" si="29"/>
        <v>529909280.59421682</v>
      </c>
      <c r="P597" t="s">
        <v>1305</v>
      </c>
      <c r="Q597" t="s">
        <v>1306</v>
      </c>
      <c r="R597" t="s">
        <v>212</v>
      </c>
      <c r="S597" s="6">
        <v>963.52756607729498</v>
      </c>
      <c r="T597" s="6">
        <v>1217.5144561438001</v>
      </c>
      <c r="U597" s="6">
        <v>74.454330894533797</v>
      </c>
    </row>
    <row r="598" spans="1:21" x14ac:dyDescent="0.2">
      <c r="A598" s="15" t="s">
        <v>9778</v>
      </c>
      <c r="B598" s="2" t="s">
        <v>9779</v>
      </c>
      <c r="C598" s="3">
        <v>26531</v>
      </c>
      <c r="D598" s="4">
        <v>5251</v>
      </c>
      <c r="E598">
        <f t="shared" si="27"/>
        <v>15382.5540319519</v>
      </c>
      <c r="F598">
        <f t="shared" si="28"/>
        <v>139314281</v>
      </c>
      <c r="G598" s="22">
        <f t="shared" si="29"/>
        <v>408114541.02171588</v>
      </c>
      <c r="P598" t="s">
        <v>1307</v>
      </c>
      <c r="Q598" t="s">
        <v>1308</v>
      </c>
      <c r="R598" t="s">
        <v>212</v>
      </c>
      <c r="S598" s="6">
        <v>963.75622312286805</v>
      </c>
      <c r="T598" s="6">
        <v>894.27578361212204</v>
      </c>
      <c r="U598" s="6">
        <v>72.523256871917198</v>
      </c>
    </row>
    <row r="599" spans="1:21" x14ac:dyDescent="0.2">
      <c r="A599" s="15" t="s">
        <v>9776</v>
      </c>
      <c r="B599" s="2" t="s">
        <v>9777</v>
      </c>
      <c r="C599" s="3">
        <v>28617</v>
      </c>
      <c r="D599" s="4">
        <v>16799</v>
      </c>
      <c r="E599">
        <f t="shared" si="27"/>
        <v>15366.3568984013</v>
      </c>
      <c r="F599">
        <f t="shared" si="28"/>
        <v>480736983</v>
      </c>
      <c r="G599" s="22">
        <f t="shared" si="29"/>
        <v>439739035.36154997</v>
      </c>
      <c r="P599" t="s">
        <v>1309</v>
      </c>
      <c r="Q599" t="s">
        <v>1310</v>
      </c>
      <c r="R599" t="s">
        <v>212</v>
      </c>
      <c r="S599" s="6">
        <v>964.30054735476597</v>
      </c>
      <c r="T599" s="6">
        <v>1082.9148909539499</v>
      </c>
      <c r="U599" s="6">
        <v>74.536134450099297</v>
      </c>
    </row>
    <row r="600" spans="1:21" x14ac:dyDescent="0.2">
      <c r="A600" s="15" t="s">
        <v>9774</v>
      </c>
      <c r="B600" s="2" t="s">
        <v>9775</v>
      </c>
      <c r="C600" s="3">
        <v>41624</v>
      </c>
      <c r="D600" s="4">
        <v>13782</v>
      </c>
      <c r="E600">
        <f t="shared" si="27"/>
        <v>15350.1523789898</v>
      </c>
      <c r="F600">
        <f t="shared" si="28"/>
        <v>573661968</v>
      </c>
      <c r="G600" s="22">
        <f t="shared" si="29"/>
        <v>638934742.62307143</v>
      </c>
      <c r="P600" t="s">
        <v>1311</v>
      </c>
      <c r="Q600" t="s">
        <v>1312</v>
      </c>
      <c r="R600" t="s">
        <v>212</v>
      </c>
      <c r="S600" s="6">
        <v>965.26305646632602</v>
      </c>
      <c r="T600" s="6">
        <v>1215.7292372725401</v>
      </c>
      <c r="U600" s="6">
        <v>62.003393483137003</v>
      </c>
    </row>
    <row r="601" spans="1:21" x14ac:dyDescent="0.2">
      <c r="A601" s="15" t="s">
        <v>9772</v>
      </c>
      <c r="B601" s="2" t="s">
        <v>9773</v>
      </c>
      <c r="C601" s="3">
        <v>44073</v>
      </c>
      <c r="D601" s="4">
        <v>5589</v>
      </c>
      <c r="E601">
        <f t="shared" si="27"/>
        <v>15333.447150577</v>
      </c>
      <c r="F601">
        <f t="shared" si="28"/>
        <v>246323997</v>
      </c>
      <c r="G601" s="22">
        <f t="shared" si="29"/>
        <v>675791016.26738012</v>
      </c>
      <c r="P601" t="s">
        <v>1313</v>
      </c>
      <c r="Q601" t="s">
        <v>1314</v>
      </c>
      <c r="R601" t="s">
        <v>212</v>
      </c>
      <c r="S601" s="6">
        <v>965.665896061544</v>
      </c>
      <c r="T601" s="6">
        <v>1049.1207874010399</v>
      </c>
      <c r="U601" s="6">
        <v>47.411325286851898</v>
      </c>
    </row>
    <row r="602" spans="1:21" x14ac:dyDescent="0.2">
      <c r="A602" s="15" t="s">
        <v>9770</v>
      </c>
      <c r="B602" s="2" t="s">
        <v>9771</v>
      </c>
      <c r="C602" s="3">
        <v>74409</v>
      </c>
      <c r="D602" s="4">
        <v>12574</v>
      </c>
      <c r="E602">
        <f t="shared" si="27"/>
        <v>15316.514529706799</v>
      </c>
      <c r="F602">
        <f t="shared" si="28"/>
        <v>935618766</v>
      </c>
      <c r="G602" s="22">
        <f t="shared" si="29"/>
        <v>1139686529.6409533</v>
      </c>
      <c r="P602" t="s">
        <v>1315</v>
      </c>
      <c r="Q602" t="s">
        <v>1316</v>
      </c>
      <c r="R602" t="s">
        <v>212</v>
      </c>
      <c r="S602" s="6">
        <v>966.39547869055502</v>
      </c>
      <c r="T602" s="6">
        <v>1201.1762151951</v>
      </c>
      <c r="U602" s="6">
        <v>57.9911415565808</v>
      </c>
    </row>
    <row r="603" spans="1:21" x14ac:dyDescent="0.2">
      <c r="A603" s="15" t="s">
        <v>9768</v>
      </c>
      <c r="B603" s="2" t="s">
        <v>9769</v>
      </c>
      <c r="C603" s="3">
        <v>18795</v>
      </c>
      <c r="D603" s="4">
        <v>4595</v>
      </c>
      <c r="E603">
        <f t="shared" si="27"/>
        <v>15309.8312649412</v>
      </c>
      <c r="F603">
        <f t="shared" si="28"/>
        <v>86363025</v>
      </c>
      <c r="G603" s="22">
        <f t="shared" si="29"/>
        <v>287748278.62456983</v>
      </c>
      <c r="P603" t="s">
        <v>1317</v>
      </c>
      <c r="Q603" t="s">
        <v>1318</v>
      </c>
      <c r="R603" t="s">
        <v>212</v>
      </c>
      <c r="S603" s="6">
        <v>967.23415556700604</v>
      </c>
      <c r="T603" s="6">
        <v>1339.3234812805799</v>
      </c>
      <c r="U603" s="6">
        <v>78.531332900398695</v>
      </c>
    </row>
    <row r="604" spans="1:21" x14ac:dyDescent="0.2">
      <c r="A604" s="15" t="s">
        <v>9766</v>
      </c>
      <c r="B604" s="2" t="s">
        <v>9767</v>
      </c>
      <c r="C604" s="3">
        <v>49421</v>
      </c>
      <c r="D604" s="4">
        <v>7531</v>
      </c>
      <c r="E604">
        <f t="shared" si="27"/>
        <v>15284.535608939401</v>
      </c>
      <c r="F604">
        <f t="shared" si="28"/>
        <v>372189551</v>
      </c>
      <c r="G604" s="22">
        <f t="shared" si="29"/>
        <v>755377034.3293941</v>
      </c>
      <c r="P604" t="s">
        <v>1319</v>
      </c>
      <c r="Q604" t="s">
        <v>1320</v>
      </c>
      <c r="R604" t="s">
        <v>212</v>
      </c>
      <c r="S604" s="6">
        <v>967.32209446107595</v>
      </c>
      <c r="T604" s="6">
        <v>1082.9534061745601</v>
      </c>
      <c r="U604" s="6">
        <v>59.786597184184899</v>
      </c>
    </row>
    <row r="605" spans="1:21" x14ac:dyDescent="0.2">
      <c r="A605" s="15" t="s">
        <v>9764</v>
      </c>
      <c r="B605" s="2" t="s">
        <v>9765</v>
      </c>
      <c r="C605" s="3">
        <v>18555</v>
      </c>
      <c r="D605" s="4">
        <v>2737</v>
      </c>
      <c r="E605">
        <f t="shared" si="27"/>
        <v>15265.607760249901</v>
      </c>
      <c r="F605">
        <f t="shared" si="28"/>
        <v>50785035</v>
      </c>
      <c r="G605" s="22">
        <f t="shared" si="29"/>
        <v>283253351.9914369</v>
      </c>
      <c r="P605" t="s">
        <v>1321</v>
      </c>
      <c r="Q605" t="s">
        <v>1322</v>
      </c>
      <c r="R605" t="s">
        <v>212</v>
      </c>
      <c r="S605" s="6">
        <v>967.44209027049703</v>
      </c>
      <c r="T605" s="6">
        <v>812</v>
      </c>
      <c r="U605" s="6">
        <v>82.815890985296605</v>
      </c>
    </row>
    <row r="606" spans="1:21" x14ac:dyDescent="0.2">
      <c r="A606" s="15" t="s">
        <v>9762</v>
      </c>
      <c r="B606" s="2" t="s">
        <v>9763</v>
      </c>
      <c r="C606" s="3">
        <v>3926</v>
      </c>
      <c r="D606" s="4">
        <v>25999</v>
      </c>
      <c r="E606">
        <f t="shared" si="27"/>
        <v>15239.802663799701</v>
      </c>
      <c r="F606">
        <f t="shared" si="28"/>
        <v>102072074</v>
      </c>
      <c r="G606" s="22">
        <f t="shared" si="29"/>
        <v>59831465.258077629</v>
      </c>
      <c r="P606" t="s">
        <v>1323</v>
      </c>
      <c r="Q606" t="s">
        <v>1324</v>
      </c>
      <c r="R606" t="s">
        <v>212</v>
      </c>
      <c r="S606" s="6">
        <v>968.01445215509705</v>
      </c>
      <c r="T606" s="6">
        <v>1163.85589591747</v>
      </c>
      <c r="U606" s="6">
        <v>68.530499318662294</v>
      </c>
    </row>
    <row r="607" spans="1:21" x14ac:dyDescent="0.2">
      <c r="A607" s="15" t="s">
        <v>9760</v>
      </c>
      <c r="B607" s="2" t="s">
        <v>9761</v>
      </c>
      <c r="C607" s="3">
        <v>36668</v>
      </c>
      <c r="D607" s="4">
        <v>50633</v>
      </c>
      <c r="E607">
        <f t="shared" si="27"/>
        <v>15187.9440927956</v>
      </c>
      <c r="F607">
        <f t="shared" si="28"/>
        <v>1856610844</v>
      </c>
      <c r="G607" s="22">
        <f t="shared" si="29"/>
        <v>556911533.99462903</v>
      </c>
      <c r="P607" t="s">
        <v>1325</v>
      </c>
      <c r="Q607" t="s">
        <v>1326</v>
      </c>
      <c r="R607" t="s">
        <v>212</v>
      </c>
      <c r="S607" s="6">
        <v>969.726742745264</v>
      </c>
      <c r="T607" s="6">
        <v>1350</v>
      </c>
      <c r="U607" s="6">
        <v>85.988510854235003</v>
      </c>
    </row>
    <row r="608" spans="1:21" x14ac:dyDescent="0.2">
      <c r="A608" s="15" t="s">
        <v>9759</v>
      </c>
      <c r="B608" s="2" t="s">
        <v>126</v>
      </c>
      <c r="C608" s="3">
        <v>14554</v>
      </c>
      <c r="D608" s="4">
        <v>28969</v>
      </c>
      <c r="E608">
        <f t="shared" si="27"/>
        <v>15052.7200857976</v>
      </c>
      <c r="F608">
        <f t="shared" si="28"/>
        <v>421614826</v>
      </c>
      <c r="G608" s="22">
        <f t="shared" si="29"/>
        <v>219077288.12869829</v>
      </c>
      <c r="P608" t="s">
        <v>1327</v>
      </c>
      <c r="Q608" t="s">
        <v>1328</v>
      </c>
      <c r="R608" t="s">
        <v>212</v>
      </c>
      <c r="S608" s="6">
        <v>970.02909565490802</v>
      </c>
      <c r="T608" s="6">
        <v>1148.3082331305</v>
      </c>
      <c r="U608" s="6">
        <v>65.635407577825902</v>
      </c>
    </row>
    <row r="609" spans="1:21" x14ac:dyDescent="0.2">
      <c r="A609" s="15" t="s">
        <v>9758</v>
      </c>
      <c r="B609" s="2"/>
      <c r="C609" s="3">
        <v>71304</v>
      </c>
      <c r="D609" s="4">
        <v>1368</v>
      </c>
      <c r="E609">
        <f t="shared" si="27"/>
        <v>15048.446048063301</v>
      </c>
      <c r="F609">
        <f t="shared" si="28"/>
        <v>97543872</v>
      </c>
      <c r="G609" s="22">
        <f t="shared" si="29"/>
        <v>1073014397.0111055</v>
      </c>
      <c r="P609" t="s">
        <v>1329</v>
      </c>
      <c r="Q609" t="s">
        <v>1330</v>
      </c>
      <c r="R609" t="s">
        <v>212</v>
      </c>
      <c r="S609" s="6">
        <v>970.11355895737699</v>
      </c>
      <c r="T609" s="6">
        <v>873.03501737145598</v>
      </c>
      <c r="U609" s="6">
        <v>73.996412071282606</v>
      </c>
    </row>
    <row r="610" spans="1:21" x14ac:dyDescent="0.2">
      <c r="A610" s="15" t="s">
        <v>9756</v>
      </c>
      <c r="B610" s="2" t="s">
        <v>9757</v>
      </c>
      <c r="C610" s="3">
        <v>37118</v>
      </c>
      <c r="D610" s="4">
        <v>7127</v>
      </c>
      <c r="E610">
        <f t="shared" si="27"/>
        <v>15034.7529425048</v>
      </c>
      <c r="F610">
        <f t="shared" si="28"/>
        <v>264539986</v>
      </c>
      <c r="G610" s="22">
        <f t="shared" si="29"/>
        <v>558059959.7198931</v>
      </c>
      <c r="P610" t="s">
        <v>1331</v>
      </c>
      <c r="Q610" t="s">
        <v>1332</v>
      </c>
      <c r="R610" t="s">
        <v>212</v>
      </c>
      <c r="S610" s="6">
        <v>970.68296386954103</v>
      </c>
      <c r="T610" s="6">
        <v>1182.0514728743201</v>
      </c>
      <c r="U610" s="6">
        <v>76.392595959943094</v>
      </c>
    </row>
    <row r="611" spans="1:21" x14ac:dyDescent="0.2">
      <c r="A611" s="15" t="s">
        <v>9754</v>
      </c>
      <c r="B611" s="2" t="s">
        <v>9755</v>
      </c>
      <c r="C611" s="3">
        <v>21480</v>
      </c>
      <c r="D611" s="4">
        <v>10293</v>
      </c>
      <c r="E611">
        <f t="shared" si="27"/>
        <v>14938.9151328887</v>
      </c>
      <c r="F611">
        <f t="shared" si="28"/>
        <v>221093640</v>
      </c>
      <c r="G611" s="22">
        <f t="shared" si="29"/>
        <v>320887897.05444926</v>
      </c>
      <c r="P611" t="s">
        <v>1333</v>
      </c>
      <c r="Q611" t="s">
        <v>1334</v>
      </c>
      <c r="R611" t="s">
        <v>212</v>
      </c>
      <c r="S611" s="6">
        <v>970.69882044723204</v>
      </c>
      <c r="T611" s="6">
        <v>1282.45475740865</v>
      </c>
      <c r="U611" s="6">
        <v>63.791183992403099</v>
      </c>
    </row>
    <row r="612" spans="1:21" x14ac:dyDescent="0.2">
      <c r="A612" s="15" t="s">
        <v>9752</v>
      </c>
      <c r="B612" s="2" t="s">
        <v>9753</v>
      </c>
      <c r="C612" s="3">
        <v>40069</v>
      </c>
      <c r="D612" s="4">
        <v>9358</v>
      </c>
      <c r="E612">
        <f t="shared" si="27"/>
        <v>14926.489585281801</v>
      </c>
      <c r="F612">
        <f t="shared" si="28"/>
        <v>374965702</v>
      </c>
      <c r="G612" s="22">
        <f t="shared" si="29"/>
        <v>598089511.19265652</v>
      </c>
      <c r="P612" t="s">
        <v>1335</v>
      </c>
      <c r="Q612" t="s">
        <v>1336</v>
      </c>
      <c r="R612" t="s">
        <v>212</v>
      </c>
      <c r="S612" s="6">
        <v>970.83039975183794</v>
      </c>
      <c r="T612" s="6">
        <v>1178.5564100261699</v>
      </c>
      <c r="U612" s="6">
        <v>79.532011226572806</v>
      </c>
    </row>
    <row r="613" spans="1:21" x14ac:dyDescent="0.2">
      <c r="A613" s="15" t="s">
        <v>9750</v>
      </c>
      <c r="B613" s="2" t="s">
        <v>9751</v>
      </c>
      <c r="C613" s="3">
        <v>59650</v>
      </c>
      <c r="D613" s="5">
        <v>6844</v>
      </c>
      <c r="E613">
        <f t="shared" si="27"/>
        <v>14883.1003881873</v>
      </c>
      <c r="F613">
        <f t="shared" si="28"/>
        <v>408244600</v>
      </c>
      <c r="G613" s="22">
        <f t="shared" si="29"/>
        <v>887776938.1553725</v>
      </c>
      <c r="P613" t="s">
        <v>1337</v>
      </c>
      <c r="Q613" t="s">
        <v>1338</v>
      </c>
      <c r="R613" t="s">
        <v>212</v>
      </c>
      <c r="S613" s="6">
        <v>971.11321119601303</v>
      </c>
      <c r="T613" s="6">
        <v>1184.6559516795401</v>
      </c>
      <c r="U613" s="6">
        <v>56.967532756595098</v>
      </c>
    </row>
    <row r="614" spans="1:21" x14ac:dyDescent="0.2">
      <c r="A614" s="15" t="s">
        <v>9748</v>
      </c>
      <c r="B614" s="2" t="s">
        <v>9749</v>
      </c>
      <c r="C614" s="3">
        <v>47856</v>
      </c>
      <c r="D614" s="5">
        <v>1621</v>
      </c>
      <c r="E614">
        <f t="shared" si="27"/>
        <v>14865.852689020199</v>
      </c>
      <c r="F614">
        <f t="shared" si="28"/>
        <v>77574576</v>
      </c>
      <c r="G614" s="22">
        <f t="shared" si="29"/>
        <v>711420246.28575063</v>
      </c>
      <c r="P614" t="s">
        <v>1339</v>
      </c>
      <c r="Q614" t="s">
        <v>1340</v>
      </c>
      <c r="R614" t="s">
        <v>212</v>
      </c>
      <c r="S614" s="6">
        <v>971.17482709474098</v>
      </c>
      <c r="T614" s="6">
        <v>1155.2431732837999</v>
      </c>
      <c r="U614" s="6">
        <v>67.906805681562403</v>
      </c>
    </row>
    <row r="615" spans="1:21" x14ac:dyDescent="0.2">
      <c r="A615" s="15" t="s">
        <v>9746</v>
      </c>
      <c r="B615" s="2" t="s">
        <v>9747</v>
      </c>
      <c r="C615" s="3">
        <v>53441</v>
      </c>
      <c r="D615" s="4">
        <v>4546</v>
      </c>
      <c r="E615">
        <f t="shared" si="27"/>
        <v>14833.5786571266</v>
      </c>
      <c r="F615">
        <f t="shared" si="28"/>
        <v>242942786</v>
      </c>
      <c r="G615" s="22">
        <f t="shared" si="29"/>
        <v>792721277.01550257</v>
      </c>
      <c r="P615" t="s">
        <v>1341</v>
      </c>
      <c r="Q615" t="s">
        <v>1342</v>
      </c>
      <c r="R615" t="s">
        <v>212</v>
      </c>
      <c r="S615" s="6">
        <v>971.566938282602</v>
      </c>
      <c r="T615" s="6">
        <v>937</v>
      </c>
      <c r="U615" s="6">
        <v>86.0335163173947</v>
      </c>
    </row>
    <row r="616" spans="1:21" x14ac:dyDescent="0.2">
      <c r="A616" s="15" t="s">
        <v>9744</v>
      </c>
      <c r="B616" s="2" t="s">
        <v>9745</v>
      </c>
      <c r="C616" s="3">
        <v>28714</v>
      </c>
      <c r="D616" s="4">
        <v>15161</v>
      </c>
      <c r="E616">
        <f t="shared" si="27"/>
        <v>14831.3484965027</v>
      </c>
      <c r="F616">
        <f t="shared" si="28"/>
        <v>435332954</v>
      </c>
      <c r="G616" s="22">
        <f t="shared" si="29"/>
        <v>425867340.72857851</v>
      </c>
      <c r="P616" t="s">
        <v>1343</v>
      </c>
      <c r="Q616" t="s">
        <v>1344</v>
      </c>
      <c r="R616" t="s">
        <v>212</v>
      </c>
      <c r="S616" s="6">
        <v>972.49901111172403</v>
      </c>
      <c r="T616" s="6">
        <v>1089.8697871438101</v>
      </c>
      <c r="U616" s="6">
        <v>70.781671437841794</v>
      </c>
    </row>
    <row r="617" spans="1:21" x14ac:dyDescent="0.2">
      <c r="A617" s="15" t="s">
        <v>9742</v>
      </c>
      <c r="B617" s="2" t="s">
        <v>9743</v>
      </c>
      <c r="C617" s="3">
        <v>17246</v>
      </c>
      <c r="D617" s="4">
        <v>6468</v>
      </c>
      <c r="E617">
        <f t="shared" si="27"/>
        <v>14775.0178699227</v>
      </c>
      <c r="F617">
        <f t="shared" si="28"/>
        <v>111547128</v>
      </c>
      <c r="G617" s="22">
        <f t="shared" si="29"/>
        <v>254809958.18468687</v>
      </c>
      <c r="P617" t="s">
        <v>1345</v>
      </c>
      <c r="Q617" t="s">
        <v>1346</v>
      </c>
      <c r="R617" t="s">
        <v>212</v>
      </c>
      <c r="S617" s="6">
        <v>972.72181344006196</v>
      </c>
      <c r="T617" s="6">
        <v>1100.7827400751401</v>
      </c>
      <c r="U617" s="6">
        <v>50.577532098940601</v>
      </c>
    </row>
    <row r="618" spans="1:21" x14ac:dyDescent="0.2">
      <c r="A618" s="15" t="s">
        <v>9740</v>
      </c>
      <c r="B618" s="2" t="s">
        <v>9741</v>
      </c>
      <c r="C618" s="3">
        <v>38883</v>
      </c>
      <c r="D618" s="4">
        <v>13317</v>
      </c>
      <c r="E618">
        <f t="shared" si="27"/>
        <v>14762.4003567667</v>
      </c>
      <c r="F618">
        <f t="shared" si="28"/>
        <v>517804911</v>
      </c>
      <c r="G618" s="22">
        <f t="shared" si="29"/>
        <v>574006413.07215965</v>
      </c>
      <c r="P618" t="s">
        <v>1347</v>
      </c>
      <c r="Q618" t="s">
        <v>1348</v>
      </c>
      <c r="R618" t="s">
        <v>212</v>
      </c>
      <c r="S618" s="6">
        <v>973.37481661376103</v>
      </c>
      <c r="T618" s="6">
        <v>1214.24718196766</v>
      </c>
      <c r="U618" s="6">
        <v>80.011026757259003</v>
      </c>
    </row>
    <row r="619" spans="1:21" x14ac:dyDescent="0.2">
      <c r="A619" s="15" t="s">
        <v>9738</v>
      </c>
      <c r="B619" s="2" t="s">
        <v>9739</v>
      </c>
      <c r="C619" s="3">
        <v>56394</v>
      </c>
      <c r="D619" s="4">
        <v>2496</v>
      </c>
      <c r="E619">
        <f t="shared" si="27"/>
        <v>14724.2720828001</v>
      </c>
      <c r="F619">
        <f t="shared" si="28"/>
        <v>140759424</v>
      </c>
      <c r="G619" s="22">
        <f t="shared" si="29"/>
        <v>830360599.83742881</v>
      </c>
      <c r="P619" t="s">
        <v>1349</v>
      </c>
      <c r="Q619" t="s">
        <v>1350</v>
      </c>
      <c r="R619" t="s">
        <v>212</v>
      </c>
      <c r="S619" s="6">
        <v>974.55787130639305</v>
      </c>
      <c r="T619" s="6">
        <v>596.87447866061302</v>
      </c>
      <c r="U619" s="6">
        <v>79.963890725341599</v>
      </c>
    </row>
    <row r="620" spans="1:21" x14ac:dyDescent="0.2">
      <c r="A620" s="15" t="s">
        <v>9736</v>
      </c>
      <c r="B620" s="2" t="s">
        <v>9737</v>
      </c>
      <c r="C620" s="3">
        <v>76771</v>
      </c>
      <c r="D620" s="4">
        <v>24065</v>
      </c>
      <c r="E620">
        <f t="shared" si="27"/>
        <v>14711.2066851663</v>
      </c>
      <c r="F620">
        <f t="shared" si="28"/>
        <v>1847494115</v>
      </c>
      <c r="G620" s="22">
        <f t="shared" si="29"/>
        <v>1129394048.4269021</v>
      </c>
      <c r="P620" t="s">
        <v>1351</v>
      </c>
      <c r="Q620" t="s">
        <v>1352</v>
      </c>
      <c r="R620" t="s">
        <v>212</v>
      </c>
      <c r="S620" s="6">
        <v>975.01296746775904</v>
      </c>
      <c r="T620" s="6">
        <v>781.78209099447497</v>
      </c>
      <c r="U620" s="6">
        <v>73.0283271384926</v>
      </c>
    </row>
    <row r="621" spans="1:21" x14ac:dyDescent="0.2">
      <c r="A621" s="15" t="s">
        <v>9734</v>
      </c>
      <c r="B621" s="2" t="s">
        <v>9735</v>
      </c>
      <c r="C621" s="3">
        <v>5573</v>
      </c>
      <c r="D621" s="4">
        <v>5157</v>
      </c>
      <c r="E621">
        <f t="shared" si="27"/>
        <v>14695.159309222199</v>
      </c>
      <c r="F621">
        <f t="shared" si="28"/>
        <v>28739961</v>
      </c>
      <c r="G621" s="22">
        <f t="shared" si="29"/>
        <v>81896122.830295309</v>
      </c>
      <c r="P621" t="s">
        <v>1353</v>
      </c>
      <c r="Q621" t="s">
        <v>1354</v>
      </c>
      <c r="R621" t="s">
        <v>212</v>
      </c>
      <c r="S621" s="6">
        <v>975.315721393937</v>
      </c>
      <c r="T621" s="6">
        <v>1170.43519666564</v>
      </c>
      <c r="U621" s="6">
        <v>72.213527243334894</v>
      </c>
    </row>
    <row r="622" spans="1:21" x14ac:dyDescent="0.2">
      <c r="A622" s="15" t="s">
        <v>9732</v>
      </c>
      <c r="B622" s="2" t="s">
        <v>9733</v>
      </c>
      <c r="C622" s="3">
        <v>26925</v>
      </c>
      <c r="D622" s="4">
        <v>10819</v>
      </c>
      <c r="E622">
        <f t="shared" si="27"/>
        <v>14692.389932161899</v>
      </c>
      <c r="F622">
        <f t="shared" si="28"/>
        <v>291301575</v>
      </c>
      <c r="G622" s="22">
        <f t="shared" si="29"/>
        <v>395592598.92345911</v>
      </c>
      <c r="P622" t="s">
        <v>1355</v>
      </c>
      <c r="Q622" t="s">
        <v>1355</v>
      </c>
      <c r="R622" t="s">
        <v>274</v>
      </c>
      <c r="S622" s="6">
        <v>975.44704252613303</v>
      </c>
      <c r="T622" s="6">
        <v>1362.6913426890001</v>
      </c>
      <c r="U622" s="6">
        <v>71.446876937206198</v>
      </c>
    </row>
    <row r="623" spans="1:21" x14ac:dyDescent="0.2">
      <c r="A623" s="15" t="s">
        <v>9730</v>
      </c>
      <c r="B623" s="2" t="s">
        <v>9731</v>
      </c>
      <c r="C623" s="3">
        <v>18641</v>
      </c>
      <c r="D623" s="4">
        <v>4614</v>
      </c>
      <c r="E623">
        <f t="shared" si="27"/>
        <v>14686.054923345901</v>
      </c>
      <c r="F623">
        <f t="shared" si="28"/>
        <v>86009574</v>
      </c>
      <c r="G623" s="22">
        <f t="shared" si="29"/>
        <v>273762749.82609093</v>
      </c>
      <c r="P623" t="s">
        <v>1356</v>
      </c>
      <c r="Q623" t="s">
        <v>1357</v>
      </c>
      <c r="R623" t="s">
        <v>212</v>
      </c>
      <c r="S623" s="6">
        <v>976.04490262571005</v>
      </c>
      <c r="T623" s="6">
        <v>1065.1678510156501</v>
      </c>
      <c r="U623" s="6">
        <v>70.087569738663106</v>
      </c>
    </row>
    <row r="624" spans="1:21" x14ac:dyDescent="0.2">
      <c r="A624" s="15" t="s">
        <v>9728</v>
      </c>
      <c r="B624" s="2" t="s">
        <v>9729</v>
      </c>
      <c r="C624" s="3">
        <v>57544</v>
      </c>
      <c r="D624" s="4">
        <v>21914</v>
      </c>
      <c r="E624">
        <f t="shared" si="27"/>
        <v>14679.960284954601</v>
      </c>
      <c r="F624">
        <f t="shared" si="28"/>
        <v>1261019216</v>
      </c>
      <c r="G624" s="22">
        <f t="shared" si="29"/>
        <v>844743634.63742757</v>
      </c>
      <c r="P624" t="s">
        <v>1358</v>
      </c>
      <c r="Q624" t="s">
        <v>1359</v>
      </c>
      <c r="R624" t="s">
        <v>212</v>
      </c>
      <c r="S624" s="6">
        <v>976.37097853919602</v>
      </c>
      <c r="T624" s="6">
        <v>1002.62893710469</v>
      </c>
      <c r="U624" s="6">
        <v>72.222728859770797</v>
      </c>
    </row>
    <row r="625" spans="1:21" x14ac:dyDescent="0.2">
      <c r="A625" s="15" t="s">
        <v>9726</v>
      </c>
      <c r="B625" s="2" t="s">
        <v>9727</v>
      </c>
      <c r="C625" s="3">
        <v>37711</v>
      </c>
      <c r="D625" s="4">
        <v>11171</v>
      </c>
      <c r="E625">
        <f t="shared" si="27"/>
        <v>14644.366954148099</v>
      </c>
      <c r="F625">
        <f t="shared" si="28"/>
        <v>421269581</v>
      </c>
      <c r="G625" s="22">
        <f t="shared" si="29"/>
        <v>552253722.20787895</v>
      </c>
      <c r="P625" t="s">
        <v>1360</v>
      </c>
      <c r="Q625" t="s">
        <v>1361</v>
      </c>
      <c r="R625" t="s">
        <v>212</v>
      </c>
      <c r="S625" s="6">
        <v>976.80873563981004</v>
      </c>
      <c r="T625" s="6">
        <v>941.23452815268695</v>
      </c>
      <c r="U625" s="6">
        <v>66.3809359130682</v>
      </c>
    </row>
    <row r="626" spans="1:21" x14ac:dyDescent="0.2">
      <c r="A626" s="15" t="s">
        <v>9724</v>
      </c>
      <c r="B626" s="2" t="s">
        <v>9725</v>
      </c>
      <c r="C626" s="3">
        <v>6941</v>
      </c>
      <c r="D626" s="4">
        <v>2608</v>
      </c>
      <c r="E626">
        <f t="shared" si="27"/>
        <v>14635.8743981972</v>
      </c>
      <c r="F626">
        <f t="shared" si="28"/>
        <v>18102128</v>
      </c>
      <c r="G626" s="22">
        <f t="shared" si="29"/>
        <v>101587604.19788677</v>
      </c>
      <c r="P626" t="s">
        <v>1362</v>
      </c>
      <c r="Q626" t="s">
        <v>1363</v>
      </c>
      <c r="R626" t="s">
        <v>212</v>
      </c>
      <c r="S626" s="6">
        <v>977.12543420525799</v>
      </c>
      <c r="T626" s="6">
        <v>860.38535337992903</v>
      </c>
      <c r="U626" s="6">
        <v>84.367436900096806</v>
      </c>
    </row>
    <row r="627" spans="1:21" x14ac:dyDescent="0.2">
      <c r="A627" s="15" t="s">
        <v>9722</v>
      </c>
      <c r="B627" s="2" t="s">
        <v>9723</v>
      </c>
      <c r="C627" s="3">
        <v>47972</v>
      </c>
      <c r="D627" s="4">
        <v>26037</v>
      </c>
      <c r="E627">
        <f t="shared" si="27"/>
        <v>14576.0127343526</v>
      </c>
      <c r="F627">
        <f t="shared" si="28"/>
        <v>1249046964</v>
      </c>
      <c r="G627" s="22">
        <f t="shared" si="29"/>
        <v>699240482.89236295</v>
      </c>
      <c r="P627" t="s">
        <v>1364</v>
      </c>
      <c r="Q627" t="s">
        <v>1365</v>
      </c>
      <c r="R627" t="s">
        <v>212</v>
      </c>
      <c r="S627" s="6">
        <v>978.44697148784701</v>
      </c>
      <c r="T627" s="6">
        <v>1305.5407510062901</v>
      </c>
      <c r="U627" s="6">
        <v>84.438008767360401</v>
      </c>
    </row>
    <row r="628" spans="1:21" x14ac:dyDescent="0.2">
      <c r="A628" s="15" t="s">
        <v>9720</v>
      </c>
      <c r="B628" s="2" t="s">
        <v>9721</v>
      </c>
      <c r="C628" s="3">
        <v>43373</v>
      </c>
      <c r="D628" s="4">
        <v>14663</v>
      </c>
      <c r="E628">
        <f t="shared" si="27"/>
        <v>14571.7392009711</v>
      </c>
      <c r="F628">
        <f t="shared" si="28"/>
        <v>635978299</v>
      </c>
      <c r="G628" s="22">
        <f t="shared" si="29"/>
        <v>632020044.36371958</v>
      </c>
      <c r="P628" t="s">
        <v>1366</v>
      </c>
      <c r="Q628" t="s">
        <v>1366</v>
      </c>
      <c r="R628" t="s">
        <v>274</v>
      </c>
      <c r="S628" s="6">
        <v>978.60915096313499</v>
      </c>
      <c r="T628" s="6">
        <v>978.60915096313499</v>
      </c>
      <c r="U628" s="6">
        <v>86.217541691447707</v>
      </c>
    </row>
    <row r="629" spans="1:21" x14ac:dyDescent="0.2">
      <c r="A629" s="15" t="s">
        <v>9718</v>
      </c>
      <c r="B629" s="2" t="s">
        <v>9719</v>
      </c>
      <c r="C629" s="3">
        <v>34138</v>
      </c>
      <c r="D629" s="4">
        <v>1747</v>
      </c>
      <c r="E629">
        <f t="shared" si="27"/>
        <v>14504.3923620675</v>
      </c>
      <c r="F629">
        <f t="shared" si="28"/>
        <v>59639086</v>
      </c>
      <c r="G629" s="22">
        <f t="shared" si="29"/>
        <v>495150946.45626032</v>
      </c>
      <c r="P629" t="s">
        <v>1367</v>
      </c>
      <c r="Q629" t="s">
        <v>1368</v>
      </c>
      <c r="R629" t="s">
        <v>212</v>
      </c>
      <c r="S629" s="6">
        <v>978.98334340726001</v>
      </c>
      <c r="T629" s="6">
        <v>978.98334340726001</v>
      </c>
      <c r="U629" s="6">
        <v>63.703292729847902</v>
      </c>
    </row>
    <row r="630" spans="1:21" x14ac:dyDescent="0.2">
      <c r="A630" s="15" t="s">
        <v>9716</v>
      </c>
      <c r="B630" s="2" t="s">
        <v>9717</v>
      </c>
      <c r="C630" s="3">
        <v>13989</v>
      </c>
      <c r="D630" s="5">
        <v>54475</v>
      </c>
      <c r="E630">
        <f t="shared" si="27"/>
        <v>14467.820632716001</v>
      </c>
      <c r="F630">
        <f t="shared" si="28"/>
        <v>762050775</v>
      </c>
      <c r="G630" s="22">
        <f t="shared" si="29"/>
        <v>202390342.83106413</v>
      </c>
      <c r="P630" t="s">
        <v>1369</v>
      </c>
      <c r="Q630" t="s">
        <v>1370</v>
      </c>
      <c r="R630" t="s">
        <v>212</v>
      </c>
      <c r="S630" s="6">
        <v>980.34950060356198</v>
      </c>
      <c r="T630" s="6">
        <v>1100.3660142542899</v>
      </c>
      <c r="U630" s="6">
        <v>80.734600369407502</v>
      </c>
    </row>
    <row r="631" spans="1:21" x14ac:dyDescent="0.2">
      <c r="A631" s="15" t="s">
        <v>9712</v>
      </c>
      <c r="B631" s="2" t="s">
        <v>9713</v>
      </c>
      <c r="C631" s="3">
        <v>38712</v>
      </c>
      <c r="D631" s="4">
        <v>33259</v>
      </c>
      <c r="E631">
        <f t="shared" si="27"/>
        <v>14407.672243704001</v>
      </c>
      <c r="F631">
        <f t="shared" si="28"/>
        <v>1287522408</v>
      </c>
      <c r="G631" s="22">
        <f t="shared" si="29"/>
        <v>557749807.8982693</v>
      </c>
      <c r="P631" t="s">
        <v>1371</v>
      </c>
      <c r="Q631" t="s">
        <v>1372</v>
      </c>
      <c r="R631" t="s">
        <v>212</v>
      </c>
      <c r="S631" s="6">
        <v>980.38133202133304</v>
      </c>
      <c r="T631" s="6">
        <v>1071.988937047</v>
      </c>
      <c r="U631" s="6">
        <v>58.471682006473898</v>
      </c>
    </row>
    <row r="632" spans="1:21" x14ac:dyDescent="0.2">
      <c r="A632" s="15" t="s">
        <v>9710</v>
      </c>
      <c r="B632" s="2" t="s">
        <v>9711</v>
      </c>
      <c r="C632" s="3">
        <v>9180</v>
      </c>
      <c r="D632" s="4">
        <v>15847</v>
      </c>
      <c r="E632">
        <f t="shared" si="27"/>
        <v>14400.2081187242</v>
      </c>
      <c r="F632">
        <f t="shared" si="28"/>
        <v>145475460</v>
      </c>
      <c r="G632" s="22">
        <f t="shared" si="29"/>
        <v>132193910.52988815</v>
      </c>
      <c r="P632" t="s">
        <v>1373</v>
      </c>
      <c r="Q632" t="s">
        <v>1374</v>
      </c>
      <c r="R632" t="s">
        <v>274</v>
      </c>
      <c r="S632" s="6">
        <v>980.87084167578803</v>
      </c>
      <c r="T632" s="6">
        <v>1333.05895972698</v>
      </c>
      <c r="U632" s="6">
        <v>85.600880974301106</v>
      </c>
    </row>
    <row r="633" spans="1:21" x14ac:dyDescent="0.2">
      <c r="A633" s="15" t="s">
        <v>9708</v>
      </c>
      <c r="B633" s="2" t="s">
        <v>9709</v>
      </c>
      <c r="C633" s="3">
        <v>109018</v>
      </c>
      <c r="D633" s="4">
        <v>13722</v>
      </c>
      <c r="E633">
        <f t="shared" si="27"/>
        <v>14383.300528821001</v>
      </c>
      <c r="F633">
        <f t="shared" si="28"/>
        <v>1495944996</v>
      </c>
      <c r="G633" s="22">
        <f t="shared" si="29"/>
        <v>1568038657.0510077</v>
      </c>
      <c r="P633" t="s">
        <v>1375</v>
      </c>
      <c r="Q633" t="s">
        <v>1376</v>
      </c>
      <c r="R633" t="s">
        <v>212</v>
      </c>
      <c r="S633" s="6">
        <v>980.92099161221495</v>
      </c>
      <c r="T633" s="6">
        <v>1035.4958034085701</v>
      </c>
      <c r="U633" s="6">
        <v>52.802702123618602</v>
      </c>
    </row>
    <row r="634" spans="1:21" x14ac:dyDescent="0.2">
      <c r="A634" s="15" t="s">
        <v>9706</v>
      </c>
      <c r="B634" s="2" t="s">
        <v>9707</v>
      </c>
      <c r="C634" s="3">
        <v>85027</v>
      </c>
      <c r="D634" s="4">
        <v>14174</v>
      </c>
      <c r="E634">
        <f t="shared" si="27"/>
        <v>14381.412002299299</v>
      </c>
      <c r="F634">
        <f t="shared" si="28"/>
        <v>1205172698</v>
      </c>
      <c r="G634" s="22">
        <f t="shared" si="29"/>
        <v>1222808318.3195026</v>
      </c>
      <c r="P634" t="s">
        <v>1377</v>
      </c>
      <c r="Q634" t="s">
        <v>1378</v>
      </c>
      <c r="R634" t="s">
        <v>212</v>
      </c>
      <c r="S634" s="6">
        <v>982.72867692707598</v>
      </c>
      <c r="T634" s="6">
        <v>1274.96509006629</v>
      </c>
      <c r="U634" s="6">
        <v>59.637198568908602</v>
      </c>
    </row>
    <row r="635" spans="1:21" x14ac:dyDescent="0.2">
      <c r="A635" s="15" t="s">
        <v>9704</v>
      </c>
      <c r="B635" s="2" t="s">
        <v>9705</v>
      </c>
      <c r="C635" s="3">
        <v>69650</v>
      </c>
      <c r="D635" s="4">
        <v>8494</v>
      </c>
      <c r="E635">
        <f t="shared" si="27"/>
        <v>14326.443230728401</v>
      </c>
      <c r="F635">
        <f t="shared" si="28"/>
        <v>591607100</v>
      </c>
      <c r="G635" s="22">
        <f t="shared" si="29"/>
        <v>997836771.02023315</v>
      </c>
      <c r="P635" t="s">
        <v>1379</v>
      </c>
      <c r="Q635" t="s">
        <v>1380</v>
      </c>
      <c r="R635" t="s">
        <v>212</v>
      </c>
      <c r="S635" s="6">
        <v>983.41183448576305</v>
      </c>
      <c r="T635" s="6">
        <v>1080.08516572438</v>
      </c>
      <c r="U635" s="6">
        <v>86.451001107553907</v>
      </c>
    </row>
    <row r="636" spans="1:21" x14ac:dyDescent="0.2">
      <c r="A636" s="15" t="s">
        <v>9702</v>
      </c>
      <c r="B636" s="2" t="s">
        <v>9703</v>
      </c>
      <c r="C636" s="3">
        <v>31919</v>
      </c>
      <c r="D636" s="4">
        <v>10239</v>
      </c>
      <c r="E636">
        <f t="shared" si="27"/>
        <v>14315.8042655266</v>
      </c>
      <c r="F636">
        <f t="shared" si="28"/>
        <v>326818641</v>
      </c>
      <c r="G636" s="22">
        <f t="shared" si="29"/>
        <v>456946156.35134357</v>
      </c>
      <c r="P636" t="s">
        <v>1381</v>
      </c>
      <c r="Q636" t="s">
        <v>1382</v>
      </c>
      <c r="R636" t="s">
        <v>212</v>
      </c>
      <c r="S636" s="6">
        <v>983.79742785660096</v>
      </c>
      <c r="T636" s="6">
        <v>1119.6075405268</v>
      </c>
      <c r="U636" s="6">
        <v>71.610577676082798</v>
      </c>
    </row>
    <row r="637" spans="1:21" x14ac:dyDescent="0.2">
      <c r="A637" s="15" t="s">
        <v>9700</v>
      </c>
      <c r="B637" s="2" t="s">
        <v>9701</v>
      </c>
      <c r="C637" s="3">
        <v>50227</v>
      </c>
      <c r="D637" s="4">
        <v>9131</v>
      </c>
      <c r="E637">
        <f t="shared" si="27"/>
        <v>14314.9483027964</v>
      </c>
      <c r="F637">
        <f t="shared" si="28"/>
        <v>458622737</v>
      </c>
      <c r="G637" s="22">
        <f t="shared" si="29"/>
        <v>718996908.40455472</v>
      </c>
      <c r="P637" t="s">
        <v>1383</v>
      </c>
      <c r="Q637" t="s">
        <v>1384</v>
      </c>
      <c r="R637" t="s">
        <v>212</v>
      </c>
      <c r="S637" s="6">
        <v>984.08414922451004</v>
      </c>
      <c r="T637" s="6">
        <v>922.51647905723098</v>
      </c>
      <c r="U637" s="6">
        <v>67.701377530226793</v>
      </c>
    </row>
    <row r="638" spans="1:21" x14ac:dyDescent="0.2">
      <c r="A638" s="15" t="s">
        <v>9698</v>
      </c>
      <c r="B638" s="2" t="s">
        <v>9699</v>
      </c>
      <c r="C638" s="3">
        <v>54367</v>
      </c>
      <c r="D638" s="4">
        <v>26816</v>
      </c>
      <c r="E638">
        <f t="shared" si="27"/>
        <v>14222.8946117577</v>
      </c>
      <c r="F638">
        <f t="shared" si="28"/>
        <v>1457905472</v>
      </c>
      <c r="G638" s="22">
        <f t="shared" si="29"/>
        <v>773256111.35743082</v>
      </c>
      <c r="P638" t="s">
        <v>1385</v>
      </c>
      <c r="Q638" t="s">
        <v>1386</v>
      </c>
      <c r="R638" t="s">
        <v>212</v>
      </c>
      <c r="S638" s="6">
        <v>984.20360526999298</v>
      </c>
      <c r="T638" s="6">
        <v>1061.8245595992701</v>
      </c>
      <c r="U638" s="6">
        <v>63.263050203394499</v>
      </c>
    </row>
    <row r="639" spans="1:21" x14ac:dyDescent="0.2">
      <c r="A639" s="15" t="s">
        <v>9696</v>
      </c>
      <c r="B639" s="2" t="s">
        <v>9697</v>
      </c>
      <c r="C639" s="3">
        <v>191610</v>
      </c>
      <c r="D639" s="4">
        <v>17375</v>
      </c>
      <c r="E639">
        <f t="shared" si="27"/>
        <v>14126.9906169114</v>
      </c>
      <c r="F639">
        <f t="shared" si="28"/>
        <v>3329223750</v>
      </c>
      <c r="G639" s="22">
        <f t="shared" si="29"/>
        <v>2706872672.1063933</v>
      </c>
      <c r="P639" t="s">
        <v>1387</v>
      </c>
      <c r="Q639" t="s">
        <v>1388</v>
      </c>
      <c r="R639" t="s">
        <v>212</v>
      </c>
      <c r="S639" s="6">
        <v>984.54961764976997</v>
      </c>
      <c r="T639" s="6">
        <v>984.54961764976997</v>
      </c>
      <c r="U639" s="6">
        <v>117.57700678600099</v>
      </c>
    </row>
    <row r="640" spans="1:21" x14ac:dyDescent="0.2">
      <c r="A640" s="15" t="s">
        <v>9694</v>
      </c>
      <c r="B640" s="2" t="s">
        <v>9695</v>
      </c>
      <c r="C640" s="3">
        <v>29564</v>
      </c>
      <c r="D640" s="4">
        <v>15016</v>
      </c>
      <c r="E640">
        <f t="shared" si="27"/>
        <v>14011.0060287792</v>
      </c>
      <c r="F640">
        <f t="shared" si="28"/>
        <v>443933024</v>
      </c>
      <c r="G640" s="22">
        <f t="shared" si="29"/>
        <v>414221382.23482829</v>
      </c>
      <c r="P640" t="s">
        <v>1389</v>
      </c>
      <c r="Q640" t="s">
        <v>1390</v>
      </c>
      <c r="R640" t="s">
        <v>212</v>
      </c>
      <c r="S640" s="6">
        <v>985.67862552595705</v>
      </c>
      <c r="T640" s="6">
        <v>999.85159711190897</v>
      </c>
      <c r="U640" s="6">
        <v>55.344085152370702</v>
      </c>
    </row>
    <row r="641" spans="1:21" x14ac:dyDescent="0.2">
      <c r="A641" s="15" t="s">
        <v>9692</v>
      </c>
      <c r="B641" s="2" t="s">
        <v>9693</v>
      </c>
      <c r="C641" s="3">
        <v>20587</v>
      </c>
      <c r="D641" s="4">
        <v>9520</v>
      </c>
      <c r="E641">
        <f t="shared" si="27"/>
        <v>13988.7007095401</v>
      </c>
      <c r="F641">
        <f t="shared" si="28"/>
        <v>195988240</v>
      </c>
      <c r="G641" s="22">
        <f t="shared" si="29"/>
        <v>287985381.50730205</v>
      </c>
      <c r="P641" t="s">
        <v>1391</v>
      </c>
      <c r="Q641" t="s">
        <v>1392</v>
      </c>
      <c r="R641" t="s">
        <v>212</v>
      </c>
      <c r="S641" s="6">
        <v>986.08174957919096</v>
      </c>
      <c r="T641" s="6">
        <v>799.78251021994004</v>
      </c>
      <c r="U641" s="6">
        <v>98.643494543893198</v>
      </c>
    </row>
    <row r="642" spans="1:21" x14ac:dyDescent="0.2">
      <c r="A642" s="15" t="s">
        <v>9690</v>
      </c>
      <c r="B642" s="2" t="s">
        <v>9691</v>
      </c>
      <c r="C642" s="3">
        <v>150782</v>
      </c>
      <c r="D642" s="4">
        <v>6598</v>
      </c>
      <c r="E642">
        <f t="shared" ref="E642:E705" si="30">VLOOKUP(A642,data19,4,FALSE)</f>
        <v>13935.974382215099</v>
      </c>
      <c r="F642">
        <f t="shared" si="28"/>
        <v>994859636</v>
      </c>
      <c r="G642" s="22">
        <f t="shared" si="29"/>
        <v>2101294089.2991571</v>
      </c>
      <c r="P642" t="s">
        <v>1393</v>
      </c>
      <c r="Q642" t="s">
        <v>202</v>
      </c>
      <c r="R642" t="s">
        <v>212</v>
      </c>
      <c r="S642" s="6">
        <v>986.23635709877703</v>
      </c>
      <c r="T642" s="6">
        <v>989.97372444492305</v>
      </c>
      <c r="U642" s="6">
        <v>50.646377529084504</v>
      </c>
    </row>
    <row r="643" spans="1:21" x14ac:dyDescent="0.2">
      <c r="A643" s="15" t="s">
        <v>9688</v>
      </c>
      <c r="B643" s="2" t="s">
        <v>9689</v>
      </c>
      <c r="C643" s="3">
        <v>58826</v>
      </c>
      <c r="D643" s="4">
        <v>21900</v>
      </c>
      <c r="E643">
        <f t="shared" si="30"/>
        <v>13917.060834772201</v>
      </c>
      <c r="F643">
        <f t="shared" ref="F643:F706" si="31">C643*D643</f>
        <v>1288289400</v>
      </c>
      <c r="G643" s="22">
        <f t="shared" ref="G643:G706" si="32">E643*C643</f>
        <v>818685020.66630948</v>
      </c>
      <c r="P643" t="s">
        <v>1394</v>
      </c>
      <c r="Q643" t="s">
        <v>1395</v>
      </c>
      <c r="R643" t="s">
        <v>212</v>
      </c>
      <c r="S643" s="6">
        <v>986.60447182983296</v>
      </c>
      <c r="T643" s="6">
        <v>1328</v>
      </c>
      <c r="U643" s="6">
        <v>83.616211514514802</v>
      </c>
    </row>
    <row r="644" spans="1:21" x14ac:dyDescent="0.2">
      <c r="A644" s="15" t="s">
        <v>9686</v>
      </c>
      <c r="B644" s="2" t="s">
        <v>9687</v>
      </c>
      <c r="C644" s="3">
        <v>130098</v>
      </c>
      <c r="D644" s="4">
        <v>11054</v>
      </c>
      <c r="E644">
        <f t="shared" si="30"/>
        <v>13913.879812274799</v>
      </c>
      <c r="F644">
        <f t="shared" si="31"/>
        <v>1438103292</v>
      </c>
      <c r="G644" s="22">
        <f t="shared" si="32"/>
        <v>1810167935.8173268</v>
      </c>
      <c r="P644" t="s">
        <v>1396</v>
      </c>
      <c r="Q644" t="s">
        <v>1397</v>
      </c>
      <c r="R644" t="s">
        <v>212</v>
      </c>
      <c r="S644" s="6">
        <v>986.95022130227096</v>
      </c>
      <c r="T644" s="6">
        <v>1431</v>
      </c>
      <c r="U644" s="6">
        <v>85.951401594606693</v>
      </c>
    </row>
    <row r="645" spans="1:21" x14ac:dyDescent="0.2">
      <c r="A645" s="15" t="s">
        <v>9685</v>
      </c>
      <c r="B645" s="2"/>
      <c r="C645" s="3">
        <v>14617</v>
      </c>
      <c r="D645" s="4">
        <v>1170</v>
      </c>
      <c r="E645">
        <f t="shared" si="30"/>
        <v>13913.806582471199</v>
      </c>
      <c r="F645">
        <f t="shared" si="31"/>
        <v>17101890</v>
      </c>
      <c r="G645" s="22">
        <f t="shared" si="32"/>
        <v>203378110.81598151</v>
      </c>
      <c r="P645" t="s">
        <v>1398</v>
      </c>
      <c r="Q645" t="s">
        <v>1399</v>
      </c>
      <c r="R645" t="s">
        <v>212</v>
      </c>
      <c r="S645" s="6">
        <v>987.16495569334495</v>
      </c>
      <c r="T645" s="6">
        <v>987.16495569334495</v>
      </c>
      <c r="U645" s="6">
        <v>59.619835685167303</v>
      </c>
    </row>
    <row r="646" spans="1:21" x14ac:dyDescent="0.2">
      <c r="A646" s="15" t="s">
        <v>9683</v>
      </c>
      <c r="B646" s="2" t="s">
        <v>9684</v>
      </c>
      <c r="C646" s="3">
        <v>28439</v>
      </c>
      <c r="D646" s="4">
        <v>14080</v>
      </c>
      <c r="E646">
        <f t="shared" si="30"/>
        <v>13738.349805191199</v>
      </c>
      <c r="F646">
        <f t="shared" si="31"/>
        <v>400421120</v>
      </c>
      <c r="G646" s="22">
        <f t="shared" si="32"/>
        <v>390704930.10983253</v>
      </c>
      <c r="P646" t="s">
        <v>1400</v>
      </c>
      <c r="Q646" t="s">
        <v>1401</v>
      </c>
      <c r="R646" t="s">
        <v>212</v>
      </c>
      <c r="S646" s="6">
        <v>987.37110851658201</v>
      </c>
      <c r="T646" s="6">
        <v>504</v>
      </c>
      <c r="U646" s="6">
        <v>80.414291955673406</v>
      </c>
    </row>
    <row r="647" spans="1:21" x14ac:dyDescent="0.2">
      <c r="A647" s="15" t="s">
        <v>9681</v>
      </c>
      <c r="B647" s="2" t="s">
        <v>9682</v>
      </c>
      <c r="C647" s="3">
        <v>22567</v>
      </c>
      <c r="D647" s="4">
        <v>8482</v>
      </c>
      <c r="E647">
        <f t="shared" si="30"/>
        <v>13710.832696432401</v>
      </c>
      <c r="F647">
        <f t="shared" si="31"/>
        <v>191413294</v>
      </c>
      <c r="G647" s="22">
        <f t="shared" si="32"/>
        <v>309412361.46038997</v>
      </c>
      <c r="P647" t="s">
        <v>1402</v>
      </c>
      <c r="Q647" t="s">
        <v>1403</v>
      </c>
      <c r="R647" t="s">
        <v>212</v>
      </c>
      <c r="S647" s="6">
        <v>987.72238982310898</v>
      </c>
      <c r="T647" s="6">
        <v>924.077837519534</v>
      </c>
      <c r="U647" s="6">
        <v>58.069106811819502</v>
      </c>
    </row>
    <row r="648" spans="1:21" x14ac:dyDescent="0.2">
      <c r="A648" s="15" t="s">
        <v>9679</v>
      </c>
      <c r="B648" s="2" t="s">
        <v>9680</v>
      </c>
      <c r="C648" s="3">
        <v>25097</v>
      </c>
      <c r="D648" s="4">
        <v>2523</v>
      </c>
      <c r="E648">
        <f t="shared" si="30"/>
        <v>13692.818100607299</v>
      </c>
      <c r="F648">
        <f t="shared" si="31"/>
        <v>63319731</v>
      </c>
      <c r="G648" s="22">
        <f t="shared" si="32"/>
        <v>343648655.8709414</v>
      </c>
      <c r="P648" t="s">
        <v>1404</v>
      </c>
      <c r="Q648" t="s">
        <v>1405</v>
      </c>
      <c r="R648" t="s">
        <v>212</v>
      </c>
      <c r="S648" s="6">
        <v>987.79913764881803</v>
      </c>
      <c r="T648" s="6">
        <v>1376.5176786121999</v>
      </c>
      <c r="U648" s="6">
        <v>71.278107976103797</v>
      </c>
    </row>
    <row r="649" spans="1:21" x14ac:dyDescent="0.2">
      <c r="A649" s="15" t="s">
        <v>9677</v>
      </c>
      <c r="B649" s="2" t="s">
        <v>9678</v>
      </c>
      <c r="C649" s="3">
        <v>73597</v>
      </c>
      <c r="D649" s="4">
        <v>21070</v>
      </c>
      <c r="E649">
        <f t="shared" si="30"/>
        <v>13670.8546978823</v>
      </c>
      <c r="F649">
        <f t="shared" si="31"/>
        <v>1550688790</v>
      </c>
      <c r="G649" s="22">
        <f t="shared" si="32"/>
        <v>1006133893.2000436</v>
      </c>
      <c r="P649" t="s">
        <v>1406</v>
      </c>
      <c r="Q649" t="s">
        <v>1407</v>
      </c>
      <c r="R649" t="s">
        <v>212</v>
      </c>
      <c r="S649" s="6">
        <v>988.24690645713497</v>
      </c>
      <c r="T649" s="6">
        <v>1289.12642562781</v>
      </c>
      <c r="U649" s="6">
        <v>69.190907327261996</v>
      </c>
    </row>
    <row r="650" spans="1:21" x14ac:dyDescent="0.2">
      <c r="A650" s="15" t="s">
        <v>9675</v>
      </c>
      <c r="B650" s="2" t="s">
        <v>9676</v>
      </c>
      <c r="C650" s="3">
        <v>86515</v>
      </c>
      <c r="D650" s="4">
        <v>4626</v>
      </c>
      <c r="E650">
        <f t="shared" si="30"/>
        <v>13607.8890812228</v>
      </c>
      <c r="F650">
        <f t="shared" si="31"/>
        <v>400218390</v>
      </c>
      <c r="G650" s="22">
        <f t="shared" si="32"/>
        <v>1177286523.8619905</v>
      </c>
      <c r="P650" t="s">
        <v>1408</v>
      </c>
      <c r="Q650" t="s">
        <v>1409</v>
      </c>
      <c r="R650" t="s">
        <v>212</v>
      </c>
      <c r="S650" s="6">
        <v>989.56546182428804</v>
      </c>
      <c r="T650" s="6">
        <v>1173.7595544533201</v>
      </c>
      <c r="U650" s="6">
        <v>57.718433920376803</v>
      </c>
    </row>
    <row r="651" spans="1:21" x14ac:dyDescent="0.2">
      <c r="A651" s="15" t="s">
        <v>9673</v>
      </c>
      <c r="B651" s="2" t="s">
        <v>9674</v>
      </c>
      <c r="C651" s="3">
        <v>44115</v>
      </c>
      <c r="D651" s="4">
        <v>10064</v>
      </c>
      <c r="E651">
        <f t="shared" si="30"/>
        <v>13600.9021570478</v>
      </c>
      <c r="F651">
        <f t="shared" si="31"/>
        <v>443973360</v>
      </c>
      <c r="G651" s="22">
        <f t="shared" si="32"/>
        <v>600003798.65816367</v>
      </c>
      <c r="P651" t="s">
        <v>1410</v>
      </c>
      <c r="Q651" t="s">
        <v>1411</v>
      </c>
      <c r="R651" t="s">
        <v>212</v>
      </c>
      <c r="S651" s="6">
        <v>989.70734827708202</v>
      </c>
      <c r="T651" s="6">
        <v>1362.39544797798</v>
      </c>
      <c r="U651" s="6">
        <v>64.705157726438998</v>
      </c>
    </row>
    <row r="652" spans="1:21" x14ac:dyDescent="0.2">
      <c r="A652" s="15" t="s">
        <v>9671</v>
      </c>
      <c r="B652" s="2"/>
      <c r="C652" s="3">
        <v>10781</v>
      </c>
      <c r="D652" s="4">
        <v>2373</v>
      </c>
      <c r="E652">
        <f t="shared" si="30"/>
        <v>13577.685935904499</v>
      </c>
      <c r="F652">
        <f t="shared" si="31"/>
        <v>25583313</v>
      </c>
      <c r="G652" s="22">
        <f t="shared" si="32"/>
        <v>146381032.0749864</v>
      </c>
      <c r="P652" t="s">
        <v>1412</v>
      </c>
      <c r="Q652" t="s">
        <v>1413</v>
      </c>
      <c r="R652" t="s">
        <v>212</v>
      </c>
      <c r="S652" s="6">
        <v>991.096336302037</v>
      </c>
      <c r="T652" s="6">
        <v>828.38558140828604</v>
      </c>
      <c r="U652" s="6">
        <v>65.550419974238693</v>
      </c>
    </row>
    <row r="653" spans="1:21" x14ac:dyDescent="0.2">
      <c r="A653" s="15" t="s">
        <v>9669</v>
      </c>
      <c r="B653" s="2" t="s">
        <v>9670</v>
      </c>
      <c r="C653" s="3">
        <v>51206</v>
      </c>
      <c r="D653" s="4">
        <v>8020</v>
      </c>
      <c r="E653">
        <f t="shared" si="30"/>
        <v>13556.8319251954</v>
      </c>
      <c r="F653">
        <f t="shared" si="31"/>
        <v>410672120</v>
      </c>
      <c r="G653" s="22">
        <f t="shared" si="32"/>
        <v>694191135.56155562</v>
      </c>
      <c r="P653" t="s">
        <v>1414</v>
      </c>
      <c r="Q653" t="s">
        <v>1415</v>
      </c>
      <c r="R653" t="s">
        <v>212</v>
      </c>
      <c r="S653" s="6">
        <v>992.63253704364104</v>
      </c>
      <c r="T653" s="6">
        <v>1010.78581240575</v>
      </c>
      <c r="U653" s="6">
        <v>58.063975017539398</v>
      </c>
    </row>
    <row r="654" spans="1:21" x14ac:dyDescent="0.2">
      <c r="A654" s="15" t="s">
        <v>9667</v>
      </c>
      <c r="B654" s="2" t="s">
        <v>9668</v>
      </c>
      <c r="C654" s="3">
        <v>170437</v>
      </c>
      <c r="D654" s="4">
        <v>18493</v>
      </c>
      <c r="E654">
        <f t="shared" si="30"/>
        <v>13466.285737660701</v>
      </c>
      <c r="F654">
        <f t="shared" si="31"/>
        <v>3151891441</v>
      </c>
      <c r="G654" s="22">
        <f t="shared" si="32"/>
        <v>2295153342.2696767</v>
      </c>
      <c r="P654" t="s">
        <v>1416</v>
      </c>
      <c r="Q654" t="s">
        <v>1417</v>
      </c>
      <c r="R654" t="s">
        <v>212</v>
      </c>
      <c r="S654" s="6">
        <v>992.78053189557602</v>
      </c>
      <c r="T654" s="6">
        <v>686.02857300486505</v>
      </c>
      <c r="U654" s="6">
        <v>101.08988640791</v>
      </c>
    </row>
    <row r="655" spans="1:21" x14ac:dyDescent="0.2">
      <c r="A655" s="15" t="s">
        <v>9665</v>
      </c>
      <c r="B655" s="2" t="s">
        <v>9666</v>
      </c>
      <c r="C655" s="3">
        <v>49541</v>
      </c>
      <c r="D655" s="4">
        <v>5589</v>
      </c>
      <c r="E655">
        <f t="shared" si="30"/>
        <v>13423.9225085051</v>
      </c>
      <c r="F655">
        <f t="shared" si="31"/>
        <v>276884649</v>
      </c>
      <c r="G655" s="22">
        <f t="shared" si="32"/>
        <v>665034544.99385118</v>
      </c>
      <c r="P655" t="s">
        <v>1418</v>
      </c>
      <c r="Q655" t="s">
        <v>1419</v>
      </c>
      <c r="R655" t="s">
        <v>212</v>
      </c>
      <c r="S655" s="6">
        <v>993.17568188761004</v>
      </c>
      <c r="T655" s="6">
        <v>1097.4766379985001</v>
      </c>
      <c r="U655" s="6">
        <v>53.082198191460002</v>
      </c>
    </row>
    <row r="656" spans="1:21" x14ac:dyDescent="0.2">
      <c r="A656" s="15" t="s">
        <v>9663</v>
      </c>
      <c r="B656" s="2" t="s">
        <v>10753</v>
      </c>
      <c r="C656" s="3">
        <v>39465</v>
      </c>
      <c r="D656" s="5">
        <v>27549</v>
      </c>
      <c r="E656">
        <f t="shared" si="30"/>
        <v>13392.1068850636</v>
      </c>
      <c r="F656">
        <f t="shared" si="31"/>
        <v>1087221285</v>
      </c>
      <c r="G656" s="22">
        <f t="shared" si="32"/>
        <v>528519498.21903497</v>
      </c>
      <c r="P656" t="s">
        <v>1420</v>
      </c>
      <c r="Q656" t="s">
        <v>1421</v>
      </c>
      <c r="R656" t="s">
        <v>212</v>
      </c>
      <c r="S656" s="6">
        <v>993.85673392630395</v>
      </c>
      <c r="T656" s="6">
        <v>1116.96262383523</v>
      </c>
      <c r="U656" s="6">
        <v>53.173861165081199</v>
      </c>
    </row>
    <row r="657" spans="1:21" x14ac:dyDescent="0.2">
      <c r="A657" s="15" t="s">
        <v>9661</v>
      </c>
      <c r="B657" s="2" t="s">
        <v>9662</v>
      </c>
      <c r="C657" s="3">
        <v>34705</v>
      </c>
      <c r="D657" s="4">
        <v>16637</v>
      </c>
      <c r="E657">
        <f t="shared" si="30"/>
        <v>13339.1744755462</v>
      </c>
      <c r="F657">
        <f t="shared" si="31"/>
        <v>577387085</v>
      </c>
      <c r="G657" s="22">
        <f t="shared" si="32"/>
        <v>462936050.17383087</v>
      </c>
      <c r="P657" t="s">
        <v>1422</v>
      </c>
      <c r="Q657" t="s">
        <v>1423</v>
      </c>
      <c r="R657" t="s">
        <v>212</v>
      </c>
      <c r="S657" s="6">
        <v>994.21305846114103</v>
      </c>
      <c r="T657" s="6">
        <v>1220.1168058559699</v>
      </c>
      <c r="U657" s="6">
        <v>64.317873916469097</v>
      </c>
    </row>
    <row r="658" spans="1:21" x14ac:dyDescent="0.2">
      <c r="A658" s="15" t="s">
        <v>9659</v>
      </c>
      <c r="B658" s="2" t="s">
        <v>9660</v>
      </c>
      <c r="C658" s="3">
        <v>59493</v>
      </c>
      <c r="D658" s="4">
        <v>2958</v>
      </c>
      <c r="E658">
        <f t="shared" si="30"/>
        <v>13226.757540086999</v>
      </c>
      <c r="F658">
        <f t="shared" si="31"/>
        <v>175980294</v>
      </c>
      <c r="G658" s="22">
        <f t="shared" si="32"/>
        <v>786899486.33239579</v>
      </c>
      <c r="P658" t="s">
        <v>1424</v>
      </c>
      <c r="Q658" t="s">
        <v>1425</v>
      </c>
      <c r="R658" t="s">
        <v>212</v>
      </c>
      <c r="S658" s="6">
        <v>994.57875114793001</v>
      </c>
      <c r="T658" s="6">
        <v>1103.2110365061301</v>
      </c>
      <c r="U658" s="6">
        <v>62.9945426207629</v>
      </c>
    </row>
    <row r="659" spans="1:21" x14ac:dyDescent="0.2">
      <c r="A659" s="15" t="s">
        <v>9657</v>
      </c>
      <c r="B659" s="2" t="s">
        <v>9658</v>
      </c>
      <c r="C659" s="3">
        <v>27544</v>
      </c>
      <c r="D659" s="4">
        <v>11605</v>
      </c>
      <c r="E659">
        <f t="shared" si="30"/>
        <v>13195.8354710813</v>
      </c>
      <c r="F659">
        <f t="shared" si="31"/>
        <v>319648120</v>
      </c>
      <c r="G659" s="22">
        <f t="shared" si="32"/>
        <v>363466092.21546334</v>
      </c>
      <c r="P659" t="s">
        <v>1426</v>
      </c>
      <c r="Q659" t="s">
        <v>1427</v>
      </c>
      <c r="R659" t="s">
        <v>212</v>
      </c>
      <c r="S659" s="6">
        <v>994.74784604368006</v>
      </c>
      <c r="T659" s="6">
        <v>1259.6048425015299</v>
      </c>
      <c r="U659" s="6">
        <v>74.7521304070723</v>
      </c>
    </row>
    <row r="660" spans="1:21" x14ac:dyDescent="0.2">
      <c r="A660" s="15" t="s">
        <v>9655</v>
      </c>
      <c r="B660" s="2" t="s">
        <v>9656</v>
      </c>
      <c r="C660" s="3">
        <v>30362</v>
      </c>
      <c r="D660" s="4">
        <v>1584</v>
      </c>
      <c r="E660">
        <f t="shared" si="30"/>
        <v>13193.3345105808</v>
      </c>
      <c r="F660">
        <f t="shared" si="31"/>
        <v>48093408</v>
      </c>
      <c r="G660" s="22">
        <f t="shared" si="32"/>
        <v>400576022.41025424</v>
      </c>
      <c r="P660" t="s">
        <v>1428</v>
      </c>
      <c r="Q660" t="s">
        <v>1429</v>
      </c>
      <c r="R660" t="s">
        <v>274</v>
      </c>
      <c r="S660" s="6">
        <v>994.87824486849604</v>
      </c>
      <c r="T660" s="6">
        <v>1167.6820733700299</v>
      </c>
      <c r="U660" s="6">
        <v>58.054745787987599</v>
      </c>
    </row>
    <row r="661" spans="1:21" x14ac:dyDescent="0.2">
      <c r="A661" s="15" t="s">
        <v>9653</v>
      </c>
      <c r="B661" s="2" t="s">
        <v>9654</v>
      </c>
      <c r="C661" s="3">
        <v>20727</v>
      </c>
      <c r="D661" s="4">
        <v>20228</v>
      </c>
      <c r="E661">
        <f t="shared" si="30"/>
        <v>13186.5424476928</v>
      </c>
      <c r="F661">
        <f t="shared" si="31"/>
        <v>419265756</v>
      </c>
      <c r="G661" s="22">
        <f t="shared" si="32"/>
        <v>273317465.31332868</v>
      </c>
      <c r="P661" t="s">
        <v>1430</v>
      </c>
      <c r="Q661" t="s">
        <v>1431</v>
      </c>
      <c r="R661" t="s">
        <v>212</v>
      </c>
      <c r="S661" s="6">
        <v>995.39626518581497</v>
      </c>
      <c r="T661" s="6">
        <v>1264</v>
      </c>
      <c r="U661" s="6">
        <v>58.642398102903698</v>
      </c>
    </row>
    <row r="662" spans="1:21" x14ac:dyDescent="0.2">
      <c r="A662" s="15" t="s">
        <v>9651</v>
      </c>
      <c r="B662" s="2" t="s">
        <v>9652</v>
      </c>
      <c r="C662" s="3">
        <v>42038</v>
      </c>
      <c r="D662" s="4">
        <v>1728</v>
      </c>
      <c r="E662">
        <f t="shared" si="30"/>
        <v>13181.573179692199</v>
      </c>
      <c r="F662">
        <f t="shared" si="31"/>
        <v>72641664</v>
      </c>
      <c r="G662" s="22">
        <f t="shared" si="32"/>
        <v>554126973.32790065</v>
      </c>
      <c r="P662" t="s">
        <v>1432</v>
      </c>
      <c r="Q662" t="s">
        <v>1433</v>
      </c>
      <c r="R662" t="s">
        <v>212</v>
      </c>
      <c r="S662" s="6">
        <v>996.13832869213002</v>
      </c>
      <c r="T662" s="6">
        <v>1101.5513410394601</v>
      </c>
      <c r="U662" s="6">
        <v>65.323870793369906</v>
      </c>
    </row>
    <row r="663" spans="1:21" x14ac:dyDescent="0.2">
      <c r="A663" s="15" t="s">
        <v>9649</v>
      </c>
      <c r="B663" s="2" t="s">
        <v>9650</v>
      </c>
      <c r="C663" s="3">
        <v>27339</v>
      </c>
      <c r="D663" s="4">
        <v>9247</v>
      </c>
      <c r="E663">
        <f t="shared" si="30"/>
        <v>13174.047888822201</v>
      </c>
      <c r="F663">
        <f t="shared" si="31"/>
        <v>252803733</v>
      </c>
      <c r="G663" s="22">
        <f t="shared" si="32"/>
        <v>360165295.23251015</v>
      </c>
      <c r="P663" t="s">
        <v>1434</v>
      </c>
      <c r="Q663" t="s">
        <v>1435</v>
      </c>
      <c r="R663" t="s">
        <v>212</v>
      </c>
      <c r="S663" s="6">
        <v>997.14234165549306</v>
      </c>
      <c r="T663" s="6">
        <v>1337.90926833809</v>
      </c>
      <c r="U663" s="6">
        <v>62.751596755563398</v>
      </c>
    </row>
    <row r="664" spans="1:21" x14ac:dyDescent="0.2">
      <c r="A664" s="15" t="s">
        <v>9647</v>
      </c>
      <c r="B664" s="2" t="s">
        <v>9648</v>
      </c>
      <c r="C664" s="3">
        <v>14128</v>
      </c>
      <c r="D664" s="4">
        <v>5157</v>
      </c>
      <c r="E664">
        <f t="shared" si="30"/>
        <v>13150.5145159974</v>
      </c>
      <c r="F664">
        <f t="shared" si="31"/>
        <v>72858096</v>
      </c>
      <c r="G664" s="22">
        <f t="shared" si="32"/>
        <v>185790469.08201125</v>
      </c>
      <c r="P664" t="s">
        <v>1436</v>
      </c>
      <c r="Q664" t="s">
        <v>1437</v>
      </c>
      <c r="R664" t="s">
        <v>212</v>
      </c>
      <c r="S664" s="6">
        <v>997.21256293690305</v>
      </c>
      <c r="T664" s="6">
        <v>623.574141652874</v>
      </c>
      <c r="U664" s="6">
        <v>101.714708847059</v>
      </c>
    </row>
    <row r="665" spans="1:21" x14ac:dyDescent="0.2">
      <c r="A665" s="15" t="s">
        <v>9645</v>
      </c>
      <c r="B665" s="2" t="s">
        <v>9646</v>
      </c>
      <c r="C665" s="3">
        <v>37845</v>
      </c>
      <c r="D665" s="4">
        <v>958</v>
      </c>
      <c r="E665">
        <f t="shared" si="30"/>
        <v>13148.895951054201</v>
      </c>
      <c r="F665">
        <f t="shared" si="31"/>
        <v>36255510</v>
      </c>
      <c r="G665" s="22">
        <f t="shared" si="32"/>
        <v>497619967.26764625</v>
      </c>
      <c r="P665" t="s">
        <v>1438</v>
      </c>
      <c r="Q665" t="s">
        <v>1439</v>
      </c>
      <c r="R665" t="s">
        <v>212</v>
      </c>
      <c r="S665" s="6">
        <v>997.29440385251598</v>
      </c>
      <c r="T665" s="6">
        <v>1211.5598997699899</v>
      </c>
      <c r="U665" s="6">
        <v>52.287486085903303</v>
      </c>
    </row>
    <row r="666" spans="1:21" x14ac:dyDescent="0.2">
      <c r="A666" s="15" t="s">
        <v>9643</v>
      </c>
      <c r="B666" s="2" t="s">
        <v>9644</v>
      </c>
      <c r="C666" s="3">
        <v>10802</v>
      </c>
      <c r="D666" s="4">
        <v>3251</v>
      </c>
      <c r="E666">
        <f t="shared" si="30"/>
        <v>13135.3451226084</v>
      </c>
      <c r="F666">
        <f t="shared" si="31"/>
        <v>35117302</v>
      </c>
      <c r="G666" s="22">
        <f t="shared" si="32"/>
        <v>141887998.01441595</v>
      </c>
      <c r="P666" t="s">
        <v>1440</v>
      </c>
      <c r="Q666" t="s">
        <v>1441</v>
      </c>
      <c r="R666" t="s">
        <v>212</v>
      </c>
      <c r="S666" s="6">
        <v>997.34403370506595</v>
      </c>
      <c r="T666" s="6">
        <v>1246.30829521129</v>
      </c>
      <c r="U666" s="6">
        <v>71.825112174051696</v>
      </c>
    </row>
    <row r="667" spans="1:21" x14ac:dyDescent="0.2">
      <c r="A667" s="15" t="s">
        <v>9641</v>
      </c>
      <c r="B667" s="2" t="s">
        <v>9642</v>
      </c>
      <c r="C667" s="3">
        <v>6636</v>
      </c>
      <c r="D667" s="4">
        <v>10401</v>
      </c>
      <c r="E667">
        <f t="shared" si="30"/>
        <v>13093.7909384577</v>
      </c>
      <c r="F667">
        <f t="shared" si="31"/>
        <v>69021036</v>
      </c>
      <c r="G667" s="22">
        <f t="shared" si="32"/>
        <v>86890396.667605296</v>
      </c>
      <c r="P667" t="s">
        <v>1442</v>
      </c>
      <c r="Q667" t="s">
        <v>1443</v>
      </c>
      <c r="R667" t="s">
        <v>212</v>
      </c>
      <c r="S667" s="6">
        <v>997.93509605403096</v>
      </c>
      <c r="T667" s="6">
        <v>1236.92190375368</v>
      </c>
      <c r="U667" s="6">
        <v>67.796375702697006</v>
      </c>
    </row>
    <row r="668" spans="1:21" x14ac:dyDescent="0.2">
      <c r="A668" s="15" t="s">
        <v>9639</v>
      </c>
      <c r="B668" s="2" t="s">
        <v>9640</v>
      </c>
      <c r="C668" s="3">
        <v>46900</v>
      </c>
      <c r="D668" s="4">
        <v>2873</v>
      </c>
      <c r="E668">
        <f t="shared" si="30"/>
        <v>13003.539758054199</v>
      </c>
      <c r="F668">
        <f t="shared" si="31"/>
        <v>134743700</v>
      </c>
      <c r="G668" s="22">
        <f t="shared" si="32"/>
        <v>609866014.65274191</v>
      </c>
      <c r="P668" t="s">
        <v>1444</v>
      </c>
      <c r="Q668" t="s">
        <v>1445</v>
      </c>
      <c r="R668" t="s">
        <v>212</v>
      </c>
      <c r="S668" s="6">
        <v>998.08011273113596</v>
      </c>
      <c r="T668" s="6">
        <v>1282.33926493492</v>
      </c>
      <c r="U668" s="6">
        <v>60.253713387513699</v>
      </c>
    </row>
    <row r="669" spans="1:21" x14ac:dyDescent="0.2">
      <c r="A669" s="15" t="s">
        <v>9637</v>
      </c>
      <c r="B669" s="2" t="s">
        <v>9638</v>
      </c>
      <c r="C669" s="3">
        <v>40313</v>
      </c>
      <c r="D669" s="4">
        <v>10697</v>
      </c>
      <c r="E669">
        <f t="shared" si="30"/>
        <v>12951.2972090967</v>
      </c>
      <c r="F669">
        <f t="shared" si="31"/>
        <v>431228161</v>
      </c>
      <c r="G669" s="22">
        <f t="shared" si="32"/>
        <v>522105644.39031523</v>
      </c>
      <c r="P669" t="s">
        <v>1446</v>
      </c>
      <c r="Q669" t="s">
        <v>1447</v>
      </c>
      <c r="R669" t="s">
        <v>212</v>
      </c>
      <c r="S669" s="6">
        <v>998.29994314679504</v>
      </c>
      <c r="T669" s="6">
        <v>1415.8466492397799</v>
      </c>
      <c r="U669" s="6">
        <v>90.483851271058299</v>
      </c>
    </row>
    <row r="670" spans="1:21" x14ac:dyDescent="0.2">
      <c r="A670" s="15" t="s">
        <v>9635</v>
      </c>
      <c r="B670" s="2" t="s">
        <v>9636</v>
      </c>
      <c r="C670" s="3">
        <v>37018</v>
      </c>
      <c r="D670" s="4">
        <v>26639</v>
      </c>
      <c r="E670">
        <f t="shared" si="30"/>
        <v>12932.394245404699</v>
      </c>
      <c r="F670">
        <f t="shared" si="31"/>
        <v>986122502</v>
      </c>
      <c r="G670" s="22">
        <f t="shared" si="32"/>
        <v>478731370.17639112</v>
      </c>
      <c r="P670" t="s">
        <v>1448</v>
      </c>
      <c r="Q670" t="s">
        <v>1449</v>
      </c>
      <c r="R670" t="s">
        <v>212</v>
      </c>
      <c r="S670" s="6">
        <v>998.60281360861302</v>
      </c>
      <c r="T670" s="6">
        <v>1293.9922356913701</v>
      </c>
      <c r="U670" s="6">
        <v>63.957230115630203</v>
      </c>
    </row>
    <row r="671" spans="1:21" x14ac:dyDescent="0.2">
      <c r="A671" s="15" t="s">
        <v>9633</v>
      </c>
      <c r="B671" s="2" t="s">
        <v>9634</v>
      </c>
      <c r="C671" s="3">
        <v>53151</v>
      </c>
      <c r="D671" s="4">
        <v>5810</v>
      </c>
      <c r="E671">
        <f t="shared" si="30"/>
        <v>12918.5031058692</v>
      </c>
      <c r="F671">
        <f t="shared" si="31"/>
        <v>308807310</v>
      </c>
      <c r="G671" s="22">
        <f t="shared" si="32"/>
        <v>686631358.58005381</v>
      </c>
      <c r="P671" t="s">
        <v>1450</v>
      </c>
      <c r="Q671" t="s">
        <v>1451</v>
      </c>
      <c r="R671" t="s">
        <v>212</v>
      </c>
      <c r="S671" s="6">
        <v>999.50351817945102</v>
      </c>
      <c r="T671" s="6">
        <v>701.62295582838703</v>
      </c>
      <c r="U671" s="6">
        <v>101.337947169609</v>
      </c>
    </row>
    <row r="672" spans="1:21" x14ac:dyDescent="0.2">
      <c r="A672" s="15" t="s">
        <v>9631</v>
      </c>
      <c r="B672" s="2" t="s">
        <v>9632</v>
      </c>
      <c r="C672" s="3">
        <v>45782</v>
      </c>
      <c r="D672" s="4">
        <v>11704</v>
      </c>
      <c r="E672">
        <f t="shared" si="30"/>
        <v>12917.0666757238</v>
      </c>
      <c r="F672">
        <f t="shared" si="31"/>
        <v>535832528</v>
      </c>
      <c r="G672" s="22">
        <f t="shared" si="32"/>
        <v>591369146.54798698</v>
      </c>
      <c r="P672" t="s">
        <v>1452</v>
      </c>
      <c r="Q672" t="s">
        <v>1453</v>
      </c>
      <c r="R672" t="s">
        <v>212</v>
      </c>
      <c r="S672" s="6">
        <v>999.77708284449398</v>
      </c>
      <c r="T672" s="6">
        <v>1314.8338579133001</v>
      </c>
      <c r="U672" s="6">
        <v>68.352512642910796</v>
      </c>
    </row>
    <row r="673" spans="1:21" x14ac:dyDescent="0.2">
      <c r="A673" s="15" t="s">
        <v>9629</v>
      </c>
      <c r="B673" s="2" t="s">
        <v>9630</v>
      </c>
      <c r="C673" s="3">
        <v>37686</v>
      </c>
      <c r="D673" s="4">
        <v>10911</v>
      </c>
      <c r="E673">
        <f t="shared" si="30"/>
        <v>12879.2546700442</v>
      </c>
      <c r="F673">
        <f t="shared" si="31"/>
        <v>411191946</v>
      </c>
      <c r="G673" s="22">
        <f t="shared" si="32"/>
        <v>485367591.49528569</v>
      </c>
      <c r="P673" t="s">
        <v>1454</v>
      </c>
      <c r="Q673" t="s">
        <v>1454</v>
      </c>
      <c r="R673" t="s">
        <v>274</v>
      </c>
      <c r="S673" s="6">
        <v>1000.2424098443</v>
      </c>
      <c r="T673" s="6">
        <v>1134.72705179676</v>
      </c>
      <c r="U673" s="6">
        <v>73.127050321111497</v>
      </c>
    </row>
    <row r="674" spans="1:21" x14ac:dyDescent="0.2">
      <c r="A674" s="15" t="s">
        <v>9627</v>
      </c>
      <c r="B674" s="2" t="s">
        <v>9628</v>
      </c>
      <c r="C674" s="3">
        <v>45271</v>
      </c>
      <c r="D674" s="4">
        <v>10496</v>
      </c>
      <c r="E674">
        <f t="shared" si="30"/>
        <v>12872.685364270599</v>
      </c>
      <c r="F674">
        <f t="shared" si="31"/>
        <v>475164416</v>
      </c>
      <c r="G674" s="22">
        <f t="shared" si="32"/>
        <v>582759339.12589431</v>
      </c>
      <c r="P674" t="s">
        <v>1455</v>
      </c>
      <c r="Q674" t="s">
        <v>1456</v>
      </c>
      <c r="R674" t="s">
        <v>212</v>
      </c>
      <c r="S674" s="6">
        <v>1000.85293114361</v>
      </c>
      <c r="T674" s="6">
        <v>893.54831827634496</v>
      </c>
      <c r="U674" s="6">
        <v>54.144099850723002</v>
      </c>
    </row>
    <row r="675" spans="1:21" x14ac:dyDescent="0.2">
      <c r="A675" s="15" t="s">
        <v>9626</v>
      </c>
      <c r="B675" s="2"/>
      <c r="C675" s="3">
        <v>47093</v>
      </c>
      <c r="D675" s="4">
        <v>29321</v>
      </c>
      <c r="E675">
        <f t="shared" si="30"/>
        <v>12866.438820379401</v>
      </c>
      <c r="F675">
        <f t="shared" si="31"/>
        <v>1380813853</v>
      </c>
      <c r="G675" s="22">
        <f t="shared" si="32"/>
        <v>605919203.36812711</v>
      </c>
      <c r="P675" t="s">
        <v>1457</v>
      </c>
      <c r="Q675" t="s">
        <v>1457</v>
      </c>
      <c r="R675" t="s">
        <v>274</v>
      </c>
      <c r="S675" s="6">
        <v>1000.87652594568</v>
      </c>
      <c r="T675" s="6">
        <v>861.29404699135</v>
      </c>
      <c r="U675" s="6">
        <v>89.820071264356102</v>
      </c>
    </row>
    <row r="676" spans="1:21" x14ac:dyDescent="0.2">
      <c r="A676" s="15" t="s">
        <v>9624</v>
      </c>
      <c r="B676" s="2" t="s">
        <v>9625</v>
      </c>
      <c r="C676" s="3">
        <v>59923</v>
      </c>
      <c r="D676" s="4">
        <v>1449</v>
      </c>
      <c r="E676">
        <f t="shared" si="30"/>
        <v>12862.890692627299</v>
      </c>
      <c r="F676">
        <f t="shared" si="31"/>
        <v>86828427</v>
      </c>
      <c r="G676" s="22">
        <f t="shared" si="32"/>
        <v>770782998.97430563</v>
      </c>
      <c r="P676" t="s">
        <v>1458</v>
      </c>
      <c r="Q676" t="s">
        <v>1459</v>
      </c>
      <c r="R676" t="s">
        <v>212</v>
      </c>
      <c r="S676" s="6">
        <v>1001.6210240573999</v>
      </c>
      <c r="T676" s="6">
        <v>1101.4161704608</v>
      </c>
      <c r="U676" s="6">
        <v>55.537172213389603</v>
      </c>
    </row>
    <row r="677" spans="1:21" x14ac:dyDescent="0.2">
      <c r="A677" s="15" t="s">
        <v>9622</v>
      </c>
      <c r="B677" s="2" t="s">
        <v>9623</v>
      </c>
      <c r="C677" s="3">
        <v>45361</v>
      </c>
      <c r="D677" s="4">
        <v>2170</v>
      </c>
      <c r="E677">
        <f t="shared" si="30"/>
        <v>12852.846630239201</v>
      </c>
      <c r="F677">
        <f t="shared" si="31"/>
        <v>98433370</v>
      </c>
      <c r="G677" s="22">
        <f t="shared" si="32"/>
        <v>583017975.99428034</v>
      </c>
      <c r="P677" t="s">
        <v>1460</v>
      </c>
      <c r="Q677" t="s">
        <v>1461</v>
      </c>
      <c r="R677" t="s">
        <v>212</v>
      </c>
      <c r="S677" s="6">
        <v>1001.73145170379</v>
      </c>
      <c r="T677" s="6">
        <v>817.024373417898</v>
      </c>
      <c r="U677" s="6">
        <v>86.685159237502006</v>
      </c>
    </row>
    <row r="678" spans="1:21" x14ac:dyDescent="0.2">
      <c r="A678" s="15" t="s">
        <v>9620</v>
      </c>
      <c r="B678" s="2" t="s">
        <v>9621</v>
      </c>
      <c r="C678" s="3">
        <v>104231</v>
      </c>
      <c r="D678" s="4">
        <v>7863</v>
      </c>
      <c r="E678">
        <f t="shared" si="30"/>
        <v>12845.264145127499</v>
      </c>
      <c r="F678">
        <f t="shared" si="31"/>
        <v>819568353</v>
      </c>
      <c r="G678" s="22">
        <f t="shared" si="32"/>
        <v>1338874727.1107843</v>
      </c>
      <c r="P678" t="s">
        <v>1462</v>
      </c>
      <c r="Q678" t="s">
        <v>1463</v>
      </c>
      <c r="R678" t="s">
        <v>274</v>
      </c>
      <c r="S678" s="6">
        <v>1001.85113863919</v>
      </c>
      <c r="T678" s="6">
        <v>766.90201226164504</v>
      </c>
      <c r="U678" s="6">
        <v>89.798518169674693</v>
      </c>
    </row>
    <row r="679" spans="1:21" x14ac:dyDescent="0.2">
      <c r="A679" s="15" t="s">
        <v>9618</v>
      </c>
      <c r="B679" s="2" t="s">
        <v>9619</v>
      </c>
      <c r="C679" s="3">
        <v>17167</v>
      </c>
      <c r="D679" s="4">
        <v>6024</v>
      </c>
      <c r="E679">
        <f t="shared" si="30"/>
        <v>12827.7993992664</v>
      </c>
      <c r="F679">
        <f t="shared" si="31"/>
        <v>103414008</v>
      </c>
      <c r="G679" s="22">
        <f t="shared" si="32"/>
        <v>220214832.28720629</v>
      </c>
      <c r="P679" t="s">
        <v>1464</v>
      </c>
      <c r="Q679" t="s">
        <v>1465</v>
      </c>
      <c r="R679" t="s">
        <v>212</v>
      </c>
      <c r="S679" s="6">
        <v>1002.82696985267</v>
      </c>
      <c r="T679" s="6">
        <v>1095.31866079777</v>
      </c>
      <c r="U679" s="6">
        <v>59.840419334161197</v>
      </c>
    </row>
    <row r="680" spans="1:21" x14ac:dyDescent="0.2">
      <c r="A680" s="15" t="s">
        <v>9616</v>
      </c>
      <c r="B680" s="2" t="s">
        <v>9617</v>
      </c>
      <c r="C680" s="3">
        <v>49773</v>
      </c>
      <c r="D680" s="4">
        <v>11305</v>
      </c>
      <c r="E680">
        <f t="shared" si="30"/>
        <v>12777.7252039706</v>
      </c>
      <c r="F680">
        <f t="shared" si="31"/>
        <v>562683765</v>
      </c>
      <c r="G680" s="22">
        <f t="shared" si="32"/>
        <v>635985716.57722867</v>
      </c>
      <c r="P680" t="s">
        <v>1466</v>
      </c>
      <c r="Q680" t="s">
        <v>1467</v>
      </c>
      <c r="R680" t="s">
        <v>212</v>
      </c>
      <c r="S680" s="6">
        <v>1003.4990196190701</v>
      </c>
      <c r="T680" s="6">
        <v>1029.90646514833</v>
      </c>
      <c r="U680" s="6">
        <v>90.854197791513897</v>
      </c>
    </row>
    <row r="681" spans="1:21" x14ac:dyDescent="0.2">
      <c r="A681" s="15" t="s">
        <v>9614</v>
      </c>
      <c r="B681" s="2" t="s">
        <v>9615</v>
      </c>
      <c r="C681" s="3">
        <v>8278</v>
      </c>
      <c r="D681" s="4">
        <v>4455</v>
      </c>
      <c r="E681">
        <f t="shared" si="30"/>
        <v>12751.694637184501</v>
      </c>
      <c r="F681">
        <f t="shared" si="31"/>
        <v>36878490</v>
      </c>
      <c r="G681" s="22">
        <f t="shared" si="32"/>
        <v>105558528.2066133</v>
      </c>
      <c r="P681" t="s">
        <v>1468</v>
      </c>
      <c r="Q681" t="s">
        <v>1469</v>
      </c>
      <c r="R681" t="s">
        <v>212</v>
      </c>
      <c r="S681" s="6">
        <v>1003.6005715948</v>
      </c>
      <c r="T681" s="6">
        <v>1124.30251691071</v>
      </c>
      <c r="U681" s="6">
        <v>72.4759627427391</v>
      </c>
    </row>
    <row r="682" spans="1:21" x14ac:dyDescent="0.2">
      <c r="A682" s="15" t="s">
        <v>9612</v>
      </c>
      <c r="B682" s="2" t="s">
        <v>9613</v>
      </c>
      <c r="C682" s="3">
        <v>34184</v>
      </c>
      <c r="D682" s="4">
        <v>2458</v>
      </c>
      <c r="E682">
        <f t="shared" si="30"/>
        <v>12730.9083218085</v>
      </c>
      <c r="F682">
        <f t="shared" si="31"/>
        <v>84024272</v>
      </c>
      <c r="G682" s="22">
        <f t="shared" si="32"/>
        <v>435193370.07270175</v>
      </c>
      <c r="P682" t="s">
        <v>1470</v>
      </c>
      <c r="Q682" t="s">
        <v>1471</v>
      </c>
      <c r="R682" t="s">
        <v>212</v>
      </c>
      <c r="S682" s="6">
        <v>1003.69145959898</v>
      </c>
      <c r="T682" s="6">
        <v>383</v>
      </c>
      <c r="U682" s="6">
        <v>136.62707996275799</v>
      </c>
    </row>
    <row r="683" spans="1:21" x14ac:dyDescent="0.2">
      <c r="A683" s="15" t="s">
        <v>9610</v>
      </c>
      <c r="B683" s="2" t="s">
        <v>9611</v>
      </c>
      <c r="C683" s="3">
        <v>63831</v>
      </c>
      <c r="D683" s="4">
        <v>6635</v>
      </c>
      <c r="E683">
        <f t="shared" si="30"/>
        <v>12626.019387562599</v>
      </c>
      <c r="F683">
        <f t="shared" si="31"/>
        <v>423518685</v>
      </c>
      <c r="G683" s="22">
        <f t="shared" si="32"/>
        <v>805931443.52750826</v>
      </c>
      <c r="P683" t="s">
        <v>1472</v>
      </c>
      <c r="Q683" t="s">
        <v>1473</v>
      </c>
      <c r="R683" t="s">
        <v>212</v>
      </c>
      <c r="S683" s="6">
        <v>1004.18613540694</v>
      </c>
      <c r="T683" s="6">
        <v>1249.6526560535201</v>
      </c>
      <c r="U683" s="6">
        <v>67.623975372344901</v>
      </c>
    </row>
    <row r="684" spans="1:21" x14ac:dyDescent="0.2">
      <c r="A684" s="15" t="s">
        <v>9608</v>
      </c>
      <c r="B684" s="2" t="s">
        <v>9609</v>
      </c>
      <c r="C684" s="3">
        <v>18187</v>
      </c>
      <c r="D684" s="4">
        <v>910</v>
      </c>
      <c r="E684">
        <f t="shared" si="30"/>
        <v>12617.0497937938</v>
      </c>
      <c r="F684">
        <f t="shared" si="31"/>
        <v>16550170</v>
      </c>
      <c r="G684" s="22">
        <f t="shared" si="32"/>
        <v>229466284.59972784</v>
      </c>
      <c r="P684" t="s">
        <v>1474</v>
      </c>
      <c r="Q684" t="s">
        <v>1475</v>
      </c>
      <c r="R684" t="s">
        <v>212</v>
      </c>
      <c r="S684" s="6">
        <v>1004.40103170406</v>
      </c>
      <c r="T684" s="6">
        <v>1255.0753397639701</v>
      </c>
      <c r="U684" s="6">
        <v>62.639989926073603</v>
      </c>
    </row>
    <row r="685" spans="1:21" x14ac:dyDescent="0.2">
      <c r="A685" s="15" t="s">
        <v>9604</v>
      </c>
      <c r="B685" s="2" t="s">
        <v>9605</v>
      </c>
      <c r="C685" s="3">
        <v>94775</v>
      </c>
      <c r="D685" s="4">
        <v>43432</v>
      </c>
      <c r="E685">
        <f t="shared" si="30"/>
        <v>12587.631091208599</v>
      </c>
      <c r="F685">
        <f t="shared" si="31"/>
        <v>4116267800</v>
      </c>
      <c r="G685" s="22">
        <f t="shared" si="32"/>
        <v>1192992736.6692951</v>
      </c>
      <c r="P685" t="s">
        <v>1476</v>
      </c>
      <c r="Q685" t="s">
        <v>1477</v>
      </c>
      <c r="R685" t="s">
        <v>212</v>
      </c>
      <c r="S685" s="6">
        <v>1004.67935576097</v>
      </c>
      <c r="T685" s="6">
        <v>888.96095187683795</v>
      </c>
      <c r="U685" s="6">
        <v>95.851835255543605</v>
      </c>
    </row>
    <row r="686" spans="1:21" x14ac:dyDescent="0.2">
      <c r="A686" s="15" t="s">
        <v>9602</v>
      </c>
      <c r="B686" s="2" t="s">
        <v>9603</v>
      </c>
      <c r="C686" s="3">
        <v>114415</v>
      </c>
      <c r="D686" s="4">
        <v>7252</v>
      </c>
      <c r="E686">
        <f t="shared" si="30"/>
        <v>12567.508619497101</v>
      </c>
      <c r="F686">
        <f t="shared" si="31"/>
        <v>829737580</v>
      </c>
      <c r="G686" s="22">
        <f t="shared" si="32"/>
        <v>1437911498.6997609</v>
      </c>
      <c r="P686" t="s">
        <v>1478</v>
      </c>
      <c r="Q686" t="s">
        <v>1478</v>
      </c>
      <c r="R686" t="s">
        <v>212</v>
      </c>
      <c r="S686" s="6">
        <v>1005.057305048</v>
      </c>
      <c r="T686" s="6">
        <v>1005.057305048</v>
      </c>
      <c r="U686" s="6">
        <v>57.4176389869369</v>
      </c>
    </row>
    <row r="687" spans="1:21" x14ac:dyDescent="0.2">
      <c r="A687" s="15" t="s">
        <v>9600</v>
      </c>
      <c r="B687" s="2" t="s">
        <v>9601</v>
      </c>
      <c r="C687" s="3">
        <v>39617</v>
      </c>
      <c r="D687" s="4">
        <v>9563</v>
      </c>
      <c r="E687">
        <f t="shared" si="30"/>
        <v>12549.1827808746</v>
      </c>
      <c r="F687">
        <f t="shared" si="31"/>
        <v>378857371</v>
      </c>
      <c r="G687" s="22">
        <f t="shared" si="32"/>
        <v>497160974.22990906</v>
      </c>
      <c r="P687" t="s">
        <v>1479</v>
      </c>
      <c r="Q687" t="s">
        <v>1480</v>
      </c>
      <c r="R687" t="s">
        <v>212</v>
      </c>
      <c r="S687" s="6">
        <v>1005.10334125785</v>
      </c>
      <c r="T687" s="6">
        <v>1005.10334125785</v>
      </c>
      <c r="U687" s="6">
        <v>39.9742774528588</v>
      </c>
    </row>
    <row r="688" spans="1:21" x14ac:dyDescent="0.2">
      <c r="A688" s="15" t="s">
        <v>9598</v>
      </c>
      <c r="B688" s="2" t="s">
        <v>9599</v>
      </c>
      <c r="C688" s="3">
        <v>46681</v>
      </c>
      <c r="D688" s="4">
        <v>1200</v>
      </c>
      <c r="E688">
        <f t="shared" si="30"/>
        <v>12502.6275192747</v>
      </c>
      <c r="F688">
        <f t="shared" si="31"/>
        <v>56017200</v>
      </c>
      <c r="G688" s="22">
        <f t="shared" si="32"/>
        <v>583635155.22726226</v>
      </c>
      <c r="P688" t="s">
        <v>1481</v>
      </c>
      <c r="Q688" t="s">
        <v>1482</v>
      </c>
      <c r="R688" t="s">
        <v>212</v>
      </c>
      <c r="S688" s="6">
        <v>1005.50605813389</v>
      </c>
      <c r="T688" s="6">
        <v>1087.1406270110999</v>
      </c>
      <c r="U688" s="6">
        <v>79.930236875678801</v>
      </c>
    </row>
    <row r="689" spans="1:21" x14ac:dyDescent="0.2">
      <c r="A689" s="15" t="s">
        <v>9596</v>
      </c>
      <c r="B689" s="2" t="s">
        <v>9597</v>
      </c>
      <c r="C689" s="3">
        <v>39435</v>
      </c>
      <c r="D689" s="4">
        <v>10973</v>
      </c>
      <c r="E689">
        <f t="shared" si="30"/>
        <v>12479.800799939399</v>
      </c>
      <c r="F689">
        <f t="shared" si="31"/>
        <v>432720255</v>
      </c>
      <c r="G689" s="22">
        <f t="shared" si="32"/>
        <v>492140944.54561019</v>
      </c>
      <c r="P689" t="s">
        <v>1483</v>
      </c>
      <c r="Q689" t="s">
        <v>1483</v>
      </c>
      <c r="R689" t="s">
        <v>274</v>
      </c>
      <c r="S689" s="6">
        <v>1005.64323760023</v>
      </c>
      <c r="T689" s="6">
        <v>1005.64323760023</v>
      </c>
      <c r="U689" s="6">
        <v>56.200933451670899</v>
      </c>
    </row>
    <row r="690" spans="1:21" x14ac:dyDescent="0.2">
      <c r="A690" s="15" t="s">
        <v>9594</v>
      </c>
      <c r="B690" s="2" t="s">
        <v>9595</v>
      </c>
      <c r="C690" s="3">
        <v>27330</v>
      </c>
      <c r="D690" s="4">
        <v>19741</v>
      </c>
      <c r="E690">
        <f t="shared" si="30"/>
        <v>12401.991318942701</v>
      </c>
      <c r="F690">
        <f t="shared" si="31"/>
        <v>539521530</v>
      </c>
      <c r="G690" s="22">
        <f t="shared" si="32"/>
        <v>338946422.74670398</v>
      </c>
      <c r="P690" t="s">
        <v>1484</v>
      </c>
      <c r="Q690" t="s">
        <v>1484</v>
      </c>
      <c r="R690" t="s">
        <v>274</v>
      </c>
      <c r="S690" s="6">
        <v>1005.65999927281</v>
      </c>
      <c r="T690" s="6">
        <v>1005.65999927281</v>
      </c>
      <c r="U690" s="6"/>
    </row>
    <row r="691" spans="1:21" x14ac:dyDescent="0.2">
      <c r="A691" s="15" t="s">
        <v>9592</v>
      </c>
      <c r="B691" s="2" t="s">
        <v>9593</v>
      </c>
      <c r="C691" s="3">
        <v>35032</v>
      </c>
      <c r="D691" s="4">
        <v>15423</v>
      </c>
      <c r="E691">
        <f t="shared" si="30"/>
        <v>12401.0684395885</v>
      </c>
      <c r="F691">
        <f t="shared" si="31"/>
        <v>540298536</v>
      </c>
      <c r="G691" s="22">
        <f t="shared" si="32"/>
        <v>434434229.57566434</v>
      </c>
      <c r="P691" t="s">
        <v>1485</v>
      </c>
      <c r="Q691" t="s">
        <v>1486</v>
      </c>
      <c r="R691" t="s">
        <v>212</v>
      </c>
      <c r="S691" s="6">
        <v>1006.15729870017</v>
      </c>
      <c r="T691" s="6">
        <v>1099</v>
      </c>
      <c r="U691" s="6">
        <v>54.072654900381401</v>
      </c>
    </row>
    <row r="692" spans="1:21" x14ac:dyDescent="0.2">
      <c r="A692" s="15" t="s">
        <v>9590</v>
      </c>
      <c r="B692" s="2" t="s">
        <v>9591</v>
      </c>
      <c r="C692" s="3">
        <v>28916</v>
      </c>
      <c r="D692" s="4">
        <v>22442</v>
      </c>
      <c r="E692">
        <f t="shared" si="30"/>
        <v>12391.9043035628</v>
      </c>
      <c r="F692">
        <f t="shared" si="31"/>
        <v>648932872</v>
      </c>
      <c r="G692" s="22">
        <f t="shared" si="32"/>
        <v>358324304.84182191</v>
      </c>
      <c r="P692" t="s">
        <v>1487</v>
      </c>
      <c r="Q692" t="s">
        <v>1487</v>
      </c>
      <c r="R692" t="s">
        <v>274</v>
      </c>
      <c r="S692" s="6">
        <v>1006.74720784059</v>
      </c>
      <c r="T692" s="6">
        <v>1232.5586551803799</v>
      </c>
      <c r="U692" s="6">
        <v>49.515335406319998</v>
      </c>
    </row>
    <row r="693" spans="1:21" x14ac:dyDescent="0.2">
      <c r="A693" s="15" t="s">
        <v>9588</v>
      </c>
      <c r="B693" s="2" t="s">
        <v>9589</v>
      </c>
      <c r="C693" s="3">
        <v>25670</v>
      </c>
      <c r="D693" s="4">
        <v>301</v>
      </c>
      <c r="E693">
        <f t="shared" si="30"/>
        <v>12367.562942505599</v>
      </c>
      <c r="F693">
        <f t="shared" si="31"/>
        <v>7726670</v>
      </c>
      <c r="G693" s="22">
        <f t="shared" si="32"/>
        <v>317475340.73411876</v>
      </c>
      <c r="P693" t="s">
        <v>1488</v>
      </c>
      <c r="Q693" t="s">
        <v>1489</v>
      </c>
      <c r="R693" t="s">
        <v>212</v>
      </c>
      <c r="S693" s="6">
        <v>1007.56588178909</v>
      </c>
      <c r="T693" s="6">
        <v>1166.4939389281101</v>
      </c>
      <c r="U693" s="6">
        <v>52.938249308066403</v>
      </c>
    </row>
    <row r="694" spans="1:21" x14ac:dyDescent="0.2">
      <c r="A694" s="15" t="s">
        <v>9586</v>
      </c>
      <c r="B694" s="2" t="s">
        <v>9587</v>
      </c>
      <c r="C694" s="3">
        <v>25191</v>
      </c>
      <c r="D694" s="4">
        <v>18647</v>
      </c>
      <c r="E694">
        <f t="shared" si="30"/>
        <v>12350.859484406399</v>
      </c>
      <c r="F694">
        <f t="shared" si="31"/>
        <v>469736577</v>
      </c>
      <c r="G694" s="22">
        <f t="shared" si="32"/>
        <v>311130501.27168161</v>
      </c>
      <c r="P694" t="s">
        <v>1490</v>
      </c>
      <c r="Q694" t="s">
        <v>1491</v>
      </c>
      <c r="R694" t="s">
        <v>212</v>
      </c>
      <c r="S694" s="6">
        <v>1008.0142327116901</v>
      </c>
      <c r="T694" s="6">
        <v>1263.5505657921301</v>
      </c>
      <c r="U694" s="6">
        <v>64.075528354245606</v>
      </c>
    </row>
    <row r="695" spans="1:21" x14ac:dyDescent="0.2">
      <c r="A695" s="15" t="s">
        <v>9584</v>
      </c>
      <c r="B695" s="2" t="s">
        <v>9585</v>
      </c>
      <c r="C695" s="3">
        <v>9615</v>
      </c>
      <c r="D695" s="4">
        <v>4876</v>
      </c>
      <c r="E695">
        <f t="shared" si="30"/>
        <v>12311.9338706913</v>
      </c>
      <c r="F695">
        <f t="shared" si="31"/>
        <v>46882740</v>
      </c>
      <c r="G695" s="22">
        <f t="shared" si="32"/>
        <v>118379244.16669685</v>
      </c>
      <c r="P695" t="s">
        <v>1492</v>
      </c>
      <c r="Q695" t="s">
        <v>1493</v>
      </c>
      <c r="R695" t="s">
        <v>212</v>
      </c>
      <c r="S695" s="6">
        <v>1008.19865744047</v>
      </c>
      <c r="T695" s="6">
        <v>1342.7710323897099</v>
      </c>
      <c r="U695" s="6">
        <v>65.086384804474505</v>
      </c>
    </row>
    <row r="696" spans="1:21" x14ac:dyDescent="0.2">
      <c r="A696" s="15" t="s">
        <v>9582</v>
      </c>
      <c r="B696" s="2" t="s">
        <v>9583</v>
      </c>
      <c r="C696" s="3">
        <v>9788</v>
      </c>
      <c r="D696" s="4">
        <v>1168</v>
      </c>
      <c r="E696">
        <f t="shared" si="30"/>
        <v>12289.805149396399</v>
      </c>
      <c r="F696">
        <f t="shared" si="31"/>
        <v>11432384</v>
      </c>
      <c r="G696" s="22">
        <f t="shared" si="32"/>
        <v>120292612.80229196</v>
      </c>
      <c r="P696" t="s">
        <v>1494</v>
      </c>
      <c r="Q696" t="s">
        <v>1495</v>
      </c>
      <c r="R696" t="s">
        <v>212</v>
      </c>
      <c r="S696" s="6">
        <v>1008.21452603471</v>
      </c>
      <c r="T696" s="6">
        <v>990.83986029570895</v>
      </c>
      <c r="U696" s="6">
        <v>68.005078520802499</v>
      </c>
    </row>
    <row r="697" spans="1:21" x14ac:dyDescent="0.2">
      <c r="A697" s="15" t="s">
        <v>9579</v>
      </c>
      <c r="B697" s="2"/>
      <c r="C697" s="3">
        <v>38215</v>
      </c>
      <c r="D697" s="4">
        <v>5543</v>
      </c>
      <c r="E697">
        <f t="shared" si="30"/>
        <v>12260.8805024993</v>
      </c>
      <c r="F697">
        <f t="shared" si="31"/>
        <v>211825745</v>
      </c>
      <c r="G697" s="22">
        <f t="shared" si="32"/>
        <v>468549548.40301073</v>
      </c>
      <c r="P697" t="s">
        <v>1496</v>
      </c>
      <c r="Q697" t="s">
        <v>1497</v>
      </c>
      <c r="R697" t="s">
        <v>212</v>
      </c>
      <c r="S697" s="6">
        <v>1009.83939765834</v>
      </c>
      <c r="T697" s="6">
        <v>1212.8346516252</v>
      </c>
      <c r="U697" s="6">
        <v>68.684671864215403</v>
      </c>
    </row>
    <row r="698" spans="1:21" x14ac:dyDescent="0.2">
      <c r="A698" s="15" t="s">
        <v>9577</v>
      </c>
      <c r="B698" s="2" t="s">
        <v>9578</v>
      </c>
      <c r="C698" s="3">
        <v>51115</v>
      </c>
      <c r="D698" s="4">
        <v>5563</v>
      </c>
      <c r="E698">
        <f t="shared" si="30"/>
        <v>12194.9528790974</v>
      </c>
      <c r="F698">
        <f t="shared" si="31"/>
        <v>284352745</v>
      </c>
      <c r="G698" s="22">
        <f t="shared" si="32"/>
        <v>623345016.41506362</v>
      </c>
      <c r="P698" t="s">
        <v>1498</v>
      </c>
      <c r="Q698" t="s">
        <v>1499</v>
      </c>
      <c r="R698" t="s">
        <v>212</v>
      </c>
      <c r="S698" s="6">
        <v>1010.08273597148</v>
      </c>
      <c r="T698" s="6">
        <v>1276.13568802743</v>
      </c>
      <c r="U698" s="6">
        <v>96.9348810713673</v>
      </c>
    </row>
    <row r="699" spans="1:21" x14ac:dyDescent="0.2">
      <c r="A699" s="15" t="s">
        <v>9575</v>
      </c>
      <c r="B699" s="2" t="s">
        <v>9576</v>
      </c>
      <c r="C699" s="3">
        <v>20657</v>
      </c>
      <c r="D699" s="4">
        <v>11538</v>
      </c>
      <c r="E699">
        <f t="shared" si="30"/>
        <v>12188.738798270901</v>
      </c>
      <c r="F699">
        <f t="shared" si="31"/>
        <v>238340466</v>
      </c>
      <c r="G699" s="22">
        <f t="shared" si="32"/>
        <v>251782777.35588199</v>
      </c>
      <c r="P699" t="s">
        <v>1500</v>
      </c>
      <c r="Q699" t="s">
        <v>1501</v>
      </c>
      <c r="R699" t="s">
        <v>212</v>
      </c>
      <c r="S699" s="6">
        <v>1010.37462593864</v>
      </c>
      <c r="T699" s="6">
        <v>1351.33367</v>
      </c>
      <c r="U699" s="6">
        <v>73.144629066216794</v>
      </c>
    </row>
    <row r="700" spans="1:21" x14ac:dyDescent="0.2">
      <c r="A700" s="15" t="s">
        <v>9571</v>
      </c>
      <c r="B700" s="2" t="s">
        <v>9572</v>
      </c>
      <c r="C700" s="3">
        <v>17122</v>
      </c>
      <c r="D700" s="4">
        <v>9147</v>
      </c>
      <c r="E700">
        <f t="shared" si="30"/>
        <v>12093.5934300842</v>
      </c>
      <c r="F700">
        <f t="shared" si="31"/>
        <v>156614934</v>
      </c>
      <c r="G700" s="22">
        <f t="shared" si="32"/>
        <v>207066506.70990166</v>
      </c>
      <c r="P700" t="s">
        <v>1502</v>
      </c>
      <c r="Q700" t="s">
        <v>1502</v>
      </c>
      <c r="R700" t="s">
        <v>274</v>
      </c>
      <c r="S700" s="6">
        <v>1010.5202941377501</v>
      </c>
      <c r="T700" s="6">
        <v>1005.65886216435</v>
      </c>
      <c r="U700" s="6">
        <v>72.210287634494804</v>
      </c>
    </row>
    <row r="701" spans="1:21" x14ac:dyDescent="0.2">
      <c r="A701" s="15" t="s">
        <v>9569</v>
      </c>
      <c r="B701" s="2" t="s">
        <v>9570</v>
      </c>
      <c r="C701" s="3">
        <v>33351</v>
      </c>
      <c r="D701" s="4">
        <v>11748</v>
      </c>
      <c r="E701">
        <f t="shared" si="30"/>
        <v>12039.5425678498</v>
      </c>
      <c r="F701">
        <f t="shared" si="31"/>
        <v>391807548</v>
      </c>
      <c r="G701" s="22">
        <f t="shared" si="32"/>
        <v>401530784.18035865</v>
      </c>
      <c r="P701" t="s">
        <v>1503</v>
      </c>
      <c r="Q701" t="s">
        <v>1504</v>
      </c>
      <c r="R701" t="s">
        <v>212</v>
      </c>
      <c r="S701" s="6">
        <v>1010.5422638995</v>
      </c>
      <c r="T701" s="6">
        <v>922</v>
      </c>
      <c r="U701" s="6">
        <v>73.178433969105299</v>
      </c>
    </row>
    <row r="702" spans="1:21" x14ac:dyDescent="0.2">
      <c r="A702" s="15" t="s">
        <v>9567</v>
      </c>
      <c r="B702" s="2" t="s">
        <v>9568</v>
      </c>
      <c r="C702" s="3">
        <v>65212</v>
      </c>
      <c r="D702" s="4">
        <v>19540</v>
      </c>
      <c r="E702">
        <f t="shared" si="30"/>
        <v>12017.6691609877</v>
      </c>
      <c r="F702">
        <f t="shared" si="31"/>
        <v>1274242480</v>
      </c>
      <c r="G702" s="22">
        <f t="shared" si="32"/>
        <v>783696241.32632983</v>
      </c>
      <c r="P702" t="s">
        <v>1505</v>
      </c>
      <c r="Q702" t="s">
        <v>1506</v>
      </c>
      <c r="R702" t="s">
        <v>212</v>
      </c>
      <c r="S702" s="6">
        <v>1011.16302092438</v>
      </c>
      <c r="T702" s="6">
        <v>1349.1802995773301</v>
      </c>
      <c r="U702" s="6">
        <v>74.718502827079007</v>
      </c>
    </row>
    <row r="703" spans="1:21" x14ac:dyDescent="0.2">
      <c r="A703" s="15" t="s">
        <v>9565</v>
      </c>
      <c r="B703" s="2" t="s">
        <v>9566</v>
      </c>
      <c r="C703" s="3">
        <v>58385</v>
      </c>
      <c r="D703" s="4">
        <v>7120</v>
      </c>
      <c r="E703">
        <f t="shared" si="30"/>
        <v>12000.7474558219</v>
      </c>
      <c r="F703">
        <f t="shared" si="31"/>
        <v>415701200</v>
      </c>
      <c r="G703" s="22">
        <f t="shared" si="32"/>
        <v>700663640.20816159</v>
      </c>
      <c r="P703" t="s">
        <v>1507</v>
      </c>
      <c r="Q703" t="s">
        <v>1508</v>
      </c>
      <c r="R703" t="s">
        <v>212</v>
      </c>
      <c r="S703" s="6">
        <v>1011.27980928996</v>
      </c>
      <c r="T703" s="6">
        <v>1058.78322313944</v>
      </c>
      <c r="U703" s="6">
        <v>68.538783292259495</v>
      </c>
    </row>
    <row r="704" spans="1:21" x14ac:dyDescent="0.2">
      <c r="A704" s="15" t="s">
        <v>9563</v>
      </c>
      <c r="B704" s="2" t="s">
        <v>9564</v>
      </c>
      <c r="C704" s="3">
        <v>71124</v>
      </c>
      <c r="D704" s="4">
        <v>25179</v>
      </c>
      <c r="E704">
        <f t="shared" si="30"/>
        <v>11980.813661675</v>
      </c>
      <c r="F704">
        <f t="shared" si="31"/>
        <v>1790831196</v>
      </c>
      <c r="G704" s="22">
        <f t="shared" si="32"/>
        <v>852123390.87297273</v>
      </c>
      <c r="P704" t="s">
        <v>1509</v>
      </c>
      <c r="Q704" t="s">
        <v>1510</v>
      </c>
      <c r="R704" t="s">
        <v>274</v>
      </c>
      <c r="S704" s="6">
        <v>1012.3794184562601</v>
      </c>
      <c r="T704" s="6">
        <v>1364</v>
      </c>
      <c r="U704" s="6">
        <v>70.820793598007995</v>
      </c>
    </row>
    <row r="705" spans="1:21" x14ac:dyDescent="0.2">
      <c r="A705" s="15" t="s">
        <v>9561</v>
      </c>
      <c r="B705" s="2" t="s">
        <v>9562</v>
      </c>
      <c r="C705" s="3">
        <v>19093</v>
      </c>
      <c r="D705" s="4">
        <v>7228</v>
      </c>
      <c r="E705">
        <f t="shared" si="30"/>
        <v>11963.0708395691</v>
      </c>
      <c r="F705">
        <f t="shared" si="31"/>
        <v>138004204</v>
      </c>
      <c r="G705" s="22">
        <f t="shared" si="32"/>
        <v>228410911.53989282</v>
      </c>
      <c r="P705" t="s">
        <v>1511</v>
      </c>
      <c r="Q705" t="s">
        <v>1512</v>
      </c>
      <c r="R705" t="s">
        <v>212</v>
      </c>
      <c r="S705" s="6">
        <v>1012.49005573452</v>
      </c>
      <c r="T705" s="6">
        <v>1141</v>
      </c>
      <c r="U705" s="6">
        <v>64.037497825728806</v>
      </c>
    </row>
    <row r="706" spans="1:21" x14ac:dyDescent="0.2">
      <c r="A706" s="15" t="s">
        <v>9557</v>
      </c>
      <c r="B706" s="2" t="s">
        <v>9558</v>
      </c>
      <c r="C706" s="3">
        <v>7716</v>
      </c>
      <c r="D706" s="4">
        <v>5758</v>
      </c>
      <c r="E706">
        <f t="shared" ref="E706:E769" si="33">VLOOKUP(A706,data19,4,FALSE)</f>
        <v>11936.923673630299</v>
      </c>
      <c r="F706">
        <f t="shared" si="31"/>
        <v>44428728</v>
      </c>
      <c r="G706" s="22">
        <f t="shared" si="32"/>
        <v>92105303.065731391</v>
      </c>
      <c r="P706" t="s">
        <v>1513</v>
      </c>
      <c r="Q706" t="s">
        <v>1514</v>
      </c>
      <c r="R706" t="s">
        <v>212</v>
      </c>
      <c r="S706" s="6">
        <v>1012.62109406184</v>
      </c>
      <c r="T706" s="6">
        <v>1124.0705089102901</v>
      </c>
      <c r="U706" s="6">
        <v>61.496392835767097</v>
      </c>
    </row>
    <row r="707" spans="1:21" x14ac:dyDescent="0.2">
      <c r="A707" s="15" t="s">
        <v>9555</v>
      </c>
      <c r="B707" s="2" t="s">
        <v>9556</v>
      </c>
      <c r="C707" s="3">
        <v>106216</v>
      </c>
      <c r="D707" s="4">
        <v>6282</v>
      </c>
      <c r="E707">
        <f t="shared" si="33"/>
        <v>11880.7107815651</v>
      </c>
      <c r="F707">
        <f t="shared" ref="F707:F770" si="34">C707*D707</f>
        <v>667248912</v>
      </c>
      <c r="G707" s="22">
        <f t="shared" ref="G707:G770" si="35">E707*C707</f>
        <v>1261921576.3747187</v>
      </c>
      <c r="P707" t="s">
        <v>1515</v>
      </c>
      <c r="Q707" t="s">
        <v>1516</v>
      </c>
      <c r="R707" t="s">
        <v>212</v>
      </c>
      <c r="S707" s="6">
        <v>1013.98030021521</v>
      </c>
      <c r="T707" s="6">
        <v>1342.8750842591901</v>
      </c>
      <c r="U707" s="6">
        <v>61.713011456130502</v>
      </c>
    </row>
    <row r="708" spans="1:21" x14ac:dyDescent="0.2">
      <c r="A708" s="15" t="s">
        <v>9553</v>
      </c>
      <c r="B708" s="2" t="s">
        <v>9554</v>
      </c>
      <c r="C708" s="3">
        <v>68097</v>
      </c>
      <c r="D708" s="4">
        <v>363</v>
      </c>
      <c r="E708">
        <f t="shared" si="33"/>
        <v>11855.6496422993</v>
      </c>
      <c r="F708">
        <f t="shared" si="34"/>
        <v>24719211</v>
      </c>
      <c r="G708" s="22">
        <f t="shared" si="35"/>
        <v>807334173.69165552</v>
      </c>
      <c r="P708" t="s">
        <v>1517</v>
      </c>
      <c r="Q708" t="s">
        <v>1518</v>
      </c>
      <c r="R708" t="s">
        <v>212</v>
      </c>
      <c r="S708" s="6">
        <v>1014.56292597854</v>
      </c>
      <c r="T708" s="6">
        <v>1228.3102764765599</v>
      </c>
      <c r="U708" s="6">
        <v>65.747156565660006</v>
      </c>
    </row>
    <row r="709" spans="1:21" x14ac:dyDescent="0.2">
      <c r="A709" s="15" t="s">
        <v>9551</v>
      </c>
      <c r="B709" s="2" t="s">
        <v>9552</v>
      </c>
      <c r="C709" s="3">
        <v>13461</v>
      </c>
      <c r="D709" s="4">
        <v>10695</v>
      </c>
      <c r="E709">
        <f t="shared" si="33"/>
        <v>11835.651450842201</v>
      </c>
      <c r="F709">
        <f t="shared" si="34"/>
        <v>143965395</v>
      </c>
      <c r="G709" s="22">
        <f t="shared" si="35"/>
        <v>159319704.17978686</v>
      </c>
      <c r="P709" t="s">
        <v>1519</v>
      </c>
      <c r="Q709" t="s">
        <v>1520</v>
      </c>
      <c r="R709" t="s">
        <v>212</v>
      </c>
      <c r="S709" s="6">
        <v>1014.57318759936</v>
      </c>
      <c r="T709" s="6">
        <v>1311.4326414700399</v>
      </c>
      <c r="U709" s="6">
        <v>69.800145879297801</v>
      </c>
    </row>
    <row r="710" spans="1:21" x14ac:dyDescent="0.2">
      <c r="A710" s="15" t="s">
        <v>9549</v>
      </c>
      <c r="B710" s="2" t="s">
        <v>9550</v>
      </c>
      <c r="C710" s="3">
        <v>28268</v>
      </c>
      <c r="D710" s="4">
        <v>9121</v>
      </c>
      <c r="E710">
        <f t="shared" si="33"/>
        <v>11821.7883691929</v>
      </c>
      <c r="F710">
        <f t="shared" si="34"/>
        <v>257832428</v>
      </c>
      <c r="G710" s="22">
        <f t="shared" si="35"/>
        <v>334178313.62034488</v>
      </c>
      <c r="P710" t="s">
        <v>1521</v>
      </c>
      <c r="Q710" t="s">
        <v>1522</v>
      </c>
      <c r="R710" t="s">
        <v>212</v>
      </c>
      <c r="S710" s="6">
        <v>1014.76416114939</v>
      </c>
      <c r="T710" s="6">
        <v>1122.77575155867</v>
      </c>
      <c r="U710" s="6">
        <v>93.999869367545998</v>
      </c>
    </row>
    <row r="711" spans="1:21" x14ac:dyDescent="0.2">
      <c r="A711" s="15" t="s">
        <v>9547</v>
      </c>
      <c r="B711" s="2" t="s">
        <v>9548</v>
      </c>
      <c r="C711" s="3">
        <v>34653</v>
      </c>
      <c r="D711" s="4">
        <v>438</v>
      </c>
      <c r="E711">
        <f t="shared" si="33"/>
        <v>11818.7124981575</v>
      </c>
      <c r="F711">
        <f t="shared" si="34"/>
        <v>15178014</v>
      </c>
      <c r="G711" s="22">
        <f t="shared" si="35"/>
        <v>409553844.19865185</v>
      </c>
      <c r="P711" t="s">
        <v>1523</v>
      </c>
      <c r="Q711" t="s">
        <v>1524</v>
      </c>
      <c r="R711" t="s">
        <v>212</v>
      </c>
      <c r="S711" s="6">
        <v>1015.02197471265</v>
      </c>
      <c r="T711" s="6">
        <v>1024.3475147428301</v>
      </c>
      <c r="U711" s="6">
        <v>47.870291620707697</v>
      </c>
    </row>
    <row r="712" spans="1:21" x14ac:dyDescent="0.2">
      <c r="A712" s="15" t="s">
        <v>9545</v>
      </c>
      <c r="B712" s="2" t="s">
        <v>9546</v>
      </c>
      <c r="C712" s="3">
        <v>47884</v>
      </c>
      <c r="D712" s="4">
        <v>7683</v>
      </c>
      <c r="E712">
        <f t="shared" si="33"/>
        <v>11813.7407562669</v>
      </c>
      <c r="F712">
        <f t="shared" si="34"/>
        <v>367892772</v>
      </c>
      <c r="G712" s="22">
        <f t="shared" si="35"/>
        <v>565689162.37308419</v>
      </c>
      <c r="P712" t="s">
        <v>1525</v>
      </c>
      <c r="Q712" t="s">
        <v>1526</v>
      </c>
      <c r="R712" t="s">
        <v>212</v>
      </c>
      <c r="S712" s="6">
        <v>1015.07400638965</v>
      </c>
      <c r="T712" s="6">
        <v>1015.07400638965</v>
      </c>
      <c r="U712" s="6">
        <v>69.670924245401594</v>
      </c>
    </row>
    <row r="713" spans="1:21" x14ac:dyDescent="0.2">
      <c r="A713" s="15" t="s">
        <v>9543</v>
      </c>
      <c r="B713" s="2" t="s">
        <v>9544</v>
      </c>
      <c r="C713" s="3">
        <v>123017</v>
      </c>
      <c r="D713" s="4">
        <v>1647</v>
      </c>
      <c r="E713">
        <f t="shared" si="33"/>
        <v>11807.1357654886</v>
      </c>
      <c r="F713">
        <f t="shared" si="34"/>
        <v>202608999</v>
      </c>
      <c r="G713" s="22">
        <f t="shared" si="35"/>
        <v>1452478420.4631112</v>
      </c>
      <c r="P713" t="s">
        <v>1527</v>
      </c>
      <c r="Q713" t="s">
        <v>1528</v>
      </c>
      <c r="R713" t="s">
        <v>212</v>
      </c>
      <c r="S713" s="6">
        <v>1015.3125522497</v>
      </c>
      <c r="T713" s="6">
        <v>1318.00916482561</v>
      </c>
      <c r="U713" s="6">
        <v>61.531632175517899</v>
      </c>
    </row>
    <row r="714" spans="1:21" x14ac:dyDescent="0.2">
      <c r="A714" s="15" t="s">
        <v>9541</v>
      </c>
      <c r="B714" s="2" t="s">
        <v>9542</v>
      </c>
      <c r="C714" s="3">
        <v>14565</v>
      </c>
      <c r="D714" s="4">
        <v>9169</v>
      </c>
      <c r="E714">
        <f t="shared" si="33"/>
        <v>11779.3767423507</v>
      </c>
      <c r="F714">
        <f t="shared" si="34"/>
        <v>133546485</v>
      </c>
      <c r="G714" s="22">
        <f t="shared" si="35"/>
        <v>171566622.25233793</v>
      </c>
      <c r="P714" t="s">
        <v>1529</v>
      </c>
      <c r="Q714" t="s">
        <v>1530</v>
      </c>
      <c r="R714" t="s">
        <v>212</v>
      </c>
      <c r="S714" s="6">
        <v>1015.40127373035</v>
      </c>
      <c r="T714" s="6">
        <v>1257.66190439144</v>
      </c>
      <c r="U714" s="6">
        <v>61.240640131604103</v>
      </c>
    </row>
    <row r="715" spans="1:21" x14ac:dyDescent="0.2">
      <c r="A715" s="15" t="s">
        <v>9539</v>
      </c>
      <c r="B715" s="2"/>
      <c r="C715" s="3">
        <v>38083</v>
      </c>
      <c r="D715" s="4">
        <v>2593</v>
      </c>
      <c r="E715">
        <f t="shared" si="33"/>
        <v>11750.184883044099</v>
      </c>
      <c r="F715">
        <f t="shared" si="34"/>
        <v>98749219</v>
      </c>
      <c r="G715" s="22">
        <f t="shared" si="35"/>
        <v>447482290.90096843</v>
      </c>
      <c r="P715" t="s">
        <v>1531</v>
      </c>
      <c r="Q715" t="s">
        <v>1532</v>
      </c>
      <c r="R715" t="s">
        <v>212</v>
      </c>
      <c r="S715" s="6">
        <v>1016.30244981696</v>
      </c>
      <c r="T715" s="6">
        <v>1282.72418495445</v>
      </c>
      <c r="U715" s="6">
        <v>61.272791584730399</v>
      </c>
    </row>
    <row r="716" spans="1:21" x14ac:dyDescent="0.2">
      <c r="A716" s="15" t="s">
        <v>9537</v>
      </c>
      <c r="B716" s="2" t="s">
        <v>9538</v>
      </c>
      <c r="C716" s="3">
        <v>22605</v>
      </c>
      <c r="D716" s="4">
        <v>39476</v>
      </c>
      <c r="E716">
        <f t="shared" si="33"/>
        <v>11741.076788861699</v>
      </c>
      <c r="F716">
        <f t="shared" si="34"/>
        <v>892354980</v>
      </c>
      <c r="G716" s="22">
        <f t="shared" si="35"/>
        <v>265407040.81221873</v>
      </c>
      <c r="P716" t="s">
        <v>1533</v>
      </c>
      <c r="Q716" t="s">
        <v>1533</v>
      </c>
      <c r="R716" t="s">
        <v>212</v>
      </c>
      <c r="S716" s="6">
        <v>1016.37162287271</v>
      </c>
      <c r="T716" s="6">
        <v>961.10565648233205</v>
      </c>
      <c r="U716" s="6">
        <v>87.352193898468798</v>
      </c>
    </row>
    <row r="717" spans="1:21" x14ac:dyDescent="0.2">
      <c r="A717" s="15" t="s">
        <v>9533</v>
      </c>
      <c r="B717" s="2" t="s">
        <v>9534</v>
      </c>
      <c r="C717" s="3">
        <v>47219</v>
      </c>
      <c r="D717" s="4">
        <v>4200</v>
      </c>
      <c r="E717">
        <f t="shared" si="33"/>
        <v>11730.5323547602</v>
      </c>
      <c r="F717">
        <f t="shared" si="34"/>
        <v>198319800</v>
      </c>
      <c r="G717" s="22">
        <f t="shared" si="35"/>
        <v>553904007.25942194</v>
      </c>
      <c r="P717" t="s">
        <v>1534</v>
      </c>
      <c r="Q717" t="s">
        <v>1535</v>
      </c>
      <c r="R717" t="s">
        <v>212</v>
      </c>
      <c r="S717" s="6">
        <v>1016.74398409099</v>
      </c>
      <c r="T717" s="6">
        <v>1165.5918360820101</v>
      </c>
      <c r="U717" s="6">
        <v>74.853715425920697</v>
      </c>
    </row>
    <row r="718" spans="1:21" x14ac:dyDescent="0.2">
      <c r="A718" s="15" t="s">
        <v>9531</v>
      </c>
      <c r="B718" s="2" t="s">
        <v>9532</v>
      </c>
      <c r="C718" s="3">
        <v>51768</v>
      </c>
      <c r="D718" s="4">
        <v>10026</v>
      </c>
      <c r="E718">
        <f t="shared" si="33"/>
        <v>11703.065344565301</v>
      </c>
      <c r="F718">
        <f t="shared" si="34"/>
        <v>519025968</v>
      </c>
      <c r="G718" s="22">
        <f t="shared" si="35"/>
        <v>605844286.75745654</v>
      </c>
      <c r="P718" t="s">
        <v>1536</v>
      </c>
      <c r="Q718" t="s">
        <v>1537</v>
      </c>
      <c r="R718" t="s">
        <v>212</v>
      </c>
      <c r="S718" s="6">
        <v>1016.92567523855</v>
      </c>
      <c r="T718" s="6">
        <v>1199.2862840523401</v>
      </c>
      <c r="U718" s="6">
        <v>49.2592536800408</v>
      </c>
    </row>
    <row r="719" spans="1:21" x14ac:dyDescent="0.2">
      <c r="A719" s="15" t="s">
        <v>9529</v>
      </c>
      <c r="B719" s="2" t="s">
        <v>9530</v>
      </c>
      <c r="C719" s="3">
        <v>23152</v>
      </c>
      <c r="D719" s="5">
        <v>24287</v>
      </c>
      <c r="E719">
        <f t="shared" si="33"/>
        <v>11677.241369899401</v>
      </c>
      <c r="F719">
        <f t="shared" si="34"/>
        <v>562292624</v>
      </c>
      <c r="G719" s="22">
        <f t="shared" si="35"/>
        <v>270351492.19591093</v>
      </c>
      <c r="P719" t="s">
        <v>1538</v>
      </c>
      <c r="Q719" t="s">
        <v>1539</v>
      </c>
      <c r="R719" t="s">
        <v>212</v>
      </c>
      <c r="S719" s="6">
        <v>1017.10674087588</v>
      </c>
      <c r="T719" s="6">
        <v>1119.82017403029</v>
      </c>
      <c r="U719" s="6">
        <v>81.533011551714097</v>
      </c>
    </row>
    <row r="720" spans="1:21" x14ac:dyDescent="0.2">
      <c r="A720" s="15" t="s">
        <v>9527</v>
      </c>
      <c r="B720" s="2" t="s">
        <v>9528</v>
      </c>
      <c r="C720" s="3">
        <v>16151</v>
      </c>
      <c r="D720" s="4">
        <v>7292</v>
      </c>
      <c r="E720">
        <f t="shared" si="33"/>
        <v>11665.968523396399</v>
      </c>
      <c r="F720">
        <f t="shared" si="34"/>
        <v>117773092</v>
      </c>
      <c r="G720" s="22">
        <f t="shared" si="35"/>
        <v>188417057.62137523</v>
      </c>
      <c r="P720" t="s">
        <v>1540</v>
      </c>
      <c r="Q720" t="s">
        <v>1541</v>
      </c>
      <c r="R720" t="s">
        <v>212</v>
      </c>
      <c r="S720" s="6">
        <v>1018.0633488948801</v>
      </c>
      <c r="T720" s="6">
        <v>1090.1533270994701</v>
      </c>
      <c r="U720" s="6">
        <v>62.214593927317203</v>
      </c>
    </row>
    <row r="721" spans="1:21" x14ac:dyDescent="0.2">
      <c r="A721" s="15" t="s">
        <v>9523</v>
      </c>
      <c r="B721" s="2" t="s">
        <v>9524</v>
      </c>
      <c r="C721" s="3">
        <v>63803</v>
      </c>
      <c r="D721" s="4">
        <v>36823</v>
      </c>
      <c r="E721">
        <f t="shared" si="33"/>
        <v>11635.797701121801</v>
      </c>
      <c r="F721">
        <f t="shared" si="34"/>
        <v>2349417869</v>
      </c>
      <c r="G721" s="22">
        <f t="shared" si="35"/>
        <v>742398800.72467422</v>
      </c>
      <c r="P721" t="s">
        <v>1542</v>
      </c>
      <c r="Q721" t="s">
        <v>1543</v>
      </c>
      <c r="R721" t="s">
        <v>212</v>
      </c>
      <c r="S721" s="6">
        <v>1018.56885141998</v>
      </c>
      <c r="T721" s="6">
        <v>1133.6792291998099</v>
      </c>
      <c r="U721" s="6">
        <v>78.808449216574402</v>
      </c>
    </row>
    <row r="722" spans="1:21" x14ac:dyDescent="0.2">
      <c r="A722" s="15" t="s">
        <v>9521</v>
      </c>
      <c r="B722" s="2" t="s">
        <v>9522</v>
      </c>
      <c r="C722" s="3">
        <v>8944</v>
      </c>
      <c r="D722" s="4">
        <v>5443</v>
      </c>
      <c r="E722">
        <f t="shared" si="33"/>
        <v>11614.756203635499</v>
      </c>
      <c r="F722">
        <f t="shared" si="34"/>
        <v>48682192</v>
      </c>
      <c r="G722" s="22">
        <f t="shared" si="35"/>
        <v>103882379.4853159</v>
      </c>
      <c r="P722" t="s">
        <v>1544</v>
      </c>
      <c r="Q722" t="s">
        <v>1545</v>
      </c>
      <c r="R722" t="s">
        <v>212</v>
      </c>
      <c r="S722" s="6">
        <v>1019.02959145583</v>
      </c>
      <c r="T722" s="6">
        <v>950.46753977811397</v>
      </c>
      <c r="U722" s="6">
        <v>71.0159486336551</v>
      </c>
    </row>
    <row r="723" spans="1:21" x14ac:dyDescent="0.2">
      <c r="A723" s="15" t="s">
        <v>9519</v>
      </c>
      <c r="B723" s="2" t="s">
        <v>9520</v>
      </c>
      <c r="C723" s="3">
        <v>18223</v>
      </c>
      <c r="D723" s="4">
        <v>118052</v>
      </c>
      <c r="E723">
        <f t="shared" si="33"/>
        <v>11569.782401394799</v>
      </c>
      <c r="F723">
        <f t="shared" si="34"/>
        <v>2151261596</v>
      </c>
      <c r="G723" s="22">
        <f t="shared" si="35"/>
        <v>210836144.70061743</v>
      </c>
      <c r="P723" t="s">
        <v>1546</v>
      </c>
      <c r="Q723" t="s">
        <v>1547</v>
      </c>
      <c r="R723" t="s">
        <v>212</v>
      </c>
      <c r="S723" s="6">
        <v>1019.70615489057</v>
      </c>
      <c r="T723" s="6">
        <v>1267.8235654656601</v>
      </c>
      <c r="U723" s="6">
        <v>46.584508770235203</v>
      </c>
    </row>
    <row r="724" spans="1:21" x14ac:dyDescent="0.2">
      <c r="A724" s="15" t="s">
        <v>9517</v>
      </c>
      <c r="B724" s="2" t="s">
        <v>9518</v>
      </c>
      <c r="C724" s="3">
        <v>53873</v>
      </c>
      <c r="D724" s="4">
        <v>7108</v>
      </c>
      <c r="E724">
        <f t="shared" si="33"/>
        <v>11552.2763618101</v>
      </c>
      <c r="F724">
        <f t="shared" si="34"/>
        <v>382929284</v>
      </c>
      <c r="G724" s="22">
        <f t="shared" si="35"/>
        <v>622355784.43979549</v>
      </c>
      <c r="P724" t="s">
        <v>1548</v>
      </c>
      <c r="Q724" t="s">
        <v>1549</v>
      </c>
      <c r="R724" t="s">
        <v>212</v>
      </c>
      <c r="S724" s="6">
        <v>1020.13170727281</v>
      </c>
      <c r="T724" s="6">
        <v>1177.9519056133699</v>
      </c>
      <c r="U724" s="6">
        <v>75.747580732628506</v>
      </c>
    </row>
    <row r="725" spans="1:21" x14ac:dyDescent="0.2">
      <c r="A725" s="15" t="s">
        <v>9515</v>
      </c>
      <c r="B725" s="2" t="s">
        <v>9516</v>
      </c>
      <c r="C725" s="3">
        <v>44855</v>
      </c>
      <c r="D725" s="5">
        <v>6295</v>
      </c>
      <c r="E725">
        <f t="shared" si="33"/>
        <v>11538.0536156991</v>
      </c>
      <c r="F725">
        <f t="shared" si="34"/>
        <v>282362225</v>
      </c>
      <c r="G725" s="22">
        <f t="shared" si="35"/>
        <v>517539394.93218315</v>
      </c>
      <c r="P725" t="s">
        <v>1550</v>
      </c>
      <c r="Q725" t="s">
        <v>1550</v>
      </c>
      <c r="R725" t="s">
        <v>212</v>
      </c>
      <c r="S725" s="6">
        <v>1020.75871249943</v>
      </c>
      <c r="T725" s="6">
        <v>1463</v>
      </c>
      <c r="U725" s="6">
        <v>81.210696332347297</v>
      </c>
    </row>
    <row r="726" spans="1:21" x14ac:dyDescent="0.2">
      <c r="A726" s="15" t="s">
        <v>9513</v>
      </c>
      <c r="B726" s="2" t="s">
        <v>9514</v>
      </c>
      <c r="C726" s="3">
        <v>31494</v>
      </c>
      <c r="D726" s="4">
        <v>3466</v>
      </c>
      <c r="E726">
        <f t="shared" si="33"/>
        <v>11511.821468022499</v>
      </c>
      <c r="F726">
        <f t="shared" si="34"/>
        <v>109158204</v>
      </c>
      <c r="G726" s="22">
        <f t="shared" si="35"/>
        <v>362553305.31390059</v>
      </c>
      <c r="P726" t="s">
        <v>1551</v>
      </c>
      <c r="Q726" t="s">
        <v>1552</v>
      </c>
      <c r="R726" t="s">
        <v>212</v>
      </c>
      <c r="S726" s="6">
        <v>1020.82109914377</v>
      </c>
      <c r="T726" s="6">
        <v>335.03028175922799</v>
      </c>
      <c r="U726" s="6">
        <v>126.124652883609</v>
      </c>
    </row>
    <row r="727" spans="1:21" x14ac:dyDescent="0.2">
      <c r="A727" s="15" t="s">
        <v>9511</v>
      </c>
      <c r="B727" s="2" t="s">
        <v>9512</v>
      </c>
      <c r="C727" s="3">
        <v>34398</v>
      </c>
      <c r="D727" s="4">
        <v>14447</v>
      </c>
      <c r="E727">
        <f t="shared" si="33"/>
        <v>11496.618769950101</v>
      </c>
      <c r="F727">
        <f t="shared" si="34"/>
        <v>496947906</v>
      </c>
      <c r="G727" s="22">
        <f t="shared" si="35"/>
        <v>395460692.44874358</v>
      </c>
      <c r="P727" t="s">
        <v>1553</v>
      </c>
      <c r="Q727" t="s">
        <v>1554</v>
      </c>
      <c r="R727" t="s">
        <v>212</v>
      </c>
      <c r="S727" s="6">
        <v>1020.83763966735</v>
      </c>
      <c r="T727" s="6">
        <v>963</v>
      </c>
      <c r="U727" s="6">
        <v>57.023737297376698</v>
      </c>
    </row>
    <row r="728" spans="1:21" x14ac:dyDescent="0.2">
      <c r="A728" s="15" t="s">
        <v>9509</v>
      </c>
      <c r="B728" s="2" t="s">
        <v>9510</v>
      </c>
      <c r="C728" s="3">
        <v>68059</v>
      </c>
      <c r="D728" s="4">
        <v>4201</v>
      </c>
      <c r="E728">
        <f t="shared" si="33"/>
        <v>11494.333745842399</v>
      </c>
      <c r="F728">
        <f t="shared" si="34"/>
        <v>285915859</v>
      </c>
      <c r="G728" s="22">
        <f t="shared" si="35"/>
        <v>782292860.40828788</v>
      </c>
      <c r="P728" t="s">
        <v>1555</v>
      </c>
      <c r="Q728" t="s">
        <v>1555</v>
      </c>
      <c r="R728" t="s">
        <v>274</v>
      </c>
      <c r="S728" s="6">
        <v>1021.09382740218</v>
      </c>
      <c r="T728" s="6">
        <v>1507.2819933594301</v>
      </c>
      <c r="U728" s="6">
        <v>85.316594229332395</v>
      </c>
    </row>
    <row r="729" spans="1:21" x14ac:dyDescent="0.2">
      <c r="A729" s="15" t="s">
        <v>9507</v>
      </c>
      <c r="B729" s="2" t="s">
        <v>9508</v>
      </c>
      <c r="C729" s="3">
        <v>96553</v>
      </c>
      <c r="D729" s="4">
        <v>2209</v>
      </c>
      <c r="E729">
        <f t="shared" si="33"/>
        <v>11464.0090152417</v>
      </c>
      <c r="F729">
        <f t="shared" si="34"/>
        <v>213285577</v>
      </c>
      <c r="G729" s="22">
        <f t="shared" si="35"/>
        <v>1106884462.4486318</v>
      </c>
      <c r="P729" t="s">
        <v>1556</v>
      </c>
      <c r="Q729" t="s">
        <v>1557</v>
      </c>
      <c r="R729" t="s">
        <v>274</v>
      </c>
      <c r="S729" s="6">
        <v>1021.10519050458</v>
      </c>
      <c r="T729" s="6">
        <v>1215</v>
      </c>
      <c r="U729" s="6">
        <v>63.659015860794</v>
      </c>
    </row>
    <row r="730" spans="1:21" x14ac:dyDescent="0.2">
      <c r="A730" s="15" t="s">
        <v>9505</v>
      </c>
      <c r="B730" s="2" t="s">
        <v>9506</v>
      </c>
      <c r="C730" s="3">
        <v>3985</v>
      </c>
      <c r="D730" s="4">
        <v>12872</v>
      </c>
      <c r="E730">
        <f t="shared" si="33"/>
        <v>11450.8906375116</v>
      </c>
      <c r="F730">
        <f t="shared" si="34"/>
        <v>51294920</v>
      </c>
      <c r="G730" s="22">
        <f t="shared" si="35"/>
        <v>45631799.190483727</v>
      </c>
      <c r="P730" t="s">
        <v>1558</v>
      </c>
      <c r="Q730" t="s">
        <v>1559</v>
      </c>
      <c r="R730" t="s">
        <v>212</v>
      </c>
      <c r="S730" s="6">
        <v>1022.08037449342</v>
      </c>
      <c r="T730" s="6">
        <v>1123.02422959307</v>
      </c>
      <c r="U730" s="6">
        <v>52.514719155091299</v>
      </c>
    </row>
    <row r="731" spans="1:21" x14ac:dyDescent="0.2">
      <c r="A731" s="15" t="s">
        <v>9503</v>
      </c>
      <c r="B731" s="2" t="s">
        <v>9504</v>
      </c>
      <c r="C731" s="3">
        <v>135741</v>
      </c>
      <c r="D731" s="4">
        <v>6148</v>
      </c>
      <c r="E731">
        <f t="shared" si="33"/>
        <v>11406.5508306381</v>
      </c>
      <c r="F731">
        <f t="shared" si="34"/>
        <v>834535668</v>
      </c>
      <c r="G731" s="22">
        <f t="shared" si="35"/>
        <v>1548336616.3016462</v>
      </c>
      <c r="P731" t="s">
        <v>1560</v>
      </c>
      <c r="Q731" t="s">
        <v>1561</v>
      </c>
      <c r="R731" t="s">
        <v>212</v>
      </c>
      <c r="S731" s="6">
        <v>1022.12479489318</v>
      </c>
      <c r="T731" s="6">
        <v>1195</v>
      </c>
      <c r="U731" s="6">
        <v>62.790036283910801</v>
      </c>
    </row>
    <row r="732" spans="1:21" x14ac:dyDescent="0.2">
      <c r="A732" s="15" t="s">
        <v>9501</v>
      </c>
      <c r="B732" s="2" t="s">
        <v>9502</v>
      </c>
      <c r="C732" s="3">
        <v>75344</v>
      </c>
      <c r="D732" s="4">
        <v>14881</v>
      </c>
      <c r="E732">
        <f t="shared" si="33"/>
        <v>11344.8133469521</v>
      </c>
      <c r="F732">
        <f t="shared" si="34"/>
        <v>1121194064</v>
      </c>
      <c r="G732" s="22">
        <f t="shared" si="35"/>
        <v>854763616.81275904</v>
      </c>
      <c r="P732" t="s">
        <v>1562</v>
      </c>
      <c r="Q732" t="s">
        <v>1563</v>
      </c>
      <c r="R732" t="s">
        <v>212</v>
      </c>
      <c r="S732" s="6">
        <v>1022.64875236042</v>
      </c>
      <c r="T732" s="6">
        <v>912</v>
      </c>
      <c r="U732" s="6">
        <v>49.896716639113599</v>
      </c>
    </row>
    <row r="733" spans="1:21" x14ac:dyDescent="0.2">
      <c r="A733" s="15" t="s">
        <v>9500</v>
      </c>
      <c r="B733" s="2"/>
      <c r="C733" s="3">
        <v>35998</v>
      </c>
      <c r="D733" s="4">
        <v>15628</v>
      </c>
      <c r="E733">
        <f t="shared" si="33"/>
        <v>11306.7464708515</v>
      </c>
      <c r="F733">
        <f t="shared" si="34"/>
        <v>562576744</v>
      </c>
      <c r="G733" s="22">
        <f t="shared" si="35"/>
        <v>407020259.45771229</v>
      </c>
      <c r="P733" t="s">
        <v>1564</v>
      </c>
      <c r="Q733" t="s">
        <v>1565</v>
      </c>
      <c r="R733" t="s">
        <v>212</v>
      </c>
      <c r="S733" s="6">
        <v>1024.3229828588401</v>
      </c>
      <c r="T733" s="6">
        <v>1024.3229828588401</v>
      </c>
      <c r="U733" s="6">
        <v>88.061207027572294</v>
      </c>
    </row>
    <row r="734" spans="1:21" x14ac:dyDescent="0.2">
      <c r="A734" s="15" t="s">
        <v>9498</v>
      </c>
      <c r="B734" s="2" t="s">
        <v>9499</v>
      </c>
      <c r="C734" s="3">
        <v>24106</v>
      </c>
      <c r="D734" s="4">
        <v>43417</v>
      </c>
      <c r="E734">
        <f t="shared" si="33"/>
        <v>11302.018685679401</v>
      </c>
      <c r="F734">
        <f t="shared" si="34"/>
        <v>1046610202</v>
      </c>
      <c r="G734" s="22">
        <f t="shared" si="35"/>
        <v>272446462.43698764</v>
      </c>
      <c r="P734" t="s">
        <v>1566</v>
      </c>
      <c r="Q734" t="s">
        <v>1567</v>
      </c>
      <c r="R734" t="s">
        <v>212</v>
      </c>
      <c r="S734" s="6">
        <v>1024.44372609065</v>
      </c>
      <c r="T734" s="6">
        <v>955.08581258884101</v>
      </c>
      <c r="U734" s="6">
        <v>72.504562912182905</v>
      </c>
    </row>
    <row r="735" spans="1:21" x14ac:dyDescent="0.2">
      <c r="A735" s="15" t="s">
        <v>9496</v>
      </c>
      <c r="B735" s="2" t="s">
        <v>9497</v>
      </c>
      <c r="C735" s="3">
        <v>51188</v>
      </c>
      <c r="D735" s="4">
        <v>3900</v>
      </c>
      <c r="E735">
        <f t="shared" si="33"/>
        <v>11225.3514296986</v>
      </c>
      <c r="F735">
        <f t="shared" si="34"/>
        <v>199633200</v>
      </c>
      <c r="G735" s="22">
        <f t="shared" si="35"/>
        <v>574603288.98341191</v>
      </c>
      <c r="P735" t="s">
        <v>1568</v>
      </c>
      <c r="Q735" t="s">
        <v>1569</v>
      </c>
      <c r="R735" t="s">
        <v>212</v>
      </c>
      <c r="S735" s="6">
        <v>1024.6077129877301</v>
      </c>
      <c r="T735" s="6">
        <v>368.04898350000002</v>
      </c>
      <c r="U735" s="6">
        <v>113.61641884263101</v>
      </c>
    </row>
    <row r="736" spans="1:21" x14ac:dyDescent="0.2">
      <c r="A736" s="15" t="s">
        <v>9494</v>
      </c>
      <c r="B736" s="2" t="s">
        <v>9495</v>
      </c>
      <c r="C736" s="3">
        <v>48958</v>
      </c>
      <c r="D736" s="4">
        <v>43605</v>
      </c>
      <c r="E736">
        <f t="shared" si="33"/>
        <v>11203.202922005001</v>
      </c>
      <c r="F736">
        <f t="shared" si="34"/>
        <v>2134813590</v>
      </c>
      <c r="G736" s="22">
        <f t="shared" si="35"/>
        <v>548486408.6555208</v>
      </c>
      <c r="P736" t="s">
        <v>1570</v>
      </c>
      <c r="Q736" t="s">
        <v>1571</v>
      </c>
      <c r="R736" t="s">
        <v>212</v>
      </c>
      <c r="S736" s="6">
        <v>1024.64137664494</v>
      </c>
      <c r="T736" s="6">
        <v>1009.86049109157</v>
      </c>
      <c r="U736" s="6">
        <v>76.147318422381304</v>
      </c>
    </row>
    <row r="737" spans="1:21" x14ac:dyDescent="0.2">
      <c r="A737" s="15" t="s">
        <v>9492</v>
      </c>
      <c r="B737" s="2" t="s">
        <v>9493</v>
      </c>
      <c r="C737" s="3">
        <v>62339</v>
      </c>
      <c r="D737" s="4">
        <v>3609</v>
      </c>
      <c r="E737">
        <f t="shared" si="33"/>
        <v>11196.254566702701</v>
      </c>
      <c r="F737">
        <f t="shared" si="34"/>
        <v>224981451</v>
      </c>
      <c r="G737" s="22">
        <f t="shared" si="35"/>
        <v>697963313.4336797</v>
      </c>
      <c r="P737" t="s">
        <v>1572</v>
      </c>
      <c r="Q737" t="s">
        <v>1573</v>
      </c>
      <c r="R737" t="s">
        <v>212</v>
      </c>
      <c r="S737" s="6">
        <v>1024.7544023207299</v>
      </c>
      <c r="T737" s="6">
        <v>844.48873478623398</v>
      </c>
      <c r="U737" s="6">
        <v>73.125384843610405</v>
      </c>
    </row>
    <row r="738" spans="1:21" x14ac:dyDescent="0.2">
      <c r="A738" s="15" t="s">
        <v>9490</v>
      </c>
      <c r="B738" s="2" t="s">
        <v>9491</v>
      </c>
      <c r="C738" s="3">
        <v>39566</v>
      </c>
      <c r="D738" s="4">
        <v>11261</v>
      </c>
      <c r="E738">
        <f t="shared" si="33"/>
        <v>11182.7258846691</v>
      </c>
      <c r="F738">
        <f t="shared" si="34"/>
        <v>445552726</v>
      </c>
      <c r="G738" s="22">
        <f t="shared" si="35"/>
        <v>442455732.3528176</v>
      </c>
      <c r="P738" t="s">
        <v>1574</v>
      </c>
      <c r="Q738" t="s">
        <v>1574</v>
      </c>
      <c r="R738" t="s">
        <v>274</v>
      </c>
      <c r="S738" s="6">
        <v>1024.98740238043</v>
      </c>
      <c r="T738" s="6">
        <v>1046.32764343398</v>
      </c>
      <c r="U738" s="6">
        <v>76.271980327769398</v>
      </c>
    </row>
    <row r="739" spans="1:21" x14ac:dyDescent="0.2">
      <c r="A739" s="15" t="s">
        <v>9488</v>
      </c>
      <c r="B739" s="2" t="s">
        <v>9489</v>
      </c>
      <c r="C739" s="3">
        <v>69877</v>
      </c>
      <c r="D739" s="4">
        <v>5174</v>
      </c>
      <c r="E739">
        <f t="shared" si="33"/>
        <v>11174.9008884949</v>
      </c>
      <c r="F739">
        <f t="shared" si="34"/>
        <v>361543598</v>
      </c>
      <c r="G739" s="22">
        <f t="shared" si="35"/>
        <v>780868549.3853581</v>
      </c>
      <c r="P739" t="s">
        <v>1575</v>
      </c>
      <c r="Q739" t="s">
        <v>1576</v>
      </c>
      <c r="R739" t="s">
        <v>212</v>
      </c>
      <c r="S739" s="6">
        <v>1025.0110531775499</v>
      </c>
      <c r="T739" s="6">
        <v>962.61522749999995</v>
      </c>
      <c r="U739" s="6">
        <v>73.903935388138294</v>
      </c>
    </row>
    <row r="740" spans="1:21" x14ac:dyDescent="0.2">
      <c r="A740" s="15" t="s">
        <v>9486</v>
      </c>
      <c r="B740" s="2" t="s">
        <v>9487</v>
      </c>
      <c r="C740" s="3">
        <v>65271</v>
      </c>
      <c r="D740" s="4">
        <v>10607</v>
      </c>
      <c r="E740">
        <f t="shared" si="33"/>
        <v>11052.186574002801</v>
      </c>
      <c r="F740">
        <f t="shared" si="34"/>
        <v>692329497</v>
      </c>
      <c r="G740" s="22">
        <f t="shared" si="35"/>
        <v>721387269.87173676</v>
      </c>
      <c r="P740" t="s">
        <v>1577</v>
      </c>
      <c r="Q740" t="s">
        <v>1578</v>
      </c>
      <c r="R740" t="s">
        <v>212</v>
      </c>
      <c r="S740" s="6">
        <v>1025.1147007867601</v>
      </c>
      <c r="T740" s="6">
        <v>1255.28749910952</v>
      </c>
      <c r="U740" s="6">
        <v>61.737711982755599</v>
      </c>
    </row>
    <row r="741" spans="1:21" x14ac:dyDescent="0.2">
      <c r="A741" s="15" t="s">
        <v>9484</v>
      </c>
      <c r="B741" s="2" t="s">
        <v>9485</v>
      </c>
      <c r="C741" s="3">
        <v>35907</v>
      </c>
      <c r="D741" s="4">
        <v>18508</v>
      </c>
      <c r="E741">
        <f t="shared" si="33"/>
        <v>11023.519250872299</v>
      </c>
      <c r="F741">
        <f t="shared" si="34"/>
        <v>664566756</v>
      </c>
      <c r="G741" s="22">
        <f t="shared" si="35"/>
        <v>395821505.74107164</v>
      </c>
      <c r="P741" t="s">
        <v>1579</v>
      </c>
      <c r="Q741" t="s">
        <v>1580</v>
      </c>
      <c r="R741" t="s">
        <v>212</v>
      </c>
      <c r="S741" s="6">
        <v>1025.62839970356</v>
      </c>
      <c r="T741" s="6">
        <v>1294.3854732146001</v>
      </c>
      <c r="U741" s="6">
        <v>69.733167618447197</v>
      </c>
    </row>
    <row r="742" spans="1:21" x14ac:dyDescent="0.2">
      <c r="A742" s="15" t="s">
        <v>9480</v>
      </c>
      <c r="B742" s="2" t="s">
        <v>9481</v>
      </c>
      <c r="C742" s="3">
        <v>41042</v>
      </c>
      <c r="D742" s="4">
        <v>4138</v>
      </c>
      <c r="E742">
        <f t="shared" si="33"/>
        <v>11016.228591004299</v>
      </c>
      <c r="F742">
        <f t="shared" si="34"/>
        <v>169831796</v>
      </c>
      <c r="G742" s="22">
        <f t="shared" si="35"/>
        <v>452128053.83199847</v>
      </c>
      <c r="P742" t="s">
        <v>1581</v>
      </c>
      <c r="Q742" t="s">
        <v>1582</v>
      </c>
      <c r="R742" t="s">
        <v>212</v>
      </c>
      <c r="S742" s="6">
        <v>1025.8213380628799</v>
      </c>
      <c r="T742" s="6">
        <v>617.79188294818505</v>
      </c>
      <c r="U742" s="6">
        <v>79.759615485440094</v>
      </c>
    </row>
    <row r="743" spans="1:21" x14ac:dyDescent="0.2">
      <c r="A743" s="15" t="s">
        <v>9478</v>
      </c>
      <c r="B743" s="2" t="s">
        <v>9479</v>
      </c>
      <c r="C743" s="3">
        <v>27058</v>
      </c>
      <c r="D743" s="4">
        <v>10534</v>
      </c>
      <c r="E743">
        <f t="shared" si="33"/>
        <v>10993.6569172452</v>
      </c>
      <c r="F743">
        <f t="shared" si="34"/>
        <v>285028972</v>
      </c>
      <c r="G743" s="22">
        <f t="shared" si="35"/>
        <v>297466368.86682063</v>
      </c>
      <c r="P743" t="s">
        <v>1583</v>
      </c>
      <c r="Q743" t="s">
        <v>1583</v>
      </c>
      <c r="R743" t="s">
        <v>212</v>
      </c>
      <c r="S743" s="6">
        <v>1026.0751028119601</v>
      </c>
      <c r="T743" s="6">
        <v>1255.0087296085601</v>
      </c>
      <c r="U743" s="6">
        <v>62.011568909114096</v>
      </c>
    </row>
    <row r="744" spans="1:21" x14ac:dyDescent="0.2">
      <c r="A744" s="15" t="s">
        <v>9476</v>
      </c>
      <c r="B744" s="2" t="s">
        <v>9477</v>
      </c>
      <c r="C744" s="3">
        <v>26350</v>
      </c>
      <c r="D744" s="4">
        <v>9934</v>
      </c>
      <c r="E744">
        <f t="shared" si="33"/>
        <v>10982.5690266325</v>
      </c>
      <c r="F744">
        <f t="shared" si="34"/>
        <v>261760900</v>
      </c>
      <c r="G744" s="22">
        <f t="shared" si="35"/>
        <v>289390693.85176635</v>
      </c>
      <c r="P744" t="s">
        <v>1584</v>
      </c>
      <c r="Q744" t="s">
        <v>1584</v>
      </c>
      <c r="R744" t="s">
        <v>274</v>
      </c>
      <c r="S744" s="6">
        <v>1026.10882168697</v>
      </c>
      <c r="T744" s="6">
        <v>1026.10882168697</v>
      </c>
      <c r="U744" s="6">
        <v>86.843463633381603</v>
      </c>
    </row>
    <row r="745" spans="1:21" x14ac:dyDescent="0.2">
      <c r="A745" s="15" t="s">
        <v>9474</v>
      </c>
      <c r="B745" s="2" t="s">
        <v>9475</v>
      </c>
      <c r="C745" s="3">
        <v>29443</v>
      </c>
      <c r="D745" s="4">
        <v>16361</v>
      </c>
      <c r="E745">
        <f t="shared" si="33"/>
        <v>10969.5459433302</v>
      </c>
      <c r="F745">
        <f t="shared" si="34"/>
        <v>481716923</v>
      </c>
      <c r="G745" s="22">
        <f t="shared" si="35"/>
        <v>322976341.20947111</v>
      </c>
      <c r="P745" t="s">
        <v>1585</v>
      </c>
      <c r="Q745" t="s">
        <v>1586</v>
      </c>
      <c r="R745" t="s">
        <v>212</v>
      </c>
      <c r="S745" s="6">
        <v>1026.3840031311199</v>
      </c>
      <c r="T745" s="6">
        <v>1174.76514174606</v>
      </c>
      <c r="U745" s="6">
        <v>79.007285067480097</v>
      </c>
    </row>
    <row r="746" spans="1:21" x14ac:dyDescent="0.2">
      <c r="A746" s="15" t="s">
        <v>9473</v>
      </c>
      <c r="B746" s="2"/>
      <c r="C746" s="3">
        <v>62779</v>
      </c>
      <c r="D746" s="5">
        <v>3400</v>
      </c>
      <c r="E746">
        <f t="shared" si="33"/>
        <v>10941.923216159799</v>
      </c>
      <c r="F746">
        <f t="shared" si="34"/>
        <v>213448600</v>
      </c>
      <c r="G746" s="22">
        <f t="shared" si="35"/>
        <v>686922997.58729601</v>
      </c>
      <c r="P746" t="s">
        <v>1587</v>
      </c>
      <c r="Q746" t="s">
        <v>1587</v>
      </c>
      <c r="R746" t="s">
        <v>212</v>
      </c>
      <c r="S746" s="6">
        <v>1026.53955986085</v>
      </c>
      <c r="T746" s="6">
        <v>1263.3892931713399</v>
      </c>
      <c r="U746" s="6">
        <v>66.110325918856006</v>
      </c>
    </row>
    <row r="747" spans="1:21" x14ac:dyDescent="0.2">
      <c r="A747" s="15" t="s">
        <v>9471</v>
      </c>
      <c r="B747" s="2" t="s">
        <v>9472</v>
      </c>
      <c r="C747" s="3">
        <v>97662</v>
      </c>
      <c r="D747" s="4">
        <v>36330</v>
      </c>
      <c r="E747">
        <f t="shared" si="33"/>
        <v>10914.066741524501</v>
      </c>
      <c r="F747">
        <f t="shared" si="34"/>
        <v>3548060460</v>
      </c>
      <c r="G747" s="22">
        <f t="shared" si="35"/>
        <v>1065889586.1107658</v>
      </c>
      <c r="P747" t="s">
        <v>1588</v>
      </c>
      <c r="Q747" t="s">
        <v>1589</v>
      </c>
      <c r="R747" t="s">
        <v>212</v>
      </c>
      <c r="S747" s="6">
        <v>1026.9883754124501</v>
      </c>
      <c r="T747" s="6">
        <v>1103</v>
      </c>
      <c r="U747" s="6">
        <v>81.250518513762799</v>
      </c>
    </row>
    <row r="748" spans="1:21" x14ac:dyDescent="0.2">
      <c r="A748" s="15" t="s">
        <v>9469</v>
      </c>
      <c r="B748" s="2" t="s">
        <v>9470</v>
      </c>
      <c r="C748" s="3">
        <v>64596</v>
      </c>
      <c r="D748" s="4">
        <v>605</v>
      </c>
      <c r="E748">
        <f t="shared" si="33"/>
        <v>10881.309412038299</v>
      </c>
      <c r="F748">
        <f t="shared" si="34"/>
        <v>39080580</v>
      </c>
      <c r="G748" s="22">
        <f t="shared" si="35"/>
        <v>702889062.78002596</v>
      </c>
      <c r="P748" t="s">
        <v>1590</v>
      </c>
      <c r="Q748" t="s">
        <v>1591</v>
      </c>
      <c r="R748" t="s">
        <v>212</v>
      </c>
      <c r="S748" s="6">
        <v>1027.3093172403101</v>
      </c>
      <c r="T748" s="6">
        <v>1512.8556879043001</v>
      </c>
      <c r="U748" s="6">
        <v>84.308149996292599</v>
      </c>
    </row>
    <row r="749" spans="1:21" x14ac:dyDescent="0.2">
      <c r="A749" s="15" t="s">
        <v>9467</v>
      </c>
      <c r="B749" s="2" t="s">
        <v>9468</v>
      </c>
      <c r="C749" s="3">
        <v>37186</v>
      </c>
      <c r="D749" s="4">
        <v>3116</v>
      </c>
      <c r="E749">
        <f t="shared" si="33"/>
        <v>10878.9221973407</v>
      </c>
      <c r="F749">
        <f t="shared" si="34"/>
        <v>115871576</v>
      </c>
      <c r="G749" s="22">
        <f t="shared" si="35"/>
        <v>404543600.8303113</v>
      </c>
      <c r="P749" t="s">
        <v>1592</v>
      </c>
      <c r="Q749" t="s">
        <v>1593</v>
      </c>
      <c r="R749" t="s">
        <v>212</v>
      </c>
      <c r="S749" s="6">
        <v>1027.3996825301101</v>
      </c>
      <c r="T749" s="6">
        <v>1044</v>
      </c>
      <c r="U749" s="6">
        <v>68.744545525668897</v>
      </c>
    </row>
    <row r="750" spans="1:21" x14ac:dyDescent="0.2">
      <c r="A750" s="15" t="s">
        <v>9465</v>
      </c>
      <c r="B750" s="2" t="s">
        <v>9466</v>
      </c>
      <c r="C750" s="3">
        <v>112226</v>
      </c>
      <c r="D750" s="4">
        <v>438</v>
      </c>
      <c r="E750">
        <f t="shared" si="33"/>
        <v>10874.673096034399</v>
      </c>
      <c r="F750">
        <f t="shared" si="34"/>
        <v>49154988</v>
      </c>
      <c r="G750" s="22">
        <f t="shared" si="35"/>
        <v>1220421062.8755565</v>
      </c>
      <c r="P750" t="s">
        <v>1594</v>
      </c>
      <c r="Q750" t="s">
        <v>1594</v>
      </c>
      <c r="R750" t="s">
        <v>274</v>
      </c>
      <c r="S750" s="6">
        <v>1027.68564955393</v>
      </c>
      <c r="T750" s="6">
        <v>932.22710284059394</v>
      </c>
      <c r="U750" s="6">
        <v>54.349446525091203</v>
      </c>
    </row>
    <row r="751" spans="1:21" x14ac:dyDescent="0.2">
      <c r="A751" s="15" t="s">
        <v>9463</v>
      </c>
      <c r="B751" s="2" t="s">
        <v>9464</v>
      </c>
      <c r="C751" s="3">
        <v>22516</v>
      </c>
      <c r="D751" s="4">
        <v>15857</v>
      </c>
      <c r="E751">
        <f t="shared" si="33"/>
        <v>10871.112549527799</v>
      </c>
      <c r="F751">
        <f t="shared" si="34"/>
        <v>357036212</v>
      </c>
      <c r="G751" s="22">
        <f t="shared" si="35"/>
        <v>244773970.16516793</v>
      </c>
      <c r="P751" t="s">
        <v>1595</v>
      </c>
      <c r="Q751" t="s">
        <v>1596</v>
      </c>
      <c r="R751" t="s">
        <v>212</v>
      </c>
      <c r="S751" s="6">
        <v>1029</v>
      </c>
      <c r="T751" s="6">
        <v>1029</v>
      </c>
      <c r="U751" s="6"/>
    </row>
    <row r="752" spans="1:21" x14ac:dyDescent="0.2">
      <c r="A752" s="15" t="s">
        <v>9461</v>
      </c>
      <c r="B752" s="2" t="s">
        <v>9462</v>
      </c>
      <c r="C752" s="3">
        <v>23732</v>
      </c>
      <c r="D752" s="4">
        <v>5470</v>
      </c>
      <c r="E752">
        <f t="shared" si="33"/>
        <v>10862.5576241497</v>
      </c>
      <c r="F752">
        <f t="shared" si="34"/>
        <v>129814040</v>
      </c>
      <c r="G752" s="22">
        <f t="shared" si="35"/>
        <v>257790217.53632069</v>
      </c>
      <c r="P752" t="s">
        <v>1597</v>
      </c>
      <c r="Q752" t="s">
        <v>1598</v>
      </c>
      <c r="R752" t="s">
        <v>212</v>
      </c>
      <c r="S752" s="6">
        <v>1029.6334972512</v>
      </c>
      <c r="T752" s="6">
        <v>797.29059718327505</v>
      </c>
      <c r="U752" s="6">
        <v>97.837515692271694</v>
      </c>
    </row>
    <row r="753" spans="1:21" x14ac:dyDescent="0.2">
      <c r="A753" s="15" t="s">
        <v>9459</v>
      </c>
      <c r="B753" s="2" t="s">
        <v>9460</v>
      </c>
      <c r="C753" s="3">
        <v>55488</v>
      </c>
      <c r="D753" s="4">
        <v>56851</v>
      </c>
      <c r="E753">
        <f t="shared" si="33"/>
        <v>10862.2024989812</v>
      </c>
      <c r="F753">
        <f t="shared" si="34"/>
        <v>3154548288</v>
      </c>
      <c r="G753" s="22">
        <f t="shared" si="35"/>
        <v>602721892.26346886</v>
      </c>
      <c r="P753" t="s">
        <v>1599</v>
      </c>
      <c r="Q753" t="s">
        <v>1600</v>
      </c>
      <c r="R753" t="s">
        <v>212</v>
      </c>
      <c r="S753" s="6">
        <v>1029.7270134932</v>
      </c>
      <c r="T753" s="6">
        <v>1377.0192931735901</v>
      </c>
      <c r="U753" s="6">
        <v>76.929880227895893</v>
      </c>
    </row>
    <row r="754" spans="1:21" x14ac:dyDescent="0.2">
      <c r="A754" s="15" t="s">
        <v>9457</v>
      </c>
      <c r="B754" s="2" t="s">
        <v>9458</v>
      </c>
      <c r="C754" s="3">
        <v>62735</v>
      </c>
      <c r="D754" s="4">
        <v>6176</v>
      </c>
      <c r="E754">
        <f t="shared" si="33"/>
        <v>10827.7912529774</v>
      </c>
      <c r="F754">
        <f t="shared" si="34"/>
        <v>387451360</v>
      </c>
      <c r="G754" s="22">
        <f t="shared" si="35"/>
        <v>679281484.25553715</v>
      </c>
      <c r="P754" t="s">
        <v>1601</v>
      </c>
      <c r="Q754" t="s">
        <v>1602</v>
      </c>
      <c r="R754" t="s">
        <v>212</v>
      </c>
      <c r="S754" s="6">
        <v>1029.8906819885899</v>
      </c>
      <c r="T754" s="6">
        <v>1235</v>
      </c>
      <c r="U754" s="6">
        <v>57.491932657683101</v>
      </c>
    </row>
    <row r="755" spans="1:21" x14ac:dyDescent="0.2">
      <c r="A755" s="15" t="s">
        <v>9455</v>
      </c>
      <c r="B755" s="2" t="s">
        <v>9456</v>
      </c>
      <c r="C755" s="3">
        <v>30250</v>
      </c>
      <c r="D755" s="4">
        <v>7787</v>
      </c>
      <c r="E755">
        <f t="shared" si="33"/>
        <v>10748.588380298301</v>
      </c>
      <c r="F755">
        <f t="shared" si="34"/>
        <v>235556750</v>
      </c>
      <c r="G755" s="22">
        <f t="shared" si="35"/>
        <v>325144798.50402361</v>
      </c>
      <c r="P755" t="s">
        <v>1603</v>
      </c>
      <c r="Q755" t="s">
        <v>1604</v>
      </c>
      <c r="R755" t="s">
        <v>212</v>
      </c>
      <c r="S755" s="6">
        <v>1029.9154261828401</v>
      </c>
      <c r="T755" s="6">
        <v>1038.8429227397201</v>
      </c>
      <c r="U755" s="6">
        <v>60.551482490961398</v>
      </c>
    </row>
    <row r="756" spans="1:21" x14ac:dyDescent="0.2">
      <c r="A756" s="15" t="s">
        <v>9453</v>
      </c>
      <c r="B756" s="2" t="s">
        <v>9454</v>
      </c>
      <c r="C756" s="3">
        <v>72553</v>
      </c>
      <c r="D756" s="4">
        <v>2439</v>
      </c>
      <c r="E756">
        <f t="shared" si="33"/>
        <v>10693.7214613142</v>
      </c>
      <c r="F756">
        <f t="shared" si="34"/>
        <v>176956767</v>
      </c>
      <c r="G756" s="22">
        <f t="shared" si="35"/>
        <v>775861573.18272924</v>
      </c>
      <c r="P756" t="s">
        <v>1605</v>
      </c>
      <c r="Q756" t="s">
        <v>1606</v>
      </c>
      <c r="R756" t="s">
        <v>212</v>
      </c>
      <c r="S756" s="6">
        <v>1030.0478200253101</v>
      </c>
      <c r="T756" s="6">
        <v>1222.58945372222</v>
      </c>
      <c r="U756" s="6">
        <v>71.638003425305499</v>
      </c>
    </row>
    <row r="757" spans="1:21" x14ac:dyDescent="0.2">
      <c r="A757" s="15" t="s">
        <v>9451</v>
      </c>
      <c r="B757" s="2" t="s">
        <v>9452</v>
      </c>
      <c r="C757" s="3">
        <v>15386</v>
      </c>
      <c r="D757" s="4">
        <v>4026</v>
      </c>
      <c r="E757">
        <f t="shared" si="33"/>
        <v>10693.356635702999</v>
      </c>
      <c r="F757">
        <f t="shared" si="34"/>
        <v>61944036</v>
      </c>
      <c r="G757" s="22">
        <f t="shared" si="35"/>
        <v>164527985.19692636</v>
      </c>
      <c r="P757" t="s">
        <v>1607</v>
      </c>
      <c r="Q757" t="s">
        <v>1608</v>
      </c>
      <c r="R757" t="s">
        <v>212</v>
      </c>
      <c r="S757" s="6">
        <v>1030.41690879623</v>
      </c>
      <c r="T757" s="6">
        <v>1146.6440521048401</v>
      </c>
      <c r="U757" s="6">
        <v>86.769671016267196</v>
      </c>
    </row>
    <row r="758" spans="1:21" x14ac:dyDescent="0.2">
      <c r="A758" s="15" t="s">
        <v>9449</v>
      </c>
      <c r="B758" s="2" t="s">
        <v>9450</v>
      </c>
      <c r="C758" s="3">
        <v>55072</v>
      </c>
      <c r="D758" s="4">
        <v>23201</v>
      </c>
      <c r="E758">
        <f t="shared" si="33"/>
        <v>10689.3786435728</v>
      </c>
      <c r="F758">
        <f t="shared" si="34"/>
        <v>1277725472</v>
      </c>
      <c r="G758" s="22">
        <f t="shared" si="35"/>
        <v>588685460.65884125</v>
      </c>
      <c r="P758" t="s">
        <v>1609</v>
      </c>
      <c r="Q758" t="s">
        <v>1610</v>
      </c>
      <c r="R758" t="s">
        <v>212</v>
      </c>
      <c r="S758" s="6">
        <v>1030.75144450929</v>
      </c>
      <c r="T758" s="6">
        <v>1486.8504680239</v>
      </c>
      <c r="U758" s="6">
        <v>66.965032055544896</v>
      </c>
    </row>
    <row r="759" spans="1:21" x14ac:dyDescent="0.2">
      <c r="A759" s="15" t="s">
        <v>9447</v>
      </c>
      <c r="B759" s="2" t="s">
        <v>9448</v>
      </c>
      <c r="C759" s="3">
        <v>103274</v>
      </c>
      <c r="D759" s="5">
        <v>3449</v>
      </c>
      <c r="E759">
        <f t="shared" si="33"/>
        <v>10648.6620109913</v>
      </c>
      <c r="F759">
        <f t="shared" si="34"/>
        <v>356192026</v>
      </c>
      <c r="G759" s="22">
        <f t="shared" si="35"/>
        <v>1099729920.5231156</v>
      </c>
      <c r="P759" t="s">
        <v>1611</v>
      </c>
      <c r="Q759" t="s">
        <v>1612</v>
      </c>
      <c r="R759" t="s">
        <v>212</v>
      </c>
      <c r="S759" s="6">
        <v>1031.1240936637801</v>
      </c>
      <c r="T759" s="6">
        <v>1134.99387545024</v>
      </c>
      <c r="U759" s="6">
        <v>78.834863545466504</v>
      </c>
    </row>
    <row r="760" spans="1:21" x14ac:dyDescent="0.2">
      <c r="A760" s="15" t="s">
        <v>9445</v>
      </c>
      <c r="B760" s="2" t="s">
        <v>9446</v>
      </c>
      <c r="C760" s="3">
        <v>23547</v>
      </c>
      <c r="D760" s="4">
        <v>10295</v>
      </c>
      <c r="E760">
        <f t="shared" si="33"/>
        <v>10642.813622554901</v>
      </c>
      <c r="F760">
        <f t="shared" si="34"/>
        <v>242416365</v>
      </c>
      <c r="G760" s="22">
        <f t="shared" si="35"/>
        <v>250606332.37030023</v>
      </c>
      <c r="P760" t="s">
        <v>1613</v>
      </c>
      <c r="Q760" t="s">
        <v>1614</v>
      </c>
      <c r="R760" t="s">
        <v>212</v>
      </c>
      <c r="S760" s="6">
        <v>1031.1489823024101</v>
      </c>
      <c r="T760" s="6">
        <v>985.090038473459</v>
      </c>
      <c r="U760" s="6">
        <v>81.557717616839994</v>
      </c>
    </row>
    <row r="761" spans="1:21" x14ac:dyDescent="0.2">
      <c r="A761" s="15" t="s">
        <v>9443</v>
      </c>
      <c r="B761" s="2" t="s">
        <v>9444</v>
      </c>
      <c r="C761" s="3">
        <v>42529</v>
      </c>
      <c r="D761" s="4">
        <v>15758</v>
      </c>
      <c r="E761">
        <f t="shared" si="33"/>
        <v>10597.8871497542</v>
      </c>
      <c r="F761">
        <f t="shared" si="34"/>
        <v>670171982</v>
      </c>
      <c r="G761" s="22">
        <f t="shared" si="35"/>
        <v>450717542.59189641</v>
      </c>
      <c r="P761" t="s">
        <v>1615</v>
      </c>
      <c r="Q761" t="s">
        <v>1616</v>
      </c>
      <c r="R761" t="s">
        <v>212</v>
      </c>
      <c r="S761" s="6">
        <v>1031.2077308964101</v>
      </c>
      <c r="T761" s="6">
        <v>1109.1006299245601</v>
      </c>
      <c r="U761" s="6">
        <v>78.744776974806399</v>
      </c>
    </row>
    <row r="762" spans="1:21" x14ac:dyDescent="0.2">
      <c r="A762" s="15" t="s">
        <v>9441</v>
      </c>
      <c r="B762" s="2" t="s">
        <v>9442</v>
      </c>
      <c r="C762" s="3">
        <v>59802</v>
      </c>
      <c r="D762" s="4">
        <v>37002</v>
      </c>
      <c r="E762">
        <f t="shared" si="33"/>
        <v>10568.5374911158</v>
      </c>
      <c r="F762">
        <f t="shared" si="34"/>
        <v>2212793604</v>
      </c>
      <c r="G762" s="22">
        <f t="shared" si="35"/>
        <v>632019679.04370701</v>
      </c>
      <c r="P762" t="s">
        <v>1617</v>
      </c>
      <c r="Q762" t="s">
        <v>1618</v>
      </c>
      <c r="R762" t="s">
        <v>212</v>
      </c>
      <c r="S762" s="6">
        <v>1031.2426668089499</v>
      </c>
      <c r="T762" s="6">
        <v>953.39869816390296</v>
      </c>
      <c r="U762" s="6">
        <v>80.319304979035607</v>
      </c>
    </row>
    <row r="763" spans="1:21" x14ac:dyDescent="0.2">
      <c r="A763" s="15" t="s">
        <v>9439</v>
      </c>
      <c r="B763" s="2"/>
      <c r="C763" s="3">
        <v>93344</v>
      </c>
      <c r="D763" s="4">
        <v>3274</v>
      </c>
      <c r="E763">
        <f t="shared" si="33"/>
        <v>10531.417762527301</v>
      </c>
      <c r="F763">
        <f t="shared" si="34"/>
        <v>305608256</v>
      </c>
      <c r="G763" s="22">
        <f t="shared" si="35"/>
        <v>983044659.62534833</v>
      </c>
      <c r="P763" t="s">
        <v>1619</v>
      </c>
      <c r="Q763" t="s">
        <v>1620</v>
      </c>
      <c r="R763" t="s">
        <v>212</v>
      </c>
      <c r="S763" s="6">
        <v>1031.59022685492</v>
      </c>
      <c r="T763" s="6">
        <v>1310.4492439078699</v>
      </c>
      <c r="U763" s="6">
        <v>60.4121679943975</v>
      </c>
    </row>
    <row r="764" spans="1:21" x14ac:dyDescent="0.2">
      <c r="A764" s="15" t="s">
        <v>9437</v>
      </c>
      <c r="B764" s="2" t="s">
        <v>9438</v>
      </c>
      <c r="C764" s="3">
        <v>8056</v>
      </c>
      <c r="D764" s="4">
        <v>15057</v>
      </c>
      <c r="E764">
        <f t="shared" si="33"/>
        <v>10491.086089087101</v>
      </c>
      <c r="F764">
        <f t="shared" si="34"/>
        <v>121299192</v>
      </c>
      <c r="G764" s="22">
        <f t="shared" si="35"/>
        <v>84516189.533685684</v>
      </c>
      <c r="P764" t="s">
        <v>1621</v>
      </c>
      <c r="Q764" t="s">
        <v>1622</v>
      </c>
      <c r="R764" t="s">
        <v>212</v>
      </c>
      <c r="S764" s="6">
        <v>1031.60712268154</v>
      </c>
      <c r="T764" s="6">
        <v>898</v>
      </c>
      <c r="U764" s="6">
        <v>75.514570791167898</v>
      </c>
    </row>
    <row r="765" spans="1:21" x14ac:dyDescent="0.2">
      <c r="A765" s="15" t="s">
        <v>9434</v>
      </c>
      <c r="B765" s="2" t="s">
        <v>9435</v>
      </c>
      <c r="C765" s="3">
        <v>53476</v>
      </c>
      <c r="D765" s="4">
        <v>3568</v>
      </c>
      <c r="E765">
        <f t="shared" si="33"/>
        <v>10430.4870906751</v>
      </c>
      <c r="F765">
        <f t="shared" si="34"/>
        <v>190802368</v>
      </c>
      <c r="G765" s="22">
        <f t="shared" si="35"/>
        <v>557780727.66094172</v>
      </c>
      <c r="P765" t="s">
        <v>1623</v>
      </c>
      <c r="Q765" t="s">
        <v>1624</v>
      </c>
      <c r="R765" t="s">
        <v>212</v>
      </c>
      <c r="S765" s="6">
        <v>1031.6344334473499</v>
      </c>
      <c r="T765" s="6">
        <v>1102.07191034628</v>
      </c>
      <c r="U765" s="6">
        <v>43.9738437235373</v>
      </c>
    </row>
    <row r="766" spans="1:21" x14ac:dyDescent="0.2">
      <c r="A766" s="15" t="s">
        <v>9432</v>
      </c>
      <c r="B766" s="2" t="s">
        <v>9433</v>
      </c>
      <c r="C766" s="3">
        <v>50453</v>
      </c>
      <c r="D766" s="4">
        <v>6729</v>
      </c>
      <c r="E766">
        <f t="shared" si="33"/>
        <v>10429.231908539099</v>
      </c>
      <c r="F766">
        <f t="shared" si="34"/>
        <v>339498237</v>
      </c>
      <c r="G766" s="22">
        <f t="shared" si="35"/>
        <v>526186037.48152316</v>
      </c>
      <c r="P766" t="s">
        <v>1625</v>
      </c>
      <c r="Q766" t="s">
        <v>1626</v>
      </c>
      <c r="R766" t="s">
        <v>212</v>
      </c>
      <c r="S766" s="6">
        <v>1031.8535780961399</v>
      </c>
      <c r="T766" s="6">
        <v>486.85792482985897</v>
      </c>
      <c r="U766" s="6">
        <v>113.992998264552</v>
      </c>
    </row>
    <row r="767" spans="1:21" x14ac:dyDescent="0.2">
      <c r="A767" s="15" t="s">
        <v>9430</v>
      </c>
      <c r="B767" s="2" t="s">
        <v>9431</v>
      </c>
      <c r="C767" s="3">
        <v>57708</v>
      </c>
      <c r="D767" s="4">
        <v>6518</v>
      </c>
      <c r="E767">
        <f t="shared" si="33"/>
        <v>10380.586371483099</v>
      </c>
      <c r="F767">
        <f t="shared" si="34"/>
        <v>376140744</v>
      </c>
      <c r="G767" s="22">
        <f t="shared" si="35"/>
        <v>599042878.32554674</v>
      </c>
      <c r="P767" t="s">
        <v>1627</v>
      </c>
      <c r="Q767" t="s">
        <v>1628</v>
      </c>
      <c r="R767" t="s">
        <v>212</v>
      </c>
      <c r="S767" s="6">
        <v>1032.07033128238</v>
      </c>
      <c r="T767" s="6">
        <v>1396.77646771178</v>
      </c>
      <c r="U767" s="6">
        <v>63.191694923471502</v>
      </c>
    </row>
    <row r="768" spans="1:21" x14ac:dyDescent="0.2">
      <c r="A768" s="15" t="s">
        <v>9428</v>
      </c>
      <c r="B768" s="2" t="s">
        <v>9429</v>
      </c>
      <c r="C768" s="3">
        <v>56719</v>
      </c>
      <c r="D768" s="4">
        <v>13419</v>
      </c>
      <c r="E768">
        <f t="shared" si="33"/>
        <v>10368.689557424999</v>
      </c>
      <c r="F768">
        <f t="shared" si="34"/>
        <v>761112261</v>
      </c>
      <c r="G768" s="22">
        <f t="shared" si="35"/>
        <v>588101703.00758851</v>
      </c>
      <c r="P768" t="s">
        <v>1629</v>
      </c>
      <c r="Q768" t="s">
        <v>1630</v>
      </c>
      <c r="R768" t="s">
        <v>212</v>
      </c>
      <c r="S768" s="6">
        <v>1032.23736936357</v>
      </c>
      <c r="T768" s="6">
        <v>1210.0010831941599</v>
      </c>
      <c r="U768" s="6">
        <v>47.356259693189699</v>
      </c>
    </row>
    <row r="769" spans="1:21" x14ac:dyDescent="0.2">
      <c r="A769" s="15" t="s">
        <v>9426</v>
      </c>
      <c r="B769" s="2" t="s">
        <v>9427</v>
      </c>
      <c r="C769" s="3">
        <v>138750</v>
      </c>
      <c r="D769" s="4">
        <v>15724</v>
      </c>
      <c r="E769">
        <f t="shared" si="33"/>
        <v>10364.3569286406</v>
      </c>
      <c r="F769">
        <f t="shared" si="34"/>
        <v>2181705000</v>
      </c>
      <c r="G769" s="22">
        <f t="shared" si="35"/>
        <v>1438054523.8488832</v>
      </c>
      <c r="P769" t="s">
        <v>1631</v>
      </c>
      <c r="Q769" t="s">
        <v>1632</v>
      </c>
      <c r="R769" t="s">
        <v>212</v>
      </c>
      <c r="S769" s="6">
        <v>1032.6784698389399</v>
      </c>
      <c r="T769" s="6">
        <v>328.08434224586398</v>
      </c>
      <c r="U769" s="6">
        <v>132.44544410669599</v>
      </c>
    </row>
    <row r="770" spans="1:21" x14ac:dyDescent="0.2">
      <c r="A770" s="15" t="s">
        <v>9424</v>
      </c>
      <c r="B770" s="2" t="s">
        <v>9425</v>
      </c>
      <c r="C770" s="3">
        <v>98904</v>
      </c>
      <c r="D770" s="4">
        <v>5217</v>
      </c>
      <c r="E770">
        <f t="shared" ref="E770:E833" si="36">VLOOKUP(A770,data19,4,FALSE)</f>
        <v>10360.3966511622</v>
      </c>
      <c r="F770">
        <f t="shared" si="34"/>
        <v>515982168</v>
      </c>
      <c r="G770" s="22">
        <f t="shared" si="35"/>
        <v>1024684670.3865463</v>
      </c>
      <c r="P770" t="s">
        <v>1633</v>
      </c>
      <c r="Q770" t="s">
        <v>1633</v>
      </c>
      <c r="R770" t="s">
        <v>274</v>
      </c>
      <c r="S770" s="6">
        <v>1033.35950719369</v>
      </c>
      <c r="T770" s="6">
        <v>1138.9189298766601</v>
      </c>
      <c r="U770" s="6">
        <v>57.155323070725998</v>
      </c>
    </row>
    <row r="771" spans="1:21" x14ac:dyDescent="0.2">
      <c r="A771" s="15" t="s">
        <v>9422</v>
      </c>
      <c r="B771" s="2" t="s">
        <v>9423</v>
      </c>
      <c r="C771" s="3">
        <v>52774</v>
      </c>
      <c r="D771" s="4">
        <v>8932</v>
      </c>
      <c r="E771">
        <f t="shared" si="36"/>
        <v>10360.1424537643</v>
      </c>
      <c r="F771">
        <f t="shared" ref="F771:F834" si="37">C771*D771</f>
        <v>471377368</v>
      </c>
      <c r="G771" s="22">
        <f t="shared" ref="G771:G834" si="38">E771*C771</f>
        <v>546746157.8549571</v>
      </c>
      <c r="P771" t="s">
        <v>1634</v>
      </c>
      <c r="Q771" t="s">
        <v>1635</v>
      </c>
      <c r="R771" t="s">
        <v>212</v>
      </c>
      <c r="S771" s="6">
        <v>1033.38102336882</v>
      </c>
      <c r="T771" s="6">
        <v>653.48066559055599</v>
      </c>
      <c r="U771" s="6">
        <v>75.012363780864405</v>
      </c>
    </row>
    <row r="772" spans="1:21" x14ac:dyDescent="0.2">
      <c r="A772" s="15" t="s">
        <v>9420</v>
      </c>
      <c r="B772" s="2" t="s">
        <v>9421</v>
      </c>
      <c r="C772" s="3">
        <v>17142</v>
      </c>
      <c r="D772" s="4">
        <v>6268</v>
      </c>
      <c r="E772">
        <f t="shared" si="36"/>
        <v>10351.815161848001</v>
      </c>
      <c r="F772">
        <f t="shared" si="37"/>
        <v>107446056</v>
      </c>
      <c r="G772" s="22">
        <f t="shared" si="38"/>
        <v>177450815.50439844</v>
      </c>
      <c r="P772" t="s">
        <v>1636</v>
      </c>
      <c r="Q772" t="s">
        <v>1637</v>
      </c>
      <c r="R772" t="s">
        <v>274</v>
      </c>
      <c r="S772" s="6">
        <v>1033.4631164101399</v>
      </c>
      <c r="T772" s="6">
        <v>1201.0135197741499</v>
      </c>
      <c r="U772" s="6">
        <v>49.117585865887598</v>
      </c>
    </row>
    <row r="773" spans="1:21" x14ac:dyDescent="0.2">
      <c r="A773" s="15" t="s">
        <v>9413</v>
      </c>
      <c r="B773" s="2" t="s">
        <v>9414</v>
      </c>
      <c r="C773" s="3">
        <v>69812</v>
      </c>
      <c r="D773" s="4">
        <v>15705</v>
      </c>
      <c r="E773">
        <f t="shared" si="36"/>
        <v>10213.3656649531</v>
      </c>
      <c r="F773">
        <f t="shared" si="37"/>
        <v>1096397460</v>
      </c>
      <c r="G773" s="22">
        <f t="shared" si="38"/>
        <v>713015483.80170584</v>
      </c>
      <c r="P773" t="s">
        <v>1638</v>
      </c>
      <c r="Q773" t="s">
        <v>1639</v>
      </c>
      <c r="R773" t="s">
        <v>212</v>
      </c>
      <c r="S773" s="6">
        <v>1034.0979566799699</v>
      </c>
      <c r="T773" s="6">
        <v>1277.67600790491</v>
      </c>
      <c r="U773" s="6">
        <v>68.0429480411062</v>
      </c>
    </row>
    <row r="774" spans="1:21" x14ac:dyDescent="0.2">
      <c r="A774" s="15" t="s">
        <v>9411</v>
      </c>
      <c r="B774" s="2" t="s">
        <v>9412</v>
      </c>
      <c r="C774" s="3">
        <v>81601</v>
      </c>
      <c r="D774" s="4">
        <v>24321</v>
      </c>
      <c r="E774">
        <f t="shared" si="36"/>
        <v>10162.2877910071</v>
      </c>
      <c r="F774">
        <f t="shared" si="37"/>
        <v>1984617921</v>
      </c>
      <c r="G774" s="22">
        <f t="shared" si="38"/>
        <v>829252846.03397036</v>
      </c>
      <c r="P774" t="s">
        <v>1640</v>
      </c>
      <c r="Q774" t="s">
        <v>1641</v>
      </c>
      <c r="R774" t="s">
        <v>212</v>
      </c>
      <c r="S774" s="6">
        <v>1035.6671694965401</v>
      </c>
      <c r="T774" s="6">
        <v>1195.92257433947</v>
      </c>
      <c r="U774" s="6">
        <v>61.928274340850002</v>
      </c>
    </row>
    <row r="775" spans="1:21" x14ac:dyDescent="0.2">
      <c r="A775" s="15" t="s">
        <v>9409</v>
      </c>
      <c r="B775" s="2" t="s">
        <v>9410</v>
      </c>
      <c r="C775" s="3">
        <v>40714</v>
      </c>
      <c r="D775" s="4">
        <v>12903</v>
      </c>
      <c r="E775">
        <f t="shared" si="36"/>
        <v>10148.465489878399</v>
      </c>
      <c r="F775">
        <f t="shared" si="37"/>
        <v>525332742</v>
      </c>
      <c r="G775" s="22">
        <f t="shared" si="38"/>
        <v>413184623.95490915</v>
      </c>
      <c r="P775" t="s">
        <v>1642</v>
      </c>
      <c r="Q775" t="s">
        <v>1643</v>
      </c>
      <c r="R775" t="s">
        <v>212</v>
      </c>
      <c r="S775" s="6">
        <v>1035.7023671770601</v>
      </c>
      <c r="T775" s="6">
        <v>1319.2948992060501</v>
      </c>
      <c r="U775" s="6">
        <v>81.160889143460807</v>
      </c>
    </row>
    <row r="776" spans="1:21" x14ac:dyDescent="0.2">
      <c r="A776" s="15" t="s">
        <v>9407</v>
      </c>
      <c r="B776" s="2" t="s">
        <v>9408</v>
      </c>
      <c r="C776" s="3">
        <v>67325</v>
      </c>
      <c r="D776" s="4">
        <v>9338</v>
      </c>
      <c r="E776">
        <f t="shared" si="36"/>
        <v>10141.7281252135</v>
      </c>
      <c r="F776">
        <f t="shared" si="37"/>
        <v>628680850</v>
      </c>
      <c r="G776" s="22">
        <f t="shared" si="38"/>
        <v>682791846.0299989</v>
      </c>
      <c r="P776" t="s">
        <v>1644</v>
      </c>
      <c r="Q776" t="s">
        <v>1645</v>
      </c>
      <c r="R776" t="s">
        <v>212</v>
      </c>
      <c r="S776" s="6">
        <v>1035.9880634508099</v>
      </c>
      <c r="T776" s="6">
        <v>1309.78592625649</v>
      </c>
      <c r="U776" s="6">
        <v>68.630159839414901</v>
      </c>
    </row>
    <row r="777" spans="1:21" x14ac:dyDescent="0.2">
      <c r="A777" s="15" t="s">
        <v>9405</v>
      </c>
      <c r="B777" s="2" t="s">
        <v>9406</v>
      </c>
      <c r="C777" s="3">
        <v>20235</v>
      </c>
      <c r="D777" s="4">
        <v>1953</v>
      </c>
      <c r="E777">
        <f t="shared" si="36"/>
        <v>10135.309410101299</v>
      </c>
      <c r="F777">
        <f t="shared" si="37"/>
        <v>39518955</v>
      </c>
      <c r="G777" s="22">
        <f t="shared" si="38"/>
        <v>205087985.91339979</v>
      </c>
      <c r="P777" t="s">
        <v>1646</v>
      </c>
      <c r="Q777" t="s">
        <v>1647</v>
      </c>
      <c r="R777" t="s">
        <v>212</v>
      </c>
      <c r="S777" s="6">
        <v>1036.1901750076099</v>
      </c>
      <c r="T777" s="6">
        <v>883.98808080000003</v>
      </c>
      <c r="U777" s="6">
        <v>113.170188014239</v>
      </c>
    </row>
    <row r="778" spans="1:21" x14ac:dyDescent="0.2">
      <c r="A778" s="15" t="s">
        <v>9403</v>
      </c>
      <c r="B778" s="2" t="s">
        <v>9404</v>
      </c>
      <c r="C778" s="3">
        <v>51982</v>
      </c>
      <c r="D778" s="4">
        <v>7733</v>
      </c>
      <c r="E778">
        <f t="shared" si="36"/>
        <v>10118.854060325501</v>
      </c>
      <c r="F778">
        <f t="shared" si="37"/>
        <v>401976806</v>
      </c>
      <c r="G778" s="22">
        <f t="shared" si="38"/>
        <v>525998271.7638402</v>
      </c>
      <c r="P778" t="s">
        <v>1648</v>
      </c>
      <c r="Q778" t="s">
        <v>1649</v>
      </c>
      <c r="R778" t="s">
        <v>212</v>
      </c>
      <c r="S778" s="6">
        <v>1036.4474286800901</v>
      </c>
      <c r="T778" s="6">
        <v>1034.33854088104</v>
      </c>
      <c r="U778" s="6">
        <v>90.717557414331793</v>
      </c>
    </row>
    <row r="779" spans="1:21" x14ac:dyDescent="0.2">
      <c r="A779" s="15" t="s">
        <v>9401</v>
      </c>
      <c r="B779" s="2" t="s">
        <v>9402</v>
      </c>
      <c r="C779" s="3">
        <v>38312</v>
      </c>
      <c r="D779" s="4">
        <v>10605</v>
      </c>
      <c r="E779">
        <f t="shared" si="36"/>
        <v>10055.3465548152</v>
      </c>
      <c r="F779">
        <f t="shared" si="37"/>
        <v>406298760</v>
      </c>
      <c r="G779" s="22">
        <f t="shared" si="38"/>
        <v>385240437.20807993</v>
      </c>
      <c r="P779" t="s">
        <v>1650</v>
      </c>
      <c r="Q779" t="s">
        <v>1651</v>
      </c>
      <c r="R779" t="s">
        <v>212</v>
      </c>
      <c r="S779" s="6">
        <v>1036.8086244266699</v>
      </c>
      <c r="T779" s="6">
        <v>1246.2233961925299</v>
      </c>
      <c r="U779" s="6">
        <v>71.848008251372093</v>
      </c>
    </row>
    <row r="780" spans="1:21" x14ac:dyDescent="0.2">
      <c r="A780" s="15" t="s">
        <v>9399</v>
      </c>
      <c r="B780" s="2" t="s">
        <v>9400</v>
      </c>
      <c r="C780" s="3">
        <v>44469</v>
      </c>
      <c r="D780" s="4">
        <v>5470</v>
      </c>
      <c r="E780">
        <f t="shared" si="36"/>
        <v>10027.107353044201</v>
      </c>
      <c r="F780">
        <f t="shared" si="37"/>
        <v>243245430</v>
      </c>
      <c r="G780" s="22">
        <f t="shared" si="38"/>
        <v>445895436.88252258</v>
      </c>
      <c r="P780" t="s">
        <v>1652</v>
      </c>
      <c r="Q780" t="s">
        <v>1652</v>
      </c>
      <c r="R780" t="s">
        <v>212</v>
      </c>
      <c r="S780" s="6">
        <v>1037.0395235851799</v>
      </c>
      <c r="T780" s="6">
        <v>1176.95396494035</v>
      </c>
      <c r="U780" s="6">
        <v>63.766516094399201</v>
      </c>
    </row>
    <row r="781" spans="1:21" x14ac:dyDescent="0.2">
      <c r="A781" s="15" t="s">
        <v>9397</v>
      </c>
      <c r="B781" s="2" t="s">
        <v>9398</v>
      </c>
      <c r="C781" s="3">
        <v>71384</v>
      </c>
      <c r="D781" s="4">
        <v>3039</v>
      </c>
      <c r="E781">
        <f t="shared" si="36"/>
        <v>10026.529466353901</v>
      </c>
      <c r="F781">
        <f t="shared" si="37"/>
        <v>216935976</v>
      </c>
      <c r="G781" s="22">
        <f t="shared" si="38"/>
        <v>715733779.42620683</v>
      </c>
      <c r="P781" t="s">
        <v>1653</v>
      </c>
      <c r="Q781" t="s">
        <v>1654</v>
      </c>
      <c r="R781" t="s">
        <v>212</v>
      </c>
      <c r="S781" s="6">
        <v>1037.3055186033901</v>
      </c>
      <c r="T781" s="6">
        <v>1240.9716767482</v>
      </c>
      <c r="U781" s="6">
        <v>74.828879800354599</v>
      </c>
    </row>
    <row r="782" spans="1:21" x14ac:dyDescent="0.2">
      <c r="A782" s="15" t="s">
        <v>9396</v>
      </c>
      <c r="B782" s="2"/>
      <c r="C782" s="3">
        <v>57822</v>
      </c>
      <c r="D782" s="4">
        <v>1647</v>
      </c>
      <c r="E782">
        <f t="shared" si="36"/>
        <v>9992.5025465866092</v>
      </c>
      <c r="F782">
        <f t="shared" si="37"/>
        <v>95232834</v>
      </c>
      <c r="G782" s="22">
        <f t="shared" si="38"/>
        <v>577786482.2487309</v>
      </c>
      <c r="P782" t="s">
        <v>1655</v>
      </c>
      <c r="Q782" t="s">
        <v>1656</v>
      </c>
      <c r="R782" t="s">
        <v>212</v>
      </c>
      <c r="S782" s="6">
        <v>1037.6878118960401</v>
      </c>
      <c r="T782" s="6">
        <v>466</v>
      </c>
      <c r="U782" s="6">
        <v>118.99090626383899</v>
      </c>
    </row>
    <row r="783" spans="1:21" x14ac:dyDescent="0.2">
      <c r="A783" s="15" t="s">
        <v>9394</v>
      </c>
      <c r="B783" s="2" t="s">
        <v>9395</v>
      </c>
      <c r="C783" s="3">
        <v>35123</v>
      </c>
      <c r="D783" s="4">
        <v>10956</v>
      </c>
      <c r="E783">
        <f t="shared" si="36"/>
        <v>9988.4012252840494</v>
      </c>
      <c r="F783">
        <f t="shared" si="37"/>
        <v>384807588</v>
      </c>
      <c r="G783" s="22">
        <f t="shared" si="38"/>
        <v>350822616.23565167</v>
      </c>
      <c r="P783" t="s">
        <v>1657</v>
      </c>
      <c r="Q783" t="s">
        <v>1658</v>
      </c>
      <c r="R783" t="s">
        <v>274</v>
      </c>
      <c r="S783" s="6">
        <v>1037.8533044978501</v>
      </c>
      <c r="T783" s="6">
        <v>817.56502043988098</v>
      </c>
      <c r="U783" s="6">
        <v>51.074097945185102</v>
      </c>
    </row>
    <row r="784" spans="1:21" x14ac:dyDescent="0.2">
      <c r="A784" s="15" t="s">
        <v>9392</v>
      </c>
      <c r="B784" s="2" t="s">
        <v>9393</v>
      </c>
      <c r="C784" s="3">
        <v>36239</v>
      </c>
      <c r="D784" s="4">
        <v>10368</v>
      </c>
      <c r="E784">
        <f t="shared" si="36"/>
        <v>9982.2538073113992</v>
      </c>
      <c r="F784">
        <f t="shared" si="37"/>
        <v>375725952</v>
      </c>
      <c r="G784" s="22">
        <f t="shared" si="38"/>
        <v>361746895.72315782</v>
      </c>
      <c r="P784" t="s">
        <v>1659</v>
      </c>
      <c r="Q784" t="s">
        <v>1660</v>
      </c>
      <c r="R784" t="s">
        <v>212</v>
      </c>
      <c r="S784" s="6">
        <v>1038.0976352814</v>
      </c>
      <c r="T784" s="6">
        <v>1184.6559516795401</v>
      </c>
      <c r="U784" s="6">
        <v>62.983331721797803</v>
      </c>
    </row>
    <row r="785" spans="1:21" x14ac:dyDescent="0.2">
      <c r="A785" s="15" t="s">
        <v>9390</v>
      </c>
      <c r="B785" s="2" t="s">
        <v>9391</v>
      </c>
      <c r="C785" s="3">
        <v>26457</v>
      </c>
      <c r="D785" s="4">
        <v>15642</v>
      </c>
      <c r="E785">
        <f t="shared" si="36"/>
        <v>9861.9494780925106</v>
      </c>
      <c r="F785">
        <f t="shared" si="37"/>
        <v>413840394</v>
      </c>
      <c r="G785" s="22">
        <f t="shared" si="38"/>
        <v>260917597.34189355</v>
      </c>
      <c r="P785" t="s">
        <v>1661</v>
      </c>
      <c r="Q785" t="s">
        <v>1662</v>
      </c>
      <c r="R785" t="s">
        <v>212</v>
      </c>
      <c r="S785" s="6">
        <v>1038.1750229120601</v>
      </c>
      <c r="T785" s="6">
        <v>1038.1750229120601</v>
      </c>
      <c r="U785" s="6">
        <v>63.3666589699083</v>
      </c>
    </row>
    <row r="786" spans="1:21" x14ac:dyDescent="0.2">
      <c r="A786" s="15" t="s">
        <v>9388</v>
      </c>
      <c r="B786" s="2" t="s">
        <v>9389</v>
      </c>
      <c r="C786" s="3">
        <v>67200</v>
      </c>
      <c r="D786" s="4">
        <v>24153</v>
      </c>
      <c r="E786">
        <f t="shared" si="36"/>
        <v>9804.2422377477396</v>
      </c>
      <c r="F786">
        <f t="shared" si="37"/>
        <v>1623081600</v>
      </c>
      <c r="G786" s="22">
        <f t="shared" si="38"/>
        <v>658845078.37664807</v>
      </c>
      <c r="P786" t="s">
        <v>1663</v>
      </c>
      <c r="Q786" t="s">
        <v>1664</v>
      </c>
      <c r="R786" t="s">
        <v>212</v>
      </c>
      <c r="S786" s="6">
        <v>1038.89436313992</v>
      </c>
      <c r="T786" s="6">
        <v>824.24716807185303</v>
      </c>
      <c r="U786" s="6">
        <v>94.653951910165304</v>
      </c>
    </row>
    <row r="787" spans="1:21" x14ac:dyDescent="0.2">
      <c r="A787" s="15" t="s">
        <v>9387</v>
      </c>
      <c r="B787" s="2"/>
      <c r="C787" s="3">
        <v>7981</v>
      </c>
      <c r="D787" s="4">
        <v>41552</v>
      </c>
      <c r="E787">
        <f t="shared" si="36"/>
        <v>9787.0017865993905</v>
      </c>
      <c r="F787">
        <f t="shared" si="37"/>
        <v>331626512</v>
      </c>
      <c r="G787" s="22">
        <f t="shared" si="38"/>
        <v>78110061.25884974</v>
      </c>
      <c r="P787" t="s">
        <v>1665</v>
      </c>
      <c r="Q787" t="s">
        <v>1666</v>
      </c>
      <c r="R787" t="s">
        <v>212</v>
      </c>
      <c r="S787" s="6">
        <v>1038.91515339695</v>
      </c>
      <c r="T787" s="6">
        <v>1283.2643183933601</v>
      </c>
      <c r="U787" s="6">
        <v>64.229183694270802</v>
      </c>
    </row>
    <row r="788" spans="1:21" x14ac:dyDescent="0.2">
      <c r="A788" s="15" t="s">
        <v>9385</v>
      </c>
      <c r="B788" s="2" t="s">
        <v>9386</v>
      </c>
      <c r="C788" s="3">
        <v>16790</v>
      </c>
      <c r="D788" s="4">
        <v>5550</v>
      </c>
      <c r="E788">
        <f t="shared" si="36"/>
        <v>9785.8999568363797</v>
      </c>
      <c r="F788">
        <f t="shared" si="37"/>
        <v>93184500</v>
      </c>
      <c r="G788" s="22">
        <f t="shared" si="38"/>
        <v>164305260.27528283</v>
      </c>
      <c r="P788" t="s">
        <v>1667</v>
      </c>
      <c r="Q788" t="s">
        <v>1668</v>
      </c>
      <c r="R788" t="s">
        <v>212</v>
      </c>
      <c r="S788" s="6">
        <v>1039.58070577286</v>
      </c>
      <c r="T788" s="6">
        <v>1297.2081794891899</v>
      </c>
      <c r="U788" s="6">
        <v>64.048252679477102</v>
      </c>
    </row>
    <row r="789" spans="1:21" x14ac:dyDescent="0.2">
      <c r="A789" s="15" t="s">
        <v>9383</v>
      </c>
      <c r="B789" s="2" t="s">
        <v>9384</v>
      </c>
      <c r="C789" s="3">
        <v>33829</v>
      </c>
      <c r="D789" s="4">
        <v>14063</v>
      </c>
      <c r="E789">
        <f t="shared" si="36"/>
        <v>9738.5258609638604</v>
      </c>
      <c r="F789">
        <f t="shared" si="37"/>
        <v>475737227</v>
      </c>
      <c r="G789" s="22">
        <f t="shared" si="38"/>
        <v>329444591.35054642</v>
      </c>
      <c r="P789" t="s">
        <v>1669</v>
      </c>
      <c r="Q789" t="s">
        <v>1670</v>
      </c>
      <c r="R789" t="s">
        <v>212</v>
      </c>
      <c r="S789" s="6">
        <v>1039.8274400119501</v>
      </c>
      <c r="T789" s="6">
        <v>1255.64900360093</v>
      </c>
      <c r="U789" s="6">
        <v>81.137737107493507</v>
      </c>
    </row>
    <row r="790" spans="1:21" x14ac:dyDescent="0.2">
      <c r="A790" s="15" t="s">
        <v>9381</v>
      </c>
      <c r="B790" s="2" t="s">
        <v>9382</v>
      </c>
      <c r="C790" s="3">
        <v>39790</v>
      </c>
      <c r="D790" s="4">
        <v>1369</v>
      </c>
      <c r="E790">
        <f t="shared" si="36"/>
        <v>9653.79438838641</v>
      </c>
      <c r="F790">
        <f t="shared" si="37"/>
        <v>54472510</v>
      </c>
      <c r="G790" s="22">
        <f t="shared" si="38"/>
        <v>384124478.71389526</v>
      </c>
      <c r="P790" t="s">
        <v>1671</v>
      </c>
      <c r="Q790" t="s">
        <v>1672</v>
      </c>
      <c r="R790" t="s">
        <v>212</v>
      </c>
      <c r="S790" s="6">
        <v>1041.75124907451</v>
      </c>
      <c r="T790" s="6">
        <v>1510.23141914711</v>
      </c>
      <c r="U790" s="6">
        <v>86.343359063025702</v>
      </c>
    </row>
    <row r="791" spans="1:21" x14ac:dyDescent="0.2">
      <c r="A791" s="15" t="s">
        <v>9379</v>
      </c>
      <c r="B791" s="2" t="s">
        <v>9380</v>
      </c>
      <c r="C791" s="3">
        <v>47047</v>
      </c>
      <c r="D791" s="4">
        <v>6653</v>
      </c>
      <c r="E791">
        <f t="shared" si="36"/>
        <v>9627.2565603471303</v>
      </c>
      <c r="F791">
        <f t="shared" si="37"/>
        <v>313003691</v>
      </c>
      <c r="G791" s="22">
        <f t="shared" si="38"/>
        <v>452933539.39465141</v>
      </c>
      <c r="P791" t="s">
        <v>1673</v>
      </c>
      <c r="Q791" t="s">
        <v>1674</v>
      </c>
      <c r="R791" t="s">
        <v>212</v>
      </c>
      <c r="S791" s="6">
        <v>1041.8212212342601</v>
      </c>
      <c r="T791" s="6">
        <v>1293.0971675036501</v>
      </c>
      <c r="U791" s="6">
        <v>63.688119653022603</v>
      </c>
    </row>
    <row r="792" spans="1:21" x14ac:dyDescent="0.2">
      <c r="A792" s="15" t="s">
        <v>9377</v>
      </c>
      <c r="B792" s="2" t="s">
        <v>9378</v>
      </c>
      <c r="C792" s="3">
        <v>124103</v>
      </c>
      <c r="D792" s="4">
        <v>3822</v>
      </c>
      <c r="E792">
        <f t="shared" si="36"/>
        <v>9607.8317389788408</v>
      </c>
      <c r="F792">
        <f t="shared" si="37"/>
        <v>474321666</v>
      </c>
      <c r="G792" s="22">
        <f t="shared" si="38"/>
        <v>1192360742.3024912</v>
      </c>
      <c r="P792" t="s">
        <v>1675</v>
      </c>
      <c r="Q792" t="s">
        <v>1675</v>
      </c>
      <c r="R792" t="s">
        <v>274</v>
      </c>
      <c r="S792" s="6">
        <v>1041.9355713043799</v>
      </c>
      <c r="T792" s="6">
        <v>1333.05895972698</v>
      </c>
      <c r="U792" s="6">
        <v>80.271626047250706</v>
      </c>
    </row>
    <row r="793" spans="1:21" x14ac:dyDescent="0.2">
      <c r="A793" s="15" t="s">
        <v>9375</v>
      </c>
      <c r="B793" s="2"/>
      <c r="C793" s="3">
        <v>38708</v>
      </c>
      <c r="D793" s="4">
        <v>21832</v>
      </c>
      <c r="E793">
        <f t="shared" si="36"/>
        <v>9597.0403359191005</v>
      </c>
      <c r="F793">
        <f t="shared" si="37"/>
        <v>845073056</v>
      </c>
      <c r="G793" s="22">
        <f t="shared" si="38"/>
        <v>371482237.32275653</v>
      </c>
      <c r="P793" t="s">
        <v>1676</v>
      </c>
      <c r="Q793" t="s">
        <v>1677</v>
      </c>
      <c r="R793" t="s">
        <v>212</v>
      </c>
      <c r="S793" s="6">
        <v>1042.11879602352</v>
      </c>
      <c r="T793" s="6">
        <v>1077.6233172156799</v>
      </c>
      <c r="U793" s="6">
        <v>71.720885602422996</v>
      </c>
    </row>
    <row r="794" spans="1:21" x14ac:dyDescent="0.2">
      <c r="A794" s="15" t="s">
        <v>9373</v>
      </c>
      <c r="B794" s="2" t="s">
        <v>9374</v>
      </c>
      <c r="C794" s="3">
        <v>25327</v>
      </c>
      <c r="D794" s="4">
        <v>1418</v>
      </c>
      <c r="E794">
        <f t="shared" si="36"/>
        <v>9558.2256779678701</v>
      </c>
      <c r="F794">
        <f t="shared" si="37"/>
        <v>35913686</v>
      </c>
      <c r="G794" s="22">
        <f t="shared" si="38"/>
        <v>242081181.74589226</v>
      </c>
      <c r="P794" t="s">
        <v>1678</v>
      </c>
      <c r="Q794" t="s">
        <v>1679</v>
      </c>
      <c r="R794" t="s">
        <v>212</v>
      </c>
      <c r="S794" s="6">
        <v>1042.28210825974</v>
      </c>
      <c r="T794" s="6">
        <v>624.88478661381203</v>
      </c>
      <c r="U794" s="6">
        <v>82.905013032583199</v>
      </c>
    </row>
    <row r="795" spans="1:21" x14ac:dyDescent="0.2">
      <c r="A795" s="15" t="s">
        <v>9371</v>
      </c>
      <c r="B795" s="2" t="s">
        <v>9372</v>
      </c>
      <c r="C795" s="3">
        <v>20277</v>
      </c>
      <c r="D795" s="4">
        <v>4508</v>
      </c>
      <c r="E795">
        <f t="shared" si="36"/>
        <v>9543.8808429780001</v>
      </c>
      <c r="F795">
        <f t="shared" si="37"/>
        <v>91408716</v>
      </c>
      <c r="G795" s="22">
        <f t="shared" si="38"/>
        <v>193521271.85306489</v>
      </c>
      <c r="P795" t="s">
        <v>1680</v>
      </c>
      <c r="Q795" t="s">
        <v>1681</v>
      </c>
      <c r="R795" t="s">
        <v>212</v>
      </c>
      <c r="S795" s="6">
        <v>1042.3206060881</v>
      </c>
      <c r="T795" s="6">
        <v>688.26573443770997</v>
      </c>
      <c r="U795" s="6">
        <v>81.370961929385899</v>
      </c>
    </row>
    <row r="796" spans="1:21" x14ac:dyDescent="0.2">
      <c r="A796" s="15" t="s">
        <v>9369</v>
      </c>
      <c r="B796" s="2" t="s">
        <v>9370</v>
      </c>
      <c r="C796" s="3">
        <v>58527</v>
      </c>
      <c r="D796" s="4">
        <v>4631</v>
      </c>
      <c r="E796">
        <f t="shared" si="36"/>
        <v>9535.90407548654</v>
      </c>
      <c r="F796">
        <f t="shared" si="37"/>
        <v>271038537</v>
      </c>
      <c r="G796" s="22">
        <f t="shared" si="38"/>
        <v>558107857.82600069</v>
      </c>
      <c r="P796" t="s">
        <v>1682</v>
      </c>
      <c r="Q796" t="s">
        <v>1683</v>
      </c>
      <c r="R796" t="s">
        <v>212</v>
      </c>
      <c r="S796" s="6">
        <v>1042.35307347361</v>
      </c>
      <c r="T796" s="6">
        <v>1346.83284429633</v>
      </c>
      <c r="U796" s="6">
        <v>61.1103130347785</v>
      </c>
    </row>
    <row r="797" spans="1:21" x14ac:dyDescent="0.2">
      <c r="A797" s="15" t="s">
        <v>9367</v>
      </c>
      <c r="B797" s="2" t="s">
        <v>9368</v>
      </c>
      <c r="C797" s="3">
        <v>81933</v>
      </c>
      <c r="D797" s="4">
        <v>4790</v>
      </c>
      <c r="E797">
        <f t="shared" si="36"/>
        <v>9513.1128948803507</v>
      </c>
      <c r="F797">
        <f t="shared" si="37"/>
        <v>392459070</v>
      </c>
      <c r="G797" s="22">
        <f t="shared" si="38"/>
        <v>779437878.81623173</v>
      </c>
      <c r="P797" t="s">
        <v>1684</v>
      </c>
      <c r="Q797" t="s">
        <v>1685</v>
      </c>
      <c r="R797" t="s">
        <v>212</v>
      </c>
      <c r="S797" s="6">
        <v>1042.96047793554</v>
      </c>
      <c r="T797" s="6">
        <v>1439.8451486789399</v>
      </c>
      <c r="U797" s="6">
        <v>64.495960406232598</v>
      </c>
    </row>
    <row r="798" spans="1:21" x14ac:dyDescent="0.2">
      <c r="A798" s="15" t="s">
        <v>9365</v>
      </c>
      <c r="B798" s="2" t="s">
        <v>9366</v>
      </c>
      <c r="C798" s="3">
        <v>17341</v>
      </c>
      <c r="D798" s="4">
        <v>8736</v>
      </c>
      <c r="E798">
        <f t="shared" si="36"/>
        <v>9488.3063375647107</v>
      </c>
      <c r="F798">
        <f t="shared" si="37"/>
        <v>151490976</v>
      </c>
      <c r="G798" s="22">
        <f t="shared" si="38"/>
        <v>164536720.19970965</v>
      </c>
      <c r="P798" t="s">
        <v>1686</v>
      </c>
      <c r="Q798" t="s">
        <v>1687</v>
      </c>
      <c r="R798" t="s">
        <v>212</v>
      </c>
      <c r="S798" s="6">
        <v>1043.54774539493</v>
      </c>
      <c r="T798" s="6">
        <v>1320.3980629584501</v>
      </c>
      <c r="U798" s="6">
        <v>71.235930065108306</v>
      </c>
    </row>
    <row r="799" spans="1:21" x14ac:dyDescent="0.2">
      <c r="A799" s="15" t="s">
        <v>9363</v>
      </c>
      <c r="B799" s="2" t="s">
        <v>9364</v>
      </c>
      <c r="C799" s="3">
        <v>39296</v>
      </c>
      <c r="D799" s="4">
        <v>4982</v>
      </c>
      <c r="E799">
        <f t="shared" si="36"/>
        <v>9467.5738717675704</v>
      </c>
      <c r="F799">
        <f t="shared" si="37"/>
        <v>195772672</v>
      </c>
      <c r="G799" s="22">
        <f t="shared" si="38"/>
        <v>372037782.86497843</v>
      </c>
      <c r="P799" t="s">
        <v>1688</v>
      </c>
      <c r="Q799" t="s">
        <v>1689</v>
      </c>
      <c r="R799" t="s">
        <v>212</v>
      </c>
      <c r="S799" s="6">
        <v>1045.1422887661699</v>
      </c>
      <c r="T799" s="6">
        <v>1119.3834546353401</v>
      </c>
      <c r="U799" s="6">
        <v>58.5530874208333</v>
      </c>
    </row>
    <row r="800" spans="1:21" x14ac:dyDescent="0.2">
      <c r="A800" s="15" t="s">
        <v>9361</v>
      </c>
      <c r="B800" s="2" t="s">
        <v>9362</v>
      </c>
      <c r="C800" s="3">
        <v>70906</v>
      </c>
      <c r="D800" s="4">
        <v>11973</v>
      </c>
      <c r="E800">
        <f t="shared" si="36"/>
        <v>9466.2071935027107</v>
      </c>
      <c r="F800">
        <f t="shared" si="37"/>
        <v>848957538</v>
      </c>
      <c r="G800" s="22">
        <f t="shared" si="38"/>
        <v>671210887.26250315</v>
      </c>
      <c r="P800" t="s">
        <v>1690</v>
      </c>
      <c r="Q800" t="s">
        <v>1691</v>
      </c>
      <c r="R800" t="s">
        <v>212</v>
      </c>
      <c r="S800" s="6">
        <v>1045.2583450294001</v>
      </c>
      <c r="T800" s="6">
        <v>1298.5151356700101</v>
      </c>
      <c r="U800" s="6">
        <v>75.766171491709301</v>
      </c>
    </row>
    <row r="801" spans="1:21" x14ac:dyDescent="0.2">
      <c r="A801" s="15" t="s">
        <v>9359</v>
      </c>
      <c r="B801" s="2" t="s">
        <v>9360</v>
      </c>
      <c r="C801" s="3">
        <v>31427</v>
      </c>
      <c r="D801" s="4">
        <v>4394</v>
      </c>
      <c r="E801">
        <f t="shared" si="36"/>
        <v>9438.1851711374893</v>
      </c>
      <c r="F801">
        <f t="shared" si="37"/>
        <v>138090238</v>
      </c>
      <c r="G801" s="22">
        <f t="shared" si="38"/>
        <v>296613845.37333786</v>
      </c>
      <c r="P801" t="s">
        <v>1692</v>
      </c>
      <c r="Q801" t="s">
        <v>1692</v>
      </c>
      <c r="R801" t="s">
        <v>274</v>
      </c>
      <c r="S801" s="6">
        <v>1045.7799732618601</v>
      </c>
      <c r="T801" s="6">
        <v>1115.1440791282801</v>
      </c>
      <c r="U801" s="6">
        <v>53.237692612833101</v>
      </c>
    </row>
    <row r="802" spans="1:21" x14ac:dyDescent="0.2">
      <c r="A802" s="15" t="s">
        <v>9357</v>
      </c>
      <c r="B802" s="2" t="s">
        <v>9358</v>
      </c>
      <c r="C802" s="3">
        <v>60441</v>
      </c>
      <c r="D802" s="4">
        <v>2344</v>
      </c>
      <c r="E802">
        <f t="shared" si="36"/>
        <v>9411.9375359819096</v>
      </c>
      <c r="F802">
        <f t="shared" si="37"/>
        <v>141673704</v>
      </c>
      <c r="G802" s="22">
        <f t="shared" si="38"/>
        <v>568866916.61228263</v>
      </c>
      <c r="P802" t="s">
        <v>1693</v>
      </c>
      <c r="Q802" t="s">
        <v>1694</v>
      </c>
      <c r="R802" t="s">
        <v>212</v>
      </c>
      <c r="S802" s="6">
        <v>1045.8758825933401</v>
      </c>
      <c r="T802" s="6">
        <v>1193</v>
      </c>
      <c r="U802" s="6">
        <v>80.6990275964624</v>
      </c>
    </row>
    <row r="803" spans="1:21" x14ac:dyDescent="0.2">
      <c r="A803" s="15" t="s">
        <v>9355</v>
      </c>
      <c r="B803" s="2" t="s">
        <v>9356</v>
      </c>
      <c r="C803" s="3">
        <v>62774</v>
      </c>
      <c r="D803" s="4">
        <v>4143</v>
      </c>
      <c r="E803">
        <f t="shared" si="36"/>
        <v>9405.0894648291596</v>
      </c>
      <c r="F803">
        <f t="shared" si="37"/>
        <v>260072682</v>
      </c>
      <c r="G803" s="22">
        <f t="shared" si="38"/>
        <v>590395086.06518567</v>
      </c>
      <c r="P803" t="s">
        <v>1695</v>
      </c>
      <c r="Q803" t="s">
        <v>1696</v>
      </c>
      <c r="R803" t="s">
        <v>212</v>
      </c>
      <c r="S803" s="6">
        <v>1045.9098062749699</v>
      </c>
      <c r="T803" s="6">
        <v>1266.90639555854</v>
      </c>
      <c r="U803" s="6">
        <v>58.143945650604998</v>
      </c>
    </row>
    <row r="804" spans="1:21" x14ac:dyDescent="0.2">
      <c r="A804" s="15" t="s">
        <v>9353</v>
      </c>
      <c r="B804" s="2" t="s">
        <v>9354</v>
      </c>
      <c r="C804" s="3">
        <v>77880</v>
      </c>
      <c r="D804" s="4">
        <v>2486</v>
      </c>
      <c r="E804">
        <f t="shared" si="36"/>
        <v>9370.1553285003793</v>
      </c>
      <c r="F804">
        <f t="shared" si="37"/>
        <v>193609680</v>
      </c>
      <c r="G804" s="22">
        <f t="shared" si="38"/>
        <v>729747696.98360956</v>
      </c>
      <c r="P804" t="s">
        <v>1697</v>
      </c>
      <c r="Q804" t="s">
        <v>1697</v>
      </c>
      <c r="R804" t="s">
        <v>274</v>
      </c>
      <c r="S804" s="6">
        <v>1047.4296648314801</v>
      </c>
      <c r="T804" s="6">
        <v>1283.0289122876</v>
      </c>
      <c r="U804" s="6">
        <v>63.1868972197963</v>
      </c>
    </row>
    <row r="805" spans="1:21" x14ac:dyDescent="0.2">
      <c r="A805" s="15" t="s">
        <v>9351</v>
      </c>
      <c r="B805" s="2" t="s">
        <v>9352</v>
      </c>
      <c r="C805" s="3">
        <v>17134</v>
      </c>
      <c r="D805" s="4">
        <v>10389</v>
      </c>
      <c r="E805">
        <f t="shared" si="36"/>
        <v>9346.6973182240308</v>
      </c>
      <c r="F805">
        <f t="shared" si="37"/>
        <v>178005126</v>
      </c>
      <c r="G805" s="22">
        <f t="shared" si="38"/>
        <v>160146311.85045055</v>
      </c>
      <c r="P805" t="s">
        <v>1698</v>
      </c>
      <c r="Q805" t="s">
        <v>1699</v>
      </c>
      <c r="R805" t="s">
        <v>212</v>
      </c>
      <c r="S805" s="6">
        <v>1048.0540901741599</v>
      </c>
      <c r="T805" s="6">
        <v>788.11055504993499</v>
      </c>
      <c r="U805" s="6">
        <v>65.845863876898207</v>
      </c>
    </row>
    <row r="806" spans="1:21" x14ac:dyDescent="0.2">
      <c r="A806" s="15" t="s">
        <v>9349</v>
      </c>
      <c r="B806" s="2" t="s">
        <v>9350</v>
      </c>
      <c r="C806" s="3">
        <v>59588</v>
      </c>
      <c r="D806" s="4">
        <v>898</v>
      </c>
      <c r="E806">
        <f t="shared" si="36"/>
        <v>9339.5920848753394</v>
      </c>
      <c r="F806">
        <f t="shared" si="37"/>
        <v>53510024</v>
      </c>
      <c r="G806" s="22">
        <f t="shared" si="38"/>
        <v>556527613.1535517</v>
      </c>
      <c r="P806" t="s">
        <v>1700</v>
      </c>
      <c r="Q806" t="s">
        <v>1701</v>
      </c>
      <c r="R806" t="s">
        <v>212</v>
      </c>
      <c r="S806" s="6">
        <v>1048.0878994672601</v>
      </c>
      <c r="T806" s="6">
        <v>1330.7198867224899</v>
      </c>
      <c r="U806" s="6">
        <v>76.660686097968707</v>
      </c>
    </row>
    <row r="807" spans="1:21" x14ac:dyDescent="0.2">
      <c r="A807" s="15" t="s">
        <v>9347</v>
      </c>
      <c r="B807" s="2" t="s">
        <v>9348</v>
      </c>
      <c r="C807" s="3">
        <v>65655</v>
      </c>
      <c r="D807" s="4">
        <v>3661</v>
      </c>
      <c r="E807">
        <f t="shared" si="36"/>
        <v>9296.3202909026604</v>
      </c>
      <c r="F807">
        <f t="shared" si="37"/>
        <v>240362955</v>
      </c>
      <c r="G807" s="22">
        <f t="shared" si="38"/>
        <v>610349908.69921422</v>
      </c>
      <c r="P807" t="s">
        <v>1702</v>
      </c>
      <c r="Q807" t="s">
        <v>1703</v>
      </c>
      <c r="R807" t="s">
        <v>212</v>
      </c>
      <c r="S807" s="6">
        <v>1048.53451399763</v>
      </c>
      <c r="T807" s="6">
        <v>888.93297031464999</v>
      </c>
      <c r="U807" s="6">
        <v>99.519440487847803</v>
      </c>
    </row>
    <row r="808" spans="1:21" x14ac:dyDescent="0.2">
      <c r="A808" s="15" t="s">
        <v>9345</v>
      </c>
      <c r="B808" s="2" t="s">
        <v>9346</v>
      </c>
      <c r="C808" s="3">
        <v>160267</v>
      </c>
      <c r="D808" s="4">
        <v>8996</v>
      </c>
      <c r="E808">
        <f t="shared" si="36"/>
        <v>9286.3216014875106</v>
      </c>
      <c r="F808">
        <f t="shared" si="37"/>
        <v>1441761932</v>
      </c>
      <c r="G808" s="22">
        <f t="shared" si="38"/>
        <v>1488290904.1055989</v>
      </c>
      <c r="P808" t="s">
        <v>1704</v>
      </c>
      <c r="Q808" t="s">
        <v>1704</v>
      </c>
      <c r="R808" t="s">
        <v>274</v>
      </c>
      <c r="S808" s="6">
        <v>1051.4225071921901</v>
      </c>
      <c r="T808" s="6">
        <v>522.79140089502505</v>
      </c>
      <c r="U808" s="6">
        <v>104.345620775586</v>
      </c>
    </row>
    <row r="809" spans="1:21" x14ac:dyDescent="0.2">
      <c r="A809" s="15" t="s">
        <v>9343</v>
      </c>
      <c r="B809" s="2" t="s">
        <v>9344</v>
      </c>
      <c r="C809" s="3">
        <v>74375</v>
      </c>
      <c r="D809" s="4">
        <v>6357</v>
      </c>
      <c r="E809">
        <f t="shared" si="36"/>
        <v>9282.3926438194394</v>
      </c>
      <c r="F809">
        <f t="shared" si="37"/>
        <v>472801875</v>
      </c>
      <c r="G809" s="22">
        <f t="shared" si="38"/>
        <v>690377952.88407075</v>
      </c>
      <c r="P809" t="s">
        <v>1705</v>
      </c>
      <c r="Q809" t="s">
        <v>1705</v>
      </c>
      <c r="R809" t="s">
        <v>274</v>
      </c>
      <c r="S809" s="6">
        <v>1052.1119250859299</v>
      </c>
      <c r="T809" s="6">
        <v>262.02884552350099</v>
      </c>
      <c r="U809" s="6">
        <v>133.55968692438501</v>
      </c>
    </row>
    <row r="810" spans="1:21" x14ac:dyDescent="0.2">
      <c r="A810" s="15" t="s">
        <v>9341</v>
      </c>
      <c r="B810" s="2" t="s">
        <v>9342</v>
      </c>
      <c r="C810" s="3">
        <v>24178</v>
      </c>
      <c r="D810" s="4">
        <v>5412</v>
      </c>
      <c r="E810">
        <f t="shared" si="36"/>
        <v>9271.57909546466</v>
      </c>
      <c r="F810">
        <f t="shared" si="37"/>
        <v>130851336</v>
      </c>
      <c r="G810" s="22">
        <f t="shared" si="38"/>
        <v>224168239.37014455</v>
      </c>
      <c r="P810" t="s">
        <v>1706</v>
      </c>
      <c r="Q810" t="s">
        <v>1707</v>
      </c>
      <c r="R810" t="s">
        <v>212</v>
      </c>
      <c r="S810" s="6">
        <v>1052.3242585729199</v>
      </c>
      <c r="T810" s="6">
        <v>1139.82298783071</v>
      </c>
      <c r="U810" s="6">
        <v>95.615500120761595</v>
      </c>
    </row>
    <row r="811" spans="1:21" x14ac:dyDescent="0.2">
      <c r="A811" s="15" t="s">
        <v>9339</v>
      </c>
      <c r="B811" s="2" t="s">
        <v>9340</v>
      </c>
      <c r="C811" s="3">
        <v>22495</v>
      </c>
      <c r="D811" s="4">
        <v>13546</v>
      </c>
      <c r="E811">
        <f t="shared" si="36"/>
        <v>9256.1889437903192</v>
      </c>
      <c r="F811">
        <f t="shared" si="37"/>
        <v>304717270</v>
      </c>
      <c r="G811" s="22">
        <f t="shared" si="38"/>
        <v>208217970.29056323</v>
      </c>
      <c r="P811" t="s">
        <v>1708</v>
      </c>
      <c r="Q811" t="s">
        <v>1709</v>
      </c>
      <c r="R811" t="s">
        <v>212</v>
      </c>
      <c r="S811" s="6">
        <v>1052.8718114700901</v>
      </c>
      <c r="T811" s="6">
        <v>1081.1231919890299</v>
      </c>
      <c r="U811" s="6">
        <v>63.480772851123902</v>
      </c>
    </row>
    <row r="812" spans="1:21" x14ac:dyDescent="0.2">
      <c r="A812" s="15" t="s">
        <v>9337</v>
      </c>
      <c r="B812" s="2" t="s">
        <v>9338</v>
      </c>
      <c r="C812" s="3">
        <v>60627</v>
      </c>
      <c r="D812" s="4">
        <v>13549</v>
      </c>
      <c r="E812">
        <f t="shared" si="36"/>
        <v>9242.5432494796805</v>
      </c>
      <c r="F812">
        <f t="shared" si="37"/>
        <v>821435223</v>
      </c>
      <c r="G812" s="22">
        <f t="shared" si="38"/>
        <v>560347669.58620465</v>
      </c>
      <c r="P812" t="s">
        <v>1710</v>
      </c>
      <c r="Q812" t="s">
        <v>1711</v>
      </c>
      <c r="R812" t="s">
        <v>212</v>
      </c>
      <c r="S812" s="6">
        <v>1052.96417224936</v>
      </c>
      <c r="T812" s="6">
        <v>1152.6143443959099</v>
      </c>
      <c r="U812" s="6">
        <v>58.8302583550158</v>
      </c>
    </row>
    <row r="813" spans="1:21" x14ac:dyDescent="0.2">
      <c r="A813" s="15" t="s">
        <v>9335</v>
      </c>
      <c r="B813" s="2" t="s">
        <v>10775</v>
      </c>
      <c r="C813" s="3">
        <v>57092</v>
      </c>
      <c r="D813" s="4">
        <v>2853</v>
      </c>
      <c r="E813">
        <f t="shared" si="36"/>
        <v>9219.2557159602093</v>
      </c>
      <c r="F813">
        <f t="shared" si="37"/>
        <v>162883476</v>
      </c>
      <c r="G813" s="22">
        <f t="shared" si="38"/>
        <v>526345747.33560026</v>
      </c>
      <c r="P813" t="s">
        <v>1712</v>
      </c>
      <c r="Q813" t="s">
        <v>1713</v>
      </c>
      <c r="R813" t="s">
        <v>212</v>
      </c>
      <c r="S813" s="6">
        <v>1052.9695948758299</v>
      </c>
      <c r="T813" s="6">
        <v>1280.7570323740799</v>
      </c>
      <c r="U813" s="6">
        <v>66.596060161816595</v>
      </c>
    </row>
    <row r="814" spans="1:21" x14ac:dyDescent="0.2">
      <c r="A814" s="15" t="s">
        <v>9333</v>
      </c>
      <c r="B814" s="2" t="s">
        <v>9334</v>
      </c>
      <c r="C814" s="3">
        <v>9764</v>
      </c>
      <c r="D814" s="4">
        <v>10443</v>
      </c>
      <c r="E814">
        <f t="shared" si="36"/>
        <v>9214.9493912751805</v>
      </c>
      <c r="F814">
        <f t="shared" si="37"/>
        <v>101965452</v>
      </c>
      <c r="G814" s="22">
        <f t="shared" si="38"/>
        <v>89974765.856410861</v>
      </c>
      <c r="P814" t="s">
        <v>1714</v>
      </c>
      <c r="Q814" t="s">
        <v>1715</v>
      </c>
      <c r="R814" t="s">
        <v>212</v>
      </c>
      <c r="S814" s="6">
        <v>1053.97711290609</v>
      </c>
      <c r="T814" s="6">
        <v>1178.0286985673699</v>
      </c>
      <c r="U814" s="6">
        <v>68.671341088037096</v>
      </c>
    </row>
    <row r="815" spans="1:21" x14ac:dyDescent="0.2">
      <c r="A815" s="15" t="s">
        <v>9331</v>
      </c>
      <c r="B815" s="2" t="s">
        <v>9332</v>
      </c>
      <c r="C815" s="3">
        <v>42580</v>
      </c>
      <c r="D815" s="4">
        <v>2114</v>
      </c>
      <c r="E815">
        <f t="shared" si="36"/>
        <v>9202.6487723810405</v>
      </c>
      <c r="F815">
        <f t="shared" si="37"/>
        <v>90014120</v>
      </c>
      <c r="G815" s="22">
        <f t="shared" si="38"/>
        <v>391848784.72798473</v>
      </c>
      <c r="P815" t="s">
        <v>1716</v>
      </c>
      <c r="Q815" t="s">
        <v>1716</v>
      </c>
      <c r="R815" t="s">
        <v>274</v>
      </c>
      <c r="S815" s="6">
        <v>1054.0785988252801</v>
      </c>
      <c r="T815" s="6">
        <v>1484.6830217726699</v>
      </c>
      <c r="U815" s="6">
        <v>85.122546421393196</v>
      </c>
    </row>
    <row r="816" spans="1:21" x14ac:dyDescent="0.2">
      <c r="A816" s="15" t="s">
        <v>9329</v>
      </c>
      <c r="B816" s="2" t="s">
        <v>9330</v>
      </c>
      <c r="C816" s="3">
        <v>22355</v>
      </c>
      <c r="D816" s="4">
        <v>10966</v>
      </c>
      <c r="E816">
        <f t="shared" si="36"/>
        <v>9190.9984082488609</v>
      </c>
      <c r="F816">
        <f t="shared" si="37"/>
        <v>245144930</v>
      </c>
      <c r="G816" s="22">
        <f t="shared" si="38"/>
        <v>205464769.41640329</v>
      </c>
      <c r="P816" t="s">
        <v>1717</v>
      </c>
      <c r="Q816" t="s">
        <v>1718</v>
      </c>
      <c r="R816" t="s">
        <v>212</v>
      </c>
      <c r="S816" s="6">
        <v>1054.6224744765</v>
      </c>
      <c r="T816" s="6">
        <v>1320</v>
      </c>
      <c r="U816" s="6">
        <v>69.658489262717595</v>
      </c>
    </row>
    <row r="817" spans="1:21" x14ac:dyDescent="0.2">
      <c r="A817" s="15" t="s">
        <v>9327</v>
      </c>
      <c r="B817" s="2" t="s">
        <v>9328</v>
      </c>
      <c r="C817" s="3">
        <v>52088</v>
      </c>
      <c r="D817" s="4">
        <v>438</v>
      </c>
      <c r="E817">
        <f t="shared" si="36"/>
        <v>9186.4713710329506</v>
      </c>
      <c r="F817">
        <f t="shared" si="37"/>
        <v>22814544</v>
      </c>
      <c r="G817" s="22">
        <f t="shared" si="38"/>
        <v>478504920.77436435</v>
      </c>
      <c r="P817" t="s">
        <v>1719</v>
      </c>
      <c r="Q817" t="s">
        <v>1720</v>
      </c>
      <c r="R817" t="s">
        <v>212</v>
      </c>
      <c r="S817" s="6">
        <v>1054.67106274603</v>
      </c>
      <c r="T817" s="6">
        <v>688</v>
      </c>
      <c r="U817" s="6">
        <v>93.932139835012194</v>
      </c>
    </row>
    <row r="818" spans="1:21" x14ac:dyDescent="0.2">
      <c r="A818" s="15" t="s">
        <v>9325</v>
      </c>
      <c r="B818" s="2" t="s">
        <v>9326</v>
      </c>
      <c r="C818" s="3">
        <v>40769</v>
      </c>
      <c r="D818" s="4">
        <v>8330</v>
      </c>
      <c r="E818">
        <f t="shared" si="36"/>
        <v>9185.5446532086098</v>
      </c>
      <c r="F818">
        <f t="shared" si="37"/>
        <v>339605770</v>
      </c>
      <c r="G818" s="22">
        <f t="shared" si="38"/>
        <v>374485469.96666181</v>
      </c>
      <c r="P818" t="s">
        <v>1721</v>
      </c>
      <c r="Q818" t="s">
        <v>1722</v>
      </c>
      <c r="R818" t="s">
        <v>212</v>
      </c>
      <c r="S818" s="6">
        <v>1055.21580546419</v>
      </c>
      <c r="T818" s="6">
        <v>1089.6396736090501</v>
      </c>
      <c r="U818" s="6">
        <v>73.063937495408098</v>
      </c>
    </row>
    <row r="819" spans="1:21" x14ac:dyDescent="0.2">
      <c r="A819" s="15" t="s">
        <v>9323</v>
      </c>
      <c r="B819" s="2" t="s">
        <v>9324</v>
      </c>
      <c r="C819" s="3">
        <v>168290</v>
      </c>
      <c r="D819" s="4">
        <v>5212</v>
      </c>
      <c r="E819">
        <f t="shared" si="36"/>
        <v>9182.6227456683391</v>
      </c>
      <c r="F819">
        <f t="shared" si="37"/>
        <v>877127480</v>
      </c>
      <c r="G819" s="22">
        <f t="shared" si="38"/>
        <v>1545343581.8685248</v>
      </c>
      <c r="P819" t="s">
        <v>1723</v>
      </c>
      <c r="Q819" t="s">
        <v>1724</v>
      </c>
      <c r="R819" t="s">
        <v>212</v>
      </c>
      <c r="S819" s="6">
        <v>1056.50606882695</v>
      </c>
      <c r="T819" s="6">
        <v>1260.1959516598099</v>
      </c>
      <c r="U819" s="6">
        <v>59.430664057096003</v>
      </c>
    </row>
    <row r="820" spans="1:21" x14ac:dyDescent="0.2">
      <c r="A820" s="15" t="s">
        <v>9321</v>
      </c>
      <c r="B820" s="2" t="s">
        <v>9322</v>
      </c>
      <c r="C820" s="3">
        <v>103635</v>
      </c>
      <c r="D820" s="5">
        <v>5574</v>
      </c>
      <c r="E820">
        <f t="shared" si="36"/>
        <v>9182.6070484862503</v>
      </c>
      <c r="F820">
        <f t="shared" si="37"/>
        <v>577661490</v>
      </c>
      <c r="G820" s="22">
        <f t="shared" si="38"/>
        <v>951639481.46987259</v>
      </c>
      <c r="P820" t="s">
        <v>1725</v>
      </c>
      <c r="Q820" t="s">
        <v>1725</v>
      </c>
      <c r="R820" t="s">
        <v>274</v>
      </c>
      <c r="S820" s="6">
        <v>1056.6344677791301</v>
      </c>
      <c r="T820" s="6">
        <v>1485.0936958340101</v>
      </c>
      <c r="U820" s="6">
        <v>74.429091354174005</v>
      </c>
    </row>
    <row r="821" spans="1:21" x14ac:dyDescent="0.2">
      <c r="A821" s="15" t="s">
        <v>9316</v>
      </c>
      <c r="B821" s="2" t="s">
        <v>9317</v>
      </c>
      <c r="C821" s="3">
        <v>51719</v>
      </c>
      <c r="D821" s="4">
        <v>4874</v>
      </c>
      <c r="E821">
        <f t="shared" si="36"/>
        <v>9126.8656762062801</v>
      </c>
      <c r="F821">
        <f t="shared" si="37"/>
        <v>252078406</v>
      </c>
      <c r="G821" s="22">
        <f t="shared" si="38"/>
        <v>472032365.90771258</v>
      </c>
      <c r="P821" t="s">
        <v>1726</v>
      </c>
      <c r="Q821" t="s">
        <v>1727</v>
      </c>
      <c r="R821" t="s">
        <v>212</v>
      </c>
      <c r="S821" s="6">
        <v>1056.6524046870099</v>
      </c>
      <c r="T821" s="6">
        <v>1315.1600776474199</v>
      </c>
      <c r="U821" s="6">
        <v>60.600672899320202</v>
      </c>
    </row>
    <row r="822" spans="1:21" x14ac:dyDescent="0.2">
      <c r="A822" s="15" t="s">
        <v>9314</v>
      </c>
      <c r="B822" s="2" t="s">
        <v>9315</v>
      </c>
      <c r="C822" s="3">
        <v>19412</v>
      </c>
      <c r="D822" s="4">
        <v>4623</v>
      </c>
      <c r="E822">
        <f t="shared" si="36"/>
        <v>9066.1252851212994</v>
      </c>
      <c r="F822">
        <f t="shared" si="37"/>
        <v>89741676</v>
      </c>
      <c r="G822" s="22">
        <f t="shared" si="38"/>
        <v>175991624.03477466</v>
      </c>
      <c r="P822" t="s">
        <v>1728</v>
      </c>
      <c r="Q822" t="s">
        <v>1729</v>
      </c>
      <c r="R822" t="s">
        <v>212</v>
      </c>
      <c r="S822" s="6">
        <v>1056.8508155059001</v>
      </c>
      <c r="T822" s="6">
        <v>1298.4109790928101</v>
      </c>
      <c r="U822" s="6">
        <v>61.9316449305568</v>
      </c>
    </row>
    <row r="823" spans="1:21" x14ac:dyDescent="0.2">
      <c r="A823" s="15" t="s">
        <v>9312</v>
      </c>
      <c r="B823" s="2" t="s">
        <v>9313</v>
      </c>
      <c r="C823" s="3">
        <v>26132</v>
      </c>
      <c r="D823" s="4">
        <v>7416</v>
      </c>
      <c r="E823">
        <f t="shared" si="36"/>
        <v>9025.0269017707597</v>
      </c>
      <c r="F823">
        <f t="shared" si="37"/>
        <v>193794912</v>
      </c>
      <c r="G823" s="22">
        <f t="shared" si="38"/>
        <v>235842002.9970735</v>
      </c>
      <c r="P823" t="s">
        <v>1730</v>
      </c>
      <c r="Q823" t="s">
        <v>1731</v>
      </c>
      <c r="R823" t="s">
        <v>212</v>
      </c>
      <c r="S823" s="6">
        <v>1057.27402067412</v>
      </c>
      <c r="T823" s="6">
        <v>1172.6544713998601</v>
      </c>
      <c r="U823" s="6">
        <v>63.648890909199601</v>
      </c>
    </row>
    <row r="824" spans="1:21" x14ac:dyDescent="0.2">
      <c r="A824" s="15" t="s">
        <v>9310</v>
      </c>
      <c r="B824" s="2" t="s">
        <v>9311</v>
      </c>
      <c r="C824" s="3">
        <v>67670</v>
      </c>
      <c r="D824" s="4">
        <v>17672</v>
      </c>
      <c r="E824">
        <f t="shared" si="36"/>
        <v>9024.9820331915798</v>
      </c>
      <c r="F824">
        <f t="shared" si="37"/>
        <v>1195864240</v>
      </c>
      <c r="G824" s="22">
        <f t="shared" si="38"/>
        <v>610720534.18607426</v>
      </c>
      <c r="P824" t="s">
        <v>1732</v>
      </c>
      <c r="Q824" t="s">
        <v>1733</v>
      </c>
      <c r="R824" t="s">
        <v>212</v>
      </c>
      <c r="S824" s="6">
        <v>1057.79215750756</v>
      </c>
      <c r="T824" s="6">
        <v>1346.0127974484601</v>
      </c>
      <c r="U824" s="6">
        <v>63.724916048407202</v>
      </c>
    </row>
    <row r="825" spans="1:21" x14ac:dyDescent="0.2">
      <c r="A825" s="15" t="s">
        <v>9308</v>
      </c>
      <c r="B825" s="2"/>
      <c r="C825" s="3">
        <v>24743</v>
      </c>
      <c r="D825" s="4">
        <v>2117</v>
      </c>
      <c r="E825">
        <f t="shared" si="36"/>
        <v>9019.9262247085098</v>
      </c>
      <c r="F825">
        <f t="shared" si="37"/>
        <v>52380931</v>
      </c>
      <c r="G825" s="22">
        <f t="shared" si="38"/>
        <v>223180034.57796267</v>
      </c>
      <c r="P825" t="s">
        <v>1734</v>
      </c>
      <c r="Q825" t="s">
        <v>1735</v>
      </c>
      <c r="R825" t="s">
        <v>212</v>
      </c>
      <c r="S825" s="6">
        <v>1058.7836527285899</v>
      </c>
      <c r="T825" s="6">
        <v>1086.51469829288</v>
      </c>
      <c r="U825" s="6">
        <v>60.628234853926003</v>
      </c>
    </row>
    <row r="826" spans="1:21" x14ac:dyDescent="0.2">
      <c r="A826" s="15" t="s">
        <v>9304</v>
      </c>
      <c r="B826" s="2" t="s">
        <v>9305</v>
      </c>
      <c r="C826" s="3">
        <v>114450</v>
      </c>
      <c r="D826" s="4">
        <v>10118</v>
      </c>
      <c r="E826">
        <f t="shared" si="36"/>
        <v>9002.6791042381501</v>
      </c>
      <c r="F826">
        <f t="shared" si="37"/>
        <v>1158005100</v>
      </c>
      <c r="G826" s="22">
        <f t="shared" si="38"/>
        <v>1030356623.4800563</v>
      </c>
      <c r="P826" t="s">
        <v>1736</v>
      </c>
      <c r="Q826" t="s">
        <v>1737</v>
      </c>
      <c r="R826" t="s">
        <v>212</v>
      </c>
      <c r="S826" s="6">
        <v>1058.9155690984701</v>
      </c>
      <c r="T826" s="6">
        <v>290.83857054734199</v>
      </c>
      <c r="U826" s="6">
        <v>145.34508893691699</v>
      </c>
    </row>
    <row r="827" spans="1:21" x14ac:dyDescent="0.2">
      <c r="A827" s="15" t="s">
        <v>9302</v>
      </c>
      <c r="B827" s="2" t="s">
        <v>9303</v>
      </c>
      <c r="C827" s="3">
        <v>95440</v>
      </c>
      <c r="D827" s="4">
        <v>2998</v>
      </c>
      <c r="E827">
        <f t="shared" si="36"/>
        <v>8969.7878932722506</v>
      </c>
      <c r="F827">
        <f t="shared" si="37"/>
        <v>286129120</v>
      </c>
      <c r="G827" s="22">
        <f t="shared" si="38"/>
        <v>856076556.5339036</v>
      </c>
      <c r="P827" t="s">
        <v>1738</v>
      </c>
      <c r="Q827" t="s">
        <v>1739</v>
      </c>
      <c r="R827" t="s">
        <v>212</v>
      </c>
      <c r="S827" s="6">
        <v>1058.9708737992501</v>
      </c>
      <c r="T827" s="6">
        <v>1255.64900360093</v>
      </c>
      <c r="U827" s="6">
        <v>67.010490755382705</v>
      </c>
    </row>
    <row r="828" spans="1:21" x14ac:dyDescent="0.2">
      <c r="A828" s="15" t="s">
        <v>9300</v>
      </c>
      <c r="B828" s="2" t="s">
        <v>9301</v>
      </c>
      <c r="C828" s="3">
        <v>75150</v>
      </c>
      <c r="D828" s="4">
        <v>4877</v>
      </c>
      <c r="E828">
        <f t="shared" si="36"/>
        <v>8967.9521780409395</v>
      </c>
      <c r="F828">
        <f t="shared" si="37"/>
        <v>366506550</v>
      </c>
      <c r="G828" s="22">
        <f t="shared" si="38"/>
        <v>673941606.17977655</v>
      </c>
      <c r="P828" t="s">
        <v>1740</v>
      </c>
      <c r="Q828" t="s">
        <v>1741</v>
      </c>
      <c r="R828" t="s">
        <v>212</v>
      </c>
      <c r="S828" s="6">
        <v>1059.83225344524</v>
      </c>
      <c r="T828" s="6">
        <v>1343.7746973073199</v>
      </c>
      <c r="U828" s="6">
        <v>65.210369191233994</v>
      </c>
    </row>
    <row r="829" spans="1:21" x14ac:dyDescent="0.2">
      <c r="A829" s="15" t="s">
        <v>9299</v>
      </c>
      <c r="B829" s="2"/>
      <c r="C829" s="3">
        <v>38174</v>
      </c>
      <c r="D829" s="4">
        <v>2860</v>
      </c>
      <c r="E829">
        <f t="shared" si="36"/>
        <v>8956.4157626804299</v>
      </c>
      <c r="F829">
        <f t="shared" si="37"/>
        <v>109177640</v>
      </c>
      <c r="G829" s="22">
        <f t="shared" si="38"/>
        <v>341902215.32456273</v>
      </c>
      <c r="P829" t="s">
        <v>1742</v>
      </c>
      <c r="Q829" t="s">
        <v>1742</v>
      </c>
      <c r="R829" t="s">
        <v>274</v>
      </c>
      <c r="S829" s="6">
        <v>1060.0221736860101</v>
      </c>
      <c r="T829" s="6">
        <v>1245.4745098692199</v>
      </c>
      <c r="U829" s="6">
        <v>82.607812605944105</v>
      </c>
    </row>
    <row r="830" spans="1:21" x14ac:dyDescent="0.2">
      <c r="A830" s="15" t="s">
        <v>9297</v>
      </c>
      <c r="B830" s="2" t="s">
        <v>9298</v>
      </c>
      <c r="C830" s="3">
        <v>14371</v>
      </c>
      <c r="D830" s="4">
        <v>15472</v>
      </c>
      <c r="E830">
        <f t="shared" si="36"/>
        <v>8931.7277886849297</v>
      </c>
      <c r="F830">
        <f t="shared" si="37"/>
        <v>222348112</v>
      </c>
      <c r="G830" s="22">
        <f t="shared" si="38"/>
        <v>128357860.05119112</v>
      </c>
      <c r="P830" t="s">
        <v>1743</v>
      </c>
      <c r="Q830" t="s">
        <v>1744</v>
      </c>
      <c r="R830" t="s">
        <v>212</v>
      </c>
      <c r="S830" s="6">
        <v>1060.34209507065</v>
      </c>
      <c r="T830" s="6">
        <v>1153.61026964037</v>
      </c>
      <c r="U830" s="6">
        <v>66.179946416844302</v>
      </c>
    </row>
    <row r="831" spans="1:21" x14ac:dyDescent="0.2">
      <c r="A831" s="15" t="s">
        <v>9295</v>
      </c>
      <c r="B831" s="2" t="s">
        <v>9296</v>
      </c>
      <c r="C831" s="3">
        <v>41538</v>
      </c>
      <c r="D831" s="4">
        <v>7048</v>
      </c>
      <c r="E831">
        <f t="shared" si="36"/>
        <v>8918.8364338368701</v>
      </c>
      <c r="F831">
        <f t="shared" si="37"/>
        <v>292759824</v>
      </c>
      <c r="G831" s="22">
        <f t="shared" si="38"/>
        <v>370470627.7887159</v>
      </c>
      <c r="P831" t="s">
        <v>1745</v>
      </c>
      <c r="Q831" t="s">
        <v>1746</v>
      </c>
      <c r="R831" t="s">
        <v>212</v>
      </c>
      <c r="S831" s="6">
        <v>1061.00244276645</v>
      </c>
      <c r="T831" s="6">
        <v>1031.4385268820499</v>
      </c>
      <c r="U831" s="6">
        <v>58.528215259109302</v>
      </c>
    </row>
    <row r="832" spans="1:21" x14ac:dyDescent="0.2">
      <c r="A832" s="15" t="s">
        <v>9293</v>
      </c>
      <c r="B832" s="2" t="s">
        <v>9294</v>
      </c>
      <c r="C832" s="3">
        <v>20578</v>
      </c>
      <c r="D832" s="4">
        <v>1615</v>
      </c>
      <c r="E832">
        <f t="shared" si="36"/>
        <v>8899.3009573106301</v>
      </c>
      <c r="F832">
        <f t="shared" si="37"/>
        <v>33233470</v>
      </c>
      <c r="G832" s="22">
        <f t="shared" si="38"/>
        <v>183129815.09953815</v>
      </c>
      <c r="P832" t="s">
        <v>1747</v>
      </c>
      <c r="Q832" t="s">
        <v>1748</v>
      </c>
      <c r="R832" t="s">
        <v>212</v>
      </c>
      <c r="S832" s="6">
        <v>1061.23812947796</v>
      </c>
      <c r="T832" s="6">
        <v>719.41896287382701</v>
      </c>
      <c r="U832" s="6">
        <v>75.132899827578996</v>
      </c>
    </row>
    <row r="833" spans="1:21" x14ac:dyDescent="0.2">
      <c r="A833" s="15" t="s">
        <v>9291</v>
      </c>
      <c r="B833" s="2" t="s">
        <v>9292</v>
      </c>
      <c r="C833" s="3">
        <v>44596</v>
      </c>
      <c r="D833" s="4">
        <v>19068</v>
      </c>
      <c r="E833">
        <f t="shared" si="36"/>
        <v>8894.6470517378493</v>
      </c>
      <c r="F833">
        <f t="shared" si="37"/>
        <v>850356528</v>
      </c>
      <c r="G833" s="22">
        <f t="shared" si="38"/>
        <v>396665679.91930115</v>
      </c>
      <c r="P833" t="s">
        <v>1749</v>
      </c>
      <c r="Q833" t="s">
        <v>1750</v>
      </c>
      <c r="R833" t="s">
        <v>212</v>
      </c>
      <c r="S833" s="6">
        <v>1061.3692038556201</v>
      </c>
      <c r="T833" s="6">
        <v>1195.7110064231999</v>
      </c>
      <c r="U833" s="6">
        <v>85.887400583251605</v>
      </c>
    </row>
    <row r="834" spans="1:21" x14ac:dyDescent="0.2">
      <c r="A834" s="15" t="s">
        <v>9289</v>
      </c>
      <c r="B834" s="2" t="s">
        <v>9290</v>
      </c>
      <c r="C834" s="3">
        <v>59642</v>
      </c>
      <c r="D834" s="4">
        <v>1965</v>
      </c>
      <c r="E834">
        <f t="shared" ref="E834:E897" si="39">VLOOKUP(A834,data19,4,FALSE)</f>
        <v>8887.7238345793794</v>
      </c>
      <c r="F834">
        <f t="shared" si="37"/>
        <v>117196530</v>
      </c>
      <c r="G834" s="22">
        <f t="shared" si="38"/>
        <v>530081624.94198334</v>
      </c>
      <c r="P834" t="s">
        <v>1751</v>
      </c>
      <c r="Q834" t="s">
        <v>1751</v>
      </c>
      <c r="R834" t="s">
        <v>274</v>
      </c>
      <c r="S834" s="6">
        <v>1061.37597031515</v>
      </c>
      <c r="T834" s="6">
        <v>1231.8989232992701</v>
      </c>
      <c r="U834" s="6">
        <v>89.593204571767799</v>
      </c>
    </row>
    <row r="835" spans="1:21" x14ac:dyDescent="0.2">
      <c r="A835" s="15" t="s">
        <v>9287</v>
      </c>
      <c r="B835" s="2" t="s">
        <v>9288</v>
      </c>
      <c r="C835" s="3">
        <v>49408</v>
      </c>
      <c r="D835" s="4">
        <v>13420</v>
      </c>
      <c r="E835">
        <f t="shared" si="39"/>
        <v>8856.5225560786694</v>
      </c>
      <c r="F835">
        <f t="shared" ref="F835:F898" si="40">C835*D835</f>
        <v>663055360</v>
      </c>
      <c r="G835" s="22">
        <f t="shared" ref="G835:G898" si="41">E835*C835</f>
        <v>437583066.45073491</v>
      </c>
      <c r="P835" t="s">
        <v>1752</v>
      </c>
      <c r="Q835" t="s">
        <v>1753</v>
      </c>
      <c r="R835" t="s">
        <v>212</v>
      </c>
      <c r="S835" s="6">
        <v>1061.4727115446599</v>
      </c>
      <c r="T835" s="6">
        <v>1061.4727115446599</v>
      </c>
      <c r="U835" s="6">
        <v>36.568347631181403</v>
      </c>
    </row>
    <row r="836" spans="1:21" x14ac:dyDescent="0.2">
      <c r="A836" s="15" t="s">
        <v>9285</v>
      </c>
      <c r="B836" s="2" t="s">
        <v>9286</v>
      </c>
      <c r="C836" s="3">
        <v>37418</v>
      </c>
      <c r="D836" s="4">
        <v>21820</v>
      </c>
      <c r="E836">
        <f t="shared" si="39"/>
        <v>8853.7341977424494</v>
      </c>
      <c r="F836">
        <f t="shared" si="40"/>
        <v>816460760</v>
      </c>
      <c r="G836" s="22">
        <f t="shared" si="41"/>
        <v>331289026.21112698</v>
      </c>
      <c r="P836" t="s">
        <v>1754</v>
      </c>
      <c r="Q836" t="s">
        <v>1755</v>
      </c>
      <c r="R836" t="s">
        <v>212</v>
      </c>
      <c r="S836" s="6">
        <v>1061.90972311012</v>
      </c>
      <c r="T836" s="6">
        <v>1279.86163178518</v>
      </c>
      <c r="U836" s="6">
        <v>73.023112328273399</v>
      </c>
    </row>
    <row r="837" spans="1:21" x14ac:dyDescent="0.2">
      <c r="A837" s="15" t="s">
        <v>9283</v>
      </c>
      <c r="B837" s="2" t="s">
        <v>9284</v>
      </c>
      <c r="C837" s="3">
        <v>160667</v>
      </c>
      <c r="D837" s="4">
        <v>14648</v>
      </c>
      <c r="E837">
        <f t="shared" si="39"/>
        <v>8825.7822871892295</v>
      </c>
      <c r="F837">
        <f t="shared" si="40"/>
        <v>2353450216</v>
      </c>
      <c r="G837" s="22">
        <f t="shared" si="41"/>
        <v>1418011962.735832</v>
      </c>
      <c r="P837" t="s">
        <v>1756</v>
      </c>
      <c r="Q837" t="s">
        <v>1756</v>
      </c>
      <c r="R837" t="s">
        <v>274</v>
      </c>
      <c r="S837" s="6">
        <v>1061.91800268459</v>
      </c>
      <c r="T837" s="6">
        <v>1498.9702521685499</v>
      </c>
      <c r="U837" s="6">
        <v>77.752167122378296</v>
      </c>
    </row>
    <row r="838" spans="1:21" x14ac:dyDescent="0.2">
      <c r="A838" s="15" t="s">
        <v>9281</v>
      </c>
      <c r="B838" s="2" t="s">
        <v>9282</v>
      </c>
      <c r="C838" s="3">
        <v>57110</v>
      </c>
      <c r="D838" s="4">
        <v>3156</v>
      </c>
      <c r="E838">
        <f t="shared" si="39"/>
        <v>8814.2755956047204</v>
      </c>
      <c r="F838">
        <f t="shared" si="40"/>
        <v>180239160</v>
      </c>
      <c r="G838" s="22">
        <f t="shared" si="41"/>
        <v>503383279.26498556</v>
      </c>
      <c r="P838" t="s">
        <v>1757</v>
      </c>
      <c r="Q838" t="s">
        <v>1758</v>
      </c>
      <c r="R838" t="s">
        <v>212</v>
      </c>
      <c r="S838" s="6">
        <v>1062.2918411128501</v>
      </c>
      <c r="T838" s="6">
        <v>851.90347704985095</v>
      </c>
      <c r="U838" s="6">
        <v>73.412659915917104</v>
      </c>
    </row>
    <row r="839" spans="1:21" x14ac:dyDescent="0.2">
      <c r="A839" s="15" t="s">
        <v>9280</v>
      </c>
      <c r="B839" s="2"/>
      <c r="C839" s="3">
        <v>29272</v>
      </c>
      <c r="D839" s="4">
        <v>14713</v>
      </c>
      <c r="E839">
        <f t="shared" si="39"/>
        <v>8801.3286949161302</v>
      </c>
      <c r="F839">
        <f t="shared" si="40"/>
        <v>430678936</v>
      </c>
      <c r="G839" s="22">
        <f t="shared" si="41"/>
        <v>257632493.55758497</v>
      </c>
      <c r="P839" t="s">
        <v>1759</v>
      </c>
      <c r="Q839" t="s">
        <v>1760</v>
      </c>
      <c r="R839" t="s">
        <v>212</v>
      </c>
      <c r="S839" s="6">
        <v>1062.2991767795299</v>
      </c>
      <c r="T839" s="6">
        <v>1203.9285896480801</v>
      </c>
      <c r="U839" s="6">
        <v>59.217965566201698</v>
      </c>
    </row>
    <row r="840" spans="1:21" x14ac:dyDescent="0.2">
      <c r="A840" s="15" t="s">
        <v>9279</v>
      </c>
      <c r="B840" s="2" t="s">
        <v>146</v>
      </c>
      <c r="C840" s="3">
        <v>20650</v>
      </c>
      <c r="D840" s="4">
        <v>5797</v>
      </c>
      <c r="E840">
        <f t="shared" si="39"/>
        <v>8796.7943286953705</v>
      </c>
      <c r="F840">
        <f t="shared" si="40"/>
        <v>119708050</v>
      </c>
      <c r="G840" s="22">
        <f t="shared" si="41"/>
        <v>181653802.88755941</v>
      </c>
      <c r="P840" t="s">
        <v>1761</v>
      </c>
      <c r="Q840" t="s">
        <v>1762</v>
      </c>
      <c r="R840" t="s">
        <v>212</v>
      </c>
      <c r="S840" s="6">
        <v>1062.6313944348899</v>
      </c>
      <c r="T840" s="6">
        <v>1283.0289122876</v>
      </c>
      <c r="U840" s="6">
        <v>86.623512940924797</v>
      </c>
    </row>
    <row r="841" spans="1:21" x14ac:dyDescent="0.2">
      <c r="A841" s="15" t="s">
        <v>9278</v>
      </c>
      <c r="B841" s="2"/>
      <c r="C841" s="3">
        <v>92698</v>
      </c>
      <c r="D841" s="4">
        <v>5051</v>
      </c>
      <c r="E841">
        <f t="shared" si="39"/>
        <v>8751.5536254335693</v>
      </c>
      <c r="F841">
        <f t="shared" si="40"/>
        <v>468217598</v>
      </c>
      <c r="G841" s="22">
        <f t="shared" si="41"/>
        <v>811251517.97044098</v>
      </c>
      <c r="P841" t="s">
        <v>1763</v>
      </c>
      <c r="Q841" t="s">
        <v>1764</v>
      </c>
      <c r="R841" t="s">
        <v>212</v>
      </c>
      <c r="S841" s="6">
        <v>1062.78727255537</v>
      </c>
      <c r="T841" s="6">
        <v>968.79163902824496</v>
      </c>
      <c r="U841" s="6">
        <v>98.907236671471395</v>
      </c>
    </row>
    <row r="842" spans="1:21" x14ac:dyDescent="0.2">
      <c r="A842" s="15" t="s">
        <v>9276</v>
      </c>
      <c r="B842" s="2" t="s">
        <v>9277</v>
      </c>
      <c r="C842" s="3">
        <v>91335</v>
      </c>
      <c r="D842" s="4">
        <v>2547</v>
      </c>
      <c r="E842">
        <f t="shared" si="39"/>
        <v>8749.5916990780806</v>
      </c>
      <c r="F842">
        <f t="shared" si="40"/>
        <v>232630245</v>
      </c>
      <c r="G842" s="22">
        <f t="shared" si="41"/>
        <v>799143957.83529651</v>
      </c>
      <c r="P842" t="s">
        <v>1765</v>
      </c>
      <c r="Q842" t="s">
        <v>1766</v>
      </c>
      <c r="R842" t="s">
        <v>212</v>
      </c>
      <c r="S842" s="6">
        <v>1063.07932959206</v>
      </c>
      <c r="T842" s="6">
        <v>1055</v>
      </c>
      <c r="U842" s="6">
        <v>87.578451599810805</v>
      </c>
    </row>
    <row r="843" spans="1:21" x14ac:dyDescent="0.2">
      <c r="A843" s="15" t="s">
        <v>9274</v>
      </c>
      <c r="B843" s="2" t="s">
        <v>9275</v>
      </c>
      <c r="C843" s="3">
        <v>46553</v>
      </c>
      <c r="D843" s="4">
        <v>7972</v>
      </c>
      <c r="E843">
        <f t="shared" si="39"/>
        <v>8733.7350244256595</v>
      </c>
      <c r="F843">
        <f t="shared" si="40"/>
        <v>371120516</v>
      </c>
      <c r="G843" s="22">
        <f t="shared" si="41"/>
        <v>406581566.59208775</v>
      </c>
      <c r="P843" t="s">
        <v>1767</v>
      </c>
      <c r="Q843" t="s">
        <v>1768</v>
      </c>
      <c r="R843" t="s">
        <v>212</v>
      </c>
      <c r="S843" s="6">
        <v>1063.21086851771</v>
      </c>
      <c r="T843" s="6">
        <v>1157.4280693558401</v>
      </c>
      <c r="U843" s="6">
        <v>63.221601026741702</v>
      </c>
    </row>
    <row r="844" spans="1:21" x14ac:dyDescent="0.2">
      <c r="A844" s="15" t="s">
        <v>9272</v>
      </c>
      <c r="B844" s="2" t="s">
        <v>9273</v>
      </c>
      <c r="C844" s="3">
        <v>51386</v>
      </c>
      <c r="D844" s="4">
        <v>6756</v>
      </c>
      <c r="E844">
        <f t="shared" si="39"/>
        <v>8712.4946918226196</v>
      </c>
      <c r="F844">
        <f t="shared" si="40"/>
        <v>347163816</v>
      </c>
      <c r="G844" s="22">
        <f t="shared" si="41"/>
        <v>447700252.23399711</v>
      </c>
      <c r="P844" t="s">
        <v>1769</v>
      </c>
      <c r="Q844" t="s">
        <v>1770</v>
      </c>
      <c r="R844" t="s">
        <v>212</v>
      </c>
      <c r="S844" s="6">
        <v>1063.4034830144401</v>
      </c>
      <c r="T844" s="6">
        <v>1063.4034830144401</v>
      </c>
      <c r="U844" s="6">
        <v>72.133895949164298</v>
      </c>
    </row>
    <row r="845" spans="1:21" x14ac:dyDescent="0.2">
      <c r="A845" s="15" t="s">
        <v>9270</v>
      </c>
      <c r="B845" s="2" t="s">
        <v>9271</v>
      </c>
      <c r="C845" s="3">
        <v>42646</v>
      </c>
      <c r="D845" s="4">
        <v>3560</v>
      </c>
      <c r="E845">
        <f t="shared" si="39"/>
        <v>8694.6449585619393</v>
      </c>
      <c r="F845">
        <f t="shared" si="40"/>
        <v>151819760</v>
      </c>
      <c r="G845" s="22">
        <f t="shared" si="41"/>
        <v>370791828.90283245</v>
      </c>
      <c r="P845" t="s">
        <v>1771</v>
      </c>
      <c r="Q845" t="s">
        <v>1772</v>
      </c>
      <c r="R845" t="s">
        <v>212</v>
      </c>
      <c r="S845" s="6">
        <v>1064.83426919762</v>
      </c>
      <c r="T845" s="6">
        <v>1001.21369230342</v>
      </c>
      <c r="U845" s="6">
        <v>80.635457422624</v>
      </c>
    </row>
    <row r="846" spans="1:21" x14ac:dyDescent="0.2">
      <c r="A846" s="15" t="s">
        <v>9268</v>
      </c>
      <c r="B846" s="2"/>
      <c r="C846" s="3">
        <v>72414</v>
      </c>
      <c r="D846" s="4">
        <v>4734</v>
      </c>
      <c r="E846">
        <f t="shared" si="39"/>
        <v>8689.3632717847704</v>
      </c>
      <c r="F846">
        <f t="shared" si="40"/>
        <v>342807876</v>
      </c>
      <c r="G846" s="22">
        <f t="shared" si="41"/>
        <v>629231551.96302235</v>
      </c>
      <c r="P846" t="s">
        <v>1773</v>
      </c>
      <c r="Q846" t="s">
        <v>1774</v>
      </c>
      <c r="R846" t="s">
        <v>212</v>
      </c>
      <c r="S846" s="6">
        <v>1065.29886178791</v>
      </c>
      <c r="T846" s="6">
        <v>1129.08754634103</v>
      </c>
      <c r="U846" s="6">
        <v>68.735538123371001</v>
      </c>
    </row>
    <row r="847" spans="1:21" x14ac:dyDescent="0.2">
      <c r="A847" s="15" t="s">
        <v>9266</v>
      </c>
      <c r="B847" s="2" t="s">
        <v>9267</v>
      </c>
      <c r="C847" s="3">
        <v>58201</v>
      </c>
      <c r="D847" s="4">
        <v>19436</v>
      </c>
      <c r="E847">
        <f t="shared" si="39"/>
        <v>8672.5457224221609</v>
      </c>
      <c r="F847">
        <f t="shared" si="40"/>
        <v>1131194636</v>
      </c>
      <c r="G847" s="22">
        <f t="shared" si="41"/>
        <v>504750833.59069216</v>
      </c>
      <c r="P847" t="s">
        <v>1775</v>
      </c>
      <c r="Q847" t="s">
        <v>1775</v>
      </c>
      <c r="R847" t="s">
        <v>274</v>
      </c>
      <c r="S847" s="6">
        <v>1066.52862324987</v>
      </c>
      <c r="T847" s="6">
        <v>1522.0330950464399</v>
      </c>
      <c r="U847" s="6">
        <v>84.989104488601797</v>
      </c>
    </row>
    <row r="848" spans="1:21" x14ac:dyDescent="0.2">
      <c r="A848" s="15" t="s">
        <v>9264</v>
      </c>
      <c r="B848" s="2" t="s">
        <v>9265</v>
      </c>
      <c r="C848" s="3">
        <v>214849</v>
      </c>
      <c r="D848" s="5">
        <v>9455</v>
      </c>
      <c r="E848">
        <f t="shared" si="39"/>
        <v>8654.1877054253091</v>
      </c>
      <c r="F848">
        <f t="shared" si="40"/>
        <v>2031397295</v>
      </c>
      <c r="G848" s="22">
        <f t="shared" si="41"/>
        <v>1859343574.3229222</v>
      </c>
      <c r="P848" t="s">
        <v>1776</v>
      </c>
      <c r="Q848" t="s">
        <v>1776</v>
      </c>
      <c r="R848" t="s">
        <v>274</v>
      </c>
      <c r="S848" s="6">
        <v>1066.5785372345299</v>
      </c>
      <c r="T848" s="6">
        <v>1347.08146487568</v>
      </c>
      <c r="U848" s="6">
        <v>72.119678794951099</v>
      </c>
    </row>
    <row r="849" spans="1:21" x14ac:dyDescent="0.2">
      <c r="A849" s="15" t="s">
        <v>9262</v>
      </c>
      <c r="B849" s="2" t="s">
        <v>9263</v>
      </c>
      <c r="C849" s="3">
        <v>24469</v>
      </c>
      <c r="D849" s="4">
        <v>5443</v>
      </c>
      <c r="E849">
        <f t="shared" si="39"/>
        <v>8640.0479154262503</v>
      </c>
      <c r="F849">
        <f t="shared" si="40"/>
        <v>133184767</v>
      </c>
      <c r="G849" s="22">
        <f t="shared" si="41"/>
        <v>211413332.4425649</v>
      </c>
      <c r="P849" t="s">
        <v>1777</v>
      </c>
      <c r="Q849" t="s">
        <v>1778</v>
      </c>
      <c r="R849" t="s">
        <v>212</v>
      </c>
      <c r="S849" s="6">
        <v>1067.27020171707</v>
      </c>
      <c r="T849" s="6">
        <v>1286.0245134565801</v>
      </c>
      <c r="U849" s="6">
        <v>52.6975665396496</v>
      </c>
    </row>
    <row r="850" spans="1:21" x14ac:dyDescent="0.2">
      <c r="A850" s="15" t="s">
        <v>9260</v>
      </c>
      <c r="B850" s="2" t="s">
        <v>9261</v>
      </c>
      <c r="C850" s="3">
        <v>72360</v>
      </c>
      <c r="D850" s="4">
        <v>880</v>
      </c>
      <c r="E850">
        <f t="shared" si="39"/>
        <v>8639.2078795708203</v>
      </c>
      <c r="F850">
        <f t="shared" si="40"/>
        <v>63676800</v>
      </c>
      <c r="G850" s="22">
        <f t="shared" si="41"/>
        <v>625133082.16574454</v>
      </c>
      <c r="P850" t="s">
        <v>1779</v>
      </c>
      <c r="Q850" t="s">
        <v>1780</v>
      </c>
      <c r="R850" t="s">
        <v>212</v>
      </c>
      <c r="S850" s="6">
        <v>1067.3160076898</v>
      </c>
      <c r="T850" s="6">
        <v>892.87529379059902</v>
      </c>
      <c r="U850" s="6">
        <v>100.57346675770501</v>
      </c>
    </row>
    <row r="851" spans="1:21" x14ac:dyDescent="0.2">
      <c r="A851" s="15" t="s">
        <v>9258</v>
      </c>
      <c r="B851" s="2" t="s">
        <v>9259</v>
      </c>
      <c r="C851" s="3">
        <v>78307</v>
      </c>
      <c r="D851" s="4">
        <v>4907</v>
      </c>
      <c r="E851">
        <f t="shared" si="39"/>
        <v>8631.5855174280005</v>
      </c>
      <c r="F851">
        <f t="shared" si="40"/>
        <v>384252449</v>
      </c>
      <c r="G851" s="22">
        <f t="shared" si="41"/>
        <v>675913567.1132344</v>
      </c>
      <c r="P851" t="s">
        <v>1781</v>
      </c>
      <c r="Q851" t="s">
        <v>1782</v>
      </c>
      <c r="R851" t="s">
        <v>212</v>
      </c>
      <c r="S851" s="6">
        <v>1067.7708163689199</v>
      </c>
      <c r="T851" s="6">
        <v>1233.0176832759601</v>
      </c>
      <c r="U851" s="6">
        <v>64.9414547868559</v>
      </c>
    </row>
    <row r="852" spans="1:21" x14ac:dyDescent="0.2">
      <c r="A852" s="15" t="s">
        <v>9256</v>
      </c>
      <c r="B852" s="2" t="s">
        <v>9257</v>
      </c>
      <c r="C852" s="3">
        <v>13284</v>
      </c>
      <c r="D852" s="4">
        <v>658</v>
      </c>
      <c r="E852">
        <f t="shared" si="39"/>
        <v>8585.12594029914</v>
      </c>
      <c r="F852">
        <f t="shared" si="40"/>
        <v>8740872</v>
      </c>
      <c r="G852" s="22">
        <f t="shared" si="41"/>
        <v>114044812.99093378</v>
      </c>
      <c r="P852" t="s">
        <v>1783</v>
      </c>
      <c r="Q852" t="s">
        <v>1784</v>
      </c>
      <c r="R852" t="s">
        <v>212</v>
      </c>
      <c r="S852" s="6">
        <v>1068.17408254619</v>
      </c>
      <c r="T852" s="6">
        <v>380.82525025000001</v>
      </c>
      <c r="U852" s="6">
        <v>130.72151159433699</v>
      </c>
    </row>
    <row r="853" spans="1:21" x14ac:dyDescent="0.2">
      <c r="A853" s="15" t="s">
        <v>9254</v>
      </c>
      <c r="B853" s="2" t="s">
        <v>9255</v>
      </c>
      <c r="C853" s="3">
        <v>68653</v>
      </c>
      <c r="D853" s="4">
        <v>1499</v>
      </c>
      <c r="E853">
        <f t="shared" si="39"/>
        <v>8579.5727991742096</v>
      </c>
      <c r="F853">
        <f t="shared" si="40"/>
        <v>102910847</v>
      </c>
      <c r="G853" s="22">
        <f t="shared" si="41"/>
        <v>589013411.38170707</v>
      </c>
      <c r="P853" t="s">
        <v>1785</v>
      </c>
      <c r="Q853" t="s">
        <v>1786</v>
      </c>
      <c r="R853" t="s">
        <v>212</v>
      </c>
      <c r="S853" s="6">
        <v>1068.20137302032</v>
      </c>
      <c r="T853" s="6">
        <v>1375.9579055325701</v>
      </c>
      <c r="U853" s="6">
        <v>74.872850346563396</v>
      </c>
    </row>
    <row r="854" spans="1:21" x14ac:dyDescent="0.2">
      <c r="A854" s="15" t="s">
        <v>9252</v>
      </c>
      <c r="B854" s="2"/>
      <c r="C854" s="3">
        <v>72697</v>
      </c>
      <c r="D854" s="4">
        <v>3593</v>
      </c>
      <c r="E854">
        <f t="shared" si="39"/>
        <v>8573.1460107980802</v>
      </c>
      <c r="F854">
        <f t="shared" si="40"/>
        <v>261200321</v>
      </c>
      <c r="G854" s="22">
        <f t="shared" si="41"/>
        <v>623241995.54698801</v>
      </c>
      <c r="P854" t="s">
        <v>1787</v>
      </c>
      <c r="Q854" t="s">
        <v>1788</v>
      </c>
      <c r="R854" t="s">
        <v>212</v>
      </c>
      <c r="S854" s="6">
        <v>1068.51400235962</v>
      </c>
      <c r="T854" s="6">
        <v>1398.4393266657801</v>
      </c>
      <c r="U854" s="6">
        <v>83.626788921999704</v>
      </c>
    </row>
    <row r="855" spans="1:21" x14ac:dyDescent="0.2">
      <c r="A855" s="15" t="s">
        <v>9250</v>
      </c>
      <c r="B855" s="2" t="s">
        <v>9251</v>
      </c>
      <c r="C855" s="3">
        <v>61580</v>
      </c>
      <c r="D855" s="4">
        <v>10775</v>
      </c>
      <c r="E855">
        <f t="shared" si="39"/>
        <v>8562.3532966763905</v>
      </c>
      <c r="F855">
        <f t="shared" si="40"/>
        <v>663524500</v>
      </c>
      <c r="G855" s="22">
        <f t="shared" si="41"/>
        <v>527269716.00933212</v>
      </c>
      <c r="P855" t="s">
        <v>1789</v>
      </c>
      <c r="Q855" t="s">
        <v>1790</v>
      </c>
      <c r="R855" t="s">
        <v>212</v>
      </c>
      <c r="S855" s="6">
        <v>1068.92746869078</v>
      </c>
      <c r="T855" s="6">
        <v>1177.4631751986301</v>
      </c>
      <c r="U855" s="6">
        <v>70.880279689040904</v>
      </c>
    </row>
    <row r="856" spans="1:21" x14ac:dyDescent="0.2">
      <c r="A856" s="15" t="s">
        <v>9248</v>
      </c>
      <c r="B856" s="2" t="s">
        <v>9249</v>
      </c>
      <c r="C856" s="3">
        <v>10386</v>
      </c>
      <c r="D856" s="4">
        <v>8567</v>
      </c>
      <c r="E856">
        <f t="shared" si="39"/>
        <v>8514.4493274694396</v>
      </c>
      <c r="F856">
        <f t="shared" si="40"/>
        <v>88976862</v>
      </c>
      <c r="G856" s="22">
        <f t="shared" si="41"/>
        <v>88431070.715097606</v>
      </c>
      <c r="P856" t="s">
        <v>1791</v>
      </c>
      <c r="Q856" t="s">
        <v>1792</v>
      </c>
      <c r="R856" t="s">
        <v>212</v>
      </c>
      <c r="S856" s="6">
        <v>1069.18344872183</v>
      </c>
      <c r="T856" s="6">
        <v>1283.0289122876</v>
      </c>
      <c r="U856" s="6">
        <v>84.069968647953203</v>
      </c>
    </row>
    <row r="857" spans="1:21" x14ac:dyDescent="0.2">
      <c r="A857" s="15" t="s">
        <v>9246</v>
      </c>
      <c r="B857" s="2" t="s">
        <v>9247</v>
      </c>
      <c r="C857" s="3">
        <v>84055</v>
      </c>
      <c r="D857" s="4">
        <v>4719</v>
      </c>
      <c r="E857">
        <f t="shared" si="39"/>
        <v>8491.0530374297396</v>
      </c>
      <c r="F857">
        <f t="shared" si="40"/>
        <v>396655545</v>
      </c>
      <c r="G857" s="22">
        <f t="shared" si="41"/>
        <v>713715463.06115675</v>
      </c>
      <c r="P857" t="s">
        <v>1793</v>
      </c>
      <c r="Q857" t="s">
        <v>1794</v>
      </c>
      <c r="R857" t="s">
        <v>212</v>
      </c>
      <c r="S857" s="6">
        <v>1069.2673951409699</v>
      </c>
      <c r="T857" s="6">
        <v>1332.93389512197</v>
      </c>
      <c r="U857" s="6">
        <v>59.7506216213351</v>
      </c>
    </row>
    <row r="858" spans="1:21" x14ac:dyDescent="0.2">
      <c r="A858" s="15" t="s">
        <v>9244</v>
      </c>
      <c r="B858" s="2" t="s">
        <v>9245</v>
      </c>
      <c r="C858" s="3">
        <v>24723</v>
      </c>
      <c r="D858" s="4">
        <v>15292</v>
      </c>
      <c r="E858">
        <f t="shared" si="39"/>
        <v>8486.6843013752496</v>
      </c>
      <c r="F858">
        <f t="shared" si="40"/>
        <v>378064116</v>
      </c>
      <c r="G858" s="22">
        <f t="shared" si="41"/>
        <v>209816295.98290029</v>
      </c>
      <c r="P858" t="s">
        <v>1795</v>
      </c>
      <c r="Q858" t="s">
        <v>1796</v>
      </c>
      <c r="R858" t="s">
        <v>212</v>
      </c>
      <c r="S858" s="6">
        <v>1072.22462510586</v>
      </c>
      <c r="T858" s="6">
        <v>1330</v>
      </c>
      <c r="U858" s="6">
        <v>73.397905828286298</v>
      </c>
    </row>
    <row r="859" spans="1:21" x14ac:dyDescent="0.2">
      <c r="A859" s="15" t="s">
        <v>9242</v>
      </c>
      <c r="B859" s="2" t="s">
        <v>9243</v>
      </c>
      <c r="C859" s="3">
        <v>26066</v>
      </c>
      <c r="D859" s="5">
        <v>10206</v>
      </c>
      <c r="E859">
        <f t="shared" si="39"/>
        <v>8462.4682305044298</v>
      </c>
      <c r="F859">
        <f t="shared" si="40"/>
        <v>266029596</v>
      </c>
      <c r="G859" s="22">
        <f t="shared" si="41"/>
        <v>220582696.89632848</v>
      </c>
      <c r="P859" t="s">
        <v>1797</v>
      </c>
      <c r="Q859" t="s">
        <v>1798</v>
      </c>
      <c r="R859" t="s">
        <v>212</v>
      </c>
      <c r="S859" s="6">
        <v>1072.6913973507101</v>
      </c>
      <c r="T859" s="6">
        <v>1161.3468114432501</v>
      </c>
      <c r="U859" s="6">
        <v>73.061160872292504</v>
      </c>
    </row>
    <row r="860" spans="1:21" x14ac:dyDescent="0.2">
      <c r="A860" s="15" t="s">
        <v>9240</v>
      </c>
      <c r="B860" s="2" t="s">
        <v>9241</v>
      </c>
      <c r="C860" s="3">
        <v>63569</v>
      </c>
      <c r="D860" s="4">
        <v>9841</v>
      </c>
      <c r="E860">
        <f t="shared" si="39"/>
        <v>8448.9955651456694</v>
      </c>
      <c r="F860">
        <f t="shared" si="40"/>
        <v>625582529</v>
      </c>
      <c r="G860" s="22">
        <f t="shared" si="41"/>
        <v>537094199.0807451</v>
      </c>
      <c r="P860" t="s">
        <v>1799</v>
      </c>
      <c r="Q860" t="s">
        <v>1800</v>
      </c>
      <c r="R860" t="s">
        <v>212</v>
      </c>
      <c r="S860" s="6">
        <v>1072.9425185295199</v>
      </c>
      <c r="T860" s="6">
        <v>311.57965369999999</v>
      </c>
      <c r="U860" s="6">
        <v>155.900096946003</v>
      </c>
    </row>
    <row r="861" spans="1:21" x14ac:dyDescent="0.2">
      <c r="A861" s="15" t="s">
        <v>9238</v>
      </c>
      <c r="B861" s="2" t="s">
        <v>9239</v>
      </c>
      <c r="C861" s="3">
        <v>23332</v>
      </c>
      <c r="D861" s="4">
        <v>18294</v>
      </c>
      <c r="E861">
        <f t="shared" si="39"/>
        <v>8414.4245223689704</v>
      </c>
      <c r="F861">
        <f t="shared" si="40"/>
        <v>426835608</v>
      </c>
      <c r="G861" s="22">
        <f t="shared" si="41"/>
        <v>196325352.95591283</v>
      </c>
      <c r="P861" t="s">
        <v>1801</v>
      </c>
      <c r="Q861" t="s">
        <v>1802</v>
      </c>
      <c r="R861" t="s">
        <v>212</v>
      </c>
      <c r="S861" s="6">
        <v>1073.1570587814799</v>
      </c>
      <c r="T861" s="6">
        <v>1228.52664323315</v>
      </c>
      <c r="U861" s="6">
        <v>91.593035584298903</v>
      </c>
    </row>
    <row r="862" spans="1:21" x14ac:dyDescent="0.2">
      <c r="A862" s="15" t="s">
        <v>9236</v>
      </c>
      <c r="B862" s="2" t="s">
        <v>9237</v>
      </c>
      <c r="C862" s="3">
        <v>39301</v>
      </c>
      <c r="D862" s="4">
        <v>16848</v>
      </c>
      <c r="E862">
        <f t="shared" si="39"/>
        <v>8407.5932099100592</v>
      </c>
      <c r="F862">
        <f t="shared" si="40"/>
        <v>662143248</v>
      </c>
      <c r="G862" s="22">
        <f t="shared" si="41"/>
        <v>330426820.74267524</v>
      </c>
      <c r="P862" t="s">
        <v>1803</v>
      </c>
      <c r="Q862" t="s">
        <v>1804</v>
      </c>
      <c r="R862" t="s">
        <v>212</v>
      </c>
      <c r="S862" s="6">
        <v>1073.3312548280601</v>
      </c>
      <c r="T862" s="6">
        <v>1073.3312548280601</v>
      </c>
      <c r="U862" s="6"/>
    </row>
    <row r="863" spans="1:21" x14ac:dyDescent="0.2">
      <c r="A863" s="15" t="s">
        <v>9234</v>
      </c>
      <c r="B863" s="2" t="s">
        <v>9235</v>
      </c>
      <c r="C863" s="3">
        <v>23268</v>
      </c>
      <c r="D863" s="4">
        <v>35298</v>
      </c>
      <c r="E863">
        <f t="shared" si="39"/>
        <v>8397.07783120354</v>
      </c>
      <c r="F863">
        <f t="shared" si="40"/>
        <v>821313864</v>
      </c>
      <c r="G863" s="22">
        <f t="shared" si="41"/>
        <v>195383206.97644398</v>
      </c>
      <c r="P863" t="s">
        <v>1805</v>
      </c>
      <c r="Q863" t="s">
        <v>1805</v>
      </c>
      <c r="R863" t="s">
        <v>274</v>
      </c>
      <c r="S863" s="6">
        <v>1073.3312548280601</v>
      </c>
      <c r="T863" s="6">
        <v>1073.3312548280601</v>
      </c>
      <c r="U863" s="6"/>
    </row>
    <row r="864" spans="1:21" x14ac:dyDescent="0.2">
      <c r="A864" s="15" t="s">
        <v>9232</v>
      </c>
      <c r="B864" s="2" t="s">
        <v>9233</v>
      </c>
      <c r="C864" s="3">
        <v>49800</v>
      </c>
      <c r="D864" s="4">
        <v>37144</v>
      </c>
      <c r="E864">
        <f t="shared" si="39"/>
        <v>8393.9572894645898</v>
      </c>
      <c r="F864">
        <f t="shared" si="40"/>
        <v>1849771200</v>
      </c>
      <c r="G864" s="22">
        <f t="shared" si="41"/>
        <v>418019073.01533657</v>
      </c>
      <c r="P864" t="s">
        <v>1806</v>
      </c>
      <c r="Q864" t="s">
        <v>1807</v>
      </c>
      <c r="R864" t="s">
        <v>212</v>
      </c>
      <c r="S864" s="6">
        <v>1073.6498195470599</v>
      </c>
      <c r="T864" s="6">
        <v>797.97190137108305</v>
      </c>
      <c r="U864" s="6">
        <v>107.948639989475</v>
      </c>
    </row>
    <row r="865" spans="1:21" x14ac:dyDescent="0.2">
      <c r="A865" s="15" t="s">
        <v>9230</v>
      </c>
      <c r="B865" s="2" t="s">
        <v>10764</v>
      </c>
      <c r="C865" s="3">
        <v>16350</v>
      </c>
      <c r="D865" s="4">
        <v>17145</v>
      </c>
      <c r="E865">
        <f t="shared" si="39"/>
        <v>8386.3394933692907</v>
      </c>
      <c r="F865">
        <f t="shared" si="40"/>
        <v>280320750</v>
      </c>
      <c r="G865" s="22">
        <f t="shared" si="41"/>
        <v>137116650.7165879</v>
      </c>
      <c r="P865" t="s">
        <v>1808</v>
      </c>
      <c r="Q865" t="s">
        <v>1809</v>
      </c>
      <c r="R865" t="s">
        <v>212</v>
      </c>
      <c r="S865" s="6">
        <v>1073.7532339812301</v>
      </c>
      <c r="T865" s="6">
        <v>1080.6904757361201</v>
      </c>
      <c r="U865" s="6">
        <v>78.806593804921803</v>
      </c>
    </row>
    <row r="866" spans="1:21" x14ac:dyDescent="0.2">
      <c r="A866" s="15" t="s">
        <v>9228</v>
      </c>
      <c r="B866" s="2" t="s">
        <v>9229</v>
      </c>
      <c r="C866" s="3">
        <v>115649</v>
      </c>
      <c r="D866" s="4">
        <v>4137</v>
      </c>
      <c r="E866">
        <f t="shared" si="39"/>
        <v>8371.8248421069493</v>
      </c>
      <c r="F866">
        <f t="shared" si="40"/>
        <v>478439913</v>
      </c>
      <c r="G866" s="22">
        <f t="shared" si="41"/>
        <v>968193171.16482663</v>
      </c>
      <c r="P866" t="s">
        <v>1810</v>
      </c>
      <c r="Q866" t="s">
        <v>1811</v>
      </c>
      <c r="R866" t="s">
        <v>212</v>
      </c>
      <c r="S866" s="6">
        <v>1074.58174170296</v>
      </c>
      <c r="T866" s="6">
        <v>1315.01843224139</v>
      </c>
      <c r="U866" s="6">
        <v>78.7037402793799</v>
      </c>
    </row>
    <row r="867" spans="1:21" x14ac:dyDescent="0.2">
      <c r="A867" s="15" t="s">
        <v>9226</v>
      </c>
      <c r="B867" s="2" t="s">
        <v>9227</v>
      </c>
      <c r="C867" s="3">
        <v>34207</v>
      </c>
      <c r="D867" s="4">
        <v>10170</v>
      </c>
      <c r="E867">
        <f t="shared" si="39"/>
        <v>8371.5471466825093</v>
      </c>
      <c r="F867">
        <f t="shared" si="40"/>
        <v>347885190</v>
      </c>
      <c r="G867" s="22">
        <f t="shared" si="41"/>
        <v>286365513.24656862</v>
      </c>
      <c r="P867" t="s">
        <v>1812</v>
      </c>
      <c r="Q867" t="s">
        <v>1813</v>
      </c>
      <c r="R867" t="s">
        <v>212</v>
      </c>
      <c r="S867" s="6">
        <v>1075.01792310015</v>
      </c>
      <c r="T867" s="6">
        <v>1302.7487701981599</v>
      </c>
      <c r="U867" s="6">
        <v>59.079712232265997</v>
      </c>
    </row>
    <row r="868" spans="1:21" x14ac:dyDescent="0.2">
      <c r="A868" s="15" t="s">
        <v>9224</v>
      </c>
      <c r="B868" s="2" t="s">
        <v>9225</v>
      </c>
      <c r="C868" s="3">
        <v>41059</v>
      </c>
      <c r="D868" s="4">
        <v>12263</v>
      </c>
      <c r="E868">
        <f t="shared" si="39"/>
        <v>8368.8095212217904</v>
      </c>
      <c r="F868">
        <f t="shared" si="40"/>
        <v>503506517</v>
      </c>
      <c r="G868" s="22">
        <f t="shared" si="41"/>
        <v>343614950.13184547</v>
      </c>
      <c r="P868" t="s">
        <v>1814</v>
      </c>
      <c r="Q868" t="s">
        <v>1814</v>
      </c>
      <c r="R868" t="s">
        <v>274</v>
      </c>
      <c r="S868" s="6">
        <v>1076.36491361925</v>
      </c>
      <c r="T868" s="6">
        <v>1414.20955997019</v>
      </c>
      <c r="U868" s="6">
        <v>56.509412259355102</v>
      </c>
    </row>
    <row r="869" spans="1:21" x14ac:dyDescent="0.2">
      <c r="A869" s="15" t="s">
        <v>9222</v>
      </c>
      <c r="B869" s="2" t="s">
        <v>9223</v>
      </c>
      <c r="C869" s="3">
        <v>58403</v>
      </c>
      <c r="D869" s="4">
        <v>6275</v>
      </c>
      <c r="E869">
        <f t="shared" si="39"/>
        <v>8352.0668399611404</v>
      </c>
      <c r="F869">
        <f t="shared" si="40"/>
        <v>366478825</v>
      </c>
      <c r="G869" s="22">
        <f t="shared" si="41"/>
        <v>487785759.6542505</v>
      </c>
      <c r="P869" t="s">
        <v>1815</v>
      </c>
      <c r="Q869" t="s">
        <v>1816</v>
      </c>
      <c r="R869" t="s">
        <v>212</v>
      </c>
      <c r="S869" s="6">
        <v>1076.38338132388</v>
      </c>
      <c r="T869" s="6">
        <v>1171.7024684601099</v>
      </c>
      <c r="U869" s="6">
        <v>73.287099187551604</v>
      </c>
    </row>
    <row r="870" spans="1:21" x14ac:dyDescent="0.2">
      <c r="A870" s="15" t="s">
        <v>9220</v>
      </c>
      <c r="B870" s="2" t="s">
        <v>9221</v>
      </c>
      <c r="C870" s="3">
        <v>46082</v>
      </c>
      <c r="D870" s="4">
        <v>2376</v>
      </c>
      <c r="E870">
        <f t="shared" si="39"/>
        <v>8350.8128104547195</v>
      </c>
      <c r="F870">
        <f t="shared" si="40"/>
        <v>109490832</v>
      </c>
      <c r="G870" s="22">
        <f t="shared" si="41"/>
        <v>384822155.93137437</v>
      </c>
      <c r="P870" t="s">
        <v>1817</v>
      </c>
      <c r="Q870" t="s">
        <v>1818</v>
      </c>
      <c r="R870" t="s">
        <v>212</v>
      </c>
      <c r="S870" s="6">
        <v>1076.5426873189799</v>
      </c>
      <c r="T870" s="6">
        <v>1299.51252382142</v>
      </c>
      <c r="U870" s="6">
        <v>46.270228309164999</v>
      </c>
    </row>
    <row r="871" spans="1:21" x14ac:dyDescent="0.2">
      <c r="A871" s="15" t="s">
        <v>9218</v>
      </c>
      <c r="B871" s="2" t="s">
        <v>9219</v>
      </c>
      <c r="C871" s="3">
        <v>17902</v>
      </c>
      <c r="D871" s="4">
        <v>10286</v>
      </c>
      <c r="E871">
        <f t="shared" si="39"/>
        <v>8350.0816655301205</v>
      </c>
      <c r="F871">
        <f t="shared" si="40"/>
        <v>184139972</v>
      </c>
      <c r="G871" s="22">
        <f t="shared" si="41"/>
        <v>149483161.97632021</v>
      </c>
      <c r="P871" t="s">
        <v>1819</v>
      </c>
      <c r="Q871" t="s">
        <v>1819</v>
      </c>
      <c r="R871" t="s">
        <v>212</v>
      </c>
      <c r="S871" s="6">
        <v>1077.30668988874</v>
      </c>
      <c r="T871" s="6">
        <v>1142.0317404735799</v>
      </c>
      <c r="U871" s="6">
        <v>58.427277689081102</v>
      </c>
    </row>
    <row r="872" spans="1:21" x14ac:dyDescent="0.2">
      <c r="A872" s="15" t="s">
        <v>9216</v>
      </c>
      <c r="B872" s="2" t="s">
        <v>9217</v>
      </c>
      <c r="C872" s="3">
        <v>118834</v>
      </c>
      <c r="D872" s="4">
        <v>11311</v>
      </c>
      <c r="E872">
        <f t="shared" si="39"/>
        <v>8336.5880946507405</v>
      </c>
      <c r="F872">
        <f t="shared" si="40"/>
        <v>1344131374</v>
      </c>
      <c r="G872" s="22">
        <f t="shared" si="41"/>
        <v>990670109.63972604</v>
      </c>
      <c r="P872" t="s">
        <v>1820</v>
      </c>
      <c r="Q872" t="s">
        <v>1821</v>
      </c>
      <c r="R872" t="s">
        <v>212</v>
      </c>
      <c r="S872" s="6">
        <v>1077.5945543279099</v>
      </c>
      <c r="T872" s="6">
        <v>1211.3032459527101</v>
      </c>
      <c r="U872" s="6">
        <v>62.186126578512599</v>
      </c>
    </row>
    <row r="873" spans="1:21" x14ac:dyDescent="0.2">
      <c r="A873" s="15" t="s">
        <v>9214</v>
      </c>
      <c r="B873" s="2" t="s">
        <v>9215</v>
      </c>
      <c r="C873" s="3">
        <v>15180</v>
      </c>
      <c r="D873" s="4">
        <v>6279</v>
      </c>
      <c r="E873">
        <f t="shared" si="39"/>
        <v>8331.3273012105892</v>
      </c>
      <c r="F873">
        <f t="shared" si="40"/>
        <v>95315220</v>
      </c>
      <c r="G873" s="22">
        <f t="shared" si="41"/>
        <v>126469548.43237674</v>
      </c>
      <c r="P873" t="s">
        <v>1822</v>
      </c>
      <c r="Q873" t="s">
        <v>1823</v>
      </c>
      <c r="R873" t="s">
        <v>212</v>
      </c>
      <c r="S873" s="6">
        <v>1078.86041167599</v>
      </c>
      <c r="T873" s="6">
        <v>486.92728196444398</v>
      </c>
      <c r="U873" s="6">
        <v>117.203907452648</v>
      </c>
    </row>
    <row r="874" spans="1:21" x14ac:dyDescent="0.2">
      <c r="A874" s="15" t="s">
        <v>9212</v>
      </c>
      <c r="B874" s="2" t="s">
        <v>9213</v>
      </c>
      <c r="C874" s="3">
        <v>22933</v>
      </c>
      <c r="D874" s="4">
        <v>2888</v>
      </c>
      <c r="E874">
        <f t="shared" si="39"/>
        <v>8330.5801362308193</v>
      </c>
      <c r="F874">
        <f t="shared" si="40"/>
        <v>66230504</v>
      </c>
      <c r="G874" s="22">
        <f t="shared" si="41"/>
        <v>191045194.26418138</v>
      </c>
      <c r="P874" t="s">
        <v>1824</v>
      </c>
      <c r="Q874" t="s">
        <v>1825</v>
      </c>
      <c r="R874" t="s">
        <v>212</v>
      </c>
      <c r="S874" s="6">
        <v>1079.1204165863701</v>
      </c>
      <c r="T874" s="6">
        <v>1302.2189439901699</v>
      </c>
      <c r="U874" s="6">
        <v>60.320386175588197</v>
      </c>
    </row>
    <row r="875" spans="1:21" x14ac:dyDescent="0.2">
      <c r="A875" s="15" t="s">
        <v>9210</v>
      </c>
      <c r="B875" s="2" t="s">
        <v>9211</v>
      </c>
      <c r="C875" s="3">
        <v>13660</v>
      </c>
      <c r="D875" s="4">
        <v>9643</v>
      </c>
      <c r="E875">
        <f t="shared" si="39"/>
        <v>8328.8998145795795</v>
      </c>
      <c r="F875">
        <f t="shared" si="40"/>
        <v>131723380</v>
      </c>
      <c r="G875" s="22">
        <f t="shared" si="41"/>
        <v>113772771.46715705</v>
      </c>
      <c r="P875" t="s">
        <v>1826</v>
      </c>
      <c r="Q875" t="s">
        <v>1826</v>
      </c>
      <c r="R875" t="s">
        <v>212</v>
      </c>
      <c r="S875" s="6">
        <v>1079.9403828524801</v>
      </c>
      <c r="T875" s="6">
        <v>1128.7051574690399</v>
      </c>
      <c r="U875" s="6">
        <v>47.617194846606701</v>
      </c>
    </row>
    <row r="876" spans="1:21" x14ac:dyDescent="0.2">
      <c r="A876" s="15" t="s">
        <v>9208</v>
      </c>
      <c r="B876" s="2" t="s">
        <v>9209</v>
      </c>
      <c r="C876" s="3">
        <v>49391</v>
      </c>
      <c r="D876" s="4">
        <v>11047</v>
      </c>
      <c r="E876">
        <f t="shared" si="39"/>
        <v>8288.0826855343894</v>
      </c>
      <c r="F876">
        <f t="shared" si="40"/>
        <v>545622377</v>
      </c>
      <c r="G876" s="22">
        <f t="shared" si="41"/>
        <v>409356691.921229</v>
      </c>
      <c r="P876" t="s">
        <v>1827</v>
      </c>
      <c r="Q876" t="s">
        <v>1828</v>
      </c>
      <c r="R876" t="s">
        <v>212</v>
      </c>
      <c r="S876" s="6">
        <v>1081.27449987672</v>
      </c>
      <c r="T876" s="6">
        <v>1250.6251062138499</v>
      </c>
      <c r="U876" s="6">
        <v>55.025813888214202</v>
      </c>
    </row>
    <row r="877" spans="1:21" x14ac:dyDescent="0.2">
      <c r="A877" s="15" t="s">
        <v>9206</v>
      </c>
      <c r="B877" s="2" t="s">
        <v>9207</v>
      </c>
      <c r="C877" s="3">
        <v>12379</v>
      </c>
      <c r="D877" s="4">
        <v>1477</v>
      </c>
      <c r="E877">
        <f t="shared" si="39"/>
        <v>8283.3139376615309</v>
      </c>
      <c r="F877">
        <f t="shared" si="40"/>
        <v>18283783</v>
      </c>
      <c r="G877" s="22">
        <f t="shared" si="41"/>
        <v>102539143.23431209</v>
      </c>
      <c r="P877" t="s">
        <v>1829</v>
      </c>
      <c r="Q877" t="s">
        <v>1829</v>
      </c>
      <c r="R877" t="s">
        <v>212</v>
      </c>
      <c r="S877" s="6">
        <v>1081.3219349941201</v>
      </c>
      <c r="T877" s="6">
        <v>1163.6406716681399</v>
      </c>
      <c r="U877" s="6">
        <v>51.131046231141802</v>
      </c>
    </row>
    <row r="878" spans="1:21" x14ac:dyDescent="0.2">
      <c r="A878" s="15" t="s">
        <v>9202</v>
      </c>
      <c r="B878" s="2" t="s">
        <v>9203</v>
      </c>
      <c r="C878" s="3">
        <v>22093</v>
      </c>
      <c r="D878" s="4">
        <v>3430</v>
      </c>
      <c r="E878">
        <f t="shared" si="39"/>
        <v>8274.7948050139403</v>
      </c>
      <c r="F878">
        <f t="shared" si="40"/>
        <v>75778990</v>
      </c>
      <c r="G878" s="22">
        <f t="shared" si="41"/>
        <v>182815041.62717298</v>
      </c>
      <c r="P878" t="s">
        <v>1830</v>
      </c>
      <c r="Q878" t="s">
        <v>1831</v>
      </c>
      <c r="R878" t="s">
        <v>212</v>
      </c>
      <c r="S878" s="6">
        <v>1081.5981731013501</v>
      </c>
      <c r="T878" s="6">
        <v>1261</v>
      </c>
      <c r="U878" s="6">
        <v>59.609892449277197</v>
      </c>
    </row>
    <row r="879" spans="1:21" x14ac:dyDescent="0.2">
      <c r="A879" s="15" t="s">
        <v>9200</v>
      </c>
      <c r="B879" s="2" t="s">
        <v>9201</v>
      </c>
      <c r="C879" s="3">
        <v>41683</v>
      </c>
      <c r="D879" s="4">
        <v>11037</v>
      </c>
      <c r="E879">
        <f t="shared" si="39"/>
        <v>8259.3277010797192</v>
      </c>
      <c r="F879">
        <f t="shared" si="40"/>
        <v>460055271</v>
      </c>
      <c r="G879" s="22">
        <f t="shared" si="41"/>
        <v>344273556.56410593</v>
      </c>
      <c r="P879" t="s">
        <v>1832</v>
      </c>
      <c r="Q879" t="s">
        <v>1833</v>
      </c>
      <c r="R879" t="s">
        <v>212</v>
      </c>
      <c r="S879" s="6">
        <v>1081.70475318733</v>
      </c>
      <c r="T879" s="6">
        <v>1366.5421945124499</v>
      </c>
      <c r="U879" s="6">
        <v>61.910922123826303</v>
      </c>
    </row>
    <row r="880" spans="1:21" x14ac:dyDescent="0.2">
      <c r="A880" s="15" t="s">
        <v>9198</v>
      </c>
      <c r="B880" s="2" t="s">
        <v>9199</v>
      </c>
      <c r="C880" s="3">
        <v>18406</v>
      </c>
      <c r="D880" s="4">
        <v>3758</v>
      </c>
      <c r="E880">
        <f t="shared" si="39"/>
        <v>8225.3426554483704</v>
      </c>
      <c r="F880">
        <f t="shared" si="40"/>
        <v>69169748</v>
      </c>
      <c r="G880" s="22">
        <f t="shared" si="41"/>
        <v>151395656.9161827</v>
      </c>
      <c r="P880" t="s">
        <v>1834</v>
      </c>
      <c r="Q880" t="s">
        <v>1835</v>
      </c>
      <c r="R880" t="s">
        <v>212</v>
      </c>
      <c r="S880" s="6">
        <v>1082.6132467560601</v>
      </c>
      <c r="T880" s="6">
        <v>1378.98698281887</v>
      </c>
      <c r="U880" s="6">
        <v>69.599870849505805</v>
      </c>
    </row>
    <row r="881" spans="1:21" x14ac:dyDescent="0.2">
      <c r="A881" s="15" t="s">
        <v>9196</v>
      </c>
      <c r="B881" s="2" t="s">
        <v>9197</v>
      </c>
      <c r="C881" s="3">
        <v>108995</v>
      </c>
      <c r="D881" s="4">
        <v>18574</v>
      </c>
      <c r="E881">
        <f t="shared" si="39"/>
        <v>8209.81995865102</v>
      </c>
      <c r="F881">
        <f t="shared" si="40"/>
        <v>2024473130</v>
      </c>
      <c r="G881" s="22">
        <f t="shared" si="41"/>
        <v>894829326.39316797</v>
      </c>
      <c r="P881" t="s">
        <v>1836</v>
      </c>
      <c r="Q881" t="s">
        <v>1837</v>
      </c>
      <c r="R881" t="s">
        <v>212</v>
      </c>
      <c r="S881" s="6">
        <v>1082.6377302542201</v>
      </c>
      <c r="T881" s="6">
        <v>1488.5776446575101</v>
      </c>
      <c r="U881" s="6">
        <v>68.463013986609994</v>
      </c>
    </row>
    <row r="882" spans="1:21" x14ac:dyDescent="0.2">
      <c r="A882" s="15" t="s">
        <v>9195</v>
      </c>
      <c r="B882" s="2" t="s">
        <v>71</v>
      </c>
      <c r="C882" s="3">
        <v>14554</v>
      </c>
      <c r="D882" s="4">
        <v>10681</v>
      </c>
      <c r="E882">
        <f t="shared" si="39"/>
        <v>8206.8478390681103</v>
      </c>
      <c r="F882">
        <f t="shared" si="40"/>
        <v>155451274</v>
      </c>
      <c r="G882" s="22">
        <f t="shared" si="41"/>
        <v>119442463.44979727</v>
      </c>
      <c r="P882" t="s">
        <v>1838</v>
      </c>
      <c r="Q882" t="s">
        <v>1839</v>
      </c>
      <c r="R882" t="s">
        <v>212</v>
      </c>
      <c r="S882" s="6">
        <v>1082.85199994236</v>
      </c>
      <c r="T882" s="6">
        <v>969.24779114476496</v>
      </c>
      <c r="U882" s="6">
        <v>58.882142242883099</v>
      </c>
    </row>
    <row r="883" spans="1:21" x14ac:dyDescent="0.2">
      <c r="A883" s="15" t="s">
        <v>9193</v>
      </c>
      <c r="B883" s="2" t="s">
        <v>9194</v>
      </c>
      <c r="C883" s="3">
        <v>75105</v>
      </c>
      <c r="D883" s="4">
        <v>13670</v>
      </c>
      <c r="E883">
        <f t="shared" si="39"/>
        <v>8193.3035004479498</v>
      </c>
      <c r="F883">
        <f t="shared" si="40"/>
        <v>1026685350</v>
      </c>
      <c r="G883" s="22">
        <f t="shared" si="41"/>
        <v>615358059.40114331</v>
      </c>
      <c r="P883" t="s">
        <v>1840</v>
      </c>
      <c r="Q883" t="s">
        <v>1841</v>
      </c>
      <c r="R883" t="s">
        <v>212</v>
      </c>
      <c r="S883" s="6">
        <v>1083.45781752842</v>
      </c>
      <c r="T883" s="6">
        <v>1194.55755729764</v>
      </c>
      <c r="U883" s="6">
        <v>72.220406077263505</v>
      </c>
    </row>
    <row r="884" spans="1:21" x14ac:dyDescent="0.2">
      <c r="A884" s="15" t="s">
        <v>9192</v>
      </c>
      <c r="B884" s="2"/>
      <c r="C884" s="3">
        <v>49279</v>
      </c>
      <c r="D884" s="4">
        <v>547</v>
      </c>
      <c r="E884">
        <f t="shared" si="39"/>
        <v>8170.2382450819396</v>
      </c>
      <c r="F884">
        <f t="shared" si="40"/>
        <v>26955613</v>
      </c>
      <c r="G884" s="22">
        <f t="shared" si="41"/>
        <v>402621170.47939289</v>
      </c>
      <c r="P884" t="s">
        <v>1842</v>
      </c>
      <c r="Q884" t="s">
        <v>1843</v>
      </c>
      <c r="R884" t="s">
        <v>212</v>
      </c>
      <c r="S884" s="6">
        <v>1084.2501118098</v>
      </c>
      <c r="T884" s="6">
        <v>1084.1360581969</v>
      </c>
      <c r="U884" s="6">
        <v>59.481320551391001</v>
      </c>
    </row>
    <row r="885" spans="1:21" x14ac:dyDescent="0.2">
      <c r="A885" s="15" t="s">
        <v>9190</v>
      </c>
      <c r="B885" s="2" t="s">
        <v>9191</v>
      </c>
      <c r="C885" s="3">
        <v>135847</v>
      </c>
      <c r="D885" s="4">
        <v>4085</v>
      </c>
      <c r="E885">
        <f t="shared" si="39"/>
        <v>8166.5260337566797</v>
      </c>
      <c r="F885">
        <f t="shared" si="40"/>
        <v>554934995</v>
      </c>
      <c r="G885" s="22">
        <f t="shared" si="41"/>
        <v>1109398062.1077437</v>
      </c>
      <c r="P885" t="s">
        <v>1844</v>
      </c>
      <c r="Q885" t="s">
        <v>1845</v>
      </c>
      <c r="R885" t="s">
        <v>212</v>
      </c>
      <c r="S885" s="6">
        <v>1084.2826909769001</v>
      </c>
      <c r="T885" s="6">
        <v>1380</v>
      </c>
      <c r="U885" s="6">
        <v>85.441142490681997</v>
      </c>
    </row>
    <row r="886" spans="1:21" x14ac:dyDescent="0.2">
      <c r="A886" s="15" t="s">
        <v>9188</v>
      </c>
      <c r="B886" s="2" t="s">
        <v>9189</v>
      </c>
      <c r="C886" s="3">
        <v>25762</v>
      </c>
      <c r="D886" s="4">
        <v>24079</v>
      </c>
      <c r="E886">
        <f t="shared" si="39"/>
        <v>8164.1988367334297</v>
      </c>
      <c r="F886">
        <f t="shared" si="40"/>
        <v>620323198</v>
      </c>
      <c r="G886" s="22">
        <f t="shared" si="41"/>
        <v>210326090.43192661</v>
      </c>
      <c r="P886" t="s">
        <v>1846</v>
      </c>
      <c r="Q886" t="s">
        <v>1847</v>
      </c>
      <c r="R886" t="s">
        <v>212</v>
      </c>
      <c r="S886" s="6">
        <v>1085.0287258353101</v>
      </c>
      <c r="T886" s="6">
        <v>1248.79474982333</v>
      </c>
      <c r="U886" s="6">
        <v>46.046851394008101</v>
      </c>
    </row>
    <row r="887" spans="1:21" x14ac:dyDescent="0.2">
      <c r="A887" s="15" t="s">
        <v>9186</v>
      </c>
      <c r="B887" s="2" t="s">
        <v>9187</v>
      </c>
      <c r="C887" s="3">
        <v>19809</v>
      </c>
      <c r="D887" s="4">
        <v>4336</v>
      </c>
      <c r="E887">
        <f t="shared" si="39"/>
        <v>8103.4146990331301</v>
      </c>
      <c r="F887">
        <f t="shared" si="40"/>
        <v>85891824</v>
      </c>
      <c r="G887" s="22">
        <f t="shared" si="41"/>
        <v>160520541.77314728</v>
      </c>
      <c r="P887" t="s">
        <v>1848</v>
      </c>
      <c r="Q887" t="s">
        <v>1849</v>
      </c>
      <c r="R887" t="s">
        <v>212</v>
      </c>
      <c r="S887" s="6">
        <v>1085.24735066726</v>
      </c>
      <c r="T887" s="6">
        <v>1328.9752999275299</v>
      </c>
      <c r="U887" s="6">
        <v>72.449511625890807</v>
      </c>
    </row>
    <row r="888" spans="1:21" x14ac:dyDescent="0.2">
      <c r="A888" s="15" t="s">
        <v>9185</v>
      </c>
      <c r="B888" s="2"/>
      <c r="C888" s="3">
        <v>26864</v>
      </c>
      <c r="D888" s="4">
        <v>4123</v>
      </c>
      <c r="E888">
        <f t="shared" si="39"/>
        <v>8094.50267997432</v>
      </c>
      <c r="F888">
        <f t="shared" si="40"/>
        <v>110760272</v>
      </c>
      <c r="G888" s="22">
        <f t="shared" si="41"/>
        <v>217450719.99483013</v>
      </c>
      <c r="P888" t="s">
        <v>1850</v>
      </c>
      <c r="Q888" t="s">
        <v>1851</v>
      </c>
      <c r="R888" t="s">
        <v>212</v>
      </c>
      <c r="S888" s="6">
        <v>1085.90582820228</v>
      </c>
      <c r="T888" s="6">
        <v>1379.9159459550101</v>
      </c>
      <c r="U888" s="6">
        <v>67.000928182180203</v>
      </c>
    </row>
    <row r="889" spans="1:21" x14ac:dyDescent="0.2">
      <c r="A889" s="15" t="s">
        <v>9183</v>
      </c>
      <c r="B889" s="2" t="s">
        <v>9184</v>
      </c>
      <c r="C889" s="3">
        <v>30028</v>
      </c>
      <c r="D889" s="4">
        <v>1991</v>
      </c>
      <c r="E889">
        <f t="shared" si="39"/>
        <v>8093.1687666379603</v>
      </c>
      <c r="F889">
        <f t="shared" si="40"/>
        <v>59785748</v>
      </c>
      <c r="G889" s="22">
        <f t="shared" si="41"/>
        <v>243021671.72460467</v>
      </c>
      <c r="P889" t="s">
        <v>1852</v>
      </c>
      <c r="Q889" t="s">
        <v>1853</v>
      </c>
      <c r="R889" t="s">
        <v>212</v>
      </c>
      <c r="S889" s="6">
        <v>1086.03292838679</v>
      </c>
      <c r="T889" s="6">
        <v>830</v>
      </c>
      <c r="U889" s="6">
        <v>83.597810540441301</v>
      </c>
    </row>
    <row r="890" spans="1:21" x14ac:dyDescent="0.2">
      <c r="A890" s="15" t="s">
        <v>9181</v>
      </c>
      <c r="B890" s="2" t="s">
        <v>9182</v>
      </c>
      <c r="C890" s="3">
        <v>104570</v>
      </c>
      <c r="D890" s="4">
        <v>6944</v>
      </c>
      <c r="E890">
        <f t="shared" si="39"/>
        <v>8061.1861963942301</v>
      </c>
      <c r="F890">
        <f t="shared" si="40"/>
        <v>726134080</v>
      </c>
      <c r="G890" s="22">
        <f t="shared" si="41"/>
        <v>842958240.55694461</v>
      </c>
      <c r="P890" t="s">
        <v>1854</v>
      </c>
      <c r="Q890" t="s">
        <v>1855</v>
      </c>
      <c r="R890" t="s">
        <v>212</v>
      </c>
      <c r="S890" s="6">
        <v>1086.2721603172899</v>
      </c>
      <c r="T890" s="6">
        <v>1331.3750898610499</v>
      </c>
      <c r="U890" s="6">
        <v>54.086896206463202</v>
      </c>
    </row>
    <row r="891" spans="1:21" x14ac:dyDescent="0.2">
      <c r="A891" s="15" t="s">
        <v>9177</v>
      </c>
      <c r="B891" s="2" t="s">
        <v>9178</v>
      </c>
      <c r="C891" s="3">
        <v>56530</v>
      </c>
      <c r="D891" s="4">
        <v>5800</v>
      </c>
      <c r="E891">
        <f t="shared" si="39"/>
        <v>8045.6645660107297</v>
      </c>
      <c r="F891">
        <f t="shared" si="40"/>
        <v>327874000</v>
      </c>
      <c r="G891" s="22">
        <f t="shared" si="41"/>
        <v>454821417.91658658</v>
      </c>
      <c r="P891" t="s">
        <v>1856</v>
      </c>
      <c r="Q891" t="s">
        <v>1857</v>
      </c>
      <c r="R891" t="s">
        <v>212</v>
      </c>
      <c r="S891" s="6">
        <v>1086.3784115358101</v>
      </c>
      <c r="T891" s="6">
        <v>1488.2703794900599</v>
      </c>
      <c r="U891" s="6">
        <v>66.128903669773905</v>
      </c>
    </row>
    <row r="892" spans="1:21" x14ac:dyDescent="0.2">
      <c r="A892" s="15" t="s">
        <v>9175</v>
      </c>
      <c r="B892" s="2" t="s">
        <v>9176</v>
      </c>
      <c r="C892" s="3">
        <v>313030</v>
      </c>
      <c r="D892" s="4">
        <v>729</v>
      </c>
      <c r="E892">
        <f t="shared" si="39"/>
        <v>7967.3614532614001</v>
      </c>
      <c r="F892">
        <f t="shared" si="40"/>
        <v>228198870</v>
      </c>
      <c r="G892" s="22">
        <f t="shared" si="41"/>
        <v>2494023155.714416</v>
      </c>
      <c r="P892" t="s">
        <v>1858</v>
      </c>
      <c r="Q892" t="s">
        <v>1859</v>
      </c>
      <c r="R892" t="s">
        <v>212</v>
      </c>
      <c r="S892" s="6">
        <v>1086.5194343522601</v>
      </c>
      <c r="T892" s="6">
        <v>856.985108919303</v>
      </c>
      <c r="U892" s="6">
        <v>97.276935787874805</v>
      </c>
    </row>
    <row r="893" spans="1:21" x14ac:dyDescent="0.2">
      <c r="A893" s="15" t="s">
        <v>9173</v>
      </c>
      <c r="B893" s="2" t="s">
        <v>9174</v>
      </c>
      <c r="C893" s="3">
        <v>40353</v>
      </c>
      <c r="D893" s="4">
        <v>2665</v>
      </c>
      <c r="E893">
        <f t="shared" si="39"/>
        <v>7961.3925012570198</v>
      </c>
      <c r="F893">
        <f t="shared" si="40"/>
        <v>107540745</v>
      </c>
      <c r="G893" s="22">
        <f t="shared" si="41"/>
        <v>321266071.60322452</v>
      </c>
      <c r="P893" t="s">
        <v>1860</v>
      </c>
      <c r="Q893" t="s">
        <v>1860</v>
      </c>
      <c r="R893" t="s">
        <v>274</v>
      </c>
      <c r="S893" s="6">
        <v>1086.5582123009001</v>
      </c>
      <c r="T893" s="6">
        <v>1582.1218621994999</v>
      </c>
      <c r="U893" s="6">
        <v>84.860647853147896</v>
      </c>
    </row>
    <row r="894" spans="1:21" x14ac:dyDescent="0.2">
      <c r="A894" s="15" t="s">
        <v>9171</v>
      </c>
      <c r="B894" s="2" t="s">
        <v>9172</v>
      </c>
      <c r="C894" s="3">
        <v>17895</v>
      </c>
      <c r="D894" s="4">
        <v>9083</v>
      </c>
      <c r="E894">
        <f t="shared" si="39"/>
        <v>7935.7056555566496</v>
      </c>
      <c r="F894">
        <f t="shared" si="40"/>
        <v>162540285</v>
      </c>
      <c r="G894" s="22">
        <f t="shared" si="41"/>
        <v>142009452.70618623</v>
      </c>
      <c r="P894" t="s">
        <v>1861</v>
      </c>
      <c r="Q894" t="s">
        <v>1862</v>
      </c>
      <c r="R894" t="s">
        <v>212</v>
      </c>
      <c r="S894" s="6">
        <v>1086.6508250837701</v>
      </c>
      <c r="T894" s="6">
        <v>1200</v>
      </c>
      <c r="U894" s="6">
        <v>52.879013397669098</v>
      </c>
    </row>
    <row r="895" spans="1:21" x14ac:dyDescent="0.2">
      <c r="A895" s="15" t="s">
        <v>9169</v>
      </c>
      <c r="B895" s="2"/>
      <c r="C895" s="3">
        <v>18989</v>
      </c>
      <c r="D895" s="4">
        <v>5921</v>
      </c>
      <c r="E895">
        <f t="shared" si="39"/>
        <v>7917.4404410428097</v>
      </c>
      <c r="F895">
        <f t="shared" si="40"/>
        <v>112433869</v>
      </c>
      <c r="G895" s="22">
        <f t="shared" si="41"/>
        <v>150344276.53496191</v>
      </c>
      <c r="P895" t="s">
        <v>1863</v>
      </c>
      <c r="Q895" t="s">
        <v>1864</v>
      </c>
      <c r="R895" t="s">
        <v>212</v>
      </c>
      <c r="S895" s="6">
        <v>1086.9015614797199</v>
      </c>
      <c r="T895" s="6">
        <v>1086.9015614797199</v>
      </c>
      <c r="U895" s="6"/>
    </row>
    <row r="896" spans="1:21" x14ac:dyDescent="0.2">
      <c r="A896" s="15" t="s">
        <v>9167</v>
      </c>
      <c r="B896" s="2" t="s">
        <v>9168</v>
      </c>
      <c r="C896" s="3">
        <v>64346</v>
      </c>
      <c r="D896" s="4">
        <v>4350</v>
      </c>
      <c r="E896">
        <f t="shared" si="39"/>
        <v>7877.5403235733402</v>
      </c>
      <c r="F896">
        <f t="shared" si="40"/>
        <v>279905100</v>
      </c>
      <c r="G896" s="22">
        <f t="shared" si="41"/>
        <v>506888209.66065013</v>
      </c>
      <c r="P896" t="s">
        <v>1865</v>
      </c>
      <c r="Q896" t="s">
        <v>1866</v>
      </c>
      <c r="R896" t="s">
        <v>212</v>
      </c>
      <c r="S896" s="6">
        <v>1086.9015614797199</v>
      </c>
      <c r="T896" s="6">
        <v>1086.9015614797199</v>
      </c>
      <c r="U896" s="6"/>
    </row>
    <row r="897" spans="1:21" x14ac:dyDescent="0.2">
      <c r="A897" s="15" t="s">
        <v>9165</v>
      </c>
      <c r="B897" s="2" t="s">
        <v>9166</v>
      </c>
      <c r="C897" s="3">
        <v>41015</v>
      </c>
      <c r="D897" s="4">
        <v>10975</v>
      </c>
      <c r="E897">
        <f t="shared" si="39"/>
        <v>7873.5530548516699</v>
      </c>
      <c r="F897">
        <f t="shared" si="40"/>
        <v>450139625</v>
      </c>
      <c r="G897" s="22">
        <f t="shared" si="41"/>
        <v>322933778.54474121</v>
      </c>
      <c r="P897" t="s">
        <v>1867</v>
      </c>
      <c r="Q897" t="s">
        <v>1868</v>
      </c>
      <c r="R897" t="s">
        <v>212</v>
      </c>
      <c r="S897" s="6">
        <v>1087.1434179173</v>
      </c>
      <c r="T897" s="6">
        <v>650.53232481436203</v>
      </c>
      <c r="U897" s="6">
        <v>87.429894290559503</v>
      </c>
    </row>
    <row r="898" spans="1:21" x14ac:dyDescent="0.2">
      <c r="A898" s="15" t="s">
        <v>9163</v>
      </c>
      <c r="B898" s="2" t="s">
        <v>9164</v>
      </c>
      <c r="C898" s="3">
        <v>29194</v>
      </c>
      <c r="D898" s="4">
        <v>7716</v>
      </c>
      <c r="E898">
        <f t="shared" ref="E898:E961" si="42">VLOOKUP(A898,data19,4,FALSE)</f>
        <v>7858.1250555631505</v>
      </c>
      <c r="F898">
        <f t="shared" si="40"/>
        <v>225260904</v>
      </c>
      <c r="G898" s="22">
        <f t="shared" si="41"/>
        <v>229410102.87211061</v>
      </c>
      <c r="P898" t="s">
        <v>1869</v>
      </c>
      <c r="Q898" t="s">
        <v>1870</v>
      </c>
      <c r="R898" t="s">
        <v>212</v>
      </c>
      <c r="S898" s="6">
        <v>1087.7671464684499</v>
      </c>
      <c r="T898" s="6">
        <v>1322.30143940536</v>
      </c>
      <c r="U898" s="6">
        <v>39.732785419188097</v>
      </c>
    </row>
    <row r="899" spans="1:21" x14ac:dyDescent="0.2">
      <c r="A899" s="15" t="s">
        <v>9161</v>
      </c>
      <c r="B899" s="2" t="s">
        <v>9162</v>
      </c>
      <c r="C899" s="3">
        <v>70229</v>
      </c>
      <c r="D899" s="4">
        <v>8738</v>
      </c>
      <c r="E899">
        <f t="shared" si="42"/>
        <v>7794.69434699253</v>
      </c>
      <c r="F899">
        <f t="shared" ref="F899:F962" si="43">C899*D899</f>
        <v>613661002</v>
      </c>
      <c r="G899" s="22">
        <f t="shared" ref="G899:G962" si="44">E899*C899</f>
        <v>547413589.29493845</v>
      </c>
      <c r="P899" t="s">
        <v>1871</v>
      </c>
      <c r="Q899" t="s">
        <v>1872</v>
      </c>
      <c r="R899" t="s">
        <v>212</v>
      </c>
      <c r="S899" s="6">
        <v>1088.80363447172</v>
      </c>
      <c r="T899" s="6">
        <v>1026.2377254261701</v>
      </c>
      <c r="U899" s="6">
        <v>81.337621681324094</v>
      </c>
    </row>
    <row r="900" spans="1:21" x14ac:dyDescent="0.2">
      <c r="A900" s="15" t="s">
        <v>9159</v>
      </c>
      <c r="B900" s="2" t="s">
        <v>9160</v>
      </c>
      <c r="C900" s="3">
        <v>46650</v>
      </c>
      <c r="D900" s="5">
        <v>10142</v>
      </c>
      <c r="E900">
        <f t="shared" si="42"/>
        <v>7781.9969728275901</v>
      </c>
      <c r="F900">
        <f t="shared" si="43"/>
        <v>473124300</v>
      </c>
      <c r="G900" s="22">
        <f t="shared" si="44"/>
        <v>363030158.7824071</v>
      </c>
      <c r="P900" t="s">
        <v>1873</v>
      </c>
      <c r="Q900" t="s">
        <v>1874</v>
      </c>
      <c r="R900" t="s">
        <v>212</v>
      </c>
      <c r="S900" s="6">
        <v>1088.865615836</v>
      </c>
      <c r="T900" s="6">
        <v>1351.337159678</v>
      </c>
      <c r="U900" s="6">
        <v>63.201196130883098</v>
      </c>
    </row>
    <row r="901" spans="1:21" x14ac:dyDescent="0.2">
      <c r="A901" s="15" t="s">
        <v>9157</v>
      </c>
      <c r="B901" s="2" t="s">
        <v>9158</v>
      </c>
      <c r="C901" s="3">
        <v>24357</v>
      </c>
      <c r="D901" s="4">
        <v>861</v>
      </c>
      <c r="E901">
        <f t="shared" si="42"/>
        <v>7771.9108905467301</v>
      </c>
      <c r="F901">
        <f t="shared" si="43"/>
        <v>20971377</v>
      </c>
      <c r="G901" s="22">
        <f t="shared" si="44"/>
        <v>189300433.56104672</v>
      </c>
      <c r="P901" t="s">
        <v>1875</v>
      </c>
      <c r="Q901" t="s">
        <v>1876</v>
      </c>
      <c r="R901" t="s">
        <v>212</v>
      </c>
      <c r="S901" s="6">
        <v>1088.88759965136</v>
      </c>
      <c r="T901" s="6">
        <v>1186.7959180410101</v>
      </c>
      <c r="U901" s="6">
        <v>78.310897165723702</v>
      </c>
    </row>
    <row r="902" spans="1:21" x14ac:dyDescent="0.2">
      <c r="A902" s="15" t="s">
        <v>9153</v>
      </c>
      <c r="B902" s="2" t="s">
        <v>9154</v>
      </c>
      <c r="C902" s="3">
        <v>35287</v>
      </c>
      <c r="D902" s="4">
        <v>24389</v>
      </c>
      <c r="E902">
        <f t="shared" si="42"/>
        <v>7757.2686108428097</v>
      </c>
      <c r="F902">
        <f t="shared" si="43"/>
        <v>860614643</v>
      </c>
      <c r="G902" s="22">
        <f t="shared" si="44"/>
        <v>273730737.47081023</v>
      </c>
      <c r="P902" t="s">
        <v>1877</v>
      </c>
      <c r="Q902" t="s">
        <v>1878</v>
      </c>
      <c r="R902" t="s">
        <v>212</v>
      </c>
      <c r="S902" s="6">
        <v>1089.0371795908</v>
      </c>
      <c r="T902" s="6">
        <v>1148.29803421465</v>
      </c>
      <c r="U902" s="6">
        <v>56.505384548397501</v>
      </c>
    </row>
    <row r="903" spans="1:21" x14ac:dyDescent="0.2">
      <c r="A903" s="15" t="s">
        <v>9151</v>
      </c>
      <c r="B903" s="2" t="s">
        <v>9152</v>
      </c>
      <c r="C903" s="3">
        <v>43903</v>
      </c>
      <c r="D903" s="4">
        <v>11885</v>
      </c>
      <c r="E903">
        <f t="shared" si="42"/>
        <v>7754.8572469011096</v>
      </c>
      <c r="F903">
        <f t="shared" si="43"/>
        <v>521787155</v>
      </c>
      <c r="G903" s="22">
        <f t="shared" si="44"/>
        <v>340461497.71069944</v>
      </c>
      <c r="P903" t="s">
        <v>1879</v>
      </c>
      <c r="Q903" t="s">
        <v>1879</v>
      </c>
      <c r="R903" t="s">
        <v>212</v>
      </c>
      <c r="S903" s="6">
        <v>1089.4052927992</v>
      </c>
      <c r="T903" s="6">
        <v>1411.66231660311</v>
      </c>
      <c r="U903" s="6">
        <v>63.624407345601099</v>
      </c>
    </row>
    <row r="904" spans="1:21" x14ac:dyDescent="0.2">
      <c r="A904" s="15" t="s">
        <v>9149</v>
      </c>
      <c r="B904" s="2" t="s">
        <v>9150</v>
      </c>
      <c r="C904" s="3">
        <v>15066</v>
      </c>
      <c r="D904" s="4">
        <v>4034</v>
      </c>
      <c r="E904">
        <f t="shared" si="42"/>
        <v>7754.7261213779502</v>
      </c>
      <c r="F904">
        <f t="shared" si="43"/>
        <v>60776244</v>
      </c>
      <c r="G904" s="22">
        <f t="shared" si="44"/>
        <v>116832703.7446802</v>
      </c>
      <c r="P904" t="s">
        <v>1880</v>
      </c>
      <c r="Q904" t="s">
        <v>1881</v>
      </c>
      <c r="R904" t="s">
        <v>212</v>
      </c>
      <c r="S904" s="6">
        <v>1090.1732532178501</v>
      </c>
      <c r="T904" s="6">
        <v>1265.7544765724499</v>
      </c>
      <c r="U904" s="6">
        <v>52.8124644144782</v>
      </c>
    </row>
    <row r="905" spans="1:21" x14ac:dyDescent="0.2">
      <c r="A905" s="15" t="s">
        <v>9146</v>
      </c>
      <c r="B905" s="2"/>
      <c r="C905" s="3">
        <v>37603</v>
      </c>
      <c r="D905" s="4">
        <v>2952</v>
      </c>
      <c r="E905">
        <f t="shared" si="42"/>
        <v>7728.5112929601401</v>
      </c>
      <c r="F905">
        <f t="shared" si="43"/>
        <v>111004056</v>
      </c>
      <c r="G905" s="22">
        <f t="shared" si="44"/>
        <v>290615210.14918017</v>
      </c>
      <c r="P905" t="s">
        <v>1882</v>
      </c>
      <c r="Q905" t="s">
        <v>1883</v>
      </c>
      <c r="R905" t="s">
        <v>212</v>
      </c>
      <c r="S905" s="6">
        <v>1090.9494625269199</v>
      </c>
      <c r="T905" s="6">
        <v>989.70479394851702</v>
      </c>
      <c r="U905" s="6">
        <v>77.340465011275001</v>
      </c>
    </row>
    <row r="906" spans="1:21" x14ac:dyDescent="0.2">
      <c r="A906" s="15" t="s">
        <v>9144</v>
      </c>
      <c r="B906" s="2"/>
      <c r="C906" s="3">
        <v>66343</v>
      </c>
      <c r="D906" s="4">
        <v>7032</v>
      </c>
      <c r="E906">
        <f t="shared" si="42"/>
        <v>7728</v>
      </c>
      <c r="F906">
        <f t="shared" si="43"/>
        <v>466523976</v>
      </c>
      <c r="G906" s="22">
        <f t="shared" si="44"/>
        <v>512698704</v>
      </c>
      <c r="P906" t="s">
        <v>1884</v>
      </c>
      <c r="Q906" t="s">
        <v>1885</v>
      </c>
      <c r="R906" t="s">
        <v>212</v>
      </c>
      <c r="S906" s="6">
        <v>1091.65168316067</v>
      </c>
      <c r="T906" s="6">
        <v>1540.6529175871101</v>
      </c>
      <c r="U906" s="6">
        <v>85.830776215809394</v>
      </c>
    </row>
    <row r="907" spans="1:21" x14ac:dyDescent="0.2">
      <c r="A907" s="15" t="s">
        <v>9142</v>
      </c>
      <c r="B907" s="2" t="s">
        <v>9143</v>
      </c>
      <c r="C907" s="3">
        <v>40173</v>
      </c>
      <c r="D907" s="4">
        <v>6220</v>
      </c>
      <c r="E907">
        <f t="shared" si="42"/>
        <v>7719.6476870026499</v>
      </c>
      <c r="F907">
        <f t="shared" si="43"/>
        <v>249876060</v>
      </c>
      <c r="G907" s="22">
        <f t="shared" si="44"/>
        <v>310121406.52995747</v>
      </c>
      <c r="P907" t="s">
        <v>1886</v>
      </c>
      <c r="Q907" t="s">
        <v>1887</v>
      </c>
      <c r="R907" t="s">
        <v>212</v>
      </c>
      <c r="S907" s="6">
        <v>1092.0589590767499</v>
      </c>
      <c r="T907" s="6">
        <v>1575.47881119521</v>
      </c>
      <c r="U907" s="6">
        <v>66.508041055277303</v>
      </c>
    </row>
    <row r="908" spans="1:21" x14ac:dyDescent="0.2">
      <c r="A908" s="15" t="s">
        <v>9140</v>
      </c>
      <c r="B908" s="2" t="s">
        <v>9141</v>
      </c>
      <c r="C908" s="3">
        <v>58711</v>
      </c>
      <c r="D908" s="4">
        <v>2353</v>
      </c>
      <c r="E908">
        <f t="shared" si="42"/>
        <v>7707.462468572</v>
      </c>
      <c r="F908">
        <f t="shared" si="43"/>
        <v>138146983</v>
      </c>
      <c r="G908" s="22">
        <f t="shared" si="44"/>
        <v>452512828.99233067</v>
      </c>
      <c r="P908" t="s">
        <v>1888</v>
      </c>
      <c r="Q908" t="s">
        <v>1889</v>
      </c>
      <c r="R908" t="s">
        <v>212</v>
      </c>
      <c r="S908" s="6">
        <v>1092.1428432431801</v>
      </c>
      <c r="T908" s="6">
        <v>899.52091137306002</v>
      </c>
      <c r="U908" s="6">
        <v>68.639724896037393</v>
      </c>
    </row>
    <row r="909" spans="1:21" x14ac:dyDescent="0.2">
      <c r="A909" s="15" t="s">
        <v>9138</v>
      </c>
      <c r="B909" s="2" t="s">
        <v>9139</v>
      </c>
      <c r="C909" s="3">
        <v>55098</v>
      </c>
      <c r="D909" s="4">
        <v>2700</v>
      </c>
      <c r="E909">
        <f t="shared" si="42"/>
        <v>7676.0281495580903</v>
      </c>
      <c r="F909">
        <f t="shared" si="43"/>
        <v>148764600</v>
      </c>
      <c r="G909" s="22">
        <f t="shared" si="44"/>
        <v>422933798.98435163</v>
      </c>
      <c r="P909" t="s">
        <v>1890</v>
      </c>
      <c r="Q909" t="s">
        <v>1891</v>
      </c>
      <c r="R909" t="s">
        <v>212</v>
      </c>
      <c r="S909" s="6">
        <v>1092.6669620503201</v>
      </c>
      <c r="T909" s="6">
        <v>993.81140032317899</v>
      </c>
      <c r="U909" s="6">
        <v>96.173514896090794</v>
      </c>
    </row>
    <row r="910" spans="1:21" x14ac:dyDescent="0.2">
      <c r="A910" s="15" t="s">
        <v>9136</v>
      </c>
      <c r="B910" s="2" t="s">
        <v>9137</v>
      </c>
      <c r="C910" s="3">
        <v>133575</v>
      </c>
      <c r="D910" s="4">
        <v>10107</v>
      </c>
      <c r="E910">
        <f t="shared" si="42"/>
        <v>7674.3063804138201</v>
      </c>
      <c r="F910">
        <f t="shared" si="43"/>
        <v>1350042525</v>
      </c>
      <c r="G910" s="22">
        <f t="shared" si="44"/>
        <v>1025095474.7637761</v>
      </c>
      <c r="P910" t="s">
        <v>1892</v>
      </c>
      <c r="Q910" t="s">
        <v>1892</v>
      </c>
      <c r="R910" t="s">
        <v>274</v>
      </c>
      <c r="S910" s="6">
        <v>1092.8077805876901</v>
      </c>
      <c r="T910" s="6">
        <v>1600.8705670598799</v>
      </c>
      <c r="U910" s="6">
        <v>84.840913936398096</v>
      </c>
    </row>
    <row r="911" spans="1:21" x14ac:dyDescent="0.2">
      <c r="A911" s="15" t="s">
        <v>9134</v>
      </c>
      <c r="B911" s="2" t="s">
        <v>9135</v>
      </c>
      <c r="C911" s="3">
        <v>62151</v>
      </c>
      <c r="D911" s="4">
        <v>5951</v>
      </c>
      <c r="E911">
        <f t="shared" si="42"/>
        <v>7667.2053025627501</v>
      </c>
      <c r="F911">
        <f t="shared" si="43"/>
        <v>369860601</v>
      </c>
      <c r="G911" s="22">
        <f t="shared" si="44"/>
        <v>476524476.75957751</v>
      </c>
      <c r="P911" t="s">
        <v>1893</v>
      </c>
      <c r="Q911" t="s">
        <v>1894</v>
      </c>
      <c r="R911" t="s">
        <v>212</v>
      </c>
      <c r="S911" s="6">
        <v>1092.91769816533</v>
      </c>
      <c r="T911" s="6">
        <v>1118.1963165594</v>
      </c>
      <c r="U911" s="6">
        <v>68.734967938087195</v>
      </c>
    </row>
    <row r="912" spans="1:21" x14ac:dyDescent="0.2">
      <c r="A912" s="15" t="s">
        <v>9132</v>
      </c>
      <c r="B912" s="2"/>
      <c r="C912" s="3">
        <v>118391</v>
      </c>
      <c r="D912" s="4">
        <v>6822</v>
      </c>
      <c r="E912">
        <f t="shared" si="42"/>
        <v>7653.52852001268</v>
      </c>
      <c r="F912">
        <f t="shared" si="43"/>
        <v>807663402</v>
      </c>
      <c r="G912" s="22">
        <f t="shared" si="44"/>
        <v>906108895.0128212</v>
      </c>
      <c r="P912" t="s">
        <v>1895</v>
      </c>
      <c r="Q912" t="s">
        <v>1896</v>
      </c>
      <c r="R912" t="s">
        <v>212</v>
      </c>
      <c r="S912" s="6">
        <v>1093.1035628983</v>
      </c>
      <c r="T912" s="6">
        <v>1154.92635039726</v>
      </c>
      <c r="U912" s="6">
        <v>40.475905076348198</v>
      </c>
    </row>
    <row r="913" spans="1:21" x14ac:dyDescent="0.2">
      <c r="A913" s="15" t="s">
        <v>9130</v>
      </c>
      <c r="B913" s="2" t="s">
        <v>9131</v>
      </c>
      <c r="C913" s="3">
        <v>53311</v>
      </c>
      <c r="D913" s="4">
        <v>9721</v>
      </c>
      <c r="E913">
        <f t="shared" si="42"/>
        <v>7648.2358210720904</v>
      </c>
      <c r="F913">
        <f t="shared" si="43"/>
        <v>518236231</v>
      </c>
      <c r="G913" s="22">
        <f t="shared" si="44"/>
        <v>407735099.85717422</v>
      </c>
      <c r="P913" t="s">
        <v>1897</v>
      </c>
      <c r="Q913" t="s">
        <v>1898</v>
      </c>
      <c r="R913" t="s">
        <v>212</v>
      </c>
      <c r="S913" s="6">
        <v>1093.6679712231501</v>
      </c>
      <c r="T913" s="6">
        <v>1359.37305135924</v>
      </c>
      <c r="U913" s="6">
        <v>63.903428301405697</v>
      </c>
    </row>
    <row r="914" spans="1:21" x14ac:dyDescent="0.2">
      <c r="A914" s="15" t="s">
        <v>9128</v>
      </c>
      <c r="B914" s="2"/>
      <c r="C914" s="3">
        <v>12445</v>
      </c>
      <c r="D914" s="4">
        <v>605</v>
      </c>
      <c r="E914">
        <f t="shared" si="42"/>
        <v>7640.83462631569</v>
      </c>
      <c r="F914">
        <f t="shared" si="43"/>
        <v>7529225</v>
      </c>
      <c r="G914" s="22">
        <f t="shared" si="44"/>
        <v>95090186.924498767</v>
      </c>
      <c r="P914" t="s">
        <v>1899</v>
      </c>
      <c r="Q914" t="s">
        <v>1900</v>
      </c>
      <c r="R914" t="s">
        <v>212</v>
      </c>
      <c r="S914" s="6">
        <v>1093.6698845616099</v>
      </c>
      <c r="T914" s="6">
        <v>1414.0933379539099</v>
      </c>
      <c r="U914" s="6">
        <v>53.025006757285901</v>
      </c>
    </row>
    <row r="915" spans="1:21" x14ac:dyDescent="0.2">
      <c r="A915" s="15" t="s">
        <v>9126</v>
      </c>
      <c r="B915" s="2" t="s">
        <v>9127</v>
      </c>
      <c r="C915" s="3">
        <v>32604</v>
      </c>
      <c r="D915" s="4">
        <v>10699</v>
      </c>
      <c r="E915">
        <f t="shared" si="42"/>
        <v>7638.7060417144903</v>
      </c>
      <c r="F915">
        <f t="shared" si="43"/>
        <v>348830196</v>
      </c>
      <c r="G915" s="22">
        <f t="shared" si="44"/>
        <v>249052371.78405926</v>
      </c>
      <c r="P915" t="s">
        <v>1901</v>
      </c>
      <c r="Q915" t="s">
        <v>1902</v>
      </c>
      <c r="R915" t="s">
        <v>212</v>
      </c>
      <c r="S915" s="6">
        <v>1093.9068140382701</v>
      </c>
      <c r="T915" s="6">
        <v>1212.9354828917601</v>
      </c>
      <c r="U915" s="6">
        <v>57.796592272369701</v>
      </c>
    </row>
    <row r="916" spans="1:21" x14ac:dyDescent="0.2">
      <c r="A916" s="15" t="s">
        <v>9124</v>
      </c>
      <c r="B916" s="2" t="s">
        <v>9125</v>
      </c>
      <c r="C916" s="3">
        <v>24268</v>
      </c>
      <c r="D916" s="4">
        <v>7203</v>
      </c>
      <c r="E916">
        <f t="shared" si="42"/>
        <v>7631.7124234115099</v>
      </c>
      <c r="F916">
        <f t="shared" si="43"/>
        <v>174802404</v>
      </c>
      <c r="G916" s="22">
        <f t="shared" si="44"/>
        <v>185206397.09135053</v>
      </c>
      <c r="P916" t="s">
        <v>1903</v>
      </c>
      <c r="Q916" t="s">
        <v>1904</v>
      </c>
      <c r="R916" t="s">
        <v>212</v>
      </c>
      <c r="S916" s="6">
        <v>1094.3975995578701</v>
      </c>
      <c r="T916" s="6">
        <v>990.83986029570895</v>
      </c>
      <c r="U916" s="6">
        <v>49.475870798278201</v>
      </c>
    </row>
    <row r="917" spans="1:21" x14ac:dyDescent="0.2">
      <c r="A917" s="15" t="s">
        <v>9122</v>
      </c>
      <c r="B917" s="2" t="s">
        <v>9123</v>
      </c>
      <c r="C917" s="3">
        <v>62142</v>
      </c>
      <c r="D917" s="4">
        <v>6833</v>
      </c>
      <c r="E917">
        <f t="shared" si="42"/>
        <v>7630.8957718520596</v>
      </c>
      <c r="F917">
        <f t="shared" si="43"/>
        <v>424616286</v>
      </c>
      <c r="G917" s="22">
        <f t="shared" si="44"/>
        <v>474199125.05443066</v>
      </c>
      <c r="P917" t="s">
        <v>1905</v>
      </c>
      <c r="Q917" t="s">
        <v>1906</v>
      </c>
      <c r="R917" t="s">
        <v>212</v>
      </c>
      <c r="S917" s="6">
        <v>1094.7143160231201</v>
      </c>
      <c r="T917" s="6">
        <v>1174.41639942758</v>
      </c>
      <c r="U917" s="6">
        <v>71.793251146919701</v>
      </c>
    </row>
    <row r="918" spans="1:21" x14ac:dyDescent="0.2">
      <c r="A918" s="15" t="s">
        <v>9120</v>
      </c>
      <c r="B918" s="2" t="s">
        <v>9121</v>
      </c>
      <c r="C918" s="3">
        <v>43136</v>
      </c>
      <c r="D918" s="4">
        <v>332</v>
      </c>
      <c r="E918">
        <f t="shared" si="42"/>
        <v>7615.5198252103301</v>
      </c>
      <c r="F918">
        <f t="shared" si="43"/>
        <v>14321152</v>
      </c>
      <c r="G918" s="22">
        <f t="shared" si="44"/>
        <v>328503063.18027282</v>
      </c>
      <c r="P918" t="s">
        <v>1907</v>
      </c>
      <c r="Q918" t="s">
        <v>1907</v>
      </c>
      <c r="R918" t="s">
        <v>212</v>
      </c>
      <c r="S918" s="6">
        <v>1094.8014398872201</v>
      </c>
      <c r="T918" s="6">
        <v>808.45516977444697</v>
      </c>
      <c r="U918" s="6">
        <v>93.042249112575107</v>
      </c>
    </row>
    <row r="919" spans="1:21" x14ac:dyDescent="0.2">
      <c r="A919" s="15" t="s">
        <v>9118</v>
      </c>
      <c r="B919" s="2" t="s">
        <v>9119</v>
      </c>
      <c r="C919" s="3">
        <v>23043</v>
      </c>
      <c r="D919" s="4">
        <v>4641</v>
      </c>
      <c r="E919">
        <f t="shared" si="42"/>
        <v>7609.4461730419298</v>
      </c>
      <c r="F919">
        <f t="shared" si="43"/>
        <v>106942563</v>
      </c>
      <c r="G919" s="22">
        <f t="shared" si="44"/>
        <v>175344468.16540518</v>
      </c>
      <c r="P919" t="s">
        <v>1908</v>
      </c>
      <c r="Q919" t="s">
        <v>1909</v>
      </c>
      <c r="R919" t="s">
        <v>212</v>
      </c>
      <c r="S919" s="6">
        <v>1095.1181761994401</v>
      </c>
      <c r="T919" s="6">
        <v>1493.44293478283</v>
      </c>
      <c r="U919" s="6">
        <v>54.252996709191599</v>
      </c>
    </row>
    <row r="920" spans="1:21" x14ac:dyDescent="0.2">
      <c r="A920" s="15" t="s">
        <v>9116</v>
      </c>
      <c r="B920" s="2"/>
      <c r="C920" s="3">
        <v>10845</v>
      </c>
      <c r="D920" s="4">
        <v>1020</v>
      </c>
      <c r="E920">
        <f t="shared" si="42"/>
        <v>7607.5022955414797</v>
      </c>
      <c r="F920">
        <f t="shared" si="43"/>
        <v>11061900</v>
      </c>
      <c r="G920" s="22">
        <f t="shared" si="44"/>
        <v>82503362.395147353</v>
      </c>
      <c r="P920" t="s">
        <v>1910</v>
      </c>
      <c r="Q920" t="s">
        <v>1910</v>
      </c>
      <c r="R920" t="s">
        <v>274</v>
      </c>
      <c r="S920" s="6">
        <v>1095.4366073118399</v>
      </c>
      <c r="T920" s="6">
        <v>1245.1674528640499</v>
      </c>
      <c r="U920" s="6">
        <v>55.405341894636102</v>
      </c>
    </row>
    <row r="921" spans="1:21" x14ac:dyDescent="0.2">
      <c r="A921" s="15" t="s">
        <v>9112</v>
      </c>
      <c r="B921" s="2" t="s">
        <v>9113</v>
      </c>
      <c r="C921" s="3">
        <v>34624</v>
      </c>
      <c r="D921" s="4">
        <v>3275</v>
      </c>
      <c r="E921">
        <f t="shared" si="42"/>
        <v>7590.2426027454203</v>
      </c>
      <c r="F921">
        <f t="shared" si="43"/>
        <v>113393600</v>
      </c>
      <c r="G921" s="22">
        <f t="shared" si="44"/>
        <v>262804559.87745744</v>
      </c>
      <c r="P921" t="s">
        <v>1911</v>
      </c>
      <c r="Q921" t="s">
        <v>1912</v>
      </c>
      <c r="R921" t="s">
        <v>212</v>
      </c>
      <c r="S921" s="6">
        <v>1095.45766641303</v>
      </c>
      <c r="T921" s="6">
        <v>1018.89764084527</v>
      </c>
      <c r="U921" s="6">
        <v>60.681061143205604</v>
      </c>
    </row>
    <row r="922" spans="1:21" x14ac:dyDescent="0.2">
      <c r="A922" s="15" t="s">
        <v>9110</v>
      </c>
      <c r="B922" s="2" t="s">
        <v>9111</v>
      </c>
      <c r="C922" s="3">
        <v>57724</v>
      </c>
      <c r="D922" s="4">
        <v>3123</v>
      </c>
      <c r="E922">
        <f t="shared" si="42"/>
        <v>7580.1673593329397</v>
      </c>
      <c r="F922">
        <f t="shared" si="43"/>
        <v>180272052</v>
      </c>
      <c r="G922" s="22">
        <f t="shared" si="44"/>
        <v>437557580.65013462</v>
      </c>
      <c r="P922" t="s">
        <v>1913</v>
      </c>
      <c r="Q922" t="s">
        <v>1914</v>
      </c>
      <c r="R922" t="s">
        <v>212</v>
      </c>
      <c r="S922" s="6">
        <v>1095.7823983901101</v>
      </c>
      <c r="T922" s="6">
        <v>1034.2294187432401</v>
      </c>
      <c r="U922" s="6">
        <v>82.388074075600301</v>
      </c>
    </row>
    <row r="923" spans="1:21" x14ac:dyDescent="0.2">
      <c r="A923" s="15" t="s">
        <v>9108</v>
      </c>
      <c r="B923" s="2" t="s">
        <v>9109</v>
      </c>
      <c r="C923" s="3">
        <v>36768</v>
      </c>
      <c r="D923" s="4">
        <v>15294</v>
      </c>
      <c r="E923">
        <f t="shared" si="42"/>
        <v>7578.7977953380896</v>
      </c>
      <c r="F923">
        <f t="shared" si="43"/>
        <v>562329792</v>
      </c>
      <c r="G923" s="22">
        <f t="shared" si="44"/>
        <v>278657237.33899087</v>
      </c>
      <c r="P923" t="s">
        <v>1915</v>
      </c>
      <c r="Q923" t="s">
        <v>1916</v>
      </c>
      <c r="R923" t="s">
        <v>212</v>
      </c>
      <c r="S923" s="6">
        <v>1095.9741392892199</v>
      </c>
      <c r="T923" s="6">
        <v>1490.61237319719</v>
      </c>
      <c r="U923" s="6">
        <v>68.957021219037401</v>
      </c>
    </row>
    <row r="924" spans="1:21" x14ac:dyDescent="0.2">
      <c r="A924" s="15" t="s">
        <v>9106</v>
      </c>
      <c r="B924" s="2"/>
      <c r="C924" s="3">
        <v>53134</v>
      </c>
      <c r="D924" s="4">
        <v>3392</v>
      </c>
      <c r="E924">
        <f t="shared" si="42"/>
        <v>7569.9840447712004</v>
      </c>
      <c r="F924">
        <f t="shared" si="43"/>
        <v>180230528</v>
      </c>
      <c r="G924" s="22">
        <f t="shared" si="44"/>
        <v>402223532.23487294</v>
      </c>
      <c r="P924" t="s">
        <v>1917</v>
      </c>
      <c r="Q924" t="s">
        <v>1918</v>
      </c>
      <c r="R924" t="s">
        <v>212</v>
      </c>
      <c r="S924" s="6">
        <v>1096.2462158011299</v>
      </c>
      <c r="T924" s="6">
        <v>1087.4332489575099</v>
      </c>
      <c r="U924" s="6">
        <v>71.798706281600602</v>
      </c>
    </row>
    <row r="925" spans="1:21" x14ac:dyDescent="0.2">
      <c r="A925" s="15" t="s">
        <v>9104</v>
      </c>
      <c r="B925" s="2" t="s">
        <v>9105</v>
      </c>
      <c r="C925" s="3">
        <v>83123</v>
      </c>
      <c r="D925" s="4">
        <v>363</v>
      </c>
      <c r="E925">
        <f t="shared" si="42"/>
        <v>7557.4506307665497</v>
      </c>
      <c r="F925">
        <f t="shared" si="43"/>
        <v>30173649</v>
      </c>
      <c r="G925" s="22">
        <f t="shared" si="44"/>
        <v>628197968.78120792</v>
      </c>
      <c r="P925" t="s">
        <v>1919</v>
      </c>
      <c r="Q925" t="s">
        <v>1920</v>
      </c>
      <c r="R925" t="s">
        <v>212</v>
      </c>
      <c r="S925" s="6">
        <v>1096.41372252216</v>
      </c>
      <c r="T925" s="6">
        <v>1123.12249075</v>
      </c>
      <c r="U925" s="6">
        <v>98.994086939497194</v>
      </c>
    </row>
    <row r="926" spans="1:21" x14ac:dyDescent="0.2">
      <c r="A926" s="15" t="s">
        <v>9102</v>
      </c>
      <c r="B926" s="2" t="s">
        <v>9103</v>
      </c>
      <c r="C926" s="3">
        <v>51611</v>
      </c>
      <c r="D926" s="4">
        <v>2547</v>
      </c>
      <c r="E926">
        <f t="shared" si="42"/>
        <v>7556.54559758491</v>
      </c>
      <c r="F926">
        <f t="shared" si="43"/>
        <v>131453217</v>
      </c>
      <c r="G926" s="22">
        <f t="shared" si="44"/>
        <v>390000874.83695477</v>
      </c>
      <c r="P926" t="s">
        <v>1921</v>
      </c>
      <c r="Q926" t="s">
        <v>1922</v>
      </c>
      <c r="R926" t="s">
        <v>212</v>
      </c>
      <c r="S926" s="6">
        <v>1096.74920757718</v>
      </c>
      <c r="T926" s="6">
        <v>1361.16613948791</v>
      </c>
      <c r="U926" s="6">
        <v>68.395616347508394</v>
      </c>
    </row>
    <row r="927" spans="1:21" x14ac:dyDescent="0.2">
      <c r="A927" s="15" t="s">
        <v>9100</v>
      </c>
      <c r="B927" s="2" t="s">
        <v>9101</v>
      </c>
      <c r="C927" s="3">
        <v>36401</v>
      </c>
      <c r="D927" s="4">
        <v>6520</v>
      </c>
      <c r="E927">
        <f t="shared" si="42"/>
        <v>7535.7209589652402</v>
      </c>
      <c r="F927">
        <f t="shared" si="43"/>
        <v>237334520</v>
      </c>
      <c r="G927" s="22">
        <f t="shared" si="44"/>
        <v>274307778.62729371</v>
      </c>
      <c r="P927" t="s">
        <v>1923</v>
      </c>
      <c r="Q927" t="s">
        <v>1924</v>
      </c>
      <c r="R927" t="s">
        <v>212</v>
      </c>
      <c r="S927" s="6">
        <v>1096.8250400249101</v>
      </c>
      <c r="T927" s="6">
        <v>1217.1037279316799</v>
      </c>
      <c r="U927" s="6">
        <v>50.011185395107098</v>
      </c>
    </row>
    <row r="928" spans="1:21" x14ac:dyDescent="0.2">
      <c r="A928" s="15" t="s">
        <v>9098</v>
      </c>
      <c r="B928" s="2" t="s">
        <v>9099</v>
      </c>
      <c r="C928" s="3">
        <v>36955</v>
      </c>
      <c r="D928" s="4">
        <v>47803</v>
      </c>
      <c r="E928">
        <f t="shared" si="42"/>
        <v>7530.6759936373601</v>
      </c>
      <c r="F928">
        <f t="shared" si="43"/>
        <v>1766559865</v>
      </c>
      <c r="G928" s="22">
        <f t="shared" si="44"/>
        <v>278296131.34486866</v>
      </c>
      <c r="P928" t="s">
        <v>1925</v>
      </c>
      <c r="Q928" t="s">
        <v>1926</v>
      </c>
      <c r="R928" t="s">
        <v>212</v>
      </c>
      <c r="S928" s="6">
        <v>1097.28400726885</v>
      </c>
      <c r="T928" s="6">
        <v>1126.3804254955701</v>
      </c>
      <c r="U928" s="6">
        <v>68.436261143860094</v>
      </c>
    </row>
    <row r="929" spans="1:21" x14ac:dyDescent="0.2">
      <c r="A929" s="15" t="s">
        <v>9096</v>
      </c>
      <c r="B929" s="2" t="s">
        <v>9097</v>
      </c>
      <c r="C929" s="3">
        <v>50618</v>
      </c>
      <c r="D929" s="4">
        <v>1564</v>
      </c>
      <c r="E929">
        <f t="shared" si="42"/>
        <v>7527.7100428044596</v>
      </c>
      <c r="F929">
        <f t="shared" si="43"/>
        <v>79166552</v>
      </c>
      <c r="G929" s="22">
        <f t="shared" si="44"/>
        <v>381037626.94667614</v>
      </c>
      <c r="P929" t="s">
        <v>1927</v>
      </c>
      <c r="Q929" t="s">
        <v>1928</v>
      </c>
      <c r="R929" t="s">
        <v>212</v>
      </c>
      <c r="S929" s="6">
        <v>1097.4992084037599</v>
      </c>
      <c r="T929" s="6">
        <v>1043.58562108865</v>
      </c>
      <c r="U929" s="6">
        <v>59.325861382626996</v>
      </c>
    </row>
    <row r="930" spans="1:21" x14ac:dyDescent="0.2">
      <c r="A930" s="15" t="s">
        <v>9094</v>
      </c>
      <c r="B930" s="2" t="s">
        <v>9095</v>
      </c>
      <c r="C930" s="3">
        <v>30501</v>
      </c>
      <c r="D930" s="4">
        <v>61000</v>
      </c>
      <c r="E930">
        <f t="shared" si="42"/>
        <v>7518.0021992744696</v>
      </c>
      <c r="F930">
        <f t="shared" si="43"/>
        <v>1860561000</v>
      </c>
      <c r="G930" s="22">
        <f t="shared" si="44"/>
        <v>229306585.08007059</v>
      </c>
      <c r="P930" t="s">
        <v>1929</v>
      </c>
      <c r="Q930" t="s">
        <v>1930</v>
      </c>
      <c r="R930" t="s">
        <v>212</v>
      </c>
      <c r="S930" s="6">
        <v>1097.91409828516</v>
      </c>
      <c r="T930" s="6">
        <v>1189.42156377535</v>
      </c>
      <c r="U930" s="6">
        <v>71.776098315861404</v>
      </c>
    </row>
    <row r="931" spans="1:21" x14ac:dyDescent="0.2">
      <c r="A931" s="15" t="s">
        <v>9092</v>
      </c>
      <c r="B931" s="2" t="s">
        <v>9093</v>
      </c>
      <c r="C931" s="3">
        <v>62207</v>
      </c>
      <c r="D931" s="4">
        <v>18799</v>
      </c>
      <c r="E931">
        <f t="shared" si="42"/>
        <v>7497.5354947263104</v>
      </c>
      <c r="F931">
        <f t="shared" si="43"/>
        <v>1169429393</v>
      </c>
      <c r="G931" s="22">
        <f t="shared" si="44"/>
        <v>466399190.52043957</v>
      </c>
      <c r="P931" t="s">
        <v>1931</v>
      </c>
      <c r="Q931" t="s">
        <v>1932</v>
      </c>
      <c r="R931" t="s">
        <v>212</v>
      </c>
      <c r="S931" s="6">
        <v>1097.91805686301</v>
      </c>
      <c r="T931" s="6">
        <v>1193</v>
      </c>
      <c r="U931" s="6">
        <v>52.771908922007398</v>
      </c>
    </row>
    <row r="932" spans="1:21" x14ac:dyDescent="0.2">
      <c r="A932" s="15" t="s">
        <v>9090</v>
      </c>
      <c r="B932" s="2" t="s">
        <v>10788</v>
      </c>
      <c r="C932" s="3">
        <v>16669</v>
      </c>
      <c r="D932" s="4">
        <v>5850</v>
      </c>
      <c r="E932">
        <f t="shared" si="42"/>
        <v>7497.3259598138302</v>
      </c>
      <c r="F932">
        <f t="shared" si="43"/>
        <v>97513650</v>
      </c>
      <c r="G932" s="22">
        <f t="shared" si="44"/>
        <v>124972926.42413674</v>
      </c>
      <c r="P932" t="s">
        <v>1933</v>
      </c>
      <c r="Q932" t="s">
        <v>1934</v>
      </c>
      <c r="R932" t="s">
        <v>212</v>
      </c>
      <c r="S932" s="6">
        <v>1098.8544830823701</v>
      </c>
      <c r="T932" s="6">
        <v>1186.9226600801701</v>
      </c>
      <c r="U932" s="6">
        <v>55.1765287532196</v>
      </c>
    </row>
    <row r="933" spans="1:21" x14ac:dyDescent="0.2">
      <c r="A933" s="15" t="s">
        <v>9088</v>
      </c>
      <c r="B933" s="2" t="s">
        <v>9089</v>
      </c>
      <c r="C933" s="3">
        <v>48854</v>
      </c>
      <c r="D933" s="4">
        <v>7056</v>
      </c>
      <c r="E933">
        <f t="shared" si="42"/>
        <v>7492.1109711914396</v>
      </c>
      <c r="F933">
        <f t="shared" si="43"/>
        <v>344713824</v>
      </c>
      <c r="G933" s="22">
        <f t="shared" si="44"/>
        <v>366019589.38658661</v>
      </c>
      <c r="P933" t="s">
        <v>1935</v>
      </c>
      <c r="Q933" t="s">
        <v>1936</v>
      </c>
      <c r="R933" t="s">
        <v>212</v>
      </c>
      <c r="S933" s="6">
        <v>1099.1209557432501</v>
      </c>
      <c r="T933" s="6">
        <v>1317.2463377422901</v>
      </c>
      <c r="U933" s="6">
        <v>81.490571159951202</v>
      </c>
    </row>
    <row r="934" spans="1:21" x14ac:dyDescent="0.2">
      <c r="A934" s="15" t="s">
        <v>9086</v>
      </c>
      <c r="B934" s="2" t="s">
        <v>9087</v>
      </c>
      <c r="C934" s="3">
        <v>90797</v>
      </c>
      <c r="D934" s="5">
        <v>1098</v>
      </c>
      <c r="E934">
        <f t="shared" si="42"/>
        <v>7475.2841554557699</v>
      </c>
      <c r="F934">
        <f t="shared" si="43"/>
        <v>99695106</v>
      </c>
      <c r="G934" s="22">
        <f t="shared" si="44"/>
        <v>678733375.46291757</v>
      </c>
      <c r="P934" t="s">
        <v>1937</v>
      </c>
      <c r="Q934" t="s">
        <v>1938</v>
      </c>
      <c r="R934" t="s">
        <v>212</v>
      </c>
      <c r="S934" s="6">
        <v>1099.2797787192101</v>
      </c>
      <c r="T934" s="6">
        <v>1201.84716649795</v>
      </c>
      <c r="U934" s="6">
        <v>76.628647327094399</v>
      </c>
    </row>
    <row r="935" spans="1:21" x14ac:dyDescent="0.2">
      <c r="A935" s="15" t="s">
        <v>9084</v>
      </c>
      <c r="B935" s="2" t="s">
        <v>9085</v>
      </c>
      <c r="C935" s="3">
        <v>39598</v>
      </c>
      <c r="D935" s="4">
        <v>27185</v>
      </c>
      <c r="E935">
        <f t="shared" si="42"/>
        <v>7473.1784295346597</v>
      </c>
      <c r="F935">
        <f t="shared" si="43"/>
        <v>1076471630</v>
      </c>
      <c r="G935" s="22">
        <f t="shared" si="44"/>
        <v>295922919.45271343</v>
      </c>
      <c r="P935" t="s">
        <v>1939</v>
      </c>
      <c r="Q935" t="s">
        <v>1940</v>
      </c>
      <c r="R935" t="s">
        <v>212</v>
      </c>
      <c r="S935" s="6">
        <v>1099.8869091286599</v>
      </c>
      <c r="T935" s="6">
        <v>1208.49068713315</v>
      </c>
      <c r="U935" s="6">
        <v>34.1536039443085</v>
      </c>
    </row>
    <row r="936" spans="1:21" x14ac:dyDescent="0.2">
      <c r="A936" s="15" t="s">
        <v>9082</v>
      </c>
      <c r="B936" s="2" t="s">
        <v>9083</v>
      </c>
      <c r="C936" s="3">
        <v>62993</v>
      </c>
      <c r="D936" s="4">
        <v>10153</v>
      </c>
      <c r="E936">
        <f t="shared" si="42"/>
        <v>7467.9759041359803</v>
      </c>
      <c r="F936">
        <f t="shared" si="43"/>
        <v>639567929</v>
      </c>
      <c r="G936" s="22">
        <f t="shared" si="44"/>
        <v>470430206.12923783</v>
      </c>
      <c r="P936" t="s">
        <v>1941</v>
      </c>
      <c r="Q936" t="s">
        <v>1942</v>
      </c>
      <c r="R936" t="s">
        <v>212</v>
      </c>
      <c r="S936" s="6">
        <v>1099.89948809813</v>
      </c>
      <c r="T936" s="6">
        <v>1180.8892000242299</v>
      </c>
      <c r="U936" s="6">
        <v>65.382982319967198</v>
      </c>
    </row>
    <row r="937" spans="1:21" x14ac:dyDescent="0.2">
      <c r="A937" s="15" t="s">
        <v>9080</v>
      </c>
      <c r="B937" s="2" t="s">
        <v>9081</v>
      </c>
      <c r="C937" s="3">
        <v>62055</v>
      </c>
      <c r="D937" s="4">
        <v>6256</v>
      </c>
      <c r="E937">
        <f t="shared" si="42"/>
        <v>7454.4222109712</v>
      </c>
      <c r="F937">
        <f t="shared" si="43"/>
        <v>388216080</v>
      </c>
      <c r="G937" s="22">
        <f t="shared" si="44"/>
        <v>462584170.30181783</v>
      </c>
      <c r="P937" t="s">
        <v>1943</v>
      </c>
      <c r="Q937" t="s">
        <v>1943</v>
      </c>
      <c r="R937" t="s">
        <v>274</v>
      </c>
      <c r="S937" s="6">
        <v>1100.07695990506</v>
      </c>
      <c r="T937" s="6">
        <v>1331.80466334415</v>
      </c>
      <c r="U937" s="6">
        <v>58.4173858676237</v>
      </c>
    </row>
    <row r="938" spans="1:21" x14ac:dyDescent="0.2">
      <c r="A938" s="15" t="s">
        <v>9078</v>
      </c>
      <c r="B938" s="2"/>
      <c r="C938" s="3">
        <v>53477</v>
      </c>
      <c r="D938" s="4">
        <v>2427</v>
      </c>
      <c r="E938">
        <f t="shared" si="42"/>
        <v>7429.3307454145197</v>
      </c>
      <c r="F938">
        <f t="shared" si="43"/>
        <v>129788679</v>
      </c>
      <c r="G938" s="22">
        <f t="shared" si="44"/>
        <v>397298320.27253228</v>
      </c>
      <c r="P938" t="s">
        <v>1944</v>
      </c>
      <c r="Q938" t="s">
        <v>1944</v>
      </c>
      <c r="R938" t="s">
        <v>274</v>
      </c>
      <c r="S938" s="6">
        <v>1100.4835820953499</v>
      </c>
      <c r="T938" s="6">
        <v>1100.4835820953499</v>
      </c>
      <c r="U938" s="6"/>
    </row>
    <row r="939" spans="1:21" x14ac:dyDescent="0.2">
      <c r="A939" s="15" t="s">
        <v>9076</v>
      </c>
      <c r="B939" s="2" t="s">
        <v>9077</v>
      </c>
      <c r="C939" s="3">
        <v>63110</v>
      </c>
      <c r="D939" s="4">
        <v>24987</v>
      </c>
      <c r="E939">
        <f t="shared" si="42"/>
        <v>7428.3877627518896</v>
      </c>
      <c r="F939">
        <f t="shared" si="43"/>
        <v>1576929570</v>
      </c>
      <c r="G939" s="22">
        <f t="shared" si="44"/>
        <v>468805551.70727175</v>
      </c>
      <c r="P939" t="s">
        <v>1945</v>
      </c>
      <c r="Q939" t="s">
        <v>1946</v>
      </c>
      <c r="R939" t="s">
        <v>212</v>
      </c>
      <c r="S939" s="6">
        <v>1100.5658484647799</v>
      </c>
      <c r="T939" s="6">
        <v>981.47537840376299</v>
      </c>
      <c r="U939" s="6">
        <v>76.759424308420705</v>
      </c>
    </row>
    <row r="940" spans="1:21" x14ac:dyDescent="0.2">
      <c r="A940" s="15" t="s">
        <v>9074</v>
      </c>
      <c r="B940" s="2" t="s">
        <v>9075</v>
      </c>
      <c r="C940" s="3">
        <v>39635</v>
      </c>
      <c r="D940" s="4">
        <v>17367</v>
      </c>
      <c r="E940">
        <f t="shared" si="42"/>
        <v>7421.8016334096801</v>
      </c>
      <c r="F940">
        <f t="shared" si="43"/>
        <v>688341045</v>
      </c>
      <c r="G940" s="22">
        <f t="shared" si="44"/>
        <v>294163107.74019265</v>
      </c>
      <c r="P940" t="s">
        <v>1947</v>
      </c>
      <c r="Q940" t="s">
        <v>1948</v>
      </c>
      <c r="R940" t="s">
        <v>212</v>
      </c>
      <c r="S940" s="6">
        <v>1101.3529090175</v>
      </c>
      <c r="T940" s="6">
        <v>1337.90926833809</v>
      </c>
      <c r="U940" s="6">
        <v>70.688390980079404</v>
      </c>
    </row>
    <row r="941" spans="1:21" x14ac:dyDescent="0.2">
      <c r="A941" s="15" t="s">
        <v>9072</v>
      </c>
      <c r="B941" s="2" t="s">
        <v>9073</v>
      </c>
      <c r="C941" s="3">
        <v>42730</v>
      </c>
      <c r="D941" s="4">
        <v>30408</v>
      </c>
      <c r="E941">
        <f t="shared" si="42"/>
        <v>7406.7482640359904</v>
      </c>
      <c r="F941">
        <f t="shared" si="43"/>
        <v>1299333840</v>
      </c>
      <c r="G941" s="22">
        <f t="shared" si="44"/>
        <v>316490353.32225788</v>
      </c>
      <c r="P941" t="s">
        <v>1949</v>
      </c>
      <c r="Q941" t="s">
        <v>1950</v>
      </c>
      <c r="R941" t="s">
        <v>212</v>
      </c>
      <c r="S941" s="6">
        <v>1101.5204267219899</v>
      </c>
      <c r="T941" s="6">
        <v>1242.3882773155301</v>
      </c>
      <c r="U941" s="6">
        <v>80.836886466174604</v>
      </c>
    </row>
    <row r="942" spans="1:21" x14ac:dyDescent="0.2">
      <c r="A942" s="15" t="s">
        <v>9070</v>
      </c>
      <c r="B942" s="2" t="s">
        <v>9071</v>
      </c>
      <c r="C942" s="3">
        <v>33887</v>
      </c>
      <c r="D942" s="4">
        <v>11983</v>
      </c>
      <c r="E942">
        <f t="shared" si="42"/>
        <v>7392.9798354303202</v>
      </c>
      <c r="F942">
        <f t="shared" si="43"/>
        <v>406067921</v>
      </c>
      <c r="G942" s="22">
        <f t="shared" si="44"/>
        <v>250525907.68322727</v>
      </c>
      <c r="P942" t="s">
        <v>1951</v>
      </c>
      <c r="Q942" t="s">
        <v>1952</v>
      </c>
      <c r="R942" t="s">
        <v>212</v>
      </c>
      <c r="S942" s="6">
        <v>1101.56127288435</v>
      </c>
      <c r="T942" s="6">
        <v>915.10378156073398</v>
      </c>
      <c r="U942" s="6">
        <v>101.871858167063</v>
      </c>
    </row>
    <row r="943" spans="1:21" x14ac:dyDescent="0.2">
      <c r="A943" s="15" t="s">
        <v>9068</v>
      </c>
      <c r="B943" s="2" t="s">
        <v>9069</v>
      </c>
      <c r="C943" s="3">
        <v>63111</v>
      </c>
      <c r="D943" s="4">
        <v>6377</v>
      </c>
      <c r="E943">
        <f t="shared" si="42"/>
        <v>7385.8845681866496</v>
      </c>
      <c r="F943">
        <f t="shared" si="43"/>
        <v>402458847</v>
      </c>
      <c r="G943" s="22">
        <f t="shared" si="44"/>
        <v>466130560.98282766</v>
      </c>
      <c r="P943" t="s">
        <v>1953</v>
      </c>
      <c r="Q943" t="s">
        <v>1954</v>
      </c>
      <c r="R943" t="s">
        <v>212</v>
      </c>
      <c r="S943" s="6">
        <v>1101.9907098674501</v>
      </c>
      <c r="T943" s="6">
        <v>1041.1468807122301</v>
      </c>
      <c r="U943" s="6">
        <v>66.832466499413499</v>
      </c>
    </row>
    <row r="944" spans="1:21" x14ac:dyDescent="0.2">
      <c r="A944" s="15" t="s">
        <v>9066</v>
      </c>
      <c r="B944" s="2" t="s">
        <v>9067</v>
      </c>
      <c r="C944" s="3">
        <v>46668</v>
      </c>
      <c r="D944" s="4">
        <v>4750</v>
      </c>
      <c r="E944">
        <f t="shared" si="42"/>
        <v>7370.7582808199904</v>
      </c>
      <c r="F944">
        <f t="shared" si="43"/>
        <v>221673000</v>
      </c>
      <c r="G944" s="22">
        <f t="shared" si="44"/>
        <v>343978547.44930732</v>
      </c>
      <c r="P944" t="s">
        <v>1955</v>
      </c>
      <c r="Q944" t="s">
        <v>1956</v>
      </c>
      <c r="R944" t="s">
        <v>212</v>
      </c>
      <c r="S944" s="6">
        <v>1103.0891088400499</v>
      </c>
      <c r="T944" s="6">
        <v>1177.3478262639001</v>
      </c>
      <c r="U944" s="6">
        <v>45.989801736380102</v>
      </c>
    </row>
    <row r="945" spans="1:21" x14ac:dyDescent="0.2">
      <c r="A945" s="15" t="s">
        <v>9064</v>
      </c>
      <c r="B945" s="2" t="s">
        <v>9065</v>
      </c>
      <c r="C945" s="3">
        <v>53013</v>
      </c>
      <c r="D945" s="4">
        <v>8552</v>
      </c>
      <c r="E945">
        <f t="shared" si="42"/>
        <v>7354.5197782847899</v>
      </c>
      <c r="F945">
        <f t="shared" si="43"/>
        <v>453367176</v>
      </c>
      <c r="G945" s="22">
        <f t="shared" si="44"/>
        <v>389885157.00621158</v>
      </c>
      <c r="P945" t="s">
        <v>1957</v>
      </c>
      <c r="Q945" t="s">
        <v>1958</v>
      </c>
      <c r="R945" t="s">
        <v>212</v>
      </c>
      <c r="S945" s="6">
        <v>1103.6094861874301</v>
      </c>
      <c r="T945" s="6">
        <v>1170</v>
      </c>
      <c r="U945" s="6">
        <v>54.182008845885697</v>
      </c>
    </row>
    <row r="946" spans="1:21" x14ac:dyDescent="0.2">
      <c r="A946" s="15" t="s">
        <v>9062</v>
      </c>
      <c r="B946" s="2"/>
      <c r="C946" s="3">
        <v>36802</v>
      </c>
      <c r="D946" s="4">
        <v>7749</v>
      </c>
      <c r="E946">
        <f t="shared" si="42"/>
        <v>7351.3453831713596</v>
      </c>
      <c r="F946">
        <f t="shared" si="43"/>
        <v>285178698</v>
      </c>
      <c r="G946" s="22">
        <f t="shared" si="44"/>
        <v>270544212.79147238</v>
      </c>
      <c r="P946" t="s">
        <v>1959</v>
      </c>
      <c r="Q946" t="s">
        <v>1960</v>
      </c>
      <c r="R946" t="s">
        <v>212</v>
      </c>
      <c r="S946" s="6">
        <v>1105.03424886887</v>
      </c>
      <c r="T946" s="6">
        <v>1285.94932885557</v>
      </c>
      <c r="U946" s="6">
        <v>71.381696604373502</v>
      </c>
    </row>
    <row r="947" spans="1:21" x14ac:dyDescent="0.2">
      <c r="A947" s="15" t="s">
        <v>9060</v>
      </c>
      <c r="B947" s="2" t="s">
        <v>9061</v>
      </c>
      <c r="C947" s="3">
        <v>23060</v>
      </c>
      <c r="D947" s="4">
        <v>1466</v>
      </c>
      <c r="E947">
        <f t="shared" si="42"/>
        <v>7336.02556230346</v>
      </c>
      <c r="F947">
        <f t="shared" si="43"/>
        <v>33805960</v>
      </c>
      <c r="G947" s="22">
        <f t="shared" si="44"/>
        <v>169168749.46671778</v>
      </c>
      <c r="P947" t="s">
        <v>1961</v>
      </c>
      <c r="Q947" t="s">
        <v>1962</v>
      </c>
      <c r="R947" t="s">
        <v>212</v>
      </c>
      <c r="S947" s="6">
        <v>1105.08171274337</v>
      </c>
      <c r="T947" s="6">
        <v>1126.4262205203299</v>
      </c>
      <c r="U947" s="6">
        <v>74.024983818752901</v>
      </c>
    </row>
    <row r="948" spans="1:21" x14ac:dyDescent="0.2">
      <c r="A948" s="15" t="s">
        <v>9058</v>
      </c>
      <c r="B948" s="2" t="s">
        <v>9059</v>
      </c>
      <c r="C948" s="3">
        <v>36559</v>
      </c>
      <c r="D948" s="4">
        <v>6486</v>
      </c>
      <c r="E948">
        <f t="shared" si="42"/>
        <v>7291.0446102523701</v>
      </c>
      <c r="F948">
        <f t="shared" si="43"/>
        <v>237121674</v>
      </c>
      <c r="G948" s="22">
        <f t="shared" si="44"/>
        <v>266553299.90621641</v>
      </c>
      <c r="P948" t="s">
        <v>1963</v>
      </c>
      <c r="Q948" t="s">
        <v>1963</v>
      </c>
      <c r="R948" t="s">
        <v>274</v>
      </c>
      <c r="S948" s="6">
        <v>1105.3502409192199</v>
      </c>
      <c r="T948" s="6">
        <v>1102.7350899999999</v>
      </c>
      <c r="U948" s="6">
        <v>44.040974648305202</v>
      </c>
    </row>
    <row r="949" spans="1:21" x14ac:dyDescent="0.2">
      <c r="A949" s="15" t="s">
        <v>9056</v>
      </c>
      <c r="B949" s="2" t="s">
        <v>9057</v>
      </c>
      <c r="C949" s="3">
        <v>57261</v>
      </c>
      <c r="D949" s="5">
        <v>8084</v>
      </c>
      <c r="E949">
        <f t="shared" si="42"/>
        <v>7282.1591568431904</v>
      </c>
      <c r="F949">
        <f t="shared" si="43"/>
        <v>462897924</v>
      </c>
      <c r="G949" s="22">
        <f t="shared" si="44"/>
        <v>416983715.47999793</v>
      </c>
      <c r="P949" t="s">
        <v>1964</v>
      </c>
      <c r="Q949" t="s">
        <v>1965</v>
      </c>
      <c r="R949" t="s">
        <v>212</v>
      </c>
      <c r="S949" s="6">
        <v>1105.8555939723699</v>
      </c>
      <c r="T949" s="6">
        <v>1160</v>
      </c>
      <c r="U949" s="6">
        <v>61.842742091956502</v>
      </c>
    </row>
    <row r="950" spans="1:21" x14ac:dyDescent="0.2">
      <c r="A950" s="15" t="s">
        <v>9054</v>
      </c>
      <c r="B950" s="2" t="s">
        <v>9055</v>
      </c>
      <c r="C950" s="3">
        <v>30699</v>
      </c>
      <c r="D950" s="4">
        <v>3931</v>
      </c>
      <c r="E950">
        <f t="shared" si="42"/>
        <v>7273.6975948240197</v>
      </c>
      <c r="F950">
        <f t="shared" si="43"/>
        <v>120677769</v>
      </c>
      <c r="G950" s="22">
        <f t="shared" si="44"/>
        <v>223295242.46350259</v>
      </c>
      <c r="P950" t="s">
        <v>1966</v>
      </c>
      <c r="Q950" t="s">
        <v>1967</v>
      </c>
      <c r="R950" t="s">
        <v>212</v>
      </c>
      <c r="S950" s="6">
        <v>1105.8807627876099</v>
      </c>
      <c r="T950" s="6">
        <v>985.74023612567998</v>
      </c>
      <c r="U950" s="6">
        <v>69.500869950993803</v>
      </c>
    </row>
    <row r="951" spans="1:21" x14ac:dyDescent="0.2">
      <c r="A951" s="15" t="s">
        <v>9052</v>
      </c>
      <c r="B951" s="2" t="s">
        <v>9053</v>
      </c>
      <c r="C951" s="3">
        <v>63207</v>
      </c>
      <c r="D951" s="4">
        <v>5612</v>
      </c>
      <c r="E951">
        <f t="shared" si="42"/>
        <v>7267.0594870987097</v>
      </c>
      <c r="F951">
        <f t="shared" si="43"/>
        <v>354717684</v>
      </c>
      <c r="G951" s="22">
        <f t="shared" si="44"/>
        <v>459329029.00104815</v>
      </c>
      <c r="P951" t="s">
        <v>1968</v>
      </c>
      <c r="Q951" t="s">
        <v>1969</v>
      </c>
      <c r="R951" t="s">
        <v>212</v>
      </c>
      <c r="S951" s="6">
        <v>1105.91333450159</v>
      </c>
      <c r="T951" s="6">
        <v>1237.59465701612</v>
      </c>
      <c r="U951" s="6">
        <v>59.964523337497297</v>
      </c>
    </row>
    <row r="952" spans="1:21" x14ac:dyDescent="0.2">
      <c r="A952" s="15" t="s">
        <v>9050</v>
      </c>
      <c r="B952" s="2" t="s">
        <v>9051</v>
      </c>
      <c r="C952" s="3">
        <v>40734</v>
      </c>
      <c r="D952" s="4">
        <v>27906</v>
      </c>
      <c r="E952">
        <f t="shared" si="42"/>
        <v>7235.5455000889697</v>
      </c>
      <c r="F952">
        <f t="shared" si="43"/>
        <v>1136723004</v>
      </c>
      <c r="G952" s="22">
        <f t="shared" si="44"/>
        <v>294732710.4006241</v>
      </c>
      <c r="P952" t="s">
        <v>1970</v>
      </c>
      <c r="Q952" t="s">
        <v>1971</v>
      </c>
      <c r="R952" t="s">
        <v>212</v>
      </c>
      <c r="S952" s="6">
        <v>1105.94299166581</v>
      </c>
      <c r="T952" s="6">
        <v>1183.4561386768801</v>
      </c>
      <c r="U952" s="6">
        <v>63.194057527260703</v>
      </c>
    </row>
    <row r="953" spans="1:21" x14ac:dyDescent="0.2">
      <c r="A953" s="15" t="s">
        <v>9048</v>
      </c>
      <c r="B953" s="2" t="s">
        <v>9049</v>
      </c>
      <c r="C953" s="3">
        <v>70852</v>
      </c>
      <c r="D953" s="4">
        <v>7873</v>
      </c>
      <c r="E953">
        <f t="shared" si="42"/>
        <v>7216.8207009268199</v>
      </c>
      <c r="F953">
        <f t="shared" si="43"/>
        <v>557817796</v>
      </c>
      <c r="G953" s="22">
        <f t="shared" si="44"/>
        <v>511326180.30206704</v>
      </c>
      <c r="P953" t="s">
        <v>1972</v>
      </c>
      <c r="Q953" t="s">
        <v>1973</v>
      </c>
      <c r="R953" t="s">
        <v>212</v>
      </c>
      <c r="S953" s="6">
        <v>1106.31199520669</v>
      </c>
      <c r="T953" s="6">
        <v>1151.80862478991</v>
      </c>
      <c r="U953" s="6">
        <v>58.863070966142203</v>
      </c>
    </row>
    <row r="954" spans="1:21" x14ac:dyDescent="0.2">
      <c r="A954" s="15" t="s">
        <v>9046</v>
      </c>
      <c r="B954" s="2" t="s">
        <v>9047</v>
      </c>
      <c r="C954" s="3">
        <v>15930</v>
      </c>
      <c r="D954" s="4">
        <v>9815</v>
      </c>
      <c r="E954">
        <f t="shared" si="42"/>
        <v>7200.5610824348996</v>
      </c>
      <c r="F954">
        <f t="shared" si="43"/>
        <v>156352950</v>
      </c>
      <c r="G954" s="22">
        <f t="shared" si="44"/>
        <v>114704938.04318795</v>
      </c>
      <c r="P954" t="s">
        <v>1974</v>
      </c>
      <c r="Q954" t="s">
        <v>1975</v>
      </c>
      <c r="R954" t="s">
        <v>274</v>
      </c>
      <c r="S954" s="6">
        <v>1106.7887958414899</v>
      </c>
      <c r="T954" s="6">
        <v>1319.1027054881299</v>
      </c>
      <c r="U954" s="6">
        <v>50.989847664551498</v>
      </c>
    </row>
    <row r="955" spans="1:21" x14ac:dyDescent="0.2">
      <c r="A955" s="15" t="s">
        <v>9044</v>
      </c>
      <c r="B955" s="2" t="s">
        <v>9045</v>
      </c>
      <c r="C955" s="3">
        <v>33577</v>
      </c>
      <c r="D955" s="4">
        <v>11089</v>
      </c>
      <c r="E955">
        <f t="shared" si="42"/>
        <v>7193.4107613140804</v>
      </c>
      <c r="F955">
        <f t="shared" si="43"/>
        <v>372335353</v>
      </c>
      <c r="G955" s="22">
        <f t="shared" si="44"/>
        <v>241533153.13264287</v>
      </c>
      <c r="P955" t="s">
        <v>1976</v>
      </c>
      <c r="Q955" t="s">
        <v>1977</v>
      </c>
      <c r="R955" t="s">
        <v>212</v>
      </c>
      <c r="S955" s="6">
        <v>1107.21592972848</v>
      </c>
      <c r="T955" s="6">
        <v>1341.8978991569099</v>
      </c>
      <c r="U955" s="6">
        <v>53.8340771533816</v>
      </c>
    </row>
    <row r="956" spans="1:21" x14ac:dyDescent="0.2">
      <c r="A956" s="15" t="s">
        <v>9042</v>
      </c>
      <c r="B956" s="2" t="s">
        <v>9043</v>
      </c>
      <c r="C956" s="3">
        <v>16280</v>
      </c>
      <c r="D956" s="4">
        <v>715</v>
      </c>
      <c r="E956">
        <f t="shared" si="42"/>
        <v>7190.9060916019098</v>
      </c>
      <c r="F956">
        <f t="shared" si="43"/>
        <v>11640200</v>
      </c>
      <c r="G956" s="22">
        <f t="shared" si="44"/>
        <v>117067951.17127909</v>
      </c>
      <c r="P956" t="s">
        <v>1978</v>
      </c>
      <c r="Q956" t="s">
        <v>1979</v>
      </c>
      <c r="R956" t="s">
        <v>212</v>
      </c>
      <c r="S956" s="6">
        <v>1107.2665177701399</v>
      </c>
      <c r="T956" s="6">
        <v>1278.06255304001</v>
      </c>
      <c r="U956" s="6">
        <v>69.560848578121707</v>
      </c>
    </row>
    <row r="957" spans="1:21" x14ac:dyDescent="0.2">
      <c r="A957" s="15" t="s">
        <v>9040</v>
      </c>
      <c r="B957" s="2" t="s">
        <v>9041</v>
      </c>
      <c r="C957" s="3">
        <v>124331</v>
      </c>
      <c r="D957" s="4">
        <v>2824</v>
      </c>
      <c r="E957">
        <f t="shared" si="42"/>
        <v>7189.74649991561</v>
      </c>
      <c r="F957">
        <f t="shared" si="43"/>
        <v>351110744</v>
      </c>
      <c r="G957" s="22">
        <f t="shared" si="44"/>
        <v>893908372.08100772</v>
      </c>
      <c r="P957" t="s">
        <v>1980</v>
      </c>
      <c r="Q957" t="s">
        <v>1981</v>
      </c>
      <c r="R957" t="s">
        <v>212</v>
      </c>
      <c r="S957" s="6">
        <v>1107.3024725994501</v>
      </c>
      <c r="T957" s="6">
        <v>1266.59606842931</v>
      </c>
      <c r="U957" s="6">
        <v>61.161167547550903</v>
      </c>
    </row>
    <row r="958" spans="1:21" x14ac:dyDescent="0.2">
      <c r="A958" s="15" t="s">
        <v>9038</v>
      </c>
      <c r="B958" s="2" t="s">
        <v>9039</v>
      </c>
      <c r="C958" s="3">
        <v>35079</v>
      </c>
      <c r="D958" s="5">
        <v>4510</v>
      </c>
      <c r="E958">
        <f t="shared" si="42"/>
        <v>7187.09269104748</v>
      </c>
      <c r="F958">
        <f t="shared" si="43"/>
        <v>158206290</v>
      </c>
      <c r="G958" s="22">
        <f t="shared" si="44"/>
        <v>252116024.50925454</v>
      </c>
      <c r="P958" t="s">
        <v>1982</v>
      </c>
      <c r="Q958" t="s">
        <v>1983</v>
      </c>
      <c r="R958" t="s">
        <v>212</v>
      </c>
      <c r="S958" s="6">
        <v>1107.7506488822501</v>
      </c>
      <c r="T958" s="6">
        <v>1208.9079127744899</v>
      </c>
      <c r="U958" s="6">
        <v>40.436570164850401</v>
      </c>
    </row>
    <row r="959" spans="1:21" x14ac:dyDescent="0.2">
      <c r="A959" s="15" t="s">
        <v>9036</v>
      </c>
      <c r="B959" s="2" t="s">
        <v>9037</v>
      </c>
      <c r="C959" s="3">
        <v>64435</v>
      </c>
      <c r="D959" s="4">
        <v>8744</v>
      </c>
      <c r="E959">
        <f t="shared" si="42"/>
        <v>7177.5713562327501</v>
      </c>
      <c r="F959">
        <f t="shared" si="43"/>
        <v>563419640</v>
      </c>
      <c r="G959" s="22">
        <f t="shared" si="44"/>
        <v>462486810.33885723</v>
      </c>
      <c r="P959" t="s">
        <v>1984</v>
      </c>
      <c r="Q959" t="s">
        <v>1985</v>
      </c>
      <c r="R959" t="s">
        <v>212</v>
      </c>
      <c r="S959" s="6">
        <v>1108.7466367239399</v>
      </c>
      <c r="T959" s="6">
        <v>816.29873755178801</v>
      </c>
      <c r="U959" s="6">
        <v>83.378631894896799</v>
      </c>
    </row>
    <row r="960" spans="1:21" x14ac:dyDescent="0.2">
      <c r="A960" s="15" t="s">
        <v>9034</v>
      </c>
      <c r="B960" s="2"/>
      <c r="C960" s="3">
        <v>15977</v>
      </c>
      <c r="D960" s="4">
        <v>2570</v>
      </c>
      <c r="E960">
        <f t="shared" si="42"/>
        <v>7165.53075699907</v>
      </c>
      <c r="F960">
        <f t="shared" si="43"/>
        <v>41060890</v>
      </c>
      <c r="G960" s="22">
        <f t="shared" si="44"/>
        <v>114483684.90457414</v>
      </c>
      <c r="P960" t="s">
        <v>1986</v>
      </c>
      <c r="Q960" t="s">
        <v>1987</v>
      </c>
      <c r="R960" t="s">
        <v>212</v>
      </c>
      <c r="S960" s="6">
        <v>1109.0442715100801</v>
      </c>
      <c r="T960" s="6">
        <v>1177.03794679055</v>
      </c>
      <c r="U960" s="6">
        <v>63.375504996328303</v>
      </c>
    </row>
    <row r="961" spans="1:21" x14ac:dyDescent="0.2">
      <c r="A961" s="15" t="s">
        <v>9032</v>
      </c>
      <c r="B961" s="2" t="s">
        <v>9033</v>
      </c>
      <c r="C961" s="3">
        <v>45091</v>
      </c>
      <c r="D961" s="5">
        <v>3261</v>
      </c>
      <c r="E961">
        <f t="shared" si="42"/>
        <v>7163.7873309522301</v>
      </c>
      <c r="F961">
        <f t="shared" si="43"/>
        <v>147041751</v>
      </c>
      <c r="G961" s="22">
        <f t="shared" si="44"/>
        <v>323022334.539967</v>
      </c>
      <c r="P961" t="s">
        <v>1988</v>
      </c>
      <c r="Q961" t="s">
        <v>1989</v>
      </c>
      <c r="R961" t="s">
        <v>212</v>
      </c>
      <c r="S961" s="6">
        <v>1109.2204256129501</v>
      </c>
      <c r="T961" s="6">
        <v>977.5</v>
      </c>
      <c r="U961" s="6">
        <v>84.018600284413594</v>
      </c>
    </row>
    <row r="962" spans="1:21" x14ac:dyDescent="0.2">
      <c r="A962" s="15" t="s">
        <v>9030</v>
      </c>
      <c r="B962" s="2" t="s">
        <v>9031</v>
      </c>
      <c r="C962" s="3">
        <v>61334</v>
      </c>
      <c r="D962" s="4">
        <v>20711</v>
      </c>
      <c r="E962">
        <f t="shared" ref="E962:E1025" si="45">VLOOKUP(A962,data19,4,FALSE)</f>
        <v>7150.7646234870799</v>
      </c>
      <c r="F962">
        <f t="shared" si="43"/>
        <v>1270288474</v>
      </c>
      <c r="G962" s="22">
        <f t="shared" si="44"/>
        <v>438584997.41695654</v>
      </c>
      <c r="P962" t="s">
        <v>1990</v>
      </c>
      <c r="Q962" t="s">
        <v>1991</v>
      </c>
      <c r="R962" t="s">
        <v>212</v>
      </c>
      <c r="S962" s="6">
        <v>1109.39179156365</v>
      </c>
      <c r="T962" s="6">
        <v>992.85950706717995</v>
      </c>
      <c r="U962" s="6">
        <v>91.424851567350203</v>
      </c>
    </row>
    <row r="963" spans="1:21" x14ac:dyDescent="0.2">
      <c r="A963" s="15" t="s">
        <v>9028</v>
      </c>
      <c r="B963" s="2" t="s">
        <v>9029</v>
      </c>
      <c r="C963" s="3">
        <v>52699</v>
      </c>
      <c r="D963" s="4">
        <v>7019</v>
      </c>
      <c r="E963">
        <f t="shared" si="45"/>
        <v>7122.1320233660499</v>
      </c>
      <c r="F963">
        <f t="shared" ref="F963:F1026" si="46">C963*D963</f>
        <v>369894281</v>
      </c>
      <c r="G963" s="22">
        <f t="shared" ref="G963:G1026" si="47">E963*C963</f>
        <v>375329235.49936748</v>
      </c>
      <c r="P963" t="s">
        <v>1992</v>
      </c>
      <c r="Q963" t="s">
        <v>1993</v>
      </c>
      <c r="R963" t="s">
        <v>212</v>
      </c>
      <c r="S963" s="6">
        <v>1109.72132697447</v>
      </c>
      <c r="T963" s="6">
        <v>361.54365001450202</v>
      </c>
      <c r="U963" s="6">
        <v>110.97847334649499</v>
      </c>
    </row>
    <row r="964" spans="1:21" x14ac:dyDescent="0.2">
      <c r="A964" s="15" t="s">
        <v>9026</v>
      </c>
      <c r="B964" s="2" t="s">
        <v>9027</v>
      </c>
      <c r="C964" s="3">
        <v>71485</v>
      </c>
      <c r="D964" s="4">
        <v>14292</v>
      </c>
      <c r="E964">
        <f t="shared" si="45"/>
        <v>7113.6294671170399</v>
      </c>
      <c r="F964">
        <f t="shared" si="46"/>
        <v>1021663620</v>
      </c>
      <c r="G964" s="22">
        <f t="shared" si="47"/>
        <v>508517802.45686162</v>
      </c>
      <c r="P964" t="s">
        <v>1994</v>
      </c>
      <c r="Q964" t="s">
        <v>1995</v>
      </c>
      <c r="R964" t="s">
        <v>212</v>
      </c>
      <c r="S964" s="6">
        <v>1109.99736852265</v>
      </c>
      <c r="T964" s="6">
        <v>1084.4809572014599</v>
      </c>
      <c r="U964" s="6">
        <v>62.119411796800598</v>
      </c>
    </row>
    <row r="965" spans="1:21" x14ac:dyDescent="0.2">
      <c r="A965" s="15" t="s">
        <v>9022</v>
      </c>
      <c r="B965" s="2" t="s">
        <v>9023</v>
      </c>
      <c r="C965" s="3">
        <v>29496</v>
      </c>
      <c r="D965" s="4">
        <v>3175</v>
      </c>
      <c r="E965">
        <f t="shared" si="45"/>
        <v>7103.4574814207099</v>
      </c>
      <c r="F965">
        <f t="shared" si="46"/>
        <v>93649800</v>
      </c>
      <c r="G965" s="22">
        <f t="shared" si="47"/>
        <v>209523581.87198526</v>
      </c>
      <c r="P965" t="s">
        <v>1996</v>
      </c>
      <c r="Q965" t="s">
        <v>1997</v>
      </c>
      <c r="R965" t="s">
        <v>212</v>
      </c>
      <c r="S965" s="6">
        <v>1110.36169565759</v>
      </c>
      <c r="T965" s="6">
        <v>1280.7540630894</v>
      </c>
      <c r="U965" s="6">
        <v>76.690652882816806</v>
      </c>
    </row>
    <row r="966" spans="1:21" x14ac:dyDescent="0.2">
      <c r="A966" s="15" t="s">
        <v>9020</v>
      </c>
      <c r="B966" s="2" t="s">
        <v>9021</v>
      </c>
      <c r="C966" s="3">
        <v>13615</v>
      </c>
      <c r="D966" s="4">
        <v>3593</v>
      </c>
      <c r="E966">
        <f t="shared" si="45"/>
        <v>7092.4015501982503</v>
      </c>
      <c r="F966">
        <f t="shared" si="46"/>
        <v>48918695</v>
      </c>
      <c r="G966" s="22">
        <f t="shared" si="47"/>
        <v>96563047.105949178</v>
      </c>
      <c r="P966" t="s">
        <v>1998</v>
      </c>
      <c r="Q966" t="s">
        <v>1999</v>
      </c>
      <c r="R966" t="s">
        <v>212</v>
      </c>
      <c r="S966" s="6">
        <v>1110.8233269105101</v>
      </c>
      <c r="T966" s="6">
        <v>1383.9523895372099</v>
      </c>
      <c r="U966" s="6">
        <v>58.602614171684699</v>
      </c>
    </row>
    <row r="967" spans="1:21" x14ac:dyDescent="0.2">
      <c r="A967" s="15" t="s">
        <v>9018</v>
      </c>
      <c r="B967" s="2" t="s">
        <v>9019</v>
      </c>
      <c r="C967" s="3">
        <v>28258</v>
      </c>
      <c r="D967" s="4">
        <v>4773</v>
      </c>
      <c r="E967">
        <f t="shared" si="45"/>
        <v>7085.2986839393197</v>
      </c>
      <c r="F967">
        <f t="shared" si="46"/>
        <v>134875434</v>
      </c>
      <c r="G967" s="22">
        <f t="shared" si="47"/>
        <v>200216370.21075729</v>
      </c>
      <c r="P967" t="s">
        <v>2000</v>
      </c>
      <c r="Q967" t="s">
        <v>2001</v>
      </c>
      <c r="R967" t="s">
        <v>212</v>
      </c>
      <c r="S967" s="6">
        <v>1110.8795920120999</v>
      </c>
      <c r="T967" s="6">
        <v>1346.7749716937799</v>
      </c>
      <c r="U967" s="6">
        <v>65.523412544081907</v>
      </c>
    </row>
    <row r="968" spans="1:21" x14ac:dyDescent="0.2">
      <c r="A968" s="15" t="s">
        <v>9016</v>
      </c>
      <c r="B968" s="2" t="s">
        <v>9017</v>
      </c>
      <c r="C968" s="3">
        <v>116675</v>
      </c>
      <c r="D968" s="4">
        <v>9000</v>
      </c>
      <c r="E968">
        <f t="shared" si="45"/>
        <v>7078.9540490892296</v>
      </c>
      <c r="F968">
        <f t="shared" si="46"/>
        <v>1050075000</v>
      </c>
      <c r="G968" s="22">
        <f t="shared" si="47"/>
        <v>825936963.67748582</v>
      </c>
      <c r="P968" t="s">
        <v>2002</v>
      </c>
      <c r="Q968" t="s">
        <v>2003</v>
      </c>
      <c r="R968" t="s">
        <v>212</v>
      </c>
      <c r="S968" s="6">
        <v>1110.9823442257</v>
      </c>
      <c r="T968" s="6">
        <v>908.61201999208504</v>
      </c>
      <c r="U968" s="6">
        <v>108.26353617446399</v>
      </c>
    </row>
    <row r="969" spans="1:21" x14ac:dyDescent="0.2">
      <c r="A969" s="15" t="s">
        <v>9014</v>
      </c>
      <c r="B969" s="2" t="s">
        <v>9015</v>
      </c>
      <c r="C969" s="3">
        <v>153046</v>
      </c>
      <c r="D969" s="4">
        <v>15371</v>
      </c>
      <c r="E969">
        <f t="shared" si="45"/>
        <v>7078.89628714215</v>
      </c>
      <c r="F969">
        <f t="shared" si="46"/>
        <v>2352470066</v>
      </c>
      <c r="G969" s="22">
        <f t="shared" si="47"/>
        <v>1083396761.1619575</v>
      </c>
      <c r="P969" t="s">
        <v>2004</v>
      </c>
      <c r="Q969" t="s">
        <v>2004</v>
      </c>
      <c r="R969" t="s">
        <v>274</v>
      </c>
      <c r="S969" s="6">
        <v>1111.0271653773</v>
      </c>
      <c r="T969" s="6">
        <v>1111.0271653773</v>
      </c>
      <c r="U969" s="6">
        <v>89.360221727230496</v>
      </c>
    </row>
    <row r="970" spans="1:21" x14ac:dyDescent="0.2">
      <c r="A970" s="15" t="s">
        <v>9012</v>
      </c>
      <c r="B970" s="2" t="s">
        <v>9013</v>
      </c>
      <c r="C970" s="3">
        <v>37740</v>
      </c>
      <c r="D970" s="4">
        <v>7796</v>
      </c>
      <c r="E970">
        <f t="shared" si="45"/>
        <v>7074.4668536778599</v>
      </c>
      <c r="F970">
        <f t="shared" si="46"/>
        <v>294221040</v>
      </c>
      <c r="G970" s="22">
        <f t="shared" si="47"/>
        <v>266990379.05780244</v>
      </c>
      <c r="P970" t="s">
        <v>2005</v>
      </c>
      <c r="Q970" t="s">
        <v>2006</v>
      </c>
      <c r="R970" t="s">
        <v>212</v>
      </c>
      <c r="S970" s="6">
        <v>1111.1529678909801</v>
      </c>
      <c r="T970" s="6">
        <v>1346.7749716937799</v>
      </c>
      <c r="U970" s="6">
        <v>47.128100639481502</v>
      </c>
    </row>
    <row r="971" spans="1:21" x14ac:dyDescent="0.2">
      <c r="A971" s="15" t="s">
        <v>9010</v>
      </c>
      <c r="B971" s="2" t="s">
        <v>9011</v>
      </c>
      <c r="C971" s="3">
        <v>52946</v>
      </c>
      <c r="D971" s="4">
        <v>1976</v>
      </c>
      <c r="E971">
        <f t="shared" si="45"/>
        <v>7071.1475347898104</v>
      </c>
      <c r="F971">
        <f t="shared" si="46"/>
        <v>104621296</v>
      </c>
      <c r="G971" s="22">
        <f t="shared" si="47"/>
        <v>374388977.37698132</v>
      </c>
      <c r="P971" t="s">
        <v>2007</v>
      </c>
      <c r="Q971" t="s">
        <v>2008</v>
      </c>
      <c r="R971" t="s">
        <v>274</v>
      </c>
      <c r="S971" s="6">
        <v>1111.23490088881</v>
      </c>
      <c r="T971" s="6">
        <v>1338.07551972086</v>
      </c>
      <c r="U971" s="6">
        <v>52.327922643585502</v>
      </c>
    </row>
    <row r="972" spans="1:21" x14ac:dyDescent="0.2">
      <c r="A972" s="15" t="s">
        <v>9008</v>
      </c>
      <c r="B972" s="2" t="s">
        <v>9009</v>
      </c>
      <c r="C972" s="3">
        <v>80078</v>
      </c>
      <c r="D972" s="4">
        <v>12263</v>
      </c>
      <c r="E972">
        <f t="shared" si="45"/>
        <v>7070.4451863698696</v>
      </c>
      <c r="F972">
        <f t="shared" si="46"/>
        <v>981996514</v>
      </c>
      <c r="G972" s="22">
        <f t="shared" si="47"/>
        <v>566187109.63412642</v>
      </c>
      <c r="P972" t="s">
        <v>2009</v>
      </c>
      <c r="Q972" t="s">
        <v>2010</v>
      </c>
      <c r="R972" t="s">
        <v>212</v>
      </c>
      <c r="S972" s="6">
        <v>1111.24154321076</v>
      </c>
      <c r="T972" s="6">
        <v>1111.24154321076</v>
      </c>
      <c r="U972" s="6">
        <v>25.992653188081999</v>
      </c>
    </row>
    <row r="973" spans="1:21" x14ac:dyDescent="0.2">
      <c r="A973" s="15" t="s">
        <v>9006</v>
      </c>
      <c r="B973" s="2" t="s">
        <v>9007</v>
      </c>
      <c r="C973" s="3">
        <v>49734</v>
      </c>
      <c r="D973" s="4">
        <v>488</v>
      </c>
      <c r="E973">
        <f t="shared" si="45"/>
        <v>7061.7433735382901</v>
      </c>
      <c r="F973">
        <f t="shared" si="46"/>
        <v>24270192</v>
      </c>
      <c r="G973" s="22">
        <f t="shared" si="47"/>
        <v>351208744.93955332</v>
      </c>
      <c r="P973" t="s">
        <v>2011</v>
      </c>
      <c r="Q973" t="s">
        <v>2012</v>
      </c>
      <c r="R973" t="s">
        <v>212</v>
      </c>
      <c r="S973" s="6">
        <v>1111.2837045691599</v>
      </c>
      <c r="T973" s="6">
        <v>1497.1403941629801</v>
      </c>
      <c r="U973" s="6">
        <v>66.779638091188701</v>
      </c>
    </row>
    <row r="974" spans="1:21" x14ac:dyDescent="0.2">
      <c r="A974" s="15" t="s">
        <v>9004</v>
      </c>
      <c r="B974" s="2" t="s">
        <v>9005</v>
      </c>
      <c r="C974" s="3">
        <v>92675</v>
      </c>
      <c r="D974" s="4">
        <v>16972</v>
      </c>
      <c r="E974">
        <f t="shared" si="45"/>
        <v>7020.3961010201601</v>
      </c>
      <c r="F974">
        <f t="shared" si="46"/>
        <v>1572880100</v>
      </c>
      <c r="G974" s="22">
        <f t="shared" si="47"/>
        <v>650615208.66204333</v>
      </c>
      <c r="P974" t="s">
        <v>2013</v>
      </c>
      <c r="Q974" t="s">
        <v>2014</v>
      </c>
      <c r="R974" t="s">
        <v>212</v>
      </c>
      <c r="S974" s="6">
        <v>1111.9069490322299</v>
      </c>
      <c r="T974" s="6">
        <v>1300.7961259169099</v>
      </c>
      <c r="U974" s="6">
        <v>53.799669788233899</v>
      </c>
    </row>
    <row r="975" spans="1:21" x14ac:dyDescent="0.2">
      <c r="A975" s="15" t="s">
        <v>9002</v>
      </c>
      <c r="B975" s="2"/>
      <c r="C975" s="3">
        <v>28758</v>
      </c>
      <c r="D975" s="4">
        <v>3315</v>
      </c>
      <c r="E975">
        <f t="shared" si="45"/>
        <v>7010.5264131358499</v>
      </c>
      <c r="F975">
        <f t="shared" si="46"/>
        <v>95332770</v>
      </c>
      <c r="G975" s="22">
        <f t="shared" si="47"/>
        <v>201608718.58896077</v>
      </c>
      <c r="P975" t="s">
        <v>2015</v>
      </c>
      <c r="Q975" t="s">
        <v>2016</v>
      </c>
      <c r="R975" t="s">
        <v>212</v>
      </c>
      <c r="S975" s="6">
        <v>1112.2469387864501</v>
      </c>
      <c r="T975" s="6">
        <v>1177.8838162628899</v>
      </c>
      <c r="U975" s="6">
        <v>82.548263478060505</v>
      </c>
    </row>
    <row r="976" spans="1:21" x14ac:dyDescent="0.2">
      <c r="A976" s="15" t="s">
        <v>9000</v>
      </c>
      <c r="B976" s="2" t="s">
        <v>9001</v>
      </c>
      <c r="C976" s="3">
        <v>31326</v>
      </c>
      <c r="D976" s="4">
        <v>8004</v>
      </c>
      <c r="E976">
        <f t="shared" si="45"/>
        <v>7010.0271569978604</v>
      </c>
      <c r="F976">
        <f t="shared" si="46"/>
        <v>250733304</v>
      </c>
      <c r="G976" s="22">
        <f t="shared" si="47"/>
        <v>219596110.72011498</v>
      </c>
      <c r="P976" t="s">
        <v>2017</v>
      </c>
      <c r="Q976" t="s">
        <v>2018</v>
      </c>
      <c r="R976" t="s">
        <v>212</v>
      </c>
      <c r="S976" s="6">
        <v>1112.5824440927399</v>
      </c>
      <c r="T976" s="6">
        <v>1205.2639543028799</v>
      </c>
      <c r="U976" s="6">
        <v>68.446389479175906</v>
      </c>
    </row>
    <row r="977" spans="1:21" x14ac:dyDescent="0.2">
      <c r="A977" s="15" t="s">
        <v>8998</v>
      </c>
      <c r="B977" s="2" t="s">
        <v>8999</v>
      </c>
      <c r="C977" s="3">
        <v>38169</v>
      </c>
      <c r="D977" s="4">
        <v>4585</v>
      </c>
      <c r="E977">
        <f t="shared" si="45"/>
        <v>7007.62262186921</v>
      </c>
      <c r="F977">
        <f t="shared" si="46"/>
        <v>175004865</v>
      </c>
      <c r="G977" s="22">
        <f t="shared" si="47"/>
        <v>267473947.85412589</v>
      </c>
      <c r="P977" t="s">
        <v>2019</v>
      </c>
      <c r="Q977" t="s">
        <v>2020</v>
      </c>
      <c r="R977" t="s">
        <v>212</v>
      </c>
      <c r="S977" s="6">
        <v>1113.43238375275</v>
      </c>
      <c r="T977" s="6">
        <v>1113.43238375275</v>
      </c>
      <c r="U977" s="6">
        <v>45.906925866589397</v>
      </c>
    </row>
    <row r="978" spans="1:21" x14ac:dyDescent="0.2">
      <c r="A978" s="15" t="s">
        <v>8996</v>
      </c>
      <c r="B978" s="2" t="s">
        <v>8997</v>
      </c>
      <c r="C978" s="3">
        <v>52324</v>
      </c>
      <c r="D978" s="4">
        <v>14083</v>
      </c>
      <c r="E978">
        <f t="shared" si="45"/>
        <v>7004.2224777593601</v>
      </c>
      <c r="F978">
        <f t="shared" si="46"/>
        <v>736878892</v>
      </c>
      <c r="G978" s="22">
        <f t="shared" si="47"/>
        <v>366488936.92628074</v>
      </c>
      <c r="P978" t="s">
        <v>2021</v>
      </c>
      <c r="Q978" t="s">
        <v>2022</v>
      </c>
      <c r="R978" t="s">
        <v>212</v>
      </c>
      <c r="S978" s="6">
        <v>1113.4365594390599</v>
      </c>
      <c r="T978" s="6">
        <v>1211.68673934648</v>
      </c>
      <c r="U978" s="6">
        <v>45.798543579990302</v>
      </c>
    </row>
    <row r="979" spans="1:21" x14ac:dyDescent="0.2">
      <c r="A979" s="15" t="s">
        <v>8994</v>
      </c>
      <c r="B979" s="2"/>
      <c r="C979" s="3">
        <v>29678</v>
      </c>
      <c r="D979" s="4">
        <v>12155</v>
      </c>
      <c r="E979">
        <f t="shared" si="45"/>
        <v>6995.6671330638001</v>
      </c>
      <c r="F979">
        <f t="shared" si="46"/>
        <v>360736090</v>
      </c>
      <c r="G979" s="22">
        <f t="shared" si="47"/>
        <v>207617409.17506745</v>
      </c>
      <c r="P979" t="s">
        <v>2023</v>
      </c>
      <c r="Q979" t="s">
        <v>2024</v>
      </c>
      <c r="R979" t="s">
        <v>212</v>
      </c>
      <c r="S979" s="6">
        <v>1113.8680531543901</v>
      </c>
      <c r="T979" s="6">
        <v>1286.47572858952</v>
      </c>
      <c r="U979" s="6">
        <v>41.346563729174903</v>
      </c>
    </row>
    <row r="980" spans="1:21" x14ac:dyDescent="0.2">
      <c r="A980" s="15" t="s">
        <v>8992</v>
      </c>
      <c r="B980" s="2" t="s">
        <v>8993</v>
      </c>
      <c r="C980" s="3">
        <v>39786</v>
      </c>
      <c r="D980" s="4">
        <v>19175</v>
      </c>
      <c r="E980">
        <f t="shared" si="45"/>
        <v>6990.2340317056396</v>
      </c>
      <c r="F980">
        <f t="shared" si="46"/>
        <v>762896550</v>
      </c>
      <c r="G980" s="22">
        <f t="shared" si="47"/>
        <v>278113451.1854406</v>
      </c>
      <c r="P980" t="s">
        <v>2025</v>
      </c>
      <c r="Q980" t="s">
        <v>2026</v>
      </c>
      <c r="R980" t="s">
        <v>212</v>
      </c>
      <c r="S980" s="6">
        <v>1113.9561901041</v>
      </c>
      <c r="T980" s="6">
        <v>1525.79910919543</v>
      </c>
      <c r="U980" s="6">
        <v>69.706727757983103</v>
      </c>
    </row>
    <row r="981" spans="1:21" x14ac:dyDescent="0.2">
      <c r="A981" s="15" t="s">
        <v>8990</v>
      </c>
      <c r="B981" s="2" t="s">
        <v>8991</v>
      </c>
      <c r="C981" s="3">
        <v>51255</v>
      </c>
      <c r="D981" s="4">
        <v>2821</v>
      </c>
      <c r="E981">
        <f t="shared" si="45"/>
        <v>6974.8556763912302</v>
      </c>
      <c r="F981">
        <f t="shared" si="46"/>
        <v>144590355</v>
      </c>
      <c r="G981" s="22">
        <f t="shared" si="47"/>
        <v>357496227.69343251</v>
      </c>
      <c r="P981" t="s">
        <v>2027</v>
      </c>
      <c r="Q981" t="s">
        <v>2027</v>
      </c>
      <c r="R981" t="s">
        <v>274</v>
      </c>
      <c r="S981" s="6">
        <v>1114.07719196379</v>
      </c>
      <c r="T981" s="6">
        <v>1114.07719196379</v>
      </c>
      <c r="U981" s="6"/>
    </row>
    <row r="982" spans="1:21" x14ac:dyDescent="0.2">
      <c r="A982" s="15" t="s">
        <v>8988</v>
      </c>
      <c r="B982" s="2" t="s">
        <v>10763</v>
      </c>
      <c r="C982" s="3">
        <v>161218</v>
      </c>
      <c r="D982" s="4">
        <v>1870</v>
      </c>
      <c r="E982">
        <f t="shared" si="45"/>
        <v>6957.1049543164299</v>
      </c>
      <c r="F982">
        <f t="shared" si="46"/>
        <v>301477660</v>
      </c>
      <c r="G982" s="22">
        <f t="shared" si="47"/>
        <v>1121610546.5249863</v>
      </c>
      <c r="P982" t="s">
        <v>2028</v>
      </c>
      <c r="Q982" t="s">
        <v>2029</v>
      </c>
      <c r="R982" t="s">
        <v>212</v>
      </c>
      <c r="S982" s="6">
        <v>1114.09982085045</v>
      </c>
      <c r="T982" s="6">
        <v>1266.8964701868799</v>
      </c>
      <c r="U982" s="6">
        <v>67.1386666869858</v>
      </c>
    </row>
    <row r="983" spans="1:21" x14ac:dyDescent="0.2">
      <c r="A983" s="15" t="s">
        <v>8986</v>
      </c>
      <c r="B983" s="2" t="s">
        <v>8987</v>
      </c>
      <c r="C983" s="3">
        <v>53400</v>
      </c>
      <c r="D983" s="5">
        <v>1229</v>
      </c>
      <c r="E983">
        <f t="shared" si="45"/>
        <v>6951.3823230675098</v>
      </c>
      <c r="F983">
        <f t="shared" si="46"/>
        <v>65628600</v>
      </c>
      <c r="G983" s="22">
        <f t="shared" si="47"/>
        <v>371203816.05180502</v>
      </c>
      <c r="P983" t="s">
        <v>2030</v>
      </c>
      <c r="Q983" t="s">
        <v>2031</v>
      </c>
      <c r="R983" t="s">
        <v>212</v>
      </c>
      <c r="S983" s="6">
        <v>1114.2946495231799</v>
      </c>
      <c r="T983" s="6">
        <v>1114.2946495231799</v>
      </c>
      <c r="U983" s="6">
        <v>87.837152755965406</v>
      </c>
    </row>
    <row r="984" spans="1:21" x14ac:dyDescent="0.2">
      <c r="A984" s="15" t="s">
        <v>8984</v>
      </c>
      <c r="B984" s="2" t="s">
        <v>8985</v>
      </c>
      <c r="C984" s="3">
        <v>60392</v>
      </c>
      <c r="D984" s="4">
        <v>14000</v>
      </c>
      <c r="E984">
        <f t="shared" si="45"/>
        <v>6911.2473179572498</v>
      </c>
      <c r="F984">
        <f t="shared" si="46"/>
        <v>845488000</v>
      </c>
      <c r="G984" s="22">
        <f t="shared" si="47"/>
        <v>417384048.02607423</v>
      </c>
      <c r="P984" t="s">
        <v>2032</v>
      </c>
      <c r="Q984" t="s">
        <v>2033</v>
      </c>
      <c r="R984" t="s">
        <v>212</v>
      </c>
      <c r="S984" s="6">
        <v>1114.6839064611599</v>
      </c>
      <c r="T984" s="6">
        <v>1173.31447843552</v>
      </c>
      <c r="U984" s="6">
        <v>65.290130385664</v>
      </c>
    </row>
    <row r="985" spans="1:21" x14ac:dyDescent="0.2">
      <c r="A985" s="15" t="s">
        <v>8982</v>
      </c>
      <c r="B985" s="2" t="s">
        <v>8983</v>
      </c>
      <c r="C985" s="3">
        <v>52757</v>
      </c>
      <c r="D985" s="4">
        <v>13429</v>
      </c>
      <c r="E985">
        <f t="shared" si="45"/>
        <v>6906.3871955891</v>
      </c>
      <c r="F985">
        <f t="shared" si="46"/>
        <v>708473753</v>
      </c>
      <c r="G985" s="22">
        <f t="shared" si="47"/>
        <v>364360269.27769417</v>
      </c>
      <c r="P985" t="s">
        <v>2034</v>
      </c>
      <c r="Q985" t="s">
        <v>2035</v>
      </c>
      <c r="R985" t="s">
        <v>274</v>
      </c>
      <c r="S985" s="6">
        <v>1114.91234929549</v>
      </c>
      <c r="T985" s="6">
        <v>499.36838325395797</v>
      </c>
      <c r="U985" s="6">
        <v>102.004432537949</v>
      </c>
    </row>
    <row r="986" spans="1:21" x14ac:dyDescent="0.2">
      <c r="A986" s="15" t="s">
        <v>8980</v>
      </c>
      <c r="B986" s="2" t="s">
        <v>8981</v>
      </c>
      <c r="C986" s="3">
        <v>54071</v>
      </c>
      <c r="D986" s="4">
        <v>11766</v>
      </c>
      <c r="E986">
        <f t="shared" si="45"/>
        <v>6902.3185067951699</v>
      </c>
      <c r="F986">
        <f t="shared" si="46"/>
        <v>636199386</v>
      </c>
      <c r="G986" s="22">
        <f t="shared" si="47"/>
        <v>373215263.98092163</v>
      </c>
      <c r="P986" t="s">
        <v>2036</v>
      </c>
      <c r="Q986" t="s">
        <v>2037</v>
      </c>
      <c r="R986" t="s">
        <v>212</v>
      </c>
      <c r="S986" s="6">
        <v>1115.2237377065401</v>
      </c>
      <c r="T986" s="6">
        <v>1223.2291799961899</v>
      </c>
      <c r="U986" s="6">
        <v>61.834584716522002</v>
      </c>
    </row>
    <row r="987" spans="1:21" x14ac:dyDescent="0.2">
      <c r="A987" s="15" t="s">
        <v>8978</v>
      </c>
      <c r="B987" s="2" t="s">
        <v>8979</v>
      </c>
      <c r="C987" s="3">
        <v>9398</v>
      </c>
      <c r="D987" s="4">
        <v>1910</v>
      </c>
      <c r="E987">
        <f t="shared" si="45"/>
        <v>6889.0227106435696</v>
      </c>
      <c r="F987">
        <f t="shared" si="46"/>
        <v>17950180</v>
      </c>
      <c r="G987" s="22">
        <f t="shared" si="47"/>
        <v>64743035.434628263</v>
      </c>
      <c r="P987" t="s">
        <v>2038</v>
      </c>
      <c r="Q987" t="s">
        <v>2039</v>
      </c>
      <c r="R987" t="s">
        <v>212</v>
      </c>
      <c r="S987" s="6">
        <v>1115.38452489163</v>
      </c>
      <c r="T987" s="6">
        <v>1113.6181766917</v>
      </c>
      <c r="U987" s="6">
        <v>50.495995217273197</v>
      </c>
    </row>
    <row r="988" spans="1:21" x14ac:dyDescent="0.2">
      <c r="A988" s="15" t="s">
        <v>8976</v>
      </c>
      <c r="B988" s="2" t="s">
        <v>8977</v>
      </c>
      <c r="C988" s="3">
        <v>41006</v>
      </c>
      <c r="D988" s="4">
        <v>7797</v>
      </c>
      <c r="E988">
        <f t="shared" si="45"/>
        <v>6862.61801666461</v>
      </c>
      <c r="F988">
        <f t="shared" si="46"/>
        <v>319723782</v>
      </c>
      <c r="G988" s="22">
        <f t="shared" si="47"/>
        <v>281408514.39134902</v>
      </c>
      <c r="P988" t="s">
        <v>2040</v>
      </c>
      <c r="Q988" t="s">
        <v>2041</v>
      </c>
      <c r="R988" t="s">
        <v>212</v>
      </c>
      <c r="S988" s="6">
        <v>1115.40884735024</v>
      </c>
      <c r="T988" s="6">
        <v>1357.1545250535801</v>
      </c>
      <c r="U988" s="6">
        <v>53.896628228335601</v>
      </c>
    </row>
    <row r="989" spans="1:21" x14ac:dyDescent="0.2">
      <c r="A989" s="15" t="s">
        <v>8974</v>
      </c>
      <c r="B989" s="2" t="s">
        <v>8975</v>
      </c>
      <c r="C989" s="3">
        <v>46869</v>
      </c>
      <c r="D989" s="4">
        <v>523</v>
      </c>
      <c r="E989">
        <f t="shared" si="45"/>
        <v>6856.6343279585199</v>
      </c>
      <c r="F989">
        <f t="shared" si="46"/>
        <v>24512487</v>
      </c>
      <c r="G989" s="22">
        <f t="shared" si="47"/>
        <v>321363594.31708789</v>
      </c>
      <c r="P989" t="s">
        <v>2042</v>
      </c>
      <c r="Q989" t="s">
        <v>2043</v>
      </c>
      <c r="R989" t="s">
        <v>212</v>
      </c>
      <c r="S989" s="6">
        <v>1115.65424537794</v>
      </c>
      <c r="T989" s="6">
        <v>1239.05693131168</v>
      </c>
      <c r="U989" s="6">
        <v>29.911282455101599</v>
      </c>
    </row>
    <row r="990" spans="1:21" x14ac:dyDescent="0.2">
      <c r="A990" s="15" t="s">
        <v>8973</v>
      </c>
      <c r="B990" s="2"/>
      <c r="C990" s="3">
        <v>54128</v>
      </c>
      <c r="D990" s="4">
        <v>5196</v>
      </c>
      <c r="E990">
        <f t="shared" si="45"/>
        <v>6842.0386726624902</v>
      </c>
      <c r="F990">
        <f t="shared" si="46"/>
        <v>281249088</v>
      </c>
      <c r="G990" s="22">
        <f t="shared" si="47"/>
        <v>370345869.2738753</v>
      </c>
      <c r="P990" t="s">
        <v>2044</v>
      </c>
      <c r="Q990" t="s">
        <v>2045</v>
      </c>
      <c r="R990" t="s">
        <v>212</v>
      </c>
      <c r="S990" s="6">
        <v>1115.79053251819</v>
      </c>
      <c r="T990" s="6">
        <v>1348.3904155211201</v>
      </c>
      <c r="U990" s="6">
        <v>79.256495331100098</v>
      </c>
    </row>
    <row r="991" spans="1:21" x14ac:dyDescent="0.2">
      <c r="A991" s="15" t="s">
        <v>8971</v>
      </c>
      <c r="B991" s="2" t="s">
        <v>8972</v>
      </c>
      <c r="C991" s="3">
        <v>69005</v>
      </c>
      <c r="D991" s="4">
        <v>5274</v>
      </c>
      <c r="E991">
        <f t="shared" si="45"/>
        <v>6830.0026456286796</v>
      </c>
      <c r="F991">
        <f t="shared" si="46"/>
        <v>363932370</v>
      </c>
      <c r="G991" s="22">
        <f t="shared" si="47"/>
        <v>471304332.56160706</v>
      </c>
      <c r="P991" t="s">
        <v>2046</v>
      </c>
      <c r="Q991" t="s">
        <v>2047</v>
      </c>
      <c r="R991" t="s">
        <v>212</v>
      </c>
      <c r="S991" s="6">
        <v>1115.9535871140599</v>
      </c>
      <c r="T991" s="6">
        <v>1015.2109439274</v>
      </c>
      <c r="U991" s="6">
        <v>86.544841677113496</v>
      </c>
    </row>
    <row r="992" spans="1:21" x14ac:dyDescent="0.2">
      <c r="A992" s="15" t="s">
        <v>8969</v>
      </c>
      <c r="B992" s="2" t="s">
        <v>8970</v>
      </c>
      <c r="C992" s="3">
        <v>58321</v>
      </c>
      <c r="D992" s="4">
        <v>10419</v>
      </c>
      <c r="E992">
        <f t="shared" si="45"/>
        <v>6828.80074042456</v>
      </c>
      <c r="F992">
        <f t="shared" si="46"/>
        <v>607646499</v>
      </c>
      <c r="G992" s="22">
        <f t="shared" si="47"/>
        <v>398262487.98230076</v>
      </c>
      <c r="P992" t="s">
        <v>2048</v>
      </c>
      <c r="Q992" t="s">
        <v>2048</v>
      </c>
      <c r="R992" t="s">
        <v>274</v>
      </c>
      <c r="S992" s="6">
        <v>1116.19780518579</v>
      </c>
      <c r="T992" s="6">
        <v>1512.8556879043001</v>
      </c>
      <c r="U992" s="6">
        <v>85.901682067804103</v>
      </c>
    </row>
    <row r="993" spans="1:21" x14ac:dyDescent="0.2">
      <c r="A993" s="15" t="s">
        <v>8967</v>
      </c>
      <c r="B993" s="2" t="s">
        <v>8968</v>
      </c>
      <c r="C993" s="3">
        <v>122054</v>
      </c>
      <c r="D993" s="4">
        <v>7327</v>
      </c>
      <c r="E993">
        <f t="shared" si="45"/>
        <v>6828.80026338677</v>
      </c>
      <c r="F993">
        <f t="shared" si="46"/>
        <v>894289658</v>
      </c>
      <c r="G993" s="22">
        <f t="shared" si="47"/>
        <v>833482387.34740877</v>
      </c>
      <c r="P993" t="s">
        <v>2049</v>
      </c>
      <c r="Q993" t="s">
        <v>2050</v>
      </c>
      <c r="R993" t="s">
        <v>212</v>
      </c>
      <c r="S993" s="6">
        <v>1117.9048054187299</v>
      </c>
      <c r="T993" s="6">
        <v>959.21212850626603</v>
      </c>
      <c r="U993" s="6">
        <v>86.875009571736996</v>
      </c>
    </row>
    <row r="994" spans="1:21" x14ac:dyDescent="0.2">
      <c r="A994" s="15" t="s">
        <v>8965</v>
      </c>
      <c r="B994" s="2" t="s">
        <v>8966</v>
      </c>
      <c r="C994" s="3">
        <v>19405</v>
      </c>
      <c r="D994" s="4">
        <v>40050</v>
      </c>
      <c r="E994">
        <f t="shared" si="45"/>
        <v>6828.3881439698398</v>
      </c>
      <c r="F994">
        <f t="shared" si="46"/>
        <v>777170250</v>
      </c>
      <c r="G994" s="22">
        <f t="shared" si="47"/>
        <v>132504871.93373474</v>
      </c>
      <c r="P994" t="s">
        <v>2051</v>
      </c>
      <c r="Q994" t="s">
        <v>2052</v>
      </c>
      <c r="R994" t="s">
        <v>212</v>
      </c>
      <c r="S994" s="6">
        <v>1118.3085723946101</v>
      </c>
      <c r="T994" s="6">
        <v>657.40671451722596</v>
      </c>
      <c r="U994" s="6">
        <v>128.28654269534701</v>
      </c>
    </row>
    <row r="995" spans="1:21" x14ac:dyDescent="0.2">
      <c r="A995" s="15" t="s">
        <v>8963</v>
      </c>
      <c r="B995" s="2" t="s">
        <v>8964</v>
      </c>
      <c r="C995" s="3">
        <v>50388</v>
      </c>
      <c r="D995" s="4">
        <v>6626</v>
      </c>
      <c r="E995">
        <f t="shared" si="45"/>
        <v>6820.7237510605401</v>
      </c>
      <c r="F995">
        <f t="shared" si="46"/>
        <v>333870888</v>
      </c>
      <c r="G995" s="22">
        <f t="shared" si="47"/>
        <v>343682628.36843848</v>
      </c>
      <c r="P995" t="s">
        <v>2053</v>
      </c>
      <c r="Q995" t="s">
        <v>2054</v>
      </c>
      <c r="R995" t="s">
        <v>212</v>
      </c>
      <c r="S995" s="6">
        <v>1118.59054032618</v>
      </c>
      <c r="T995" s="6">
        <v>1357.1545250535801</v>
      </c>
      <c r="U995" s="6">
        <v>78.501349984307097</v>
      </c>
    </row>
    <row r="996" spans="1:21" x14ac:dyDescent="0.2">
      <c r="A996" s="15" t="s">
        <v>8962</v>
      </c>
      <c r="B996" s="2"/>
      <c r="C996" s="3">
        <v>4459</v>
      </c>
      <c r="D996" s="4">
        <v>3537</v>
      </c>
      <c r="E996">
        <f t="shared" si="45"/>
        <v>6817.8171646205901</v>
      </c>
      <c r="F996">
        <f t="shared" si="46"/>
        <v>15771483</v>
      </c>
      <c r="G996" s="22">
        <f t="shared" si="47"/>
        <v>30400646.737043213</v>
      </c>
      <c r="P996" t="s">
        <v>2055</v>
      </c>
      <c r="Q996" t="s">
        <v>2056</v>
      </c>
      <c r="R996" t="s">
        <v>212</v>
      </c>
      <c r="S996" s="6">
        <v>1118.62025061689</v>
      </c>
      <c r="T996" s="6">
        <v>1447.6911460906899</v>
      </c>
      <c r="U996" s="6">
        <v>51.581677164731801</v>
      </c>
    </row>
    <row r="997" spans="1:21" x14ac:dyDescent="0.2">
      <c r="A997" s="15" t="s">
        <v>8960</v>
      </c>
      <c r="B997" s="2" t="s">
        <v>8961</v>
      </c>
      <c r="C997" s="3">
        <v>81160</v>
      </c>
      <c r="D997" s="4">
        <v>17285</v>
      </c>
      <c r="E997">
        <f t="shared" si="45"/>
        <v>6816.5972459271097</v>
      </c>
      <c r="F997">
        <f t="shared" si="46"/>
        <v>1402850600</v>
      </c>
      <c r="G997" s="22">
        <f t="shared" si="47"/>
        <v>553235032.47944427</v>
      </c>
      <c r="P997" t="s">
        <v>2057</v>
      </c>
      <c r="Q997" t="s">
        <v>2058</v>
      </c>
      <c r="R997" t="s">
        <v>212</v>
      </c>
      <c r="S997" s="6">
        <v>1118.80155852549</v>
      </c>
      <c r="T997" s="6">
        <v>929.41643505314005</v>
      </c>
      <c r="U997" s="6">
        <v>79.910244894744395</v>
      </c>
    </row>
    <row r="998" spans="1:21" x14ac:dyDescent="0.2">
      <c r="A998" s="15" t="s">
        <v>8958</v>
      </c>
      <c r="B998" s="2" t="s">
        <v>8959</v>
      </c>
      <c r="C998" s="3">
        <v>39149</v>
      </c>
      <c r="D998" s="4">
        <v>6155</v>
      </c>
      <c r="E998">
        <f t="shared" si="45"/>
        <v>6804.4724541633104</v>
      </c>
      <c r="F998">
        <f t="shared" si="46"/>
        <v>240962095</v>
      </c>
      <c r="G998" s="22">
        <f t="shared" si="47"/>
        <v>266388292.10803944</v>
      </c>
      <c r="P998" t="s">
        <v>2059</v>
      </c>
      <c r="Q998" t="s">
        <v>2060</v>
      </c>
      <c r="R998" t="s">
        <v>212</v>
      </c>
      <c r="S998" s="6">
        <v>1118.8736720238501</v>
      </c>
      <c r="T998" s="6">
        <v>1087.4048519784701</v>
      </c>
      <c r="U998" s="6">
        <v>74.584406181774398</v>
      </c>
    </row>
    <row r="999" spans="1:21" x14ac:dyDescent="0.2">
      <c r="A999" s="15" t="s">
        <v>8956</v>
      </c>
      <c r="B999" s="2" t="s">
        <v>8957</v>
      </c>
      <c r="C999" s="3">
        <v>11312</v>
      </c>
      <c r="D999" s="4">
        <v>7480</v>
      </c>
      <c r="E999">
        <f t="shared" si="45"/>
        <v>6800.8968081999501</v>
      </c>
      <c r="F999">
        <f t="shared" si="46"/>
        <v>84613760</v>
      </c>
      <c r="G999" s="22">
        <f t="shared" si="47"/>
        <v>76931744.694357842</v>
      </c>
      <c r="P999" t="s">
        <v>2061</v>
      </c>
      <c r="Q999" t="s">
        <v>177</v>
      </c>
      <c r="R999" t="s">
        <v>212</v>
      </c>
      <c r="S999" s="6">
        <v>1118.9760809066499</v>
      </c>
      <c r="T999" s="6">
        <v>1372.46751562893</v>
      </c>
      <c r="U999" s="6">
        <v>57.688974570308197</v>
      </c>
    </row>
    <row r="1000" spans="1:21" x14ac:dyDescent="0.2">
      <c r="A1000" s="15" t="s">
        <v>8954</v>
      </c>
      <c r="B1000" s="2"/>
      <c r="C1000" s="3">
        <v>47351</v>
      </c>
      <c r="D1000" s="4">
        <v>9083</v>
      </c>
      <c r="E1000">
        <f t="shared" si="45"/>
        <v>6800.1659138123896</v>
      </c>
      <c r="F1000">
        <f t="shared" si="46"/>
        <v>430089133</v>
      </c>
      <c r="G1000" s="22">
        <f t="shared" si="47"/>
        <v>321994656.18493044</v>
      </c>
      <c r="P1000" t="s">
        <v>2062</v>
      </c>
      <c r="Q1000" t="s">
        <v>2063</v>
      </c>
      <c r="R1000" t="s">
        <v>212</v>
      </c>
      <c r="S1000" s="6">
        <v>1119.57333600946</v>
      </c>
      <c r="T1000" s="6">
        <v>1060.3038160444401</v>
      </c>
      <c r="U1000" s="6">
        <v>75.750382162488293</v>
      </c>
    </row>
    <row r="1001" spans="1:21" x14ac:dyDescent="0.2">
      <c r="A1001" s="15" t="s">
        <v>8952</v>
      </c>
      <c r="B1001" s="2" t="s">
        <v>10768</v>
      </c>
      <c r="C1001" s="3">
        <v>22595</v>
      </c>
      <c r="D1001" s="4">
        <v>10483</v>
      </c>
      <c r="E1001">
        <f t="shared" si="45"/>
        <v>6793.7641602050999</v>
      </c>
      <c r="F1001">
        <f t="shared" si="46"/>
        <v>236863385</v>
      </c>
      <c r="G1001" s="22">
        <f t="shared" si="47"/>
        <v>153505101.19983423</v>
      </c>
      <c r="P1001" t="s">
        <v>2064</v>
      </c>
      <c r="Q1001" t="s">
        <v>2065</v>
      </c>
      <c r="R1001" t="s">
        <v>274</v>
      </c>
      <c r="S1001" s="6">
        <v>1119.8119694571401</v>
      </c>
      <c r="T1001" s="6">
        <v>1086.9015614797199</v>
      </c>
      <c r="U1001" s="6">
        <v>55.495626873117402</v>
      </c>
    </row>
    <row r="1002" spans="1:21" x14ac:dyDescent="0.2">
      <c r="A1002" s="15" t="s">
        <v>8950</v>
      </c>
      <c r="B1002" s="2" t="s">
        <v>8951</v>
      </c>
      <c r="C1002" s="3">
        <v>55093</v>
      </c>
      <c r="D1002" s="4">
        <v>3782</v>
      </c>
      <c r="E1002">
        <f t="shared" si="45"/>
        <v>6789.4162874068898</v>
      </c>
      <c r="F1002">
        <f t="shared" si="46"/>
        <v>208361726</v>
      </c>
      <c r="G1002" s="22">
        <f t="shared" si="47"/>
        <v>374049311.52210778</v>
      </c>
      <c r="P1002" t="s">
        <v>2066</v>
      </c>
      <c r="Q1002" t="s">
        <v>2067</v>
      </c>
      <c r="R1002" t="s">
        <v>212</v>
      </c>
      <c r="S1002" s="6">
        <v>1119.8954027495799</v>
      </c>
      <c r="T1002" s="6">
        <v>1129.5834147581199</v>
      </c>
      <c r="U1002" s="6">
        <v>50.595294678479398</v>
      </c>
    </row>
    <row r="1003" spans="1:21" x14ac:dyDescent="0.2">
      <c r="A1003" s="15" t="s">
        <v>8948</v>
      </c>
      <c r="B1003" s="2" t="s">
        <v>8949</v>
      </c>
      <c r="C1003" s="3">
        <v>42817</v>
      </c>
      <c r="D1003" s="4">
        <v>1771</v>
      </c>
      <c r="E1003">
        <f t="shared" si="45"/>
        <v>6782.7732917307003</v>
      </c>
      <c r="F1003">
        <f t="shared" si="46"/>
        <v>75828907</v>
      </c>
      <c r="G1003" s="22">
        <f t="shared" si="47"/>
        <v>290418004.03203338</v>
      </c>
      <c r="P1003" t="s">
        <v>2068</v>
      </c>
      <c r="Q1003" t="s">
        <v>2069</v>
      </c>
      <c r="R1003" t="s">
        <v>212</v>
      </c>
      <c r="S1003" s="6">
        <v>1119.9468556746001</v>
      </c>
      <c r="T1003" s="6">
        <v>1000.27401644518</v>
      </c>
      <c r="U1003" s="6">
        <v>52.267475392638403</v>
      </c>
    </row>
    <row r="1004" spans="1:21" x14ac:dyDescent="0.2">
      <c r="A1004" s="15" t="s">
        <v>8945</v>
      </c>
      <c r="B1004" s="2" t="s">
        <v>8946</v>
      </c>
      <c r="C1004" s="3">
        <v>57498</v>
      </c>
      <c r="D1004" s="4">
        <v>5953</v>
      </c>
      <c r="E1004">
        <f t="shared" si="45"/>
        <v>6758.6451539151603</v>
      </c>
      <c r="F1004">
        <f t="shared" si="46"/>
        <v>342285594</v>
      </c>
      <c r="G1004" s="22">
        <f t="shared" si="47"/>
        <v>388608579.05981392</v>
      </c>
      <c r="P1004" t="s">
        <v>2070</v>
      </c>
      <c r="Q1004" t="s">
        <v>2071</v>
      </c>
      <c r="R1004" t="s">
        <v>212</v>
      </c>
      <c r="S1004" s="6">
        <v>1120.1684677964099</v>
      </c>
      <c r="T1004" s="6">
        <v>1101.8070892420601</v>
      </c>
      <c r="U1004" s="6">
        <v>49.725233730845403</v>
      </c>
    </row>
    <row r="1005" spans="1:21" x14ac:dyDescent="0.2">
      <c r="A1005" s="15" t="s">
        <v>8943</v>
      </c>
      <c r="B1005" s="2" t="s">
        <v>8944</v>
      </c>
      <c r="C1005" s="3">
        <v>46987</v>
      </c>
      <c r="D1005" s="4">
        <v>2824</v>
      </c>
      <c r="E1005">
        <f t="shared" si="45"/>
        <v>6753.0146534999203</v>
      </c>
      <c r="F1005">
        <f t="shared" si="46"/>
        <v>132691288</v>
      </c>
      <c r="G1005" s="22">
        <f t="shared" si="47"/>
        <v>317303899.52400076</v>
      </c>
      <c r="P1005" t="s">
        <v>2072</v>
      </c>
      <c r="Q1005" t="s">
        <v>2072</v>
      </c>
      <c r="R1005" t="s">
        <v>274</v>
      </c>
      <c r="S1005" s="6">
        <v>1120.36789398778</v>
      </c>
      <c r="T1005" s="6">
        <v>1138.9886731326901</v>
      </c>
      <c r="U1005" s="6">
        <v>54.876326151298798</v>
      </c>
    </row>
    <row r="1006" spans="1:21" x14ac:dyDescent="0.2">
      <c r="A1006" s="15" t="s">
        <v>8941</v>
      </c>
      <c r="B1006" s="2" t="s">
        <v>8942</v>
      </c>
      <c r="C1006" s="3">
        <v>21687</v>
      </c>
      <c r="D1006" s="5">
        <v>18378</v>
      </c>
      <c r="E1006">
        <f t="shared" si="45"/>
        <v>6749.8165402617096</v>
      </c>
      <c r="F1006">
        <f t="shared" si="46"/>
        <v>398563686</v>
      </c>
      <c r="G1006" s="22">
        <f t="shared" si="47"/>
        <v>146383271.30865571</v>
      </c>
      <c r="P1006" t="s">
        <v>2073</v>
      </c>
      <c r="Q1006" t="s">
        <v>2074</v>
      </c>
      <c r="R1006" t="s">
        <v>212</v>
      </c>
      <c r="S1006" s="6">
        <v>1121.24053764217</v>
      </c>
      <c r="T1006" s="6">
        <v>171.76494376875101</v>
      </c>
      <c r="U1006" s="6">
        <v>159.570290571806</v>
      </c>
    </row>
    <row r="1007" spans="1:21" x14ac:dyDescent="0.2">
      <c r="A1007" s="15" t="s">
        <v>8939</v>
      </c>
      <c r="B1007" s="2" t="s">
        <v>8940</v>
      </c>
      <c r="C1007" s="3">
        <v>63221</v>
      </c>
      <c r="D1007" s="4">
        <v>25276</v>
      </c>
      <c r="E1007">
        <f t="shared" si="45"/>
        <v>6738.76807363434</v>
      </c>
      <c r="F1007">
        <f t="shared" si="46"/>
        <v>1597973996</v>
      </c>
      <c r="G1007" s="22">
        <f t="shared" si="47"/>
        <v>426031656.38323659</v>
      </c>
      <c r="P1007" t="s">
        <v>2075</v>
      </c>
      <c r="Q1007" t="s">
        <v>2076</v>
      </c>
      <c r="R1007" t="s">
        <v>212</v>
      </c>
      <c r="S1007" s="6">
        <v>1121.7348256693899</v>
      </c>
      <c r="T1007" s="6">
        <v>1231</v>
      </c>
      <c r="U1007" s="6">
        <v>50.8235207384662</v>
      </c>
    </row>
    <row r="1008" spans="1:21" x14ac:dyDescent="0.2">
      <c r="A1008" s="15" t="s">
        <v>8937</v>
      </c>
      <c r="B1008" s="2" t="s">
        <v>8938</v>
      </c>
      <c r="C1008" s="3">
        <v>33830</v>
      </c>
      <c r="D1008" s="4">
        <v>14239</v>
      </c>
      <c r="E1008">
        <f t="shared" si="45"/>
        <v>6736.2239630618997</v>
      </c>
      <c r="F1008">
        <f t="shared" si="46"/>
        <v>481705370</v>
      </c>
      <c r="G1008" s="22">
        <f t="shared" si="47"/>
        <v>227886456.67038408</v>
      </c>
      <c r="P1008" t="s">
        <v>2077</v>
      </c>
      <c r="Q1008" t="s">
        <v>2078</v>
      </c>
      <c r="R1008" t="s">
        <v>212</v>
      </c>
      <c r="S1008" s="6">
        <v>1122.3896086807299</v>
      </c>
      <c r="T1008" s="6">
        <v>884.24866880261402</v>
      </c>
      <c r="U1008" s="6">
        <v>99.255121433293098</v>
      </c>
    </row>
    <row r="1009" spans="1:21" x14ac:dyDescent="0.2">
      <c r="A1009" s="15" t="s">
        <v>8935</v>
      </c>
      <c r="B1009" s="2" t="s">
        <v>8936</v>
      </c>
      <c r="C1009" s="3">
        <v>27784</v>
      </c>
      <c r="D1009" s="4">
        <v>2662</v>
      </c>
      <c r="E1009">
        <f t="shared" si="45"/>
        <v>6734.1846666141701</v>
      </c>
      <c r="F1009">
        <f t="shared" si="46"/>
        <v>73961008</v>
      </c>
      <c r="G1009" s="22">
        <f t="shared" si="47"/>
        <v>187102586.77720809</v>
      </c>
      <c r="P1009" t="s">
        <v>2079</v>
      </c>
      <c r="Q1009" t="s">
        <v>2080</v>
      </c>
      <c r="R1009" t="s">
        <v>212</v>
      </c>
      <c r="S1009" s="6">
        <v>1122.7386030380301</v>
      </c>
      <c r="T1009" s="6">
        <v>1389.3730441924499</v>
      </c>
      <c r="U1009" s="6">
        <v>62.2375862996686</v>
      </c>
    </row>
    <row r="1010" spans="1:21" x14ac:dyDescent="0.2">
      <c r="A1010" s="15" t="s">
        <v>8933</v>
      </c>
      <c r="B1010" s="2"/>
      <c r="C1010" s="3">
        <v>31022</v>
      </c>
      <c r="D1010" s="4">
        <v>10624</v>
      </c>
      <c r="E1010">
        <f t="shared" si="45"/>
        <v>6725.8540608615604</v>
      </c>
      <c r="F1010">
        <f t="shared" si="46"/>
        <v>329577728</v>
      </c>
      <c r="G1010" s="22">
        <f t="shared" si="47"/>
        <v>208649444.67604733</v>
      </c>
      <c r="P1010" t="s">
        <v>2081</v>
      </c>
      <c r="Q1010" t="s">
        <v>2081</v>
      </c>
      <c r="R1010" t="s">
        <v>274</v>
      </c>
      <c r="S1010" s="6">
        <v>1124.1709343815601</v>
      </c>
      <c r="T1010" s="6">
        <v>1225.6267397327699</v>
      </c>
      <c r="U1010" s="6">
        <v>46.911965660044203</v>
      </c>
    </row>
    <row r="1011" spans="1:21" x14ac:dyDescent="0.2">
      <c r="A1011" s="15" t="s">
        <v>8931</v>
      </c>
      <c r="B1011" s="2" t="s">
        <v>10762</v>
      </c>
      <c r="C1011" s="3">
        <v>40002</v>
      </c>
      <c r="D1011" s="4">
        <v>10526</v>
      </c>
      <c r="E1011">
        <f t="shared" si="45"/>
        <v>6712.7073770383704</v>
      </c>
      <c r="F1011">
        <f t="shared" si="46"/>
        <v>421061052</v>
      </c>
      <c r="G1011" s="22">
        <f t="shared" si="47"/>
        <v>268521720.4962889</v>
      </c>
      <c r="P1011" t="s">
        <v>2082</v>
      </c>
      <c r="Q1011" t="s">
        <v>2083</v>
      </c>
      <c r="R1011" t="s">
        <v>212</v>
      </c>
      <c r="S1011" s="6">
        <v>1124.33907365611</v>
      </c>
      <c r="T1011" s="6">
        <v>1183.71311026016</v>
      </c>
      <c r="U1011" s="6">
        <v>57.733947525400303</v>
      </c>
    </row>
    <row r="1012" spans="1:21" x14ac:dyDescent="0.2">
      <c r="A1012" s="15" t="s">
        <v>8929</v>
      </c>
      <c r="B1012" s="2" t="s">
        <v>8930</v>
      </c>
      <c r="C1012" s="3">
        <v>12066</v>
      </c>
      <c r="D1012" s="4">
        <v>2580</v>
      </c>
      <c r="E1012">
        <f t="shared" si="45"/>
        <v>6710.78342980045</v>
      </c>
      <c r="F1012">
        <f t="shared" si="46"/>
        <v>31130280</v>
      </c>
      <c r="G1012" s="22">
        <f t="shared" si="47"/>
        <v>80972312.863972232</v>
      </c>
      <c r="P1012" t="s">
        <v>2084</v>
      </c>
      <c r="Q1012" t="s">
        <v>2085</v>
      </c>
      <c r="R1012" t="s">
        <v>212</v>
      </c>
      <c r="S1012" s="6">
        <v>1124.5842325467099</v>
      </c>
      <c r="T1012" s="6">
        <v>1154.92635039726</v>
      </c>
      <c r="U1012" s="6">
        <v>44.026661340907303</v>
      </c>
    </row>
    <row r="1013" spans="1:21" x14ac:dyDescent="0.2">
      <c r="A1013" s="15" t="s">
        <v>8927</v>
      </c>
      <c r="B1013" s="2" t="s">
        <v>8928</v>
      </c>
      <c r="C1013" s="3">
        <v>50430</v>
      </c>
      <c r="D1013" s="4">
        <v>3808</v>
      </c>
      <c r="E1013">
        <f t="shared" si="45"/>
        <v>6699.7341875988104</v>
      </c>
      <c r="F1013">
        <f t="shared" si="46"/>
        <v>192037440</v>
      </c>
      <c r="G1013" s="22">
        <f t="shared" si="47"/>
        <v>337867595.08060801</v>
      </c>
      <c r="P1013" t="s">
        <v>2086</v>
      </c>
      <c r="Q1013" t="s">
        <v>2087</v>
      </c>
      <c r="R1013" t="s">
        <v>212</v>
      </c>
      <c r="S1013" s="6">
        <v>1124.6880649950799</v>
      </c>
      <c r="T1013" s="6">
        <v>1130.4110089405599</v>
      </c>
      <c r="U1013" s="6">
        <v>60.001230190409402</v>
      </c>
    </row>
    <row r="1014" spans="1:21" x14ac:dyDescent="0.2">
      <c r="A1014" s="15" t="s">
        <v>8925</v>
      </c>
      <c r="B1014" s="2" t="s">
        <v>8926</v>
      </c>
      <c r="C1014" s="3">
        <v>17910</v>
      </c>
      <c r="D1014" s="4">
        <v>5118</v>
      </c>
      <c r="E1014">
        <f t="shared" si="45"/>
        <v>6695.2636925480101</v>
      </c>
      <c r="F1014">
        <f t="shared" si="46"/>
        <v>91663380</v>
      </c>
      <c r="G1014" s="22">
        <f t="shared" si="47"/>
        <v>119912172.73353486</v>
      </c>
      <c r="P1014" t="s">
        <v>2088</v>
      </c>
      <c r="Q1014" t="s">
        <v>2089</v>
      </c>
      <c r="R1014" t="s">
        <v>212</v>
      </c>
      <c r="S1014" s="6">
        <v>1124.74682735955</v>
      </c>
      <c r="T1014" s="6">
        <v>1068</v>
      </c>
      <c r="U1014" s="6">
        <v>72.052023648494199</v>
      </c>
    </row>
    <row r="1015" spans="1:21" x14ac:dyDescent="0.2">
      <c r="A1015" s="15" t="s">
        <v>8923</v>
      </c>
      <c r="B1015" s="2" t="s">
        <v>8924</v>
      </c>
      <c r="C1015" s="3">
        <v>87561</v>
      </c>
      <c r="D1015" s="4">
        <v>10854</v>
      </c>
      <c r="E1015">
        <f t="shared" si="45"/>
        <v>6675.3811015388801</v>
      </c>
      <c r="F1015">
        <f t="shared" si="46"/>
        <v>950387094</v>
      </c>
      <c r="G1015" s="22">
        <f t="shared" si="47"/>
        <v>584503044.63184583</v>
      </c>
      <c r="P1015" t="s">
        <v>2090</v>
      </c>
      <c r="Q1015" t="s">
        <v>2091</v>
      </c>
      <c r="R1015" t="s">
        <v>212</v>
      </c>
      <c r="S1015" s="6">
        <v>1124.7547678910501</v>
      </c>
      <c r="T1015" s="6">
        <v>1254.5073678953199</v>
      </c>
      <c r="U1015" s="6">
        <v>64.594600491861499</v>
      </c>
    </row>
    <row r="1016" spans="1:21" x14ac:dyDescent="0.2">
      <c r="A1016" s="15" t="s">
        <v>8921</v>
      </c>
      <c r="B1016" s="2" t="s">
        <v>8922</v>
      </c>
      <c r="C1016" s="3">
        <v>140483</v>
      </c>
      <c r="D1016" s="4">
        <v>4046</v>
      </c>
      <c r="E1016">
        <f t="shared" si="45"/>
        <v>6662.67982493216</v>
      </c>
      <c r="F1016">
        <f t="shared" si="46"/>
        <v>568394218</v>
      </c>
      <c r="G1016" s="22">
        <f t="shared" si="47"/>
        <v>935993249.84594464</v>
      </c>
      <c r="P1016" t="s">
        <v>2092</v>
      </c>
      <c r="Q1016" t="s">
        <v>2093</v>
      </c>
      <c r="R1016" t="s">
        <v>212</v>
      </c>
      <c r="S1016" s="6">
        <v>1124.8273432700901</v>
      </c>
      <c r="T1016" s="6">
        <v>894.09508392395105</v>
      </c>
      <c r="U1016" s="6">
        <v>84.806028655190204</v>
      </c>
    </row>
    <row r="1017" spans="1:21" x14ac:dyDescent="0.2">
      <c r="A1017" s="15" t="s">
        <v>8919</v>
      </c>
      <c r="B1017" s="2" t="s">
        <v>8920</v>
      </c>
      <c r="C1017" s="3">
        <v>47994</v>
      </c>
      <c r="D1017" s="4">
        <v>7841</v>
      </c>
      <c r="E1017">
        <f t="shared" si="45"/>
        <v>6638.7864434360999</v>
      </c>
      <c r="F1017">
        <f t="shared" si="46"/>
        <v>376320954</v>
      </c>
      <c r="G1017" s="22">
        <f t="shared" si="47"/>
        <v>318621916.5662722</v>
      </c>
      <c r="P1017" t="s">
        <v>2094</v>
      </c>
      <c r="Q1017" t="s">
        <v>2095</v>
      </c>
      <c r="R1017" t="s">
        <v>212</v>
      </c>
      <c r="S1017" s="6">
        <v>1125.2853670298</v>
      </c>
      <c r="T1017" s="6">
        <v>1121</v>
      </c>
      <c r="U1017" s="6">
        <v>44.6708594627639</v>
      </c>
    </row>
    <row r="1018" spans="1:21" x14ac:dyDescent="0.2">
      <c r="A1018" s="15" t="s">
        <v>8917</v>
      </c>
      <c r="B1018" s="2" t="s">
        <v>8918</v>
      </c>
      <c r="C1018" s="3">
        <v>35153</v>
      </c>
      <c r="D1018" s="4">
        <v>8250</v>
      </c>
      <c r="E1018">
        <f t="shared" si="45"/>
        <v>6632.6499472192299</v>
      </c>
      <c r="F1018">
        <f t="shared" si="46"/>
        <v>290012250</v>
      </c>
      <c r="G1018" s="22">
        <f t="shared" si="47"/>
        <v>233157543.59459758</v>
      </c>
      <c r="P1018" t="s">
        <v>2096</v>
      </c>
      <c r="Q1018" t="s">
        <v>2097</v>
      </c>
      <c r="R1018" t="s">
        <v>212</v>
      </c>
      <c r="S1018" s="6">
        <v>1125.52787315978</v>
      </c>
      <c r="T1018" s="6">
        <v>1307.3978979554499</v>
      </c>
      <c r="U1018" s="6">
        <v>71.5879003996276</v>
      </c>
    </row>
    <row r="1019" spans="1:21" x14ac:dyDescent="0.2">
      <c r="A1019" s="15" t="s">
        <v>8915</v>
      </c>
      <c r="B1019" s="2" t="s">
        <v>8916</v>
      </c>
      <c r="C1019" s="3">
        <v>42821</v>
      </c>
      <c r="D1019" s="4">
        <v>1377</v>
      </c>
      <c r="E1019">
        <f t="shared" si="45"/>
        <v>6620.9412538643401</v>
      </c>
      <c r="F1019">
        <f t="shared" si="46"/>
        <v>58964517</v>
      </c>
      <c r="G1019" s="22">
        <f t="shared" si="47"/>
        <v>283515325.43172491</v>
      </c>
      <c r="P1019" t="s">
        <v>2098</v>
      </c>
      <c r="Q1019" t="s">
        <v>2099</v>
      </c>
      <c r="R1019" t="s">
        <v>212</v>
      </c>
      <c r="S1019" s="6">
        <v>1125.6569352184399</v>
      </c>
      <c r="T1019" s="6">
        <v>1125.6569352184399</v>
      </c>
      <c r="U1019" s="6">
        <v>35.131119927402104</v>
      </c>
    </row>
    <row r="1020" spans="1:21" x14ac:dyDescent="0.2">
      <c r="A1020" s="15" t="s">
        <v>8914</v>
      </c>
      <c r="B1020" s="2"/>
      <c r="C1020" s="3">
        <v>69382</v>
      </c>
      <c r="D1020" s="4">
        <v>2578</v>
      </c>
      <c r="E1020">
        <f t="shared" si="45"/>
        <v>6610.7952150657002</v>
      </c>
      <c r="F1020">
        <f t="shared" si="46"/>
        <v>178866796</v>
      </c>
      <c r="G1020" s="22">
        <f t="shared" si="47"/>
        <v>458670193.61168844</v>
      </c>
      <c r="P1020" t="s">
        <v>2100</v>
      </c>
      <c r="Q1020" t="s">
        <v>2101</v>
      </c>
      <c r="R1020" t="s">
        <v>212</v>
      </c>
      <c r="S1020" s="6">
        <v>1125.6859647319</v>
      </c>
      <c r="T1020" s="6">
        <v>1419.4005673132201</v>
      </c>
      <c r="U1020" s="6">
        <v>59.890034494416398</v>
      </c>
    </row>
    <row r="1021" spans="1:21" x14ac:dyDescent="0.2">
      <c r="A1021" s="15" t="s">
        <v>8912</v>
      </c>
      <c r="B1021" s="2" t="s">
        <v>8913</v>
      </c>
      <c r="C1021" s="3">
        <v>77620</v>
      </c>
      <c r="D1021" s="4">
        <v>3011</v>
      </c>
      <c r="E1021">
        <f t="shared" si="45"/>
        <v>6609.30786724052</v>
      </c>
      <c r="F1021">
        <f t="shared" si="46"/>
        <v>233713820</v>
      </c>
      <c r="G1021" s="22">
        <f t="shared" si="47"/>
        <v>513014476.65520918</v>
      </c>
      <c r="P1021" t="s">
        <v>2102</v>
      </c>
      <c r="Q1021" t="s">
        <v>2103</v>
      </c>
      <c r="R1021" t="s">
        <v>212</v>
      </c>
      <c r="S1021" s="6">
        <v>1125.71347792697</v>
      </c>
      <c r="T1021" s="6">
        <v>1302.2189439901699</v>
      </c>
      <c r="U1021" s="6">
        <v>64.638478157295197</v>
      </c>
    </row>
    <row r="1022" spans="1:21" x14ac:dyDescent="0.2">
      <c r="A1022" s="15" t="s">
        <v>8910</v>
      </c>
      <c r="B1022" s="2" t="s">
        <v>8911</v>
      </c>
      <c r="C1022" s="3">
        <v>22902</v>
      </c>
      <c r="D1022" s="4">
        <v>5554</v>
      </c>
      <c r="E1022">
        <f t="shared" si="45"/>
        <v>6599.9698549397499</v>
      </c>
      <c r="F1022">
        <f t="shared" si="46"/>
        <v>127197708</v>
      </c>
      <c r="G1022" s="22">
        <f t="shared" si="47"/>
        <v>151152509.61783016</v>
      </c>
      <c r="P1022" t="s">
        <v>2104</v>
      </c>
      <c r="Q1022" t="s">
        <v>2105</v>
      </c>
      <c r="R1022" t="s">
        <v>212</v>
      </c>
      <c r="S1022" s="6">
        <v>1125.98705619163</v>
      </c>
      <c r="T1022" s="6">
        <v>1302.6202960835799</v>
      </c>
      <c r="U1022" s="6">
        <v>69.326190683380702</v>
      </c>
    </row>
    <row r="1023" spans="1:21" x14ac:dyDescent="0.2">
      <c r="A1023" s="15" t="s">
        <v>8908</v>
      </c>
      <c r="B1023" s="2" t="s">
        <v>8909</v>
      </c>
      <c r="C1023" s="3">
        <v>45869</v>
      </c>
      <c r="D1023" s="4">
        <v>17993</v>
      </c>
      <c r="E1023">
        <f t="shared" si="45"/>
        <v>6585.6510980553803</v>
      </c>
      <c r="F1023">
        <f t="shared" si="46"/>
        <v>825320917</v>
      </c>
      <c r="G1023" s="22">
        <f t="shared" si="47"/>
        <v>302077230.21670222</v>
      </c>
      <c r="P1023" t="s">
        <v>2106</v>
      </c>
      <c r="Q1023" t="s">
        <v>2107</v>
      </c>
      <c r="R1023" t="s">
        <v>212</v>
      </c>
      <c r="S1023" s="6">
        <v>1126.11319109799</v>
      </c>
      <c r="T1023" s="6">
        <v>1431.1684993721699</v>
      </c>
      <c r="U1023" s="6">
        <v>68.547256542404398</v>
      </c>
    </row>
    <row r="1024" spans="1:21" x14ac:dyDescent="0.2">
      <c r="A1024" s="15" t="s">
        <v>8906</v>
      </c>
      <c r="B1024" s="2" t="s">
        <v>8907</v>
      </c>
      <c r="C1024" s="3">
        <v>24063</v>
      </c>
      <c r="D1024" s="4">
        <v>15265</v>
      </c>
      <c r="E1024">
        <f t="shared" si="45"/>
        <v>6583.0078197985604</v>
      </c>
      <c r="F1024">
        <f t="shared" si="46"/>
        <v>367321695</v>
      </c>
      <c r="G1024" s="22">
        <f t="shared" si="47"/>
        <v>158406917.16781276</v>
      </c>
      <c r="P1024" t="s">
        <v>2108</v>
      </c>
      <c r="Q1024" t="s">
        <v>2109</v>
      </c>
      <c r="R1024" t="s">
        <v>212</v>
      </c>
      <c r="S1024" s="6">
        <v>1126.1954672029501</v>
      </c>
      <c r="T1024" s="6">
        <v>1319.2883488115699</v>
      </c>
      <c r="U1024" s="6">
        <v>48.358391708364699</v>
      </c>
    </row>
    <row r="1025" spans="1:21" x14ac:dyDescent="0.2">
      <c r="A1025" s="15" t="s">
        <v>8904</v>
      </c>
      <c r="B1025" s="2" t="s">
        <v>8905</v>
      </c>
      <c r="C1025" s="3">
        <v>44910</v>
      </c>
      <c r="D1025" s="4">
        <v>2033</v>
      </c>
      <c r="E1025">
        <f t="shared" si="45"/>
        <v>6582.5648992341003</v>
      </c>
      <c r="F1025">
        <f t="shared" si="46"/>
        <v>91302030</v>
      </c>
      <c r="G1025" s="22">
        <f t="shared" si="47"/>
        <v>295622989.62460345</v>
      </c>
      <c r="P1025" t="s">
        <v>2110</v>
      </c>
      <c r="Q1025" t="s">
        <v>2111</v>
      </c>
      <c r="R1025" t="s">
        <v>212</v>
      </c>
      <c r="S1025" s="6">
        <v>1126.5931371015399</v>
      </c>
      <c r="T1025" s="6">
        <v>1304.1240199701001</v>
      </c>
      <c r="U1025" s="6">
        <v>53.147292384048598</v>
      </c>
    </row>
    <row r="1026" spans="1:21" x14ac:dyDescent="0.2">
      <c r="A1026" s="15" t="s">
        <v>8902</v>
      </c>
      <c r="B1026" s="2" t="s">
        <v>8903</v>
      </c>
      <c r="C1026" s="3">
        <v>45361</v>
      </c>
      <c r="D1026" s="4">
        <v>348</v>
      </c>
      <c r="E1026">
        <f t="shared" ref="E1026:E1089" si="48">VLOOKUP(A1026,data19,4,FALSE)</f>
        <v>6578.0484902513499</v>
      </c>
      <c r="F1026">
        <f t="shared" si="46"/>
        <v>15785628</v>
      </c>
      <c r="G1026" s="22">
        <f t="shared" si="47"/>
        <v>298386857.56629151</v>
      </c>
      <c r="P1026" t="s">
        <v>2112</v>
      </c>
      <c r="Q1026" t="s">
        <v>2113</v>
      </c>
      <c r="R1026" t="s">
        <v>212</v>
      </c>
      <c r="S1026" s="6">
        <v>1126.6937397689001</v>
      </c>
      <c r="T1026" s="6">
        <v>1123.1585593341699</v>
      </c>
      <c r="U1026" s="6">
        <v>64.843771066584395</v>
      </c>
    </row>
    <row r="1027" spans="1:21" x14ac:dyDescent="0.2">
      <c r="A1027" s="15" t="s">
        <v>8900</v>
      </c>
      <c r="B1027" s="2" t="s">
        <v>8901</v>
      </c>
      <c r="C1027" s="3">
        <v>57249</v>
      </c>
      <c r="D1027" s="4">
        <v>4399</v>
      </c>
      <c r="E1027">
        <f t="shared" si="48"/>
        <v>6577.2838051722802</v>
      </c>
      <c r="F1027">
        <f t="shared" ref="F1027:F1090" si="49">C1027*D1027</f>
        <v>251838351</v>
      </c>
      <c r="G1027" s="22">
        <f t="shared" ref="G1027:G1090" si="50">E1027*C1027</f>
        <v>376542920.56230789</v>
      </c>
      <c r="P1027" t="s">
        <v>2114</v>
      </c>
      <c r="Q1027" t="s">
        <v>2115</v>
      </c>
      <c r="R1027" t="s">
        <v>212</v>
      </c>
      <c r="S1027" s="6">
        <v>1126.8144767306801</v>
      </c>
      <c r="T1027" s="6">
        <v>618.52580506968695</v>
      </c>
      <c r="U1027" s="6">
        <v>92.311131893016693</v>
      </c>
    </row>
    <row r="1028" spans="1:21" x14ac:dyDescent="0.2">
      <c r="A1028" s="15" t="s">
        <v>8898</v>
      </c>
      <c r="B1028" s="2" t="s">
        <v>8899</v>
      </c>
      <c r="C1028" s="3">
        <v>40701</v>
      </c>
      <c r="D1028" s="4">
        <v>7542</v>
      </c>
      <c r="E1028">
        <f t="shared" si="48"/>
        <v>6558.3749906986804</v>
      </c>
      <c r="F1028">
        <f t="shared" si="49"/>
        <v>306966942</v>
      </c>
      <c r="G1028" s="22">
        <f t="shared" si="50"/>
        <v>266932420.496427</v>
      </c>
      <c r="P1028" t="s">
        <v>2116</v>
      </c>
      <c r="Q1028" t="s">
        <v>2117</v>
      </c>
      <c r="R1028" t="s">
        <v>212</v>
      </c>
      <c r="S1028" s="6">
        <v>1127.2436538818499</v>
      </c>
      <c r="T1028" s="6">
        <v>1184.6559516795401</v>
      </c>
      <c r="U1028" s="6">
        <v>58.155749368871099</v>
      </c>
    </row>
    <row r="1029" spans="1:21" x14ac:dyDescent="0.2">
      <c r="A1029" s="15" t="s">
        <v>8896</v>
      </c>
      <c r="B1029" s="2" t="s">
        <v>8897</v>
      </c>
      <c r="C1029" s="3">
        <v>61203</v>
      </c>
      <c r="D1029" s="4">
        <v>11266</v>
      </c>
      <c r="E1029">
        <f t="shared" si="48"/>
        <v>6557.4144628036902</v>
      </c>
      <c r="F1029">
        <f t="shared" si="49"/>
        <v>689512998</v>
      </c>
      <c r="G1029" s="22">
        <f t="shared" si="50"/>
        <v>401333437.36697423</v>
      </c>
      <c r="P1029" t="s">
        <v>2118</v>
      </c>
      <c r="Q1029" t="s">
        <v>2119</v>
      </c>
      <c r="R1029" t="s">
        <v>212</v>
      </c>
      <c r="S1029" s="6">
        <v>1127.2555802941899</v>
      </c>
      <c r="T1029" s="6">
        <v>1010.12528274156</v>
      </c>
      <c r="U1029" s="6">
        <v>43.502718861368002</v>
      </c>
    </row>
    <row r="1030" spans="1:21" x14ac:dyDescent="0.2">
      <c r="A1030" s="15" t="s">
        <v>8894</v>
      </c>
      <c r="B1030" s="2" t="s">
        <v>8895</v>
      </c>
      <c r="C1030" s="3">
        <v>14283</v>
      </c>
      <c r="D1030" s="4">
        <v>3882</v>
      </c>
      <c r="E1030">
        <f t="shared" si="48"/>
        <v>6549.8433234593404</v>
      </c>
      <c r="F1030">
        <f t="shared" si="49"/>
        <v>55446606</v>
      </c>
      <c r="G1030" s="22">
        <f t="shared" si="50"/>
        <v>93551412.188969761</v>
      </c>
      <c r="P1030" t="s">
        <v>2120</v>
      </c>
      <c r="Q1030" t="s">
        <v>2121</v>
      </c>
      <c r="R1030" t="s">
        <v>212</v>
      </c>
      <c r="S1030" s="6">
        <v>1127.6822691044099</v>
      </c>
      <c r="T1030" s="6">
        <v>1127.6822691044099</v>
      </c>
      <c r="U1030" s="6"/>
    </row>
    <row r="1031" spans="1:21" x14ac:dyDescent="0.2">
      <c r="A1031" s="15" t="s">
        <v>8892</v>
      </c>
      <c r="B1031" s="2" t="s">
        <v>8893</v>
      </c>
      <c r="C1031" s="3">
        <v>51941</v>
      </c>
      <c r="D1031" s="4">
        <v>4964</v>
      </c>
      <c r="E1031">
        <f t="shared" si="48"/>
        <v>6542.9810474503802</v>
      </c>
      <c r="F1031">
        <f t="shared" si="49"/>
        <v>257835124</v>
      </c>
      <c r="G1031" s="22">
        <f t="shared" si="50"/>
        <v>339848978.58562022</v>
      </c>
      <c r="P1031" t="s">
        <v>2122</v>
      </c>
      <c r="Q1031" t="s">
        <v>2122</v>
      </c>
      <c r="R1031" t="s">
        <v>274</v>
      </c>
      <c r="S1031" s="6">
        <v>1127.6822691044099</v>
      </c>
      <c r="T1031" s="6">
        <v>1127.6822691044099</v>
      </c>
      <c r="U1031" s="6"/>
    </row>
    <row r="1032" spans="1:21" x14ac:dyDescent="0.2">
      <c r="A1032" s="15" t="s">
        <v>8890</v>
      </c>
      <c r="B1032" s="2" t="s">
        <v>8891</v>
      </c>
      <c r="C1032" s="3">
        <v>25967</v>
      </c>
      <c r="D1032" s="4">
        <v>1946</v>
      </c>
      <c r="E1032">
        <f t="shared" si="48"/>
        <v>6532.6010795836601</v>
      </c>
      <c r="F1032">
        <f t="shared" si="49"/>
        <v>50531782</v>
      </c>
      <c r="G1032" s="22">
        <f t="shared" si="50"/>
        <v>169632052.23354891</v>
      </c>
      <c r="P1032" t="s">
        <v>2123</v>
      </c>
      <c r="Q1032" t="s">
        <v>2123</v>
      </c>
      <c r="R1032" t="s">
        <v>274</v>
      </c>
      <c r="S1032" s="6">
        <v>1127.6822691044099</v>
      </c>
      <c r="T1032" s="6">
        <v>1127.6822691044099</v>
      </c>
      <c r="U1032" s="6"/>
    </row>
    <row r="1033" spans="1:21" x14ac:dyDescent="0.2">
      <c r="A1033" s="15" t="s">
        <v>8888</v>
      </c>
      <c r="B1033" s="2" t="s">
        <v>8889</v>
      </c>
      <c r="C1033" s="3">
        <v>59840</v>
      </c>
      <c r="D1033" s="4">
        <v>11127</v>
      </c>
      <c r="E1033">
        <f t="shared" si="48"/>
        <v>6516.31200660383</v>
      </c>
      <c r="F1033">
        <f t="shared" si="49"/>
        <v>665839680</v>
      </c>
      <c r="G1033" s="22">
        <f t="shared" si="50"/>
        <v>389936110.47517318</v>
      </c>
      <c r="P1033" t="s">
        <v>2124</v>
      </c>
      <c r="Q1033" t="s">
        <v>2125</v>
      </c>
      <c r="R1033" t="s">
        <v>212</v>
      </c>
      <c r="S1033" s="6">
        <v>1128.3976511410699</v>
      </c>
      <c r="T1033" s="6">
        <v>1162.9057824965801</v>
      </c>
      <c r="U1033" s="6">
        <v>79.080655329535304</v>
      </c>
    </row>
    <row r="1034" spans="1:21" x14ac:dyDescent="0.2">
      <c r="A1034" s="15" t="s">
        <v>8885</v>
      </c>
      <c r="B1034" s="2" t="s">
        <v>8886</v>
      </c>
      <c r="C1034" s="3">
        <v>33847</v>
      </c>
      <c r="D1034" s="4">
        <v>11323</v>
      </c>
      <c r="E1034">
        <f t="shared" si="48"/>
        <v>6508.4939088337396</v>
      </c>
      <c r="F1034">
        <f t="shared" si="49"/>
        <v>383249581</v>
      </c>
      <c r="G1034" s="22">
        <f t="shared" si="50"/>
        <v>220292993.3322956</v>
      </c>
      <c r="P1034" t="s">
        <v>2126</v>
      </c>
      <c r="Q1034" t="s">
        <v>2127</v>
      </c>
      <c r="R1034" t="s">
        <v>212</v>
      </c>
      <c r="S1034" s="6">
        <v>1129.0422619938799</v>
      </c>
      <c r="T1034" s="6">
        <v>1129.0422619938799</v>
      </c>
      <c r="U1034" s="6">
        <v>67.6445087022378</v>
      </c>
    </row>
    <row r="1035" spans="1:21" x14ac:dyDescent="0.2">
      <c r="A1035" s="15" t="s">
        <v>8883</v>
      </c>
      <c r="B1035" s="2" t="s">
        <v>8884</v>
      </c>
      <c r="C1035" s="3">
        <v>47162</v>
      </c>
      <c r="D1035" s="4">
        <v>5930</v>
      </c>
      <c r="E1035">
        <f t="shared" si="48"/>
        <v>6503.85334143198</v>
      </c>
      <c r="F1035">
        <f t="shared" si="49"/>
        <v>279670660</v>
      </c>
      <c r="G1035" s="22">
        <f t="shared" si="50"/>
        <v>306734731.28861505</v>
      </c>
      <c r="P1035" t="s">
        <v>2128</v>
      </c>
      <c r="Q1035" t="s">
        <v>2129</v>
      </c>
      <c r="R1035" t="s">
        <v>212</v>
      </c>
      <c r="S1035" s="6">
        <v>1129.0463896507099</v>
      </c>
      <c r="T1035" s="6">
        <v>1348.4468416965401</v>
      </c>
      <c r="U1035" s="6">
        <v>64.844677284841495</v>
      </c>
    </row>
    <row r="1036" spans="1:21" x14ac:dyDescent="0.2">
      <c r="A1036" s="15" t="s">
        <v>8881</v>
      </c>
      <c r="B1036" s="2" t="s">
        <v>8882</v>
      </c>
      <c r="C1036" s="3">
        <v>180679</v>
      </c>
      <c r="D1036" s="4">
        <v>2171</v>
      </c>
      <c r="E1036">
        <f t="shared" si="48"/>
        <v>6498.2601975540701</v>
      </c>
      <c r="F1036">
        <f t="shared" si="49"/>
        <v>392254109</v>
      </c>
      <c r="G1036" s="22">
        <f t="shared" si="50"/>
        <v>1174099154.2338719</v>
      </c>
      <c r="P1036" t="s">
        <v>2130</v>
      </c>
      <c r="Q1036" t="s">
        <v>2131</v>
      </c>
      <c r="R1036" t="s">
        <v>212</v>
      </c>
      <c r="S1036" s="6">
        <v>1129.6111412361599</v>
      </c>
      <c r="T1036" s="6">
        <v>1175.2532575903001</v>
      </c>
      <c r="U1036" s="6">
        <v>62.421803704947202</v>
      </c>
    </row>
    <row r="1037" spans="1:21" x14ac:dyDescent="0.2">
      <c r="A1037" s="15" t="s">
        <v>8879</v>
      </c>
      <c r="B1037" s="2" t="s">
        <v>8880</v>
      </c>
      <c r="C1037" s="3">
        <v>119346</v>
      </c>
      <c r="D1037" s="5">
        <v>3771</v>
      </c>
      <c r="E1037">
        <f t="shared" si="48"/>
        <v>6497.2931234814496</v>
      </c>
      <c r="F1037">
        <f t="shared" si="49"/>
        <v>450053766</v>
      </c>
      <c r="G1037" s="22">
        <f t="shared" si="50"/>
        <v>775425945.11501706</v>
      </c>
      <c r="P1037" t="s">
        <v>2132</v>
      </c>
      <c r="Q1037" t="s">
        <v>2133</v>
      </c>
      <c r="R1037" t="s">
        <v>212</v>
      </c>
      <c r="S1037" s="6">
        <v>1129.9396907672899</v>
      </c>
      <c r="T1037" s="6">
        <v>930.86339447181604</v>
      </c>
      <c r="U1037" s="6">
        <v>71.0300477155659</v>
      </c>
    </row>
    <row r="1038" spans="1:21" x14ac:dyDescent="0.2">
      <c r="A1038" s="15" t="s">
        <v>8877</v>
      </c>
      <c r="B1038" s="2" t="s">
        <v>8878</v>
      </c>
      <c r="C1038" s="3">
        <v>107516</v>
      </c>
      <c r="D1038" s="4">
        <v>33093</v>
      </c>
      <c r="E1038">
        <f t="shared" si="48"/>
        <v>6492.7459567237302</v>
      </c>
      <c r="F1038">
        <f t="shared" si="49"/>
        <v>3558026988</v>
      </c>
      <c r="G1038" s="22">
        <f t="shared" si="50"/>
        <v>698074074.28310859</v>
      </c>
      <c r="P1038" t="s">
        <v>2134</v>
      </c>
      <c r="Q1038" t="s">
        <v>2134</v>
      </c>
      <c r="R1038" t="s">
        <v>274</v>
      </c>
      <c r="S1038" s="6">
        <v>1130.09598579421</v>
      </c>
      <c r="T1038" s="6">
        <v>675.40359616620799</v>
      </c>
      <c r="U1038" s="6">
        <v>130.190867452605</v>
      </c>
    </row>
    <row r="1039" spans="1:21" x14ac:dyDescent="0.2">
      <c r="A1039" s="15" t="s">
        <v>8876</v>
      </c>
      <c r="B1039" s="2"/>
      <c r="C1039" s="3">
        <v>2979</v>
      </c>
      <c r="D1039" s="5">
        <v>5468</v>
      </c>
      <c r="E1039">
        <f t="shared" si="48"/>
        <v>6489.7116858152503</v>
      </c>
      <c r="F1039">
        <f t="shared" si="49"/>
        <v>16289172</v>
      </c>
      <c r="G1039" s="22">
        <f t="shared" si="50"/>
        <v>19332851.11204363</v>
      </c>
      <c r="P1039" t="s">
        <v>2135</v>
      </c>
      <c r="Q1039" t="s">
        <v>2136</v>
      </c>
      <c r="R1039" t="s">
        <v>212</v>
      </c>
      <c r="S1039" s="6">
        <v>1130.91581593314</v>
      </c>
      <c r="T1039" s="6">
        <v>1330.12235507838</v>
      </c>
      <c r="U1039" s="6">
        <v>58.014245593964397</v>
      </c>
    </row>
    <row r="1040" spans="1:21" x14ac:dyDescent="0.2">
      <c r="A1040" s="15" t="s">
        <v>8874</v>
      </c>
      <c r="B1040" s="2" t="s">
        <v>8875</v>
      </c>
      <c r="C1040" s="3">
        <v>24137</v>
      </c>
      <c r="D1040" s="4">
        <v>5530</v>
      </c>
      <c r="E1040">
        <f t="shared" si="48"/>
        <v>6479.3553893776198</v>
      </c>
      <c r="F1040">
        <f t="shared" si="49"/>
        <v>133477610</v>
      </c>
      <c r="G1040" s="22">
        <f t="shared" si="50"/>
        <v>156392201.0334076</v>
      </c>
      <c r="P1040" t="s">
        <v>2137</v>
      </c>
      <c r="Q1040" t="s">
        <v>2137</v>
      </c>
      <c r="R1040" t="s">
        <v>212</v>
      </c>
      <c r="S1040" s="6">
        <v>1131.3843200169199</v>
      </c>
      <c r="T1040" s="6">
        <v>1131.3843200169199</v>
      </c>
      <c r="U1040" s="6"/>
    </row>
    <row r="1041" spans="1:21" x14ac:dyDescent="0.2">
      <c r="A1041" s="15" t="s">
        <v>8872</v>
      </c>
      <c r="B1041" s="2" t="s">
        <v>8873</v>
      </c>
      <c r="C1041" s="3">
        <v>27803</v>
      </c>
      <c r="D1041" s="4">
        <v>3859</v>
      </c>
      <c r="E1041">
        <f t="shared" si="48"/>
        <v>6464.4488387129204</v>
      </c>
      <c r="F1041">
        <f t="shared" si="49"/>
        <v>107291777</v>
      </c>
      <c r="G1041" s="22">
        <f t="shared" si="50"/>
        <v>179731071.06273532</v>
      </c>
      <c r="P1041" t="s">
        <v>2138</v>
      </c>
      <c r="Q1041" t="s">
        <v>2139</v>
      </c>
      <c r="R1041" t="s">
        <v>212</v>
      </c>
      <c r="S1041" s="6">
        <v>1132.0175935243001</v>
      </c>
      <c r="T1041" s="6">
        <v>1247.44302610708</v>
      </c>
      <c r="U1041" s="6">
        <v>71.908288339494803</v>
      </c>
    </row>
    <row r="1042" spans="1:21" x14ac:dyDescent="0.2">
      <c r="A1042" s="15" t="s">
        <v>8870</v>
      </c>
      <c r="B1042" s="2" t="s">
        <v>8871</v>
      </c>
      <c r="C1042" s="3">
        <v>75729</v>
      </c>
      <c r="D1042" s="5">
        <v>1350</v>
      </c>
      <c r="E1042">
        <f t="shared" si="48"/>
        <v>6464.0206794609603</v>
      </c>
      <c r="F1042">
        <f t="shared" si="49"/>
        <v>102234150</v>
      </c>
      <c r="G1042" s="22">
        <f t="shared" si="50"/>
        <v>489513822.03489906</v>
      </c>
      <c r="P1042" t="s">
        <v>2140</v>
      </c>
      <c r="Q1042" t="s">
        <v>2141</v>
      </c>
      <c r="R1042" t="s">
        <v>212</v>
      </c>
      <c r="S1042" s="6">
        <v>1132.5009459828</v>
      </c>
      <c r="T1042" s="6">
        <v>1012.0144561438</v>
      </c>
      <c r="U1042" s="6">
        <v>72.868153994420695</v>
      </c>
    </row>
    <row r="1043" spans="1:21" x14ac:dyDescent="0.2">
      <c r="A1043" s="15" t="s">
        <v>8869</v>
      </c>
      <c r="B1043" s="2"/>
      <c r="C1043" s="3">
        <v>29123</v>
      </c>
      <c r="D1043" s="4">
        <v>3701</v>
      </c>
      <c r="E1043">
        <f t="shared" si="48"/>
        <v>6450.4397006591198</v>
      </c>
      <c r="F1043">
        <f t="shared" si="49"/>
        <v>107784223</v>
      </c>
      <c r="G1043" s="22">
        <f t="shared" si="50"/>
        <v>187856155.40229556</v>
      </c>
      <c r="P1043" t="s">
        <v>2142</v>
      </c>
      <c r="Q1043" t="s">
        <v>2143</v>
      </c>
      <c r="R1043" t="s">
        <v>212</v>
      </c>
      <c r="S1043" s="6">
        <v>1132.65184238449</v>
      </c>
      <c r="T1043" s="6">
        <v>1257.92340726157</v>
      </c>
      <c r="U1043" s="6">
        <v>26.494097714291399</v>
      </c>
    </row>
    <row r="1044" spans="1:21" x14ac:dyDescent="0.2">
      <c r="A1044" s="15" t="s">
        <v>8865</v>
      </c>
      <c r="B1044" s="2" t="s">
        <v>8866</v>
      </c>
      <c r="C1044" s="3">
        <v>39724</v>
      </c>
      <c r="D1044" s="5">
        <v>10636</v>
      </c>
      <c r="E1044">
        <f t="shared" si="48"/>
        <v>6425.9243715807197</v>
      </c>
      <c r="F1044">
        <f t="shared" si="49"/>
        <v>422504464</v>
      </c>
      <c r="G1044" s="22">
        <f t="shared" si="50"/>
        <v>255263419.73667252</v>
      </c>
      <c r="P1044" t="s">
        <v>2144</v>
      </c>
      <c r="Q1044" t="s">
        <v>2145</v>
      </c>
      <c r="R1044" t="s">
        <v>212</v>
      </c>
      <c r="S1044" s="6">
        <v>1132.9271919077701</v>
      </c>
      <c r="T1044" s="6">
        <v>1317.07328143576</v>
      </c>
      <c r="U1044" s="6">
        <v>44.773433441074303</v>
      </c>
    </row>
    <row r="1045" spans="1:21" x14ac:dyDescent="0.2">
      <c r="A1045" s="15" t="s">
        <v>8863</v>
      </c>
      <c r="B1045" s="2" t="s">
        <v>8864</v>
      </c>
      <c r="C1045" s="3">
        <v>42366</v>
      </c>
      <c r="D1045" s="4">
        <v>4098</v>
      </c>
      <c r="E1045">
        <f t="shared" si="48"/>
        <v>6425.5080480750303</v>
      </c>
      <c r="F1045">
        <f t="shared" si="49"/>
        <v>173615868</v>
      </c>
      <c r="G1045" s="22">
        <f t="shared" si="50"/>
        <v>272223073.96474671</v>
      </c>
      <c r="P1045" t="s">
        <v>2146</v>
      </c>
      <c r="Q1045" t="s">
        <v>2147</v>
      </c>
      <c r="R1045" t="s">
        <v>212</v>
      </c>
      <c r="S1045" s="6">
        <v>1132.97267789019</v>
      </c>
      <c r="T1045" s="6">
        <v>1374.6855439567601</v>
      </c>
      <c r="U1045" s="6">
        <v>61.190240832820102</v>
      </c>
    </row>
    <row r="1046" spans="1:21" x14ac:dyDescent="0.2">
      <c r="A1046" s="15" t="s">
        <v>8861</v>
      </c>
      <c r="B1046" s="2" t="s">
        <v>8862</v>
      </c>
      <c r="C1046" s="3">
        <v>47462</v>
      </c>
      <c r="D1046" s="4">
        <v>4603</v>
      </c>
      <c r="E1046">
        <f t="shared" si="48"/>
        <v>6420.3023852231299</v>
      </c>
      <c r="F1046">
        <f t="shared" si="49"/>
        <v>218467586</v>
      </c>
      <c r="G1046" s="22">
        <f t="shared" si="50"/>
        <v>304720391.80746019</v>
      </c>
      <c r="P1046" t="s">
        <v>2148</v>
      </c>
      <c r="Q1046" t="s">
        <v>2149</v>
      </c>
      <c r="R1046" t="s">
        <v>212</v>
      </c>
      <c r="S1046" s="6">
        <v>1133.63359233644</v>
      </c>
      <c r="T1046" s="6">
        <v>989.00212369473195</v>
      </c>
      <c r="U1046" s="6">
        <v>60.865949738561397</v>
      </c>
    </row>
    <row r="1047" spans="1:21" x14ac:dyDescent="0.2">
      <c r="A1047" s="15" t="s">
        <v>8859</v>
      </c>
      <c r="B1047" s="2" t="s">
        <v>8860</v>
      </c>
      <c r="C1047" s="3">
        <v>42067</v>
      </c>
      <c r="D1047" s="4">
        <v>1314</v>
      </c>
      <c r="E1047">
        <f t="shared" si="48"/>
        <v>6416.5979691639504</v>
      </c>
      <c r="F1047">
        <f t="shared" si="49"/>
        <v>55276038</v>
      </c>
      <c r="G1047" s="22">
        <f t="shared" si="50"/>
        <v>269927026.76881993</v>
      </c>
      <c r="P1047" t="s">
        <v>2150</v>
      </c>
      <c r="Q1047" t="s">
        <v>2151</v>
      </c>
      <c r="R1047" t="s">
        <v>212</v>
      </c>
      <c r="S1047" s="6">
        <v>1133.8415336954799</v>
      </c>
      <c r="T1047" s="6">
        <v>1170.30696666475</v>
      </c>
      <c r="U1047" s="6">
        <v>80.562480823890894</v>
      </c>
    </row>
    <row r="1048" spans="1:21" x14ac:dyDescent="0.2">
      <c r="A1048" s="15" t="s">
        <v>8857</v>
      </c>
      <c r="B1048" s="2" t="s">
        <v>8858</v>
      </c>
      <c r="C1048" s="3">
        <v>53504</v>
      </c>
      <c r="D1048" s="4">
        <v>2205</v>
      </c>
      <c r="E1048">
        <f t="shared" si="48"/>
        <v>6412.3480032695097</v>
      </c>
      <c r="F1048">
        <f t="shared" si="49"/>
        <v>117976320</v>
      </c>
      <c r="G1048" s="22">
        <f t="shared" si="50"/>
        <v>343086267.56693184</v>
      </c>
      <c r="P1048" t="s">
        <v>2152</v>
      </c>
      <c r="Q1048" t="s">
        <v>2153</v>
      </c>
      <c r="R1048" t="s">
        <v>212</v>
      </c>
      <c r="S1048" s="6">
        <v>1133.9761191616101</v>
      </c>
      <c r="T1048" s="6">
        <v>1133.9761191616101</v>
      </c>
      <c r="U1048" s="6">
        <v>35.9108965137723</v>
      </c>
    </row>
    <row r="1049" spans="1:21" x14ac:dyDescent="0.2">
      <c r="A1049" s="15" t="s">
        <v>8855</v>
      </c>
      <c r="B1049" s="2" t="s">
        <v>8856</v>
      </c>
      <c r="C1049" s="3">
        <v>9356</v>
      </c>
      <c r="D1049" s="4">
        <v>8729</v>
      </c>
      <c r="E1049">
        <f t="shared" si="48"/>
        <v>6412.0637494387702</v>
      </c>
      <c r="F1049">
        <f t="shared" si="49"/>
        <v>81668524</v>
      </c>
      <c r="G1049" s="22">
        <f t="shared" si="50"/>
        <v>59991268.439749137</v>
      </c>
      <c r="P1049" t="s">
        <v>2154</v>
      </c>
      <c r="Q1049" t="s">
        <v>2155</v>
      </c>
      <c r="R1049" t="s">
        <v>212</v>
      </c>
      <c r="S1049" s="6">
        <v>1134.2973841233099</v>
      </c>
      <c r="T1049" s="6">
        <v>1317.3620797814999</v>
      </c>
      <c r="U1049" s="6">
        <v>67.892094211452701</v>
      </c>
    </row>
    <row r="1050" spans="1:21" x14ac:dyDescent="0.2">
      <c r="A1050" s="15" t="s">
        <v>8853</v>
      </c>
      <c r="B1050" s="2" t="s">
        <v>8854</v>
      </c>
      <c r="C1050" s="3">
        <v>59624</v>
      </c>
      <c r="D1050" s="4">
        <v>4789</v>
      </c>
      <c r="E1050">
        <f t="shared" si="48"/>
        <v>6392.7061909215499</v>
      </c>
      <c r="F1050">
        <f t="shared" si="49"/>
        <v>285539336</v>
      </c>
      <c r="G1050" s="22">
        <f t="shared" si="50"/>
        <v>381158713.92750651</v>
      </c>
      <c r="P1050" t="s">
        <v>2156</v>
      </c>
      <c r="Q1050" t="s">
        <v>2157</v>
      </c>
      <c r="R1050" t="s">
        <v>212</v>
      </c>
      <c r="S1050" s="6">
        <v>1134.5236014375801</v>
      </c>
      <c r="T1050" s="6">
        <v>1419</v>
      </c>
      <c r="U1050" s="6">
        <v>72.157076887592694</v>
      </c>
    </row>
    <row r="1051" spans="1:21" x14ac:dyDescent="0.2">
      <c r="A1051" s="15" t="s">
        <v>8851</v>
      </c>
      <c r="B1051" s="2" t="s">
        <v>8852</v>
      </c>
      <c r="C1051" s="3">
        <v>32481</v>
      </c>
      <c r="D1051" s="4">
        <v>7400</v>
      </c>
      <c r="E1051">
        <f t="shared" si="48"/>
        <v>6371.9597924366699</v>
      </c>
      <c r="F1051">
        <f t="shared" si="49"/>
        <v>240359400</v>
      </c>
      <c r="G1051" s="22">
        <f t="shared" si="50"/>
        <v>206967626.01813549</v>
      </c>
      <c r="P1051" t="s">
        <v>2158</v>
      </c>
      <c r="Q1051" t="s">
        <v>2159</v>
      </c>
      <c r="R1051" t="s">
        <v>212</v>
      </c>
      <c r="S1051" s="6">
        <v>1134.88267547582</v>
      </c>
      <c r="T1051" s="6">
        <v>1089.19739164148</v>
      </c>
      <c r="U1051" s="6">
        <v>59.5409366139111</v>
      </c>
    </row>
    <row r="1052" spans="1:21" x14ac:dyDescent="0.2">
      <c r="A1052" s="15" t="s">
        <v>8849</v>
      </c>
      <c r="B1052" s="2" t="s">
        <v>8850</v>
      </c>
      <c r="C1052" s="3">
        <v>23081</v>
      </c>
      <c r="D1052" s="4">
        <v>7357</v>
      </c>
      <c r="E1052">
        <f t="shared" si="48"/>
        <v>6368.43011159652</v>
      </c>
      <c r="F1052">
        <f t="shared" si="49"/>
        <v>169806917</v>
      </c>
      <c r="G1052" s="22">
        <f t="shared" si="50"/>
        <v>146989735.40575927</v>
      </c>
      <c r="P1052" t="s">
        <v>2160</v>
      </c>
      <c r="Q1052" t="s">
        <v>2160</v>
      </c>
      <c r="R1052" t="s">
        <v>274</v>
      </c>
      <c r="S1052" s="6">
        <v>1135.2060563346399</v>
      </c>
      <c r="T1052" s="6">
        <v>1262.2786039535099</v>
      </c>
      <c r="U1052" s="6">
        <v>67.416744855618404</v>
      </c>
    </row>
    <row r="1053" spans="1:21" x14ac:dyDescent="0.2">
      <c r="A1053" s="15" t="s">
        <v>8847</v>
      </c>
      <c r="B1053" s="2" t="s">
        <v>8848</v>
      </c>
      <c r="C1053" s="3">
        <v>101203</v>
      </c>
      <c r="D1053" s="4">
        <v>2083</v>
      </c>
      <c r="E1053">
        <f t="shared" si="48"/>
        <v>6361.2740408619502</v>
      </c>
      <c r="F1053">
        <f t="shared" si="49"/>
        <v>210805849</v>
      </c>
      <c r="G1053" s="22">
        <f t="shared" si="50"/>
        <v>643780016.75735199</v>
      </c>
      <c r="P1053" t="s">
        <v>2161</v>
      </c>
      <c r="Q1053" t="s">
        <v>2162</v>
      </c>
      <c r="R1053" t="s">
        <v>212</v>
      </c>
      <c r="S1053" s="6">
        <v>1135.7975538887699</v>
      </c>
      <c r="T1053" s="6">
        <v>372.73985400698899</v>
      </c>
      <c r="U1053" s="6">
        <v>166.60691216964</v>
      </c>
    </row>
    <row r="1054" spans="1:21" x14ac:dyDescent="0.2">
      <c r="A1054" s="15" t="s">
        <v>8845</v>
      </c>
      <c r="B1054" s="2" t="s">
        <v>8846</v>
      </c>
      <c r="C1054" s="3">
        <v>31246</v>
      </c>
      <c r="D1054" s="4">
        <v>1812</v>
      </c>
      <c r="E1054">
        <f t="shared" si="48"/>
        <v>6354.1621299675699</v>
      </c>
      <c r="F1054">
        <f t="shared" si="49"/>
        <v>56617752</v>
      </c>
      <c r="G1054" s="22">
        <f t="shared" si="50"/>
        <v>198542149.9129667</v>
      </c>
      <c r="P1054" t="s">
        <v>2163</v>
      </c>
      <c r="Q1054" t="s">
        <v>2164</v>
      </c>
      <c r="R1054" t="s">
        <v>212</v>
      </c>
      <c r="S1054" s="6">
        <v>1136.01111496933</v>
      </c>
      <c r="T1054" s="6">
        <v>1117</v>
      </c>
      <c r="U1054" s="6">
        <v>43.222592162001298</v>
      </c>
    </row>
    <row r="1055" spans="1:21" x14ac:dyDescent="0.2">
      <c r="A1055" s="15" t="s">
        <v>8843</v>
      </c>
      <c r="B1055" s="2" t="s">
        <v>8844</v>
      </c>
      <c r="C1055" s="3">
        <v>78781</v>
      </c>
      <c r="D1055" s="4">
        <v>2944</v>
      </c>
      <c r="E1055">
        <f t="shared" si="48"/>
        <v>6344.7496520114901</v>
      </c>
      <c r="F1055">
        <f t="shared" si="49"/>
        <v>231931264</v>
      </c>
      <c r="G1055" s="22">
        <f t="shared" si="50"/>
        <v>499845722.33511722</v>
      </c>
      <c r="P1055" t="s">
        <v>2165</v>
      </c>
      <c r="Q1055" t="s">
        <v>2166</v>
      </c>
      <c r="R1055" t="s">
        <v>212</v>
      </c>
      <c r="S1055" s="6">
        <v>1137.25833990499</v>
      </c>
      <c r="T1055" s="6">
        <v>1256.4475314665401</v>
      </c>
      <c r="U1055" s="6">
        <v>42.592135910599701</v>
      </c>
    </row>
    <row r="1056" spans="1:21" x14ac:dyDescent="0.2">
      <c r="A1056" s="15" t="s">
        <v>8839</v>
      </c>
      <c r="B1056" s="2" t="s">
        <v>8840</v>
      </c>
      <c r="C1056" s="3">
        <v>16511</v>
      </c>
      <c r="D1056" s="4">
        <v>5215</v>
      </c>
      <c r="E1056">
        <f t="shared" si="48"/>
        <v>6344.2711884323298</v>
      </c>
      <c r="F1056">
        <f t="shared" si="49"/>
        <v>86104865</v>
      </c>
      <c r="G1056" s="22">
        <f t="shared" si="50"/>
        <v>104750261.59220619</v>
      </c>
      <c r="P1056" t="s">
        <v>2167</v>
      </c>
      <c r="Q1056" t="s">
        <v>2168</v>
      </c>
      <c r="R1056" t="s">
        <v>212</v>
      </c>
      <c r="S1056" s="6">
        <v>1138.2763550511299</v>
      </c>
      <c r="T1056" s="6">
        <v>999.10812578878404</v>
      </c>
      <c r="U1056" s="6">
        <v>98.0633663502079</v>
      </c>
    </row>
    <row r="1057" spans="1:21" x14ac:dyDescent="0.2">
      <c r="A1057" s="15" t="s">
        <v>8837</v>
      </c>
      <c r="B1057" s="2" t="s">
        <v>8838</v>
      </c>
      <c r="C1057" s="3">
        <v>23138</v>
      </c>
      <c r="D1057" s="4">
        <v>2956</v>
      </c>
      <c r="E1057">
        <f t="shared" si="48"/>
        <v>6337.3912168449297</v>
      </c>
      <c r="F1057">
        <f t="shared" si="49"/>
        <v>68395928</v>
      </c>
      <c r="G1057" s="22">
        <f t="shared" si="50"/>
        <v>146634557.97535798</v>
      </c>
      <c r="P1057" t="s">
        <v>2169</v>
      </c>
      <c r="Q1057" t="s">
        <v>2170</v>
      </c>
      <c r="R1057" t="s">
        <v>212</v>
      </c>
      <c r="S1057" s="6">
        <v>1138.3554283887599</v>
      </c>
      <c r="T1057" s="6">
        <v>1312.41957293567</v>
      </c>
      <c r="U1057" s="6">
        <v>48.110125692017199</v>
      </c>
    </row>
    <row r="1058" spans="1:21" x14ac:dyDescent="0.2">
      <c r="A1058" s="15" t="s">
        <v>8835</v>
      </c>
      <c r="B1058" s="2" t="s">
        <v>8836</v>
      </c>
      <c r="C1058" s="3">
        <v>26875</v>
      </c>
      <c r="D1058" s="4">
        <v>4483</v>
      </c>
      <c r="E1058">
        <f t="shared" si="48"/>
        <v>6330.7960310699</v>
      </c>
      <c r="F1058">
        <f t="shared" si="49"/>
        <v>120480625</v>
      </c>
      <c r="G1058" s="22">
        <f t="shared" si="50"/>
        <v>170140143.33500355</v>
      </c>
      <c r="P1058" t="s">
        <v>2171</v>
      </c>
      <c r="Q1058" t="s">
        <v>2172</v>
      </c>
      <c r="R1058" t="s">
        <v>212</v>
      </c>
      <c r="S1058" s="6">
        <v>1138.43309676891</v>
      </c>
      <c r="T1058" s="6">
        <v>1220.1168058559699</v>
      </c>
      <c r="U1058" s="6">
        <v>84.344951131599899</v>
      </c>
    </row>
    <row r="1059" spans="1:21" x14ac:dyDescent="0.2">
      <c r="A1059" s="15" t="s">
        <v>8834</v>
      </c>
      <c r="B1059" s="2"/>
      <c r="C1059" s="3">
        <v>14307</v>
      </c>
      <c r="D1059" s="4">
        <v>10042</v>
      </c>
      <c r="E1059">
        <f t="shared" si="48"/>
        <v>6324.2840766789504</v>
      </c>
      <c r="F1059">
        <f t="shared" si="49"/>
        <v>143670894</v>
      </c>
      <c r="G1059" s="22">
        <f t="shared" si="50"/>
        <v>90481532.285045743</v>
      </c>
      <c r="P1059" t="s">
        <v>2173</v>
      </c>
      <c r="Q1059" t="s">
        <v>2174</v>
      </c>
      <c r="R1059" t="s">
        <v>212</v>
      </c>
      <c r="S1059" s="6">
        <v>1138.49508361537</v>
      </c>
      <c r="T1059" s="6">
        <v>1458.3734153415</v>
      </c>
      <c r="U1059" s="6">
        <v>65.8846934503932</v>
      </c>
    </row>
    <row r="1060" spans="1:21" x14ac:dyDescent="0.2">
      <c r="A1060" s="15" t="s">
        <v>8832</v>
      </c>
      <c r="B1060" s="2" t="s">
        <v>8833</v>
      </c>
      <c r="C1060" s="3">
        <v>38887</v>
      </c>
      <c r="D1060" s="4">
        <v>2374</v>
      </c>
      <c r="E1060">
        <f t="shared" si="48"/>
        <v>6321.3898595219298</v>
      </c>
      <c r="F1060">
        <f t="shared" si="49"/>
        <v>92317738</v>
      </c>
      <c r="G1060" s="22">
        <f t="shared" si="50"/>
        <v>245819887.46722928</v>
      </c>
      <c r="P1060" t="s">
        <v>2175</v>
      </c>
      <c r="Q1060" t="s">
        <v>2176</v>
      </c>
      <c r="R1060" t="s">
        <v>212</v>
      </c>
      <c r="S1060" s="6">
        <v>1138.5260780265201</v>
      </c>
      <c r="T1060" s="6">
        <v>1365.4082823634999</v>
      </c>
      <c r="U1060" s="6">
        <v>65.584666751310607</v>
      </c>
    </row>
    <row r="1061" spans="1:21" x14ac:dyDescent="0.2">
      <c r="A1061" s="15" t="s">
        <v>8830</v>
      </c>
      <c r="B1061" s="2" t="s">
        <v>8831</v>
      </c>
      <c r="C1061" s="3">
        <v>31653</v>
      </c>
      <c r="D1061" s="4">
        <v>7099</v>
      </c>
      <c r="E1061">
        <f t="shared" si="48"/>
        <v>6317.7001307655501</v>
      </c>
      <c r="F1061">
        <f t="shared" si="49"/>
        <v>224704647</v>
      </c>
      <c r="G1061" s="22">
        <f t="shared" si="50"/>
        <v>199974162.23912194</v>
      </c>
      <c r="P1061" t="s">
        <v>2177</v>
      </c>
      <c r="Q1061" t="s">
        <v>2177</v>
      </c>
      <c r="R1061" t="s">
        <v>274</v>
      </c>
      <c r="S1061" s="6">
        <v>1138.6615676654201</v>
      </c>
      <c r="T1061" s="6">
        <v>1209.7736218115101</v>
      </c>
      <c r="U1061" s="6">
        <v>82.353400074387693</v>
      </c>
    </row>
    <row r="1062" spans="1:21" x14ac:dyDescent="0.2">
      <c r="A1062" s="15" t="s">
        <v>8828</v>
      </c>
      <c r="B1062" s="2" t="s">
        <v>8829</v>
      </c>
      <c r="C1062" s="3">
        <v>42475</v>
      </c>
      <c r="D1062" s="5">
        <v>4348</v>
      </c>
      <c r="E1062">
        <f t="shared" si="48"/>
        <v>6312.1999697662204</v>
      </c>
      <c r="F1062">
        <f t="shared" si="49"/>
        <v>184681300</v>
      </c>
      <c r="G1062" s="22">
        <f t="shared" si="50"/>
        <v>268110693.71582022</v>
      </c>
      <c r="P1062" t="s">
        <v>2178</v>
      </c>
      <c r="Q1062" t="s">
        <v>2179</v>
      </c>
      <c r="R1062" t="s">
        <v>212</v>
      </c>
      <c r="S1062" s="6">
        <v>1139.3352940882601</v>
      </c>
      <c r="T1062" s="6">
        <v>1281.6436278301401</v>
      </c>
      <c r="U1062" s="6">
        <v>61.825951460963502</v>
      </c>
    </row>
    <row r="1063" spans="1:21" x14ac:dyDescent="0.2">
      <c r="A1063" s="15" t="s">
        <v>8826</v>
      </c>
      <c r="B1063" s="2" t="s">
        <v>8827</v>
      </c>
      <c r="C1063" s="3">
        <v>16771</v>
      </c>
      <c r="D1063" s="4">
        <v>2180</v>
      </c>
      <c r="E1063">
        <f t="shared" si="48"/>
        <v>6287.2317819056298</v>
      </c>
      <c r="F1063">
        <f t="shared" si="49"/>
        <v>36560780</v>
      </c>
      <c r="G1063" s="22">
        <f t="shared" si="50"/>
        <v>105443164.21433932</v>
      </c>
      <c r="P1063" t="s">
        <v>2180</v>
      </c>
      <c r="Q1063" t="s">
        <v>2181</v>
      </c>
      <c r="R1063" t="s">
        <v>212</v>
      </c>
      <c r="S1063" s="6">
        <v>1140.2764451915</v>
      </c>
      <c r="T1063" s="6">
        <v>740.16829086563098</v>
      </c>
      <c r="U1063" s="6">
        <v>87.044553942562203</v>
      </c>
    </row>
    <row r="1064" spans="1:21" x14ac:dyDescent="0.2">
      <c r="A1064" s="15" t="s">
        <v>8824</v>
      </c>
      <c r="B1064" s="2" t="s">
        <v>8825</v>
      </c>
      <c r="C1064" s="3">
        <v>15545</v>
      </c>
      <c r="D1064" s="4">
        <v>2074</v>
      </c>
      <c r="E1064">
        <f t="shared" si="48"/>
        <v>6282.0704951929301</v>
      </c>
      <c r="F1064">
        <f t="shared" si="49"/>
        <v>32240330</v>
      </c>
      <c r="G1064" s="22">
        <f t="shared" si="50"/>
        <v>97654785.847774103</v>
      </c>
      <c r="P1064" t="s">
        <v>2182</v>
      </c>
      <c r="Q1064" t="s">
        <v>2183</v>
      </c>
      <c r="R1064" t="s">
        <v>212</v>
      </c>
      <c r="S1064" s="6">
        <v>1140.49615673177</v>
      </c>
      <c r="T1064" s="6">
        <v>1399.1730496585501</v>
      </c>
      <c r="U1064" s="6">
        <v>60.453703788717803</v>
      </c>
    </row>
    <row r="1065" spans="1:21" x14ac:dyDescent="0.2">
      <c r="A1065" s="15" t="s">
        <v>8822</v>
      </c>
      <c r="B1065" s="2" t="s">
        <v>8823</v>
      </c>
      <c r="C1065" s="3">
        <v>72727</v>
      </c>
      <c r="D1065" s="4">
        <v>7499</v>
      </c>
      <c r="E1065">
        <f t="shared" si="48"/>
        <v>6280.9901646697299</v>
      </c>
      <c r="F1065">
        <f t="shared" si="49"/>
        <v>545379773</v>
      </c>
      <c r="G1065" s="22">
        <f t="shared" si="50"/>
        <v>456797571.70593542</v>
      </c>
      <c r="P1065" t="s">
        <v>2184</v>
      </c>
      <c r="Q1065" t="s">
        <v>2185</v>
      </c>
      <c r="R1065" t="s">
        <v>212</v>
      </c>
      <c r="S1065" s="6">
        <v>1140.5715988046099</v>
      </c>
      <c r="T1065" s="6">
        <v>1157.9272987188101</v>
      </c>
      <c r="U1065" s="6">
        <v>56.756267235042699</v>
      </c>
    </row>
    <row r="1066" spans="1:21" x14ac:dyDescent="0.2">
      <c r="A1066" s="15" t="s">
        <v>8820</v>
      </c>
      <c r="B1066" s="2" t="s">
        <v>8821</v>
      </c>
      <c r="C1066" s="3">
        <v>29174</v>
      </c>
      <c r="D1066" s="4">
        <v>6939</v>
      </c>
      <c r="E1066">
        <f t="shared" si="48"/>
        <v>6278.2957968623696</v>
      </c>
      <c r="F1066">
        <f t="shared" si="49"/>
        <v>202438386</v>
      </c>
      <c r="G1066" s="22">
        <f t="shared" si="50"/>
        <v>183163001.57766277</v>
      </c>
      <c r="P1066" t="s">
        <v>2186</v>
      </c>
      <c r="Q1066" t="s">
        <v>2187</v>
      </c>
      <c r="R1066" t="s">
        <v>212</v>
      </c>
      <c r="S1066" s="6">
        <v>1140.7654523010799</v>
      </c>
      <c r="T1066" s="6">
        <v>1392.6518710755499</v>
      </c>
      <c r="U1066" s="6">
        <v>75.9682157085727</v>
      </c>
    </row>
    <row r="1067" spans="1:21" x14ac:dyDescent="0.2">
      <c r="A1067" s="15" t="s">
        <v>8818</v>
      </c>
      <c r="B1067" s="2" t="s">
        <v>8819</v>
      </c>
      <c r="C1067" s="3">
        <v>38719</v>
      </c>
      <c r="D1067" s="4">
        <v>3537</v>
      </c>
      <c r="E1067">
        <f t="shared" si="48"/>
        <v>6276.1709260732796</v>
      </c>
      <c r="F1067">
        <f t="shared" si="49"/>
        <v>136949103</v>
      </c>
      <c r="G1067" s="22">
        <f t="shared" si="50"/>
        <v>243007062.0866313</v>
      </c>
      <c r="P1067" t="s">
        <v>2188</v>
      </c>
      <c r="Q1067" t="s">
        <v>2189</v>
      </c>
      <c r="R1067" t="s">
        <v>212</v>
      </c>
      <c r="S1067" s="6">
        <v>1140.99321027887</v>
      </c>
      <c r="T1067" s="6">
        <v>1266.90639555854</v>
      </c>
      <c r="U1067" s="6">
        <v>65.726467444082502</v>
      </c>
    </row>
    <row r="1068" spans="1:21" x14ac:dyDescent="0.2">
      <c r="A1068" s="15" t="s">
        <v>8816</v>
      </c>
      <c r="B1068" s="2" t="s">
        <v>8817</v>
      </c>
      <c r="C1068" s="3">
        <v>25312</v>
      </c>
      <c r="D1068" s="4">
        <v>4964</v>
      </c>
      <c r="E1068">
        <f t="shared" si="48"/>
        <v>6262.9151952176298</v>
      </c>
      <c r="F1068">
        <f t="shared" si="49"/>
        <v>125648768</v>
      </c>
      <c r="G1068" s="22">
        <f t="shared" si="50"/>
        <v>158526909.42134866</v>
      </c>
      <c r="P1068" t="s">
        <v>2190</v>
      </c>
      <c r="Q1068" t="s">
        <v>2190</v>
      </c>
      <c r="R1068" t="s">
        <v>274</v>
      </c>
      <c r="S1068" s="6">
        <v>1141.2986941772699</v>
      </c>
      <c r="T1068" s="6">
        <v>1141.2986941772699</v>
      </c>
      <c r="U1068" s="6"/>
    </row>
    <row r="1069" spans="1:21" x14ac:dyDescent="0.2">
      <c r="A1069" s="15" t="s">
        <v>8814</v>
      </c>
      <c r="B1069" s="2" t="s">
        <v>8815</v>
      </c>
      <c r="C1069" s="3">
        <v>59469</v>
      </c>
      <c r="D1069" s="4">
        <v>2602</v>
      </c>
      <c r="E1069">
        <f t="shared" si="48"/>
        <v>6254.2598238329801</v>
      </c>
      <c r="F1069">
        <f t="shared" si="49"/>
        <v>154738338</v>
      </c>
      <c r="G1069" s="22">
        <f t="shared" si="50"/>
        <v>371934577.46352351</v>
      </c>
      <c r="P1069" t="s">
        <v>2191</v>
      </c>
      <c r="Q1069" t="s">
        <v>2191</v>
      </c>
      <c r="R1069" t="s">
        <v>274</v>
      </c>
      <c r="S1069" s="6">
        <v>1141.2986941772699</v>
      </c>
      <c r="T1069" s="6">
        <v>1141.2986941772699</v>
      </c>
      <c r="U1069" s="6"/>
    </row>
    <row r="1070" spans="1:21" x14ac:dyDescent="0.2">
      <c r="A1070" s="15" t="s">
        <v>8812</v>
      </c>
      <c r="B1070" s="2" t="s">
        <v>8813</v>
      </c>
      <c r="C1070" s="3">
        <v>34843</v>
      </c>
      <c r="D1070" s="4">
        <v>4054</v>
      </c>
      <c r="E1070">
        <f t="shared" si="48"/>
        <v>6249.9062495051703</v>
      </c>
      <c r="F1070">
        <f t="shared" si="49"/>
        <v>141253522</v>
      </c>
      <c r="G1070" s="22">
        <f t="shared" si="50"/>
        <v>217765483.45150864</v>
      </c>
      <c r="P1070" t="s">
        <v>2192</v>
      </c>
      <c r="Q1070" t="s">
        <v>2193</v>
      </c>
      <c r="R1070" t="s">
        <v>212</v>
      </c>
      <c r="S1070" s="6">
        <v>1141.4249733198701</v>
      </c>
      <c r="T1070" s="6">
        <v>1055.7063223566699</v>
      </c>
      <c r="U1070" s="6">
        <v>60.996422835184902</v>
      </c>
    </row>
    <row r="1071" spans="1:21" x14ac:dyDescent="0.2">
      <c r="A1071" s="15" t="s">
        <v>8810</v>
      </c>
      <c r="B1071" s="2" t="s">
        <v>8811</v>
      </c>
      <c r="C1071" s="3">
        <v>8221</v>
      </c>
      <c r="D1071" s="5">
        <v>15529</v>
      </c>
      <c r="E1071">
        <f t="shared" si="48"/>
        <v>6247.8730642795499</v>
      </c>
      <c r="F1071">
        <f t="shared" si="49"/>
        <v>127663909</v>
      </c>
      <c r="G1071" s="22">
        <f t="shared" si="50"/>
        <v>51363764.46144218</v>
      </c>
      <c r="P1071" t="s">
        <v>2194</v>
      </c>
      <c r="Q1071" t="s">
        <v>2195</v>
      </c>
      <c r="R1071" t="s">
        <v>212</v>
      </c>
      <c r="S1071" s="6">
        <v>1141.5042354745001</v>
      </c>
      <c r="T1071" s="6">
        <v>1441.89342086036</v>
      </c>
      <c r="U1071" s="6">
        <v>53.030682342593998</v>
      </c>
    </row>
    <row r="1072" spans="1:21" x14ac:dyDescent="0.2">
      <c r="A1072" s="15" t="s">
        <v>8808</v>
      </c>
      <c r="B1072" s="2" t="s">
        <v>8809</v>
      </c>
      <c r="C1072" s="3">
        <v>73638</v>
      </c>
      <c r="D1072" s="4">
        <v>145</v>
      </c>
      <c r="E1072">
        <f t="shared" si="48"/>
        <v>6241.5835231123401</v>
      </c>
      <c r="F1072">
        <f t="shared" si="49"/>
        <v>10677510</v>
      </c>
      <c r="G1072" s="22">
        <f t="shared" si="50"/>
        <v>459617727.4749465</v>
      </c>
      <c r="P1072" t="s">
        <v>2196</v>
      </c>
      <c r="Q1072" t="s">
        <v>2197</v>
      </c>
      <c r="R1072" t="s">
        <v>212</v>
      </c>
      <c r="S1072" s="6">
        <v>1141.5725926392199</v>
      </c>
      <c r="T1072" s="6">
        <v>1617.65859598001</v>
      </c>
      <c r="U1072" s="6">
        <v>84.290097142095306</v>
      </c>
    </row>
    <row r="1073" spans="1:21" x14ac:dyDescent="0.2">
      <c r="A1073" s="15" t="s">
        <v>8806</v>
      </c>
      <c r="B1073" s="2" t="s">
        <v>8807</v>
      </c>
      <c r="C1073" s="3">
        <v>10030</v>
      </c>
      <c r="D1073" s="4">
        <v>5931</v>
      </c>
      <c r="E1073">
        <f t="shared" si="48"/>
        <v>6226.6106453487801</v>
      </c>
      <c r="F1073">
        <f t="shared" si="49"/>
        <v>59487930</v>
      </c>
      <c r="G1073" s="22">
        <f t="shared" si="50"/>
        <v>62452904.772848263</v>
      </c>
      <c r="P1073" t="s">
        <v>2198</v>
      </c>
      <c r="Q1073" t="s">
        <v>2198</v>
      </c>
      <c r="R1073" t="s">
        <v>274</v>
      </c>
      <c r="S1073" s="6">
        <v>1141.9300818132799</v>
      </c>
      <c r="T1073" s="6">
        <v>1134.8536920065701</v>
      </c>
      <c r="U1073" s="6">
        <v>88.382346756374602</v>
      </c>
    </row>
    <row r="1074" spans="1:21" x14ac:dyDescent="0.2">
      <c r="A1074" s="15" t="s">
        <v>8804</v>
      </c>
      <c r="B1074" s="2" t="s">
        <v>8805</v>
      </c>
      <c r="C1074" s="3">
        <v>55385</v>
      </c>
      <c r="D1074" s="4">
        <v>145</v>
      </c>
      <c r="E1074">
        <f t="shared" si="48"/>
        <v>6188.0765502562399</v>
      </c>
      <c r="F1074">
        <f t="shared" si="49"/>
        <v>8030825</v>
      </c>
      <c r="G1074" s="22">
        <f t="shared" si="50"/>
        <v>342726619.73594183</v>
      </c>
      <c r="P1074" t="s">
        <v>2199</v>
      </c>
      <c r="Q1074" t="s">
        <v>2200</v>
      </c>
      <c r="R1074" t="s">
        <v>212</v>
      </c>
      <c r="S1074" s="6">
        <v>1142.08351544435</v>
      </c>
      <c r="T1074" s="6">
        <v>1093.5295461094399</v>
      </c>
      <c r="U1074" s="6">
        <v>62.374355296551002</v>
      </c>
    </row>
    <row r="1075" spans="1:21" x14ac:dyDescent="0.2">
      <c r="A1075" s="15" t="s">
        <v>8802</v>
      </c>
      <c r="B1075" s="2" t="s">
        <v>8803</v>
      </c>
      <c r="C1075" s="3">
        <v>152989</v>
      </c>
      <c r="D1075" s="4">
        <v>8853</v>
      </c>
      <c r="E1075">
        <f t="shared" si="48"/>
        <v>6184.8293758261798</v>
      </c>
      <c r="F1075">
        <f t="shared" si="49"/>
        <v>1354411617</v>
      </c>
      <c r="G1075" s="22">
        <f t="shared" si="50"/>
        <v>946210861.37827146</v>
      </c>
      <c r="P1075" t="s">
        <v>2201</v>
      </c>
      <c r="Q1075" t="s">
        <v>2202</v>
      </c>
      <c r="R1075" t="s">
        <v>212</v>
      </c>
      <c r="S1075" s="6">
        <v>1142.10314580061</v>
      </c>
      <c r="T1075" s="6">
        <v>1231.0883876783701</v>
      </c>
      <c r="U1075" s="6">
        <v>38.161321726667097</v>
      </c>
    </row>
    <row r="1076" spans="1:21" x14ac:dyDescent="0.2">
      <c r="A1076" s="15" t="s">
        <v>8800</v>
      </c>
      <c r="B1076" s="2" t="s">
        <v>8801</v>
      </c>
      <c r="C1076" s="3">
        <v>32104</v>
      </c>
      <c r="D1076" s="4">
        <v>6514</v>
      </c>
      <c r="E1076">
        <f t="shared" si="48"/>
        <v>6172.9793268611302</v>
      </c>
      <c r="F1076">
        <f t="shared" si="49"/>
        <v>209125456</v>
      </c>
      <c r="G1076" s="22">
        <f t="shared" si="50"/>
        <v>198177328.30954972</v>
      </c>
      <c r="P1076" t="s">
        <v>2203</v>
      </c>
      <c r="Q1076" t="s">
        <v>2204</v>
      </c>
      <c r="R1076" t="s">
        <v>212</v>
      </c>
      <c r="S1076" s="6">
        <v>1142.2525646640499</v>
      </c>
      <c r="T1076" s="6">
        <v>1362.5875672725899</v>
      </c>
      <c r="U1076" s="6">
        <v>68.317374932525794</v>
      </c>
    </row>
    <row r="1077" spans="1:21" x14ac:dyDescent="0.2">
      <c r="A1077" s="15" t="s">
        <v>8798</v>
      </c>
      <c r="B1077" s="2" t="s">
        <v>8799</v>
      </c>
      <c r="C1077" s="3">
        <v>63261</v>
      </c>
      <c r="D1077" s="4">
        <v>19601</v>
      </c>
      <c r="E1077">
        <f t="shared" si="48"/>
        <v>6156.1823430455397</v>
      </c>
      <c r="F1077">
        <f t="shared" si="49"/>
        <v>1239978861</v>
      </c>
      <c r="G1077" s="22">
        <f t="shared" si="50"/>
        <v>389446251.20340389</v>
      </c>
      <c r="P1077" t="s">
        <v>2205</v>
      </c>
      <c r="Q1077" t="s">
        <v>2206</v>
      </c>
      <c r="R1077" t="s">
        <v>274</v>
      </c>
      <c r="S1077" s="6">
        <v>1142.6546122718701</v>
      </c>
      <c r="T1077" s="6">
        <v>1439.0909895882901</v>
      </c>
      <c r="U1077" s="6">
        <v>52.237258053178898</v>
      </c>
    </row>
    <row r="1078" spans="1:21" x14ac:dyDescent="0.2">
      <c r="A1078" s="15" t="s">
        <v>8795</v>
      </c>
      <c r="B1078" s="2"/>
      <c r="C1078" s="3">
        <v>14530</v>
      </c>
      <c r="D1078" s="4">
        <v>9725</v>
      </c>
      <c r="E1078">
        <f t="shared" si="48"/>
        <v>6140.48068760759</v>
      </c>
      <c r="F1078">
        <f t="shared" si="49"/>
        <v>141304250</v>
      </c>
      <c r="G1078" s="22">
        <f t="shared" si="50"/>
        <v>89221184.390938282</v>
      </c>
      <c r="P1078" t="s">
        <v>2207</v>
      </c>
      <c r="Q1078" t="s">
        <v>2208</v>
      </c>
      <c r="R1078" t="s">
        <v>212</v>
      </c>
      <c r="S1078" s="6">
        <v>1142.73684814578</v>
      </c>
      <c r="T1078" s="6">
        <v>790.96895608246405</v>
      </c>
      <c r="U1078" s="6">
        <v>113.243382783824</v>
      </c>
    </row>
    <row r="1079" spans="1:21" x14ac:dyDescent="0.2">
      <c r="A1079" s="15" t="s">
        <v>8793</v>
      </c>
      <c r="B1079" s="2" t="s">
        <v>8794</v>
      </c>
      <c r="C1079" s="3">
        <v>108403</v>
      </c>
      <c r="D1079" s="4">
        <v>9938</v>
      </c>
      <c r="E1079">
        <f t="shared" si="48"/>
        <v>6135.4685094257102</v>
      </c>
      <c r="F1079">
        <f t="shared" si="49"/>
        <v>1077309014</v>
      </c>
      <c r="G1079" s="22">
        <f t="shared" si="50"/>
        <v>665103192.82727528</v>
      </c>
      <c r="P1079" t="s">
        <v>2209</v>
      </c>
      <c r="Q1079" t="s">
        <v>2209</v>
      </c>
      <c r="R1079" t="s">
        <v>274</v>
      </c>
      <c r="S1079" s="6">
        <v>1142.7494521385499</v>
      </c>
      <c r="T1079" s="6">
        <v>1361.2055616648299</v>
      </c>
      <c r="U1079" s="6">
        <v>56.654717366724498</v>
      </c>
    </row>
    <row r="1080" spans="1:21" x14ac:dyDescent="0.2">
      <c r="A1080" s="15" t="s">
        <v>8791</v>
      </c>
      <c r="B1080" s="2" t="s">
        <v>8792</v>
      </c>
      <c r="C1080" s="3">
        <v>53337</v>
      </c>
      <c r="D1080" s="4">
        <v>15234</v>
      </c>
      <c r="E1080">
        <f t="shared" si="48"/>
        <v>6132.6253885031801</v>
      </c>
      <c r="F1080">
        <f t="shared" si="49"/>
        <v>812535858</v>
      </c>
      <c r="G1080" s="22">
        <f t="shared" si="50"/>
        <v>327095840.3465941</v>
      </c>
      <c r="P1080" t="s">
        <v>2210</v>
      </c>
      <c r="Q1080" t="s">
        <v>2211</v>
      </c>
      <c r="R1080" t="s">
        <v>212</v>
      </c>
      <c r="S1080" s="6">
        <v>1142.77955806406</v>
      </c>
      <c r="T1080" s="6">
        <v>1303.81543024142</v>
      </c>
      <c r="U1080" s="6">
        <v>51.367971659774199</v>
      </c>
    </row>
    <row r="1081" spans="1:21" x14ac:dyDescent="0.2">
      <c r="A1081" s="15" t="s">
        <v>8787</v>
      </c>
      <c r="B1081" s="2" t="s">
        <v>8788</v>
      </c>
      <c r="C1081" s="3">
        <v>22330</v>
      </c>
      <c r="D1081" s="4">
        <v>4725</v>
      </c>
      <c r="E1081">
        <f t="shared" si="48"/>
        <v>6111.8188098908404</v>
      </c>
      <c r="F1081">
        <f t="shared" si="49"/>
        <v>105509250</v>
      </c>
      <c r="G1081" s="22">
        <f t="shared" si="50"/>
        <v>136476914.02486247</v>
      </c>
      <c r="P1081" t="s">
        <v>2212</v>
      </c>
      <c r="Q1081" t="s">
        <v>2213</v>
      </c>
      <c r="R1081" t="s">
        <v>212</v>
      </c>
      <c r="S1081" s="6">
        <v>1142.84123790781</v>
      </c>
      <c r="T1081" s="6">
        <v>1334.52986962772</v>
      </c>
      <c r="U1081" s="6">
        <v>65.371488101610396</v>
      </c>
    </row>
    <row r="1082" spans="1:21" x14ac:dyDescent="0.2">
      <c r="A1082" s="15" t="s">
        <v>8785</v>
      </c>
      <c r="B1082" s="2" t="s">
        <v>8786</v>
      </c>
      <c r="C1082" s="3">
        <v>51389</v>
      </c>
      <c r="D1082" s="4">
        <v>11236</v>
      </c>
      <c r="E1082">
        <f t="shared" si="48"/>
        <v>6110.07304939404</v>
      </c>
      <c r="F1082">
        <f t="shared" si="49"/>
        <v>577406804</v>
      </c>
      <c r="G1082" s="22">
        <f t="shared" si="50"/>
        <v>313990543.9353103</v>
      </c>
      <c r="P1082" t="s">
        <v>2214</v>
      </c>
      <c r="Q1082" t="s">
        <v>2215</v>
      </c>
      <c r="R1082" t="s">
        <v>212</v>
      </c>
      <c r="S1082" s="6">
        <v>1143.1636058535701</v>
      </c>
      <c r="T1082" s="6">
        <v>1243.4078497262401</v>
      </c>
      <c r="U1082" s="6">
        <v>78.549241693487502</v>
      </c>
    </row>
    <row r="1083" spans="1:21" x14ac:dyDescent="0.2">
      <c r="A1083" s="15" t="s">
        <v>8782</v>
      </c>
      <c r="B1083" s="2" t="s">
        <v>8783</v>
      </c>
      <c r="C1083" s="3">
        <v>32563</v>
      </c>
      <c r="D1083" s="5">
        <v>1685</v>
      </c>
      <c r="E1083">
        <f t="shared" si="48"/>
        <v>6079.0602952933295</v>
      </c>
      <c r="F1083">
        <f t="shared" si="49"/>
        <v>54868655</v>
      </c>
      <c r="G1083" s="22">
        <f t="shared" si="50"/>
        <v>197952440.39563668</v>
      </c>
      <c r="P1083" t="s">
        <v>2216</v>
      </c>
      <c r="Q1083" t="s">
        <v>2217</v>
      </c>
      <c r="R1083" t="s">
        <v>212</v>
      </c>
      <c r="S1083" s="6">
        <v>1144.5387285259301</v>
      </c>
      <c r="T1083" s="6">
        <v>1145.0473538010499</v>
      </c>
      <c r="U1083" s="6">
        <v>87.376446088948597</v>
      </c>
    </row>
    <row r="1084" spans="1:21" x14ac:dyDescent="0.2">
      <c r="A1084" s="15" t="s">
        <v>8780</v>
      </c>
      <c r="B1084" s="2" t="s">
        <v>8781</v>
      </c>
      <c r="C1084" s="3">
        <v>200079</v>
      </c>
      <c r="D1084" s="4">
        <v>8780</v>
      </c>
      <c r="E1084">
        <f t="shared" si="48"/>
        <v>6071.1850147679797</v>
      </c>
      <c r="F1084">
        <f t="shared" si="49"/>
        <v>1756693620</v>
      </c>
      <c r="G1084" s="22">
        <f t="shared" si="50"/>
        <v>1214716626.5697627</v>
      </c>
      <c r="P1084" t="s">
        <v>2218</v>
      </c>
      <c r="Q1084" t="s">
        <v>2219</v>
      </c>
      <c r="R1084" t="s">
        <v>212</v>
      </c>
      <c r="S1084" s="6">
        <v>1144.6090917383499</v>
      </c>
      <c r="T1084" s="6">
        <v>1280.75866272438</v>
      </c>
      <c r="U1084" s="6">
        <v>58.786280968072603</v>
      </c>
    </row>
    <row r="1085" spans="1:21" x14ac:dyDescent="0.2">
      <c r="A1085" s="15" t="s">
        <v>8778</v>
      </c>
      <c r="B1085" s="2" t="s">
        <v>8779</v>
      </c>
      <c r="C1085" s="3">
        <v>32629</v>
      </c>
      <c r="D1085" s="4">
        <v>5012</v>
      </c>
      <c r="E1085">
        <f t="shared" si="48"/>
        <v>6068.6217419893901</v>
      </c>
      <c r="F1085">
        <f t="shared" si="49"/>
        <v>163536548</v>
      </c>
      <c r="G1085" s="22">
        <f t="shared" si="50"/>
        <v>198013058.81937182</v>
      </c>
      <c r="P1085" t="s">
        <v>2220</v>
      </c>
      <c r="Q1085" t="s">
        <v>2220</v>
      </c>
      <c r="R1085" t="s">
        <v>274</v>
      </c>
      <c r="S1085" s="6">
        <v>1144.66585669849</v>
      </c>
      <c r="T1085" s="6">
        <v>1310.7510940232701</v>
      </c>
      <c r="U1085" s="6">
        <v>55.074674745204703</v>
      </c>
    </row>
    <row r="1086" spans="1:21" x14ac:dyDescent="0.2">
      <c r="A1086" s="15" t="s">
        <v>8776</v>
      </c>
      <c r="B1086" s="2" t="s">
        <v>8777</v>
      </c>
      <c r="C1086" s="3">
        <v>73222</v>
      </c>
      <c r="D1086" s="4">
        <v>17993</v>
      </c>
      <c r="E1086">
        <f t="shared" si="48"/>
        <v>6045.2068552684696</v>
      </c>
      <c r="F1086">
        <f t="shared" si="49"/>
        <v>1317483446</v>
      </c>
      <c r="G1086" s="22">
        <f t="shared" si="50"/>
        <v>442642136.3564679</v>
      </c>
      <c r="P1086" t="s">
        <v>2221</v>
      </c>
      <c r="Q1086" t="s">
        <v>2222</v>
      </c>
      <c r="R1086" t="s">
        <v>212</v>
      </c>
      <c r="S1086" s="6">
        <v>1144.71642869532</v>
      </c>
      <c r="T1086" s="6">
        <v>1167.1094955830999</v>
      </c>
      <c r="U1086" s="6">
        <v>67.456077330830595</v>
      </c>
    </row>
    <row r="1087" spans="1:21" x14ac:dyDescent="0.2">
      <c r="A1087" s="15" t="s">
        <v>8774</v>
      </c>
      <c r="B1087" s="2" t="s">
        <v>8775</v>
      </c>
      <c r="C1087" s="3">
        <v>28447</v>
      </c>
      <c r="D1087" s="4">
        <v>3627</v>
      </c>
      <c r="E1087">
        <f t="shared" si="48"/>
        <v>6042.2072935579999</v>
      </c>
      <c r="F1087">
        <f t="shared" si="49"/>
        <v>103177269</v>
      </c>
      <c r="G1087" s="22">
        <f t="shared" si="50"/>
        <v>171882670.87984443</v>
      </c>
      <c r="P1087" t="s">
        <v>2223</v>
      </c>
      <c r="Q1087" t="s">
        <v>2224</v>
      </c>
      <c r="R1087" t="s">
        <v>212</v>
      </c>
      <c r="S1087" s="6">
        <v>1145.2449786173399</v>
      </c>
      <c r="T1087" s="6">
        <v>1439.8451486789399</v>
      </c>
      <c r="U1087" s="6">
        <v>70.498400007979001</v>
      </c>
    </row>
    <row r="1088" spans="1:21" x14ac:dyDescent="0.2">
      <c r="A1088" s="15" t="s">
        <v>8770</v>
      </c>
      <c r="B1088" s="2" t="s">
        <v>8771</v>
      </c>
      <c r="C1088" s="3">
        <v>121029</v>
      </c>
      <c r="D1088" s="4">
        <v>6753</v>
      </c>
      <c r="E1088">
        <f t="shared" si="48"/>
        <v>6017.6783188194704</v>
      </c>
      <c r="F1088">
        <f t="shared" si="49"/>
        <v>817308837</v>
      </c>
      <c r="G1088" s="22">
        <f t="shared" si="50"/>
        <v>728313589.24840164</v>
      </c>
      <c r="P1088" t="s">
        <v>2225</v>
      </c>
      <c r="Q1088" t="s">
        <v>2226</v>
      </c>
      <c r="R1088" t="s">
        <v>212</v>
      </c>
      <c r="S1088" s="6">
        <v>1145.6432226194399</v>
      </c>
      <c r="T1088" s="6">
        <v>1080.4633659593801</v>
      </c>
      <c r="U1088" s="6">
        <v>58.130566472075003</v>
      </c>
    </row>
    <row r="1089" spans="1:21" x14ac:dyDescent="0.2">
      <c r="A1089" s="15" t="s">
        <v>8768</v>
      </c>
      <c r="B1089" s="2" t="s">
        <v>8769</v>
      </c>
      <c r="C1089" s="3">
        <v>40763</v>
      </c>
      <c r="D1089" s="4">
        <v>29482</v>
      </c>
      <c r="E1089">
        <f t="shared" si="48"/>
        <v>5999.0949654597598</v>
      </c>
      <c r="F1089">
        <f t="shared" si="49"/>
        <v>1201774766</v>
      </c>
      <c r="G1089" s="22">
        <f t="shared" si="50"/>
        <v>244541108.0770362</v>
      </c>
      <c r="P1089" t="s">
        <v>2227</v>
      </c>
      <c r="Q1089" t="s">
        <v>2228</v>
      </c>
      <c r="R1089" t="s">
        <v>212</v>
      </c>
      <c r="S1089" s="6">
        <v>1145.6439775014501</v>
      </c>
      <c r="T1089" s="6">
        <v>1267.8552286547899</v>
      </c>
      <c r="U1089" s="6">
        <v>47.847119009783597</v>
      </c>
    </row>
    <row r="1090" spans="1:21" x14ac:dyDescent="0.2">
      <c r="A1090" s="15" t="s">
        <v>8764</v>
      </c>
      <c r="B1090" s="2" t="s">
        <v>8765</v>
      </c>
      <c r="C1090" s="3">
        <v>38706</v>
      </c>
      <c r="D1090" s="4">
        <v>3522</v>
      </c>
      <c r="E1090">
        <f t="shared" ref="E1090:E1153" si="51">VLOOKUP(A1090,data19,4,FALSE)</f>
        <v>5972.6724404714396</v>
      </c>
      <c r="F1090">
        <f t="shared" si="49"/>
        <v>136322532</v>
      </c>
      <c r="G1090" s="22">
        <f t="shared" si="50"/>
        <v>231178259.48088753</v>
      </c>
      <c r="P1090" t="s">
        <v>2229</v>
      </c>
      <c r="Q1090" t="s">
        <v>2229</v>
      </c>
      <c r="R1090" t="s">
        <v>274</v>
      </c>
      <c r="S1090" s="6">
        <v>1145.6522302713299</v>
      </c>
      <c r="T1090" s="6">
        <v>1283.5260912935801</v>
      </c>
      <c r="U1090" s="6">
        <v>65.5923307694828</v>
      </c>
    </row>
    <row r="1091" spans="1:21" x14ac:dyDescent="0.2">
      <c r="A1091" s="15" t="s">
        <v>8762</v>
      </c>
      <c r="B1091" s="2" t="s">
        <v>8763</v>
      </c>
      <c r="C1091" s="3">
        <v>15881</v>
      </c>
      <c r="D1091" s="4">
        <v>3090</v>
      </c>
      <c r="E1091">
        <f t="shared" si="51"/>
        <v>5950.3961972956704</v>
      </c>
      <c r="F1091">
        <f t="shared" ref="F1091:F1154" si="52">C1091*D1091</f>
        <v>49072290</v>
      </c>
      <c r="G1091" s="22">
        <f t="shared" ref="G1091:G1154" si="53">E1091*C1091</f>
        <v>94498242.009252548</v>
      </c>
      <c r="P1091" t="s">
        <v>2230</v>
      </c>
      <c r="Q1091" t="s">
        <v>2231</v>
      </c>
      <c r="R1091" t="s">
        <v>212</v>
      </c>
      <c r="S1091" s="6">
        <v>1145.8943420482401</v>
      </c>
      <c r="T1091" s="6">
        <v>1370.92015908997</v>
      </c>
      <c r="U1091" s="6">
        <v>71.233864329006096</v>
      </c>
    </row>
    <row r="1092" spans="1:21" x14ac:dyDescent="0.2">
      <c r="A1092" s="15" t="s">
        <v>8760</v>
      </c>
      <c r="B1092" s="2" t="s">
        <v>8761</v>
      </c>
      <c r="C1092" s="3">
        <v>16584</v>
      </c>
      <c r="D1092" s="4">
        <v>5291</v>
      </c>
      <c r="E1092">
        <f t="shared" si="51"/>
        <v>5944.1328084590596</v>
      </c>
      <c r="F1092">
        <f t="shared" si="52"/>
        <v>87745944</v>
      </c>
      <c r="G1092" s="22">
        <f t="shared" si="53"/>
        <v>98577498.495485038</v>
      </c>
      <c r="P1092" t="s">
        <v>2232</v>
      </c>
      <c r="Q1092" t="s">
        <v>2233</v>
      </c>
      <c r="R1092" t="s">
        <v>212</v>
      </c>
      <c r="S1092" s="6">
        <v>1146.0333886327401</v>
      </c>
      <c r="T1092" s="6">
        <v>1373.0333602601299</v>
      </c>
      <c r="U1092" s="6">
        <v>52.120134243432801</v>
      </c>
    </row>
    <row r="1093" spans="1:21" x14ac:dyDescent="0.2">
      <c r="A1093" s="15" t="s">
        <v>8758</v>
      </c>
      <c r="B1093" s="2" t="s">
        <v>8759</v>
      </c>
      <c r="C1093" s="3">
        <v>17507</v>
      </c>
      <c r="D1093" s="4">
        <v>4353</v>
      </c>
      <c r="E1093">
        <f t="shared" si="51"/>
        <v>5937.8809209781002</v>
      </c>
      <c r="F1093">
        <f t="shared" si="52"/>
        <v>76207971</v>
      </c>
      <c r="G1093" s="22">
        <f t="shared" si="53"/>
        <v>103954481.2835636</v>
      </c>
      <c r="P1093" t="s">
        <v>2234</v>
      </c>
      <c r="Q1093" t="s">
        <v>2235</v>
      </c>
      <c r="R1093" t="s">
        <v>212</v>
      </c>
      <c r="S1093" s="6">
        <v>1146.36555477759</v>
      </c>
      <c r="T1093" s="6">
        <v>1287.77474772554</v>
      </c>
      <c r="U1093" s="6">
        <v>67.940980802948502</v>
      </c>
    </row>
    <row r="1094" spans="1:21" x14ac:dyDescent="0.2">
      <c r="A1094" s="15" t="s">
        <v>8756</v>
      </c>
      <c r="B1094" s="2" t="s">
        <v>8757</v>
      </c>
      <c r="C1094" s="3">
        <v>25447</v>
      </c>
      <c r="D1094" s="4">
        <v>3593</v>
      </c>
      <c r="E1094">
        <f t="shared" si="51"/>
        <v>5922.7432849540501</v>
      </c>
      <c r="F1094">
        <f t="shared" si="52"/>
        <v>91431071</v>
      </c>
      <c r="G1094" s="22">
        <f t="shared" si="53"/>
        <v>150716048.3722257</v>
      </c>
      <c r="P1094" t="s">
        <v>2236</v>
      </c>
      <c r="Q1094" t="s">
        <v>2237</v>
      </c>
      <c r="R1094" t="s">
        <v>212</v>
      </c>
      <c r="S1094" s="6">
        <v>1146.6971550599501</v>
      </c>
      <c r="T1094" s="6">
        <v>1204.2490310328301</v>
      </c>
      <c r="U1094" s="6">
        <v>86.527189737283805</v>
      </c>
    </row>
    <row r="1095" spans="1:21" x14ac:dyDescent="0.2">
      <c r="A1095" s="15" t="s">
        <v>8752</v>
      </c>
      <c r="B1095" s="2" t="s">
        <v>8753</v>
      </c>
      <c r="C1095" s="3">
        <v>50082</v>
      </c>
      <c r="D1095" s="4">
        <v>1347</v>
      </c>
      <c r="E1095">
        <f t="shared" si="51"/>
        <v>5899.1574419264898</v>
      </c>
      <c r="F1095">
        <f t="shared" si="52"/>
        <v>67460454</v>
      </c>
      <c r="G1095" s="22">
        <f t="shared" si="53"/>
        <v>295441603.00656247</v>
      </c>
      <c r="P1095" t="s">
        <v>2238</v>
      </c>
      <c r="Q1095" t="s">
        <v>2239</v>
      </c>
      <c r="R1095" t="s">
        <v>212</v>
      </c>
      <c r="S1095" s="6">
        <v>1146.9425244076201</v>
      </c>
      <c r="T1095" s="6">
        <v>1191.6196724296401</v>
      </c>
      <c r="U1095" s="6">
        <v>42.439318414857397</v>
      </c>
    </row>
    <row r="1096" spans="1:21" x14ac:dyDescent="0.2">
      <c r="A1096" s="15" t="s">
        <v>8750</v>
      </c>
      <c r="B1096" s="2" t="s">
        <v>8751</v>
      </c>
      <c r="C1096" s="3">
        <v>45667</v>
      </c>
      <c r="D1096" s="4">
        <v>3217</v>
      </c>
      <c r="E1096">
        <f t="shared" si="51"/>
        <v>5888.1538570720104</v>
      </c>
      <c r="F1096">
        <f t="shared" si="52"/>
        <v>146910739</v>
      </c>
      <c r="G1096" s="22">
        <f t="shared" si="53"/>
        <v>268894322.19090748</v>
      </c>
      <c r="P1096" t="s">
        <v>2240</v>
      </c>
      <c r="Q1096" t="s">
        <v>2241</v>
      </c>
      <c r="R1096" t="s">
        <v>212</v>
      </c>
      <c r="S1096" s="6">
        <v>1147.0911377390701</v>
      </c>
      <c r="T1096" s="6">
        <v>1141.3560440000001</v>
      </c>
      <c r="U1096" s="6">
        <v>50.624062159374603</v>
      </c>
    </row>
    <row r="1097" spans="1:21" x14ac:dyDescent="0.2">
      <c r="A1097" s="15" t="s">
        <v>8748</v>
      </c>
      <c r="B1097" s="2" t="s">
        <v>8749</v>
      </c>
      <c r="C1097" s="3">
        <v>23427</v>
      </c>
      <c r="D1097" s="4">
        <v>5874</v>
      </c>
      <c r="E1097">
        <f t="shared" si="51"/>
        <v>5888.0475365756402</v>
      </c>
      <c r="F1097">
        <f t="shared" si="52"/>
        <v>137610198</v>
      </c>
      <c r="G1097" s="22">
        <f t="shared" si="53"/>
        <v>137939289.63935751</v>
      </c>
      <c r="P1097" t="s">
        <v>2242</v>
      </c>
      <c r="Q1097" t="s">
        <v>2243</v>
      </c>
      <c r="R1097" t="s">
        <v>212</v>
      </c>
      <c r="S1097" s="6">
        <v>1147.22392784874</v>
      </c>
      <c r="T1097" s="6">
        <v>1191.43633312887</v>
      </c>
      <c r="U1097" s="6">
        <v>59.630926443955303</v>
      </c>
    </row>
    <row r="1098" spans="1:21" x14ac:dyDescent="0.2">
      <c r="A1098" s="15" t="s">
        <v>8746</v>
      </c>
      <c r="B1098" s="2" t="s">
        <v>8747</v>
      </c>
      <c r="C1098" s="3">
        <v>15199</v>
      </c>
      <c r="D1098" s="4">
        <v>11935</v>
      </c>
      <c r="E1098">
        <f t="shared" si="51"/>
        <v>5881.526983402</v>
      </c>
      <c r="F1098">
        <f t="shared" si="52"/>
        <v>181400065</v>
      </c>
      <c r="G1098" s="22">
        <f t="shared" si="53"/>
        <v>89393328.620727003</v>
      </c>
      <c r="P1098" t="s">
        <v>2244</v>
      </c>
      <c r="Q1098" t="s">
        <v>2245</v>
      </c>
      <c r="R1098" t="s">
        <v>212</v>
      </c>
      <c r="S1098" s="6">
        <v>1147.30289887861</v>
      </c>
      <c r="T1098" s="6">
        <v>1547.6250335746699</v>
      </c>
      <c r="U1098" s="6">
        <v>71.619568635678604</v>
      </c>
    </row>
    <row r="1099" spans="1:21" x14ac:dyDescent="0.2">
      <c r="A1099" s="15" t="s">
        <v>8744</v>
      </c>
      <c r="B1099" s="2" t="s">
        <v>8745</v>
      </c>
      <c r="C1099" s="3">
        <v>36224</v>
      </c>
      <c r="D1099" s="4">
        <v>3421</v>
      </c>
      <c r="E1099">
        <f t="shared" si="51"/>
        <v>5879.2324728946796</v>
      </c>
      <c r="F1099">
        <f t="shared" si="52"/>
        <v>123922304</v>
      </c>
      <c r="G1099" s="22">
        <f t="shared" si="53"/>
        <v>212969317.09813687</v>
      </c>
      <c r="P1099" t="s">
        <v>2246</v>
      </c>
      <c r="Q1099" t="s">
        <v>2247</v>
      </c>
      <c r="R1099" t="s">
        <v>212</v>
      </c>
      <c r="S1099" s="6">
        <v>1148.08895392351</v>
      </c>
      <c r="T1099" s="6">
        <v>1393.2769646693</v>
      </c>
      <c r="U1099" s="6">
        <v>63.325763332865499</v>
      </c>
    </row>
    <row r="1100" spans="1:21" x14ac:dyDescent="0.2">
      <c r="A1100" s="15" t="s">
        <v>8742</v>
      </c>
      <c r="B1100" s="2" t="s">
        <v>8743</v>
      </c>
      <c r="C1100" s="3">
        <v>16931</v>
      </c>
      <c r="D1100" s="4">
        <v>5254</v>
      </c>
      <c r="E1100">
        <f t="shared" si="51"/>
        <v>5878.4135504530896</v>
      </c>
      <c r="F1100">
        <f t="shared" si="52"/>
        <v>88955474</v>
      </c>
      <c r="G1100" s="22">
        <f t="shared" si="53"/>
        <v>99527419.822721258</v>
      </c>
      <c r="P1100" t="s">
        <v>2248</v>
      </c>
      <c r="Q1100" t="s">
        <v>2249</v>
      </c>
      <c r="R1100" t="s">
        <v>212</v>
      </c>
      <c r="S1100" s="6">
        <v>1148.12405908202</v>
      </c>
      <c r="T1100" s="6">
        <v>1372</v>
      </c>
      <c r="U1100" s="6">
        <v>53.417769861227903</v>
      </c>
    </row>
    <row r="1101" spans="1:21" x14ac:dyDescent="0.2">
      <c r="A1101" s="15" t="s">
        <v>8740</v>
      </c>
      <c r="B1101" s="2" t="s">
        <v>8741</v>
      </c>
      <c r="C1101" s="3">
        <v>47167</v>
      </c>
      <c r="D1101" s="4">
        <v>12023</v>
      </c>
      <c r="E1101">
        <f t="shared" si="51"/>
        <v>5877.5327365295798</v>
      </c>
      <c r="F1101">
        <f t="shared" si="52"/>
        <v>567088841</v>
      </c>
      <c r="G1101" s="22">
        <f t="shared" si="53"/>
        <v>277225586.58389068</v>
      </c>
      <c r="P1101" t="s">
        <v>2250</v>
      </c>
      <c r="Q1101" t="s">
        <v>2250</v>
      </c>
      <c r="R1101" t="s">
        <v>212</v>
      </c>
      <c r="S1101" s="6">
        <v>1149.0218124273299</v>
      </c>
      <c r="T1101" s="6">
        <v>1452.3199907998601</v>
      </c>
      <c r="U1101" s="6">
        <v>50.532189209499599</v>
      </c>
    </row>
    <row r="1102" spans="1:21" x14ac:dyDescent="0.2">
      <c r="A1102" s="15" t="s">
        <v>8738</v>
      </c>
      <c r="B1102" s="2" t="s">
        <v>8739</v>
      </c>
      <c r="C1102" s="3">
        <v>11158</v>
      </c>
      <c r="D1102" s="4">
        <v>5112</v>
      </c>
      <c r="E1102">
        <f t="shared" si="51"/>
        <v>5877.3232719526404</v>
      </c>
      <c r="F1102">
        <f t="shared" si="52"/>
        <v>57039696</v>
      </c>
      <c r="G1102" s="22">
        <f t="shared" si="53"/>
        <v>65579173.06844756</v>
      </c>
      <c r="P1102" t="s">
        <v>2251</v>
      </c>
      <c r="Q1102" t="s">
        <v>2252</v>
      </c>
      <c r="R1102" t="s">
        <v>212</v>
      </c>
      <c r="S1102" s="6">
        <v>1149.76999531663</v>
      </c>
      <c r="T1102" s="6">
        <v>1465</v>
      </c>
      <c r="U1102" s="6">
        <v>69.523130069843603</v>
      </c>
    </row>
    <row r="1103" spans="1:21" x14ac:dyDescent="0.2">
      <c r="A1103" s="15" t="s">
        <v>8736</v>
      </c>
      <c r="B1103" s="2" t="s">
        <v>8737</v>
      </c>
      <c r="C1103" s="3">
        <v>63168</v>
      </c>
      <c r="D1103" s="4">
        <v>2643</v>
      </c>
      <c r="E1103">
        <f t="shared" si="51"/>
        <v>5871.18038482273</v>
      </c>
      <c r="F1103">
        <f t="shared" si="52"/>
        <v>166953024</v>
      </c>
      <c r="G1103" s="22">
        <f t="shared" si="53"/>
        <v>370870722.54848224</v>
      </c>
      <c r="P1103" t="s">
        <v>2253</v>
      </c>
      <c r="Q1103" t="s">
        <v>2254</v>
      </c>
      <c r="R1103" t="s">
        <v>212</v>
      </c>
      <c r="S1103" s="6">
        <v>1150.3253109915199</v>
      </c>
      <c r="T1103" s="6">
        <v>1464.9645977104101</v>
      </c>
      <c r="U1103" s="6">
        <v>56.340826094666497</v>
      </c>
    </row>
    <row r="1104" spans="1:21" x14ac:dyDescent="0.2">
      <c r="A1104" s="15" t="s">
        <v>8734</v>
      </c>
      <c r="B1104" s="2" t="s">
        <v>8735</v>
      </c>
      <c r="C1104" s="3">
        <v>38706</v>
      </c>
      <c r="D1104" s="4">
        <v>3562</v>
      </c>
      <c r="E1104">
        <f t="shared" si="51"/>
        <v>5864.2884734545996</v>
      </c>
      <c r="F1104">
        <f t="shared" si="52"/>
        <v>137870772</v>
      </c>
      <c r="G1104" s="22">
        <f t="shared" si="53"/>
        <v>226983149.65353373</v>
      </c>
      <c r="P1104" t="s">
        <v>2255</v>
      </c>
      <c r="Q1104" t="s">
        <v>2256</v>
      </c>
      <c r="R1104" t="s">
        <v>212</v>
      </c>
      <c r="S1104" s="6">
        <v>1150.9275627734701</v>
      </c>
      <c r="T1104" s="6">
        <v>1213.47498346199</v>
      </c>
      <c r="U1104" s="6">
        <v>72.622080147641697</v>
      </c>
    </row>
    <row r="1105" spans="1:21" x14ac:dyDescent="0.2">
      <c r="A1105" s="15" t="s">
        <v>8732</v>
      </c>
      <c r="B1105" s="2" t="s">
        <v>8733</v>
      </c>
      <c r="C1105" s="3">
        <v>23241</v>
      </c>
      <c r="D1105" s="4">
        <v>10527</v>
      </c>
      <c r="E1105">
        <f t="shared" si="51"/>
        <v>5863.3405785470804</v>
      </c>
      <c r="F1105">
        <f t="shared" si="52"/>
        <v>244658007</v>
      </c>
      <c r="G1105" s="22">
        <f t="shared" si="53"/>
        <v>136269898.3860127</v>
      </c>
      <c r="P1105" t="s">
        <v>2257</v>
      </c>
      <c r="Q1105" t="s">
        <v>2258</v>
      </c>
      <c r="R1105" t="s">
        <v>212</v>
      </c>
      <c r="S1105" s="6">
        <v>1151.9097628561101</v>
      </c>
      <c r="T1105" s="6">
        <v>1347.15584254125</v>
      </c>
      <c r="U1105" s="6">
        <v>71.231485044468599</v>
      </c>
    </row>
    <row r="1106" spans="1:21" x14ac:dyDescent="0.2">
      <c r="A1106" s="15" t="s">
        <v>8730</v>
      </c>
      <c r="B1106" s="2" t="s">
        <v>8731</v>
      </c>
      <c r="C1106" s="3">
        <v>92143</v>
      </c>
      <c r="D1106" s="4">
        <v>1832</v>
      </c>
      <c r="E1106">
        <f t="shared" si="51"/>
        <v>5863.1530544351599</v>
      </c>
      <c r="F1106">
        <f t="shared" si="52"/>
        <v>168805976</v>
      </c>
      <c r="G1106" s="22">
        <f t="shared" si="53"/>
        <v>540248511.8948189</v>
      </c>
      <c r="P1106" t="s">
        <v>2259</v>
      </c>
      <c r="Q1106" t="s">
        <v>2260</v>
      </c>
      <c r="R1106" t="s">
        <v>212</v>
      </c>
      <c r="S1106" s="6">
        <v>1152.5665990792099</v>
      </c>
      <c r="T1106" s="6">
        <v>1214.7142652545599</v>
      </c>
      <c r="U1106" s="6">
        <v>74.183482365407201</v>
      </c>
    </row>
    <row r="1107" spans="1:21" x14ac:dyDescent="0.2">
      <c r="A1107" s="15" t="s">
        <v>8728</v>
      </c>
      <c r="B1107" s="2" t="s">
        <v>8729</v>
      </c>
      <c r="C1107" s="3">
        <v>103898</v>
      </c>
      <c r="D1107" s="4">
        <v>4063</v>
      </c>
      <c r="E1107">
        <f t="shared" si="51"/>
        <v>5861.5822921142299</v>
      </c>
      <c r="F1107">
        <f t="shared" si="52"/>
        <v>422137574</v>
      </c>
      <c r="G1107" s="22">
        <f t="shared" si="53"/>
        <v>609006676.98608422</v>
      </c>
      <c r="P1107" t="s">
        <v>2261</v>
      </c>
      <c r="Q1107" t="s">
        <v>2261</v>
      </c>
      <c r="R1107" t="s">
        <v>274</v>
      </c>
      <c r="S1107" s="6">
        <v>1152.59751238644</v>
      </c>
      <c r="T1107" s="6">
        <v>1152.59751238644</v>
      </c>
      <c r="U1107" s="6">
        <v>77.495722347050901</v>
      </c>
    </row>
    <row r="1108" spans="1:21" x14ac:dyDescent="0.2">
      <c r="A1108" s="15" t="s">
        <v>8726</v>
      </c>
      <c r="B1108" s="2" t="s">
        <v>8727</v>
      </c>
      <c r="C1108" s="3">
        <v>129754</v>
      </c>
      <c r="D1108" s="4">
        <v>4062</v>
      </c>
      <c r="E1108">
        <f t="shared" si="51"/>
        <v>5848.3999253121501</v>
      </c>
      <c r="F1108">
        <f t="shared" si="52"/>
        <v>527060748</v>
      </c>
      <c r="G1108" s="22">
        <f t="shared" si="53"/>
        <v>758853283.90895271</v>
      </c>
      <c r="P1108" t="s">
        <v>2262</v>
      </c>
      <c r="Q1108" t="s">
        <v>2263</v>
      </c>
      <c r="R1108" t="s">
        <v>212</v>
      </c>
      <c r="S1108" s="6">
        <v>1152.9106379682501</v>
      </c>
      <c r="T1108" s="6">
        <v>927.05940436149797</v>
      </c>
      <c r="U1108" s="6">
        <v>108.464386624509</v>
      </c>
    </row>
    <row r="1109" spans="1:21" x14ac:dyDescent="0.2">
      <c r="A1109" s="15" t="s">
        <v>8724</v>
      </c>
      <c r="B1109" s="2" t="s">
        <v>8725</v>
      </c>
      <c r="C1109" s="3">
        <v>26987</v>
      </c>
      <c r="D1109" s="4">
        <v>2746</v>
      </c>
      <c r="E1109">
        <f t="shared" si="51"/>
        <v>5847.4368898188504</v>
      </c>
      <c r="F1109">
        <f t="shared" si="52"/>
        <v>74106302</v>
      </c>
      <c r="G1109" s="22">
        <f t="shared" si="53"/>
        <v>157804779.34554133</v>
      </c>
      <c r="P1109" t="s">
        <v>2264</v>
      </c>
      <c r="Q1109" t="s">
        <v>2265</v>
      </c>
      <c r="R1109" t="s">
        <v>212</v>
      </c>
      <c r="S1109" s="6">
        <v>1153.00499371978</v>
      </c>
      <c r="T1109" s="6">
        <v>1266.59606842931</v>
      </c>
      <c r="U1109" s="6">
        <v>52.758749503890201</v>
      </c>
    </row>
    <row r="1110" spans="1:21" x14ac:dyDescent="0.2">
      <c r="A1110" s="15" t="s">
        <v>8722</v>
      </c>
      <c r="B1110" s="2" t="s">
        <v>8723</v>
      </c>
      <c r="C1110" s="3">
        <v>44951</v>
      </c>
      <c r="D1110" s="4">
        <v>12941</v>
      </c>
      <c r="E1110">
        <f t="shared" si="51"/>
        <v>5845.3206058651103</v>
      </c>
      <c r="F1110">
        <f t="shared" si="52"/>
        <v>581710891</v>
      </c>
      <c r="G1110" s="22">
        <f t="shared" si="53"/>
        <v>262753006.55424258</v>
      </c>
      <c r="P1110" t="s">
        <v>2266</v>
      </c>
      <c r="Q1110" t="s">
        <v>2267</v>
      </c>
      <c r="R1110" t="s">
        <v>212</v>
      </c>
      <c r="S1110" s="6">
        <v>1153.2912749955999</v>
      </c>
      <c r="T1110" s="6">
        <v>1414.33727849761</v>
      </c>
      <c r="U1110" s="6">
        <v>81.015767055396907</v>
      </c>
    </row>
    <row r="1111" spans="1:21" x14ac:dyDescent="0.2">
      <c r="A1111" s="15" t="s">
        <v>8718</v>
      </c>
      <c r="B1111" s="2" t="s">
        <v>8719</v>
      </c>
      <c r="C1111" s="3">
        <v>62066</v>
      </c>
      <c r="D1111" s="4">
        <v>6614</v>
      </c>
      <c r="E1111">
        <f t="shared" si="51"/>
        <v>5837.5487370973497</v>
      </c>
      <c r="F1111">
        <f t="shared" si="52"/>
        <v>410504524</v>
      </c>
      <c r="G1111" s="22">
        <f t="shared" si="53"/>
        <v>362313299.91668409</v>
      </c>
      <c r="P1111" t="s">
        <v>2268</v>
      </c>
      <c r="Q1111" t="s">
        <v>2269</v>
      </c>
      <c r="R1111" t="s">
        <v>212</v>
      </c>
      <c r="S1111" s="6">
        <v>1153.59874275675</v>
      </c>
      <c r="T1111" s="6">
        <v>1339.0810374597099</v>
      </c>
      <c r="U1111" s="6">
        <v>50.308915507371601</v>
      </c>
    </row>
    <row r="1112" spans="1:21" x14ac:dyDescent="0.2">
      <c r="A1112" s="15" t="s">
        <v>8716</v>
      </c>
      <c r="B1112" s="2" t="s">
        <v>8717</v>
      </c>
      <c r="C1112" s="3">
        <v>22655</v>
      </c>
      <c r="D1112" s="4">
        <v>5060</v>
      </c>
      <c r="E1112">
        <f t="shared" si="51"/>
        <v>5833.43420762192</v>
      </c>
      <c r="F1112">
        <f t="shared" si="52"/>
        <v>114634300</v>
      </c>
      <c r="G1112" s="22">
        <f t="shared" si="53"/>
        <v>132156451.9736746</v>
      </c>
      <c r="P1112" t="s">
        <v>2270</v>
      </c>
      <c r="Q1112" t="s">
        <v>2271</v>
      </c>
      <c r="R1112" t="s">
        <v>212</v>
      </c>
      <c r="S1112" s="6">
        <v>1154.5878788784601</v>
      </c>
      <c r="T1112" s="6">
        <v>1423.8311626980501</v>
      </c>
      <c r="U1112" s="6">
        <v>59.939224930248898</v>
      </c>
    </row>
    <row r="1113" spans="1:21" x14ac:dyDescent="0.2">
      <c r="A1113" s="15" t="s">
        <v>8714</v>
      </c>
      <c r="B1113" s="2" t="s">
        <v>8715</v>
      </c>
      <c r="C1113" s="3">
        <v>14432</v>
      </c>
      <c r="D1113" s="4">
        <v>849</v>
      </c>
      <c r="E1113">
        <f t="shared" si="51"/>
        <v>5829.0570394651904</v>
      </c>
      <c r="F1113">
        <f t="shared" si="52"/>
        <v>12252768</v>
      </c>
      <c r="G1113" s="22">
        <f t="shared" si="53"/>
        <v>84124951.193561628</v>
      </c>
      <c r="P1113" t="s">
        <v>2272</v>
      </c>
      <c r="Q1113" t="s">
        <v>209</v>
      </c>
      <c r="R1113" t="s">
        <v>212</v>
      </c>
      <c r="S1113" s="6">
        <v>1154.84626597022</v>
      </c>
      <c r="T1113" s="6">
        <v>1308.41666774395</v>
      </c>
      <c r="U1113" s="6">
        <v>72.794810113697594</v>
      </c>
    </row>
    <row r="1114" spans="1:21" x14ac:dyDescent="0.2">
      <c r="A1114" s="15" t="s">
        <v>8712</v>
      </c>
      <c r="B1114" s="2" t="s">
        <v>8713</v>
      </c>
      <c r="C1114" s="3">
        <v>47690</v>
      </c>
      <c r="D1114" s="4">
        <v>165</v>
      </c>
      <c r="E1114">
        <f t="shared" si="51"/>
        <v>5821.3116663465298</v>
      </c>
      <c r="F1114">
        <f t="shared" si="52"/>
        <v>7868850</v>
      </c>
      <c r="G1114" s="22">
        <f t="shared" si="53"/>
        <v>277618353.36806601</v>
      </c>
      <c r="P1114" t="s">
        <v>2273</v>
      </c>
      <c r="Q1114" t="s">
        <v>2273</v>
      </c>
      <c r="R1114" t="s">
        <v>274</v>
      </c>
      <c r="S1114" s="6">
        <v>1154.92635039726</v>
      </c>
      <c r="T1114" s="6">
        <v>1154.92635039726</v>
      </c>
      <c r="U1114" s="6"/>
    </row>
    <row r="1115" spans="1:21" x14ac:dyDescent="0.2">
      <c r="A1115" s="15" t="s">
        <v>8710</v>
      </c>
      <c r="B1115" s="2" t="s">
        <v>8711</v>
      </c>
      <c r="C1115" s="3">
        <v>139953</v>
      </c>
      <c r="D1115" s="4">
        <v>4099</v>
      </c>
      <c r="E1115">
        <f t="shared" si="51"/>
        <v>5816.9362023792401</v>
      </c>
      <c r="F1115">
        <f t="shared" si="52"/>
        <v>573667347</v>
      </c>
      <c r="G1115" s="22">
        <f t="shared" si="53"/>
        <v>814097672.33158183</v>
      </c>
      <c r="P1115" t="s">
        <v>2274</v>
      </c>
      <c r="Q1115" t="s">
        <v>2275</v>
      </c>
      <c r="R1115" t="s">
        <v>212</v>
      </c>
      <c r="S1115" s="6">
        <v>1154.92635039726</v>
      </c>
      <c r="T1115" s="6">
        <v>1154.92635039726</v>
      </c>
      <c r="U1115" s="6"/>
    </row>
    <row r="1116" spans="1:21" x14ac:dyDescent="0.2">
      <c r="A1116" s="15" t="s">
        <v>8708</v>
      </c>
      <c r="B1116" s="2" t="s">
        <v>8709</v>
      </c>
      <c r="C1116" s="3">
        <v>32158</v>
      </c>
      <c r="D1116" s="4">
        <v>523</v>
      </c>
      <c r="E1116">
        <f t="shared" si="51"/>
        <v>5814.5973311185298</v>
      </c>
      <c r="F1116">
        <f t="shared" si="52"/>
        <v>16818634</v>
      </c>
      <c r="G1116" s="22">
        <f t="shared" si="53"/>
        <v>186985820.97410968</v>
      </c>
      <c r="P1116" t="s">
        <v>2276</v>
      </c>
      <c r="Q1116" t="s">
        <v>2276</v>
      </c>
      <c r="R1116" t="s">
        <v>274</v>
      </c>
      <c r="S1116" s="6">
        <v>1154.92635039726</v>
      </c>
      <c r="T1116" s="6">
        <v>1154.92635039726</v>
      </c>
      <c r="U1116" s="6"/>
    </row>
    <row r="1117" spans="1:21" x14ac:dyDescent="0.2">
      <c r="A1117" s="15" t="s">
        <v>8706</v>
      </c>
      <c r="B1117" s="2" t="s">
        <v>8707</v>
      </c>
      <c r="C1117" s="3">
        <v>53527</v>
      </c>
      <c r="D1117" s="4">
        <v>25697</v>
      </c>
      <c r="E1117">
        <f t="shared" si="51"/>
        <v>5805.3960650096597</v>
      </c>
      <c r="F1117">
        <f t="shared" si="52"/>
        <v>1375483319</v>
      </c>
      <c r="G1117" s="22">
        <f t="shared" si="53"/>
        <v>310745435.17177206</v>
      </c>
      <c r="P1117" t="s">
        <v>2277</v>
      </c>
      <c r="Q1117" t="s">
        <v>2278</v>
      </c>
      <c r="R1117" t="s">
        <v>212</v>
      </c>
      <c r="S1117" s="6">
        <v>1155.0878154746499</v>
      </c>
      <c r="T1117" s="6">
        <v>1241.93925762606</v>
      </c>
      <c r="U1117" s="6">
        <v>88.055599143200695</v>
      </c>
    </row>
    <row r="1118" spans="1:21" x14ac:dyDescent="0.2">
      <c r="A1118" s="15" t="s">
        <v>8704</v>
      </c>
      <c r="B1118" s="2" t="s">
        <v>8705</v>
      </c>
      <c r="C1118" s="3">
        <v>137507</v>
      </c>
      <c r="D1118" s="4">
        <v>4741</v>
      </c>
      <c r="E1118">
        <f t="shared" si="51"/>
        <v>5794.5706642484201</v>
      </c>
      <c r="F1118">
        <f t="shared" si="52"/>
        <v>651920687</v>
      </c>
      <c r="G1118" s="22">
        <f t="shared" si="53"/>
        <v>796794028.32880747</v>
      </c>
      <c r="P1118" t="s">
        <v>2279</v>
      </c>
      <c r="Q1118" t="s">
        <v>2280</v>
      </c>
      <c r="R1118" t="s">
        <v>212</v>
      </c>
      <c r="S1118" s="6">
        <v>1155.8067447380099</v>
      </c>
      <c r="T1118" s="6">
        <v>1508.2650910314601</v>
      </c>
      <c r="U1118" s="6">
        <v>69.371142749968499</v>
      </c>
    </row>
    <row r="1119" spans="1:21" x14ac:dyDescent="0.2">
      <c r="A1119" s="15" t="s">
        <v>8702</v>
      </c>
      <c r="B1119" s="2" t="s">
        <v>8703</v>
      </c>
      <c r="C1119" s="3">
        <v>25414</v>
      </c>
      <c r="D1119" s="4">
        <v>7581</v>
      </c>
      <c r="E1119">
        <f t="shared" si="51"/>
        <v>5793.1389755754199</v>
      </c>
      <c r="F1119">
        <f t="shared" si="52"/>
        <v>192663534</v>
      </c>
      <c r="G1119" s="22">
        <f t="shared" si="53"/>
        <v>147226833.92527372</v>
      </c>
      <c r="P1119" t="s">
        <v>2281</v>
      </c>
      <c r="Q1119" t="s">
        <v>2282</v>
      </c>
      <c r="R1119" t="s">
        <v>212</v>
      </c>
      <c r="S1119" s="6">
        <v>1156.11164884143</v>
      </c>
      <c r="T1119" s="6">
        <v>1331.5405889091001</v>
      </c>
      <c r="U1119" s="6">
        <v>51.854493318072997</v>
      </c>
    </row>
    <row r="1120" spans="1:21" x14ac:dyDescent="0.2">
      <c r="A1120" s="15" t="s">
        <v>8701</v>
      </c>
      <c r="B1120" s="2"/>
      <c r="C1120" s="3">
        <v>46036</v>
      </c>
      <c r="D1120" s="4">
        <v>4454</v>
      </c>
      <c r="E1120">
        <f t="shared" si="51"/>
        <v>5790.7795814948304</v>
      </c>
      <c r="F1120">
        <f t="shared" si="52"/>
        <v>205044344</v>
      </c>
      <c r="G1120" s="22">
        <f t="shared" si="53"/>
        <v>266584328.813696</v>
      </c>
      <c r="P1120" t="s">
        <v>2283</v>
      </c>
      <c r="Q1120" t="s">
        <v>2284</v>
      </c>
      <c r="R1120" t="s">
        <v>212</v>
      </c>
      <c r="S1120" s="6">
        <v>1156.1618513349499</v>
      </c>
      <c r="T1120" s="6">
        <v>1194.7600411744399</v>
      </c>
      <c r="U1120" s="6">
        <v>63.233236068030202</v>
      </c>
    </row>
    <row r="1121" spans="1:21" x14ac:dyDescent="0.2">
      <c r="A1121" s="15" t="s">
        <v>8699</v>
      </c>
      <c r="B1121" s="2"/>
      <c r="C1121" s="3">
        <v>45020</v>
      </c>
      <c r="D1121" s="4">
        <v>774</v>
      </c>
      <c r="E1121">
        <f t="shared" si="51"/>
        <v>5783.4266697572202</v>
      </c>
      <c r="F1121">
        <f t="shared" si="52"/>
        <v>34845480</v>
      </c>
      <c r="G1121" s="22">
        <f t="shared" si="53"/>
        <v>260369868.67247006</v>
      </c>
      <c r="P1121" t="s">
        <v>2285</v>
      </c>
      <c r="Q1121" t="s">
        <v>2286</v>
      </c>
      <c r="R1121" t="s">
        <v>212</v>
      </c>
      <c r="S1121" s="6">
        <v>1156.3073255505899</v>
      </c>
      <c r="T1121" s="6">
        <v>1110.1855209841899</v>
      </c>
      <c r="U1121" s="6">
        <v>65.117617813532604</v>
      </c>
    </row>
    <row r="1122" spans="1:21" x14ac:dyDescent="0.2">
      <c r="A1122" s="15" t="s">
        <v>8695</v>
      </c>
      <c r="B1122" s="2" t="s">
        <v>8696</v>
      </c>
      <c r="C1122" s="3">
        <v>48858</v>
      </c>
      <c r="D1122" s="4">
        <v>5699</v>
      </c>
      <c r="E1122">
        <f t="shared" si="51"/>
        <v>5773.0486102184896</v>
      </c>
      <c r="F1122">
        <f t="shared" si="52"/>
        <v>278441742</v>
      </c>
      <c r="G1122" s="22">
        <f t="shared" si="53"/>
        <v>282059608.99805498</v>
      </c>
      <c r="P1122" t="s">
        <v>2287</v>
      </c>
      <c r="Q1122" t="s">
        <v>2288</v>
      </c>
      <c r="R1122" t="s">
        <v>212</v>
      </c>
      <c r="S1122" s="6">
        <v>1157.15594044359</v>
      </c>
      <c r="T1122" s="6">
        <v>1294.97216366251</v>
      </c>
      <c r="U1122" s="6">
        <v>64.268851493104506</v>
      </c>
    </row>
    <row r="1123" spans="1:21" x14ac:dyDescent="0.2">
      <c r="A1123" s="15" t="s">
        <v>8693</v>
      </c>
      <c r="B1123" s="2" t="s">
        <v>8694</v>
      </c>
      <c r="C1123" s="3">
        <v>201830</v>
      </c>
      <c r="D1123" s="4">
        <v>2010</v>
      </c>
      <c r="E1123">
        <f t="shared" si="51"/>
        <v>5761.8470130903797</v>
      </c>
      <c r="F1123">
        <f t="shared" si="52"/>
        <v>405678300</v>
      </c>
      <c r="G1123" s="22">
        <f t="shared" si="53"/>
        <v>1162913582.6520314</v>
      </c>
      <c r="P1123" t="s">
        <v>2289</v>
      </c>
      <c r="Q1123" t="s">
        <v>2289</v>
      </c>
      <c r="R1123" t="s">
        <v>274</v>
      </c>
      <c r="S1123" s="6">
        <v>1157.5517697384601</v>
      </c>
      <c r="T1123" s="6">
        <v>1340.7911369026599</v>
      </c>
      <c r="U1123" s="6">
        <v>46.4088813988891</v>
      </c>
    </row>
    <row r="1124" spans="1:21" x14ac:dyDescent="0.2">
      <c r="A1124" s="15" t="s">
        <v>8691</v>
      </c>
      <c r="B1124" s="2"/>
      <c r="C1124" s="3">
        <v>66421</v>
      </c>
      <c r="D1124" s="4">
        <v>8363</v>
      </c>
      <c r="E1124">
        <f t="shared" si="51"/>
        <v>5759.2623839662001</v>
      </c>
      <c r="F1124">
        <f t="shared" si="52"/>
        <v>555478823</v>
      </c>
      <c r="G1124" s="22">
        <f t="shared" si="53"/>
        <v>382535966.80541897</v>
      </c>
      <c r="P1124" t="s">
        <v>2290</v>
      </c>
      <c r="Q1124" t="s">
        <v>2291</v>
      </c>
      <c r="R1124" t="s">
        <v>212</v>
      </c>
      <c r="S1124" s="6">
        <v>1157.7922659519099</v>
      </c>
      <c r="T1124" s="6">
        <v>1383</v>
      </c>
      <c r="U1124" s="6">
        <v>65.282732966981399</v>
      </c>
    </row>
    <row r="1125" spans="1:21" x14ac:dyDescent="0.2">
      <c r="A1125" s="15" t="s">
        <v>8689</v>
      </c>
      <c r="B1125" s="2" t="s">
        <v>8690</v>
      </c>
      <c r="C1125" s="3">
        <v>39345</v>
      </c>
      <c r="D1125" s="4">
        <v>3301</v>
      </c>
      <c r="E1125">
        <f t="shared" si="51"/>
        <v>5755.4976841112202</v>
      </c>
      <c r="F1125">
        <f t="shared" si="52"/>
        <v>129877845</v>
      </c>
      <c r="G1125" s="22">
        <f t="shared" si="53"/>
        <v>226450056.38135597</v>
      </c>
      <c r="P1125" t="s">
        <v>2292</v>
      </c>
      <c r="Q1125" t="s">
        <v>2292</v>
      </c>
      <c r="R1125" t="s">
        <v>274</v>
      </c>
      <c r="S1125" s="6">
        <v>1158.31210952786</v>
      </c>
      <c r="T1125" s="6">
        <v>1654.2387346625001</v>
      </c>
      <c r="U1125" s="6">
        <v>84.7783844057099</v>
      </c>
    </row>
    <row r="1126" spans="1:21" x14ac:dyDescent="0.2">
      <c r="A1126" s="15" t="s">
        <v>8687</v>
      </c>
      <c r="B1126" s="2" t="s">
        <v>8688</v>
      </c>
      <c r="C1126" s="3">
        <v>50488</v>
      </c>
      <c r="D1126" s="4">
        <v>4715</v>
      </c>
      <c r="E1126">
        <f t="shared" si="51"/>
        <v>5752.6538702635498</v>
      </c>
      <c r="F1126">
        <f t="shared" si="52"/>
        <v>238050920</v>
      </c>
      <c r="G1126" s="22">
        <f t="shared" si="53"/>
        <v>290439988.60186613</v>
      </c>
      <c r="P1126" t="s">
        <v>2293</v>
      </c>
      <c r="Q1126" t="s">
        <v>2294</v>
      </c>
      <c r="R1126" t="s">
        <v>212</v>
      </c>
      <c r="S1126" s="6">
        <v>1158.7522054334599</v>
      </c>
      <c r="T1126" s="6">
        <v>1259.86221268703</v>
      </c>
      <c r="U1126" s="6">
        <v>37.8846017220053</v>
      </c>
    </row>
    <row r="1127" spans="1:21" x14ac:dyDescent="0.2">
      <c r="A1127" s="15" t="s">
        <v>8684</v>
      </c>
      <c r="B1127" s="2" t="s">
        <v>8685</v>
      </c>
      <c r="C1127" s="3">
        <v>91031</v>
      </c>
      <c r="D1127" s="4">
        <v>5079</v>
      </c>
      <c r="E1127">
        <f t="shared" si="51"/>
        <v>5719.3067679502201</v>
      </c>
      <c r="F1127">
        <f t="shared" si="52"/>
        <v>462346449</v>
      </c>
      <c r="G1127" s="22">
        <f t="shared" si="53"/>
        <v>520634214.39327651</v>
      </c>
      <c r="P1127" t="s">
        <v>2295</v>
      </c>
      <c r="Q1127" t="s">
        <v>2295</v>
      </c>
      <c r="R1127" t="s">
        <v>274</v>
      </c>
      <c r="S1127" s="6">
        <v>1158.8014336599299</v>
      </c>
      <c r="T1127" s="6">
        <v>1398.72437226344</v>
      </c>
      <c r="U1127" s="6">
        <v>59.158487348648201</v>
      </c>
    </row>
    <row r="1128" spans="1:21" x14ac:dyDescent="0.2">
      <c r="A1128" s="15" t="s">
        <v>8682</v>
      </c>
      <c r="B1128" s="2"/>
      <c r="C1128" s="3">
        <v>21229</v>
      </c>
      <c r="D1128" s="4">
        <v>2411</v>
      </c>
      <c r="E1128">
        <f t="shared" si="51"/>
        <v>5710.3358481637797</v>
      </c>
      <c r="F1128">
        <f t="shared" si="52"/>
        <v>51183119</v>
      </c>
      <c r="G1128" s="22">
        <f t="shared" si="53"/>
        <v>121224719.72066888</v>
      </c>
      <c r="P1128" t="s">
        <v>2296</v>
      </c>
      <c r="Q1128" t="s">
        <v>2296</v>
      </c>
      <c r="R1128" t="s">
        <v>212</v>
      </c>
      <c r="S1128" s="6">
        <v>1158.8955921433901</v>
      </c>
      <c r="T1128" s="6">
        <v>1130.4110089405599</v>
      </c>
      <c r="U1128" s="6">
        <v>93.803702222634101</v>
      </c>
    </row>
    <row r="1129" spans="1:21" x14ac:dyDescent="0.2">
      <c r="A1129" s="15" t="s">
        <v>8680</v>
      </c>
      <c r="B1129" s="2" t="s">
        <v>8681</v>
      </c>
      <c r="C1129" s="3">
        <v>11163</v>
      </c>
      <c r="D1129" s="4">
        <v>2646</v>
      </c>
      <c r="E1129">
        <f t="shared" si="51"/>
        <v>5701.3523432674901</v>
      </c>
      <c r="F1129">
        <f t="shared" si="52"/>
        <v>29537298</v>
      </c>
      <c r="G1129" s="22">
        <f t="shared" si="53"/>
        <v>63644196.207894996</v>
      </c>
      <c r="P1129" t="s">
        <v>2297</v>
      </c>
      <c r="Q1129" t="s">
        <v>2298</v>
      </c>
      <c r="R1129" t="s">
        <v>212</v>
      </c>
      <c r="S1129" s="6">
        <v>1160.5698977660099</v>
      </c>
      <c r="T1129" s="6">
        <v>1421.51266572449</v>
      </c>
      <c r="U1129" s="6">
        <v>67.996283662665206</v>
      </c>
    </row>
    <row r="1130" spans="1:21" x14ac:dyDescent="0.2">
      <c r="A1130" s="15" t="s">
        <v>8678</v>
      </c>
      <c r="B1130" s="2" t="s">
        <v>8679</v>
      </c>
      <c r="C1130" s="3">
        <v>17462</v>
      </c>
      <c r="D1130" s="4">
        <v>1522</v>
      </c>
      <c r="E1130">
        <f t="shared" si="51"/>
        <v>5697.4755874927596</v>
      </c>
      <c r="F1130">
        <f t="shared" si="52"/>
        <v>26577164</v>
      </c>
      <c r="G1130" s="22">
        <f t="shared" si="53"/>
        <v>99489318.708798572</v>
      </c>
      <c r="P1130" t="s">
        <v>2299</v>
      </c>
      <c r="Q1130" t="s">
        <v>2300</v>
      </c>
      <c r="R1130" t="s">
        <v>212</v>
      </c>
      <c r="S1130" s="6">
        <v>1160.6487870064</v>
      </c>
      <c r="T1130" s="6">
        <v>1210.8603116178699</v>
      </c>
      <c r="U1130" s="6">
        <v>59.208651610381096</v>
      </c>
    </row>
    <row r="1131" spans="1:21" x14ac:dyDescent="0.2">
      <c r="A1131" s="15" t="s">
        <v>8676</v>
      </c>
      <c r="B1131" s="2" t="s">
        <v>8677</v>
      </c>
      <c r="C1131" s="3">
        <v>70347</v>
      </c>
      <c r="D1131" s="4">
        <v>3444</v>
      </c>
      <c r="E1131">
        <f t="shared" si="51"/>
        <v>5690.7508906428702</v>
      </c>
      <c r="F1131">
        <f t="shared" si="52"/>
        <v>242275068</v>
      </c>
      <c r="G1131" s="22">
        <f t="shared" si="53"/>
        <v>400327252.90405399</v>
      </c>
      <c r="P1131" t="s">
        <v>2301</v>
      </c>
      <c r="Q1131" t="s">
        <v>2302</v>
      </c>
      <c r="R1131" t="s">
        <v>212</v>
      </c>
      <c r="S1131" s="6">
        <v>1161.02635868222</v>
      </c>
      <c r="T1131" s="6">
        <v>1236.92190375368</v>
      </c>
      <c r="U1131" s="6">
        <v>47.583429528671097</v>
      </c>
    </row>
    <row r="1132" spans="1:21" x14ac:dyDescent="0.2">
      <c r="A1132" s="15" t="s">
        <v>8674</v>
      </c>
      <c r="B1132" s="2" t="s">
        <v>8675</v>
      </c>
      <c r="C1132" s="3">
        <v>66423</v>
      </c>
      <c r="D1132" s="4">
        <v>15035</v>
      </c>
      <c r="E1132">
        <f t="shared" si="51"/>
        <v>5688.9294890046503</v>
      </c>
      <c r="F1132">
        <f t="shared" si="52"/>
        <v>998669805</v>
      </c>
      <c r="G1132" s="22">
        <f t="shared" si="53"/>
        <v>377875763.44815588</v>
      </c>
      <c r="P1132" t="s">
        <v>2303</v>
      </c>
      <c r="Q1132" t="s">
        <v>2304</v>
      </c>
      <c r="R1132" t="s">
        <v>212</v>
      </c>
      <c r="S1132" s="6">
        <v>1161.58329311479</v>
      </c>
      <c r="T1132" s="6">
        <v>1494.5457064327099</v>
      </c>
      <c r="U1132" s="6">
        <v>69.836917861020396</v>
      </c>
    </row>
    <row r="1133" spans="1:21" x14ac:dyDescent="0.2">
      <c r="A1133" s="15" t="s">
        <v>8672</v>
      </c>
      <c r="B1133" s="2" t="s">
        <v>8673</v>
      </c>
      <c r="C1133" s="3">
        <v>55136</v>
      </c>
      <c r="D1133" s="4">
        <v>11595</v>
      </c>
      <c r="E1133">
        <f t="shared" si="51"/>
        <v>5674.0223229405201</v>
      </c>
      <c r="F1133">
        <f t="shared" si="52"/>
        <v>639301920</v>
      </c>
      <c r="G1133" s="22">
        <f t="shared" si="53"/>
        <v>312842894.79764849</v>
      </c>
      <c r="P1133" t="s">
        <v>2305</v>
      </c>
      <c r="Q1133" t="s">
        <v>2306</v>
      </c>
      <c r="R1133" t="s">
        <v>212</v>
      </c>
      <c r="S1133" s="6">
        <v>1162.1390585424199</v>
      </c>
      <c r="T1133" s="6">
        <v>1360</v>
      </c>
      <c r="U1133" s="6">
        <v>38.015856862336904</v>
      </c>
    </row>
    <row r="1134" spans="1:21" x14ac:dyDescent="0.2">
      <c r="A1134" s="15" t="s">
        <v>8666</v>
      </c>
      <c r="B1134" s="2" t="s">
        <v>8667</v>
      </c>
      <c r="C1134" s="3">
        <v>76268</v>
      </c>
      <c r="D1134" s="4">
        <v>7013</v>
      </c>
      <c r="E1134">
        <f t="shared" si="51"/>
        <v>5638.5351841404599</v>
      </c>
      <c r="F1134">
        <f t="shared" si="52"/>
        <v>534867484</v>
      </c>
      <c r="G1134" s="22">
        <f t="shared" si="53"/>
        <v>430039801.42402458</v>
      </c>
      <c r="P1134" t="s">
        <v>2307</v>
      </c>
      <c r="Q1134" t="s">
        <v>2308</v>
      </c>
      <c r="R1134" t="s">
        <v>212</v>
      </c>
      <c r="S1134" s="6">
        <v>1162.5580823085299</v>
      </c>
      <c r="T1134" s="6">
        <v>1277.17667666076</v>
      </c>
      <c r="U1134" s="6">
        <v>53.029860997569102</v>
      </c>
    </row>
    <row r="1135" spans="1:21" x14ac:dyDescent="0.2">
      <c r="A1135" s="15" t="s">
        <v>8664</v>
      </c>
      <c r="B1135" s="2" t="s">
        <v>8665</v>
      </c>
      <c r="C1135" s="3">
        <v>37025</v>
      </c>
      <c r="D1135" s="4">
        <v>9278</v>
      </c>
      <c r="E1135">
        <f t="shared" si="51"/>
        <v>5637.54739853513</v>
      </c>
      <c r="F1135">
        <f t="shared" si="52"/>
        <v>343517950</v>
      </c>
      <c r="G1135" s="22">
        <f t="shared" si="53"/>
        <v>208730192.43076319</v>
      </c>
      <c r="P1135" t="s">
        <v>2309</v>
      </c>
      <c r="Q1135" t="s">
        <v>2310</v>
      </c>
      <c r="R1135" t="s">
        <v>212</v>
      </c>
      <c r="S1135" s="6">
        <v>1162.59079406207</v>
      </c>
      <c r="T1135" s="6">
        <v>1415.8590155009999</v>
      </c>
      <c r="U1135" s="6">
        <v>47.885385814402497</v>
      </c>
    </row>
    <row r="1136" spans="1:21" x14ac:dyDescent="0.2">
      <c r="A1136" s="15" t="s">
        <v>8662</v>
      </c>
      <c r="B1136" s="2" t="s">
        <v>8663</v>
      </c>
      <c r="C1136" s="3">
        <v>22921</v>
      </c>
      <c r="D1136" s="4">
        <v>5356</v>
      </c>
      <c r="E1136">
        <f t="shared" si="51"/>
        <v>5632.6181166503502</v>
      </c>
      <c r="F1136">
        <f t="shared" si="52"/>
        <v>122764876</v>
      </c>
      <c r="G1136" s="22">
        <f t="shared" si="53"/>
        <v>129105239.85174267</v>
      </c>
      <c r="P1136" t="s">
        <v>2311</v>
      </c>
      <c r="Q1136" t="s">
        <v>2312</v>
      </c>
      <c r="R1136" t="s">
        <v>212</v>
      </c>
      <c r="S1136" s="6">
        <v>1164.6069920264599</v>
      </c>
      <c r="T1136" s="6">
        <v>1304.5668023962</v>
      </c>
      <c r="U1136" s="6">
        <v>73.829762123385294</v>
      </c>
    </row>
    <row r="1137" spans="1:21" x14ac:dyDescent="0.2">
      <c r="A1137" s="15" t="s">
        <v>8660</v>
      </c>
      <c r="B1137" s="2" t="s">
        <v>8661</v>
      </c>
      <c r="C1137" s="3">
        <v>48546</v>
      </c>
      <c r="D1137" s="4">
        <v>3056</v>
      </c>
      <c r="E1137">
        <f t="shared" si="51"/>
        <v>5622.3533293992105</v>
      </c>
      <c r="F1137">
        <f t="shared" si="52"/>
        <v>148356576</v>
      </c>
      <c r="G1137" s="22">
        <f t="shared" si="53"/>
        <v>272942764.7290141</v>
      </c>
      <c r="P1137" t="s">
        <v>2313</v>
      </c>
      <c r="Q1137" t="s">
        <v>2314</v>
      </c>
      <c r="R1137" t="s">
        <v>212</v>
      </c>
      <c r="S1137" s="6">
        <v>1165.2362028345001</v>
      </c>
      <c r="T1137" s="6">
        <v>1290.0729340099499</v>
      </c>
      <c r="U1137" s="6">
        <v>60.9347427042741</v>
      </c>
    </row>
    <row r="1138" spans="1:21" x14ac:dyDescent="0.2">
      <c r="A1138" s="15" t="s">
        <v>8658</v>
      </c>
      <c r="B1138" s="2" t="s">
        <v>8659</v>
      </c>
      <c r="C1138" s="3">
        <v>66862</v>
      </c>
      <c r="D1138" s="4">
        <v>5073</v>
      </c>
      <c r="E1138">
        <f t="shared" si="51"/>
        <v>5621.7419431089802</v>
      </c>
      <c r="F1138">
        <f t="shared" si="52"/>
        <v>339190926</v>
      </c>
      <c r="G1138" s="22">
        <f t="shared" si="53"/>
        <v>375880909.80015266</v>
      </c>
      <c r="P1138" t="s">
        <v>2315</v>
      </c>
      <c r="Q1138" t="s">
        <v>2316</v>
      </c>
      <c r="R1138" t="s">
        <v>212</v>
      </c>
      <c r="S1138" s="6">
        <v>1165.49908261375</v>
      </c>
      <c r="T1138" s="6">
        <v>1038.33822833415</v>
      </c>
      <c r="U1138" s="6">
        <v>77.320873321893401</v>
      </c>
    </row>
    <row r="1139" spans="1:21" x14ac:dyDescent="0.2">
      <c r="A1139" s="15" t="s">
        <v>8656</v>
      </c>
      <c r="B1139" s="2" t="s">
        <v>8657</v>
      </c>
      <c r="C1139" s="3">
        <v>91704</v>
      </c>
      <c r="D1139" s="4">
        <v>2248</v>
      </c>
      <c r="E1139">
        <f t="shared" si="51"/>
        <v>5618.2729451897203</v>
      </c>
      <c r="F1139">
        <f t="shared" si="52"/>
        <v>206150592</v>
      </c>
      <c r="G1139" s="22">
        <f t="shared" si="53"/>
        <v>515218102.16567808</v>
      </c>
      <c r="P1139" t="s">
        <v>2317</v>
      </c>
      <c r="Q1139" t="s">
        <v>2318</v>
      </c>
      <c r="R1139" t="s">
        <v>212</v>
      </c>
      <c r="S1139" s="6">
        <v>1165.52579353742</v>
      </c>
      <c r="T1139" s="6">
        <v>1086.16002521209</v>
      </c>
      <c r="U1139" s="6">
        <v>77.621925573229802</v>
      </c>
    </row>
    <row r="1140" spans="1:21" x14ac:dyDescent="0.2">
      <c r="A1140" s="15" t="s">
        <v>8654</v>
      </c>
      <c r="B1140" s="2" t="s">
        <v>8655</v>
      </c>
      <c r="C1140" s="3">
        <v>6963</v>
      </c>
      <c r="D1140" s="4">
        <v>29821</v>
      </c>
      <c r="E1140">
        <f t="shared" si="51"/>
        <v>5617.2396534651398</v>
      </c>
      <c r="F1140">
        <f t="shared" si="52"/>
        <v>207643623</v>
      </c>
      <c r="G1140" s="22">
        <f t="shared" si="53"/>
        <v>39112839.707077771</v>
      </c>
      <c r="P1140" t="s">
        <v>2319</v>
      </c>
      <c r="Q1140" t="s">
        <v>2320</v>
      </c>
      <c r="R1140" t="s">
        <v>212</v>
      </c>
      <c r="S1140" s="6">
        <v>1165.58483307503</v>
      </c>
      <c r="T1140" s="6">
        <v>1321.42853050913</v>
      </c>
      <c r="U1140" s="6">
        <v>101.610345963326</v>
      </c>
    </row>
    <row r="1141" spans="1:21" x14ac:dyDescent="0.2">
      <c r="A1141" s="15" t="s">
        <v>8652</v>
      </c>
      <c r="B1141" s="2" t="s">
        <v>8653</v>
      </c>
      <c r="C1141" s="3">
        <v>57079</v>
      </c>
      <c r="D1141" s="4">
        <v>6775</v>
      </c>
      <c r="E1141">
        <f t="shared" si="51"/>
        <v>5613.3398964397902</v>
      </c>
      <c r="F1141">
        <f t="shared" si="52"/>
        <v>386710225</v>
      </c>
      <c r="G1141" s="22">
        <f t="shared" si="53"/>
        <v>320403827.94888681</v>
      </c>
      <c r="P1141" t="s">
        <v>2321</v>
      </c>
      <c r="Q1141" t="s">
        <v>2322</v>
      </c>
      <c r="R1141" t="s">
        <v>212</v>
      </c>
      <c r="S1141" s="6">
        <v>1165.98068760759</v>
      </c>
      <c r="T1141" s="6">
        <v>1165.98068760759</v>
      </c>
      <c r="U1141" s="6">
        <v>51.9096155949468</v>
      </c>
    </row>
    <row r="1142" spans="1:21" x14ac:dyDescent="0.2">
      <c r="A1142" s="15" t="s">
        <v>8650</v>
      </c>
      <c r="B1142" s="2"/>
      <c r="C1142" s="3">
        <v>8617</v>
      </c>
      <c r="D1142" s="4">
        <v>551</v>
      </c>
      <c r="E1142">
        <f t="shared" si="51"/>
        <v>5612.4360488153598</v>
      </c>
      <c r="F1142">
        <f t="shared" si="52"/>
        <v>4747967</v>
      </c>
      <c r="G1142" s="22">
        <f t="shared" si="53"/>
        <v>48362361.432641953</v>
      </c>
      <c r="P1142" t="s">
        <v>2323</v>
      </c>
      <c r="Q1142" t="s">
        <v>2324</v>
      </c>
      <c r="R1142" t="s">
        <v>212</v>
      </c>
      <c r="S1142" s="6">
        <v>1166.32891372211</v>
      </c>
      <c r="T1142" s="6">
        <v>1325.3790524301601</v>
      </c>
      <c r="U1142" s="6">
        <v>81.661410147661897</v>
      </c>
    </row>
    <row r="1143" spans="1:21" x14ac:dyDescent="0.2">
      <c r="A1143" s="15" t="s">
        <v>8646</v>
      </c>
      <c r="B1143" s="2" t="s">
        <v>8647</v>
      </c>
      <c r="C1143" s="3">
        <v>11266</v>
      </c>
      <c r="D1143" s="4">
        <v>4595</v>
      </c>
      <c r="E1143">
        <f t="shared" si="51"/>
        <v>5602.0474778122598</v>
      </c>
      <c r="F1143">
        <f t="shared" si="52"/>
        <v>51767270</v>
      </c>
      <c r="G1143" s="22">
        <f t="shared" si="53"/>
        <v>63112666.885032922</v>
      </c>
      <c r="P1143" t="s">
        <v>2325</v>
      </c>
      <c r="Q1143" t="s">
        <v>2326</v>
      </c>
      <c r="R1143" t="s">
        <v>212</v>
      </c>
      <c r="S1143" s="6">
        <v>1166.33476913712</v>
      </c>
      <c r="T1143" s="6">
        <v>1223.5849072948399</v>
      </c>
      <c r="U1143" s="6">
        <v>70.685464821563698</v>
      </c>
    </row>
    <row r="1144" spans="1:21" x14ac:dyDescent="0.2">
      <c r="A1144" s="15" t="s">
        <v>8644</v>
      </c>
      <c r="B1144" s="2" t="s">
        <v>8645</v>
      </c>
      <c r="C1144" s="3">
        <v>31636</v>
      </c>
      <c r="D1144" s="4">
        <v>7163</v>
      </c>
      <c r="E1144">
        <f t="shared" si="51"/>
        <v>5598.8693563556699</v>
      </c>
      <c r="F1144">
        <f t="shared" si="52"/>
        <v>226608668</v>
      </c>
      <c r="G1144" s="22">
        <f t="shared" si="53"/>
        <v>177125830.95766798</v>
      </c>
      <c r="P1144" t="s">
        <v>2327</v>
      </c>
      <c r="Q1144" t="s">
        <v>2328</v>
      </c>
      <c r="R1144" t="s">
        <v>212</v>
      </c>
      <c r="S1144" s="6">
        <v>1166.55347398923</v>
      </c>
      <c r="T1144" s="6">
        <v>1366.4221010787701</v>
      </c>
      <c r="U1144" s="6">
        <v>56.559842026716403</v>
      </c>
    </row>
    <row r="1145" spans="1:21" x14ac:dyDescent="0.2">
      <c r="A1145" s="15" t="s">
        <v>8643</v>
      </c>
      <c r="B1145" s="2"/>
      <c r="C1145" s="3">
        <v>12175</v>
      </c>
      <c r="D1145" s="4">
        <v>1321</v>
      </c>
      <c r="E1145">
        <f t="shared" si="51"/>
        <v>5581.2703767849898</v>
      </c>
      <c r="F1145">
        <f t="shared" si="52"/>
        <v>16083175</v>
      </c>
      <c r="G1145" s="22">
        <f t="shared" si="53"/>
        <v>67951966.837357253</v>
      </c>
      <c r="P1145" t="s">
        <v>2329</v>
      </c>
      <c r="Q1145" t="s">
        <v>2330</v>
      </c>
      <c r="R1145" t="s">
        <v>212</v>
      </c>
      <c r="S1145" s="6">
        <v>1166.5694877473099</v>
      </c>
      <c r="T1145" s="6">
        <v>1142.6348254309901</v>
      </c>
      <c r="U1145" s="6">
        <v>43.016170941898501</v>
      </c>
    </row>
    <row r="1146" spans="1:21" x14ac:dyDescent="0.2">
      <c r="A1146" s="15" t="s">
        <v>8641</v>
      </c>
      <c r="B1146" s="2" t="s">
        <v>8642</v>
      </c>
      <c r="C1146" s="3">
        <v>57674</v>
      </c>
      <c r="D1146" s="4">
        <v>9809</v>
      </c>
      <c r="E1146">
        <f t="shared" si="51"/>
        <v>5576.99753866022</v>
      </c>
      <c r="F1146">
        <f t="shared" si="52"/>
        <v>565724266</v>
      </c>
      <c r="G1146" s="22">
        <f t="shared" si="53"/>
        <v>321647756.04468954</v>
      </c>
      <c r="P1146" t="s">
        <v>2331</v>
      </c>
      <c r="Q1146" t="s">
        <v>2332</v>
      </c>
      <c r="R1146" t="s">
        <v>212</v>
      </c>
      <c r="S1146" s="6">
        <v>1166.5949508015201</v>
      </c>
      <c r="T1146" s="6">
        <v>1361.6330089170301</v>
      </c>
      <c r="U1146" s="6">
        <v>64.302684596111604</v>
      </c>
    </row>
    <row r="1147" spans="1:21" x14ac:dyDescent="0.2">
      <c r="A1147" s="15" t="s">
        <v>8639</v>
      </c>
      <c r="B1147" s="2" t="s">
        <v>8640</v>
      </c>
      <c r="C1147" s="3">
        <v>34054</v>
      </c>
      <c r="D1147" s="4">
        <v>33482</v>
      </c>
      <c r="E1147">
        <f t="shared" si="51"/>
        <v>5573.3320780765398</v>
      </c>
      <c r="F1147">
        <f t="shared" si="52"/>
        <v>1140196028</v>
      </c>
      <c r="G1147" s="22">
        <f t="shared" si="53"/>
        <v>189794250.58681849</v>
      </c>
      <c r="P1147" t="s">
        <v>2333</v>
      </c>
      <c r="Q1147" t="s">
        <v>2334</v>
      </c>
      <c r="R1147" t="s">
        <v>212</v>
      </c>
      <c r="S1147" s="6">
        <v>1167.29667516931</v>
      </c>
      <c r="T1147" s="6">
        <v>1420.52059212122</v>
      </c>
      <c r="U1147" s="6">
        <v>67.142221275760903</v>
      </c>
    </row>
    <row r="1148" spans="1:21" x14ac:dyDescent="0.2">
      <c r="A1148" s="15" t="s">
        <v>8637</v>
      </c>
      <c r="B1148" s="2" t="s">
        <v>8638</v>
      </c>
      <c r="C1148" s="3">
        <v>39403</v>
      </c>
      <c r="D1148" s="4">
        <v>3812</v>
      </c>
      <c r="E1148">
        <f t="shared" si="51"/>
        <v>5565.1587742871898</v>
      </c>
      <c r="F1148">
        <f t="shared" si="52"/>
        <v>150204236</v>
      </c>
      <c r="G1148" s="22">
        <f t="shared" si="53"/>
        <v>219283951.18323815</v>
      </c>
      <c r="P1148" t="s">
        <v>2335</v>
      </c>
      <c r="Q1148" t="s">
        <v>2335</v>
      </c>
      <c r="R1148" t="s">
        <v>274</v>
      </c>
      <c r="S1148" s="6">
        <v>1167.3876210230601</v>
      </c>
      <c r="T1148" s="6">
        <v>1167.3876210230601</v>
      </c>
      <c r="U1148" s="6">
        <v>62.4568601639712</v>
      </c>
    </row>
    <row r="1149" spans="1:21" x14ac:dyDescent="0.2">
      <c r="A1149" s="15" t="s">
        <v>8635</v>
      </c>
      <c r="B1149" s="2" t="s">
        <v>8636</v>
      </c>
      <c r="C1149" s="3">
        <v>29747</v>
      </c>
      <c r="D1149" s="5">
        <v>7413</v>
      </c>
      <c r="E1149">
        <f t="shared" si="51"/>
        <v>5540.6806634914401</v>
      </c>
      <c r="F1149">
        <f t="shared" si="52"/>
        <v>220514511</v>
      </c>
      <c r="G1149" s="22">
        <f t="shared" si="53"/>
        <v>164818627.69687986</v>
      </c>
      <c r="P1149" t="s">
        <v>2336</v>
      </c>
      <c r="Q1149" t="s">
        <v>2337</v>
      </c>
      <c r="R1149" t="s">
        <v>212</v>
      </c>
      <c r="S1149" s="6">
        <v>1167.7511834260199</v>
      </c>
      <c r="T1149" s="6">
        <v>1356.9434383174</v>
      </c>
      <c r="U1149" s="6">
        <v>74.593456159437594</v>
      </c>
    </row>
    <row r="1150" spans="1:21" x14ac:dyDescent="0.2">
      <c r="A1150" s="15" t="s">
        <v>8633</v>
      </c>
      <c r="B1150" s="2" t="s">
        <v>8634</v>
      </c>
      <c r="C1150" s="3">
        <v>26139</v>
      </c>
      <c r="D1150" s="4">
        <v>4788</v>
      </c>
      <c r="E1150">
        <f t="shared" si="51"/>
        <v>5538.5305033862096</v>
      </c>
      <c r="F1150">
        <f t="shared" si="52"/>
        <v>125153532</v>
      </c>
      <c r="G1150" s="22">
        <f t="shared" si="53"/>
        <v>144771648.82801214</v>
      </c>
      <c r="P1150" t="s">
        <v>2338</v>
      </c>
      <c r="Q1150" t="s">
        <v>2339</v>
      </c>
      <c r="R1150" t="s">
        <v>212</v>
      </c>
      <c r="S1150" s="6">
        <v>1168.0914590325999</v>
      </c>
      <c r="T1150" s="6">
        <v>1389.05505800014</v>
      </c>
      <c r="U1150" s="6">
        <v>53.0333295694927</v>
      </c>
    </row>
    <row r="1151" spans="1:21" x14ac:dyDescent="0.2">
      <c r="A1151" s="15" t="s">
        <v>8631</v>
      </c>
      <c r="B1151" s="2" t="s">
        <v>8632</v>
      </c>
      <c r="C1151" s="3">
        <v>80190</v>
      </c>
      <c r="D1151" s="4">
        <v>11598</v>
      </c>
      <c r="E1151">
        <f t="shared" si="51"/>
        <v>5536.32806953007</v>
      </c>
      <c r="F1151">
        <f t="shared" si="52"/>
        <v>930043620</v>
      </c>
      <c r="G1151" s="22">
        <f t="shared" si="53"/>
        <v>443958147.89561629</v>
      </c>
      <c r="P1151" t="s">
        <v>2340</v>
      </c>
      <c r="Q1151" t="s">
        <v>2341</v>
      </c>
      <c r="R1151" t="s">
        <v>212</v>
      </c>
      <c r="S1151" s="6">
        <v>1168.26357431932</v>
      </c>
      <c r="T1151" s="6">
        <v>1322.46692530009</v>
      </c>
      <c r="U1151" s="6">
        <v>62.843474284590698</v>
      </c>
    </row>
    <row r="1152" spans="1:21" x14ac:dyDescent="0.2">
      <c r="A1152" s="15" t="s">
        <v>8629</v>
      </c>
      <c r="B1152" s="2" t="s">
        <v>8630</v>
      </c>
      <c r="C1152" s="3">
        <v>7959</v>
      </c>
      <c r="D1152" s="4">
        <v>5749</v>
      </c>
      <c r="E1152">
        <f t="shared" si="51"/>
        <v>5533.9774787256201</v>
      </c>
      <c r="F1152">
        <f t="shared" si="52"/>
        <v>45756291</v>
      </c>
      <c r="G1152" s="22">
        <f t="shared" si="53"/>
        <v>44044926.753177211</v>
      </c>
      <c r="P1152" t="s">
        <v>2342</v>
      </c>
      <c r="Q1152" t="s">
        <v>2343</v>
      </c>
      <c r="R1152" t="s">
        <v>212</v>
      </c>
      <c r="S1152" s="6">
        <v>1168.30114783458</v>
      </c>
      <c r="T1152" s="6">
        <v>1193.15272290044</v>
      </c>
      <c r="U1152" s="6">
        <v>73.713985321247804</v>
      </c>
    </row>
    <row r="1153" spans="1:21" x14ac:dyDescent="0.2">
      <c r="A1153" s="15" t="s">
        <v>8627</v>
      </c>
      <c r="B1153" s="2" t="s">
        <v>8628</v>
      </c>
      <c r="C1153" s="3">
        <v>27895</v>
      </c>
      <c r="D1153" s="5">
        <v>6900</v>
      </c>
      <c r="E1153">
        <f t="shared" si="51"/>
        <v>5529.8090905854397</v>
      </c>
      <c r="F1153">
        <f t="shared" si="52"/>
        <v>192475500</v>
      </c>
      <c r="G1153" s="22">
        <f t="shared" si="53"/>
        <v>154254024.58188084</v>
      </c>
      <c r="P1153" t="s">
        <v>2344</v>
      </c>
      <c r="Q1153" t="s">
        <v>2345</v>
      </c>
      <c r="R1153" t="s">
        <v>212</v>
      </c>
      <c r="S1153" s="6">
        <v>1168.39126426539</v>
      </c>
      <c r="T1153" s="6">
        <v>1245.8817778872401</v>
      </c>
      <c r="U1153" s="6">
        <v>74.247930855853895</v>
      </c>
    </row>
    <row r="1154" spans="1:21" x14ac:dyDescent="0.2">
      <c r="A1154" s="15" t="s">
        <v>8625</v>
      </c>
      <c r="B1154" s="2" t="s">
        <v>8626</v>
      </c>
      <c r="C1154" s="3">
        <v>157750</v>
      </c>
      <c r="D1154" s="4">
        <v>9283</v>
      </c>
      <c r="E1154">
        <f t="shared" ref="E1154:E1217" si="54">VLOOKUP(A1154,data19,4,FALSE)</f>
        <v>5521.5360096890799</v>
      </c>
      <c r="F1154">
        <f t="shared" si="52"/>
        <v>1464393250</v>
      </c>
      <c r="G1154" s="22">
        <f t="shared" si="53"/>
        <v>871022305.5284524</v>
      </c>
      <c r="P1154" t="s">
        <v>2346</v>
      </c>
      <c r="Q1154" t="s">
        <v>2347</v>
      </c>
      <c r="R1154" t="s">
        <v>212</v>
      </c>
      <c r="S1154" s="6">
        <v>1168.4053676994399</v>
      </c>
      <c r="T1154" s="6">
        <v>1133.2816708261</v>
      </c>
      <c r="U1154" s="6">
        <v>105.347989810615</v>
      </c>
    </row>
    <row r="1155" spans="1:21" x14ac:dyDescent="0.2">
      <c r="A1155" s="15" t="s">
        <v>8624</v>
      </c>
      <c r="B1155" s="2"/>
      <c r="C1155" s="3">
        <v>24882</v>
      </c>
      <c r="D1155" s="4">
        <v>592</v>
      </c>
      <c r="E1155">
        <f t="shared" si="54"/>
        <v>5509.2362958901704</v>
      </c>
      <c r="F1155">
        <f t="shared" ref="F1155:F1218" si="55">C1155*D1155</f>
        <v>14730144</v>
      </c>
      <c r="G1155" s="22">
        <f t="shared" ref="G1155:G1218" si="56">E1155*C1155</f>
        <v>137080817.51433921</v>
      </c>
      <c r="P1155" t="s">
        <v>2348</v>
      </c>
      <c r="Q1155" t="s">
        <v>2348</v>
      </c>
      <c r="R1155" t="s">
        <v>274</v>
      </c>
      <c r="S1155" s="6">
        <v>1168.4601818511201</v>
      </c>
      <c r="T1155" s="6">
        <v>1525</v>
      </c>
      <c r="U1155" s="6">
        <v>87.661288241127906</v>
      </c>
    </row>
    <row r="1156" spans="1:21" x14ac:dyDescent="0.2">
      <c r="A1156" s="15" t="s">
        <v>8620</v>
      </c>
      <c r="B1156" s="2" t="s">
        <v>8621</v>
      </c>
      <c r="C1156" s="3">
        <v>23540</v>
      </c>
      <c r="D1156" s="4">
        <v>4213</v>
      </c>
      <c r="E1156">
        <f t="shared" si="54"/>
        <v>5498.3200305290302</v>
      </c>
      <c r="F1156">
        <f t="shared" si="55"/>
        <v>99174020</v>
      </c>
      <c r="G1156" s="22">
        <f t="shared" si="56"/>
        <v>129430453.51865338</v>
      </c>
      <c r="P1156" t="s">
        <v>2349</v>
      </c>
      <c r="Q1156" t="s">
        <v>2350</v>
      </c>
      <c r="R1156" t="s">
        <v>212</v>
      </c>
      <c r="S1156" s="6">
        <v>1169.5456694213799</v>
      </c>
      <c r="T1156" s="6">
        <v>1321.42853050913</v>
      </c>
      <c r="U1156" s="6">
        <v>44.0538928581447</v>
      </c>
    </row>
    <row r="1157" spans="1:21" x14ac:dyDescent="0.2">
      <c r="A1157" s="15" t="s">
        <v>8617</v>
      </c>
      <c r="B1157" s="2" t="s">
        <v>8618</v>
      </c>
      <c r="C1157" s="3">
        <v>63858</v>
      </c>
      <c r="D1157" s="4">
        <v>16430</v>
      </c>
      <c r="E1157">
        <f t="shared" si="54"/>
        <v>5484.8488185687202</v>
      </c>
      <c r="F1157">
        <f t="shared" si="55"/>
        <v>1049186940</v>
      </c>
      <c r="G1157" s="22">
        <f t="shared" si="56"/>
        <v>350251475.85616136</v>
      </c>
      <c r="P1157" t="s">
        <v>2351</v>
      </c>
      <c r="Q1157" t="s">
        <v>2351</v>
      </c>
      <c r="R1157" t="s">
        <v>274</v>
      </c>
      <c r="S1157" s="6">
        <v>1169.98073105959</v>
      </c>
      <c r="T1157" s="6">
        <v>1169.98073105959</v>
      </c>
      <c r="U1157" s="6"/>
    </row>
    <row r="1158" spans="1:21" x14ac:dyDescent="0.2">
      <c r="A1158" s="15" t="s">
        <v>8615</v>
      </c>
      <c r="B1158" s="2" t="s">
        <v>8616</v>
      </c>
      <c r="C1158" s="3">
        <v>49694</v>
      </c>
      <c r="D1158" s="4">
        <v>10358</v>
      </c>
      <c r="E1158">
        <f t="shared" si="54"/>
        <v>5483.8877263777804</v>
      </c>
      <c r="F1158">
        <f t="shared" si="55"/>
        <v>514730452</v>
      </c>
      <c r="G1158" s="22">
        <f t="shared" si="56"/>
        <v>272516316.67461741</v>
      </c>
      <c r="P1158" t="s">
        <v>2352</v>
      </c>
      <c r="Q1158" t="s">
        <v>2353</v>
      </c>
      <c r="R1158" t="s">
        <v>212</v>
      </c>
      <c r="S1158" s="6">
        <v>1169.9950964597299</v>
      </c>
      <c r="T1158" s="6">
        <v>1462.27121346899</v>
      </c>
      <c r="U1158" s="6">
        <v>66.513175493254906</v>
      </c>
    </row>
    <row r="1159" spans="1:21" x14ac:dyDescent="0.2">
      <c r="A1159" s="15" t="s">
        <v>8613</v>
      </c>
      <c r="B1159" s="2"/>
      <c r="C1159" s="3">
        <v>10170</v>
      </c>
      <c r="D1159" s="4">
        <v>1247</v>
      </c>
      <c r="E1159">
        <f t="shared" si="54"/>
        <v>5481.1870386447199</v>
      </c>
      <c r="F1159">
        <f t="shared" si="55"/>
        <v>12681990</v>
      </c>
      <c r="G1159" s="22">
        <f t="shared" si="56"/>
        <v>55743672.183016799</v>
      </c>
      <c r="P1159" t="s">
        <v>2354</v>
      </c>
      <c r="Q1159" t="s">
        <v>2355</v>
      </c>
      <c r="R1159" t="s">
        <v>212</v>
      </c>
      <c r="S1159" s="6">
        <v>1170.8533626507699</v>
      </c>
      <c r="T1159" s="6">
        <v>1336.06834549579</v>
      </c>
      <c r="U1159" s="6">
        <v>58.977891817779998</v>
      </c>
    </row>
    <row r="1160" spans="1:21" x14ac:dyDescent="0.2">
      <c r="A1160" s="15" t="s">
        <v>8611</v>
      </c>
      <c r="B1160" s="2" t="s">
        <v>8612</v>
      </c>
      <c r="C1160" s="3">
        <v>103949</v>
      </c>
      <c r="D1160" s="4">
        <v>8713</v>
      </c>
      <c r="E1160">
        <f t="shared" si="54"/>
        <v>5478.6993676011698</v>
      </c>
      <c r="F1160">
        <f t="shared" si="55"/>
        <v>905707637</v>
      </c>
      <c r="G1160" s="22">
        <f t="shared" si="56"/>
        <v>569505320.56277394</v>
      </c>
      <c r="P1160" t="s">
        <v>2356</v>
      </c>
      <c r="Q1160" t="s">
        <v>2357</v>
      </c>
      <c r="R1160" t="s">
        <v>212</v>
      </c>
      <c r="S1160" s="6">
        <v>1171.24912143096</v>
      </c>
      <c r="T1160" s="6">
        <v>1171.24912143096</v>
      </c>
      <c r="U1160" s="6">
        <v>39.268586635162102</v>
      </c>
    </row>
    <row r="1161" spans="1:21" x14ac:dyDescent="0.2">
      <c r="A1161" s="15" t="s">
        <v>8607</v>
      </c>
      <c r="B1161" s="2" t="s">
        <v>8608</v>
      </c>
      <c r="C1161" s="3">
        <v>87192</v>
      </c>
      <c r="D1161" s="4">
        <v>4910</v>
      </c>
      <c r="E1161">
        <f t="shared" si="54"/>
        <v>5463.7000376348096</v>
      </c>
      <c r="F1161">
        <f t="shared" si="55"/>
        <v>428112720</v>
      </c>
      <c r="G1161" s="22">
        <f t="shared" si="56"/>
        <v>476390933.6814543</v>
      </c>
      <c r="P1161" t="s">
        <v>2358</v>
      </c>
      <c r="Q1161" t="s">
        <v>2359</v>
      </c>
      <c r="R1161" t="s">
        <v>212</v>
      </c>
      <c r="S1161" s="6">
        <v>1171.54903722872</v>
      </c>
      <c r="T1161" s="6">
        <v>1093.8412935500601</v>
      </c>
      <c r="U1161" s="6">
        <v>59.926350581735498</v>
      </c>
    </row>
    <row r="1162" spans="1:21" x14ac:dyDescent="0.2">
      <c r="A1162" s="15" t="s">
        <v>8605</v>
      </c>
      <c r="B1162" s="2" t="s">
        <v>8606</v>
      </c>
      <c r="C1162" s="3">
        <v>51358</v>
      </c>
      <c r="D1162" s="4">
        <v>5599</v>
      </c>
      <c r="E1162">
        <f t="shared" si="54"/>
        <v>5456.0997619323498</v>
      </c>
      <c r="F1162">
        <f t="shared" si="55"/>
        <v>287553442</v>
      </c>
      <c r="G1162" s="22">
        <f t="shared" si="56"/>
        <v>280214371.57332164</v>
      </c>
      <c r="P1162" t="s">
        <v>2360</v>
      </c>
      <c r="Q1162" t="s">
        <v>2361</v>
      </c>
      <c r="R1162" t="s">
        <v>212</v>
      </c>
      <c r="S1162" s="6">
        <v>1171.6865471754099</v>
      </c>
      <c r="T1162" s="6">
        <v>1226.9139972456001</v>
      </c>
      <c r="U1162" s="6">
        <v>65.377608431473206</v>
      </c>
    </row>
    <row r="1163" spans="1:21" x14ac:dyDescent="0.2">
      <c r="A1163" s="15" t="s">
        <v>8603</v>
      </c>
      <c r="B1163" s="2" t="s">
        <v>8604</v>
      </c>
      <c r="C1163" s="3">
        <v>31346</v>
      </c>
      <c r="D1163" s="4">
        <v>13842</v>
      </c>
      <c r="E1163">
        <f t="shared" si="54"/>
        <v>5443.2544831591804</v>
      </c>
      <c r="F1163">
        <f t="shared" si="55"/>
        <v>433891332</v>
      </c>
      <c r="G1163" s="22">
        <f t="shared" si="56"/>
        <v>170624255.02910766</v>
      </c>
      <c r="P1163" t="s">
        <v>2362</v>
      </c>
      <c r="Q1163" t="s">
        <v>2362</v>
      </c>
      <c r="R1163" t="s">
        <v>274</v>
      </c>
      <c r="S1163" s="6">
        <v>1171.91288684856</v>
      </c>
      <c r="T1163" s="6">
        <v>1171.91288684856</v>
      </c>
      <c r="U1163" s="6"/>
    </row>
    <row r="1164" spans="1:21" x14ac:dyDescent="0.2">
      <c r="A1164" s="15" t="s">
        <v>8599</v>
      </c>
      <c r="B1164" s="2" t="s">
        <v>8600</v>
      </c>
      <c r="C1164" s="3">
        <v>153783</v>
      </c>
      <c r="D1164" s="4">
        <v>177</v>
      </c>
      <c r="E1164">
        <f t="shared" si="54"/>
        <v>5409.5011816304104</v>
      </c>
      <c r="F1164">
        <f t="shared" si="55"/>
        <v>27219591</v>
      </c>
      <c r="G1164" s="22">
        <f t="shared" si="56"/>
        <v>831889320.21466947</v>
      </c>
      <c r="P1164" t="s">
        <v>2363</v>
      </c>
      <c r="Q1164" t="s">
        <v>2364</v>
      </c>
      <c r="R1164" t="s">
        <v>212</v>
      </c>
      <c r="S1164" s="6">
        <v>1172.19490024878</v>
      </c>
      <c r="T1164" s="6">
        <v>1530.60414785443</v>
      </c>
      <c r="U1164" s="6">
        <v>64.366960316722995</v>
      </c>
    </row>
    <row r="1165" spans="1:21" x14ac:dyDescent="0.2">
      <c r="A1165" s="15" t="s">
        <v>8597</v>
      </c>
      <c r="B1165" s="2" t="s">
        <v>8598</v>
      </c>
      <c r="C1165" s="3">
        <v>11575</v>
      </c>
      <c r="D1165" s="4">
        <v>4879</v>
      </c>
      <c r="E1165">
        <f t="shared" si="54"/>
        <v>5401.1063851724102</v>
      </c>
      <c r="F1165">
        <f t="shared" si="55"/>
        <v>56474425</v>
      </c>
      <c r="G1165" s="22">
        <f t="shared" si="56"/>
        <v>62517806.408370651</v>
      </c>
      <c r="P1165" t="s">
        <v>2365</v>
      </c>
      <c r="Q1165" t="s">
        <v>2366</v>
      </c>
      <c r="R1165" t="s">
        <v>212</v>
      </c>
      <c r="S1165" s="6">
        <v>1172.52547951823</v>
      </c>
      <c r="T1165" s="6">
        <v>704</v>
      </c>
      <c r="U1165" s="6">
        <v>147.61159909466201</v>
      </c>
    </row>
    <row r="1166" spans="1:21" x14ac:dyDescent="0.2">
      <c r="A1166" s="15" t="s">
        <v>8595</v>
      </c>
      <c r="B1166" s="2" t="s">
        <v>8596</v>
      </c>
      <c r="C1166" s="3">
        <v>65699</v>
      </c>
      <c r="D1166" s="4">
        <v>5529</v>
      </c>
      <c r="E1166">
        <f t="shared" si="54"/>
        <v>5399.0446942725303</v>
      </c>
      <c r="F1166">
        <f t="shared" si="55"/>
        <v>363249771</v>
      </c>
      <c r="G1166" s="22">
        <f t="shared" si="56"/>
        <v>354711837.36901098</v>
      </c>
      <c r="P1166" t="s">
        <v>2367</v>
      </c>
      <c r="Q1166" t="s">
        <v>2368</v>
      </c>
      <c r="R1166" t="s">
        <v>212</v>
      </c>
      <c r="S1166" s="6">
        <v>1172.57307230321</v>
      </c>
      <c r="T1166" s="6">
        <v>1493.8485709327001</v>
      </c>
      <c r="U1166" s="6">
        <v>69.000492476687199</v>
      </c>
    </row>
    <row r="1167" spans="1:21" x14ac:dyDescent="0.2">
      <c r="A1167" s="15" t="s">
        <v>8593</v>
      </c>
      <c r="B1167" s="2" t="s">
        <v>8594</v>
      </c>
      <c r="C1167" s="3">
        <v>559302</v>
      </c>
      <c r="D1167" s="4">
        <v>1230</v>
      </c>
      <c r="E1167">
        <f t="shared" si="54"/>
        <v>5386.5207640393701</v>
      </c>
      <c r="F1167">
        <f t="shared" si="55"/>
        <v>687941460</v>
      </c>
      <c r="G1167" s="22">
        <f t="shared" si="56"/>
        <v>3012691836.3687477</v>
      </c>
      <c r="P1167" t="s">
        <v>2369</v>
      </c>
      <c r="Q1167" t="s">
        <v>2370</v>
      </c>
      <c r="R1167" t="s">
        <v>212</v>
      </c>
      <c r="S1167" s="6">
        <v>1173.19165678696</v>
      </c>
      <c r="T1167" s="6">
        <v>1512.13517191339</v>
      </c>
      <c r="U1167" s="6">
        <v>57.432212767228897</v>
      </c>
    </row>
    <row r="1168" spans="1:21" x14ac:dyDescent="0.2">
      <c r="A1168" s="15" t="s">
        <v>8590</v>
      </c>
      <c r="B1168" s="2" t="s">
        <v>8591</v>
      </c>
      <c r="C1168" s="3">
        <v>59268</v>
      </c>
      <c r="D1168" s="4">
        <v>6268</v>
      </c>
      <c r="E1168">
        <f t="shared" si="54"/>
        <v>5372.7537286272</v>
      </c>
      <c r="F1168">
        <f t="shared" si="55"/>
        <v>371491824</v>
      </c>
      <c r="G1168" s="22">
        <f t="shared" si="56"/>
        <v>318432367.9882769</v>
      </c>
      <c r="P1168" t="s">
        <v>2371</v>
      </c>
      <c r="Q1168" t="s">
        <v>2372</v>
      </c>
      <c r="R1168" t="s">
        <v>212</v>
      </c>
      <c r="S1168" s="6">
        <v>1173.68430438925</v>
      </c>
      <c r="T1168" s="6">
        <v>386</v>
      </c>
      <c r="U1168" s="6">
        <v>139.89400736854799</v>
      </c>
    </row>
    <row r="1169" spans="1:21" x14ac:dyDescent="0.2">
      <c r="A1169" s="15" t="s">
        <v>8588</v>
      </c>
      <c r="B1169" s="2" t="s">
        <v>8589</v>
      </c>
      <c r="C1169" s="3">
        <v>105853</v>
      </c>
      <c r="D1169" s="4">
        <v>1846</v>
      </c>
      <c r="E1169">
        <f t="shared" si="54"/>
        <v>5366.0686568613501</v>
      </c>
      <c r="F1169">
        <f t="shared" si="55"/>
        <v>195404638</v>
      </c>
      <c r="G1169" s="22">
        <f t="shared" si="56"/>
        <v>568014465.5347445</v>
      </c>
      <c r="P1169" t="s">
        <v>2373</v>
      </c>
      <c r="Q1169" t="s">
        <v>2374</v>
      </c>
      <c r="R1169" t="s">
        <v>212</v>
      </c>
      <c r="S1169" s="6">
        <v>1173.7006481350199</v>
      </c>
      <c r="T1169" s="6">
        <v>1218.00810081743</v>
      </c>
      <c r="U1169" s="6">
        <v>79.7570288764081</v>
      </c>
    </row>
    <row r="1170" spans="1:21" x14ac:dyDescent="0.2">
      <c r="A1170" s="15" t="s">
        <v>8586</v>
      </c>
      <c r="B1170" s="2" t="s">
        <v>8587</v>
      </c>
      <c r="C1170" s="3">
        <v>29747</v>
      </c>
      <c r="D1170" s="4">
        <v>9101</v>
      </c>
      <c r="E1170">
        <f t="shared" si="54"/>
        <v>5346.6370102918299</v>
      </c>
      <c r="F1170">
        <f t="shared" si="55"/>
        <v>270727447</v>
      </c>
      <c r="G1170" s="22">
        <f t="shared" si="56"/>
        <v>159046411.14515108</v>
      </c>
      <c r="P1170" t="s">
        <v>2375</v>
      </c>
      <c r="Q1170" t="s">
        <v>2376</v>
      </c>
      <c r="R1170" t="s">
        <v>212</v>
      </c>
      <c r="S1170" s="6">
        <v>1174.8246016102501</v>
      </c>
      <c r="T1170" s="6">
        <v>1255.09465273254</v>
      </c>
      <c r="U1170" s="6">
        <v>40.338402697400497</v>
      </c>
    </row>
    <row r="1171" spans="1:21" x14ac:dyDescent="0.2">
      <c r="A1171" s="15" t="s">
        <v>8584</v>
      </c>
      <c r="B1171" s="2" t="s">
        <v>8585</v>
      </c>
      <c r="C1171" s="3">
        <v>20381</v>
      </c>
      <c r="D1171" s="4">
        <v>4344</v>
      </c>
      <c r="E1171">
        <f t="shared" si="54"/>
        <v>5338.5315441075199</v>
      </c>
      <c r="F1171">
        <f t="shared" si="55"/>
        <v>88535064</v>
      </c>
      <c r="G1171" s="22">
        <f t="shared" si="56"/>
        <v>108804611.40045537</v>
      </c>
      <c r="P1171" t="s">
        <v>2377</v>
      </c>
      <c r="Q1171" t="s">
        <v>2378</v>
      </c>
      <c r="R1171" t="s">
        <v>212</v>
      </c>
      <c r="S1171" s="6">
        <v>1174.94064625551</v>
      </c>
      <c r="T1171" s="6">
        <v>1255</v>
      </c>
      <c r="U1171" s="6">
        <v>58.0082934313373</v>
      </c>
    </row>
    <row r="1172" spans="1:21" x14ac:dyDescent="0.2">
      <c r="A1172" s="15" t="s">
        <v>8582</v>
      </c>
      <c r="B1172" s="2" t="s">
        <v>8583</v>
      </c>
      <c r="C1172" s="3">
        <v>7707</v>
      </c>
      <c r="D1172" s="5">
        <v>2408</v>
      </c>
      <c r="E1172">
        <f t="shared" si="54"/>
        <v>5335.8278102861595</v>
      </c>
      <c r="F1172">
        <f t="shared" si="55"/>
        <v>18558456</v>
      </c>
      <c r="G1172" s="22">
        <f t="shared" si="56"/>
        <v>41123224.933875434</v>
      </c>
      <c r="P1172" t="s">
        <v>2379</v>
      </c>
      <c r="Q1172" t="s">
        <v>2380</v>
      </c>
      <c r="R1172" t="s">
        <v>212</v>
      </c>
      <c r="S1172" s="6">
        <v>1175.3328391776799</v>
      </c>
      <c r="T1172" s="6">
        <v>1213.79890480019</v>
      </c>
      <c r="U1172" s="6">
        <v>42.5285839903488</v>
      </c>
    </row>
    <row r="1173" spans="1:21" x14ac:dyDescent="0.2">
      <c r="A1173" s="15" t="s">
        <v>8580</v>
      </c>
      <c r="B1173" s="2" t="s">
        <v>8581</v>
      </c>
      <c r="C1173" s="3">
        <v>62629</v>
      </c>
      <c r="D1173" s="4">
        <v>4437</v>
      </c>
      <c r="E1173">
        <f t="shared" si="54"/>
        <v>5329.8639538093903</v>
      </c>
      <c r="F1173">
        <f t="shared" si="55"/>
        <v>277884873</v>
      </c>
      <c r="G1173" s="22">
        <f t="shared" si="56"/>
        <v>333804049.56312829</v>
      </c>
      <c r="P1173" t="s">
        <v>2381</v>
      </c>
      <c r="Q1173" t="s">
        <v>2382</v>
      </c>
      <c r="R1173" t="s">
        <v>212</v>
      </c>
      <c r="S1173" s="6">
        <v>1175.52227408402</v>
      </c>
      <c r="T1173" s="6">
        <v>1302.00650202983</v>
      </c>
      <c r="U1173" s="6">
        <v>34.473160699306199</v>
      </c>
    </row>
    <row r="1174" spans="1:21" x14ac:dyDescent="0.2">
      <c r="A1174" s="15" t="s">
        <v>8578</v>
      </c>
      <c r="B1174" s="2"/>
      <c r="C1174" s="3">
        <v>119068</v>
      </c>
      <c r="D1174" s="4">
        <v>6740</v>
      </c>
      <c r="E1174">
        <f t="shared" si="54"/>
        <v>5327.5970610254799</v>
      </c>
      <c r="F1174">
        <f t="shared" si="55"/>
        <v>802518320</v>
      </c>
      <c r="G1174" s="22">
        <f t="shared" si="56"/>
        <v>634346326.86218178</v>
      </c>
      <c r="P1174" t="s">
        <v>2383</v>
      </c>
      <c r="Q1174" t="s">
        <v>2384</v>
      </c>
      <c r="R1174" t="s">
        <v>212</v>
      </c>
      <c r="S1174" s="6">
        <v>1176.2386386698399</v>
      </c>
      <c r="T1174" s="6">
        <v>1176.2386386698399</v>
      </c>
      <c r="U1174" s="6">
        <v>67.719227669669294</v>
      </c>
    </row>
    <row r="1175" spans="1:21" x14ac:dyDescent="0.2">
      <c r="A1175" s="15" t="s">
        <v>8576</v>
      </c>
      <c r="B1175" s="2" t="s">
        <v>8577</v>
      </c>
      <c r="C1175" s="3">
        <v>59095</v>
      </c>
      <c r="D1175" s="4">
        <v>8927</v>
      </c>
      <c r="E1175">
        <f t="shared" si="54"/>
        <v>5320.3836597679901</v>
      </c>
      <c r="F1175">
        <f t="shared" si="55"/>
        <v>527541065</v>
      </c>
      <c r="G1175" s="22">
        <f t="shared" si="56"/>
        <v>314408072.3739894</v>
      </c>
      <c r="P1175" t="s">
        <v>2385</v>
      </c>
      <c r="Q1175" t="s">
        <v>2386</v>
      </c>
      <c r="R1175" t="s">
        <v>212</v>
      </c>
      <c r="S1175" s="6">
        <v>1176.24505015156</v>
      </c>
      <c r="T1175" s="6">
        <v>1288.39830253327</v>
      </c>
      <c r="U1175" s="6">
        <v>55.183994339542998</v>
      </c>
    </row>
    <row r="1176" spans="1:21" x14ac:dyDescent="0.2">
      <c r="A1176" s="15" t="s">
        <v>8574</v>
      </c>
      <c r="B1176" s="2" t="s">
        <v>8575</v>
      </c>
      <c r="C1176" s="3">
        <v>127111</v>
      </c>
      <c r="D1176" s="4">
        <v>6680</v>
      </c>
      <c r="E1176">
        <f t="shared" si="54"/>
        <v>5319.4820426210399</v>
      </c>
      <c r="F1176">
        <f t="shared" si="55"/>
        <v>849101480</v>
      </c>
      <c r="G1176" s="22">
        <f t="shared" si="56"/>
        <v>676164681.91960299</v>
      </c>
      <c r="P1176" t="s">
        <v>2387</v>
      </c>
      <c r="Q1176" t="s">
        <v>2388</v>
      </c>
      <c r="R1176" t="s">
        <v>212</v>
      </c>
      <c r="S1176" s="6">
        <v>1176.4377321683201</v>
      </c>
      <c r="T1176" s="6">
        <v>1328.20932620705</v>
      </c>
      <c r="U1176" s="6">
        <v>63.731226044773599</v>
      </c>
    </row>
    <row r="1177" spans="1:21" x14ac:dyDescent="0.2">
      <c r="A1177" s="15" t="s">
        <v>8572</v>
      </c>
      <c r="B1177" s="2" t="s">
        <v>8573</v>
      </c>
      <c r="C1177" s="3">
        <v>56793</v>
      </c>
      <c r="D1177" s="4">
        <v>13815</v>
      </c>
      <c r="E1177">
        <f t="shared" si="54"/>
        <v>5313.3095284768997</v>
      </c>
      <c r="F1177">
        <f t="shared" si="55"/>
        <v>784595295</v>
      </c>
      <c r="G1177" s="22">
        <f t="shared" si="56"/>
        <v>301758788.05078858</v>
      </c>
      <c r="P1177" t="s">
        <v>2389</v>
      </c>
      <c r="Q1177" t="s">
        <v>2390</v>
      </c>
      <c r="R1177" t="s">
        <v>212</v>
      </c>
      <c r="S1177" s="6">
        <v>1176.6494466868601</v>
      </c>
      <c r="T1177" s="6">
        <v>1427.7634191883401</v>
      </c>
      <c r="U1177" s="6">
        <v>63.639014478373703</v>
      </c>
    </row>
    <row r="1178" spans="1:21" x14ac:dyDescent="0.2">
      <c r="A1178" s="15" t="s">
        <v>8570</v>
      </c>
      <c r="B1178" s="2" t="s">
        <v>8571</v>
      </c>
      <c r="C1178" s="3">
        <v>226884</v>
      </c>
      <c r="D1178" s="4">
        <v>3571</v>
      </c>
      <c r="E1178">
        <f t="shared" si="54"/>
        <v>5309.39566636984</v>
      </c>
      <c r="F1178">
        <f t="shared" si="55"/>
        <v>810202764</v>
      </c>
      <c r="G1178" s="22">
        <f t="shared" si="56"/>
        <v>1204616926.3686547</v>
      </c>
      <c r="P1178" t="s">
        <v>2391</v>
      </c>
      <c r="Q1178" t="s">
        <v>2391</v>
      </c>
      <c r="R1178" t="s">
        <v>274</v>
      </c>
      <c r="S1178" s="6">
        <v>1176.7442384613701</v>
      </c>
      <c r="T1178" s="6">
        <v>1176.7442384613701</v>
      </c>
      <c r="U1178" s="6"/>
    </row>
    <row r="1179" spans="1:21" x14ac:dyDescent="0.2">
      <c r="A1179" s="15" t="s">
        <v>8568</v>
      </c>
      <c r="B1179" s="2" t="s">
        <v>8569</v>
      </c>
      <c r="C1179" s="3">
        <v>218454</v>
      </c>
      <c r="D1179" s="4">
        <v>1705</v>
      </c>
      <c r="E1179">
        <f t="shared" si="54"/>
        <v>5301.8405454105196</v>
      </c>
      <c r="F1179">
        <f t="shared" si="55"/>
        <v>372464070</v>
      </c>
      <c r="G1179" s="22">
        <f t="shared" si="56"/>
        <v>1158208274.5071096</v>
      </c>
      <c r="P1179" t="s">
        <v>2392</v>
      </c>
      <c r="Q1179" t="s">
        <v>2393</v>
      </c>
      <c r="R1179" t="s">
        <v>212</v>
      </c>
      <c r="S1179" s="6">
        <v>1176.97333938775</v>
      </c>
      <c r="T1179" s="6">
        <v>1342.5795839094701</v>
      </c>
      <c r="U1179" s="6">
        <v>52.354315974854302</v>
      </c>
    </row>
    <row r="1180" spans="1:21" x14ac:dyDescent="0.2">
      <c r="A1180" s="15" t="s">
        <v>8566</v>
      </c>
      <c r="B1180" s="2" t="s">
        <v>8567</v>
      </c>
      <c r="C1180" s="3">
        <v>20317</v>
      </c>
      <c r="D1180" s="4">
        <v>6056</v>
      </c>
      <c r="E1180">
        <f t="shared" si="54"/>
        <v>5294.1099253717603</v>
      </c>
      <c r="F1180">
        <f t="shared" si="55"/>
        <v>123039752</v>
      </c>
      <c r="G1180" s="22">
        <f t="shared" si="56"/>
        <v>107560431.35377805</v>
      </c>
      <c r="P1180" t="s">
        <v>2394</v>
      </c>
      <c r="Q1180" t="s">
        <v>2395</v>
      </c>
      <c r="R1180" t="s">
        <v>212</v>
      </c>
      <c r="S1180" s="6">
        <v>1177.16505713786</v>
      </c>
      <c r="T1180" s="6">
        <v>1330</v>
      </c>
      <c r="U1180" s="6">
        <v>66.240902148745405</v>
      </c>
    </row>
    <row r="1181" spans="1:21" x14ac:dyDescent="0.2">
      <c r="A1181" s="15" t="s">
        <v>8564</v>
      </c>
      <c r="B1181" s="2" t="s">
        <v>8565</v>
      </c>
      <c r="C1181" s="3">
        <v>26649</v>
      </c>
      <c r="D1181" s="4">
        <v>2892</v>
      </c>
      <c r="E1181">
        <f t="shared" si="54"/>
        <v>5288.7654662701398</v>
      </c>
      <c r="F1181">
        <f t="shared" si="55"/>
        <v>77068908</v>
      </c>
      <c r="G1181" s="22">
        <f t="shared" si="56"/>
        <v>140940310.91063297</v>
      </c>
      <c r="P1181" t="s">
        <v>2396</v>
      </c>
      <c r="Q1181" t="s">
        <v>2397</v>
      </c>
      <c r="R1181" t="s">
        <v>212</v>
      </c>
      <c r="S1181" s="6">
        <v>1177.1671904954401</v>
      </c>
      <c r="T1181" s="6">
        <v>1350.2294127723801</v>
      </c>
      <c r="U1181" s="6">
        <v>78.272840770953195</v>
      </c>
    </row>
    <row r="1182" spans="1:21" x14ac:dyDescent="0.2">
      <c r="A1182" s="15" t="s">
        <v>8562</v>
      </c>
      <c r="B1182" s="2" t="s">
        <v>8563</v>
      </c>
      <c r="C1182" s="3">
        <v>6870</v>
      </c>
      <c r="D1182" s="4">
        <v>2728</v>
      </c>
      <c r="E1182">
        <f t="shared" si="54"/>
        <v>5275.5954583354096</v>
      </c>
      <c r="F1182">
        <f t="shared" si="55"/>
        <v>18741360</v>
      </c>
      <c r="G1182" s="22">
        <f t="shared" si="56"/>
        <v>36243340.798764266</v>
      </c>
      <c r="P1182" t="s">
        <v>2398</v>
      </c>
      <c r="Q1182" t="s">
        <v>2398</v>
      </c>
      <c r="R1182" t="s">
        <v>274</v>
      </c>
      <c r="S1182" s="6">
        <v>1177.3563214072899</v>
      </c>
      <c r="T1182" s="6">
        <v>1177.3563214072899</v>
      </c>
      <c r="U1182" s="6">
        <v>9.2337781294425305</v>
      </c>
    </row>
    <row r="1183" spans="1:21" x14ac:dyDescent="0.2">
      <c r="A1183" s="15" t="s">
        <v>8560</v>
      </c>
      <c r="B1183" s="2" t="s">
        <v>8561</v>
      </c>
      <c r="C1183" s="3">
        <v>37648</v>
      </c>
      <c r="D1183" s="4">
        <v>2107</v>
      </c>
      <c r="E1183">
        <f t="shared" si="54"/>
        <v>5265.8073141692103</v>
      </c>
      <c r="F1183">
        <f t="shared" si="55"/>
        <v>79324336</v>
      </c>
      <c r="G1183" s="22">
        <f t="shared" si="56"/>
        <v>198247113.76384243</v>
      </c>
      <c r="P1183" t="s">
        <v>2399</v>
      </c>
      <c r="Q1183" t="s">
        <v>2400</v>
      </c>
      <c r="R1183" t="s">
        <v>212</v>
      </c>
      <c r="S1183" s="6">
        <v>1177.75096401727</v>
      </c>
      <c r="T1183" s="6">
        <v>1511.23219208819</v>
      </c>
      <c r="U1183" s="6">
        <v>69.657655102229697</v>
      </c>
    </row>
    <row r="1184" spans="1:21" x14ac:dyDescent="0.2">
      <c r="A1184" s="15" t="s">
        <v>8558</v>
      </c>
      <c r="B1184" s="2" t="s">
        <v>8559</v>
      </c>
      <c r="C1184" s="3">
        <v>189160</v>
      </c>
      <c r="D1184" s="4">
        <v>3322</v>
      </c>
      <c r="E1184">
        <f t="shared" si="54"/>
        <v>5262.6419536991298</v>
      </c>
      <c r="F1184">
        <f t="shared" si="55"/>
        <v>628389520</v>
      </c>
      <c r="G1184" s="22">
        <f t="shared" si="56"/>
        <v>995481351.96172738</v>
      </c>
      <c r="P1184" t="s">
        <v>2401</v>
      </c>
      <c r="Q1184" t="s">
        <v>2402</v>
      </c>
      <c r="R1184" t="s">
        <v>212</v>
      </c>
      <c r="S1184" s="6">
        <v>1177.8743628058201</v>
      </c>
      <c r="T1184" s="6">
        <v>1256</v>
      </c>
      <c r="U1184" s="6">
        <v>47.788854231612603</v>
      </c>
    </row>
    <row r="1185" spans="1:21" x14ac:dyDescent="0.2">
      <c r="A1185" s="15" t="s">
        <v>8556</v>
      </c>
      <c r="B1185" s="2" t="s">
        <v>8557</v>
      </c>
      <c r="C1185" s="3">
        <v>31030</v>
      </c>
      <c r="D1185" s="4">
        <v>7927</v>
      </c>
      <c r="E1185">
        <f t="shared" si="54"/>
        <v>5254.2941495978203</v>
      </c>
      <c r="F1185">
        <f t="shared" si="55"/>
        <v>245974810</v>
      </c>
      <c r="G1185" s="22">
        <f t="shared" si="56"/>
        <v>163040747.46202037</v>
      </c>
      <c r="P1185" t="s">
        <v>2403</v>
      </c>
      <c r="Q1185" t="s">
        <v>2404</v>
      </c>
      <c r="R1185" t="s">
        <v>212</v>
      </c>
      <c r="S1185" s="6">
        <v>1178.4403354074</v>
      </c>
      <c r="T1185" s="6">
        <v>913.88386912280305</v>
      </c>
      <c r="U1185" s="6">
        <v>76.496299525040598</v>
      </c>
    </row>
    <row r="1186" spans="1:21" x14ac:dyDescent="0.2">
      <c r="A1186" s="15" t="s">
        <v>8555</v>
      </c>
      <c r="B1186" s="2"/>
      <c r="C1186" s="3">
        <v>12752</v>
      </c>
      <c r="D1186" s="4">
        <v>268</v>
      </c>
      <c r="E1186">
        <f t="shared" si="54"/>
        <v>5237.6173145145603</v>
      </c>
      <c r="F1186">
        <f t="shared" si="55"/>
        <v>3417536</v>
      </c>
      <c r="G1186" s="22">
        <f t="shared" si="56"/>
        <v>66790095.994689673</v>
      </c>
      <c r="P1186" t="s">
        <v>2405</v>
      </c>
      <c r="Q1186" t="s">
        <v>2406</v>
      </c>
      <c r="R1186" t="s">
        <v>212</v>
      </c>
      <c r="S1186" s="6">
        <v>1179.21631060037</v>
      </c>
      <c r="T1186" s="6">
        <v>1415.61143742893</v>
      </c>
      <c r="U1186" s="6">
        <v>67.738021461865898</v>
      </c>
    </row>
    <row r="1187" spans="1:21" x14ac:dyDescent="0.2">
      <c r="A1187" s="15" t="s">
        <v>8553</v>
      </c>
      <c r="B1187" s="2" t="s">
        <v>8554</v>
      </c>
      <c r="C1187" s="3">
        <v>64052</v>
      </c>
      <c r="D1187" s="4">
        <v>7594</v>
      </c>
      <c r="E1187">
        <f t="shared" si="54"/>
        <v>5236.7721849602103</v>
      </c>
      <c r="F1187">
        <f t="shared" si="55"/>
        <v>486410888</v>
      </c>
      <c r="G1187" s="22">
        <f t="shared" si="56"/>
        <v>335425731.9910714</v>
      </c>
      <c r="P1187" t="s">
        <v>2407</v>
      </c>
      <c r="Q1187" t="s">
        <v>2408</v>
      </c>
      <c r="R1187" t="s">
        <v>212</v>
      </c>
      <c r="S1187" s="6">
        <v>1179.97845048968</v>
      </c>
      <c r="T1187" s="6">
        <v>1494.5659325501799</v>
      </c>
      <c r="U1187" s="6">
        <v>62.350562633211197</v>
      </c>
    </row>
    <row r="1188" spans="1:21" x14ac:dyDescent="0.2">
      <c r="A1188" s="15" t="s">
        <v>8551</v>
      </c>
      <c r="B1188" s="2"/>
      <c r="C1188" s="3">
        <v>14395</v>
      </c>
      <c r="D1188" s="4">
        <v>1762</v>
      </c>
      <c r="E1188">
        <f t="shared" si="54"/>
        <v>5235.3494570605999</v>
      </c>
      <c r="F1188">
        <f t="shared" si="55"/>
        <v>25363990</v>
      </c>
      <c r="G1188" s="22">
        <f t="shared" si="56"/>
        <v>75362855.434387341</v>
      </c>
      <c r="P1188" t="s">
        <v>2409</v>
      </c>
      <c r="Q1188" t="s">
        <v>2410</v>
      </c>
      <c r="R1188" t="s">
        <v>212</v>
      </c>
      <c r="S1188" s="6">
        <v>1180.4986892619499</v>
      </c>
      <c r="T1188" s="6">
        <v>1305.4973785239099</v>
      </c>
      <c r="U1188" s="6">
        <v>37.372883798668397</v>
      </c>
    </row>
    <row r="1189" spans="1:21" x14ac:dyDescent="0.2">
      <c r="A1189" s="15" t="s">
        <v>8549</v>
      </c>
      <c r="B1189" s="2" t="s">
        <v>8550</v>
      </c>
      <c r="C1189" s="3">
        <v>35297</v>
      </c>
      <c r="D1189" s="4">
        <v>11353</v>
      </c>
      <c r="E1189">
        <f t="shared" si="54"/>
        <v>5235.2484888436202</v>
      </c>
      <c r="F1189">
        <f t="shared" si="55"/>
        <v>400726841</v>
      </c>
      <c r="G1189" s="22">
        <f t="shared" si="56"/>
        <v>184788565.91071326</v>
      </c>
      <c r="P1189" t="s">
        <v>2411</v>
      </c>
      <c r="Q1189" t="s">
        <v>2412</v>
      </c>
      <c r="R1189" t="s">
        <v>212</v>
      </c>
      <c r="S1189" s="6">
        <v>1180.85572538111</v>
      </c>
      <c r="T1189" s="6">
        <v>1177.41576852666</v>
      </c>
      <c r="U1189" s="6">
        <v>62.851043833346303</v>
      </c>
    </row>
    <row r="1190" spans="1:21" x14ac:dyDescent="0.2">
      <c r="A1190" s="15" t="s">
        <v>8547</v>
      </c>
      <c r="B1190" s="2" t="s">
        <v>8548</v>
      </c>
      <c r="C1190" s="3">
        <v>100017</v>
      </c>
      <c r="D1190" s="4">
        <v>9455</v>
      </c>
      <c r="E1190">
        <f t="shared" si="54"/>
        <v>5232.2842990829404</v>
      </c>
      <c r="F1190">
        <f t="shared" si="55"/>
        <v>945660735</v>
      </c>
      <c r="G1190" s="22">
        <f t="shared" si="56"/>
        <v>523317378.74137843</v>
      </c>
      <c r="P1190" t="s">
        <v>2413</v>
      </c>
      <c r="Q1190" t="s">
        <v>2414</v>
      </c>
      <c r="R1190" t="s">
        <v>212</v>
      </c>
      <c r="S1190" s="6">
        <v>1181.05526030123</v>
      </c>
      <c r="T1190" s="6">
        <v>1492.70576441047</v>
      </c>
      <c r="U1190" s="6">
        <v>67.464420855995598</v>
      </c>
    </row>
    <row r="1191" spans="1:21" x14ac:dyDescent="0.2">
      <c r="A1191" s="15" t="s">
        <v>8545</v>
      </c>
      <c r="B1191" s="2"/>
      <c r="C1191" s="3">
        <v>28582</v>
      </c>
      <c r="D1191" s="4">
        <v>4413</v>
      </c>
      <c r="E1191">
        <f t="shared" si="54"/>
        <v>5231.88444131304</v>
      </c>
      <c r="F1191">
        <f t="shared" si="55"/>
        <v>126132366</v>
      </c>
      <c r="G1191" s="22">
        <f t="shared" si="56"/>
        <v>149537721.10160932</v>
      </c>
      <c r="P1191" t="s">
        <v>2415</v>
      </c>
      <c r="Q1191" t="s">
        <v>2416</v>
      </c>
      <c r="R1191" t="s">
        <v>212</v>
      </c>
      <c r="S1191" s="6">
        <v>1181.4065981978999</v>
      </c>
      <c r="T1191" s="6">
        <v>1184.5548948634801</v>
      </c>
      <c r="U1191" s="6">
        <v>66.140456028516994</v>
      </c>
    </row>
    <row r="1192" spans="1:21" x14ac:dyDescent="0.2">
      <c r="A1192" s="15" t="s">
        <v>8543</v>
      </c>
      <c r="B1192" s="2"/>
      <c r="C1192" s="3">
        <v>24992</v>
      </c>
      <c r="D1192" s="4">
        <v>8155</v>
      </c>
      <c r="E1192">
        <f t="shared" si="54"/>
        <v>5230.9044397248699</v>
      </c>
      <c r="F1192">
        <f t="shared" si="55"/>
        <v>203809760</v>
      </c>
      <c r="G1192" s="22">
        <f t="shared" si="56"/>
        <v>130730763.75760394</v>
      </c>
      <c r="P1192" t="s">
        <v>2417</v>
      </c>
      <c r="Q1192" t="s">
        <v>2418</v>
      </c>
      <c r="R1192" t="s">
        <v>212</v>
      </c>
      <c r="S1192" s="6">
        <v>1181.59761290707</v>
      </c>
      <c r="T1192" s="6">
        <v>1368.5113638233099</v>
      </c>
      <c r="U1192" s="6">
        <v>61.338077148459099</v>
      </c>
    </row>
    <row r="1193" spans="1:21" x14ac:dyDescent="0.2">
      <c r="A1193" s="15" t="s">
        <v>8541</v>
      </c>
      <c r="B1193" s="2" t="s">
        <v>8542</v>
      </c>
      <c r="C1193" s="3">
        <v>44580</v>
      </c>
      <c r="D1193" s="4">
        <v>5451</v>
      </c>
      <c r="E1193">
        <f t="shared" si="54"/>
        <v>5224.6194564814195</v>
      </c>
      <c r="F1193">
        <f t="shared" si="55"/>
        <v>243005580</v>
      </c>
      <c r="G1193" s="22">
        <f t="shared" si="56"/>
        <v>232913535.36994168</v>
      </c>
      <c r="P1193" t="s">
        <v>2419</v>
      </c>
      <c r="Q1193" t="s">
        <v>2420</v>
      </c>
      <c r="R1193" t="s">
        <v>212</v>
      </c>
      <c r="S1193" s="6">
        <v>1181.9821337221299</v>
      </c>
      <c r="T1193" s="6">
        <v>1266.59606842931</v>
      </c>
      <c r="U1193" s="6">
        <v>106.67396612186</v>
      </c>
    </row>
    <row r="1194" spans="1:21" x14ac:dyDescent="0.2">
      <c r="A1194" s="15" t="s">
        <v>8539</v>
      </c>
      <c r="B1194" s="2" t="s">
        <v>8540</v>
      </c>
      <c r="C1194" s="3">
        <v>57187</v>
      </c>
      <c r="D1194" s="4">
        <v>10316</v>
      </c>
      <c r="E1194">
        <f t="shared" si="54"/>
        <v>5223.5894726648203</v>
      </c>
      <c r="F1194">
        <f t="shared" si="55"/>
        <v>589941092</v>
      </c>
      <c r="G1194" s="22">
        <f t="shared" si="56"/>
        <v>298721411.1732831</v>
      </c>
      <c r="P1194" t="s">
        <v>2421</v>
      </c>
      <c r="Q1194" t="s">
        <v>2421</v>
      </c>
      <c r="R1194" t="s">
        <v>274</v>
      </c>
      <c r="S1194" s="6">
        <v>1182.21490142276</v>
      </c>
      <c r="T1194" s="6">
        <v>1182.21490142276</v>
      </c>
      <c r="U1194" s="6"/>
    </row>
    <row r="1195" spans="1:21" x14ac:dyDescent="0.2">
      <c r="A1195" s="15" t="s">
        <v>8538</v>
      </c>
      <c r="B1195" s="2"/>
      <c r="C1195" s="3">
        <v>20441</v>
      </c>
      <c r="D1195" s="4">
        <v>3738</v>
      </c>
      <c r="E1195">
        <f t="shared" si="54"/>
        <v>5222.1304868679799</v>
      </c>
      <c r="F1195">
        <f t="shared" si="55"/>
        <v>76408458</v>
      </c>
      <c r="G1195" s="22">
        <f t="shared" si="56"/>
        <v>106745569.28206837</v>
      </c>
      <c r="P1195" t="s">
        <v>2422</v>
      </c>
      <c r="Q1195" t="s">
        <v>2423</v>
      </c>
      <c r="R1195" t="s">
        <v>212</v>
      </c>
      <c r="S1195" s="6">
        <v>1182.21490142276</v>
      </c>
      <c r="T1195" s="6">
        <v>1182.21490142276</v>
      </c>
      <c r="U1195" s="6"/>
    </row>
    <row r="1196" spans="1:21" x14ac:dyDescent="0.2">
      <c r="A1196" s="15" t="s">
        <v>8536</v>
      </c>
      <c r="B1196" s="2" t="s">
        <v>8537</v>
      </c>
      <c r="C1196" s="3">
        <v>6138</v>
      </c>
      <c r="D1196" s="5">
        <v>55008</v>
      </c>
      <c r="E1196">
        <f t="shared" si="54"/>
        <v>5217.3016579259702</v>
      </c>
      <c r="F1196">
        <f t="shared" si="55"/>
        <v>337639104</v>
      </c>
      <c r="G1196" s="22">
        <f t="shared" si="56"/>
        <v>32023797.576349605</v>
      </c>
      <c r="P1196" t="s">
        <v>2424</v>
      </c>
      <c r="Q1196" t="s">
        <v>2425</v>
      </c>
      <c r="R1196" t="s">
        <v>212</v>
      </c>
      <c r="S1196" s="6">
        <v>1182.3943237731501</v>
      </c>
      <c r="T1196" s="6">
        <v>1271.4368598624201</v>
      </c>
      <c r="U1196" s="6">
        <v>71.824345910804297</v>
      </c>
    </row>
    <row r="1197" spans="1:21" x14ac:dyDescent="0.2">
      <c r="A1197" s="15" t="s">
        <v>8534</v>
      </c>
      <c r="B1197" s="2" t="s">
        <v>8535</v>
      </c>
      <c r="C1197" s="3">
        <v>36732</v>
      </c>
      <c r="D1197" s="4">
        <v>2200</v>
      </c>
      <c r="E1197">
        <f t="shared" si="54"/>
        <v>5215.3213423203097</v>
      </c>
      <c r="F1197">
        <f t="shared" si="55"/>
        <v>80810400</v>
      </c>
      <c r="G1197" s="22">
        <f t="shared" si="56"/>
        <v>191569183.54610962</v>
      </c>
      <c r="P1197" t="s">
        <v>2426</v>
      </c>
      <c r="Q1197" t="s">
        <v>2427</v>
      </c>
      <c r="R1197" t="s">
        <v>212</v>
      </c>
      <c r="S1197" s="6">
        <v>1182.8026432449501</v>
      </c>
      <c r="T1197" s="6">
        <v>1182.8026432449501</v>
      </c>
      <c r="U1197" s="6">
        <v>16.329699886503999</v>
      </c>
    </row>
    <row r="1198" spans="1:21" x14ac:dyDescent="0.2">
      <c r="A1198" s="15" t="s">
        <v>8532</v>
      </c>
      <c r="B1198" s="2" t="s">
        <v>8533</v>
      </c>
      <c r="C1198" s="3">
        <v>72001</v>
      </c>
      <c r="D1198" s="4">
        <v>16477</v>
      </c>
      <c r="E1198">
        <f t="shared" si="54"/>
        <v>5210.1546681339496</v>
      </c>
      <c r="F1198">
        <f t="shared" si="55"/>
        <v>1186360477</v>
      </c>
      <c r="G1198" s="22">
        <f t="shared" si="56"/>
        <v>375136346.2603125</v>
      </c>
      <c r="P1198" t="s">
        <v>2428</v>
      </c>
      <c r="Q1198" t="s">
        <v>2429</v>
      </c>
      <c r="R1198" t="s">
        <v>212</v>
      </c>
      <c r="S1198" s="6">
        <v>1183.08799756026</v>
      </c>
      <c r="T1198" s="6">
        <v>1458.1841061405601</v>
      </c>
      <c r="U1198" s="6">
        <v>66.234736874836699</v>
      </c>
    </row>
    <row r="1199" spans="1:21" x14ac:dyDescent="0.2">
      <c r="A1199" s="15" t="s">
        <v>8530</v>
      </c>
      <c r="B1199" s="2" t="s">
        <v>8531</v>
      </c>
      <c r="C1199" s="3">
        <v>15673</v>
      </c>
      <c r="D1199" s="4">
        <v>4960</v>
      </c>
      <c r="E1199">
        <f t="shared" si="54"/>
        <v>5201.6702858665103</v>
      </c>
      <c r="F1199">
        <f t="shared" si="55"/>
        <v>77738080</v>
      </c>
      <c r="G1199" s="22">
        <f t="shared" si="56"/>
        <v>81525778.390385821</v>
      </c>
      <c r="P1199" t="s">
        <v>2430</v>
      </c>
      <c r="Q1199" t="s">
        <v>2431</v>
      </c>
      <c r="R1199" t="s">
        <v>212</v>
      </c>
      <c r="S1199" s="6">
        <v>1183.12320160025</v>
      </c>
      <c r="T1199" s="6">
        <v>1439.8451486789399</v>
      </c>
      <c r="U1199" s="6">
        <v>83.669076271723199</v>
      </c>
    </row>
    <row r="1200" spans="1:21" x14ac:dyDescent="0.2">
      <c r="A1200" s="15" t="s">
        <v>8528</v>
      </c>
      <c r="B1200" s="2" t="s">
        <v>8529</v>
      </c>
      <c r="C1200" s="3">
        <v>39387</v>
      </c>
      <c r="D1200" s="4">
        <v>3731</v>
      </c>
      <c r="E1200">
        <f t="shared" si="54"/>
        <v>5200.6676569716501</v>
      </c>
      <c r="F1200">
        <f t="shared" si="55"/>
        <v>146952897</v>
      </c>
      <c r="G1200" s="22">
        <f t="shared" si="56"/>
        <v>204838697.00514239</v>
      </c>
      <c r="P1200" t="s">
        <v>2432</v>
      </c>
      <c r="Q1200" t="s">
        <v>2433</v>
      </c>
      <c r="R1200" t="s">
        <v>212</v>
      </c>
      <c r="S1200" s="6">
        <v>1183.3560897848099</v>
      </c>
      <c r="T1200" s="6">
        <v>1197</v>
      </c>
      <c r="U1200" s="6">
        <v>80.633294997556803</v>
      </c>
    </row>
    <row r="1201" spans="1:21" x14ac:dyDescent="0.2">
      <c r="A1201" s="15" t="s">
        <v>8526</v>
      </c>
      <c r="B1201" s="2"/>
      <c r="C1201" s="3">
        <v>16697</v>
      </c>
      <c r="D1201" s="4">
        <v>3541</v>
      </c>
      <c r="E1201">
        <f t="shared" si="54"/>
        <v>5196.1367686534204</v>
      </c>
      <c r="F1201">
        <f t="shared" si="55"/>
        <v>59124077</v>
      </c>
      <c r="G1201" s="22">
        <f t="shared" si="56"/>
        <v>86759895.62620616</v>
      </c>
      <c r="P1201" t="s">
        <v>2434</v>
      </c>
      <c r="Q1201" t="s">
        <v>2435</v>
      </c>
      <c r="R1201" t="s">
        <v>212</v>
      </c>
      <c r="S1201" s="6">
        <v>1183.69358945318</v>
      </c>
      <c r="T1201" s="6">
        <v>812.95997211504402</v>
      </c>
      <c r="U1201" s="6">
        <v>134.05549934260699</v>
      </c>
    </row>
    <row r="1202" spans="1:21" x14ac:dyDescent="0.2">
      <c r="A1202" s="15" t="s">
        <v>8524</v>
      </c>
      <c r="B1202" s="2" t="s">
        <v>8525</v>
      </c>
      <c r="C1202" s="3">
        <v>48344</v>
      </c>
      <c r="D1202" s="4">
        <v>6886</v>
      </c>
      <c r="E1202">
        <f t="shared" si="54"/>
        <v>5195.1121834861597</v>
      </c>
      <c r="F1202">
        <f t="shared" si="55"/>
        <v>332896784</v>
      </c>
      <c r="G1202" s="22">
        <f t="shared" si="56"/>
        <v>251152503.3984549</v>
      </c>
      <c r="P1202" t="s">
        <v>2436</v>
      </c>
      <c r="Q1202" t="s">
        <v>2437</v>
      </c>
      <c r="R1202" t="s">
        <v>212</v>
      </c>
      <c r="S1202" s="6">
        <v>1183.70172679045</v>
      </c>
      <c r="T1202" s="6">
        <v>1316</v>
      </c>
      <c r="U1202" s="6">
        <v>69.502187785289607</v>
      </c>
    </row>
    <row r="1203" spans="1:21" x14ac:dyDescent="0.2">
      <c r="A1203" s="15" t="s">
        <v>8522</v>
      </c>
      <c r="B1203" s="2" t="s">
        <v>8523</v>
      </c>
      <c r="C1203" s="3">
        <v>56821</v>
      </c>
      <c r="D1203" s="4">
        <v>4153</v>
      </c>
      <c r="E1203">
        <f t="shared" si="54"/>
        <v>5181.5894423203299</v>
      </c>
      <c r="F1203">
        <f t="shared" si="55"/>
        <v>235977613</v>
      </c>
      <c r="G1203" s="22">
        <f t="shared" si="56"/>
        <v>294423093.70208347</v>
      </c>
      <c r="P1203" t="s">
        <v>2438</v>
      </c>
      <c r="Q1203" t="s">
        <v>2439</v>
      </c>
      <c r="R1203" t="s">
        <v>212</v>
      </c>
      <c r="S1203" s="6">
        <v>1183.75234120238</v>
      </c>
      <c r="T1203" s="6">
        <v>1280.2223297794501</v>
      </c>
      <c r="U1203" s="6">
        <v>67.737218489144993</v>
      </c>
    </row>
    <row r="1204" spans="1:21" x14ac:dyDescent="0.2">
      <c r="A1204" s="15" t="s">
        <v>8520</v>
      </c>
      <c r="B1204" s="2" t="s">
        <v>8521</v>
      </c>
      <c r="C1204" s="3">
        <v>67351</v>
      </c>
      <c r="D1204" s="4">
        <v>2377</v>
      </c>
      <c r="E1204">
        <f t="shared" si="54"/>
        <v>5179.5909311711202</v>
      </c>
      <c r="F1204">
        <f t="shared" si="55"/>
        <v>160093327</v>
      </c>
      <c r="G1204" s="22">
        <f t="shared" si="56"/>
        <v>348850628.80530614</v>
      </c>
      <c r="P1204" t="s">
        <v>2440</v>
      </c>
      <c r="Q1204" t="s">
        <v>2440</v>
      </c>
      <c r="R1204" t="s">
        <v>274</v>
      </c>
      <c r="S1204" s="6">
        <v>1184.0605832459501</v>
      </c>
      <c r="T1204" s="6">
        <v>702.68175157729104</v>
      </c>
      <c r="U1204" s="6">
        <v>92.781456350003893</v>
      </c>
    </row>
    <row r="1205" spans="1:21" x14ac:dyDescent="0.2">
      <c r="A1205" s="15" t="s">
        <v>8516</v>
      </c>
      <c r="B1205" s="2" t="s">
        <v>8517</v>
      </c>
      <c r="C1205" s="3">
        <v>74041</v>
      </c>
      <c r="D1205" s="4">
        <v>4405</v>
      </c>
      <c r="E1205">
        <f t="shared" si="54"/>
        <v>5161.3886063039799</v>
      </c>
      <c r="F1205">
        <f t="shared" si="55"/>
        <v>326150605</v>
      </c>
      <c r="G1205" s="22">
        <f t="shared" si="56"/>
        <v>382154373.799353</v>
      </c>
      <c r="P1205" t="s">
        <v>2441</v>
      </c>
      <c r="Q1205" t="s">
        <v>2442</v>
      </c>
      <c r="R1205" t="s">
        <v>212</v>
      </c>
      <c r="S1205" s="6">
        <v>1184.0692918341499</v>
      </c>
      <c r="T1205" s="6">
        <v>1344.8991126754099</v>
      </c>
      <c r="U1205" s="6">
        <v>41.565296398899498</v>
      </c>
    </row>
    <row r="1206" spans="1:21" x14ac:dyDescent="0.2">
      <c r="A1206" s="15" t="s">
        <v>8514</v>
      </c>
      <c r="B1206" s="2" t="s">
        <v>8515</v>
      </c>
      <c r="C1206" s="3">
        <v>68527</v>
      </c>
      <c r="D1206" s="4">
        <v>20104</v>
      </c>
      <c r="E1206">
        <f t="shared" si="54"/>
        <v>5158.7379045395301</v>
      </c>
      <c r="F1206">
        <f t="shared" si="55"/>
        <v>1377666808</v>
      </c>
      <c r="G1206" s="22">
        <f t="shared" si="56"/>
        <v>353512832.3843804</v>
      </c>
      <c r="P1206" t="s">
        <v>2443</v>
      </c>
      <c r="Q1206" t="s">
        <v>2443</v>
      </c>
      <c r="R1206" t="s">
        <v>274</v>
      </c>
      <c r="S1206" s="6">
        <v>1184.50101323888</v>
      </c>
      <c r="T1206" s="6">
        <v>1439.8451486789399</v>
      </c>
      <c r="U1206" s="6">
        <v>62.417951906428698</v>
      </c>
    </row>
    <row r="1207" spans="1:21" x14ac:dyDescent="0.2">
      <c r="A1207" s="15" t="s">
        <v>8512</v>
      </c>
      <c r="B1207" s="2" t="s">
        <v>8513</v>
      </c>
      <c r="C1207" s="3">
        <v>27440</v>
      </c>
      <c r="D1207" s="4">
        <v>13509</v>
      </c>
      <c r="E1207">
        <f t="shared" si="54"/>
        <v>5155.5480527130003</v>
      </c>
      <c r="F1207">
        <f t="shared" si="55"/>
        <v>370686960</v>
      </c>
      <c r="G1207" s="22">
        <f t="shared" si="56"/>
        <v>141468238.56644472</v>
      </c>
      <c r="P1207" t="s">
        <v>2444</v>
      </c>
      <c r="Q1207" t="s">
        <v>2445</v>
      </c>
      <c r="R1207" t="s">
        <v>212</v>
      </c>
      <c r="S1207" s="6">
        <v>1184.5509779628001</v>
      </c>
      <c r="T1207" s="6">
        <v>1443.5180239193801</v>
      </c>
      <c r="U1207" s="6">
        <v>54.7926026280144</v>
      </c>
    </row>
    <row r="1208" spans="1:21" x14ac:dyDescent="0.2">
      <c r="A1208" s="15" t="s">
        <v>8510</v>
      </c>
      <c r="B1208" s="2" t="s">
        <v>8511</v>
      </c>
      <c r="C1208" s="3">
        <v>16430</v>
      </c>
      <c r="D1208" s="4">
        <v>5453</v>
      </c>
      <c r="E1208">
        <f t="shared" si="54"/>
        <v>5153.4687351857201</v>
      </c>
      <c r="F1208">
        <f t="shared" si="55"/>
        <v>89592790</v>
      </c>
      <c r="G1208" s="22">
        <f t="shared" si="56"/>
        <v>84671491.319101378</v>
      </c>
      <c r="P1208" t="s">
        <v>2446</v>
      </c>
      <c r="Q1208" t="s">
        <v>2447</v>
      </c>
      <c r="R1208" t="s">
        <v>212</v>
      </c>
      <c r="S1208" s="6">
        <v>1185.0083778328201</v>
      </c>
      <c r="T1208" s="6">
        <v>1259.1918347758401</v>
      </c>
      <c r="U1208" s="6">
        <v>63.604074986491298</v>
      </c>
    </row>
    <row r="1209" spans="1:21" x14ac:dyDescent="0.2">
      <c r="A1209" s="15" t="s">
        <v>8508</v>
      </c>
      <c r="B1209" s="2" t="s">
        <v>8509</v>
      </c>
      <c r="C1209" s="3">
        <v>59362</v>
      </c>
      <c r="D1209" s="4">
        <v>7351</v>
      </c>
      <c r="E1209">
        <f t="shared" si="54"/>
        <v>5151.6052804903402</v>
      </c>
      <c r="F1209">
        <f t="shared" si="55"/>
        <v>436370062</v>
      </c>
      <c r="G1209" s="22">
        <f t="shared" si="56"/>
        <v>305809592.66046757</v>
      </c>
      <c r="P1209" t="s">
        <v>2448</v>
      </c>
      <c r="Q1209" t="s">
        <v>2449</v>
      </c>
      <c r="R1209" t="s">
        <v>212</v>
      </c>
      <c r="S1209" s="6">
        <v>1185.1033681978299</v>
      </c>
      <c r="T1209" s="6">
        <v>1281.0269510666899</v>
      </c>
      <c r="U1209" s="6">
        <v>56.312264658511197</v>
      </c>
    </row>
    <row r="1210" spans="1:21" x14ac:dyDescent="0.2">
      <c r="A1210" s="15" t="s">
        <v>8507</v>
      </c>
      <c r="B1210" s="2"/>
      <c r="C1210" s="3">
        <v>22179</v>
      </c>
      <c r="D1210" s="4">
        <v>9060</v>
      </c>
      <c r="E1210">
        <f t="shared" si="54"/>
        <v>5119.47840762531</v>
      </c>
      <c r="F1210">
        <f t="shared" si="55"/>
        <v>200941740</v>
      </c>
      <c r="G1210" s="22">
        <f t="shared" si="56"/>
        <v>113544911.60272175</v>
      </c>
      <c r="P1210" t="s">
        <v>2450</v>
      </c>
      <c r="Q1210" t="s">
        <v>2451</v>
      </c>
      <c r="R1210" t="s">
        <v>212</v>
      </c>
      <c r="S1210" s="6">
        <v>1185.58971383736</v>
      </c>
      <c r="T1210" s="6">
        <v>1467.44226798254</v>
      </c>
      <c r="U1210" s="6">
        <v>62.878936132153903</v>
      </c>
    </row>
    <row r="1211" spans="1:21" x14ac:dyDescent="0.2">
      <c r="A1211" s="15" t="s">
        <v>8505</v>
      </c>
      <c r="B1211" s="2" t="s">
        <v>8506</v>
      </c>
      <c r="C1211" s="3">
        <v>101236</v>
      </c>
      <c r="D1211" s="4">
        <v>5510</v>
      </c>
      <c r="E1211">
        <f t="shared" si="54"/>
        <v>5112.3996579716204</v>
      </c>
      <c r="F1211">
        <f t="shared" si="55"/>
        <v>557810360</v>
      </c>
      <c r="G1211" s="22">
        <f t="shared" si="56"/>
        <v>517558891.77441496</v>
      </c>
      <c r="P1211" t="s">
        <v>2452</v>
      </c>
      <c r="Q1211" t="s">
        <v>2453</v>
      </c>
      <c r="R1211" t="s">
        <v>212</v>
      </c>
      <c r="S1211" s="6">
        <v>1185.5944292270599</v>
      </c>
      <c r="T1211" s="6">
        <v>1363.3169874272401</v>
      </c>
      <c r="U1211" s="6">
        <v>67.754540259219993</v>
      </c>
    </row>
    <row r="1212" spans="1:21" x14ac:dyDescent="0.2">
      <c r="A1212" s="15" t="s">
        <v>8503</v>
      </c>
      <c r="B1212" s="2" t="s">
        <v>8504</v>
      </c>
      <c r="C1212" s="3">
        <v>70546</v>
      </c>
      <c r="D1212" s="4">
        <v>2987</v>
      </c>
      <c r="E1212">
        <f t="shared" si="54"/>
        <v>5111.6736166439796</v>
      </c>
      <c r="F1212">
        <f t="shared" si="55"/>
        <v>210720902</v>
      </c>
      <c r="G1212" s="22">
        <f t="shared" si="56"/>
        <v>360608126.95976621</v>
      </c>
      <c r="P1212" t="s">
        <v>2454</v>
      </c>
      <c r="Q1212" t="s">
        <v>2455</v>
      </c>
      <c r="R1212" t="s">
        <v>212</v>
      </c>
      <c r="S1212" s="6">
        <v>1186.2968040872299</v>
      </c>
      <c r="T1212" s="6">
        <v>119.64071971748599</v>
      </c>
      <c r="U1212" s="6">
        <v>147.09661805130301</v>
      </c>
    </row>
    <row r="1213" spans="1:21" x14ac:dyDescent="0.2">
      <c r="A1213" s="15" t="s">
        <v>8501</v>
      </c>
      <c r="B1213" s="2" t="s">
        <v>8502</v>
      </c>
      <c r="C1213" s="3">
        <v>31888</v>
      </c>
      <c r="D1213" s="4">
        <v>3031</v>
      </c>
      <c r="E1213">
        <f t="shared" si="54"/>
        <v>5106.9795894612298</v>
      </c>
      <c r="F1213">
        <f t="shared" si="55"/>
        <v>96652528</v>
      </c>
      <c r="G1213" s="22">
        <f t="shared" si="56"/>
        <v>162851365.1487397</v>
      </c>
      <c r="P1213" t="s">
        <v>2456</v>
      </c>
      <c r="Q1213" t="s">
        <v>2457</v>
      </c>
      <c r="R1213" t="s">
        <v>212</v>
      </c>
      <c r="S1213" s="6">
        <v>1186.4240753715201</v>
      </c>
      <c r="T1213" s="6">
        <v>1518.1635091093999</v>
      </c>
      <c r="U1213" s="6">
        <v>64.402370126945499</v>
      </c>
    </row>
    <row r="1214" spans="1:21" x14ac:dyDescent="0.2">
      <c r="A1214" s="15" t="s">
        <v>8498</v>
      </c>
      <c r="B1214" s="2" t="s">
        <v>8499</v>
      </c>
      <c r="C1214" s="3">
        <v>32661</v>
      </c>
      <c r="D1214" s="4">
        <v>4164</v>
      </c>
      <c r="E1214">
        <f t="shared" si="54"/>
        <v>5093.3939557773601</v>
      </c>
      <c r="F1214">
        <f t="shared" si="55"/>
        <v>136000404</v>
      </c>
      <c r="G1214" s="22">
        <f t="shared" si="56"/>
        <v>166355339.98964435</v>
      </c>
      <c r="P1214" t="s">
        <v>2458</v>
      </c>
      <c r="Q1214" t="s">
        <v>2458</v>
      </c>
      <c r="R1214" t="s">
        <v>274</v>
      </c>
      <c r="S1214" s="6">
        <v>1186.6016327806999</v>
      </c>
      <c r="T1214" s="6">
        <v>1212.89830253327</v>
      </c>
      <c r="U1214" s="6">
        <v>27.3849245136416</v>
      </c>
    </row>
    <row r="1215" spans="1:21" x14ac:dyDescent="0.2">
      <c r="A1215" s="15" t="s">
        <v>8494</v>
      </c>
      <c r="B1215" s="2" t="s">
        <v>8495</v>
      </c>
      <c r="C1215" s="3">
        <v>158906</v>
      </c>
      <c r="D1215" s="4">
        <v>2030</v>
      </c>
      <c r="E1215">
        <f t="shared" si="54"/>
        <v>5074.2987896308196</v>
      </c>
      <c r="F1215">
        <f t="shared" si="55"/>
        <v>322579180</v>
      </c>
      <c r="G1215" s="22">
        <f t="shared" si="56"/>
        <v>806336523.46507502</v>
      </c>
      <c r="P1215" t="s">
        <v>2459</v>
      </c>
      <c r="Q1215" t="s">
        <v>2460</v>
      </c>
      <c r="R1215" t="s">
        <v>212</v>
      </c>
      <c r="S1215" s="6">
        <v>1187.2524959704699</v>
      </c>
      <c r="T1215" s="6">
        <v>1384.6804270569501</v>
      </c>
      <c r="U1215" s="6">
        <v>69.464659518647395</v>
      </c>
    </row>
    <row r="1216" spans="1:21" x14ac:dyDescent="0.2">
      <c r="A1216" s="15" t="s">
        <v>8493</v>
      </c>
      <c r="B1216" s="2"/>
      <c r="C1216" s="3">
        <v>26176</v>
      </c>
      <c r="D1216" s="4">
        <v>6971</v>
      </c>
      <c r="E1216">
        <f t="shared" si="54"/>
        <v>5071.3822374312304</v>
      </c>
      <c r="F1216">
        <f t="shared" si="55"/>
        <v>182472896</v>
      </c>
      <c r="G1216" s="22">
        <f t="shared" si="56"/>
        <v>132748501.44699989</v>
      </c>
      <c r="P1216" t="s">
        <v>2461</v>
      </c>
      <c r="Q1216" t="s">
        <v>2462</v>
      </c>
      <c r="R1216" t="s">
        <v>212</v>
      </c>
      <c r="S1216" s="6">
        <v>1187.3627020014401</v>
      </c>
      <c r="T1216" s="6">
        <v>1428.65477573257</v>
      </c>
      <c r="U1216" s="6">
        <v>54.026281976400398</v>
      </c>
    </row>
    <row r="1217" spans="1:21" x14ac:dyDescent="0.2">
      <c r="A1217" s="15" t="s">
        <v>8491</v>
      </c>
      <c r="B1217" s="2" t="s">
        <v>8492</v>
      </c>
      <c r="C1217" s="3">
        <v>13816</v>
      </c>
      <c r="D1217" s="4">
        <v>6720</v>
      </c>
      <c r="E1217">
        <f t="shared" si="54"/>
        <v>5067.6614413828602</v>
      </c>
      <c r="F1217">
        <f t="shared" si="55"/>
        <v>92843520</v>
      </c>
      <c r="G1217" s="22">
        <f t="shared" si="56"/>
        <v>70014810.474145591</v>
      </c>
      <c r="P1217" t="s">
        <v>2463</v>
      </c>
      <c r="Q1217" t="s">
        <v>2464</v>
      </c>
      <c r="R1217" t="s">
        <v>212</v>
      </c>
      <c r="S1217" s="6">
        <v>1187.9034625161401</v>
      </c>
      <c r="T1217" s="6">
        <v>1235.0460941188201</v>
      </c>
      <c r="U1217" s="6">
        <v>65.556965043464402</v>
      </c>
    </row>
    <row r="1218" spans="1:21" x14ac:dyDescent="0.2">
      <c r="A1218" s="15" t="s">
        <v>8489</v>
      </c>
      <c r="B1218" s="2"/>
      <c r="C1218" s="3">
        <v>18051</v>
      </c>
      <c r="D1218" s="5">
        <v>13936</v>
      </c>
      <c r="E1218">
        <f t="shared" ref="E1218:E1281" si="57">VLOOKUP(A1218,data19,4,FALSE)</f>
        <v>5058.21054152339</v>
      </c>
      <c r="F1218">
        <f t="shared" si="55"/>
        <v>251558736</v>
      </c>
      <c r="G1218" s="22">
        <f t="shared" si="56"/>
        <v>91305758.485038713</v>
      </c>
      <c r="P1218" t="s">
        <v>2465</v>
      </c>
      <c r="Q1218" t="s">
        <v>2466</v>
      </c>
      <c r="R1218" t="s">
        <v>212</v>
      </c>
      <c r="S1218" s="6">
        <v>1188.4441841129001</v>
      </c>
      <c r="T1218" s="6">
        <v>1131.26527905123</v>
      </c>
      <c r="U1218" s="6">
        <v>65.232874647757299</v>
      </c>
    </row>
    <row r="1219" spans="1:21" x14ac:dyDescent="0.2">
      <c r="A1219" s="15" t="s">
        <v>8487</v>
      </c>
      <c r="B1219" s="2"/>
      <c r="C1219" s="3">
        <v>77352</v>
      </c>
      <c r="D1219" s="4">
        <v>3698</v>
      </c>
      <c r="E1219">
        <f t="shared" si="57"/>
        <v>5047.6997680206796</v>
      </c>
      <c r="F1219">
        <f t="shared" ref="F1219:F1282" si="58">C1219*D1219</f>
        <v>286047696</v>
      </c>
      <c r="G1219" s="22">
        <f t="shared" ref="G1219:G1282" si="59">E1219*C1219</f>
        <v>390449672.4559356</v>
      </c>
      <c r="P1219" t="s">
        <v>2467</v>
      </c>
      <c r="Q1219" t="s">
        <v>2468</v>
      </c>
      <c r="R1219" t="s">
        <v>212</v>
      </c>
      <c r="S1219" s="6">
        <v>1188.7268728879901</v>
      </c>
      <c r="T1219" s="6">
        <v>1481.85598278881</v>
      </c>
      <c r="U1219" s="6">
        <v>57.346182498907702</v>
      </c>
    </row>
    <row r="1220" spans="1:21" x14ac:dyDescent="0.2">
      <c r="A1220" s="15" t="s">
        <v>8485</v>
      </c>
      <c r="B1220" s="2" t="s">
        <v>8486</v>
      </c>
      <c r="C1220" s="3">
        <v>54467</v>
      </c>
      <c r="D1220" s="4">
        <v>2732</v>
      </c>
      <c r="E1220">
        <f t="shared" si="57"/>
        <v>5047.0058391641096</v>
      </c>
      <c r="F1220">
        <f t="shared" si="58"/>
        <v>148803844</v>
      </c>
      <c r="G1220" s="22">
        <f t="shared" si="59"/>
        <v>274895267.04175156</v>
      </c>
      <c r="P1220" t="s">
        <v>2469</v>
      </c>
      <c r="Q1220" t="s">
        <v>2470</v>
      </c>
      <c r="R1220" t="s">
        <v>212</v>
      </c>
      <c r="S1220" s="6">
        <v>1189.1467121676301</v>
      </c>
      <c r="T1220" s="6">
        <v>1319.2948992060501</v>
      </c>
      <c r="U1220" s="6">
        <v>51.123679943777702</v>
      </c>
    </row>
    <row r="1221" spans="1:21" x14ac:dyDescent="0.2">
      <c r="A1221" s="15" t="s">
        <v>8483</v>
      </c>
      <c r="B1221" s="2" t="s">
        <v>8484</v>
      </c>
      <c r="C1221" s="3">
        <v>77002</v>
      </c>
      <c r="D1221" s="4">
        <v>13638</v>
      </c>
      <c r="E1221">
        <f t="shared" si="57"/>
        <v>5039.6286047172598</v>
      </c>
      <c r="F1221">
        <f t="shared" si="58"/>
        <v>1050153276</v>
      </c>
      <c r="G1221" s="22">
        <f t="shared" si="59"/>
        <v>388061481.82043844</v>
      </c>
      <c r="P1221" t="s">
        <v>2471</v>
      </c>
      <c r="Q1221" t="s">
        <v>2472</v>
      </c>
      <c r="R1221" t="s">
        <v>212</v>
      </c>
      <c r="S1221" s="6">
        <v>1189.3324958614801</v>
      </c>
      <c r="T1221" s="6">
        <v>1367.52892246128</v>
      </c>
      <c r="U1221" s="6">
        <v>78.302288953041696</v>
      </c>
    </row>
    <row r="1222" spans="1:21" x14ac:dyDescent="0.2">
      <c r="A1222" s="15" t="s">
        <v>8481</v>
      </c>
      <c r="B1222" s="2" t="s">
        <v>8482</v>
      </c>
      <c r="C1222" s="3">
        <v>18356</v>
      </c>
      <c r="D1222" s="4">
        <v>2439</v>
      </c>
      <c r="E1222">
        <f t="shared" si="57"/>
        <v>5039.4049401820703</v>
      </c>
      <c r="F1222">
        <f t="shared" si="58"/>
        <v>44770284</v>
      </c>
      <c r="G1222" s="22">
        <f t="shared" si="59"/>
        <v>92503317.081982076</v>
      </c>
      <c r="P1222" t="s">
        <v>2473</v>
      </c>
      <c r="Q1222" t="s">
        <v>2474</v>
      </c>
      <c r="R1222" t="s">
        <v>212</v>
      </c>
      <c r="S1222" s="6">
        <v>1189.7870177938</v>
      </c>
      <c r="T1222" s="6">
        <v>1323.31209077771</v>
      </c>
      <c r="U1222" s="6">
        <v>48.551095130222699</v>
      </c>
    </row>
    <row r="1223" spans="1:21" x14ac:dyDescent="0.2">
      <c r="A1223" s="15" t="s">
        <v>8479</v>
      </c>
      <c r="B1223" s="2" t="s">
        <v>8480</v>
      </c>
      <c r="C1223" s="3">
        <v>28908</v>
      </c>
      <c r="D1223" s="4">
        <v>1983</v>
      </c>
      <c r="E1223">
        <f t="shared" si="57"/>
        <v>5034.1931530317697</v>
      </c>
      <c r="F1223">
        <f t="shared" si="58"/>
        <v>57324564</v>
      </c>
      <c r="G1223" s="22">
        <f t="shared" si="59"/>
        <v>145528455.66784239</v>
      </c>
      <c r="P1223" t="s">
        <v>2475</v>
      </c>
      <c r="Q1223" t="s">
        <v>2476</v>
      </c>
      <c r="R1223" t="s">
        <v>212</v>
      </c>
      <c r="S1223" s="6">
        <v>1190.27929914325</v>
      </c>
      <c r="T1223" s="6">
        <v>1190.27929914325</v>
      </c>
      <c r="U1223" s="6"/>
    </row>
    <row r="1224" spans="1:21" x14ac:dyDescent="0.2">
      <c r="A1224" s="15" t="s">
        <v>8475</v>
      </c>
      <c r="B1224" s="2" t="s">
        <v>8476</v>
      </c>
      <c r="C1224" s="3">
        <v>17468</v>
      </c>
      <c r="D1224" s="4">
        <v>6034</v>
      </c>
      <c r="E1224">
        <f t="shared" si="57"/>
        <v>5010.9159024099999</v>
      </c>
      <c r="F1224">
        <f t="shared" si="58"/>
        <v>105401912</v>
      </c>
      <c r="G1224" s="22">
        <f t="shared" si="59"/>
        <v>87530678.983297884</v>
      </c>
      <c r="P1224" t="s">
        <v>2477</v>
      </c>
      <c r="Q1224" t="s">
        <v>2478</v>
      </c>
      <c r="R1224" t="s">
        <v>212</v>
      </c>
      <c r="S1224" s="6">
        <v>1190.78418360715</v>
      </c>
      <c r="T1224" s="6">
        <v>1285.85088302396</v>
      </c>
      <c r="U1224" s="6">
        <v>61.409778481529798</v>
      </c>
    </row>
    <row r="1225" spans="1:21" x14ac:dyDescent="0.2">
      <c r="A1225" s="15" t="s">
        <v>8473</v>
      </c>
      <c r="B1225" s="2" t="s">
        <v>8474</v>
      </c>
      <c r="C1225" s="3">
        <v>73540</v>
      </c>
      <c r="D1225" s="4">
        <v>9892</v>
      </c>
      <c r="E1225">
        <f t="shared" si="57"/>
        <v>5007.9901773934398</v>
      </c>
      <c r="F1225">
        <f t="shared" si="58"/>
        <v>727457680</v>
      </c>
      <c r="G1225" s="22">
        <f t="shared" si="59"/>
        <v>368287597.64551353</v>
      </c>
      <c r="P1225" t="s">
        <v>2479</v>
      </c>
      <c r="Q1225" t="s">
        <v>2480</v>
      </c>
      <c r="R1225" t="s">
        <v>212</v>
      </c>
      <c r="S1225" s="6">
        <v>1191.31202885015</v>
      </c>
      <c r="T1225" s="6">
        <v>1437.5967812204401</v>
      </c>
      <c r="U1225" s="6">
        <v>89.595172739711501</v>
      </c>
    </row>
    <row r="1226" spans="1:21" x14ac:dyDescent="0.2">
      <c r="A1226" s="15" t="s">
        <v>8471</v>
      </c>
      <c r="B1226" s="2" t="s">
        <v>8472</v>
      </c>
      <c r="C1226" s="3">
        <v>55920</v>
      </c>
      <c r="D1226" s="4">
        <v>5074</v>
      </c>
      <c r="E1226">
        <f t="shared" si="57"/>
        <v>5002.9017721857399</v>
      </c>
      <c r="F1226">
        <f t="shared" si="58"/>
        <v>283738080</v>
      </c>
      <c r="G1226" s="22">
        <f t="shared" si="59"/>
        <v>279762267.10062659</v>
      </c>
      <c r="P1226" t="s">
        <v>2481</v>
      </c>
      <c r="Q1226" t="s">
        <v>2482</v>
      </c>
      <c r="R1226" t="s">
        <v>212</v>
      </c>
      <c r="S1226" s="6">
        <v>1191.5282047001499</v>
      </c>
      <c r="T1226" s="6">
        <v>1261.52384880823</v>
      </c>
      <c r="U1226" s="6">
        <v>53.077025010084</v>
      </c>
    </row>
    <row r="1227" spans="1:21" x14ac:dyDescent="0.2">
      <c r="A1227" s="15" t="s">
        <v>8469</v>
      </c>
      <c r="B1227" s="2" t="s">
        <v>8470</v>
      </c>
      <c r="C1227" s="3">
        <v>26795</v>
      </c>
      <c r="D1227" s="5">
        <v>4602</v>
      </c>
      <c r="E1227">
        <f t="shared" si="57"/>
        <v>4992.8677394831102</v>
      </c>
      <c r="F1227">
        <f t="shared" si="58"/>
        <v>123310590</v>
      </c>
      <c r="G1227" s="22">
        <f t="shared" si="59"/>
        <v>133783891.07944994</v>
      </c>
      <c r="P1227" t="s">
        <v>2483</v>
      </c>
      <c r="Q1227" t="s">
        <v>2484</v>
      </c>
      <c r="R1227" t="s">
        <v>212</v>
      </c>
      <c r="S1227" s="6">
        <v>1191.96462546824</v>
      </c>
      <c r="T1227" s="6">
        <v>1160.1339935716801</v>
      </c>
      <c r="U1227" s="6">
        <v>58.182393290428998</v>
      </c>
    </row>
    <row r="1228" spans="1:21" x14ac:dyDescent="0.2">
      <c r="A1228" s="15" t="s">
        <v>8467</v>
      </c>
      <c r="B1228" s="2" t="s">
        <v>8468</v>
      </c>
      <c r="C1228" s="3">
        <v>67773</v>
      </c>
      <c r="D1228" s="4">
        <v>3640</v>
      </c>
      <c r="E1228">
        <f t="shared" si="57"/>
        <v>4983.3953286071101</v>
      </c>
      <c r="F1228">
        <f t="shared" si="58"/>
        <v>246693720</v>
      </c>
      <c r="G1228" s="22">
        <f t="shared" si="59"/>
        <v>337739651.60568964</v>
      </c>
      <c r="P1228" t="s">
        <v>2485</v>
      </c>
      <c r="Q1228" t="s">
        <v>2486</v>
      </c>
      <c r="R1228" t="s">
        <v>212</v>
      </c>
      <c r="S1228" s="6">
        <v>1192.1674920651301</v>
      </c>
      <c r="T1228" s="6">
        <v>1283.0289122876</v>
      </c>
      <c r="U1228" s="6">
        <v>86.949908239598997</v>
      </c>
    </row>
    <row r="1229" spans="1:21" x14ac:dyDescent="0.2">
      <c r="A1229" s="15" t="s">
        <v>8465</v>
      </c>
      <c r="B1229" s="2" t="s">
        <v>8466</v>
      </c>
      <c r="C1229" s="3">
        <v>114827</v>
      </c>
      <c r="D1229" s="4">
        <v>1416</v>
      </c>
      <c r="E1229">
        <f t="shared" si="57"/>
        <v>4980.0156256139098</v>
      </c>
      <c r="F1229">
        <f t="shared" si="58"/>
        <v>162595032</v>
      </c>
      <c r="G1229" s="22">
        <f t="shared" si="59"/>
        <v>571840254.24236846</v>
      </c>
      <c r="P1229" t="s">
        <v>2487</v>
      </c>
      <c r="Q1229" t="s">
        <v>2487</v>
      </c>
      <c r="R1229" t="s">
        <v>212</v>
      </c>
      <c r="S1229" s="6">
        <v>1192.2137502624601</v>
      </c>
      <c r="T1229" s="6">
        <v>1192.2137502624601</v>
      </c>
      <c r="U1229" s="6"/>
    </row>
    <row r="1230" spans="1:21" x14ac:dyDescent="0.2">
      <c r="A1230" s="15" t="s">
        <v>8463</v>
      </c>
      <c r="B1230" s="2" t="s">
        <v>8464</v>
      </c>
      <c r="C1230" s="3">
        <v>10062</v>
      </c>
      <c r="D1230" s="4">
        <v>1764</v>
      </c>
      <c r="E1230">
        <f t="shared" si="57"/>
        <v>4978.1069711697301</v>
      </c>
      <c r="F1230">
        <f t="shared" si="58"/>
        <v>17749368</v>
      </c>
      <c r="G1230" s="22">
        <f t="shared" si="59"/>
        <v>50089712.343909822</v>
      </c>
      <c r="P1230" t="s">
        <v>2488</v>
      </c>
      <c r="Q1230" t="s">
        <v>2489</v>
      </c>
      <c r="R1230" t="s">
        <v>212</v>
      </c>
      <c r="S1230" s="6">
        <v>1193.0031599777001</v>
      </c>
      <c r="T1230" s="6">
        <v>1305.4235740803599</v>
      </c>
      <c r="U1230" s="6">
        <v>75.341198217111696</v>
      </c>
    </row>
    <row r="1231" spans="1:21" x14ac:dyDescent="0.2">
      <c r="A1231" s="15" t="s">
        <v>8461</v>
      </c>
      <c r="B1231" s="2" t="s">
        <v>8462</v>
      </c>
      <c r="C1231" s="3">
        <v>24859</v>
      </c>
      <c r="D1231" s="4">
        <v>1953</v>
      </c>
      <c r="E1231">
        <f t="shared" si="57"/>
        <v>4976.0466075446202</v>
      </c>
      <c r="F1231">
        <f t="shared" si="58"/>
        <v>48549627</v>
      </c>
      <c r="G1231" s="22">
        <f t="shared" si="59"/>
        <v>123699542.61695172</v>
      </c>
      <c r="P1231" t="s">
        <v>2490</v>
      </c>
      <c r="Q1231" t="s">
        <v>2491</v>
      </c>
      <c r="R1231" t="s">
        <v>212</v>
      </c>
      <c r="S1231" s="6">
        <v>1193.3195838605</v>
      </c>
      <c r="T1231" s="6">
        <v>1240.30576084734</v>
      </c>
      <c r="U1231" s="6">
        <v>49.973563536474202</v>
      </c>
    </row>
    <row r="1232" spans="1:21" x14ac:dyDescent="0.2">
      <c r="A1232" s="15" t="s">
        <v>8459</v>
      </c>
      <c r="B1232" s="2" t="s">
        <v>8460</v>
      </c>
      <c r="C1232" s="3">
        <v>76977</v>
      </c>
      <c r="D1232" s="4">
        <v>6801</v>
      </c>
      <c r="E1232">
        <f t="shared" si="57"/>
        <v>4975.2452269906298</v>
      </c>
      <c r="F1232">
        <f t="shared" si="58"/>
        <v>523520577</v>
      </c>
      <c r="G1232" s="22">
        <f t="shared" si="59"/>
        <v>382979451.8380577</v>
      </c>
      <c r="P1232" t="s">
        <v>2492</v>
      </c>
      <c r="Q1232" t="s">
        <v>2493</v>
      </c>
      <c r="R1232" t="s">
        <v>212</v>
      </c>
      <c r="S1232" s="6">
        <v>1193.7000291909101</v>
      </c>
      <c r="T1232" s="6">
        <v>1110</v>
      </c>
      <c r="U1232" s="6">
        <v>66.819568436892396</v>
      </c>
    </row>
    <row r="1233" spans="1:21" x14ac:dyDescent="0.2">
      <c r="A1233" s="15" t="s">
        <v>8457</v>
      </c>
      <c r="B1233" s="2" t="s">
        <v>8458</v>
      </c>
      <c r="C1233" s="3">
        <v>60488</v>
      </c>
      <c r="D1233" s="4">
        <v>5580</v>
      </c>
      <c r="E1233">
        <f t="shared" si="57"/>
        <v>4968.3866015229096</v>
      </c>
      <c r="F1233">
        <f t="shared" si="58"/>
        <v>337523040</v>
      </c>
      <c r="G1233" s="22">
        <f t="shared" si="59"/>
        <v>300527768.75291777</v>
      </c>
      <c r="P1233" t="s">
        <v>2494</v>
      </c>
      <c r="Q1233" t="s">
        <v>2495</v>
      </c>
      <c r="R1233" t="s">
        <v>212</v>
      </c>
      <c r="S1233" s="6">
        <v>1193.7367443880401</v>
      </c>
      <c r="T1233" s="6">
        <v>1363.4382136316699</v>
      </c>
      <c r="U1233" s="6">
        <v>58.600419370290098</v>
      </c>
    </row>
    <row r="1234" spans="1:21" x14ac:dyDescent="0.2">
      <c r="A1234" s="15" t="s">
        <v>8455</v>
      </c>
      <c r="B1234" s="2" t="s">
        <v>8456</v>
      </c>
      <c r="C1234" s="3">
        <v>101916</v>
      </c>
      <c r="D1234" s="4">
        <v>3752</v>
      </c>
      <c r="E1234">
        <f t="shared" si="57"/>
        <v>4958.5385968852097</v>
      </c>
      <c r="F1234">
        <f t="shared" si="58"/>
        <v>382388832</v>
      </c>
      <c r="G1234" s="22">
        <f t="shared" si="59"/>
        <v>505354419.64015305</v>
      </c>
      <c r="P1234" t="s">
        <v>2496</v>
      </c>
      <c r="Q1234" t="s">
        <v>2497</v>
      </c>
      <c r="R1234" t="s">
        <v>212</v>
      </c>
      <c r="S1234" s="6">
        <v>1193.75021101056</v>
      </c>
      <c r="T1234" s="6">
        <v>1402.3613811770899</v>
      </c>
      <c r="U1234" s="6">
        <v>63.420774215036403</v>
      </c>
    </row>
    <row r="1235" spans="1:21" x14ac:dyDescent="0.2">
      <c r="A1235" s="15" t="s">
        <v>8453</v>
      </c>
      <c r="B1235" s="2" t="s">
        <v>8454</v>
      </c>
      <c r="C1235" s="3">
        <v>67364</v>
      </c>
      <c r="D1235" s="4">
        <v>11422</v>
      </c>
      <c r="E1235">
        <f t="shared" si="57"/>
        <v>4954.1567448656997</v>
      </c>
      <c r="F1235">
        <f t="shared" si="58"/>
        <v>769431608</v>
      </c>
      <c r="G1235" s="22">
        <f t="shared" si="59"/>
        <v>333731814.961133</v>
      </c>
      <c r="P1235" t="s">
        <v>2498</v>
      </c>
      <c r="Q1235" t="s">
        <v>2499</v>
      </c>
      <c r="R1235" t="s">
        <v>212</v>
      </c>
      <c r="S1235" s="6">
        <v>1194.9858304812101</v>
      </c>
      <c r="T1235" s="6">
        <v>1333.3366005365301</v>
      </c>
      <c r="U1235" s="6">
        <v>44.969633571067099</v>
      </c>
    </row>
    <row r="1236" spans="1:21" x14ac:dyDescent="0.2">
      <c r="A1236" s="15" t="s">
        <v>8452</v>
      </c>
      <c r="B1236" s="2"/>
      <c r="C1236" s="3">
        <v>38259</v>
      </c>
      <c r="D1236" s="4">
        <v>1400</v>
      </c>
      <c r="E1236">
        <f t="shared" si="57"/>
        <v>4953.0410717618397</v>
      </c>
      <c r="F1236">
        <f t="shared" si="58"/>
        <v>53562600</v>
      </c>
      <c r="G1236" s="22">
        <f t="shared" si="59"/>
        <v>189498398.36453623</v>
      </c>
      <c r="P1236" t="s">
        <v>2500</v>
      </c>
      <c r="Q1236" t="s">
        <v>2501</v>
      </c>
      <c r="R1236" t="s">
        <v>212</v>
      </c>
      <c r="S1236" s="6">
        <v>1195.3476272707901</v>
      </c>
      <c r="T1236" s="6">
        <v>1223.8774964381701</v>
      </c>
      <c r="U1236" s="6">
        <v>11.8568261957949</v>
      </c>
    </row>
    <row r="1237" spans="1:21" x14ac:dyDescent="0.2">
      <c r="A1237" s="15" t="s">
        <v>8450</v>
      </c>
      <c r="B1237" s="2" t="s">
        <v>8451</v>
      </c>
      <c r="C1237" s="3">
        <v>32549</v>
      </c>
      <c r="D1237" s="4">
        <v>3785</v>
      </c>
      <c r="E1237">
        <f t="shared" si="57"/>
        <v>4951.9764946529203</v>
      </c>
      <c r="F1237">
        <f t="shared" si="58"/>
        <v>123197965</v>
      </c>
      <c r="G1237" s="22">
        <f t="shared" si="59"/>
        <v>161181882.92445791</v>
      </c>
      <c r="P1237" t="s">
        <v>2502</v>
      </c>
      <c r="Q1237" t="s">
        <v>2503</v>
      </c>
      <c r="R1237" t="s">
        <v>212</v>
      </c>
      <c r="S1237" s="6">
        <v>1195.3761784354699</v>
      </c>
      <c r="T1237" s="6">
        <v>1190.3841995</v>
      </c>
      <c r="U1237" s="6">
        <v>63.890304371195597</v>
      </c>
    </row>
    <row r="1238" spans="1:21" x14ac:dyDescent="0.2">
      <c r="A1238" s="15" t="s">
        <v>8448</v>
      </c>
      <c r="B1238" s="2" t="s">
        <v>8449</v>
      </c>
      <c r="C1238" s="3">
        <v>17911</v>
      </c>
      <c r="D1238" s="4">
        <v>4798</v>
      </c>
      <c r="E1238">
        <f t="shared" si="57"/>
        <v>4948.9963067525196</v>
      </c>
      <c r="F1238">
        <f t="shared" si="58"/>
        <v>85936978</v>
      </c>
      <c r="G1238" s="22">
        <f t="shared" si="59"/>
        <v>88641472.850244373</v>
      </c>
      <c r="P1238" t="s">
        <v>2504</v>
      </c>
      <c r="Q1238" t="s">
        <v>2505</v>
      </c>
      <c r="R1238" t="s">
        <v>212</v>
      </c>
      <c r="S1238" s="6">
        <v>1195.6376456764399</v>
      </c>
      <c r="T1238" s="6">
        <v>1236.92190375368</v>
      </c>
      <c r="U1238" s="6">
        <v>33.639892353888499</v>
      </c>
    </row>
    <row r="1239" spans="1:21" x14ac:dyDescent="0.2">
      <c r="A1239" s="15" t="s">
        <v>8444</v>
      </c>
      <c r="B1239" s="2" t="s">
        <v>8445</v>
      </c>
      <c r="C1239" s="3">
        <v>34881</v>
      </c>
      <c r="D1239" s="4">
        <v>16424</v>
      </c>
      <c r="E1239">
        <f t="shared" si="57"/>
        <v>4936.0957665349797</v>
      </c>
      <c r="F1239">
        <f t="shared" si="58"/>
        <v>572885544</v>
      </c>
      <c r="G1239" s="22">
        <f t="shared" si="59"/>
        <v>172175956.43250662</v>
      </c>
      <c r="P1239" t="s">
        <v>2506</v>
      </c>
      <c r="Q1239" t="s">
        <v>2507</v>
      </c>
      <c r="R1239" t="s">
        <v>274</v>
      </c>
      <c r="S1239" s="6">
        <v>1195.81103955444</v>
      </c>
      <c r="T1239" s="6">
        <v>1269.9756940151599</v>
      </c>
      <c r="U1239" s="6">
        <v>48.598379230627003</v>
      </c>
    </row>
    <row r="1240" spans="1:21" x14ac:dyDescent="0.2">
      <c r="A1240" s="15" t="s">
        <v>8442</v>
      </c>
      <c r="B1240" s="2" t="s">
        <v>8443</v>
      </c>
      <c r="C1240" s="3">
        <v>33106</v>
      </c>
      <c r="D1240" s="4">
        <v>378</v>
      </c>
      <c r="E1240">
        <f t="shared" si="57"/>
        <v>4928.5805975577896</v>
      </c>
      <c r="F1240">
        <f t="shared" si="58"/>
        <v>12514068</v>
      </c>
      <c r="G1240" s="22">
        <f t="shared" si="59"/>
        <v>163165589.26274818</v>
      </c>
      <c r="P1240" t="s">
        <v>2508</v>
      </c>
      <c r="Q1240" t="s">
        <v>2509</v>
      </c>
      <c r="R1240" t="s">
        <v>212</v>
      </c>
      <c r="S1240" s="6">
        <v>1195.8755747098601</v>
      </c>
      <c r="T1240" s="6">
        <v>1195.8755747098601</v>
      </c>
      <c r="U1240" s="6"/>
    </row>
    <row r="1241" spans="1:21" x14ac:dyDescent="0.2">
      <c r="A1241" s="15" t="s">
        <v>8438</v>
      </c>
      <c r="B1241" s="2" t="s">
        <v>8439</v>
      </c>
      <c r="C1241" s="3">
        <v>38831</v>
      </c>
      <c r="D1241" s="4">
        <v>2756</v>
      </c>
      <c r="E1241">
        <f t="shared" si="57"/>
        <v>4917.4966455066497</v>
      </c>
      <c r="F1241">
        <f t="shared" si="58"/>
        <v>107018236</v>
      </c>
      <c r="G1241" s="22">
        <f t="shared" si="59"/>
        <v>190951312.2416687</v>
      </c>
      <c r="P1241" t="s">
        <v>2510</v>
      </c>
      <c r="Q1241" t="s">
        <v>2510</v>
      </c>
      <c r="R1241" t="s">
        <v>274</v>
      </c>
      <c r="S1241" s="6">
        <v>1195.8755747098601</v>
      </c>
      <c r="T1241" s="6">
        <v>1195.8755747098601</v>
      </c>
      <c r="U1241" s="6"/>
    </row>
    <row r="1242" spans="1:21" x14ac:dyDescent="0.2">
      <c r="A1242" s="15" t="s">
        <v>8436</v>
      </c>
      <c r="B1242" s="2" t="s">
        <v>8437</v>
      </c>
      <c r="C1242" s="3">
        <v>109355</v>
      </c>
      <c r="D1242" s="4">
        <v>12953</v>
      </c>
      <c r="E1242">
        <f t="shared" si="57"/>
        <v>4917.01272322981</v>
      </c>
      <c r="F1242">
        <f t="shared" si="58"/>
        <v>1416475315</v>
      </c>
      <c r="G1242" s="22">
        <f t="shared" si="59"/>
        <v>537699926.34879589</v>
      </c>
      <c r="P1242" t="s">
        <v>2511</v>
      </c>
      <c r="Q1242" t="s">
        <v>2511</v>
      </c>
      <c r="R1242" t="s">
        <v>274</v>
      </c>
      <c r="S1242" s="6">
        <v>1195.8755747098601</v>
      </c>
      <c r="T1242" s="6">
        <v>1195.8755747098601</v>
      </c>
      <c r="U1242" s="6"/>
    </row>
    <row r="1243" spans="1:21" x14ac:dyDescent="0.2">
      <c r="A1243" s="15" t="s">
        <v>8434</v>
      </c>
      <c r="B1243" s="2" t="s">
        <v>8435</v>
      </c>
      <c r="C1243" s="3">
        <v>24231</v>
      </c>
      <c r="D1243" s="4">
        <v>7213</v>
      </c>
      <c r="E1243">
        <f t="shared" si="57"/>
        <v>4910.1069263159397</v>
      </c>
      <c r="F1243">
        <f t="shared" si="58"/>
        <v>174778203</v>
      </c>
      <c r="G1243" s="22">
        <f t="shared" si="59"/>
        <v>118976800.93156153</v>
      </c>
      <c r="P1243" t="s">
        <v>2512</v>
      </c>
      <c r="Q1243" t="s">
        <v>2513</v>
      </c>
      <c r="R1243" t="s">
        <v>212</v>
      </c>
      <c r="S1243" s="6">
        <v>1196.17516182334</v>
      </c>
      <c r="T1243" s="6">
        <v>1247.44302610708</v>
      </c>
      <c r="U1243" s="6">
        <v>66.703580660570907</v>
      </c>
    </row>
    <row r="1244" spans="1:21" x14ac:dyDescent="0.2">
      <c r="A1244" s="15" t="s">
        <v>8432</v>
      </c>
      <c r="B1244" s="2" t="s">
        <v>8433</v>
      </c>
      <c r="C1244" s="3">
        <v>34406</v>
      </c>
      <c r="D1244" s="4">
        <v>1552</v>
      </c>
      <c r="E1244">
        <f t="shared" si="57"/>
        <v>4904.2931963465899</v>
      </c>
      <c r="F1244">
        <f t="shared" si="58"/>
        <v>53398112</v>
      </c>
      <c r="G1244" s="22">
        <f t="shared" si="59"/>
        <v>168737111.71350077</v>
      </c>
      <c r="P1244" t="s">
        <v>2514</v>
      </c>
      <c r="Q1244" t="s">
        <v>2515</v>
      </c>
      <c r="R1244" t="s">
        <v>212</v>
      </c>
      <c r="S1244" s="6">
        <v>1196.1894450151201</v>
      </c>
      <c r="T1244" s="6">
        <v>1241.5144561438001</v>
      </c>
      <c r="U1244" s="6">
        <v>77.675653028334096</v>
      </c>
    </row>
    <row r="1245" spans="1:21" x14ac:dyDescent="0.2">
      <c r="A1245" s="15" t="s">
        <v>8430</v>
      </c>
      <c r="B1245" s="2" t="s">
        <v>8431</v>
      </c>
      <c r="C1245" s="3">
        <v>44057</v>
      </c>
      <c r="D1245" s="4">
        <v>1445</v>
      </c>
      <c r="E1245">
        <f t="shared" si="57"/>
        <v>4901.4100319409299</v>
      </c>
      <c r="F1245">
        <f t="shared" si="58"/>
        <v>63662365</v>
      </c>
      <c r="G1245" s="22">
        <f t="shared" si="59"/>
        <v>215941421.77722156</v>
      </c>
      <c r="P1245" t="s">
        <v>2516</v>
      </c>
      <c r="Q1245" t="s">
        <v>2517</v>
      </c>
      <c r="R1245" t="s">
        <v>212</v>
      </c>
      <c r="S1245" s="6">
        <v>1196.21323734625</v>
      </c>
      <c r="T1245" s="6">
        <v>1070</v>
      </c>
      <c r="U1245" s="6">
        <v>34.749799739016296</v>
      </c>
    </row>
    <row r="1246" spans="1:21" x14ac:dyDescent="0.2">
      <c r="A1246" s="15" t="s">
        <v>8428</v>
      </c>
      <c r="B1246" s="2" t="s">
        <v>8429</v>
      </c>
      <c r="C1246" s="3">
        <v>108666</v>
      </c>
      <c r="D1246" s="4">
        <v>7163</v>
      </c>
      <c r="E1246">
        <f t="shared" si="57"/>
        <v>4899.8865498397299</v>
      </c>
      <c r="F1246">
        <f t="shared" si="58"/>
        <v>778374558</v>
      </c>
      <c r="G1246" s="22">
        <f t="shared" si="59"/>
        <v>532451071.82488412</v>
      </c>
      <c r="P1246" t="s">
        <v>2518</v>
      </c>
      <c r="Q1246" t="s">
        <v>2519</v>
      </c>
      <c r="R1246" t="s">
        <v>212</v>
      </c>
      <c r="S1246" s="6">
        <v>1196.2562199699901</v>
      </c>
      <c r="T1246" s="6">
        <v>1129.9278925645799</v>
      </c>
      <c r="U1246" s="6">
        <v>72.137244858269199</v>
      </c>
    </row>
    <row r="1247" spans="1:21" x14ac:dyDescent="0.2">
      <c r="A1247" s="15" t="s">
        <v>8426</v>
      </c>
      <c r="B1247" s="2" t="s">
        <v>8427</v>
      </c>
      <c r="C1247" s="3">
        <v>29499</v>
      </c>
      <c r="D1247" s="4">
        <v>6590</v>
      </c>
      <c r="E1247">
        <f t="shared" si="57"/>
        <v>4890.8968324996204</v>
      </c>
      <c r="F1247">
        <f t="shared" si="58"/>
        <v>194398410</v>
      </c>
      <c r="G1247" s="22">
        <f t="shared" si="59"/>
        <v>144276565.6619063</v>
      </c>
      <c r="P1247" t="s">
        <v>2520</v>
      </c>
      <c r="Q1247" t="s">
        <v>2521</v>
      </c>
      <c r="R1247" t="s">
        <v>212</v>
      </c>
      <c r="S1247" s="6">
        <v>1196.3125799334</v>
      </c>
      <c r="T1247" s="6">
        <v>1255.5664627818001</v>
      </c>
      <c r="U1247" s="6">
        <v>84.638871630871705</v>
      </c>
    </row>
    <row r="1248" spans="1:21" x14ac:dyDescent="0.2">
      <c r="A1248" s="15" t="s">
        <v>8424</v>
      </c>
      <c r="B1248" s="2" t="s">
        <v>8425</v>
      </c>
      <c r="C1248" s="3">
        <v>33733</v>
      </c>
      <c r="D1248" s="4">
        <v>1445</v>
      </c>
      <c r="E1248">
        <f t="shared" si="57"/>
        <v>4877.6317087768202</v>
      </c>
      <c r="F1248">
        <f t="shared" si="58"/>
        <v>48744185</v>
      </c>
      <c r="G1248" s="22">
        <f t="shared" si="59"/>
        <v>164537150.43216848</v>
      </c>
      <c r="P1248" t="s">
        <v>2522</v>
      </c>
      <c r="Q1248" t="s">
        <v>2522</v>
      </c>
      <c r="R1248" t="s">
        <v>274</v>
      </c>
      <c r="S1248" s="6">
        <v>1196.33002083215</v>
      </c>
      <c r="T1248" s="6">
        <v>1310.11874758506</v>
      </c>
      <c r="U1248" s="6">
        <v>52.277009387346503</v>
      </c>
    </row>
    <row r="1249" spans="1:21" x14ac:dyDescent="0.2">
      <c r="A1249" s="15" t="s">
        <v>8423</v>
      </c>
      <c r="B1249" s="2"/>
      <c r="C1249" s="3">
        <v>31144</v>
      </c>
      <c r="D1249" s="4">
        <v>3268</v>
      </c>
      <c r="E1249">
        <f t="shared" si="57"/>
        <v>4874.0075726764699</v>
      </c>
      <c r="F1249">
        <f t="shared" si="58"/>
        <v>101778592</v>
      </c>
      <c r="G1249" s="22">
        <f t="shared" si="59"/>
        <v>151796091.84343597</v>
      </c>
      <c r="P1249" t="s">
        <v>2523</v>
      </c>
      <c r="Q1249" t="s">
        <v>2524</v>
      </c>
      <c r="R1249" t="s">
        <v>212</v>
      </c>
      <c r="S1249" s="6">
        <v>1196.3952547031199</v>
      </c>
      <c r="T1249" s="6">
        <v>1157.4280693558401</v>
      </c>
      <c r="U1249" s="6">
        <v>58.693357623457601</v>
      </c>
    </row>
    <row r="1250" spans="1:21" x14ac:dyDescent="0.2">
      <c r="A1250" s="15" t="s">
        <v>8421</v>
      </c>
      <c r="B1250" s="2" t="s">
        <v>8422</v>
      </c>
      <c r="C1250" s="3">
        <v>9179</v>
      </c>
      <c r="D1250" s="4">
        <v>3367</v>
      </c>
      <c r="E1250">
        <f t="shared" si="57"/>
        <v>4868.2278589225198</v>
      </c>
      <c r="F1250">
        <f t="shared" si="58"/>
        <v>30905693</v>
      </c>
      <c r="G1250" s="22">
        <f t="shared" si="59"/>
        <v>44685463.517049812</v>
      </c>
      <c r="P1250" t="s">
        <v>2525</v>
      </c>
      <c r="Q1250" t="s">
        <v>2526</v>
      </c>
      <c r="R1250" t="s">
        <v>212</v>
      </c>
      <c r="S1250" s="6">
        <v>1197.41352354281</v>
      </c>
      <c r="T1250" s="6">
        <v>1231.64606186383</v>
      </c>
      <c r="U1250" s="6">
        <v>52.0776653609677</v>
      </c>
    </row>
    <row r="1251" spans="1:21" x14ac:dyDescent="0.2">
      <c r="A1251" s="15" t="s">
        <v>8417</v>
      </c>
      <c r="B1251" s="2" t="s">
        <v>8418</v>
      </c>
      <c r="C1251" s="3">
        <v>52174</v>
      </c>
      <c r="D1251" s="4">
        <v>9455</v>
      </c>
      <c r="E1251">
        <f t="shared" si="57"/>
        <v>4864.6270882530898</v>
      </c>
      <c r="F1251">
        <f t="shared" si="58"/>
        <v>493305170</v>
      </c>
      <c r="G1251" s="22">
        <f t="shared" si="59"/>
        <v>253807053.7025167</v>
      </c>
      <c r="P1251" t="s">
        <v>2527</v>
      </c>
      <c r="Q1251" t="s">
        <v>2528</v>
      </c>
      <c r="R1251" t="s">
        <v>212</v>
      </c>
      <c r="S1251" s="6">
        <v>1198.73921728968</v>
      </c>
      <c r="T1251" s="6">
        <v>1365.4082823634999</v>
      </c>
      <c r="U1251" s="6">
        <v>83.703335555195693</v>
      </c>
    </row>
    <row r="1252" spans="1:21" x14ac:dyDescent="0.2">
      <c r="A1252" s="15" t="s">
        <v>8415</v>
      </c>
      <c r="B1252" s="2" t="s">
        <v>8416</v>
      </c>
      <c r="C1252" s="3">
        <v>128530</v>
      </c>
      <c r="D1252" s="4">
        <v>2212</v>
      </c>
      <c r="E1252">
        <f t="shared" si="57"/>
        <v>4858.3038218615002</v>
      </c>
      <c r="F1252">
        <f t="shared" si="58"/>
        <v>284308360</v>
      </c>
      <c r="G1252" s="22">
        <f t="shared" si="59"/>
        <v>624437790.22385859</v>
      </c>
      <c r="P1252" t="s">
        <v>2529</v>
      </c>
      <c r="Q1252" t="s">
        <v>2530</v>
      </c>
      <c r="R1252" t="s">
        <v>212</v>
      </c>
      <c r="S1252" s="6">
        <v>1198.9529130451399</v>
      </c>
      <c r="T1252" s="6">
        <v>1168.56512345193</v>
      </c>
      <c r="U1252" s="6">
        <v>16.483490032225902</v>
      </c>
    </row>
    <row r="1253" spans="1:21" x14ac:dyDescent="0.2">
      <c r="A1253" s="15" t="s">
        <v>8413</v>
      </c>
      <c r="B1253" s="2" t="s">
        <v>8414</v>
      </c>
      <c r="C1253" s="3">
        <v>113616</v>
      </c>
      <c r="D1253" s="4">
        <v>3477</v>
      </c>
      <c r="E1253">
        <f t="shared" si="57"/>
        <v>4852.0608061250696</v>
      </c>
      <c r="F1253">
        <f t="shared" si="58"/>
        <v>395042832</v>
      </c>
      <c r="G1253" s="22">
        <f t="shared" si="59"/>
        <v>551271740.54870594</v>
      </c>
      <c r="P1253" t="s">
        <v>2531</v>
      </c>
      <c r="Q1253" t="s">
        <v>2532</v>
      </c>
      <c r="R1253" t="s">
        <v>212</v>
      </c>
      <c r="S1253" s="6">
        <v>1199.6311213511599</v>
      </c>
      <c r="T1253" s="6">
        <v>557.13097842047898</v>
      </c>
      <c r="U1253" s="6">
        <v>118.95197524138401</v>
      </c>
    </row>
    <row r="1254" spans="1:21" x14ac:dyDescent="0.2">
      <c r="A1254" s="15" t="s">
        <v>8411</v>
      </c>
      <c r="B1254" s="2" t="s">
        <v>8412</v>
      </c>
      <c r="C1254" s="3">
        <v>17257</v>
      </c>
      <c r="D1254" s="4">
        <v>3808</v>
      </c>
      <c r="E1254">
        <f t="shared" si="57"/>
        <v>4842.0541397560901</v>
      </c>
      <c r="F1254">
        <f t="shared" si="58"/>
        <v>65714656</v>
      </c>
      <c r="G1254" s="22">
        <f t="shared" si="59"/>
        <v>83559328.289770842</v>
      </c>
      <c r="P1254" t="s">
        <v>2533</v>
      </c>
      <c r="Q1254" t="s">
        <v>2534</v>
      </c>
      <c r="R1254" t="s">
        <v>212</v>
      </c>
      <c r="S1254" s="6">
        <v>1199.85836862939</v>
      </c>
      <c r="T1254" s="6">
        <v>1191.79274963288</v>
      </c>
      <c r="U1254" s="6">
        <v>55.792867165109897</v>
      </c>
    </row>
    <row r="1255" spans="1:21" x14ac:dyDescent="0.2">
      <c r="A1255" s="15" t="s">
        <v>8409</v>
      </c>
      <c r="B1255" s="2" t="s">
        <v>8410</v>
      </c>
      <c r="C1255" s="3">
        <v>50330</v>
      </c>
      <c r="D1255" s="4">
        <v>2771</v>
      </c>
      <c r="E1255">
        <f t="shared" si="57"/>
        <v>4839.6748760974697</v>
      </c>
      <c r="F1255">
        <f t="shared" si="58"/>
        <v>139464430</v>
      </c>
      <c r="G1255" s="22">
        <f t="shared" si="59"/>
        <v>243580836.51398566</v>
      </c>
      <c r="P1255" t="s">
        <v>2535</v>
      </c>
      <c r="Q1255" t="s">
        <v>2536</v>
      </c>
      <c r="R1255" t="s">
        <v>212</v>
      </c>
      <c r="S1255" s="6">
        <v>1199.8988451810999</v>
      </c>
      <c r="T1255" s="6">
        <v>1495.1562847402799</v>
      </c>
      <c r="U1255" s="6">
        <v>58.525020601418099</v>
      </c>
    </row>
    <row r="1256" spans="1:21" x14ac:dyDescent="0.2">
      <c r="A1256" s="15" t="s">
        <v>8405</v>
      </c>
      <c r="B1256" s="2" t="s">
        <v>8406</v>
      </c>
      <c r="C1256" s="3">
        <v>65005</v>
      </c>
      <c r="D1256" s="4">
        <v>6206</v>
      </c>
      <c r="E1256">
        <f t="shared" si="57"/>
        <v>4827.8042589117604</v>
      </c>
      <c r="F1256">
        <f t="shared" si="58"/>
        <v>403421030</v>
      </c>
      <c r="G1256" s="22">
        <f t="shared" si="59"/>
        <v>313831415.850559</v>
      </c>
      <c r="P1256" t="s">
        <v>2537</v>
      </c>
      <c r="Q1256" t="s">
        <v>2538</v>
      </c>
      <c r="R1256" t="s">
        <v>212</v>
      </c>
      <c r="S1256" s="6">
        <v>1200.8095870081199</v>
      </c>
      <c r="T1256" s="6">
        <v>1197.29803421465</v>
      </c>
      <c r="U1256" s="6">
        <v>20.798638149048799</v>
      </c>
    </row>
    <row r="1257" spans="1:21" x14ac:dyDescent="0.2">
      <c r="A1257" s="15" t="s">
        <v>8403</v>
      </c>
      <c r="B1257" s="2" t="s">
        <v>8404</v>
      </c>
      <c r="C1257" s="3">
        <v>46232</v>
      </c>
      <c r="D1257" s="4">
        <v>5931</v>
      </c>
      <c r="E1257">
        <f t="shared" si="57"/>
        <v>4821.6117049812901</v>
      </c>
      <c r="F1257">
        <f t="shared" si="58"/>
        <v>274201992</v>
      </c>
      <c r="G1257" s="22">
        <f t="shared" si="59"/>
        <v>222912752.344695</v>
      </c>
      <c r="P1257" t="s">
        <v>2539</v>
      </c>
      <c r="Q1257" t="s">
        <v>2540</v>
      </c>
      <c r="R1257" t="s">
        <v>212</v>
      </c>
      <c r="S1257" s="6">
        <v>1201.6792745866101</v>
      </c>
      <c r="T1257" s="6">
        <v>1201.6792745866101</v>
      </c>
      <c r="U1257" s="6">
        <v>13.507780484086901</v>
      </c>
    </row>
    <row r="1258" spans="1:21" x14ac:dyDescent="0.2">
      <c r="A1258" s="15" t="s">
        <v>8401</v>
      </c>
      <c r="B1258" s="2" t="s">
        <v>8402</v>
      </c>
      <c r="C1258" s="3">
        <v>56068</v>
      </c>
      <c r="D1258" s="4">
        <v>3558</v>
      </c>
      <c r="E1258">
        <f t="shared" si="57"/>
        <v>4819.1035755703997</v>
      </c>
      <c r="F1258">
        <f t="shared" si="58"/>
        <v>199489944</v>
      </c>
      <c r="G1258" s="22">
        <f t="shared" si="59"/>
        <v>270197499.27508116</v>
      </c>
      <c r="P1258" t="s">
        <v>2541</v>
      </c>
      <c r="Q1258" t="s">
        <v>2542</v>
      </c>
      <c r="R1258" t="s">
        <v>212</v>
      </c>
      <c r="S1258" s="6">
        <v>1201.86946691311</v>
      </c>
      <c r="T1258" s="6">
        <v>1179.3080885086799</v>
      </c>
      <c r="U1258" s="6">
        <v>74.645081877146296</v>
      </c>
    </row>
    <row r="1259" spans="1:21" x14ac:dyDescent="0.2">
      <c r="A1259" s="15" t="s">
        <v>8399</v>
      </c>
      <c r="B1259" s="2" t="s">
        <v>8400</v>
      </c>
      <c r="C1259" s="3">
        <v>136898</v>
      </c>
      <c r="D1259" s="4">
        <v>1913</v>
      </c>
      <c r="E1259">
        <f t="shared" si="57"/>
        <v>4817.7068754811298</v>
      </c>
      <c r="F1259">
        <f t="shared" si="58"/>
        <v>261885874</v>
      </c>
      <c r="G1259" s="22">
        <f t="shared" si="59"/>
        <v>659534435.8396157</v>
      </c>
      <c r="P1259" t="s">
        <v>2543</v>
      </c>
      <c r="Q1259" t="s">
        <v>2544</v>
      </c>
      <c r="R1259" t="s">
        <v>212</v>
      </c>
      <c r="S1259" s="6">
        <v>1202.1282098971899</v>
      </c>
      <c r="T1259" s="6">
        <v>1202.1282098971899</v>
      </c>
      <c r="U1259" s="6">
        <v>10.358541020579599</v>
      </c>
    </row>
    <row r="1260" spans="1:21" x14ac:dyDescent="0.2">
      <c r="A1260" s="15" t="s">
        <v>8397</v>
      </c>
      <c r="B1260" s="2" t="s">
        <v>8398</v>
      </c>
      <c r="C1260" s="3">
        <v>37457</v>
      </c>
      <c r="D1260" s="4">
        <v>3890</v>
      </c>
      <c r="E1260">
        <f t="shared" si="57"/>
        <v>4816.0413683391898</v>
      </c>
      <c r="F1260">
        <f t="shared" si="58"/>
        <v>145707730</v>
      </c>
      <c r="G1260" s="22">
        <f t="shared" si="59"/>
        <v>180394461.53388104</v>
      </c>
      <c r="P1260" t="s">
        <v>2545</v>
      </c>
      <c r="Q1260" t="s">
        <v>2546</v>
      </c>
      <c r="R1260" t="s">
        <v>212</v>
      </c>
      <c r="S1260" s="6">
        <v>1202.5795369433099</v>
      </c>
      <c r="T1260" s="6">
        <v>1379.3715429378699</v>
      </c>
      <c r="U1260" s="6">
        <v>69.093360032227096</v>
      </c>
    </row>
    <row r="1261" spans="1:21" x14ac:dyDescent="0.2">
      <c r="A1261" s="15" t="s">
        <v>8395</v>
      </c>
      <c r="B1261" s="2" t="s">
        <v>8396</v>
      </c>
      <c r="C1261" s="3">
        <v>44667</v>
      </c>
      <c r="D1261" s="4">
        <v>5631</v>
      </c>
      <c r="E1261">
        <f t="shared" si="57"/>
        <v>4809.6830899415099</v>
      </c>
      <c r="F1261">
        <f t="shared" si="58"/>
        <v>251519877</v>
      </c>
      <c r="G1261" s="22">
        <f t="shared" si="59"/>
        <v>214834114.57841742</v>
      </c>
      <c r="P1261" t="s">
        <v>2547</v>
      </c>
      <c r="Q1261" t="s">
        <v>2547</v>
      </c>
      <c r="R1261" t="s">
        <v>212</v>
      </c>
      <c r="S1261" s="6">
        <v>1203.5586862236801</v>
      </c>
      <c r="T1261" s="6">
        <v>1304.22381026791</v>
      </c>
      <c r="U1261" s="6">
        <v>46.2304847402986</v>
      </c>
    </row>
    <row r="1262" spans="1:21" x14ac:dyDescent="0.2">
      <c r="A1262" s="15" t="s">
        <v>8393</v>
      </c>
      <c r="B1262" s="2" t="s">
        <v>8394</v>
      </c>
      <c r="C1262" s="3">
        <v>50880</v>
      </c>
      <c r="D1262" s="4">
        <v>4034</v>
      </c>
      <c r="E1262">
        <f t="shared" si="57"/>
        <v>4809.37287118318</v>
      </c>
      <c r="F1262">
        <f t="shared" si="58"/>
        <v>205249920</v>
      </c>
      <c r="G1262" s="22">
        <f t="shared" si="59"/>
        <v>244700891.68580019</v>
      </c>
      <c r="P1262" t="s">
        <v>2548</v>
      </c>
      <c r="Q1262" t="s">
        <v>2549</v>
      </c>
      <c r="R1262" t="s">
        <v>212</v>
      </c>
      <c r="S1262" s="6">
        <v>1203.8191387524901</v>
      </c>
      <c r="T1262" s="6">
        <v>1103.10574949438</v>
      </c>
      <c r="U1262" s="6">
        <v>53.607615372288002</v>
      </c>
    </row>
    <row r="1263" spans="1:21" x14ac:dyDescent="0.2">
      <c r="A1263" s="15" t="s">
        <v>8391</v>
      </c>
      <c r="B1263" s="2" t="s">
        <v>8392</v>
      </c>
      <c r="C1263" s="3">
        <v>35562</v>
      </c>
      <c r="D1263" s="4">
        <v>2895</v>
      </c>
      <c r="E1263">
        <f t="shared" si="57"/>
        <v>4807.3457035800102</v>
      </c>
      <c r="F1263">
        <f t="shared" si="58"/>
        <v>102951990</v>
      </c>
      <c r="G1263" s="22">
        <f t="shared" si="59"/>
        <v>170958827.91071233</v>
      </c>
      <c r="P1263" t="s">
        <v>2550</v>
      </c>
      <c r="Q1263" t="s">
        <v>2551</v>
      </c>
      <c r="R1263" t="s">
        <v>212</v>
      </c>
      <c r="S1263" s="6">
        <v>1203.88572859124</v>
      </c>
      <c r="T1263" s="6">
        <v>1141.2986941772699</v>
      </c>
      <c r="U1263" s="6">
        <v>18.351510468686602</v>
      </c>
    </row>
    <row r="1264" spans="1:21" x14ac:dyDescent="0.2">
      <c r="A1264" s="15" t="s">
        <v>8389</v>
      </c>
      <c r="B1264" s="2" t="s">
        <v>8390</v>
      </c>
      <c r="C1264" s="3">
        <v>45051</v>
      </c>
      <c r="D1264" s="4">
        <v>3370</v>
      </c>
      <c r="E1264">
        <f t="shared" si="57"/>
        <v>4801.5074424657496</v>
      </c>
      <c r="F1264">
        <f t="shared" si="58"/>
        <v>151821870</v>
      </c>
      <c r="G1264" s="22">
        <f t="shared" si="59"/>
        <v>216312711.79052448</v>
      </c>
      <c r="P1264" t="s">
        <v>2552</v>
      </c>
      <c r="Q1264" t="s">
        <v>2553</v>
      </c>
      <c r="R1264" t="s">
        <v>212</v>
      </c>
      <c r="S1264" s="6">
        <v>1204.0788958376199</v>
      </c>
      <c r="T1264" s="6">
        <v>1250.6251062138499</v>
      </c>
      <c r="U1264" s="6">
        <v>25.781871891792601</v>
      </c>
    </row>
    <row r="1265" spans="1:21" x14ac:dyDescent="0.2">
      <c r="A1265" s="15" t="s">
        <v>8387</v>
      </c>
      <c r="B1265" s="2" t="s">
        <v>8388</v>
      </c>
      <c r="C1265" s="3">
        <v>56965</v>
      </c>
      <c r="D1265" s="4">
        <v>1822</v>
      </c>
      <c r="E1265">
        <f t="shared" si="57"/>
        <v>4800.6987140556303</v>
      </c>
      <c r="F1265">
        <f t="shared" si="58"/>
        <v>103790230</v>
      </c>
      <c r="G1265" s="22">
        <f t="shared" si="59"/>
        <v>273471802.24617898</v>
      </c>
      <c r="P1265" t="s">
        <v>2554</v>
      </c>
      <c r="Q1265" t="s">
        <v>2555</v>
      </c>
      <c r="R1265" t="s">
        <v>212</v>
      </c>
      <c r="S1265" s="6">
        <v>1204.5561049082</v>
      </c>
      <c r="T1265" s="6">
        <v>1204.5561049082</v>
      </c>
      <c r="U1265" s="6">
        <v>36.118801882131301</v>
      </c>
    </row>
    <row r="1266" spans="1:21" x14ac:dyDescent="0.2">
      <c r="A1266" s="15" t="s">
        <v>8385</v>
      </c>
      <c r="B1266" s="2" t="s">
        <v>8386</v>
      </c>
      <c r="C1266" s="3">
        <v>23539</v>
      </c>
      <c r="D1266" s="4">
        <v>1842</v>
      </c>
      <c r="E1266">
        <f t="shared" si="57"/>
        <v>4799.6086757889498</v>
      </c>
      <c r="F1266">
        <f t="shared" si="58"/>
        <v>43358838</v>
      </c>
      <c r="G1266" s="22">
        <f t="shared" si="59"/>
        <v>112977988.61939609</v>
      </c>
      <c r="P1266" t="s">
        <v>2556</v>
      </c>
      <c r="Q1266" t="s">
        <v>2557</v>
      </c>
      <c r="R1266" t="s">
        <v>212</v>
      </c>
      <c r="S1266" s="6">
        <v>1205.1055065641399</v>
      </c>
      <c r="T1266" s="6">
        <v>1512.56573194045</v>
      </c>
      <c r="U1266" s="6">
        <v>65.116125773227793</v>
      </c>
    </row>
    <row r="1267" spans="1:21" x14ac:dyDescent="0.2">
      <c r="A1267" s="15" t="s">
        <v>8383</v>
      </c>
      <c r="B1267" s="2" t="s">
        <v>8384</v>
      </c>
      <c r="C1267" s="3">
        <v>15053</v>
      </c>
      <c r="D1267" s="5">
        <v>21908</v>
      </c>
      <c r="E1267">
        <f t="shared" si="57"/>
        <v>4795.1525902909998</v>
      </c>
      <c r="F1267">
        <f t="shared" si="58"/>
        <v>329781124</v>
      </c>
      <c r="G1267" s="22">
        <f t="shared" si="59"/>
        <v>72181431.94165042</v>
      </c>
      <c r="P1267" t="s">
        <v>2558</v>
      </c>
      <c r="Q1267" t="s">
        <v>2558</v>
      </c>
      <c r="R1267" t="s">
        <v>274</v>
      </c>
      <c r="S1267" s="6">
        <v>1205.1750229120601</v>
      </c>
      <c r="T1267" s="6">
        <v>1205.1750229120601</v>
      </c>
      <c r="U1267" s="6">
        <v>34.989371115925898</v>
      </c>
    </row>
    <row r="1268" spans="1:21" x14ac:dyDescent="0.2">
      <c r="A1268" s="15" t="s">
        <v>8381</v>
      </c>
      <c r="B1268" s="2" t="s">
        <v>8382</v>
      </c>
      <c r="C1268" s="3">
        <v>65782</v>
      </c>
      <c r="D1268" s="4">
        <v>1549</v>
      </c>
      <c r="E1268">
        <f t="shared" si="57"/>
        <v>4789.7906789070203</v>
      </c>
      <c r="F1268">
        <f t="shared" si="58"/>
        <v>101896318</v>
      </c>
      <c r="G1268" s="22">
        <f t="shared" si="59"/>
        <v>315082010.4398616</v>
      </c>
      <c r="P1268" t="s">
        <v>2559</v>
      </c>
      <c r="Q1268" t="s">
        <v>2560</v>
      </c>
      <c r="R1268" t="s">
        <v>212</v>
      </c>
      <c r="S1268" s="6">
        <v>1205.76096273131</v>
      </c>
      <c r="T1268" s="6">
        <v>1205.76096273131</v>
      </c>
      <c r="U1268" s="6"/>
    </row>
    <row r="1269" spans="1:21" x14ac:dyDescent="0.2">
      <c r="A1269" s="15" t="s">
        <v>8379</v>
      </c>
      <c r="B1269" s="2" t="s">
        <v>8380</v>
      </c>
      <c r="C1269" s="3">
        <v>60134</v>
      </c>
      <c r="D1269" s="4">
        <v>4735</v>
      </c>
      <c r="E1269">
        <f t="shared" si="57"/>
        <v>4787.67379319048</v>
      </c>
      <c r="F1269">
        <f t="shared" si="58"/>
        <v>284734490</v>
      </c>
      <c r="G1269" s="22">
        <f t="shared" si="59"/>
        <v>287901975.87971634</v>
      </c>
      <c r="P1269" t="s">
        <v>2561</v>
      </c>
      <c r="Q1269" t="s">
        <v>2561</v>
      </c>
      <c r="R1269" t="s">
        <v>274</v>
      </c>
      <c r="S1269" s="6">
        <v>1205.76096273131</v>
      </c>
      <c r="T1269" s="6">
        <v>1205.76096273131</v>
      </c>
      <c r="U1269" s="6"/>
    </row>
    <row r="1270" spans="1:21" x14ac:dyDescent="0.2">
      <c r="A1270" s="15" t="s">
        <v>8377</v>
      </c>
      <c r="B1270" s="2" t="s">
        <v>8378</v>
      </c>
      <c r="C1270" s="3">
        <v>23150</v>
      </c>
      <c r="D1270" s="4">
        <v>3225</v>
      </c>
      <c r="E1270">
        <f t="shared" si="57"/>
        <v>4780.6163997596796</v>
      </c>
      <c r="F1270">
        <f t="shared" si="58"/>
        <v>74658750</v>
      </c>
      <c r="G1270" s="22">
        <f t="shared" si="59"/>
        <v>110671269.65443659</v>
      </c>
      <c r="P1270" t="s">
        <v>2562</v>
      </c>
      <c r="Q1270" t="s">
        <v>2563</v>
      </c>
      <c r="R1270" t="s">
        <v>212</v>
      </c>
      <c r="S1270" s="6">
        <v>1206.02308913506</v>
      </c>
      <c r="T1270" s="6">
        <v>1480.1327503668699</v>
      </c>
      <c r="U1270" s="6">
        <v>63.654284983545097</v>
      </c>
    </row>
    <row r="1271" spans="1:21" x14ac:dyDescent="0.2">
      <c r="A1271" s="15" t="s">
        <v>8375</v>
      </c>
      <c r="B1271" s="2" t="s">
        <v>8376</v>
      </c>
      <c r="C1271" s="3">
        <v>96137</v>
      </c>
      <c r="D1271" s="4">
        <v>3009</v>
      </c>
      <c r="E1271">
        <f t="shared" si="57"/>
        <v>4772.0876865650298</v>
      </c>
      <c r="F1271">
        <f t="shared" si="58"/>
        <v>289276233</v>
      </c>
      <c r="G1271" s="22">
        <f t="shared" si="59"/>
        <v>458774193.92330229</v>
      </c>
      <c r="P1271" t="s">
        <v>2564</v>
      </c>
      <c r="Q1271" t="s">
        <v>2565</v>
      </c>
      <c r="R1271" t="s">
        <v>212</v>
      </c>
      <c r="S1271" s="6">
        <v>1206.2053887362899</v>
      </c>
      <c r="T1271" s="6">
        <v>1411.2114441922799</v>
      </c>
      <c r="U1271" s="6">
        <v>54.302981831549097</v>
      </c>
    </row>
    <row r="1272" spans="1:21" x14ac:dyDescent="0.2">
      <c r="A1272" s="15" t="s">
        <v>8373</v>
      </c>
      <c r="B1272" s="2" t="s">
        <v>8374</v>
      </c>
      <c r="C1272" s="3">
        <v>37209</v>
      </c>
      <c r="D1272" s="4">
        <v>2161</v>
      </c>
      <c r="E1272">
        <f t="shared" si="57"/>
        <v>4768.6068984016601</v>
      </c>
      <c r="F1272">
        <f t="shared" si="58"/>
        <v>80408649</v>
      </c>
      <c r="G1272" s="22">
        <f t="shared" si="59"/>
        <v>177435094.08262739</v>
      </c>
      <c r="P1272" t="s">
        <v>2566</v>
      </c>
      <c r="Q1272" t="s">
        <v>2567</v>
      </c>
      <c r="R1272" t="s">
        <v>212</v>
      </c>
      <c r="S1272" s="6">
        <v>1206.24141522793</v>
      </c>
      <c r="T1272" s="6">
        <v>1305.65301414391</v>
      </c>
      <c r="U1272" s="6">
        <v>43.776267308626899</v>
      </c>
    </row>
    <row r="1273" spans="1:21" x14ac:dyDescent="0.2">
      <c r="A1273" s="15" t="s">
        <v>8371</v>
      </c>
      <c r="B1273" s="2" t="s">
        <v>8372</v>
      </c>
      <c r="C1273" s="3">
        <v>26901</v>
      </c>
      <c r="D1273" s="4">
        <v>3414</v>
      </c>
      <c r="E1273">
        <f t="shared" si="57"/>
        <v>4758.2102093225103</v>
      </c>
      <c r="F1273">
        <f t="shared" si="58"/>
        <v>91840014</v>
      </c>
      <c r="G1273" s="22">
        <f t="shared" si="59"/>
        <v>128000612.84098485</v>
      </c>
      <c r="P1273" t="s">
        <v>2568</v>
      </c>
      <c r="Q1273" t="s">
        <v>2569</v>
      </c>
      <c r="R1273" t="s">
        <v>212</v>
      </c>
      <c r="S1273" s="6">
        <v>1206.2420063597101</v>
      </c>
      <c r="T1273" s="6">
        <v>1325.00313856356</v>
      </c>
      <c r="U1273" s="6">
        <v>42.301528774140401</v>
      </c>
    </row>
    <row r="1274" spans="1:21" x14ac:dyDescent="0.2">
      <c r="A1274" s="15" t="s">
        <v>8369</v>
      </c>
      <c r="B1274" s="2" t="s">
        <v>8370</v>
      </c>
      <c r="C1274" s="3">
        <v>9606</v>
      </c>
      <c r="D1274" s="4">
        <v>2555</v>
      </c>
      <c r="E1274">
        <f t="shared" si="57"/>
        <v>4746.1253353816801</v>
      </c>
      <c r="F1274">
        <f t="shared" si="58"/>
        <v>24543330</v>
      </c>
      <c r="G1274" s="22">
        <f t="shared" si="59"/>
        <v>45591279.971676417</v>
      </c>
      <c r="P1274" t="s">
        <v>2570</v>
      </c>
      <c r="Q1274" t="s">
        <v>2571</v>
      </c>
      <c r="R1274" t="s">
        <v>212</v>
      </c>
      <c r="S1274" s="6">
        <v>1206.4530599196701</v>
      </c>
      <c r="T1274" s="6">
        <v>1200.5079344078599</v>
      </c>
      <c r="U1274" s="6">
        <v>81.708207155065395</v>
      </c>
    </row>
    <row r="1275" spans="1:21" x14ac:dyDescent="0.2">
      <c r="A1275" s="15" t="s">
        <v>8368</v>
      </c>
      <c r="B1275" s="2"/>
      <c r="C1275" s="3">
        <v>80510</v>
      </c>
      <c r="D1275" s="4">
        <v>2737</v>
      </c>
      <c r="E1275">
        <f t="shared" si="57"/>
        <v>4737.8109628247203</v>
      </c>
      <c r="F1275">
        <f t="shared" si="58"/>
        <v>220355870</v>
      </c>
      <c r="G1275" s="22">
        <f t="shared" si="59"/>
        <v>381441160.61701822</v>
      </c>
      <c r="P1275" t="s">
        <v>2572</v>
      </c>
      <c r="Q1275" t="s">
        <v>2573</v>
      </c>
      <c r="R1275" t="s">
        <v>212</v>
      </c>
      <c r="S1275" s="6">
        <v>1206.50988873286</v>
      </c>
      <c r="T1275" s="6">
        <v>1421.30013778271</v>
      </c>
      <c r="U1275" s="6">
        <v>71.715074505231399</v>
      </c>
    </row>
    <row r="1276" spans="1:21" x14ac:dyDescent="0.2">
      <c r="A1276" s="15" t="s">
        <v>8366</v>
      </c>
      <c r="B1276" s="2"/>
      <c r="C1276" s="3">
        <v>87181</v>
      </c>
      <c r="D1276" s="4">
        <v>4499</v>
      </c>
      <c r="E1276">
        <f t="shared" si="57"/>
        <v>4734.8258242932998</v>
      </c>
      <c r="F1276">
        <f t="shared" si="58"/>
        <v>392227319</v>
      </c>
      <c r="G1276" s="22">
        <f t="shared" si="59"/>
        <v>412786850.18771416</v>
      </c>
      <c r="P1276" t="s">
        <v>2574</v>
      </c>
      <c r="Q1276" t="s">
        <v>2575</v>
      </c>
      <c r="R1276" t="s">
        <v>212</v>
      </c>
      <c r="S1276" s="6">
        <v>1206.9317971937</v>
      </c>
      <c r="T1276" s="6">
        <v>1001.39642585886</v>
      </c>
      <c r="U1276" s="6">
        <v>89.023764405928603</v>
      </c>
    </row>
    <row r="1277" spans="1:21" x14ac:dyDescent="0.2">
      <c r="A1277" s="15" t="s">
        <v>8364</v>
      </c>
      <c r="B1277" s="2" t="s">
        <v>8365</v>
      </c>
      <c r="C1277" s="3">
        <v>164213</v>
      </c>
      <c r="D1277" s="4">
        <v>4811</v>
      </c>
      <c r="E1277">
        <f t="shared" si="57"/>
        <v>4730.6885563710703</v>
      </c>
      <c r="F1277">
        <f t="shared" si="58"/>
        <v>790028743</v>
      </c>
      <c r="G1277" s="22">
        <f t="shared" si="59"/>
        <v>776840559.90736258</v>
      </c>
      <c r="P1277" t="s">
        <v>2576</v>
      </c>
      <c r="Q1277" t="s">
        <v>2577</v>
      </c>
      <c r="R1277" t="s">
        <v>212</v>
      </c>
      <c r="S1277" s="6">
        <v>1207.7293822481499</v>
      </c>
      <c r="T1277" s="6">
        <v>1202.8068610636899</v>
      </c>
      <c r="U1277" s="6">
        <v>82.768473506596195</v>
      </c>
    </row>
    <row r="1278" spans="1:21" x14ac:dyDescent="0.2">
      <c r="A1278" s="15" t="s">
        <v>8362</v>
      </c>
      <c r="B1278" s="2" t="s">
        <v>8363</v>
      </c>
      <c r="C1278" s="3">
        <v>12182</v>
      </c>
      <c r="D1278" s="4">
        <v>4086</v>
      </c>
      <c r="E1278">
        <f t="shared" si="57"/>
        <v>4723.7819099644603</v>
      </c>
      <c r="F1278">
        <f t="shared" si="58"/>
        <v>49775652</v>
      </c>
      <c r="G1278" s="22">
        <f t="shared" si="59"/>
        <v>57545111.227187052</v>
      </c>
      <c r="P1278" t="s">
        <v>2578</v>
      </c>
      <c r="Q1278" t="s">
        <v>2579</v>
      </c>
      <c r="R1278" t="s">
        <v>212</v>
      </c>
      <c r="S1278" s="6">
        <v>1208.0627360245901</v>
      </c>
      <c r="T1278" s="6">
        <v>1351.9759615836899</v>
      </c>
      <c r="U1278" s="6">
        <v>62.341165807632599</v>
      </c>
    </row>
    <row r="1279" spans="1:21" x14ac:dyDescent="0.2">
      <c r="A1279" s="15" t="s">
        <v>8361</v>
      </c>
      <c r="B1279" s="2"/>
      <c r="C1279" s="3">
        <v>33934</v>
      </c>
      <c r="D1279" s="4">
        <v>1467</v>
      </c>
      <c r="E1279">
        <f t="shared" si="57"/>
        <v>4721.2081025935404</v>
      </c>
      <c r="F1279">
        <f t="shared" si="58"/>
        <v>49781178</v>
      </c>
      <c r="G1279" s="22">
        <f t="shared" si="59"/>
        <v>160209475.75340921</v>
      </c>
      <c r="P1279" t="s">
        <v>2580</v>
      </c>
      <c r="Q1279" t="s">
        <v>2581</v>
      </c>
      <c r="R1279" t="s">
        <v>212</v>
      </c>
      <c r="S1279" s="6">
        <v>1208.41110258924</v>
      </c>
      <c r="T1279" s="6">
        <v>1281.43305127963</v>
      </c>
      <c r="U1279" s="6">
        <v>17.174720303889199</v>
      </c>
    </row>
    <row r="1280" spans="1:21" x14ac:dyDescent="0.2">
      <c r="A1280" s="15" t="s">
        <v>8359</v>
      </c>
      <c r="B1280" s="2" t="s">
        <v>8360</v>
      </c>
      <c r="C1280" s="3">
        <v>124654</v>
      </c>
      <c r="D1280" s="4">
        <v>5654</v>
      </c>
      <c r="E1280">
        <f t="shared" si="57"/>
        <v>4714.3556749114396</v>
      </c>
      <c r="F1280">
        <f t="shared" si="58"/>
        <v>704793716</v>
      </c>
      <c r="G1280" s="22">
        <f t="shared" si="59"/>
        <v>587663292.30041063</v>
      </c>
      <c r="P1280" t="s">
        <v>2582</v>
      </c>
      <c r="Q1280" t="s">
        <v>2582</v>
      </c>
      <c r="R1280" t="s">
        <v>212</v>
      </c>
      <c r="S1280" s="6">
        <v>1209.3968597158</v>
      </c>
      <c r="T1280" s="6">
        <v>1425.7041411817499</v>
      </c>
      <c r="U1280" s="6">
        <v>54.602436073724</v>
      </c>
    </row>
    <row r="1281" spans="1:21" x14ac:dyDescent="0.2">
      <c r="A1281" s="15" t="s">
        <v>8357</v>
      </c>
      <c r="B1281" s="2" t="s">
        <v>8358</v>
      </c>
      <c r="C1281" s="3">
        <v>43194</v>
      </c>
      <c r="D1281" s="4">
        <v>9096</v>
      </c>
      <c r="E1281">
        <f t="shared" si="57"/>
        <v>4713.8996811908701</v>
      </c>
      <c r="F1281">
        <f t="shared" si="58"/>
        <v>392892624</v>
      </c>
      <c r="G1281" s="22">
        <f t="shared" si="59"/>
        <v>203612182.82935843</v>
      </c>
      <c r="P1281" t="s">
        <v>2583</v>
      </c>
      <c r="Q1281" t="s">
        <v>2583</v>
      </c>
      <c r="R1281" t="s">
        <v>274</v>
      </c>
      <c r="S1281" s="6">
        <v>1209.54703595977</v>
      </c>
      <c r="T1281" s="6">
        <v>1209.54703595977</v>
      </c>
      <c r="U1281" s="6"/>
    </row>
    <row r="1282" spans="1:21" x14ac:dyDescent="0.2">
      <c r="A1282" s="15" t="s">
        <v>8355</v>
      </c>
      <c r="B1282" s="2" t="s">
        <v>8356</v>
      </c>
      <c r="C1282" s="3">
        <v>9660</v>
      </c>
      <c r="D1282" s="4">
        <v>2161</v>
      </c>
      <c r="E1282">
        <f t="shared" ref="E1282:E1345" si="60">VLOOKUP(A1282,data19,4,FALSE)</f>
        <v>4712.7586070172201</v>
      </c>
      <c r="F1282">
        <f t="shared" si="58"/>
        <v>20875260</v>
      </c>
      <c r="G1282" s="22">
        <f t="shared" si="59"/>
        <v>45525248.143786348</v>
      </c>
      <c r="P1282" t="s">
        <v>2584</v>
      </c>
      <c r="Q1282" t="s">
        <v>2585</v>
      </c>
      <c r="R1282" t="s">
        <v>212</v>
      </c>
      <c r="S1282" s="6">
        <v>1209.54703595977</v>
      </c>
      <c r="T1282" s="6">
        <v>1209.54703595977</v>
      </c>
      <c r="U1282" s="6"/>
    </row>
    <row r="1283" spans="1:21" x14ac:dyDescent="0.2">
      <c r="A1283" s="15" t="s">
        <v>8353</v>
      </c>
      <c r="B1283" s="2" t="s">
        <v>8354</v>
      </c>
      <c r="C1283" s="3">
        <v>89432</v>
      </c>
      <c r="D1283" s="4">
        <v>1903</v>
      </c>
      <c r="E1283">
        <f t="shared" si="60"/>
        <v>4707.6911362934998</v>
      </c>
      <c r="F1283">
        <f t="shared" ref="F1283:F1346" si="61">C1283*D1283</f>
        <v>170189096</v>
      </c>
      <c r="G1283" s="22">
        <f t="shared" ref="G1283:G1346" si="62">E1283*C1283</f>
        <v>421018233.70100027</v>
      </c>
      <c r="P1283" t="s">
        <v>2586</v>
      </c>
      <c r="Q1283" t="s">
        <v>2587</v>
      </c>
      <c r="R1283" t="s">
        <v>212</v>
      </c>
      <c r="S1283" s="6">
        <v>1210.1391825251801</v>
      </c>
      <c r="T1283" s="6">
        <v>1343.74858318679</v>
      </c>
      <c r="U1283" s="6">
        <v>65.333813671707901</v>
      </c>
    </row>
    <row r="1284" spans="1:21" x14ac:dyDescent="0.2">
      <c r="A1284" s="15" t="s">
        <v>8351</v>
      </c>
      <c r="B1284" s="2" t="s">
        <v>10822</v>
      </c>
      <c r="C1284" s="3">
        <v>23243</v>
      </c>
      <c r="D1284" s="4">
        <v>1214</v>
      </c>
      <c r="E1284">
        <f t="shared" si="60"/>
        <v>4700.4512109252801</v>
      </c>
      <c r="F1284">
        <f t="shared" si="61"/>
        <v>28217002</v>
      </c>
      <c r="G1284" s="22">
        <f t="shared" si="62"/>
        <v>109252587.49553628</v>
      </c>
      <c r="P1284" t="s">
        <v>2588</v>
      </c>
      <c r="Q1284" t="s">
        <v>2589</v>
      </c>
      <c r="R1284" t="s">
        <v>212</v>
      </c>
      <c r="S1284" s="6">
        <v>1210.9072589984601</v>
      </c>
      <c r="T1284" s="6">
        <v>1293.9922356913701</v>
      </c>
      <c r="U1284" s="6">
        <v>73.576022773010706</v>
      </c>
    </row>
    <row r="1285" spans="1:21" x14ac:dyDescent="0.2">
      <c r="A1285" s="15" t="s">
        <v>8349</v>
      </c>
      <c r="B1285" s="2" t="s">
        <v>8350</v>
      </c>
      <c r="C1285" s="3">
        <v>19168</v>
      </c>
      <c r="D1285" s="4">
        <v>4654</v>
      </c>
      <c r="E1285">
        <f t="shared" si="60"/>
        <v>4697.0952649634701</v>
      </c>
      <c r="F1285">
        <f t="shared" si="61"/>
        <v>89207872</v>
      </c>
      <c r="G1285" s="22">
        <f t="shared" si="62"/>
        <v>90033922.03881979</v>
      </c>
      <c r="P1285" t="s">
        <v>2590</v>
      </c>
      <c r="Q1285" t="s">
        <v>2591</v>
      </c>
      <c r="R1285" t="s">
        <v>212</v>
      </c>
      <c r="S1285" s="6">
        <v>1211.2731182447501</v>
      </c>
      <c r="T1285" s="6">
        <v>1382.7119721737299</v>
      </c>
      <c r="U1285" s="6">
        <v>55.995070897190601</v>
      </c>
    </row>
    <row r="1286" spans="1:21" x14ac:dyDescent="0.2">
      <c r="A1286" s="15" t="s">
        <v>8347</v>
      </c>
      <c r="B1286" s="2" t="s">
        <v>8348</v>
      </c>
      <c r="C1286" s="3">
        <v>35047</v>
      </c>
      <c r="D1286" s="5">
        <v>1958</v>
      </c>
      <c r="E1286">
        <f t="shared" si="60"/>
        <v>4695.5202467584904</v>
      </c>
      <c r="F1286">
        <f t="shared" si="61"/>
        <v>68622026</v>
      </c>
      <c r="G1286" s="22">
        <f t="shared" si="62"/>
        <v>164563898.08814481</v>
      </c>
      <c r="P1286" t="s">
        <v>2592</v>
      </c>
      <c r="Q1286" t="s">
        <v>2593</v>
      </c>
      <c r="R1286" t="s">
        <v>212</v>
      </c>
      <c r="S1286" s="6">
        <v>1211.98644664428</v>
      </c>
      <c r="T1286" s="6">
        <v>1386.12209040734</v>
      </c>
      <c r="U1286" s="6">
        <v>63.153828283987501</v>
      </c>
    </row>
    <row r="1287" spans="1:21" x14ac:dyDescent="0.2">
      <c r="A1287" s="15" t="s">
        <v>8345</v>
      </c>
      <c r="B1287" s="2" t="s">
        <v>8346</v>
      </c>
      <c r="C1287" s="3">
        <v>47893</v>
      </c>
      <c r="D1287" s="4">
        <v>6761</v>
      </c>
      <c r="E1287">
        <f t="shared" si="60"/>
        <v>4690.0005745776898</v>
      </c>
      <c r="F1287">
        <f t="shared" si="61"/>
        <v>323804573</v>
      </c>
      <c r="G1287" s="22">
        <f t="shared" si="62"/>
        <v>224618197.5182493</v>
      </c>
      <c r="P1287" t="s">
        <v>2594</v>
      </c>
      <c r="Q1287" t="s">
        <v>2595</v>
      </c>
      <c r="R1287" t="s">
        <v>212</v>
      </c>
      <c r="S1287" s="6">
        <v>1212.5353669270301</v>
      </c>
      <c r="T1287" s="6">
        <v>1310.4492439078699</v>
      </c>
      <c r="U1287" s="6">
        <v>53.784319132792398</v>
      </c>
    </row>
    <row r="1288" spans="1:21" x14ac:dyDescent="0.2">
      <c r="A1288" s="15" t="s">
        <v>8343</v>
      </c>
      <c r="B1288" s="2" t="s">
        <v>8344</v>
      </c>
      <c r="C1288" s="3">
        <v>35013</v>
      </c>
      <c r="D1288" s="4">
        <v>9822</v>
      </c>
      <c r="E1288">
        <f t="shared" si="60"/>
        <v>4688.48261158061</v>
      </c>
      <c r="F1288">
        <f t="shared" si="61"/>
        <v>343897686</v>
      </c>
      <c r="G1288" s="22">
        <f t="shared" si="62"/>
        <v>164157841.67927191</v>
      </c>
      <c r="P1288" t="s">
        <v>2596</v>
      </c>
      <c r="Q1288" t="s">
        <v>2597</v>
      </c>
      <c r="R1288" t="s">
        <v>274</v>
      </c>
      <c r="S1288" s="6">
        <v>1212.5385212129099</v>
      </c>
      <c r="T1288" s="6">
        <v>1212.5385212129099</v>
      </c>
      <c r="U1288" s="6"/>
    </row>
    <row r="1289" spans="1:21" x14ac:dyDescent="0.2">
      <c r="A1289" s="15" t="s">
        <v>8341</v>
      </c>
      <c r="B1289" s="2" t="s">
        <v>10795</v>
      </c>
      <c r="C1289" s="3">
        <v>15907</v>
      </c>
      <c r="D1289" s="4">
        <v>4984</v>
      </c>
      <c r="E1289">
        <f t="shared" si="60"/>
        <v>4678.2019740441501</v>
      </c>
      <c r="F1289">
        <f t="shared" si="61"/>
        <v>79280488</v>
      </c>
      <c r="G1289" s="22">
        <f t="shared" si="62"/>
        <v>74416158.801120296</v>
      </c>
      <c r="P1289" t="s">
        <v>2598</v>
      </c>
      <c r="Q1289" t="s">
        <v>2599</v>
      </c>
      <c r="R1289" t="s">
        <v>212</v>
      </c>
      <c r="S1289" s="6">
        <v>1212.6481296428999</v>
      </c>
      <c r="T1289" s="6">
        <v>1454.4846441179</v>
      </c>
      <c r="U1289" s="6">
        <v>66.626371532845297</v>
      </c>
    </row>
    <row r="1290" spans="1:21" x14ac:dyDescent="0.2">
      <c r="A1290" s="15" t="s">
        <v>8340</v>
      </c>
      <c r="B1290" s="2"/>
      <c r="C1290" s="3">
        <v>15441</v>
      </c>
      <c r="D1290" s="4">
        <v>1802</v>
      </c>
      <c r="E1290">
        <f t="shared" si="60"/>
        <v>4667.0829106446599</v>
      </c>
      <c r="F1290">
        <f t="shared" si="61"/>
        <v>27824682</v>
      </c>
      <c r="G1290" s="22">
        <f t="shared" si="62"/>
        <v>72064427.223264188</v>
      </c>
      <c r="P1290" t="s">
        <v>2600</v>
      </c>
      <c r="Q1290" t="s">
        <v>2601</v>
      </c>
      <c r="R1290" t="s">
        <v>212</v>
      </c>
      <c r="S1290" s="6">
        <v>1213.0085277557</v>
      </c>
      <c r="T1290" s="6">
        <v>1061.88635342262</v>
      </c>
      <c r="U1290" s="6">
        <v>70.248685743097894</v>
      </c>
    </row>
    <row r="1291" spans="1:21" x14ac:dyDescent="0.2">
      <c r="A1291" s="15" t="s">
        <v>8338</v>
      </c>
      <c r="B1291" s="2" t="s">
        <v>8339</v>
      </c>
      <c r="C1291" s="3">
        <v>12921</v>
      </c>
      <c r="D1291" s="5">
        <v>7322</v>
      </c>
      <c r="E1291">
        <f t="shared" si="60"/>
        <v>4646.8485771435899</v>
      </c>
      <c r="F1291">
        <f t="shared" si="61"/>
        <v>94607562</v>
      </c>
      <c r="G1291" s="22">
        <f t="shared" si="62"/>
        <v>60041930.465272322</v>
      </c>
      <c r="P1291" t="s">
        <v>2602</v>
      </c>
      <c r="Q1291" t="s">
        <v>2603</v>
      </c>
      <c r="R1291" t="s">
        <v>212</v>
      </c>
      <c r="S1291" s="6">
        <v>1213.36991158825</v>
      </c>
      <c r="T1291" s="6">
        <v>1213.36991158825</v>
      </c>
      <c r="U1291" s="6">
        <v>3.6311958530633599</v>
      </c>
    </row>
    <row r="1292" spans="1:21" x14ac:dyDescent="0.2">
      <c r="A1292" s="15" t="s">
        <v>8336</v>
      </c>
      <c r="B1292" s="2" t="s">
        <v>8337</v>
      </c>
      <c r="C1292" s="3">
        <v>21141</v>
      </c>
      <c r="D1292" s="4">
        <v>2389</v>
      </c>
      <c r="E1292">
        <f t="shared" si="60"/>
        <v>4646.030939151</v>
      </c>
      <c r="F1292">
        <f t="shared" si="61"/>
        <v>50505849</v>
      </c>
      <c r="G1292" s="22">
        <f t="shared" si="62"/>
        <v>98221740.084591284</v>
      </c>
      <c r="P1292" t="s">
        <v>2604</v>
      </c>
      <c r="Q1292" t="s">
        <v>2605</v>
      </c>
      <c r="R1292" t="s">
        <v>212</v>
      </c>
      <c r="S1292" s="6">
        <v>1213.4056002966599</v>
      </c>
      <c r="T1292" s="6">
        <v>1236.92190375368</v>
      </c>
      <c r="U1292" s="6">
        <v>80.112635391270601</v>
      </c>
    </row>
    <row r="1293" spans="1:21" x14ac:dyDescent="0.2">
      <c r="A1293" s="15" t="s">
        <v>8334</v>
      </c>
      <c r="B1293" s="2" t="s">
        <v>8335</v>
      </c>
      <c r="C1293" s="3">
        <v>107201</v>
      </c>
      <c r="D1293" s="4">
        <v>3268</v>
      </c>
      <c r="E1293">
        <f t="shared" si="60"/>
        <v>4644.4991976255596</v>
      </c>
      <c r="F1293">
        <f t="shared" si="61"/>
        <v>350332868</v>
      </c>
      <c r="G1293" s="22">
        <f t="shared" si="62"/>
        <v>497894958.48465765</v>
      </c>
      <c r="P1293" t="s">
        <v>2606</v>
      </c>
      <c r="Q1293" t="s">
        <v>2607</v>
      </c>
      <c r="R1293" t="s">
        <v>212</v>
      </c>
      <c r="S1293" s="6">
        <v>1213.4165423305001</v>
      </c>
      <c r="T1293" s="6">
        <v>1213.4165423305001</v>
      </c>
      <c r="U1293" s="6">
        <v>16.3266699079605</v>
      </c>
    </row>
    <row r="1294" spans="1:21" x14ac:dyDescent="0.2">
      <c r="A1294" s="15" t="s">
        <v>8332</v>
      </c>
      <c r="B1294" s="2" t="s">
        <v>8333</v>
      </c>
      <c r="C1294" s="3">
        <v>17753</v>
      </c>
      <c r="D1294" s="4">
        <v>10754</v>
      </c>
      <c r="E1294">
        <f t="shared" si="60"/>
        <v>4640.7707084268104</v>
      </c>
      <c r="F1294">
        <f t="shared" si="61"/>
        <v>190915762</v>
      </c>
      <c r="G1294" s="22">
        <f t="shared" si="62"/>
        <v>82387602.386701167</v>
      </c>
      <c r="P1294" t="s">
        <v>2608</v>
      </c>
      <c r="Q1294" t="s">
        <v>2609</v>
      </c>
      <c r="R1294" t="s">
        <v>212</v>
      </c>
      <c r="S1294" s="6">
        <v>1214.0441503828999</v>
      </c>
      <c r="T1294" s="6">
        <v>1212.8654665291499</v>
      </c>
      <c r="U1294" s="6">
        <v>73.229298221472206</v>
      </c>
    </row>
    <row r="1295" spans="1:21" x14ac:dyDescent="0.2">
      <c r="A1295" s="15" t="s">
        <v>8330</v>
      </c>
      <c r="B1295" s="2" t="s">
        <v>8331</v>
      </c>
      <c r="C1295" s="3">
        <v>47502</v>
      </c>
      <c r="D1295" s="4">
        <v>2024</v>
      </c>
      <c r="E1295">
        <f t="shared" si="60"/>
        <v>4624.89233630744</v>
      </c>
      <c r="F1295">
        <f t="shared" si="61"/>
        <v>96144048</v>
      </c>
      <c r="G1295" s="22">
        <f t="shared" si="62"/>
        <v>219691635.759276</v>
      </c>
      <c r="P1295" t="s">
        <v>2610</v>
      </c>
      <c r="Q1295" t="s">
        <v>2611</v>
      </c>
      <c r="R1295" t="s">
        <v>212</v>
      </c>
      <c r="S1295" s="6">
        <v>1214.2418796332499</v>
      </c>
      <c r="T1295" s="6">
        <v>1350</v>
      </c>
      <c r="U1295" s="6">
        <v>68.908036452490094</v>
      </c>
    </row>
    <row r="1296" spans="1:21" x14ac:dyDescent="0.2">
      <c r="A1296" s="15" t="s">
        <v>8328</v>
      </c>
      <c r="B1296" s="2" t="s">
        <v>8329</v>
      </c>
      <c r="C1296" s="3">
        <v>58111</v>
      </c>
      <c r="D1296" s="4">
        <v>10612</v>
      </c>
      <c r="E1296">
        <f t="shared" si="60"/>
        <v>4615.8241388208298</v>
      </c>
      <c r="F1296">
        <f t="shared" si="61"/>
        <v>616673932</v>
      </c>
      <c r="G1296" s="22">
        <f t="shared" si="62"/>
        <v>268230156.53101724</v>
      </c>
      <c r="P1296" t="s">
        <v>2612</v>
      </c>
      <c r="Q1296" t="s">
        <v>2613</v>
      </c>
      <c r="R1296" t="s">
        <v>212</v>
      </c>
      <c r="S1296" s="6">
        <v>1214.4305708596</v>
      </c>
      <c r="T1296" s="6">
        <v>1175.7956422535301</v>
      </c>
      <c r="U1296" s="6">
        <v>57.153280102457998</v>
      </c>
    </row>
    <row r="1297" spans="1:21" x14ac:dyDescent="0.2">
      <c r="A1297" s="15" t="s">
        <v>8326</v>
      </c>
      <c r="B1297" s="2" t="s">
        <v>8327</v>
      </c>
      <c r="C1297" s="3">
        <v>29936</v>
      </c>
      <c r="D1297" s="4">
        <v>5109</v>
      </c>
      <c r="E1297">
        <f t="shared" si="60"/>
        <v>4615.2710521464196</v>
      </c>
      <c r="F1297">
        <f t="shared" si="61"/>
        <v>152943024</v>
      </c>
      <c r="G1297" s="22">
        <f t="shared" si="62"/>
        <v>138162754.21705523</v>
      </c>
      <c r="P1297" t="s">
        <v>2614</v>
      </c>
      <c r="Q1297" t="s">
        <v>2614</v>
      </c>
      <c r="R1297" t="s">
        <v>274</v>
      </c>
      <c r="S1297" s="6">
        <v>1214.4754478807199</v>
      </c>
      <c r="T1297" s="6">
        <v>1214.4754478807199</v>
      </c>
      <c r="U1297" s="6"/>
    </row>
    <row r="1298" spans="1:21" x14ac:dyDescent="0.2">
      <c r="A1298" s="15" t="s">
        <v>8324</v>
      </c>
      <c r="B1298" s="2" t="s">
        <v>8325</v>
      </c>
      <c r="C1298" s="3">
        <v>97275</v>
      </c>
      <c r="D1298" s="4">
        <v>8578</v>
      </c>
      <c r="E1298">
        <f t="shared" si="60"/>
        <v>4611.6392639854203</v>
      </c>
      <c r="F1298">
        <f t="shared" si="61"/>
        <v>834424950</v>
      </c>
      <c r="G1298" s="22">
        <f t="shared" si="62"/>
        <v>448597209.40418178</v>
      </c>
      <c r="P1298" t="s">
        <v>2615</v>
      </c>
      <c r="Q1298" t="s">
        <v>2616</v>
      </c>
      <c r="R1298" t="s">
        <v>212</v>
      </c>
      <c r="S1298" s="6">
        <v>1214.8400264926599</v>
      </c>
      <c r="T1298" s="6">
        <v>1390.4575346333099</v>
      </c>
      <c r="U1298" s="6">
        <v>49.821305125235703</v>
      </c>
    </row>
    <row r="1299" spans="1:21" x14ac:dyDescent="0.2">
      <c r="A1299" s="15" t="s">
        <v>8322</v>
      </c>
      <c r="B1299" s="2" t="s">
        <v>8323</v>
      </c>
      <c r="C1299" s="3">
        <v>240277</v>
      </c>
      <c r="D1299" s="4">
        <v>3985</v>
      </c>
      <c r="E1299">
        <f t="shared" si="60"/>
        <v>4608.2263683588399</v>
      </c>
      <c r="F1299">
        <f t="shared" si="61"/>
        <v>957503845</v>
      </c>
      <c r="G1299" s="22">
        <f t="shared" si="62"/>
        <v>1107250807.110157</v>
      </c>
      <c r="P1299" t="s">
        <v>2617</v>
      </c>
      <c r="Q1299" t="s">
        <v>2618</v>
      </c>
      <c r="R1299" t="s">
        <v>212</v>
      </c>
      <c r="S1299" s="6">
        <v>1215.4920063195</v>
      </c>
      <c r="T1299" s="6">
        <v>1239.24077575006</v>
      </c>
      <c r="U1299" s="6">
        <v>75.687379467484803</v>
      </c>
    </row>
    <row r="1300" spans="1:21" x14ac:dyDescent="0.2">
      <c r="A1300" s="15" t="s">
        <v>8320</v>
      </c>
      <c r="B1300" s="2" t="s">
        <v>8321</v>
      </c>
      <c r="C1300" s="3">
        <v>50447</v>
      </c>
      <c r="D1300" s="4">
        <v>6299</v>
      </c>
      <c r="E1300">
        <f t="shared" si="60"/>
        <v>4606.35899020749</v>
      </c>
      <c r="F1300">
        <f t="shared" si="61"/>
        <v>317765653</v>
      </c>
      <c r="G1300" s="22">
        <f t="shared" si="62"/>
        <v>232376991.97899726</v>
      </c>
      <c r="P1300" t="s">
        <v>2619</v>
      </c>
      <c r="Q1300" t="s">
        <v>2620</v>
      </c>
      <c r="R1300" t="s">
        <v>212</v>
      </c>
      <c r="S1300" s="6">
        <v>1215.49667272135</v>
      </c>
      <c r="T1300" s="6">
        <v>1171.57102720889</v>
      </c>
      <c r="U1300" s="6">
        <v>72.7060471397279</v>
      </c>
    </row>
    <row r="1301" spans="1:21" x14ac:dyDescent="0.2">
      <c r="A1301" s="15" t="s">
        <v>8318</v>
      </c>
      <c r="B1301" s="2" t="s">
        <v>8319</v>
      </c>
      <c r="C1301" s="3">
        <v>65292</v>
      </c>
      <c r="D1301" s="4">
        <v>9060</v>
      </c>
      <c r="E1301">
        <f t="shared" si="60"/>
        <v>4606.3478170028302</v>
      </c>
      <c r="F1301">
        <f t="shared" si="61"/>
        <v>591545520</v>
      </c>
      <c r="G1301" s="22">
        <f t="shared" si="62"/>
        <v>300757661.66774881</v>
      </c>
      <c r="P1301" t="s">
        <v>2621</v>
      </c>
      <c r="Q1301" t="s">
        <v>2622</v>
      </c>
      <c r="R1301" t="s">
        <v>212</v>
      </c>
      <c r="S1301" s="6">
        <v>1216.42627801513</v>
      </c>
      <c r="T1301" s="6">
        <v>986.97419797655698</v>
      </c>
      <c r="U1301" s="6">
        <v>107.534204956414</v>
      </c>
    </row>
    <row r="1302" spans="1:21" x14ac:dyDescent="0.2">
      <c r="A1302" s="15" t="s">
        <v>8316</v>
      </c>
      <c r="B1302" s="2" t="s">
        <v>8317</v>
      </c>
      <c r="C1302" s="3">
        <v>54741</v>
      </c>
      <c r="D1302" s="4">
        <v>16224</v>
      </c>
      <c r="E1302">
        <f t="shared" si="60"/>
        <v>4606.1441484081597</v>
      </c>
      <c r="F1302">
        <f t="shared" si="61"/>
        <v>888117984</v>
      </c>
      <c r="G1302" s="22">
        <f t="shared" si="62"/>
        <v>252144936.82801107</v>
      </c>
      <c r="P1302" t="s">
        <v>2623</v>
      </c>
      <c r="Q1302" t="s">
        <v>2624</v>
      </c>
      <c r="R1302" t="s">
        <v>212</v>
      </c>
      <c r="S1302" s="6">
        <v>1216.5319909411101</v>
      </c>
      <c r="T1302" s="6">
        <v>1266.90639555854</v>
      </c>
      <c r="U1302" s="6">
        <v>83.415121170624104</v>
      </c>
    </row>
    <row r="1303" spans="1:21" x14ac:dyDescent="0.2">
      <c r="A1303" s="15" t="s">
        <v>8315</v>
      </c>
      <c r="B1303" s="2"/>
      <c r="C1303" s="3">
        <v>22461</v>
      </c>
      <c r="D1303" s="5">
        <v>3917</v>
      </c>
      <c r="E1303">
        <f t="shared" si="60"/>
        <v>4605.70259634381</v>
      </c>
      <c r="F1303">
        <f t="shared" si="61"/>
        <v>87979737</v>
      </c>
      <c r="G1303" s="22">
        <f t="shared" si="62"/>
        <v>103448686.01647831</v>
      </c>
      <c r="P1303" t="s">
        <v>2625</v>
      </c>
      <c r="Q1303" t="s">
        <v>2626</v>
      </c>
      <c r="R1303" t="s">
        <v>212</v>
      </c>
      <c r="S1303" s="6">
        <v>1216.5696100617499</v>
      </c>
      <c r="T1303" s="6">
        <v>1255.8025603562901</v>
      </c>
      <c r="U1303" s="6">
        <v>79.108239896856006</v>
      </c>
    </row>
    <row r="1304" spans="1:21" x14ac:dyDescent="0.2">
      <c r="A1304" s="15" t="s">
        <v>8313</v>
      </c>
      <c r="B1304" s="2"/>
      <c r="C1304" s="3">
        <v>15504</v>
      </c>
      <c r="D1304" s="4">
        <v>1909</v>
      </c>
      <c r="E1304">
        <f t="shared" si="60"/>
        <v>4604.6939183545501</v>
      </c>
      <c r="F1304">
        <f t="shared" si="61"/>
        <v>29597136</v>
      </c>
      <c r="G1304" s="22">
        <f t="shared" si="62"/>
        <v>71391174.51016894</v>
      </c>
      <c r="P1304" t="s">
        <v>2627</v>
      </c>
      <c r="Q1304" t="s">
        <v>2628</v>
      </c>
      <c r="R1304" t="s">
        <v>212</v>
      </c>
      <c r="S1304" s="6">
        <v>1216.6292424489</v>
      </c>
      <c r="T1304" s="6">
        <v>1405.2489763656899</v>
      </c>
      <c r="U1304" s="6">
        <v>87.446728297898304</v>
      </c>
    </row>
    <row r="1305" spans="1:21" x14ac:dyDescent="0.2">
      <c r="A1305" s="15" t="s">
        <v>8311</v>
      </c>
      <c r="B1305" s="2" t="s">
        <v>8312</v>
      </c>
      <c r="C1305" s="3">
        <v>31170</v>
      </c>
      <c r="D1305" s="5">
        <v>7168</v>
      </c>
      <c r="E1305">
        <f t="shared" si="60"/>
        <v>4599.4399266936798</v>
      </c>
      <c r="F1305">
        <f t="shared" si="61"/>
        <v>223426560</v>
      </c>
      <c r="G1305" s="22">
        <f t="shared" si="62"/>
        <v>143364542.51504201</v>
      </c>
      <c r="P1305" t="s">
        <v>2629</v>
      </c>
      <c r="Q1305" t="s">
        <v>2630</v>
      </c>
      <c r="R1305" t="s">
        <v>212</v>
      </c>
      <c r="S1305" s="6">
        <v>1216.9610067373401</v>
      </c>
      <c r="T1305" s="6">
        <v>1274.81066132199</v>
      </c>
      <c r="U1305" s="6">
        <v>66.979856069296204</v>
      </c>
    </row>
    <row r="1306" spans="1:21" x14ac:dyDescent="0.2">
      <c r="A1306" s="15" t="s">
        <v>8309</v>
      </c>
      <c r="B1306" s="2" t="s">
        <v>8310</v>
      </c>
      <c r="C1306" s="3">
        <v>41374</v>
      </c>
      <c r="D1306" s="4">
        <v>1425</v>
      </c>
      <c r="E1306">
        <f t="shared" si="60"/>
        <v>4593.0840307476701</v>
      </c>
      <c r="F1306">
        <f t="shared" si="61"/>
        <v>58957950</v>
      </c>
      <c r="G1306" s="22">
        <f t="shared" si="62"/>
        <v>190034258.6881541</v>
      </c>
      <c r="P1306" t="s">
        <v>2631</v>
      </c>
      <c r="Q1306" t="s">
        <v>2632</v>
      </c>
      <c r="R1306" t="s">
        <v>212</v>
      </c>
      <c r="S1306" s="6">
        <v>1217.1207761389701</v>
      </c>
      <c r="T1306" s="6">
        <v>1360</v>
      </c>
      <c r="U1306" s="6">
        <v>76.934116056043706</v>
      </c>
    </row>
    <row r="1307" spans="1:21" x14ac:dyDescent="0.2">
      <c r="A1307" s="15" t="s">
        <v>8307</v>
      </c>
      <c r="B1307" s="2" t="s">
        <v>8308</v>
      </c>
      <c r="C1307" s="3">
        <v>34061</v>
      </c>
      <c r="D1307" s="4">
        <v>5390</v>
      </c>
      <c r="E1307">
        <f t="shared" si="60"/>
        <v>4592.3885138865799</v>
      </c>
      <c r="F1307">
        <f t="shared" si="61"/>
        <v>183588790</v>
      </c>
      <c r="G1307" s="22">
        <f t="shared" si="62"/>
        <v>156421345.17149079</v>
      </c>
      <c r="P1307" t="s">
        <v>2633</v>
      </c>
      <c r="Q1307" t="s">
        <v>2634</v>
      </c>
      <c r="R1307" t="s">
        <v>212</v>
      </c>
      <c r="S1307" s="6">
        <v>1217.5880968327101</v>
      </c>
      <c r="T1307" s="6">
        <v>1345.8299975919001</v>
      </c>
      <c r="U1307" s="6">
        <v>66.124432210201803</v>
      </c>
    </row>
    <row r="1308" spans="1:21" x14ac:dyDescent="0.2">
      <c r="A1308" s="15" t="s">
        <v>8305</v>
      </c>
      <c r="B1308" s="2" t="s">
        <v>8306</v>
      </c>
      <c r="C1308" s="3">
        <v>23365</v>
      </c>
      <c r="D1308" s="4">
        <v>1506</v>
      </c>
      <c r="E1308">
        <f t="shared" si="60"/>
        <v>4591.0183189601603</v>
      </c>
      <c r="F1308">
        <f t="shared" si="61"/>
        <v>35187690</v>
      </c>
      <c r="G1308" s="22">
        <f t="shared" si="62"/>
        <v>107269143.02250415</v>
      </c>
      <c r="P1308" t="s">
        <v>2635</v>
      </c>
      <c r="Q1308" t="s">
        <v>2636</v>
      </c>
      <c r="R1308" t="s">
        <v>212</v>
      </c>
      <c r="S1308" s="6">
        <v>1217.68277728874</v>
      </c>
      <c r="T1308" s="6">
        <v>1228.3102764765599</v>
      </c>
      <c r="U1308" s="6">
        <v>60.516598567965602</v>
      </c>
    </row>
    <row r="1309" spans="1:21" x14ac:dyDescent="0.2">
      <c r="A1309" s="15" t="s">
        <v>8303</v>
      </c>
      <c r="B1309" s="2"/>
      <c r="C1309" s="3">
        <v>33855</v>
      </c>
      <c r="D1309" s="4">
        <v>4076</v>
      </c>
      <c r="E1309">
        <f t="shared" si="60"/>
        <v>4574.4837814668899</v>
      </c>
      <c r="F1309">
        <f t="shared" si="61"/>
        <v>137992980</v>
      </c>
      <c r="G1309" s="22">
        <f t="shared" si="62"/>
        <v>154869148.42156157</v>
      </c>
      <c r="P1309" t="s">
        <v>2637</v>
      </c>
      <c r="Q1309" t="s">
        <v>2638</v>
      </c>
      <c r="R1309" t="s">
        <v>212</v>
      </c>
      <c r="S1309" s="6">
        <v>1217.70314998444</v>
      </c>
      <c r="T1309" s="6">
        <v>1192</v>
      </c>
      <c r="U1309" s="6">
        <v>67.388805117503097</v>
      </c>
    </row>
    <row r="1310" spans="1:21" x14ac:dyDescent="0.2">
      <c r="A1310" s="15" t="s">
        <v>8301</v>
      </c>
      <c r="B1310" s="2" t="s">
        <v>8302</v>
      </c>
      <c r="C1310" s="3">
        <v>44815</v>
      </c>
      <c r="D1310" s="4">
        <v>5251</v>
      </c>
      <c r="E1310">
        <f t="shared" si="60"/>
        <v>4571.9939431647599</v>
      </c>
      <c r="F1310">
        <f t="shared" si="61"/>
        <v>235323565</v>
      </c>
      <c r="G1310" s="22">
        <f t="shared" si="62"/>
        <v>204893908.56292871</v>
      </c>
      <c r="P1310" t="s">
        <v>2639</v>
      </c>
      <c r="Q1310" t="s">
        <v>2640</v>
      </c>
      <c r="R1310" t="s">
        <v>212</v>
      </c>
      <c r="S1310" s="6">
        <v>1217.73508113051</v>
      </c>
      <c r="T1310" s="6">
        <v>1201.7133663192999</v>
      </c>
      <c r="U1310" s="6">
        <v>49.9563409845072</v>
      </c>
    </row>
    <row r="1311" spans="1:21" x14ac:dyDescent="0.2">
      <c r="A1311" s="15" t="s">
        <v>8299</v>
      </c>
      <c r="B1311" s="2" t="s">
        <v>8300</v>
      </c>
      <c r="C1311" s="3">
        <v>84573</v>
      </c>
      <c r="D1311" s="4">
        <v>5333</v>
      </c>
      <c r="E1311">
        <f t="shared" si="60"/>
        <v>4571.3564813409803</v>
      </c>
      <c r="F1311">
        <f t="shared" si="61"/>
        <v>451027809</v>
      </c>
      <c r="G1311" s="22">
        <f t="shared" si="62"/>
        <v>386613331.69645071</v>
      </c>
      <c r="P1311" t="s">
        <v>2641</v>
      </c>
      <c r="Q1311" t="s">
        <v>2641</v>
      </c>
      <c r="R1311" t="s">
        <v>274</v>
      </c>
      <c r="S1311" s="6">
        <v>1218.74177771838</v>
      </c>
      <c r="T1311" s="6">
        <v>1391.5271310544299</v>
      </c>
      <c r="U1311" s="6">
        <v>69.506210716281998</v>
      </c>
    </row>
    <row r="1312" spans="1:21" x14ac:dyDescent="0.2">
      <c r="A1312" s="15" t="s">
        <v>8297</v>
      </c>
      <c r="B1312" s="2" t="s">
        <v>8298</v>
      </c>
      <c r="C1312" s="3">
        <v>34388</v>
      </c>
      <c r="D1312" s="4">
        <v>3684</v>
      </c>
      <c r="E1312">
        <f t="shared" si="60"/>
        <v>4563.9497342766299</v>
      </c>
      <c r="F1312">
        <f t="shared" si="61"/>
        <v>126685392</v>
      </c>
      <c r="G1312" s="22">
        <f t="shared" si="62"/>
        <v>156945103.46230474</v>
      </c>
      <c r="P1312" t="s">
        <v>2642</v>
      </c>
      <c r="Q1312" t="s">
        <v>2642</v>
      </c>
      <c r="R1312" t="s">
        <v>274</v>
      </c>
      <c r="S1312" s="6">
        <v>1219.73254017917</v>
      </c>
      <c r="T1312" s="6">
        <v>1615.6829065622901</v>
      </c>
      <c r="U1312" s="6">
        <v>67.703485703893605</v>
      </c>
    </row>
    <row r="1313" spans="1:21" x14ac:dyDescent="0.2">
      <c r="A1313" s="15" t="s">
        <v>8295</v>
      </c>
      <c r="B1313" s="2" t="s">
        <v>8296</v>
      </c>
      <c r="C1313" s="3">
        <v>72045</v>
      </c>
      <c r="D1313" s="4">
        <v>1964</v>
      </c>
      <c r="E1313">
        <f t="shared" si="60"/>
        <v>4563.6240997427503</v>
      </c>
      <c r="F1313">
        <f t="shared" si="61"/>
        <v>141496380</v>
      </c>
      <c r="G1313" s="22">
        <f t="shared" si="62"/>
        <v>328786298.26596648</v>
      </c>
      <c r="P1313" t="s">
        <v>2643</v>
      </c>
      <c r="Q1313" t="s">
        <v>2644</v>
      </c>
      <c r="R1313" t="s">
        <v>212</v>
      </c>
      <c r="S1313" s="6">
        <v>1220.9376878159601</v>
      </c>
      <c r="T1313" s="6">
        <v>1167.1094955830999</v>
      </c>
      <c r="U1313" s="6">
        <v>60.230916912087601</v>
      </c>
    </row>
    <row r="1314" spans="1:21" x14ac:dyDescent="0.2">
      <c r="A1314" s="15" t="s">
        <v>8293</v>
      </c>
      <c r="B1314" s="2" t="s">
        <v>8294</v>
      </c>
      <c r="C1314" s="3">
        <v>241694</v>
      </c>
      <c r="D1314" s="4">
        <v>2278</v>
      </c>
      <c r="E1314">
        <f t="shared" si="60"/>
        <v>4563.4368101802102</v>
      </c>
      <c r="F1314">
        <f t="shared" si="61"/>
        <v>550578932</v>
      </c>
      <c r="G1314" s="22">
        <f t="shared" si="62"/>
        <v>1102955296.3996956</v>
      </c>
      <c r="P1314" t="s">
        <v>2645</v>
      </c>
      <c r="Q1314" t="s">
        <v>2646</v>
      </c>
      <c r="R1314" t="s">
        <v>212</v>
      </c>
      <c r="S1314" s="6">
        <v>1220.94693149912</v>
      </c>
      <c r="T1314" s="6">
        <v>1538.17413341984</v>
      </c>
      <c r="U1314" s="6">
        <v>62.275231257085501</v>
      </c>
    </row>
    <row r="1315" spans="1:21" x14ac:dyDescent="0.2">
      <c r="A1315" s="15" t="s">
        <v>8291</v>
      </c>
      <c r="B1315" s="2" t="s">
        <v>8292</v>
      </c>
      <c r="C1315" s="3">
        <v>13962</v>
      </c>
      <c r="D1315" s="4">
        <v>4830</v>
      </c>
      <c r="E1315">
        <f t="shared" si="60"/>
        <v>4561.6562160046697</v>
      </c>
      <c r="F1315">
        <f t="shared" si="61"/>
        <v>67436460</v>
      </c>
      <c r="G1315" s="22">
        <f t="shared" si="62"/>
        <v>63689844.087857194</v>
      </c>
      <c r="P1315" t="s">
        <v>2647</v>
      </c>
      <c r="Q1315" t="s">
        <v>2648</v>
      </c>
      <c r="R1315" t="s">
        <v>212</v>
      </c>
      <c r="S1315" s="6">
        <v>1220.9500065704201</v>
      </c>
      <c r="T1315" s="6">
        <v>1247.8350949441699</v>
      </c>
      <c r="U1315" s="6">
        <v>26.557243782203901</v>
      </c>
    </row>
    <row r="1316" spans="1:21" x14ac:dyDescent="0.2">
      <c r="A1316" s="15" t="s">
        <v>8289</v>
      </c>
      <c r="B1316" s="2" t="s">
        <v>8290</v>
      </c>
      <c r="C1316" s="3">
        <v>74678</v>
      </c>
      <c r="D1316" s="4">
        <v>4703</v>
      </c>
      <c r="E1316">
        <f t="shared" si="60"/>
        <v>4545.4502449189904</v>
      </c>
      <c r="F1316">
        <f t="shared" si="61"/>
        <v>351210634</v>
      </c>
      <c r="G1316" s="22">
        <f t="shared" si="62"/>
        <v>339445133.39006037</v>
      </c>
      <c r="P1316" t="s">
        <v>2649</v>
      </c>
      <c r="Q1316" t="s">
        <v>2650</v>
      </c>
      <c r="R1316" t="s">
        <v>212</v>
      </c>
      <c r="S1316" s="6">
        <v>1221.14208093345</v>
      </c>
      <c r="T1316" s="6">
        <v>1411.66231660311</v>
      </c>
      <c r="U1316" s="6">
        <v>67.639984969176794</v>
      </c>
    </row>
    <row r="1317" spans="1:21" x14ac:dyDescent="0.2">
      <c r="A1317" s="15" t="s">
        <v>8287</v>
      </c>
      <c r="B1317" s="2" t="s">
        <v>8288</v>
      </c>
      <c r="C1317" s="3">
        <v>8482</v>
      </c>
      <c r="D1317" s="4">
        <v>2045</v>
      </c>
      <c r="E1317">
        <f t="shared" si="60"/>
        <v>4543.9032732691903</v>
      </c>
      <c r="F1317">
        <f t="shared" si="61"/>
        <v>17345690</v>
      </c>
      <c r="G1317" s="22">
        <f t="shared" si="62"/>
        <v>38541387.563869275</v>
      </c>
      <c r="P1317" t="s">
        <v>2651</v>
      </c>
      <c r="Q1317" t="s">
        <v>2652</v>
      </c>
      <c r="R1317" t="s">
        <v>212</v>
      </c>
      <c r="S1317" s="6">
        <v>1221.1987104943701</v>
      </c>
      <c r="T1317" s="6">
        <v>1357.20810315978</v>
      </c>
      <c r="U1317" s="6">
        <v>42.406037399533602</v>
      </c>
    </row>
    <row r="1318" spans="1:21" x14ac:dyDescent="0.2">
      <c r="A1318" s="15" t="s">
        <v>8285</v>
      </c>
      <c r="B1318" s="2" t="s">
        <v>8286</v>
      </c>
      <c r="C1318" s="3">
        <v>15517</v>
      </c>
      <c r="D1318" s="4">
        <v>3411</v>
      </c>
      <c r="E1318">
        <f t="shared" si="60"/>
        <v>4541.3523343605002</v>
      </c>
      <c r="F1318">
        <f t="shared" si="61"/>
        <v>52928487</v>
      </c>
      <c r="G1318" s="22">
        <f t="shared" si="62"/>
        <v>70468164.172271878</v>
      </c>
      <c r="P1318" t="s">
        <v>2653</v>
      </c>
      <c r="Q1318" t="s">
        <v>2654</v>
      </c>
      <c r="R1318" t="s">
        <v>212</v>
      </c>
      <c r="S1318" s="6">
        <v>1221.2563699043999</v>
      </c>
      <c r="T1318" s="6">
        <v>1221.2563699043999</v>
      </c>
      <c r="U1318" s="6"/>
    </row>
    <row r="1319" spans="1:21" x14ac:dyDescent="0.2">
      <c r="A1319" s="15" t="s">
        <v>8283</v>
      </c>
      <c r="B1319" s="2" t="s">
        <v>8284</v>
      </c>
      <c r="C1319" s="3">
        <v>47648</v>
      </c>
      <c r="D1319" s="4">
        <v>6159</v>
      </c>
      <c r="E1319">
        <f t="shared" si="60"/>
        <v>4534.2301400313499</v>
      </c>
      <c r="F1319">
        <f t="shared" si="61"/>
        <v>293464032</v>
      </c>
      <c r="G1319" s="22">
        <f t="shared" si="62"/>
        <v>216046997.71221375</v>
      </c>
      <c r="P1319" t="s">
        <v>2655</v>
      </c>
      <c r="Q1319" t="s">
        <v>2656</v>
      </c>
      <c r="R1319" t="s">
        <v>212</v>
      </c>
      <c r="S1319" s="6">
        <v>1221.31894151764</v>
      </c>
      <c r="T1319" s="6">
        <v>1274.59549656585</v>
      </c>
      <c r="U1319" s="6">
        <v>38.862234795188101</v>
      </c>
    </row>
    <row r="1320" spans="1:21" x14ac:dyDescent="0.2">
      <c r="A1320" s="15" t="s">
        <v>8281</v>
      </c>
      <c r="B1320" s="2" t="s">
        <v>8282</v>
      </c>
      <c r="C1320" s="3">
        <v>27603</v>
      </c>
      <c r="D1320" s="4">
        <v>3882</v>
      </c>
      <c r="E1320">
        <f t="shared" si="60"/>
        <v>4530.7787357508696</v>
      </c>
      <c r="F1320">
        <f t="shared" si="61"/>
        <v>107154846</v>
      </c>
      <c r="G1320" s="22">
        <f t="shared" si="62"/>
        <v>125063085.44293125</v>
      </c>
      <c r="P1320" t="s">
        <v>2657</v>
      </c>
      <c r="Q1320" t="s">
        <v>2658</v>
      </c>
      <c r="R1320" t="s">
        <v>212</v>
      </c>
      <c r="S1320" s="6">
        <v>1221.66368976883</v>
      </c>
      <c r="T1320" s="6">
        <v>1128.0462389823099</v>
      </c>
      <c r="U1320" s="6">
        <v>61.630211337399601</v>
      </c>
    </row>
    <row r="1321" spans="1:21" x14ac:dyDescent="0.2">
      <c r="A1321" s="15" t="s">
        <v>8279</v>
      </c>
      <c r="B1321" s="2" t="s">
        <v>8280</v>
      </c>
      <c r="C1321" s="3">
        <v>38542</v>
      </c>
      <c r="D1321" s="4">
        <v>1779</v>
      </c>
      <c r="E1321">
        <f t="shared" si="60"/>
        <v>4528.7232394765597</v>
      </c>
      <c r="F1321">
        <f t="shared" si="61"/>
        <v>68566218</v>
      </c>
      <c r="G1321" s="22">
        <f t="shared" si="62"/>
        <v>174546051.09590557</v>
      </c>
      <c r="P1321" t="s">
        <v>2659</v>
      </c>
      <c r="Q1321" t="s">
        <v>2659</v>
      </c>
      <c r="R1321" t="s">
        <v>274</v>
      </c>
      <c r="S1321" s="6">
        <v>1221.6691199884101</v>
      </c>
      <c r="T1321" s="6">
        <v>601</v>
      </c>
      <c r="U1321" s="6">
        <v>117.51020810493</v>
      </c>
    </row>
    <row r="1322" spans="1:21" x14ac:dyDescent="0.2">
      <c r="A1322" s="15" t="s">
        <v>8277</v>
      </c>
      <c r="B1322" s="2" t="s">
        <v>8278</v>
      </c>
      <c r="C1322" s="3">
        <v>23774</v>
      </c>
      <c r="D1322" s="4">
        <v>5206</v>
      </c>
      <c r="E1322">
        <f t="shared" si="60"/>
        <v>4521.8384176022901</v>
      </c>
      <c r="F1322">
        <f t="shared" si="61"/>
        <v>123767444</v>
      </c>
      <c r="G1322" s="22">
        <f t="shared" si="62"/>
        <v>107502186.54007684</v>
      </c>
      <c r="P1322" t="s">
        <v>2660</v>
      </c>
      <c r="Q1322" t="s">
        <v>2661</v>
      </c>
      <c r="R1322" t="s">
        <v>212</v>
      </c>
      <c r="S1322" s="6">
        <v>1222.2058368527901</v>
      </c>
      <c r="T1322" s="6">
        <v>1058.64747246005</v>
      </c>
      <c r="U1322" s="6">
        <v>76.641342266200098</v>
      </c>
    </row>
    <row r="1323" spans="1:21" x14ac:dyDescent="0.2">
      <c r="A1323" s="15" t="s">
        <v>8275</v>
      </c>
      <c r="B1323" s="2" t="s">
        <v>8276</v>
      </c>
      <c r="C1323" s="3">
        <v>26087</v>
      </c>
      <c r="D1323" s="4">
        <v>6155</v>
      </c>
      <c r="E1323">
        <f t="shared" si="60"/>
        <v>4519.6335588092297</v>
      </c>
      <c r="F1323">
        <f t="shared" si="61"/>
        <v>160565485</v>
      </c>
      <c r="G1323" s="22">
        <f t="shared" si="62"/>
        <v>117903680.64865638</v>
      </c>
      <c r="P1323" t="s">
        <v>2662</v>
      </c>
      <c r="Q1323" t="s">
        <v>2663</v>
      </c>
      <c r="R1323" t="s">
        <v>212</v>
      </c>
      <c r="S1323" s="6">
        <v>1222.7244985191801</v>
      </c>
      <c r="T1323" s="6">
        <v>1365.83354372491</v>
      </c>
      <c r="U1323" s="6">
        <v>65.292923023041098</v>
      </c>
    </row>
    <row r="1324" spans="1:21" x14ac:dyDescent="0.2">
      <c r="A1324" s="15" t="s">
        <v>8273</v>
      </c>
      <c r="B1324" s="2" t="s">
        <v>8274</v>
      </c>
      <c r="C1324" s="3">
        <v>20434</v>
      </c>
      <c r="D1324" s="4">
        <v>4752</v>
      </c>
      <c r="E1324">
        <f t="shared" si="60"/>
        <v>4519.3748960223702</v>
      </c>
      <c r="F1324">
        <f t="shared" si="61"/>
        <v>97102368</v>
      </c>
      <c r="G1324" s="22">
        <f t="shared" si="62"/>
        <v>92348906.625321105</v>
      </c>
      <c r="P1324" t="s">
        <v>2664</v>
      </c>
      <c r="Q1324" t="s">
        <v>2664</v>
      </c>
      <c r="R1324" t="s">
        <v>274</v>
      </c>
      <c r="S1324" s="6">
        <v>1223.2291799961899</v>
      </c>
      <c r="T1324" s="6">
        <v>1223.2291799961899</v>
      </c>
      <c r="U1324" s="6"/>
    </row>
    <row r="1325" spans="1:21" x14ac:dyDescent="0.2">
      <c r="A1325" s="15" t="s">
        <v>8271</v>
      </c>
      <c r="B1325" s="2" t="s">
        <v>8272</v>
      </c>
      <c r="C1325" s="3">
        <v>57994</v>
      </c>
      <c r="D1325" s="4">
        <v>4913</v>
      </c>
      <c r="E1325">
        <f t="shared" si="60"/>
        <v>4518.8032922430502</v>
      </c>
      <c r="F1325">
        <f t="shared" si="61"/>
        <v>284924522</v>
      </c>
      <c r="G1325" s="22">
        <f t="shared" si="62"/>
        <v>262063478.13034347</v>
      </c>
      <c r="P1325" t="s">
        <v>2665</v>
      </c>
      <c r="Q1325" t="s">
        <v>2666</v>
      </c>
      <c r="R1325" t="s">
        <v>212</v>
      </c>
      <c r="S1325" s="6">
        <v>1223.28448374953</v>
      </c>
      <c r="T1325" s="6">
        <v>1437.0719421342601</v>
      </c>
      <c r="U1325" s="6">
        <v>60.714644752193401</v>
      </c>
    </row>
    <row r="1326" spans="1:21" x14ac:dyDescent="0.2">
      <c r="A1326" s="15" t="s">
        <v>8269</v>
      </c>
      <c r="B1326" s="2" t="s">
        <v>8270</v>
      </c>
      <c r="C1326" s="3">
        <v>10875</v>
      </c>
      <c r="D1326" s="4">
        <v>2432</v>
      </c>
      <c r="E1326">
        <f t="shared" si="60"/>
        <v>4516.07228318542</v>
      </c>
      <c r="F1326">
        <f t="shared" si="61"/>
        <v>26448000</v>
      </c>
      <c r="G1326" s="22">
        <f t="shared" si="62"/>
        <v>49112286.079641439</v>
      </c>
      <c r="P1326" t="s">
        <v>2667</v>
      </c>
      <c r="Q1326" t="s">
        <v>2668</v>
      </c>
      <c r="R1326" t="s">
        <v>212</v>
      </c>
      <c r="S1326" s="6">
        <v>1224.27617548325</v>
      </c>
      <c r="T1326" s="6">
        <v>1124.66093125681</v>
      </c>
      <c r="U1326" s="6">
        <v>65.961029464947799</v>
      </c>
    </row>
    <row r="1327" spans="1:21" x14ac:dyDescent="0.2">
      <c r="A1327" s="15" t="s">
        <v>8267</v>
      </c>
      <c r="B1327" s="2" t="s">
        <v>8268</v>
      </c>
      <c r="C1327" s="3">
        <v>45722</v>
      </c>
      <c r="D1327" s="4">
        <v>8920</v>
      </c>
      <c r="E1327">
        <f t="shared" si="60"/>
        <v>4511.1187053008098</v>
      </c>
      <c r="F1327">
        <f t="shared" si="61"/>
        <v>407840240</v>
      </c>
      <c r="G1327" s="22">
        <f t="shared" si="62"/>
        <v>206257369.44376361</v>
      </c>
      <c r="P1327" t="s">
        <v>2669</v>
      </c>
      <c r="Q1327" t="s">
        <v>2670</v>
      </c>
      <c r="R1327" t="s">
        <v>212</v>
      </c>
      <c r="S1327" s="6">
        <v>1224.5461841213901</v>
      </c>
      <c r="T1327" s="6">
        <v>1335</v>
      </c>
      <c r="U1327" s="6">
        <v>60.193909931089998</v>
      </c>
    </row>
    <row r="1328" spans="1:21" x14ac:dyDescent="0.2">
      <c r="A1328" s="15" t="s">
        <v>8265</v>
      </c>
      <c r="B1328" s="2" t="s">
        <v>8266</v>
      </c>
      <c r="C1328" s="3">
        <v>19063</v>
      </c>
      <c r="D1328" s="4">
        <v>1660</v>
      </c>
      <c r="E1328">
        <f t="shared" si="60"/>
        <v>4507.37348922811</v>
      </c>
      <c r="F1328">
        <f t="shared" si="61"/>
        <v>31644580</v>
      </c>
      <c r="G1328" s="22">
        <f t="shared" si="62"/>
        <v>85924060.825155467</v>
      </c>
      <c r="P1328" t="s">
        <v>2671</v>
      </c>
      <c r="Q1328" t="s">
        <v>2671</v>
      </c>
      <c r="R1328" t="s">
        <v>212</v>
      </c>
      <c r="S1328" s="6">
        <v>1224.98293397616</v>
      </c>
      <c r="T1328" s="6">
        <v>1224.98293397616</v>
      </c>
      <c r="U1328" s="6">
        <v>9.6611457676666497</v>
      </c>
    </row>
    <row r="1329" spans="1:21" x14ac:dyDescent="0.2">
      <c r="A1329" s="15" t="s">
        <v>8263</v>
      </c>
      <c r="B1329" s="2" t="s">
        <v>8264</v>
      </c>
      <c r="C1329" s="3">
        <v>20783</v>
      </c>
      <c r="D1329" s="5">
        <v>4131</v>
      </c>
      <c r="E1329">
        <f t="shared" si="60"/>
        <v>4498.1766075041396</v>
      </c>
      <c r="F1329">
        <f t="shared" si="61"/>
        <v>85854573</v>
      </c>
      <c r="G1329" s="22">
        <f t="shared" si="62"/>
        <v>93485604.433758527</v>
      </c>
      <c r="P1329" t="s">
        <v>2672</v>
      </c>
      <c r="Q1329" t="s">
        <v>2673</v>
      </c>
      <c r="R1329" t="s">
        <v>212</v>
      </c>
      <c r="S1329" s="6">
        <v>1226.0678806651099</v>
      </c>
      <c r="T1329" s="6">
        <v>1276.8469237146501</v>
      </c>
      <c r="U1329" s="6">
        <v>49.920845413549301</v>
      </c>
    </row>
    <row r="1330" spans="1:21" x14ac:dyDescent="0.2">
      <c r="A1330" s="15" t="s">
        <v>8261</v>
      </c>
      <c r="B1330" s="2" t="s">
        <v>8262</v>
      </c>
      <c r="C1330" s="3">
        <v>15650</v>
      </c>
      <c r="D1330" s="4">
        <v>1041</v>
      </c>
      <c r="E1330">
        <f t="shared" si="60"/>
        <v>4497.5016434812596</v>
      </c>
      <c r="F1330">
        <f t="shared" si="61"/>
        <v>16291650</v>
      </c>
      <c r="G1330" s="22">
        <f t="shared" si="62"/>
        <v>70385900.720481709</v>
      </c>
      <c r="P1330" t="s">
        <v>2674</v>
      </c>
      <c r="Q1330" t="s">
        <v>2675</v>
      </c>
      <c r="R1330" t="s">
        <v>212</v>
      </c>
      <c r="S1330" s="6">
        <v>1226.23780527452</v>
      </c>
      <c r="T1330" s="6">
        <v>1311.6739907244901</v>
      </c>
      <c r="U1330" s="6">
        <v>45.211971917651901</v>
      </c>
    </row>
    <row r="1331" spans="1:21" x14ac:dyDescent="0.2">
      <c r="A1331" s="15" t="s">
        <v>8259</v>
      </c>
      <c r="B1331" s="2"/>
      <c r="C1331" s="3">
        <v>61082</v>
      </c>
      <c r="D1331" s="4">
        <v>4811</v>
      </c>
      <c r="E1331">
        <f t="shared" si="60"/>
        <v>4485.0765664395503</v>
      </c>
      <c r="F1331">
        <f t="shared" si="61"/>
        <v>293865502</v>
      </c>
      <c r="G1331" s="22">
        <f t="shared" si="62"/>
        <v>273957446.83126062</v>
      </c>
      <c r="P1331" t="s">
        <v>2676</v>
      </c>
      <c r="Q1331" t="s">
        <v>2676</v>
      </c>
      <c r="R1331" t="s">
        <v>274</v>
      </c>
      <c r="S1331" s="6">
        <v>1226.3623554108999</v>
      </c>
      <c r="T1331" s="6">
        <v>1218.79424012338</v>
      </c>
      <c r="U1331" s="6">
        <v>45.288298830427998</v>
      </c>
    </row>
    <row r="1332" spans="1:21" x14ac:dyDescent="0.2">
      <c r="A1332" s="15" t="s">
        <v>8257</v>
      </c>
      <c r="B1332" s="2" t="s">
        <v>8258</v>
      </c>
      <c r="C1332" s="3">
        <v>69278</v>
      </c>
      <c r="D1332" s="4">
        <v>1678</v>
      </c>
      <c r="E1332">
        <f t="shared" si="60"/>
        <v>4480.5874063746096</v>
      </c>
      <c r="F1332">
        <f t="shared" si="61"/>
        <v>116248484</v>
      </c>
      <c r="G1332" s="22">
        <f t="shared" si="62"/>
        <v>310406134.33882022</v>
      </c>
      <c r="P1332" t="s">
        <v>2677</v>
      </c>
      <c r="Q1332" t="s">
        <v>2678</v>
      </c>
      <c r="R1332" t="s">
        <v>212</v>
      </c>
      <c r="S1332" s="6">
        <v>1226.4575265186199</v>
      </c>
      <c r="T1332" s="6">
        <v>1220.1378722423899</v>
      </c>
      <c r="U1332" s="6">
        <v>72.501928125441594</v>
      </c>
    </row>
    <row r="1333" spans="1:21" x14ac:dyDescent="0.2">
      <c r="A1333" s="15" t="s">
        <v>8255</v>
      </c>
      <c r="B1333" s="2" t="s">
        <v>8256</v>
      </c>
      <c r="C1333" s="3">
        <v>16216</v>
      </c>
      <c r="D1333" s="4">
        <v>3863</v>
      </c>
      <c r="E1333">
        <f t="shared" si="60"/>
        <v>4474.2588430730502</v>
      </c>
      <c r="F1333">
        <f t="shared" si="61"/>
        <v>62642408</v>
      </c>
      <c r="G1333" s="22">
        <f t="shared" si="62"/>
        <v>72554581.399272576</v>
      </c>
      <c r="P1333" t="s">
        <v>2679</v>
      </c>
      <c r="Q1333" t="s">
        <v>2680</v>
      </c>
      <c r="R1333" t="s">
        <v>212</v>
      </c>
      <c r="S1333" s="6">
        <v>1226.70231281511</v>
      </c>
      <c r="T1333" s="6">
        <v>1476.881199466</v>
      </c>
      <c r="U1333" s="6">
        <v>46.5311841234615</v>
      </c>
    </row>
    <row r="1334" spans="1:21" x14ac:dyDescent="0.2">
      <c r="A1334" s="15" t="s">
        <v>8253</v>
      </c>
      <c r="B1334" s="2"/>
      <c r="C1334" s="3">
        <v>34219</v>
      </c>
      <c r="D1334" s="4">
        <v>4849</v>
      </c>
      <c r="E1334">
        <f t="shared" si="60"/>
        <v>4473.8253456500797</v>
      </c>
      <c r="F1334">
        <f t="shared" si="61"/>
        <v>165927931</v>
      </c>
      <c r="G1334" s="22">
        <f t="shared" si="62"/>
        <v>153089829.50280008</v>
      </c>
      <c r="P1334" t="s">
        <v>2681</v>
      </c>
      <c r="Q1334" t="s">
        <v>2682</v>
      </c>
      <c r="R1334" t="s">
        <v>212</v>
      </c>
      <c r="S1334" s="6">
        <v>1226.9233638885401</v>
      </c>
      <c r="T1334" s="6">
        <v>1440.9417288193599</v>
      </c>
      <c r="U1334" s="6">
        <v>49.549127944385802</v>
      </c>
    </row>
    <row r="1335" spans="1:21" x14ac:dyDescent="0.2">
      <c r="A1335" s="15" t="s">
        <v>8249</v>
      </c>
      <c r="B1335" s="2" t="s">
        <v>8250</v>
      </c>
      <c r="C1335" s="3">
        <v>7476</v>
      </c>
      <c r="D1335" s="4">
        <v>3148</v>
      </c>
      <c r="E1335">
        <f t="shared" si="60"/>
        <v>4459.3049229588296</v>
      </c>
      <c r="F1335">
        <f t="shared" si="61"/>
        <v>23534448</v>
      </c>
      <c r="G1335" s="22">
        <f t="shared" si="62"/>
        <v>33337763.604040209</v>
      </c>
      <c r="P1335" t="s">
        <v>2683</v>
      </c>
      <c r="Q1335" t="s">
        <v>2683</v>
      </c>
      <c r="R1335" t="s">
        <v>274</v>
      </c>
      <c r="S1335" s="6">
        <v>1227.0706600506001</v>
      </c>
      <c r="T1335" s="6">
        <v>1227.0706600506001</v>
      </c>
      <c r="U1335" s="6"/>
    </row>
    <row r="1336" spans="1:21" x14ac:dyDescent="0.2">
      <c r="A1336" s="15" t="s">
        <v>8247</v>
      </c>
      <c r="B1336" s="2" t="s">
        <v>8248</v>
      </c>
      <c r="C1336" s="3">
        <v>18751</v>
      </c>
      <c r="D1336" s="5">
        <v>8748</v>
      </c>
      <c r="E1336">
        <f t="shared" si="60"/>
        <v>4455.8308839779402</v>
      </c>
      <c r="F1336">
        <f t="shared" si="61"/>
        <v>164033748</v>
      </c>
      <c r="G1336" s="22">
        <f t="shared" si="62"/>
        <v>83551284.905470356</v>
      </c>
      <c r="P1336" t="s">
        <v>2684</v>
      </c>
      <c r="Q1336" t="s">
        <v>2685</v>
      </c>
      <c r="R1336" t="s">
        <v>212</v>
      </c>
      <c r="S1336" s="6">
        <v>1227.93649513881</v>
      </c>
      <c r="T1336" s="6">
        <v>1227.93649513881</v>
      </c>
      <c r="U1336" s="6">
        <v>13.1131676100447</v>
      </c>
    </row>
    <row r="1337" spans="1:21" x14ac:dyDescent="0.2">
      <c r="A1337" s="15" t="s">
        <v>8245</v>
      </c>
      <c r="B1337" s="2" t="s">
        <v>8246</v>
      </c>
      <c r="C1337" s="3">
        <v>23512</v>
      </c>
      <c r="D1337" s="4">
        <v>6169</v>
      </c>
      <c r="E1337">
        <f t="shared" si="60"/>
        <v>4446.2962660021203</v>
      </c>
      <c r="F1337">
        <f t="shared" si="61"/>
        <v>145045528</v>
      </c>
      <c r="G1337" s="22">
        <f t="shared" si="62"/>
        <v>104541317.80624186</v>
      </c>
      <c r="P1337" t="s">
        <v>2686</v>
      </c>
      <c r="Q1337" t="s">
        <v>2687</v>
      </c>
      <c r="R1337" t="s">
        <v>212</v>
      </c>
      <c r="S1337" s="6">
        <v>1227.9490564365501</v>
      </c>
      <c r="T1337" s="6">
        <v>1246.33121463151</v>
      </c>
      <c r="U1337" s="6">
        <v>77.774299530929497</v>
      </c>
    </row>
    <row r="1338" spans="1:21" x14ac:dyDescent="0.2">
      <c r="A1338" s="15" t="s">
        <v>8243</v>
      </c>
      <c r="B1338" s="2" t="s">
        <v>8244</v>
      </c>
      <c r="C1338" s="3">
        <v>47982</v>
      </c>
      <c r="D1338" s="4">
        <v>1180</v>
      </c>
      <c r="E1338">
        <f t="shared" si="60"/>
        <v>4445.8435329878203</v>
      </c>
      <c r="F1338">
        <f t="shared" si="61"/>
        <v>56618760</v>
      </c>
      <c r="G1338" s="22">
        <f t="shared" si="62"/>
        <v>213320464.39982158</v>
      </c>
      <c r="P1338" t="s">
        <v>2688</v>
      </c>
      <c r="Q1338" t="s">
        <v>2689</v>
      </c>
      <c r="R1338" t="s">
        <v>212</v>
      </c>
      <c r="S1338" s="6">
        <v>1228.36684377539</v>
      </c>
      <c r="T1338" s="6">
        <v>1403.9711186280001</v>
      </c>
      <c r="U1338" s="6">
        <v>47.511643172518397</v>
      </c>
    </row>
    <row r="1339" spans="1:21" x14ac:dyDescent="0.2">
      <c r="A1339" s="15" t="s">
        <v>8242</v>
      </c>
      <c r="B1339" s="2"/>
      <c r="C1339" s="3">
        <v>12401</v>
      </c>
      <c r="D1339" s="4">
        <v>6769</v>
      </c>
      <c r="E1339">
        <f t="shared" si="60"/>
        <v>4445.01038824231</v>
      </c>
      <c r="F1339">
        <f t="shared" si="61"/>
        <v>83942369</v>
      </c>
      <c r="G1339" s="22">
        <f t="shared" si="62"/>
        <v>55122573.824592888</v>
      </c>
      <c r="P1339" t="s">
        <v>2690</v>
      </c>
      <c r="Q1339" t="s">
        <v>2691</v>
      </c>
      <c r="R1339" t="s">
        <v>212</v>
      </c>
      <c r="S1339" s="6">
        <v>1228.5433982686</v>
      </c>
      <c r="T1339" s="6">
        <v>1106</v>
      </c>
      <c r="U1339" s="6">
        <v>19.624648162872099</v>
      </c>
    </row>
    <row r="1340" spans="1:21" x14ac:dyDescent="0.2">
      <c r="A1340" s="15" t="s">
        <v>8240</v>
      </c>
      <c r="B1340" s="2" t="s">
        <v>8241</v>
      </c>
      <c r="C1340" s="3">
        <v>51311</v>
      </c>
      <c r="D1340" s="4">
        <v>3593</v>
      </c>
      <c r="E1340">
        <f t="shared" si="60"/>
        <v>4438.9018190427896</v>
      </c>
      <c r="F1340">
        <f t="shared" si="61"/>
        <v>184360423</v>
      </c>
      <c r="G1340" s="22">
        <f t="shared" si="62"/>
        <v>227764491.23690459</v>
      </c>
      <c r="P1340" t="s">
        <v>2692</v>
      </c>
      <c r="Q1340" t="s">
        <v>2693</v>
      </c>
      <c r="R1340" t="s">
        <v>212</v>
      </c>
      <c r="S1340" s="6">
        <v>1228.61748342193</v>
      </c>
      <c r="T1340" s="6">
        <v>1509.2799173959399</v>
      </c>
      <c r="U1340" s="6">
        <v>62.316941529710498</v>
      </c>
    </row>
    <row r="1341" spans="1:21" x14ac:dyDescent="0.2">
      <c r="A1341" s="15" t="s">
        <v>8238</v>
      </c>
      <c r="B1341" s="2" t="s">
        <v>8239</v>
      </c>
      <c r="C1341" s="3">
        <v>109429</v>
      </c>
      <c r="D1341" s="4">
        <v>5034</v>
      </c>
      <c r="E1341">
        <f t="shared" si="60"/>
        <v>4438.6411728549601</v>
      </c>
      <c r="F1341">
        <f t="shared" si="61"/>
        <v>550865586</v>
      </c>
      <c r="G1341" s="22">
        <f t="shared" si="62"/>
        <v>485716064.90434545</v>
      </c>
      <c r="P1341" t="s">
        <v>2694</v>
      </c>
      <c r="Q1341" t="s">
        <v>2694</v>
      </c>
      <c r="R1341" t="s">
        <v>274</v>
      </c>
      <c r="S1341" s="6">
        <v>1228.88404195249</v>
      </c>
      <c r="T1341" s="6">
        <v>1416.05093402587</v>
      </c>
      <c r="U1341" s="6">
        <v>89.247113434217596</v>
      </c>
    </row>
    <row r="1342" spans="1:21" x14ac:dyDescent="0.2">
      <c r="A1342" s="15" t="s">
        <v>8236</v>
      </c>
      <c r="B1342" s="2" t="s">
        <v>8237</v>
      </c>
      <c r="C1342" s="3">
        <v>36674</v>
      </c>
      <c r="D1342" s="4">
        <v>5449</v>
      </c>
      <c r="E1342">
        <f t="shared" si="60"/>
        <v>4434.3686137452196</v>
      </c>
      <c r="F1342">
        <f t="shared" si="61"/>
        <v>199836626</v>
      </c>
      <c r="G1342" s="22">
        <f t="shared" si="62"/>
        <v>162626034.54049218</v>
      </c>
      <c r="P1342" t="s">
        <v>2695</v>
      </c>
      <c r="Q1342" t="s">
        <v>2696</v>
      </c>
      <c r="R1342" t="s">
        <v>212</v>
      </c>
      <c r="S1342" s="6">
        <v>1229.0537699931699</v>
      </c>
      <c r="T1342" s="6">
        <v>1106.7911626628299</v>
      </c>
      <c r="U1342" s="6">
        <v>71.462352315687696</v>
      </c>
    </row>
    <row r="1343" spans="1:21" x14ac:dyDescent="0.2">
      <c r="A1343" s="15" t="s">
        <v>8234</v>
      </c>
      <c r="B1343" s="2" t="s">
        <v>8235</v>
      </c>
      <c r="C1343" s="3">
        <v>19058</v>
      </c>
      <c r="D1343" s="4">
        <v>6375</v>
      </c>
      <c r="E1343">
        <f t="shared" si="60"/>
        <v>4424.2140603479102</v>
      </c>
      <c r="F1343">
        <f t="shared" si="61"/>
        <v>121494750</v>
      </c>
      <c r="G1343" s="22">
        <f t="shared" si="62"/>
        <v>84316671.562110469</v>
      </c>
      <c r="P1343" t="s">
        <v>2697</v>
      </c>
      <c r="Q1343" t="s">
        <v>2697</v>
      </c>
      <c r="R1343" t="s">
        <v>274</v>
      </c>
      <c r="S1343" s="6">
        <v>1229.1194935507399</v>
      </c>
      <c r="T1343" s="6">
        <v>1229.1194935507399</v>
      </c>
      <c r="U1343" s="6"/>
    </row>
    <row r="1344" spans="1:21" x14ac:dyDescent="0.2">
      <c r="A1344" s="15" t="s">
        <v>8232</v>
      </c>
      <c r="B1344" s="2" t="s">
        <v>8233</v>
      </c>
      <c r="C1344" s="3">
        <v>91816</v>
      </c>
      <c r="D1344" s="5">
        <v>2061</v>
      </c>
      <c r="E1344">
        <f t="shared" si="60"/>
        <v>4423.6643141679297</v>
      </c>
      <c r="F1344">
        <f t="shared" si="61"/>
        <v>189232776</v>
      </c>
      <c r="G1344" s="22">
        <f t="shared" si="62"/>
        <v>406163162.66964263</v>
      </c>
      <c r="P1344" t="s">
        <v>2698</v>
      </c>
      <c r="Q1344" t="s">
        <v>2699</v>
      </c>
      <c r="R1344" t="s">
        <v>212</v>
      </c>
      <c r="S1344" s="6">
        <v>1229.44147747544</v>
      </c>
      <c r="T1344" s="6">
        <v>1118.46989454139</v>
      </c>
      <c r="U1344" s="6">
        <v>70.462297922489398</v>
      </c>
    </row>
    <row r="1345" spans="1:21" x14ac:dyDescent="0.2">
      <c r="A1345" s="15" t="s">
        <v>8230</v>
      </c>
      <c r="B1345" s="2" t="s">
        <v>8231</v>
      </c>
      <c r="C1345" s="3">
        <v>91874</v>
      </c>
      <c r="D1345" s="4">
        <v>6372</v>
      </c>
      <c r="E1345">
        <f t="shared" si="60"/>
        <v>4422.9137341844998</v>
      </c>
      <c r="F1345">
        <f t="shared" si="61"/>
        <v>585421128</v>
      </c>
      <c r="G1345" s="22">
        <f t="shared" si="62"/>
        <v>406350776.41446674</v>
      </c>
      <c r="P1345" t="s">
        <v>2700</v>
      </c>
      <c r="Q1345" t="s">
        <v>2700</v>
      </c>
      <c r="R1345" t="s">
        <v>212</v>
      </c>
      <c r="S1345" s="6">
        <v>1230.22807694213</v>
      </c>
      <c r="T1345" s="6">
        <v>1362.7861875808301</v>
      </c>
      <c r="U1345" s="6">
        <v>63.476303297562197</v>
      </c>
    </row>
    <row r="1346" spans="1:21" x14ac:dyDescent="0.2">
      <c r="A1346" s="15" t="s">
        <v>8228</v>
      </c>
      <c r="B1346" s="2" t="s">
        <v>8229</v>
      </c>
      <c r="C1346" s="3">
        <v>64583</v>
      </c>
      <c r="D1346" s="4">
        <v>617</v>
      </c>
      <c r="E1346">
        <f t="shared" ref="E1346:E1409" si="63">VLOOKUP(A1346,data19,4,FALSE)</f>
        <v>4417.9008536085203</v>
      </c>
      <c r="F1346">
        <f t="shared" si="61"/>
        <v>39847711</v>
      </c>
      <c r="G1346" s="22">
        <f t="shared" si="62"/>
        <v>285321290.82859904</v>
      </c>
      <c r="P1346" t="s">
        <v>2701</v>
      </c>
      <c r="Q1346" t="s">
        <v>2702</v>
      </c>
      <c r="R1346" t="s">
        <v>212</v>
      </c>
      <c r="S1346" s="6">
        <v>1230.2795883158101</v>
      </c>
      <c r="T1346" s="6">
        <v>1274.81066132199</v>
      </c>
      <c r="U1346" s="6">
        <v>8.01618532404901</v>
      </c>
    </row>
    <row r="1347" spans="1:21" x14ac:dyDescent="0.2">
      <c r="A1347" s="15" t="s">
        <v>8227</v>
      </c>
      <c r="B1347" s="2"/>
      <c r="C1347" s="3">
        <v>163043</v>
      </c>
      <c r="D1347" s="4">
        <v>5781</v>
      </c>
      <c r="E1347">
        <f t="shared" si="63"/>
        <v>4416.3368144664501</v>
      </c>
      <c r="F1347">
        <f t="shared" ref="F1347:F1410" si="64">C1347*D1347</f>
        <v>942551583</v>
      </c>
      <c r="G1347" s="22">
        <f t="shared" ref="G1347:G1410" si="65">E1347*C1347</f>
        <v>720052803.24105346</v>
      </c>
      <c r="P1347" t="s">
        <v>2703</v>
      </c>
      <c r="Q1347" t="s">
        <v>2704</v>
      </c>
      <c r="R1347" t="s">
        <v>212</v>
      </c>
      <c r="S1347" s="6">
        <v>1230.35742706156</v>
      </c>
      <c r="T1347" s="6">
        <v>1387.3589510566601</v>
      </c>
      <c r="U1347" s="6">
        <v>52.666659279846698</v>
      </c>
    </row>
    <row r="1348" spans="1:21" x14ac:dyDescent="0.2">
      <c r="A1348" s="15" t="s">
        <v>8225</v>
      </c>
      <c r="B1348" s="2"/>
      <c r="C1348" s="3">
        <v>28283</v>
      </c>
      <c r="D1348" s="4">
        <v>4252</v>
      </c>
      <c r="E1348">
        <f t="shared" si="63"/>
        <v>4412.7572593506902</v>
      </c>
      <c r="F1348">
        <f t="shared" si="64"/>
        <v>120259316</v>
      </c>
      <c r="G1348" s="22">
        <f t="shared" si="65"/>
        <v>124806013.56621557</v>
      </c>
      <c r="P1348" t="s">
        <v>2705</v>
      </c>
      <c r="Q1348" t="s">
        <v>2706</v>
      </c>
      <c r="R1348" t="s">
        <v>212</v>
      </c>
      <c r="S1348" s="6">
        <v>1230.94921944869</v>
      </c>
      <c r="T1348" s="6">
        <v>1308.0562291144799</v>
      </c>
      <c r="U1348" s="6">
        <v>59.794864233245498</v>
      </c>
    </row>
    <row r="1349" spans="1:21" x14ac:dyDescent="0.2">
      <c r="A1349" s="15" t="s">
        <v>8223</v>
      </c>
      <c r="B1349" s="2" t="s">
        <v>8224</v>
      </c>
      <c r="C1349" s="3">
        <v>92808</v>
      </c>
      <c r="D1349" s="4">
        <v>2549</v>
      </c>
      <c r="E1349">
        <f t="shared" si="63"/>
        <v>4405.9763943486096</v>
      </c>
      <c r="F1349">
        <f t="shared" si="64"/>
        <v>236567592</v>
      </c>
      <c r="G1349" s="22">
        <f t="shared" si="65"/>
        <v>408909857.20670575</v>
      </c>
      <c r="P1349" t="s">
        <v>2707</v>
      </c>
      <c r="Q1349" t="s">
        <v>2708</v>
      </c>
      <c r="R1349" t="s">
        <v>212</v>
      </c>
      <c r="S1349" s="6">
        <v>1231.0082714778</v>
      </c>
      <c r="T1349" s="6">
        <v>1422.8285305624299</v>
      </c>
      <c r="U1349" s="6">
        <v>51.771887373727701</v>
      </c>
    </row>
    <row r="1350" spans="1:21" x14ac:dyDescent="0.2">
      <c r="A1350" s="15" t="s">
        <v>8221</v>
      </c>
      <c r="B1350" s="2" t="s">
        <v>8222</v>
      </c>
      <c r="C1350" s="3">
        <v>26196</v>
      </c>
      <c r="D1350" s="4">
        <v>6135</v>
      </c>
      <c r="E1350">
        <f t="shared" si="63"/>
        <v>4404.13099461197</v>
      </c>
      <c r="F1350">
        <f t="shared" si="64"/>
        <v>160712460</v>
      </c>
      <c r="G1350" s="22">
        <f t="shared" si="65"/>
        <v>115370615.53485517</v>
      </c>
      <c r="P1350" t="s">
        <v>2709</v>
      </c>
      <c r="Q1350" t="s">
        <v>2709</v>
      </c>
      <c r="R1350" t="s">
        <v>212</v>
      </c>
      <c r="S1350" s="6">
        <v>1231.11570957355</v>
      </c>
      <c r="T1350" s="6">
        <v>1231.11570957355</v>
      </c>
      <c r="U1350" s="6">
        <v>32.062723177095897</v>
      </c>
    </row>
    <row r="1351" spans="1:21" x14ac:dyDescent="0.2">
      <c r="A1351" s="15" t="s">
        <v>8219</v>
      </c>
      <c r="B1351" s="2"/>
      <c r="C1351" s="3">
        <v>21967</v>
      </c>
      <c r="D1351" s="4">
        <v>936</v>
      </c>
      <c r="E1351">
        <f t="shared" si="63"/>
        <v>4380.4735967050701</v>
      </c>
      <c r="F1351">
        <f t="shared" si="64"/>
        <v>20561112</v>
      </c>
      <c r="G1351" s="22">
        <f t="shared" si="65"/>
        <v>96225863.498820275</v>
      </c>
      <c r="P1351" t="s">
        <v>2710</v>
      </c>
      <c r="Q1351" t="s">
        <v>2711</v>
      </c>
      <c r="R1351" t="s">
        <v>212</v>
      </c>
      <c r="S1351" s="6">
        <v>1231.47416171389</v>
      </c>
      <c r="T1351" s="6">
        <v>1548.3752794316299</v>
      </c>
      <c r="U1351" s="6">
        <v>67.594684931614097</v>
      </c>
    </row>
    <row r="1352" spans="1:21" x14ac:dyDescent="0.2">
      <c r="A1352" s="15" t="s">
        <v>8217</v>
      </c>
      <c r="B1352" s="2" t="s">
        <v>8218</v>
      </c>
      <c r="C1352" s="3">
        <v>34768</v>
      </c>
      <c r="D1352" s="4">
        <v>787</v>
      </c>
      <c r="E1352">
        <f t="shared" si="63"/>
        <v>4379.8939152774601</v>
      </c>
      <c r="F1352">
        <f t="shared" si="64"/>
        <v>27362416</v>
      </c>
      <c r="G1352" s="22">
        <f t="shared" si="65"/>
        <v>152280151.64636675</v>
      </c>
      <c r="P1352" t="s">
        <v>2712</v>
      </c>
      <c r="Q1352" t="s">
        <v>2713</v>
      </c>
      <c r="R1352" t="s">
        <v>212</v>
      </c>
      <c r="S1352" s="6">
        <v>1231.5981497866901</v>
      </c>
      <c r="T1352" s="6">
        <v>1400</v>
      </c>
      <c r="U1352" s="6">
        <v>84.762654431486098</v>
      </c>
    </row>
    <row r="1353" spans="1:21" x14ac:dyDescent="0.2">
      <c r="A1353" s="15" t="s">
        <v>8213</v>
      </c>
      <c r="B1353" s="2" t="s">
        <v>8214</v>
      </c>
      <c r="C1353" s="3">
        <v>42569</v>
      </c>
      <c r="D1353" s="4">
        <v>5588</v>
      </c>
      <c r="E1353">
        <f t="shared" si="63"/>
        <v>4375.1657791957596</v>
      </c>
      <c r="F1353">
        <f t="shared" si="64"/>
        <v>237875572</v>
      </c>
      <c r="G1353" s="22">
        <f t="shared" si="65"/>
        <v>186246432.05458429</v>
      </c>
      <c r="P1353" t="s">
        <v>2714</v>
      </c>
      <c r="Q1353" t="s">
        <v>2715</v>
      </c>
      <c r="R1353" t="s">
        <v>212</v>
      </c>
      <c r="S1353" s="6">
        <v>1233.0109418730301</v>
      </c>
      <c r="T1353" s="6">
        <v>1237.4622681646599</v>
      </c>
      <c r="U1353" s="6">
        <v>52.846153661800201</v>
      </c>
    </row>
    <row r="1354" spans="1:21" x14ac:dyDescent="0.2">
      <c r="A1354" s="15" t="s">
        <v>8211</v>
      </c>
      <c r="B1354" s="2" t="s">
        <v>8212</v>
      </c>
      <c r="C1354" s="3">
        <v>21276</v>
      </c>
      <c r="D1354" s="4">
        <v>2448</v>
      </c>
      <c r="E1354">
        <f t="shared" si="63"/>
        <v>4369.1037718274501</v>
      </c>
      <c r="F1354">
        <f t="shared" si="64"/>
        <v>52083648</v>
      </c>
      <c r="G1354" s="22">
        <f t="shared" si="65"/>
        <v>92957051.849400833</v>
      </c>
      <c r="P1354" t="s">
        <v>2716</v>
      </c>
      <c r="Q1354" t="s">
        <v>2717</v>
      </c>
      <c r="R1354" t="s">
        <v>212</v>
      </c>
      <c r="S1354" s="6">
        <v>1233.15183540422</v>
      </c>
      <c r="T1354" s="6">
        <v>1310.4492439078699</v>
      </c>
      <c r="U1354" s="6">
        <v>64.215644493791203</v>
      </c>
    </row>
    <row r="1355" spans="1:21" x14ac:dyDescent="0.2">
      <c r="A1355" s="15" t="s">
        <v>8209</v>
      </c>
      <c r="B1355" s="2" t="s">
        <v>8210</v>
      </c>
      <c r="C1355" s="3">
        <v>18306</v>
      </c>
      <c r="D1355" s="4">
        <v>4256</v>
      </c>
      <c r="E1355">
        <f t="shared" si="63"/>
        <v>4368.5335698333702</v>
      </c>
      <c r="F1355">
        <f t="shared" si="64"/>
        <v>77910336</v>
      </c>
      <c r="G1355" s="22">
        <f t="shared" si="65"/>
        <v>79970375.529369667</v>
      </c>
      <c r="P1355" t="s">
        <v>2718</v>
      </c>
      <c r="Q1355" t="s">
        <v>2719</v>
      </c>
      <c r="R1355" t="s">
        <v>212</v>
      </c>
      <c r="S1355" s="6">
        <v>1233.6075666694701</v>
      </c>
      <c r="T1355" s="6">
        <v>1434.88580085442</v>
      </c>
      <c r="U1355" s="6">
        <v>69.761068243762793</v>
      </c>
    </row>
    <row r="1356" spans="1:21" x14ac:dyDescent="0.2">
      <c r="A1356" s="15" t="s">
        <v>8207</v>
      </c>
      <c r="B1356" s="2" t="s">
        <v>8208</v>
      </c>
      <c r="C1356" s="3">
        <v>40297</v>
      </c>
      <c r="D1356" s="4">
        <v>2190</v>
      </c>
      <c r="E1356">
        <f t="shared" si="63"/>
        <v>4368.4174024757504</v>
      </c>
      <c r="F1356">
        <f t="shared" si="64"/>
        <v>88250430</v>
      </c>
      <c r="G1356" s="22">
        <f t="shared" si="65"/>
        <v>176034116.06756532</v>
      </c>
      <c r="P1356" t="s">
        <v>2720</v>
      </c>
      <c r="Q1356" t="s">
        <v>2721</v>
      </c>
      <c r="R1356" t="s">
        <v>212</v>
      </c>
      <c r="S1356" s="6">
        <v>1233.6787542677901</v>
      </c>
      <c r="T1356" s="6">
        <v>1159.04787148009</v>
      </c>
      <c r="U1356" s="6">
        <v>72.258251683296294</v>
      </c>
    </row>
    <row r="1357" spans="1:21" x14ac:dyDescent="0.2">
      <c r="A1357" s="15" t="s">
        <v>8205</v>
      </c>
      <c r="B1357" s="2" t="s">
        <v>8206</v>
      </c>
      <c r="C1357" s="3">
        <v>67373</v>
      </c>
      <c r="D1357" s="4">
        <v>20023</v>
      </c>
      <c r="E1357">
        <f t="shared" si="63"/>
        <v>4368.1996241316701</v>
      </c>
      <c r="F1357">
        <f t="shared" si="64"/>
        <v>1349009579</v>
      </c>
      <c r="G1357" s="22">
        <f t="shared" si="65"/>
        <v>294298713.27662301</v>
      </c>
      <c r="P1357" t="s">
        <v>2722</v>
      </c>
      <c r="Q1357" t="s">
        <v>2723</v>
      </c>
      <c r="R1357" t="s">
        <v>212</v>
      </c>
      <c r="S1357" s="6">
        <v>1235.3004998602601</v>
      </c>
      <c r="T1357" s="6">
        <v>1494.8146115250099</v>
      </c>
      <c r="U1357" s="6">
        <v>63.013886419433803</v>
      </c>
    </row>
    <row r="1358" spans="1:21" x14ac:dyDescent="0.2">
      <c r="A1358" s="15" t="s">
        <v>8203</v>
      </c>
      <c r="B1358" s="2" t="s">
        <v>8204</v>
      </c>
      <c r="C1358" s="3">
        <v>76479</v>
      </c>
      <c r="D1358" s="4">
        <v>3248</v>
      </c>
      <c r="E1358">
        <f t="shared" si="63"/>
        <v>4365.1958865997403</v>
      </c>
      <c r="F1358">
        <f t="shared" si="64"/>
        <v>248403792</v>
      </c>
      <c r="G1358" s="22">
        <f t="shared" si="65"/>
        <v>333845816.21126157</v>
      </c>
      <c r="P1358" t="s">
        <v>2724</v>
      </c>
      <c r="Q1358" t="s">
        <v>2725</v>
      </c>
      <c r="R1358" t="s">
        <v>212</v>
      </c>
      <c r="S1358" s="6">
        <v>1236.3277773408099</v>
      </c>
      <c r="T1358" s="6">
        <v>1243.8188427560101</v>
      </c>
      <c r="U1358" s="6">
        <v>74.151376248562002</v>
      </c>
    </row>
    <row r="1359" spans="1:21" x14ac:dyDescent="0.2">
      <c r="A1359" s="15" t="s">
        <v>8201</v>
      </c>
      <c r="B1359" s="2" t="s">
        <v>8202</v>
      </c>
      <c r="C1359" s="3">
        <v>96506</v>
      </c>
      <c r="D1359" s="4">
        <v>2382</v>
      </c>
      <c r="E1359">
        <f t="shared" si="63"/>
        <v>4360.53105948335</v>
      </c>
      <c r="F1359">
        <f t="shared" si="64"/>
        <v>229877292</v>
      </c>
      <c r="G1359" s="22">
        <f t="shared" si="65"/>
        <v>420817410.4265002</v>
      </c>
      <c r="P1359" t="s">
        <v>2726</v>
      </c>
      <c r="Q1359" t="s">
        <v>2727</v>
      </c>
      <c r="R1359" t="s">
        <v>212</v>
      </c>
      <c r="S1359" s="6">
        <v>1236.4132912544901</v>
      </c>
      <c r="T1359" s="6">
        <v>1383.8905533018999</v>
      </c>
      <c r="U1359" s="6">
        <v>44.870251453533797</v>
      </c>
    </row>
    <row r="1360" spans="1:21" x14ac:dyDescent="0.2">
      <c r="A1360" s="15" t="s">
        <v>8199</v>
      </c>
      <c r="B1360" s="2" t="s">
        <v>8200</v>
      </c>
      <c r="C1360" s="3">
        <v>65565</v>
      </c>
      <c r="D1360" s="4">
        <v>5850</v>
      </c>
      <c r="E1360">
        <f t="shared" si="63"/>
        <v>4359.9086340533304</v>
      </c>
      <c r="F1360">
        <f t="shared" si="64"/>
        <v>383555250</v>
      </c>
      <c r="G1360" s="22">
        <f t="shared" si="65"/>
        <v>285857409.59170663</v>
      </c>
      <c r="P1360" t="s">
        <v>2728</v>
      </c>
      <c r="Q1360" t="s">
        <v>2728</v>
      </c>
      <c r="R1360" t="s">
        <v>274</v>
      </c>
      <c r="S1360" s="6">
        <v>1236.65059059743</v>
      </c>
      <c r="T1360" s="6">
        <v>1146.5702052853401</v>
      </c>
      <c r="U1360" s="6">
        <v>25.560004449401401</v>
      </c>
    </row>
    <row r="1361" spans="1:21" x14ac:dyDescent="0.2">
      <c r="A1361" s="15" t="s">
        <v>8197</v>
      </c>
      <c r="B1361" s="2" t="s">
        <v>8198</v>
      </c>
      <c r="C1361" s="3">
        <v>19727</v>
      </c>
      <c r="D1361" s="4">
        <v>1993</v>
      </c>
      <c r="E1361">
        <f t="shared" si="63"/>
        <v>4356.2557707736396</v>
      </c>
      <c r="F1361">
        <f t="shared" si="64"/>
        <v>39315911</v>
      </c>
      <c r="G1361" s="22">
        <f t="shared" si="65"/>
        <v>85935857.590051591</v>
      </c>
      <c r="P1361" t="s">
        <v>2729</v>
      </c>
      <c r="Q1361" t="s">
        <v>2730</v>
      </c>
      <c r="R1361" t="s">
        <v>212</v>
      </c>
      <c r="S1361" s="6">
        <v>1237.6797032135801</v>
      </c>
      <c r="T1361" s="6">
        <v>1461.9906173592799</v>
      </c>
      <c r="U1361" s="6">
        <v>75.946532889056002</v>
      </c>
    </row>
    <row r="1362" spans="1:21" x14ac:dyDescent="0.2">
      <c r="A1362" s="15" t="s">
        <v>8195</v>
      </c>
      <c r="B1362" s="2" t="s">
        <v>8196</v>
      </c>
      <c r="C1362" s="3">
        <v>85879</v>
      </c>
      <c r="D1362" s="4">
        <v>1467</v>
      </c>
      <c r="E1362">
        <f t="shared" si="63"/>
        <v>4345.2770273966398</v>
      </c>
      <c r="F1362">
        <f t="shared" si="64"/>
        <v>125984493</v>
      </c>
      <c r="G1362" s="22">
        <f t="shared" si="65"/>
        <v>373168045.83579606</v>
      </c>
      <c r="P1362" t="s">
        <v>2731</v>
      </c>
      <c r="Q1362" t="s">
        <v>2732</v>
      </c>
      <c r="R1362" t="s">
        <v>212</v>
      </c>
      <c r="S1362" s="6">
        <v>1238.2459152743099</v>
      </c>
      <c r="T1362" s="6">
        <v>1064.2291321662101</v>
      </c>
      <c r="U1362" s="6">
        <v>107.911469866847</v>
      </c>
    </row>
    <row r="1363" spans="1:21" x14ac:dyDescent="0.2">
      <c r="A1363" s="15" t="s">
        <v>8193</v>
      </c>
      <c r="B1363" s="2" t="s">
        <v>8194</v>
      </c>
      <c r="C1363" s="3">
        <v>28212</v>
      </c>
      <c r="D1363" s="4">
        <v>5206</v>
      </c>
      <c r="E1363">
        <f t="shared" si="63"/>
        <v>4344.2124572661596</v>
      </c>
      <c r="F1363">
        <f t="shared" si="64"/>
        <v>146871672</v>
      </c>
      <c r="G1363" s="22">
        <f t="shared" si="65"/>
        <v>122558921.8443929</v>
      </c>
      <c r="P1363" t="s">
        <v>2733</v>
      </c>
      <c r="Q1363" t="s">
        <v>2734</v>
      </c>
      <c r="R1363" t="s">
        <v>212</v>
      </c>
      <c r="S1363" s="6">
        <v>1238.4989535780501</v>
      </c>
      <c r="T1363" s="6">
        <v>1173.7595544533201</v>
      </c>
      <c r="U1363" s="6">
        <v>76.087668962660004</v>
      </c>
    </row>
    <row r="1364" spans="1:21" x14ac:dyDescent="0.2">
      <c r="A1364" s="15" t="s">
        <v>8191</v>
      </c>
      <c r="B1364" s="2" t="s">
        <v>8192</v>
      </c>
      <c r="C1364" s="3">
        <v>19881</v>
      </c>
      <c r="D1364" s="4">
        <v>2213</v>
      </c>
      <c r="E1364">
        <f t="shared" si="63"/>
        <v>4333.2729712053097</v>
      </c>
      <c r="F1364">
        <f t="shared" si="64"/>
        <v>43996653</v>
      </c>
      <c r="G1364" s="22">
        <f t="shared" si="65"/>
        <v>86149799.940532759</v>
      </c>
      <c r="P1364" t="s">
        <v>2735</v>
      </c>
      <c r="Q1364" t="s">
        <v>2735</v>
      </c>
      <c r="R1364" t="s">
        <v>274</v>
      </c>
      <c r="S1364" s="6">
        <v>1238.56996333284</v>
      </c>
      <c r="T1364" s="6">
        <v>1238.56996333284</v>
      </c>
      <c r="U1364" s="6"/>
    </row>
    <row r="1365" spans="1:21" x14ac:dyDescent="0.2">
      <c r="A1365" s="15" t="s">
        <v>8189</v>
      </c>
      <c r="B1365" s="2" t="s">
        <v>8190</v>
      </c>
      <c r="C1365" s="3">
        <v>14312</v>
      </c>
      <c r="D1365" s="4">
        <v>1602</v>
      </c>
      <c r="E1365">
        <f t="shared" si="63"/>
        <v>4328.5517949888399</v>
      </c>
      <c r="F1365">
        <f t="shared" si="64"/>
        <v>22927824</v>
      </c>
      <c r="G1365" s="22">
        <f t="shared" si="65"/>
        <v>61950233.289880276</v>
      </c>
      <c r="P1365" t="s">
        <v>2736</v>
      </c>
      <c r="Q1365" t="s">
        <v>2737</v>
      </c>
      <c r="R1365" t="s">
        <v>212</v>
      </c>
      <c r="S1365" s="6">
        <v>1239.8697382452599</v>
      </c>
      <c r="T1365" s="6">
        <v>1239.8697382452599</v>
      </c>
      <c r="U1365" s="6">
        <v>20.5421214303623</v>
      </c>
    </row>
    <row r="1366" spans="1:21" x14ac:dyDescent="0.2">
      <c r="A1366" s="15" t="s">
        <v>8187</v>
      </c>
      <c r="B1366" s="2" t="s">
        <v>8188</v>
      </c>
      <c r="C1366" s="3">
        <v>11518</v>
      </c>
      <c r="D1366" s="4">
        <v>1594</v>
      </c>
      <c r="E1366">
        <f t="shared" si="63"/>
        <v>4328.5228176078999</v>
      </c>
      <c r="F1366">
        <f t="shared" si="64"/>
        <v>18359692</v>
      </c>
      <c r="G1366" s="22">
        <f t="shared" si="65"/>
        <v>49855925.81320779</v>
      </c>
      <c r="P1366" t="s">
        <v>2738</v>
      </c>
      <c r="Q1366" t="s">
        <v>2739</v>
      </c>
      <c r="R1366" t="s">
        <v>212</v>
      </c>
      <c r="S1366" s="6">
        <v>1240.2448634146299</v>
      </c>
      <c r="T1366" s="6">
        <v>1415.02317354211</v>
      </c>
      <c r="U1366" s="6">
        <v>49.587239171485301</v>
      </c>
    </row>
    <row r="1367" spans="1:21" x14ac:dyDescent="0.2">
      <c r="A1367" s="15" t="s">
        <v>8183</v>
      </c>
      <c r="B1367" s="2" t="s">
        <v>8184</v>
      </c>
      <c r="C1367" s="3">
        <v>71320</v>
      </c>
      <c r="D1367" s="4">
        <v>3083</v>
      </c>
      <c r="E1367">
        <f t="shared" si="63"/>
        <v>4326.5633156347703</v>
      </c>
      <c r="F1367">
        <f t="shared" si="64"/>
        <v>219879560</v>
      </c>
      <c r="G1367" s="22">
        <f t="shared" si="65"/>
        <v>308570495.67107183</v>
      </c>
      <c r="P1367" t="s">
        <v>2740</v>
      </c>
      <c r="Q1367" t="s">
        <v>2741</v>
      </c>
      <c r="R1367" t="s">
        <v>212</v>
      </c>
      <c r="S1367" s="6">
        <v>1240.44937428704</v>
      </c>
      <c r="T1367" s="6">
        <v>1240.44937428704</v>
      </c>
      <c r="U1367" s="6">
        <v>70.394269794153701</v>
      </c>
    </row>
    <row r="1368" spans="1:21" x14ac:dyDescent="0.2">
      <c r="A1368" s="15" t="s">
        <v>8181</v>
      </c>
      <c r="B1368" s="2" t="s">
        <v>8182</v>
      </c>
      <c r="C1368" s="3">
        <v>163141</v>
      </c>
      <c r="D1368" s="4">
        <v>565</v>
      </c>
      <c r="E1368">
        <f t="shared" si="63"/>
        <v>4321.17529291561</v>
      </c>
      <c r="F1368">
        <f t="shared" si="64"/>
        <v>92174665</v>
      </c>
      <c r="G1368" s="22">
        <f t="shared" si="65"/>
        <v>704960858.46154559</v>
      </c>
      <c r="P1368" t="s">
        <v>2742</v>
      </c>
      <c r="Q1368" t="s">
        <v>2743</v>
      </c>
      <c r="R1368" t="s">
        <v>212</v>
      </c>
      <c r="S1368" s="6">
        <v>1243.59477448552</v>
      </c>
      <c r="T1368" s="6">
        <v>1240.10815761194</v>
      </c>
      <c r="U1368" s="6">
        <v>26.3734406241513</v>
      </c>
    </row>
    <row r="1369" spans="1:21" x14ac:dyDescent="0.2">
      <c r="A1369" s="15" t="s">
        <v>8179</v>
      </c>
      <c r="B1369" s="2" t="s">
        <v>8180</v>
      </c>
      <c r="C1369" s="3">
        <v>38294</v>
      </c>
      <c r="D1369" s="4">
        <v>3510</v>
      </c>
      <c r="E1369">
        <f t="shared" si="63"/>
        <v>4320.9406803219799</v>
      </c>
      <c r="F1369">
        <f t="shared" si="64"/>
        <v>134411940</v>
      </c>
      <c r="G1369" s="22">
        <f t="shared" si="65"/>
        <v>165466102.41224989</v>
      </c>
      <c r="P1369" t="s">
        <v>2744</v>
      </c>
      <c r="Q1369" t="s">
        <v>2745</v>
      </c>
      <c r="R1369" t="s">
        <v>212</v>
      </c>
      <c r="S1369" s="6">
        <v>1243.9635224318899</v>
      </c>
      <c r="T1369" s="6">
        <v>1459.1876380218</v>
      </c>
      <c r="U1369" s="6">
        <v>35.057092556620397</v>
      </c>
    </row>
    <row r="1370" spans="1:21" x14ac:dyDescent="0.2">
      <c r="A1370" s="15" t="s">
        <v>8178</v>
      </c>
      <c r="B1370" s="2"/>
      <c r="C1370" s="3">
        <v>40295</v>
      </c>
      <c r="D1370" s="4">
        <v>3523</v>
      </c>
      <c r="E1370">
        <f t="shared" si="63"/>
        <v>4317.8733028215602</v>
      </c>
      <c r="F1370">
        <f t="shared" si="64"/>
        <v>141959285</v>
      </c>
      <c r="G1370" s="22">
        <f t="shared" si="65"/>
        <v>173988704.73719478</v>
      </c>
      <c r="P1370" t="s">
        <v>2746</v>
      </c>
      <c r="Q1370" t="s">
        <v>2747</v>
      </c>
      <c r="R1370" t="s">
        <v>212</v>
      </c>
      <c r="S1370" s="6">
        <v>1244.2239749530299</v>
      </c>
      <c r="T1370" s="6">
        <v>891.60573045572596</v>
      </c>
      <c r="U1370" s="6">
        <v>90.802669845146298</v>
      </c>
    </row>
    <row r="1371" spans="1:21" x14ac:dyDescent="0.2">
      <c r="A1371" s="15" t="s">
        <v>8176</v>
      </c>
      <c r="B1371" s="2" t="s">
        <v>8177</v>
      </c>
      <c r="C1371" s="3">
        <v>42334</v>
      </c>
      <c r="D1371" s="4">
        <v>2354</v>
      </c>
      <c r="E1371">
        <f t="shared" si="63"/>
        <v>4315.5000123821901</v>
      </c>
      <c r="F1371">
        <f t="shared" si="64"/>
        <v>99654236</v>
      </c>
      <c r="G1371" s="22">
        <f t="shared" si="65"/>
        <v>182692377.52418762</v>
      </c>
      <c r="P1371" t="s">
        <v>2748</v>
      </c>
      <c r="Q1371" t="s">
        <v>2749</v>
      </c>
      <c r="R1371" t="s">
        <v>212</v>
      </c>
      <c r="S1371" s="6">
        <v>1244.86288372743</v>
      </c>
      <c r="T1371" s="6">
        <v>1268.16127999384</v>
      </c>
      <c r="U1371" s="6">
        <v>57.734774559984501</v>
      </c>
    </row>
    <row r="1372" spans="1:21" x14ac:dyDescent="0.2">
      <c r="A1372" s="15" t="s">
        <v>8174</v>
      </c>
      <c r="B1372" s="2" t="s">
        <v>8175</v>
      </c>
      <c r="C1372" s="3">
        <v>19705</v>
      </c>
      <c r="D1372" s="4">
        <v>4095</v>
      </c>
      <c r="E1372">
        <f t="shared" si="63"/>
        <v>4308.1966653465997</v>
      </c>
      <c r="F1372">
        <f t="shared" si="64"/>
        <v>80691975</v>
      </c>
      <c r="G1372" s="22">
        <f t="shared" si="65"/>
        <v>84893015.290654749</v>
      </c>
      <c r="P1372" t="s">
        <v>2750</v>
      </c>
      <c r="Q1372" t="s">
        <v>2751</v>
      </c>
      <c r="R1372" t="s">
        <v>212</v>
      </c>
      <c r="S1372" s="6">
        <v>1245.5921344757101</v>
      </c>
      <c r="T1372" s="6">
        <v>1298.6899984778199</v>
      </c>
      <c r="U1372" s="6">
        <v>89.323218517186504</v>
      </c>
    </row>
    <row r="1373" spans="1:21" x14ac:dyDescent="0.2">
      <c r="A1373" s="15" t="s">
        <v>8172</v>
      </c>
      <c r="B1373" s="2" t="s">
        <v>8173</v>
      </c>
      <c r="C1373" s="3">
        <v>14585</v>
      </c>
      <c r="D1373" s="4">
        <v>2180</v>
      </c>
      <c r="E1373">
        <f t="shared" si="63"/>
        <v>4304.9206486694402</v>
      </c>
      <c r="F1373">
        <f t="shared" si="64"/>
        <v>31795300</v>
      </c>
      <c r="G1373" s="22">
        <f t="shared" si="65"/>
        <v>62787267.660843782</v>
      </c>
      <c r="P1373" t="s">
        <v>2752</v>
      </c>
      <c r="Q1373" t="s">
        <v>2753</v>
      </c>
      <c r="R1373" t="s">
        <v>212</v>
      </c>
      <c r="S1373" s="6">
        <v>1246.07243636969</v>
      </c>
      <c r="T1373" s="6">
        <v>1297.6359018089599</v>
      </c>
      <c r="U1373" s="6">
        <v>58.3642030830488</v>
      </c>
    </row>
    <row r="1374" spans="1:21" x14ac:dyDescent="0.2">
      <c r="A1374" s="15" t="s">
        <v>8170</v>
      </c>
      <c r="B1374" s="2" t="s">
        <v>8171</v>
      </c>
      <c r="C1374" s="3">
        <v>46022</v>
      </c>
      <c r="D1374" s="4">
        <v>4604</v>
      </c>
      <c r="E1374">
        <f t="shared" si="63"/>
        <v>4297.29696925601</v>
      </c>
      <c r="F1374">
        <f t="shared" si="64"/>
        <v>211885288</v>
      </c>
      <c r="G1374" s="22">
        <f t="shared" si="65"/>
        <v>197770201.11910009</v>
      </c>
      <c r="P1374" t="s">
        <v>2754</v>
      </c>
      <c r="Q1374" t="s">
        <v>2755</v>
      </c>
      <c r="R1374" t="s">
        <v>212</v>
      </c>
      <c r="S1374" s="6">
        <v>1246.0996884399799</v>
      </c>
      <c r="T1374" s="6">
        <v>481.37359135497002</v>
      </c>
      <c r="U1374" s="6">
        <v>142.757448578793</v>
      </c>
    </row>
    <row r="1375" spans="1:21" x14ac:dyDescent="0.2">
      <c r="A1375" s="15" t="s">
        <v>8168</v>
      </c>
      <c r="B1375" s="2" t="s">
        <v>8169</v>
      </c>
      <c r="C1375" s="3">
        <v>7534</v>
      </c>
      <c r="D1375" s="4">
        <v>1111</v>
      </c>
      <c r="E1375">
        <f t="shared" si="63"/>
        <v>4294.25361285903</v>
      </c>
      <c r="F1375">
        <f t="shared" si="64"/>
        <v>8370274</v>
      </c>
      <c r="G1375" s="22">
        <f t="shared" si="65"/>
        <v>32352906.719279934</v>
      </c>
      <c r="P1375" t="s">
        <v>2756</v>
      </c>
      <c r="Q1375" t="s">
        <v>2757</v>
      </c>
      <c r="R1375" t="s">
        <v>212</v>
      </c>
      <c r="S1375" s="6">
        <v>1246.46533274222</v>
      </c>
      <c r="T1375" s="6">
        <v>1246.46533274222</v>
      </c>
      <c r="U1375" s="6"/>
    </row>
    <row r="1376" spans="1:21" x14ac:dyDescent="0.2">
      <c r="A1376" s="15" t="s">
        <v>8166</v>
      </c>
      <c r="B1376" s="2" t="s">
        <v>8167</v>
      </c>
      <c r="C1376" s="3">
        <v>48574</v>
      </c>
      <c r="D1376" s="4">
        <v>5451</v>
      </c>
      <c r="E1376">
        <f t="shared" si="63"/>
        <v>4292.1712154963698</v>
      </c>
      <c r="F1376">
        <f t="shared" si="64"/>
        <v>264776874</v>
      </c>
      <c r="G1376" s="22">
        <f t="shared" si="65"/>
        <v>208487924.62152067</v>
      </c>
      <c r="P1376" t="s">
        <v>2758</v>
      </c>
      <c r="Q1376" t="s">
        <v>2759</v>
      </c>
      <c r="R1376" t="s">
        <v>212</v>
      </c>
      <c r="S1376" s="6">
        <v>1246.48720497403</v>
      </c>
      <c r="T1376" s="6">
        <v>1060.7042969690899</v>
      </c>
      <c r="U1376" s="6">
        <v>80.381267805026695</v>
      </c>
    </row>
    <row r="1377" spans="1:21" x14ac:dyDescent="0.2">
      <c r="A1377" s="15" t="s">
        <v>8164</v>
      </c>
      <c r="B1377" s="2" t="s">
        <v>8165</v>
      </c>
      <c r="C1377" s="3">
        <v>45954</v>
      </c>
      <c r="D1377" s="4">
        <v>7420</v>
      </c>
      <c r="E1377">
        <f t="shared" si="63"/>
        <v>4285.2819179410299</v>
      </c>
      <c r="F1377">
        <f t="shared" si="64"/>
        <v>340978680</v>
      </c>
      <c r="G1377" s="22">
        <f t="shared" si="65"/>
        <v>196925845.25706208</v>
      </c>
      <c r="P1377" t="s">
        <v>2760</v>
      </c>
      <c r="Q1377" t="s">
        <v>2761</v>
      </c>
      <c r="R1377" t="s">
        <v>212</v>
      </c>
      <c r="S1377" s="6">
        <v>1246.52788326157</v>
      </c>
      <c r="T1377" s="6">
        <v>1246.52788326157</v>
      </c>
      <c r="U1377" s="6">
        <v>16.569050254709101</v>
      </c>
    </row>
    <row r="1378" spans="1:21" x14ac:dyDescent="0.2">
      <c r="A1378" s="15" t="s">
        <v>8162</v>
      </c>
      <c r="B1378" s="2" t="s">
        <v>8163</v>
      </c>
      <c r="C1378" s="3">
        <v>72409</v>
      </c>
      <c r="D1378" s="4">
        <v>2824</v>
      </c>
      <c r="E1378">
        <f t="shared" si="63"/>
        <v>4283.6292560797401</v>
      </c>
      <c r="F1378">
        <f t="shared" si="64"/>
        <v>204483016</v>
      </c>
      <c r="G1378" s="22">
        <f t="shared" si="65"/>
        <v>310173310.80347788</v>
      </c>
      <c r="P1378" t="s">
        <v>2762</v>
      </c>
      <c r="Q1378" t="s">
        <v>2763</v>
      </c>
      <c r="R1378" t="s">
        <v>212</v>
      </c>
      <c r="S1378" s="6">
        <v>1247.1620054462701</v>
      </c>
      <c r="T1378" s="6">
        <v>1342.3354500049199</v>
      </c>
      <c r="U1378" s="6">
        <v>56.9211923611335</v>
      </c>
    </row>
    <row r="1379" spans="1:21" x14ac:dyDescent="0.2">
      <c r="A1379" s="15" t="s">
        <v>8160</v>
      </c>
      <c r="B1379" s="2"/>
      <c r="C1379" s="3">
        <v>11461</v>
      </c>
      <c r="D1379" s="4">
        <v>164</v>
      </c>
      <c r="E1379">
        <f t="shared" si="63"/>
        <v>4268.4847887677297</v>
      </c>
      <c r="F1379">
        <f t="shared" si="64"/>
        <v>1879604</v>
      </c>
      <c r="G1379" s="22">
        <f t="shared" si="65"/>
        <v>48921104.164066948</v>
      </c>
      <c r="P1379" t="s">
        <v>2764</v>
      </c>
      <c r="Q1379" t="s">
        <v>2765</v>
      </c>
      <c r="R1379" t="s">
        <v>212</v>
      </c>
      <c r="S1379" s="6">
        <v>1247.3206547872801</v>
      </c>
      <c r="T1379" s="6">
        <v>1157.4280693558401</v>
      </c>
      <c r="U1379" s="6">
        <v>16.846917968483599</v>
      </c>
    </row>
    <row r="1380" spans="1:21" x14ac:dyDescent="0.2">
      <c r="A1380" s="15" t="s">
        <v>8158</v>
      </c>
      <c r="B1380" s="2" t="s">
        <v>8159</v>
      </c>
      <c r="C1380" s="3">
        <v>30201</v>
      </c>
      <c r="D1380" s="4">
        <v>5145</v>
      </c>
      <c r="E1380">
        <f t="shared" si="63"/>
        <v>4264.3119771700203</v>
      </c>
      <c r="F1380">
        <f t="shared" si="64"/>
        <v>155384145</v>
      </c>
      <c r="G1380" s="22">
        <f t="shared" si="65"/>
        <v>128786486.02251178</v>
      </c>
      <c r="P1380" t="s">
        <v>2766</v>
      </c>
      <c r="Q1380" t="s">
        <v>2767</v>
      </c>
      <c r="R1380" t="s">
        <v>212</v>
      </c>
      <c r="S1380" s="6">
        <v>1247.4356165095201</v>
      </c>
      <c r="T1380" s="6">
        <v>1247.4356165095201</v>
      </c>
      <c r="U1380" s="6"/>
    </row>
    <row r="1381" spans="1:21" x14ac:dyDescent="0.2">
      <c r="A1381" s="15" t="s">
        <v>8156</v>
      </c>
      <c r="B1381" s="2" t="s">
        <v>8157</v>
      </c>
      <c r="C1381" s="3">
        <v>12994</v>
      </c>
      <c r="D1381" s="4">
        <v>1240</v>
      </c>
      <c r="E1381">
        <f t="shared" si="63"/>
        <v>4261.4224491777404</v>
      </c>
      <c r="F1381">
        <f t="shared" si="64"/>
        <v>16112560</v>
      </c>
      <c r="G1381" s="22">
        <f t="shared" si="65"/>
        <v>55372923.304615557</v>
      </c>
      <c r="P1381" t="s">
        <v>2768</v>
      </c>
      <c r="Q1381" t="s">
        <v>2769</v>
      </c>
      <c r="R1381" t="s">
        <v>212</v>
      </c>
      <c r="S1381" s="6">
        <v>1247.5381453990001</v>
      </c>
      <c r="T1381" s="6">
        <v>1388.2349860062</v>
      </c>
      <c r="U1381" s="6">
        <v>80.716797794929505</v>
      </c>
    </row>
    <row r="1382" spans="1:21" x14ac:dyDescent="0.2">
      <c r="A1382" s="15" t="s">
        <v>8154</v>
      </c>
      <c r="B1382" s="2" t="s">
        <v>8155</v>
      </c>
      <c r="C1382" s="3">
        <v>36113</v>
      </c>
      <c r="D1382" s="4">
        <v>1096</v>
      </c>
      <c r="E1382">
        <f t="shared" si="63"/>
        <v>4253.2140377366404</v>
      </c>
      <c r="F1382">
        <f t="shared" si="64"/>
        <v>39579848</v>
      </c>
      <c r="G1382" s="22">
        <f t="shared" si="65"/>
        <v>153596318.54478329</v>
      </c>
      <c r="P1382" t="s">
        <v>2770</v>
      </c>
      <c r="Q1382" t="s">
        <v>2771</v>
      </c>
      <c r="R1382" t="s">
        <v>212</v>
      </c>
      <c r="S1382" s="6">
        <v>1247.60767099637</v>
      </c>
      <c r="T1382" s="6">
        <v>1209.784897</v>
      </c>
      <c r="U1382" s="6">
        <v>59.728702124290301</v>
      </c>
    </row>
    <row r="1383" spans="1:21" x14ac:dyDescent="0.2">
      <c r="A1383" s="15" t="s">
        <v>8153</v>
      </c>
      <c r="B1383" s="2"/>
      <c r="C1383" s="3">
        <v>35278</v>
      </c>
      <c r="D1383" s="5">
        <v>2776</v>
      </c>
      <c r="E1383">
        <f t="shared" si="63"/>
        <v>4251.22312960216</v>
      </c>
      <c r="F1383">
        <f t="shared" si="64"/>
        <v>97931728</v>
      </c>
      <c r="G1383" s="22">
        <f t="shared" si="65"/>
        <v>149974649.56610501</v>
      </c>
      <c r="P1383" t="s">
        <v>2772</v>
      </c>
      <c r="Q1383" t="s">
        <v>2773</v>
      </c>
      <c r="R1383" t="s">
        <v>212</v>
      </c>
      <c r="S1383" s="6">
        <v>1247.7871648325499</v>
      </c>
      <c r="T1383" s="6">
        <v>1425.2041501753999</v>
      </c>
      <c r="U1383" s="6">
        <v>49.9458142822238</v>
      </c>
    </row>
    <row r="1384" spans="1:21" x14ac:dyDescent="0.2">
      <c r="A1384" s="15" t="s">
        <v>8151</v>
      </c>
      <c r="B1384" s="2" t="s">
        <v>8152</v>
      </c>
      <c r="C1384" s="3">
        <v>9834</v>
      </c>
      <c r="D1384" s="4">
        <v>423</v>
      </c>
      <c r="E1384">
        <f t="shared" si="63"/>
        <v>4249.08932134717</v>
      </c>
      <c r="F1384">
        <f t="shared" si="64"/>
        <v>4159782</v>
      </c>
      <c r="G1384" s="22">
        <f t="shared" si="65"/>
        <v>41785544.386128068</v>
      </c>
      <c r="P1384" t="s">
        <v>2774</v>
      </c>
      <c r="Q1384" t="s">
        <v>2775</v>
      </c>
      <c r="R1384" t="s">
        <v>212</v>
      </c>
      <c r="S1384" s="6">
        <v>1247.8427030769001</v>
      </c>
      <c r="T1384" s="6">
        <v>1258.0445077898701</v>
      </c>
      <c r="U1384" s="6">
        <v>26.4859213284766</v>
      </c>
    </row>
    <row r="1385" spans="1:21" x14ac:dyDescent="0.2">
      <c r="A1385" s="15" t="s">
        <v>8149</v>
      </c>
      <c r="B1385" s="2" t="s">
        <v>8150</v>
      </c>
      <c r="C1385" s="3">
        <v>96173</v>
      </c>
      <c r="D1385" s="4">
        <v>5842</v>
      </c>
      <c r="E1385">
        <f t="shared" si="63"/>
        <v>4247.5909403327896</v>
      </c>
      <c r="F1385">
        <f t="shared" si="64"/>
        <v>561842666</v>
      </c>
      <c r="G1385" s="22">
        <f t="shared" si="65"/>
        <v>408503563.50462538</v>
      </c>
      <c r="P1385" t="s">
        <v>2776</v>
      </c>
      <c r="Q1385" t="s">
        <v>2777</v>
      </c>
      <c r="R1385" t="s">
        <v>212</v>
      </c>
      <c r="S1385" s="6">
        <v>1248.1044601148401</v>
      </c>
      <c r="T1385" s="6">
        <v>1111.2425432330599</v>
      </c>
      <c r="U1385" s="6">
        <v>22.597557983278101</v>
      </c>
    </row>
    <row r="1386" spans="1:21" x14ac:dyDescent="0.2">
      <c r="A1386" s="15" t="s">
        <v>8147</v>
      </c>
      <c r="B1386" s="2" t="s">
        <v>8148</v>
      </c>
      <c r="C1386" s="3">
        <v>37159</v>
      </c>
      <c r="D1386" s="4">
        <v>4191</v>
      </c>
      <c r="E1386">
        <f t="shared" si="63"/>
        <v>4244.4791682343002</v>
      </c>
      <c r="F1386">
        <f t="shared" si="64"/>
        <v>155733369</v>
      </c>
      <c r="G1386" s="22">
        <f t="shared" si="65"/>
        <v>157720601.41241837</v>
      </c>
      <c r="P1386" t="s">
        <v>2778</v>
      </c>
      <c r="Q1386" t="s">
        <v>2779</v>
      </c>
      <c r="R1386" t="s">
        <v>212</v>
      </c>
      <c r="S1386" s="6">
        <v>1248.4242340625999</v>
      </c>
      <c r="T1386" s="6">
        <v>1459.64994720973</v>
      </c>
      <c r="U1386" s="6">
        <v>82.616084882901902</v>
      </c>
    </row>
    <row r="1387" spans="1:21" x14ac:dyDescent="0.2">
      <c r="A1387" s="15" t="s">
        <v>8143</v>
      </c>
      <c r="B1387" s="2" t="s">
        <v>8144</v>
      </c>
      <c r="C1387" s="3">
        <v>13605</v>
      </c>
      <c r="D1387" s="4">
        <v>1832</v>
      </c>
      <c r="E1387">
        <f t="shared" si="63"/>
        <v>4234.39432306054</v>
      </c>
      <c r="F1387">
        <f t="shared" si="64"/>
        <v>24924360</v>
      </c>
      <c r="G1387" s="22">
        <f t="shared" si="65"/>
        <v>57608934.76523865</v>
      </c>
      <c r="P1387" t="s">
        <v>2780</v>
      </c>
      <c r="Q1387" t="s">
        <v>2781</v>
      </c>
      <c r="R1387" t="s">
        <v>212</v>
      </c>
      <c r="S1387" s="6">
        <v>1249.18503537328</v>
      </c>
      <c r="T1387" s="6">
        <v>1390.7607921950701</v>
      </c>
      <c r="U1387" s="6">
        <v>59.0090130687258</v>
      </c>
    </row>
    <row r="1388" spans="1:21" x14ac:dyDescent="0.2">
      <c r="A1388" s="15" t="s">
        <v>8141</v>
      </c>
      <c r="B1388" s="2" t="s">
        <v>8142</v>
      </c>
      <c r="C1388" s="3">
        <v>16157</v>
      </c>
      <c r="D1388" s="4">
        <v>4199</v>
      </c>
      <c r="E1388">
        <f t="shared" si="63"/>
        <v>4224.0426140788104</v>
      </c>
      <c r="F1388">
        <f t="shared" si="64"/>
        <v>67843243</v>
      </c>
      <c r="G1388" s="22">
        <f t="shared" si="65"/>
        <v>68247856.515671343</v>
      </c>
      <c r="P1388" t="s">
        <v>2782</v>
      </c>
      <c r="Q1388" t="s">
        <v>2783</v>
      </c>
      <c r="R1388" t="s">
        <v>212</v>
      </c>
      <c r="S1388" s="6">
        <v>1249.2565185022199</v>
      </c>
      <c r="T1388" s="6">
        <v>1131.5255840114801</v>
      </c>
      <c r="U1388" s="6">
        <v>89.109941273189506</v>
      </c>
    </row>
    <row r="1389" spans="1:21" x14ac:dyDescent="0.2">
      <c r="A1389" s="15" t="s">
        <v>8139</v>
      </c>
      <c r="B1389" s="2" t="s">
        <v>8140</v>
      </c>
      <c r="C1389" s="3">
        <v>16757</v>
      </c>
      <c r="D1389" s="4">
        <v>5293</v>
      </c>
      <c r="E1389">
        <f t="shared" si="63"/>
        <v>4217.2072133108604</v>
      </c>
      <c r="F1389">
        <f t="shared" si="64"/>
        <v>88694801</v>
      </c>
      <c r="G1389" s="22">
        <f t="shared" si="65"/>
        <v>70667741.273450091</v>
      </c>
      <c r="P1389" t="s">
        <v>2784</v>
      </c>
      <c r="Q1389" t="s">
        <v>2785</v>
      </c>
      <c r="R1389" t="s">
        <v>212</v>
      </c>
      <c r="S1389" s="6">
        <v>1249.3880794102499</v>
      </c>
      <c r="T1389" s="6">
        <v>1525.64994217053</v>
      </c>
      <c r="U1389" s="6">
        <v>65.328374229750395</v>
      </c>
    </row>
    <row r="1390" spans="1:21" x14ac:dyDescent="0.2">
      <c r="A1390" s="15" t="s">
        <v>8137</v>
      </c>
      <c r="B1390" s="2" t="s">
        <v>8138</v>
      </c>
      <c r="C1390" s="3">
        <v>68089</v>
      </c>
      <c r="D1390" s="4">
        <v>2170</v>
      </c>
      <c r="E1390">
        <f t="shared" si="63"/>
        <v>4213.1165571122601</v>
      </c>
      <c r="F1390">
        <f t="shared" si="64"/>
        <v>147753130</v>
      </c>
      <c r="G1390" s="22">
        <f t="shared" si="65"/>
        <v>286866893.25721669</v>
      </c>
      <c r="P1390" t="s">
        <v>2786</v>
      </c>
      <c r="Q1390" t="s">
        <v>2787</v>
      </c>
      <c r="R1390" t="s">
        <v>212</v>
      </c>
      <c r="S1390" s="6">
        <v>1249.46135300127</v>
      </c>
      <c r="T1390" s="6">
        <v>1201.0135197741499</v>
      </c>
      <c r="U1390" s="6">
        <v>79.618316069960599</v>
      </c>
    </row>
    <row r="1391" spans="1:21" x14ac:dyDescent="0.2">
      <c r="A1391" s="15" t="s">
        <v>8135</v>
      </c>
      <c r="B1391" s="2" t="s">
        <v>8136</v>
      </c>
      <c r="C1391" s="3">
        <v>32793</v>
      </c>
      <c r="D1391" s="4">
        <v>6465</v>
      </c>
      <c r="E1391">
        <f t="shared" si="63"/>
        <v>4212.7816907807701</v>
      </c>
      <c r="F1391">
        <f t="shared" si="64"/>
        <v>212006745</v>
      </c>
      <c r="G1391" s="22">
        <f t="shared" si="65"/>
        <v>138149749.9857738</v>
      </c>
      <c r="P1391" t="s">
        <v>2788</v>
      </c>
      <c r="Q1391" t="s">
        <v>2789</v>
      </c>
      <c r="R1391" t="s">
        <v>212</v>
      </c>
      <c r="S1391" s="6">
        <v>1249.5996237352599</v>
      </c>
      <c r="T1391" s="6">
        <v>1333.8079240688201</v>
      </c>
      <c r="U1391" s="6">
        <v>60.641389171301398</v>
      </c>
    </row>
    <row r="1392" spans="1:21" x14ac:dyDescent="0.2">
      <c r="A1392" s="15" t="s">
        <v>8133</v>
      </c>
      <c r="B1392" s="2" t="s">
        <v>8134</v>
      </c>
      <c r="C1392" s="3">
        <v>44536</v>
      </c>
      <c r="D1392" s="4">
        <v>2083</v>
      </c>
      <c r="E1392">
        <f t="shared" si="63"/>
        <v>4211.1667024015796</v>
      </c>
      <c r="F1392">
        <f t="shared" si="64"/>
        <v>92768488</v>
      </c>
      <c r="G1392" s="22">
        <f t="shared" si="65"/>
        <v>187548520.25815675</v>
      </c>
      <c r="P1392" t="s">
        <v>2790</v>
      </c>
      <c r="Q1392" t="s">
        <v>2791</v>
      </c>
      <c r="R1392" t="s">
        <v>212</v>
      </c>
      <c r="S1392" s="6">
        <v>1249.63483719684</v>
      </c>
      <c r="T1392" s="6">
        <v>1381.3858475289401</v>
      </c>
      <c r="U1392" s="6">
        <v>31.401217100420599</v>
      </c>
    </row>
    <row r="1393" spans="1:21" x14ac:dyDescent="0.2">
      <c r="A1393" s="15" t="s">
        <v>8131</v>
      </c>
      <c r="B1393" s="2" t="s">
        <v>8132</v>
      </c>
      <c r="C1393" s="3">
        <v>105224</v>
      </c>
      <c r="D1393" s="4">
        <v>1973</v>
      </c>
      <c r="E1393">
        <f t="shared" si="63"/>
        <v>4207.2893076984601</v>
      </c>
      <c r="F1393">
        <f t="shared" si="64"/>
        <v>207606952</v>
      </c>
      <c r="G1393" s="22">
        <f t="shared" si="65"/>
        <v>442707810.11326277</v>
      </c>
      <c r="P1393" t="s">
        <v>2792</v>
      </c>
      <c r="Q1393" t="s">
        <v>2793</v>
      </c>
      <c r="R1393" t="s">
        <v>212</v>
      </c>
      <c r="S1393" s="6">
        <v>1249.6824855442501</v>
      </c>
      <c r="T1393" s="6">
        <v>1392.0608874837999</v>
      </c>
      <c r="U1393" s="6">
        <v>51.038671430385499</v>
      </c>
    </row>
    <row r="1394" spans="1:21" x14ac:dyDescent="0.2">
      <c r="A1394" s="15" t="s">
        <v>8129</v>
      </c>
      <c r="B1394" s="2" t="s">
        <v>8130</v>
      </c>
      <c r="C1394" s="3">
        <v>30231</v>
      </c>
      <c r="D1394" s="4">
        <v>5104</v>
      </c>
      <c r="E1394">
        <f t="shared" si="63"/>
        <v>4204.19072138517</v>
      </c>
      <c r="F1394">
        <f t="shared" si="64"/>
        <v>154299024</v>
      </c>
      <c r="G1394" s="22">
        <f t="shared" si="65"/>
        <v>127096889.69819507</v>
      </c>
      <c r="P1394" t="s">
        <v>2794</v>
      </c>
      <c r="Q1394" t="s">
        <v>2794</v>
      </c>
      <c r="R1394" t="s">
        <v>274</v>
      </c>
      <c r="S1394" s="6">
        <v>1249.72220293187</v>
      </c>
      <c r="T1394" s="6">
        <v>1423.7584519434199</v>
      </c>
      <c r="U1394" s="6">
        <v>55.915162796637503</v>
      </c>
    </row>
    <row r="1395" spans="1:21" x14ac:dyDescent="0.2">
      <c r="A1395" s="15" t="s">
        <v>8127</v>
      </c>
      <c r="B1395" s="2" t="s">
        <v>8128</v>
      </c>
      <c r="C1395" s="3">
        <v>27769</v>
      </c>
      <c r="D1395" s="4">
        <v>2958</v>
      </c>
      <c r="E1395">
        <f t="shared" si="63"/>
        <v>4194.5540962774803</v>
      </c>
      <c r="F1395">
        <f t="shared" si="64"/>
        <v>82140702</v>
      </c>
      <c r="G1395" s="22">
        <f t="shared" si="65"/>
        <v>116478572.69952935</v>
      </c>
      <c r="P1395" t="s">
        <v>2795</v>
      </c>
      <c r="Q1395" t="s">
        <v>2796</v>
      </c>
      <c r="R1395" t="s">
        <v>212</v>
      </c>
      <c r="S1395" s="6">
        <v>1249.8630738331401</v>
      </c>
      <c r="T1395" s="6">
        <v>1309.76307517791</v>
      </c>
      <c r="U1395" s="6">
        <v>45.568015800784501</v>
      </c>
    </row>
    <row r="1396" spans="1:21" x14ac:dyDescent="0.2">
      <c r="A1396" s="15" t="s">
        <v>8125</v>
      </c>
      <c r="B1396" s="2" t="s">
        <v>8126</v>
      </c>
      <c r="C1396" s="3">
        <v>40940</v>
      </c>
      <c r="D1396" s="4">
        <v>1520</v>
      </c>
      <c r="E1396">
        <f t="shared" si="63"/>
        <v>4184.0821297008397</v>
      </c>
      <c r="F1396">
        <f t="shared" si="64"/>
        <v>62228800</v>
      </c>
      <c r="G1396" s="22">
        <f t="shared" si="65"/>
        <v>171296322.38995239</v>
      </c>
      <c r="P1396" t="s">
        <v>2797</v>
      </c>
      <c r="Q1396" t="s">
        <v>2798</v>
      </c>
      <c r="R1396" t="s">
        <v>212</v>
      </c>
      <c r="S1396" s="6">
        <v>1250.3665801928501</v>
      </c>
      <c r="T1396" s="6">
        <v>1224.27390828183</v>
      </c>
      <c r="U1396" s="6">
        <v>68.242866633258203</v>
      </c>
    </row>
    <row r="1397" spans="1:21" x14ac:dyDescent="0.2">
      <c r="A1397" s="15" t="s">
        <v>8123</v>
      </c>
      <c r="B1397" s="2" t="s">
        <v>8124</v>
      </c>
      <c r="C1397" s="3">
        <v>65854</v>
      </c>
      <c r="D1397" s="4">
        <v>3517</v>
      </c>
      <c r="E1397">
        <f t="shared" si="63"/>
        <v>4177.1780800368297</v>
      </c>
      <c r="F1397">
        <f t="shared" si="64"/>
        <v>231608518</v>
      </c>
      <c r="G1397" s="22">
        <f t="shared" si="65"/>
        <v>275083885.28274536</v>
      </c>
      <c r="P1397" t="s">
        <v>2799</v>
      </c>
      <c r="Q1397" t="s">
        <v>2800</v>
      </c>
      <c r="R1397" t="s">
        <v>212</v>
      </c>
      <c r="S1397" s="6">
        <v>1250.7143668532201</v>
      </c>
      <c r="T1397" s="6">
        <v>1332.5548529489399</v>
      </c>
      <c r="U1397" s="6">
        <v>36.144877953027503</v>
      </c>
    </row>
    <row r="1398" spans="1:21" x14ac:dyDescent="0.2">
      <c r="A1398" s="15" t="s">
        <v>8121</v>
      </c>
      <c r="B1398" s="2" t="s">
        <v>8122</v>
      </c>
      <c r="C1398" s="3">
        <v>25616</v>
      </c>
      <c r="D1398" s="4">
        <v>443</v>
      </c>
      <c r="E1398">
        <f t="shared" si="63"/>
        <v>4171.90259153035</v>
      </c>
      <c r="F1398">
        <f t="shared" si="64"/>
        <v>11347888</v>
      </c>
      <c r="G1398" s="22">
        <f t="shared" si="65"/>
        <v>106867456.78464144</v>
      </c>
      <c r="P1398" t="s">
        <v>2801</v>
      </c>
      <c r="Q1398" t="s">
        <v>2802</v>
      </c>
      <c r="R1398" t="s">
        <v>212</v>
      </c>
      <c r="S1398" s="6">
        <v>1250.8770431969599</v>
      </c>
      <c r="T1398" s="6">
        <v>1316.1880171227299</v>
      </c>
      <c r="U1398" s="6">
        <v>64.590097057668899</v>
      </c>
    </row>
    <row r="1399" spans="1:21" x14ac:dyDescent="0.2">
      <c r="A1399" s="15" t="s">
        <v>8117</v>
      </c>
      <c r="B1399" s="2" t="s">
        <v>8118</v>
      </c>
      <c r="C1399" s="3">
        <v>65584</v>
      </c>
      <c r="D1399" s="4">
        <v>1842</v>
      </c>
      <c r="E1399">
        <f t="shared" si="63"/>
        <v>4162.8602010649101</v>
      </c>
      <c r="F1399">
        <f t="shared" si="64"/>
        <v>120805728</v>
      </c>
      <c r="G1399" s="22">
        <f t="shared" si="65"/>
        <v>273017023.42664105</v>
      </c>
      <c r="P1399" t="s">
        <v>2803</v>
      </c>
      <c r="Q1399" t="s">
        <v>2804</v>
      </c>
      <c r="R1399" t="s">
        <v>212</v>
      </c>
      <c r="S1399" s="6">
        <v>1250.9183863201999</v>
      </c>
      <c r="T1399" s="6">
        <v>1455.53561952062</v>
      </c>
      <c r="U1399" s="6">
        <v>56.570562661593598</v>
      </c>
    </row>
    <row r="1400" spans="1:21" x14ac:dyDescent="0.2">
      <c r="A1400" s="15" t="s">
        <v>8115</v>
      </c>
      <c r="B1400" s="2" t="s">
        <v>8116</v>
      </c>
      <c r="C1400" s="3">
        <v>60705</v>
      </c>
      <c r="D1400" s="4">
        <v>13132</v>
      </c>
      <c r="E1400">
        <f t="shared" si="63"/>
        <v>4156.7689435641096</v>
      </c>
      <c r="F1400">
        <f t="shared" si="64"/>
        <v>797178060</v>
      </c>
      <c r="G1400" s="22">
        <f t="shared" si="65"/>
        <v>252336658.71905926</v>
      </c>
      <c r="P1400" t="s">
        <v>2805</v>
      </c>
      <c r="Q1400" t="s">
        <v>2806</v>
      </c>
      <c r="R1400" t="s">
        <v>212</v>
      </c>
      <c r="S1400" s="6">
        <v>1251.14596773579</v>
      </c>
      <c r="T1400" s="6">
        <v>1223.8421103861299</v>
      </c>
      <c r="U1400" s="6">
        <v>69.981680975364398</v>
      </c>
    </row>
    <row r="1401" spans="1:21" x14ac:dyDescent="0.2">
      <c r="A1401" s="15" t="s">
        <v>8113</v>
      </c>
      <c r="B1401" s="2" t="s">
        <v>8114</v>
      </c>
      <c r="C1401" s="3">
        <v>22723</v>
      </c>
      <c r="D1401" s="4">
        <v>4863</v>
      </c>
      <c r="E1401">
        <f t="shared" si="63"/>
        <v>4154.5967626035099</v>
      </c>
      <c r="F1401">
        <f t="shared" si="64"/>
        <v>110501949</v>
      </c>
      <c r="G1401" s="22">
        <f t="shared" si="65"/>
        <v>94404902.236639559</v>
      </c>
      <c r="P1401" t="s">
        <v>2807</v>
      </c>
      <c r="Q1401" t="s">
        <v>2807</v>
      </c>
      <c r="R1401" t="s">
        <v>274</v>
      </c>
      <c r="S1401" s="6">
        <v>1252.71403204986</v>
      </c>
      <c r="T1401" s="6">
        <v>1270.5490880815</v>
      </c>
      <c r="U1401" s="6">
        <v>79.452575425057603</v>
      </c>
    </row>
    <row r="1402" spans="1:21" x14ac:dyDescent="0.2">
      <c r="A1402" s="15" t="s">
        <v>8111</v>
      </c>
      <c r="B1402" s="2" t="s">
        <v>8112</v>
      </c>
      <c r="C1402" s="3">
        <v>36054</v>
      </c>
      <c r="D1402" s="4">
        <v>3040</v>
      </c>
      <c r="E1402">
        <f t="shared" si="63"/>
        <v>4153.8597533170096</v>
      </c>
      <c r="F1402">
        <f t="shared" si="64"/>
        <v>109604160</v>
      </c>
      <c r="G1402" s="22">
        <f t="shared" si="65"/>
        <v>149763259.54609147</v>
      </c>
      <c r="P1402" t="s">
        <v>2808</v>
      </c>
      <c r="Q1402" t="s">
        <v>2809</v>
      </c>
      <c r="R1402" t="s">
        <v>274</v>
      </c>
      <c r="S1402" s="6">
        <v>1252.71949773185</v>
      </c>
      <c r="T1402" s="6">
        <v>1216.2491158202799</v>
      </c>
      <c r="U1402" s="6">
        <v>31.828441490613901</v>
      </c>
    </row>
    <row r="1403" spans="1:21" x14ac:dyDescent="0.2">
      <c r="A1403" s="15" t="s">
        <v>8109</v>
      </c>
      <c r="B1403" s="2" t="s">
        <v>8110</v>
      </c>
      <c r="C1403" s="3">
        <v>12625</v>
      </c>
      <c r="D1403" s="4">
        <v>4385</v>
      </c>
      <c r="E1403">
        <f t="shared" si="63"/>
        <v>4147.8221454512404</v>
      </c>
      <c r="F1403">
        <f t="shared" si="64"/>
        <v>55360625</v>
      </c>
      <c r="G1403" s="22">
        <f t="shared" si="65"/>
        <v>52366254.586321913</v>
      </c>
      <c r="P1403" t="s">
        <v>2810</v>
      </c>
      <c r="Q1403" t="s">
        <v>2811</v>
      </c>
      <c r="R1403" t="s">
        <v>212</v>
      </c>
      <c r="S1403" s="6">
        <v>1252.8742520981</v>
      </c>
      <c r="T1403" s="6">
        <v>1281.75022511513</v>
      </c>
      <c r="U1403" s="6">
        <v>60.778117324329102</v>
      </c>
    </row>
    <row r="1404" spans="1:21" x14ac:dyDescent="0.2">
      <c r="A1404" s="15" t="s">
        <v>8107</v>
      </c>
      <c r="B1404" s="2" t="s">
        <v>8108</v>
      </c>
      <c r="C1404" s="3">
        <v>55815</v>
      </c>
      <c r="D1404" s="4">
        <v>2883</v>
      </c>
      <c r="E1404">
        <f t="shared" si="63"/>
        <v>4145.1000211586797</v>
      </c>
      <c r="F1404">
        <f t="shared" si="64"/>
        <v>160914645</v>
      </c>
      <c r="G1404" s="22">
        <f t="shared" si="65"/>
        <v>231358757.68097171</v>
      </c>
      <c r="P1404" t="s">
        <v>2812</v>
      </c>
      <c r="Q1404" t="s">
        <v>2813</v>
      </c>
      <c r="R1404" t="s">
        <v>212</v>
      </c>
      <c r="S1404" s="6">
        <v>1253.18991270792</v>
      </c>
      <c r="T1404" s="6">
        <v>1420.52059212122</v>
      </c>
      <c r="U1404" s="6">
        <v>62.074722854562502</v>
      </c>
    </row>
    <row r="1405" spans="1:21" x14ac:dyDescent="0.2">
      <c r="A1405" s="15" t="s">
        <v>8105</v>
      </c>
      <c r="B1405" s="2" t="s">
        <v>8106</v>
      </c>
      <c r="C1405" s="3">
        <v>24895</v>
      </c>
      <c r="D1405" s="4">
        <v>2219</v>
      </c>
      <c r="E1405">
        <f t="shared" si="63"/>
        <v>4144.3574617459699</v>
      </c>
      <c r="F1405">
        <f t="shared" si="64"/>
        <v>55242005</v>
      </c>
      <c r="G1405" s="22">
        <f t="shared" si="65"/>
        <v>103173779.01016591</v>
      </c>
      <c r="P1405" t="s">
        <v>2814</v>
      </c>
      <c r="Q1405" t="s">
        <v>2815</v>
      </c>
      <c r="R1405" t="s">
        <v>212</v>
      </c>
      <c r="S1405" s="6">
        <v>1253.5679979026299</v>
      </c>
      <c r="T1405" s="6">
        <v>1480</v>
      </c>
      <c r="U1405" s="6">
        <v>48.624435742535397</v>
      </c>
    </row>
    <row r="1406" spans="1:21" x14ac:dyDescent="0.2">
      <c r="A1406" s="15" t="s">
        <v>8103</v>
      </c>
      <c r="B1406" s="2" t="s">
        <v>8104</v>
      </c>
      <c r="C1406" s="3">
        <v>357846</v>
      </c>
      <c r="D1406" s="4">
        <v>1764</v>
      </c>
      <c r="E1406">
        <f t="shared" si="63"/>
        <v>4136.1324419113198</v>
      </c>
      <c r="F1406">
        <f t="shared" si="64"/>
        <v>631240344</v>
      </c>
      <c r="G1406" s="22">
        <f t="shared" si="65"/>
        <v>1480098449.8081982</v>
      </c>
      <c r="P1406" t="s">
        <v>2816</v>
      </c>
      <c r="Q1406" t="s">
        <v>2817</v>
      </c>
      <c r="R1406" t="s">
        <v>212</v>
      </c>
      <c r="S1406" s="6">
        <v>1253.8322065841401</v>
      </c>
      <c r="T1406" s="6">
        <v>1430</v>
      </c>
      <c r="U1406" s="6">
        <v>75.509801302733905</v>
      </c>
    </row>
    <row r="1407" spans="1:21" x14ac:dyDescent="0.2">
      <c r="A1407" s="15" t="s">
        <v>8101</v>
      </c>
      <c r="B1407" s="2" t="s">
        <v>8102</v>
      </c>
      <c r="C1407" s="3">
        <v>54658</v>
      </c>
      <c r="D1407" s="4">
        <v>5181</v>
      </c>
      <c r="E1407">
        <f t="shared" si="63"/>
        <v>4134.8654255871197</v>
      </c>
      <c r="F1407">
        <f t="shared" si="64"/>
        <v>283183098</v>
      </c>
      <c r="G1407" s="22">
        <f t="shared" si="65"/>
        <v>226003474.43174079</v>
      </c>
      <c r="P1407" t="s">
        <v>2818</v>
      </c>
      <c r="Q1407" t="s">
        <v>2819</v>
      </c>
      <c r="R1407" t="s">
        <v>274</v>
      </c>
      <c r="S1407" s="6">
        <v>1254.3705553329</v>
      </c>
      <c r="T1407" s="6">
        <v>1423.02129083667</v>
      </c>
      <c r="U1407" s="6">
        <v>60.229405482624401</v>
      </c>
    </row>
    <row r="1408" spans="1:21" x14ac:dyDescent="0.2">
      <c r="A1408" s="15" t="s">
        <v>8099</v>
      </c>
      <c r="B1408" s="2" t="s">
        <v>8100</v>
      </c>
      <c r="C1408" s="3">
        <v>44456</v>
      </c>
      <c r="D1408" s="4">
        <v>452</v>
      </c>
      <c r="E1408">
        <f t="shared" si="63"/>
        <v>4127.56628335817</v>
      </c>
      <c r="F1408">
        <f t="shared" si="64"/>
        <v>20094112</v>
      </c>
      <c r="G1408" s="22">
        <f t="shared" si="65"/>
        <v>183495086.69297081</v>
      </c>
      <c r="P1408" t="s">
        <v>2820</v>
      </c>
      <c r="Q1408" t="s">
        <v>2821</v>
      </c>
      <c r="R1408" t="s">
        <v>212</v>
      </c>
      <c r="S1408" s="6">
        <v>1254.49831331376</v>
      </c>
      <c r="T1408" s="6">
        <v>1356.8840682216901</v>
      </c>
      <c r="U1408" s="6">
        <v>33.469640794830603</v>
      </c>
    </row>
    <row r="1409" spans="1:21" x14ac:dyDescent="0.2">
      <c r="A1409" s="15" t="s">
        <v>8097</v>
      </c>
      <c r="B1409" s="2" t="s">
        <v>8098</v>
      </c>
      <c r="C1409" s="3">
        <v>103982</v>
      </c>
      <c r="D1409" s="4">
        <v>7389</v>
      </c>
      <c r="E1409">
        <f t="shared" si="63"/>
        <v>4125.6347120808996</v>
      </c>
      <c r="F1409">
        <f t="shared" si="64"/>
        <v>768322998</v>
      </c>
      <c r="G1409" s="22">
        <f t="shared" si="65"/>
        <v>428991748.63159609</v>
      </c>
      <c r="P1409" t="s">
        <v>2822</v>
      </c>
      <c r="Q1409" t="s">
        <v>2823</v>
      </c>
      <c r="R1409" t="s">
        <v>274</v>
      </c>
      <c r="S1409" s="6">
        <v>1255.19976059447</v>
      </c>
      <c r="T1409" s="6">
        <v>1255.19976059447</v>
      </c>
      <c r="U1409" s="6"/>
    </row>
    <row r="1410" spans="1:21" x14ac:dyDescent="0.2">
      <c r="A1410" s="15" t="s">
        <v>8095</v>
      </c>
      <c r="B1410" s="2" t="s">
        <v>8096</v>
      </c>
      <c r="C1410" s="3">
        <v>84971</v>
      </c>
      <c r="D1410" s="4">
        <v>8083</v>
      </c>
      <c r="E1410">
        <f t="shared" ref="E1410:E1473" si="66">VLOOKUP(A1410,data19,4,FALSE)</f>
        <v>4125.0554606576297</v>
      </c>
      <c r="F1410">
        <f t="shared" si="64"/>
        <v>686820593</v>
      </c>
      <c r="G1410" s="22">
        <f t="shared" si="65"/>
        <v>350510087.54753947</v>
      </c>
      <c r="P1410" t="s">
        <v>2824</v>
      </c>
      <c r="Q1410" t="s">
        <v>2824</v>
      </c>
      <c r="R1410" t="s">
        <v>274</v>
      </c>
      <c r="S1410" s="6">
        <v>1255.4183121018</v>
      </c>
      <c r="T1410" s="6">
        <v>1257.5701045810099</v>
      </c>
      <c r="U1410" s="6">
        <v>17.838012335910701</v>
      </c>
    </row>
    <row r="1411" spans="1:21" x14ac:dyDescent="0.2">
      <c r="A1411" s="15" t="s">
        <v>8093</v>
      </c>
      <c r="B1411" s="2" t="s">
        <v>8094</v>
      </c>
      <c r="C1411" s="3">
        <v>16650</v>
      </c>
      <c r="D1411" s="4">
        <v>3011</v>
      </c>
      <c r="E1411">
        <f t="shared" si="66"/>
        <v>4123.0347761814801</v>
      </c>
      <c r="F1411">
        <f t="shared" ref="F1411:F1474" si="67">C1411*D1411</f>
        <v>50133150</v>
      </c>
      <c r="G1411" s="22">
        <f t="shared" ref="G1411:G1474" si="68">E1411*C1411</f>
        <v>68648529.023421645</v>
      </c>
      <c r="P1411" t="s">
        <v>2825</v>
      </c>
      <c r="Q1411" t="s">
        <v>2826</v>
      </c>
      <c r="R1411" t="s">
        <v>212</v>
      </c>
      <c r="S1411" s="6">
        <v>1255.80319969839</v>
      </c>
      <c r="T1411" s="6">
        <v>1388.90818315618</v>
      </c>
      <c r="U1411" s="6">
        <v>74.349432419608206</v>
      </c>
    </row>
    <row r="1412" spans="1:21" x14ac:dyDescent="0.2">
      <c r="A1412" s="15" t="s">
        <v>8091</v>
      </c>
      <c r="B1412" s="2" t="s">
        <v>8092</v>
      </c>
      <c r="C1412" s="3">
        <v>206450</v>
      </c>
      <c r="D1412" s="4">
        <v>2565</v>
      </c>
      <c r="E1412">
        <f t="shared" si="66"/>
        <v>4122.3623724460404</v>
      </c>
      <c r="F1412">
        <f t="shared" si="67"/>
        <v>529544250</v>
      </c>
      <c r="G1412" s="22">
        <f t="shared" si="68"/>
        <v>851061711.79148507</v>
      </c>
      <c r="P1412" t="s">
        <v>2827</v>
      </c>
      <c r="Q1412" t="s">
        <v>2828</v>
      </c>
      <c r="R1412" t="s">
        <v>212</v>
      </c>
      <c r="S1412" s="6">
        <v>1256.0572073780399</v>
      </c>
      <c r="T1412" s="6">
        <v>1348.9042337071801</v>
      </c>
      <c r="U1412" s="6">
        <v>67.334834067064193</v>
      </c>
    </row>
    <row r="1413" spans="1:21" x14ac:dyDescent="0.2">
      <c r="A1413" s="15" t="s">
        <v>8089</v>
      </c>
      <c r="B1413" s="2" t="s">
        <v>8090</v>
      </c>
      <c r="C1413" s="3">
        <v>35652</v>
      </c>
      <c r="D1413" s="4">
        <v>1657</v>
      </c>
      <c r="E1413">
        <f t="shared" si="66"/>
        <v>4114.3568675031402</v>
      </c>
      <c r="F1413">
        <f t="shared" si="67"/>
        <v>59075364</v>
      </c>
      <c r="G1413" s="22">
        <f t="shared" si="68"/>
        <v>146685051.04022196</v>
      </c>
      <c r="P1413" t="s">
        <v>2829</v>
      </c>
      <c r="Q1413" t="s">
        <v>2830</v>
      </c>
      <c r="R1413" t="s">
        <v>212</v>
      </c>
      <c r="S1413" s="6">
        <v>1256.1249012600199</v>
      </c>
      <c r="T1413" s="6">
        <v>1419.0584660161101</v>
      </c>
      <c r="U1413" s="6">
        <v>69.716273449598901</v>
      </c>
    </row>
    <row r="1414" spans="1:21" x14ac:dyDescent="0.2">
      <c r="A1414" s="15" t="s">
        <v>8087</v>
      </c>
      <c r="B1414" s="2" t="s">
        <v>8088</v>
      </c>
      <c r="C1414" s="3">
        <v>40730</v>
      </c>
      <c r="D1414" s="4">
        <v>4418</v>
      </c>
      <c r="E1414">
        <f t="shared" si="66"/>
        <v>4113.3003647386204</v>
      </c>
      <c r="F1414">
        <f t="shared" si="67"/>
        <v>179945140</v>
      </c>
      <c r="G1414" s="22">
        <f t="shared" si="68"/>
        <v>167534723.855804</v>
      </c>
      <c r="P1414" t="s">
        <v>2831</v>
      </c>
      <c r="Q1414" t="s">
        <v>2831</v>
      </c>
      <c r="R1414" t="s">
        <v>274</v>
      </c>
      <c r="S1414" s="6">
        <v>1256.3000101100499</v>
      </c>
      <c r="T1414" s="6">
        <v>1384.6804270569501</v>
      </c>
      <c r="U1414" s="6">
        <v>73.432556763257594</v>
      </c>
    </row>
    <row r="1415" spans="1:21" x14ac:dyDescent="0.2">
      <c r="A1415" s="15" t="s">
        <v>8085</v>
      </c>
      <c r="B1415" s="2" t="s">
        <v>8086</v>
      </c>
      <c r="C1415" s="3">
        <v>36234</v>
      </c>
      <c r="D1415" s="4">
        <v>4057</v>
      </c>
      <c r="E1415">
        <f t="shared" si="66"/>
        <v>4110.9823516143997</v>
      </c>
      <c r="F1415">
        <f t="shared" si="67"/>
        <v>147001338</v>
      </c>
      <c r="G1415" s="22">
        <f t="shared" si="68"/>
        <v>148957334.52839616</v>
      </c>
      <c r="P1415" t="s">
        <v>2832</v>
      </c>
      <c r="Q1415" t="s">
        <v>2833</v>
      </c>
      <c r="R1415" t="s">
        <v>212</v>
      </c>
      <c r="S1415" s="6">
        <v>1256.6735209096601</v>
      </c>
      <c r="T1415" s="6">
        <v>1355.4958626070299</v>
      </c>
      <c r="U1415" s="6">
        <v>71.937144222545101</v>
      </c>
    </row>
    <row r="1416" spans="1:21" x14ac:dyDescent="0.2">
      <c r="A1416" s="15" t="s">
        <v>8083</v>
      </c>
      <c r="B1416" s="2" t="s">
        <v>8084</v>
      </c>
      <c r="C1416" s="3">
        <v>18135</v>
      </c>
      <c r="D1416" s="4">
        <v>2141</v>
      </c>
      <c r="E1416">
        <f t="shared" si="66"/>
        <v>4108.8677878855797</v>
      </c>
      <c r="F1416">
        <f t="shared" si="67"/>
        <v>38827035</v>
      </c>
      <c r="G1416" s="22">
        <f t="shared" si="68"/>
        <v>74514317.333304986</v>
      </c>
      <c r="P1416" t="s">
        <v>2834</v>
      </c>
      <c r="Q1416" t="s">
        <v>2835</v>
      </c>
      <c r="R1416" t="s">
        <v>212</v>
      </c>
      <c r="S1416" s="6">
        <v>1257.4145327200499</v>
      </c>
      <c r="T1416" s="6">
        <v>1293.8805343040799</v>
      </c>
      <c r="U1416" s="6">
        <v>62.697533282677199</v>
      </c>
    </row>
    <row r="1417" spans="1:21" x14ac:dyDescent="0.2">
      <c r="A1417" s="15" t="s">
        <v>8081</v>
      </c>
      <c r="B1417" s="2" t="s">
        <v>8082</v>
      </c>
      <c r="C1417" s="3">
        <v>27092</v>
      </c>
      <c r="D1417" s="4">
        <v>3920</v>
      </c>
      <c r="E1417">
        <f t="shared" si="66"/>
        <v>4104.6942761299497</v>
      </c>
      <c r="F1417">
        <f t="shared" si="67"/>
        <v>106200640</v>
      </c>
      <c r="G1417" s="22">
        <f t="shared" si="68"/>
        <v>111204377.3289126</v>
      </c>
      <c r="P1417" t="s">
        <v>2836</v>
      </c>
      <c r="Q1417" t="s">
        <v>2837</v>
      </c>
      <c r="R1417" t="s">
        <v>212</v>
      </c>
      <c r="S1417" s="6">
        <v>1257.5680811201501</v>
      </c>
      <c r="T1417" s="6">
        <v>1517.04402692893</v>
      </c>
      <c r="U1417" s="6">
        <v>44.646412967405702</v>
      </c>
    </row>
    <row r="1418" spans="1:21" x14ac:dyDescent="0.2">
      <c r="A1418" s="15" t="s">
        <v>8079</v>
      </c>
      <c r="B1418" s="2" t="s">
        <v>8080</v>
      </c>
      <c r="C1418" s="3">
        <v>96484</v>
      </c>
      <c r="D1418" s="4">
        <v>675</v>
      </c>
      <c r="E1418">
        <f t="shared" si="66"/>
        <v>4100.1970135676202</v>
      </c>
      <c r="F1418">
        <f t="shared" si="67"/>
        <v>65126700</v>
      </c>
      <c r="G1418" s="22">
        <f t="shared" si="68"/>
        <v>395603408.65705824</v>
      </c>
      <c r="P1418" t="s">
        <v>2838</v>
      </c>
      <c r="Q1418" t="s">
        <v>2839</v>
      </c>
      <c r="R1418" t="s">
        <v>212</v>
      </c>
      <c r="S1418" s="6">
        <v>1257.7415233039701</v>
      </c>
      <c r="T1418" s="6">
        <v>1255.3573905902899</v>
      </c>
      <c r="U1418" s="6">
        <v>26.139681340745899</v>
      </c>
    </row>
    <row r="1419" spans="1:21" x14ac:dyDescent="0.2">
      <c r="A1419" s="15" t="s">
        <v>8077</v>
      </c>
      <c r="B1419" s="2" t="s">
        <v>8078</v>
      </c>
      <c r="C1419" s="3">
        <v>177776</v>
      </c>
      <c r="D1419" s="4">
        <v>3448</v>
      </c>
      <c r="E1419">
        <f t="shared" si="66"/>
        <v>4098.3471731051104</v>
      </c>
      <c r="F1419">
        <f t="shared" si="67"/>
        <v>612971648</v>
      </c>
      <c r="G1419" s="22">
        <f t="shared" si="68"/>
        <v>728587767.04593408</v>
      </c>
      <c r="P1419" t="s">
        <v>2840</v>
      </c>
      <c r="Q1419" t="s">
        <v>161</v>
      </c>
      <c r="R1419" t="s">
        <v>212</v>
      </c>
      <c r="S1419" s="6">
        <v>1258.01657096028</v>
      </c>
      <c r="T1419" s="6">
        <v>1433.1816386586399</v>
      </c>
      <c r="U1419" s="6">
        <v>69.583597472088002</v>
      </c>
    </row>
    <row r="1420" spans="1:21" x14ac:dyDescent="0.2">
      <c r="A1420" s="15" t="s">
        <v>8075</v>
      </c>
      <c r="B1420" s="2" t="s">
        <v>8076</v>
      </c>
      <c r="C1420" s="3">
        <v>56446</v>
      </c>
      <c r="D1420" s="4">
        <v>10304</v>
      </c>
      <c r="E1420">
        <f t="shared" si="66"/>
        <v>4088.5162428592798</v>
      </c>
      <c r="F1420">
        <f t="shared" si="67"/>
        <v>581619584</v>
      </c>
      <c r="G1420" s="22">
        <f t="shared" si="68"/>
        <v>230780387.84443492</v>
      </c>
      <c r="P1420" t="s">
        <v>2841</v>
      </c>
      <c r="Q1420" t="s">
        <v>2842</v>
      </c>
      <c r="R1420" t="s">
        <v>212</v>
      </c>
      <c r="S1420" s="6">
        <v>1258.1286711365599</v>
      </c>
      <c r="T1420" s="6">
        <v>1304.4195198657401</v>
      </c>
      <c r="U1420" s="6">
        <v>73.541912389750294</v>
      </c>
    </row>
    <row r="1421" spans="1:21" x14ac:dyDescent="0.2">
      <c r="A1421" s="15" t="s">
        <v>8073</v>
      </c>
      <c r="B1421" s="2" t="s">
        <v>8074</v>
      </c>
      <c r="C1421" s="3">
        <v>65868</v>
      </c>
      <c r="D1421" s="4">
        <v>4537</v>
      </c>
      <c r="E1421">
        <f t="shared" si="66"/>
        <v>4082.2287819422199</v>
      </c>
      <c r="F1421">
        <f t="shared" si="67"/>
        <v>298843116</v>
      </c>
      <c r="G1421" s="22">
        <f t="shared" si="68"/>
        <v>268888245.40897012</v>
      </c>
      <c r="P1421" t="s">
        <v>2843</v>
      </c>
      <c r="Q1421" t="s">
        <v>2844</v>
      </c>
      <c r="R1421" t="s">
        <v>212</v>
      </c>
      <c r="S1421" s="6">
        <v>1258.8823049637499</v>
      </c>
      <c r="T1421" s="6">
        <v>1356.40151208319</v>
      </c>
      <c r="U1421" s="6">
        <v>52.259175156807103</v>
      </c>
    </row>
    <row r="1422" spans="1:21" x14ac:dyDescent="0.2">
      <c r="A1422" s="15" t="s">
        <v>8071</v>
      </c>
      <c r="B1422" s="2" t="s">
        <v>8072</v>
      </c>
      <c r="C1422" s="3">
        <v>51869</v>
      </c>
      <c r="D1422" s="4">
        <v>9809</v>
      </c>
      <c r="E1422">
        <f t="shared" si="66"/>
        <v>4075.2258664760002</v>
      </c>
      <c r="F1422">
        <f t="shared" si="67"/>
        <v>508783021</v>
      </c>
      <c r="G1422" s="22">
        <f t="shared" si="68"/>
        <v>211377890.46824366</v>
      </c>
      <c r="P1422" t="s">
        <v>2845</v>
      </c>
      <c r="Q1422" t="s">
        <v>2845</v>
      </c>
      <c r="R1422" t="s">
        <v>274</v>
      </c>
      <c r="S1422" s="6">
        <v>1259.08307832368</v>
      </c>
      <c r="T1422" s="6">
        <v>1259.08307832368</v>
      </c>
      <c r="U1422" s="6"/>
    </row>
    <row r="1423" spans="1:21" x14ac:dyDescent="0.2">
      <c r="A1423" s="15" t="s">
        <v>8069</v>
      </c>
      <c r="B1423" s="2" t="s">
        <v>8070</v>
      </c>
      <c r="C1423" s="3">
        <v>52757</v>
      </c>
      <c r="D1423" s="4">
        <v>959</v>
      </c>
      <c r="E1423">
        <f t="shared" si="66"/>
        <v>4071.8451952831501</v>
      </c>
      <c r="F1423">
        <f t="shared" si="67"/>
        <v>50593963</v>
      </c>
      <c r="G1423" s="22">
        <f t="shared" si="68"/>
        <v>214818336.96755314</v>
      </c>
      <c r="P1423" t="s">
        <v>2846</v>
      </c>
      <c r="Q1423" t="s">
        <v>2847</v>
      </c>
      <c r="R1423" t="s">
        <v>212</v>
      </c>
      <c r="S1423" s="6">
        <v>1259.4563118242099</v>
      </c>
      <c r="T1423" s="6">
        <v>1531.9339899599299</v>
      </c>
      <c r="U1423" s="6">
        <v>57.776058620619303</v>
      </c>
    </row>
    <row r="1424" spans="1:21" x14ac:dyDescent="0.2">
      <c r="A1424" s="15" t="s">
        <v>8067</v>
      </c>
      <c r="B1424" s="2"/>
      <c r="C1424" s="3">
        <v>28804</v>
      </c>
      <c r="D1424" s="4">
        <v>1358</v>
      </c>
      <c r="E1424">
        <f t="shared" si="66"/>
        <v>4068.25289790334</v>
      </c>
      <c r="F1424">
        <f t="shared" si="67"/>
        <v>39115832</v>
      </c>
      <c r="G1424" s="22">
        <f t="shared" si="68"/>
        <v>117181956.47120781</v>
      </c>
      <c r="P1424" t="s">
        <v>2848</v>
      </c>
      <c r="Q1424" t="s">
        <v>2849</v>
      </c>
      <c r="R1424" t="s">
        <v>212</v>
      </c>
      <c r="S1424" s="6">
        <v>1259.5216046570999</v>
      </c>
      <c r="T1424" s="6">
        <v>1564.37407439566</v>
      </c>
      <c r="U1424" s="6">
        <v>53.503984037051403</v>
      </c>
    </row>
    <row r="1425" spans="1:21" x14ac:dyDescent="0.2">
      <c r="A1425" s="15" t="s">
        <v>8065</v>
      </c>
      <c r="B1425" s="2" t="s">
        <v>8066</v>
      </c>
      <c r="C1425" s="3">
        <v>27080</v>
      </c>
      <c r="D1425" s="5">
        <v>3621</v>
      </c>
      <c r="E1425">
        <f t="shared" si="66"/>
        <v>4066.8832648237299</v>
      </c>
      <c r="F1425">
        <f t="shared" si="67"/>
        <v>98056680</v>
      </c>
      <c r="G1425" s="22">
        <f t="shared" si="68"/>
        <v>110131198.81142661</v>
      </c>
      <c r="P1425" t="s">
        <v>2850</v>
      </c>
      <c r="Q1425" t="s">
        <v>2851</v>
      </c>
      <c r="R1425" t="s">
        <v>274</v>
      </c>
      <c r="S1425" s="6">
        <v>1259.6008915841601</v>
      </c>
      <c r="T1425" s="6">
        <v>1113.9784338995601</v>
      </c>
      <c r="U1425" s="6">
        <v>90.389846013348802</v>
      </c>
    </row>
    <row r="1426" spans="1:21" x14ac:dyDescent="0.2">
      <c r="A1426" s="15" t="s">
        <v>8063</v>
      </c>
      <c r="B1426" s="2" t="s">
        <v>8064</v>
      </c>
      <c r="C1426" s="3">
        <v>34470</v>
      </c>
      <c r="D1426" s="4">
        <v>3231</v>
      </c>
      <c r="E1426">
        <f t="shared" si="66"/>
        <v>4064.5750149167402</v>
      </c>
      <c r="F1426">
        <f t="shared" si="67"/>
        <v>111372570</v>
      </c>
      <c r="G1426" s="22">
        <f t="shared" si="68"/>
        <v>140105900.76418003</v>
      </c>
      <c r="P1426" t="s">
        <v>2852</v>
      </c>
      <c r="Q1426" t="s">
        <v>2853</v>
      </c>
      <c r="R1426" t="s">
        <v>212</v>
      </c>
      <c r="S1426" s="6">
        <v>1259.70341383293</v>
      </c>
      <c r="T1426" s="6">
        <v>1215</v>
      </c>
      <c r="U1426" s="6">
        <v>57.716002052113097</v>
      </c>
    </row>
    <row r="1427" spans="1:21" x14ac:dyDescent="0.2">
      <c r="A1427" s="15" t="s">
        <v>8061</v>
      </c>
      <c r="B1427" s="2" t="s">
        <v>8062</v>
      </c>
      <c r="C1427" s="3">
        <v>59039</v>
      </c>
      <c r="D1427" s="4">
        <v>3024</v>
      </c>
      <c r="E1427">
        <f t="shared" si="66"/>
        <v>4045.0738123945498</v>
      </c>
      <c r="F1427">
        <f t="shared" si="67"/>
        <v>178533936</v>
      </c>
      <c r="G1427" s="22">
        <f t="shared" si="68"/>
        <v>238817112.80996183</v>
      </c>
      <c r="P1427" t="s">
        <v>2854</v>
      </c>
      <c r="Q1427" t="s">
        <v>2855</v>
      </c>
      <c r="R1427" t="s">
        <v>212</v>
      </c>
      <c r="S1427" s="6">
        <v>1259.9934136607999</v>
      </c>
      <c r="T1427" s="6">
        <v>1526.10205827752</v>
      </c>
      <c r="U1427" s="6">
        <v>57.022122361633897</v>
      </c>
    </row>
    <row r="1428" spans="1:21" x14ac:dyDescent="0.2">
      <c r="A1428" s="15" t="s">
        <v>8059</v>
      </c>
      <c r="B1428" s="2" t="s">
        <v>8060</v>
      </c>
      <c r="C1428" s="3">
        <v>40170</v>
      </c>
      <c r="D1428" s="4">
        <v>8405</v>
      </c>
      <c r="E1428">
        <f t="shared" si="66"/>
        <v>4042.2667046347001</v>
      </c>
      <c r="F1428">
        <f t="shared" si="67"/>
        <v>337628850</v>
      </c>
      <c r="G1428" s="22">
        <f t="shared" si="68"/>
        <v>162377853.5251759</v>
      </c>
      <c r="P1428" t="s">
        <v>2856</v>
      </c>
      <c r="Q1428" t="s">
        <v>2856</v>
      </c>
      <c r="R1428" t="s">
        <v>274</v>
      </c>
      <c r="S1428" s="6">
        <v>1260.0540371407001</v>
      </c>
      <c r="T1428" s="6">
        <v>1260.0540371407001</v>
      </c>
      <c r="U1428" s="6"/>
    </row>
    <row r="1429" spans="1:21" x14ac:dyDescent="0.2">
      <c r="A1429" s="15" t="s">
        <v>8057</v>
      </c>
      <c r="B1429" s="2" t="s">
        <v>8058</v>
      </c>
      <c r="C1429" s="3">
        <v>17795</v>
      </c>
      <c r="D1429" s="4">
        <v>5058</v>
      </c>
      <c r="E1429">
        <f t="shared" si="66"/>
        <v>4041.1027983976501</v>
      </c>
      <c r="F1429">
        <f t="shared" si="67"/>
        <v>90007110</v>
      </c>
      <c r="G1429" s="22">
        <f t="shared" si="68"/>
        <v>71911424.297486186</v>
      </c>
      <c r="P1429" t="s">
        <v>2857</v>
      </c>
      <c r="Q1429" t="s">
        <v>2858</v>
      </c>
      <c r="R1429" t="s">
        <v>212</v>
      </c>
      <c r="S1429" s="6">
        <v>1260.1998742231201</v>
      </c>
      <c r="T1429" s="6">
        <v>1250.6251062138499</v>
      </c>
      <c r="U1429" s="6">
        <v>26.034922314786598</v>
      </c>
    </row>
    <row r="1430" spans="1:21" x14ac:dyDescent="0.2">
      <c r="A1430" s="15" t="s">
        <v>8055</v>
      </c>
      <c r="B1430" s="2"/>
      <c r="C1430" s="3">
        <v>34872</v>
      </c>
      <c r="D1430" s="4">
        <v>1510</v>
      </c>
      <c r="E1430">
        <f t="shared" si="66"/>
        <v>4039.3457824044999</v>
      </c>
      <c r="F1430">
        <f t="shared" si="67"/>
        <v>52656720</v>
      </c>
      <c r="G1430" s="22">
        <f t="shared" si="68"/>
        <v>140860066.12400973</v>
      </c>
      <c r="P1430" t="s">
        <v>2859</v>
      </c>
      <c r="Q1430" t="s">
        <v>2860</v>
      </c>
      <c r="R1430" t="s">
        <v>212</v>
      </c>
      <c r="S1430" s="6">
        <v>1260.6249098562</v>
      </c>
      <c r="T1430" s="6">
        <v>688.37847817540501</v>
      </c>
      <c r="U1430" s="6">
        <v>150.092823092814</v>
      </c>
    </row>
    <row r="1431" spans="1:21" x14ac:dyDescent="0.2">
      <c r="A1431" s="15" t="s">
        <v>8053</v>
      </c>
      <c r="B1431" s="2" t="s">
        <v>8054</v>
      </c>
      <c r="C1431" s="3">
        <v>26597</v>
      </c>
      <c r="D1431" s="4">
        <v>8218</v>
      </c>
      <c r="E1431">
        <f t="shared" si="66"/>
        <v>4036.71540739994</v>
      </c>
      <c r="F1431">
        <f t="shared" si="67"/>
        <v>218574146</v>
      </c>
      <c r="G1431" s="22">
        <f t="shared" si="68"/>
        <v>107364519.69061621</v>
      </c>
      <c r="P1431" t="s">
        <v>2861</v>
      </c>
      <c r="Q1431" t="s">
        <v>2862</v>
      </c>
      <c r="R1431" t="s">
        <v>212</v>
      </c>
      <c r="S1431" s="6">
        <v>1260.6627560808399</v>
      </c>
      <c r="T1431" s="6">
        <v>1494.0589688494399</v>
      </c>
      <c r="U1431" s="6">
        <v>51.685695108356803</v>
      </c>
    </row>
    <row r="1432" spans="1:21" x14ac:dyDescent="0.2">
      <c r="A1432" s="15" t="s">
        <v>8051</v>
      </c>
      <c r="B1432" s="2" t="s">
        <v>8052</v>
      </c>
      <c r="C1432" s="3">
        <v>18693</v>
      </c>
      <c r="D1432" s="5">
        <v>7216</v>
      </c>
      <c r="E1432">
        <f t="shared" si="66"/>
        <v>4036.0382097966599</v>
      </c>
      <c r="F1432">
        <f t="shared" si="67"/>
        <v>134888688</v>
      </c>
      <c r="G1432" s="22">
        <f t="shared" si="68"/>
        <v>75445662.25572896</v>
      </c>
      <c r="P1432" t="s">
        <v>2863</v>
      </c>
      <c r="Q1432" t="s">
        <v>2864</v>
      </c>
      <c r="R1432" t="s">
        <v>212</v>
      </c>
      <c r="S1432" s="6">
        <v>1261.8686648605001</v>
      </c>
      <c r="T1432" s="6">
        <v>907</v>
      </c>
      <c r="U1432" s="6">
        <v>97.717154526933498</v>
      </c>
    </row>
    <row r="1433" spans="1:21" x14ac:dyDescent="0.2">
      <c r="A1433" s="15" t="s">
        <v>8049</v>
      </c>
      <c r="B1433" s="2" t="s">
        <v>8050</v>
      </c>
      <c r="C1433" s="3">
        <v>49142</v>
      </c>
      <c r="D1433" s="4">
        <v>3787</v>
      </c>
      <c r="E1433">
        <f t="shared" si="66"/>
        <v>4025.2153433920198</v>
      </c>
      <c r="F1433">
        <f t="shared" si="67"/>
        <v>186100754</v>
      </c>
      <c r="G1433" s="22">
        <f t="shared" si="68"/>
        <v>197807132.40497065</v>
      </c>
      <c r="P1433" t="s">
        <v>2865</v>
      </c>
      <c r="Q1433" t="s">
        <v>2865</v>
      </c>
      <c r="R1433" t="s">
        <v>274</v>
      </c>
      <c r="S1433" s="6">
        <v>1261.8843841426101</v>
      </c>
      <c r="T1433" s="6">
        <v>1459.3923760390001</v>
      </c>
      <c r="U1433" s="6">
        <v>60.819941371386598</v>
      </c>
    </row>
    <row r="1434" spans="1:21" x14ac:dyDescent="0.2">
      <c r="A1434" s="15" t="s">
        <v>8045</v>
      </c>
      <c r="B1434" s="2" t="s">
        <v>8046</v>
      </c>
      <c r="C1434" s="3">
        <v>49804</v>
      </c>
      <c r="D1434" s="4">
        <v>1973</v>
      </c>
      <c r="E1434">
        <f t="shared" si="66"/>
        <v>4019.1363136592699</v>
      </c>
      <c r="F1434">
        <f t="shared" si="67"/>
        <v>98263292</v>
      </c>
      <c r="G1434" s="22">
        <f t="shared" si="68"/>
        <v>200169064.96548629</v>
      </c>
      <c r="P1434" t="s">
        <v>2866</v>
      </c>
      <c r="Q1434" t="s">
        <v>2866</v>
      </c>
      <c r="R1434" t="s">
        <v>274</v>
      </c>
      <c r="S1434" s="6">
        <v>1261.9961097957901</v>
      </c>
      <c r="T1434" s="6">
        <v>1261.9961097957901</v>
      </c>
      <c r="U1434" s="6"/>
    </row>
    <row r="1435" spans="1:21" x14ac:dyDescent="0.2">
      <c r="A1435" s="15" t="s">
        <v>8043</v>
      </c>
      <c r="B1435" s="2" t="s">
        <v>8044</v>
      </c>
      <c r="C1435" s="3">
        <v>55561</v>
      </c>
      <c r="D1435" s="4">
        <v>3488</v>
      </c>
      <c r="E1435">
        <f t="shared" si="66"/>
        <v>4017.0259523005402</v>
      </c>
      <c r="F1435">
        <f t="shared" si="67"/>
        <v>193796768</v>
      </c>
      <c r="G1435" s="22">
        <f t="shared" si="68"/>
        <v>223189978.9357703</v>
      </c>
      <c r="P1435" t="s">
        <v>2867</v>
      </c>
      <c r="Q1435" t="s">
        <v>2868</v>
      </c>
      <c r="R1435" t="s">
        <v>212</v>
      </c>
      <c r="S1435" s="6">
        <v>1262.14359751448</v>
      </c>
      <c r="T1435" s="6">
        <v>703.74163648568106</v>
      </c>
      <c r="U1435" s="6">
        <v>71.877400696947305</v>
      </c>
    </row>
    <row r="1436" spans="1:21" x14ac:dyDescent="0.2">
      <c r="A1436" s="15" t="s">
        <v>8041</v>
      </c>
      <c r="B1436" s="2" t="s">
        <v>8042</v>
      </c>
      <c r="C1436" s="3">
        <v>72164</v>
      </c>
      <c r="D1436" s="4">
        <v>6703</v>
      </c>
      <c r="E1436">
        <f t="shared" si="66"/>
        <v>4016.5124672045499</v>
      </c>
      <c r="F1436">
        <f t="shared" si="67"/>
        <v>483715292</v>
      </c>
      <c r="G1436" s="22">
        <f t="shared" si="68"/>
        <v>289847605.68334913</v>
      </c>
      <c r="P1436" t="s">
        <v>2869</v>
      </c>
      <c r="Q1436" t="s">
        <v>2870</v>
      </c>
      <c r="R1436" t="s">
        <v>212</v>
      </c>
      <c r="S1436" s="6">
        <v>1262.1987624481001</v>
      </c>
      <c r="T1436" s="6">
        <v>260.76432160350998</v>
      </c>
      <c r="U1436" s="6">
        <v>149.72048962427499</v>
      </c>
    </row>
    <row r="1437" spans="1:21" x14ac:dyDescent="0.2">
      <c r="A1437" s="15" t="s">
        <v>8039</v>
      </c>
      <c r="B1437" s="2" t="s">
        <v>8040</v>
      </c>
      <c r="C1437" s="3">
        <v>49906</v>
      </c>
      <c r="D1437" s="4">
        <v>8618</v>
      </c>
      <c r="E1437">
        <f t="shared" si="66"/>
        <v>4009.7944232496602</v>
      </c>
      <c r="F1437">
        <f t="shared" si="67"/>
        <v>430089908</v>
      </c>
      <c r="G1437" s="22">
        <f t="shared" si="68"/>
        <v>200112800.48669755</v>
      </c>
      <c r="P1437" t="s">
        <v>2871</v>
      </c>
      <c r="Q1437" t="s">
        <v>2872</v>
      </c>
      <c r="R1437" t="s">
        <v>212</v>
      </c>
      <c r="S1437" s="6">
        <v>1262.4360673393101</v>
      </c>
      <c r="T1437" s="6">
        <v>1309.4333069059901</v>
      </c>
      <c r="U1437" s="6">
        <v>59.9860108932182</v>
      </c>
    </row>
    <row r="1438" spans="1:21" x14ac:dyDescent="0.2">
      <c r="A1438" s="15" t="s">
        <v>8037</v>
      </c>
      <c r="B1438" s="2" t="s">
        <v>8038</v>
      </c>
      <c r="C1438" s="3">
        <v>163724</v>
      </c>
      <c r="D1438" s="4">
        <v>10023</v>
      </c>
      <c r="E1438">
        <f t="shared" si="66"/>
        <v>4003.61810461607</v>
      </c>
      <c r="F1438">
        <f t="shared" si="67"/>
        <v>1641005652</v>
      </c>
      <c r="G1438" s="22">
        <f t="shared" si="68"/>
        <v>655488370.56016147</v>
      </c>
      <c r="P1438" t="s">
        <v>2873</v>
      </c>
      <c r="Q1438" t="s">
        <v>2874</v>
      </c>
      <c r="R1438" t="s">
        <v>212</v>
      </c>
      <c r="S1438" s="6">
        <v>1263.16177315498</v>
      </c>
      <c r="T1438" s="6">
        <v>1064.7431459756101</v>
      </c>
      <c r="U1438" s="6">
        <v>109.25091031234901</v>
      </c>
    </row>
    <row r="1439" spans="1:21" x14ac:dyDescent="0.2">
      <c r="A1439" s="15" t="s">
        <v>8035</v>
      </c>
      <c r="B1439" s="2" t="s">
        <v>8036</v>
      </c>
      <c r="C1439" s="3">
        <v>48459</v>
      </c>
      <c r="D1439" s="4">
        <v>2775</v>
      </c>
      <c r="E1439">
        <f t="shared" si="66"/>
        <v>4002.58788651952</v>
      </c>
      <c r="F1439">
        <f t="shared" si="67"/>
        <v>134473725</v>
      </c>
      <c r="G1439" s="22">
        <f t="shared" si="68"/>
        <v>193961406.39284942</v>
      </c>
      <c r="P1439" t="s">
        <v>2875</v>
      </c>
      <c r="Q1439" t="s">
        <v>2876</v>
      </c>
      <c r="R1439" t="s">
        <v>212</v>
      </c>
      <c r="S1439" s="6">
        <v>1263.57862679088</v>
      </c>
      <c r="T1439" s="6">
        <v>1204</v>
      </c>
      <c r="U1439" s="6">
        <v>12.708677870716199</v>
      </c>
    </row>
    <row r="1440" spans="1:21" x14ac:dyDescent="0.2">
      <c r="A1440" s="15" t="s">
        <v>8033</v>
      </c>
      <c r="B1440" s="2" t="s">
        <v>8034</v>
      </c>
      <c r="C1440" s="3">
        <v>101119</v>
      </c>
      <c r="D1440" s="4">
        <v>1112</v>
      </c>
      <c r="E1440">
        <f t="shared" si="66"/>
        <v>4000.5968608237499</v>
      </c>
      <c r="F1440">
        <f t="shared" si="67"/>
        <v>112444328</v>
      </c>
      <c r="G1440" s="22">
        <f t="shared" si="68"/>
        <v>404536353.9696368</v>
      </c>
      <c r="P1440" t="s">
        <v>2877</v>
      </c>
      <c r="Q1440" t="s">
        <v>2878</v>
      </c>
      <c r="R1440" t="s">
        <v>212</v>
      </c>
      <c r="S1440" s="6">
        <v>1263.74889539943</v>
      </c>
      <c r="T1440" s="6">
        <v>1379.96888577963</v>
      </c>
      <c r="U1440" s="6">
        <v>71.943920679577303</v>
      </c>
    </row>
    <row r="1441" spans="1:21" x14ac:dyDescent="0.2">
      <c r="A1441" s="15" t="s">
        <v>8030</v>
      </c>
      <c r="B1441" s="2"/>
      <c r="C1441" s="3">
        <v>81753</v>
      </c>
      <c r="D1441" s="4">
        <v>2006</v>
      </c>
      <c r="E1441">
        <f t="shared" si="66"/>
        <v>3985.9760727573798</v>
      </c>
      <c r="F1441">
        <f t="shared" si="67"/>
        <v>163996518</v>
      </c>
      <c r="G1441" s="22">
        <f t="shared" si="68"/>
        <v>325865501.8761341</v>
      </c>
      <c r="P1441" t="s">
        <v>2879</v>
      </c>
      <c r="Q1441" t="s">
        <v>2879</v>
      </c>
      <c r="R1441" t="s">
        <v>274</v>
      </c>
      <c r="S1441" s="6">
        <v>1263.9930695927901</v>
      </c>
      <c r="T1441" s="6">
        <v>1425.8417142803</v>
      </c>
      <c r="U1441" s="6">
        <v>56.451157222741799</v>
      </c>
    </row>
    <row r="1442" spans="1:21" x14ac:dyDescent="0.2">
      <c r="A1442" s="15" t="s">
        <v>8028</v>
      </c>
      <c r="B1442" s="2" t="s">
        <v>8029</v>
      </c>
      <c r="C1442" s="3">
        <v>65989</v>
      </c>
      <c r="D1442" s="4">
        <v>1006</v>
      </c>
      <c r="E1442">
        <f t="shared" si="66"/>
        <v>3975.3438848394198</v>
      </c>
      <c r="F1442">
        <f t="shared" si="67"/>
        <v>66384934</v>
      </c>
      <c r="G1442" s="22">
        <f t="shared" si="68"/>
        <v>262328967.61666846</v>
      </c>
      <c r="P1442" t="s">
        <v>2880</v>
      </c>
      <c r="Q1442" t="s">
        <v>2881</v>
      </c>
      <c r="R1442" t="s">
        <v>212</v>
      </c>
      <c r="S1442" s="6">
        <v>1264.1251882650199</v>
      </c>
      <c r="T1442" s="6">
        <v>1322.18505310668</v>
      </c>
      <c r="U1442" s="6">
        <v>45.9536965724376</v>
      </c>
    </row>
    <row r="1443" spans="1:21" x14ac:dyDescent="0.2">
      <c r="A1443" s="15" t="s">
        <v>8026</v>
      </c>
      <c r="B1443" s="2"/>
      <c r="C1443" s="3">
        <v>102335</v>
      </c>
      <c r="D1443" s="4">
        <v>4510</v>
      </c>
      <c r="E1443">
        <f t="shared" si="66"/>
        <v>3973.2634605124599</v>
      </c>
      <c r="F1443">
        <f t="shared" si="67"/>
        <v>461530850</v>
      </c>
      <c r="G1443" s="22">
        <f t="shared" si="68"/>
        <v>406603916.23154259</v>
      </c>
      <c r="P1443" t="s">
        <v>2882</v>
      </c>
      <c r="Q1443" t="s">
        <v>2882</v>
      </c>
      <c r="R1443" t="s">
        <v>274</v>
      </c>
      <c r="S1443" s="6">
        <v>1264.33868834434</v>
      </c>
      <c r="T1443" s="6">
        <v>1264.33868834434</v>
      </c>
      <c r="U1443" s="6"/>
    </row>
    <row r="1444" spans="1:21" x14ac:dyDescent="0.2">
      <c r="A1444" s="15" t="s">
        <v>8024</v>
      </c>
      <c r="B1444" s="2" t="s">
        <v>8025</v>
      </c>
      <c r="C1444" s="3">
        <v>10848</v>
      </c>
      <c r="D1444" s="4">
        <v>899</v>
      </c>
      <c r="E1444">
        <f t="shared" si="66"/>
        <v>3972.6577716971601</v>
      </c>
      <c r="F1444">
        <f t="shared" si="67"/>
        <v>9752352</v>
      </c>
      <c r="G1444" s="22">
        <f t="shared" si="68"/>
        <v>43095391.507370792</v>
      </c>
      <c r="P1444" t="s">
        <v>2883</v>
      </c>
      <c r="Q1444" t="s">
        <v>2884</v>
      </c>
      <c r="R1444" t="s">
        <v>212</v>
      </c>
      <c r="S1444" s="6">
        <v>1264.4129150697599</v>
      </c>
      <c r="T1444" s="6">
        <v>1421.2495213197401</v>
      </c>
      <c r="U1444" s="6">
        <v>39.477509102402998</v>
      </c>
    </row>
    <row r="1445" spans="1:21" x14ac:dyDescent="0.2">
      <c r="A1445" s="15" t="s">
        <v>8022</v>
      </c>
      <c r="B1445" s="2" t="s">
        <v>8023</v>
      </c>
      <c r="C1445" s="3">
        <v>35964</v>
      </c>
      <c r="D1445" s="4">
        <v>2507</v>
      </c>
      <c r="E1445">
        <f t="shared" si="66"/>
        <v>3968.35959211301</v>
      </c>
      <c r="F1445">
        <f t="shared" si="67"/>
        <v>90161748</v>
      </c>
      <c r="G1445" s="22">
        <f t="shared" si="68"/>
        <v>142718084.3707523</v>
      </c>
      <c r="P1445" t="s">
        <v>2885</v>
      </c>
      <c r="Q1445" t="s">
        <v>2886</v>
      </c>
      <c r="R1445" t="s">
        <v>212</v>
      </c>
      <c r="S1445" s="6">
        <v>1264.5948793653599</v>
      </c>
      <c r="T1445" s="6">
        <v>1103.7250209216099</v>
      </c>
      <c r="U1445" s="6">
        <v>62.0719246458508</v>
      </c>
    </row>
    <row r="1446" spans="1:21" x14ac:dyDescent="0.2">
      <c r="A1446" s="15" t="s">
        <v>8020</v>
      </c>
      <c r="B1446" s="2"/>
      <c r="C1446" s="3">
        <v>28792</v>
      </c>
      <c r="D1446" s="4">
        <v>2141</v>
      </c>
      <c r="E1446">
        <f t="shared" si="66"/>
        <v>3965.3333720642399</v>
      </c>
      <c r="F1446">
        <f t="shared" si="67"/>
        <v>61643672</v>
      </c>
      <c r="G1446" s="22">
        <f t="shared" si="68"/>
        <v>114169878.4484736</v>
      </c>
      <c r="P1446" t="s">
        <v>2887</v>
      </c>
      <c r="Q1446" t="s">
        <v>2888</v>
      </c>
      <c r="R1446" t="s">
        <v>212</v>
      </c>
      <c r="S1446" s="6">
        <v>1264.60793678655</v>
      </c>
      <c r="T1446" s="6">
        <v>1187.02133899097</v>
      </c>
      <c r="U1446" s="6">
        <v>76.851431246777494</v>
      </c>
    </row>
    <row r="1447" spans="1:21" x14ac:dyDescent="0.2">
      <c r="A1447" s="15" t="s">
        <v>8018</v>
      </c>
      <c r="B1447" s="2" t="s">
        <v>8019</v>
      </c>
      <c r="C1447" s="3">
        <v>145660</v>
      </c>
      <c r="D1447" s="4">
        <v>3776</v>
      </c>
      <c r="E1447">
        <f t="shared" si="66"/>
        <v>3962.61759826656</v>
      </c>
      <c r="F1447">
        <f t="shared" si="67"/>
        <v>550012160</v>
      </c>
      <c r="G1447" s="22">
        <f t="shared" si="68"/>
        <v>577194879.36350715</v>
      </c>
      <c r="P1447" t="s">
        <v>2889</v>
      </c>
      <c r="Q1447" t="s">
        <v>2890</v>
      </c>
      <c r="R1447" t="s">
        <v>212</v>
      </c>
      <c r="S1447" s="6">
        <v>1264.6453988762601</v>
      </c>
      <c r="T1447" s="6">
        <v>1418.7413574741599</v>
      </c>
      <c r="U1447" s="6">
        <v>74.843649040181802</v>
      </c>
    </row>
    <row r="1448" spans="1:21" x14ac:dyDescent="0.2">
      <c r="A1448" s="15" t="s">
        <v>8016</v>
      </c>
      <c r="B1448" s="2" t="s">
        <v>8017</v>
      </c>
      <c r="C1448" s="3">
        <v>56039</v>
      </c>
      <c r="D1448" s="4">
        <v>3421</v>
      </c>
      <c r="E1448">
        <f t="shared" si="66"/>
        <v>3958.3259048166601</v>
      </c>
      <c r="F1448">
        <f t="shared" si="67"/>
        <v>191709419</v>
      </c>
      <c r="G1448" s="22">
        <f t="shared" si="68"/>
        <v>221820625.38002083</v>
      </c>
      <c r="P1448" t="s">
        <v>2891</v>
      </c>
      <c r="Q1448" t="s">
        <v>2892</v>
      </c>
      <c r="R1448" t="s">
        <v>212</v>
      </c>
      <c r="S1448" s="6">
        <v>1264.8180783330699</v>
      </c>
      <c r="T1448" s="6">
        <v>110.515453736369</v>
      </c>
      <c r="U1448" s="6">
        <v>214.396763276743</v>
      </c>
    </row>
    <row r="1449" spans="1:21" x14ac:dyDescent="0.2">
      <c r="A1449" s="15" t="s">
        <v>8012</v>
      </c>
      <c r="B1449" s="2" t="s">
        <v>8013</v>
      </c>
      <c r="C1449" s="3">
        <v>45859</v>
      </c>
      <c r="D1449" s="4">
        <v>4307</v>
      </c>
      <c r="E1449">
        <f t="shared" si="66"/>
        <v>3957.5620500309101</v>
      </c>
      <c r="F1449">
        <f t="shared" si="67"/>
        <v>197514713</v>
      </c>
      <c r="G1449" s="22">
        <f t="shared" si="68"/>
        <v>181489838.05236751</v>
      </c>
      <c r="P1449" t="s">
        <v>2893</v>
      </c>
      <c r="Q1449" t="s">
        <v>2894</v>
      </c>
      <c r="R1449" t="s">
        <v>212</v>
      </c>
      <c r="S1449" s="6">
        <v>1264.8258915423301</v>
      </c>
      <c r="T1449" s="6">
        <v>1388.2125835955301</v>
      </c>
      <c r="U1449" s="6">
        <v>25.560975480321801</v>
      </c>
    </row>
    <row r="1450" spans="1:21" x14ac:dyDescent="0.2">
      <c r="A1450" s="15" t="s">
        <v>8010</v>
      </c>
      <c r="B1450" s="2"/>
      <c r="C1450" s="3">
        <v>36280</v>
      </c>
      <c r="D1450" s="4">
        <v>4492</v>
      </c>
      <c r="E1450">
        <f t="shared" si="66"/>
        <v>3956.3053527860998</v>
      </c>
      <c r="F1450">
        <f t="shared" si="67"/>
        <v>162969760</v>
      </c>
      <c r="G1450" s="22">
        <f t="shared" si="68"/>
        <v>143534758.19907969</v>
      </c>
      <c r="P1450" t="s">
        <v>2895</v>
      </c>
      <c r="Q1450" t="s">
        <v>2896</v>
      </c>
      <c r="R1450" t="s">
        <v>212</v>
      </c>
      <c r="S1450" s="6">
        <v>1264.8737179653001</v>
      </c>
      <c r="T1450" s="6">
        <v>1584.75705619412</v>
      </c>
      <c r="U1450" s="6">
        <v>55.477994750801898</v>
      </c>
    </row>
    <row r="1451" spans="1:21" x14ac:dyDescent="0.2">
      <c r="A1451" s="15" t="s">
        <v>8008</v>
      </c>
      <c r="B1451" s="2" t="s">
        <v>8009</v>
      </c>
      <c r="C1451" s="3">
        <v>53659</v>
      </c>
      <c r="D1451" s="4">
        <v>1883</v>
      </c>
      <c r="E1451">
        <f t="shared" si="66"/>
        <v>3953.4053874236001</v>
      </c>
      <c r="F1451">
        <f t="shared" si="67"/>
        <v>101039897</v>
      </c>
      <c r="G1451" s="22">
        <f t="shared" si="68"/>
        <v>212135779.68376297</v>
      </c>
      <c r="P1451" t="s">
        <v>2897</v>
      </c>
      <c r="Q1451" t="s">
        <v>2898</v>
      </c>
      <c r="R1451" t="s">
        <v>212</v>
      </c>
      <c r="S1451" s="6">
        <v>1265.0207611798301</v>
      </c>
      <c r="T1451" s="6">
        <v>1435.7208141183601</v>
      </c>
      <c r="U1451" s="6">
        <v>85.660602882968007</v>
      </c>
    </row>
    <row r="1452" spans="1:21" x14ac:dyDescent="0.2">
      <c r="A1452" s="15" t="s">
        <v>8007</v>
      </c>
      <c r="B1452" s="2"/>
      <c r="C1452" s="3">
        <v>33255</v>
      </c>
      <c r="D1452" s="4">
        <v>9828</v>
      </c>
      <c r="E1452">
        <f t="shared" si="66"/>
        <v>3948.2074011762302</v>
      </c>
      <c r="F1452">
        <f t="shared" si="67"/>
        <v>326830140</v>
      </c>
      <c r="G1452" s="22">
        <f t="shared" si="68"/>
        <v>131297637.12611553</v>
      </c>
      <c r="P1452" t="s">
        <v>2899</v>
      </c>
      <c r="Q1452" t="s">
        <v>2900</v>
      </c>
      <c r="R1452" t="s">
        <v>212</v>
      </c>
      <c r="S1452" s="6">
        <v>1265.0824960421601</v>
      </c>
      <c r="T1452" s="6">
        <v>867.88687148476902</v>
      </c>
      <c r="U1452" s="6">
        <v>118.000928645302</v>
      </c>
    </row>
    <row r="1453" spans="1:21" x14ac:dyDescent="0.2">
      <c r="A1453" s="15" t="s">
        <v>8003</v>
      </c>
      <c r="B1453" s="2" t="s">
        <v>8004</v>
      </c>
      <c r="C1453" s="3">
        <v>15307</v>
      </c>
      <c r="D1453" s="4">
        <v>2969</v>
      </c>
      <c r="E1453">
        <f t="shared" si="66"/>
        <v>3943.14688473462</v>
      </c>
      <c r="F1453">
        <f t="shared" si="67"/>
        <v>45446483</v>
      </c>
      <c r="G1453" s="22">
        <f t="shared" si="68"/>
        <v>60357749.36463283</v>
      </c>
      <c r="P1453" t="s">
        <v>2901</v>
      </c>
      <c r="Q1453" t="s">
        <v>2902</v>
      </c>
      <c r="R1453" t="s">
        <v>212</v>
      </c>
      <c r="S1453" s="6">
        <v>1265.3841229495199</v>
      </c>
      <c r="T1453" s="6">
        <v>501.60256750390198</v>
      </c>
      <c r="U1453" s="6">
        <v>121.659653251164</v>
      </c>
    </row>
    <row r="1454" spans="1:21" x14ac:dyDescent="0.2">
      <c r="A1454" s="15" t="s">
        <v>8001</v>
      </c>
      <c r="B1454" s="2" t="s">
        <v>8002</v>
      </c>
      <c r="C1454" s="3">
        <v>21997</v>
      </c>
      <c r="D1454" s="4">
        <v>1761</v>
      </c>
      <c r="E1454">
        <f t="shared" si="66"/>
        <v>3938.8157538730502</v>
      </c>
      <c r="F1454">
        <f t="shared" si="67"/>
        <v>38736717</v>
      </c>
      <c r="G1454" s="22">
        <f t="shared" si="68"/>
        <v>86642130.137945488</v>
      </c>
      <c r="P1454" t="s">
        <v>2903</v>
      </c>
      <c r="Q1454" t="s">
        <v>2904</v>
      </c>
      <c r="R1454" t="s">
        <v>212</v>
      </c>
      <c r="S1454" s="6">
        <v>1265.5373096240401</v>
      </c>
      <c r="T1454" s="6">
        <v>659.95858067579002</v>
      </c>
      <c r="U1454" s="6">
        <v>109.862366025393</v>
      </c>
    </row>
    <row r="1455" spans="1:21" x14ac:dyDescent="0.2">
      <c r="A1455" s="15" t="s">
        <v>7999</v>
      </c>
      <c r="B1455" s="2" t="s">
        <v>8000</v>
      </c>
      <c r="C1455" s="3">
        <v>131101</v>
      </c>
      <c r="D1455" s="4">
        <v>1797</v>
      </c>
      <c r="E1455">
        <f t="shared" si="66"/>
        <v>3931.1547492700101</v>
      </c>
      <c r="F1455">
        <f t="shared" si="67"/>
        <v>235588497</v>
      </c>
      <c r="G1455" s="22">
        <f t="shared" si="68"/>
        <v>515378318.7840476</v>
      </c>
      <c r="P1455" t="s">
        <v>2905</v>
      </c>
      <c r="Q1455" t="s">
        <v>2906</v>
      </c>
      <c r="R1455" t="s">
        <v>212</v>
      </c>
      <c r="S1455" s="6">
        <v>1265.8347958017</v>
      </c>
      <c r="T1455" s="6">
        <v>1330.5260617916799</v>
      </c>
      <c r="U1455" s="6">
        <v>55.585928903822101</v>
      </c>
    </row>
    <row r="1456" spans="1:21" x14ac:dyDescent="0.2">
      <c r="A1456" s="15" t="s">
        <v>7997</v>
      </c>
      <c r="B1456" s="2" t="s">
        <v>7998</v>
      </c>
      <c r="C1456" s="3">
        <v>59014</v>
      </c>
      <c r="D1456" s="4">
        <v>5333</v>
      </c>
      <c r="E1456">
        <f t="shared" si="66"/>
        <v>3929.3930428628701</v>
      </c>
      <c r="F1456">
        <f t="shared" si="67"/>
        <v>314721662</v>
      </c>
      <c r="G1456" s="22">
        <f t="shared" si="68"/>
        <v>231889201.0315094</v>
      </c>
      <c r="P1456" t="s">
        <v>2907</v>
      </c>
      <c r="Q1456" t="s">
        <v>2908</v>
      </c>
      <c r="R1456" t="s">
        <v>212</v>
      </c>
      <c r="S1456" s="6">
        <v>1266.03214546714</v>
      </c>
      <c r="T1456" s="6">
        <v>1312.5655554749701</v>
      </c>
      <c r="U1456" s="6">
        <v>67.911498302910502</v>
      </c>
    </row>
    <row r="1457" spans="1:21" x14ac:dyDescent="0.2">
      <c r="A1457" s="15" t="s">
        <v>7995</v>
      </c>
      <c r="B1457" s="2" t="s">
        <v>7996</v>
      </c>
      <c r="C1457" s="3">
        <v>33313</v>
      </c>
      <c r="D1457" s="4">
        <v>910</v>
      </c>
      <c r="E1457">
        <f t="shared" si="66"/>
        <v>3926.21874816118</v>
      </c>
      <c r="F1457">
        <f t="shared" si="67"/>
        <v>30314830</v>
      </c>
      <c r="G1457" s="22">
        <f t="shared" si="68"/>
        <v>130794125.15749338</v>
      </c>
      <c r="P1457" t="s">
        <v>2909</v>
      </c>
      <c r="Q1457" t="s">
        <v>2910</v>
      </c>
      <c r="R1457" t="s">
        <v>212</v>
      </c>
      <c r="S1457" s="6">
        <v>1266.6043327176101</v>
      </c>
      <c r="T1457" s="6">
        <v>1209.15513823828</v>
      </c>
      <c r="U1457" s="6">
        <v>52.520628906980903</v>
      </c>
    </row>
    <row r="1458" spans="1:21" x14ac:dyDescent="0.2">
      <c r="A1458" s="15" t="s">
        <v>7993</v>
      </c>
      <c r="B1458" s="2" t="s">
        <v>7994</v>
      </c>
      <c r="C1458" s="3">
        <v>81752</v>
      </c>
      <c r="D1458" s="4">
        <v>4074</v>
      </c>
      <c r="E1458">
        <f t="shared" si="66"/>
        <v>3922.7557058459802</v>
      </c>
      <c r="F1458">
        <f t="shared" si="67"/>
        <v>333057648</v>
      </c>
      <c r="G1458" s="22">
        <f t="shared" si="68"/>
        <v>320693124.4643206</v>
      </c>
      <c r="P1458" t="s">
        <v>2911</v>
      </c>
      <c r="Q1458" t="s">
        <v>2912</v>
      </c>
      <c r="R1458" t="s">
        <v>212</v>
      </c>
      <c r="S1458" s="6">
        <v>1266.67692360518</v>
      </c>
      <c r="T1458" s="6">
        <v>1134.5342029998101</v>
      </c>
      <c r="U1458" s="6">
        <v>48.918159013747903</v>
      </c>
    </row>
    <row r="1459" spans="1:21" x14ac:dyDescent="0.2">
      <c r="A1459" s="15" t="s">
        <v>7991</v>
      </c>
      <c r="B1459" s="2" t="s">
        <v>7992</v>
      </c>
      <c r="C1459" s="3">
        <v>19855</v>
      </c>
      <c r="D1459" s="4">
        <v>1281</v>
      </c>
      <c r="E1459">
        <f t="shared" si="66"/>
        <v>3921.8070822202899</v>
      </c>
      <c r="F1459">
        <f t="shared" si="67"/>
        <v>25434255</v>
      </c>
      <c r="G1459" s="22">
        <f t="shared" si="68"/>
        <v>77867479.617483854</v>
      </c>
      <c r="P1459" t="s">
        <v>2913</v>
      </c>
      <c r="Q1459" t="s">
        <v>2914</v>
      </c>
      <c r="R1459" t="s">
        <v>212</v>
      </c>
      <c r="S1459" s="6">
        <v>1267.6923989571901</v>
      </c>
      <c r="T1459" s="6">
        <v>1469.6301339327199</v>
      </c>
      <c r="U1459" s="6">
        <v>69.234212927890297</v>
      </c>
    </row>
    <row r="1460" spans="1:21" x14ac:dyDescent="0.2">
      <c r="A1460" s="15" t="s">
        <v>7989</v>
      </c>
      <c r="B1460" s="2" t="s">
        <v>7990</v>
      </c>
      <c r="C1460" s="3">
        <v>107722</v>
      </c>
      <c r="D1460" s="4">
        <v>2636</v>
      </c>
      <c r="E1460">
        <f t="shared" si="66"/>
        <v>3911.5411756386102</v>
      </c>
      <c r="F1460">
        <f t="shared" si="67"/>
        <v>283955192</v>
      </c>
      <c r="G1460" s="22">
        <f t="shared" si="68"/>
        <v>421359038.52214235</v>
      </c>
      <c r="P1460" t="s">
        <v>2915</v>
      </c>
      <c r="Q1460" t="s">
        <v>2916</v>
      </c>
      <c r="R1460" t="s">
        <v>212</v>
      </c>
      <c r="S1460" s="6">
        <v>1267.8520458565399</v>
      </c>
      <c r="T1460" s="6">
        <v>1082.8553980751999</v>
      </c>
      <c r="U1460" s="6">
        <v>98.331721555582504</v>
      </c>
    </row>
    <row r="1461" spans="1:21" x14ac:dyDescent="0.2">
      <c r="A1461" s="15" t="s">
        <v>7987</v>
      </c>
      <c r="B1461" s="2" t="s">
        <v>7988</v>
      </c>
      <c r="C1461" s="3">
        <v>14487</v>
      </c>
      <c r="D1461" s="4">
        <v>2594</v>
      </c>
      <c r="E1461">
        <f t="shared" si="66"/>
        <v>3911.3171269086201</v>
      </c>
      <c r="F1461">
        <f t="shared" si="67"/>
        <v>37579278</v>
      </c>
      <c r="G1461" s="22">
        <f t="shared" si="68"/>
        <v>56663251.217525177</v>
      </c>
      <c r="P1461" t="s">
        <v>2917</v>
      </c>
      <c r="Q1461" t="s">
        <v>2918</v>
      </c>
      <c r="R1461" t="s">
        <v>212</v>
      </c>
      <c r="S1461" s="6">
        <v>1268.1045482544801</v>
      </c>
      <c r="T1461" s="6">
        <v>1278.5942630741499</v>
      </c>
      <c r="U1461" s="6">
        <v>92.793275503399897</v>
      </c>
    </row>
    <row r="1462" spans="1:21" x14ac:dyDescent="0.2">
      <c r="A1462" s="15" t="s">
        <v>7985</v>
      </c>
      <c r="B1462" s="2"/>
      <c r="C1462" s="3">
        <v>43013</v>
      </c>
      <c r="D1462" s="4">
        <v>3461</v>
      </c>
      <c r="E1462">
        <f t="shared" si="66"/>
        <v>3906.5760393618202</v>
      </c>
      <c r="F1462">
        <f t="shared" si="67"/>
        <v>148867993</v>
      </c>
      <c r="G1462" s="22">
        <f t="shared" si="68"/>
        <v>168033555.18106997</v>
      </c>
      <c r="P1462" t="s">
        <v>2919</v>
      </c>
      <c r="Q1462" t="s">
        <v>2920</v>
      </c>
      <c r="R1462" t="s">
        <v>212</v>
      </c>
      <c r="S1462" s="6">
        <v>1268.4765192150601</v>
      </c>
      <c r="T1462" s="6">
        <v>1235.77921357122</v>
      </c>
      <c r="U1462" s="6">
        <v>48.144952904748202</v>
      </c>
    </row>
    <row r="1463" spans="1:21" x14ac:dyDescent="0.2">
      <c r="A1463" s="15" t="s">
        <v>7983</v>
      </c>
      <c r="B1463" s="2" t="s">
        <v>7984</v>
      </c>
      <c r="C1463" s="3">
        <v>45442</v>
      </c>
      <c r="D1463" s="4">
        <v>10771</v>
      </c>
      <c r="E1463">
        <f t="shared" si="66"/>
        <v>3901.41079428483</v>
      </c>
      <c r="F1463">
        <f t="shared" si="67"/>
        <v>489455782</v>
      </c>
      <c r="G1463" s="22">
        <f t="shared" si="68"/>
        <v>177287909.31389123</v>
      </c>
      <c r="P1463" t="s">
        <v>2921</v>
      </c>
      <c r="Q1463" t="s">
        <v>2921</v>
      </c>
      <c r="R1463" t="s">
        <v>274</v>
      </c>
      <c r="S1463" s="6">
        <v>1268.50103541418</v>
      </c>
      <c r="T1463" s="6">
        <v>939.44480305764</v>
      </c>
      <c r="U1463" s="6">
        <v>108.342708671569</v>
      </c>
    </row>
    <row r="1464" spans="1:21" x14ac:dyDescent="0.2">
      <c r="A1464" s="15" t="s">
        <v>7981</v>
      </c>
      <c r="B1464" s="2" t="s">
        <v>7982</v>
      </c>
      <c r="C1464" s="3">
        <v>6650</v>
      </c>
      <c r="D1464" s="4">
        <v>26779</v>
      </c>
      <c r="E1464">
        <f t="shared" si="66"/>
        <v>3899.9548597672201</v>
      </c>
      <c r="F1464">
        <f t="shared" si="67"/>
        <v>178080350</v>
      </c>
      <c r="G1464" s="22">
        <f t="shared" si="68"/>
        <v>25934699.817452013</v>
      </c>
      <c r="P1464" t="s">
        <v>2922</v>
      </c>
      <c r="Q1464" t="s">
        <v>2923</v>
      </c>
      <c r="R1464" t="s">
        <v>212</v>
      </c>
      <c r="S1464" s="6">
        <v>1268.7025803778699</v>
      </c>
      <c r="T1464" s="6">
        <v>1327.96212800334</v>
      </c>
      <c r="U1464" s="6">
        <v>48.280201004811801</v>
      </c>
    </row>
    <row r="1465" spans="1:21" x14ac:dyDescent="0.2">
      <c r="A1465" s="15" t="s">
        <v>7980</v>
      </c>
      <c r="B1465" s="2"/>
      <c r="C1465" s="3">
        <v>137697</v>
      </c>
      <c r="D1465" s="4">
        <v>3642</v>
      </c>
      <c r="E1465">
        <f t="shared" si="66"/>
        <v>3897.2958799227399</v>
      </c>
      <c r="F1465">
        <f t="shared" si="67"/>
        <v>501492474</v>
      </c>
      <c r="G1465" s="22">
        <f t="shared" si="68"/>
        <v>536645950.77772152</v>
      </c>
      <c r="P1465" t="s">
        <v>2924</v>
      </c>
      <c r="Q1465" t="s">
        <v>2925</v>
      </c>
      <c r="R1465" t="s">
        <v>212</v>
      </c>
      <c r="S1465" s="6">
        <v>1268.79295845365</v>
      </c>
      <c r="T1465" s="6">
        <v>1392.9362464772701</v>
      </c>
      <c r="U1465" s="6">
        <v>50.1790627157635</v>
      </c>
    </row>
    <row r="1466" spans="1:21" x14ac:dyDescent="0.2">
      <c r="A1466" s="15" t="s">
        <v>7978</v>
      </c>
      <c r="B1466" s="2" t="s">
        <v>7979</v>
      </c>
      <c r="C1466" s="3">
        <v>81771</v>
      </c>
      <c r="D1466" s="4">
        <v>9126</v>
      </c>
      <c r="E1466">
        <f t="shared" si="66"/>
        <v>3894.1142748748698</v>
      </c>
      <c r="F1466">
        <f t="shared" si="67"/>
        <v>746242146</v>
      </c>
      <c r="G1466" s="22">
        <f t="shared" si="68"/>
        <v>318425618.37079298</v>
      </c>
      <c r="P1466" t="s">
        <v>2926</v>
      </c>
      <c r="Q1466" t="s">
        <v>2926</v>
      </c>
      <c r="R1466" t="s">
        <v>274</v>
      </c>
      <c r="S1466" s="6">
        <v>1268.79498821782</v>
      </c>
      <c r="T1466" s="6">
        <v>1268.79498821782</v>
      </c>
      <c r="U1466" s="6"/>
    </row>
    <row r="1467" spans="1:21" x14ac:dyDescent="0.2">
      <c r="A1467" s="15" t="s">
        <v>7976</v>
      </c>
      <c r="B1467" s="2" t="s">
        <v>7977</v>
      </c>
      <c r="C1467" s="3">
        <v>62484</v>
      </c>
      <c r="D1467" s="4">
        <v>7451</v>
      </c>
      <c r="E1467">
        <f t="shared" si="66"/>
        <v>3893.0502456478898</v>
      </c>
      <c r="F1467">
        <f t="shared" si="67"/>
        <v>465568284</v>
      </c>
      <c r="G1467" s="22">
        <f t="shared" si="68"/>
        <v>243253351.54906276</v>
      </c>
      <c r="P1467" t="s">
        <v>2927</v>
      </c>
      <c r="Q1467" t="s">
        <v>2928</v>
      </c>
      <c r="R1467" t="s">
        <v>212</v>
      </c>
      <c r="S1467" s="6">
        <v>1268.7976730329799</v>
      </c>
      <c r="T1467" s="6">
        <v>1264.33868834434</v>
      </c>
      <c r="U1467" s="6">
        <v>42.720831887294501</v>
      </c>
    </row>
    <row r="1468" spans="1:21" x14ac:dyDescent="0.2">
      <c r="A1468" s="15" t="s">
        <v>7974</v>
      </c>
      <c r="B1468" s="2" t="s">
        <v>7975</v>
      </c>
      <c r="C1468" s="3">
        <v>23115</v>
      </c>
      <c r="D1468" s="4">
        <v>4451</v>
      </c>
      <c r="E1468">
        <f t="shared" si="66"/>
        <v>3892.2163949363498</v>
      </c>
      <c r="F1468">
        <f t="shared" si="67"/>
        <v>102884865</v>
      </c>
      <c r="G1468" s="22">
        <f t="shared" si="68"/>
        <v>89968581.968953729</v>
      </c>
      <c r="P1468" t="s">
        <v>2929</v>
      </c>
      <c r="Q1468" t="s">
        <v>2930</v>
      </c>
      <c r="R1468" t="s">
        <v>212</v>
      </c>
      <c r="S1468" s="6">
        <v>1269.14245615716</v>
      </c>
      <c r="T1468" s="6">
        <v>1385.03421652113</v>
      </c>
      <c r="U1468" s="6">
        <v>88.770578301561599</v>
      </c>
    </row>
    <row r="1469" spans="1:21" x14ac:dyDescent="0.2">
      <c r="A1469" s="15" t="s">
        <v>7972</v>
      </c>
      <c r="B1469" s="2" t="s">
        <v>7973</v>
      </c>
      <c r="C1469" s="3">
        <v>77825</v>
      </c>
      <c r="D1469" s="4">
        <v>2271</v>
      </c>
      <c r="E1469">
        <f t="shared" si="66"/>
        <v>3891.2730689544701</v>
      </c>
      <c r="F1469">
        <f t="shared" si="67"/>
        <v>176740575</v>
      </c>
      <c r="G1469" s="22">
        <f t="shared" si="68"/>
        <v>302838326.59138161</v>
      </c>
      <c r="P1469" t="s">
        <v>2931</v>
      </c>
      <c r="Q1469" t="s">
        <v>2932</v>
      </c>
      <c r="R1469" t="s">
        <v>212</v>
      </c>
      <c r="S1469" s="6">
        <v>1269.2887491501799</v>
      </c>
      <c r="T1469" s="6">
        <v>1358.3814112464599</v>
      </c>
      <c r="U1469" s="6">
        <v>27.7553313229763</v>
      </c>
    </row>
    <row r="1470" spans="1:21" x14ac:dyDescent="0.2">
      <c r="A1470" s="15" t="s">
        <v>7970</v>
      </c>
      <c r="B1470" s="2" t="s">
        <v>7971</v>
      </c>
      <c r="C1470" s="3">
        <v>62079</v>
      </c>
      <c r="D1470" s="4">
        <v>5176</v>
      </c>
      <c r="E1470">
        <f t="shared" si="66"/>
        <v>3877.9930861979801</v>
      </c>
      <c r="F1470">
        <f t="shared" si="67"/>
        <v>321320904</v>
      </c>
      <c r="G1470" s="22">
        <f t="shared" si="68"/>
        <v>240741932.79808441</v>
      </c>
      <c r="P1470" t="s">
        <v>2933</v>
      </c>
      <c r="Q1470" t="s">
        <v>2934</v>
      </c>
      <c r="R1470" t="s">
        <v>212</v>
      </c>
      <c r="S1470" s="6">
        <v>1269.81094505229</v>
      </c>
      <c r="T1470" s="6">
        <v>1269.81094505229</v>
      </c>
      <c r="U1470" s="6">
        <v>8.2343284159550105</v>
      </c>
    </row>
    <row r="1471" spans="1:21" x14ac:dyDescent="0.2">
      <c r="A1471" s="15" t="s">
        <v>7968</v>
      </c>
      <c r="B1471" s="2"/>
      <c r="C1471" s="3">
        <v>18436</v>
      </c>
      <c r="D1471" s="4">
        <v>1164</v>
      </c>
      <c r="E1471">
        <f t="shared" si="66"/>
        <v>3873.0577452166999</v>
      </c>
      <c r="F1471">
        <f t="shared" si="67"/>
        <v>21459504</v>
      </c>
      <c r="G1471" s="22">
        <f t="shared" si="68"/>
        <v>71403692.590815082</v>
      </c>
      <c r="P1471" t="s">
        <v>2935</v>
      </c>
      <c r="Q1471" t="s">
        <v>2936</v>
      </c>
      <c r="R1471" t="s">
        <v>212</v>
      </c>
      <c r="S1471" s="6">
        <v>1269.90063542232</v>
      </c>
      <c r="T1471" s="6">
        <v>1341.53201505887</v>
      </c>
      <c r="U1471" s="6">
        <v>20.089077762192499</v>
      </c>
    </row>
    <row r="1472" spans="1:21" x14ac:dyDescent="0.2">
      <c r="A1472" s="15" t="s">
        <v>7965</v>
      </c>
      <c r="B1472" s="2"/>
      <c r="C1472" s="3">
        <v>29255</v>
      </c>
      <c r="D1472" s="4">
        <v>812</v>
      </c>
      <c r="E1472">
        <f t="shared" si="66"/>
        <v>3864.0161799362199</v>
      </c>
      <c r="F1472">
        <f t="shared" si="67"/>
        <v>23755060</v>
      </c>
      <c r="G1472" s="22">
        <f t="shared" si="68"/>
        <v>113041793.34403412</v>
      </c>
      <c r="P1472" t="s">
        <v>2937</v>
      </c>
      <c r="Q1472" t="s">
        <v>2938</v>
      </c>
      <c r="R1472" t="s">
        <v>212</v>
      </c>
      <c r="S1472" s="6">
        <v>1270.23784915551</v>
      </c>
      <c r="T1472" s="6">
        <v>1393.99417680282</v>
      </c>
      <c r="U1472" s="6">
        <v>64.449261382848306</v>
      </c>
    </row>
    <row r="1473" spans="1:21" x14ac:dyDescent="0.2">
      <c r="A1473" s="15" t="s">
        <v>7961</v>
      </c>
      <c r="B1473" s="2" t="s">
        <v>7962</v>
      </c>
      <c r="C1473" s="3">
        <v>35846</v>
      </c>
      <c r="D1473" s="4">
        <v>3903</v>
      </c>
      <c r="E1473">
        <f t="shared" si="66"/>
        <v>3852.24301371093</v>
      </c>
      <c r="F1473">
        <f t="shared" si="67"/>
        <v>139906938</v>
      </c>
      <c r="G1473" s="22">
        <f t="shared" si="68"/>
        <v>138087503.069482</v>
      </c>
      <c r="P1473" t="s">
        <v>2939</v>
      </c>
      <c r="Q1473" t="s">
        <v>2940</v>
      </c>
      <c r="R1473" t="s">
        <v>212</v>
      </c>
      <c r="S1473" s="6">
        <v>1270.31032794726</v>
      </c>
      <c r="T1473" s="6">
        <v>1529.0083374680701</v>
      </c>
      <c r="U1473" s="6">
        <v>59.261100471841402</v>
      </c>
    </row>
    <row r="1474" spans="1:21" x14ac:dyDescent="0.2">
      <c r="A1474" s="15" t="s">
        <v>7959</v>
      </c>
      <c r="B1474" s="2" t="s">
        <v>7960</v>
      </c>
      <c r="C1474" s="3">
        <v>135570</v>
      </c>
      <c r="D1474" s="5">
        <v>4219</v>
      </c>
      <c r="E1474">
        <f t="shared" ref="E1474:E1537" si="69">VLOOKUP(A1474,data19,4,FALSE)</f>
        <v>3852.1528130777601</v>
      </c>
      <c r="F1474">
        <f t="shared" si="67"/>
        <v>571969830</v>
      </c>
      <c r="G1474" s="22">
        <f t="shared" si="68"/>
        <v>522236356.86895192</v>
      </c>
      <c r="P1474" t="s">
        <v>2941</v>
      </c>
      <c r="Q1474" t="s">
        <v>2942</v>
      </c>
      <c r="R1474" t="s">
        <v>212</v>
      </c>
      <c r="S1474" s="6">
        <v>1270.3633212898401</v>
      </c>
      <c r="T1474" s="6">
        <v>1420.7590909999999</v>
      </c>
      <c r="U1474" s="6">
        <v>98.134218133850993</v>
      </c>
    </row>
    <row r="1475" spans="1:21" x14ac:dyDescent="0.2">
      <c r="A1475" s="15" t="s">
        <v>7957</v>
      </c>
      <c r="B1475" s="2" t="s">
        <v>7958</v>
      </c>
      <c r="C1475" s="3">
        <v>35121</v>
      </c>
      <c r="D1475" s="4">
        <v>658</v>
      </c>
      <c r="E1475">
        <f t="shared" si="69"/>
        <v>3850.1513662705302</v>
      </c>
      <c r="F1475">
        <f t="shared" ref="F1475:F1538" si="70">C1475*D1475</f>
        <v>23109618</v>
      </c>
      <c r="G1475" s="22">
        <f t="shared" ref="G1475:G1538" si="71">E1475*C1475</f>
        <v>135221166.13478729</v>
      </c>
      <c r="P1475" t="s">
        <v>2943</v>
      </c>
      <c r="Q1475" t="s">
        <v>2944</v>
      </c>
      <c r="R1475" t="s">
        <v>212</v>
      </c>
      <c r="S1475" s="6">
        <v>1270.3675015075</v>
      </c>
      <c r="T1475" s="6">
        <v>1299.7762307606799</v>
      </c>
      <c r="U1475" s="6">
        <v>30.932007883420901</v>
      </c>
    </row>
    <row r="1476" spans="1:21" x14ac:dyDescent="0.2">
      <c r="A1476" s="15" t="s">
        <v>7956</v>
      </c>
      <c r="B1476" s="2"/>
      <c r="C1476" s="3">
        <v>38600</v>
      </c>
      <c r="D1476" s="4">
        <v>1842</v>
      </c>
      <c r="E1476">
        <f t="shared" si="69"/>
        <v>3846.9027402632601</v>
      </c>
      <c r="F1476">
        <f t="shared" si="70"/>
        <v>71101200</v>
      </c>
      <c r="G1476" s="22">
        <f t="shared" si="71"/>
        <v>148490445.77416185</v>
      </c>
      <c r="P1476" t="s">
        <v>2945</v>
      </c>
      <c r="Q1476" t="s">
        <v>2946</v>
      </c>
      <c r="R1476" t="s">
        <v>212</v>
      </c>
      <c r="S1476" s="6">
        <v>1270.3984396002099</v>
      </c>
      <c r="T1476" s="6">
        <v>1270.3984396002099</v>
      </c>
      <c r="U1476" s="6">
        <v>15.8872317214608</v>
      </c>
    </row>
    <row r="1477" spans="1:21" x14ac:dyDescent="0.2">
      <c r="A1477" s="15" t="s">
        <v>7955</v>
      </c>
      <c r="B1477" s="2" t="s">
        <v>196</v>
      </c>
      <c r="C1477" s="3">
        <v>14904</v>
      </c>
      <c r="D1477" s="4">
        <v>1485</v>
      </c>
      <c r="E1477">
        <f t="shared" si="69"/>
        <v>3846.4086768856901</v>
      </c>
      <c r="F1477">
        <f t="shared" si="70"/>
        <v>22132440</v>
      </c>
      <c r="G1477" s="22">
        <f t="shared" si="71"/>
        <v>57326874.920304328</v>
      </c>
      <c r="P1477" t="s">
        <v>2947</v>
      </c>
      <c r="Q1477" t="s">
        <v>2948</v>
      </c>
      <c r="R1477" t="s">
        <v>212</v>
      </c>
      <c r="S1477" s="6">
        <v>1271.5694206766</v>
      </c>
      <c r="T1477" s="6">
        <v>1397.15237813617</v>
      </c>
      <c r="U1477" s="6">
        <v>65.470352555791195</v>
      </c>
    </row>
    <row r="1478" spans="1:21" x14ac:dyDescent="0.2">
      <c r="A1478" s="15" t="s">
        <v>7953</v>
      </c>
      <c r="B1478" s="2" t="s">
        <v>7954</v>
      </c>
      <c r="C1478" s="3">
        <v>50454</v>
      </c>
      <c r="D1478" s="4">
        <v>67</v>
      </c>
      <c r="E1478">
        <f t="shared" si="69"/>
        <v>3843.2655095600799</v>
      </c>
      <c r="F1478">
        <f t="shared" si="70"/>
        <v>3380418</v>
      </c>
      <c r="G1478" s="22">
        <f t="shared" si="71"/>
        <v>193908118.01934427</v>
      </c>
      <c r="P1478" t="s">
        <v>2949</v>
      </c>
      <c r="Q1478" t="s">
        <v>2950</v>
      </c>
      <c r="R1478" t="s">
        <v>212</v>
      </c>
      <c r="S1478" s="6">
        <v>1271.61355915067</v>
      </c>
      <c r="T1478" s="6">
        <v>1415.82264060032</v>
      </c>
      <c r="U1478" s="6">
        <v>62.769109173273002</v>
      </c>
    </row>
    <row r="1479" spans="1:21" x14ac:dyDescent="0.2">
      <c r="A1479" s="15" t="s">
        <v>7951</v>
      </c>
      <c r="B1479" s="2" t="s">
        <v>7952</v>
      </c>
      <c r="C1479" s="3">
        <v>30132</v>
      </c>
      <c r="D1479" s="4">
        <v>4346</v>
      </c>
      <c r="E1479">
        <f t="shared" si="69"/>
        <v>3841.34051665179</v>
      </c>
      <c r="F1479">
        <f t="shared" si="70"/>
        <v>130953672</v>
      </c>
      <c r="G1479" s="22">
        <f t="shared" si="71"/>
        <v>115747272.44775173</v>
      </c>
      <c r="P1479" t="s">
        <v>2951</v>
      </c>
      <c r="Q1479" t="s">
        <v>2952</v>
      </c>
      <c r="R1479" t="s">
        <v>212</v>
      </c>
      <c r="S1479" s="6">
        <v>1271.66084065317</v>
      </c>
      <c r="T1479" s="6">
        <v>1508.9368403948799</v>
      </c>
      <c r="U1479" s="6">
        <v>82.620512001043707</v>
      </c>
    </row>
    <row r="1480" spans="1:21" x14ac:dyDescent="0.2">
      <c r="A1480" s="15" t="s">
        <v>7949</v>
      </c>
      <c r="B1480" s="2" t="s">
        <v>7950</v>
      </c>
      <c r="C1480" s="3">
        <v>37018</v>
      </c>
      <c r="D1480" s="4">
        <v>1094</v>
      </c>
      <c r="E1480">
        <f t="shared" si="69"/>
        <v>3838.8325063172401</v>
      </c>
      <c r="F1480">
        <f t="shared" si="70"/>
        <v>40497692</v>
      </c>
      <c r="G1480" s="22">
        <f t="shared" si="71"/>
        <v>142105901.7188516</v>
      </c>
      <c r="P1480" t="s">
        <v>2953</v>
      </c>
      <c r="Q1480" t="s">
        <v>2953</v>
      </c>
      <c r="R1480" t="s">
        <v>212</v>
      </c>
      <c r="S1480" s="6">
        <v>1271.80769070207</v>
      </c>
      <c r="T1480" s="6">
        <v>1239.24077575006</v>
      </c>
      <c r="U1480" s="6">
        <v>97.492581158032394</v>
      </c>
    </row>
    <row r="1481" spans="1:21" x14ac:dyDescent="0.2">
      <c r="A1481" s="15" t="s">
        <v>7948</v>
      </c>
      <c r="B1481" s="2"/>
      <c r="C1481" s="3">
        <v>14481</v>
      </c>
      <c r="D1481" s="4">
        <v>7705</v>
      </c>
      <c r="E1481">
        <f t="shared" si="69"/>
        <v>3836.5866943757401</v>
      </c>
      <c r="F1481">
        <f t="shared" si="70"/>
        <v>111576105</v>
      </c>
      <c r="G1481" s="22">
        <f t="shared" si="71"/>
        <v>55557611.921255089</v>
      </c>
      <c r="P1481" t="s">
        <v>2954</v>
      </c>
      <c r="Q1481" t="s">
        <v>2955</v>
      </c>
      <c r="R1481" t="s">
        <v>212</v>
      </c>
      <c r="S1481" s="6">
        <v>1271.89047569681</v>
      </c>
      <c r="T1481" s="6">
        <v>1392.9988574031099</v>
      </c>
      <c r="U1481" s="6">
        <v>78.997538092980193</v>
      </c>
    </row>
    <row r="1482" spans="1:21" x14ac:dyDescent="0.2">
      <c r="A1482" s="15" t="s">
        <v>7946</v>
      </c>
      <c r="B1482" s="2" t="s">
        <v>7947</v>
      </c>
      <c r="C1482" s="3">
        <v>57048</v>
      </c>
      <c r="D1482" s="4">
        <v>1913</v>
      </c>
      <c r="E1482">
        <f t="shared" si="69"/>
        <v>3834.9615480699599</v>
      </c>
      <c r="F1482">
        <f t="shared" si="70"/>
        <v>109132824</v>
      </c>
      <c r="G1482" s="22">
        <f t="shared" si="71"/>
        <v>218776886.39429507</v>
      </c>
      <c r="P1482" t="s">
        <v>2956</v>
      </c>
      <c r="Q1482" t="s">
        <v>2956</v>
      </c>
      <c r="R1482" t="s">
        <v>274</v>
      </c>
      <c r="S1482" s="6">
        <v>1272.6811926688699</v>
      </c>
      <c r="T1482" s="6">
        <v>1272.6811926688699</v>
      </c>
      <c r="U1482" s="6"/>
    </row>
    <row r="1483" spans="1:21" x14ac:dyDescent="0.2">
      <c r="A1483" s="15" t="s">
        <v>7944</v>
      </c>
      <c r="B1483" s="2" t="s">
        <v>7945</v>
      </c>
      <c r="C1483" s="3">
        <v>105692</v>
      </c>
      <c r="D1483" s="4">
        <v>2199</v>
      </c>
      <c r="E1483">
        <f t="shared" si="69"/>
        <v>3833.2687459960598</v>
      </c>
      <c r="F1483">
        <f t="shared" si="70"/>
        <v>232416708</v>
      </c>
      <c r="G1483" s="22">
        <f t="shared" si="71"/>
        <v>405145840.30181557</v>
      </c>
      <c r="P1483" t="s">
        <v>2957</v>
      </c>
      <c r="Q1483" t="s">
        <v>2957</v>
      </c>
      <c r="R1483" t="s">
        <v>274</v>
      </c>
      <c r="S1483" s="6">
        <v>1272.68639911266</v>
      </c>
      <c r="T1483" s="6">
        <v>1193.8720237077</v>
      </c>
      <c r="U1483" s="6">
        <v>71.796039314408901</v>
      </c>
    </row>
    <row r="1484" spans="1:21" x14ac:dyDescent="0.2">
      <c r="A1484" s="15" t="s">
        <v>7942</v>
      </c>
      <c r="B1484" s="2" t="s">
        <v>7943</v>
      </c>
      <c r="C1484" s="3">
        <v>112179</v>
      </c>
      <c r="D1484" s="4">
        <v>3454</v>
      </c>
      <c r="E1484">
        <f t="shared" si="69"/>
        <v>3828.8747746610902</v>
      </c>
      <c r="F1484">
        <f t="shared" si="70"/>
        <v>387466266</v>
      </c>
      <c r="G1484" s="22">
        <f t="shared" si="71"/>
        <v>429519343.34670645</v>
      </c>
      <c r="P1484" t="s">
        <v>2958</v>
      </c>
      <c r="Q1484" t="s">
        <v>2958</v>
      </c>
      <c r="R1484" t="s">
        <v>274</v>
      </c>
      <c r="S1484" s="6">
        <v>1272.88864500825</v>
      </c>
      <c r="T1484" s="6">
        <v>1272.88864500825</v>
      </c>
      <c r="U1484" s="6">
        <v>47.650683419723201</v>
      </c>
    </row>
    <row r="1485" spans="1:21" x14ac:dyDescent="0.2">
      <c r="A1485" s="15" t="s">
        <v>7940</v>
      </c>
      <c r="B1485" s="2" t="s">
        <v>7941</v>
      </c>
      <c r="C1485" s="3">
        <v>18517</v>
      </c>
      <c r="D1485" s="4">
        <v>4726</v>
      </c>
      <c r="E1485">
        <f t="shared" si="69"/>
        <v>3827.2004644597</v>
      </c>
      <c r="F1485">
        <f t="shared" si="70"/>
        <v>87511342</v>
      </c>
      <c r="G1485" s="22">
        <f t="shared" si="71"/>
        <v>70868271.00040026</v>
      </c>
      <c r="P1485" t="s">
        <v>2959</v>
      </c>
      <c r="Q1485" t="s">
        <v>2960</v>
      </c>
      <c r="R1485" t="s">
        <v>212</v>
      </c>
      <c r="S1485" s="6">
        <v>1273.04906467152</v>
      </c>
      <c r="T1485" s="6">
        <v>646.67663636770999</v>
      </c>
      <c r="U1485" s="6">
        <v>123.365435903467</v>
      </c>
    </row>
    <row r="1486" spans="1:21" x14ac:dyDescent="0.2">
      <c r="A1486" s="15" t="s">
        <v>7938</v>
      </c>
      <c r="B1486" s="2" t="s">
        <v>7939</v>
      </c>
      <c r="C1486" s="3">
        <v>132508</v>
      </c>
      <c r="D1486" s="4">
        <v>3093</v>
      </c>
      <c r="E1486">
        <f t="shared" si="69"/>
        <v>3826.73446370069</v>
      </c>
      <c r="F1486">
        <f t="shared" si="70"/>
        <v>409847244</v>
      </c>
      <c r="G1486" s="22">
        <f t="shared" si="71"/>
        <v>507072930.31605101</v>
      </c>
      <c r="P1486" t="s">
        <v>2961</v>
      </c>
      <c r="Q1486" t="s">
        <v>2962</v>
      </c>
      <c r="R1486" t="s">
        <v>212</v>
      </c>
      <c r="S1486" s="6">
        <v>1273.60722234276</v>
      </c>
      <c r="T1486" s="6">
        <v>1273.60722234276</v>
      </c>
      <c r="U1486" s="6">
        <v>22.238645047543699</v>
      </c>
    </row>
    <row r="1487" spans="1:21" x14ac:dyDescent="0.2">
      <c r="A1487" s="15" t="s">
        <v>7936</v>
      </c>
      <c r="B1487" s="2" t="s">
        <v>7937</v>
      </c>
      <c r="C1487" s="3">
        <v>86869</v>
      </c>
      <c r="D1487" s="4">
        <v>3592</v>
      </c>
      <c r="E1487">
        <f t="shared" si="69"/>
        <v>3819.81491362313</v>
      </c>
      <c r="F1487">
        <f t="shared" si="70"/>
        <v>312033448</v>
      </c>
      <c r="G1487" s="22">
        <f t="shared" si="71"/>
        <v>331823501.73152769</v>
      </c>
      <c r="P1487" t="s">
        <v>2963</v>
      </c>
      <c r="Q1487" t="s">
        <v>2963</v>
      </c>
      <c r="R1487" t="s">
        <v>274</v>
      </c>
      <c r="S1487" s="6">
        <v>1273.9678722195499</v>
      </c>
      <c r="T1487" s="6">
        <v>1352.14157396736</v>
      </c>
      <c r="U1487" s="6">
        <v>60.620698212345502</v>
      </c>
    </row>
    <row r="1488" spans="1:21" x14ac:dyDescent="0.2">
      <c r="A1488" s="15" t="s">
        <v>7934</v>
      </c>
      <c r="B1488" s="2" t="s">
        <v>7935</v>
      </c>
      <c r="C1488" s="3">
        <v>92768</v>
      </c>
      <c r="D1488" s="4">
        <v>5275</v>
      </c>
      <c r="E1488">
        <f t="shared" si="69"/>
        <v>3818.0723503588001</v>
      </c>
      <c r="F1488">
        <f t="shared" si="70"/>
        <v>489351200</v>
      </c>
      <c r="G1488" s="22">
        <f t="shared" si="71"/>
        <v>354194935.79808515</v>
      </c>
      <c r="P1488" t="s">
        <v>2964</v>
      </c>
      <c r="Q1488" t="s">
        <v>2964</v>
      </c>
      <c r="R1488" t="s">
        <v>212</v>
      </c>
      <c r="S1488" s="6">
        <v>1274.3894379640301</v>
      </c>
      <c r="T1488" s="6">
        <v>1653.55597707319</v>
      </c>
      <c r="U1488" s="6">
        <v>62.161468923658099</v>
      </c>
    </row>
    <row r="1489" spans="1:21" x14ac:dyDescent="0.2">
      <c r="A1489" s="15" t="s">
        <v>7932</v>
      </c>
      <c r="B1489" s="2" t="s">
        <v>7933</v>
      </c>
      <c r="C1489" s="3">
        <v>89410</v>
      </c>
      <c r="D1489" s="4">
        <v>4648</v>
      </c>
      <c r="E1489">
        <f t="shared" si="69"/>
        <v>3816.2309030997199</v>
      </c>
      <c r="F1489">
        <f t="shared" si="70"/>
        <v>415577680</v>
      </c>
      <c r="G1489" s="22">
        <f t="shared" si="71"/>
        <v>341209205.04614598</v>
      </c>
      <c r="P1489" t="s">
        <v>2965</v>
      </c>
      <c r="Q1489" t="s">
        <v>2966</v>
      </c>
      <c r="R1489" t="s">
        <v>212</v>
      </c>
      <c r="S1489" s="6">
        <v>1274.6374793462101</v>
      </c>
      <c r="T1489" s="6">
        <v>966.49997297440905</v>
      </c>
      <c r="U1489" s="6">
        <v>85.620537397196401</v>
      </c>
    </row>
    <row r="1490" spans="1:21" x14ac:dyDescent="0.2">
      <c r="A1490" s="15" t="s">
        <v>7930</v>
      </c>
      <c r="B1490" s="2" t="s">
        <v>7931</v>
      </c>
      <c r="C1490" s="3">
        <v>24823</v>
      </c>
      <c r="D1490" s="4">
        <v>3201</v>
      </c>
      <c r="E1490">
        <f t="shared" si="69"/>
        <v>3815.7010771761002</v>
      </c>
      <c r="F1490">
        <f t="shared" si="70"/>
        <v>79458423</v>
      </c>
      <c r="G1490" s="22">
        <f t="shared" si="71"/>
        <v>94717147.838742331</v>
      </c>
      <c r="P1490" t="s">
        <v>2967</v>
      </c>
      <c r="Q1490" t="s">
        <v>2968</v>
      </c>
      <c r="R1490" t="s">
        <v>212</v>
      </c>
      <c r="S1490" s="6">
        <v>1274.8584329737901</v>
      </c>
      <c r="T1490" s="6">
        <v>1358.20932620705</v>
      </c>
      <c r="U1490" s="6">
        <v>85.800652023656895</v>
      </c>
    </row>
    <row r="1491" spans="1:21" x14ac:dyDescent="0.2">
      <c r="A1491" s="15" t="s">
        <v>7929</v>
      </c>
      <c r="B1491" s="2"/>
      <c r="C1491" s="3">
        <v>28636</v>
      </c>
      <c r="D1491" s="4">
        <v>958</v>
      </c>
      <c r="E1491">
        <f t="shared" si="69"/>
        <v>3815.64885457427</v>
      </c>
      <c r="F1491">
        <f t="shared" si="70"/>
        <v>27433288</v>
      </c>
      <c r="G1491" s="22">
        <f t="shared" si="71"/>
        <v>109264920.5995888</v>
      </c>
      <c r="P1491" t="s">
        <v>2969</v>
      </c>
      <c r="Q1491" t="s">
        <v>2970</v>
      </c>
      <c r="R1491" t="s">
        <v>212</v>
      </c>
      <c r="S1491" s="6">
        <v>1275.9744885643499</v>
      </c>
      <c r="T1491" s="6">
        <v>1547.5924084012099</v>
      </c>
      <c r="U1491" s="6">
        <v>51.057148898067901</v>
      </c>
    </row>
    <row r="1492" spans="1:21" x14ac:dyDescent="0.2">
      <c r="A1492" s="15" t="s">
        <v>7927</v>
      </c>
      <c r="B1492" s="2" t="s">
        <v>7928</v>
      </c>
      <c r="C1492" s="3">
        <v>12522</v>
      </c>
      <c r="D1492" s="5">
        <v>2481</v>
      </c>
      <c r="E1492">
        <f t="shared" si="69"/>
        <v>3815.3598426846302</v>
      </c>
      <c r="F1492">
        <f t="shared" si="70"/>
        <v>31067082</v>
      </c>
      <c r="G1492" s="22">
        <f t="shared" si="71"/>
        <v>47775935.950096942</v>
      </c>
      <c r="P1492" t="s">
        <v>2971</v>
      </c>
      <c r="Q1492" t="s">
        <v>2972</v>
      </c>
      <c r="R1492" t="s">
        <v>212</v>
      </c>
      <c r="S1492" s="6">
        <v>1276.0497606865199</v>
      </c>
      <c r="T1492" s="6">
        <v>1254.45211685359</v>
      </c>
      <c r="U1492" s="6">
        <v>74.657670298169407</v>
      </c>
    </row>
    <row r="1493" spans="1:21" x14ac:dyDescent="0.2">
      <c r="A1493" s="15" t="s">
        <v>7925</v>
      </c>
      <c r="B1493" s="2" t="s">
        <v>7926</v>
      </c>
      <c r="C1493" s="3">
        <v>44112</v>
      </c>
      <c r="D1493" s="4">
        <v>2005</v>
      </c>
      <c r="E1493">
        <f t="shared" si="69"/>
        <v>3814.4569538989499</v>
      </c>
      <c r="F1493">
        <f t="shared" si="70"/>
        <v>88444560</v>
      </c>
      <c r="G1493" s="22">
        <f t="shared" si="71"/>
        <v>168263325.15039048</v>
      </c>
      <c r="P1493" t="s">
        <v>2973</v>
      </c>
      <c r="Q1493" t="s">
        <v>2974</v>
      </c>
      <c r="R1493" t="s">
        <v>212</v>
      </c>
      <c r="S1493" s="6">
        <v>1276.11349363306</v>
      </c>
      <c r="T1493" s="6">
        <v>1342.7710323897099</v>
      </c>
      <c r="U1493" s="6">
        <v>107.315742736364</v>
      </c>
    </row>
    <row r="1494" spans="1:21" x14ac:dyDescent="0.2">
      <c r="A1494" s="15" t="s">
        <v>7921</v>
      </c>
      <c r="B1494" s="2" t="s">
        <v>7922</v>
      </c>
      <c r="C1494" s="3">
        <v>9870</v>
      </c>
      <c r="D1494" s="4">
        <v>1193</v>
      </c>
      <c r="E1494">
        <f t="shared" si="69"/>
        <v>3812.0487534406302</v>
      </c>
      <c r="F1494">
        <f t="shared" si="70"/>
        <v>11774910</v>
      </c>
      <c r="G1494" s="22">
        <f t="shared" si="71"/>
        <v>37624921.196459018</v>
      </c>
      <c r="P1494" t="s">
        <v>2975</v>
      </c>
      <c r="Q1494" t="s">
        <v>2976</v>
      </c>
      <c r="R1494" t="s">
        <v>212</v>
      </c>
      <c r="S1494" s="6">
        <v>1276.9945888923601</v>
      </c>
      <c r="T1494" s="6">
        <v>1360</v>
      </c>
      <c r="U1494" s="6">
        <v>48.386409132911901</v>
      </c>
    </row>
    <row r="1495" spans="1:21" x14ac:dyDescent="0.2">
      <c r="A1495" s="15" t="s">
        <v>7919</v>
      </c>
      <c r="B1495" s="2" t="s">
        <v>7920</v>
      </c>
      <c r="C1495" s="3">
        <v>75962</v>
      </c>
      <c r="D1495" s="5">
        <v>5556</v>
      </c>
      <c r="E1495">
        <f t="shared" si="69"/>
        <v>3811.0097373724998</v>
      </c>
      <c r="F1495">
        <f t="shared" si="70"/>
        <v>422044872</v>
      </c>
      <c r="G1495" s="22">
        <f t="shared" si="71"/>
        <v>289491921.67028981</v>
      </c>
      <c r="P1495" t="s">
        <v>2977</v>
      </c>
      <c r="Q1495" t="s">
        <v>2978</v>
      </c>
      <c r="R1495" t="s">
        <v>212</v>
      </c>
      <c r="S1495" s="6">
        <v>1277.17572559464</v>
      </c>
      <c r="T1495" s="6">
        <v>1320.83354372491</v>
      </c>
      <c r="U1495" s="6">
        <v>74.144442017360504</v>
      </c>
    </row>
    <row r="1496" spans="1:21" x14ac:dyDescent="0.2">
      <c r="A1496" s="15" t="s">
        <v>7917</v>
      </c>
      <c r="B1496" s="2" t="s">
        <v>7918</v>
      </c>
      <c r="C1496" s="3">
        <v>35951</v>
      </c>
      <c r="D1496" s="5">
        <v>6747</v>
      </c>
      <c r="E1496">
        <f t="shared" si="69"/>
        <v>3804.5300237065699</v>
      </c>
      <c r="F1496">
        <f t="shared" si="70"/>
        <v>242561397</v>
      </c>
      <c r="G1496" s="22">
        <f t="shared" si="71"/>
        <v>136776658.8822749</v>
      </c>
      <c r="P1496" t="s">
        <v>2979</v>
      </c>
      <c r="Q1496" t="s">
        <v>2979</v>
      </c>
      <c r="R1496" t="s">
        <v>212</v>
      </c>
      <c r="S1496" s="6">
        <v>1277.28779953244</v>
      </c>
      <c r="T1496" s="6">
        <v>1360.89724927921</v>
      </c>
      <c r="U1496" s="6">
        <v>65.604504754120001</v>
      </c>
    </row>
    <row r="1497" spans="1:21" x14ac:dyDescent="0.2">
      <c r="A1497" s="15" t="s">
        <v>7915</v>
      </c>
      <c r="B1497" s="2" t="s">
        <v>7916</v>
      </c>
      <c r="C1497" s="3">
        <v>17140</v>
      </c>
      <c r="D1497" s="4">
        <v>3084</v>
      </c>
      <c r="E1497">
        <f t="shared" si="69"/>
        <v>3799.4590008557102</v>
      </c>
      <c r="F1497">
        <f t="shared" si="70"/>
        <v>52859760</v>
      </c>
      <c r="G1497" s="22">
        <f t="shared" si="71"/>
        <v>65122727.274666876</v>
      </c>
      <c r="P1497" t="s">
        <v>2980</v>
      </c>
      <c r="Q1497" t="s">
        <v>2981</v>
      </c>
      <c r="R1497" t="s">
        <v>212</v>
      </c>
      <c r="S1497" s="6">
        <v>1277.32556118203</v>
      </c>
      <c r="T1497" s="6">
        <v>1205.79434152114</v>
      </c>
      <c r="U1497" s="6">
        <v>37.176322176804099</v>
      </c>
    </row>
    <row r="1498" spans="1:21" x14ac:dyDescent="0.2">
      <c r="A1498" s="15" t="s">
        <v>7913</v>
      </c>
      <c r="B1498" s="2"/>
      <c r="C1498" s="3">
        <v>17130</v>
      </c>
      <c r="D1498" s="4">
        <v>1919</v>
      </c>
      <c r="E1498">
        <f t="shared" si="69"/>
        <v>3789.9043732701698</v>
      </c>
      <c r="F1498">
        <f t="shared" si="70"/>
        <v>32872470</v>
      </c>
      <c r="G1498" s="22">
        <f t="shared" si="71"/>
        <v>64921061.914118007</v>
      </c>
      <c r="P1498" t="s">
        <v>2982</v>
      </c>
      <c r="Q1498" t="s">
        <v>2982</v>
      </c>
      <c r="R1498" t="s">
        <v>274</v>
      </c>
      <c r="S1498" s="6">
        <v>1278.1246631981701</v>
      </c>
      <c r="T1498" s="6">
        <v>1278.1246631981701</v>
      </c>
      <c r="U1498" s="6">
        <v>12.1224941085792</v>
      </c>
    </row>
    <row r="1499" spans="1:21" x14ac:dyDescent="0.2">
      <c r="A1499" s="15" t="s">
        <v>7911</v>
      </c>
      <c r="B1499" s="2" t="s">
        <v>7912</v>
      </c>
      <c r="C1499" s="3">
        <v>64353</v>
      </c>
      <c r="D1499" s="4">
        <v>1088</v>
      </c>
      <c r="E1499">
        <f t="shared" si="69"/>
        <v>3784.3057741534499</v>
      </c>
      <c r="F1499">
        <f t="shared" si="70"/>
        <v>70016064</v>
      </c>
      <c r="G1499" s="22">
        <f t="shared" si="71"/>
        <v>243531429.48409697</v>
      </c>
      <c r="P1499" t="s">
        <v>2983</v>
      </c>
      <c r="Q1499" t="s">
        <v>2984</v>
      </c>
      <c r="R1499" t="s">
        <v>212</v>
      </c>
      <c r="S1499" s="6">
        <v>1278.1414712370399</v>
      </c>
      <c r="T1499" s="6">
        <v>1178.46216695885</v>
      </c>
      <c r="U1499" s="6">
        <v>73.421417256133694</v>
      </c>
    </row>
    <row r="1500" spans="1:21" x14ac:dyDescent="0.2">
      <c r="A1500" s="15" t="s">
        <v>7910</v>
      </c>
      <c r="B1500" s="2"/>
      <c r="C1500" s="3">
        <v>40927</v>
      </c>
      <c r="D1500" s="4">
        <v>7641</v>
      </c>
      <c r="E1500">
        <f t="shared" si="69"/>
        <v>3779.0959455278098</v>
      </c>
      <c r="F1500">
        <f t="shared" si="70"/>
        <v>312723207</v>
      </c>
      <c r="G1500" s="22">
        <f t="shared" si="71"/>
        <v>154667059.76261666</v>
      </c>
      <c r="P1500" t="s">
        <v>2985</v>
      </c>
      <c r="Q1500" t="s">
        <v>2986</v>
      </c>
      <c r="R1500" t="s">
        <v>212</v>
      </c>
      <c r="S1500" s="6">
        <v>1280.02888194554</v>
      </c>
      <c r="T1500" s="6">
        <v>1452.5281921979499</v>
      </c>
      <c r="U1500" s="6">
        <v>76.739195112693096</v>
      </c>
    </row>
    <row r="1501" spans="1:21" x14ac:dyDescent="0.2">
      <c r="A1501" s="15" t="s">
        <v>7908</v>
      </c>
      <c r="B1501" s="2" t="s">
        <v>7909</v>
      </c>
      <c r="C1501" s="3">
        <v>72275</v>
      </c>
      <c r="D1501" s="4">
        <v>4255</v>
      </c>
      <c r="E1501">
        <f t="shared" si="69"/>
        <v>3766.09115511753</v>
      </c>
      <c r="F1501">
        <f t="shared" si="70"/>
        <v>307530125</v>
      </c>
      <c r="G1501" s="22">
        <f t="shared" si="71"/>
        <v>272194238.23611951</v>
      </c>
      <c r="P1501" t="s">
        <v>2987</v>
      </c>
      <c r="Q1501" t="s">
        <v>2988</v>
      </c>
      <c r="R1501" t="s">
        <v>212</v>
      </c>
      <c r="S1501" s="6">
        <v>1280.22983023143</v>
      </c>
      <c r="T1501" s="6">
        <v>1342.3710563172101</v>
      </c>
      <c r="U1501" s="6">
        <v>54.867175823023601</v>
      </c>
    </row>
    <row r="1502" spans="1:21" x14ac:dyDescent="0.2">
      <c r="A1502" s="15" t="s">
        <v>7906</v>
      </c>
      <c r="B1502" s="2" t="s">
        <v>7907</v>
      </c>
      <c r="C1502" s="3">
        <v>67252</v>
      </c>
      <c r="D1502" s="4">
        <v>5883</v>
      </c>
      <c r="E1502">
        <f t="shared" si="69"/>
        <v>3764.7536626201199</v>
      </c>
      <c r="F1502">
        <f t="shared" si="70"/>
        <v>395643516</v>
      </c>
      <c r="G1502" s="22">
        <f t="shared" si="71"/>
        <v>253187213.31852829</v>
      </c>
      <c r="P1502" t="s">
        <v>2989</v>
      </c>
      <c r="Q1502" t="s">
        <v>2990</v>
      </c>
      <c r="R1502" t="s">
        <v>212</v>
      </c>
      <c r="S1502" s="6">
        <v>1280.4560590787</v>
      </c>
      <c r="T1502" s="6">
        <v>1280.4560590787</v>
      </c>
      <c r="U1502" s="6"/>
    </row>
    <row r="1503" spans="1:21" x14ac:dyDescent="0.2">
      <c r="A1503" s="15" t="s">
        <v>7904</v>
      </c>
      <c r="B1503" s="2" t="s">
        <v>7905</v>
      </c>
      <c r="C1503" s="3">
        <v>47717</v>
      </c>
      <c r="D1503" s="4">
        <v>9895</v>
      </c>
      <c r="E1503">
        <f t="shared" si="69"/>
        <v>3764.1505947821402</v>
      </c>
      <c r="F1503">
        <f t="shared" si="70"/>
        <v>472159715</v>
      </c>
      <c r="G1503" s="22">
        <f t="shared" si="71"/>
        <v>179613973.93121937</v>
      </c>
      <c r="P1503" t="s">
        <v>2991</v>
      </c>
      <c r="Q1503" t="s">
        <v>2992</v>
      </c>
      <c r="R1503" t="s">
        <v>212</v>
      </c>
      <c r="S1503" s="6">
        <v>1280.51427802018</v>
      </c>
      <c r="T1503" s="6">
        <v>1400.47576569599</v>
      </c>
      <c r="U1503" s="6">
        <v>62.256862699038102</v>
      </c>
    </row>
    <row r="1504" spans="1:21" x14ac:dyDescent="0.2">
      <c r="A1504" s="15" t="s">
        <v>7902</v>
      </c>
      <c r="B1504" s="2" t="s">
        <v>7903</v>
      </c>
      <c r="C1504" s="3">
        <v>52555</v>
      </c>
      <c r="D1504" s="4">
        <v>1347</v>
      </c>
      <c r="E1504">
        <f t="shared" si="69"/>
        <v>3763.06678197357</v>
      </c>
      <c r="F1504">
        <f t="shared" si="70"/>
        <v>70791585</v>
      </c>
      <c r="G1504" s="22">
        <f t="shared" si="71"/>
        <v>197767974.72662097</v>
      </c>
      <c r="P1504" t="s">
        <v>2993</v>
      </c>
      <c r="Q1504" t="s">
        <v>2994</v>
      </c>
      <c r="R1504" t="s">
        <v>212</v>
      </c>
      <c r="S1504" s="6">
        <v>1280.6935937195601</v>
      </c>
      <c r="T1504" s="6">
        <v>1394.7627226555101</v>
      </c>
      <c r="U1504" s="6">
        <v>27.759457274767001</v>
      </c>
    </row>
    <row r="1505" spans="1:21" x14ac:dyDescent="0.2">
      <c r="A1505" s="15" t="s">
        <v>7900</v>
      </c>
      <c r="B1505" s="2"/>
      <c r="C1505" s="3">
        <v>18855</v>
      </c>
      <c r="D1505" s="4">
        <v>2850</v>
      </c>
      <c r="E1505">
        <f t="shared" si="69"/>
        <v>3762.1806694095599</v>
      </c>
      <c r="F1505">
        <f t="shared" si="70"/>
        <v>53736750</v>
      </c>
      <c r="G1505" s="22">
        <f t="shared" si="71"/>
        <v>70935916.52171725</v>
      </c>
      <c r="P1505" t="s">
        <v>2995</v>
      </c>
      <c r="Q1505" t="s">
        <v>2996</v>
      </c>
      <c r="R1505" t="s">
        <v>212</v>
      </c>
      <c r="S1505" s="6">
        <v>1280.82566325485</v>
      </c>
      <c r="T1505" s="6">
        <v>1310.1987222796699</v>
      </c>
      <c r="U1505" s="6">
        <v>81.219898243060697</v>
      </c>
    </row>
    <row r="1506" spans="1:21" x14ac:dyDescent="0.2">
      <c r="A1506" s="15" t="s">
        <v>7899</v>
      </c>
      <c r="B1506" s="2"/>
      <c r="C1506" s="3">
        <v>24694</v>
      </c>
      <c r="D1506" s="4">
        <v>1000</v>
      </c>
      <c r="E1506">
        <f t="shared" si="69"/>
        <v>3760.40245675188</v>
      </c>
      <c r="F1506">
        <f t="shared" si="70"/>
        <v>24694000</v>
      </c>
      <c r="G1506" s="22">
        <f t="shared" si="71"/>
        <v>92859378.267030925</v>
      </c>
      <c r="P1506" t="s">
        <v>2997</v>
      </c>
      <c r="Q1506" t="s">
        <v>2998</v>
      </c>
      <c r="R1506" t="s">
        <v>212</v>
      </c>
      <c r="S1506" s="6">
        <v>1281.0260548675899</v>
      </c>
      <c r="T1506" s="6">
        <v>1392.94560819972</v>
      </c>
      <c r="U1506" s="6">
        <v>70.601832033420393</v>
      </c>
    </row>
    <row r="1507" spans="1:21" x14ac:dyDescent="0.2">
      <c r="A1507" s="15" t="s">
        <v>7897</v>
      </c>
      <c r="B1507" s="2" t="s">
        <v>7898</v>
      </c>
      <c r="C1507" s="3">
        <v>69762</v>
      </c>
      <c r="D1507" s="4">
        <v>1907</v>
      </c>
      <c r="E1507">
        <f t="shared" si="69"/>
        <v>3760.34076344396</v>
      </c>
      <c r="F1507">
        <f t="shared" si="70"/>
        <v>133036134</v>
      </c>
      <c r="G1507" s="22">
        <f t="shared" si="71"/>
        <v>262328892.33937752</v>
      </c>
      <c r="P1507" t="s">
        <v>2999</v>
      </c>
      <c r="Q1507" t="s">
        <v>3000</v>
      </c>
      <c r="R1507" t="s">
        <v>212</v>
      </c>
      <c r="S1507" s="6">
        <v>1281.7840460262801</v>
      </c>
      <c r="T1507" s="6">
        <v>1516.63350328506</v>
      </c>
      <c r="U1507" s="6">
        <v>62.139802363849697</v>
      </c>
    </row>
    <row r="1508" spans="1:21" x14ac:dyDescent="0.2">
      <c r="A1508" s="15" t="s">
        <v>7895</v>
      </c>
      <c r="B1508" s="2" t="s">
        <v>7896</v>
      </c>
      <c r="C1508" s="3">
        <v>82244</v>
      </c>
      <c r="D1508" s="4">
        <v>5615</v>
      </c>
      <c r="E1508">
        <f t="shared" si="69"/>
        <v>3757.9698535309799</v>
      </c>
      <c r="F1508">
        <f t="shared" si="70"/>
        <v>461800060</v>
      </c>
      <c r="G1508" s="22">
        <f t="shared" si="71"/>
        <v>309070472.63380194</v>
      </c>
      <c r="P1508" t="s">
        <v>3001</v>
      </c>
      <c r="Q1508" t="s">
        <v>3002</v>
      </c>
      <c r="R1508" t="s">
        <v>212</v>
      </c>
      <c r="S1508" s="6">
        <v>1282.72473851986</v>
      </c>
      <c r="T1508" s="6">
        <v>1282.72473851986</v>
      </c>
      <c r="U1508" s="6">
        <v>1.0001800324804899</v>
      </c>
    </row>
    <row r="1509" spans="1:21" x14ac:dyDescent="0.2">
      <c r="A1509" s="15" t="s">
        <v>7893</v>
      </c>
      <c r="B1509" s="2" t="s">
        <v>7894</v>
      </c>
      <c r="C1509" s="3">
        <v>47321</v>
      </c>
      <c r="D1509" s="4">
        <v>6062</v>
      </c>
      <c r="E1509">
        <f t="shared" si="69"/>
        <v>3755.5142268846798</v>
      </c>
      <c r="F1509">
        <f t="shared" si="70"/>
        <v>286859902</v>
      </c>
      <c r="G1509" s="22">
        <f t="shared" si="71"/>
        <v>177714688.73040992</v>
      </c>
      <c r="P1509" t="s">
        <v>3003</v>
      </c>
      <c r="Q1509" t="s">
        <v>3004</v>
      </c>
      <c r="R1509" t="s">
        <v>212</v>
      </c>
      <c r="S1509" s="6">
        <v>1283.07262975253</v>
      </c>
      <c r="T1509" s="6">
        <v>1508.2465324781299</v>
      </c>
      <c r="U1509" s="6">
        <v>51.662524916629103</v>
      </c>
    </row>
    <row r="1510" spans="1:21" x14ac:dyDescent="0.2">
      <c r="A1510" s="15" t="s">
        <v>7892</v>
      </c>
      <c r="B1510" s="2"/>
      <c r="C1510" s="3">
        <v>103143</v>
      </c>
      <c r="D1510" s="4">
        <v>5151</v>
      </c>
      <c r="E1510">
        <f t="shared" si="69"/>
        <v>3746.4897018787201</v>
      </c>
      <c r="F1510">
        <f t="shared" si="70"/>
        <v>531289593</v>
      </c>
      <c r="G1510" s="22">
        <f t="shared" si="71"/>
        <v>386424187.32087684</v>
      </c>
      <c r="P1510" t="s">
        <v>3005</v>
      </c>
      <c r="Q1510" t="s">
        <v>3006</v>
      </c>
      <c r="R1510" t="s">
        <v>212</v>
      </c>
      <c r="S1510" s="6">
        <v>1283.3438404435001</v>
      </c>
      <c r="T1510" s="6">
        <v>1354.0603288723601</v>
      </c>
      <c r="U1510" s="6">
        <v>21.707362435669701</v>
      </c>
    </row>
    <row r="1511" spans="1:21" x14ac:dyDescent="0.2">
      <c r="A1511" s="15" t="s">
        <v>7890</v>
      </c>
      <c r="B1511" s="2" t="s">
        <v>7891</v>
      </c>
      <c r="C1511" s="3">
        <v>25216</v>
      </c>
      <c r="D1511" s="4">
        <v>7382</v>
      </c>
      <c r="E1511">
        <f t="shared" si="69"/>
        <v>3744.3661335771199</v>
      </c>
      <c r="F1511">
        <f t="shared" si="70"/>
        <v>186144512</v>
      </c>
      <c r="G1511" s="22">
        <f t="shared" si="71"/>
        <v>94417936.424280658</v>
      </c>
      <c r="P1511" t="s">
        <v>3007</v>
      </c>
      <c r="Q1511" t="s">
        <v>3007</v>
      </c>
      <c r="R1511" t="s">
        <v>274</v>
      </c>
      <c r="S1511" s="6">
        <v>1283.4802987411899</v>
      </c>
      <c r="T1511" s="6">
        <v>1419.6326858662201</v>
      </c>
      <c r="U1511" s="6">
        <v>75.777939814924395</v>
      </c>
    </row>
    <row r="1512" spans="1:21" x14ac:dyDescent="0.2">
      <c r="A1512" s="15" t="s">
        <v>7889</v>
      </c>
      <c r="B1512" s="2"/>
      <c r="C1512" s="3">
        <v>27480</v>
      </c>
      <c r="D1512" s="4">
        <v>1993</v>
      </c>
      <c r="E1512">
        <f t="shared" si="69"/>
        <v>3738.8144380682802</v>
      </c>
      <c r="F1512">
        <f t="shared" si="70"/>
        <v>54767640</v>
      </c>
      <c r="G1512" s="22">
        <f t="shared" si="71"/>
        <v>102742620.75811633</v>
      </c>
      <c r="P1512" t="s">
        <v>3008</v>
      </c>
      <c r="Q1512" t="s">
        <v>3008</v>
      </c>
      <c r="R1512" t="s">
        <v>274</v>
      </c>
      <c r="S1512" s="6">
        <v>1283.6223829267001</v>
      </c>
      <c r="T1512" s="6">
        <v>1451.5338395691099</v>
      </c>
      <c r="U1512" s="6">
        <v>48.587379695614501</v>
      </c>
    </row>
    <row r="1513" spans="1:21" x14ac:dyDescent="0.2">
      <c r="A1513" s="15" t="s">
        <v>7887</v>
      </c>
      <c r="B1513" s="2" t="s">
        <v>7888</v>
      </c>
      <c r="C1513" s="3">
        <v>51676</v>
      </c>
      <c r="D1513" s="4">
        <v>7928</v>
      </c>
      <c r="E1513">
        <f t="shared" si="69"/>
        <v>3727.4698122729301</v>
      </c>
      <c r="F1513">
        <f t="shared" si="70"/>
        <v>409687328</v>
      </c>
      <c r="G1513" s="22">
        <f t="shared" si="71"/>
        <v>192620730.01901594</v>
      </c>
      <c r="P1513" t="s">
        <v>3009</v>
      </c>
      <c r="Q1513" t="s">
        <v>3010</v>
      </c>
      <c r="R1513" t="s">
        <v>212</v>
      </c>
      <c r="S1513" s="6">
        <v>1284.8178179746701</v>
      </c>
      <c r="T1513" s="6">
        <v>1480.75518017933</v>
      </c>
      <c r="U1513" s="6">
        <v>62.370518318064597</v>
      </c>
    </row>
    <row r="1514" spans="1:21" x14ac:dyDescent="0.2">
      <c r="A1514" s="15" t="s">
        <v>7885</v>
      </c>
      <c r="B1514" s="2" t="s">
        <v>7886</v>
      </c>
      <c r="C1514" s="3">
        <v>57340</v>
      </c>
      <c r="D1514" s="4">
        <v>8649</v>
      </c>
      <c r="E1514">
        <f t="shared" si="69"/>
        <v>3722.93626602206</v>
      </c>
      <c r="F1514">
        <f t="shared" si="70"/>
        <v>495933660</v>
      </c>
      <c r="G1514" s="22">
        <f t="shared" si="71"/>
        <v>213473165.49370492</v>
      </c>
      <c r="P1514" t="s">
        <v>3011</v>
      </c>
      <c r="Q1514" t="s">
        <v>3012</v>
      </c>
      <c r="R1514" t="s">
        <v>212</v>
      </c>
      <c r="S1514" s="6">
        <v>1285.4886422115701</v>
      </c>
      <c r="T1514" s="6">
        <v>1285.4886422115701</v>
      </c>
      <c r="U1514" s="6">
        <v>14.3636402341633</v>
      </c>
    </row>
    <row r="1515" spans="1:21" x14ac:dyDescent="0.2">
      <c r="A1515" s="15" t="s">
        <v>7883</v>
      </c>
      <c r="B1515" s="2"/>
      <c r="C1515" s="3">
        <v>14555</v>
      </c>
      <c r="D1515" s="4">
        <v>2633</v>
      </c>
      <c r="E1515">
        <f t="shared" si="69"/>
        <v>3721.8899806310201</v>
      </c>
      <c r="F1515">
        <f t="shared" si="70"/>
        <v>38323315</v>
      </c>
      <c r="G1515" s="22">
        <f t="shared" si="71"/>
        <v>54172108.668084495</v>
      </c>
      <c r="P1515" t="s">
        <v>3013</v>
      </c>
      <c r="Q1515" t="s">
        <v>3014</v>
      </c>
      <c r="R1515" t="s">
        <v>212</v>
      </c>
      <c r="S1515" s="6">
        <v>1286.0072427712801</v>
      </c>
      <c r="T1515" s="6">
        <v>1408.56783566889</v>
      </c>
      <c r="U1515" s="6">
        <v>47.506576593828399</v>
      </c>
    </row>
    <row r="1516" spans="1:21" x14ac:dyDescent="0.2">
      <c r="A1516" s="15" t="s">
        <v>7881</v>
      </c>
      <c r="B1516" s="2" t="s">
        <v>7882</v>
      </c>
      <c r="C1516" s="3">
        <v>92412</v>
      </c>
      <c r="D1516" s="4">
        <v>4979</v>
      </c>
      <c r="E1516">
        <f t="shared" si="69"/>
        <v>3720.3752560415101</v>
      </c>
      <c r="F1516">
        <f t="shared" si="70"/>
        <v>460119348</v>
      </c>
      <c r="G1516" s="22">
        <f t="shared" si="71"/>
        <v>343807318.16130805</v>
      </c>
      <c r="P1516" t="s">
        <v>3015</v>
      </c>
      <c r="Q1516" t="s">
        <v>3015</v>
      </c>
      <c r="R1516" t="s">
        <v>274</v>
      </c>
      <c r="S1516" s="6">
        <v>1286.5616045986201</v>
      </c>
      <c r="T1516" s="6">
        <v>1509.2482329689699</v>
      </c>
      <c r="U1516" s="6">
        <v>63.036992724664302</v>
      </c>
    </row>
    <row r="1517" spans="1:21" x14ac:dyDescent="0.2">
      <c r="A1517" s="15" t="s">
        <v>7879</v>
      </c>
      <c r="B1517" s="2" t="s">
        <v>7880</v>
      </c>
      <c r="C1517" s="3">
        <v>37856</v>
      </c>
      <c r="D1517" s="4">
        <v>4052</v>
      </c>
      <c r="E1517">
        <f t="shared" si="69"/>
        <v>3716.4349244845198</v>
      </c>
      <c r="F1517">
        <f t="shared" si="70"/>
        <v>153392512</v>
      </c>
      <c r="G1517" s="22">
        <f t="shared" si="71"/>
        <v>140689360.50128597</v>
      </c>
      <c r="P1517" t="s">
        <v>3016</v>
      </c>
      <c r="Q1517" t="s">
        <v>3017</v>
      </c>
      <c r="R1517" t="s">
        <v>212</v>
      </c>
      <c r="S1517" s="6">
        <v>1286.56783772009</v>
      </c>
      <c r="T1517" s="6">
        <v>1286.9206164511399</v>
      </c>
      <c r="U1517" s="6">
        <v>48.624982619470103</v>
      </c>
    </row>
    <row r="1518" spans="1:21" x14ac:dyDescent="0.2">
      <c r="A1518" s="15" t="s">
        <v>7877</v>
      </c>
      <c r="B1518" s="2" t="s">
        <v>7878</v>
      </c>
      <c r="C1518" s="3">
        <v>20802</v>
      </c>
      <c r="D1518" s="4">
        <v>4107</v>
      </c>
      <c r="E1518">
        <f t="shared" si="69"/>
        <v>3713.5608280061401</v>
      </c>
      <c r="F1518">
        <f t="shared" si="70"/>
        <v>85433814</v>
      </c>
      <c r="G1518" s="22">
        <f t="shared" si="71"/>
        <v>77249492.344183728</v>
      </c>
      <c r="P1518" t="s">
        <v>3018</v>
      </c>
      <c r="Q1518" t="s">
        <v>3019</v>
      </c>
      <c r="R1518" t="s">
        <v>212</v>
      </c>
      <c r="S1518" s="6">
        <v>1286.92113334955</v>
      </c>
      <c r="T1518" s="6">
        <v>1286.92113334955</v>
      </c>
      <c r="U1518" s="6">
        <v>5.4944772271050599</v>
      </c>
    </row>
    <row r="1519" spans="1:21" x14ac:dyDescent="0.2">
      <c r="A1519" s="15" t="s">
        <v>7875</v>
      </c>
      <c r="B1519" s="2" t="s">
        <v>7876</v>
      </c>
      <c r="C1519" s="3">
        <v>65785</v>
      </c>
      <c r="D1519" s="4">
        <v>4930</v>
      </c>
      <c r="E1519">
        <f t="shared" si="69"/>
        <v>3712.9597185049702</v>
      </c>
      <c r="F1519">
        <f t="shared" si="70"/>
        <v>324320050</v>
      </c>
      <c r="G1519" s="22">
        <f t="shared" si="71"/>
        <v>244257055.08184946</v>
      </c>
      <c r="P1519" t="s">
        <v>3020</v>
      </c>
      <c r="Q1519" t="s">
        <v>3021</v>
      </c>
      <c r="R1519" t="s">
        <v>212</v>
      </c>
      <c r="S1519" s="6">
        <v>1286.9621897197101</v>
      </c>
      <c r="T1519" s="6">
        <v>1286.9621897197101</v>
      </c>
      <c r="U1519" s="6">
        <v>117.921751177598</v>
      </c>
    </row>
    <row r="1520" spans="1:21" x14ac:dyDescent="0.2">
      <c r="A1520" s="15" t="s">
        <v>7873</v>
      </c>
      <c r="B1520" s="2" t="s">
        <v>7874</v>
      </c>
      <c r="C1520" s="3">
        <v>62316</v>
      </c>
      <c r="D1520" s="4">
        <v>2630</v>
      </c>
      <c r="E1520">
        <f t="shared" si="69"/>
        <v>3704.4073477860002</v>
      </c>
      <c r="F1520">
        <f t="shared" si="70"/>
        <v>163891080</v>
      </c>
      <c r="G1520" s="22">
        <f t="shared" si="71"/>
        <v>230843848.28463238</v>
      </c>
      <c r="P1520" t="s">
        <v>3022</v>
      </c>
      <c r="Q1520" t="s">
        <v>3023</v>
      </c>
      <c r="R1520" t="s">
        <v>212</v>
      </c>
      <c r="S1520" s="6">
        <v>1287.1523200859599</v>
      </c>
      <c r="T1520" s="6">
        <v>1287.1523200859599</v>
      </c>
      <c r="U1520" s="6">
        <v>52.535312673838199</v>
      </c>
    </row>
    <row r="1521" spans="1:21" x14ac:dyDescent="0.2">
      <c r="A1521" s="15" t="s">
        <v>7871</v>
      </c>
      <c r="B1521" s="2" t="s">
        <v>7872</v>
      </c>
      <c r="C1521" s="3">
        <v>80685</v>
      </c>
      <c r="D1521" s="4">
        <v>2546</v>
      </c>
      <c r="E1521">
        <f t="shared" si="69"/>
        <v>3703.1431762829202</v>
      </c>
      <c r="F1521">
        <f t="shared" si="70"/>
        <v>205424010</v>
      </c>
      <c r="G1521" s="22">
        <f t="shared" si="71"/>
        <v>298788107.1783874</v>
      </c>
      <c r="P1521" t="s">
        <v>3024</v>
      </c>
      <c r="Q1521" t="s">
        <v>3025</v>
      </c>
      <c r="R1521" t="s">
        <v>212</v>
      </c>
      <c r="S1521" s="6">
        <v>1287.60595042712</v>
      </c>
      <c r="T1521" s="6">
        <v>1440.1178569506601</v>
      </c>
      <c r="U1521" s="6">
        <v>61.625553571355198</v>
      </c>
    </row>
    <row r="1522" spans="1:21" x14ac:dyDescent="0.2">
      <c r="A1522" s="15" t="s">
        <v>7869</v>
      </c>
      <c r="B1522" s="2" t="s">
        <v>7870</v>
      </c>
      <c r="C1522" s="3">
        <v>24510</v>
      </c>
      <c r="D1522" s="4">
        <v>9022</v>
      </c>
      <c r="E1522">
        <f t="shared" si="69"/>
        <v>3692.40625198627</v>
      </c>
      <c r="F1522">
        <f t="shared" si="70"/>
        <v>221129220</v>
      </c>
      <c r="G1522" s="22">
        <f t="shared" si="71"/>
        <v>90500877.236183479</v>
      </c>
      <c r="P1522" t="s">
        <v>3026</v>
      </c>
      <c r="Q1522" t="s">
        <v>3027</v>
      </c>
      <c r="R1522" t="s">
        <v>212</v>
      </c>
      <c r="S1522" s="6">
        <v>1287.71306308664</v>
      </c>
      <c r="T1522" s="6">
        <v>1478.77054129256</v>
      </c>
      <c r="U1522" s="6">
        <v>55.535979131670302</v>
      </c>
    </row>
    <row r="1523" spans="1:21" x14ac:dyDescent="0.2">
      <c r="A1523" s="15" t="s">
        <v>7867</v>
      </c>
      <c r="B1523" s="2" t="s">
        <v>7868</v>
      </c>
      <c r="C1523" s="3">
        <v>162300</v>
      </c>
      <c r="D1523" s="4">
        <v>6110</v>
      </c>
      <c r="E1523">
        <f t="shared" si="69"/>
        <v>3691.8860426196002</v>
      </c>
      <c r="F1523">
        <f t="shared" si="70"/>
        <v>991653000</v>
      </c>
      <c r="G1523" s="22">
        <f t="shared" si="71"/>
        <v>599193104.71716106</v>
      </c>
      <c r="P1523" t="s">
        <v>3028</v>
      </c>
      <c r="Q1523" t="s">
        <v>3029</v>
      </c>
      <c r="R1523" t="s">
        <v>212</v>
      </c>
      <c r="S1523" s="6">
        <v>1287.83657225312</v>
      </c>
      <c r="T1523" s="6">
        <v>1527.6063165901301</v>
      </c>
      <c r="U1523" s="6">
        <v>47.089153041738598</v>
      </c>
    </row>
    <row r="1524" spans="1:21" x14ac:dyDescent="0.2">
      <c r="A1524" s="15" t="s">
        <v>7865</v>
      </c>
      <c r="B1524" s="2" t="s">
        <v>7866</v>
      </c>
      <c r="C1524" s="3">
        <v>71856</v>
      </c>
      <c r="D1524" s="4">
        <v>2861</v>
      </c>
      <c r="E1524">
        <f t="shared" si="69"/>
        <v>3687.1172326359701</v>
      </c>
      <c r="F1524">
        <f t="shared" si="70"/>
        <v>205580016</v>
      </c>
      <c r="G1524" s="22">
        <f t="shared" si="71"/>
        <v>264941495.86829028</v>
      </c>
      <c r="P1524" t="s">
        <v>3030</v>
      </c>
      <c r="Q1524" t="s">
        <v>3031</v>
      </c>
      <c r="R1524" t="s">
        <v>212</v>
      </c>
      <c r="S1524" s="6">
        <v>1288.2341878770901</v>
      </c>
      <c r="T1524" s="6">
        <v>1288.2341878770901</v>
      </c>
      <c r="U1524" s="6"/>
    </row>
    <row r="1525" spans="1:21" x14ac:dyDescent="0.2">
      <c r="A1525" s="15" t="s">
        <v>7863</v>
      </c>
      <c r="B1525" s="2" t="s">
        <v>7864</v>
      </c>
      <c r="C1525" s="3">
        <v>171120</v>
      </c>
      <c r="D1525" s="4">
        <v>2165</v>
      </c>
      <c r="E1525">
        <f t="shared" si="69"/>
        <v>3685.34856613378</v>
      </c>
      <c r="F1525">
        <f t="shared" si="70"/>
        <v>370474800</v>
      </c>
      <c r="G1525" s="22">
        <f t="shared" si="71"/>
        <v>630636846.63681245</v>
      </c>
      <c r="P1525" t="s">
        <v>3032</v>
      </c>
      <c r="Q1525" t="s">
        <v>3032</v>
      </c>
      <c r="R1525" t="s">
        <v>274</v>
      </c>
      <c r="S1525" s="6">
        <v>1288.47365215987</v>
      </c>
      <c r="T1525" s="6">
        <v>1309.6407257593601</v>
      </c>
      <c r="U1525" s="6">
        <v>71.149515752509402</v>
      </c>
    </row>
    <row r="1526" spans="1:21" x14ac:dyDescent="0.2">
      <c r="A1526" s="15" t="s">
        <v>7859</v>
      </c>
      <c r="B1526" s="2"/>
      <c r="C1526" s="3">
        <v>66219</v>
      </c>
      <c r="D1526" s="4">
        <v>8533</v>
      </c>
      <c r="E1526">
        <f t="shared" si="69"/>
        <v>3682.59097435474</v>
      </c>
      <c r="F1526">
        <f t="shared" si="70"/>
        <v>565046727</v>
      </c>
      <c r="G1526" s="22">
        <f t="shared" si="71"/>
        <v>243857491.73079652</v>
      </c>
      <c r="P1526" t="s">
        <v>3033</v>
      </c>
      <c r="Q1526" t="s">
        <v>3034</v>
      </c>
      <c r="R1526" t="s">
        <v>212</v>
      </c>
      <c r="S1526" s="6">
        <v>1288.7134907981001</v>
      </c>
      <c r="T1526" s="6">
        <v>1593.26994098044</v>
      </c>
      <c r="U1526" s="6">
        <v>79.714361561443596</v>
      </c>
    </row>
    <row r="1527" spans="1:21" x14ac:dyDescent="0.2">
      <c r="A1527" s="15" t="s">
        <v>7857</v>
      </c>
      <c r="B1527" s="2" t="s">
        <v>7858</v>
      </c>
      <c r="C1527" s="3">
        <v>26974</v>
      </c>
      <c r="D1527" s="4">
        <v>4393</v>
      </c>
      <c r="E1527">
        <f t="shared" si="69"/>
        <v>3681.2830030929699</v>
      </c>
      <c r="F1527">
        <f t="shared" si="70"/>
        <v>118496782</v>
      </c>
      <c r="G1527" s="22">
        <f t="shared" si="71"/>
        <v>99298927.725429773</v>
      </c>
      <c r="P1527" t="s">
        <v>3035</v>
      </c>
      <c r="Q1527" t="s">
        <v>3035</v>
      </c>
      <c r="R1527" t="s">
        <v>274</v>
      </c>
      <c r="S1527" s="6">
        <v>1289.2831363637799</v>
      </c>
      <c r="T1527" s="6">
        <v>1600.47297043149</v>
      </c>
      <c r="U1527" s="6">
        <v>58.659682321236502</v>
      </c>
    </row>
    <row r="1528" spans="1:21" x14ac:dyDescent="0.2">
      <c r="A1528" s="15" t="s">
        <v>7855</v>
      </c>
      <c r="B1528" s="2" t="s">
        <v>7856</v>
      </c>
      <c r="C1528" s="3">
        <v>171064</v>
      </c>
      <c r="D1528" s="4">
        <v>632</v>
      </c>
      <c r="E1528">
        <f t="shared" si="69"/>
        <v>3670.2042144940901</v>
      </c>
      <c r="F1528">
        <f t="shared" si="70"/>
        <v>108112448</v>
      </c>
      <c r="G1528" s="22">
        <f t="shared" si="71"/>
        <v>627839813.74821699</v>
      </c>
      <c r="P1528" t="s">
        <v>3036</v>
      </c>
      <c r="Q1528" t="s">
        <v>3036</v>
      </c>
      <c r="R1528" t="s">
        <v>274</v>
      </c>
      <c r="S1528" s="6">
        <v>1289.5008441893999</v>
      </c>
      <c r="T1528" s="6">
        <v>1289.5008441893999</v>
      </c>
      <c r="U1528" s="6">
        <v>17.746868841558701</v>
      </c>
    </row>
    <row r="1529" spans="1:21" x14ac:dyDescent="0.2">
      <c r="A1529" s="15" t="s">
        <v>7851</v>
      </c>
      <c r="B1529" s="2" t="s">
        <v>7852</v>
      </c>
      <c r="C1529" s="3">
        <v>24656</v>
      </c>
      <c r="D1529" s="4">
        <v>2467</v>
      </c>
      <c r="E1529">
        <f t="shared" si="69"/>
        <v>3657.9089002401302</v>
      </c>
      <c r="F1529">
        <f t="shared" si="70"/>
        <v>60826352</v>
      </c>
      <c r="G1529" s="22">
        <f t="shared" si="71"/>
        <v>90189401.844320655</v>
      </c>
      <c r="P1529" t="s">
        <v>3037</v>
      </c>
      <c r="Q1529" t="s">
        <v>3038</v>
      </c>
      <c r="R1529" t="s">
        <v>212</v>
      </c>
      <c r="S1529" s="6">
        <v>1289.5062607397099</v>
      </c>
      <c r="T1529" s="6">
        <v>1460.0232803043</v>
      </c>
      <c r="U1529" s="6">
        <v>60.192869816385098</v>
      </c>
    </row>
    <row r="1530" spans="1:21" x14ac:dyDescent="0.2">
      <c r="A1530" s="15" t="s">
        <v>7849</v>
      </c>
      <c r="B1530" s="2" t="s">
        <v>7850</v>
      </c>
      <c r="C1530" s="3">
        <v>21615</v>
      </c>
      <c r="D1530" s="4">
        <v>2855</v>
      </c>
      <c r="E1530">
        <f t="shared" si="69"/>
        <v>3653.6660370504501</v>
      </c>
      <c r="F1530">
        <f t="shared" si="70"/>
        <v>61710825</v>
      </c>
      <c r="G1530" s="22">
        <f t="shared" si="71"/>
        <v>78973991.390845478</v>
      </c>
      <c r="P1530" t="s">
        <v>3039</v>
      </c>
      <c r="Q1530" t="s">
        <v>3040</v>
      </c>
      <c r="R1530" t="s">
        <v>212</v>
      </c>
      <c r="S1530" s="6">
        <v>1289.92242512441</v>
      </c>
      <c r="T1530" s="6">
        <v>1277.5105359649999</v>
      </c>
      <c r="U1530" s="6">
        <v>58.282100826332297</v>
      </c>
    </row>
    <row r="1531" spans="1:21" x14ac:dyDescent="0.2">
      <c r="A1531" s="15" t="s">
        <v>7847</v>
      </c>
      <c r="B1531" s="2" t="s">
        <v>7848</v>
      </c>
      <c r="C1531" s="3">
        <v>151651</v>
      </c>
      <c r="D1531" s="4">
        <v>8403</v>
      </c>
      <c r="E1531">
        <f t="shared" si="69"/>
        <v>3651.0376914153599</v>
      </c>
      <c r="F1531">
        <f t="shared" si="70"/>
        <v>1274323353</v>
      </c>
      <c r="G1531" s="22">
        <f t="shared" si="71"/>
        <v>553683516.94083071</v>
      </c>
      <c r="P1531" t="s">
        <v>3041</v>
      </c>
      <c r="Q1531" t="s">
        <v>3042</v>
      </c>
      <c r="R1531" t="s">
        <v>212</v>
      </c>
      <c r="S1531" s="6">
        <v>1290.0442922782599</v>
      </c>
      <c r="T1531" s="6">
        <v>1080.1327437458499</v>
      </c>
      <c r="U1531" s="6">
        <v>71.257509440080597</v>
      </c>
    </row>
    <row r="1532" spans="1:21" x14ac:dyDescent="0.2">
      <c r="A1532" s="15" t="s">
        <v>7845</v>
      </c>
      <c r="B1532" s="2" t="s">
        <v>7846</v>
      </c>
      <c r="C1532" s="3">
        <v>84842</v>
      </c>
      <c r="D1532" s="4">
        <v>3015</v>
      </c>
      <c r="E1532">
        <f t="shared" si="69"/>
        <v>3644.7236524013601</v>
      </c>
      <c r="F1532">
        <f t="shared" si="70"/>
        <v>255798630</v>
      </c>
      <c r="G1532" s="22">
        <f t="shared" si="71"/>
        <v>309225644.11703622</v>
      </c>
      <c r="P1532" t="s">
        <v>3043</v>
      </c>
      <c r="Q1532" t="s">
        <v>3044</v>
      </c>
      <c r="R1532" t="s">
        <v>212</v>
      </c>
      <c r="S1532" s="6">
        <v>1290.4060027376199</v>
      </c>
      <c r="T1532" s="6">
        <v>1213.9104149239499</v>
      </c>
      <c r="U1532" s="6">
        <v>114.21826906027199</v>
      </c>
    </row>
    <row r="1533" spans="1:21" x14ac:dyDescent="0.2">
      <c r="A1533" s="15" t="s">
        <v>7843</v>
      </c>
      <c r="B1533" s="2" t="s">
        <v>7844</v>
      </c>
      <c r="C1533" s="3">
        <v>8593</v>
      </c>
      <c r="D1533" s="4">
        <v>3083</v>
      </c>
      <c r="E1533">
        <f t="shared" si="69"/>
        <v>3642.6063743550499</v>
      </c>
      <c r="F1533">
        <f t="shared" si="70"/>
        <v>26492219</v>
      </c>
      <c r="G1533" s="22">
        <f t="shared" si="71"/>
        <v>31300916.574832942</v>
      </c>
      <c r="P1533" t="s">
        <v>3045</v>
      </c>
      <c r="Q1533" t="s">
        <v>3046</v>
      </c>
      <c r="R1533" t="s">
        <v>212</v>
      </c>
      <c r="S1533" s="6">
        <v>1290.4801237368799</v>
      </c>
      <c r="T1533" s="6">
        <v>1318.83307536798</v>
      </c>
      <c r="U1533" s="6">
        <v>55.171222941459497</v>
      </c>
    </row>
    <row r="1534" spans="1:21" x14ac:dyDescent="0.2">
      <c r="A1534" s="15" t="s">
        <v>7841</v>
      </c>
      <c r="B1534" s="2" t="s">
        <v>7842</v>
      </c>
      <c r="C1534" s="3">
        <v>81528</v>
      </c>
      <c r="D1534" s="4">
        <v>4954</v>
      </c>
      <c r="E1534">
        <f t="shared" si="69"/>
        <v>3639.7533589335499</v>
      </c>
      <c r="F1534">
        <f t="shared" si="70"/>
        <v>403889712</v>
      </c>
      <c r="G1534" s="22">
        <f t="shared" si="71"/>
        <v>296741811.84713447</v>
      </c>
      <c r="P1534" t="s">
        <v>3047</v>
      </c>
      <c r="Q1534" t="s">
        <v>3047</v>
      </c>
      <c r="R1534" t="s">
        <v>212</v>
      </c>
      <c r="S1534" s="6">
        <v>1291.4791729890701</v>
      </c>
      <c r="T1534" s="6">
        <v>1536.64384601078</v>
      </c>
      <c r="U1534" s="6">
        <v>52.930749019770303</v>
      </c>
    </row>
    <row r="1535" spans="1:21" x14ac:dyDescent="0.2">
      <c r="A1535" s="15" t="s">
        <v>7839</v>
      </c>
      <c r="B1535" s="2" t="s">
        <v>7840</v>
      </c>
      <c r="C1535" s="3">
        <v>88495</v>
      </c>
      <c r="D1535" s="4">
        <v>2181</v>
      </c>
      <c r="E1535">
        <f t="shared" si="69"/>
        <v>3637.0665647147498</v>
      </c>
      <c r="F1535">
        <f t="shared" si="70"/>
        <v>193007595</v>
      </c>
      <c r="G1535" s="22">
        <f t="shared" si="71"/>
        <v>321862205.64443177</v>
      </c>
      <c r="P1535" t="s">
        <v>3048</v>
      </c>
      <c r="Q1535" t="s">
        <v>3049</v>
      </c>
      <c r="R1535" t="s">
        <v>212</v>
      </c>
      <c r="S1535" s="6">
        <v>1291.79660506655</v>
      </c>
      <c r="T1535" s="6">
        <v>1291.79660506655</v>
      </c>
      <c r="U1535" s="6"/>
    </row>
    <row r="1536" spans="1:21" x14ac:dyDescent="0.2">
      <c r="A1536" s="15" t="s">
        <v>7837</v>
      </c>
      <c r="B1536" s="2" t="s">
        <v>7838</v>
      </c>
      <c r="C1536" s="3">
        <v>49694</v>
      </c>
      <c r="D1536" s="5">
        <v>3558</v>
      </c>
      <c r="E1536">
        <f t="shared" si="69"/>
        <v>3634.6753233404502</v>
      </c>
      <c r="F1536">
        <f t="shared" si="70"/>
        <v>176811252</v>
      </c>
      <c r="G1536" s="22">
        <f t="shared" si="71"/>
        <v>180621555.51808032</v>
      </c>
      <c r="P1536" t="s">
        <v>3050</v>
      </c>
      <c r="Q1536" t="s">
        <v>3051</v>
      </c>
      <c r="R1536" t="s">
        <v>212</v>
      </c>
      <c r="S1536" s="6">
        <v>1291.8966610346699</v>
      </c>
      <c r="T1536" s="6">
        <v>1452.74510162414</v>
      </c>
      <c r="U1536" s="6">
        <v>69.787495827338105</v>
      </c>
    </row>
    <row r="1537" spans="1:21" x14ac:dyDescent="0.2">
      <c r="A1537" s="15" t="s">
        <v>7836</v>
      </c>
      <c r="B1537" s="2"/>
      <c r="C1537" s="3">
        <v>16947</v>
      </c>
      <c r="D1537" s="4">
        <v>3949</v>
      </c>
      <c r="E1537">
        <f t="shared" si="69"/>
        <v>3622.6623082508299</v>
      </c>
      <c r="F1537">
        <f t="shared" si="70"/>
        <v>66923703</v>
      </c>
      <c r="G1537" s="22">
        <f t="shared" si="71"/>
        <v>61393258.137926817</v>
      </c>
      <c r="P1537" t="s">
        <v>3052</v>
      </c>
      <c r="Q1537" t="s">
        <v>3053</v>
      </c>
      <c r="R1537" t="s">
        <v>212</v>
      </c>
      <c r="S1537" s="6">
        <v>1291.9608595735999</v>
      </c>
      <c r="T1537" s="6">
        <v>1427.8905160285101</v>
      </c>
      <c r="U1537" s="6">
        <v>64.609086599361703</v>
      </c>
    </row>
    <row r="1538" spans="1:21" x14ac:dyDescent="0.2">
      <c r="A1538" s="15" t="s">
        <v>7834</v>
      </c>
      <c r="B1538" s="2" t="s">
        <v>7835</v>
      </c>
      <c r="C1538" s="3">
        <v>11105</v>
      </c>
      <c r="D1538" s="4">
        <v>4579</v>
      </c>
      <c r="E1538">
        <f t="shared" ref="E1538:E1601" si="72">VLOOKUP(A1538,data19,4,FALSE)</f>
        <v>3620.3088152411201</v>
      </c>
      <c r="F1538">
        <f t="shared" si="70"/>
        <v>50849795</v>
      </c>
      <c r="G1538" s="22">
        <f t="shared" si="71"/>
        <v>40203529.393252641</v>
      </c>
      <c r="P1538" t="s">
        <v>3054</v>
      </c>
      <c r="Q1538" t="s">
        <v>3055</v>
      </c>
      <c r="R1538" t="s">
        <v>212</v>
      </c>
      <c r="S1538" s="6">
        <v>1292.0681022500801</v>
      </c>
      <c r="T1538" s="6">
        <v>1372.5307752077399</v>
      </c>
      <c r="U1538" s="6">
        <v>82.489100939233694</v>
      </c>
    </row>
    <row r="1539" spans="1:21" x14ac:dyDescent="0.2">
      <c r="A1539" s="15" t="s">
        <v>7832</v>
      </c>
      <c r="B1539" s="2" t="s">
        <v>7833</v>
      </c>
      <c r="C1539" s="3">
        <v>156741</v>
      </c>
      <c r="D1539" s="4">
        <v>1772</v>
      </c>
      <c r="E1539">
        <f t="shared" si="72"/>
        <v>3617.4308679036599</v>
      </c>
      <c r="F1539">
        <f t="shared" ref="F1539:F1602" si="73">C1539*D1539</f>
        <v>277745052</v>
      </c>
      <c r="G1539" s="22">
        <f t="shared" ref="G1539:G1602" si="74">E1539*C1539</f>
        <v>566999731.66608751</v>
      </c>
      <c r="P1539" t="s">
        <v>3056</v>
      </c>
      <c r="Q1539" t="s">
        <v>3056</v>
      </c>
      <c r="R1539" t="s">
        <v>274</v>
      </c>
      <c r="S1539" s="6">
        <v>1292.12447035741</v>
      </c>
      <c r="T1539" s="6">
        <v>1292.12447035741</v>
      </c>
      <c r="U1539" s="6"/>
    </row>
    <row r="1540" spans="1:21" x14ac:dyDescent="0.2">
      <c r="A1540" s="15" t="s">
        <v>7830</v>
      </c>
      <c r="B1540" s="2" t="s">
        <v>7831</v>
      </c>
      <c r="C1540" s="3">
        <v>47849</v>
      </c>
      <c r="D1540" s="4">
        <v>5556</v>
      </c>
      <c r="E1540">
        <f t="shared" si="72"/>
        <v>3616.84460489293</v>
      </c>
      <c r="F1540">
        <f t="shared" si="73"/>
        <v>265849044</v>
      </c>
      <c r="G1540" s="22">
        <f t="shared" si="74"/>
        <v>173062397.49952179</v>
      </c>
      <c r="P1540" t="s">
        <v>3057</v>
      </c>
      <c r="Q1540" t="s">
        <v>3058</v>
      </c>
      <c r="R1540" t="s">
        <v>212</v>
      </c>
      <c r="S1540" s="6">
        <v>1292.2729521845499</v>
      </c>
      <c r="T1540" s="6">
        <v>1292.2729521845499</v>
      </c>
      <c r="U1540" s="6">
        <v>23.960132977101601</v>
      </c>
    </row>
    <row r="1541" spans="1:21" x14ac:dyDescent="0.2">
      <c r="A1541" s="15" t="s">
        <v>7828</v>
      </c>
      <c r="B1541" s="2" t="s">
        <v>7829</v>
      </c>
      <c r="C1541" s="3">
        <v>51764</v>
      </c>
      <c r="D1541" s="4">
        <v>5403</v>
      </c>
      <c r="E1541">
        <f t="shared" si="72"/>
        <v>3613.0358151517298</v>
      </c>
      <c r="F1541">
        <f t="shared" si="73"/>
        <v>279680892</v>
      </c>
      <c r="G1541" s="22">
        <f t="shared" si="74"/>
        <v>187025185.93551415</v>
      </c>
      <c r="P1541" t="s">
        <v>3059</v>
      </c>
      <c r="Q1541" t="s">
        <v>3060</v>
      </c>
      <c r="R1541" t="s">
        <v>212</v>
      </c>
      <c r="S1541" s="6">
        <v>1292.5336723973101</v>
      </c>
      <c r="T1541" s="6">
        <v>1255.64900360093</v>
      </c>
      <c r="U1541" s="6">
        <v>113.83835665762</v>
      </c>
    </row>
    <row r="1542" spans="1:21" x14ac:dyDescent="0.2">
      <c r="A1542" s="15" t="s">
        <v>7827</v>
      </c>
      <c r="B1542" s="2"/>
      <c r="C1542" s="3">
        <v>7949</v>
      </c>
      <c r="D1542" s="4">
        <v>1997</v>
      </c>
      <c r="E1542">
        <f t="shared" si="72"/>
        <v>3611.0949771579699</v>
      </c>
      <c r="F1542">
        <f t="shared" si="73"/>
        <v>15874153</v>
      </c>
      <c r="G1542" s="22">
        <f t="shared" si="74"/>
        <v>28704593.973428704</v>
      </c>
      <c r="P1542" t="s">
        <v>3061</v>
      </c>
      <c r="Q1542" t="s">
        <v>3062</v>
      </c>
      <c r="R1542" t="s">
        <v>212</v>
      </c>
      <c r="S1542" s="6">
        <v>1292.77240640472</v>
      </c>
      <c r="T1542" s="6">
        <v>1292.77240640472</v>
      </c>
      <c r="U1542" s="6">
        <v>12.094311589033101</v>
      </c>
    </row>
    <row r="1543" spans="1:21" x14ac:dyDescent="0.2">
      <c r="A1543" s="15" t="s">
        <v>7825</v>
      </c>
      <c r="B1543" s="2" t="s">
        <v>7826</v>
      </c>
      <c r="C1543" s="3">
        <v>38311</v>
      </c>
      <c r="D1543" s="4">
        <v>6205</v>
      </c>
      <c r="E1543">
        <f t="shared" si="72"/>
        <v>3610.8913318156401</v>
      </c>
      <c r="F1543">
        <f t="shared" si="73"/>
        <v>237719755</v>
      </c>
      <c r="G1543" s="22">
        <f t="shared" si="74"/>
        <v>138336857.813189</v>
      </c>
      <c r="P1543" t="s">
        <v>3063</v>
      </c>
      <c r="Q1543" t="s">
        <v>3064</v>
      </c>
      <c r="R1543" t="s">
        <v>212</v>
      </c>
      <c r="S1543" s="6">
        <v>1292.9671523326299</v>
      </c>
      <c r="T1543" s="6">
        <v>1091.2160345848499</v>
      </c>
      <c r="U1543" s="6">
        <v>88.935886124407006</v>
      </c>
    </row>
    <row r="1544" spans="1:21" x14ac:dyDescent="0.2">
      <c r="A1544" s="15" t="s">
        <v>7823</v>
      </c>
      <c r="B1544" s="2" t="s">
        <v>7824</v>
      </c>
      <c r="C1544" s="3">
        <v>82048</v>
      </c>
      <c r="D1544" s="4">
        <v>2911</v>
      </c>
      <c r="E1544">
        <f t="shared" si="72"/>
        <v>3608.3678851939899</v>
      </c>
      <c r="F1544">
        <f t="shared" si="73"/>
        <v>238841728</v>
      </c>
      <c r="G1544" s="22">
        <f t="shared" si="74"/>
        <v>296059368.24439651</v>
      </c>
      <c r="P1544" t="s">
        <v>3065</v>
      </c>
      <c r="Q1544" t="s">
        <v>3066</v>
      </c>
      <c r="R1544" t="s">
        <v>212</v>
      </c>
      <c r="S1544" s="6">
        <v>1293.2368155793499</v>
      </c>
      <c r="T1544" s="6">
        <v>1480.5203599583399</v>
      </c>
      <c r="U1544" s="6">
        <v>77.476215354857501</v>
      </c>
    </row>
    <row r="1545" spans="1:21" x14ac:dyDescent="0.2">
      <c r="A1545" s="15" t="s">
        <v>7821</v>
      </c>
      <c r="B1545" s="2" t="s">
        <v>7822</v>
      </c>
      <c r="C1545" s="3">
        <v>39286</v>
      </c>
      <c r="D1545" s="4">
        <v>2256</v>
      </c>
      <c r="E1545">
        <f t="shared" si="72"/>
        <v>3607.3528841806001</v>
      </c>
      <c r="F1545">
        <f t="shared" si="73"/>
        <v>88629216</v>
      </c>
      <c r="G1545" s="22">
        <f t="shared" si="74"/>
        <v>141718465.40791905</v>
      </c>
      <c r="P1545" t="s">
        <v>3067</v>
      </c>
      <c r="Q1545" t="s">
        <v>3068</v>
      </c>
      <c r="R1545" t="s">
        <v>212</v>
      </c>
      <c r="S1545" s="6">
        <v>1293.97116848627</v>
      </c>
      <c r="T1545" s="6">
        <v>1321.42853050913</v>
      </c>
      <c r="U1545" s="6">
        <v>83.384886812300195</v>
      </c>
    </row>
    <row r="1546" spans="1:21" x14ac:dyDescent="0.2">
      <c r="A1546" s="15" t="s">
        <v>7819</v>
      </c>
      <c r="B1546" s="2" t="s">
        <v>7820</v>
      </c>
      <c r="C1546" s="3">
        <v>51800</v>
      </c>
      <c r="D1546" s="4">
        <v>2217</v>
      </c>
      <c r="E1546">
        <f t="shared" si="72"/>
        <v>3605.2118343633902</v>
      </c>
      <c r="F1546">
        <f t="shared" si="73"/>
        <v>114840600</v>
      </c>
      <c r="G1546" s="22">
        <f t="shared" si="74"/>
        <v>186749973.02002361</v>
      </c>
      <c r="P1546" t="s">
        <v>3069</v>
      </c>
      <c r="Q1546" t="s">
        <v>3070</v>
      </c>
      <c r="R1546" t="s">
        <v>212</v>
      </c>
      <c r="S1546" s="6">
        <v>1294.03754310622</v>
      </c>
      <c r="T1546" s="6">
        <v>1459.6945580925301</v>
      </c>
      <c r="U1546" s="6">
        <v>65.064794312464102</v>
      </c>
    </row>
    <row r="1547" spans="1:21" x14ac:dyDescent="0.2">
      <c r="A1547" s="15" t="s">
        <v>7818</v>
      </c>
      <c r="B1547" s="2"/>
      <c r="C1547" s="3">
        <v>45214</v>
      </c>
      <c r="D1547" s="4">
        <v>6138</v>
      </c>
      <c r="E1547">
        <f t="shared" si="72"/>
        <v>3602.5397527701598</v>
      </c>
      <c r="F1547">
        <f t="shared" si="73"/>
        <v>277523532</v>
      </c>
      <c r="G1547" s="22">
        <f t="shared" si="74"/>
        <v>162885232.38175002</v>
      </c>
      <c r="P1547" t="s">
        <v>3071</v>
      </c>
      <c r="Q1547" t="s">
        <v>3072</v>
      </c>
      <c r="R1547" t="s">
        <v>212</v>
      </c>
      <c r="S1547" s="6">
        <v>1294.3091682255399</v>
      </c>
      <c r="T1547" s="6">
        <v>1291.0183180147801</v>
      </c>
      <c r="U1547" s="6">
        <v>12.743991158601601</v>
      </c>
    </row>
    <row r="1548" spans="1:21" x14ac:dyDescent="0.2">
      <c r="A1548" s="15" t="s">
        <v>7816</v>
      </c>
      <c r="B1548" s="2" t="s">
        <v>7817</v>
      </c>
      <c r="C1548" s="3">
        <v>110880</v>
      </c>
      <c r="D1548" s="4">
        <v>2645</v>
      </c>
      <c r="E1548">
        <f t="shared" si="72"/>
        <v>3602.2843195055598</v>
      </c>
      <c r="F1548">
        <f t="shared" si="73"/>
        <v>293277600</v>
      </c>
      <c r="G1548" s="22">
        <f t="shared" si="74"/>
        <v>399421285.34677649</v>
      </c>
      <c r="P1548" t="s">
        <v>3073</v>
      </c>
      <c r="Q1548" t="s">
        <v>3074</v>
      </c>
      <c r="R1548" t="s">
        <v>212</v>
      </c>
      <c r="S1548" s="6">
        <v>1294.4678373601701</v>
      </c>
      <c r="T1548" s="6">
        <v>1302.3281737315299</v>
      </c>
      <c r="U1548" s="6">
        <v>25.9015681678408</v>
      </c>
    </row>
    <row r="1549" spans="1:21" x14ac:dyDescent="0.2">
      <c r="A1549" s="15" t="s">
        <v>7814</v>
      </c>
      <c r="B1549" s="2" t="s">
        <v>7815</v>
      </c>
      <c r="C1549" s="3">
        <v>33090</v>
      </c>
      <c r="D1549" s="4">
        <v>1358</v>
      </c>
      <c r="E1549">
        <f t="shared" si="72"/>
        <v>3602.0823720594099</v>
      </c>
      <c r="F1549">
        <f t="shared" si="73"/>
        <v>44936220</v>
      </c>
      <c r="G1549" s="22">
        <f t="shared" si="74"/>
        <v>119192905.69144587</v>
      </c>
      <c r="P1549" t="s">
        <v>3075</v>
      </c>
      <c r="Q1549" t="s">
        <v>3076</v>
      </c>
      <c r="R1549" t="s">
        <v>212</v>
      </c>
      <c r="S1549" s="6">
        <v>1294.5316039445399</v>
      </c>
      <c r="T1549" s="6">
        <v>1652</v>
      </c>
      <c r="U1549" s="6">
        <v>63.611575396178601</v>
      </c>
    </row>
    <row r="1550" spans="1:21" x14ac:dyDescent="0.2">
      <c r="A1550" s="15" t="s">
        <v>7812</v>
      </c>
      <c r="B1550" s="2" t="s">
        <v>7813</v>
      </c>
      <c r="C1550" s="3">
        <v>84651</v>
      </c>
      <c r="D1550" s="4">
        <v>15370</v>
      </c>
      <c r="E1550">
        <f t="shared" si="72"/>
        <v>3594.1489363515202</v>
      </c>
      <c r="F1550">
        <f t="shared" si="73"/>
        <v>1301085870</v>
      </c>
      <c r="G1550" s="22">
        <f t="shared" si="74"/>
        <v>304248301.61109251</v>
      </c>
      <c r="P1550" t="s">
        <v>3077</v>
      </c>
      <c r="Q1550" t="s">
        <v>3078</v>
      </c>
      <c r="R1550" t="s">
        <v>212</v>
      </c>
      <c r="S1550" s="6">
        <v>1294.83241183929</v>
      </c>
      <c r="T1550" s="6">
        <v>1543.4416794398701</v>
      </c>
      <c r="U1550" s="6">
        <v>84.242401087223598</v>
      </c>
    </row>
    <row r="1551" spans="1:21" x14ac:dyDescent="0.2">
      <c r="A1551" s="15" t="s">
        <v>7810</v>
      </c>
      <c r="B1551" s="2" t="s">
        <v>7811</v>
      </c>
      <c r="C1551" s="3">
        <v>43442</v>
      </c>
      <c r="D1551" s="4">
        <v>20711</v>
      </c>
      <c r="E1551">
        <f t="shared" si="72"/>
        <v>3592.9661794114199</v>
      </c>
      <c r="F1551">
        <f t="shared" si="73"/>
        <v>899727262</v>
      </c>
      <c r="G1551" s="22">
        <f t="shared" si="74"/>
        <v>156085636.76599091</v>
      </c>
      <c r="P1551" t="s">
        <v>3079</v>
      </c>
      <c r="Q1551" t="s">
        <v>3080</v>
      </c>
      <c r="R1551" t="s">
        <v>212</v>
      </c>
      <c r="S1551" s="6">
        <v>1294.93067949751</v>
      </c>
      <c r="T1551" s="6">
        <v>686.25453796144097</v>
      </c>
      <c r="U1551" s="6">
        <v>103.764789069887</v>
      </c>
    </row>
    <row r="1552" spans="1:21" x14ac:dyDescent="0.2">
      <c r="A1552" s="15" t="s">
        <v>7808</v>
      </c>
      <c r="B1552" s="2" t="s">
        <v>7809</v>
      </c>
      <c r="C1552" s="3">
        <v>39189</v>
      </c>
      <c r="D1552" s="4">
        <v>1076</v>
      </c>
      <c r="E1552">
        <f t="shared" si="72"/>
        <v>3591.52890035068</v>
      </c>
      <c r="F1552">
        <f t="shared" si="73"/>
        <v>42167364</v>
      </c>
      <c r="G1552" s="22">
        <f t="shared" si="74"/>
        <v>140748426.0758428</v>
      </c>
      <c r="P1552" t="s">
        <v>3081</v>
      </c>
      <c r="Q1552" t="s">
        <v>3082</v>
      </c>
      <c r="R1552" t="s">
        <v>212</v>
      </c>
      <c r="S1552" s="6">
        <v>1295.0427133978401</v>
      </c>
      <c r="T1552" s="6">
        <v>1295.0427133978401</v>
      </c>
      <c r="U1552" s="6"/>
    </row>
    <row r="1553" spans="1:21" x14ac:dyDescent="0.2">
      <c r="A1553" s="15" t="s">
        <v>7807</v>
      </c>
      <c r="B1553" s="2"/>
      <c r="C1553" s="3">
        <v>21966</v>
      </c>
      <c r="D1553" s="4">
        <v>1157</v>
      </c>
      <c r="E1553">
        <f t="shared" si="72"/>
        <v>3590.2443211776599</v>
      </c>
      <c r="F1553">
        <f t="shared" si="73"/>
        <v>25414662</v>
      </c>
      <c r="G1553" s="22">
        <f t="shared" si="74"/>
        <v>78863306.758988485</v>
      </c>
      <c r="P1553" t="s">
        <v>3083</v>
      </c>
      <c r="Q1553" t="s">
        <v>3084</v>
      </c>
      <c r="R1553" t="s">
        <v>212</v>
      </c>
      <c r="S1553" s="6">
        <v>1295.19503160566</v>
      </c>
      <c r="T1553" s="6">
        <v>1295.19503160566</v>
      </c>
      <c r="U1553" s="6">
        <v>9.3518392270496697</v>
      </c>
    </row>
    <row r="1554" spans="1:21" x14ac:dyDescent="0.2">
      <c r="A1554" s="15" t="s">
        <v>7805</v>
      </c>
      <c r="B1554" s="2" t="s">
        <v>7806</v>
      </c>
      <c r="C1554" s="3">
        <v>93301</v>
      </c>
      <c r="D1554" s="4">
        <v>3285</v>
      </c>
      <c r="E1554">
        <f t="shared" si="72"/>
        <v>3586.84853845815</v>
      </c>
      <c r="F1554">
        <f t="shared" si="73"/>
        <v>306493785</v>
      </c>
      <c r="G1554" s="22">
        <f t="shared" si="74"/>
        <v>334656555.48668385</v>
      </c>
      <c r="P1554" t="s">
        <v>3085</v>
      </c>
      <c r="Q1554" t="s">
        <v>3086</v>
      </c>
      <c r="R1554" t="s">
        <v>212</v>
      </c>
      <c r="S1554" s="6">
        <v>1295.3170127361</v>
      </c>
      <c r="T1554" s="6">
        <v>1223.8114859677601</v>
      </c>
      <c r="U1554" s="6">
        <v>57.1275575231004</v>
      </c>
    </row>
    <row r="1555" spans="1:21" x14ac:dyDescent="0.2">
      <c r="A1555" s="15" t="s">
        <v>7803</v>
      </c>
      <c r="B1555" s="2" t="s">
        <v>7804</v>
      </c>
      <c r="C1555" s="3">
        <v>245428</v>
      </c>
      <c r="D1555" s="4">
        <v>2510</v>
      </c>
      <c r="E1555">
        <f t="shared" si="72"/>
        <v>3585.7894189388198</v>
      </c>
      <c r="F1555">
        <f t="shared" si="73"/>
        <v>616024280</v>
      </c>
      <c r="G1555" s="22">
        <f t="shared" si="74"/>
        <v>880053125.51131666</v>
      </c>
      <c r="P1555" t="s">
        <v>3087</v>
      </c>
      <c r="Q1555" t="s">
        <v>3087</v>
      </c>
      <c r="R1555" t="s">
        <v>274</v>
      </c>
      <c r="S1555" s="6">
        <v>1295.34145328114</v>
      </c>
      <c r="T1555" s="6">
        <v>1295.34145328114</v>
      </c>
      <c r="U1555" s="6">
        <v>34.973884814151297</v>
      </c>
    </row>
    <row r="1556" spans="1:21" x14ac:dyDescent="0.2">
      <c r="A1556" s="15" t="s">
        <v>7801</v>
      </c>
      <c r="B1556" s="2" t="s">
        <v>7802</v>
      </c>
      <c r="C1556" s="3">
        <v>68061</v>
      </c>
      <c r="D1556" s="4">
        <v>1504</v>
      </c>
      <c r="E1556">
        <f t="shared" si="72"/>
        <v>3582.9870678861498</v>
      </c>
      <c r="F1556">
        <f t="shared" si="73"/>
        <v>102363744</v>
      </c>
      <c r="G1556" s="22">
        <f t="shared" si="74"/>
        <v>243861682.82739925</v>
      </c>
      <c r="P1556" t="s">
        <v>3088</v>
      </c>
      <c r="Q1556" t="s">
        <v>3089</v>
      </c>
      <c r="R1556" t="s">
        <v>212</v>
      </c>
      <c r="S1556" s="6">
        <v>1295.9207200626199</v>
      </c>
      <c r="T1556" s="6">
        <v>1479.6322914817599</v>
      </c>
      <c r="U1556" s="6">
        <v>58.032642512469003</v>
      </c>
    </row>
    <row r="1557" spans="1:21" x14ac:dyDescent="0.2">
      <c r="A1557" s="15" t="s">
        <v>7799</v>
      </c>
      <c r="B1557" s="2" t="s">
        <v>7800</v>
      </c>
      <c r="C1557" s="3">
        <v>38203</v>
      </c>
      <c r="D1557" s="4">
        <v>2635</v>
      </c>
      <c r="E1557">
        <f t="shared" si="72"/>
        <v>3578.2028546114302</v>
      </c>
      <c r="F1557">
        <f t="shared" si="73"/>
        <v>100664905</v>
      </c>
      <c r="G1557" s="22">
        <f t="shared" si="74"/>
        <v>136698083.65472046</v>
      </c>
      <c r="P1557" t="s">
        <v>3090</v>
      </c>
      <c r="Q1557" t="s">
        <v>3091</v>
      </c>
      <c r="R1557" t="s">
        <v>274</v>
      </c>
      <c r="S1557" s="6">
        <v>1296.4935300331799</v>
      </c>
      <c r="T1557" s="6">
        <v>1271.97990367034</v>
      </c>
      <c r="U1557" s="6">
        <v>74.555547138871901</v>
      </c>
    </row>
    <row r="1558" spans="1:21" x14ac:dyDescent="0.2">
      <c r="A1558" s="15" t="s">
        <v>7797</v>
      </c>
      <c r="B1558" s="2" t="s">
        <v>7798</v>
      </c>
      <c r="C1558" s="3">
        <v>29632</v>
      </c>
      <c r="D1558" s="4">
        <v>6114</v>
      </c>
      <c r="E1558">
        <f t="shared" si="72"/>
        <v>3573.8821322826898</v>
      </c>
      <c r="F1558">
        <f t="shared" si="73"/>
        <v>181170048</v>
      </c>
      <c r="G1558" s="22">
        <f t="shared" si="74"/>
        <v>105901275.34380066</v>
      </c>
      <c r="P1558" t="s">
        <v>3092</v>
      </c>
      <c r="Q1558" t="s">
        <v>3092</v>
      </c>
      <c r="R1558" t="s">
        <v>212</v>
      </c>
      <c r="S1558" s="6">
        <v>1296.71288930029</v>
      </c>
      <c r="T1558" s="6">
        <v>1228.3102764765599</v>
      </c>
      <c r="U1558" s="6">
        <v>20.177496844550799</v>
      </c>
    </row>
    <row r="1559" spans="1:21" x14ac:dyDescent="0.2">
      <c r="A1559" s="15" t="s">
        <v>7795</v>
      </c>
      <c r="B1559" s="2" t="s">
        <v>7796</v>
      </c>
      <c r="C1559" s="3">
        <v>51588</v>
      </c>
      <c r="D1559" s="4">
        <v>2135</v>
      </c>
      <c r="E1559">
        <f t="shared" si="72"/>
        <v>3573.0204639117001</v>
      </c>
      <c r="F1559">
        <f t="shared" si="73"/>
        <v>110140380</v>
      </c>
      <c r="G1559" s="22">
        <f t="shared" si="74"/>
        <v>184324979.69227678</v>
      </c>
      <c r="P1559" t="s">
        <v>3093</v>
      </c>
      <c r="Q1559" t="s">
        <v>3094</v>
      </c>
      <c r="R1559" t="s">
        <v>274</v>
      </c>
      <c r="S1559" s="6">
        <v>1297.0053211433101</v>
      </c>
      <c r="T1559" s="6">
        <v>1172.37383310419</v>
      </c>
      <c r="U1559" s="6">
        <v>95.454859023933295</v>
      </c>
    </row>
    <row r="1560" spans="1:21" x14ac:dyDescent="0.2">
      <c r="A1560" s="15" t="s">
        <v>7793</v>
      </c>
      <c r="B1560" s="2" t="s">
        <v>7794</v>
      </c>
      <c r="C1560" s="3">
        <v>44646</v>
      </c>
      <c r="D1560" s="4">
        <v>4832</v>
      </c>
      <c r="E1560">
        <f t="shared" si="72"/>
        <v>3568.5587729867302</v>
      </c>
      <c r="F1560">
        <f t="shared" si="73"/>
        <v>215729472</v>
      </c>
      <c r="G1560" s="22">
        <f t="shared" si="74"/>
        <v>159321874.97876555</v>
      </c>
      <c r="P1560" t="s">
        <v>3095</v>
      </c>
      <c r="Q1560" t="s">
        <v>3095</v>
      </c>
      <c r="R1560" t="s">
        <v>274</v>
      </c>
      <c r="S1560" s="6">
        <v>1297.2414782973101</v>
      </c>
      <c r="T1560" s="6">
        <v>1297.2414782973101</v>
      </c>
      <c r="U1560" s="6">
        <v>15.514766323327599</v>
      </c>
    </row>
    <row r="1561" spans="1:21" x14ac:dyDescent="0.2">
      <c r="A1561" s="15" t="s">
        <v>7791</v>
      </c>
      <c r="B1561" s="2" t="s">
        <v>7792</v>
      </c>
      <c r="C1561" s="3">
        <v>19639</v>
      </c>
      <c r="D1561" s="4">
        <v>3837</v>
      </c>
      <c r="E1561">
        <f t="shared" si="72"/>
        <v>3568.4950081299498</v>
      </c>
      <c r="F1561">
        <f t="shared" si="73"/>
        <v>75354843</v>
      </c>
      <c r="G1561" s="22">
        <f t="shared" si="74"/>
        <v>70081673.464664087</v>
      </c>
      <c r="P1561" t="s">
        <v>3096</v>
      </c>
      <c r="Q1561" t="s">
        <v>3096</v>
      </c>
      <c r="R1561" t="s">
        <v>274</v>
      </c>
      <c r="S1561" s="6">
        <v>1297.7314691086401</v>
      </c>
      <c r="T1561" s="6">
        <v>1297.7314691086401</v>
      </c>
      <c r="U1561" s="6">
        <v>15.5623054896431</v>
      </c>
    </row>
    <row r="1562" spans="1:21" x14ac:dyDescent="0.2">
      <c r="A1562" s="15" t="s">
        <v>7789</v>
      </c>
      <c r="B1562" s="2" t="s">
        <v>7790</v>
      </c>
      <c r="C1562" s="3">
        <v>18675</v>
      </c>
      <c r="D1562" s="4">
        <v>2938</v>
      </c>
      <c r="E1562">
        <f t="shared" si="72"/>
        <v>3567.3004663033598</v>
      </c>
      <c r="F1562">
        <f t="shared" si="73"/>
        <v>54867150</v>
      </c>
      <c r="G1562" s="22">
        <f t="shared" si="74"/>
        <v>66619336.208215244</v>
      </c>
      <c r="P1562" t="s">
        <v>3097</v>
      </c>
      <c r="Q1562" t="s">
        <v>3097</v>
      </c>
      <c r="R1562" t="s">
        <v>274</v>
      </c>
      <c r="S1562" s="6">
        <v>1297.7799240449699</v>
      </c>
      <c r="T1562" s="6">
        <v>1297.7799240449699</v>
      </c>
      <c r="U1562" s="6">
        <v>17.052034280663701</v>
      </c>
    </row>
    <row r="1563" spans="1:21" x14ac:dyDescent="0.2">
      <c r="A1563" s="15" t="s">
        <v>7788</v>
      </c>
      <c r="B1563" s="2"/>
      <c r="C1563" s="3">
        <v>39976</v>
      </c>
      <c r="D1563" s="5">
        <v>2318</v>
      </c>
      <c r="E1563">
        <f t="shared" si="72"/>
        <v>3566.7262044712602</v>
      </c>
      <c r="F1563">
        <f t="shared" si="73"/>
        <v>92664368</v>
      </c>
      <c r="G1563" s="22">
        <f t="shared" si="74"/>
        <v>142583446.74994311</v>
      </c>
      <c r="P1563" t="s">
        <v>3098</v>
      </c>
      <c r="Q1563" t="s">
        <v>3099</v>
      </c>
      <c r="R1563" t="s">
        <v>212</v>
      </c>
      <c r="S1563" s="6">
        <v>1297.8026576858099</v>
      </c>
      <c r="T1563" s="6">
        <v>1403.8316816424599</v>
      </c>
      <c r="U1563" s="6">
        <v>66.807117667147395</v>
      </c>
    </row>
    <row r="1564" spans="1:21" x14ac:dyDescent="0.2">
      <c r="A1564" s="15" t="s">
        <v>7786</v>
      </c>
      <c r="B1564" s="2" t="s">
        <v>7787</v>
      </c>
      <c r="C1564" s="3">
        <v>27289</v>
      </c>
      <c r="D1564" s="4">
        <v>3432</v>
      </c>
      <c r="E1564">
        <f t="shared" si="72"/>
        <v>3566.63248995301</v>
      </c>
      <c r="F1564">
        <f t="shared" si="73"/>
        <v>93655848</v>
      </c>
      <c r="G1564" s="22">
        <f t="shared" si="74"/>
        <v>97329834.018327683</v>
      </c>
      <c r="P1564" t="s">
        <v>3100</v>
      </c>
      <c r="Q1564" t="s">
        <v>3101</v>
      </c>
      <c r="R1564" t="s">
        <v>212</v>
      </c>
      <c r="S1564" s="6">
        <v>1297.9806366989999</v>
      </c>
      <c r="T1564" s="6">
        <v>1406.56013704106</v>
      </c>
      <c r="U1564" s="6">
        <v>59.082696327364303</v>
      </c>
    </row>
    <row r="1565" spans="1:21" x14ac:dyDescent="0.2">
      <c r="A1565" s="15" t="s">
        <v>7784</v>
      </c>
      <c r="B1565" s="2" t="s">
        <v>7785</v>
      </c>
      <c r="C1565" s="3">
        <v>14288</v>
      </c>
      <c r="D1565" s="4">
        <v>4050</v>
      </c>
      <c r="E1565">
        <f t="shared" si="72"/>
        <v>3560.4700216165802</v>
      </c>
      <c r="F1565">
        <f t="shared" si="73"/>
        <v>57866400</v>
      </c>
      <c r="G1565" s="22">
        <f t="shared" si="74"/>
        <v>50871995.668857701</v>
      </c>
      <c r="P1565" t="s">
        <v>3102</v>
      </c>
      <c r="Q1565" t="s">
        <v>3103</v>
      </c>
      <c r="R1565" t="s">
        <v>212</v>
      </c>
      <c r="S1565" s="6">
        <v>1298.2099159854499</v>
      </c>
      <c r="T1565" s="6">
        <v>1439.5336285566</v>
      </c>
      <c r="U1565" s="6">
        <v>53.663800122303698</v>
      </c>
    </row>
    <row r="1566" spans="1:21" x14ac:dyDescent="0.2">
      <c r="A1566" s="15" t="s">
        <v>7780</v>
      </c>
      <c r="B1566" s="2" t="s">
        <v>7781</v>
      </c>
      <c r="C1566" s="3">
        <v>85334</v>
      </c>
      <c r="D1566" s="4">
        <v>252</v>
      </c>
      <c r="E1566">
        <f t="shared" si="72"/>
        <v>3557.9047854536002</v>
      </c>
      <c r="F1566">
        <f t="shared" si="73"/>
        <v>21504168</v>
      </c>
      <c r="G1566" s="22">
        <f t="shared" si="74"/>
        <v>303610246.96189749</v>
      </c>
      <c r="P1566" t="s">
        <v>3104</v>
      </c>
      <c r="Q1566" t="s">
        <v>3105</v>
      </c>
      <c r="R1566" t="s">
        <v>212</v>
      </c>
      <c r="S1566" s="6">
        <v>1298.84356120335</v>
      </c>
      <c r="T1566" s="6">
        <v>1526.57073657103</v>
      </c>
      <c r="U1566" s="6">
        <v>46.898748189647499</v>
      </c>
    </row>
    <row r="1567" spans="1:21" x14ac:dyDescent="0.2">
      <c r="A1567" s="15" t="s">
        <v>7778</v>
      </c>
      <c r="B1567" s="2"/>
      <c r="C1567" s="3">
        <v>54173</v>
      </c>
      <c r="D1567" s="4">
        <v>145</v>
      </c>
      <c r="E1567">
        <f t="shared" si="72"/>
        <v>3557.7389678889199</v>
      </c>
      <c r="F1567">
        <f t="shared" si="73"/>
        <v>7855085</v>
      </c>
      <c r="G1567" s="22">
        <f t="shared" si="74"/>
        <v>192733393.10744646</v>
      </c>
      <c r="P1567" t="s">
        <v>3106</v>
      </c>
      <c r="Q1567" t="s">
        <v>3107</v>
      </c>
      <c r="R1567" t="s">
        <v>212</v>
      </c>
      <c r="S1567" s="6">
        <v>1298.8546233869499</v>
      </c>
      <c r="T1567" s="6">
        <v>1301.1110988779501</v>
      </c>
      <c r="U1567" s="6">
        <v>66.570534107539203</v>
      </c>
    </row>
    <row r="1568" spans="1:21" x14ac:dyDescent="0.2">
      <c r="A1568" s="15" t="s">
        <v>7776</v>
      </c>
      <c r="B1568" s="2" t="s">
        <v>7777</v>
      </c>
      <c r="C1568" s="3">
        <v>68560</v>
      </c>
      <c r="D1568" s="4">
        <v>7228</v>
      </c>
      <c r="E1568">
        <f t="shared" si="72"/>
        <v>3557.2784871387998</v>
      </c>
      <c r="F1568">
        <f t="shared" si="73"/>
        <v>495551680</v>
      </c>
      <c r="G1568" s="22">
        <f t="shared" si="74"/>
        <v>243887013.0782361</v>
      </c>
      <c r="P1568" t="s">
        <v>3108</v>
      </c>
      <c r="Q1568" t="s">
        <v>3109</v>
      </c>
      <c r="R1568" t="s">
        <v>212</v>
      </c>
      <c r="S1568" s="6">
        <v>1299.8623470551499</v>
      </c>
      <c r="T1568" s="6">
        <v>651.25760378782502</v>
      </c>
      <c r="U1568" s="6">
        <v>91.465595419273996</v>
      </c>
    </row>
    <row r="1569" spans="1:21" x14ac:dyDescent="0.2">
      <c r="A1569" s="15" t="s">
        <v>7774</v>
      </c>
      <c r="B1569" s="2" t="s">
        <v>7775</v>
      </c>
      <c r="C1569" s="3">
        <v>53810</v>
      </c>
      <c r="D1569" s="4">
        <v>1146</v>
      </c>
      <c r="E1569">
        <f t="shared" si="72"/>
        <v>3552.5641286831901</v>
      </c>
      <c r="F1569">
        <f t="shared" si="73"/>
        <v>61666260</v>
      </c>
      <c r="G1569" s="22">
        <f t="shared" si="74"/>
        <v>191163475.76444247</v>
      </c>
      <c r="P1569" t="s">
        <v>3110</v>
      </c>
      <c r="Q1569" t="s">
        <v>3111</v>
      </c>
      <c r="R1569" t="s">
        <v>212</v>
      </c>
      <c r="S1569" s="6">
        <v>1299.9511953137801</v>
      </c>
      <c r="T1569" s="6">
        <v>1299.9511953137801</v>
      </c>
      <c r="U1569" s="6">
        <v>21.7000303461089</v>
      </c>
    </row>
    <row r="1570" spans="1:21" x14ac:dyDescent="0.2">
      <c r="A1570" s="15" t="s">
        <v>7772</v>
      </c>
      <c r="B1570" s="2"/>
      <c r="C1570" s="3">
        <v>45993</v>
      </c>
      <c r="D1570" s="4">
        <v>3631</v>
      </c>
      <c r="E1570">
        <f t="shared" si="72"/>
        <v>3550.9812124585101</v>
      </c>
      <c r="F1570">
        <f t="shared" si="73"/>
        <v>167000583</v>
      </c>
      <c r="G1570" s="22">
        <f t="shared" si="74"/>
        <v>163320278.90460426</v>
      </c>
      <c r="P1570" t="s">
        <v>3112</v>
      </c>
      <c r="Q1570" t="s">
        <v>3113</v>
      </c>
      <c r="R1570" t="s">
        <v>212</v>
      </c>
      <c r="S1570" s="6">
        <v>1300.50670175457</v>
      </c>
      <c r="T1570" s="6">
        <v>761.56559245000005</v>
      </c>
      <c r="U1570" s="6">
        <v>120.82742581130999</v>
      </c>
    </row>
    <row r="1571" spans="1:21" x14ac:dyDescent="0.2">
      <c r="A1571" s="15" t="s">
        <v>7770</v>
      </c>
      <c r="B1571" s="2" t="s">
        <v>7771</v>
      </c>
      <c r="C1571" s="3">
        <v>19287</v>
      </c>
      <c r="D1571" s="4">
        <v>4060</v>
      </c>
      <c r="E1571">
        <f t="shared" si="72"/>
        <v>3548.2860305899198</v>
      </c>
      <c r="F1571">
        <f t="shared" si="73"/>
        <v>78305220</v>
      </c>
      <c r="G1571" s="22">
        <f t="shared" si="74"/>
        <v>68435792.671987787</v>
      </c>
      <c r="P1571" t="s">
        <v>3114</v>
      </c>
      <c r="Q1571" t="s">
        <v>3114</v>
      </c>
      <c r="R1571" t="s">
        <v>274</v>
      </c>
      <c r="S1571" s="6">
        <v>1300.93396019649</v>
      </c>
      <c r="T1571" s="6">
        <v>1300.93396019649</v>
      </c>
      <c r="U1571" s="6">
        <v>21.790471458722799</v>
      </c>
    </row>
    <row r="1572" spans="1:21" x14ac:dyDescent="0.2">
      <c r="A1572" s="15" t="s">
        <v>7768</v>
      </c>
      <c r="B1572" s="2"/>
      <c r="C1572" s="3">
        <v>32637</v>
      </c>
      <c r="D1572" s="4">
        <v>1883</v>
      </c>
      <c r="E1572">
        <f t="shared" si="72"/>
        <v>3547.9529972025698</v>
      </c>
      <c r="F1572">
        <f t="shared" si="73"/>
        <v>61455471</v>
      </c>
      <c r="G1572" s="22">
        <f t="shared" si="74"/>
        <v>115794541.96970028</v>
      </c>
      <c r="P1572" t="s">
        <v>3115</v>
      </c>
      <c r="Q1572" t="s">
        <v>3116</v>
      </c>
      <c r="R1572" t="s">
        <v>212</v>
      </c>
      <c r="S1572" s="6">
        <v>1301.48447264587</v>
      </c>
      <c r="T1572" s="6">
        <v>1515.8761619014799</v>
      </c>
      <c r="U1572" s="6">
        <v>64.074796014893394</v>
      </c>
    </row>
    <row r="1573" spans="1:21" x14ac:dyDescent="0.2">
      <c r="A1573" s="15" t="s">
        <v>7766</v>
      </c>
      <c r="B1573" s="2" t="s">
        <v>7767</v>
      </c>
      <c r="C1573" s="3">
        <v>59662</v>
      </c>
      <c r="D1573" s="4">
        <v>4319</v>
      </c>
      <c r="E1573">
        <f t="shared" si="72"/>
        <v>3547.79155156154</v>
      </c>
      <c r="F1573">
        <f t="shared" si="73"/>
        <v>257680178</v>
      </c>
      <c r="G1573" s="22">
        <f t="shared" si="74"/>
        <v>211668339.54926461</v>
      </c>
      <c r="P1573" t="s">
        <v>3117</v>
      </c>
      <c r="Q1573" t="s">
        <v>3118</v>
      </c>
      <c r="R1573" t="s">
        <v>212</v>
      </c>
      <c r="S1573" s="6">
        <v>1301.6047415435701</v>
      </c>
      <c r="T1573" s="6">
        <v>1496.60705518238</v>
      </c>
      <c r="U1573" s="6">
        <v>69.776168313685901</v>
      </c>
    </row>
    <row r="1574" spans="1:21" x14ac:dyDescent="0.2">
      <c r="A1574" s="15" t="s">
        <v>7764</v>
      </c>
      <c r="B1574" s="2" t="s">
        <v>7765</v>
      </c>
      <c r="C1574" s="3">
        <v>17315</v>
      </c>
      <c r="D1574" s="4">
        <v>5530</v>
      </c>
      <c r="E1574">
        <f t="shared" si="72"/>
        <v>3542.41856903797</v>
      </c>
      <c r="F1574">
        <f t="shared" si="73"/>
        <v>95751950</v>
      </c>
      <c r="G1574" s="22">
        <f t="shared" si="74"/>
        <v>61336977.522892453</v>
      </c>
      <c r="P1574" t="s">
        <v>3119</v>
      </c>
      <c r="Q1574" t="s">
        <v>3120</v>
      </c>
      <c r="R1574" t="s">
        <v>212</v>
      </c>
      <c r="S1574" s="6">
        <v>1301.8986841763301</v>
      </c>
      <c r="T1574" s="6">
        <v>1775</v>
      </c>
      <c r="U1574" s="6">
        <v>76.6203989785608</v>
      </c>
    </row>
    <row r="1575" spans="1:21" x14ac:dyDescent="0.2">
      <c r="A1575" s="15" t="s">
        <v>7762</v>
      </c>
      <c r="B1575" s="2" t="s">
        <v>7763</v>
      </c>
      <c r="C1575" s="3">
        <v>38332</v>
      </c>
      <c r="D1575" s="4">
        <v>5597</v>
      </c>
      <c r="E1575">
        <f t="shared" si="72"/>
        <v>3531.2549951045598</v>
      </c>
      <c r="F1575">
        <f t="shared" si="73"/>
        <v>214544204</v>
      </c>
      <c r="G1575" s="22">
        <f t="shared" si="74"/>
        <v>135360066.47234797</v>
      </c>
      <c r="P1575" t="s">
        <v>3121</v>
      </c>
      <c r="Q1575" t="s">
        <v>3122</v>
      </c>
      <c r="R1575" t="s">
        <v>212</v>
      </c>
      <c r="S1575" s="6">
        <v>1302.03346269538</v>
      </c>
      <c r="T1575" s="6">
        <v>1512.8556879043001</v>
      </c>
      <c r="U1575" s="6">
        <v>34.620975742127698</v>
      </c>
    </row>
    <row r="1576" spans="1:21" x14ac:dyDescent="0.2">
      <c r="A1576" s="15" t="s">
        <v>7761</v>
      </c>
      <c r="B1576" s="2"/>
      <c r="C1576" s="3">
        <v>27521</v>
      </c>
      <c r="D1576" s="4">
        <v>1157</v>
      </c>
      <c r="E1576">
        <f t="shared" si="72"/>
        <v>3530.6810910794902</v>
      </c>
      <c r="F1576">
        <f t="shared" si="73"/>
        <v>31841797</v>
      </c>
      <c r="G1576" s="22">
        <f t="shared" si="74"/>
        <v>97167874.30759865</v>
      </c>
      <c r="P1576" t="s">
        <v>3123</v>
      </c>
      <c r="Q1576" t="s">
        <v>3124</v>
      </c>
      <c r="R1576" t="s">
        <v>212</v>
      </c>
      <c r="S1576" s="6">
        <v>1302.3451769119099</v>
      </c>
      <c r="T1576" s="6">
        <v>1180</v>
      </c>
      <c r="U1576" s="6">
        <v>127.609079882782</v>
      </c>
    </row>
    <row r="1577" spans="1:21" x14ac:dyDescent="0.2">
      <c r="A1577" s="15" t="s">
        <v>7759</v>
      </c>
      <c r="B1577" s="2" t="s">
        <v>7760</v>
      </c>
      <c r="C1577" s="3">
        <v>75433</v>
      </c>
      <c r="D1577" s="4">
        <v>3369</v>
      </c>
      <c r="E1577">
        <f t="shared" si="72"/>
        <v>3522.9380611249298</v>
      </c>
      <c r="F1577">
        <f t="shared" si="73"/>
        <v>254133777</v>
      </c>
      <c r="G1577" s="22">
        <f t="shared" si="74"/>
        <v>265745786.76483685</v>
      </c>
      <c r="P1577" t="s">
        <v>3125</v>
      </c>
      <c r="Q1577" t="s">
        <v>3126</v>
      </c>
      <c r="R1577" t="s">
        <v>212</v>
      </c>
      <c r="S1577" s="6">
        <v>1303.13997918626</v>
      </c>
      <c r="T1577" s="6">
        <v>1413.86373524344</v>
      </c>
      <c r="U1577" s="6">
        <v>53.090829328076701</v>
      </c>
    </row>
    <row r="1578" spans="1:21" x14ac:dyDescent="0.2">
      <c r="A1578" s="15" t="s">
        <v>7757</v>
      </c>
      <c r="B1578" s="2" t="s">
        <v>7758</v>
      </c>
      <c r="C1578" s="3">
        <v>49565</v>
      </c>
      <c r="D1578" s="4">
        <v>3624</v>
      </c>
      <c r="E1578">
        <f t="shared" si="72"/>
        <v>3521.1859379822099</v>
      </c>
      <c r="F1578">
        <f t="shared" si="73"/>
        <v>179623560</v>
      </c>
      <c r="G1578" s="22">
        <f t="shared" si="74"/>
        <v>174527581.01608825</v>
      </c>
      <c r="P1578" t="s">
        <v>3127</v>
      </c>
      <c r="Q1578" t="s">
        <v>3128</v>
      </c>
      <c r="R1578" t="s">
        <v>212</v>
      </c>
      <c r="S1578" s="6">
        <v>1303.5041936524899</v>
      </c>
      <c r="T1578" s="6">
        <v>1303.5041936524899</v>
      </c>
      <c r="U1578" s="6">
        <v>10.1937137861258</v>
      </c>
    </row>
    <row r="1579" spans="1:21" x14ac:dyDescent="0.2">
      <c r="A1579" s="15" t="s">
        <v>7755</v>
      </c>
      <c r="B1579" s="2" t="s">
        <v>7756</v>
      </c>
      <c r="C1579" s="3">
        <v>91400</v>
      </c>
      <c r="D1579" s="4">
        <v>2397</v>
      </c>
      <c r="E1579">
        <f t="shared" si="72"/>
        <v>3515.9641729507198</v>
      </c>
      <c r="F1579">
        <f t="shared" si="73"/>
        <v>219085800</v>
      </c>
      <c r="G1579" s="22">
        <f t="shared" si="74"/>
        <v>321359125.40769577</v>
      </c>
      <c r="P1579" t="s">
        <v>3129</v>
      </c>
      <c r="Q1579" t="s">
        <v>3130</v>
      </c>
      <c r="R1579" t="s">
        <v>212</v>
      </c>
      <c r="S1579" s="6">
        <v>1303.89737124557</v>
      </c>
      <c r="T1579" s="6">
        <v>1375.2355428411199</v>
      </c>
      <c r="U1579" s="6">
        <v>72.343119797341501</v>
      </c>
    </row>
    <row r="1580" spans="1:21" x14ac:dyDescent="0.2">
      <c r="A1580" s="15" t="s">
        <v>7753</v>
      </c>
      <c r="B1580" s="2" t="s">
        <v>7754</v>
      </c>
      <c r="C1580" s="3">
        <v>21607</v>
      </c>
      <c r="D1580" s="4">
        <v>4445</v>
      </c>
      <c r="E1580">
        <f t="shared" si="72"/>
        <v>3513.9856988341098</v>
      </c>
      <c r="F1580">
        <f t="shared" si="73"/>
        <v>96043115</v>
      </c>
      <c r="G1580" s="22">
        <f t="shared" si="74"/>
        <v>75926688.994708613</v>
      </c>
      <c r="P1580" t="s">
        <v>3131</v>
      </c>
      <c r="Q1580" t="s">
        <v>3132</v>
      </c>
      <c r="R1580" t="s">
        <v>212</v>
      </c>
      <c r="S1580" s="6">
        <v>1304.1382585118199</v>
      </c>
      <c r="T1580" s="6">
        <v>1101.6247585395399</v>
      </c>
      <c r="U1580" s="6">
        <v>96.782098817958499</v>
      </c>
    </row>
    <row r="1581" spans="1:21" x14ac:dyDescent="0.2">
      <c r="A1581" s="15" t="s">
        <v>7751</v>
      </c>
      <c r="B1581" s="2" t="s">
        <v>7752</v>
      </c>
      <c r="C1581" s="3">
        <v>83634</v>
      </c>
      <c r="D1581" s="4">
        <v>5481</v>
      </c>
      <c r="E1581">
        <f t="shared" si="72"/>
        <v>3513.6924492877001</v>
      </c>
      <c r="F1581">
        <f t="shared" si="73"/>
        <v>458397954</v>
      </c>
      <c r="G1581" s="22">
        <f t="shared" si="74"/>
        <v>293864154.30372751</v>
      </c>
      <c r="P1581" t="s">
        <v>3133</v>
      </c>
      <c r="Q1581" t="s">
        <v>3134</v>
      </c>
      <c r="R1581" t="s">
        <v>212</v>
      </c>
      <c r="S1581" s="6">
        <v>1304.2987763656799</v>
      </c>
      <c r="T1581" s="6">
        <v>1415.8466492397799</v>
      </c>
      <c r="U1581" s="6">
        <v>36.304545688796203</v>
      </c>
    </row>
    <row r="1582" spans="1:21" x14ac:dyDescent="0.2">
      <c r="A1582" s="15" t="s">
        <v>7750</v>
      </c>
      <c r="B1582" s="2"/>
      <c r="C1582" s="3">
        <v>23190</v>
      </c>
      <c r="D1582" s="4">
        <v>452</v>
      </c>
      <c r="E1582">
        <f t="shared" si="72"/>
        <v>3513.26198606865</v>
      </c>
      <c r="F1582">
        <f t="shared" si="73"/>
        <v>10481880</v>
      </c>
      <c r="G1582" s="22">
        <f t="shared" si="74"/>
        <v>81472545.456931993</v>
      </c>
      <c r="P1582" t="s">
        <v>3135</v>
      </c>
      <c r="Q1582" t="s">
        <v>3136</v>
      </c>
      <c r="R1582" t="s">
        <v>212</v>
      </c>
      <c r="S1582" s="6">
        <v>1304.4294026431101</v>
      </c>
      <c r="T1582" s="6">
        <v>1271.9715669776999</v>
      </c>
      <c r="U1582" s="6">
        <v>67.645231768378906</v>
      </c>
    </row>
    <row r="1583" spans="1:21" x14ac:dyDescent="0.2">
      <c r="A1583" s="15" t="s">
        <v>7748</v>
      </c>
      <c r="B1583" s="2" t="s">
        <v>7749</v>
      </c>
      <c r="C1583" s="3">
        <v>20307</v>
      </c>
      <c r="D1583" s="4">
        <v>4057</v>
      </c>
      <c r="E1583">
        <f t="shared" si="72"/>
        <v>3511.6152306706099</v>
      </c>
      <c r="F1583">
        <f t="shared" si="73"/>
        <v>82385499</v>
      </c>
      <c r="G1583" s="22">
        <f t="shared" si="74"/>
        <v>71310370.48922807</v>
      </c>
      <c r="P1583" t="s">
        <v>3137</v>
      </c>
      <c r="Q1583" t="s">
        <v>3138</v>
      </c>
      <c r="R1583" t="s">
        <v>212</v>
      </c>
      <c r="S1583" s="6">
        <v>1304.5459565655899</v>
      </c>
      <c r="T1583" s="6">
        <v>1505.3893531337901</v>
      </c>
      <c r="U1583" s="6">
        <v>56.927826247472403</v>
      </c>
    </row>
    <row r="1584" spans="1:21" x14ac:dyDescent="0.2">
      <c r="A1584" s="15" t="s">
        <v>7746</v>
      </c>
      <c r="B1584" s="2" t="s">
        <v>7747</v>
      </c>
      <c r="C1584" s="3">
        <v>66006</v>
      </c>
      <c r="D1584" s="4">
        <v>4731</v>
      </c>
      <c r="E1584">
        <f t="shared" si="72"/>
        <v>3510.3548788163298</v>
      </c>
      <c r="F1584">
        <f t="shared" si="73"/>
        <v>312274386</v>
      </c>
      <c r="G1584" s="22">
        <f t="shared" si="74"/>
        <v>231704484.13115066</v>
      </c>
      <c r="P1584" t="s">
        <v>3139</v>
      </c>
      <c r="Q1584" t="s">
        <v>3140</v>
      </c>
      <c r="R1584" t="s">
        <v>212</v>
      </c>
      <c r="S1584" s="6">
        <v>1304.5910836815899</v>
      </c>
      <c r="T1584" s="6">
        <v>1380</v>
      </c>
      <c r="U1584" s="6">
        <v>79.612173135031199</v>
      </c>
    </row>
    <row r="1585" spans="1:21" x14ac:dyDescent="0.2">
      <c r="A1585" s="15" t="s">
        <v>7744</v>
      </c>
      <c r="B1585" s="2" t="s">
        <v>7745</v>
      </c>
      <c r="C1585" s="3">
        <v>54075</v>
      </c>
      <c r="D1585" s="4">
        <v>5673</v>
      </c>
      <c r="E1585">
        <f t="shared" si="72"/>
        <v>3510.0774531601501</v>
      </c>
      <c r="F1585">
        <f t="shared" si="73"/>
        <v>306767475</v>
      </c>
      <c r="G1585" s="22">
        <f t="shared" si="74"/>
        <v>189807438.2796351</v>
      </c>
      <c r="P1585" t="s">
        <v>3141</v>
      </c>
      <c r="Q1585" t="s">
        <v>3141</v>
      </c>
      <c r="R1585" t="s">
        <v>274</v>
      </c>
      <c r="S1585" s="6">
        <v>1304.77346642005</v>
      </c>
      <c r="T1585" s="6">
        <v>1304.77346642005</v>
      </c>
      <c r="U1585" s="6"/>
    </row>
    <row r="1586" spans="1:21" x14ac:dyDescent="0.2">
      <c r="A1586" s="15" t="s">
        <v>7742</v>
      </c>
      <c r="B1586" s="2" t="s">
        <v>7743</v>
      </c>
      <c r="C1586" s="3">
        <v>131093</v>
      </c>
      <c r="D1586" s="4">
        <v>1424</v>
      </c>
      <c r="E1586">
        <f t="shared" si="72"/>
        <v>3507.7682269420902</v>
      </c>
      <c r="F1586">
        <f t="shared" si="73"/>
        <v>186676432</v>
      </c>
      <c r="G1586" s="22">
        <f t="shared" si="74"/>
        <v>459843860.17451942</v>
      </c>
      <c r="P1586" t="s">
        <v>3142</v>
      </c>
      <c r="Q1586" t="s">
        <v>3143</v>
      </c>
      <c r="R1586" t="s">
        <v>212</v>
      </c>
      <c r="S1586" s="6">
        <v>1304.92477670122</v>
      </c>
      <c r="T1586" s="6">
        <v>1293.9922356913701</v>
      </c>
      <c r="U1586" s="6">
        <v>58.120365035658097</v>
      </c>
    </row>
    <row r="1587" spans="1:21" x14ac:dyDescent="0.2">
      <c r="A1587" s="15" t="s">
        <v>7740</v>
      </c>
      <c r="B1587" s="2" t="s">
        <v>7741</v>
      </c>
      <c r="C1587" s="3">
        <v>34025</v>
      </c>
      <c r="D1587" s="4">
        <v>7669</v>
      </c>
      <c r="E1587">
        <f t="shared" si="72"/>
        <v>3500.0624480670099</v>
      </c>
      <c r="F1587">
        <f t="shared" si="73"/>
        <v>260937725</v>
      </c>
      <c r="G1587" s="22">
        <f t="shared" si="74"/>
        <v>119089624.79548001</v>
      </c>
      <c r="P1587" t="s">
        <v>3144</v>
      </c>
      <c r="Q1587" t="s">
        <v>3144</v>
      </c>
      <c r="R1587" t="s">
        <v>212</v>
      </c>
      <c r="S1587" s="6">
        <v>1305.05943693526</v>
      </c>
      <c r="T1587" s="6">
        <v>1514.5488969523001</v>
      </c>
      <c r="U1587" s="6">
        <v>38.018779113915897</v>
      </c>
    </row>
    <row r="1588" spans="1:21" x14ac:dyDescent="0.2">
      <c r="A1588" s="15" t="s">
        <v>7738</v>
      </c>
      <c r="B1588" s="2" t="s">
        <v>7739</v>
      </c>
      <c r="C1588" s="3">
        <v>37044</v>
      </c>
      <c r="D1588" s="4">
        <v>3681</v>
      </c>
      <c r="E1588">
        <f t="shared" si="72"/>
        <v>3497.0199804074</v>
      </c>
      <c r="F1588">
        <f t="shared" si="73"/>
        <v>136358964</v>
      </c>
      <c r="G1588" s="22">
        <f t="shared" si="74"/>
        <v>129543608.15421173</v>
      </c>
      <c r="P1588" t="s">
        <v>3145</v>
      </c>
      <c r="Q1588" t="s">
        <v>3146</v>
      </c>
      <c r="R1588" t="s">
        <v>212</v>
      </c>
      <c r="S1588" s="6">
        <v>1305.3444606600599</v>
      </c>
      <c r="T1588" s="6">
        <v>1315.38537578095</v>
      </c>
      <c r="U1588" s="6">
        <v>58.6897132952936</v>
      </c>
    </row>
    <row r="1589" spans="1:21" x14ac:dyDescent="0.2">
      <c r="A1589" s="15" t="s">
        <v>7736</v>
      </c>
      <c r="B1589" s="2" t="s">
        <v>7737</v>
      </c>
      <c r="C1589" s="3">
        <v>44881</v>
      </c>
      <c r="D1589" s="4">
        <v>2765</v>
      </c>
      <c r="E1589">
        <f t="shared" si="72"/>
        <v>3496.7450376268298</v>
      </c>
      <c r="F1589">
        <f t="shared" si="73"/>
        <v>124095965</v>
      </c>
      <c r="G1589" s="22">
        <f t="shared" si="74"/>
        <v>156937414.03372976</v>
      </c>
      <c r="P1589" t="s">
        <v>3147</v>
      </c>
      <c r="Q1589" t="s">
        <v>3148</v>
      </c>
      <c r="R1589" t="s">
        <v>212</v>
      </c>
      <c r="S1589" s="6">
        <v>1305.5407510062901</v>
      </c>
      <c r="T1589" s="6">
        <v>1305.5407510062901</v>
      </c>
      <c r="U1589" s="6"/>
    </row>
    <row r="1590" spans="1:21" x14ac:dyDescent="0.2">
      <c r="A1590" s="15" t="s">
        <v>7734</v>
      </c>
      <c r="B1590" s="2"/>
      <c r="C1590" s="3">
        <v>33337</v>
      </c>
      <c r="D1590" s="4">
        <v>2263</v>
      </c>
      <c r="E1590">
        <f t="shared" si="72"/>
        <v>3496.06720671313</v>
      </c>
      <c r="F1590">
        <f t="shared" si="73"/>
        <v>75441631</v>
      </c>
      <c r="G1590" s="22">
        <f t="shared" si="74"/>
        <v>116548392.47019561</v>
      </c>
      <c r="P1590" t="s">
        <v>3149</v>
      </c>
      <c r="Q1590" t="s">
        <v>3150</v>
      </c>
      <c r="R1590" t="s">
        <v>212</v>
      </c>
      <c r="S1590" s="6">
        <v>1305.83486332652</v>
      </c>
      <c r="T1590" s="6">
        <v>1281.74219031245</v>
      </c>
      <c r="U1590" s="6">
        <v>25.909057492892799</v>
      </c>
    </row>
    <row r="1591" spans="1:21" x14ac:dyDescent="0.2">
      <c r="A1591" s="15" t="s">
        <v>7732</v>
      </c>
      <c r="B1591" s="2" t="s">
        <v>7733</v>
      </c>
      <c r="C1591" s="3">
        <v>23091</v>
      </c>
      <c r="D1591" s="4">
        <v>2475</v>
      </c>
      <c r="E1591">
        <f t="shared" si="72"/>
        <v>3495.75951079789</v>
      </c>
      <c r="F1591">
        <f t="shared" si="73"/>
        <v>57150225</v>
      </c>
      <c r="G1591" s="22">
        <f t="shared" si="74"/>
        <v>80720582.863834083</v>
      </c>
      <c r="P1591" t="s">
        <v>3151</v>
      </c>
      <c r="Q1591" t="s">
        <v>3152</v>
      </c>
      <c r="R1591" t="s">
        <v>212</v>
      </c>
      <c r="S1591" s="6">
        <v>1306.0734502090399</v>
      </c>
      <c r="T1591" s="6">
        <v>1356.3434305640101</v>
      </c>
      <c r="U1591" s="6">
        <v>77.900079350011495</v>
      </c>
    </row>
    <row r="1592" spans="1:21" x14ac:dyDescent="0.2">
      <c r="A1592" s="15" t="s">
        <v>7730</v>
      </c>
      <c r="B1592" s="2" t="s">
        <v>7731</v>
      </c>
      <c r="C1592" s="3">
        <v>24988</v>
      </c>
      <c r="D1592" s="4">
        <v>4855</v>
      </c>
      <c r="E1592">
        <f t="shared" si="72"/>
        <v>3493.5917480555099</v>
      </c>
      <c r="F1592">
        <f t="shared" si="73"/>
        <v>121316740</v>
      </c>
      <c r="G1592" s="22">
        <f t="shared" si="74"/>
        <v>87297870.600411087</v>
      </c>
      <c r="P1592" t="s">
        <v>3153</v>
      </c>
      <c r="Q1592" t="s">
        <v>3153</v>
      </c>
      <c r="R1592" t="s">
        <v>274</v>
      </c>
      <c r="S1592" s="6">
        <v>1306.11871105919</v>
      </c>
      <c r="T1592" s="6">
        <v>1306.11871105919</v>
      </c>
      <c r="U1592" s="6">
        <v>17.8460580383198</v>
      </c>
    </row>
    <row r="1593" spans="1:21" x14ac:dyDescent="0.2">
      <c r="A1593" s="15" t="s">
        <v>7728</v>
      </c>
      <c r="B1593" s="2" t="s">
        <v>7729</v>
      </c>
      <c r="C1593" s="3">
        <v>52418</v>
      </c>
      <c r="D1593" s="4">
        <v>4924</v>
      </c>
      <c r="E1593">
        <f t="shared" si="72"/>
        <v>3493.5524652498698</v>
      </c>
      <c r="F1593">
        <f t="shared" si="73"/>
        <v>258106232</v>
      </c>
      <c r="G1593" s="22">
        <f t="shared" si="74"/>
        <v>183125033.12346768</v>
      </c>
      <c r="P1593" t="s">
        <v>3154</v>
      </c>
      <c r="Q1593" t="s">
        <v>3155</v>
      </c>
      <c r="R1593" t="s">
        <v>212</v>
      </c>
      <c r="S1593" s="6">
        <v>1306.32571583153</v>
      </c>
      <c r="T1593" s="6">
        <v>1625.68763151286</v>
      </c>
      <c r="U1593" s="6">
        <v>55.988348530651699</v>
      </c>
    </row>
    <row r="1594" spans="1:21" x14ac:dyDescent="0.2">
      <c r="A1594" s="15" t="s">
        <v>7726</v>
      </c>
      <c r="B1594" s="2" t="s">
        <v>7727</v>
      </c>
      <c r="C1594" s="3">
        <v>32790</v>
      </c>
      <c r="D1594" s="4">
        <v>5333</v>
      </c>
      <c r="E1594">
        <f t="shared" si="72"/>
        <v>3490.2718687557199</v>
      </c>
      <c r="F1594">
        <f t="shared" si="73"/>
        <v>174869070</v>
      </c>
      <c r="G1594" s="22">
        <f t="shared" si="74"/>
        <v>114446014.57650006</v>
      </c>
      <c r="P1594" t="s">
        <v>3156</v>
      </c>
      <c r="Q1594" t="s">
        <v>3157</v>
      </c>
      <c r="R1594" t="s">
        <v>212</v>
      </c>
      <c r="S1594" s="6">
        <v>1306.42891632635</v>
      </c>
      <c r="T1594" s="6">
        <v>1291.62491692821</v>
      </c>
      <c r="U1594" s="6">
        <v>61.124540498225599</v>
      </c>
    </row>
    <row r="1595" spans="1:21" x14ac:dyDescent="0.2">
      <c r="A1595" s="15" t="s">
        <v>7724</v>
      </c>
      <c r="B1595" s="2" t="s">
        <v>7725</v>
      </c>
      <c r="C1595" s="3">
        <v>68757</v>
      </c>
      <c r="D1595" s="4">
        <v>6401</v>
      </c>
      <c r="E1595">
        <f t="shared" si="72"/>
        <v>3488.6230455242899</v>
      </c>
      <c r="F1595">
        <f t="shared" si="73"/>
        <v>440113557</v>
      </c>
      <c r="G1595" s="22">
        <f t="shared" si="74"/>
        <v>239867254.7411136</v>
      </c>
      <c r="P1595" t="s">
        <v>3158</v>
      </c>
      <c r="Q1595" t="s">
        <v>3159</v>
      </c>
      <c r="R1595" t="s">
        <v>212</v>
      </c>
      <c r="S1595" s="6">
        <v>1307.6512830210499</v>
      </c>
      <c r="T1595" s="6">
        <v>1381.175465244</v>
      </c>
      <c r="U1595" s="6">
        <v>75.866451948264597</v>
      </c>
    </row>
    <row r="1596" spans="1:21" x14ac:dyDescent="0.2">
      <c r="A1596" s="15" t="s">
        <v>7722</v>
      </c>
      <c r="B1596" s="2" t="s">
        <v>7723</v>
      </c>
      <c r="C1596" s="3">
        <v>13297</v>
      </c>
      <c r="D1596" s="4">
        <v>4529</v>
      </c>
      <c r="E1596">
        <f t="shared" si="72"/>
        <v>3485.9721630757799</v>
      </c>
      <c r="F1596">
        <f t="shared" si="73"/>
        <v>60222113</v>
      </c>
      <c r="G1596" s="22">
        <f t="shared" si="74"/>
        <v>46352971.852418646</v>
      </c>
      <c r="P1596" t="s">
        <v>3160</v>
      </c>
      <c r="Q1596" t="s">
        <v>3160</v>
      </c>
      <c r="R1596" t="s">
        <v>274</v>
      </c>
      <c r="S1596" s="6">
        <v>1307.6936718168499</v>
      </c>
      <c r="T1596" s="6">
        <v>1307.6936718168499</v>
      </c>
      <c r="U1596" s="6"/>
    </row>
    <row r="1597" spans="1:21" x14ac:dyDescent="0.2">
      <c r="A1597" s="15" t="s">
        <v>7720</v>
      </c>
      <c r="B1597" s="2" t="s">
        <v>7721</v>
      </c>
      <c r="C1597" s="3">
        <v>10441</v>
      </c>
      <c r="D1597" s="4">
        <v>1100</v>
      </c>
      <c r="E1597">
        <f t="shared" si="72"/>
        <v>3480.8813552245001</v>
      </c>
      <c r="F1597">
        <f t="shared" si="73"/>
        <v>11485100</v>
      </c>
      <c r="G1597" s="22">
        <f t="shared" si="74"/>
        <v>36343882.229899004</v>
      </c>
      <c r="P1597" t="s">
        <v>3161</v>
      </c>
      <c r="Q1597" t="s">
        <v>3161</v>
      </c>
      <c r="R1597" t="s">
        <v>274</v>
      </c>
      <c r="S1597" s="6">
        <v>1307.6936718168499</v>
      </c>
      <c r="T1597" s="6">
        <v>1307.6936718168499</v>
      </c>
      <c r="U1597" s="6"/>
    </row>
    <row r="1598" spans="1:21" x14ac:dyDescent="0.2">
      <c r="A1598" s="15" t="s">
        <v>7719</v>
      </c>
      <c r="B1598" s="2"/>
      <c r="C1598" s="3">
        <v>36750</v>
      </c>
      <c r="D1598" s="4">
        <v>1615</v>
      </c>
      <c r="E1598">
        <f t="shared" si="72"/>
        <v>3478.7286949782001</v>
      </c>
      <c r="F1598">
        <f t="shared" si="73"/>
        <v>59351250</v>
      </c>
      <c r="G1598" s="22">
        <f t="shared" si="74"/>
        <v>127843279.54044886</v>
      </c>
      <c r="P1598" t="s">
        <v>3162</v>
      </c>
      <c r="Q1598" t="s">
        <v>3163</v>
      </c>
      <c r="R1598" t="s">
        <v>212</v>
      </c>
      <c r="S1598" s="6">
        <v>1308.04889574254</v>
      </c>
      <c r="T1598" s="6">
        <v>1346.83284429633</v>
      </c>
      <c r="U1598" s="6">
        <v>27.539201811337399</v>
      </c>
    </row>
    <row r="1599" spans="1:21" x14ac:dyDescent="0.2">
      <c r="A1599" s="15" t="s">
        <v>7717</v>
      </c>
      <c r="B1599" s="2" t="s">
        <v>7718</v>
      </c>
      <c r="C1599" s="3">
        <v>47800</v>
      </c>
      <c r="D1599" s="4">
        <v>2739</v>
      </c>
      <c r="E1599">
        <f t="shared" si="72"/>
        <v>3476.9319753966702</v>
      </c>
      <c r="F1599">
        <f t="shared" si="73"/>
        <v>130924200</v>
      </c>
      <c r="G1599" s="22">
        <f t="shared" si="74"/>
        <v>166197348.42396083</v>
      </c>
      <c r="P1599" t="s">
        <v>3164</v>
      </c>
      <c r="Q1599" t="s">
        <v>3165</v>
      </c>
      <c r="R1599" t="s">
        <v>212</v>
      </c>
      <c r="S1599" s="6">
        <v>1308.05110002784</v>
      </c>
      <c r="T1599" s="6">
        <v>1293.9922356913701</v>
      </c>
      <c r="U1599" s="6">
        <v>50.294183900345203</v>
      </c>
    </row>
    <row r="1600" spans="1:21" x14ac:dyDescent="0.2">
      <c r="A1600" s="15" t="s">
        <v>7715</v>
      </c>
      <c r="B1600" s="2" t="s">
        <v>7716</v>
      </c>
      <c r="C1600" s="3">
        <v>66316</v>
      </c>
      <c r="D1600" s="4">
        <v>3301</v>
      </c>
      <c r="E1600">
        <f t="shared" si="72"/>
        <v>3476.3600678635298</v>
      </c>
      <c r="F1600">
        <f t="shared" si="73"/>
        <v>218909116</v>
      </c>
      <c r="G1600" s="22">
        <f t="shared" si="74"/>
        <v>230538294.26043785</v>
      </c>
      <c r="P1600" t="s">
        <v>3166</v>
      </c>
      <c r="Q1600" t="s">
        <v>3167</v>
      </c>
      <c r="R1600" t="s">
        <v>212</v>
      </c>
      <c r="S1600" s="6">
        <v>1308.47160995683</v>
      </c>
      <c r="T1600" s="6">
        <v>1308.47160995683</v>
      </c>
      <c r="U1600" s="6">
        <v>15.1212796038982</v>
      </c>
    </row>
    <row r="1601" spans="1:21" x14ac:dyDescent="0.2">
      <c r="A1601" s="15" t="s">
        <v>7713</v>
      </c>
      <c r="B1601" s="2" t="s">
        <v>7714</v>
      </c>
      <c r="C1601" s="3">
        <v>96688</v>
      </c>
      <c r="D1601" s="4">
        <v>2357</v>
      </c>
      <c r="E1601">
        <f t="shared" si="72"/>
        <v>3470.56061783205</v>
      </c>
      <c r="F1601">
        <f t="shared" si="73"/>
        <v>227893616</v>
      </c>
      <c r="G1601" s="22">
        <f t="shared" si="74"/>
        <v>335561565.01694524</v>
      </c>
      <c r="P1601" t="s">
        <v>3168</v>
      </c>
      <c r="Q1601" t="s">
        <v>3169</v>
      </c>
      <c r="R1601" t="s">
        <v>274</v>
      </c>
      <c r="S1601" s="6">
        <v>1309.2127288663301</v>
      </c>
      <c r="T1601" s="6">
        <v>1291.7813815637101</v>
      </c>
      <c r="U1601" s="6">
        <v>78.494635096114706</v>
      </c>
    </row>
    <row r="1602" spans="1:21" x14ac:dyDescent="0.2">
      <c r="A1602" s="15" t="s">
        <v>7711</v>
      </c>
      <c r="B1602" s="2" t="s">
        <v>7712</v>
      </c>
      <c r="C1602" s="3">
        <v>30870</v>
      </c>
      <c r="D1602" s="4">
        <v>1451</v>
      </c>
      <c r="E1602">
        <f t="shared" ref="E1602:E1665" si="75">VLOOKUP(A1602,data19,4,FALSE)</f>
        <v>3470.0237086545098</v>
      </c>
      <c r="F1602">
        <f t="shared" si="73"/>
        <v>44792370</v>
      </c>
      <c r="G1602" s="22">
        <f t="shared" si="74"/>
        <v>107119631.88616472</v>
      </c>
      <c r="P1602" t="s">
        <v>3170</v>
      </c>
      <c r="Q1602" t="s">
        <v>3170</v>
      </c>
      <c r="R1602" t="s">
        <v>274</v>
      </c>
      <c r="S1602" s="6">
        <v>1309.33954812088</v>
      </c>
      <c r="T1602" s="6">
        <v>1399.4173492321199</v>
      </c>
      <c r="U1602" s="6">
        <v>20.6817851641277</v>
      </c>
    </row>
    <row r="1603" spans="1:21" x14ac:dyDescent="0.2">
      <c r="A1603" s="15" t="s">
        <v>7710</v>
      </c>
      <c r="B1603" s="2" t="s">
        <v>206</v>
      </c>
      <c r="C1603" s="3">
        <v>43999</v>
      </c>
      <c r="D1603" s="4">
        <v>252</v>
      </c>
      <c r="E1603">
        <f t="shared" si="75"/>
        <v>3469.6260067626299</v>
      </c>
      <c r="F1603">
        <f t="shared" ref="F1603:F1666" si="76">C1603*D1603</f>
        <v>11087748</v>
      </c>
      <c r="G1603" s="22">
        <f t="shared" ref="G1603:G1666" si="77">E1603*C1603</f>
        <v>152660074.67154896</v>
      </c>
      <c r="P1603" t="s">
        <v>3171</v>
      </c>
      <c r="Q1603" t="s">
        <v>3172</v>
      </c>
      <c r="R1603" t="s">
        <v>212</v>
      </c>
      <c r="S1603" s="6">
        <v>1309.5678675424799</v>
      </c>
      <c r="T1603" s="6">
        <v>1464.33948394668</v>
      </c>
      <c r="U1603" s="6">
        <v>78.553053309003801</v>
      </c>
    </row>
    <row r="1604" spans="1:21" x14ac:dyDescent="0.2">
      <c r="A1604" s="15" t="s">
        <v>7709</v>
      </c>
      <c r="B1604" s="2"/>
      <c r="C1604" s="3">
        <v>126623</v>
      </c>
      <c r="D1604" s="4">
        <v>1868</v>
      </c>
      <c r="E1604">
        <f t="shared" si="75"/>
        <v>3467.0538483439</v>
      </c>
      <c r="F1604">
        <f t="shared" si="76"/>
        <v>236531764</v>
      </c>
      <c r="G1604" s="22">
        <f t="shared" si="77"/>
        <v>439008759.43884963</v>
      </c>
      <c r="P1604" t="s">
        <v>3173</v>
      </c>
      <c r="Q1604" t="s">
        <v>3174</v>
      </c>
      <c r="R1604" t="s">
        <v>212</v>
      </c>
      <c r="S1604" s="6">
        <v>1309.91786223126</v>
      </c>
      <c r="T1604" s="6">
        <v>1341.0224983850701</v>
      </c>
      <c r="U1604" s="6">
        <v>60.471856690264701</v>
      </c>
    </row>
    <row r="1605" spans="1:21" x14ac:dyDescent="0.2">
      <c r="A1605" s="15" t="s">
        <v>7707</v>
      </c>
      <c r="B1605" s="2" t="s">
        <v>7708</v>
      </c>
      <c r="C1605" s="3">
        <v>123989</v>
      </c>
      <c r="D1605" s="4">
        <v>6108</v>
      </c>
      <c r="E1605">
        <f t="shared" si="75"/>
        <v>3463.22521003769</v>
      </c>
      <c r="F1605">
        <f t="shared" si="76"/>
        <v>757324812</v>
      </c>
      <c r="G1605" s="22">
        <f t="shared" si="77"/>
        <v>429401830.56736314</v>
      </c>
      <c r="P1605" t="s">
        <v>3175</v>
      </c>
      <c r="Q1605" t="s">
        <v>3176</v>
      </c>
      <c r="R1605" t="s">
        <v>212</v>
      </c>
      <c r="S1605" s="6">
        <v>1310.13250628424</v>
      </c>
      <c r="T1605" s="6">
        <v>1374</v>
      </c>
      <c r="U1605" s="6">
        <v>77.5760415065064</v>
      </c>
    </row>
    <row r="1606" spans="1:21" x14ac:dyDescent="0.2">
      <c r="A1606" s="15" t="s">
        <v>7705</v>
      </c>
      <c r="B1606" s="2" t="s">
        <v>7706</v>
      </c>
      <c r="C1606" s="3">
        <v>106341</v>
      </c>
      <c r="D1606" s="4">
        <v>8083</v>
      </c>
      <c r="E1606">
        <f t="shared" si="75"/>
        <v>3462.2981522978798</v>
      </c>
      <c r="F1606">
        <f t="shared" si="76"/>
        <v>859554303</v>
      </c>
      <c r="G1606" s="22">
        <f t="shared" si="77"/>
        <v>368184247.81350881</v>
      </c>
      <c r="P1606" t="s">
        <v>3177</v>
      </c>
      <c r="Q1606" t="s">
        <v>3178</v>
      </c>
      <c r="R1606" t="s">
        <v>212</v>
      </c>
      <c r="S1606" s="6">
        <v>1310.15133917821</v>
      </c>
      <c r="T1606" s="6">
        <v>1470.2205026895199</v>
      </c>
      <c r="U1606" s="6">
        <v>72.729329958086097</v>
      </c>
    </row>
    <row r="1607" spans="1:21" x14ac:dyDescent="0.2">
      <c r="A1607" s="15" t="s">
        <v>7703</v>
      </c>
      <c r="B1607" s="2" t="s">
        <v>7704</v>
      </c>
      <c r="C1607" s="3">
        <v>23713</v>
      </c>
      <c r="D1607" s="4">
        <v>11237</v>
      </c>
      <c r="E1607">
        <f t="shared" si="75"/>
        <v>3454.2509235123098</v>
      </c>
      <c r="F1607">
        <f t="shared" si="76"/>
        <v>266462981</v>
      </c>
      <c r="G1607" s="22">
        <f t="shared" si="77"/>
        <v>81910652.149247408</v>
      </c>
      <c r="P1607" t="s">
        <v>3179</v>
      </c>
      <c r="Q1607" t="s">
        <v>3180</v>
      </c>
      <c r="R1607" t="s">
        <v>212</v>
      </c>
      <c r="S1607" s="6">
        <v>1311.38557806361</v>
      </c>
      <c r="T1607" s="6">
        <v>1457.1909857349001</v>
      </c>
      <c r="U1607" s="6">
        <v>65.835254842789993</v>
      </c>
    </row>
    <row r="1608" spans="1:21" x14ac:dyDescent="0.2">
      <c r="A1608" s="15" t="s">
        <v>7701</v>
      </c>
      <c r="B1608" s="2" t="s">
        <v>7702</v>
      </c>
      <c r="C1608" s="3">
        <v>75581</v>
      </c>
      <c r="D1608" s="4">
        <v>6714</v>
      </c>
      <c r="E1608">
        <f t="shared" si="75"/>
        <v>3452.2994627523799</v>
      </c>
      <c r="F1608">
        <f t="shared" si="76"/>
        <v>507450834</v>
      </c>
      <c r="G1608" s="22">
        <f t="shared" si="77"/>
        <v>260928245.69428763</v>
      </c>
      <c r="P1608" t="s">
        <v>3181</v>
      </c>
      <c r="Q1608" t="s">
        <v>3182</v>
      </c>
      <c r="R1608" t="s">
        <v>212</v>
      </c>
      <c r="S1608" s="6">
        <v>1311.58750188043</v>
      </c>
      <c r="T1608" s="6">
        <v>1388.5721440928601</v>
      </c>
      <c r="U1608" s="6">
        <v>70.021722308268906</v>
      </c>
    </row>
    <row r="1609" spans="1:21" x14ac:dyDescent="0.2">
      <c r="A1609" s="15" t="s">
        <v>7699</v>
      </c>
      <c r="B1609" s="2" t="s">
        <v>7700</v>
      </c>
      <c r="C1609" s="3">
        <v>106923</v>
      </c>
      <c r="D1609" s="4">
        <v>11360</v>
      </c>
      <c r="E1609">
        <f t="shared" si="75"/>
        <v>3447.7154871826901</v>
      </c>
      <c r="F1609">
        <f t="shared" si="76"/>
        <v>1214645280</v>
      </c>
      <c r="G1609" s="22">
        <f t="shared" si="77"/>
        <v>368640083.03603476</v>
      </c>
      <c r="P1609" t="s">
        <v>3183</v>
      </c>
      <c r="Q1609" t="s">
        <v>3184</v>
      </c>
      <c r="R1609" t="s">
        <v>274</v>
      </c>
      <c r="S1609" s="6">
        <v>1311.9732291703899</v>
      </c>
      <c r="T1609" s="6">
        <v>1360.6164662609999</v>
      </c>
      <c r="U1609" s="6">
        <v>22.812581369628798</v>
      </c>
    </row>
    <row r="1610" spans="1:21" x14ac:dyDescent="0.2">
      <c r="A1610" s="15" t="s">
        <v>7697</v>
      </c>
      <c r="B1610" s="2" t="s">
        <v>7698</v>
      </c>
      <c r="C1610" s="3">
        <v>67980</v>
      </c>
      <c r="D1610" s="4">
        <v>6986</v>
      </c>
      <c r="E1610">
        <f t="shared" si="75"/>
        <v>3445.5183090369501</v>
      </c>
      <c r="F1610">
        <f t="shared" si="76"/>
        <v>474908280</v>
      </c>
      <c r="G1610" s="22">
        <f t="shared" si="77"/>
        <v>234226334.64833188</v>
      </c>
      <c r="P1610" t="s">
        <v>3185</v>
      </c>
      <c r="Q1610" t="s">
        <v>3186</v>
      </c>
      <c r="R1610" t="s">
        <v>212</v>
      </c>
      <c r="S1610" s="6">
        <v>1312.2267488274099</v>
      </c>
      <c r="T1610" s="6">
        <v>1415.2633007612101</v>
      </c>
      <c r="U1610" s="6">
        <v>41.339575233907297</v>
      </c>
    </row>
    <row r="1611" spans="1:21" x14ac:dyDescent="0.2">
      <c r="A1611" s="15" t="s">
        <v>7695</v>
      </c>
      <c r="B1611" s="2" t="s">
        <v>7696</v>
      </c>
      <c r="C1611" s="3">
        <v>23935</v>
      </c>
      <c r="D1611" s="4">
        <v>2454</v>
      </c>
      <c r="E1611">
        <f t="shared" si="75"/>
        <v>3440.21859435532</v>
      </c>
      <c r="F1611">
        <f t="shared" si="76"/>
        <v>58736490</v>
      </c>
      <c r="G1611" s="22">
        <f t="shared" si="77"/>
        <v>82341632.055894583</v>
      </c>
      <c r="P1611" t="s">
        <v>3187</v>
      </c>
      <c r="Q1611" t="s">
        <v>3187</v>
      </c>
      <c r="R1611" t="s">
        <v>274</v>
      </c>
      <c r="S1611" s="6">
        <v>1312.59919634826</v>
      </c>
      <c r="T1611" s="6">
        <v>1448.13260318732</v>
      </c>
      <c r="U1611" s="6">
        <v>27.576079469497198</v>
      </c>
    </row>
    <row r="1612" spans="1:21" x14ac:dyDescent="0.2">
      <c r="A1612" s="15" t="s">
        <v>7691</v>
      </c>
      <c r="B1612" s="2" t="s">
        <v>7692</v>
      </c>
      <c r="C1612" s="3">
        <v>22063</v>
      </c>
      <c r="D1612" s="4">
        <v>1748</v>
      </c>
      <c r="E1612">
        <f t="shared" si="75"/>
        <v>3434.5374133145001</v>
      </c>
      <c r="F1612">
        <f t="shared" si="76"/>
        <v>38566124</v>
      </c>
      <c r="G1612" s="22">
        <f t="shared" si="77"/>
        <v>75776198.949957818</v>
      </c>
      <c r="P1612" t="s">
        <v>3188</v>
      </c>
      <c r="Q1612" t="s">
        <v>3189</v>
      </c>
      <c r="R1612" t="s">
        <v>212</v>
      </c>
      <c r="S1612" s="6">
        <v>1312.8565248815</v>
      </c>
      <c r="T1612" s="6">
        <v>1420.3110589580499</v>
      </c>
      <c r="U1612" s="6">
        <v>62.088180951346402</v>
      </c>
    </row>
    <row r="1613" spans="1:21" x14ac:dyDescent="0.2">
      <c r="A1613" s="15" t="s">
        <v>7689</v>
      </c>
      <c r="B1613" s="2"/>
      <c r="C1613" s="3">
        <v>22769</v>
      </c>
      <c r="D1613" s="4">
        <v>2709</v>
      </c>
      <c r="E1613">
        <f t="shared" si="75"/>
        <v>3434.3047213151299</v>
      </c>
      <c r="F1613">
        <f t="shared" si="76"/>
        <v>61681221</v>
      </c>
      <c r="G1613" s="22">
        <f t="shared" si="77"/>
        <v>78195684.199624196</v>
      </c>
      <c r="P1613" t="s">
        <v>3190</v>
      </c>
      <c r="Q1613" t="s">
        <v>3191</v>
      </c>
      <c r="R1613" t="s">
        <v>212</v>
      </c>
      <c r="S1613" s="6">
        <v>1313.4232602233001</v>
      </c>
      <c r="T1613" s="6">
        <v>1313.4232602233001</v>
      </c>
      <c r="U1613" s="6">
        <v>17.065974561169998</v>
      </c>
    </row>
    <row r="1614" spans="1:21" x14ac:dyDescent="0.2">
      <c r="A1614" s="15" t="s">
        <v>7685</v>
      </c>
      <c r="B1614" s="2" t="s">
        <v>7686</v>
      </c>
      <c r="C1614" s="3">
        <v>51742</v>
      </c>
      <c r="D1614" s="4">
        <v>3767</v>
      </c>
      <c r="E1614">
        <f t="shared" si="75"/>
        <v>3424.0895900150199</v>
      </c>
      <c r="F1614">
        <f t="shared" si="76"/>
        <v>194912114</v>
      </c>
      <c r="G1614" s="22">
        <f t="shared" si="77"/>
        <v>177169243.56655717</v>
      </c>
      <c r="P1614" t="s">
        <v>3192</v>
      </c>
      <c r="Q1614" t="s">
        <v>3192</v>
      </c>
      <c r="R1614" t="s">
        <v>274</v>
      </c>
      <c r="S1614" s="6">
        <v>1314.3028383322001</v>
      </c>
      <c r="T1614" s="6">
        <v>1261.2022380754599</v>
      </c>
      <c r="U1614" s="6">
        <v>55.198282628625499</v>
      </c>
    </row>
    <row r="1615" spans="1:21" x14ac:dyDescent="0.2">
      <c r="A1615" s="15" t="s">
        <v>7683</v>
      </c>
      <c r="B1615" s="2" t="s">
        <v>7684</v>
      </c>
      <c r="C1615" s="3">
        <v>40469</v>
      </c>
      <c r="D1615" s="4">
        <v>8807</v>
      </c>
      <c r="E1615">
        <f t="shared" si="75"/>
        <v>3420.2165573311399</v>
      </c>
      <c r="F1615">
        <f t="shared" si="76"/>
        <v>356410483</v>
      </c>
      <c r="G1615" s="22">
        <f t="shared" si="77"/>
        <v>138412743.85863391</v>
      </c>
      <c r="P1615" t="s">
        <v>3193</v>
      </c>
      <c r="Q1615" t="s">
        <v>3194</v>
      </c>
      <c r="R1615" t="s">
        <v>212</v>
      </c>
      <c r="S1615" s="6">
        <v>1314.50434334175</v>
      </c>
      <c r="T1615" s="6">
        <v>1013.81727324523</v>
      </c>
      <c r="U1615" s="6">
        <v>95.602464629195296</v>
      </c>
    </row>
    <row r="1616" spans="1:21" x14ac:dyDescent="0.2">
      <c r="A1616" s="15" t="s">
        <v>7681</v>
      </c>
      <c r="B1616" s="2" t="s">
        <v>7682</v>
      </c>
      <c r="C1616" s="3">
        <v>64551</v>
      </c>
      <c r="D1616" s="4">
        <v>5958</v>
      </c>
      <c r="E1616">
        <f t="shared" si="75"/>
        <v>3419.9628539117498</v>
      </c>
      <c r="F1616">
        <f t="shared" si="76"/>
        <v>384594858</v>
      </c>
      <c r="G1616" s="22">
        <f t="shared" si="77"/>
        <v>220762022.18285736</v>
      </c>
      <c r="P1616" t="s">
        <v>3195</v>
      </c>
      <c r="Q1616" t="s">
        <v>3196</v>
      </c>
      <c r="R1616" t="s">
        <v>212</v>
      </c>
      <c r="S1616" s="6">
        <v>1314.8927203411299</v>
      </c>
      <c r="T1616" s="6">
        <v>1394.6329447916401</v>
      </c>
      <c r="U1616" s="6">
        <v>63.776076717092998</v>
      </c>
    </row>
    <row r="1617" spans="1:21" x14ac:dyDescent="0.2">
      <c r="A1617" s="15" t="s">
        <v>7677</v>
      </c>
      <c r="B1617" s="2" t="s">
        <v>7678</v>
      </c>
      <c r="C1617" s="3">
        <v>55187</v>
      </c>
      <c r="D1617" s="4">
        <v>1740</v>
      </c>
      <c r="E1617">
        <f t="shared" si="75"/>
        <v>3411.2986655826098</v>
      </c>
      <c r="F1617">
        <f t="shared" si="76"/>
        <v>96025380</v>
      </c>
      <c r="G1617" s="22">
        <f t="shared" si="77"/>
        <v>188259339.45750749</v>
      </c>
      <c r="P1617" t="s">
        <v>3197</v>
      </c>
      <c r="Q1617" t="s">
        <v>3198</v>
      </c>
      <c r="R1617" t="s">
        <v>212</v>
      </c>
      <c r="S1617" s="6">
        <v>1314.9538629466699</v>
      </c>
      <c r="T1617" s="6">
        <v>1434.9052072228501</v>
      </c>
      <c r="U1617" s="6">
        <v>53.739936110104601</v>
      </c>
    </row>
    <row r="1618" spans="1:21" x14ac:dyDescent="0.2">
      <c r="A1618" s="15" t="s">
        <v>7673</v>
      </c>
      <c r="B1618" s="2" t="s">
        <v>7674</v>
      </c>
      <c r="C1618" s="3">
        <v>44441</v>
      </c>
      <c r="D1618" s="4">
        <v>994</v>
      </c>
      <c r="E1618">
        <f t="shared" si="75"/>
        <v>3405.2115627760199</v>
      </c>
      <c r="F1618">
        <f t="shared" si="76"/>
        <v>44174354</v>
      </c>
      <c r="G1618" s="22">
        <f t="shared" si="77"/>
        <v>151331007.0613291</v>
      </c>
      <c r="P1618" t="s">
        <v>3199</v>
      </c>
      <c r="Q1618" t="s">
        <v>3200</v>
      </c>
      <c r="R1618" t="s">
        <v>212</v>
      </c>
      <c r="S1618" s="6">
        <v>1315.1897399372001</v>
      </c>
      <c r="T1618" s="6">
        <v>1429.6777120317099</v>
      </c>
      <c r="U1618" s="6">
        <v>66.312156334524602</v>
      </c>
    </row>
    <row r="1619" spans="1:21" x14ac:dyDescent="0.2">
      <c r="A1619" s="15" t="s">
        <v>7671</v>
      </c>
      <c r="B1619" s="2" t="s">
        <v>7672</v>
      </c>
      <c r="C1619" s="3">
        <v>45273</v>
      </c>
      <c r="D1619" s="4">
        <v>3352</v>
      </c>
      <c r="E1619">
        <f t="shared" si="75"/>
        <v>3402.8870111568299</v>
      </c>
      <c r="F1619">
        <f t="shared" si="76"/>
        <v>151755096</v>
      </c>
      <c r="G1619" s="22">
        <f t="shared" si="77"/>
        <v>154058903.65610316</v>
      </c>
      <c r="P1619" t="s">
        <v>3201</v>
      </c>
      <c r="Q1619" t="s">
        <v>3202</v>
      </c>
      <c r="R1619" t="s">
        <v>212</v>
      </c>
      <c r="S1619" s="6">
        <v>1315.4509069138401</v>
      </c>
      <c r="T1619" s="6">
        <v>1308.62476407699</v>
      </c>
      <c r="U1619" s="6">
        <v>51.7739055950058</v>
      </c>
    </row>
    <row r="1620" spans="1:21" x14ac:dyDescent="0.2">
      <c r="A1620" s="15" t="s">
        <v>7669</v>
      </c>
      <c r="B1620" s="2" t="s">
        <v>7670</v>
      </c>
      <c r="C1620" s="3">
        <v>12893</v>
      </c>
      <c r="D1620" s="4">
        <v>1552</v>
      </c>
      <c r="E1620">
        <f t="shared" si="75"/>
        <v>3397.1995094306099</v>
      </c>
      <c r="F1620">
        <f t="shared" si="76"/>
        <v>20009936</v>
      </c>
      <c r="G1620" s="22">
        <f t="shared" si="77"/>
        <v>43800093.275088854</v>
      </c>
      <c r="P1620" t="s">
        <v>3203</v>
      </c>
      <c r="Q1620" t="s">
        <v>3204</v>
      </c>
      <c r="R1620" t="s">
        <v>212</v>
      </c>
      <c r="S1620" s="6">
        <v>1315.63736865141</v>
      </c>
      <c r="T1620" s="6">
        <v>1588.89133248659</v>
      </c>
      <c r="U1620" s="6">
        <v>72.023430089718104</v>
      </c>
    </row>
    <row r="1621" spans="1:21" x14ac:dyDescent="0.2">
      <c r="A1621" s="15" t="s">
        <v>7667</v>
      </c>
      <c r="B1621" s="2" t="s">
        <v>7668</v>
      </c>
      <c r="C1621" s="3">
        <v>41637</v>
      </c>
      <c r="D1621" s="4">
        <v>5490</v>
      </c>
      <c r="E1621">
        <f t="shared" si="75"/>
        <v>3394.5883960474398</v>
      </c>
      <c r="F1621">
        <f t="shared" si="76"/>
        <v>228587130</v>
      </c>
      <c r="G1621" s="22">
        <f t="shared" si="77"/>
        <v>141340477.04622725</v>
      </c>
      <c r="P1621" t="s">
        <v>3205</v>
      </c>
      <c r="Q1621" t="s">
        <v>3206</v>
      </c>
      <c r="R1621" t="s">
        <v>212</v>
      </c>
      <c r="S1621" s="6">
        <v>1315.78828000456</v>
      </c>
      <c r="T1621" s="6">
        <v>1069.63727887971</v>
      </c>
      <c r="U1621" s="6">
        <v>82.684252762915406</v>
      </c>
    </row>
    <row r="1622" spans="1:21" x14ac:dyDescent="0.2">
      <c r="A1622" s="15" t="s">
        <v>7665</v>
      </c>
      <c r="B1622" s="2" t="s">
        <v>7666</v>
      </c>
      <c r="C1622" s="3">
        <v>27003</v>
      </c>
      <c r="D1622" s="4">
        <v>4164</v>
      </c>
      <c r="E1622">
        <f t="shared" si="75"/>
        <v>3386.4142698011001</v>
      </c>
      <c r="F1622">
        <f t="shared" si="76"/>
        <v>112440492</v>
      </c>
      <c r="G1622" s="22">
        <f t="shared" si="77"/>
        <v>91443344.527439103</v>
      </c>
      <c r="P1622" t="s">
        <v>3207</v>
      </c>
      <c r="Q1622" t="s">
        <v>3208</v>
      </c>
      <c r="R1622" t="s">
        <v>212</v>
      </c>
      <c r="S1622" s="6">
        <v>1316.2137231545801</v>
      </c>
      <c r="T1622" s="6">
        <v>1316.2137231545801</v>
      </c>
      <c r="U1622" s="6">
        <v>8.5195560879915906</v>
      </c>
    </row>
    <row r="1623" spans="1:21" x14ac:dyDescent="0.2">
      <c r="A1623" s="15" t="s">
        <v>7663</v>
      </c>
      <c r="B1623" s="2" t="s">
        <v>7664</v>
      </c>
      <c r="C1623" s="3">
        <v>33391</v>
      </c>
      <c r="D1623" s="4">
        <v>1946</v>
      </c>
      <c r="E1623">
        <f t="shared" si="75"/>
        <v>3384.28846451035</v>
      </c>
      <c r="F1623">
        <f t="shared" si="76"/>
        <v>64978886</v>
      </c>
      <c r="G1623" s="22">
        <f t="shared" si="77"/>
        <v>113004776.1184651</v>
      </c>
      <c r="P1623" t="s">
        <v>3209</v>
      </c>
      <c r="Q1623" t="s">
        <v>3209</v>
      </c>
      <c r="R1623" t="s">
        <v>274</v>
      </c>
      <c r="S1623" s="6">
        <v>1316.45698769349</v>
      </c>
      <c r="T1623" s="6">
        <v>1316.45698769349</v>
      </c>
      <c r="U1623" s="6"/>
    </row>
    <row r="1624" spans="1:21" x14ac:dyDescent="0.2">
      <c r="A1624" s="15" t="s">
        <v>7661</v>
      </c>
      <c r="B1624" s="2" t="s">
        <v>7662</v>
      </c>
      <c r="C1624" s="3">
        <v>32802</v>
      </c>
      <c r="D1624" s="4">
        <v>7531</v>
      </c>
      <c r="E1624">
        <f t="shared" si="75"/>
        <v>3383.39480550088</v>
      </c>
      <c r="F1624">
        <f t="shared" si="76"/>
        <v>247031862</v>
      </c>
      <c r="G1624" s="22">
        <f t="shared" si="77"/>
        <v>110982116.41003987</v>
      </c>
      <c r="P1624" t="s">
        <v>3210</v>
      </c>
      <c r="Q1624" t="s">
        <v>3211</v>
      </c>
      <c r="R1624" t="s">
        <v>212</v>
      </c>
      <c r="S1624" s="6">
        <v>1316.6171532043099</v>
      </c>
      <c r="T1624" s="6">
        <v>1050.38747832329</v>
      </c>
      <c r="U1624" s="6">
        <v>130.84661829357501</v>
      </c>
    </row>
    <row r="1625" spans="1:21" x14ac:dyDescent="0.2">
      <c r="A1625" s="15" t="s">
        <v>7659</v>
      </c>
      <c r="B1625" s="2" t="s">
        <v>7660</v>
      </c>
      <c r="C1625" s="3">
        <v>44359</v>
      </c>
      <c r="D1625" s="4">
        <v>670</v>
      </c>
      <c r="E1625">
        <f t="shared" si="75"/>
        <v>3377.6142366880199</v>
      </c>
      <c r="F1625">
        <f t="shared" si="76"/>
        <v>29720530</v>
      </c>
      <c r="G1625" s="22">
        <f t="shared" si="77"/>
        <v>149827589.92524388</v>
      </c>
      <c r="P1625" t="s">
        <v>3212</v>
      </c>
      <c r="Q1625" t="s">
        <v>3212</v>
      </c>
      <c r="R1625" t="s">
        <v>274</v>
      </c>
      <c r="S1625" s="6">
        <v>1316.89324253788</v>
      </c>
      <c r="T1625" s="6">
        <v>919.80496302812401</v>
      </c>
      <c r="U1625" s="6">
        <v>118.071950320543</v>
      </c>
    </row>
    <row r="1626" spans="1:21" x14ac:dyDescent="0.2">
      <c r="A1626" s="15" t="s">
        <v>7657</v>
      </c>
      <c r="B1626" s="2" t="s">
        <v>7658</v>
      </c>
      <c r="C1626" s="3">
        <v>37070</v>
      </c>
      <c r="D1626" s="4">
        <v>1125</v>
      </c>
      <c r="E1626">
        <f t="shared" si="75"/>
        <v>3375.8143775161502</v>
      </c>
      <c r="F1626">
        <f t="shared" si="76"/>
        <v>41703750</v>
      </c>
      <c r="G1626" s="22">
        <f t="shared" si="77"/>
        <v>125141438.97452369</v>
      </c>
      <c r="P1626" t="s">
        <v>3213</v>
      </c>
      <c r="Q1626" t="s">
        <v>3214</v>
      </c>
      <c r="R1626" t="s">
        <v>212</v>
      </c>
      <c r="S1626" s="6">
        <v>1317.03911918832</v>
      </c>
      <c r="T1626" s="6">
        <v>1239.24077575006</v>
      </c>
      <c r="U1626" s="6">
        <v>69.459279436169695</v>
      </c>
    </row>
    <row r="1627" spans="1:21" x14ac:dyDescent="0.2">
      <c r="A1627" s="15" t="s">
        <v>7656</v>
      </c>
      <c r="B1627" s="2" t="s">
        <v>131</v>
      </c>
      <c r="C1627" s="3">
        <v>38988</v>
      </c>
      <c r="D1627" s="4">
        <v>8599</v>
      </c>
      <c r="E1627">
        <f t="shared" si="75"/>
        <v>3374.9287141703999</v>
      </c>
      <c r="F1627">
        <f t="shared" si="76"/>
        <v>335257812</v>
      </c>
      <c r="G1627" s="22">
        <f t="shared" si="77"/>
        <v>131581720.70807555</v>
      </c>
      <c r="P1627" t="s">
        <v>3215</v>
      </c>
      <c r="Q1627" t="s">
        <v>3215</v>
      </c>
      <c r="R1627" t="s">
        <v>274</v>
      </c>
      <c r="S1627" s="6">
        <v>1317.4309387363501</v>
      </c>
      <c r="T1627" s="6">
        <v>1317.4309387363501</v>
      </c>
      <c r="U1627" s="6"/>
    </row>
    <row r="1628" spans="1:21" x14ac:dyDescent="0.2">
      <c r="A1628" s="15" t="s">
        <v>7654</v>
      </c>
      <c r="B1628" s="2" t="s">
        <v>7655</v>
      </c>
      <c r="C1628" s="3">
        <v>52627</v>
      </c>
      <c r="D1628" s="4">
        <v>3674</v>
      </c>
      <c r="E1628">
        <f t="shared" si="75"/>
        <v>3373.2003023090601</v>
      </c>
      <c r="F1628">
        <f t="shared" si="76"/>
        <v>193351598</v>
      </c>
      <c r="G1628" s="22">
        <f t="shared" si="77"/>
        <v>177521412.30961892</v>
      </c>
      <c r="P1628" t="s">
        <v>3216</v>
      </c>
      <c r="Q1628" t="s">
        <v>3217</v>
      </c>
      <c r="R1628" t="s">
        <v>212</v>
      </c>
      <c r="S1628" s="6">
        <v>1317.55928247887</v>
      </c>
      <c r="T1628" s="6">
        <v>1291.2358962027999</v>
      </c>
      <c r="U1628" s="6">
        <v>18.689067548922999</v>
      </c>
    </row>
    <row r="1629" spans="1:21" x14ac:dyDescent="0.2">
      <c r="A1629" s="15" t="s">
        <v>7652</v>
      </c>
      <c r="B1629" s="2" t="s">
        <v>7653</v>
      </c>
      <c r="C1629" s="3">
        <v>28251</v>
      </c>
      <c r="D1629" s="4">
        <v>2523</v>
      </c>
      <c r="E1629">
        <f t="shared" si="75"/>
        <v>3371.4708596708201</v>
      </c>
      <c r="F1629">
        <f t="shared" si="76"/>
        <v>71277273</v>
      </c>
      <c r="G1629" s="22">
        <f t="shared" si="77"/>
        <v>95247423.256560341</v>
      </c>
      <c r="P1629" t="s">
        <v>3218</v>
      </c>
      <c r="Q1629" t="s">
        <v>3218</v>
      </c>
      <c r="R1629" t="s">
        <v>274</v>
      </c>
      <c r="S1629" s="6">
        <v>1317.59820670916</v>
      </c>
      <c r="T1629" s="6">
        <v>1357.1545250535801</v>
      </c>
      <c r="U1629" s="6">
        <v>108.765460703217</v>
      </c>
    </row>
    <row r="1630" spans="1:21" x14ac:dyDescent="0.2">
      <c r="A1630" s="15" t="s">
        <v>7650</v>
      </c>
      <c r="B1630" s="2" t="s">
        <v>7651</v>
      </c>
      <c r="C1630" s="3">
        <v>21045</v>
      </c>
      <c r="D1630" s="4">
        <v>8225</v>
      </c>
      <c r="E1630">
        <f t="shared" si="75"/>
        <v>3369.31261423467</v>
      </c>
      <c r="F1630">
        <f t="shared" si="76"/>
        <v>173095125</v>
      </c>
      <c r="G1630" s="22">
        <f t="shared" si="77"/>
        <v>70907183.966568634</v>
      </c>
      <c r="P1630" t="s">
        <v>3219</v>
      </c>
      <c r="Q1630" t="s">
        <v>3219</v>
      </c>
      <c r="R1630" t="s">
        <v>274</v>
      </c>
      <c r="S1630" s="6">
        <v>1318.39348863278</v>
      </c>
      <c r="T1630" s="6">
        <v>1318.39348863278</v>
      </c>
      <c r="U1630" s="6">
        <v>18.996594135517402</v>
      </c>
    </row>
    <row r="1631" spans="1:21" x14ac:dyDescent="0.2">
      <c r="A1631" s="15" t="s">
        <v>7648</v>
      </c>
      <c r="B1631" s="2" t="s">
        <v>7649</v>
      </c>
      <c r="C1631" s="3">
        <v>52837</v>
      </c>
      <c r="D1631" s="5">
        <v>3343</v>
      </c>
      <c r="E1631">
        <f t="shared" si="75"/>
        <v>3365.2498928812101</v>
      </c>
      <c r="F1631">
        <f t="shared" si="76"/>
        <v>176634091</v>
      </c>
      <c r="G1631" s="22">
        <f t="shared" si="77"/>
        <v>177809708.59016451</v>
      </c>
      <c r="P1631" t="s">
        <v>3220</v>
      </c>
      <c r="Q1631" t="s">
        <v>3221</v>
      </c>
      <c r="R1631" t="s">
        <v>212</v>
      </c>
      <c r="S1631" s="6">
        <v>1318.74047657505</v>
      </c>
      <c r="T1631" s="6">
        <v>1239.24077575006</v>
      </c>
      <c r="U1631" s="6">
        <v>76.645207788842797</v>
      </c>
    </row>
    <row r="1632" spans="1:21" x14ac:dyDescent="0.2">
      <c r="A1632" s="15" t="s">
        <v>7646</v>
      </c>
      <c r="B1632" s="2" t="s">
        <v>7647</v>
      </c>
      <c r="C1632" s="3">
        <v>133319</v>
      </c>
      <c r="D1632" s="4">
        <v>3052</v>
      </c>
      <c r="E1632">
        <f t="shared" si="75"/>
        <v>3364.3634396263501</v>
      </c>
      <c r="F1632">
        <f t="shared" si="76"/>
        <v>406889588</v>
      </c>
      <c r="G1632" s="22">
        <f t="shared" si="77"/>
        <v>448533569.40754539</v>
      </c>
      <c r="P1632" t="s">
        <v>3222</v>
      </c>
      <c r="Q1632" t="s">
        <v>3223</v>
      </c>
      <c r="R1632" t="s">
        <v>212</v>
      </c>
      <c r="S1632" s="6">
        <v>1318.9302311695401</v>
      </c>
      <c r="T1632" s="6">
        <v>1495.1562847402799</v>
      </c>
      <c r="U1632" s="6">
        <v>68.916934119037293</v>
      </c>
    </row>
    <row r="1633" spans="1:21" x14ac:dyDescent="0.2">
      <c r="A1633" s="15" t="s">
        <v>7645</v>
      </c>
      <c r="B1633" s="2"/>
      <c r="C1633" s="3">
        <v>57638</v>
      </c>
      <c r="D1633" s="4">
        <v>1191</v>
      </c>
      <c r="E1633">
        <f t="shared" si="75"/>
        <v>3364.22233497447</v>
      </c>
      <c r="F1633">
        <f t="shared" si="76"/>
        <v>68646858</v>
      </c>
      <c r="G1633" s="22">
        <f t="shared" si="77"/>
        <v>193907046.94325849</v>
      </c>
      <c r="P1633" t="s">
        <v>3224</v>
      </c>
      <c r="Q1633" t="s">
        <v>3225</v>
      </c>
      <c r="R1633" t="s">
        <v>212</v>
      </c>
      <c r="S1633" s="6">
        <v>1319.0174407455299</v>
      </c>
      <c r="T1633" s="6">
        <v>1329.66661135804</v>
      </c>
      <c r="U1633" s="6">
        <v>95.199728838970003</v>
      </c>
    </row>
    <row r="1634" spans="1:21" x14ac:dyDescent="0.2">
      <c r="A1634" s="15" t="s">
        <v>7643</v>
      </c>
      <c r="B1634" s="2" t="s">
        <v>7644</v>
      </c>
      <c r="C1634" s="3">
        <v>103023</v>
      </c>
      <c r="D1634" s="4">
        <v>1236</v>
      </c>
      <c r="E1634">
        <f t="shared" si="75"/>
        <v>3363.1037030511998</v>
      </c>
      <c r="F1634">
        <f t="shared" si="76"/>
        <v>127336428</v>
      </c>
      <c r="G1634" s="22">
        <f t="shared" si="77"/>
        <v>346477032.79944378</v>
      </c>
      <c r="P1634" t="s">
        <v>3226</v>
      </c>
      <c r="Q1634" t="s">
        <v>3227</v>
      </c>
      <c r="R1634" t="s">
        <v>212</v>
      </c>
      <c r="S1634" s="6">
        <v>1319.0830219699501</v>
      </c>
      <c r="T1634" s="6">
        <v>1458.1841061405601</v>
      </c>
      <c r="U1634" s="6">
        <v>38.006111251512003</v>
      </c>
    </row>
    <row r="1635" spans="1:21" x14ac:dyDescent="0.2">
      <c r="A1635" s="15" t="s">
        <v>7641</v>
      </c>
      <c r="B1635" s="2" t="s">
        <v>7642</v>
      </c>
      <c r="C1635" s="3">
        <v>24604</v>
      </c>
      <c r="D1635" s="4">
        <v>9860</v>
      </c>
      <c r="E1635">
        <f t="shared" si="75"/>
        <v>3360.3072281905102</v>
      </c>
      <c r="F1635">
        <f t="shared" si="76"/>
        <v>242595440</v>
      </c>
      <c r="G1635" s="22">
        <f t="shared" si="77"/>
        <v>82676999.042399317</v>
      </c>
      <c r="P1635" t="s">
        <v>3228</v>
      </c>
      <c r="Q1635" t="s">
        <v>3228</v>
      </c>
      <c r="R1635" t="s">
        <v>274</v>
      </c>
      <c r="S1635" s="6">
        <v>1319.2948992060501</v>
      </c>
      <c r="T1635" s="6">
        <v>1319.2948992060501</v>
      </c>
      <c r="U1635" s="6"/>
    </row>
    <row r="1636" spans="1:21" x14ac:dyDescent="0.2">
      <c r="A1636" s="15" t="s">
        <v>7639</v>
      </c>
      <c r="B1636" s="2" t="s">
        <v>7640</v>
      </c>
      <c r="C1636" s="3">
        <v>41245</v>
      </c>
      <c r="D1636" s="4">
        <v>5097</v>
      </c>
      <c r="E1636">
        <f t="shared" si="75"/>
        <v>3356.69921256408</v>
      </c>
      <c r="F1636">
        <f t="shared" si="76"/>
        <v>210225765</v>
      </c>
      <c r="G1636" s="22">
        <f t="shared" si="77"/>
        <v>138447059.02220547</v>
      </c>
      <c r="P1636" t="s">
        <v>3229</v>
      </c>
      <c r="Q1636" t="s">
        <v>3230</v>
      </c>
      <c r="R1636" t="s">
        <v>212</v>
      </c>
      <c r="S1636" s="6">
        <v>1319.2948992060501</v>
      </c>
      <c r="T1636" s="6">
        <v>1319.2948992060501</v>
      </c>
      <c r="U1636" s="6"/>
    </row>
    <row r="1637" spans="1:21" x14ac:dyDescent="0.2">
      <c r="A1637" s="15" t="s">
        <v>7637</v>
      </c>
      <c r="B1637" s="2" t="s">
        <v>7638</v>
      </c>
      <c r="C1637" s="3">
        <v>14417</v>
      </c>
      <c r="D1637" s="4">
        <v>3810</v>
      </c>
      <c r="E1637">
        <f t="shared" si="75"/>
        <v>3354.5571815632902</v>
      </c>
      <c r="F1637">
        <f t="shared" si="76"/>
        <v>54928770</v>
      </c>
      <c r="G1637" s="22">
        <f t="shared" si="77"/>
        <v>48362650.886597954</v>
      </c>
      <c r="P1637" t="s">
        <v>3231</v>
      </c>
      <c r="Q1637" t="s">
        <v>3232</v>
      </c>
      <c r="R1637" t="s">
        <v>212</v>
      </c>
      <c r="S1637" s="6">
        <v>1319.43494234424</v>
      </c>
      <c r="T1637" s="6">
        <v>1392.2121338658901</v>
      </c>
      <c r="U1637" s="6">
        <v>48.891968591782899</v>
      </c>
    </row>
    <row r="1638" spans="1:21" x14ac:dyDescent="0.2">
      <c r="A1638" s="15" t="s">
        <v>7635</v>
      </c>
      <c r="B1638" s="2" t="s">
        <v>7636</v>
      </c>
      <c r="C1638" s="3">
        <v>32265</v>
      </c>
      <c r="D1638" s="4">
        <v>4655</v>
      </c>
      <c r="E1638">
        <f t="shared" si="75"/>
        <v>3349.9492955913902</v>
      </c>
      <c r="F1638">
        <f t="shared" si="76"/>
        <v>150193575</v>
      </c>
      <c r="G1638" s="22">
        <f t="shared" si="77"/>
        <v>108086114.02225621</v>
      </c>
      <c r="P1638" t="s">
        <v>3233</v>
      </c>
      <c r="Q1638" t="s">
        <v>3234</v>
      </c>
      <c r="R1638" t="s">
        <v>212</v>
      </c>
      <c r="S1638" s="6">
        <v>1320.4295830865101</v>
      </c>
      <c r="T1638" s="6">
        <v>821.09365137725604</v>
      </c>
      <c r="U1638" s="6">
        <v>139.96549675090901</v>
      </c>
    </row>
    <row r="1639" spans="1:21" x14ac:dyDescent="0.2">
      <c r="A1639" s="15" t="s">
        <v>7633</v>
      </c>
      <c r="B1639" s="2" t="s">
        <v>7634</v>
      </c>
      <c r="C1639" s="3">
        <v>41349</v>
      </c>
      <c r="D1639" s="4">
        <v>4745</v>
      </c>
      <c r="E1639">
        <f t="shared" si="75"/>
        <v>3347.3701149231701</v>
      </c>
      <c r="F1639">
        <f t="shared" si="76"/>
        <v>196201005</v>
      </c>
      <c r="G1639" s="22">
        <f t="shared" si="77"/>
        <v>138410406.88195816</v>
      </c>
      <c r="P1639" t="s">
        <v>3235</v>
      </c>
      <c r="Q1639" t="s">
        <v>3236</v>
      </c>
      <c r="R1639" t="s">
        <v>212</v>
      </c>
      <c r="S1639" s="6">
        <v>1320.5255245063099</v>
      </c>
      <c r="T1639" s="6">
        <v>1564.3971959693399</v>
      </c>
      <c r="U1639" s="6">
        <v>77.469486248689407</v>
      </c>
    </row>
    <row r="1640" spans="1:21" x14ac:dyDescent="0.2">
      <c r="A1640" s="15" t="s">
        <v>7631</v>
      </c>
      <c r="B1640" s="2" t="s">
        <v>7632</v>
      </c>
      <c r="C1640" s="3">
        <v>49124</v>
      </c>
      <c r="D1640" s="4">
        <v>8692</v>
      </c>
      <c r="E1640">
        <f t="shared" si="75"/>
        <v>3345.53598767327</v>
      </c>
      <c r="F1640">
        <f t="shared" si="76"/>
        <v>426985808</v>
      </c>
      <c r="G1640" s="22">
        <f t="shared" si="77"/>
        <v>164346109.85846171</v>
      </c>
      <c r="P1640" t="s">
        <v>3237</v>
      </c>
      <c r="Q1640" t="s">
        <v>3238</v>
      </c>
      <c r="R1640" t="s">
        <v>212</v>
      </c>
      <c r="S1640" s="6">
        <v>1320.6189485248799</v>
      </c>
      <c r="T1640" s="6">
        <v>1320.6189485248799</v>
      </c>
      <c r="U1640" s="6">
        <v>10.429195465011899</v>
      </c>
    </row>
    <row r="1641" spans="1:21" x14ac:dyDescent="0.2">
      <c r="A1641" s="15" t="s">
        <v>7629</v>
      </c>
      <c r="B1641" s="2" t="s">
        <v>7630</v>
      </c>
      <c r="C1641" s="3">
        <v>103680</v>
      </c>
      <c r="D1641" s="4">
        <v>1900</v>
      </c>
      <c r="E1641">
        <f t="shared" si="75"/>
        <v>3341.7598367710402</v>
      </c>
      <c r="F1641">
        <f t="shared" si="76"/>
        <v>196992000</v>
      </c>
      <c r="G1641" s="22">
        <f t="shared" si="77"/>
        <v>346473659.87642145</v>
      </c>
      <c r="P1641" t="s">
        <v>3239</v>
      </c>
      <c r="Q1641" t="s">
        <v>3240</v>
      </c>
      <c r="R1641" t="s">
        <v>212</v>
      </c>
      <c r="S1641" s="6">
        <v>1321.4878241443901</v>
      </c>
      <c r="T1641" s="6">
        <v>1360</v>
      </c>
      <c r="U1641" s="6">
        <v>50.729671722459202</v>
      </c>
    </row>
    <row r="1642" spans="1:21" x14ac:dyDescent="0.2">
      <c r="A1642" s="15" t="s">
        <v>7628</v>
      </c>
      <c r="B1642" s="2"/>
      <c r="C1642" s="3">
        <v>43748</v>
      </c>
      <c r="D1642" s="4">
        <v>1688</v>
      </c>
      <c r="E1642">
        <f t="shared" si="75"/>
        <v>3339.7345147854799</v>
      </c>
      <c r="F1642">
        <f t="shared" si="76"/>
        <v>73846624</v>
      </c>
      <c r="G1642" s="22">
        <f t="shared" si="77"/>
        <v>146106705.55283517</v>
      </c>
      <c r="P1642" t="s">
        <v>3241</v>
      </c>
      <c r="Q1642" t="s">
        <v>3242</v>
      </c>
      <c r="R1642" t="s">
        <v>212</v>
      </c>
      <c r="S1642" s="6">
        <v>1321.62519531627</v>
      </c>
      <c r="T1642" s="6">
        <v>1363.9715214707201</v>
      </c>
      <c r="U1642" s="6">
        <v>92.510179510947793</v>
      </c>
    </row>
    <row r="1643" spans="1:21" x14ac:dyDescent="0.2">
      <c r="A1643" s="15" t="s">
        <v>7627</v>
      </c>
      <c r="B1643" s="2"/>
      <c r="C1643" s="3">
        <v>46529</v>
      </c>
      <c r="D1643" s="4">
        <v>11684</v>
      </c>
      <c r="E1643">
        <f t="shared" si="75"/>
        <v>3338.52455905739</v>
      </c>
      <c r="F1643">
        <f t="shared" si="76"/>
        <v>543644836</v>
      </c>
      <c r="G1643" s="22">
        <f t="shared" si="77"/>
        <v>155338209.2083813</v>
      </c>
      <c r="P1643" t="s">
        <v>3243</v>
      </c>
      <c r="Q1643" t="s">
        <v>3244</v>
      </c>
      <c r="R1643" t="s">
        <v>212</v>
      </c>
      <c r="S1643" s="6">
        <v>1321.8043986324501</v>
      </c>
      <c r="T1643" s="6">
        <v>1264.33868834434</v>
      </c>
      <c r="U1643" s="6">
        <v>80.385337181777203</v>
      </c>
    </row>
    <row r="1644" spans="1:21" x14ac:dyDescent="0.2">
      <c r="A1644" s="15" t="s">
        <v>7625</v>
      </c>
      <c r="B1644" s="2" t="s">
        <v>7626</v>
      </c>
      <c r="C1644" s="3">
        <v>33202</v>
      </c>
      <c r="D1644" s="4">
        <v>4468</v>
      </c>
      <c r="E1644">
        <f t="shared" si="75"/>
        <v>3330.2534358532898</v>
      </c>
      <c r="F1644">
        <f t="shared" si="76"/>
        <v>148346536</v>
      </c>
      <c r="G1644" s="22">
        <f t="shared" si="77"/>
        <v>110571074.57720093</v>
      </c>
      <c r="P1644" t="s">
        <v>3245</v>
      </c>
      <c r="Q1644" t="s">
        <v>3246</v>
      </c>
      <c r="R1644" t="s">
        <v>212</v>
      </c>
      <c r="S1644" s="6">
        <v>1322.1014634415901</v>
      </c>
      <c r="T1644" s="6">
        <v>1609.7568402250799</v>
      </c>
      <c r="U1644" s="6">
        <v>72.218178441869298</v>
      </c>
    </row>
    <row r="1645" spans="1:21" x14ac:dyDescent="0.2">
      <c r="A1645" s="15" t="s">
        <v>7624</v>
      </c>
      <c r="B1645" s="2"/>
      <c r="C1645" s="3">
        <v>145156</v>
      </c>
      <c r="D1645" s="4">
        <v>12624</v>
      </c>
      <c r="E1645">
        <f t="shared" si="75"/>
        <v>3325.9499385381901</v>
      </c>
      <c r="F1645">
        <f t="shared" si="76"/>
        <v>1832449344</v>
      </c>
      <c r="G1645" s="22">
        <f t="shared" si="77"/>
        <v>482781589.27844954</v>
      </c>
      <c r="P1645" t="s">
        <v>3247</v>
      </c>
      <c r="Q1645" t="s">
        <v>3247</v>
      </c>
      <c r="R1645" t="s">
        <v>212</v>
      </c>
      <c r="S1645" s="6">
        <v>1322.4402462216001</v>
      </c>
      <c r="T1645" s="6">
        <v>1108.8452378680599</v>
      </c>
      <c r="U1645" s="6">
        <v>84.508097218680604</v>
      </c>
    </row>
    <row r="1646" spans="1:21" x14ac:dyDescent="0.2">
      <c r="A1646" s="15" t="s">
        <v>7622</v>
      </c>
      <c r="B1646" s="2" t="s">
        <v>7623</v>
      </c>
      <c r="C1646" s="3">
        <v>115893</v>
      </c>
      <c r="D1646" s="4">
        <v>2967</v>
      </c>
      <c r="E1646">
        <f t="shared" si="75"/>
        <v>3323.32421421666</v>
      </c>
      <c r="F1646">
        <f t="shared" si="76"/>
        <v>343854531</v>
      </c>
      <c r="G1646" s="22">
        <f t="shared" si="77"/>
        <v>385150013.15821141</v>
      </c>
      <c r="P1646" t="s">
        <v>3248</v>
      </c>
      <c r="Q1646" t="s">
        <v>3249</v>
      </c>
      <c r="R1646" t="s">
        <v>212</v>
      </c>
      <c r="S1646" s="6">
        <v>1322.5999447015199</v>
      </c>
      <c r="T1646" s="6">
        <v>1542.28236294205</v>
      </c>
      <c r="U1646" s="6">
        <v>64.194125030831998</v>
      </c>
    </row>
    <row r="1647" spans="1:21" x14ac:dyDescent="0.2">
      <c r="A1647" s="15" t="s">
        <v>7620</v>
      </c>
      <c r="B1647" s="2" t="s">
        <v>7621</v>
      </c>
      <c r="C1647" s="3">
        <v>10975</v>
      </c>
      <c r="D1647" s="4">
        <v>3687</v>
      </c>
      <c r="E1647">
        <f t="shared" si="75"/>
        <v>3320.13225869795</v>
      </c>
      <c r="F1647">
        <f t="shared" si="76"/>
        <v>40464825</v>
      </c>
      <c r="G1647" s="22">
        <f t="shared" si="77"/>
        <v>36438451.539209999</v>
      </c>
      <c r="P1647" t="s">
        <v>3250</v>
      </c>
      <c r="Q1647" t="s">
        <v>3250</v>
      </c>
      <c r="R1647" t="s">
        <v>212</v>
      </c>
      <c r="S1647" s="6">
        <v>1323.5867885290299</v>
      </c>
      <c r="T1647" s="6">
        <v>1427.16413268824</v>
      </c>
      <c r="U1647" s="6">
        <v>65.914552916390306</v>
      </c>
    </row>
    <row r="1648" spans="1:21" x14ac:dyDescent="0.2">
      <c r="A1648" s="15" t="s">
        <v>7618</v>
      </c>
      <c r="B1648" s="2" t="s">
        <v>7619</v>
      </c>
      <c r="C1648" s="3">
        <v>6932</v>
      </c>
      <c r="D1648" s="4">
        <v>537</v>
      </c>
      <c r="E1648">
        <f t="shared" si="75"/>
        <v>3315.3020966190502</v>
      </c>
      <c r="F1648">
        <f t="shared" si="76"/>
        <v>3722484</v>
      </c>
      <c r="G1648" s="22">
        <f t="shared" si="77"/>
        <v>22981674.133763257</v>
      </c>
      <c r="P1648" t="s">
        <v>3251</v>
      </c>
      <c r="Q1648" t="s">
        <v>3252</v>
      </c>
      <c r="R1648" t="s">
        <v>212</v>
      </c>
      <c r="S1648" s="6">
        <v>1323.83993778699</v>
      </c>
      <c r="T1648" s="6">
        <v>1405.2272794283899</v>
      </c>
      <c r="U1648" s="6">
        <v>61.789368943275498</v>
      </c>
    </row>
    <row r="1649" spans="1:21" x14ac:dyDescent="0.2">
      <c r="A1649" s="15" t="s">
        <v>7616</v>
      </c>
      <c r="B1649" s="2" t="s">
        <v>7617</v>
      </c>
      <c r="C1649" s="3">
        <v>209975</v>
      </c>
      <c r="D1649" s="4">
        <v>4339</v>
      </c>
      <c r="E1649">
        <f t="shared" si="75"/>
        <v>3313.75476360221</v>
      </c>
      <c r="F1649">
        <f t="shared" si="76"/>
        <v>911081525</v>
      </c>
      <c r="G1649" s="22">
        <f t="shared" si="77"/>
        <v>695805656.48737407</v>
      </c>
      <c r="P1649" t="s">
        <v>3253</v>
      </c>
      <c r="Q1649" t="s">
        <v>3254</v>
      </c>
      <c r="R1649" t="s">
        <v>212</v>
      </c>
      <c r="S1649" s="6">
        <v>1323.8675282762399</v>
      </c>
      <c r="T1649" s="6">
        <v>1321.12209040734</v>
      </c>
      <c r="U1649" s="6">
        <v>82.420190057244497</v>
      </c>
    </row>
    <row r="1650" spans="1:21" x14ac:dyDescent="0.2">
      <c r="A1650" s="15" t="s">
        <v>7614</v>
      </c>
      <c r="B1650" s="2" t="s">
        <v>7615</v>
      </c>
      <c r="C1650" s="3">
        <v>75029</v>
      </c>
      <c r="D1650" s="4">
        <v>125</v>
      </c>
      <c r="E1650">
        <f t="shared" si="75"/>
        <v>3312.88378101546</v>
      </c>
      <c r="F1650">
        <f t="shared" si="76"/>
        <v>9378625</v>
      </c>
      <c r="G1650" s="22">
        <f t="shared" si="77"/>
        <v>248562357.20580894</v>
      </c>
      <c r="P1650" t="s">
        <v>3255</v>
      </c>
      <c r="Q1650" t="s">
        <v>3255</v>
      </c>
      <c r="R1650" t="s">
        <v>274</v>
      </c>
      <c r="S1650" s="6">
        <v>1324.2499869624</v>
      </c>
      <c r="T1650" s="6">
        <v>1324.2499869624</v>
      </c>
      <c r="U1650" s="6"/>
    </row>
    <row r="1651" spans="1:21" x14ac:dyDescent="0.2">
      <c r="A1651" s="15" t="s">
        <v>7612</v>
      </c>
      <c r="B1651" s="2" t="s">
        <v>7613</v>
      </c>
      <c r="C1651" s="3">
        <v>36818</v>
      </c>
      <c r="D1651" s="4">
        <v>1832</v>
      </c>
      <c r="E1651">
        <f t="shared" si="75"/>
        <v>3308.0900621301798</v>
      </c>
      <c r="F1651">
        <f t="shared" si="76"/>
        <v>67450576</v>
      </c>
      <c r="G1651" s="22">
        <f t="shared" si="77"/>
        <v>121797259.90750895</v>
      </c>
      <c r="P1651" t="s">
        <v>3256</v>
      </c>
      <c r="Q1651" t="s">
        <v>3257</v>
      </c>
      <c r="R1651" t="s">
        <v>212</v>
      </c>
      <c r="S1651" s="6">
        <v>1324.4422899265301</v>
      </c>
      <c r="T1651" s="6">
        <v>1395.10630418499</v>
      </c>
      <c r="U1651" s="6">
        <v>24.237274491371799</v>
      </c>
    </row>
    <row r="1652" spans="1:21" x14ac:dyDescent="0.2">
      <c r="A1652" s="15" t="s">
        <v>7610</v>
      </c>
      <c r="B1652" s="2" t="s">
        <v>7611</v>
      </c>
      <c r="C1652" s="3">
        <v>77513</v>
      </c>
      <c r="D1652" s="4">
        <v>2537</v>
      </c>
      <c r="E1652">
        <f t="shared" si="75"/>
        <v>3303.0614968699101</v>
      </c>
      <c r="F1652">
        <f t="shared" si="76"/>
        <v>196650481</v>
      </c>
      <c r="G1652" s="22">
        <f t="shared" si="77"/>
        <v>256030205.80687734</v>
      </c>
      <c r="P1652" t="s">
        <v>3258</v>
      </c>
      <c r="Q1652" t="s">
        <v>3259</v>
      </c>
      <c r="R1652" t="s">
        <v>212</v>
      </c>
      <c r="S1652" s="6">
        <v>1325.0392219514699</v>
      </c>
      <c r="T1652" s="6">
        <v>1325.0392219514699</v>
      </c>
      <c r="U1652" s="6">
        <v>23.966809897460301</v>
      </c>
    </row>
    <row r="1653" spans="1:21" x14ac:dyDescent="0.2">
      <c r="A1653" s="15" t="s">
        <v>7608</v>
      </c>
      <c r="B1653" s="2"/>
      <c r="C1653" s="3">
        <v>84924</v>
      </c>
      <c r="D1653" s="4">
        <v>2139</v>
      </c>
      <c r="E1653">
        <f t="shared" si="75"/>
        <v>3300.0497670075702</v>
      </c>
      <c r="F1653">
        <f t="shared" si="76"/>
        <v>181652436</v>
      </c>
      <c r="G1653" s="22">
        <f t="shared" si="77"/>
        <v>280253426.41335088</v>
      </c>
      <c r="P1653" t="s">
        <v>3260</v>
      </c>
      <c r="Q1653" t="s">
        <v>3261</v>
      </c>
      <c r="R1653" t="s">
        <v>212</v>
      </c>
      <c r="S1653" s="6">
        <v>1325.3570770845299</v>
      </c>
      <c r="T1653" s="6">
        <v>1559.3918563806401</v>
      </c>
      <c r="U1653" s="6">
        <v>51.846452818026201</v>
      </c>
    </row>
    <row r="1654" spans="1:21" x14ac:dyDescent="0.2">
      <c r="A1654" s="15" t="s">
        <v>7607</v>
      </c>
      <c r="B1654" s="2"/>
      <c r="C1654" s="3">
        <v>24700</v>
      </c>
      <c r="D1654" s="4">
        <v>1247</v>
      </c>
      <c r="E1654">
        <f t="shared" si="75"/>
        <v>3299.9978740135998</v>
      </c>
      <c r="F1654">
        <f t="shared" si="76"/>
        <v>30800900</v>
      </c>
      <c r="G1654" s="22">
        <f t="shared" si="77"/>
        <v>81509947.488135919</v>
      </c>
      <c r="P1654" t="s">
        <v>3262</v>
      </c>
      <c r="Q1654" t="s">
        <v>3263</v>
      </c>
      <c r="R1654" t="s">
        <v>212</v>
      </c>
      <c r="S1654" s="6">
        <v>1325.5664040945501</v>
      </c>
      <c r="T1654" s="6">
        <v>1274.25715520481</v>
      </c>
      <c r="U1654" s="6">
        <v>53.234463776275902</v>
      </c>
    </row>
    <row r="1655" spans="1:21" x14ac:dyDescent="0.2">
      <c r="A1655" s="15" t="s">
        <v>7605</v>
      </c>
      <c r="B1655" s="2" t="s">
        <v>7606</v>
      </c>
      <c r="C1655" s="3">
        <v>51413</v>
      </c>
      <c r="D1655" s="4">
        <v>1943</v>
      </c>
      <c r="E1655">
        <f t="shared" si="75"/>
        <v>3298.5783420217799</v>
      </c>
      <c r="F1655">
        <f t="shared" si="76"/>
        <v>99895459</v>
      </c>
      <c r="G1655" s="22">
        <f t="shared" si="77"/>
        <v>169589808.29836577</v>
      </c>
      <c r="P1655" t="s">
        <v>3264</v>
      </c>
      <c r="Q1655" t="s">
        <v>3265</v>
      </c>
      <c r="R1655" t="s">
        <v>212</v>
      </c>
      <c r="S1655" s="6">
        <v>1326.0754862563499</v>
      </c>
      <c r="T1655" s="6">
        <v>1326.0754862563499</v>
      </c>
      <c r="U1655" s="6">
        <v>6.6267061486560603</v>
      </c>
    </row>
    <row r="1656" spans="1:21" x14ac:dyDescent="0.2">
      <c r="A1656" s="15" t="s">
        <v>7603</v>
      </c>
      <c r="B1656" s="2" t="s">
        <v>7604</v>
      </c>
      <c r="C1656" s="3">
        <v>46488</v>
      </c>
      <c r="D1656" s="4">
        <v>3301</v>
      </c>
      <c r="E1656">
        <f t="shared" si="75"/>
        <v>3293.20241017032</v>
      </c>
      <c r="F1656">
        <f t="shared" si="76"/>
        <v>153456888</v>
      </c>
      <c r="G1656" s="22">
        <f t="shared" si="77"/>
        <v>153094393.64399785</v>
      </c>
      <c r="P1656" t="s">
        <v>3266</v>
      </c>
      <c r="Q1656" t="s">
        <v>3267</v>
      </c>
      <c r="R1656" t="s">
        <v>212</v>
      </c>
      <c r="S1656" s="6">
        <v>1326.1231973076301</v>
      </c>
      <c r="T1656" s="6">
        <v>1379.3398288286101</v>
      </c>
      <c r="U1656" s="6">
        <v>84.313934938473807</v>
      </c>
    </row>
    <row r="1657" spans="1:21" x14ac:dyDescent="0.2">
      <c r="A1657" s="15" t="s">
        <v>7601</v>
      </c>
      <c r="B1657" s="2"/>
      <c r="C1657" s="3">
        <v>74762</v>
      </c>
      <c r="D1657" s="4">
        <v>1055</v>
      </c>
      <c r="E1657">
        <f t="shared" si="75"/>
        <v>3292.3002718121802</v>
      </c>
      <c r="F1657">
        <f t="shared" si="76"/>
        <v>78873910</v>
      </c>
      <c r="G1657" s="22">
        <f t="shared" si="77"/>
        <v>246138952.92122221</v>
      </c>
      <c r="P1657" t="s">
        <v>3268</v>
      </c>
      <c r="Q1657" t="s">
        <v>3269</v>
      </c>
      <c r="R1657" t="s">
        <v>212</v>
      </c>
      <c r="S1657" s="6">
        <v>1326.1662510743599</v>
      </c>
      <c r="T1657" s="6">
        <v>1119.3834546353401</v>
      </c>
      <c r="U1657" s="6">
        <v>85.051067798525594</v>
      </c>
    </row>
    <row r="1658" spans="1:21" x14ac:dyDescent="0.2">
      <c r="A1658" s="15" t="s">
        <v>7599</v>
      </c>
      <c r="B1658" s="2" t="s">
        <v>7600</v>
      </c>
      <c r="C1658" s="3">
        <v>41155</v>
      </c>
      <c r="D1658" s="4">
        <v>15807</v>
      </c>
      <c r="E1658">
        <f t="shared" si="75"/>
        <v>3289.8684695257898</v>
      </c>
      <c r="F1658">
        <f t="shared" si="76"/>
        <v>650537085</v>
      </c>
      <c r="G1658" s="22">
        <f t="shared" si="77"/>
        <v>135394536.86333388</v>
      </c>
      <c r="P1658" t="s">
        <v>3270</v>
      </c>
      <c r="Q1658" t="s">
        <v>3271</v>
      </c>
      <c r="R1658" t="s">
        <v>212</v>
      </c>
      <c r="S1658" s="6">
        <v>1326.4277074520301</v>
      </c>
      <c r="T1658" s="6">
        <v>1479.85792837494</v>
      </c>
      <c r="U1658" s="6">
        <v>78.635427682980506</v>
      </c>
    </row>
    <row r="1659" spans="1:21" x14ac:dyDescent="0.2">
      <c r="A1659" s="15" t="s">
        <v>7597</v>
      </c>
      <c r="B1659" s="2" t="s">
        <v>7598</v>
      </c>
      <c r="C1659" s="3">
        <v>115624</v>
      </c>
      <c r="D1659" s="4">
        <v>1795</v>
      </c>
      <c r="E1659">
        <f t="shared" si="75"/>
        <v>3289.7785141161398</v>
      </c>
      <c r="F1659">
        <f t="shared" si="76"/>
        <v>207545080</v>
      </c>
      <c r="G1659" s="22">
        <f t="shared" si="77"/>
        <v>380377350.91616458</v>
      </c>
      <c r="P1659" t="s">
        <v>3272</v>
      </c>
      <c r="Q1659" t="s">
        <v>3273</v>
      </c>
      <c r="R1659" t="s">
        <v>212</v>
      </c>
      <c r="S1659" s="6">
        <v>1326.7926726216399</v>
      </c>
      <c r="T1659" s="6">
        <v>1304.5598111231</v>
      </c>
      <c r="U1659" s="6">
        <v>87.447719078822502</v>
      </c>
    </row>
    <row r="1660" spans="1:21" x14ac:dyDescent="0.2">
      <c r="A1660" s="15" t="s">
        <v>7595</v>
      </c>
      <c r="B1660" s="2" t="s">
        <v>7596</v>
      </c>
      <c r="C1660" s="3">
        <v>94669</v>
      </c>
      <c r="D1660" s="4">
        <v>2228</v>
      </c>
      <c r="E1660">
        <f t="shared" si="75"/>
        <v>3289.3804724051301</v>
      </c>
      <c r="F1660">
        <f t="shared" si="76"/>
        <v>210922532</v>
      </c>
      <c r="G1660" s="22">
        <f t="shared" si="77"/>
        <v>311402359.94212127</v>
      </c>
      <c r="P1660" t="s">
        <v>3274</v>
      </c>
      <c r="Q1660" t="s">
        <v>3275</v>
      </c>
      <c r="R1660" t="s">
        <v>212</v>
      </c>
      <c r="S1660" s="6">
        <v>1326.9855966668399</v>
      </c>
      <c r="T1660" s="6">
        <v>1276.5356423010801</v>
      </c>
      <c r="U1660" s="6">
        <v>49.085708462339497</v>
      </c>
    </row>
    <row r="1661" spans="1:21" x14ac:dyDescent="0.2">
      <c r="A1661" s="15" t="s">
        <v>7593</v>
      </c>
      <c r="B1661" s="2" t="s">
        <v>7594</v>
      </c>
      <c r="C1661" s="3">
        <v>32142</v>
      </c>
      <c r="D1661" s="4">
        <v>1941</v>
      </c>
      <c r="E1661">
        <f t="shared" si="75"/>
        <v>3286.36778067046</v>
      </c>
      <c r="F1661">
        <f t="shared" si="76"/>
        <v>62387622</v>
      </c>
      <c r="G1661" s="22">
        <f t="shared" si="77"/>
        <v>105630433.20630993</v>
      </c>
      <c r="P1661" t="s">
        <v>3276</v>
      </c>
      <c r="Q1661" t="s">
        <v>3277</v>
      </c>
      <c r="R1661" t="s">
        <v>212</v>
      </c>
      <c r="S1661" s="6">
        <v>1327.55398755244</v>
      </c>
      <c r="T1661" s="6">
        <v>1520.6602179531801</v>
      </c>
      <c r="U1661" s="6">
        <v>53.851465214794203</v>
      </c>
    </row>
    <row r="1662" spans="1:21" x14ac:dyDescent="0.2">
      <c r="A1662" s="15" t="s">
        <v>7591</v>
      </c>
      <c r="B1662" s="2" t="s">
        <v>7592</v>
      </c>
      <c r="C1662" s="3">
        <v>35777</v>
      </c>
      <c r="D1662" s="4">
        <v>1101</v>
      </c>
      <c r="E1662">
        <f t="shared" si="75"/>
        <v>3284.2076158619602</v>
      </c>
      <c r="F1662">
        <f t="shared" si="76"/>
        <v>39390477</v>
      </c>
      <c r="G1662" s="22">
        <f t="shared" si="77"/>
        <v>117499095.87269334</v>
      </c>
      <c r="P1662" t="s">
        <v>3278</v>
      </c>
      <c r="Q1662" t="s">
        <v>3279</v>
      </c>
      <c r="R1662" t="s">
        <v>212</v>
      </c>
      <c r="S1662" s="6">
        <v>1327.98012853565</v>
      </c>
      <c r="T1662" s="6">
        <v>1153.3380832576099</v>
      </c>
      <c r="U1662" s="6">
        <v>69.273519861948699</v>
      </c>
    </row>
    <row r="1663" spans="1:21" x14ac:dyDescent="0.2">
      <c r="A1663" s="15" t="s">
        <v>7589</v>
      </c>
      <c r="B1663" s="2" t="s">
        <v>7590</v>
      </c>
      <c r="C1663" s="3">
        <v>50615</v>
      </c>
      <c r="D1663" s="4">
        <v>1342</v>
      </c>
      <c r="E1663">
        <f t="shared" si="75"/>
        <v>3281.8547146842102</v>
      </c>
      <c r="F1663">
        <f t="shared" si="76"/>
        <v>67925330</v>
      </c>
      <c r="G1663" s="22">
        <f t="shared" si="77"/>
        <v>166111076.38374129</v>
      </c>
      <c r="P1663" t="s">
        <v>3280</v>
      </c>
      <c r="Q1663" t="s">
        <v>3280</v>
      </c>
      <c r="R1663" t="s">
        <v>274</v>
      </c>
      <c r="S1663" s="6">
        <v>1328.1476760459</v>
      </c>
      <c r="T1663" s="6">
        <v>1328.1476760459</v>
      </c>
      <c r="U1663" s="6"/>
    </row>
    <row r="1664" spans="1:21" x14ac:dyDescent="0.2">
      <c r="A1664" s="15" t="s">
        <v>7587</v>
      </c>
      <c r="B1664" s="2" t="s">
        <v>7588</v>
      </c>
      <c r="C1664" s="3">
        <v>23515</v>
      </c>
      <c r="D1664" s="4">
        <v>2277</v>
      </c>
      <c r="E1664">
        <f t="shared" si="75"/>
        <v>3281.0812506000002</v>
      </c>
      <c r="F1664">
        <f t="shared" si="76"/>
        <v>53543655</v>
      </c>
      <c r="G1664" s="22">
        <f t="shared" si="77"/>
        <v>77154625.607859001</v>
      </c>
      <c r="P1664" t="s">
        <v>3281</v>
      </c>
      <c r="Q1664" t="s">
        <v>3282</v>
      </c>
      <c r="R1664" t="s">
        <v>212</v>
      </c>
      <c r="S1664" s="6">
        <v>1328.4756940535301</v>
      </c>
      <c r="T1664" s="6">
        <v>1328.4756940535301</v>
      </c>
      <c r="U1664" s="6">
        <v>5.3666731022840803</v>
      </c>
    </row>
    <row r="1665" spans="1:21" x14ac:dyDescent="0.2">
      <c r="A1665" s="15" t="s">
        <v>7585</v>
      </c>
      <c r="B1665" s="2" t="s">
        <v>7586</v>
      </c>
      <c r="C1665" s="3">
        <v>93276</v>
      </c>
      <c r="D1665" s="4">
        <v>9631</v>
      </c>
      <c r="E1665">
        <f t="shared" si="75"/>
        <v>3280.4315197198698</v>
      </c>
      <c r="F1665">
        <f t="shared" si="76"/>
        <v>898341156</v>
      </c>
      <c r="G1665" s="22">
        <f t="shared" si="77"/>
        <v>305985530.43339056</v>
      </c>
      <c r="P1665" t="s">
        <v>3283</v>
      </c>
      <c r="Q1665" t="s">
        <v>3284</v>
      </c>
      <c r="R1665" t="s">
        <v>212</v>
      </c>
      <c r="S1665" s="6">
        <v>1328.9613753692799</v>
      </c>
      <c r="T1665" s="6">
        <v>1317.4081036402899</v>
      </c>
      <c r="U1665" s="6">
        <v>85.300947342566303</v>
      </c>
    </row>
    <row r="1666" spans="1:21" x14ac:dyDescent="0.2">
      <c r="A1666" s="15" t="s">
        <v>7583</v>
      </c>
      <c r="B1666" s="2" t="s">
        <v>7584</v>
      </c>
      <c r="C1666" s="3">
        <v>31583</v>
      </c>
      <c r="D1666" s="4">
        <v>4660</v>
      </c>
      <c r="E1666">
        <f t="shared" ref="E1666:E1729" si="78">VLOOKUP(A1666,data19,4,FALSE)</f>
        <v>3279.0868544340401</v>
      </c>
      <c r="F1666">
        <f t="shared" si="76"/>
        <v>147176780</v>
      </c>
      <c r="G1666" s="22">
        <f t="shared" si="77"/>
        <v>103563400.12359029</v>
      </c>
      <c r="P1666" t="s">
        <v>3285</v>
      </c>
      <c r="Q1666" t="s">
        <v>3286</v>
      </c>
      <c r="R1666" t="s">
        <v>212</v>
      </c>
      <c r="S1666" s="6">
        <v>1329.37643177173</v>
      </c>
      <c r="T1666" s="6">
        <v>1271.1271043955201</v>
      </c>
      <c r="U1666" s="6">
        <v>60.977603765558797</v>
      </c>
    </row>
    <row r="1667" spans="1:21" x14ac:dyDescent="0.2">
      <c r="A1667" s="15" t="s">
        <v>7581</v>
      </c>
      <c r="B1667" s="2" t="s">
        <v>7582</v>
      </c>
      <c r="C1667" s="3">
        <v>188575</v>
      </c>
      <c r="D1667" s="4">
        <v>5078</v>
      </c>
      <c r="E1667">
        <f t="shared" si="78"/>
        <v>3278.7786428069098</v>
      </c>
      <c r="F1667">
        <f t="shared" ref="F1667:F1730" si="79">C1667*D1667</f>
        <v>957583850</v>
      </c>
      <c r="G1667" s="22">
        <f t="shared" ref="G1667:G1730" si="80">E1667*C1667</f>
        <v>618295682.56731308</v>
      </c>
      <c r="P1667" t="s">
        <v>3287</v>
      </c>
      <c r="Q1667" t="s">
        <v>3288</v>
      </c>
      <c r="R1667" t="s">
        <v>212</v>
      </c>
      <c r="S1667" s="6">
        <v>1329.3821357494501</v>
      </c>
      <c r="T1667" s="6">
        <v>1335.0384998371301</v>
      </c>
      <c r="U1667" s="6">
        <v>78.344428424148703</v>
      </c>
    </row>
    <row r="1668" spans="1:21" x14ac:dyDescent="0.2">
      <c r="A1668" s="15" t="s">
        <v>7579</v>
      </c>
      <c r="B1668" s="2" t="s">
        <v>7580</v>
      </c>
      <c r="C1668" s="3">
        <v>48454</v>
      </c>
      <c r="D1668" s="4">
        <v>4513</v>
      </c>
      <c r="E1668">
        <f t="shared" si="78"/>
        <v>3276.6899129537001</v>
      </c>
      <c r="F1668">
        <f t="shared" si="79"/>
        <v>218672902</v>
      </c>
      <c r="G1668" s="22">
        <f t="shared" si="80"/>
        <v>158768733.04225859</v>
      </c>
      <c r="P1668" t="s">
        <v>3289</v>
      </c>
      <c r="Q1668" t="s">
        <v>3290</v>
      </c>
      <c r="R1668" t="s">
        <v>212</v>
      </c>
      <c r="S1668" s="6">
        <v>1330.04671354948</v>
      </c>
      <c r="T1668" s="6">
        <v>1403.9711186280001</v>
      </c>
      <c r="U1668" s="6">
        <v>54.978530254127897</v>
      </c>
    </row>
    <row r="1669" spans="1:21" x14ac:dyDescent="0.2">
      <c r="A1669" s="15" t="s">
        <v>7577</v>
      </c>
      <c r="B1669" s="2" t="s">
        <v>7578</v>
      </c>
      <c r="C1669" s="3">
        <v>33755</v>
      </c>
      <c r="D1669" s="4">
        <v>1114</v>
      </c>
      <c r="E1669">
        <f t="shared" si="78"/>
        <v>3272.4803367196901</v>
      </c>
      <c r="F1669">
        <f t="shared" si="79"/>
        <v>37603070</v>
      </c>
      <c r="G1669" s="22">
        <f t="shared" si="80"/>
        <v>110462573.76597314</v>
      </c>
      <c r="P1669" t="s">
        <v>3291</v>
      </c>
      <c r="Q1669" t="s">
        <v>3292</v>
      </c>
      <c r="R1669" t="s">
        <v>212</v>
      </c>
      <c r="S1669" s="6">
        <v>1330.0968170712899</v>
      </c>
      <c r="T1669" s="6">
        <v>1330.0968170712899</v>
      </c>
      <c r="U1669" s="6"/>
    </row>
    <row r="1670" spans="1:21" x14ac:dyDescent="0.2">
      <c r="A1670" s="15" t="s">
        <v>7575</v>
      </c>
      <c r="B1670" s="2" t="s">
        <v>7576</v>
      </c>
      <c r="C1670" s="3">
        <v>51906</v>
      </c>
      <c r="D1670" s="4">
        <v>2095</v>
      </c>
      <c r="E1670">
        <f t="shared" si="78"/>
        <v>3266.1432135757</v>
      </c>
      <c r="F1670">
        <f t="shared" si="79"/>
        <v>108743070</v>
      </c>
      <c r="G1670" s="22">
        <f t="shared" si="80"/>
        <v>169532429.64386028</v>
      </c>
      <c r="P1670" t="s">
        <v>3293</v>
      </c>
      <c r="Q1670" t="s">
        <v>3294</v>
      </c>
      <c r="R1670" t="s">
        <v>212</v>
      </c>
      <c r="S1670" s="6">
        <v>1330.3885370375699</v>
      </c>
      <c r="T1670" s="6">
        <v>1368.7147291623901</v>
      </c>
      <c r="U1670" s="6">
        <v>61.517368185828502</v>
      </c>
    </row>
    <row r="1671" spans="1:21" x14ac:dyDescent="0.2">
      <c r="A1671" s="15" t="s">
        <v>7571</v>
      </c>
      <c r="B1671" s="2" t="s">
        <v>7572</v>
      </c>
      <c r="C1671" s="3">
        <v>124576</v>
      </c>
      <c r="D1671" s="4">
        <v>807</v>
      </c>
      <c r="E1671">
        <f t="shared" si="78"/>
        <v>3261.8296556843202</v>
      </c>
      <c r="F1671">
        <f t="shared" si="79"/>
        <v>100532832</v>
      </c>
      <c r="G1671" s="22">
        <f t="shared" si="80"/>
        <v>406345691.18652987</v>
      </c>
      <c r="P1671" t="s">
        <v>3295</v>
      </c>
      <c r="Q1671" t="s">
        <v>3296</v>
      </c>
      <c r="R1671" t="s">
        <v>212</v>
      </c>
      <c r="S1671" s="6">
        <v>1330.7931426985199</v>
      </c>
      <c r="T1671" s="6">
        <v>1448.13260318732</v>
      </c>
      <c r="U1671" s="6">
        <v>73.514433293232599</v>
      </c>
    </row>
    <row r="1672" spans="1:21" x14ac:dyDescent="0.2">
      <c r="A1672" s="15" t="s">
        <v>7569</v>
      </c>
      <c r="B1672" s="2" t="s">
        <v>7570</v>
      </c>
      <c r="C1672" s="3">
        <v>108178</v>
      </c>
      <c r="D1672" s="4">
        <v>1259</v>
      </c>
      <c r="E1672">
        <f t="shared" si="78"/>
        <v>3261.2652414773402</v>
      </c>
      <c r="F1672">
        <f t="shared" si="79"/>
        <v>136196102</v>
      </c>
      <c r="G1672" s="22">
        <f t="shared" si="80"/>
        <v>352797151.29253572</v>
      </c>
      <c r="P1672" t="s">
        <v>3297</v>
      </c>
      <c r="Q1672" t="s">
        <v>3298</v>
      </c>
      <c r="R1672" t="s">
        <v>212</v>
      </c>
      <c r="S1672" s="6">
        <v>1331.8828839081</v>
      </c>
      <c r="T1672" s="6">
        <v>1331.8828839081</v>
      </c>
      <c r="U1672" s="6">
        <v>11.537016019262101</v>
      </c>
    </row>
    <row r="1673" spans="1:21" x14ac:dyDescent="0.2">
      <c r="A1673" s="15" t="s">
        <v>7567</v>
      </c>
      <c r="B1673" s="2" t="s">
        <v>7568</v>
      </c>
      <c r="C1673" s="3">
        <v>34684</v>
      </c>
      <c r="D1673" s="4">
        <v>6801</v>
      </c>
      <c r="E1673">
        <f t="shared" si="78"/>
        <v>3258.9480479569902</v>
      </c>
      <c r="F1673">
        <f t="shared" si="79"/>
        <v>235885884</v>
      </c>
      <c r="G1673" s="22">
        <f t="shared" si="80"/>
        <v>113033354.09534025</v>
      </c>
      <c r="P1673" t="s">
        <v>3299</v>
      </c>
      <c r="Q1673" t="s">
        <v>3299</v>
      </c>
      <c r="R1673" t="s">
        <v>274</v>
      </c>
      <c r="S1673" s="6">
        <v>1331.9022102118799</v>
      </c>
      <c r="T1673" s="6">
        <v>1313.63005189919</v>
      </c>
      <c r="U1673" s="6">
        <v>36.562758193823598</v>
      </c>
    </row>
    <row r="1674" spans="1:21" x14ac:dyDescent="0.2">
      <c r="A1674" s="15" t="s">
        <v>7565</v>
      </c>
      <c r="B1674" s="2"/>
      <c r="C1674" s="3">
        <v>29251</v>
      </c>
      <c r="D1674" s="4">
        <v>1391</v>
      </c>
      <c r="E1674">
        <f t="shared" si="78"/>
        <v>3258.1028772140899</v>
      </c>
      <c r="F1674">
        <f t="shared" si="79"/>
        <v>40688141</v>
      </c>
      <c r="G1674" s="22">
        <f t="shared" si="80"/>
        <v>95302767.261389345</v>
      </c>
      <c r="P1674" t="s">
        <v>3300</v>
      </c>
      <c r="Q1674" t="s">
        <v>3301</v>
      </c>
      <c r="R1674" t="s">
        <v>212</v>
      </c>
      <c r="S1674" s="6">
        <v>1332.3380778791</v>
      </c>
      <c r="T1674" s="6">
        <v>1359.4933189271301</v>
      </c>
      <c r="U1674" s="6">
        <v>76.039148211810499</v>
      </c>
    </row>
    <row r="1675" spans="1:21" x14ac:dyDescent="0.2">
      <c r="A1675" s="15" t="s">
        <v>7563</v>
      </c>
      <c r="B1675" s="2"/>
      <c r="C1675" s="3">
        <v>27089</v>
      </c>
      <c r="D1675" s="4">
        <v>1510</v>
      </c>
      <c r="E1675">
        <f t="shared" si="78"/>
        <v>3256.0606454108402</v>
      </c>
      <c r="F1675">
        <f t="shared" si="79"/>
        <v>40904390</v>
      </c>
      <c r="G1675" s="22">
        <f t="shared" si="80"/>
        <v>88203426.82353425</v>
      </c>
      <c r="P1675" t="s">
        <v>3302</v>
      </c>
      <c r="Q1675" t="s">
        <v>3303</v>
      </c>
      <c r="R1675" t="s">
        <v>212</v>
      </c>
      <c r="S1675" s="6">
        <v>1332.7887383632899</v>
      </c>
      <c r="T1675" s="6">
        <v>1414.20975525785</v>
      </c>
      <c r="U1675" s="6">
        <v>40.6672118627408</v>
      </c>
    </row>
    <row r="1676" spans="1:21" x14ac:dyDescent="0.2">
      <c r="A1676" s="15" t="s">
        <v>7561</v>
      </c>
      <c r="B1676" s="2" t="s">
        <v>7562</v>
      </c>
      <c r="C1676" s="3">
        <v>24412</v>
      </c>
      <c r="D1676" s="4">
        <v>6486</v>
      </c>
      <c r="E1676">
        <f t="shared" si="78"/>
        <v>3253.1542398100901</v>
      </c>
      <c r="F1676">
        <f t="shared" si="79"/>
        <v>158336232</v>
      </c>
      <c r="G1676" s="22">
        <f t="shared" si="80"/>
        <v>79416001.302243918</v>
      </c>
      <c r="P1676" t="s">
        <v>3304</v>
      </c>
      <c r="Q1676" t="s">
        <v>3305</v>
      </c>
      <c r="R1676" t="s">
        <v>212</v>
      </c>
      <c r="S1676" s="6">
        <v>1333.9098501610799</v>
      </c>
      <c r="T1676" s="6">
        <v>1593.0261663389199</v>
      </c>
      <c r="U1676" s="6">
        <v>60.005473071828298</v>
      </c>
    </row>
    <row r="1677" spans="1:21" x14ac:dyDescent="0.2">
      <c r="A1677" s="15" t="s">
        <v>7559</v>
      </c>
      <c r="B1677" s="2"/>
      <c r="C1677" s="3">
        <v>10698</v>
      </c>
      <c r="D1677" s="4">
        <v>452</v>
      </c>
      <c r="E1677">
        <f t="shared" si="78"/>
        <v>3244.7260210567301</v>
      </c>
      <c r="F1677">
        <f t="shared" si="79"/>
        <v>4835496</v>
      </c>
      <c r="G1677" s="22">
        <f t="shared" si="80"/>
        <v>34712078.973264895</v>
      </c>
      <c r="P1677" t="s">
        <v>3306</v>
      </c>
      <c r="Q1677" t="s">
        <v>3307</v>
      </c>
      <c r="R1677" t="s">
        <v>274</v>
      </c>
      <c r="S1677" s="6">
        <v>1333.9959461872299</v>
      </c>
      <c r="T1677" s="6">
        <v>1237.15597077956</v>
      </c>
      <c r="U1677" s="6">
        <v>68.804283717378297</v>
      </c>
    </row>
    <row r="1678" spans="1:21" x14ac:dyDescent="0.2">
      <c r="A1678" s="15" t="s">
        <v>7555</v>
      </c>
      <c r="B1678" s="2" t="s">
        <v>7556</v>
      </c>
      <c r="C1678" s="3">
        <v>80691</v>
      </c>
      <c r="D1678" s="4">
        <v>2811</v>
      </c>
      <c r="E1678">
        <f t="shared" si="78"/>
        <v>3243.0339231892499</v>
      </c>
      <c r="F1678">
        <f t="shared" si="79"/>
        <v>226822401</v>
      </c>
      <c r="G1678" s="22">
        <f t="shared" si="80"/>
        <v>261683650.29606375</v>
      </c>
      <c r="P1678" t="s">
        <v>3308</v>
      </c>
      <c r="Q1678" t="s">
        <v>3309</v>
      </c>
      <c r="R1678" t="s">
        <v>212</v>
      </c>
      <c r="S1678" s="6">
        <v>1334.0739363944001</v>
      </c>
      <c r="T1678" s="6">
        <v>1525.25386996309</v>
      </c>
      <c r="U1678" s="6">
        <v>65.028021589551798</v>
      </c>
    </row>
    <row r="1679" spans="1:21" x14ac:dyDescent="0.2">
      <c r="A1679" s="15" t="s">
        <v>7553</v>
      </c>
      <c r="B1679" s="2" t="s">
        <v>7554</v>
      </c>
      <c r="C1679" s="3">
        <v>99988</v>
      </c>
      <c r="D1679" s="4">
        <v>1149</v>
      </c>
      <c r="E1679">
        <f t="shared" si="78"/>
        <v>3242.6638615430302</v>
      </c>
      <c r="F1679">
        <f t="shared" si="79"/>
        <v>114886212</v>
      </c>
      <c r="G1679" s="22">
        <f t="shared" si="80"/>
        <v>324227474.1879645</v>
      </c>
      <c r="P1679" t="s">
        <v>3310</v>
      </c>
      <c r="Q1679" t="s">
        <v>3311</v>
      </c>
      <c r="R1679" t="s">
        <v>212</v>
      </c>
      <c r="S1679" s="6">
        <v>1334.23826651267</v>
      </c>
      <c r="T1679" s="6">
        <v>1418.0359642298099</v>
      </c>
      <c r="U1679" s="6">
        <v>50.411637816716201</v>
      </c>
    </row>
    <row r="1680" spans="1:21" x14ac:dyDescent="0.2">
      <c r="A1680" s="15" t="s">
        <v>7551</v>
      </c>
      <c r="B1680" s="2" t="s">
        <v>7552</v>
      </c>
      <c r="C1680" s="3">
        <v>63991</v>
      </c>
      <c r="D1680" s="4">
        <v>3251</v>
      </c>
      <c r="E1680">
        <f t="shared" si="78"/>
        <v>3241.1342306014999</v>
      </c>
      <c r="F1680">
        <f t="shared" si="79"/>
        <v>208034741</v>
      </c>
      <c r="G1680" s="22">
        <f t="shared" si="80"/>
        <v>207403420.55042058</v>
      </c>
      <c r="P1680" t="s">
        <v>3312</v>
      </c>
      <c r="Q1680" t="s">
        <v>3313</v>
      </c>
      <c r="R1680" t="s">
        <v>212</v>
      </c>
      <c r="S1680" s="6">
        <v>1334.74127971552</v>
      </c>
      <c r="T1680" s="6">
        <v>1348.6832784600599</v>
      </c>
      <c r="U1680" s="6">
        <v>16.8848542063715</v>
      </c>
    </row>
    <row r="1681" spans="1:21" x14ac:dyDescent="0.2">
      <c r="A1681" s="15" t="s">
        <v>7549</v>
      </c>
      <c r="B1681" s="2" t="s">
        <v>7550</v>
      </c>
      <c r="C1681" s="3">
        <v>109904</v>
      </c>
      <c r="D1681" s="4">
        <v>2306</v>
      </c>
      <c r="E1681">
        <f t="shared" si="78"/>
        <v>3233.5251097195601</v>
      </c>
      <c r="F1681">
        <f t="shared" si="79"/>
        <v>253438624</v>
      </c>
      <c r="G1681" s="22">
        <f t="shared" si="80"/>
        <v>355377343.65861851</v>
      </c>
      <c r="P1681" t="s">
        <v>3314</v>
      </c>
      <c r="Q1681" t="s">
        <v>3315</v>
      </c>
      <c r="R1681" t="s">
        <v>212</v>
      </c>
      <c r="S1681" s="6">
        <v>1334.8362243357201</v>
      </c>
      <c r="T1681" s="6">
        <v>1329.6671356097199</v>
      </c>
      <c r="U1681" s="6">
        <v>11.9702029744605</v>
      </c>
    </row>
    <row r="1682" spans="1:21" x14ac:dyDescent="0.2">
      <c r="A1682" s="15" t="s">
        <v>7547</v>
      </c>
      <c r="B1682" s="2" t="s">
        <v>7548</v>
      </c>
      <c r="C1682" s="3">
        <v>56514</v>
      </c>
      <c r="D1682" s="4">
        <v>3571</v>
      </c>
      <c r="E1682">
        <f t="shared" si="78"/>
        <v>3231.0125127029401</v>
      </c>
      <c r="F1682">
        <f t="shared" si="79"/>
        <v>201811494</v>
      </c>
      <c r="G1682" s="22">
        <f t="shared" si="80"/>
        <v>182597441.14289394</v>
      </c>
      <c r="P1682" t="s">
        <v>3316</v>
      </c>
      <c r="Q1682" t="s">
        <v>3316</v>
      </c>
      <c r="R1682" t="s">
        <v>274</v>
      </c>
      <c r="S1682" s="6">
        <v>1335.2519239850701</v>
      </c>
      <c r="T1682" s="6">
        <v>1497.3587564504101</v>
      </c>
      <c r="U1682" s="6">
        <v>36.489469215737401</v>
      </c>
    </row>
    <row r="1683" spans="1:21" x14ac:dyDescent="0.2">
      <c r="A1683" s="15" t="s">
        <v>7543</v>
      </c>
      <c r="B1683" s="2"/>
      <c r="C1683" s="3">
        <v>57613</v>
      </c>
      <c r="D1683" s="4">
        <v>2952</v>
      </c>
      <c r="E1683">
        <f t="shared" si="78"/>
        <v>3227.48738971278</v>
      </c>
      <c r="F1683">
        <f t="shared" si="79"/>
        <v>170073576</v>
      </c>
      <c r="G1683" s="22">
        <f t="shared" si="80"/>
        <v>185945230.98352239</v>
      </c>
      <c r="P1683" t="s">
        <v>3317</v>
      </c>
      <c r="Q1683" t="s">
        <v>3318</v>
      </c>
      <c r="R1683" t="s">
        <v>212</v>
      </c>
      <c r="S1683" s="6">
        <v>1335.2734868754201</v>
      </c>
      <c r="T1683" s="6">
        <v>1349.0469737508499</v>
      </c>
      <c r="U1683" s="6">
        <v>19.956248302528198</v>
      </c>
    </row>
    <row r="1684" spans="1:21" x14ac:dyDescent="0.2">
      <c r="A1684" s="15" t="s">
        <v>7541</v>
      </c>
      <c r="B1684" s="2" t="s">
        <v>7542</v>
      </c>
      <c r="C1684" s="3">
        <v>33776</v>
      </c>
      <c r="D1684" s="4">
        <v>2633</v>
      </c>
      <c r="E1684">
        <f t="shared" si="78"/>
        <v>3226.5041560822201</v>
      </c>
      <c r="F1684">
        <f t="shared" si="79"/>
        <v>88932208</v>
      </c>
      <c r="G1684" s="22">
        <f t="shared" si="80"/>
        <v>108978404.37583306</v>
      </c>
      <c r="P1684" t="s">
        <v>3319</v>
      </c>
      <c r="Q1684" t="s">
        <v>3320</v>
      </c>
      <c r="R1684" t="s">
        <v>212</v>
      </c>
      <c r="S1684" s="6">
        <v>1335.74857474994</v>
      </c>
      <c r="T1684" s="6">
        <v>117.251686508872</v>
      </c>
      <c r="U1684" s="6">
        <v>198.21541758360101</v>
      </c>
    </row>
    <row r="1685" spans="1:21" x14ac:dyDescent="0.2">
      <c r="A1685" s="15" t="s">
        <v>7537</v>
      </c>
      <c r="B1685" s="2" t="s">
        <v>7538</v>
      </c>
      <c r="C1685" s="3">
        <v>12738</v>
      </c>
      <c r="D1685" s="4">
        <v>1078</v>
      </c>
      <c r="E1685">
        <f t="shared" si="78"/>
        <v>3223.4045778854602</v>
      </c>
      <c r="F1685">
        <f t="shared" si="79"/>
        <v>13731564</v>
      </c>
      <c r="G1685" s="22">
        <f t="shared" si="80"/>
        <v>41059727.51310499</v>
      </c>
      <c r="P1685" t="s">
        <v>3321</v>
      </c>
      <c r="Q1685" t="s">
        <v>3322</v>
      </c>
      <c r="R1685" t="s">
        <v>212</v>
      </c>
      <c r="S1685" s="6">
        <v>1335.8600931722301</v>
      </c>
      <c r="T1685" s="6">
        <v>1566.34536699049</v>
      </c>
      <c r="U1685" s="6">
        <v>49.6505621395468</v>
      </c>
    </row>
    <row r="1686" spans="1:21" x14ac:dyDescent="0.2">
      <c r="A1686" s="15" t="s">
        <v>7535</v>
      </c>
      <c r="B1686" s="2" t="s">
        <v>7536</v>
      </c>
      <c r="C1686" s="3">
        <v>30804</v>
      </c>
      <c r="D1686" s="5">
        <v>5216</v>
      </c>
      <c r="E1686">
        <f t="shared" si="78"/>
        <v>3222.35999972017</v>
      </c>
      <c r="F1686">
        <f t="shared" si="79"/>
        <v>160673664</v>
      </c>
      <c r="G1686" s="22">
        <f t="shared" si="80"/>
        <v>99261577.431380123</v>
      </c>
      <c r="P1686" t="s">
        <v>3323</v>
      </c>
      <c r="Q1686" t="s">
        <v>3324</v>
      </c>
      <c r="R1686" t="s">
        <v>212</v>
      </c>
      <c r="S1686" s="6">
        <v>1336.5967941029601</v>
      </c>
      <c r="T1686" s="6">
        <v>1298.4304846402899</v>
      </c>
      <c r="U1686" s="6">
        <v>74.792769196442805</v>
      </c>
    </row>
    <row r="1687" spans="1:21" x14ac:dyDescent="0.2">
      <c r="A1687" s="15" t="s">
        <v>7533</v>
      </c>
      <c r="B1687" s="2" t="s">
        <v>7534</v>
      </c>
      <c r="C1687" s="3">
        <v>17795</v>
      </c>
      <c r="D1687" s="4">
        <v>1118</v>
      </c>
      <c r="E1687">
        <f t="shared" si="78"/>
        <v>3221.3692659332601</v>
      </c>
      <c r="F1687">
        <f t="shared" si="79"/>
        <v>19894810</v>
      </c>
      <c r="G1687" s="22">
        <f t="shared" si="80"/>
        <v>57324266.08728236</v>
      </c>
      <c r="P1687" t="s">
        <v>3325</v>
      </c>
      <c r="Q1687" t="s">
        <v>3325</v>
      </c>
      <c r="R1687" t="s">
        <v>274</v>
      </c>
      <c r="S1687" s="6">
        <v>1336.92036294543</v>
      </c>
      <c r="T1687" s="6">
        <v>1336.92036294543</v>
      </c>
      <c r="U1687" s="6"/>
    </row>
    <row r="1688" spans="1:21" x14ac:dyDescent="0.2">
      <c r="A1688" s="15" t="s">
        <v>7531</v>
      </c>
      <c r="B1688" s="2" t="s">
        <v>7532</v>
      </c>
      <c r="C1688" s="3">
        <v>80510</v>
      </c>
      <c r="D1688" s="4">
        <v>3220</v>
      </c>
      <c r="E1688">
        <f t="shared" si="78"/>
        <v>3221.0139067052601</v>
      </c>
      <c r="F1688">
        <f t="shared" si="79"/>
        <v>259242200</v>
      </c>
      <c r="G1688" s="22">
        <f t="shared" si="80"/>
        <v>259323829.62884048</v>
      </c>
      <c r="P1688" t="s">
        <v>3326</v>
      </c>
      <c r="Q1688" t="s">
        <v>3327</v>
      </c>
      <c r="R1688" t="s">
        <v>212</v>
      </c>
      <c r="S1688" s="6">
        <v>1336.9602691145899</v>
      </c>
      <c r="T1688" s="6">
        <v>1122.77575155867</v>
      </c>
      <c r="U1688" s="6">
        <v>79.394091844965402</v>
      </c>
    </row>
    <row r="1689" spans="1:21" x14ac:dyDescent="0.2">
      <c r="A1689" s="15" t="s">
        <v>7529</v>
      </c>
      <c r="B1689" s="2" t="s">
        <v>7530</v>
      </c>
      <c r="C1689" s="3">
        <v>19916</v>
      </c>
      <c r="D1689" s="4">
        <v>5731</v>
      </c>
      <c r="E1689">
        <f t="shared" si="78"/>
        <v>3219.8370687565098</v>
      </c>
      <c r="F1689">
        <f t="shared" si="79"/>
        <v>114138596</v>
      </c>
      <c r="G1689" s="22">
        <f t="shared" si="80"/>
        <v>64126275.061354652</v>
      </c>
      <c r="P1689" t="s">
        <v>3328</v>
      </c>
      <c r="Q1689" t="s">
        <v>3328</v>
      </c>
      <c r="R1689" t="s">
        <v>274</v>
      </c>
      <c r="S1689" s="6">
        <v>1337.07876270423</v>
      </c>
      <c r="T1689" s="6">
        <v>1337.07876270423</v>
      </c>
      <c r="U1689" s="6">
        <v>40.7293589568919</v>
      </c>
    </row>
    <row r="1690" spans="1:21" x14ac:dyDescent="0.2">
      <c r="A1690" s="15" t="s">
        <v>7527</v>
      </c>
      <c r="B1690" s="2" t="s">
        <v>7528</v>
      </c>
      <c r="C1690" s="3">
        <v>14609</v>
      </c>
      <c r="D1690" s="4">
        <v>3990</v>
      </c>
      <c r="E1690">
        <f t="shared" si="78"/>
        <v>3213.1542131033102</v>
      </c>
      <c r="F1690">
        <f t="shared" si="79"/>
        <v>58289910</v>
      </c>
      <c r="G1690" s="22">
        <f t="shared" si="80"/>
        <v>46940969.899226256</v>
      </c>
      <c r="P1690" t="s">
        <v>3329</v>
      </c>
      <c r="Q1690" t="s">
        <v>3330</v>
      </c>
      <c r="R1690" t="s">
        <v>212</v>
      </c>
      <c r="S1690" s="6">
        <v>1337.35357585115</v>
      </c>
      <c r="T1690" s="6">
        <v>1526.74993275632</v>
      </c>
      <c r="U1690" s="6">
        <v>40.8892727264613</v>
      </c>
    </row>
    <row r="1691" spans="1:21" x14ac:dyDescent="0.2">
      <c r="A1691" s="15" t="s">
        <v>7525</v>
      </c>
      <c r="B1691" s="2" t="s">
        <v>7526</v>
      </c>
      <c r="C1691" s="3">
        <v>49650</v>
      </c>
      <c r="D1691" s="4">
        <v>2947</v>
      </c>
      <c r="E1691">
        <f t="shared" si="78"/>
        <v>3212.2198228142502</v>
      </c>
      <c r="F1691">
        <f t="shared" si="79"/>
        <v>146318550</v>
      </c>
      <c r="G1691" s="22">
        <f t="shared" si="80"/>
        <v>159486714.20272753</v>
      </c>
      <c r="P1691" t="s">
        <v>3331</v>
      </c>
      <c r="Q1691" t="s">
        <v>3331</v>
      </c>
      <c r="R1691" t="s">
        <v>274</v>
      </c>
      <c r="S1691" s="6">
        <v>1337.68937832241</v>
      </c>
      <c r="T1691" s="6">
        <v>1375.6582789844001</v>
      </c>
      <c r="U1691" s="6">
        <v>56.026388527098398</v>
      </c>
    </row>
    <row r="1692" spans="1:21" x14ac:dyDescent="0.2">
      <c r="A1692" s="15" t="s">
        <v>7521</v>
      </c>
      <c r="B1692" s="2" t="s">
        <v>7522</v>
      </c>
      <c r="C1692" s="3">
        <v>33102</v>
      </c>
      <c r="D1692" s="4">
        <v>6569</v>
      </c>
      <c r="E1692">
        <f t="shared" si="78"/>
        <v>3206.0584879707299</v>
      </c>
      <c r="F1692">
        <f t="shared" si="79"/>
        <v>217447038</v>
      </c>
      <c r="G1692" s="22">
        <f t="shared" si="80"/>
        <v>106126948.0688071</v>
      </c>
      <c r="P1692" t="s">
        <v>3332</v>
      </c>
      <c r="Q1692" t="s">
        <v>3333</v>
      </c>
      <c r="R1692" t="s">
        <v>212</v>
      </c>
      <c r="S1692" s="6">
        <v>1337.82445343001</v>
      </c>
      <c r="T1692" s="6">
        <v>1337.82445343001</v>
      </c>
      <c r="U1692" s="6">
        <v>15.005408888662499</v>
      </c>
    </row>
    <row r="1693" spans="1:21" x14ac:dyDescent="0.2">
      <c r="A1693" s="15" t="s">
        <v>7519</v>
      </c>
      <c r="B1693" s="2" t="s">
        <v>7520</v>
      </c>
      <c r="C1693" s="3">
        <v>79505</v>
      </c>
      <c r="D1693" s="4">
        <v>3510</v>
      </c>
      <c r="E1693">
        <f t="shared" si="78"/>
        <v>3204.5632146363801</v>
      </c>
      <c r="F1693">
        <f t="shared" si="79"/>
        <v>279062550</v>
      </c>
      <c r="G1693" s="22">
        <f t="shared" si="80"/>
        <v>254778798.3796654</v>
      </c>
      <c r="P1693" t="s">
        <v>3334</v>
      </c>
      <c r="Q1693" t="s">
        <v>3335</v>
      </c>
      <c r="R1693" t="s">
        <v>212</v>
      </c>
      <c r="S1693" s="6">
        <v>1337.87960307253</v>
      </c>
      <c r="T1693" s="6">
        <v>1333.72266114274</v>
      </c>
      <c r="U1693" s="6">
        <v>79.878307140182201</v>
      </c>
    </row>
    <row r="1694" spans="1:21" x14ac:dyDescent="0.2">
      <c r="A1694" s="15" t="s">
        <v>7517</v>
      </c>
      <c r="B1694" s="2" t="s">
        <v>7518</v>
      </c>
      <c r="C1694" s="3">
        <v>94402</v>
      </c>
      <c r="D1694" s="4">
        <v>2584</v>
      </c>
      <c r="E1694">
        <f t="shared" si="78"/>
        <v>3203.61417942137</v>
      </c>
      <c r="F1694">
        <f t="shared" si="79"/>
        <v>243934768</v>
      </c>
      <c r="G1694" s="22">
        <f t="shared" si="80"/>
        <v>302427585.76573616</v>
      </c>
      <c r="P1694" t="s">
        <v>3336</v>
      </c>
      <c r="Q1694" t="s">
        <v>3337</v>
      </c>
      <c r="R1694" t="s">
        <v>212</v>
      </c>
      <c r="S1694" s="6">
        <v>1337.8953519151401</v>
      </c>
      <c r="T1694" s="6">
        <v>1337.8953519151401</v>
      </c>
      <c r="U1694" s="6"/>
    </row>
    <row r="1695" spans="1:21" x14ac:dyDescent="0.2">
      <c r="A1695" s="15" t="s">
        <v>7515</v>
      </c>
      <c r="B1695" s="2" t="s">
        <v>7516</v>
      </c>
      <c r="C1695" s="3">
        <v>112615</v>
      </c>
      <c r="D1695" s="4">
        <v>2090</v>
      </c>
      <c r="E1695">
        <f t="shared" si="78"/>
        <v>3202.2132583703001</v>
      </c>
      <c r="F1695">
        <f t="shared" si="79"/>
        <v>235365350</v>
      </c>
      <c r="G1695" s="22">
        <f t="shared" si="80"/>
        <v>360617246.09137136</v>
      </c>
      <c r="P1695" t="s">
        <v>3338</v>
      </c>
      <c r="Q1695" t="s">
        <v>3339</v>
      </c>
      <c r="R1695" t="s">
        <v>274</v>
      </c>
      <c r="S1695" s="6">
        <v>1338.4140290799901</v>
      </c>
      <c r="T1695" s="6">
        <v>1338.4140290799901</v>
      </c>
      <c r="U1695" s="6">
        <v>14.62529478133</v>
      </c>
    </row>
    <row r="1696" spans="1:21" x14ac:dyDescent="0.2">
      <c r="A1696" s="15" t="s">
        <v>7513</v>
      </c>
      <c r="B1696" s="2" t="s">
        <v>7514</v>
      </c>
      <c r="C1696" s="3">
        <v>24069</v>
      </c>
      <c r="D1696" s="4">
        <v>3032</v>
      </c>
      <c r="E1696">
        <f t="shared" si="78"/>
        <v>3200.9464024479398</v>
      </c>
      <c r="F1696">
        <f t="shared" si="79"/>
        <v>72977208</v>
      </c>
      <c r="G1696" s="22">
        <f t="shared" si="80"/>
        <v>77043578.960519463</v>
      </c>
      <c r="P1696" t="s">
        <v>3340</v>
      </c>
      <c r="Q1696" t="s">
        <v>3341</v>
      </c>
      <c r="R1696" t="s">
        <v>212</v>
      </c>
      <c r="S1696" s="6">
        <v>1338.6255040362</v>
      </c>
      <c r="T1696" s="6">
        <v>768</v>
      </c>
      <c r="U1696" s="6">
        <v>87.796786472630998</v>
      </c>
    </row>
    <row r="1697" spans="1:21" x14ac:dyDescent="0.2">
      <c r="A1697" s="15" t="s">
        <v>7511</v>
      </c>
      <c r="B1697" s="2" t="s">
        <v>7512</v>
      </c>
      <c r="C1697" s="3">
        <v>34906</v>
      </c>
      <c r="D1697" s="4">
        <v>5176</v>
      </c>
      <c r="E1697">
        <f t="shared" si="78"/>
        <v>3197.56350246277</v>
      </c>
      <c r="F1697">
        <f t="shared" si="79"/>
        <v>180673456</v>
      </c>
      <c r="G1697" s="22">
        <f t="shared" si="80"/>
        <v>111614151.61696544</v>
      </c>
      <c r="P1697" t="s">
        <v>3342</v>
      </c>
      <c r="Q1697" t="s">
        <v>3343</v>
      </c>
      <c r="R1697" t="s">
        <v>212</v>
      </c>
      <c r="S1697" s="6">
        <v>1338.6400109325</v>
      </c>
      <c r="T1697" s="6">
        <v>1363.4863139194299</v>
      </c>
      <c r="U1697" s="6">
        <v>57.706089398642597</v>
      </c>
    </row>
    <row r="1698" spans="1:21" x14ac:dyDescent="0.2">
      <c r="A1698" s="15" t="s">
        <v>7509</v>
      </c>
      <c r="B1698" s="2" t="s">
        <v>7510</v>
      </c>
      <c r="C1698" s="3">
        <v>71253</v>
      </c>
      <c r="D1698" s="4">
        <v>4811</v>
      </c>
      <c r="E1698">
        <f t="shared" si="78"/>
        <v>3196.3589655066498</v>
      </c>
      <c r="F1698">
        <f t="shared" si="79"/>
        <v>342798183</v>
      </c>
      <c r="G1698" s="22">
        <f t="shared" si="80"/>
        <v>227750165.36924532</v>
      </c>
      <c r="P1698" t="s">
        <v>3344</v>
      </c>
      <c r="Q1698" t="s">
        <v>3344</v>
      </c>
      <c r="R1698" t="s">
        <v>274</v>
      </c>
      <c r="S1698" s="6">
        <v>1338.87038996763</v>
      </c>
      <c r="T1698" s="6">
        <v>1338.87038996763</v>
      </c>
      <c r="U1698" s="6"/>
    </row>
    <row r="1699" spans="1:21" x14ac:dyDescent="0.2">
      <c r="A1699" s="15" t="s">
        <v>7507</v>
      </c>
      <c r="B1699" s="2" t="s">
        <v>7508</v>
      </c>
      <c r="C1699" s="3">
        <v>56788</v>
      </c>
      <c r="D1699" s="4">
        <v>5337</v>
      </c>
      <c r="E1699">
        <f t="shared" si="78"/>
        <v>3195.8566889632998</v>
      </c>
      <c r="F1699">
        <f t="shared" si="79"/>
        <v>303077556</v>
      </c>
      <c r="G1699" s="22">
        <f t="shared" si="80"/>
        <v>181486309.65284786</v>
      </c>
      <c r="P1699" t="s">
        <v>3345</v>
      </c>
      <c r="Q1699" s="9">
        <v>43009</v>
      </c>
      <c r="R1699" t="s">
        <v>212</v>
      </c>
      <c r="S1699" s="6">
        <v>1339.4212528897201</v>
      </c>
      <c r="T1699" s="6">
        <v>1255.64900360093</v>
      </c>
      <c r="U1699" s="6">
        <v>63.897051807135902</v>
      </c>
    </row>
    <row r="1700" spans="1:21" x14ac:dyDescent="0.2">
      <c r="A1700" s="15" t="s">
        <v>7503</v>
      </c>
      <c r="B1700" s="2" t="s">
        <v>7504</v>
      </c>
      <c r="C1700" s="3">
        <v>16745</v>
      </c>
      <c r="D1700" s="4">
        <v>3874</v>
      </c>
      <c r="E1700">
        <f t="shared" si="78"/>
        <v>3189.7575000769698</v>
      </c>
      <c r="F1700">
        <f t="shared" si="79"/>
        <v>64870130</v>
      </c>
      <c r="G1700" s="22">
        <f t="shared" si="80"/>
        <v>53412489.33878886</v>
      </c>
      <c r="P1700" t="s">
        <v>3346</v>
      </c>
      <c r="Q1700" t="s">
        <v>3347</v>
      </c>
      <c r="R1700" t="s">
        <v>212</v>
      </c>
      <c r="S1700" s="6">
        <v>1339.7646834792299</v>
      </c>
      <c r="T1700" s="6">
        <v>1510</v>
      </c>
      <c r="U1700" s="6">
        <v>71.122743383416207</v>
      </c>
    </row>
    <row r="1701" spans="1:21" x14ac:dyDescent="0.2">
      <c r="A1701" s="15" t="s">
        <v>7501</v>
      </c>
      <c r="B1701" s="2"/>
      <c r="C1701" s="3">
        <v>25344</v>
      </c>
      <c r="D1701" s="4">
        <v>10118</v>
      </c>
      <c r="E1701">
        <f t="shared" si="78"/>
        <v>3186.9824125402702</v>
      </c>
      <c r="F1701">
        <f t="shared" si="79"/>
        <v>256430592</v>
      </c>
      <c r="G1701" s="22">
        <f t="shared" si="80"/>
        <v>80770882.263420612</v>
      </c>
      <c r="P1701" t="s">
        <v>3348</v>
      </c>
      <c r="Q1701" t="s">
        <v>3349</v>
      </c>
      <c r="R1701" t="s">
        <v>212</v>
      </c>
      <c r="S1701" s="6">
        <v>1340.65498138106</v>
      </c>
      <c r="T1701" s="6">
        <v>1510</v>
      </c>
      <c r="U1701" s="6">
        <v>62.294340902177197</v>
      </c>
    </row>
    <row r="1702" spans="1:21" x14ac:dyDescent="0.2">
      <c r="A1702" s="15" t="s">
        <v>7499</v>
      </c>
      <c r="B1702" s="2" t="s">
        <v>7500</v>
      </c>
      <c r="C1702" s="3">
        <v>35032</v>
      </c>
      <c r="D1702" s="4">
        <v>2852</v>
      </c>
      <c r="E1702">
        <f t="shared" si="78"/>
        <v>3185.0824265136198</v>
      </c>
      <c r="F1702">
        <f t="shared" si="79"/>
        <v>99911264</v>
      </c>
      <c r="G1702" s="22">
        <f t="shared" si="80"/>
        <v>111579807.56562513</v>
      </c>
      <c r="P1702" t="s">
        <v>3350</v>
      </c>
      <c r="Q1702" t="s">
        <v>3351</v>
      </c>
      <c r="R1702" t="s">
        <v>212</v>
      </c>
      <c r="S1702" s="6">
        <v>1340.7571195492301</v>
      </c>
      <c r="T1702" s="6">
        <v>766.00298783769597</v>
      </c>
      <c r="U1702" s="6">
        <v>106.740408175672</v>
      </c>
    </row>
    <row r="1703" spans="1:21" x14ac:dyDescent="0.2">
      <c r="A1703" s="15" t="s">
        <v>7497</v>
      </c>
      <c r="B1703" s="2" t="s">
        <v>7498</v>
      </c>
      <c r="C1703" s="3">
        <v>35759</v>
      </c>
      <c r="D1703" s="4">
        <v>1885</v>
      </c>
      <c r="E1703">
        <f t="shared" si="78"/>
        <v>3181.4484576459699</v>
      </c>
      <c r="F1703">
        <f t="shared" si="79"/>
        <v>67405715</v>
      </c>
      <c r="G1703" s="22">
        <f t="shared" si="80"/>
        <v>113765415.39696224</v>
      </c>
      <c r="P1703" t="s">
        <v>3352</v>
      </c>
      <c r="Q1703" t="s">
        <v>3353</v>
      </c>
      <c r="R1703" t="s">
        <v>212</v>
      </c>
      <c r="S1703" s="6">
        <v>1341.21725189616</v>
      </c>
      <c r="T1703" s="6">
        <v>1168.64034806058</v>
      </c>
      <c r="U1703" s="6">
        <v>60.305442251148897</v>
      </c>
    </row>
    <row r="1704" spans="1:21" x14ac:dyDescent="0.2">
      <c r="A1704" s="15" t="s">
        <v>7495</v>
      </c>
      <c r="B1704" s="2" t="s">
        <v>7496</v>
      </c>
      <c r="C1704" s="3">
        <v>83461</v>
      </c>
      <c r="D1704" s="4">
        <v>1907</v>
      </c>
      <c r="E1704">
        <f t="shared" si="78"/>
        <v>3177.01369023399</v>
      </c>
      <c r="F1704">
        <f t="shared" si="79"/>
        <v>159160127</v>
      </c>
      <c r="G1704" s="22">
        <f t="shared" si="80"/>
        <v>265156739.60061905</v>
      </c>
      <c r="P1704" t="s">
        <v>3354</v>
      </c>
      <c r="Q1704" t="s">
        <v>3355</v>
      </c>
      <c r="R1704" t="s">
        <v>212</v>
      </c>
      <c r="S1704" s="6">
        <v>1342.0394654377201</v>
      </c>
      <c r="T1704" s="6">
        <v>1491.0081641997101</v>
      </c>
      <c r="U1704" s="6">
        <v>54.401483492357997</v>
      </c>
    </row>
    <row r="1705" spans="1:21" x14ac:dyDescent="0.2">
      <c r="A1705" s="15" t="s">
        <v>7493</v>
      </c>
      <c r="B1705" s="2" t="s">
        <v>7494</v>
      </c>
      <c r="C1705" s="3">
        <v>113706</v>
      </c>
      <c r="D1705" s="4">
        <v>509</v>
      </c>
      <c r="E1705">
        <f t="shared" si="78"/>
        <v>3176.8361806176599</v>
      </c>
      <c r="F1705">
        <f t="shared" si="79"/>
        <v>57876354</v>
      </c>
      <c r="G1705" s="22">
        <f t="shared" si="80"/>
        <v>361225334.75331163</v>
      </c>
      <c r="P1705" t="s">
        <v>3356</v>
      </c>
      <c r="Q1705" t="s">
        <v>3356</v>
      </c>
      <c r="R1705" t="s">
        <v>274</v>
      </c>
      <c r="S1705" s="6">
        <v>1343.09732583305</v>
      </c>
      <c r="T1705" s="6">
        <v>1201.0135197741499</v>
      </c>
      <c r="U1705" s="6">
        <v>76.843856388217802</v>
      </c>
    </row>
    <row r="1706" spans="1:21" x14ac:dyDescent="0.2">
      <c r="A1706" s="15" t="s">
        <v>7492</v>
      </c>
      <c r="B1706" s="2"/>
      <c r="C1706" s="3">
        <v>20484</v>
      </c>
      <c r="D1706" s="4">
        <v>1006</v>
      </c>
      <c r="E1706">
        <f t="shared" si="78"/>
        <v>3175.7423787036901</v>
      </c>
      <c r="F1706">
        <f t="shared" si="79"/>
        <v>20606904</v>
      </c>
      <c r="G1706" s="22">
        <f t="shared" si="80"/>
        <v>65051906.885366388</v>
      </c>
      <c r="P1706" t="s">
        <v>3357</v>
      </c>
      <c r="Q1706" t="s">
        <v>3358</v>
      </c>
      <c r="R1706" t="s">
        <v>212</v>
      </c>
      <c r="S1706" s="6">
        <v>1343.14518250009</v>
      </c>
      <c r="T1706" s="6">
        <v>1368.0203109689601</v>
      </c>
      <c r="U1706" s="6">
        <v>78.744860593729598</v>
      </c>
    </row>
    <row r="1707" spans="1:21" x14ac:dyDescent="0.2">
      <c r="A1707" s="15" t="s">
        <v>7490</v>
      </c>
      <c r="B1707" s="2" t="s">
        <v>7491</v>
      </c>
      <c r="C1707" s="3">
        <v>65053</v>
      </c>
      <c r="D1707" s="4">
        <v>4307</v>
      </c>
      <c r="E1707">
        <f t="shared" si="78"/>
        <v>3175.5128917601</v>
      </c>
      <c r="F1707">
        <f t="shared" si="79"/>
        <v>280183271</v>
      </c>
      <c r="G1707" s="22">
        <f t="shared" si="80"/>
        <v>206576640.14766979</v>
      </c>
      <c r="P1707" t="s">
        <v>3359</v>
      </c>
      <c r="Q1707" t="s">
        <v>3360</v>
      </c>
      <c r="R1707" t="s">
        <v>212</v>
      </c>
      <c r="S1707" s="6">
        <v>1343.4415928245</v>
      </c>
      <c r="T1707" s="6">
        <v>1343.4415928245</v>
      </c>
      <c r="U1707" s="6">
        <v>8.4679223986301899</v>
      </c>
    </row>
    <row r="1708" spans="1:21" x14ac:dyDescent="0.2">
      <c r="A1708" s="15" t="s">
        <v>7488</v>
      </c>
      <c r="B1708" s="2" t="s">
        <v>7489</v>
      </c>
      <c r="C1708" s="3">
        <v>39083</v>
      </c>
      <c r="D1708" s="4">
        <v>11960</v>
      </c>
      <c r="E1708">
        <f t="shared" si="78"/>
        <v>3175.4811172034601</v>
      </c>
      <c r="F1708">
        <f t="shared" si="79"/>
        <v>467432680</v>
      </c>
      <c r="G1708" s="22">
        <f t="shared" si="80"/>
        <v>124107328.50366284</v>
      </c>
      <c r="P1708" t="s">
        <v>3361</v>
      </c>
      <c r="Q1708" t="s">
        <v>3361</v>
      </c>
      <c r="R1708" t="s">
        <v>274</v>
      </c>
      <c r="S1708" s="6">
        <v>1344.4989219501599</v>
      </c>
      <c r="T1708" s="6">
        <v>1757.3549609904701</v>
      </c>
      <c r="U1708" s="6">
        <v>87.297456306186106</v>
      </c>
    </row>
    <row r="1709" spans="1:21" x14ac:dyDescent="0.2">
      <c r="A1709" s="15" t="s">
        <v>7486</v>
      </c>
      <c r="B1709" s="2" t="s">
        <v>7487</v>
      </c>
      <c r="C1709" s="3">
        <v>31493</v>
      </c>
      <c r="D1709" s="4">
        <v>2407</v>
      </c>
      <c r="E1709">
        <f t="shared" si="78"/>
        <v>3175.2801877772799</v>
      </c>
      <c r="F1709">
        <f t="shared" si="79"/>
        <v>75803651</v>
      </c>
      <c r="G1709" s="22">
        <f t="shared" si="80"/>
        <v>99999098.953669876</v>
      </c>
      <c r="P1709" t="s">
        <v>3362</v>
      </c>
      <c r="Q1709" t="s">
        <v>3363</v>
      </c>
      <c r="R1709" t="s">
        <v>212</v>
      </c>
      <c r="S1709" s="6">
        <v>1345.32724616938</v>
      </c>
      <c r="T1709" s="6">
        <v>1379.6391354786699</v>
      </c>
      <c r="U1709" s="6">
        <v>81.846075972496806</v>
      </c>
    </row>
    <row r="1710" spans="1:21" x14ac:dyDescent="0.2">
      <c r="A1710" s="15" t="s">
        <v>7484</v>
      </c>
      <c r="B1710" s="2" t="s">
        <v>7485</v>
      </c>
      <c r="C1710" s="3">
        <v>63056</v>
      </c>
      <c r="D1710" s="4">
        <v>2203</v>
      </c>
      <c r="E1710">
        <f t="shared" si="78"/>
        <v>3174.6719398639598</v>
      </c>
      <c r="F1710">
        <f t="shared" si="79"/>
        <v>138912368</v>
      </c>
      <c r="G1710" s="22">
        <f t="shared" si="80"/>
        <v>200182113.84006184</v>
      </c>
      <c r="P1710" t="s">
        <v>3364</v>
      </c>
      <c r="Q1710" t="s">
        <v>3365</v>
      </c>
      <c r="R1710" t="s">
        <v>212</v>
      </c>
      <c r="S1710" s="6">
        <v>1345.6155167277</v>
      </c>
      <c r="T1710" s="6">
        <v>1442.6327565501699</v>
      </c>
      <c r="U1710" s="6">
        <v>81.8728849969322</v>
      </c>
    </row>
    <row r="1711" spans="1:21" x14ac:dyDescent="0.2">
      <c r="A1711" s="15" t="s">
        <v>7482</v>
      </c>
      <c r="B1711" s="2" t="s">
        <v>7483</v>
      </c>
      <c r="C1711" s="3">
        <v>129455</v>
      </c>
      <c r="D1711" s="4">
        <v>1636</v>
      </c>
      <c r="E1711">
        <f t="shared" si="78"/>
        <v>3166.0854327624002</v>
      </c>
      <c r="F1711">
        <f t="shared" si="79"/>
        <v>211788380</v>
      </c>
      <c r="G1711" s="22">
        <f t="shared" si="80"/>
        <v>409865589.69825649</v>
      </c>
      <c r="P1711" t="s">
        <v>3366</v>
      </c>
      <c r="Q1711" t="s">
        <v>3367</v>
      </c>
      <c r="R1711" t="s">
        <v>212</v>
      </c>
      <c r="S1711" s="6">
        <v>1345.6358241703399</v>
      </c>
      <c r="T1711" s="6">
        <v>1521.6482992272099</v>
      </c>
      <c r="U1711" s="6">
        <v>40.813099594894098</v>
      </c>
    </row>
    <row r="1712" spans="1:21" x14ac:dyDescent="0.2">
      <c r="A1712" s="15" t="s">
        <v>7480</v>
      </c>
      <c r="B1712" s="2" t="s">
        <v>7481</v>
      </c>
      <c r="C1712" s="3">
        <v>50700</v>
      </c>
      <c r="D1712" s="4">
        <v>14455</v>
      </c>
      <c r="E1712">
        <f t="shared" si="78"/>
        <v>3161.4918763481101</v>
      </c>
      <c r="F1712">
        <f t="shared" si="79"/>
        <v>732868500</v>
      </c>
      <c r="G1712" s="22">
        <f t="shared" si="80"/>
        <v>160287638.13084918</v>
      </c>
      <c r="P1712" t="s">
        <v>3368</v>
      </c>
      <c r="Q1712" t="s">
        <v>3369</v>
      </c>
      <c r="R1712" t="s">
        <v>212</v>
      </c>
      <c r="S1712" s="6">
        <v>1346.00154171129</v>
      </c>
      <c r="T1712" s="6">
        <v>1329.8496944603701</v>
      </c>
      <c r="U1712" s="6">
        <v>92.039940097653997</v>
      </c>
    </row>
    <row r="1713" spans="1:21" x14ac:dyDescent="0.2">
      <c r="A1713" s="15" t="s">
        <v>7478</v>
      </c>
      <c r="B1713" s="2" t="s">
        <v>7479</v>
      </c>
      <c r="C1713" s="3">
        <v>88967</v>
      </c>
      <c r="D1713" s="4">
        <v>12461</v>
      </c>
      <c r="E1713">
        <f t="shared" si="78"/>
        <v>3160.1589238551901</v>
      </c>
      <c r="F1713">
        <f t="shared" si="79"/>
        <v>1108617787</v>
      </c>
      <c r="G1713" s="22">
        <f t="shared" si="80"/>
        <v>281149858.9786247</v>
      </c>
      <c r="P1713" t="s">
        <v>3370</v>
      </c>
      <c r="Q1713" t="s">
        <v>3371</v>
      </c>
      <c r="R1713" t="s">
        <v>212</v>
      </c>
      <c r="S1713" s="6">
        <v>1346.04936780158</v>
      </c>
      <c r="T1713" s="6">
        <v>1482.6628715140901</v>
      </c>
      <c r="U1713" s="6">
        <v>76.926784259714395</v>
      </c>
    </row>
    <row r="1714" spans="1:21" x14ac:dyDescent="0.2">
      <c r="A1714" s="15" t="s">
        <v>7476</v>
      </c>
      <c r="B1714" s="2" t="s">
        <v>7477</v>
      </c>
      <c r="C1714" s="3">
        <v>41185</v>
      </c>
      <c r="D1714" s="4">
        <v>4510</v>
      </c>
      <c r="E1714">
        <f t="shared" si="78"/>
        <v>3159.8812894545899</v>
      </c>
      <c r="F1714">
        <f t="shared" si="79"/>
        <v>185744350</v>
      </c>
      <c r="G1714" s="22">
        <f t="shared" si="80"/>
        <v>130139710.90618728</v>
      </c>
      <c r="P1714" t="s">
        <v>3372</v>
      </c>
      <c r="Q1714" t="s">
        <v>3373</v>
      </c>
      <c r="R1714" t="s">
        <v>212</v>
      </c>
      <c r="S1714" s="6">
        <v>1346.0999379955499</v>
      </c>
      <c r="T1714" s="6">
        <v>1431.560987885</v>
      </c>
      <c r="U1714" s="6">
        <v>25.170182963887399</v>
      </c>
    </row>
    <row r="1715" spans="1:21" x14ac:dyDescent="0.2">
      <c r="A1715" s="15" t="s">
        <v>7474</v>
      </c>
      <c r="B1715" s="2" t="s">
        <v>7475</v>
      </c>
      <c r="C1715" s="3">
        <v>32214</v>
      </c>
      <c r="D1715" s="4">
        <v>2964</v>
      </c>
      <c r="E1715">
        <f t="shared" si="78"/>
        <v>3159.3847917235098</v>
      </c>
      <c r="F1715">
        <f t="shared" si="79"/>
        <v>95482296</v>
      </c>
      <c r="G1715" s="22">
        <f t="shared" si="80"/>
        <v>101776421.68058114</v>
      </c>
      <c r="P1715" t="s">
        <v>3374</v>
      </c>
      <c r="Q1715" t="s">
        <v>3375</v>
      </c>
      <c r="R1715" t="s">
        <v>212</v>
      </c>
      <c r="S1715" s="6">
        <v>1346.8154862098099</v>
      </c>
      <c r="T1715" s="6">
        <v>1330.4193982233301</v>
      </c>
      <c r="U1715" s="6">
        <v>27.6276236829674</v>
      </c>
    </row>
    <row r="1716" spans="1:21" x14ac:dyDescent="0.2">
      <c r="A1716" s="15" t="s">
        <v>7472</v>
      </c>
      <c r="B1716" s="2" t="s">
        <v>7473</v>
      </c>
      <c r="C1716" s="3">
        <v>112977</v>
      </c>
      <c r="D1716" s="4">
        <v>6931</v>
      </c>
      <c r="E1716">
        <f t="shared" si="78"/>
        <v>3158.93589951801</v>
      </c>
      <c r="F1716">
        <f t="shared" si="79"/>
        <v>783043587</v>
      </c>
      <c r="G1716" s="22">
        <f t="shared" si="80"/>
        <v>356887101.11984622</v>
      </c>
      <c r="P1716" t="s">
        <v>3376</v>
      </c>
      <c r="Q1716" t="s">
        <v>3377</v>
      </c>
      <c r="R1716" t="s">
        <v>212</v>
      </c>
      <c r="S1716" s="6">
        <v>1347.3160676698401</v>
      </c>
      <c r="T1716" s="6">
        <v>1345.7428637170301</v>
      </c>
      <c r="U1716" s="6">
        <v>52.784064890670301</v>
      </c>
    </row>
    <row r="1717" spans="1:21" x14ac:dyDescent="0.2">
      <c r="A1717" s="15" t="s">
        <v>7470</v>
      </c>
      <c r="B1717" s="2" t="s">
        <v>7471</v>
      </c>
      <c r="C1717" s="3">
        <v>67856</v>
      </c>
      <c r="D1717" s="4">
        <v>4026</v>
      </c>
      <c r="E1717">
        <f t="shared" si="78"/>
        <v>3156.3505983832401</v>
      </c>
      <c r="F1717">
        <f t="shared" si="79"/>
        <v>273188256</v>
      </c>
      <c r="G1717" s="22">
        <f t="shared" si="80"/>
        <v>214177326.20389315</v>
      </c>
      <c r="P1717" t="s">
        <v>3378</v>
      </c>
      <c r="Q1717" t="s">
        <v>3379</v>
      </c>
      <c r="R1717" t="s">
        <v>212</v>
      </c>
      <c r="S1717" s="6">
        <v>1347.9099096883201</v>
      </c>
      <c r="T1717" s="6">
        <v>1625.2416377955401</v>
      </c>
      <c r="U1717" s="6">
        <v>59.341946269732297</v>
      </c>
    </row>
    <row r="1718" spans="1:21" x14ac:dyDescent="0.2">
      <c r="A1718" s="15" t="s">
        <v>7468</v>
      </c>
      <c r="B1718" s="2" t="s">
        <v>7469</v>
      </c>
      <c r="C1718" s="3">
        <v>86618</v>
      </c>
      <c r="D1718" s="4">
        <v>3056</v>
      </c>
      <c r="E1718">
        <f t="shared" si="78"/>
        <v>3155.4677360034698</v>
      </c>
      <c r="F1718">
        <f t="shared" si="79"/>
        <v>264704608</v>
      </c>
      <c r="G1718" s="22">
        <f t="shared" si="80"/>
        <v>273320304.35714853</v>
      </c>
      <c r="P1718" t="s">
        <v>3380</v>
      </c>
      <c r="Q1718" t="s">
        <v>3381</v>
      </c>
      <c r="R1718" t="s">
        <v>212</v>
      </c>
      <c r="S1718" s="6">
        <v>1348.0105391217401</v>
      </c>
      <c r="T1718" s="6">
        <v>1348.0105391217401</v>
      </c>
      <c r="U1718" s="6">
        <v>15.8373593801302</v>
      </c>
    </row>
    <row r="1719" spans="1:21" x14ac:dyDescent="0.2">
      <c r="A1719" s="15" t="s">
        <v>7466</v>
      </c>
      <c r="B1719" s="2" t="s">
        <v>7467</v>
      </c>
      <c r="C1719" s="3">
        <v>13092</v>
      </c>
      <c r="D1719" s="4">
        <v>452</v>
      </c>
      <c r="E1719">
        <f t="shared" si="78"/>
        <v>3155.4497933037301</v>
      </c>
      <c r="F1719">
        <f t="shared" si="79"/>
        <v>5917584</v>
      </c>
      <c r="G1719" s="22">
        <f t="shared" si="80"/>
        <v>41311148.693932436</v>
      </c>
      <c r="P1719" t="s">
        <v>3382</v>
      </c>
      <c r="Q1719" t="s">
        <v>3383</v>
      </c>
      <c r="R1719" t="s">
        <v>212</v>
      </c>
      <c r="S1719" s="6">
        <v>1348.48259862943</v>
      </c>
      <c r="T1719" s="6">
        <v>1570.05032226667</v>
      </c>
      <c r="U1719" s="6">
        <v>53.789700650908401</v>
      </c>
    </row>
    <row r="1720" spans="1:21" x14ac:dyDescent="0.2">
      <c r="A1720" s="15" t="s">
        <v>7462</v>
      </c>
      <c r="B1720" s="2" t="s">
        <v>7463</v>
      </c>
      <c r="C1720" s="3">
        <v>21323</v>
      </c>
      <c r="D1720" s="5">
        <v>14362</v>
      </c>
      <c r="E1720">
        <f t="shared" si="78"/>
        <v>3147.0269808417002</v>
      </c>
      <c r="F1720">
        <f t="shared" si="79"/>
        <v>306240926</v>
      </c>
      <c r="G1720" s="22">
        <f t="shared" si="80"/>
        <v>67104056.312487572</v>
      </c>
      <c r="P1720" t="s">
        <v>3384</v>
      </c>
      <c r="Q1720" t="s">
        <v>3384</v>
      </c>
      <c r="R1720" t="s">
        <v>274</v>
      </c>
      <c r="S1720" s="6">
        <v>1349.3946574075401</v>
      </c>
      <c r="T1720" s="6">
        <v>267.40387618602898</v>
      </c>
      <c r="U1720" s="6">
        <v>165.420647410519</v>
      </c>
    </row>
    <row r="1721" spans="1:21" x14ac:dyDescent="0.2">
      <c r="A1721" s="15" t="s">
        <v>7460</v>
      </c>
      <c r="B1721" s="2" t="s">
        <v>7461</v>
      </c>
      <c r="C1721" s="3">
        <v>51621</v>
      </c>
      <c r="D1721" s="4">
        <v>9362</v>
      </c>
      <c r="E1721">
        <f t="shared" si="78"/>
        <v>3144.3730853992602</v>
      </c>
      <c r="F1721">
        <f t="shared" si="79"/>
        <v>483275802</v>
      </c>
      <c r="G1721" s="22">
        <f t="shared" si="80"/>
        <v>162315683.04139522</v>
      </c>
      <c r="P1721" t="s">
        <v>3385</v>
      </c>
      <c r="Q1721" t="s">
        <v>3386</v>
      </c>
      <c r="R1721" t="s">
        <v>212</v>
      </c>
      <c r="S1721" s="6">
        <v>1349.54752193221</v>
      </c>
      <c r="T1721" s="6">
        <v>1361.18396482156</v>
      </c>
      <c r="U1721" s="6">
        <v>84.127618296876093</v>
      </c>
    </row>
    <row r="1722" spans="1:21" x14ac:dyDescent="0.2">
      <c r="A1722" s="15" t="s">
        <v>7458</v>
      </c>
      <c r="B1722" s="2"/>
      <c r="C1722" s="3">
        <v>26068</v>
      </c>
      <c r="D1722" s="4">
        <v>2571</v>
      </c>
      <c r="E1722">
        <f t="shared" si="78"/>
        <v>3144.1578945330298</v>
      </c>
      <c r="F1722">
        <f t="shared" si="79"/>
        <v>67020828</v>
      </c>
      <c r="G1722" s="22">
        <f t="shared" si="80"/>
        <v>81961907.994687021</v>
      </c>
      <c r="P1722" t="s">
        <v>3387</v>
      </c>
      <c r="Q1722" t="s">
        <v>3388</v>
      </c>
      <c r="R1722" t="s">
        <v>212</v>
      </c>
      <c r="S1722" s="6">
        <v>1350.4029365065101</v>
      </c>
      <c r="T1722" s="6">
        <v>1366.00771371311</v>
      </c>
      <c r="U1722" s="6">
        <v>72.323337617150997</v>
      </c>
    </row>
    <row r="1723" spans="1:21" x14ac:dyDescent="0.2">
      <c r="A1723" s="15" t="s">
        <v>7456</v>
      </c>
      <c r="B1723" s="2" t="s">
        <v>7457</v>
      </c>
      <c r="C1723" s="3">
        <v>36408</v>
      </c>
      <c r="D1723" s="4">
        <v>10770</v>
      </c>
      <c r="E1723">
        <f t="shared" si="78"/>
        <v>3136.8825658803398</v>
      </c>
      <c r="F1723">
        <f t="shared" si="79"/>
        <v>392114160</v>
      </c>
      <c r="G1723" s="22">
        <f t="shared" si="80"/>
        <v>114207620.45857142</v>
      </c>
      <c r="P1723" t="s">
        <v>3389</v>
      </c>
      <c r="Q1723" t="s">
        <v>3389</v>
      </c>
      <c r="R1723" t="s">
        <v>274</v>
      </c>
      <c r="S1723" s="6">
        <v>1350.5746638794201</v>
      </c>
      <c r="T1723" s="6">
        <v>1350.5746638794201</v>
      </c>
      <c r="U1723" s="6"/>
    </row>
    <row r="1724" spans="1:21" x14ac:dyDescent="0.2">
      <c r="A1724" s="15" t="s">
        <v>7454</v>
      </c>
      <c r="B1724" s="2" t="s">
        <v>7455</v>
      </c>
      <c r="C1724" s="3">
        <v>30390</v>
      </c>
      <c r="D1724" s="4">
        <v>1985</v>
      </c>
      <c r="E1724">
        <f t="shared" si="78"/>
        <v>3135.1330401166301</v>
      </c>
      <c r="F1724">
        <f t="shared" si="79"/>
        <v>60324150</v>
      </c>
      <c r="G1724" s="22">
        <f t="shared" si="80"/>
        <v>95276693.089144394</v>
      </c>
      <c r="P1724" t="s">
        <v>3390</v>
      </c>
      <c r="Q1724" t="s">
        <v>3391</v>
      </c>
      <c r="R1724" t="s">
        <v>212</v>
      </c>
      <c r="S1724" s="6">
        <v>1350.7120794945899</v>
      </c>
      <c r="T1724" s="6">
        <v>1495.1562847402799</v>
      </c>
      <c r="U1724" s="6">
        <v>50.019142861443498</v>
      </c>
    </row>
    <row r="1725" spans="1:21" x14ac:dyDescent="0.2">
      <c r="A1725" s="15" t="s">
        <v>7452</v>
      </c>
      <c r="B1725" s="2" t="s">
        <v>7453</v>
      </c>
      <c r="C1725" s="3">
        <v>39514</v>
      </c>
      <c r="D1725" s="4">
        <v>3541</v>
      </c>
      <c r="E1725">
        <f t="shared" si="78"/>
        <v>3132.9515026020999</v>
      </c>
      <c r="F1725">
        <f t="shared" si="79"/>
        <v>139919074</v>
      </c>
      <c r="G1725" s="22">
        <f t="shared" si="80"/>
        <v>123795445.67381938</v>
      </c>
      <c r="P1725" t="s">
        <v>3392</v>
      </c>
      <c r="Q1725" t="s">
        <v>3393</v>
      </c>
      <c r="R1725" t="s">
        <v>212</v>
      </c>
      <c r="S1725" s="6">
        <v>1350.8435127800899</v>
      </c>
      <c r="T1725" s="6">
        <v>1412.78398506332</v>
      </c>
      <c r="U1725" s="6">
        <v>75.560074226005497</v>
      </c>
    </row>
    <row r="1726" spans="1:21" x14ac:dyDescent="0.2">
      <c r="A1726" s="15" t="s">
        <v>7450</v>
      </c>
      <c r="B1726" s="2"/>
      <c r="C1726" s="3">
        <v>71069</v>
      </c>
      <c r="D1726" s="4">
        <v>4170</v>
      </c>
      <c r="E1726">
        <f t="shared" si="78"/>
        <v>3132.77565798143</v>
      </c>
      <c r="F1726">
        <f t="shared" si="79"/>
        <v>296357730</v>
      </c>
      <c r="G1726" s="22">
        <f t="shared" si="80"/>
        <v>222643233.23708224</v>
      </c>
      <c r="P1726" t="s">
        <v>3394</v>
      </c>
      <c r="Q1726" t="s">
        <v>3394</v>
      </c>
      <c r="R1726" t="s">
        <v>274</v>
      </c>
      <c r="S1726" s="6">
        <v>1351.2219699279699</v>
      </c>
      <c r="T1726" s="6">
        <v>1351.2219699279699</v>
      </c>
      <c r="U1726" s="6">
        <v>31.921403548182699</v>
      </c>
    </row>
    <row r="1727" spans="1:21" x14ac:dyDescent="0.2">
      <c r="A1727" s="15" t="s">
        <v>7449</v>
      </c>
      <c r="B1727" s="2"/>
      <c r="C1727" s="3">
        <v>23197</v>
      </c>
      <c r="D1727" s="4">
        <v>1330</v>
      </c>
      <c r="E1727">
        <f t="shared" si="78"/>
        <v>3132.4593039722699</v>
      </c>
      <c r="F1727">
        <f t="shared" si="79"/>
        <v>30852010</v>
      </c>
      <c r="G1727" s="22">
        <f t="shared" si="80"/>
        <v>72663658.474244744</v>
      </c>
      <c r="P1727" t="s">
        <v>3395</v>
      </c>
      <c r="Q1727" t="s">
        <v>3396</v>
      </c>
      <c r="R1727" t="s">
        <v>212</v>
      </c>
      <c r="S1727" s="6">
        <v>1352.30380484593</v>
      </c>
      <c r="T1727" s="6">
        <v>1368.1561829566599</v>
      </c>
      <c r="U1727" s="6">
        <v>25.724527739746801</v>
      </c>
    </row>
    <row r="1728" spans="1:21" x14ac:dyDescent="0.2">
      <c r="A1728" s="15" t="s">
        <v>7447</v>
      </c>
      <c r="B1728" s="2" t="s">
        <v>7448</v>
      </c>
      <c r="C1728" s="3">
        <v>86666</v>
      </c>
      <c r="D1728" s="4">
        <v>4425</v>
      </c>
      <c r="E1728">
        <f t="shared" si="78"/>
        <v>3130.4152525566301</v>
      </c>
      <c r="F1728">
        <f t="shared" si="79"/>
        <v>383497050</v>
      </c>
      <c r="G1728" s="22">
        <f t="shared" si="80"/>
        <v>271300568.27807289</v>
      </c>
      <c r="P1728" t="s">
        <v>3397</v>
      </c>
      <c r="Q1728" t="s">
        <v>3398</v>
      </c>
      <c r="R1728" t="s">
        <v>212</v>
      </c>
      <c r="S1728" s="6">
        <v>1352.48809272207</v>
      </c>
      <c r="T1728" s="6">
        <v>1326.90715322908</v>
      </c>
      <c r="U1728" s="6">
        <v>65.609711925802003</v>
      </c>
    </row>
    <row r="1729" spans="1:21" x14ac:dyDescent="0.2">
      <c r="A1729" s="15" t="s">
        <v>7444</v>
      </c>
      <c r="B1729" s="2"/>
      <c r="C1729" s="3">
        <v>56177</v>
      </c>
      <c r="D1729" s="5">
        <v>2939</v>
      </c>
      <c r="E1729">
        <f t="shared" si="78"/>
        <v>3126.4614596503102</v>
      </c>
      <c r="F1729">
        <f t="shared" si="79"/>
        <v>165104203</v>
      </c>
      <c r="G1729" s="22">
        <f t="shared" si="80"/>
        <v>175635225.41877547</v>
      </c>
      <c r="P1729" t="s">
        <v>3399</v>
      </c>
      <c r="Q1729" t="s">
        <v>3400</v>
      </c>
      <c r="R1729" t="s">
        <v>212</v>
      </c>
      <c r="S1729" s="6">
        <v>1352.5416661151601</v>
      </c>
      <c r="T1729" s="6">
        <v>1403.9711186280001</v>
      </c>
      <c r="U1729" s="6">
        <v>58.798346248084002</v>
      </c>
    </row>
    <row r="1730" spans="1:21" x14ac:dyDescent="0.2">
      <c r="A1730" s="15" t="s">
        <v>7442</v>
      </c>
      <c r="B1730" s="2" t="s">
        <v>7443</v>
      </c>
      <c r="C1730" s="3">
        <v>34064</v>
      </c>
      <c r="D1730" s="4">
        <v>5196</v>
      </c>
      <c r="E1730">
        <f t="shared" ref="E1730:E1793" si="81">VLOOKUP(A1730,data19,4,FALSE)</f>
        <v>3123.5465938925699</v>
      </c>
      <c r="F1730">
        <f t="shared" si="79"/>
        <v>176996544</v>
      </c>
      <c r="G1730" s="22">
        <f t="shared" si="80"/>
        <v>106400491.17435651</v>
      </c>
      <c r="P1730" t="s">
        <v>3401</v>
      </c>
      <c r="Q1730" t="s">
        <v>3402</v>
      </c>
      <c r="R1730" t="s">
        <v>212</v>
      </c>
      <c r="S1730" s="6">
        <v>1352.6138300801299</v>
      </c>
      <c r="T1730" s="6">
        <v>1447.6503991608899</v>
      </c>
      <c r="U1730" s="6">
        <v>46.726919464979403</v>
      </c>
    </row>
    <row r="1731" spans="1:21" x14ac:dyDescent="0.2">
      <c r="A1731" s="15" t="s">
        <v>7440</v>
      </c>
      <c r="B1731" s="2" t="s">
        <v>7441</v>
      </c>
      <c r="C1731" s="3">
        <v>70361</v>
      </c>
      <c r="D1731" s="4">
        <v>6443</v>
      </c>
      <c r="E1731">
        <f t="shared" si="81"/>
        <v>3123.4902973827702</v>
      </c>
      <c r="F1731">
        <f t="shared" ref="F1731:F1794" si="82">C1731*D1731</f>
        <v>453335923</v>
      </c>
      <c r="G1731" s="22">
        <f t="shared" ref="G1731:G1794" si="83">E1731*C1731</f>
        <v>219771900.81414908</v>
      </c>
      <c r="P1731" t="s">
        <v>3403</v>
      </c>
      <c r="Q1731" t="s">
        <v>3404</v>
      </c>
      <c r="R1731" t="s">
        <v>212</v>
      </c>
      <c r="S1731" s="6">
        <v>1352.6424927369101</v>
      </c>
      <c r="T1731" s="6">
        <v>1560.90773793938</v>
      </c>
      <c r="U1731" s="6">
        <v>58.995062307926801</v>
      </c>
    </row>
    <row r="1732" spans="1:21" x14ac:dyDescent="0.2">
      <c r="A1732" s="15" t="s">
        <v>7438</v>
      </c>
      <c r="B1732" s="2" t="s">
        <v>7439</v>
      </c>
      <c r="C1732" s="3">
        <v>19016</v>
      </c>
      <c r="D1732" s="4">
        <v>1842</v>
      </c>
      <c r="E1732">
        <f t="shared" si="81"/>
        <v>3122.9365237806401</v>
      </c>
      <c r="F1732">
        <f t="shared" si="82"/>
        <v>35027472</v>
      </c>
      <c r="G1732" s="22">
        <f t="shared" si="83"/>
        <v>59385760.936212651</v>
      </c>
      <c r="P1732" t="s">
        <v>3405</v>
      </c>
      <c r="Q1732" t="s">
        <v>3406</v>
      </c>
      <c r="R1732" t="s">
        <v>274</v>
      </c>
      <c r="S1732" s="6">
        <v>1352.6451504204399</v>
      </c>
      <c r="T1732" s="6">
        <v>1361.65415154174</v>
      </c>
      <c r="U1732" s="6">
        <v>66.243754329404197</v>
      </c>
    </row>
    <row r="1733" spans="1:21" x14ac:dyDescent="0.2">
      <c r="A1733" s="15" t="s">
        <v>7436</v>
      </c>
      <c r="B1733" s="2" t="s">
        <v>7437</v>
      </c>
      <c r="C1733" s="3">
        <v>146057</v>
      </c>
      <c r="D1733" s="4">
        <v>4849</v>
      </c>
      <c r="E1733">
        <f t="shared" si="81"/>
        <v>3115.1604078390801</v>
      </c>
      <c r="F1733">
        <f t="shared" si="82"/>
        <v>708230393</v>
      </c>
      <c r="G1733" s="22">
        <f t="shared" si="83"/>
        <v>454990983.68775254</v>
      </c>
      <c r="P1733" t="s">
        <v>3407</v>
      </c>
      <c r="Q1733" t="s">
        <v>3408</v>
      </c>
      <c r="R1733" t="s">
        <v>212</v>
      </c>
      <c r="S1733" s="6">
        <v>1353.3917477095699</v>
      </c>
      <c r="T1733" s="6">
        <v>1561.48834069075</v>
      </c>
      <c r="U1733" s="6">
        <v>55.026041109252802</v>
      </c>
    </row>
    <row r="1734" spans="1:21" x14ac:dyDescent="0.2">
      <c r="A1734" s="15" t="s">
        <v>7434</v>
      </c>
      <c r="B1734" s="2" t="s">
        <v>7435</v>
      </c>
      <c r="C1734" s="3">
        <v>16930</v>
      </c>
      <c r="D1734" s="4">
        <v>2874</v>
      </c>
      <c r="E1734">
        <f t="shared" si="81"/>
        <v>3114.7570312207099</v>
      </c>
      <c r="F1734">
        <f t="shared" si="82"/>
        <v>48656820</v>
      </c>
      <c r="G1734" s="22">
        <f t="shared" si="83"/>
        <v>52732836.538566619</v>
      </c>
      <c r="P1734" t="s">
        <v>3409</v>
      </c>
      <c r="Q1734" t="s">
        <v>3409</v>
      </c>
      <c r="R1734" t="s">
        <v>274</v>
      </c>
      <c r="S1734" s="6">
        <v>1354.4395013523699</v>
      </c>
      <c r="T1734" s="6">
        <v>1345.5752344331199</v>
      </c>
      <c r="U1734" s="6">
        <v>20.651463756060998</v>
      </c>
    </row>
    <row r="1735" spans="1:21" x14ac:dyDescent="0.2">
      <c r="A1735" s="15" t="s">
        <v>7432</v>
      </c>
      <c r="B1735" s="2" t="s">
        <v>7433</v>
      </c>
      <c r="C1735" s="3">
        <v>29842</v>
      </c>
      <c r="D1735" s="4">
        <v>6012</v>
      </c>
      <c r="E1735">
        <f t="shared" si="81"/>
        <v>3113.8015776350298</v>
      </c>
      <c r="F1735">
        <f t="shared" si="82"/>
        <v>179410104</v>
      </c>
      <c r="G1735" s="22">
        <f t="shared" si="83"/>
        <v>92922066.679784566</v>
      </c>
      <c r="P1735" t="s">
        <v>3410</v>
      </c>
      <c r="Q1735" t="s">
        <v>3411</v>
      </c>
      <c r="R1735" t="s">
        <v>212</v>
      </c>
      <c r="S1735" s="6">
        <v>1354.6748924779799</v>
      </c>
      <c r="T1735" s="6">
        <v>1286.6883677538201</v>
      </c>
      <c r="U1735" s="6">
        <v>84.504065686013007</v>
      </c>
    </row>
    <row r="1736" spans="1:21" x14ac:dyDescent="0.2">
      <c r="A1736" s="15" t="s">
        <v>7430</v>
      </c>
      <c r="B1736" s="2" t="s">
        <v>7431</v>
      </c>
      <c r="C1736" s="3">
        <v>56569</v>
      </c>
      <c r="D1736" s="4">
        <v>4597</v>
      </c>
      <c r="E1736">
        <f t="shared" si="81"/>
        <v>3113.15694678112</v>
      </c>
      <c r="F1736">
        <f t="shared" si="82"/>
        <v>260047693</v>
      </c>
      <c r="G1736" s="22">
        <f t="shared" si="83"/>
        <v>176108175.32246119</v>
      </c>
      <c r="P1736" t="s">
        <v>3412</v>
      </c>
      <c r="Q1736" t="s">
        <v>3413</v>
      </c>
      <c r="R1736" t="s">
        <v>212</v>
      </c>
      <c r="S1736" s="6">
        <v>1354.98251588524</v>
      </c>
      <c r="T1736" s="6">
        <v>1475.78103205703</v>
      </c>
      <c r="U1736" s="6">
        <v>85.2990789757784</v>
      </c>
    </row>
    <row r="1737" spans="1:21" x14ac:dyDescent="0.2">
      <c r="A1737" s="15" t="s">
        <v>7428</v>
      </c>
      <c r="B1737" s="2" t="s">
        <v>7429</v>
      </c>
      <c r="C1737" s="3">
        <v>71258</v>
      </c>
      <c r="D1737" s="4">
        <v>8454</v>
      </c>
      <c r="E1737">
        <f t="shared" si="81"/>
        <v>3111.2418522729399</v>
      </c>
      <c r="F1737">
        <f t="shared" si="82"/>
        <v>602415132</v>
      </c>
      <c r="G1737" s="22">
        <f t="shared" si="83"/>
        <v>221700871.90926516</v>
      </c>
      <c r="P1737" t="s">
        <v>3414</v>
      </c>
      <c r="Q1737" t="s">
        <v>3415</v>
      </c>
      <c r="R1737" t="s">
        <v>212</v>
      </c>
      <c r="S1737" s="6">
        <v>1356.1117732135001</v>
      </c>
      <c r="T1737" s="6">
        <v>1431.560987885</v>
      </c>
      <c r="U1737" s="6">
        <v>34.264432320624699</v>
      </c>
    </row>
    <row r="1738" spans="1:21" x14ac:dyDescent="0.2">
      <c r="A1738" s="15" t="s">
        <v>7426</v>
      </c>
      <c r="B1738" s="2" t="s">
        <v>7427</v>
      </c>
      <c r="C1738" s="3">
        <v>65572</v>
      </c>
      <c r="D1738" s="4">
        <v>2915</v>
      </c>
      <c r="E1738">
        <f t="shared" si="81"/>
        <v>3110.3641796739698</v>
      </c>
      <c r="F1738">
        <f t="shared" si="82"/>
        <v>191142380</v>
      </c>
      <c r="G1738" s="22">
        <f t="shared" si="83"/>
        <v>203952799.98958156</v>
      </c>
      <c r="P1738" t="s">
        <v>3416</v>
      </c>
      <c r="Q1738" t="s">
        <v>3417</v>
      </c>
      <c r="R1738" t="s">
        <v>212</v>
      </c>
      <c r="S1738" s="6">
        <v>1357.1466696883001</v>
      </c>
      <c r="T1738" s="6">
        <v>1459.76517660536</v>
      </c>
      <c r="U1738" s="6">
        <v>15.602028471692</v>
      </c>
    </row>
    <row r="1739" spans="1:21" x14ac:dyDescent="0.2">
      <c r="A1739" s="15" t="s">
        <v>7422</v>
      </c>
      <c r="B1739" s="2" t="s">
        <v>7423</v>
      </c>
      <c r="C1739" s="3">
        <v>21968</v>
      </c>
      <c r="D1739" s="4">
        <v>2512</v>
      </c>
      <c r="E1739">
        <f t="shared" si="81"/>
        <v>3108.3669096732401</v>
      </c>
      <c r="F1739">
        <f t="shared" si="82"/>
        <v>55183616</v>
      </c>
      <c r="G1739" s="22">
        <f t="shared" si="83"/>
        <v>68284604.271701738</v>
      </c>
      <c r="P1739" t="s">
        <v>3418</v>
      </c>
      <c r="Q1739" t="s">
        <v>3418</v>
      </c>
      <c r="R1739" t="s">
        <v>212</v>
      </c>
      <c r="S1739" s="6">
        <v>1357.1864721771201</v>
      </c>
      <c r="T1739" s="6">
        <v>1357.1864721771201</v>
      </c>
      <c r="U1739" s="6">
        <v>21.0758811123026</v>
      </c>
    </row>
    <row r="1740" spans="1:21" x14ac:dyDescent="0.2">
      <c r="A1740" s="15" t="s">
        <v>7420</v>
      </c>
      <c r="B1740" s="2"/>
      <c r="C1740" s="3">
        <v>105873</v>
      </c>
      <c r="D1740" s="5">
        <v>2200</v>
      </c>
      <c r="E1740">
        <f t="shared" si="81"/>
        <v>3107.7071767725902</v>
      </c>
      <c r="F1740">
        <f t="shared" si="82"/>
        <v>232920600</v>
      </c>
      <c r="G1740" s="22">
        <f t="shared" si="83"/>
        <v>329022281.92644441</v>
      </c>
      <c r="P1740" t="s">
        <v>3419</v>
      </c>
      <c r="Q1740" t="s">
        <v>3419</v>
      </c>
      <c r="R1740" t="s">
        <v>274</v>
      </c>
      <c r="S1740" s="6">
        <v>1357.40539795529</v>
      </c>
      <c r="T1740" s="6">
        <v>1357.40539795529</v>
      </c>
      <c r="U1740" s="6"/>
    </row>
    <row r="1741" spans="1:21" x14ac:dyDescent="0.2">
      <c r="A1741" s="15" t="s">
        <v>7418</v>
      </c>
      <c r="B1741" s="2" t="s">
        <v>7419</v>
      </c>
      <c r="C1741" s="3">
        <v>39427</v>
      </c>
      <c r="D1741" s="4">
        <v>3469</v>
      </c>
      <c r="E1741">
        <f t="shared" si="81"/>
        <v>3107.62446224832</v>
      </c>
      <c r="F1741">
        <f t="shared" si="82"/>
        <v>136772263</v>
      </c>
      <c r="G1741" s="22">
        <f t="shared" si="83"/>
        <v>122524309.67306451</v>
      </c>
      <c r="P1741" t="s">
        <v>3420</v>
      </c>
      <c r="Q1741" t="s">
        <v>3421</v>
      </c>
      <c r="R1741" t="s">
        <v>212</v>
      </c>
      <c r="S1741" s="6">
        <v>1358.1196599807699</v>
      </c>
      <c r="T1741" s="6">
        <v>1366.7909863247201</v>
      </c>
      <c r="U1741" s="6">
        <v>14.0916141615856</v>
      </c>
    </row>
    <row r="1742" spans="1:21" x14ac:dyDescent="0.2">
      <c r="A1742" s="15" t="s">
        <v>7416</v>
      </c>
      <c r="B1742" s="2" t="s">
        <v>7417</v>
      </c>
      <c r="C1742" s="3">
        <v>42963</v>
      </c>
      <c r="D1742" s="4">
        <v>6544</v>
      </c>
      <c r="E1742">
        <f t="shared" si="81"/>
        <v>3107.49545912847</v>
      </c>
      <c r="F1742">
        <f t="shared" si="82"/>
        <v>281149872</v>
      </c>
      <c r="G1742" s="22">
        <f t="shared" si="83"/>
        <v>133507327.41053645</v>
      </c>
      <c r="P1742" t="s">
        <v>3422</v>
      </c>
      <c r="Q1742" t="s">
        <v>3422</v>
      </c>
      <c r="R1742" t="s">
        <v>274</v>
      </c>
      <c r="S1742" s="6">
        <v>1358.8121360661901</v>
      </c>
      <c r="T1742" s="6">
        <v>1376.06410497308</v>
      </c>
      <c r="U1742" s="6">
        <v>56.7884800951011</v>
      </c>
    </row>
    <row r="1743" spans="1:21" x14ac:dyDescent="0.2">
      <c r="A1743" s="15" t="s">
        <v>7414</v>
      </c>
      <c r="B1743" s="2" t="s">
        <v>7415</v>
      </c>
      <c r="C1743" s="3">
        <v>27567</v>
      </c>
      <c r="D1743" s="5">
        <v>6229</v>
      </c>
      <c r="E1743">
        <f t="shared" si="81"/>
        <v>3107.43291226878</v>
      </c>
      <c r="F1743">
        <f t="shared" si="82"/>
        <v>171714843</v>
      </c>
      <c r="G1743" s="22">
        <f t="shared" si="83"/>
        <v>85662603.092513457</v>
      </c>
      <c r="P1743" t="s">
        <v>3423</v>
      </c>
      <c r="Q1743" t="s">
        <v>3424</v>
      </c>
      <c r="R1743" t="s">
        <v>212</v>
      </c>
      <c r="S1743" s="6">
        <v>1359.15727269221</v>
      </c>
      <c r="T1743" s="6">
        <v>1314.6818670420801</v>
      </c>
      <c r="U1743" s="6">
        <v>56.296271088045501</v>
      </c>
    </row>
    <row r="1744" spans="1:21" x14ac:dyDescent="0.2">
      <c r="A1744" s="15" t="s">
        <v>7412</v>
      </c>
      <c r="B1744" s="2" t="s">
        <v>7413</v>
      </c>
      <c r="C1744" s="3">
        <v>63657</v>
      </c>
      <c r="D1744" s="4">
        <v>3999</v>
      </c>
      <c r="E1744">
        <f t="shared" si="81"/>
        <v>3105.00490249633</v>
      </c>
      <c r="F1744">
        <f t="shared" si="82"/>
        <v>254564343</v>
      </c>
      <c r="G1744" s="22">
        <f t="shared" si="83"/>
        <v>197655297.07820889</v>
      </c>
      <c r="P1744" t="s">
        <v>3425</v>
      </c>
      <c r="Q1744" t="s">
        <v>3426</v>
      </c>
      <c r="R1744" t="s">
        <v>212</v>
      </c>
      <c r="S1744" s="6">
        <v>1360.27899828146</v>
      </c>
      <c r="T1744" s="6">
        <v>1479.46951670359</v>
      </c>
      <c r="U1744" s="6">
        <v>56.322759046092798</v>
      </c>
    </row>
    <row r="1745" spans="1:21" x14ac:dyDescent="0.2">
      <c r="A1745" s="15" t="s">
        <v>7410</v>
      </c>
      <c r="B1745" s="2" t="s">
        <v>7411</v>
      </c>
      <c r="C1745" s="3">
        <v>92467</v>
      </c>
      <c r="D1745" s="4">
        <v>8960</v>
      </c>
      <c r="E1745">
        <f t="shared" si="81"/>
        <v>3102.9418121250501</v>
      </c>
      <c r="F1745">
        <f t="shared" si="82"/>
        <v>828504320</v>
      </c>
      <c r="G1745" s="22">
        <f t="shared" si="83"/>
        <v>286919720.541767</v>
      </c>
      <c r="P1745" t="s">
        <v>3427</v>
      </c>
      <c r="Q1745" t="s">
        <v>3428</v>
      </c>
      <c r="R1745" t="s">
        <v>212</v>
      </c>
      <c r="S1745" s="6">
        <v>1360.46728615904</v>
      </c>
      <c r="T1745" s="6">
        <v>1443.2057091459301</v>
      </c>
      <c r="U1745" s="6">
        <v>45.668879877275998</v>
      </c>
    </row>
    <row r="1746" spans="1:21" x14ac:dyDescent="0.2">
      <c r="A1746" s="15" t="s">
        <v>7409</v>
      </c>
      <c r="B1746" s="2"/>
      <c r="C1746" s="3">
        <v>43321</v>
      </c>
      <c r="D1746" s="4">
        <v>4190</v>
      </c>
      <c r="E1746">
        <f t="shared" si="81"/>
        <v>3102.8550679405498</v>
      </c>
      <c r="F1746">
        <f t="shared" si="82"/>
        <v>181514990</v>
      </c>
      <c r="G1746" s="22">
        <f t="shared" si="83"/>
        <v>134418784.39825255</v>
      </c>
      <c r="P1746" t="s">
        <v>3429</v>
      </c>
      <c r="Q1746" t="s">
        <v>3430</v>
      </c>
      <c r="R1746" t="s">
        <v>212</v>
      </c>
      <c r="S1746" s="6">
        <v>1360.60179050286</v>
      </c>
      <c r="T1746" s="6">
        <v>658.18886629999997</v>
      </c>
      <c r="U1746" s="6">
        <v>126.384701804101</v>
      </c>
    </row>
    <row r="1747" spans="1:21" x14ac:dyDescent="0.2">
      <c r="A1747" s="15" t="s">
        <v>7407</v>
      </c>
      <c r="B1747" s="2" t="s">
        <v>10755</v>
      </c>
      <c r="C1747" s="3">
        <v>105002</v>
      </c>
      <c r="D1747" s="4">
        <v>7394</v>
      </c>
      <c r="E1747">
        <f t="shared" si="81"/>
        <v>3101.2502202958599</v>
      </c>
      <c r="F1747">
        <f t="shared" si="82"/>
        <v>776384788</v>
      </c>
      <c r="G1747" s="22">
        <f t="shared" si="83"/>
        <v>325637475.63150591</v>
      </c>
      <c r="P1747" t="s">
        <v>3431</v>
      </c>
      <c r="Q1747" t="s">
        <v>3431</v>
      </c>
      <c r="R1747" t="s">
        <v>274</v>
      </c>
      <c r="S1747" s="6">
        <v>1360.6164662609999</v>
      </c>
      <c r="T1747" s="6">
        <v>1360.6164662609999</v>
      </c>
      <c r="U1747" s="6"/>
    </row>
    <row r="1748" spans="1:21" x14ac:dyDescent="0.2">
      <c r="A1748" s="15" t="s">
        <v>7405</v>
      </c>
      <c r="B1748" s="2" t="s">
        <v>7406</v>
      </c>
      <c r="C1748" s="3">
        <v>65354</v>
      </c>
      <c r="D1748" s="4">
        <v>3181</v>
      </c>
      <c r="E1748">
        <f t="shared" si="81"/>
        <v>3099.9098698427802</v>
      </c>
      <c r="F1748">
        <f t="shared" si="82"/>
        <v>207891074</v>
      </c>
      <c r="G1748" s="22">
        <f t="shared" si="83"/>
        <v>202591509.63370505</v>
      </c>
      <c r="P1748" t="s">
        <v>3432</v>
      </c>
      <c r="Q1748" t="s">
        <v>3433</v>
      </c>
      <c r="R1748" t="s">
        <v>212</v>
      </c>
      <c r="S1748" s="6">
        <v>1360.7523935561201</v>
      </c>
      <c r="T1748" s="6">
        <v>1513.2393243531501</v>
      </c>
      <c r="U1748" s="6">
        <v>68.4533100481069</v>
      </c>
    </row>
    <row r="1749" spans="1:21" x14ac:dyDescent="0.2">
      <c r="A1749" s="15" t="s">
        <v>7403</v>
      </c>
      <c r="B1749" s="2" t="s">
        <v>7404</v>
      </c>
      <c r="C1749" s="3">
        <v>50923</v>
      </c>
      <c r="D1749" s="4">
        <v>1984</v>
      </c>
      <c r="E1749">
        <f t="shared" si="81"/>
        <v>3099.53934266443</v>
      </c>
      <c r="F1749">
        <f t="shared" si="82"/>
        <v>101031232</v>
      </c>
      <c r="G1749" s="22">
        <f t="shared" si="83"/>
        <v>157837841.94650078</v>
      </c>
      <c r="P1749" t="s">
        <v>3434</v>
      </c>
      <c r="Q1749" t="s">
        <v>3435</v>
      </c>
      <c r="R1749" t="s">
        <v>212</v>
      </c>
      <c r="S1749" s="6">
        <v>1361.18077739519</v>
      </c>
      <c r="T1749" s="6">
        <v>1508.9570743090401</v>
      </c>
      <c r="U1749" s="6">
        <v>82.781351551865995</v>
      </c>
    </row>
    <row r="1750" spans="1:21" x14ac:dyDescent="0.2">
      <c r="A1750" s="15" t="s">
        <v>7402</v>
      </c>
      <c r="B1750" s="2" t="s">
        <v>188</v>
      </c>
      <c r="C1750" s="3">
        <v>21437</v>
      </c>
      <c r="D1750" s="4">
        <v>1988</v>
      </c>
      <c r="E1750">
        <f t="shared" si="81"/>
        <v>3099.2623657357899</v>
      </c>
      <c r="F1750">
        <f t="shared" si="82"/>
        <v>42616756</v>
      </c>
      <c r="G1750" s="22">
        <f t="shared" si="83"/>
        <v>66438887.334278129</v>
      </c>
      <c r="P1750" t="s">
        <v>3436</v>
      </c>
      <c r="Q1750" t="s">
        <v>3437</v>
      </c>
      <c r="R1750" t="s">
        <v>212</v>
      </c>
      <c r="S1750" s="6">
        <v>1361.2465577423</v>
      </c>
      <c r="T1750" s="6">
        <v>1334.95848275349</v>
      </c>
      <c r="U1750" s="6">
        <v>55.150071725796401</v>
      </c>
    </row>
    <row r="1751" spans="1:21" x14ac:dyDescent="0.2">
      <c r="A1751" s="15" t="s">
        <v>7398</v>
      </c>
      <c r="B1751" s="2" t="s">
        <v>7399</v>
      </c>
      <c r="C1751" s="3">
        <v>10819</v>
      </c>
      <c r="D1751" s="4">
        <v>3184</v>
      </c>
      <c r="E1751">
        <f t="shared" si="81"/>
        <v>3097.3660849993098</v>
      </c>
      <c r="F1751">
        <f t="shared" si="82"/>
        <v>34447696</v>
      </c>
      <c r="G1751" s="22">
        <f t="shared" si="83"/>
        <v>33510403.673607532</v>
      </c>
      <c r="P1751" t="s">
        <v>3438</v>
      </c>
      <c r="Q1751" t="s">
        <v>3439</v>
      </c>
      <c r="R1751" t="s">
        <v>212</v>
      </c>
      <c r="S1751" s="6">
        <v>1361.2731677865399</v>
      </c>
      <c r="T1751" s="6">
        <v>1279.66158722203</v>
      </c>
      <c r="U1751" s="6">
        <v>17.228417614357902</v>
      </c>
    </row>
    <row r="1752" spans="1:21" x14ac:dyDescent="0.2">
      <c r="A1752" s="15" t="s">
        <v>7397</v>
      </c>
      <c r="B1752" s="2"/>
      <c r="C1752" s="3">
        <v>30748</v>
      </c>
      <c r="D1752" s="4">
        <v>1636</v>
      </c>
      <c r="E1752">
        <f t="shared" si="81"/>
        <v>3096.5447548389998</v>
      </c>
      <c r="F1752">
        <f t="shared" si="82"/>
        <v>50303728</v>
      </c>
      <c r="G1752" s="22">
        <f t="shared" si="83"/>
        <v>95212558.12178956</v>
      </c>
      <c r="P1752" t="s">
        <v>3440</v>
      </c>
      <c r="Q1752" t="s">
        <v>3441</v>
      </c>
      <c r="R1752" t="s">
        <v>212</v>
      </c>
      <c r="S1752" s="6">
        <v>1361.27836748456</v>
      </c>
      <c r="T1752" s="6">
        <v>598.42895807141599</v>
      </c>
      <c r="U1752" s="6">
        <v>132.51061358096999</v>
      </c>
    </row>
    <row r="1753" spans="1:21" x14ac:dyDescent="0.2">
      <c r="A1753" s="15" t="s">
        <v>7395</v>
      </c>
      <c r="B1753" s="2" t="s">
        <v>7396</v>
      </c>
      <c r="C1753" s="3">
        <v>49505</v>
      </c>
      <c r="D1753" s="4">
        <v>1424</v>
      </c>
      <c r="E1753">
        <f t="shared" si="81"/>
        <v>3092.3191092019802</v>
      </c>
      <c r="F1753">
        <f t="shared" si="82"/>
        <v>70495120</v>
      </c>
      <c r="G1753" s="22">
        <f t="shared" si="83"/>
        <v>153085257.50104403</v>
      </c>
      <c r="P1753" t="s">
        <v>3442</v>
      </c>
      <c r="Q1753" t="s">
        <v>3443</v>
      </c>
      <c r="R1753" t="s">
        <v>212</v>
      </c>
      <c r="S1753" s="6">
        <v>1361.30974166491</v>
      </c>
      <c r="T1753" s="6">
        <v>1361.30974166491</v>
      </c>
      <c r="U1753" s="6"/>
    </row>
    <row r="1754" spans="1:21" x14ac:dyDescent="0.2">
      <c r="A1754" s="15" t="s">
        <v>7394</v>
      </c>
      <c r="B1754" s="2" t="s">
        <v>140</v>
      </c>
      <c r="C1754" s="3">
        <v>36347</v>
      </c>
      <c r="D1754" s="4">
        <v>4492</v>
      </c>
      <c r="E1754">
        <f t="shared" si="81"/>
        <v>3090.5922822719099</v>
      </c>
      <c r="F1754">
        <f t="shared" si="82"/>
        <v>163270724</v>
      </c>
      <c r="G1754" s="22">
        <f t="shared" si="83"/>
        <v>112333757.68373711</v>
      </c>
      <c r="P1754" t="s">
        <v>3444</v>
      </c>
      <c r="Q1754" t="s">
        <v>3445</v>
      </c>
      <c r="R1754" t="s">
        <v>212</v>
      </c>
      <c r="S1754" s="6">
        <v>1361.7884378142001</v>
      </c>
      <c r="T1754" s="6">
        <v>1372.60303933915</v>
      </c>
      <c r="U1754" s="6">
        <v>59.7202837116821</v>
      </c>
    </row>
    <row r="1755" spans="1:21" x14ac:dyDescent="0.2">
      <c r="A1755" s="15" t="s">
        <v>7393</v>
      </c>
      <c r="B1755" s="2"/>
      <c r="C1755" s="3">
        <v>22507</v>
      </c>
      <c r="D1755" s="4">
        <v>301</v>
      </c>
      <c r="E1755">
        <f t="shared" si="81"/>
        <v>3089.1419455536702</v>
      </c>
      <c r="F1755">
        <f t="shared" si="82"/>
        <v>6774607</v>
      </c>
      <c r="G1755" s="22">
        <f t="shared" si="83"/>
        <v>69527317.768576458</v>
      </c>
      <c r="P1755" t="s">
        <v>3446</v>
      </c>
      <c r="Q1755" t="s">
        <v>3447</v>
      </c>
      <c r="R1755" t="s">
        <v>212</v>
      </c>
      <c r="S1755" s="6">
        <v>1361.80472814577</v>
      </c>
      <c r="T1755" s="6">
        <v>1545</v>
      </c>
      <c r="U1755" s="6">
        <v>78.290637238676993</v>
      </c>
    </row>
    <row r="1756" spans="1:21" x14ac:dyDescent="0.2">
      <c r="A1756" s="15" t="s">
        <v>7391</v>
      </c>
      <c r="B1756" s="2"/>
      <c r="C1756" s="3">
        <v>25086</v>
      </c>
      <c r="D1756" s="4">
        <v>1585</v>
      </c>
      <c r="E1756">
        <f t="shared" si="81"/>
        <v>3087.33917113297</v>
      </c>
      <c r="F1756">
        <f t="shared" si="82"/>
        <v>39761310</v>
      </c>
      <c r="G1756" s="22">
        <f t="shared" si="83"/>
        <v>77448990.44704169</v>
      </c>
      <c r="P1756" t="s">
        <v>3448</v>
      </c>
      <c r="Q1756" t="s">
        <v>3449</v>
      </c>
      <c r="R1756" t="s">
        <v>212</v>
      </c>
      <c r="S1756" s="6">
        <v>1362.64236241349</v>
      </c>
      <c r="T1756" s="6">
        <v>1426.80557081336</v>
      </c>
      <c r="U1756" s="6">
        <v>59.741856265545501</v>
      </c>
    </row>
    <row r="1757" spans="1:21" x14ac:dyDescent="0.2">
      <c r="A1757" s="15" t="s">
        <v>7390</v>
      </c>
      <c r="B1757" s="2" t="s">
        <v>204</v>
      </c>
      <c r="C1757" s="3">
        <v>24422</v>
      </c>
      <c r="D1757" s="4">
        <v>605</v>
      </c>
      <c r="E1757">
        <f t="shared" si="81"/>
        <v>3086.0335708402499</v>
      </c>
      <c r="F1757">
        <f t="shared" si="82"/>
        <v>14775310</v>
      </c>
      <c r="G1757" s="22">
        <f t="shared" si="83"/>
        <v>75367111.867060587</v>
      </c>
      <c r="P1757" t="s">
        <v>3450</v>
      </c>
      <c r="Q1757" t="s">
        <v>3451</v>
      </c>
      <c r="R1757" t="s">
        <v>212</v>
      </c>
      <c r="S1757" s="6">
        <v>1362.6915198823699</v>
      </c>
      <c r="T1757" s="6">
        <v>1019.9186779824601</v>
      </c>
      <c r="U1757" s="6">
        <v>79.790441619443797</v>
      </c>
    </row>
    <row r="1758" spans="1:21" x14ac:dyDescent="0.2">
      <c r="A1758" s="15" t="s">
        <v>7388</v>
      </c>
      <c r="B1758" s="2"/>
      <c r="C1758" s="3">
        <v>35179</v>
      </c>
      <c r="D1758" s="4">
        <v>4232</v>
      </c>
      <c r="E1758">
        <f t="shared" si="81"/>
        <v>3085.2142778167299</v>
      </c>
      <c r="F1758">
        <f t="shared" si="82"/>
        <v>148877528</v>
      </c>
      <c r="G1758" s="22">
        <f t="shared" si="83"/>
        <v>108534753.07931474</v>
      </c>
      <c r="P1758" t="s">
        <v>3452</v>
      </c>
      <c r="Q1758" t="s">
        <v>3453</v>
      </c>
      <c r="R1758" t="s">
        <v>212</v>
      </c>
      <c r="S1758" s="6">
        <v>1362.8903043118301</v>
      </c>
      <c r="T1758" s="6">
        <v>1379.52328335168</v>
      </c>
      <c r="U1758" s="6">
        <v>47.707370632892498</v>
      </c>
    </row>
    <row r="1759" spans="1:21" x14ac:dyDescent="0.2">
      <c r="A1759" s="15" t="s">
        <v>7386</v>
      </c>
      <c r="B1759" s="2"/>
      <c r="C1759" s="3">
        <v>64855</v>
      </c>
      <c r="D1759" s="4">
        <v>4601</v>
      </c>
      <c r="E1759">
        <f t="shared" si="81"/>
        <v>3083.0308254094898</v>
      </c>
      <c r="F1759">
        <f t="shared" si="82"/>
        <v>298397855</v>
      </c>
      <c r="G1759" s="22">
        <f t="shared" si="83"/>
        <v>199949964.18193245</v>
      </c>
      <c r="P1759" t="s">
        <v>3454</v>
      </c>
      <c r="Q1759" t="s">
        <v>3455</v>
      </c>
      <c r="R1759" t="s">
        <v>212</v>
      </c>
      <c r="S1759" s="6">
        <v>1362.92071647989</v>
      </c>
      <c r="T1759" s="6">
        <v>1464.9645977104101</v>
      </c>
      <c r="U1759" s="6">
        <v>38.832624497091103</v>
      </c>
    </row>
    <row r="1760" spans="1:21" x14ac:dyDescent="0.2">
      <c r="A1760" s="15" t="s">
        <v>7384</v>
      </c>
      <c r="B1760" s="2" t="s">
        <v>7385</v>
      </c>
      <c r="C1760" s="3">
        <v>40278</v>
      </c>
      <c r="D1760" s="4">
        <v>1067</v>
      </c>
      <c r="E1760">
        <f t="shared" si="81"/>
        <v>3074.9118325929098</v>
      </c>
      <c r="F1760">
        <f t="shared" si="82"/>
        <v>42976626</v>
      </c>
      <c r="G1760" s="22">
        <f t="shared" si="83"/>
        <v>123851298.79317722</v>
      </c>
      <c r="P1760" t="s">
        <v>3456</v>
      </c>
      <c r="Q1760" t="s">
        <v>3456</v>
      </c>
      <c r="R1760" t="s">
        <v>274</v>
      </c>
      <c r="S1760" s="6">
        <v>1362.9970766864899</v>
      </c>
      <c r="T1760" s="6">
        <v>1393.94201288419</v>
      </c>
      <c r="U1760" s="6">
        <v>43.688924511500304</v>
      </c>
    </row>
    <row r="1761" spans="1:21" x14ac:dyDescent="0.2">
      <c r="A1761" s="15" t="s">
        <v>7382</v>
      </c>
      <c r="B1761" s="2"/>
      <c r="C1761" s="3">
        <v>50265</v>
      </c>
      <c r="D1761" s="4">
        <v>2123</v>
      </c>
      <c r="E1761">
        <f t="shared" si="81"/>
        <v>3072.97493726107</v>
      </c>
      <c r="F1761">
        <f t="shared" si="82"/>
        <v>106712595</v>
      </c>
      <c r="G1761" s="22">
        <f t="shared" si="83"/>
        <v>154463085.22142768</v>
      </c>
      <c r="P1761" t="s">
        <v>3457</v>
      </c>
      <c r="Q1761" t="s">
        <v>3458</v>
      </c>
      <c r="R1761" t="s">
        <v>212</v>
      </c>
      <c r="S1761" s="6">
        <v>1363.54105157154</v>
      </c>
      <c r="T1761" s="6">
        <v>937.93862974307797</v>
      </c>
      <c r="U1761" s="6">
        <v>98.418933017927102</v>
      </c>
    </row>
    <row r="1762" spans="1:21" x14ac:dyDescent="0.2">
      <c r="A1762" s="15" t="s">
        <v>7381</v>
      </c>
      <c r="B1762" s="2"/>
      <c r="C1762" s="3">
        <v>17738</v>
      </c>
      <c r="D1762" s="4">
        <v>2021</v>
      </c>
      <c r="E1762">
        <f t="shared" si="81"/>
        <v>3070.9882314326401</v>
      </c>
      <c r="F1762">
        <f t="shared" si="82"/>
        <v>35848498</v>
      </c>
      <c r="G1762" s="22">
        <f t="shared" si="83"/>
        <v>54473189.249152169</v>
      </c>
      <c r="P1762" t="s">
        <v>3459</v>
      </c>
      <c r="Q1762" t="s">
        <v>203</v>
      </c>
      <c r="R1762" t="s">
        <v>212</v>
      </c>
      <c r="S1762" s="6">
        <v>1363.66730483785</v>
      </c>
      <c r="T1762" s="6">
        <v>1317.96723580191</v>
      </c>
      <c r="U1762" s="6">
        <v>47.025928089601599</v>
      </c>
    </row>
    <row r="1763" spans="1:21" x14ac:dyDescent="0.2">
      <c r="A1763" s="15" t="s">
        <v>7379</v>
      </c>
      <c r="B1763" s="2"/>
      <c r="C1763" s="3">
        <v>7099</v>
      </c>
      <c r="D1763" s="4">
        <v>2501</v>
      </c>
      <c r="E1763">
        <f t="shared" si="81"/>
        <v>3070.4596820982501</v>
      </c>
      <c r="F1763">
        <f t="shared" si="82"/>
        <v>17754599</v>
      </c>
      <c r="G1763" s="22">
        <f t="shared" si="83"/>
        <v>21797193.283215478</v>
      </c>
      <c r="P1763" t="s">
        <v>3460</v>
      </c>
      <c r="Q1763" t="s">
        <v>3461</v>
      </c>
      <c r="R1763" t="s">
        <v>212</v>
      </c>
      <c r="S1763" s="6">
        <v>1364.0927683709299</v>
      </c>
      <c r="T1763" s="6">
        <v>1505.7488045718001</v>
      </c>
      <c r="U1763" s="6">
        <v>52.980010194246198</v>
      </c>
    </row>
    <row r="1764" spans="1:21" x14ac:dyDescent="0.2">
      <c r="A1764" s="15" t="s">
        <v>7377</v>
      </c>
      <c r="B1764" s="2" t="s">
        <v>7378</v>
      </c>
      <c r="C1764" s="3">
        <v>26590</v>
      </c>
      <c r="D1764" s="4">
        <v>5080</v>
      </c>
      <c r="E1764">
        <f t="shared" si="81"/>
        <v>3070.3091782266902</v>
      </c>
      <c r="F1764">
        <f t="shared" si="82"/>
        <v>135077200</v>
      </c>
      <c r="G1764" s="22">
        <f t="shared" si="83"/>
        <v>81639521.049047694</v>
      </c>
      <c r="P1764" t="s">
        <v>3462</v>
      </c>
      <c r="Q1764" t="s">
        <v>3463</v>
      </c>
      <c r="R1764" t="s">
        <v>212</v>
      </c>
      <c r="S1764" s="6">
        <v>1364.21733571653</v>
      </c>
      <c r="T1764" s="6">
        <v>1571.5740063896501</v>
      </c>
      <c r="U1764" s="6">
        <v>68.398006420010603</v>
      </c>
    </row>
    <row r="1765" spans="1:21" x14ac:dyDescent="0.2">
      <c r="A1765" s="15" t="s">
        <v>7375</v>
      </c>
      <c r="B1765" s="2" t="s">
        <v>7376</v>
      </c>
      <c r="C1765" s="3">
        <v>16071</v>
      </c>
      <c r="D1765" s="4">
        <v>1615</v>
      </c>
      <c r="E1765">
        <f t="shared" si="81"/>
        <v>3070.19936184679</v>
      </c>
      <c r="F1765">
        <f t="shared" si="82"/>
        <v>25954665</v>
      </c>
      <c r="G1765" s="22">
        <f t="shared" si="83"/>
        <v>49341173.944239765</v>
      </c>
      <c r="P1765" t="s">
        <v>3464</v>
      </c>
      <c r="Q1765" t="s">
        <v>3465</v>
      </c>
      <c r="R1765" t="s">
        <v>212</v>
      </c>
      <c r="S1765" s="6">
        <v>1364.70651891647</v>
      </c>
      <c r="T1765" s="6">
        <v>1435.626186921</v>
      </c>
      <c r="U1765" s="6">
        <v>65.923511259126499</v>
      </c>
    </row>
    <row r="1766" spans="1:21" x14ac:dyDescent="0.2">
      <c r="A1766" s="15" t="s">
        <v>7373</v>
      </c>
      <c r="B1766" s="2" t="s">
        <v>7374</v>
      </c>
      <c r="C1766" s="3">
        <v>24407</v>
      </c>
      <c r="D1766" s="4">
        <v>6005</v>
      </c>
      <c r="E1766">
        <f t="shared" si="81"/>
        <v>3063.2240570844201</v>
      </c>
      <c r="F1766">
        <f t="shared" si="82"/>
        <v>146564035</v>
      </c>
      <c r="G1766" s="22">
        <f t="shared" si="83"/>
        <v>74764109.561259449</v>
      </c>
      <c r="P1766" t="s">
        <v>3466</v>
      </c>
      <c r="Q1766" t="s">
        <v>3467</v>
      </c>
      <c r="R1766" t="s">
        <v>212</v>
      </c>
      <c r="S1766" s="6">
        <v>1364.81164309017</v>
      </c>
      <c r="T1766" s="6">
        <v>1421.3679668178299</v>
      </c>
      <c r="U1766" s="6">
        <v>50.491531281739299</v>
      </c>
    </row>
    <row r="1767" spans="1:21" x14ac:dyDescent="0.2">
      <c r="A1767" s="15" t="s">
        <v>7372</v>
      </c>
      <c r="B1767" s="2"/>
      <c r="C1767" s="3">
        <v>14779</v>
      </c>
      <c r="D1767" s="4">
        <v>3871</v>
      </c>
      <c r="E1767">
        <f t="shared" si="81"/>
        <v>3063.1920057467</v>
      </c>
      <c r="F1767">
        <f t="shared" si="82"/>
        <v>57209509</v>
      </c>
      <c r="G1767" s="22">
        <f t="shared" si="83"/>
        <v>45270914.652930483</v>
      </c>
      <c r="P1767" t="s">
        <v>3468</v>
      </c>
      <c r="Q1767" t="s">
        <v>3469</v>
      </c>
      <c r="R1767" t="s">
        <v>212</v>
      </c>
      <c r="S1767" s="6">
        <v>1364.97701127603</v>
      </c>
      <c r="T1767" s="6">
        <v>1492.5389650202301</v>
      </c>
      <c r="U1767" s="6">
        <v>68.636675619448994</v>
      </c>
    </row>
    <row r="1768" spans="1:21" x14ac:dyDescent="0.2">
      <c r="A1768" s="15" t="s">
        <v>7370</v>
      </c>
      <c r="B1768" s="2" t="s">
        <v>7371</v>
      </c>
      <c r="C1768" s="3">
        <v>35207</v>
      </c>
      <c r="D1768" s="4">
        <v>4122</v>
      </c>
      <c r="E1768">
        <f t="shared" si="81"/>
        <v>3060.5004628231</v>
      </c>
      <c r="F1768">
        <f t="shared" si="82"/>
        <v>145123254</v>
      </c>
      <c r="G1768" s="22">
        <f t="shared" si="83"/>
        <v>107751039.79461288</v>
      </c>
      <c r="P1768" t="s">
        <v>3470</v>
      </c>
      <c r="Q1768" t="s">
        <v>3471</v>
      </c>
      <c r="R1768" t="s">
        <v>212</v>
      </c>
      <c r="S1768" s="6">
        <v>1365.0584037731401</v>
      </c>
      <c r="T1768" s="6">
        <v>1314.4170918147699</v>
      </c>
      <c r="U1768" s="6">
        <v>97.924523243977603</v>
      </c>
    </row>
    <row r="1769" spans="1:21" x14ac:dyDescent="0.2">
      <c r="A1769" s="15" t="s">
        <v>7368</v>
      </c>
      <c r="B1769" s="2"/>
      <c r="C1769" s="3">
        <v>30695</v>
      </c>
      <c r="D1769" s="4">
        <v>1134</v>
      </c>
      <c r="E1769">
        <f t="shared" si="81"/>
        <v>3059.6749771413101</v>
      </c>
      <c r="F1769">
        <f t="shared" si="82"/>
        <v>34808130</v>
      </c>
      <c r="G1769" s="22">
        <f t="shared" si="83"/>
        <v>93916723.42335251</v>
      </c>
      <c r="P1769" t="s">
        <v>3472</v>
      </c>
      <c r="Q1769" t="s">
        <v>3473</v>
      </c>
      <c r="R1769" t="s">
        <v>212</v>
      </c>
      <c r="S1769" s="6">
        <v>1365.0600495748199</v>
      </c>
      <c r="T1769" s="6">
        <v>1468.50487096605</v>
      </c>
      <c r="U1769" s="6">
        <v>69.418482158872806</v>
      </c>
    </row>
    <row r="1770" spans="1:21" x14ac:dyDescent="0.2">
      <c r="A1770" s="15" t="s">
        <v>7366</v>
      </c>
      <c r="B1770" s="2" t="s">
        <v>7367</v>
      </c>
      <c r="C1770" s="3">
        <v>21571</v>
      </c>
      <c r="D1770" s="4">
        <v>2296</v>
      </c>
      <c r="E1770">
        <f t="shared" si="81"/>
        <v>3055.3122149982901</v>
      </c>
      <c r="F1770">
        <f t="shared" si="82"/>
        <v>49527016</v>
      </c>
      <c r="G1770" s="22">
        <f t="shared" si="83"/>
        <v>65906139.789728113</v>
      </c>
      <c r="P1770" t="s">
        <v>3474</v>
      </c>
      <c r="Q1770" t="s">
        <v>3475</v>
      </c>
      <c r="R1770" t="s">
        <v>212</v>
      </c>
      <c r="S1770" s="6">
        <v>1365.3504772040701</v>
      </c>
      <c r="T1770" s="6">
        <v>1365.3504772040701</v>
      </c>
      <c r="U1770" s="6">
        <v>17.5540060658982</v>
      </c>
    </row>
    <row r="1771" spans="1:21" x14ac:dyDescent="0.2">
      <c r="A1771" s="15" t="s">
        <v>7365</v>
      </c>
      <c r="B1771" s="2"/>
      <c r="C1771" s="3">
        <v>33593</v>
      </c>
      <c r="D1771" s="4">
        <v>1806</v>
      </c>
      <c r="E1771">
        <f t="shared" si="81"/>
        <v>3053.8522638343102</v>
      </c>
      <c r="F1771">
        <f t="shared" si="82"/>
        <v>60668958</v>
      </c>
      <c r="G1771" s="22">
        <f t="shared" si="83"/>
        <v>102588059.09898598</v>
      </c>
      <c r="P1771" t="s">
        <v>3476</v>
      </c>
      <c r="Q1771" t="s">
        <v>3477</v>
      </c>
      <c r="R1771" t="s">
        <v>212</v>
      </c>
      <c r="S1771" s="6">
        <v>1365.5722848033899</v>
      </c>
      <c r="T1771" s="6">
        <v>1620.58142758792</v>
      </c>
      <c r="U1771" s="6">
        <v>52.376126330559899</v>
      </c>
    </row>
    <row r="1772" spans="1:21" x14ac:dyDescent="0.2">
      <c r="A1772" s="15" t="s">
        <v>7363</v>
      </c>
      <c r="B1772" s="2" t="s">
        <v>7364</v>
      </c>
      <c r="C1772" s="3">
        <v>77140</v>
      </c>
      <c r="D1772" s="4">
        <v>14186</v>
      </c>
      <c r="E1772">
        <f t="shared" si="81"/>
        <v>3052.33898039923</v>
      </c>
      <c r="F1772">
        <f t="shared" si="82"/>
        <v>1094308040</v>
      </c>
      <c r="G1772" s="22">
        <f t="shared" si="83"/>
        <v>235457428.94799659</v>
      </c>
      <c r="P1772" t="s">
        <v>3478</v>
      </c>
      <c r="Q1772" t="s">
        <v>3479</v>
      </c>
      <c r="R1772" t="s">
        <v>212</v>
      </c>
      <c r="S1772" s="6">
        <v>1365.5876062136999</v>
      </c>
      <c r="T1772" s="6">
        <v>1296.1698145896801</v>
      </c>
      <c r="U1772" s="6">
        <v>39.836918404876599</v>
      </c>
    </row>
    <row r="1773" spans="1:21" x14ac:dyDescent="0.2">
      <c r="A1773" s="15" t="s">
        <v>7361</v>
      </c>
      <c r="B1773" s="2" t="s">
        <v>7362</v>
      </c>
      <c r="C1773" s="3">
        <v>25187</v>
      </c>
      <c r="D1773" s="4">
        <v>1785</v>
      </c>
      <c r="E1773">
        <f t="shared" si="81"/>
        <v>3051.7237041833901</v>
      </c>
      <c r="F1773">
        <f t="shared" si="82"/>
        <v>44958795</v>
      </c>
      <c r="G1773" s="22">
        <f t="shared" si="83"/>
        <v>76863764.93726705</v>
      </c>
      <c r="P1773" t="s">
        <v>3480</v>
      </c>
      <c r="Q1773" t="s">
        <v>3481</v>
      </c>
      <c r="R1773" t="s">
        <v>212</v>
      </c>
      <c r="S1773" s="6">
        <v>1365.96019256977</v>
      </c>
      <c r="T1773" s="6">
        <v>1507.94896278379</v>
      </c>
      <c r="U1773" s="6">
        <v>71.779726808882899</v>
      </c>
    </row>
    <row r="1774" spans="1:21" x14ac:dyDescent="0.2">
      <c r="A1774" s="15" t="s">
        <v>7358</v>
      </c>
      <c r="B1774" s="2" t="s">
        <v>170</v>
      </c>
      <c r="C1774" s="3">
        <v>26945</v>
      </c>
      <c r="D1774" s="4">
        <v>2402</v>
      </c>
      <c r="E1774">
        <f t="shared" si="81"/>
        <v>3046.7843596048001</v>
      </c>
      <c r="F1774">
        <f t="shared" si="82"/>
        <v>64721890</v>
      </c>
      <c r="G1774" s="22">
        <f t="shared" si="83"/>
        <v>82095604.569551334</v>
      </c>
      <c r="P1774" t="s">
        <v>3482</v>
      </c>
      <c r="Q1774" t="s">
        <v>3483</v>
      </c>
      <c r="R1774" t="s">
        <v>212</v>
      </c>
      <c r="S1774" s="6">
        <v>1366.0617074976001</v>
      </c>
      <c r="T1774" s="6">
        <v>1310.14514553403</v>
      </c>
      <c r="U1774" s="6">
        <v>69.913441219766298</v>
      </c>
    </row>
    <row r="1775" spans="1:21" x14ac:dyDescent="0.2">
      <c r="A1775" s="15" t="s">
        <v>7357</v>
      </c>
      <c r="B1775" s="2" t="s">
        <v>175</v>
      </c>
      <c r="C1775" s="3">
        <v>35998</v>
      </c>
      <c r="D1775" s="4">
        <v>1688</v>
      </c>
      <c r="E1775">
        <f t="shared" si="81"/>
        <v>3045.9927399420399</v>
      </c>
      <c r="F1775">
        <f t="shared" si="82"/>
        <v>60764624</v>
      </c>
      <c r="G1775" s="22">
        <f t="shared" si="83"/>
        <v>109649646.65243354</v>
      </c>
      <c r="P1775" t="s">
        <v>3484</v>
      </c>
      <c r="Q1775" t="s">
        <v>3485</v>
      </c>
      <c r="R1775" t="s">
        <v>212</v>
      </c>
      <c r="S1775" s="6">
        <v>1366.23808208181</v>
      </c>
      <c r="T1775" s="6">
        <v>1314.8900963322401</v>
      </c>
      <c r="U1775" s="6">
        <v>71.232726759753206</v>
      </c>
    </row>
    <row r="1776" spans="1:21" x14ac:dyDescent="0.2">
      <c r="A1776" s="15" t="s">
        <v>7355</v>
      </c>
      <c r="B1776" s="2"/>
      <c r="C1776" s="3">
        <v>68663</v>
      </c>
      <c r="D1776" s="4">
        <v>6674</v>
      </c>
      <c r="E1776">
        <f t="shared" si="81"/>
        <v>3035.0977763330102</v>
      </c>
      <c r="F1776">
        <f t="shared" si="82"/>
        <v>458256862</v>
      </c>
      <c r="G1776" s="22">
        <f t="shared" si="83"/>
        <v>208398918.61635348</v>
      </c>
      <c r="P1776" t="s">
        <v>3486</v>
      </c>
      <c r="Q1776" t="s">
        <v>3487</v>
      </c>
      <c r="R1776" t="s">
        <v>212</v>
      </c>
      <c r="S1776" s="6">
        <v>1366.45711138662</v>
      </c>
      <c r="T1776" s="6">
        <v>1412.5554554881401</v>
      </c>
      <c r="U1776" s="6">
        <v>66.941217302438901</v>
      </c>
    </row>
    <row r="1777" spans="1:21" x14ac:dyDescent="0.2">
      <c r="A1777" s="15" t="s">
        <v>7353</v>
      </c>
      <c r="B1777" s="2" t="s">
        <v>7354</v>
      </c>
      <c r="C1777" s="3">
        <v>24119</v>
      </c>
      <c r="D1777" s="4">
        <v>1541</v>
      </c>
      <c r="E1777">
        <f t="shared" si="81"/>
        <v>3032.1516619854301</v>
      </c>
      <c r="F1777">
        <f t="shared" si="82"/>
        <v>37167379</v>
      </c>
      <c r="G1777" s="22">
        <f t="shared" si="83"/>
        <v>73132465.935426593</v>
      </c>
      <c r="P1777" t="s">
        <v>3488</v>
      </c>
      <c r="Q1777" t="s">
        <v>3489</v>
      </c>
      <c r="R1777" t="s">
        <v>212</v>
      </c>
      <c r="S1777" s="6">
        <v>1367.3092918856</v>
      </c>
      <c r="T1777" s="6">
        <v>1247.44302610708</v>
      </c>
      <c r="U1777" s="6">
        <v>110.956741277791</v>
      </c>
    </row>
    <row r="1778" spans="1:21" x14ac:dyDescent="0.2">
      <c r="A1778" s="15" t="s">
        <v>7351</v>
      </c>
      <c r="B1778" s="2" t="s">
        <v>7352</v>
      </c>
      <c r="C1778" s="3">
        <v>52352</v>
      </c>
      <c r="D1778" s="4">
        <v>2501</v>
      </c>
      <c r="E1778">
        <f t="shared" si="81"/>
        <v>3031.45322238058</v>
      </c>
      <c r="F1778">
        <f t="shared" si="82"/>
        <v>130932352</v>
      </c>
      <c r="G1778" s="22">
        <f t="shared" si="83"/>
        <v>158702639.09806812</v>
      </c>
      <c r="P1778" t="s">
        <v>3490</v>
      </c>
      <c r="Q1778" t="s">
        <v>3491</v>
      </c>
      <c r="R1778" t="s">
        <v>212</v>
      </c>
      <c r="S1778" s="6">
        <v>1367.8804312028799</v>
      </c>
      <c r="T1778" s="6">
        <v>1517.9457537427299</v>
      </c>
      <c r="U1778" s="6">
        <v>42.941651870743499</v>
      </c>
    </row>
    <row r="1779" spans="1:21" x14ac:dyDescent="0.2">
      <c r="A1779" s="15" t="s">
        <v>7349</v>
      </c>
      <c r="B1779" s="2"/>
      <c r="C1779" s="3">
        <v>77721</v>
      </c>
      <c r="D1779" s="4">
        <v>3053</v>
      </c>
      <c r="E1779">
        <f t="shared" si="81"/>
        <v>3030.6728961991098</v>
      </c>
      <c r="F1779">
        <f t="shared" si="82"/>
        <v>237282213</v>
      </c>
      <c r="G1779" s="22">
        <f t="shared" si="83"/>
        <v>235546928.16549101</v>
      </c>
      <c r="P1779" t="s">
        <v>3492</v>
      </c>
      <c r="Q1779" t="s">
        <v>3493</v>
      </c>
      <c r="R1779" t="s">
        <v>212</v>
      </c>
      <c r="S1779" s="6">
        <v>1368.0109644377201</v>
      </c>
      <c r="T1779" s="6">
        <v>1344.7471588262599</v>
      </c>
      <c r="U1779" s="6">
        <v>88.169914089834904</v>
      </c>
    </row>
    <row r="1780" spans="1:21" x14ac:dyDescent="0.2">
      <c r="A1780" s="15" t="s">
        <v>7347</v>
      </c>
      <c r="B1780" s="2" t="s">
        <v>7348</v>
      </c>
      <c r="C1780" s="3">
        <v>65539</v>
      </c>
      <c r="D1780" s="4">
        <v>3856</v>
      </c>
      <c r="E1780">
        <f t="shared" si="81"/>
        <v>3030.3795715007</v>
      </c>
      <c r="F1780">
        <f t="shared" si="82"/>
        <v>252718384</v>
      </c>
      <c r="G1780" s="22">
        <f t="shared" si="83"/>
        <v>198608046.73658437</v>
      </c>
      <c r="P1780" t="s">
        <v>3494</v>
      </c>
      <c r="Q1780" t="s">
        <v>3494</v>
      </c>
      <c r="R1780" t="s">
        <v>274</v>
      </c>
      <c r="S1780" s="6">
        <v>1368.14420365161</v>
      </c>
      <c r="T1780" s="6">
        <v>1368.14420365161</v>
      </c>
      <c r="U1780" s="6"/>
    </row>
    <row r="1781" spans="1:21" x14ac:dyDescent="0.2">
      <c r="A1781" s="15" t="s">
        <v>7345</v>
      </c>
      <c r="B1781" s="2" t="s">
        <v>7346</v>
      </c>
      <c r="C1781" s="3">
        <v>45193</v>
      </c>
      <c r="D1781" s="4">
        <v>3794</v>
      </c>
      <c r="E1781">
        <f t="shared" si="81"/>
        <v>3024.86459569104</v>
      </c>
      <c r="F1781">
        <f t="shared" si="82"/>
        <v>171462242</v>
      </c>
      <c r="G1781" s="22">
        <f t="shared" si="83"/>
        <v>136702705.67306516</v>
      </c>
      <c r="P1781" t="s">
        <v>3495</v>
      </c>
      <c r="Q1781" t="s">
        <v>3496</v>
      </c>
      <c r="R1781" t="s">
        <v>212</v>
      </c>
      <c r="S1781" s="6">
        <v>1368.70924602369</v>
      </c>
      <c r="T1781" s="6">
        <v>1310.1501736334801</v>
      </c>
      <c r="U1781" s="6">
        <v>104.073066214899</v>
      </c>
    </row>
    <row r="1782" spans="1:21" x14ac:dyDescent="0.2">
      <c r="A1782" s="15" t="s">
        <v>7343</v>
      </c>
      <c r="B1782" s="2" t="s">
        <v>7344</v>
      </c>
      <c r="C1782" s="3">
        <v>33550</v>
      </c>
      <c r="D1782" s="4">
        <v>1636</v>
      </c>
      <c r="E1782">
        <f t="shared" si="81"/>
        <v>3023.1219756062401</v>
      </c>
      <c r="F1782">
        <f t="shared" si="82"/>
        <v>54887800</v>
      </c>
      <c r="G1782" s="22">
        <f t="shared" si="83"/>
        <v>101425742.28158936</v>
      </c>
      <c r="P1782" t="s">
        <v>3497</v>
      </c>
      <c r="Q1782" t="s">
        <v>3498</v>
      </c>
      <c r="R1782" t="s">
        <v>212</v>
      </c>
      <c r="S1782" s="6">
        <v>1369.0789015267701</v>
      </c>
      <c r="T1782" s="6">
        <v>1467.4827149483201</v>
      </c>
      <c r="U1782" s="6">
        <v>51.5638191829905</v>
      </c>
    </row>
    <row r="1783" spans="1:21" x14ac:dyDescent="0.2">
      <c r="A1783" s="15" t="s">
        <v>7341</v>
      </c>
      <c r="B1783" s="2" t="s">
        <v>7342</v>
      </c>
      <c r="C1783" s="3">
        <v>40772</v>
      </c>
      <c r="D1783" s="4">
        <v>5875</v>
      </c>
      <c r="E1783">
        <f t="shared" si="81"/>
        <v>3023.0922754059102</v>
      </c>
      <c r="F1783">
        <f t="shared" si="82"/>
        <v>239535500</v>
      </c>
      <c r="G1783" s="22">
        <f t="shared" si="83"/>
        <v>123257518.25284977</v>
      </c>
      <c r="P1783" t="s">
        <v>3499</v>
      </c>
      <c r="Q1783" t="s">
        <v>3500</v>
      </c>
      <c r="R1783" t="s">
        <v>212</v>
      </c>
      <c r="S1783" s="6">
        <v>1369.1788779267499</v>
      </c>
      <c r="T1783" s="6">
        <v>1463.8123775562201</v>
      </c>
      <c r="U1783" s="6">
        <v>72.700521027595002</v>
      </c>
    </row>
    <row r="1784" spans="1:21" x14ac:dyDescent="0.2">
      <c r="A1784" s="15" t="s">
        <v>7339</v>
      </c>
      <c r="B1784" s="2" t="s">
        <v>7340</v>
      </c>
      <c r="C1784" s="3">
        <v>47416</v>
      </c>
      <c r="D1784" s="4">
        <v>1464</v>
      </c>
      <c r="E1784">
        <f t="shared" si="81"/>
        <v>3022.98321665818</v>
      </c>
      <c r="F1784">
        <f t="shared" si="82"/>
        <v>69417024</v>
      </c>
      <c r="G1784" s="22">
        <f t="shared" si="83"/>
        <v>143337772.20106426</v>
      </c>
      <c r="P1784" t="s">
        <v>3501</v>
      </c>
      <c r="Q1784" t="s">
        <v>3502</v>
      </c>
      <c r="R1784" t="s">
        <v>212</v>
      </c>
      <c r="S1784" s="6">
        <v>1369.7817327180701</v>
      </c>
      <c r="T1784" s="6">
        <v>1156.57472814794</v>
      </c>
      <c r="U1784" s="6">
        <v>102.480458163468</v>
      </c>
    </row>
    <row r="1785" spans="1:21" x14ac:dyDescent="0.2">
      <c r="A1785" s="15" t="s">
        <v>7338</v>
      </c>
      <c r="B1785" s="2" t="s">
        <v>156</v>
      </c>
      <c r="C1785" s="3">
        <v>36728</v>
      </c>
      <c r="D1785" s="4">
        <v>2618</v>
      </c>
      <c r="E1785">
        <f t="shared" si="81"/>
        <v>3021.6999503961201</v>
      </c>
      <c r="F1785">
        <f t="shared" si="82"/>
        <v>96153904</v>
      </c>
      <c r="G1785" s="22">
        <f t="shared" si="83"/>
        <v>110980995.7781487</v>
      </c>
      <c r="P1785" t="s">
        <v>3503</v>
      </c>
      <c r="Q1785" t="s">
        <v>3504</v>
      </c>
      <c r="R1785" t="s">
        <v>212</v>
      </c>
      <c r="S1785" s="6">
        <v>1370.01375196709</v>
      </c>
      <c r="T1785" s="6">
        <v>1370.01375196709</v>
      </c>
      <c r="U1785" s="6">
        <v>22.607964185276</v>
      </c>
    </row>
    <row r="1786" spans="1:21" x14ac:dyDescent="0.2">
      <c r="A1786" s="15" t="s">
        <v>7336</v>
      </c>
      <c r="B1786" s="2" t="s">
        <v>7337</v>
      </c>
      <c r="C1786" s="3">
        <v>21313</v>
      </c>
      <c r="D1786" s="4">
        <v>6992</v>
      </c>
      <c r="E1786">
        <f t="shared" si="81"/>
        <v>3021.2641879384801</v>
      </c>
      <c r="F1786">
        <f t="shared" si="82"/>
        <v>149020496</v>
      </c>
      <c r="G1786" s="22">
        <f t="shared" si="83"/>
        <v>64392203.637532823</v>
      </c>
      <c r="P1786" t="s">
        <v>3505</v>
      </c>
      <c r="Q1786" t="s">
        <v>3506</v>
      </c>
      <c r="R1786" t="s">
        <v>212</v>
      </c>
      <c r="S1786" s="6">
        <v>1370.41269790864</v>
      </c>
      <c r="T1786" s="6">
        <v>1370.41269790864</v>
      </c>
      <c r="U1786" s="6">
        <v>20.8298987425047</v>
      </c>
    </row>
    <row r="1787" spans="1:21" x14ac:dyDescent="0.2">
      <c r="A1787" s="15" t="s">
        <v>7334</v>
      </c>
      <c r="B1787" s="2" t="s">
        <v>7335</v>
      </c>
      <c r="C1787" s="3">
        <v>90438</v>
      </c>
      <c r="D1787" s="4">
        <v>4896</v>
      </c>
      <c r="E1787">
        <f t="shared" si="81"/>
        <v>3020.8036450315199</v>
      </c>
      <c r="F1787">
        <f t="shared" si="82"/>
        <v>442784448</v>
      </c>
      <c r="G1787" s="22">
        <f t="shared" si="83"/>
        <v>273195440.04936057</v>
      </c>
      <c r="P1787" t="s">
        <v>3507</v>
      </c>
      <c r="Q1787" t="s">
        <v>3508</v>
      </c>
      <c r="R1787" t="s">
        <v>212</v>
      </c>
      <c r="S1787" s="6">
        <v>1370.4638638208901</v>
      </c>
      <c r="T1787" s="6">
        <v>1430.7388484665</v>
      </c>
      <c r="U1787" s="6">
        <v>89.261762080016098</v>
      </c>
    </row>
    <row r="1788" spans="1:21" x14ac:dyDescent="0.2">
      <c r="A1788" s="15" t="s">
        <v>7332</v>
      </c>
      <c r="B1788" s="2" t="s">
        <v>7333</v>
      </c>
      <c r="C1788" s="3">
        <v>12853</v>
      </c>
      <c r="D1788" s="4">
        <v>672</v>
      </c>
      <c r="E1788">
        <f t="shared" si="81"/>
        <v>3020.4432960752401</v>
      </c>
      <c r="F1788">
        <f t="shared" si="82"/>
        <v>8637216</v>
      </c>
      <c r="G1788" s="22">
        <f t="shared" si="83"/>
        <v>38821757.684455059</v>
      </c>
      <c r="P1788" t="s">
        <v>3509</v>
      </c>
      <c r="Q1788" t="s">
        <v>3510</v>
      </c>
      <c r="R1788" t="s">
        <v>212</v>
      </c>
      <c r="S1788" s="6">
        <v>1370.75708871694</v>
      </c>
      <c r="T1788" s="6">
        <v>1206.9085800595001</v>
      </c>
      <c r="U1788" s="6">
        <v>87.318289004166402</v>
      </c>
    </row>
    <row r="1789" spans="1:21" x14ac:dyDescent="0.2">
      <c r="A1789" s="15" t="s">
        <v>7330</v>
      </c>
      <c r="B1789" s="2" t="s">
        <v>7331</v>
      </c>
      <c r="C1789" s="3">
        <v>18533</v>
      </c>
      <c r="D1789" s="4">
        <v>1445</v>
      </c>
      <c r="E1789">
        <f t="shared" si="81"/>
        <v>3018.8816541486499</v>
      </c>
      <c r="F1789">
        <f t="shared" si="82"/>
        <v>26780185</v>
      </c>
      <c r="G1789" s="22">
        <f t="shared" si="83"/>
        <v>55948933.696336925</v>
      </c>
      <c r="P1789" t="s">
        <v>3511</v>
      </c>
      <c r="Q1789" t="s">
        <v>3512</v>
      </c>
      <c r="R1789" t="s">
        <v>212</v>
      </c>
      <c r="S1789" s="6">
        <v>1370.8733269972499</v>
      </c>
      <c r="T1789" s="6">
        <v>1110</v>
      </c>
      <c r="U1789" s="6">
        <v>77.293281808168402</v>
      </c>
    </row>
    <row r="1790" spans="1:21" x14ac:dyDescent="0.2">
      <c r="A1790" s="15" t="s">
        <v>7328</v>
      </c>
      <c r="B1790" s="2" t="s">
        <v>7329</v>
      </c>
      <c r="C1790" s="3">
        <v>53920</v>
      </c>
      <c r="D1790" s="4">
        <v>1990</v>
      </c>
      <c r="E1790">
        <f t="shared" si="81"/>
        <v>3018.4894193044502</v>
      </c>
      <c r="F1790">
        <f t="shared" si="82"/>
        <v>107300800</v>
      </c>
      <c r="G1790" s="22">
        <f t="shared" si="83"/>
        <v>162756949.48889595</v>
      </c>
      <c r="P1790" t="s">
        <v>3513</v>
      </c>
      <c r="Q1790" t="s">
        <v>3514</v>
      </c>
      <c r="R1790" t="s">
        <v>212</v>
      </c>
      <c r="S1790" s="6">
        <v>1371.50837932081</v>
      </c>
      <c r="T1790" s="6">
        <v>1360.5482091428401</v>
      </c>
      <c r="U1790" s="6">
        <v>49.960304916255303</v>
      </c>
    </row>
    <row r="1791" spans="1:21" x14ac:dyDescent="0.2">
      <c r="A1791" s="15" t="s">
        <v>7326</v>
      </c>
      <c r="B1791" s="2" t="s">
        <v>7327</v>
      </c>
      <c r="C1791" s="3">
        <v>28954</v>
      </c>
      <c r="D1791" s="4">
        <v>5451</v>
      </c>
      <c r="E1791">
        <f t="shared" si="81"/>
        <v>3015.8706800405598</v>
      </c>
      <c r="F1791">
        <f t="shared" si="82"/>
        <v>157828254</v>
      </c>
      <c r="G1791" s="22">
        <f t="shared" si="83"/>
        <v>87321519.669894367</v>
      </c>
      <c r="P1791" t="s">
        <v>3515</v>
      </c>
      <c r="Q1791" t="s">
        <v>3516</v>
      </c>
      <c r="R1791" t="s">
        <v>212</v>
      </c>
      <c r="S1791" s="6">
        <v>1372.0506703685601</v>
      </c>
      <c r="T1791" s="6">
        <v>1372.0506703685601</v>
      </c>
      <c r="U1791" s="6"/>
    </row>
    <row r="1792" spans="1:21" x14ac:dyDescent="0.2">
      <c r="A1792" s="15" t="s">
        <v>7324</v>
      </c>
      <c r="B1792" s="2"/>
      <c r="C1792" s="3">
        <v>21460</v>
      </c>
      <c r="D1792" s="4">
        <v>1658</v>
      </c>
      <c r="E1792">
        <f t="shared" si="81"/>
        <v>3015.62263473129</v>
      </c>
      <c r="F1792">
        <f t="shared" si="82"/>
        <v>35580680</v>
      </c>
      <c r="G1792" s="22">
        <f t="shared" si="83"/>
        <v>64715261.741333485</v>
      </c>
      <c r="P1792" t="s">
        <v>3517</v>
      </c>
      <c r="Q1792" t="s">
        <v>3517</v>
      </c>
      <c r="R1792" t="s">
        <v>274</v>
      </c>
      <c r="S1792" s="6">
        <v>1372.39056281065</v>
      </c>
      <c r="T1792" s="6">
        <v>456.125091556977</v>
      </c>
      <c r="U1792" s="6">
        <v>123.384579617342</v>
      </c>
    </row>
    <row r="1793" spans="1:21" x14ac:dyDescent="0.2">
      <c r="A1793" s="15" t="s">
        <v>7322</v>
      </c>
      <c r="B1793" s="2" t="s">
        <v>7323</v>
      </c>
      <c r="C1793" s="3">
        <v>71171</v>
      </c>
      <c r="D1793" s="4">
        <v>3052</v>
      </c>
      <c r="E1793">
        <f t="shared" si="81"/>
        <v>3014.4848718283802</v>
      </c>
      <c r="F1793">
        <f t="shared" si="82"/>
        <v>217213892</v>
      </c>
      <c r="G1793" s="22">
        <f t="shared" si="83"/>
        <v>214543902.81289765</v>
      </c>
      <c r="P1793" t="s">
        <v>3518</v>
      </c>
      <c r="Q1793" t="s">
        <v>3519</v>
      </c>
      <c r="R1793" t="s">
        <v>212</v>
      </c>
      <c r="S1793" s="6">
        <v>1372.6930170820899</v>
      </c>
      <c r="T1793" s="6">
        <v>1372.6930170820899</v>
      </c>
      <c r="U1793" s="6">
        <v>30.841671004890799</v>
      </c>
    </row>
    <row r="1794" spans="1:21" x14ac:dyDescent="0.2">
      <c r="A1794" s="15" t="s">
        <v>7320</v>
      </c>
      <c r="B1794" s="2" t="s">
        <v>7321</v>
      </c>
      <c r="C1794" s="3">
        <v>90747</v>
      </c>
      <c r="D1794" s="4">
        <v>3170</v>
      </c>
      <c r="E1794">
        <f t="shared" ref="E1794:E1857" si="84">VLOOKUP(A1794,data19,4,FALSE)</f>
        <v>3012.49678439629</v>
      </c>
      <c r="F1794">
        <f t="shared" si="82"/>
        <v>287667990</v>
      </c>
      <c r="G1794" s="22">
        <f t="shared" si="83"/>
        <v>273375045.69361013</v>
      </c>
      <c r="P1794" t="s">
        <v>3520</v>
      </c>
      <c r="Q1794" t="s">
        <v>3521</v>
      </c>
      <c r="R1794" t="s">
        <v>212</v>
      </c>
      <c r="S1794" s="6">
        <v>1372.9756811587499</v>
      </c>
      <c r="T1794" s="6">
        <v>1331.6379609947201</v>
      </c>
      <c r="U1794" s="6">
        <v>76.905411339803393</v>
      </c>
    </row>
    <row r="1795" spans="1:21" x14ac:dyDescent="0.2">
      <c r="A1795" s="15" t="s">
        <v>7318</v>
      </c>
      <c r="B1795" s="2" t="s">
        <v>7319</v>
      </c>
      <c r="C1795" s="3">
        <v>89805</v>
      </c>
      <c r="D1795" s="4">
        <v>4548</v>
      </c>
      <c r="E1795">
        <f t="shared" si="84"/>
        <v>3008.62599663637</v>
      </c>
      <c r="F1795">
        <f t="shared" ref="F1795:F1858" si="85">C1795*D1795</f>
        <v>408433140</v>
      </c>
      <c r="G1795" s="22">
        <f t="shared" ref="G1795:G1858" si="86">E1795*C1795</f>
        <v>270189657.62792921</v>
      </c>
      <c r="P1795" t="s">
        <v>3522</v>
      </c>
      <c r="Q1795" t="s">
        <v>3523</v>
      </c>
      <c r="R1795" t="s">
        <v>212</v>
      </c>
      <c r="S1795" s="6">
        <v>1373.17964036585</v>
      </c>
      <c r="T1795" s="6">
        <v>1406.1337383678199</v>
      </c>
      <c r="U1795" s="6">
        <v>74.308744107543703</v>
      </c>
    </row>
    <row r="1796" spans="1:21" x14ac:dyDescent="0.2">
      <c r="A1796" s="15" t="s">
        <v>7316</v>
      </c>
      <c r="B1796" s="2" t="s">
        <v>7317</v>
      </c>
      <c r="C1796" s="3">
        <v>8907</v>
      </c>
      <c r="D1796" s="4">
        <v>565</v>
      </c>
      <c r="E1796">
        <f t="shared" si="84"/>
        <v>3006.7843765943198</v>
      </c>
      <c r="F1796">
        <f t="shared" si="85"/>
        <v>5032455</v>
      </c>
      <c r="G1796" s="22">
        <f t="shared" si="86"/>
        <v>26781428.442325607</v>
      </c>
      <c r="P1796" t="s">
        <v>3524</v>
      </c>
      <c r="Q1796" t="s">
        <v>3525</v>
      </c>
      <c r="R1796" t="s">
        <v>212</v>
      </c>
      <c r="S1796" s="6">
        <v>1374.3028567188501</v>
      </c>
      <c r="T1796" s="6">
        <v>1503.46528988521</v>
      </c>
      <c r="U1796" s="6">
        <v>55.247256998529501</v>
      </c>
    </row>
    <row r="1797" spans="1:21" x14ac:dyDescent="0.2">
      <c r="A1797" s="15" t="s">
        <v>7314</v>
      </c>
      <c r="B1797" s="2" t="s">
        <v>142</v>
      </c>
      <c r="C1797" s="3">
        <v>28167</v>
      </c>
      <c r="D1797" s="4">
        <v>5451</v>
      </c>
      <c r="E1797">
        <f t="shared" si="84"/>
        <v>2994.5700796012502</v>
      </c>
      <c r="F1797">
        <f t="shared" si="85"/>
        <v>153538317</v>
      </c>
      <c r="G1797" s="22">
        <f t="shared" si="86"/>
        <v>84348055.432128415</v>
      </c>
      <c r="P1797" t="s">
        <v>3526</v>
      </c>
      <c r="Q1797" t="s">
        <v>3527</v>
      </c>
      <c r="R1797" t="s">
        <v>212</v>
      </c>
      <c r="S1797" s="6">
        <v>1374.3128941360201</v>
      </c>
      <c r="T1797" s="6">
        <v>1401.87364671248</v>
      </c>
      <c r="U1797" s="6">
        <v>68.573685834435693</v>
      </c>
    </row>
    <row r="1798" spans="1:21" x14ac:dyDescent="0.2">
      <c r="A1798" s="15" t="s">
        <v>7312</v>
      </c>
      <c r="B1798" s="2" t="s">
        <v>7313</v>
      </c>
      <c r="C1798" s="3">
        <v>12957</v>
      </c>
      <c r="D1798" s="4">
        <v>252</v>
      </c>
      <c r="E1798">
        <f t="shared" si="84"/>
        <v>2990.1866797948801</v>
      </c>
      <c r="F1798">
        <f t="shared" si="85"/>
        <v>3265164</v>
      </c>
      <c r="G1798" s="22">
        <f t="shared" si="86"/>
        <v>38743848.810102262</v>
      </c>
      <c r="P1798" t="s">
        <v>3528</v>
      </c>
      <c r="Q1798" t="s">
        <v>3529</v>
      </c>
      <c r="R1798" t="s">
        <v>212</v>
      </c>
      <c r="S1798" s="6">
        <v>1374.86906316107</v>
      </c>
      <c r="T1798" s="6">
        <v>1374.86906316107</v>
      </c>
      <c r="U1798" s="6">
        <v>9.9114467223982601</v>
      </c>
    </row>
    <row r="1799" spans="1:21" x14ac:dyDescent="0.2">
      <c r="A1799" s="15" t="s">
        <v>7311</v>
      </c>
      <c r="B1799" s="2" t="s">
        <v>159</v>
      </c>
      <c r="C1799" s="3">
        <v>30271</v>
      </c>
      <c r="D1799" s="4">
        <v>2794</v>
      </c>
      <c r="E1799">
        <f t="shared" si="84"/>
        <v>2984.4616936848101</v>
      </c>
      <c r="F1799">
        <f t="shared" si="85"/>
        <v>84577174</v>
      </c>
      <c r="G1799" s="22">
        <f t="shared" si="86"/>
        <v>90342639.929532886</v>
      </c>
      <c r="P1799" t="s">
        <v>3530</v>
      </c>
      <c r="Q1799" t="s">
        <v>3531</v>
      </c>
      <c r="R1799" t="s">
        <v>212</v>
      </c>
      <c r="S1799" s="6">
        <v>1374.9810248026899</v>
      </c>
      <c r="T1799" s="6">
        <v>1374.9810248026899</v>
      </c>
      <c r="U1799" s="6"/>
    </row>
    <row r="1800" spans="1:21" x14ac:dyDescent="0.2">
      <c r="A1800" s="15" t="s">
        <v>7309</v>
      </c>
      <c r="B1800" s="2" t="s">
        <v>7310</v>
      </c>
      <c r="C1800" s="3">
        <v>32638</v>
      </c>
      <c r="D1800" s="4">
        <v>2464</v>
      </c>
      <c r="E1800">
        <f t="shared" si="84"/>
        <v>2982.0529896529101</v>
      </c>
      <c r="F1800">
        <f t="shared" si="85"/>
        <v>80420032</v>
      </c>
      <c r="G1800" s="22">
        <f t="shared" si="86"/>
        <v>97328245.476291686</v>
      </c>
      <c r="P1800" t="s">
        <v>3532</v>
      </c>
      <c r="Q1800" t="s">
        <v>3533</v>
      </c>
      <c r="R1800" t="s">
        <v>212</v>
      </c>
      <c r="S1800" s="6">
        <v>1375.00047124459</v>
      </c>
      <c r="T1800" s="6">
        <v>1400.7758787512701</v>
      </c>
      <c r="U1800" s="6">
        <v>78.363017783986507</v>
      </c>
    </row>
    <row r="1801" spans="1:21" x14ac:dyDescent="0.2">
      <c r="A1801" s="15" t="s">
        <v>7307</v>
      </c>
      <c r="B1801" s="2" t="s">
        <v>7308</v>
      </c>
      <c r="C1801" s="3">
        <v>116234</v>
      </c>
      <c r="D1801" s="5">
        <v>3067</v>
      </c>
      <c r="E1801">
        <f t="shared" si="84"/>
        <v>2979.06924838451</v>
      </c>
      <c r="F1801">
        <f t="shared" si="85"/>
        <v>356489678</v>
      </c>
      <c r="G1801" s="22">
        <f t="shared" si="86"/>
        <v>346269135.01672512</v>
      </c>
      <c r="P1801" t="s">
        <v>3534</v>
      </c>
      <c r="Q1801" t="s">
        <v>3535</v>
      </c>
      <c r="R1801" t="s">
        <v>212</v>
      </c>
      <c r="S1801" s="6">
        <v>1375.06031539736</v>
      </c>
      <c r="T1801" s="6">
        <v>1252.3733239059</v>
      </c>
      <c r="U1801" s="6">
        <v>94.030336744828602</v>
      </c>
    </row>
    <row r="1802" spans="1:21" x14ac:dyDescent="0.2">
      <c r="A1802" s="15" t="s">
        <v>7306</v>
      </c>
      <c r="B1802" s="2" t="s">
        <v>166</v>
      </c>
      <c r="C1802" s="3">
        <v>26895</v>
      </c>
      <c r="D1802" s="4">
        <v>2522</v>
      </c>
      <c r="E1802">
        <f t="shared" si="84"/>
        <v>2978.8846466046698</v>
      </c>
      <c r="F1802">
        <f t="shared" si="85"/>
        <v>67829190</v>
      </c>
      <c r="G1802" s="22">
        <f t="shared" si="86"/>
        <v>80117102.570432588</v>
      </c>
      <c r="P1802" t="s">
        <v>3536</v>
      </c>
      <c r="Q1802" t="s">
        <v>3537</v>
      </c>
      <c r="R1802" t="s">
        <v>212</v>
      </c>
      <c r="S1802" s="6">
        <v>1375.3155826285199</v>
      </c>
      <c r="T1802" s="6">
        <v>1451.27542983024</v>
      </c>
      <c r="U1802" s="6">
        <v>30.5932636647793</v>
      </c>
    </row>
    <row r="1803" spans="1:21" x14ac:dyDescent="0.2">
      <c r="A1803" s="15" t="s">
        <v>7302</v>
      </c>
      <c r="B1803" s="2"/>
      <c r="C1803" s="3">
        <v>69633</v>
      </c>
      <c r="D1803" s="4">
        <v>2792</v>
      </c>
      <c r="E1803">
        <f t="shared" si="84"/>
        <v>2974.2397724663101</v>
      </c>
      <c r="F1803">
        <f t="shared" si="85"/>
        <v>194415336</v>
      </c>
      <c r="G1803" s="22">
        <f t="shared" si="86"/>
        <v>207105238.07614657</v>
      </c>
      <c r="P1803" t="s">
        <v>3538</v>
      </c>
      <c r="Q1803" t="s">
        <v>3539</v>
      </c>
      <c r="R1803" t="s">
        <v>212</v>
      </c>
      <c r="S1803" s="6">
        <v>1375.58822826765</v>
      </c>
      <c r="T1803" s="6">
        <v>1367.8387207074099</v>
      </c>
      <c r="U1803" s="6">
        <v>48.220831008921103</v>
      </c>
    </row>
    <row r="1804" spans="1:21" x14ac:dyDescent="0.2">
      <c r="A1804" s="15" t="s">
        <v>7300</v>
      </c>
      <c r="B1804" s="2" t="s">
        <v>7301</v>
      </c>
      <c r="C1804" s="3">
        <v>68065</v>
      </c>
      <c r="D1804" s="4">
        <v>2315</v>
      </c>
      <c r="E1804">
        <f t="shared" si="84"/>
        <v>2972.6910833676702</v>
      </c>
      <c r="F1804">
        <f t="shared" si="85"/>
        <v>157570475</v>
      </c>
      <c r="G1804" s="22">
        <f t="shared" si="86"/>
        <v>202336218.58942047</v>
      </c>
      <c r="P1804" t="s">
        <v>3540</v>
      </c>
      <c r="Q1804" t="s">
        <v>3540</v>
      </c>
      <c r="R1804" t="s">
        <v>274</v>
      </c>
      <c r="S1804" s="6">
        <v>1375.9579055325701</v>
      </c>
      <c r="T1804" s="6">
        <v>1375.9579055325701</v>
      </c>
      <c r="U1804" s="6"/>
    </row>
    <row r="1805" spans="1:21" x14ac:dyDescent="0.2">
      <c r="A1805" s="15" t="s">
        <v>7297</v>
      </c>
      <c r="B1805" s="2"/>
      <c r="C1805" s="3">
        <v>36073</v>
      </c>
      <c r="D1805" s="4">
        <v>2411</v>
      </c>
      <c r="E1805">
        <f t="shared" si="84"/>
        <v>2970.2157470675802</v>
      </c>
      <c r="F1805">
        <f t="shared" si="85"/>
        <v>86972003</v>
      </c>
      <c r="G1805" s="22">
        <f t="shared" si="86"/>
        <v>107144592.64396882</v>
      </c>
      <c r="P1805" t="s">
        <v>3541</v>
      </c>
      <c r="Q1805" t="s">
        <v>3542</v>
      </c>
      <c r="R1805" t="s">
        <v>212</v>
      </c>
      <c r="S1805" s="6">
        <v>1376.2844358224099</v>
      </c>
      <c r="T1805" s="6">
        <v>1497.4128652234201</v>
      </c>
      <c r="U1805" s="6">
        <v>82.742227142060102</v>
      </c>
    </row>
    <row r="1806" spans="1:21" x14ac:dyDescent="0.2">
      <c r="A1806" s="15" t="s">
        <v>7295</v>
      </c>
      <c r="B1806" s="2" t="s">
        <v>7296</v>
      </c>
      <c r="C1806" s="3">
        <v>32365</v>
      </c>
      <c r="D1806" s="4">
        <v>1462</v>
      </c>
      <c r="E1806">
        <f t="shared" si="84"/>
        <v>2964.83561899401</v>
      </c>
      <c r="F1806">
        <f t="shared" si="85"/>
        <v>47317630</v>
      </c>
      <c r="G1806" s="22">
        <f t="shared" si="86"/>
        <v>95956904.808741137</v>
      </c>
      <c r="P1806" t="s">
        <v>3543</v>
      </c>
      <c r="Q1806" t="s">
        <v>3543</v>
      </c>
      <c r="R1806" t="s">
        <v>212</v>
      </c>
      <c r="S1806" s="6">
        <v>1377.9866218464499</v>
      </c>
      <c r="T1806" s="6">
        <v>1258.2007518298301</v>
      </c>
      <c r="U1806" s="6">
        <v>82.353072824718495</v>
      </c>
    </row>
    <row r="1807" spans="1:21" x14ac:dyDescent="0.2">
      <c r="A1807" s="15" t="s">
        <v>7293</v>
      </c>
      <c r="B1807" s="2" t="s">
        <v>7294</v>
      </c>
      <c r="C1807" s="3">
        <v>62478</v>
      </c>
      <c r="D1807" s="4">
        <v>3320</v>
      </c>
      <c r="E1807">
        <f t="shared" si="84"/>
        <v>2963.43168789436</v>
      </c>
      <c r="F1807">
        <f t="shared" si="85"/>
        <v>207426960</v>
      </c>
      <c r="G1807" s="22">
        <f t="shared" si="86"/>
        <v>185149284.99626383</v>
      </c>
      <c r="P1807" t="s">
        <v>3544</v>
      </c>
      <c r="Q1807" t="s">
        <v>3545</v>
      </c>
      <c r="R1807" t="s">
        <v>212</v>
      </c>
      <c r="S1807" s="6">
        <v>1378.88883506705</v>
      </c>
      <c r="T1807" s="6">
        <v>1378.88883506705</v>
      </c>
      <c r="U1807" s="6"/>
    </row>
    <row r="1808" spans="1:21" x14ac:dyDescent="0.2">
      <c r="A1808" s="15" t="s">
        <v>7291</v>
      </c>
      <c r="B1808" s="2" t="s">
        <v>7292</v>
      </c>
      <c r="C1808" s="3">
        <v>64272</v>
      </c>
      <c r="D1808" s="4">
        <v>3226</v>
      </c>
      <c r="E1808">
        <f t="shared" si="84"/>
        <v>2960.3734342718499</v>
      </c>
      <c r="F1808">
        <f t="shared" si="85"/>
        <v>207341472</v>
      </c>
      <c r="G1808" s="22">
        <f t="shared" si="86"/>
        <v>190269121.36752033</v>
      </c>
      <c r="P1808" t="s">
        <v>3546</v>
      </c>
      <c r="Q1808" t="s">
        <v>3547</v>
      </c>
      <c r="R1808" t="s">
        <v>212</v>
      </c>
      <c r="S1808" s="6">
        <v>1378.94579531161</v>
      </c>
      <c r="T1808" s="6">
        <v>1306.8252581464501</v>
      </c>
      <c r="U1808" s="6">
        <v>19.804976176468902</v>
      </c>
    </row>
    <row r="1809" spans="1:21" x14ac:dyDescent="0.2">
      <c r="A1809" s="15" t="s">
        <v>7289</v>
      </c>
      <c r="B1809" s="2" t="s">
        <v>7290</v>
      </c>
      <c r="C1809" s="3">
        <v>53672</v>
      </c>
      <c r="D1809" s="4">
        <v>2962</v>
      </c>
      <c r="E1809">
        <f t="shared" si="84"/>
        <v>2955.9741136794501</v>
      </c>
      <c r="F1809">
        <f t="shared" si="85"/>
        <v>158976464</v>
      </c>
      <c r="G1809" s="22">
        <f t="shared" si="86"/>
        <v>158653042.62940344</v>
      </c>
      <c r="P1809" t="s">
        <v>3548</v>
      </c>
      <c r="Q1809" t="s">
        <v>3549</v>
      </c>
      <c r="R1809" t="s">
        <v>212</v>
      </c>
      <c r="S1809" s="6">
        <v>1379.1999445843201</v>
      </c>
      <c r="T1809" s="6">
        <v>1396.9725098854401</v>
      </c>
      <c r="U1809" s="6">
        <v>75.710369122253695</v>
      </c>
    </row>
    <row r="1810" spans="1:21" x14ac:dyDescent="0.2">
      <c r="A1810" s="15" t="s">
        <v>7287</v>
      </c>
      <c r="B1810" s="2" t="s">
        <v>7288</v>
      </c>
      <c r="C1810" s="3">
        <v>25262</v>
      </c>
      <c r="D1810" s="4">
        <v>5431</v>
      </c>
      <c r="E1810">
        <f t="shared" si="84"/>
        <v>2955.1924343084102</v>
      </c>
      <c r="F1810">
        <f t="shared" si="85"/>
        <v>137197922</v>
      </c>
      <c r="G1810" s="22">
        <f t="shared" si="86"/>
        <v>74654071.275499061</v>
      </c>
      <c r="P1810" t="s">
        <v>3550</v>
      </c>
      <c r="Q1810" t="s">
        <v>3551</v>
      </c>
      <c r="R1810" t="s">
        <v>212</v>
      </c>
      <c r="S1810" s="6">
        <v>1379.7301391197</v>
      </c>
      <c r="T1810" s="6">
        <v>1379.7301391197</v>
      </c>
      <c r="U1810" s="6">
        <v>9.3782698138406904</v>
      </c>
    </row>
    <row r="1811" spans="1:21" x14ac:dyDescent="0.2">
      <c r="A1811" s="15" t="s">
        <v>7286</v>
      </c>
      <c r="B1811" s="2" t="s">
        <v>186</v>
      </c>
      <c r="C1811" s="3">
        <v>16670</v>
      </c>
      <c r="D1811" s="4">
        <v>2682</v>
      </c>
      <c r="E1811">
        <f t="shared" si="84"/>
        <v>2951.1678723222699</v>
      </c>
      <c r="F1811">
        <f t="shared" si="85"/>
        <v>44708940</v>
      </c>
      <c r="G1811" s="22">
        <f t="shared" si="86"/>
        <v>49195968.431612238</v>
      </c>
      <c r="P1811" t="s">
        <v>3552</v>
      </c>
      <c r="Q1811" t="s">
        <v>3553</v>
      </c>
      <c r="R1811" t="s">
        <v>212</v>
      </c>
      <c r="S1811" s="6">
        <v>1379.8659072626201</v>
      </c>
      <c r="T1811" s="6">
        <v>1379.8659072626201</v>
      </c>
      <c r="U1811" s="6"/>
    </row>
    <row r="1812" spans="1:21" x14ac:dyDescent="0.2">
      <c r="A1812" s="15" t="s">
        <v>7285</v>
      </c>
      <c r="B1812" s="2"/>
      <c r="C1812" s="3">
        <v>13055</v>
      </c>
      <c r="D1812" s="4">
        <v>4209</v>
      </c>
      <c r="E1812">
        <f t="shared" si="84"/>
        <v>2950.3123012433198</v>
      </c>
      <c r="F1812">
        <f t="shared" si="85"/>
        <v>54948495</v>
      </c>
      <c r="G1812" s="22">
        <f t="shared" si="86"/>
        <v>38516327.092731543</v>
      </c>
      <c r="P1812" t="s">
        <v>3554</v>
      </c>
      <c r="Q1812" t="s">
        <v>3554</v>
      </c>
      <c r="R1812" t="s">
        <v>274</v>
      </c>
      <c r="S1812" s="6">
        <v>1380.84302725156</v>
      </c>
      <c r="T1812" s="6">
        <v>1380.84302725156</v>
      </c>
      <c r="U1812" s="6"/>
    </row>
    <row r="1813" spans="1:21" x14ac:dyDescent="0.2">
      <c r="A1813" s="15" t="s">
        <v>7283</v>
      </c>
      <c r="B1813" s="2" t="s">
        <v>7284</v>
      </c>
      <c r="C1813" s="3">
        <v>41439</v>
      </c>
      <c r="D1813" s="4">
        <v>3721</v>
      </c>
      <c r="E1813">
        <f t="shared" si="84"/>
        <v>2948.5207182026902</v>
      </c>
      <c r="F1813">
        <f t="shared" si="85"/>
        <v>154194519</v>
      </c>
      <c r="G1813" s="22">
        <f t="shared" si="86"/>
        <v>122183750.04160129</v>
      </c>
      <c r="P1813" t="s">
        <v>3555</v>
      </c>
      <c r="Q1813" t="s">
        <v>3556</v>
      </c>
      <c r="R1813" t="s">
        <v>212</v>
      </c>
      <c r="S1813" s="6">
        <v>1380.92256333049</v>
      </c>
      <c r="T1813" s="6">
        <v>1420.26854037923</v>
      </c>
      <c r="U1813" s="6">
        <v>69.983017514981398</v>
      </c>
    </row>
    <row r="1814" spans="1:21" x14ac:dyDescent="0.2">
      <c r="A1814" s="15" t="s">
        <v>7279</v>
      </c>
      <c r="B1814" s="2" t="s">
        <v>7280</v>
      </c>
      <c r="C1814" s="3">
        <v>88845</v>
      </c>
      <c r="D1814" s="4">
        <v>2938</v>
      </c>
      <c r="E1814">
        <f t="shared" si="84"/>
        <v>2938.4874669275</v>
      </c>
      <c r="F1814">
        <f t="shared" si="85"/>
        <v>261026610</v>
      </c>
      <c r="G1814" s="22">
        <f t="shared" si="86"/>
        <v>261069918.99917373</v>
      </c>
      <c r="P1814" t="s">
        <v>3557</v>
      </c>
      <c r="Q1814" t="s">
        <v>3558</v>
      </c>
      <c r="R1814" t="s">
        <v>212</v>
      </c>
      <c r="S1814" s="6">
        <v>1380.9950011246799</v>
      </c>
      <c r="T1814" s="6">
        <v>1380.9950011246799</v>
      </c>
      <c r="U1814" s="6">
        <v>2.0868721727472099</v>
      </c>
    </row>
    <row r="1815" spans="1:21" x14ac:dyDescent="0.2">
      <c r="A1815" s="15" t="s">
        <v>7277</v>
      </c>
      <c r="B1815" s="2" t="s">
        <v>7278</v>
      </c>
      <c r="C1815" s="3">
        <v>51795</v>
      </c>
      <c r="D1815" s="4">
        <v>1867</v>
      </c>
      <c r="E1815">
        <f t="shared" si="84"/>
        <v>2938.1640004227602</v>
      </c>
      <c r="F1815">
        <f t="shared" si="85"/>
        <v>96701265</v>
      </c>
      <c r="G1815" s="22">
        <f t="shared" si="86"/>
        <v>152182204.40189686</v>
      </c>
      <c r="P1815" t="s">
        <v>3559</v>
      </c>
      <c r="Q1815" t="s">
        <v>3560</v>
      </c>
      <c r="R1815" t="s">
        <v>212</v>
      </c>
      <c r="S1815" s="6">
        <v>1381.2494240107001</v>
      </c>
      <c r="T1815" s="6">
        <v>1423.0655061029399</v>
      </c>
      <c r="U1815" s="6">
        <v>85.999634823077002</v>
      </c>
    </row>
    <row r="1816" spans="1:21" x14ac:dyDescent="0.2">
      <c r="A1816" s="15" t="s">
        <v>7275</v>
      </c>
      <c r="B1816" s="2" t="s">
        <v>7276</v>
      </c>
      <c r="C1816" s="3">
        <v>98942</v>
      </c>
      <c r="D1816" s="4">
        <v>1445</v>
      </c>
      <c r="E1816">
        <f t="shared" si="84"/>
        <v>2937.88391087527</v>
      </c>
      <c r="F1816">
        <f t="shared" si="85"/>
        <v>142971190</v>
      </c>
      <c r="G1816" s="22">
        <f t="shared" si="86"/>
        <v>290680109.90982097</v>
      </c>
      <c r="P1816" t="s">
        <v>3561</v>
      </c>
      <c r="Q1816" t="s">
        <v>3562</v>
      </c>
      <c r="R1816" t="s">
        <v>212</v>
      </c>
      <c r="S1816" s="6">
        <v>1381.9939434941</v>
      </c>
      <c r="T1816" s="6">
        <v>1368.0341446301099</v>
      </c>
      <c r="U1816" s="6">
        <v>66.252383742891396</v>
      </c>
    </row>
    <row r="1817" spans="1:21" x14ac:dyDescent="0.2">
      <c r="A1817" s="15" t="s">
        <v>7273</v>
      </c>
      <c r="B1817" s="2" t="s">
        <v>7274</v>
      </c>
      <c r="C1817" s="3">
        <v>18762</v>
      </c>
      <c r="D1817" s="4">
        <v>2645</v>
      </c>
      <c r="E1817">
        <f t="shared" si="84"/>
        <v>2934.6382740137001</v>
      </c>
      <c r="F1817">
        <f t="shared" si="85"/>
        <v>49625490</v>
      </c>
      <c r="G1817" s="22">
        <f t="shared" si="86"/>
        <v>55059683.297045045</v>
      </c>
      <c r="P1817" t="s">
        <v>3563</v>
      </c>
      <c r="Q1817" t="s">
        <v>3564</v>
      </c>
      <c r="R1817" t="s">
        <v>274</v>
      </c>
      <c r="S1817" s="6">
        <v>1382.24599137057</v>
      </c>
      <c r="T1817" s="6">
        <v>1498.5799727471599</v>
      </c>
      <c r="U1817" s="6">
        <v>47.053063490343298</v>
      </c>
    </row>
    <row r="1818" spans="1:21" x14ac:dyDescent="0.2">
      <c r="A1818" s="15" t="s">
        <v>7271</v>
      </c>
      <c r="B1818" s="2" t="s">
        <v>7272</v>
      </c>
      <c r="C1818" s="3">
        <v>71807</v>
      </c>
      <c r="D1818" s="4">
        <v>1657</v>
      </c>
      <c r="E1818">
        <f t="shared" si="84"/>
        <v>2933.9262569908201</v>
      </c>
      <c r="F1818">
        <f t="shared" si="85"/>
        <v>118984199</v>
      </c>
      <c r="G1818" s="22">
        <f t="shared" si="86"/>
        <v>210676442.73573983</v>
      </c>
      <c r="P1818" t="s">
        <v>3565</v>
      </c>
      <c r="Q1818" t="s">
        <v>3566</v>
      </c>
      <c r="R1818" t="s">
        <v>212</v>
      </c>
      <c r="S1818" s="6">
        <v>1382.2756869385601</v>
      </c>
      <c r="T1818" s="6">
        <v>1388.8264791951699</v>
      </c>
      <c r="U1818" s="6">
        <v>57.079531143260397</v>
      </c>
    </row>
    <row r="1819" spans="1:21" x14ac:dyDescent="0.2">
      <c r="A1819" s="15" t="s">
        <v>7269</v>
      </c>
      <c r="B1819" s="2" t="s">
        <v>7270</v>
      </c>
      <c r="C1819" s="3">
        <v>44407</v>
      </c>
      <c r="D1819" s="4">
        <v>1332</v>
      </c>
      <c r="E1819">
        <f t="shared" si="84"/>
        <v>2933.3358445050899</v>
      </c>
      <c r="F1819">
        <f t="shared" si="85"/>
        <v>59150124</v>
      </c>
      <c r="G1819" s="22">
        <f t="shared" si="86"/>
        <v>130260644.84693752</v>
      </c>
      <c r="P1819" t="s">
        <v>3567</v>
      </c>
      <c r="Q1819" t="s">
        <v>3568</v>
      </c>
      <c r="R1819" t="s">
        <v>212</v>
      </c>
      <c r="S1819" s="6">
        <v>1382.52620980756</v>
      </c>
      <c r="T1819" s="6">
        <v>1382.52620980756</v>
      </c>
      <c r="U1819" s="6">
        <v>17.6943837974469</v>
      </c>
    </row>
    <row r="1820" spans="1:21" x14ac:dyDescent="0.2">
      <c r="A1820" s="15" t="s">
        <v>7267</v>
      </c>
      <c r="B1820" s="2" t="s">
        <v>7268</v>
      </c>
      <c r="C1820" s="3">
        <v>31603</v>
      </c>
      <c r="D1820" s="4">
        <v>4639</v>
      </c>
      <c r="E1820">
        <f t="shared" si="84"/>
        <v>2931.76658423354</v>
      </c>
      <c r="F1820">
        <f t="shared" si="85"/>
        <v>146606317</v>
      </c>
      <c r="G1820" s="22">
        <f t="shared" si="86"/>
        <v>92652619.361532569</v>
      </c>
      <c r="P1820" t="s">
        <v>3569</v>
      </c>
      <c r="Q1820" t="s">
        <v>3570</v>
      </c>
      <c r="R1820" t="s">
        <v>212</v>
      </c>
      <c r="S1820" s="6">
        <v>1382.58152623366</v>
      </c>
      <c r="T1820" s="6">
        <v>1181.0743273886801</v>
      </c>
      <c r="U1820" s="6">
        <v>74.454543410332306</v>
      </c>
    </row>
    <row r="1821" spans="1:21" x14ac:dyDescent="0.2">
      <c r="A1821" s="15" t="s">
        <v>7265</v>
      </c>
      <c r="B1821" s="2" t="s">
        <v>7266</v>
      </c>
      <c r="C1821" s="3">
        <v>48904</v>
      </c>
      <c r="D1821" s="4">
        <v>3234</v>
      </c>
      <c r="E1821">
        <f t="shared" si="84"/>
        <v>2930.7054154151901</v>
      </c>
      <c r="F1821">
        <f t="shared" si="85"/>
        <v>158155536</v>
      </c>
      <c r="G1821" s="22">
        <f t="shared" si="86"/>
        <v>143323217.63546446</v>
      </c>
      <c r="P1821" t="s">
        <v>3571</v>
      </c>
      <c r="Q1821" t="s">
        <v>3572</v>
      </c>
      <c r="R1821" t="s">
        <v>212</v>
      </c>
      <c r="S1821" s="6">
        <v>1382.7974104929599</v>
      </c>
      <c r="T1821" s="6">
        <v>1382.7974104929599</v>
      </c>
      <c r="U1821" s="6"/>
    </row>
    <row r="1822" spans="1:21" x14ac:dyDescent="0.2">
      <c r="A1822" s="15" t="s">
        <v>7263</v>
      </c>
      <c r="B1822" s="2" t="s">
        <v>7264</v>
      </c>
      <c r="C1822" s="3">
        <v>56327</v>
      </c>
      <c r="D1822" s="4">
        <v>994</v>
      </c>
      <c r="E1822">
        <f t="shared" si="84"/>
        <v>2927.2663024722201</v>
      </c>
      <c r="F1822">
        <f t="shared" si="85"/>
        <v>55989038</v>
      </c>
      <c r="G1822" s="22">
        <f t="shared" si="86"/>
        <v>164884129.01935273</v>
      </c>
      <c r="P1822" t="s">
        <v>3573</v>
      </c>
      <c r="Q1822" t="s">
        <v>3573</v>
      </c>
      <c r="R1822" t="s">
        <v>274</v>
      </c>
      <c r="S1822" s="6">
        <v>1383.77467368724</v>
      </c>
      <c r="T1822" s="6">
        <v>1383.77467368724</v>
      </c>
      <c r="U1822" s="6"/>
    </row>
    <row r="1823" spans="1:21" x14ac:dyDescent="0.2">
      <c r="A1823" s="15" t="s">
        <v>7261</v>
      </c>
      <c r="B1823" s="2" t="s">
        <v>7262</v>
      </c>
      <c r="C1823" s="3">
        <v>108494</v>
      </c>
      <c r="D1823" s="5">
        <v>20883</v>
      </c>
      <c r="E1823">
        <f t="shared" si="84"/>
        <v>2927.2323938366299</v>
      </c>
      <c r="F1823">
        <f t="shared" si="85"/>
        <v>2265680202</v>
      </c>
      <c r="G1823" s="22">
        <f t="shared" si="86"/>
        <v>317587151.33691132</v>
      </c>
      <c r="P1823" t="s">
        <v>3574</v>
      </c>
      <c r="Q1823" t="s">
        <v>3574</v>
      </c>
      <c r="R1823" t="s">
        <v>274</v>
      </c>
      <c r="S1823" s="6">
        <v>1383.77467368724</v>
      </c>
      <c r="T1823" s="6">
        <v>1383.77467368724</v>
      </c>
      <c r="U1823" s="6"/>
    </row>
    <row r="1824" spans="1:21" x14ac:dyDescent="0.2">
      <c r="A1824" s="15" t="s">
        <v>7260</v>
      </c>
      <c r="B1824" s="2"/>
      <c r="C1824" s="3">
        <v>20596</v>
      </c>
      <c r="D1824" s="4">
        <v>164</v>
      </c>
      <c r="E1824">
        <f t="shared" si="84"/>
        <v>2923.9577050212501</v>
      </c>
      <c r="F1824">
        <f t="shared" si="85"/>
        <v>3377744</v>
      </c>
      <c r="G1824" s="22">
        <f t="shared" si="86"/>
        <v>60221832.892617665</v>
      </c>
      <c r="P1824" t="s">
        <v>3575</v>
      </c>
      <c r="Q1824" t="s">
        <v>3576</v>
      </c>
      <c r="R1824" t="s">
        <v>212</v>
      </c>
      <c r="S1824" s="6">
        <v>1384.02644312855</v>
      </c>
      <c r="T1824" s="6">
        <v>1391.59449318159</v>
      </c>
      <c r="U1824" s="6">
        <v>13.609312413063501</v>
      </c>
    </row>
    <row r="1825" spans="1:21" x14ac:dyDescent="0.2">
      <c r="A1825" s="15" t="s">
        <v>7258</v>
      </c>
      <c r="B1825" s="2" t="s">
        <v>7259</v>
      </c>
      <c r="C1825" s="3">
        <v>67687</v>
      </c>
      <c r="D1825" s="4">
        <v>896</v>
      </c>
      <c r="E1825">
        <f t="shared" si="84"/>
        <v>2921.9178261195502</v>
      </c>
      <c r="F1825">
        <f t="shared" si="85"/>
        <v>60647552</v>
      </c>
      <c r="G1825" s="22">
        <f t="shared" si="86"/>
        <v>197775851.89655399</v>
      </c>
      <c r="P1825" t="s">
        <v>3577</v>
      </c>
      <c r="Q1825" t="s">
        <v>3578</v>
      </c>
      <c r="R1825" t="s">
        <v>212</v>
      </c>
      <c r="S1825" s="6">
        <v>1384.1529443519601</v>
      </c>
      <c r="T1825" s="6">
        <v>1225.8237217410101</v>
      </c>
      <c r="U1825" s="6">
        <v>67.202196235748502</v>
      </c>
    </row>
    <row r="1826" spans="1:21" x14ac:dyDescent="0.2">
      <c r="A1826" s="15" t="s">
        <v>7256</v>
      </c>
      <c r="B1826" s="2" t="s">
        <v>7257</v>
      </c>
      <c r="C1826" s="3">
        <v>51032</v>
      </c>
      <c r="D1826" s="4">
        <v>2571</v>
      </c>
      <c r="E1826">
        <f t="shared" si="84"/>
        <v>2918.3573712256102</v>
      </c>
      <c r="F1826">
        <f t="shared" si="85"/>
        <v>131203272</v>
      </c>
      <c r="G1826" s="22">
        <f t="shared" si="86"/>
        <v>148929613.36838534</v>
      </c>
      <c r="P1826" t="s">
        <v>3579</v>
      </c>
      <c r="Q1826" t="s">
        <v>3580</v>
      </c>
      <c r="R1826" t="s">
        <v>212</v>
      </c>
      <c r="S1826" s="6">
        <v>1384.2221702056299</v>
      </c>
      <c r="T1826" s="6">
        <v>1354.32701437893</v>
      </c>
      <c r="U1826" s="6">
        <v>19.120665165280901</v>
      </c>
    </row>
    <row r="1827" spans="1:21" x14ac:dyDescent="0.2">
      <c r="A1827" s="15" t="s">
        <v>7255</v>
      </c>
      <c r="B1827" s="2"/>
      <c r="C1827" s="3">
        <v>15395</v>
      </c>
      <c r="D1827" s="4">
        <v>3888</v>
      </c>
      <c r="E1827">
        <f t="shared" si="84"/>
        <v>2918.1870371978298</v>
      </c>
      <c r="F1827">
        <f t="shared" si="85"/>
        <v>59855760</v>
      </c>
      <c r="G1827" s="22">
        <f t="shared" si="86"/>
        <v>44925489.43766059</v>
      </c>
      <c r="P1827" t="s">
        <v>3581</v>
      </c>
      <c r="Q1827" t="s">
        <v>3581</v>
      </c>
      <c r="R1827" t="s">
        <v>274</v>
      </c>
      <c r="S1827" s="6">
        <v>1384.3403947750401</v>
      </c>
      <c r="T1827" s="6">
        <v>1452.7194441847701</v>
      </c>
      <c r="U1827" s="6">
        <v>85.625276820046096</v>
      </c>
    </row>
    <row r="1828" spans="1:21" x14ac:dyDescent="0.2">
      <c r="A1828" s="15" t="s">
        <v>7253</v>
      </c>
      <c r="B1828" s="2" t="s">
        <v>7254</v>
      </c>
      <c r="C1828" s="3">
        <v>48172</v>
      </c>
      <c r="D1828" s="4">
        <v>4492</v>
      </c>
      <c r="E1828">
        <f t="shared" si="84"/>
        <v>2917.4339863533701</v>
      </c>
      <c r="F1828">
        <f t="shared" si="85"/>
        <v>216388624</v>
      </c>
      <c r="G1828" s="22">
        <f t="shared" si="86"/>
        <v>140538629.99061453</v>
      </c>
      <c r="P1828" t="s">
        <v>3582</v>
      </c>
      <c r="Q1828" t="s">
        <v>3583</v>
      </c>
      <c r="R1828" t="s">
        <v>212</v>
      </c>
      <c r="S1828" s="6">
        <v>1384.86091667153</v>
      </c>
      <c r="T1828" s="6">
        <v>1246.8772337462101</v>
      </c>
      <c r="U1828" s="6">
        <v>44.047316510303602</v>
      </c>
    </row>
    <row r="1829" spans="1:21" x14ac:dyDescent="0.2">
      <c r="A1829" s="15" t="s">
        <v>7251</v>
      </c>
      <c r="B1829" s="2"/>
      <c r="C1829" s="3">
        <v>54995</v>
      </c>
      <c r="D1829" s="4">
        <v>1247</v>
      </c>
      <c r="E1829">
        <f t="shared" si="84"/>
        <v>2913.6805141458099</v>
      </c>
      <c r="F1829">
        <f t="shared" si="85"/>
        <v>68578765</v>
      </c>
      <c r="G1829" s="22">
        <f t="shared" si="86"/>
        <v>160237859.87544882</v>
      </c>
      <c r="P1829" t="s">
        <v>3584</v>
      </c>
      <c r="Q1829" t="s">
        <v>3585</v>
      </c>
      <c r="R1829" t="s">
        <v>212</v>
      </c>
      <c r="S1829" s="6">
        <v>1384.88870968074</v>
      </c>
      <c r="T1829" s="6">
        <v>1568.86227902628</v>
      </c>
      <c r="U1829" s="6">
        <v>56.177854082487798</v>
      </c>
    </row>
    <row r="1830" spans="1:21" x14ac:dyDescent="0.2">
      <c r="A1830" s="15" t="s">
        <v>7249</v>
      </c>
      <c r="B1830" s="2" t="s">
        <v>7250</v>
      </c>
      <c r="C1830" s="3">
        <v>41938</v>
      </c>
      <c r="D1830" s="4">
        <v>3174</v>
      </c>
      <c r="E1830">
        <f t="shared" si="84"/>
        <v>2912.4101847708498</v>
      </c>
      <c r="F1830">
        <f t="shared" si="85"/>
        <v>133111212</v>
      </c>
      <c r="G1830" s="22">
        <f t="shared" si="86"/>
        <v>122140658.3289199</v>
      </c>
      <c r="P1830" t="s">
        <v>3586</v>
      </c>
      <c r="Q1830" t="s">
        <v>3587</v>
      </c>
      <c r="R1830" t="s">
        <v>274</v>
      </c>
      <c r="S1830" s="6">
        <v>1385.01638930012</v>
      </c>
      <c r="T1830" s="6">
        <v>1385.01638930012</v>
      </c>
      <c r="U1830" s="6">
        <v>0.32635724425164497</v>
      </c>
    </row>
    <row r="1831" spans="1:21" x14ac:dyDescent="0.2">
      <c r="A1831" s="15" t="s">
        <v>7247</v>
      </c>
      <c r="B1831" s="2" t="s">
        <v>7248</v>
      </c>
      <c r="C1831" s="3">
        <v>92926</v>
      </c>
      <c r="D1831" s="4">
        <v>1729</v>
      </c>
      <c r="E1831">
        <f t="shared" si="84"/>
        <v>2908.43172326063</v>
      </c>
      <c r="F1831">
        <f t="shared" si="85"/>
        <v>160669054</v>
      </c>
      <c r="G1831" s="22">
        <f t="shared" si="86"/>
        <v>270268926.31571728</v>
      </c>
      <c r="P1831" t="s">
        <v>3588</v>
      </c>
      <c r="Q1831" t="s">
        <v>3588</v>
      </c>
      <c r="R1831" t="s">
        <v>274</v>
      </c>
      <c r="S1831" s="6">
        <v>1385.3327060987899</v>
      </c>
      <c r="T1831" s="6">
        <v>1480</v>
      </c>
      <c r="U1831" s="6">
        <v>20.8165443469025</v>
      </c>
    </row>
    <row r="1832" spans="1:21" x14ac:dyDescent="0.2">
      <c r="A1832" s="15" t="s">
        <v>7245</v>
      </c>
      <c r="B1832" s="2" t="s">
        <v>7246</v>
      </c>
      <c r="C1832" s="3">
        <v>30742</v>
      </c>
      <c r="D1832" s="4">
        <v>1867</v>
      </c>
      <c r="E1832">
        <f t="shared" si="84"/>
        <v>2907.01428812516</v>
      </c>
      <c r="F1832">
        <f t="shared" si="85"/>
        <v>57395314</v>
      </c>
      <c r="G1832" s="22">
        <f t="shared" si="86"/>
        <v>89367433.245543674</v>
      </c>
      <c r="P1832" t="s">
        <v>3589</v>
      </c>
      <c r="Q1832" t="s">
        <v>3590</v>
      </c>
      <c r="R1832" t="s">
        <v>212</v>
      </c>
      <c r="S1832" s="6">
        <v>1385.5388628088201</v>
      </c>
      <c r="T1832" s="6">
        <v>1456.3557332922901</v>
      </c>
      <c r="U1832" s="6">
        <v>69.6798888112572</v>
      </c>
    </row>
    <row r="1833" spans="1:21" x14ac:dyDescent="0.2">
      <c r="A1833" s="15" t="s">
        <v>7243</v>
      </c>
      <c r="B1833" s="2" t="s">
        <v>7244</v>
      </c>
      <c r="C1833" s="3">
        <v>24906</v>
      </c>
      <c r="D1833" s="5">
        <v>2976</v>
      </c>
      <c r="E1833">
        <f t="shared" si="84"/>
        <v>2905.5113618210198</v>
      </c>
      <c r="F1833">
        <f t="shared" si="85"/>
        <v>74120256</v>
      </c>
      <c r="G1833" s="22">
        <f t="shared" si="86"/>
        <v>72364665.977514327</v>
      </c>
      <c r="P1833" t="s">
        <v>3591</v>
      </c>
      <c r="Q1833" t="s">
        <v>3591</v>
      </c>
      <c r="R1833" t="s">
        <v>274</v>
      </c>
      <c r="S1833" s="6">
        <v>1385.75954531818</v>
      </c>
      <c r="T1833" s="6">
        <v>1444.42511540942</v>
      </c>
      <c r="U1833" s="6">
        <v>44.830533654284203</v>
      </c>
    </row>
    <row r="1834" spans="1:21" x14ac:dyDescent="0.2">
      <c r="A1834" s="15" t="s">
        <v>7241</v>
      </c>
      <c r="B1834" s="2" t="s">
        <v>7242</v>
      </c>
      <c r="C1834" s="3">
        <v>40705</v>
      </c>
      <c r="D1834" s="4">
        <v>2524</v>
      </c>
      <c r="E1834">
        <f t="shared" si="84"/>
        <v>2902.2785908005899</v>
      </c>
      <c r="F1834">
        <f t="shared" si="85"/>
        <v>102739420</v>
      </c>
      <c r="G1834" s="22">
        <f t="shared" si="86"/>
        <v>118137250.03853801</v>
      </c>
      <c r="P1834" t="s">
        <v>3592</v>
      </c>
      <c r="Q1834" t="s">
        <v>3593</v>
      </c>
      <c r="R1834" t="s">
        <v>212</v>
      </c>
      <c r="S1834" s="6">
        <v>1386.41117160506</v>
      </c>
      <c r="T1834" s="6">
        <v>1386.41117160506</v>
      </c>
      <c r="U1834" s="6">
        <v>30.551582486886701</v>
      </c>
    </row>
    <row r="1835" spans="1:21" x14ac:dyDescent="0.2">
      <c r="A1835" s="15" t="s">
        <v>7239</v>
      </c>
      <c r="B1835" s="2" t="s">
        <v>7240</v>
      </c>
      <c r="C1835" s="3">
        <v>203285</v>
      </c>
      <c r="D1835" s="4">
        <v>3742</v>
      </c>
      <c r="E1835">
        <f t="shared" si="84"/>
        <v>2899.5912557841498</v>
      </c>
      <c r="F1835">
        <f t="shared" si="85"/>
        <v>760692470</v>
      </c>
      <c r="G1835" s="22">
        <f t="shared" si="86"/>
        <v>589443408.43208086</v>
      </c>
      <c r="P1835" t="s">
        <v>3594</v>
      </c>
      <c r="Q1835" t="s">
        <v>3595</v>
      </c>
      <c r="R1835" t="s">
        <v>212</v>
      </c>
      <c r="S1835" s="6">
        <v>1386.6079135344801</v>
      </c>
      <c r="T1835" s="6">
        <v>1386.6079135344801</v>
      </c>
      <c r="U1835" s="6">
        <v>20.846222422450101</v>
      </c>
    </row>
    <row r="1836" spans="1:21" x14ac:dyDescent="0.2">
      <c r="A1836" s="15" t="s">
        <v>7237</v>
      </c>
      <c r="B1836" s="2"/>
      <c r="C1836" s="3">
        <v>32186</v>
      </c>
      <c r="D1836" s="4">
        <v>1843</v>
      </c>
      <c r="E1836">
        <f t="shared" si="84"/>
        <v>2897.8781692842199</v>
      </c>
      <c r="F1836">
        <f t="shared" si="85"/>
        <v>59318798</v>
      </c>
      <c r="G1836" s="22">
        <f t="shared" si="86"/>
        <v>93271106.756581903</v>
      </c>
      <c r="P1836" t="s">
        <v>3596</v>
      </c>
      <c r="Q1836" t="s">
        <v>3596</v>
      </c>
      <c r="R1836" t="s">
        <v>274</v>
      </c>
      <c r="S1836" s="6">
        <v>1386.70674921605</v>
      </c>
      <c r="T1836" s="6">
        <v>1386.70674921605</v>
      </c>
      <c r="U1836" s="6"/>
    </row>
    <row r="1837" spans="1:21" x14ac:dyDescent="0.2">
      <c r="A1837" s="15" t="s">
        <v>7235</v>
      </c>
      <c r="B1837" s="2" t="s">
        <v>7236</v>
      </c>
      <c r="C1837" s="3">
        <v>87801</v>
      </c>
      <c r="D1837" s="4">
        <v>3612</v>
      </c>
      <c r="E1837">
        <f t="shared" si="84"/>
        <v>2896.9519732234799</v>
      </c>
      <c r="F1837">
        <f t="shared" si="85"/>
        <v>317137212</v>
      </c>
      <c r="G1837" s="22">
        <f t="shared" si="86"/>
        <v>254355280.20099476</v>
      </c>
      <c r="P1837" t="s">
        <v>3597</v>
      </c>
      <c r="Q1837" t="s">
        <v>3598</v>
      </c>
      <c r="R1837" t="s">
        <v>212</v>
      </c>
      <c r="S1837" s="6">
        <v>1386.73491748366</v>
      </c>
      <c r="T1837" s="6">
        <v>1738.17010032042</v>
      </c>
      <c r="U1837" s="6">
        <v>65.820381585294299</v>
      </c>
    </row>
    <row r="1838" spans="1:21" x14ac:dyDescent="0.2">
      <c r="A1838" s="15" t="s">
        <v>7233</v>
      </c>
      <c r="B1838" s="2" t="s">
        <v>7234</v>
      </c>
      <c r="C1838" s="3">
        <v>82085</v>
      </c>
      <c r="D1838" s="4">
        <v>4010</v>
      </c>
      <c r="E1838">
        <f t="shared" si="84"/>
        <v>2896.3534604555098</v>
      </c>
      <c r="F1838">
        <f t="shared" si="85"/>
        <v>329160850</v>
      </c>
      <c r="G1838" s="22">
        <f t="shared" si="86"/>
        <v>237747173.80149052</v>
      </c>
      <c r="P1838" t="s">
        <v>3599</v>
      </c>
      <c r="Q1838" t="s">
        <v>3600</v>
      </c>
      <c r="R1838" t="s">
        <v>212</v>
      </c>
      <c r="S1838" s="6">
        <v>1387.1167427773501</v>
      </c>
      <c r="T1838" s="6">
        <v>1165.1523102547001</v>
      </c>
      <c r="U1838" s="6">
        <v>92.385875019085404</v>
      </c>
    </row>
    <row r="1839" spans="1:21" x14ac:dyDescent="0.2">
      <c r="A1839" s="15" t="s">
        <v>7232</v>
      </c>
      <c r="B1839" s="2" t="s">
        <v>141</v>
      </c>
      <c r="C1839" s="3">
        <v>56356</v>
      </c>
      <c r="D1839" s="4">
        <v>2746</v>
      </c>
      <c r="E1839">
        <f t="shared" si="84"/>
        <v>2896.2857499997399</v>
      </c>
      <c r="F1839">
        <f t="shared" si="85"/>
        <v>154753576</v>
      </c>
      <c r="G1839" s="22">
        <f t="shared" si="86"/>
        <v>163223079.72698534</v>
      </c>
      <c r="P1839" t="s">
        <v>3601</v>
      </c>
      <c r="Q1839" t="s">
        <v>3602</v>
      </c>
      <c r="R1839" t="s">
        <v>212</v>
      </c>
      <c r="S1839" s="6">
        <v>1387.1879821647599</v>
      </c>
      <c r="T1839" s="6">
        <v>1321.42853050913</v>
      </c>
      <c r="U1839" s="6">
        <v>75.238140962360006</v>
      </c>
    </row>
    <row r="1840" spans="1:21" x14ac:dyDescent="0.2">
      <c r="A1840" s="15" t="s">
        <v>7230</v>
      </c>
      <c r="B1840" s="2" t="s">
        <v>7231</v>
      </c>
      <c r="C1840" s="3">
        <v>124462</v>
      </c>
      <c r="D1840" s="4">
        <v>6528</v>
      </c>
      <c r="E1840">
        <f t="shared" si="84"/>
        <v>2896.0929633559999</v>
      </c>
      <c r="F1840">
        <f t="shared" si="85"/>
        <v>812487936</v>
      </c>
      <c r="G1840" s="22">
        <f t="shared" si="86"/>
        <v>360453522.40521449</v>
      </c>
      <c r="P1840" t="s">
        <v>3603</v>
      </c>
      <c r="Q1840" t="s">
        <v>3604</v>
      </c>
      <c r="R1840" t="s">
        <v>212</v>
      </c>
      <c r="S1840" s="6">
        <v>1387.42598950673</v>
      </c>
      <c r="T1840" s="6">
        <v>1335.71312675172</v>
      </c>
      <c r="U1840" s="6">
        <v>37.105659480884903</v>
      </c>
    </row>
    <row r="1841" spans="1:21" x14ac:dyDescent="0.2">
      <c r="A1841" s="15" t="s">
        <v>7228</v>
      </c>
      <c r="B1841" s="2" t="s">
        <v>7229</v>
      </c>
      <c r="C1841" s="3">
        <v>27577</v>
      </c>
      <c r="D1841" s="4">
        <v>4368</v>
      </c>
      <c r="E1841">
        <f t="shared" si="84"/>
        <v>2896.0718406268402</v>
      </c>
      <c r="F1841">
        <f t="shared" si="85"/>
        <v>120456336</v>
      </c>
      <c r="G1841" s="22">
        <f t="shared" si="86"/>
        <v>79864973.148966372</v>
      </c>
      <c r="P1841" t="s">
        <v>3605</v>
      </c>
      <c r="Q1841" t="s">
        <v>3605</v>
      </c>
      <c r="R1841" t="s">
        <v>274</v>
      </c>
      <c r="S1841" s="6">
        <v>1387.5998802972299</v>
      </c>
      <c r="T1841" s="6">
        <v>1387.5998802972299</v>
      </c>
      <c r="U1841" s="6">
        <v>13.493950785248201</v>
      </c>
    </row>
    <row r="1842" spans="1:21" x14ac:dyDescent="0.2">
      <c r="A1842" s="15" t="s">
        <v>7226</v>
      </c>
      <c r="B1842" s="2" t="s">
        <v>7227</v>
      </c>
      <c r="C1842" s="3">
        <v>59978</v>
      </c>
      <c r="D1842" s="4">
        <v>2458</v>
      </c>
      <c r="E1842">
        <f t="shared" si="84"/>
        <v>2894.8377767310399</v>
      </c>
      <c r="F1842">
        <f t="shared" si="85"/>
        <v>147425924</v>
      </c>
      <c r="G1842" s="22">
        <f t="shared" si="86"/>
        <v>173626580.17277431</v>
      </c>
      <c r="P1842" t="s">
        <v>3606</v>
      </c>
      <c r="Q1842" t="s">
        <v>3607</v>
      </c>
      <c r="R1842" t="s">
        <v>212</v>
      </c>
      <c r="S1842" s="6">
        <v>1387.6842029444199</v>
      </c>
      <c r="T1842" s="6">
        <v>1387.6842029444199</v>
      </c>
      <c r="U1842" s="6"/>
    </row>
    <row r="1843" spans="1:21" x14ac:dyDescent="0.2">
      <c r="A1843" s="15" t="s">
        <v>7224</v>
      </c>
      <c r="B1843" s="2"/>
      <c r="C1843" s="3">
        <v>68624</v>
      </c>
      <c r="D1843" s="4">
        <v>4164</v>
      </c>
      <c r="E1843">
        <f t="shared" si="84"/>
        <v>2892.8009041246301</v>
      </c>
      <c r="F1843">
        <f t="shared" si="85"/>
        <v>285750336</v>
      </c>
      <c r="G1843" s="22">
        <f t="shared" si="86"/>
        <v>198515569.24464861</v>
      </c>
      <c r="P1843" t="s">
        <v>3608</v>
      </c>
      <c r="Q1843" t="s">
        <v>3609</v>
      </c>
      <c r="R1843" t="s">
        <v>212</v>
      </c>
      <c r="S1843" s="6">
        <v>1387.7167236160301</v>
      </c>
      <c r="T1843" s="6">
        <v>1279.71382538683</v>
      </c>
      <c r="U1843" s="6">
        <v>72.899693248496405</v>
      </c>
    </row>
    <row r="1844" spans="1:21" x14ac:dyDescent="0.2">
      <c r="A1844" s="15" t="s">
        <v>7222</v>
      </c>
      <c r="B1844" s="2" t="s">
        <v>7223</v>
      </c>
      <c r="C1844" s="3">
        <v>36985</v>
      </c>
      <c r="D1844" s="4">
        <v>7802</v>
      </c>
      <c r="E1844">
        <f t="shared" si="84"/>
        <v>2892.3352501926001</v>
      </c>
      <c r="F1844">
        <f t="shared" si="85"/>
        <v>288556970</v>
      </c>
      <c r="G1844" s="22">
        <f t="shared" si="86"/>
        <v>106973019.22837332</v>
      </c>
      <c r="P1844" t="s">
        <v>3610</v>
      </c>
      <c r="Q1844" t="s">
        <v>3611</v>
      </c>
      <c r="R1844" t="s">
        <v>212</v>
      </c>
      <c r="S1844" s="6">
        <v>1388.1165818499701</v>
      </c>
      <c r="T1844" s="6">
        <v>1405.9575900626</v>
      </c>
      <c r="U1844" s="6">
        <v>76.8545266321334</v>
      </c>
    </row>
    <row r="1845" spans="1:21" x14ac:dyDescent="0.2">
      <c r="A1845" s="15" t="s">
        <v>7221</v>
      </c>
      <c r="B1845" s="2" t="s">
        <v>160</v>
      </c>
      <c r="C1845" s="3">
        <v>43226</v>
      </c>
      <c r="D1845" s="4">
        <v>1923</v>
      </c>
      <c r="E1845">
        <f t="shared" si="84"/>
        <v>2890.6422746604298</v>
      </c>
      <c r="F1845">
        <f t="shared" si="85"/>
        <v>83123598</v>
      </c>
      <c r="G1845" s="22">
        <f t="shared" si="86"/>
        <v>124950902.96447174</v>
      </c>
      <c r="P1845" t="s">
        <v>3612</v>
      </c>
      <c r="Q1845" t="s">
        <v>3613</v>
      </c>
      <c r="R1845" t="s">
        <v>212</v>
      </c>
      <c r="S1845" s="6">
        <v>1388.2125835955301</v>
      </c>
      <c r="T1845" s="6">
        <v>1388.2125835955301</v>
      </c>
      <c r="U1845" s="6"/>
    </row>
    <row r="1846" spans="1:21" x14ac:dyDescent="0.2">
      <c r="A1846" s="15" t="s">
        <v>7219</v>
      </c>
      <c r="B1846" s="2" t="s">
        <v>7220</v>
      </c>
      <c r="C1846" s="3">
        <v>94704</v>
      </c>
      <c r="D1846" s="4">
        <v>2712</v>
      </c>
      <c r="E1846">
        <f t="shared" si="84"/>
        <v>2890.40636125335</v>
      </c>
      <c r="F1846">
        <f t="shared" si="85"/>
        <v>256837248</v>
      </c>
      <c r="G1846" s="22">
        <f t="shared" si="86"/>
        <v>273733044.03613728</v>
      </c>
      <c r="P1846" t="s">
        <v>3614</v>
      </c>
      <c r="Q1846" t="s">
        <v>3614</v>
      </c>
      <c r="R1846" t="s">
        <v>274</v>
      </c>
      <c r="S1846" s="6">
        <v>1388.2125835955301</v>
      </c>
      <c r="T1846" s="6">
        <v>1388.2125835955301</v>
      </c>
      <c r="U1846" s="6"/>
    </row>
    <row r="1847" spans="1:21" x14ac:dyDescent="0.2">
      <c r="A1847" s="15" t="s">
        <v>7218</v>
      </c>
      <c r="B1847" s="2" t="s">
        <v>155</v>
      </c>
      <c r="C1847" s="3">
        <v>55562</v>
      </c>
      <c r="D1847" s="4">
        <v>1779</v>
      </c>
      <c r="E1847">
        <f t="shared" si="84"/>
        <v>2890.0140801900302</v>
      </c>
      <c r="F1847">
        <f t="shared" si="85"/>
        <v>98844798</v>
      </c>
      <c r="G1847" s="22">
        <f t="shared" si="86"/>
        <v>160574962.32351846</v>
      </c>
      <c r="P1847" t="s">
        <v>3615</v>
      </c>
      <c r="Q1847" t="s">
        <v>3616</v>
      </c>
      <c r="R1847" t="s">
        <v>212</v>
      </c>
      <c r="S1847" s="6">
        <v>1388.3043948469201</v>
      </c>
      <c r="T1847" s="6">
        <v>1550.0908704937499</v>
      </c>
      <c r="U1847" s="6">
        <v>48.671975075282297</v>
      </c>
    </row>
    <row r="1848" spans="1:21" x14ac:dyDescent="0.2">
      <c r="A1848" s="15" t="s">
        <v>7216</v>
      </c>
      <c r="B1848" s="2" t="s">
        <v>7217</v>
      </c>
      <c r="C1848" s="3">
        <v>34135</v>
      </c>
      <c r="D1848" s="4">
        <v>276</v>
      </c>
      <c r="E1848">
        <f t="shared" si="84"/>
        <v>2888.7994841581499</v>
      </c>
      <c r="F1848">
        <f t="shared" si="85"/>
        <v>9421260</v>
      </c>
      <c r="G1848" s="22">
        <f t="shared" si="86"/>
        <v>98609170.391738445</v>
      </c>
      <c r="P1848" t="s">
        <v>3617</v>
      </c>
      <c r="Q1848" t="s">
        <v>3618</v>
      </c>
      <c r="R1848" t="s">
        <v>212</v>
      </c>
      <c r="S1848" s="6">
        <v>1388.64588000968</v>
      </c>
      <c r="T1848" s="6">
        <v>1296.3724800754001</v>
      </c>
      <c r="U1848" s="6">
        <v>97.837734653276897</v>
      </c>
    </row>
    <row r="1849" spans="1:21" x14ac:dyDescent="0.2">
      <c r="A1849" s="15" t="s">
        <v>7214</v>
      </c>
      <c r="B1849" s="2" t="s">
        <v>7215</v>
      </c>
      <c r="C1849" s="3">
        <v>85839</v>
      </c>
      <c r="D1849" s="4">
        <v>3808</v>
      </c>
      <c r="E1849">
        <f t="shared" si="84"/>
        <v>2888.1877355439201</v>
      </c>
      <c r="F1849">
        <f t="shared" si="85"/>
        <v>326874912</v>
      </c>
      <c r="G1849" s="22">
        <f t="shared" si="86"/>
        <v>247919147.03135455</v>
      </c>
      <c r="P1849" t="s">
        <v>3619</v>
      </c>
      <c r="Q1849" t="s">
        <v>3620</v>
      </c>
      <c r="R1849" t="s">
        <v>212</v>
      </c>
      <c r="S1849" s="6">
        <v>1388.6592408446099</v>
      </c>
      <c r="T1849" s="6">
        <v>1514.5488969523001</v>
      </c>
      <c r="U1849" s="6">
        <v>71.561512192250902</v>
      </c>
    </row>
    <row r="1850" spans="1:21" x14ac:dyDescent="0.2">
      <c r="A1850" s="15" t="s">
        <v>7212</v>
      </c>
      <c r="B1850" s="2" t="s">
        <v>7213</v>
      </c>
      <c r="C1850" s="3">
        <v>24274</v>
      </c>
      <c r="D1850" s="4">
        <v>873</v>
      </c>
      <c r="E1850">
        <f t="shared" si="84"/>
        <v>2887.9406197225699</v>
      </c>
      <c r="F1850">
        <f t="shared" si="85"/>
        <v>21191202</v>
      </c>
      <c r="G1850" s="22">
        <f t="shared" si="86"/>
        <v>70101870.603145659</v>
      </c>
      <c r="P1850" t="s">
        <v>3621</v>
      </c>
      <c r="Q1850" t="s">
        <v>3622</v>
      </c>
      <c r="R1850" t="s">
        <v>212</v>
      </c>
      <c r="S1850" s="6">
        <v>1388.87221104746</v>
      </c>
      <c r="T1850" s="6">
        <v>1248.3069530466601</v>
      </c>
      <c r="U1850" s="6">
        <v>74.274176754545493</v>
      </c>
    </row>
    <row r="1851" spans="1:21" x14ac:dyDescent="0.2">
      <c r="A1851" s="15" t="s">
        <v>7210</v>
      </c>
      <c r="B1851" s="2"/>
      <c r="C1851" s="3">
        <v>140426</v>
      </c>
      <c r="D1851" s="4">
        <v>1637</v>
      </c>
      <c r="E1851">
        <f t="shared" si="84"/>
        <v>2881.7317408149402</v>
      </c>
      <c r="F1851">
        <f t="shared" si="85"/>
        <v>229877362</v>
      </c>
      <c r="G1851" s="22">
        <f t="shared" si="86"/>
        <v>404670061.43567878</v>
      </c>
      <c r="P1851" t="s">
        <v>3623</v>
      </c>
      <c r="Q1851" t="s">
        <v>3623</v>
      </c>
      <c r="R1851" t="s">
        <v>274</v>
      </c>
      <c r="S1851" s="6">
        <v>1389.03681949107</v>
      </c>
      <c r="T1851" s="6">
        <v>907</v>
      </c>
      <c r="U1851" s="6">
        <v>87.2213163171986</v>
      </c>
    </row>
    <row r="1852" spans="1:21" x14ac:dyDescent="0.2">
      <c r="A1852" s="15" t="s">
        <v>7208</v>
      </c>
      <c r="B1852" s="2" t="s">
        <v>7209</v>
      </c>
      <c r="C1852" s="3">
        <v>27346</v>
      </c>
      <c r="D1852" s="4">
        <v>5554</v>
      </c>
      <c r="E1852">
        <f t="shared" si="84"/>
        <v>2879.5260762407202</v>
      </c>
      <c r="F1852">
        <f t="shared" si="85"/>
        <v>151879684</v>
      </c>
      <c r="G1852" s="22">
        <f t="shared" si="86"/>
        <v>78743520.080878735</v>
      </c>
      <c r="P1852" t="s">
        <v>3624</v>
      </c>
      <c r="Q1852" t="s">
        <v>3625</v>
      </c>
      <c r="R1852" t="s">
        <v>212</v>
      </c>
      <c r="S1852" s="6">
        <v>1390.2077176102</v>
      </c>
      <c r="T1852" s="6">
        <v>635.39769572540501</v>
      </c>
      <c r="U1852" s="6">
        <v>148.15668620359401</v>
      </c>
    </row>
    <row r="1853" spans="1:21" x14ac:dyDescent="0.2">
      <c r="A1853" s="15" t="s">
        <v>7206</v>
      </c>
      <c r="B1853" s="2" t="s">
        <v>7207</v>
      </c>
      <c r="C1853" s="3">
        <v>81747</v>
      </c>
      <c r="D1853" s="4">
        <v>1069</v>
      </c>
      <c r="E1853">
        <f t="shared" si="84"/>
        <v>2878.79981010853</v>
      </c>
      <c r="F1853">
        <f t="shared" si="85"/>
        <v>87387543</v>
      </c>
      <c r="G1853" s="22">
        <f t="shared" si="86"/>
        <v>235333248.076942</v>
      </c>
      <c r="P1853" t="s">
        <v>3626</v>
      </c>
      <c r="Q1853" t="s">
        <v>3627</v>
      </c>
      <c r="R1853" t="s">
        <v>212</v>
      </c>
      <c r="S1853" s="6">
        <v>1390.4334080608301</v>
      </c>
      <c r="T1853" s="6">
        <v>1390.4334080608301</v>
      </c>
      <c r="U1853" s="6">
        <v>8.2174454662011094</v>
      </c>
    </row>
    <row r="1854" spans="1:21" x14ac:dyDescent="0.2">
      <c r="A1854" s="15" t="s">
        <v>7204</v>
      </c>
      <c r="B1854" s="2" t="s">
        <v>7205</v>
      </c>
      <c r="C1854" s="3">
        <v>48777</v>
      </c>
      <c r="D1854" s="4">
        <v>3312</v>
      </c>
      <c r="E1854">
        <f t="shared" si="84"/>
        <v>2877.08458918111</v>
      </c>
      <c r="F1854">
        <f t="shared" si="85"/>
        <v>161549424</v>
      </c>
      <c r="G1854" s="22">
        <f t="shared" si="86"/>
        <v>140335555.00648701</v>
      </c>
      <c r="P1854" t="s">
        <v>3628</v>
      </c>
      <c r="Q1854" t="s">
        <v>3629</v>
      </c>
      <c r="R1854" t="s">
        <v>274</v>
      </c>
      <c r="S1854" s="6">
        <v>1390.6150602590601</v>
      </c>
      <c r="T1854" s="6">
        <v>1298.11700830007</v>
      </c>
      <c r="U1854" s="6">
        <v>72.7292749575589</v>
      </c>
    </row>
    <row r="1855" spans="1:21" x14ac:dyDescent="0.2">
      <c r="A1855" s="15" t="s">
        <v>7202</v>
      </c>
      <c r="B1855" s="2" t="s">
        <v>7203</v>
      </c>
      <c r="C1855" s="3">
        <v>18425</v>
      </c>
      <c r="D1855" s="4">
        <v>3167</v>
      </c>
      <c r="E1855">
        <f t="shared" si="84"/>
        <v>2877.0387787936802</v>
      </c>
      <c r="F1855">
        <f t="shared" si="85"/>
        <v>58351975</v>
      </c>
      <c r="G1855" s="22">
        <f t="shared" si="86"/>
        <v>53009439.499273561</v>
      </c>
      <c r="P1855" t="s">
        <v>3630</v>
      </c>
      <c r="Q1855" t="s">
        <v>3631</v>
      </c>
      <c r="R1855" t="s">
        <v>212</v>
      </c>
      <c r="S1855" s="6">
        <v>1390.61684938139</v>
      </c>
      <c r="T1855" s="6">
        <v>1390.61684938139</v>
      </c>
      <c r="U1855" s="6"/>
    </row>
    <row r="1856" spans="1:21" x14ac:dyDescent="0.2">
      <c r="A1856" s="15" t="s">
        <v>7200</v>
      </c>
      <c r="B1856" s="2" t="s">
        <v>7201</v>
      </c>
      <c r="C1856" s="3">
        <v>57794</v>
      </c>
      <c r="D1856" s="4">
        <v>3750</v>
      </c>
      <c r="E1856">
        <f t="shared" si="84"/>
        <v>2875.8803278297701</v>
      </c>
      <c r="F1856">
        <f t="shared" si="85"/>
        <v>216727500</v>
      </c>
      <c r="G1856" s="22">
        <f t="shared" si="86"/>
        <v>166208627.66659373</v>
      </c>
      <c r="P1856" t="s">
        <v>3632</v>
      </c>
      <c r="Q1856" t="s">
        <v>3632</v>
      </c>
      <c r="R1856" t="s">
        <v>274</v>
      </c>
      <c r="S1856" s="6">
        <v>1390.61684938139</v>
      </c>
      <c r="T1856" s="6">
        <v>1390.61684938139</v>
      </c>
      <c r="U1856" s="6"/>
    </row>
    <row r="1857" spans="1:21" x14ac:dyDescent="0.2">
      <c r="A1857" s="15" t="s">
        <v>7198</v>
      </c>
      <c r="B1857" s="2" t="s">
        <v>7199</v>
      </c>
      <c r="C1857" s="3">
        <v>39146</v>
      </c>
      <c r="D1857" s="5">
        <v>2725</v>
      </c>
      <c r="E1857">
        <f t="shared" si="84"/>
        <v>2873.4241877290101</v>
      </c>
      <c r="F1857">
        <f t="shared" si="85"/>
        <v>106672850</v>
      </c>
      <c r="G1857" s="22">
        <f t="shared" si="86"/>
        <v>112483063.25283983</v>
      </c>
      <c r="P1857" t="s">
        <v>3633</v>
      </c>
      <c r="Q1857" t="s">
        <v>3634</v>
      </c>
      <c r="R1857" t="s">
        <v>212</v>
      </c>
      <c r="S1857" s="6">
        <v>1390.6713587890499</v>
      </c>
      <c r="T1857" s="6">
        <v>1446.50494126637</v>
      </c>
      <c r="U1857" s="6">
        <v>64.402490140879493</v>
      </c>
    </row>
    <row r="1858" spans="1:21" x14ac:dyDescent="0.2">
      <c r="A1858" s="15" t="s">
        <v>7196</v>
      </c>
      <c r="B1858" s="2" t="s">
        <v>7197</v>
      </c>
      <c r="C1858" s="3">
        <v>34501</v>
      </c>
      <c r="D1858" s="4">
        <v>970</v>
      </c>
      <c r="E1858">
        <f t="shared" ref="E1858:E1921" si="87">VLOOKUP(A1858,data19,4,FALSE)</f>
        <v>2866.61491897305</v>
      </c>
      <c r="F1858">
        <f t="shared" si="85"/>
        <v>33465970</v>
      </c>
      <c r="G1858" s="22">
        <f t="shared" si="86"/>
        <v>98901081.319489196</v>
      </c>
      <c r="P1858" t="s">
        <v>3635</v>
      </c>
      <c r="Q1858" t="s">
        <v>3636</v>
      </c>
      <c r="R1858" t="s">
        <v>212</v>
      </c>
      <c r="S1858" s="6">
        <v>1390.68392444663</v>
      </c>
      <c r="T1858" s="6">
        <v>1560</v>
      </c>
      <c r="U1858" s="6">
        <v>50.935313679770502</v>
      </c>
    </row>
    <row r="1859" spans="1:21" x14ac:dyDescent="0.2">
      <c r="A1859" s="15" t="s">
        <v>7194</v>
      </c>
      <c r="B1859" s="2"/>
      <c r="C1859" s="3">
        <v>31886</v>
      </c>
      <c r="D1859" s="4">
        <v>1862</v>
      </c>
      <c r="E1859">
        <f t="shared" si="87"/>
        <v>2865.4303589422998</v>
      </c>
      <c r="F1859">
        <f t="shared" ref="F1859:F1922" si="88">C1859*D1859</f>
        <v>59371732</v>
      </c>
      <c r="G1859" s="22">
        <f t="shared" ref="G1859:G1922" si="89">E1859*C1859</f>
        <v>91367112.425234169</v>
      </c>
      <c r="P1859" t="s">
        <v>3637</v>
      </c>
      <c r="Q1859" t="s">
        <v>3638</v>
      </c>
      <c r="R1859" t="s">
        <v>212</v>
      </c>
      <c r="S1859" s="6">
        <v>1391.1773306738801</v>
      </c>
      <c r="T1859" s="6">
        <v>1053.48572391278</v>
      </c>
      <c r="U1859" s="6">
        <v>109.768013000295</v>
      </c>
    </row>
    <row r="1860" spans="1:21" x14ac:dyDescent="0.2">
      <c r="A1860" s="15" t="s">
        <v>7192</v>
      </c>
      <c r="B1860" s="2"/>
      <c r="C1860" s="3">
        <v>37253</v>
      </c>
      <c r="D1860" s="4">
        <v>1615</v>
      </c>
      <c r="E1860">
        <f t="shared" si="87"/>
        <v>2863.2799926818502</v>
      </c>
      <c r="F1860">
        <f t="shared" si="88"/>
        <v>60163595</v>
      </c>
      <c r="G1860" s="22">
        <f t="shared" si="89"/>
        <v>106665769.56737697</v>
      </c>
      <c r="P1860" t="s">
        <v>3639</v>
      </c>
      <c r="Q1860" t="s">
        <v>3640</v>
      </c>
      <c r="R1860" t="s">
        <v>212</v>
      </c>
      <c r="S1860" s="6">
        <v>1391.23431968152</v>
      </c>
      <c r="T1860" s="6">
        <v>1524.0920530702799</v>
      </c>
      <c r="U1860" s="6">
        <v>71.713398891430401</v>
      </c>
    </row>
    <row r="1861" spans="1:21" x14ac:dyDescent="0.2">
      <c r="A1861" s="15" t="s">
        <v>7190</v>
      </c>
      <c r="B1861" s="2" t="s">
        <v>7191</v>
      </c>
      <c r="C1861" s="3">
        <v>61715</v>
      </c>
      <c r="D1861" s="4">
        <v>2647</v>
      </c>
      <c r="E1861">
        <f t="shared" si="87"/>
        <v>2863.0482858341802</v>
      </c>
      <c r="F1861">
        <f t="shared" si="88"/>
        <v>163359605</v>
      </c>
      <c r="G1861" s="22">
        <f t="shared" si="89"/>
        <v>176693024.96025643</v>
      </c>
      <c r="P1861" t="s">
        <v>3641</v>
      </c>
      <c r="Q1861" t="s">
        <v>3642</v>
      </c>
      <c r="R1861" t="s">
        <v>212</v>
      </c>
      <c r="S1861" s="6">
        <v>1391.39385998937</v>
      </c>
      <c r="T1861" s="6">
        <v>1586.7274349603299</v>
      </c>
      <c r="U1861" s="6">
        <v>53.641226519462201</v>
      </c>
    </row>
    <row r="1862" spans="1:21" x14ac:dyDescent="0.2">
      <c r="A1862" s="15" t="s">
        <v>7188</v>
      </c>
      <c r="B1862" s="2" t="s">
        <v>7189</v>
      </c>
      <c r="C1862" s="3">
        <v>21572</v>
      </c>
      <c r="D1862" s="4">
        <v>2892</v>
      </c>
      <c r="E1862">
        <f t="shared" si="87"/>
        <v>2862.0552986285002</v>
      </c>
      <c r="F1862">
        <f t="shared" si="88"/>
        <v>62386224</v>
      </c>
      <c r="G1862" s="22">
        <f t="shared" si="89"/>
        <v>61740256.902014002</v>
      </c>
      <c r="P1862" t="s">
        <v>3643</v>
      </c>
      <c r="Q1862" t="s">
        <v>3644</v>
      </c>
      <c r="R1862" t="s">
        <v>212</v>
      </c>
      <c r="S1862" s="6">
        <v>1391.8282199037801</v>
      </c>
      <c r="T1862" s="6">
        <v>1441.65236558539</v>
      </c>
      <c r="U1862" s="6">
        <v>52.718905137657501</v>
      </c>
    </row>
    <row r="1863" spans="1:21" x14ac:dyDescent="0.2">
      <c r="A1863" s="15" t="s">
        <v>7186</v>
      </c>
      <c r="B1863" s="2" t="s">
        <v>7187</v>
      </c>
      <c r="C1863" s="3">
        <v>94991</v>
      </c>
      <c r="D1863" s="4">
        <v>2312</v>
      </c>
      <c r="E1863">
        <f t="shared" si="87"/>
        <v>2861.9825035983699</v>
      </c>
      <c r="F1863">
        <f t="shared" si="88"/>
        <v>219619192</v>
      </c>
      <c r="G1863" s="22">
        <f t="shared" si="89"/>
        <v>271862579.99931276</v>
      </c>
      <c r="P1863" t="s">
        <v>3645</v>
      </c>
      <c r="Q1863" t="s">
        <v>3646</v>
      </c>
      <c r="R1863" t="s">
        <v>212</v>
      </c>
      <c r="S1863" s="6">
        <v>1392.00301127646</v>
      </c>
      <c r="T1863" s="6">
        <v>1506.2577768880999</v>
      </c>
      <c r="U1863" s="6">
        <v>63.418175927889102</v>
      </c>
    </row>
    <row r="1864" spans="1:21" x14ac:dyDescent="0.2">
      <c r="A1864" s="15" t="s">
        <v>7184</v>
      </c>
      <c r="B1864" s="2" t="s">
        <v>7185</v>
      </c>
      <c r="C1864" s="3">
        <v>49829</v>
      </c>
      <c r="D1864" s="4">
        <v>393</v>
      </c>
      <c r="E1864">
        <f t="shared" si="87"/>
        <v>2861.0250786875299</v>
      </c>
      <c r="F1864">
        <f t="shared" si="88"/>
        <v>19582797</v>
      </c>
      <c r="G1864" s="22">
        <f t="shared" si="89"/>
        <v>142562018.64592093</v>
      </c>
      <c r="P1864" t="s">
        <v>3647</v>
      </c>
      <c r="Q1864" t="s">
        <v>3647</v>
      </c>
      <c r="R1864" t="s">
        <v>274</v>
      </c>
      <c r="S1864" s="6">
        <v>1392.16562741403</v>
      </c>
      <c r="T1864" s="6">
        <v>1392.16562741403</v>
      </c>
      <c r="U1864" s="6">
        <v>32.3883800162019</v>
      </c>
    </row>
    <row r="1865" spans="1:21" x14ac:dyDescent="0.2">
      <c r="A1865" s="15" t="s">
        <v>7182</v>
      </c>
      <c r="B1865" s="2" t="s">
        <v>7183</v>
      </c>
      <c r="C1865" s="3">
        <v>24520</v>
      </c>
      <c r="D1865" s="4">
        <v>3106</v>
      </c>
      <c r="E1865">
        <f t="shared" si="87"/>
        <v>2860.9048240462498</v>
      </c>
      <c r="F1865">
        <f t="shared" si="88"/>
        <v>76159120</v>
      </c>
      <c r="G1865" s="22">
        <f t="shared" si="89"/>
        <v>70149386.285614043</v>
      </c>
      <c r="P1865" t="s">
        <v>3648</v>
      </c>
      <c r="Q1865" t="s">
        <v>3649</v>
      </c>
      <c r="R1865" t="s">
        <v>212</v>
      </c>
      <c r="S1865" s="6">
        <v>1392.9325074917899</v>
      </c>
      <c r="T1865" s="6">
        <v>1361.12716307198</v>
      </c>
      <c r="U1865" s="6">
        <v>21.2808815181216</v>
      </c>
    </row>
    <row r="1866" spans="1:21" x14ac:dyDescent="0.2">
      <c r="A1866" s="15" t="s">
        <v>7178</v>
      </c>
      <c r="B1866" s="2" t="s">
        <v>7179</v>
      </c>
      <c r="C1866" s="3">
        <v>6688</v>
      </c>
      <c r="D1866" s="4">
        <v>5490</v>
      </c>
      <c r="E1866">
        <f t="shared" si="87"/>
        <v>2859.1393939393001</v>
      </c>
      <c r="F1866">
        <f t="shared" si="88"/>
        <v>36717120</v>
      </c>
      <c r="G1866" s="22">
        <f t="shared" si="89"/>
        <v>19121924.26666604</v>
      </c>
      <c r="P1866" t="s">
        <v>3650</v>
      </c>
      <c r="Q1866" t="s">
        <v>3651</v>
      </c>
      <c r="R1866" t="s">
        <v>212</v>
      </c>
      <c r="S1866" s="6">
        <v>1393.06015751778</v>
      </c>
      <c r="T1866" s="6">
        <v>1239.8137745301101</v>
      </c>
      <c r="U1866" s="6">
        <v>60.698323846659498</v>
      </c>
    </row>
    <row r="1867" spans="1:21" x14ac:dyDescent="0.2">
      <c r="A1867" s="15" t="s">
        <v>7174</v>
      </c>
      <c r="B1867" s="2" t="s">
        <v>7175</v>
      </c>
      <c r="C1867" s="3">
        <v>38582</v>
      </c>
      <c r="D1867" s="4">
        <v>5133</v>
      </c>
      <c r="E1867">
        <f t="shared" si="87"/>
        <v>2856.8518945534602</v>
      </c>
      <c r="F1867">
        <f t="shared" si="88"/>
        <v>198041406</v>
      </c>
      <c r="G1867" s="22">
        <f t="shared" si="89"/>
        <v>110223059.7956616</v>
      </c>
      <c r="P1867" t="s">
        <v>3652</v>
      </c>
      <c r="Q1867" t="s">
        <v>3653</v>
      </c>
      <c r="R1867" t="s">
        <v>212</v>
      </c>
      <c r="S1867" s="6">
        <v>1393.09065488233</v>
      </c>
      <c r="T1867" s="6">
        <v>1520</v>
      </c>
      <c r="U1867" s="6">
        <v>51.264753915473698</v>
      </c>
    </row>
    <row r="1868" spans="1:21" x14ac:dyDescent="0.2">
      <c r="A1868" s="15" t="s">
        <v>7172</v>
      </c>
      <c r="B1868" s="2" t="s">
        <v>7173</v>
      </c>
      <c r="C1868" s="3">
        <v>98067</v>
      </c>
      <c r="D1868" s="4">
        <v>1175</v>
      </c>
      <c r="E1868">
        <f t="shared" si="87"/>
        <v>2855.33637244482</v>
      </c>
      <c r="F1868">
        <f t="shared" si="88"/>
        <v>115228725</v>
      </c>
      <c r="G1868" s="22">
        <f t="shared" si="89"/>
        <v>280014272.03654617</v>
      </c>
      <c r="P1868" t="s">
        <v>3654</v>
      </c>
      <c r="Q1868" t="s">
        <v>3655</v>
      </c>
      <c r="R1868" t="s">
        <v>212</v>
      </c>
      <c r="S1868" s="6">
        <v>1394.496843976</v>
      </c>
      <c r="T1868" s="6">
        <v>1422.7930090637799</v>
      </c>
      <c r="U1868" s="6">
        <v>66.513820502468107</v>
      </c>
    </row>
    <row r="1869" spans="1:21" x14ac:dyDescent="0.2">
      <c r="A1869" s="15" t="s">
        <v>7170</v>
      </c>
      <c r="B1869" s="2" t="s">
        <v>7171</v>
      </c>
      <c r="C1869" s="3">
        <v>84897</v>
      </c>
      <c r="D1869" s="4">
        <v>4634</v>
      </c>
      <c r="E1869">
        <f t="shared" si="87"/>
        <v>2852.7705693419798</v>
      </c>
      <c r="F1869">
        <f t="shared" si="88"/>
        <v>393412698</v>
      </c>
      <c r="G1869" s="22">
        <f t="shared" si="89"/>
        <v>242191663.02542606</v>
      </c>
      <c r="P1869" t="s">
        <v>3656</v>
      </c>
      <c r="Q1869" t="s">
        <v>3656</v>
      </c>
      <c r="R1869" t="s">
        <v>274</v>
      </c>
      <c r="S1869" s="6">
        <v>1394.62366174555</v>
      </c>
      <c r="T1869" s="6">
        <v>1376.77516062936</v>
      </c>
      <c r="U1869" s="6">
        <v>29.925641002000901</v>
      </c>
    </row>
    <row r="1870" spans="1:21" x14ac:dyDescent="0.2">
      <c r="A1870" s="15" t="s">
        <v>7168</v>
      </c>
      <c r="B1870" s="2" t="s">
        <v>7169</v>
      </c>
      <c r="C1870" s="3">
        <v>65404</v>
      </c>
      <c r="D1870" s="4">
        <v>632</v>
      </c>
      <c r="E1870">
        <f t="shared" si="87"/>
        <v>2852.6554302775698</v>
      </c>
      <c r="F1870">
        <f t="shared" si="88"/>
        <v>41335328</v>
      </c>
      <c r="G1870" s="22">
        <f t="shared" si="89"/>
        <v>186575075.76187417</v>
      </c>
      <c r="P1870" t="s">
        <v>3657</v>
      </c>
      <c r="Q1870" t="s">
        <v>3658</v>
      </c>
      <c r="R1870" t="s">
        <v>212</v>
      </c>
      <c r="S1870" s="6">
        <v>1394.8299153089499</v>
      </c>
      <c r="T1870" s="6">
        <v>1459.1876380218</v>
      </c>
      <c r="U1870" s="6">
        <v>102.320459834129</v>
      </c>
    </row>
    <row r="1871" spans="1:21" x14ac:dyDescent="0.2">
      <c r="A1871" s="15" t="s">
        <v>7166</v>
      </c>
      <c r="B1871" s="2" t="s">
        <v>7167</v>
      </c>
      <c r="C1871" s="3">
        <v>18679</v>
      </c>
      <c r="D1871" s="4">
        <v>2200</v>
      </c>
      <c r="E1871">
        <f t="shared" si="87"/>
        <v>2851.6466785385601</v>
      </c>
      <c r="F1871">
        <f t="shared" si="88"/>
        <v>41093800</v>
      </c>
      <c r="G1871" s="22">
        <f t="shared" si="89"/>
        <v>53265908.308421761</v>
      </c>
      <c r="P1871" t="s">
        <v>3659</v>
      </c>
      <c r="Q1871" t="s">
        <v>3659</v>
      </c>
      <c r="R1871" t="s">
        <v>274</v>
      </c>
      <c r="S1871" s="6">
        <v>1395.5055425554799</v>
      </c>
      <c r="T1871" s="6">
        <v>1395.5055425554799</v>
      </c>
      <c r="U1871" s="6"/>
    </row>
    <row r="1872" spans="1:21" x14ac:dyDescent="0.2">
      <c r="A1872" s="15" t="s">
        <v>7164</v>
      </c>
      <c r="B1872" s="2" t="s">
        <v>7165</v>
      </c>
      <c r="C1872" s="3">
        <v>82535</v>
      </c>
      <c r="D1872" s="4">
        <v>2047</v>
      </c>
      <c r="E1872">
        <f t="shared" si="87"/>
        <v>2848.81790135663</v>
      </c>
      <c r="F1872">
        <f t="shared" si="88"/>
        <v>168949145</v>
      </c>
      <c r="G1872" s="22">
        <f t="shared" si="89"/>
        <v>235127185.48846945</v>
      </c>
      <c r="P1872" t="s">
        <v>3660</v>
      </c>
      <c r="Q1872" t="s">
        <v>3661</v>
      </c>
      <c r="R1872" t="s">
        <v>212</v>
      </c>
      <c r="S1872" s="6">
        <v>1395.95405104116</v>
      </c>
      <c r="T1872" s="6">
        <v>1394.6727813119301</v>
      </c>
      <c r="U1872" s="6">
        <v>53.963390180153702</v>
      </c>
    </row>
    <row r="1873" spans="1:21" x14ac:dyDescent="0.2">
      <c r="A1873" s="15" t="s">
        <v>7162</v>
      </c>
      <c r="B1873" s="2" t="s">
        <v>7163</v>
      </c>
      <c r="C1873" s="3">
        <v>27165</v>
      </c>
      <c r="D1873" s="4">
        <v>1454</v>
      </c>
      <c r="E1873">
        <f t="shared" si="87"/>
        <v>2848.6829603578499</v>
      </c>
      <c r="F1873">
        <f t="shared" si="88"/>
        <v>39497910</v>
      </c>
      <c r="G1873" s="22">
        <f t="shared" si="89"/>
        <v>77384472.618120998</v>
      </c>
      <c r="P1873" t="s">
        <v>3662</v>
      </c>
      <c r="Q1873" t="s">
        <v>3663</v>
      </c>
      <c r="R1873" t="s">
        <v>212</v>
      </c>
      <c r="S1873" s="6">
        <v>1396.98894964136</v>
      </c>
      <c r="T1873" s="6">
        <v>1367.8535284346201</v>
      </c>
      <c r="U1873" s="6">
        <v>78.580315990164806</v>
      </c>
    </row>
    <row r="1874" spans="1:21" x14ac:dyDescent="0.2">
      <c r="A1874" s="15" t="s">
        <v>7160</v>
      </c>
      <c r="B1874" s="2" t="s">
        <v>7161</v>
      </c>
      <c r="C1874" s="3">
        <v>81396</v>
      </c>
      <c r="D1874" s="4">
        <v>2337</v>
      </c>
      <c r="E1874">
        <f t="shared" si="87"/>
        <v>2847.9437784202501</v>
      </c>
      <c r="F1874">
        <f t="shared" si="88"/>
        <v>190222452</v>
      </c>
      <c r="G1874" s="22">
        <f t="shared" si="89"/>
        <v>231811231.78829467</v>
      </c>
      <c r="P1874" t="s">
        <v>3664</v>
      </c>
      <c r="Q1874" t="s">
        <v>3665</v>
      </c>
      <c r="R1874" t="s">
        <v>212</v>
      </c>
      <c r="S1874" s="6">
        <v>1397.7059322800801</v>
      </c>
      <c r="T1874" s="6">
        <v>1473.2307279531799</v>
      </c>
      <c r="U1874" s="6">
        <v>70.936593190013397</v>
      </c>
    </row>
    <row r="1875" spans="1:21" x14ac:dyDescent="0.2">
      <c r="A1875" s="15" t="s">
        <v>7156</v>
      </c>
      <c r="B1875" s="2"/>
      <c r="C1875" s="3">
        <v>42942</v>
      </c>
      <c r="D1875" s="4">
        <v>2089</v>
      </c>
      <c r="E1875">
        <f t="shared" si="87"/>
        <v>2843.6715470239801</v>
      </c>
      <c r="F1875">
        <f t="shared" si="88"/>
        <v>89705838</v>
      </c>
      <c r="G1875" s="22">
        <f t="shared" si="89"/>
        <v>122112943.57230376</v>
      </c>
      <c r="P1875" t="s">
        <v>3666</v>
      </c>
      <c r="Q1875" t="s">
        <v>3667</v>
      </c>
      <c r="R1875" t="s">
        <v>212</v>
      </c>
      <c r="S1875" s="6">
        <v>1397.7279053995301</v>
      </c>
      <c r="T1875" s="6">
        <v>1397.7279053995301</v>
      </c>
      <c r="U1875" s="6">
        <v>0.96275513235250898</v>
      </c>
    </row>
    <row r="1876" spans="1:21" x14ac:dyDescent="0.2">
      <c r="A1876" s="15" t="s">
        <v>7154</v>
      </c>
      <c r="B1876" s="2" t="s">
        <v>7155</v>
      </c>
      <c r="C1876" s="3">
        <v>26266</v>
      </c>
      <c r="D1876" s="4">
        <v>2420</v>
      </c>
      <c r="E1876">
        <f t="shared" si="87"/>
        <v>2842.42592680186</v>
      </c>
      <c r="F1876">
        <f t="shared" si="88"/>
        <v>63563720</v>
      </c>
      <c r="G1876" s="22">
        <f t="shared" si="89"/>
        <v>74659159.393377662</v>
      </c>
      <c r="P1876" t="s">
        <v>3668</v>
      </c>
      <c r="Q1876" t="s">
        <v>3669</v>
      </c>
      <c r="R1876" t="s">
        <v>212</v>
      </c>
      <c r="S1876" s="6">
        <v>1397.81341324497</v>
      </c>
      <c r="T1876" s="6">
        <v>1508.81971374618</v>
      </c>
      <c r="U1876" s="6">
        <v>70.349778558714604</v>
      </c>
    </row>
    <row r="1877" spans="1:21" x14ac:dyDescent="0.2">
      <c r="A1877" s="15" t="s">
        <v>7152</v>
      </c>
      <c r="B1877" s="2" t="s">
        <v>10783</v>
      </c>
      <c r="C1877" s="3">
        <v>36863</v>
      </c>
      <c r="D1877" s="4">
        <v>3062</v>
      </c>
      <c r="E1877">
        <f t="shared" si="87"/>
        <v>2840.4664616993</v>
      </c>
      <c r="F1877">
        <f t="shared" si="88"/>
        <v>112874506</v>
      </c>
      <c r="G1877" s="22">
        <f t="shared" si="89"/>
        <v>104708115.17762129</v>
      </c>
      <c r="P1877" t="s">
        <v>3670</v>
      </c>
      <c r="Q1877" t="s">
        <v>3671</v>
      </c>
      <c r="R1877" t="s">
        <v>212</v>
      </c>
      <c r="S1877" s="6">
        <v>1397.8501213941699</v>
      </c>
      <c r="T1877" s="6">
        <v>1088.97714532799</v>
      </c>
      <c r="U1877" s="6">
        <v>96.589785075316399</v>
      </c>
    </row>
    <row r="1878" spans="1:21" x14ac:dyDescent="0.2">
      <c r="A1878" s="15" t="s">
        <v>7150</v>
      </c>
      <c r="B1878" s="2" t="s">
        <v>7151</v>
      </c>
      <c r="C1878" s="3">
        <v>165666</v>
      </c>
      <c r="D1878" s="4">
        <v>4893</v>
      </c>
      <c r="E1878">
        <f t="shared" si="87"/>
        <v>2840.3247796640599</v>
      </c>
      <c r="F1878">
        <f t="shared" si="88"/>
        <v>810603738</v>
      </c>
      <c r="G1878" s="22">
        <f t="shared" si="89"/>
        <v>470545244.94782615</v>
      </c>
      <c r="P1878" t="s">
        <v>3672</v>
      </c>
      <c r="Q1878" t="s">
        <v>3673</v>
      </c>
      <c r="R1878" t="s">
        <v>212</v>
      </c>
      <c r="S1878" s="6">
        <v>1397.96114271794</v>
      </c>
      <c r="T1878" s="6">
        <v>1397.96114271794</v>
      </c>
      <c r="U1878" s="6">
        <v>21.8254464410556</v>
      </c>
    </row>
    <row r="1879" spans="1:21" x14ac:dyDescent="0.2">
      <c r="A1879" s="15" t="s">
        <v>7148</v>
      </c>
      <c r="B1879" s="2" t="s">
        <v>7149</v>
      </c>
      <c r="C1879" s="3">
        <v>91606</v>
      </c>
      <c r="D1879" s="4">
        <v>2817</v>
      </c>
      <c r="E1879">
        <f t="shared" si="87"/>
        <v>2839.1821445872001</v>
      </c>
      <c r="F1879">
        <f t="shared" si="88"/>
        <v>258054102</v>
      </c>
      <c r="G1879" s="22">
        <f t="shared" si="89"/>
        <v>260086119.53705505</v>
      </c>
      <c r="P1879" t="s">
        <v>3674</v>
      </c>
      <c r="Q1879" t="s">
        <v>3675</v>
      </c>
      <c r="R1879" t="s">
        <v>212</v>
      </c>
      <c r="S1879" s="6">
        <v>1397.9952190337799</v>
      </c>
      <c r="T1879" s="6">
        <v>1542.28236294205</v>
      </c>
      <c r="U1879" s="6">
        <v>76.777942954986798</v>
      </c>
    </row>
    <row r="1880" spans="1:21" x14ac:dyDescent="0.2">
      <c r="A1880" s="15" t="s">
        <v>7146</v>
      </c>
      <c r="B1880" s="2" t="s">
        <v>7147</v>
      </c>
      <c r="C1880" s="3">
        <v>51494</v>
      </c>
      <c r="D1880" s="4">
        <v>2800</v>
      </c>
      <c r="E1880">
        <f t="shared" si="87"/>
        <v>2828.26484316088</v>
      </c>
      <c r="F1880">
        <f t="shared" si="88"/>
        <v>144183200</v>
      </c>
      <c r="G1880" s="22">
        <f t="shared" si="89"/>
        <v>145638669.83372635</v>
      </c>
      <c r="P1880" t="s">
        <v>3676</v>
      </c>
      <c r="Q1880" t="s">
        <v>3677</v>
      </c>
      <c r="R1880" t="s">
        <v>212</v>
      </c>
      <c r="S1880" s="6">
        <v>1398.0659077677501</v>
      </c>
      <c r="T1880" s="6">
        <v>1270.44467632341</v>
      </c>
      <c r="U1880" s="6">
        <v>78.639753289422899</v>
      </c>
    </row>
    <row r="1881" spans="1:21" x14ac:dyDescent="0.2">
      <c r="A1881" s="15" t="s">
        <v>7144</v>
      </c>
      <c r="B1881" s="2" t="s">
        <v>7145</v>
      </c>
      <c r="C1881" s="3">
        <v>18354</v>
      </c>
      <c r="D1881" s="4">
        <v>2734</v>
      </c>
      <c r="E1881">
        <f t="shared" si="87"/>
        <v>2826.1667779833501</v>
      </c>
      <c r="F1881">
        <f t="shared" si="88"/>
        <v>50179836</v>
      </c>
      <c r="G1881" s="22">
        <f t="shared" si="89"/>
        <v>51871465.043106407</v>
      </c>
      <c r="P1881" t="s">
        <v>3678</v>
      </c>
      <c r="Q1881" t="s">
        <v>3678</v>
      </c>
      <c r="R1881" t="s">
        <v>274</v>
      </c>
      <c r="S1881" s="6">
        <v>1398.4026842078799</v>
      </c>
      <c r="T1881" s="6">
        <v>1337.90926833809</v>
      </c>
      <c r="U1881" s="6">
        <v>62.863804927106997</v>
      </c>
    </row>
    <row r="1882" spans="1:21" x14ac:dyDescent="0.2">
      <c r="A1882" s="15" t="s">
        <v>7142</v>
      </c>
      <c r="B1882" s="2" t="s">
        <v>7143</v>
      </c>
      <c r="C1882" s="3">
        <v>24854</v>
      </c>
      <c r="D1882" s="4">
        <v>4399</v>
      </c>
      <c r="E1882">
        <f t="shared" si="87"/>
        <v>2825.9406691457698</v>
      </c>
      <c r="F1882">
        <f t="shared" si="88"/>
        <v>109332746</v>
      </c>
      <c r="G1882" s="22">
        <f t="shared" si="89"/>
        <v>70235929.390948966</v>
      </c>
      <c r="P1882" t="s">
        <v>3679</v>
      </c>
      <c r="Q1882" t="s">
        <v>3680</v>
      </c>
      <c r="R1882" t="s">
        <v>212</v>
      </c>
      <c r="S1882" s="6">
        <v>1398.42011483288</v>
      </c>
      <c r="T1882" s="6">
        <v>1594.20662528043</v>
      </c>
      <c r="U1882" s="6">
        <v>68.165269449187505</v>
      </c>
    </row>
    <row r="1883" spans="1:21" x14ac:dyDescent="0.2">
      <c r="A1883" s="15" t="s">
        <v>7140</v>
      </c>
      <c r="B1883" s="2"/>
      <c r="C1883" s="3">
        <v>87323</v>
      </c>
      <c r="D1883" s="4">
        <v>2746</v>
      </c>
      <c r="E1883">
        <f t="shared" si="87"/>
        <v>2824.3053457057199</v>
      </c>
      <c r="F1883">
        <f t="shared" si="88"/>
        <v>239788958</v>
      </c>
      <c r="G1883" s="22">
        <f t="shared" si="89"/>
        <v>246626815.70306057</v>
      </c>
      <c r="P1883" t="s">
        <v>3681</v>
      </c>
      <c r="Q1883" t="s">
        <v>3682</v>
      </c>
      <c r="R1883" t="s">
        <v>212</v>
      </c>
      <c r="S1883" s="6">
        <v>1398.4393266657801</v>
      </c>
      <c r="T1883" s="6">
        <v>1398.4393266657801</v>
      </c>
      <c r="U1883" s="6"/>
    </row>
    <row r="1884" spans="1:21" x14ac:dyDescent="0.2">
      <c r="A1884" s="15" t="s">
        <v>7138</v>
      </c>
      <c r="B1884" s="2" t="s">
        <v>7139</v>
      </c>
      <c r="C1884" s="3">
        <v>34765</v>
      </c>
      <c r="D1884" s="4">
        <v>4198</v>
      </c>
      <c r="E1884">
        <f t="shared" si="87"/>
        <v>2823.4364384683199</v>
      </c>
      <c r="F1884">
        <f t="shared" si="88"/>
        <v>145943470</v>
      </c>
      <c r="G1884" s="22">
        <f t="shared" si="89"/>
        <v>98156767.783351138</v>
      </c>
      <c r="P1884" t="s">
        <v>3683</v>
      </c>
      <c r="Q1884" t="s">
        <v>3684</v>
      </c>
      <c r="R1884" t="s">
        <v>212</v>
      </c>
      <c r="S1884" s="6">
        <v>1398.9424515107301</v>
      </c>
      <c r="T1884" s="6">
        <v>1597.35558003913</v>
      </c>
      <c r="U1884" s="6">
        <v>62.015589737583902</v>
      </c>
    </row>
    <row r="1885" spans="1:21" x14ac:dyDescent="0.2">
      <c r="A1885" s="15" t="s">
        <v>7136</v>
      </c>
      <c r="B1885" s="2" t="s">
        <v>7137</v>
      </c>
      <c r="C1885" s="3">
        <v>15580</v>
      </c>
      <c r="D1885" s="4">
        <v>5002</v>
      </c>
      <c r="E1885">
        <f t="shared" si="87"/>
        <v>2820.4711352634199</v>
      </c>
      <c r="F1885">
        <f t="shared" si="88"/>
        <v>77931160</v>
      </c>
      <c r="G1885" s="22">
        <f t="shared" si="89"/>
        <v>43942940.287404083</v>
      </c>
      <c r="P1885" t="s">
        <v>3685</v>
      </c>
      <c r="Q1885" t="s">
        <v>3685</v>
      </c>
      <c r="R1885" t="s">
        <v>274</v>
      </c>
      <c r="S1885" s="6">
        <v>1399.0477725221499</v>
      </c>
      <c r="T1885" s="6">
        <v>1399.0477725221499</v>
      </c>
      <c r="U1885" s="6">
        <v>10.8413778696509</v>
      </c>
    </row>
    <row r="1886" spans="1:21" x14ac:dyDescent="0.2">
      <c r="A1886" s="15" t="s">
        <v>7134</v>
      </c>
      <c r="B1886" s="2" t="s">
        <v>7135</v>
      </c>
      <c r="C1886" s="3">
        <v>89995</v>
      </c>
      <c r="D1886" s="4">
        <v>2496</v>
      </c>
      <c r="E1886">
        <f t="shared" si="87"/>
        <v>2820.2841766546399</v>
      </c>
      <c r="F1886">
        <f t="shared" si="88"/>
        <v>224627520</v>
      </c>
      <c r="G1886" s="22">
        <f t="shared" si="89"/>
        <v>253811474.47803432</v>
      </c>
      <c r="P1886" t="s">
        <v>3686</v>
      </c>
      <c r="Q1886" t="s">
        <v>3687</v>
      </c>
      <c r="R1886" t="s">
        <v>212</v>
      </c>
      <c r="S1886" s="6">
        <v>1399.6623912846001</v>
      </c>
      <c r="T1886" s="6">
        <v>1602.8275557638799</v>
      </c>
      <c r="U1886" s="6">
        <v>72.508149907694701</v>
      </c>
    </row>
    <row r="1887" spans="1:21" x14ac:dyDescent="0.2">
      <c r="A1887" s="15" t="s">
        <v>7132</v>
      </c>
      <c r="B1887" s="2" t="s">
        <v>7133</v>
      </c>
      <c r="C1887" s="3">
        <v>93068</v>
      </c>
      <c r="D1887" s="4">
        <v>2526</v>
      </c>
      <c r="E1887">
        <f t="shared" si="87"/>
        <v>2819.5076601641399</v>
      </c>
      <c r="F1887">
        <f t="shared" si="88"/>
        <v>235089768</v>
      </c>
      <c r="G1887" s="22">
        <f t="shared" si="89"/>
        <v>262405938.91615617</v>
      </c>
      <c r="P1887" t="s">
        <v>3688</v>
      </c>
      <c r="Q1887" t="s">
        <v>3689</v>
      </c>
      <c r="R1887" t="s">
        <v>212</v>
      </c>
      <c r="S1887" s="6">
        <v>1399.7460964734901</v>
      </c>
      <c r="T1887" s="6">
        <v>1430.1269803411999</v>
      </c>
      <c r="U1887" s="6">
        <v>42.949381814934902</v>
      </c>
    </row>
    <row r="1888" spans="1:21" x14ac:dyDescent="0.2">
      <c r="A1888" s="15" t="s">
        <v>7130</v>
      </c>
      <c r="B1888" s="2" t="s">
        <v>7131</v>
      </c>
      <c r="C1888" s="3">
        <v>39726</v>
      </c>
      <c r="D1888" s="4">
        <v>7883</v>
      </c>
      <c r="E1888">
        <f t="shared" si="87"/>
        <v>2816.2081330696801</v>
      </c>
      <c r="F1888">
        <f t="shared" si="88"/>
        <v>313160058</v>
      </c>
      <c r="G1888" s="22">
        <f t="shared" si="89"/>
        <v>111876684.29432611</v>
      </c>
      <c r="P1888" t="s">
        <v>3690</v>
      </c>
      <c r="Q1888" t="s">
        <v>3691</v>
      </c>
      <c r="R1888" t="s">
        <v>212</v>
      </c>
      <c r="S1888" s="6">
        <v>1399.9931252209201</v>
      </c>
      <c r="T1888" s="6">
        <v>1522.57706793787</v>
      </c>
      <c r="U1888" s="6">
        <v>73.666561594607501</v>
      </c>
    </row>
    <row r="1889" spans="1:21" x14ac:dyDescent="0.2">
      <c r="A1889" s="15" t="s">
        <v>7128</v>
      </c>
      <c r="B1889" s="2" t="s">
        <v>7129</v>
      </c>
      <c r="C1889" s="3">
        <v>36924</v>
      </c>
      <c r="D1889" s="4">
        <v>1732</v>
      </c>
      <c r="E1889">
        <f t="shared" si="87"/>
        <v>2814.4854662744901</v>
      </c>
      <c r="F1889">
        <f t="shared" si="88"/>
        <v>63952368</v>
      </c>
      <c r="G1889" s="22">
        <f t="shared" si="89"/>
        <v>103922061.35671927</v>
      </c>
      <c r="P1889" t="s">
        <v>3692</v>
      </c>
      <c r="Q1889" t="s">
        <v>3693</v>
      </c>
      <c r="R1889" t="s">
        <v>212</v>
      </c>
      <c r="S1889" s="6">
        <v>1400.4263629155801</v>
      </c>
      <c r="T1889" s="6">
        <v>1326.69308701399</v>
      </c>
      <c r="U1889" s="6">
        <v>71.576285725083807</v>
      </c>
    </row>
    <row r="1890" spans="1:21" x14ac:dyDescent="0.2">
      <c r="A1890" s="15" t="s">
        <v>7126</v>
      </c>
      <c r="B1890" s="2" t="s">
        <v>7127</v>
      </c>
      <c r="C1890" s="3">
        <v>82194</v>
      </c>
      <c r="D1890" s="4">
        <v>9188</v>
      </c>
      <c r="E1890">
        <f t="shared" si="87"/>
        <v>2813.9657917886402</v>
      </c>
      <c r="F1890">
        <f t="shared" si="88"/>
        <v>755198472</v>
      </c>
      <c r="G1890" s="22">
        <f t="shared" si="89"/>
        <v>231291104.29027548</v>
      </c>
      <c r="P1890" t="s">
        <v>3694</v>
      </c>
      <c r="Q1890" t="s">
        <v>3695</v>
      </c>
      <c r="R1890" t="s">
        <v>212</v>
      </c>
      <c r="S1890" s="6">
        <v>1400.4747109002701</v>
      </c>
      <c r="T1890" s="6">
        <v>1633.4868818015</v>
      </c>
      <c r="U1890" s="6">
        <v>48.150163183778297</v>
      </c>
    </row>
    <row r="1891" spans="1:21" x14ac:dyDescent="0.2">
      <c r="A1891" s="15" t="s">
        <v>7125</v>
      </c>
      <c r="B1891" s="2"/>
      <c r="C1891" s="3">
        <v>9738</v>
      </c>
      <c r="D1891" s="4">
        <v>5589</v>
      </c>
      <c r="E1891">
        <f t="shared" si="87"/>
        <v>2808.44332860756</v>
      </c>
      <c r="F1891">
        <f t="shared" si="88"/>
        <v>54425682</v>
      </c>
      <c r="G1891" s="22">
        <f t="shared" si="89"/>
        <v>27348621.133980419</v>
      </c>
      <c r="P1891" t="s">
        <v>3696</v>
      </c>
      <c r="Q1891" t="s">
        <v>3697</v>
      </c>
      <c r="R1891" t="s">
        <v>212</v>
      </c>
      <c r="S1891" s="6">
        <v>1400.5660228713</v>
      </c>
      <c r="T1891" s="6">
        <v>1541.294861477</v>
      </c>
      <c r="U1891" s="6">
        <v>45.96649805229</v>
      </c>
    </row>
    <row r="1892" spans="1:21" x14ac:dyDescent="0.2">
      <c r="A1892" s="15" t="s">
        <v>7123</v>
      </c>
      <c r="B1892" s="2" t="s">
        <v>7124</v>
      </c>
      <c r="C1892" s="3">
        <v>52230</v>
      </c>
      <c r="D1892" s="4">
        <v>1777</v>
      </c>
      <c r="E1892">
        <f t="shared" si="87"/>
        <v>2805.2447399760999</v>
      </c>
      <c r="F1892">
        <f t="shared" si="88"/>
        <v>92812710</v>
      </c>
      <c r="G1892" s="22">
        <f t="shared" si="89"/>
        <v>146517932.76895171</v>
      </c>
      <c r="P1892" t="s">
        <v>3698</v>
      </c>
      <c r="Q1892" t="s">
        <v>3698</v>
      </c>
      <c r="R1892" t="s">
        <v>274</v>
      </c>
      <c r="S1892" s="6">
        <v>1401.3735359883501</v>
      </c>
      <c r="T1892" s="6">
        <v>1401.3735359883501</v>
      </c>
      <c r="U1892" s="6"/>
    </row>
    <row r="1893" spans="1:21" x14ac:dyDescent="0.2">
      <c r="A1893" s="15" t="s">
        <v>7121</v>
      </c>
      <c r="B1893" s="2" t="s">
        <v>7122</v>
      </c>
      <c r="C1893" s="3">
        <v>51083</v>
      </c>
      <c r="D1893" s="4">
        <v>1138</v>
      </c>
      <c r="E1893">
        <f t="shared" si="87"/>
        <v>2804.6887414671401</v>
      </c>
      <c r="F1893">
        <f t="shared" si="88"/>
        <v>58132454</v>
      </c>
      <c r="G1893" s="22">
        <f t="shared" si="89"/>
        <v>143271914.9803659</v>
      </c>
      <c r="P1893" t="s">
        <v>3699</v>
      </c>
      <c r="Q1893" t="s">
        <v>3700</v>
      </c>
      <c r="R1893" t="s">
        <v>212</v>
      </c>
      <c r="S1893" s="6">
        <v>1401.3735359883501</v>
      </c>
      <c r="T1893" s="6">
        <v>1401.3735359883501</v>
      </c>
      <c r="U1893" s="6"/>
    </row>
    <row r="1894" spans="1:21" x14ac:dyDescent="0.2">
      <c r="A1894" s="15" t="s">
        <v>7119</v>
      </c>
      <c r="B1894" s="2" t="s">
        <v>7120</v>
      </c>
      <c r="C1894" s="3">
        <v>72388</v>
      </c>
      <c r="D1894" s="4">
        <v>934</v>
      </c>
      <c r="E1894">
        <f t="shared" si="87"/>
        <v>2802.7840451238899</v>
      </c>
      <c r="F1894">
        <f t="shared" si="88"/>
        <v>67610392</v>
      </c>
      <c r="G1894" s="22">
        <f t="shared" si="89"/>
        <v>202887931.45842814</v>
      </c>
      <c r="P1894" t="s">
        <v>3701</v>
      </c>
      <c r="Q1894" t="s">
        <v>3701</v>
      </c>
      <c r="R1894" t="s">
        <v>274</v>
      </c>
      <c r="S1894" s="6">
        <v>1401.4971038674801</v>
      </c>
      <c r="T1894" s="6">
        <v>1401.4971038674801</v>
      </c>
      <c r="U1894" s="6">
        <v>9.6827011085269792</v>
      </c>
    </row>
    <row r="1895" spans="1:21" x14ac:dyDescent="0.2">
      <c r="A1895" s="15" t="s">
        <v>7117</v>
      </c>
      <c r="B1895" s="2" t="s">
        <v>7118</v>
      </c>
      <c r="C1895" s="3">
        <v>53922</v>
      </c>
      <c r="D1895" s="4">
        <v>5474</v>
      </c>
      <c r="E1895">
        <f t="shared" si="87"/>
        <v>2798.0300031319998</v>
      </c>
      <c r="F1895">
        <f t="shared" si="88"/>
        <v>295169028</v>
      </c>
      <c r="G1895" s="22">
        <f t="shared" si="89"/>
        <v>150875373.82888371</v>
      </c>
      <c r="P1895" t="s">
        <v>3702</v>
      </c>
      <c r="Q1895" t="s">
        <v>3703</v>
      </c>
      <c r="R1895" t="s">
        <v>212</v>
      </c>
      <c r="S1895" s="6">
        <v>1401.5491913706501</v>
      </c>
      <c r="T1895" s="6">
        <v>1285.0371009544001</v>
      </c>
      <c r="U1895" s="6">
        <v>93.815551691567606</v>
      </c>
    </row>
    <row r="1896" spans="1:21" x14ac:dyDescent="0.2">
      <c r="A1896" s="15" t="s">
        <v>7115</v>
      </c>
      <c r="B1896" s="2" t="s">
        <v>7116</v>
      </c>
      <c r="C1896" s="3">
        <v>46605</v>
      </c>
      <c r="D1896" s="4">
        <v>9978</v>
      </c>
      <c r="E1896">
        <f t="shared" si="87"/>
        <v>2797.1436275866299</v>
      </c>
      <c r="F1896">
        <f t="shared" si="88"/>
        <v>465024690</v>
      </c>
      <c r="G1896" s="22">
        <f t="shared" si="89"/>
        <v>130360878.76367489</v>
      </c>
      <c r="P1896" t="s">
        <v>3704</v>
      </c>
      <c r="Q1896" t="s">
        <v>3705</v>
      </c>
      <c r="R1896" t="s">
        <v>212</v>
      </c>
      <c r="S1896" s="6">
        <v>1401.68544852319</v>
      </c>
      <c r="T1896" s="6">
        <v>1316.2253546851</v>
      </c>
      <c r="U1896" s="6">
        <v>63.705216151979101</v>
      </c>
    </row>
    <row r="1897" spans="1:21" x14ac:dyDescent="0.2">
      <c r="A1897" s="15" t="s">
        <v>7113</v>
      </c>
      <c r="B1897" s="2" t="s">
        <v>7114</v>
      </c>
      <c r="C1897" s="3">
        <v>32814</v>
      </c>
      <c r="D1897" s="4">
        <v>1813</v>
      </c>
      <c r="E1897">
        <f t="shared" si="87"/>
        <v>2792.8263139780702</v>
      </c>
      <c r="F1897">
        <f t="shared" si="88"/>
        <v>59491782</v>
      </c>
      <c r="G1897" s="22">
        <f t="shared" si="89"/>
        <v>91643802.666876391</v>
      </c>
      <c r="P1897" t="s">
        <v>3706</v>
      </c>
      <c r="Q1897" t="s">
        <v>3707</v>
      </c>
      <c r="R1897" t="s">
        <v>212</v>
      </c>
      <c r="S1897" s="6">
        <v>1401.7983906102199</v>
      </c>
      <c r="T1897" s="6">
        <v>1401.7983906102199</v>
      </c>
      <c r="U1897" s="6">
        <v>3.6115442742135202</v>
      </c>
    </row>
    <row r="1898" spans="1:21" x14ac:dyDescent="0.2">
      <c r="A1898" s="15" t="s">
        <v>7111</v>
      </c>
      <c r="B1898" s="2" t="s">
        <v>7112</v>
      </c>
      <c r="C1898" s="3">
        <v>64328</v>
      </c>
      <c r="D1898" s="4">
        <v>4055</v>
      </c>
      <c r="E1898">
        <f t="shared" si="87"/>
        <v>2792.70685293321</v>
      </c>
      <c r="F1898">
        <f t="shared" si="88"/>
        <v>260850040</v>
      </c>
      <c r="G1898" s="22">
        <f t="shared" si="89"/>
        <v>179649246.43548754</v>
      </c>
      <c r="P1898" t="s">
        <v>3708</v>
      </c>
      <c r="Q1898" t="s">
        <v>3709</v>
      </c>
      <c r="R1898" t="s">
        <v>212</v>
      </c>
      <c r="S1898" s="6">
        <v>1401.8448118369799</v>
      </c>
      <c r="T1898" s="6">
        <v>1460.2382618137301</v>
      </c>
      <c r="U1898" s="6">
        <v>62.843502943938901</v>
      </c>
    </row>
    <row r="1899" spans="1:21" x14ac:dyDescent="0.2">
      <c r="A1899" s="15" t="s">
        <v>7109</v>
      </c>
      <c r="B1899" s="2"/>
      <c r="C1899" s="3">
        <v>21142</v>
      </c>
      <c r="D1899" s="4">
        <v>1134</v>
      </c>
      <c r="E1899">
        <f t="shared" si="87"/>
        <v>2792.6113345642002</v>
      </c>
      <c r="F1899">
        <f t="shared" si="88"/>
        <v>23975028</v>
      </c>
      <c r="G1899" s="22">
        <f t="shared" si="89"/>
        <v>59041388.835356317</v>
      </c>
      <c r="P1899" t="s">
        <v>3710</v>
      </c>
      <c r="Q1899" t="s">
        <v>3711</v>
      </c>
      <c r="R1899" t="s">
        <v>212</v>
      </c>
      <c r="S1899" s="6">
        <v>1403.3299113866899</v>
      </c>
      <c r="T1899" s="6">
        <v>1403.3299113866899</v>
      </c>
      <c r="U1899" s="6"/>
    </row>
    <row r="1900" spans="1:21" x14ac:dyDescent="0.2">
      <c r="A1900" s="15" t="s">
        <v>7105</v>
      </c>
      <c r="B1900" s="2" t="s">
        <v>7106</v>
      </c>
      <c r="C1900" s="3">
        <v>30806</v>
      </c>
      <c r="D1900" s="4">
        <v>2847</v>
      </c>
      <c r="E1900">
        <f t="shared" si="87"/>
        <v>2785.3703512790999</v>
      </c>
      <c r="F1900">
        <f t="shared" si="88"/>
        <v>87704682</v>
      </c>
      <c r="G1900" s="22">
        <f t="shared" si="89"/>
        <v>85806119.041503951</v>
      </c>
      <c r="P1900" t="s">
        <v>3712</v>
      </c>
      <c r="Q1900" t="s">
        <v>3713</v>
      </c>
      <c r="R1900" t="s">
        <v>212</v>
      </c>
      <c r="S1900" s="6">
        <v>1403.50716914187</v>
      </c>
      <c r="T1900" s="6">
        <v>1279.13009266667</v>
      </c>
      <c r="U1900" s="6">
        <v>83.981714868729398</v>
      </c>
    </row>
    <row r="1901" spans="1:21" x14ac:dyDescent="0.2">
      <c r="A1901" s="15" t="s">
        <v>7103</v>
      </c>
      <c r="B1901" s="2" t="s">
        <v>7104</v>
      </c>
      <c r="C1901" s="3">
        <v>38200</v>
      </c>
      <c r="D1901" s="4">
        <v>11985</v>
      </c>
      <c r="E1901">
        <f t="shared" si="87"/>
        <v>2785.0813449059101</v>
      </c>
      <c r="F1901">
        <f t="shared" si="88"/>
        <v>457827000</v>
      </c>
      <c r="G1901" s="22">
        <f t="shared" si="89"/>
        <v>106390107.37540576</v>
      </c>
      <c r="P1901" t="s">
        <v>3714</v>
      </c>
      <c r="Q1901" t="s">
        <v>3715</v>
      </c>
      <c r="R1901" t="s">
        <v>212</v>
      </c>
      <c r="S1901" s="6">
        <v>1404.90462149614</v>
      </c>
      <c r="T1901" s="6">
        <v>1362.6544346333201</v>
      </c>
      <c r="U1901" s="6">
        <v>54.840519339224997</v>
      </c>
    </row>
    <row r="1902" spans="1:21" x14ac:dyDescent="0.2">
      <c r="A1902" s="15" t="s">
        <v>7101</v>
      </c>
      <c r="B1902" s="2" t="s">
        <v>7102</v>
      </c>
      <c r="C1902" s="3">
        <v>93943</v>
      </c>
      <c r="D1902" s="4">
        <v>858</v>
      </c>
      <c r="E1902">
        <f t="shared" si="87"/>
        <v>2780.1840857501302</v>
      </c>
      <c r="F1902">
        <f t="shared" si="88"/>
        <v>80603094</v>
      </c>
      <c r="G1902" s="22">
        <f t="shared" si="89"/>
        <v>261178833.56762448</v>
      </c>
      <c r="P1902" t="s">
        <v>3716</v>
      </c>
      <c r="Q1902" t="s">
        <v>3716</v>
      </c>
      <c r="R1902" t="s">
        <v>274</v>
      </c>
      <c r="S1902" s="6">
        <v>1405.28647520045</v>
      </c>
      <c r="T1902" s="6">
        <v>1405.28647520045</v>
      </c>
      <c r="U1902" s="6"/>
    </row>
    <row r="1903" spans="1:21" x14ac:dyDescent="0.2">
      <c r="A1903" s="15" t="s">
        <v>7097</v>
      </c>
      <c r="B1903" s="2" t="s">
        <v>7098</v>
      </c>
      <c r="C1903" s="3">
        <v>12511</v>
      </c>
      <c r="D1903" s="4">
        <v>1171</v>
      </c>
      <c r="E1903">
        <f t="shared" si="87"/>
        <v>2778.1646767448301</v>
      </c>
      <c r="F1903">
        <f t="shared" si="88"/>
        <v>14650381</v>
      </c>
      <c r="G1903" s="22">
        <f t="shared" si="89"/>
        <v>34757618.270754568</v>
      </c>
      <c r="P1903" t="s">
        <v>3717</v>
      </c>
      <c r="Q1903" t="s">
        <v>3718</v>
      </c>
      <c r="R1903" t="s">
        <v>212</v>
      </c>
      <c r="S1903" s="6">
        <v>1405.73060432639</v>
      </c>
      <c r="T1903" s="6">
        <v>1420</v>
      </c>
      <c r="U1903" s="6">
        <v>67.870534874791403</v>
      </c>
    </row>
    <row r="1904" spans="1:21" x14ac:dyDescent="0.2">
      <c r="A1904" s="15" t="s">
        <v>7095</v>
      </c>
      <c r="B1904" s="2" t="s">
        <v>7096</v>
      </c>
      <c r="C1904" s="3">
        <v>17197</v>
      </c>
      <c r="D1904" s="4">
        <v>1893</v>
      </c>
      <c r="E1904">
        <f t="shared" si="87"/>
        <v>2776.1439720306598</v>
      </c>
      <c r="F1904">
        <f t="shared" si="88"/>
        <v>32553921</v>
      </c>
      <c r="G1904" s="22">
        <f t="shared" si="89"/>
        <v>47741347.88701126</v>
      </c>
      <c r="P1904" t="s">
        <v>3719</v>
      </c>
      <c r="Q1904" t="s">
        <v>3720</v>
      </c>
      <c r="R1904" t="s">
        <v>212</v>
      </c>
      <c r="S1904" s="6">
        <v>1406.04237677932</v>
      </c>
      <c r="T1904" s="6">
        <v>1406.4605245867999</v>
      </c>
      <c r="U1904" s="6">
        <v>38.146967589666502</v>
      </c>
    </row>
    <row r="1905" spans="1:21" x14ac:dyDescent="0.2">
      <c r="A1905" s="15" t="s">
        <v>7093</v>
      </c>
      <c r="B1905" s="2" t="s">
        <v>7094</v>
      </c>
      <c r="C1905" s="3">
        <v>72327</v>
      </c>
      <c r="D1905" s="4">
        <v>8878</v>
      </c>
      <c r="E1905">
        <f t="shared" si="87"/>
        <v>2776.11597110093</v>
      </c>
      <c r="F1905">
        <f t="shared" si="88"/>
        <v>642119106</v>
      </c>
      <c r="G1905" s="22">
        <f t="shared" si="89"/>
        <v>200788139.84181696</v>
      </c>
      <c r="P1905" t="s">
        <v>3721</v>
      </c>
      <c r="Q1905" t="s">
        <v>3721</v>
      </c>
      <c r="R1905" t="s">
        <v>274</v>
      </c>
      <c r="S1905" s="6">
        <v>1406.2648276924299</v>
      </c>
      <c r="T1905" s="6">
        <v>1406.2648276924299</v>
      </c>
      <c r="U1905" s="6"/>
    </row>
    <row r="1906" spans="1:21" x14ac:dyDescent="0.2">
      <c r="A1906" s="15" t="s">
        <v>7091</v>
      </c>
      <c r="B1906" s="2" t="s">
        <v>7092</v>
      </c>
      <c r="C1906" s="3">
        <v>57945</v>
      </c>
      <c r="D1906" s="4">
        <v>5018</v>
      </c>
      <c r="E1906">
        <f t="shared" si="87"/>
        <v>2775.0844951275599</v>
      </c>
      <c r="F1906">
        <f t="shared" si="88"/>
        <v>290768010</v>
      </c>
      <c r="G1906" s="22">
        <f t="shared" si="89"/>
        <v>160802271.07016647</v>
      </c>
      <c r="P1906" t="s">
        <v>3722</v>
      </c>
      <c r="Q1906" t="s">
        <v>3722</v>
      </c>
      <c r="R1906" t="s">
        <v>274</v>
      </c>
      <c r="S1906" s="6">
        <v>1406.4278439521499</v>
      </c>
      <c r="T1906" s="6">
        <v>1406.4278439521499</v>
      </c>
      <c r="U1906" s="6">
        <v>10.701700835807699</v>
      </c>
    </row>
    <row r="1907" spans="1:21" x14ac:dyDescent="0.2">
      <c r="A1907" s="15" t="s">
        <v>7090</v>
      </c>
      <c r="B1907" s="2"/>
      <c r="C1907" s="3">
        <v>39782</v>
      </c>
      <c r="D1907" s="4">
        <v>6640</v>
      </c>
      <c r="E1907">
        <f t="shared" si="87"/>
        <v>2773.0810778371101</v>
      </c>
      <c r="F1907">
        <f t="shared" si="88"/>
        <v>264152480</v>
      </c>
      <c r="G1907" s="22">
        <f t="shared" si="89"/>
        <v>110318711.43851592</v>
      </c>
      <c r="P1907" t="s">
        <v>3723</v>
      </c>
      <c r="Q1907" t="s">
        <v>3724</v>
      </c>
      <c r="R1907" t="s">
        <v>212</v>
      </c>
      <c r="S1907" s="6">
        <v>1406.86522373092</v>
      </c>
      <c r="T1907" s="6">
        <v>898.72529970035202</v>
      </c>
      <c r="U1907" s="6">
        <v>105.710303530771</v>
      </c>
    </row>
    <row r="1908" spans="1:21" x14ac:dyDescent="0.2">
      <c r="A1908" s="15" t="s">
        <v>7089</v>
      </c>
      <c r="B1908" s="2" t="s">
        <v>135</v>
      </c>
      <c r="C1908" s="3">
        <v>32212</v>
      </c>
      <c r="D1908" s="4">
        <v>6237</v>
      </c>
      <c r="E1908">
        <f t="shared" si="87"/>
        <v>2771.83977705797</v>
      </c>
      <c r="F1908">
        <f t="shared" si="88"/>
        <v>200906244</v>
      </c>
      <c r="G1908" s="22">
        <f t="shared" si="89"/>
        <v>89286502.898591325</v>
      </c>
      <c r="P1908" t="s">
        <v>3725</v>
      </c>
      <c r="Q1908" t="s">
        <v>3726</v>
      </c>
      <c r="R1908" t="s">
        <v>212</v>
      </c>
      <c r="S1908" s="6">
        <v>1407.70649290142</v>
      </c>
      <c r="T1908" s="6">
        <v>1470.4781879391601</v>
      </c>
      <c r="U1908" s="6">
        <v>82.207691282077406</v>
      </c>
    </row>
    <row r="1909" spans="1:21" x14ac:dyDescent="0.2">
      <c r="A1909" s="15" t="s">
        <v>7087</v>
      </c>
      <c r="B1909" s="2" t="s">
        <v>7088</v>
      </c>
      <c r="C1909" s="3">
        <v>142506</v>
      </c>
      <c r="D1909" s="4">
        <v>1442</v>
      </c>
      <c r="E1909">
        <f t="shared" si="87"/>
        <v>2770.8745107064001</v>
      </c>
      <c r="F1909">
        <f t="shared" si="88"/>
        <v>205493652</v>
      </c>
      <c r="G1909" s="22">
        <f t="shared" si="89"/>
        <v>394866243.02272624</v>
      </c>
      <c r="P1909" t="s">
        <v>3727</v>
      </c>
      <c r="Q1909" t="s">
        <v>3728</v>
      </c>
      <c r="R1909" t="s">
        <v>212</v>
      </c>
      <c r="S1909" s="6">
        <v>1408.0728710583401</v>
      </c>
      <c r="T1909" s="6">
        <v>1396.26007047748</v>
      </c>
      <c r="U1909" s="6">
        <v>104.12853169701501</v>
      </c>
    </row>
    <row r="1910" spans="1:21" x14ac:dyDescent="0.2">
      <c r="A1910" s="15" t="s">
        <v>7085</v>
      </c>
      <c r="B1910" s="2" t="s">
        <v>7086</v>
      </c>
      <c r="C1910" s="3">
        <v>39741</v>
      </c>
      <c r="D1910" s="4">
        <v>2594</v>
      </c>
      <c r="E1910">
        <f t="shared" si="87"/>
        <v>2770.6807029778001</v>
      </c>
      <c r="F1910">
        <f t="shared" si="88"/>
        <v>103088154</v>
      </c>
      <c r="G1910" s="22">
        <f t="shared" si="89"/>
        <v>110109621.81704076</v>
      </c>
      <c r="P1910" t="s">
        <v>3729</v>
      </c>
      <c r="Q1910" t="s">
        <v>3730</v>
      </c>
      <c r="R1910" t="s">
        <v>274</v>
      </c>
      <c r="S1910" s="6">
        <v>1408.0936709160701</v>
      </c>
      <c r="T1910" s="6">
        <v>1472.9347210716501</v>
      </c>
      <c r="U1910" s="6">
        <v>63.056023867168598</v>
      </c>
    </row>
    <row r="1911" spans="1:21" x14ac:dyDescent="0.2">
      <c r="A1911" s="15" t="s">
        <v>7083</v>
      </c>
      <c r="B1911" s="2" t="s">
        <v>7084</v>
      </c>
      <c r="C1911" s="3">
        <v>55636</v>
      </c>
      <c r="D1911" s="4">
        <v>2205</v>
      </c>
      <c r="E1911">
        <f t="shared" si="87"/>
        <v>2768.5461781740401</v>
      </c>
      <c r="F1911">
        <f t="shared" si="88"/>
        <v>122677380</v>
      </c>
      <c r="G1911" s="22">
        <f t="shared" si="89"/>
        <v>154030835.16889089</v>
      </c>
      <c r="P1911" t="s">
        <v>3731</v>
      </c>
      <c r="Q1911" t="s">
        <v>3732</v>
      </c>
      <c r="R1911" t="s">
        <v>212</v>
      </c>
      <c r="S1911" s="6">
        <v>1408.20381110058</v>
      </c>
      <c r="T1911" s="6">
        <v>1502.2713487612</v>
      </c>
      <c r="U1911" s="6">
        <v>44.600999873367499</v>
      </c>
    </row>
    <row r="1912" spans="1:21" x14ac:dyDescent="0.2">
      <c r="A1912" s="15" t="s">
        <v>7081</v>
      </c>
      <c r="B1912" s="2" t="s">
        <v>7082</v>
      </c>
      <c r="C1912" s="3">
        <v>68729</v>
      </c>
      <c r="D1912" s="4">
        <v>2185</v>
      </c>
      <c r="E1912">
        <f t="shared" si="87"/>
        <v>2767.3598979254598</v>
      </c>
      <c r="F1912">
        <f t="shared" si="88"/>
        <v>150172865</v>
      </c>
      <c r="G1912" s="22">
        <f t="shared" si="89"/>
        <v>190197878.42451891</v>
      </c>
      <c r="P1912" t="s">
        <v>3733</v>
      </c>
      <c r="Q1912" t="s">
        <v>3734</v>
      </c>
      <c r="R1912" t="s">
        <v>212</v>
      </c>
      <c r="S1912" s="6">
        <v>1408.94854942692</v>
      </c>
      <c r="T1912" s="6">
        <v>930.13157085115097</v>
      </c>
      <c r="U1912" s="6">
        <v>117.145818218616</v>
      </c>
    </row>
    <row r="1913" spans="1:21" x14ac:dyDescent="0.2">
      <c r="A1913" s="15" t="s">
        <v>7079</v>
      </c>
      <c r="B1913" s="2"/>
      <c r="C1913" s="3">
        <v>19279</v>
      </c>
      <c r="D1913" s="4">
        <v>672</v>
      </c>
      <c r="E1913">
        <f t="shared" si="87"/>
        <v>2764.3619797301099</v>
      </c>
      <c r="F1913">
        <f t="shared" si="88"/>
        <v>12955488</v>
      </c>
      <c r="G1913" s="22">
        <f t="shared" si="89"/>
        <v>53294134.60721679</v>
      </c>
      <c r="P1913" t="s">
        <v>3735</v>
      </c>
      <c r="Q1913" t="s">
        <v>3736</v>
      </c>
      <c r="R1913" t="s">
        <v>212</v>
      </c>
      <c r="S1913" s="6">
        <v>1409.14856690175</v>
      </c>
      <c r="T1913" s="6">
        <v>1020.81791566647</v>
      </c>
      <c r="U1913" s="6">
        <v>101.72168178971199</v>
      </c>
    </row>
    <row r="1914" spans="1:21" x14ac:dyDescent="0.2">
      <c r="A1914" s="15" t="s">
        <v>7077</v>
      </c>
      <c r="B1914" s="2" t="s">
        <v>7078</v>
      </c>
      <c r="C1914" s="3">
        <v>76484</v>
      </c>
      <c r="D1914" s="4">
        <v>7301</v>
      </c>
      <c r="E1914">
        <f t="shared" si="87"/>
        <v>2762.6450483102299</v>
      </c>
      <c r="F1914">
        <f t="shared" si="88"/>
        <v>558409684</v>
      </c>
      <c r="G1914" s="22">
        <f t="shared" si="89"/>
        <v>211298143.87495962</v>
      </c>
      <c r="P1914" t="s">
        <v>3737</v>
      </c>
      <c r="Q1914" t="s">
        <v>3738</v>
      </c>
      <c r="R1914" t="s">
        <v>212</v>
      </c>
      <c r="S1914" s="6">
        <v>1410.1787075698801</v>
      </c>
      <c r="T1914" s="6">
        <v>1410.1787075698801</v>
      </c>
      <c r="U1914" s="6"/>
    </row>
    <row r="1915" spans="1:21" x14ac:dyDescent="0.2">
      <c r="A1915" s="15" t="s">
        <v>7075</v>
      </c>
      <c r="B1915" s="2" t="s">
        <v>7076</v>
      </c>
      <c r="C1915" s="3">
        <v>87047</v>
      </c>
      <c r="D1915" s="4">
        <v>1549</v>
      </c>
      <c r="E1915">
        <f t="shared" si="87"/>
        <v>2760.1280614659399</v>
      </c>
      <c r="F1915">
        <f t="shared" si="88"/>
        <v>134835803</v>
      </c>
      <c r="G1915" s="22">
        <f t="shared" si="89"/>
        <v>240260867.36642566</v>
      </c>
      <c r="P1915" t="s">
        <v>3739</v>
      </c>
      <c r="Q1915" t="s">
        <v>3740</v>
      </c>
      <c r="R1915" t="s">
        <v>212</v>
      </c>
      <c r="S1915" s="6">
        <v>1410.1787075698801</v>
      </c>
      <c r="T1915" s="6">
        <v>1410.1787075698801</v>
      </c>
      <c r="U1915" s="6"/>
    </row>
    <row r="1916" spans="1:21" x14ac:dyDescent="0.2">
      <c r="A1916" s="15" t="s">
        <v>7073</v>
      </c>
      <c r="B1916" s="2" t="s">
        <v>7074</v>
      </c>
      <c r="C1916" s="3">
        <v>36073</v>
      </c>
      <c r="D1916" s="4">
        <v>1699</v>
      </c>
      <c r="E1916">
        <f t="shared" si="87"/>
        <v>2758.82361923796</v>
      </c>
      <c r="F1916">
        <f t="shared" si="88"/>
        <v>61288027</v>
      </c>
      <c r="G1916" s="22">
        <f t="shared" si="89"/>
        <v>99519044.416770935</v>
      </c>
      <c r="P1916" t="s">
        <v>3741</v>
      </c>
      <c r="Q1916" t="s">
        <v>3741</v>
      </c>
      <c r="R1916" t="s">
        <v>274</v>
      </c>
      <c r="S1916" s="6">
        <v>1410.1905485703601</v>
      </c>
      <c r="T1916" s="6">
        <v>1400.90737419532</v>
      </c>
      <c r="U1916" s="6">
        <v>60.733317727263703</v>
      </c>
    </row>
    <row r="1917" spans="1:21" x14ac:dyDescent="0.2">
      <c r="A1917" s="15" t="s">
        <v>7071</v>
      </c>
      <c r="B1917" s="2" t="s">
        <v>7072</v>
      </c>
      <c r="C1917" s="3">
        <v>61269</v>
      </c>
      <c r="D1917" s="4">
        <v>164</v>
      </c>
      <c r="E1917">
        <f t="shared" si="87"/>
        <v>2756.39876375322</v>
      </c>
      <c r="F1917">
        <f t="shared" si="88"/>
        <v>10048116</v>
      </c>
      <c r="G1917" s="22">
        <f t="shared" si="89"/>
        <v>168881795.85639605</v>
      </c>
      <c r="P1917" t="s">
        <v>3742</v>
      </c>
      <c r="Q1917" t="s">
        <v>3743</v>
      </c>
      <c r="R1917" t="s">
        <v>212</v>
      </c>
      <c r="S1917" s="6">
        <v>1410.4908671379401</v>
      </c>
      <c r="T1917" s="6">
        <v>1409.2090254847401</v>
      </c>
      <c r="U1917" s="6">
        <v>77.578207649288004</v>
      </c>
    </row>
    <row r="1918" spans="1:21" x14ac:dyDescent="0.2">
      <c r="A1918" s="15" t="s">
        <v>7069</v>
      </c>
      <c r="B1918" s="2" t="s">
        <v>7070</v>
      </c>
      <c r="C1918" s="3">
        <v>31721</v>
      </c>
      <c r="D1918" s="4">
        <v>4382</v>
      </c>
      <c r="E1918">
        <f t="shared" si="87"/>
        <v>2752.31823450314</v>
      </c>
      <c r="F1918">
        <f t="shared" si="88"/>
        <v>139001422</v>
      </c>
      <c r="G1918" s="22">
        <f t="shared" si="89"/>
        <v>87306286.716674104</v>
      </c>
      <c r="P1918" t="s">
        <v>3744</v>
      </c>
      <c r="Q1918" t="s">
        <v>3744</v>
      </c>
      <c r="R1918" t="s">
        <v>274</v>
      </c>
      <c r="S1918" s="6">
        <v>1410.4927405487799</v>
      </c>
      <c r="T1918" s="6">
        <v>1400.64489668945</v>
      </c>
      <c r="U1918" s="6">
        <v>34.715462577843198</v>
      </c>
    </row>
    <row r="1919" spans="1:21" x14ac:dyDescent="0.2">
      <c r="A1919" s="15" t="s">
        <v>7068</v>
      </c>
      <c r="B1919" s="2"/>
      <c r="C1919" s="3">
        <v>61753</v>
      </c>
      <c r="D1919" s="4">
        <v>838</v>
      </c>
      <c r="E1919">
        <f t="shared" si="87"/>
        <v>2751.89369343219</v>
      </c>
      <c r="F1919">
        <f t="shared" si="88"/>
        <v>51749014</v>
      </c>
      <c r="G1919" s="22">
        <f t="shared" si="89"/>
        <v>169937691.25051802</v>
      </c>
      <c r="P1919" t="s">
        <v>3745</v>
      </c>
      <c r="Q1919" t="s">
        <v>3746</v>
      </c>
      <c r="R1919" t="s">
        <v>212</v>
      </c>
      <c r="S1919" s="6">
        <v>1410.50102920874</v>
      </c>
      <c r="T1919" s="6">
        <v>1274.4704780581901</v>
      </c>
      <c r="U1919" s="6">
        <v>34.130011485403898</v>
      </c>
    </row>
    <row r="1920" spans="1:21" x14ac:dyDescent="0.2">
      <c r="A1920" s="15" t="s">
        <v>7066</v>
      </c>
      <c r="B1920" s="2" t="s">
        <v>7067</v>
      </c>
      <c r="C1920" s="3">
        <v>68094</v>
      </c>
      <c r="D1920" s="4">
        <v>4252</v>
      </c>
      <c r="E1920">
        <f t="shared" si="87"/>
        <v>2751.8114406176201</v>
      </c>
      <c r="F1920">
        <f t="shared" si="88"/>
        <v>289535688</v>
      </c>
      <c r="G1920" s="22">
        <f t="shared" si="89"/>
        <v>187381848.23741621</v>
      </c>
      <c r="P1920" t="s">
        <v>3747</v>
      </c>
      <c r="Q1920" t="s">
        <v>3748</v>
      </c>
      <c r="R1920" t="s">
        <v>212</v>
      </c>
      <c r="S1920" s="6">
        <v>1411.5366260809899</v>
      </c>
      <c r="T1920" s="6">
        <v>1359.5629683442301</v>
      </c>
      <c r="U1920" s="6">
        <v>67.480644213167494</v>
      </c>
    </row>
    <row r="1921" spans="1:21" x14ac:dyDescent="0.2">
      <c r="A1921" s="15" t="s">
        <v>7064</v>
      </c>
      <c r="B1921" s="2" t="s">
        <v>7065</v>
      </c>
      <c r="C1921" s="3">
        <v>55264</v>
      </c>
      <c r="D1921" s="4">
        <v>6507</v>
      </c>
      <c r="E1921">
        <f t="shared" si="87"/>
        <v>2750.0917493356501</v>
      </c>
      <c r="F1921">
        <f t="shared" si="88"/>
        <v>359602848</v>
      </c>
      <c r="G1921" s="22">
        <f t="shared" si="89"/>
        <v>151981070.43528536</v>
      </c>
      <c r="P1921" t="s">
        <v>3749</v>
      </c>
      <c r="Q1921" t="s">
        <v>3750</v>
      </c>
      <c r="R1921" t="s">
        <v>212</v>
      </c>
      <c r="S1921" s="6">
        <v>1411.56294843351</v>
      </c>
      <c r="T1921" s="6">
        <v>1374.9694056886999</v>
      </c>
      <c r="U1921" s="6">
        <v>89.348212896762007</v>
      </c>
    </row>
    <row r="1922" spans="1:21" x14ac:dyDescent="0.2">
      <c r="A1922" s="15" t="s">
        <v>7062</v>
      </c>
      <c r="B1922" s="2" t="s">
        <v>7063</v>
      </c>
      <c r="C1922" s="3">
        <v>22383</v>
      </c>
      <c r="D1922" s="4">
        <v>5830</v>
      </c>
      <c r="E1922">
        <f t="shared" ref="E1922:E1985" si="90">VLOOKUP(A1922,data19,4,FALSE)</f>
        <v>2747.7426116778101</v>
      </c>
      <c r="F1922">
        <f t="shared" si="88"/>
        <v>130492890</v>
      </c>
      <c r="G1922" s="22">
        <f t="shared" si="89"/>
        <v>61502722.877184421</v>
      </c>
      <c r="P1922" t="s">
        <v>3751</v>
      </c>
      <c r="Q1922" t="s">
        <v>3752</v>
      </c>
      <c r="R1922" t="s">
        <v>212</v>
      </c>
      <c r="S1922" s="6">
        <v>1411.6407660329201</v>
      </c>
      <c r="T1922" s="6">
        <v>1190.4664715767799</v>
      </c>
      <c r="U1922" s="6">
        <v>64.607792223606907</v>
      </c>
    </row>
    <row r="1923" spans="1:21" x14ac:dyDescent="0.2">
      <c r="A1923" s="15" t="s">
        <v>7060</v>
      </c>
      <c r="B1923" s="2" t="s">
        <v>7061</v>
      </c>
      <c r="C1923" s="3">
        <v>24533</v>
      </c>
      <c r="D1923" s="4">
        <v>898</v>
      </c>
      <c r="E1923">
        <f t="shared" si="90"/>
        <v>2746.8817612099101</v>
      </c>
      <c r="F1923">
        <f t="shared" ref="F1923:F1986" si="91">C1923*D1923</f>
        <v>22030634</v>
      </c>
      <c r="G1923" s="22">
        <f t="shared" ref="G1923:G1986" si="92">E1923*C1923</f>
        <v>67389250.247762725</v>
      </c>
      <c r="P1923" t="s">
        <v>3753</v>
      </c>
      <c r="Q1923" t="s">
        <v>3753</v>
      </c>
      <c r="R1923" t="s">
        <v>274</v>
      </c>
      <c r="S1923" s="6">
        <v>1412.1359290607099</v>
      </c>
      <c r="T1923" s="6">
        <v>1412.1359290607099</v>
      </c>
      <c r="U1923" s="6"/>
    </row>
    <row r="1924" spans="1:21" x14ac:dyDescent="0.2">
      <c r="A1924" s="15" t="s">
        <v>7058</v>
      </c>
      <c r="B1924" s="2" t="s">
        <v>7059</v>
      </c>
      <c r="C1924" s="3">
        <v>18932</v>
      </c>
      <c r="D1924" s="4">
        <v>12416</v>
      </c>
      <c r="E1924">
        <f t="shared" si="90"/>
        <v>2744.5148585356401</v>
      </c>
      <c r="F1924">
        <f t="shared" si="91"/>
        <v>235059712</v>
      </c>
      <c r="G1924" s="22">
        <f t="shared" si="92"/>
        <v>51959155.301796742</v>
      </c>
      <c r="P1924" t="s">
        <v>3754</v>
      </c>
      <c r="Q1924" t="s">
        <v>3755</v>
      </c>
      <c r="R1924" t="s">
        <v>212</v>
      </c>
      <c r="S1924" s="6">
        <v>1412.45349652194</v>
      </c>
      <c r="T1924" s="6">
        <v>1436.90110840681</v>
      </c>
      <c r="U1924" s="6">
        <v>57.237570484926302</v>
      </c>
    </row>
    <row r="1925" spans="1:21" x14ac:dyDescent="0.2">
      <c r="A1925" s="15" t="s">
        <v>7056</v>
      </c>
      <c r="B1925" s="2" t="s">
        <v>7057</v>
      </c>
      <c r="C1925" s="3">
        <v>81115</v>
      </c>
      <c r="D1925" s="4">
        <v>1030</v>
      </c>
      <c r="E1925">
        <f t="shared" si="90"/>
        <v>2742.61172018052</v>
      </c>
      <c r="F1925">
        <f t="shared" si="91"/>
        <v>83548450</v>
      </c>
      <c r="G1925" s="22">
        <f t="shared" si="92"/>
        <v>222466949.68244287</v>
      </c>
      <c r="P1925" t="s">
        <v>3756</v>
      </c>
      <c r="Q1925" t="s">
        <v>3756</v>
      </c>
      <c r="R1925" t="s">
        <v>274</v>
      </c>
      <c r="S1925" s="6">
        <v>1412.70590210875</v>
      </c>
      <c r="T1925" s="6">
        <v>1552.5924036465599</v>
      </c>
      <c r="U1925" s="6">
        <v>59.344858519793597</v>
      </c>
    </row>
    <row r="1926" spans="1:21" x14ac:dyDescent="0.2">
      <c r="A1926" s="15" t="s">
        <v>7054</v>
      </c>
      <c r="B1926" s="2" t="s">
        <v>7055</v>
      </c>
      <c r="C1926" s="3">
        <v>77946</v>
      </c>
      <c r="D1926" s="4">
        <v>5270</v>
      </c>
      <c r="E1926">
        <f t="shared" si="90"/>
        <v>2742.48793544318</v>
      </c>
      <c r="F1926">
        <f t="shared" si="91"/>
        <v>410775420</v>
      </c>
      <c r="G1926" s="22">
        <f t="shared" si="92"/>
        <v>213765964.61605412</v>
      </c>
      <c r="P1926" t="s">
        <v>3757</v>
      </c>
      <c r="Q1926" t="s">
        <v>3758</v>
      </c>
      <c r="R1926" t="s">
        <v>212</v>
      </c>
      <c r="S1926" s="6">
        <v>1413.114610096</v>
      </c>
      <c r="T1926" s="6">
        <v>1413.114610096</v>
      </c>
      <c r="U1926" s="6"/>
    </row>
    <row r="1927" spans="1:21" x14ac:dyDescent="0.2">
      <c r="A1927" s="15" t="s">
        <v>7050</v>
      </c>
      <c r="B1927" s="2" t="s">
        <v>7051</v>
      </c>
      <c r="C1927" s="3">
        <v>11028</v>
      </c>
      <c r="D1927" s="4">
        <v>1995</v>
      </c>
      <c r="E1927">
        <f t="shared" si="90"/>
        <v>2739.65536261029</v>
      </c>
      <c r="F1927">
        <f t="shared" si="91"/>
        <v>22000860</v>
      </c>
      <c r="G1927" s="22">
        <f t="shared" si="92"/>
        <v>30212919.338866279</v>
      </c>
      <c r="P1927" t="s">
        <v>3759</v>
      </c>
      <c r="Q1927" t="s">
        <v>3760</v>
      </c>
      <c r="R1927" t="s">
        <v>212</v>
      </c>
      <c r="S1927" s="6">
        <v>1413.2424320167599</v>
      </c>
      <c r="T1927" s="6">
        <v>1464.87291707857</v>
      </c>
      <c r="U1927" s="6">
        <v>70.7873492617788</v>
      </c>
    </row>
    <row r="1928" spans="1:21" x14ac:dyDescent="0.2">
      <c r="A1928" s="15" t="s">
        <v>7048</v>
      </c>
      <c r="B1928" s="2" t="s">
        <v>7049</v>
      </c>
      <c r="C1928" s="3">
        <v>45776</v>
      </c>
      <c r="D1928" s="4">
        <v>6045</v>
      </c>
      <c r="E1928">
        <f t="shared" si="90"/>
        <v>2731.4749060007198</v>
      </c>
      <c r="F1928">
        <f t="shared" si="91"/>
        <v>276715920</v>
      </c>
      <c r="G1928" s="22">
        <f t="shared" si="92"/>
        <v>125035995.29708895</v>
      </c>
      <c r="P1928" t="s">
        <v>3761</v>
      </c>
      <c r="Q1928" t="s">
        <v>3762</v>
      </c>
      <c r="R1928" t="s">
        <v>212</v>
      </c>
      <c r="S1928" s="6">
        <v>1413.3708208600401</v>
      </c>
      <c r="T1928" s="6">
        <v>1413.3708208600401</v>
      </c>
      <c r="U1928" s="6">
        <v>14.9120994945145</v>
      </c>
    </row>
    <row r="1929" spans="1:21" x14ac:dyDescent="0.2">
      <c r="A1929" s="15" t="s">
        <v>7046</v>
      </c>
      <c r="B1929" s="2" t="s">
        <v>7047</v>
      </c>
      <c r="C1929" s="3">
        <v>73775</v>
      </c>
      <c r="D1929" s="4">
        <v>2837</v>
      </c>
      <c r="E1929">
        <f t="shared" si="90"/>
        <v>2726.7479729404699</v>
      </c>
      <c r="F1929">
        <f t="shared" si="91"/>
        <v>209299675</v>
      </c>
      <c r="G1929" s="22">
        <f t="shared" si="92"/>
        <v>201165831.70368317</v>
      </c>
      <c r="P1929" t="s">
        <v>3763</v>
      </c>
      <c r="Q1929" t="s">
        <v>3763</v>
      </c>
      <c r="R1929" t="s">
        <v>274</v>
      </c>
      <c r="S1929" s="6">
        <v>1413.9543691742599</v>
      </c>
      <c r="T1929" s="6">
        <v>1413.9543691742599</v>
      </c>
      <c r="U1929" s="6">
        <v>16.849014844315999</v>
      </c>
    </row>
    <row r="1930" spans="1:21" x14ac:dyDescent="0.2">
      <c r="A1930" s="15" t="s">
        <v>7044</v>
      </c>
      <c r="B1930" s="2"/>
      <c r="C1930" s="3">
        <v>85682</v>
      </c>
      <c r="D1930" s="4">
        <v>4391</v>
      </c>
      <c r="E1930">
        <f t="shared" si="90"/>
        <v>2725.1210770926</v>
      </c>
      <c r="F1930">
        <f t="shared" si="91"/>
        <v>376229662</v>
      </c>
      <c r="G1930" s="22">
        <f t="shared" si="92"/>
        <v>233493824.12744814</v>
      </c>
      <c r="P1930" t="s">
        <v>3764</v>
      </c>
      <c r="Q1930" t="s">
        <v>3764</v>
      </c>
      <c r="R1930" t="s">
        <v>274</v>
      </c>
      <c r="S1930" s="6">
        <v>1414.0933379539099</v>
      </c>
      <c r="T1930" s="6">
        <v>1414.0933379539099</v>
      </c>
      <c r="U1930" s="6"/>
    </row>
    <row r="1931" spans="1:21" x14ac:dyDescent="0.2">
      <c r="A1931" s="15" t="s">
        <v>7042</v>
      </c>
      <c r="B1931" s="2" t="s">
        <v>7043</v>
      </c>
      <c r="C1931" s="3">
        <v>168765</v>
      </c>
      <c r="D1931" s="4">
        <v>3019</v>
      </c>
      <c r="E1931">
        <f t="shared" si="90"/>
        <v>2719.7910756953602</v>
      </c>
      <c r="F1931">
        <f t="shared" si="91"/>
        <v>509501535</v>
      </c>
      <c r="G1931" s="22">
        <f t="shared" si="92"/>
        <v>459005540.88972747</v>
      </c>
      <c r="P1931" t="s">
        <v>3765</v>
      </c>
      <c r="Q1931" t="s">
        <v>3766</v>
      </c>
      <c r="R1931" t="s">
        <v>212</v>
      </c>
      <c r="S1931" s="6">
        <v>1414.3823618936501</v>
      </c>
      <c r="T1931" s="6">
        <v>1223.35484568175</v>
      </c>
      <c r="U1931" s="6">
        <v>86.4043851573891</v>
      </c>
    </row>
    <row r="1932" spans="1:21" x14ac:dyDescent="0.2">
      <c r="A1932" s="15" t="s">
        <v>7040</v>
      </c>
      <c r="B1932" s="2" t="s">
        <v>7041</v>
      </c>
      <c r="C1932" s="3">
        <v>52141</v>
      </c>
      <c r="D1932" s="4">
        <v>1668</v>
      </c>
      <c r="E1932">
        <f t="shared" si="90"/>
        <v>2718.9910258756599</v>
      </c>
      <c r="F1932">
        <f t="shared" si="91"/>
        <v>86971188</v>
      </c>
      <c r="G1932" s="22">
        <f t="shared" si="92"/>
        <v>141770911.08018279</v>
      </c>
      <c r="P1932" t="s">
        <v>3767</v>
      </c>
      <c r="Q1932" t="s">
        <v>3768</v>
      </c>
      <c r="R1932" t="s">
        <v>212</v>
      </c>
      <c r="S1932" s="6">
        <v>1414.5204797256199</v>
      </c>
      <c r="T1932" s="6">
        <v>1450.9741572594701</v>
      </c>
      <c r="U1932" s="6">
        <v>61.8025834249786</v>
      </c>
    </row>
    <row r="1933" spans="1:21" x14ac:dyDescent="0.2">
      <c r="A1933" s="15" t="s">
        <v>7038</v>
      </c>
      <c r="B1933" s="2" t="s">
        <v>10806</v>
      </c>
      <c r="C1933" s="3">
        <v>13866</v>
      </c>
      <c r="D1933" s="5">
        <v>3307</v>
      </c>
      <c r="E1933">
        <f t="shared" si="90"/>
        <v>2718.85237205675</v>
      </c>
      <c r="F1933">
        <f t="shared" si="91"/>
        <v>45854862</v>
      </c>
      <c r="G1933" s="22">
        <f t="shared" si="92"/>
        <v>37699606.990938894</v>
      </c>
      <c r="P1933" t="s">
        <v>3769</v>
      </c>
      <c r="Q1933" t="s">
        <v>3770</v>
      </c>
      <c r="R1933" t="s">
        <v>274</v>
      </c>
      <c r="S1933" s="6">
        <v>1415.0958947629399</v>
      </c>
      <c r="T1933" s="6">
        <v>1415.0958947629399</v>
      </c>
      <c r="U1933" s="6">
        <v>27.362648414219802</v>
      </c>
    </row>
    <row r="1934" spans="1:21" x14ac:dyDescent="0.2">
      <c r="A1934" s="15" t="s">
        <v>7036</v>
      </c>
      <c r="B1934" s="2" t="s">
        <v>7037</v>
      </c>
      <c r="C1934" s="3">
        <v>99480</v>
      </c>
      <c r="D1934" s="4">
        <v>363</v>
      </c>
      <c r="E1934">
        <f t="shared" si="90"/>
        <v>2718.7161094164799</v>
      </c>
      <c r="F1934">
        <f t="shared" si="91"/>
        <v>36111240</v>
      </c>
      <c r="G1934" s="22">
        <f t="shared" si="92"/>
        <v>270457878.56475145</v>
      </c>
      <c r="P1934" t="s">
        <v>3771</v>
      </c>
      <c r="Q1934" t="s">
        <v>3771</v>
      </c>
      <c r="R1934" t="s">
        <v>274</v>
      </c>
      <c r="S1934" s="6">
        <v>1415.5787885151501</v>
      </c>
      <c r="T1934" s="6">
        <v>1597.6362828772401</v>
      </c>
      <c r="U1934" s="6">
        <v>50.362490185103802</v>
      </c>
    </row>
    <row r="1935" spans="1:21" x14ac:dyDescent="0.2">
      <c r="A1935" s="15" t="s">
        <v>7034</v>
      </c>
      <c r="B1935" s="2" t="s">
        <v>7035</v>
      </c>
      <c r="C1935" s="3">
        <v>144953</v>
      </c>
      <c r="D1935" s="4">
        <v>1678</v>
      </c>
      <c r="E1935">
        <f t="shared" si="90"/>
        <v>2718.0474427448999</v>
      </c>
      <c r="F1935">
        <f t="shared" si="91"/>
        <v>243231134</v>
      </c>
      <c r="G1935" s="22">
        <f t="shared" si="92"/>
        <v>393989130.96820146</v>
      </c>
      <c r="P1935" t="s">
        <v>3772</v>
      </c>
      <c r="Q1935" t="s">
        <v>3773</v>
      </c>
      <c r="R1935" t="s">
        <v>212</v>
      </c>
      <c r="S1935" s="6">
        <v>1415.8466492397799</v>
      </c>
      <c r="T1935" s="6">
        <v>1415.8466492397799</v>
      </c>
      <c r="U1935" s="6"/>
    </row>
    <row r="1936" spans="1:21" x14ac:dyDescent="0.2">
      <c r="A1936" s="15" t="s">
        <v>7032</v>
      </c>
      <c r="B1936" s="2" t="s">
        <v>7033</v>
      </c>
      <c r="C1936" s="3">
        <v>19446</v>
      </c>
      <c r="D1936" s="4">
        <v>787</v>
      </c>
      <c r="E1936">
        <f t="shared" si="90"/>
        <v>2717.8252423742201</v>
      </c>
      <c r="F1936">
        <f t="shared" si="91"/>
        <v>15304002</v>
      </c>
      <c r="G1936" s="22">
        <f t="shared" si="92"/>
        <v>52850829.663209088</v>
      </c>
      <c r="P1936" t="s">
        <v>3774</v>
      </c>
      <c r="Q1936" t="s">
        <v>3774</v>
      </c>
      <c r="R1936" t="s">
        <v>274</v>
      </c>
      <c r="S1936" s="6">
        <v>1415.8466492397799</v>
      </c>
      <c r="T1936" s="6">
        <v>1415.8466492397799</v>
      </c>
      <c r="U1936" s="6"/>
    </row>
    <row r="1937" spans="1:21" x14ac:dyDescent="0.2">
      <c r="A1937" s="15" t="s">
        <v>7030</v>
      </c>
      <c r="B1937" s="2" t="s">
        <v>10754</v>
      </c>
      <c r="C1937" s="3">
        <v>94874</v>
      </c>
      <c r="D1937" s="4">
        <v>9543</v>
      </c>
      <c r="E1937">
        <f t="shared" si="90"/>
        <v>2713.6839463886899</v>
      </c>
      <c r="F1937">
        <f t="shared" si="91"/>
        <v>905382582</v>
      </c>
      <c r="G1937" s="22">
        <f t="shared" si="92"/>
        <v>257458050.72968057</v>
      </c>
      <c r="P1937" t="s">
        <v>3775</v>
      </c>
      <c r="Q1937" t="s">
        <v>3776</v>
      </c>
      <c r="R1937" t="s">
        <v>212</v>
      </c>
      <c r="S1937" s="6">
        <v>1416.139791049</v>
      </c>
      <c r="T1937" s="6">
        <v>1300.2857375276501</v>
      </c>
      <c r="U1937" s="6">
        <v>81.852380732366697</v>
      </c>
    </row>
    <row r="1938" spans="1:21" x14ac:dyDescent="0.2">
      <c r="A1938" s="15" t="s">
        <v>7028</v>
      </c>
      <c r="B1938" s="2" t="s">
        <v>7029</v>
      </c>
      <c r="C1938" s="3">
        <v>23019</v>
      </c>
      <c r="D1938" s="4">
        <v>2063</v>
      </c>
      <c r="E1938">
        <f t="shared" si="90"/>
        <v>2713.4724341944502</v>
      </c>
      <c r="F1938">
        <f t="shared" si="91"/>
        <v>47488197</v>
      </c>
      <c r="G1938" s="22">
        <f t="shared" si="92"/>
        <v>62461421.962722048</v>
      </c>
      <c r="P1938" t="s">
        <v>3777</v>
      </c>
      <c r="Q1938" t="s">
        <v>3778</v>
      </c>
      <c r="R1938" t="s">
        <v>212</v>
      </c>
      <c r="S1938" s="6">
        <v>1416.7462947537199</v>
      </c>
      <c r="T1938" s="6">
        <v>1377.03798085566</v>
      </c>
      <c r="U1938" s="6">
        <v>68.602435769116397</v>
      </c>
    </row>
    <row r="1939" spans="1:21" x14ac:dyDescent="0.2">
      <c r="A1939" s="15" t="s">
        <v>7026</v>
      </c>
      <c r="B1939" s="2" t="s">
        <v>7027</v>
      </c>
      <c r="C1939" s="3">
        <v>46667</v>
      </c>
      <c r="D1939" s="4">
        <v>1654</v>
      </c>
      <c r="E1939">
        <f t="shared" si="90"/>
        <v>2713.2924164862702</v>
      </c>
      <c r="F1939">
        <f t="shared" si="91"/>
        <v>77187218</v>
      </c>
      <c r="G1939" s="22">
        <f t="shared" si="92"/>
        <v>126621217.20016477</v>
      </c>
      <c r="P1939" t="s">
        <v>3779</v>
      </c>
      <c r="Q1939" t="s">
        <v>3780</v>
      </c>
      <c r="R1939" t="s">
        <v>212</v>
      </c>
      <c r="S1939" s="6">
        <v>1416.82258656062</v>
      </c>
      <c r="T1939" s="6">
        <v>1460.05129125445</v>
      </c>
      <c r="U1939" s="6">
        <v>25.2728375327032</v>
      </c>
    </row>
    <row r="1940" spans="1:21" x14ac:dyDescent="0.2">
      <c r="A1940" s="15" t="s">
        <v>7024</v>
      </c>
      <c r="B1940" s="2" t="s">
        <v>7025</v>
      </c>
      <c r="C1940" s="3">
        <v>115933</v>
      </c>
      <c r="D1940" s="4">
        <v>523</v>
      </c>
      <c r="E1940">
        <f t="shared" si="90"/>
        <v>2712.2225013428501</v>
      </c>
      <c r="F1940">
        <f t="shared" si="91"/>
        <v>60632959</v>
      </c>
      <c r="G1940" s="22">
        <f t="shared" si="92"/>
        <v>314436091.24818063</v>
      </c>
      <c r="P1940" t="s">
        <v>3781</v>
      </c>
      <c r="Q1940" t="s">
        <v>3782</v>
      </c>
      <c r="R1940" t="s">
        <v>212</v>
      </c>
      <c r="S1940" s="6">
        <v>1417.52733393472</v>
      </c>
      <c r="T1940" s="6">
        <v>1466.5894929753899</v>
      </c>
      <c r="U1940" s="6">
        <v>53.211135263184303</v>
      </c>
    </row>
    <row r="1941" spans="1:21" x14ac:dyDescent="0.2">
      <c r="A1941" s="15" t="s">
        <v>7020</v>
      </c>
      <c r="B1941" s="2" t="s">
        <v>10757</v>
      </c>
      <c r="C1941" s="3">
        <v>86410</v>
      </c>
      <c r="D1941" s="4">
        <v>7999</v>
      </c>
      <c r="E1941">
        <f t="shared" si="90"/>
        <v>2711.1290514354801</v>
      </c>
      <c r="F1941">
        <f t="shared" si="91"/>
        <v>691193590</v>
      </c>
      <c r="G1941" s="22">
        <f t="shared" si="92"/>
        <v>234268661.33453983</v>
      </c>
      <c r="P1941" t="s">
        <v>3783</v>
      </c>
      <c r="Q1941" t="s">
        <v>3784</v>
      </c>
      <c r="R1941" t="s">
        <v>212</v>
      </c>
      <c r="S1941" s="6">
        <v>1417.6058527627899</v>
      </c>
      <c r="T1941" s="6">
        <v>1614.1917735263601</v>
      </c>
      <c r="U1941" s="6">
        <v>65.103528811101995</v>
      </c>
    </row>
    <row r="1942" spans="1:21" x14ac:dyDescent="0.2">
      <c r="A1942" s="15" t="s">
        <v>7018</v>
      </c>
      <c r="B1942" s="2"/>
      <c r="C1942" s="3">
        <v>35414</v>
      </c>
      <c r="D1942" s="4">
        <v>7806</v>
      </c>
      <c r="E1942">
        <f t="shared" si="90"/>
        <v>2708.4330828399002</v>
      </c>
      <c r="F1942">
        <f t="shared" si="91"/>
        <v>276441684</v>
      </c>
      <c r="G1942" s="22">
        <f t="shared" si="92"/>
        <v>95916449.195692226</v>
      </c>
      <c r="P1942" t="s">
        <v>3785</v>
      </c>
      <c r="Q1942" t="s">
        <v>3786</v>
      </c>
      <c r="R1942" t="s">
        <v>212</v>
      </c>
      <c r="S1942" s="6">
        <v>1417.7631988003</v>
      </c>
      <c r="T1942" s="6">
        <v>1498.4361103726401</v>
      </c>
      <c r="U1942" s="6">
        <v>72.509970209671295</v>
      </c>
    </row>
    <row r="1943" spans="1:21" x14ac:dyDescent="0.2">
      <c r="A1943" s="15" t="s">
        <v>7017</v>
      </c>
      <c r="B1943" s="2"/>
      <c r="C1943" s="3">
        <v>37357</v>
      </c>
      <c r="D1943" s="4">
        <v>3251</v>
      </c>
      <c r="E1943">
        <f t="shared" si="90"/>
        <v>2706.0090954910302</v>
      </c>
      <c r="F1943">
        <f t="shared" si="91"/>
        <v>121447607</v>
      </c>
      <c r="G1943" s="22">
        <f t="shared" si="92"/>
        <v>101088381.78025842</v>
      </c>
      <c r="P1943" t="s">
        <v>3787</v>
      </c>
      <c r="Q1943" t="s">
        <v>3787</v>
      </c>
      <c r="R1943" t="s">
        <v>274</v>
      </c>
      <c r="S1943" s="6">
        <v>1418.0656881566499</v>
      </c>
      <c r="T1943" s="6">
        <v>1418.0656881566499</v>
      </c>
      <c r="U1943" s="6">
        <v>9.4532506032727905</v>
      </c>
    </row>
    <row r="1944" spans="1:21" x14ac:dyDescent="0.2">
      <c r="A1944" s="15" t="s">
        <v>7011</v>
      </c>
      <c r="B1944" s="2" t="s">
        <v>7012</v>
      </c>
      <c r="C1944" s="3">
        <v>141279</v>
      </c>
      <c r="D1944" s="4">
        <v>3190</v>
      </c>
      <c r="E1944">
        <f t="shared" si="90"/>
        <v>2698.57782653104</v>
      </c>
      <c r="F1944">
        <f t="shared" si="91"/>
        <v>450680010</v>
      </c>
      <c r="G1944" s="22">
        <f t="shared" si="92"/>
        <v>381252376.75447881</v>
      </c>
      <c r="P1944" t="s">
        <v>3788</v>
      </c>
      <c r="Q1944" t="s">
        <v>3789</v>
      </c>
      <c r="R1944" t="s">
        <v>212</v>
      </c>
      <c r="S1944" s="6">
        <v>1418.0804512357299</v>
      </c>
      <c r="T1944" s="6">
        <v>1130.1430160234099</v>
      </c>
      <c r="U1944" s="6">
        <v>102.711681548523</v>
      </c>
    </row>
    <row r="1945" spans="1:21" x14ac:dyDescent="0.2">
      <c r="A1945" s="15" t="s">
        <v>7009</v>
      </c>
      <c r="B1945" s="2"/>
      <c r="C1945" s="3">
        <v>41893</v>
      </c>
      <c r="D1945" s="4">
        <v>2085</v>
      </c>
      <c r="E1945">
        <f t="shared" si="90"/>
        <v>2696.4957541326698</v>
      </c>
      <c r="F1945">
        <f t="shared" si="91"/>
        <v>87346905</v>
      </c>
      <c r="G1945" s="22">
        <f t="shared" si="92"/>
        <v>112964296.62787993</v>
      </c>
      <c r="P1945" t="s">
        <v>3790</v>
      </c>
      <c r="Q1945" t="s">
        <v>3791</v>
      </c>
      <c r="R1945" t="s">
        <v>212</v>
      </c>
      <c r="S1945" s="6">
        <v>1418.16277735228</v>
      </c>
      <c r="T1945" s="6">
        <v>1499.5571375618299</v>
      </c>
      <c r="U1945" s="6">
        <v>88.010717518854605</v>
      </c>
    </row>
    <row r="1946" spans="1:21" x14ac:dyDescent="0.2">
      <c r="A1946" s="15" t="s">
        <v>7007</v>
      </c>
      <c r="B1946" s="2" t="s">
        <v>7008</v>
      </c>
      <c r="C1946" s="3">
        <v>39810</v>
      </c>
      <c r="D1946" s="4">
        <v>2650</v>
      </c>
      <c r="E1946">
        <f t="shared" si="90"/>
        <v>2694.3609502047598</v>
      </c>
      <c r="F1946">
        <f t="shared" si="91"/>
        <v>105496500</v>
      </c>
      <c r="G1946" s="22">
        <f t="shared" si="92"/>
        <v>107262509.42765148</v>
      </c>
      <c r="P1946" t="s">
        <v>3792</v>
      </c>
      <c r="Q1946" t="s">
        <v>3792</v>
      </c>
      <c r="R1946" t="s">
        <v>274</v>
      </c>
      <c r="S1946" s="6">
        <v>1418.98767860627</v>
      </c>
      <c r="T1946" s="6">
        <v>1418.98767860627</v>
      </c>
      <c r="U1946" s="6"/>
    </row>
    <row r="1947" spans="1:21" x14ac:dyDescent="0.2">
      <c r="A1947" s="15" t="s">
        <v>7005</v>
      </c>
      <c r="B1947" s="2" t="s">
        <v>7006</v>
      </c>
      <c r="C1947" s="3">
        <v>33962</v>
      </c>
      <c r="D1947" s="4">
        <v>3822</v>
      </c>
      <c r="E1947">
        <f t="shared" si="90"/>
        <v>2694.2071047181498</v>
      </c>
      <c r="F1947">
        <f t="shared" si="91"/>
        <v>129802764</v>
      </c>
      <c r="G1947" s="22">
        <f t="shared" si="92"/>
        <v>91500661.690437809</v>
      </c>
      <c r="P1947" t="s">
        <v>3793</v>
      </c>
      <c r="Q1947" t="s">
        <v>3794</v>
      </c>
      <c r="R1947" t="s">
        <v>212</v>
      </c>
      <c r="S1947" s="6">
        <v>1419.60233843333</v>
      </c>
      <c r="T1947" s="6">
        <v>707</v>
      </c>
      <c r="U1947" s="6">
        <v>158.58849871443701</v>
      </c>
    </row>
    <row r="1948" spans="1:21" x14ac:dyDescent="0.2">
      <c r="A1948" s="15" t="s">
        <v>7003</v>
      </c>
      <c r="B1948" s="2" t="s">
        <v>7004</v>
      </c>
      <c r="C1948" s="3">
        <v>35537</v>
      </c>
      <c r="D1948" s="4">
        <v>2717</v>
      </c>
      <c r="E1948">
        <f t="shared" si="90"/>
        <v>2692.02378232004</v>
      </c>
      <c r="F1948">
        <f t="shared" si="91"/>
        <v>96554029</v>
      </c>
      <c r="G1948" s="22">
        <f t="shared" si="92"/>
        <v>95666449.152307257</v>
      </c>
      <c r="P1948" t="s">
        <v>3795</v>
      </c>
      <c r="Q1948" t="s">
        <v>3796</v>
      </c>
      <c r="R1948" t="s">
        <v>212</v>
      </c>
      <c r="S1948" s="6">
        <v>1419.73732830055</v>
      </c>
      <c r="T1948" s="6">
        <v>1392.94560819972</v>
      </c>
      <c r="U1948" s="6">
        <v>94.300746483481703</v>
      </c>
    </row>
    <row r="1949" spans="1:21" x14ac:dyDescent="0.2">
      <c r="A1949" s="15" t="s">
        <v>7001</v>
      </c>
      <c r="B1949" s="2" t="s">
        <v>7002</v>
      </c>
      <c r="C1949" s="3">
        <v>168240</v>
      </c>
      <c r="D1949" s="4">
        <v>1303</v>
      </c>
      <c r="E1949">
        <f t="shared" si="90"/>
        <v>2690.4935001218701</v>
      </c>
      <c r="F1949">
        <f t="shared" si="91"/>
        <v>219216720</v>
      </c>
      <c r="G1949" s="22">
        <f t="shared" si="92"/>
        <v>452648626.4605034</v>
      </c>
      <c r="P1949" t="s">
        <v>3797</v>
      </c>
      <c r="Q1949" t="s">
        <v>3798</v>
      </c>
      <c r="R1949" t="s">
        <v>212</v>
      </c>
      <c r="S1949" s="6">
        <v>1420.0566771553299</v>
      </c>
      <c r="T1949" s="6">
        <v>1796.1329255636001</v>
      </c>
      <c r="U1949" s="6">
        <v>71.352694055461697</v>
      </c>
    </row>
    <row r="1950" spans="1:21" x14ac:dyDescent="0.2">
      <c r="A1950" s="15" t="s">
        <v>6999</v>
      </c>
      <c r="B1950" s="2" t="s">
        <v>7000</v>
      </c>
      <c r="C1950" s="3">
        <v>24307</v>
      </c>
      <c r="D1950" s="4">
        <v>2382</v>
      </c>
      <c r="E1950">
        <f t="shared" si="90"/>
        <v>2686.03476537705</v>
      </c>
      <c r="F1950">
        <f t="shared" si="91"/>
        <v>57899274</v>
      </c>
      <c r="G1950" s="22">
        <f t="shared" si="92"/>
        <v>65289447.042019956</v>
      </c>
      <c r="P1950" t="s">
        <v>3799</v>
      </c>
      <c r="Q1950" t="s">
        <v>3800</v>
      </c>
      <c r="R1950" t="s">
        <v>212</v>
      </c>
      <c r="S1950" s="6">
        <v>1420.38689054057</v>
      </c>
      <c r="T1950" s="6">
        <v>1303.46290808555</v>
      </c>
      <c r="U1950" s="6">
        <v>72.878626504102897</v>
      </c>
    </row>
    <row r="1951" spans="1:21" x14ac:dyDescent="0.2">
      <c r="A1951" s="15" t="s">
        <v>6997</v>
      </c>
      <c r="B1951" s="2" t="s">
        <v>6998</v>
      </c>
      <c r="C1951" s="3">
        <v>46648</v>
      </c>
      <c r="D1951" s="4">
        <v>2514</v>
      </c>
      <c r="E1951">
        <f t="shared" si="90"/>
        <v>2684.3450698381798</v>
      </c>
      <c r="F1951">
        <f t="shared" si="91"/>
        <v>117273072</v>
      </c>
      <c r="G1951" s="22">
        <f t="shared" si="92"/>
        <v>125219328.81781141</v>
      </c>
      <c r="P1951" t="s">
        <v>3801</v>
      </c>
      <c r="Q1951" t="s">
        <v>3802</v>
      </c>
      <c r="R1951" t="s">
        <v>212</v>
      </c>
      <c r="S1951" s="6">
        <v>1420.5753541792301</v>
      </c>
      <c r="T1951" s="6">
        <v>1505.02085078497</v>
      </c>
      <c r="U1951" s="6">
        <v>60.244335478729603</v>
      </c>
    </row>
    <row r="1952" spans="1:21" x14ac:dyDescent="0.2">
      <c r="A1952" s="15" t="s">
        <v>6995</v>
      </c>
      <c r="B1952" s="2" t="s">
        <v>6996</v>
      </c>
      <c r="C1952" s="3">
        <v>17733</v>
      </c>
      <c r="D1952" s="4">
        <v>1859</v>
      </c>
      <c r="E1952">
        <f t="shared" si="90"/>
        <v>2682.2750852239701</v>
      </c>
      <c r="F1952">
        <f t="shared" si="91"/>
        <v>32965647</v>
      </c>
      <c r="G1952" s="22">
        <f t="shared" si="92"/>
        <v>47564784.086276665</v>
      </c>
      <c r="P1952" t="s">
        <v>3803</v>
      </c>
      <c r="Q1952" t="s">
        <v>3804</v>
      </c>
      <c r="R1952" t="s">
        <v>212</v>
      </c>
      <c r="S1952" s="6">
        <v>1421.0688540886199</v>
      </c>
      <c r="T1952" s="6">
        <v>1421.0688540886199</v>
      </c>
      <c r="U1952" s="6">
        <v>14.6704841653799</v>
      </c>
    </row>
    <row r="1953" spans="1:21" x14ac:dyDescent="0.2">
      <c r="A1953" s="15" t="s">
        <v>6993</v>
      </c>
      <c r="B1953" s="2" t="s">
        <v>6994</v>
      </c>
      <c r="C1953" s="3">
        <v>87966</v>
      </c>
      <c r="D1953" s="4">
        <v>2229</v>
      </c>
      <c r="E1953">
        <f t="shared" si="90"/>
        <v>2682.0545914211898</v>
      </c>
      <c r="F1953">
        <f t="shared" si="91"/>
        <v>196076214</v>
      </c>
      <c r="G1953" s="22">
        <f t="shared" si="92"/>
        <v>235929614.18895638</v>
      </c>
      <c r="P1953" t="s">
        <v>3805</v>
      </c>
      <c r="Q1953" t="s">
        <v>3806</v>
      </c>
      <c r="R1953" t="s">
        <v>212</v>
      </c>
      <c r="S1953" s="6">
        <v>1421.3534676424999</v>
      </c>
      <c r="T1953" s="6">
        <v>1501.5552720702699</v>
      </c>
      <c r="U1953" s="6">
        <v>35.828426207667299</v>
      </c>
    </row>
    <row r="1954" spans="1:21" x14ac:dyDescent="0.2">
      <c r="A1954" s="15" t="s">
        <v>6992</v>
      </c>
      <c r="B1954" s="2" t="s">
        <v>153</v>
      </c>
      <c r="C1954" s="3">
        <v>18463</v>
      </c>
      <c r="D1954" s="4">
        <v>5649</v>
      </c>
      <c r="E1954">
        <f t="shared" si="90"/>
        <v>2681.2582801017902</v>
      </c>
      <c r="F1954">
        <f t="shared" si="91"/>
        <v>104297487</v>
      </c>
      <c r="G1954" s="22">
        <f t="shared" si="92"/>
        <v>49504071.62551935</v>
      </c>
      <c r="P1954" t="s">
        <v>3807</v>
      </c>
      <c r="Q1954" t="s">
        <v>3808</v>
      </c>
      <c r="R1954" t="s">
        <v>212</v>
      </c>
      <c r="S1954" s="6">
        <v>1421.8240669734901</v>
      </c>
      <c r="T1954" s="6">
        <v>1258.60337</v>
      </c>
      <c r="U1954" s="6">
        <v>78.002600176069393</v>
      </c>
    </row>
    <row r="1955" spans="1:21" x14ac:dyDescent="0.2">
      <c r="A1955" s="15" t="s">
        <v>6990</v>
      </c>
      <c r="B1955" s="2" t="s">
        <v>6991</v>
      </c>
      <c r="C1955" s="3">
        <v>45834</v>
      </c>
      <c r="D1955" s="4">
        <v>3193</v>
      </c>
      <c r="E1955">
        <f t="shared" si="90"/>
        <v>2680.0615697277599</v>
      </c>
      <c r="F1955">
        <f t="shared" si="91"/>
        <v>146347962</v>
      </c>
      <c r="G1955" s="22">
        <f t="shared" si="92"/>
        <v>122837941.98690215</v>
      </c>
      <c r="P1955" t="s">
        <v>3809</v>
      </c>
      <c r="Q1955" t="s">
        <v>3810</v>
      </c>
      <c r="R1955" t="s">
        <v>212</v>
      </c>
      <c r="S1955" s="6">
        <v>1422.11652282708</v>
      </c>
      <c r="T1955" s="6">
        <v>1199.13147</v>
      </c>
      <c r="U1955" s="6">
        <v>63.5305769668499</v>
      </c>
    </row>
    <row r="1956" spans="1:21" x14ac:dyDescent="0.2">
      <c r="A1956" s="15" t="s">
        <v>6988</v>
      </c>
      <c r="B1956" s="2" t="s">
        <v>6989</v>
      </c>
      <c r="C1956" s="3">
        <v>41543</v>
      </c>
      <c r="D1956" s="4">
        <v>3712</v>
      </c>
      <c r="E1956">
        <f t="shared" si="90"/>
        <v>2679.0048296203199</v>
      </c>
      <c r="F1956">
        <f t="shared" si="91"/>
        <v>154207616</v>
      </c>
      <c r="G1956" s="22">
        <f t="shared" si="92"/>
        <v>111293897.63691695</v>
      </c>
      <c r="P1956" t="s">
        <v>3811</v>
      </c>
      <c r="Q1956" t="s">
        <v>3811</v>
      </c>
      <c r="R1956" t="s">
        <v>212</v>
      </c>
      <c r="S1956" s="6">
        <v>1422.29142287729</v>
      </c>
      <c r="T1956" s="6">
        <v>1375.9579055325701</v>
      </c>
      <c r="U1956" s="6">
        <v>100.32588801120799</v>
      </c>
    </row>
    <row r="1957" spans="1:21" x14ac:dyDescent="0.2">
      <c r="A1957" s="15" t="s">
        <v>6984</v>
      </c>
      <c r="B1957" s="2" t="s">
        <v>6985</v>
      </c>
      <c r="C1957" s="3">
        <v>39270</v>
      </c>
      <c r="D1957" s="4">
        <v>558</v>
      </c>
      <c r="E1957">
        <f t="shared" si="90"/>
        <v>2677.9433756201202</v>
      </c>
      <c r="F1957">
        <f t="shared" si="91"/>
        <v>21912660</v>
      </c>
      <c r="G1957" s="22">
        <f t="shared" si="92"/>
        <v>105162836.36060213</v>
      </c>
      <c r="P1957" t="s">
        <v>3812</v>
      </c>
      <c r="Q1957" t="s">
        <v>3813</v>
      </c>
      <c r="R1957" t="s">
        <v>212</v>
      </c>
      <c r="S1957" s="6">
        <v>1422.5774361373501</v>
      </c>
      <c r="T1957" s="6">
        <v>1422.5774361373501</v>
      </c>
      <c r="U1957" s="6">
        <v>10.356002689374099</v>
      </c>
    </row>
    <row r="1958" spans="1:21" x14ac:dyDescent="0.2">
      <c r="A1958" s="15" t="s">
        <v>6982</v>
      </c>
      <c r="B1958" s="2" t="s">
        <v>6983</v>
      </c>
      <c r="C1958" s="3">
        <v>15071</v>
      </c>
      <c r="D1958" s="4">
        <v>987</v>
      </c>
      <c r="E1958">
        <f t="shared" si="90"/>
        <v>2676.74537021587</v>
      </c>
      <c r="F1958">
        <f t="shared" si="91"/>
        <v>14875077</v>
      </c>
      <c r="G1958" s="22">
        <f t="shared" si="92"/>
        <v>40341229.47452338</v>
      </c>
      <c r="P1958" t="s">
        <v>3814</v>
      </c>
      <c r="Q1958" t="s">
        <v>3815</v>
      </c>
      <c r="R1958" t="s">
        <v>212</v>
      </c>
      <c r="S1958" s="6">
        <v>1422.75752973255</v>
      </c>
      <c r="T1958" s="6">
        <v>1589.6613408298199</v>
      </c>
      <c r="U1958" s="6">
        <v>45.092522720340398</v>
      </c>
    </row>
    <row r="1959" spans="1:21" x14ac:dyDescent="0.2">
      <c r="A1959" s="15" t="s">
        <v>6980</v>
      </c>
      <c r="B1959" s="2" t="s">
        <v>6981</v>
      </c>
      <c r="C1959" s="3">
        <v>47469</v>
      </c>
      <c r="D1959" s="4">
        <v>1836</v>
      </c>
      <c r="E1959">
        <f t="shared" si="90"/>
        <v>2676.6529038827998</v>
      </c>
      <c r="F1959">
        <f t="shared" si="91"/>
        <v>87153084</v>
      </c>
      <c r="G1959" s="22">
        <f t="shared" si="92"/>
        <v>127058036.69441262</v>
      </c>
      <c r="P1959" t="s">
        <v>3816</v>
      </c>
      <c r="Q1959" t="s">
        <v>3817</v>
      </c>
      <c r="R1959" t="s">
        <v>212</v>
      </c>
      <c r="S1959" s="6">
        <v>1422.90399109547</v>
      </c>
      <c r="T1959" s="6">
        <v>1422.90399109547</v>
      </c>
      <c r="U1959" s="6"/>
    </row>
    <row r="1960" spans="1:21" x14ac:dyDescent="0.2">
      <c r="A1960" s="15" t="s">
        <v>6978</v>
      </c>
      <c r="B1960" s="2" t="s">
        <v>6979</v>
      </c>
      <c r="C1960" s="3">
        <v>74133</v>
      </c>
      <c r="D1960" s="4">
        <v>2545</v>
      </c>
      <c r="E1960">
        <f t="shared" si="90"/>
        <v>2671.3031564118201</v>
      </c>
      <c r="F1960">
        <f t="shared" si="91"/>
        <v>188668485</v>
      </c>
      <c r="G1960" s="22">
        <f t="shared" si="92"/>
        <v>198031716.89427745</v>
      </c>
      <c r="P1960" t="s">
        <v>3818</v>
      </c>
      <c r="Q1960" t="s">
        <v>3819</v>
      </c>
      <c r="R1960" t="s">
        <v>212</v>
      </c>
      <c r="S1960" s="6">
        <v>1422.9325591475799</v>
      </c>
      <c r="T1960" s="6">
        <v>1365.49816034233</v>
      </c>
      <c r="U1960" s="6">
        <v>103.847561346833</v>
      </c>
    </row>
    <row r="1961" spans="1:21" x14ac:dyDescent="0.2">
      <c r="A1961" s="15" t="s">
        <v>6977</v>
      </c>
      <c r="B1961" s="2"/>
      <c r="C1961" s="3">
        <v>24840</v>
      </c>
      <c r="D1961" s="4">
        <v>332</v>
      </c>
      <c r="E1961">
        <f t="shared" si="90"/>
        <v>2671.0935682926001</v>
      </c>
      <c r="F1961">
        <f t="shared" si="91"/>
        <v>8246880</v>
      </c>
      <c r="G1961" s="22">
        <f t="shared" si="92"/>
        <v>66349964.236388184</v>
      </c>
      <c r="P1961" t="s">
        <v>3820</v>
      </c>
      <c r="Q1961" t="s">
        <v>3821</v>
      </c>
      <c r="R1961" t="s">
        <v>212</v>
      </c>
      <c r="S1961" s="6">
        <v>1423.0806694370201</v>
      </c>
      <c r="T1961" s="6">
        <v>1500.6548089421599</v>
      </c>
      <c r="U1961" s="6">
        <v>59.646825574512697</v>
      </c>
    </row>
    <row r="1962" spans="1:21" x14ac:dyDescent="0.2">
      <c r="A1962" s="15" t="s">
        <v>6975</v>
      </c>
      <c r="B1962" s="2" t="s">
        <v>6976</v>
      </c>
      <c r="C1962" s="3">
        <v>73553</v>
      </c>
      <c r="D1962" s="4">
        <v>6981</v>
      </c>
      <c r="E1962">
        <f t="shared" si="90"/>
        <v>2669.29922482555</v>
      </c>
      <c r="F1962">
        <f t="shared" si="91"/>
        <v>513473493</v>
      </c>
      <c r="G1962" s="22">
        <f t="shared" si="92"/>
        <v>196334965.88359368</v>
      </c>
      <c r="P1962" t="s">
        <v>3822</v>
      </c>
      <c r="Q1962" t="s">
        <v>3822</v>
      </c>
      <c r="R1962" t="s">
        <v>212</v>
      </c>
      <c r="S1962" s="6">
        <v>1423.1896920070601</v>
      </c>
      <c r="T1962" s="6">
        <v>1423.1896920070601</v>
      </c>
      <c r="U1962" s="6">
        <v>14.4211814734387</v>
      </c>
    </row>
    <row r="1963" spans="1:21" x14ac:dyDescent="0.2">
      <c r="A1963" s="15" t="s">
        <v>6973</v>
      </c>
      <c r="B1963" s="2" t="s">
        <v>6974</v>
      </c>
      <c r="C1963" s="3">
        <v>61340</v>
      </c>
      <c r="D1963" s="4">
        <v>1954</v>
      </c>
      <c r="E1963">
        <f t="shared" si="90"/>
        <v>2666.0541593675098</v>
      </c>
      <c r="F1963">
        <f t="shared" si="91"/>
        <v>119858360</v>
      </c>
      <c r="G1963" s="22">
        <f t="shared" si="92"/>
        <v>163535762.13560304</v>
      </c>
      <c r="P1963" t="s">
        <v>3823</v>
      </c>
      <c r="Q1963" t="s">
        <v>3824</v>
      </c>
      <c r="R1963" t="s">
        <v>212</v>
      </c>
      <c r="S1963" s="6">
        <v>1423.3537571079401</v>
      </c>
      <c r="T1963" s="6">
        <v>1423.3537571079401</v>
      </c>
      <c r="U1963" s="6">
        <v>0.62833450759284304</v>
      </c>
    </row>
    <row r="1964" spans="1:21" x14ac:dyDescent="0.2">
      <c r="A1964" s="15" t="s">
        <v>6971</v>
      </c>
      <c r="B1964" s="2" t="s">
        <v>6972</v>
      </c>
      <c r="C1964" s="3">
        <v>99571</v>
      </c>
      <c r="D1964" s="4">
        <v>115</v>
      </c>
      <c r="E1964">
        <f t="shared" si="90"/>
        <v>2665.5766686970301</v>
      </c>
      <c r="F1964">
        <f t="shared" si="91"/>
        <v>11450665</v>
      </c>
      <c r="G1964" s="22">
        <f t="shared" si="92"/>
        <v>265414134.47883198</v>
      </c>
      <c r="P1964" t="s">
        <v>3825</v>
      </c>
      <c r="Q1964" t="s">
        <v>3826</v>
      </c>
      <c r="R1964" t="s">
        <v>212</v>
      </c>
      <c r="S1964" s="6">
        <v>1423.5662795457999</v>
      </c>
      <c r="T1964" s="6">
        <v>1431.560987885</v>
      </c>
      <c r="U1964" s="6">
        <v>51.491994627366999</v>
      </c>
    </row>
    <row r="1965" spans="1:21" x14ac:dyDescent="0.2">
      <c r="A1965" s="15" t="s">
        <v>6969</v>
      </c>
      <c r="B1965" s="2" t="s">
        <v>6970</v>
      </c>
      <c r="C1965" s="3">
        <v>32823</v>
      </c>
      <c r="D1965" s="4">
        <v>1754</v>
      </c>
      <c r="E1965">
        <f t="shared" si="90"/>
        <v>2664.6213452133802</v>
      </c>
      <c r="F1965">
        <f t="shared" si="91"/>
        <v>57571542</v>
      </c>
      <c r="G1965" s="22">
        <f t="shared" si="92"/>
        <v>87460866.413938776</v>
      </c>
      <c r="P1965" t="s">
        <v>3827</v>
      </c>
      <c r="Q1965" t="s">
        <v>3828</v>
      </c>
      <c r="R1965" t="s">
        <v>212</v>
      </c>
      <c r="S1965" s="6">
        <v>1424.5554394303099</v>
      </c>
      <c r="T1965" s="6">
        <v>1313.4361463794</v>
      </c>
      <c r="U1965" s="6">
        <v>59.1358099717594</v>
      </c>
    </row>
    <row r="1966" spans="1:21" x14ac:dyDescent="0.2">
      <c r="A1966" s="15" t="s">
        <v>6967</v>
      </c>
      <c r="B1966" s="2" t="s">
        <v>6968</v>
      </c>
      <c r="C1966" s="3">
        <v>60054</v>
      </c>
      <c r="D1966" s="4">
        <v>2728</v>
      </c>
      <c r="E1966">
        <f t="shared" si="90"/>
        <v>2663.2449594425598</v>
      </c>
      <c r="F1966">
        <f t="shared" si="91"/>
        <v>163827312</v>
      </c>
      <c r="G1966" s="22">
        <f t="shared" si="92"/>
        <v>159938512.7943635</v>
      </c>
      <c r="P1966" t="s">
        <v>3829</v>
      </c>
      <c r="Q1966" t="s">
        <v>3830</v>
      </c>
      <c r="R1966" t="s">
        <v>212</v>
      </c>
      <c r="S1966" s="6">
        <v>1424.7413574396301</v>
      </c>
      <c r="T1966" s="6">
        <v>1492.0085406845701</v>
      </c>
      <c r="U1966" s="6">
        <v>63.356975332216798</v>
      </c>
    </row>
    <row r="1967" spans="1:21" x14ac:dyDescent="0.2">
      <c r="A1967" s="15" t="s">
        <v>6963</v>
      </c>
      <c r="B1967" s="2" t="s">
        <v>6964</v>
      </c>
      <c r="C1967" s="3">
        <v>25286</v>
      </c>
      <c r="D1967" s="4">
        <v>5118</v>
      </c>
      <c r="E1967">
        <f t="shared" si="90"/>
        <v>2659.7556861367498</v>
      </c>
      <c r="F1967">
        <f t="shared" si="91"/>
        <v>129413748</v>
      </c>
      <c r="G1967" s="22">
        <f t="shared" si="92"/>
        <v>67254582.279653862</v>
      </c>
      <c r="P1967" t="s">
        <v>3831</v>
      </c>
      <c r="Q1967" t="s">
        <v>3831</v>
      </c>
      <c r="R1967" t="s">
        <v>274</v>
      </c>
      <c r="S1967" s="6">
        <v>1424.8624267197899</v>
      </c>
      <c r="T1967" s="6">
        <v>1424.8624267197899</v>
      </c>
      <c r="U1967" s="6"/>
    </row>
    <row r="1968" spans="1:21" x14ac:dyDescent="0.2">
      <c r="A1968" s="15" t="s">
        <v>6961</v>
      </c>
      <c r="B1968" s="2"/>
      <c r="C1968" s="3">
        <v>163575</v>
      </c>
      <c r="D1968" s="4">
        <v>5971</v>
      </c>
      <c r="E1968">
        <f t="shared" si="90"/>
        <v>2659.07818155327</v>
      </c>
      <c r="F1968">
        <f t="shared" si="91"/>
        <v>976706325</v>
      </c>
      <c r="G1968" s="22">
        <f t="shared" si="92"/>
        <v>434958713.54757613</v>
      </c>
      <c r="P1968" t="s">
        <v>3832</v>
      </c>
      <c r="Q1968" t="s">
        <v>3833</v>
      </c>
      <c r="R1968" t="s">
        <v>212</v>
      </c>
      <c r="S1968" s="6">
        <v>1424.8624267197899</v>
      </c>
      <c r="T1968" s="6">
        <v>1424.8624267197899</v>
      </c>
      <c r="U1968" s="6"/>
    </row>
    <row r="1969" spans="1:21" x14ac:dyDescent="0.2">
      <c r="A1969" s="15" t="s">
        <v>6959</v>
      </c>
      <c r="B1969" s="2" t="s">
        <v>6960</v>
      </c>
      <c r="C1969" s="3">
        <v>46058</v>
      </c>
      <c r="D1969" s="4">
        <v>2324</v>
      </c>
      <c r="E1969">
        <f t="shared" si="90"/>
        <v>2659.0330093550601</v>
      </c>
      <c r="F1969">
        <f t="shared" si="91"/>
        <v>107038792</v>
      </c>
      <c r="G1969" s="22">
        <f t="shared" si="92"/>
        <v>122469742.34487537</v>
      </c>
      <c r="P1969" t="s">
        <v>3834</v>
      </c>
      <c r="Q1969" t="s">
        <v>3834</v>
      </c>
      <c r="R1969" t="s">
        <v>274</v>
      </c>
      <c r="S1969" s="6">
        <v>1424.8624267197899</v>
      </c>
      <c r="T1969" s="6">
        <v>1424.8624267197899</v>
      </c>
      <c r="U1969" s="6"/>
    </row>
    <row r="1970" spans="1:21" x14ac:dyDescent="0.2">
      <c r="A1970" s="15" t="s">
        <v>6957</v>
      </c>
      <c r="B1970" s="2" t="s">
        <v>6958</v>
      </c>
      <c r="C1970" s="3">
        <v>104790</v>
      </c>
      <c r="D1970" s="4">
        <v>1699</v>
      </c>
      <c r="E1970">
        <f t="shared" si="90"/>
        <v>2658.58310796565</v>
      </c>
      <c r="F1970">
        <f t="shared" si="91"/>
        <v>178038210</v>
      </c>
      <c r="G1970" s="22">
        <f t="shared" si="92"/>
        <v>278592923.88372046</v>
      </c>
      <c r="P1970" t="s">
        <v>3835</v>
      </c>
      <c r="Q1970" t="s">
        <v>3836</v>
      </c>
      <c r="R1970" t="s">
        <v>212</v>
      </c>
      <c r="S1970" s="6">
        <v>1425.1756528798201</v>
      </c>
      <c r="T1970" s="6">
        <v>1466.95081565552</v>
      </c>
      <c r="U1970" s="6">
        <v>98.486826314524507</v>
      </c>
    </row>
    <row r="1971" spans="1:21" x14ac:dyDescent="0.2">
      <c r="A1971" s="15" t="s">
        <v>6956</v>
      </c>
      <c r="B1971" s="2" t="s">
        <v>147</v>
      </c>
      <c r="C1971" s="3">
        <v>30996</v>
      </c>
      <c r="D1971" s="4">
        <v>3723</v>
      </c>
      <c r="E1971">
        <f t="shared" si="90"/>
        <v>2655.5880676445499</v>
      </c>
      <c r="F1971">
        <f t="shared" si="91"/>
        <v>115398108</v>
      </c>
      <c r="G1971" s="22">
        <f t="shared" si="92"/>
        <v>82312607.744710475</v>
      </c>
      <c r="P1971" t="s">
        <v>3837</v>
      </c>
      <c r="Q1971" t="s">
        <v>3838</v>
      </c>
      <c r="R1971" t="s">
        <v>212</v>
      </c>
      <c r="S1971" s="6">
        <v>1425.2725346262901</v>
      </c>
      <c r="T1971" s="6">
        <v>1488.23277034374</v>
      </c>
      <c r="U1971" s="6">
        <v>17.0965071933723</v>
      </c>
    </row>
    <row r="1972" spans="1:21" x14ac:dyDescent="0.2">
      <c r="A1972" s="15" t="s">
        <v>6954</v>
      </c>
      <c r="B1972" s="2" t="s">
        <v>6955</v>
      </c>
      <c r="C1972" s="3">
        <v>146353</v>
      </c>
      <c r="D1972" s="4">
        <v>1145</v>
      </c>
      <c r="E1972">
        <f t="shared" si="90"/>
        <v>2655.2531994256101</v>
      </c>
      <c r="F1972">
        <f t="shared" si="91"/>
        <v>167574185</v>
      </c>
      <c r="G1972" s="22">
        <f t="shared" si="92"/>
        <v>388604271.49553633</v>
      </c>
      <c r="P1972" t="s">
        <v>3839</v>
      </c>
      <c r="Q1972" t="s">
        <v>3840</v>
      </c>
      <c r="R1972" t="s">
        <v>212</v>
      </c>
      <c r="S1972" s="6">
        <v>1425.2849812094</v>
      </c>
      <c r="T1972" s="6">
        <v>1374.60000798794</v>
      </c>
      <c r="U1972" s="6">
        <v>68.169802188384907</v>
      </c>
    </row>
    <row r="1973" spans="1:21" x14ac:dyDescent="0.2">
      <c r="A1973" s="15" t="s">
        <v>6952</v>
      </c>
      <c r="B1973" s="2" t="s">
        <v>6953</v>
      </c>
      <c r="C1973" s="3">
        <v>21349</v>
      </c>
      <c r="D1973" s="4">
        <v>5749</v>
      </c>
      <c r="E1973">
        <f t="shared" si="90"/>
        <v>2654.7255249876498</v>
      </c>
      <c r="F1973">
        <f t="shared" si="91"/>
        <v>122735401</v>
      </c>
      <c r="G1973" s="22">
        <f t="shared" si="92"/>
        <v>56675735.232961334</v>
      </c>
      <c r="P1973" t="s">
        <v>3841</v>
      </c>
      <c r="Q1973" t="s">
        <v>3842</v>
      </c>
      <c r="R1973" t="s">
        <v>212</v>
      </c>
      <c r="S1973" s="6">
        <v>1425.64503945161</v>
      </c>
      <c r="T1973" s="6">
        <v>1210</v>
      </c>
      <c r="U1973" s="6">
        <v>80.368243350401102</v>
      </c>
    </row>
    <row r="1974" spans="1:21" x14ac:dyDescent="0.2">
      <c r="A1974" s="15" t="s">
        <v>6951</v>
      </c>
      <c r="B1974" s="2"/>
      <c r="C1974" s="3">
        <v>61205</v>
      </c>
      <c r="D1974" s="4">
        <v>7802</v>
      </c>
      <c r="E1974">
        <f t="shared" si="90"/>
        <v>2654.72098800085</v>
      </c>
      <c r="F1974">
        <f t="shared" si="91"/>
        <v>477521410</v>
      </c>
      <c r="G1974" s="22">
        <f t="shared" si="92"/>
        <v>162482198.07059202</v>
      </c>
      <c r="P1974" t="s">
        <v>3843</v>
      </c>
      <c r="Q1974" t="s">
        <v>3844</v>
      </c>
      <c r="R1974" t="s">
        <v>212</v>
      </c>
      <c r="S1974" s="6">
        <v>1425.6670300727701</v>
      </c>
      <c r="T1974" s="6">
        <v>1512.72190353676</v>
      </c>
      <c r="U1974" s="6">
        <v>50.156318623426102</v>
      </c>
    </row>
    <row r="1975" spans="1:21" x14ac:dyDescent="0.2">
      <c r="A1975" s="15" t="s">
        <v>6949</v>
      </c>
      <c r="B1975" s="2" t="s">
        <v>6950</v>
      </c>
      <c r="C1975" s="3">
        <v>20101</v>
      </c>
      <c r="D1975" s="4">
        <v>1594</v>
      </c>
      <c r="E1975">
        <f t="shared" si="90"/>
        <v>2652.3535216677201</v>
      </c>
      <c r="F1975">
        <f t="shared" si="91"/>
        <v>32040994</v>
      </c>
      <c r="G1975" s="22">
        <f t="shared" si="92"/>
        <v>53314958.139042839</v>
      </c>
      <c r="P1975" t="s">
        <v>3845</v>
      </c>
      <c r="Q1975" t="s">
        <v>3846</v>
      </c>
      <c r="R1975" t="s">
        <v>212</v>
      </c>
      <c r="S1975" s="6">
        <v>1425.8258418586699</v>
      </c>
      <c r="T1975" s="6">
        <v>1495.1562847402799</v>
      </c>
      <c r="U1975" s="6">
        <v>12.2678018977959</v>
      </c>
    </row>
    <row r="1976" spans="1:21" x14ac:dyDescent="0.2">
      <c r="A1976" s="15" t="s">
        <v>6947</v>
      </c>
      <c r="B1976" s="2" t="s">
        <v>10756</v>
      </c>
      <c r="C1976" s="3">
        <v>66761</v>
      </c>
      <c r="D1976" s="4">
        <v>10600</v>
      </c>
      <c r="E1976">
        <f t="shared" si="90"/>
        <v>2652.01728179575</v>
      </c>
      <c r="F1976">
        <f t="shared" si="91"/>
        <v>707666600</v>
      </c>
      <c r="G1976" s="22">
        <f t="shared" si="92"/>
        <v>177051325.74996606</v>
      </c>
      <c r="P1976" t="s">
        <v>3847</v>
      </c>
      <c r="Q1976" t="s">
        <v>3848</v>
      </c>
      <c r="R1976" t="s">
        <v>212</v>
      </c>
      <c r="S1976" s="6">
        <v>1426.2329219134999</v>
      </c>
      <c r="T1976" s="6">
        <v>1220.5895523163099</v>
      </c>
      <c r="U1976" s="6">
        <v>81.753513589728996</v>
      </c>
    </row>
    <row r="1977" spans="1:21" x14ac:dyDescent="0.2">
      <c r="A1977" s="15" t="s">
        <v>6946</v>
      </c>
      <c r="B1977" s="2" t="s">
        <v>137</v>
      </c>
      <c r="C1977" s="3">
        <v>42825</v>
      </c>
      <c r="D1977" s="4">
        <v>4389</v>
      </c>
      <c r="E1977">
        <f t="shared" si="90"/>
        <v>2651.3409837718</v>
      </c>
      <c r="F1977">
        <f t="shared" si="91"/>
        <v>187958925</v>
      </c>
      <c r="G1977" s="22">
        <f t="shared" si="92"/>
        <v>113543677.63002734</v>
      </c>
      <c r="P1977" t="s">
        <v>3849</v>
      </c>
      <c r="Q1977" t="s">
        <v>3850</v>
      </c>
      <c r="R1977" t="s">
        <v>212</v>
      </c>
      <c r="S1977" s="6">
        <v>1427.8300829923501</v>
      </c>
      <c r="T1977" s="6">
        <v>1357.1545250535801</v>
      </c>
      <c r="U1977" s="6">
        <v>69.899382739978506</v>
      </c>
    </row>
    <row r="1978" spans="1:21" x14ac:dyDescent="0.2">
      <c r="A1978" s="15" t="s">
        <v>6944</v>
      </c>
      <c r="B1978" s="2" t="s">
        <v>6945</v>
      </c>
      <c r="C1978" s="3">
        <v>56288</v>
      </c>
      <c r="D1978" s="4">
        <v>3058</v>
      </c>
      <c r="E1978">
        <f t="shared" si="90"/>
        <v>2646.82101046854</v>
      </c>
      <c r="F1978">
        <f t="shared" si="91"/>
        <v>172128704</v>
      </c>
      <c r="G1978" s="22">
        <f t="shared" si="92"/>
        <v>148984261.03725317</v>
      </c>
      <c r="P1978" t="s">
        <v>3851</v>
      </c>
      <c r="Q1978" t="s">
        <v>3852</v>
      </c>
      <c r="R1978" t="s">
        <v>212</v>
      </c>
      <c r="S1978" s="6">
        <v>1428.0989337588001</v>
      </c>
      <c r="T1978" s="6">
        <v>1701.02811390753</v>
      </c>
      <c r="U1978" s="6">
        <v>64.809415168923294</v>
      </c>
    </row>
    <row r="1979" spans="1:21" x14ac:dyDescent="0.2">
      <c r="A1979" s="15" t="s">
        <v>6942</v>
      </c>
      <c r="B1979" s="2" t="s">
        <v>6943</v>
      </c>
      <c r="C1979" s="3">
        <v>32819</v>
      </c>
      <c r="D1979" s="4">
        <v>2905</v>
      </c>
      <c r="E1979">
        <f t="shared" si="90"/>
        <v>2646.58404300756</v>
      </c>
      <c r="F1979">
        <f t="shared" si="91"/>
        <v>95339195</v>
      </c>
      <c r="G1979" s="22">
        <f t="shared" si="92"/>
        <v>86858241.707465112</v>
      </c>
      <c r="P1979" t="s">
        <v>3853</v>
      </c>
      <c r="Q1979" t="s">
        <v>3854</v>
      </c>
      <c r="R1979" t="s">
        <v>212</v>
      </c>
      <c r="S1979" s="6">
        <v>1428.64131922259</v>
      </c>
      <c r="T1979" s="6">
        <v>1374.5033480715199</v>
      </c>
      <c r="U1979" s="6">
        <v>58.800912635812203</v>
      </c>
    </row>
    <row r="1980" spans="1:21" x14ac:dyDescent="0.2">
      <c r="A1980" s="15" t="s">
        <v>6941</v>
      </c>
      <c r="B1980" s="2" t="s">
        <v>165</v>
      </c>
      <c r="C1980" s="3">
        <v>12393</v>
      </c>
      <c r="D1980" s="4">
        <v>5648</v>
      </c>
      <c r="E1980">
        <f t="shared" si="90"/>
        <v>2646.32742572699</v>
      </c>
      <c r="F1980">
        <f t="shared" si="91"/>
        <v>69995664</v>
      </c>
      <c r="G1980" s="22">
        <f t="shared" si="92"/>
        <v>32795935.787034586</v>
      </c>
      <c r="P1980" t="s">
        <v>3855</v>
      </c>
      <c r="Q1980" t="s">
        <v>3856</v>
      </c>
      <c r="R1980" t="s">
        <v>212</v>
      </c>
      <c r="S1980" s="6">
        <v>1428.7585586846999</v>
      </c>
      <c r="T1980" s="6">
        <v>1564.1281930069999</v>
      </c>
      <c r="U1980" s="6">
        <v>77.772076729481199</v>
      </c>
    </row>
    <row r="1981" spans="1:21" x14ac:dyDescent="0.2">
      <c r="A1981" s="15" t="s">
        <v>6938</v>
      </c>
      <c r="B1981" s="2" t="s">
        <v>6939</v>
      </c>
      <c r="C1981" s="3">
        <v>40522</v>
      </c>
      <c r="D1981" s="4">
        <v>1518</v>
      </c>
      <c r="E1981">
        <f t="shared" si="90"/>
        <v>2645.9006953569701</v>
      </c>
      <c r="F1981">
        <f t="shared" si="91"/>
        <v>61512396</v>
      </c>
      <c r="G1981" s="22">
        <f t="shared" si="92"/>
        <v>107217187.97725514</v>
      </c>
      <c r="P1981" t="s">
        <v>3857</v>
      </c>
      <c r="Q1981" t="s">
        <v>3858</v>
      </c>
      <c r="R1981" t="s">
        <v>212</v>
      </c>
      <c r="S1981" s="6">
        <v>1429.0318671115299</v>
      </c>
      <c r="T1981" s="6">
        <v>1792.3068147671199</v>
      </c>
      <c r="U1981" s="6">
        <v>54.114658273503998</v>
      </c>
    </row>
    <row r="1982" spans="1:21" x14ac:dyDescent="0.2">
      <c r="A1982" s="15" t="s">
        <v>6936</v>
      </c>
      <c r="B1982" s="2" t="s">
        <v>6937</v>
      </c>
      <c r="C1982" s="3">
        <v>40271</v>
      </c>
      <c r="D1982" s="4">
        <v>5931</v>
      </c>
      <c r="E1982">
        <f t="shared" si="90"/>
        <v>2645.8607829586899</v>
      </c>
      <c r="F1982">
        <f t="shared" si="91"/>
        <v>238847301</v>
      </c>
      <c r="G1982" s="22">
        <f t="shared" si="92"/>
        <v>106551459.5905294</v>
      </c>
      <c r="P1982" t="s">
        <v>3859</v>
      </c>
      <c r="Q1982" t="s">
        <v>3860</v>
      </c>
      <c r="R1982" t="s">
        <v>212</v>
      </c>
      <c r="S1982" s="6">
        <v>1429.17603017684</v>
      </c>
      <c r="T1982" s="6">
        <v>1438.54602538318</v>
      </c>
      <c r="U1982" s="6">
        <v>90.6278533041164</v>
      </c>
    </row>
    <row r="1983" spans="1:21" x14ac:dyDescent="0.2">
      <c r="A1983" s="15" t="s">
        <v>6935</v>
      </c>
      <c r="B1983" s="2"/>
      <c r="C1983" s="3">
        <v>26758</v>
      </c>
      <c r="D1983" s="4">
        <v>1791</v>
      </c>
      <c r="E1983">
        <f t="shared" si="90"/>
        <v>2645.5187731372098</v>
      </c>
      <c r="F1983">
        <f t="shared" si="91"/>
        <v>47923578</v>
      </c>
      <c r="G1983" s="22">
        <f t="shared" si="92"/>
        <v>70788791.331605464</v>
      </c>
      <c r="P1983" t="s">
        <v>3861</v>
      </c>
      <c r="Q1983" t="s">
        <v>3862</v>
      </c>
      <c r="R1983" t="s">
        <v>212</v>
      </c>
      <c r="S1983" s="6">
        <v>1429.27635798703</v>
      </c>
      <c r="T1983" s="6">
        <v>1429.27635798703</v>
      </c>
      <c r="U1983" s="6">
        <v>8.2698507704648403</v>
      </c>
    </row>
    <row r="1984" spans="1:21" x14ac:dyDescent="0.2">
      <c r="A1984" s="15" t="s">
        <v>6934</v>
      </c>
      <c r="B1984" s="2"/>
      <c r="C1984" s="3">
        <v>32344</v>
      </c>
      <c r="D1984" s="4">
        <v>5850</v>
      </c>
      <c r="E1984">
        <f t="shared" si="90"/>
        <v>2643.04553191172</v>
      </c>
      <c r="F1984">
        <f t="shared" si="91"/>
        <v>189212400</v>
      </c>
      <c r="G1984" s="22">
        <f t="shared" si="92"/>
        <v>85486664.684152678</v>
      </c>
      <c r="P1984" t="s">
        <v>3863</v>
      </c>
      <c r="Q1984" t="s">
        <v>3864</v>
      </c>
      <c r="R1984" t="s">
        <v>212</v>
      </c>
      <c r="S1984" s="6">
        <v>1429.29250356082</v>
      </c>
      <c r="T1984" s="6">
        <v>1155.77830221768</v>
      </c>
      <c r="U1984" s="6">
        <v>126.130732424174</v>
      </c>
    </row>
    <row r="1985" spans="1:21" x14ac:dyDescent="0.2">
      <c r="A1985" s="15" t="s">
        <v>6932</v>
      </c>
      <c r="B1985" s="2" t="s">
        <v>6933</v>
      </c>
      <c r="C1985" s="3">
        <v>44996</v>
      </c>
      <c r="D1985" s="4">
        <v>4964</v>
      </c>
      <c r="E1985">
        <f t="shared" si="90"/>
        <v>2638.38150027134</v>
      </c>
      <c r="F1985">
        <f t="shared" si="91"/>
        <v>223360144</v>
      </c>
      <c r="G1985" s="22">
        <f t="shared" si="92"/>
        <v>118716613.98620921</v>
      </c>
      <c r="P1985" t="s">
        <v>3865</v>
      </c>
      <c r="Q1985" t="s">
        <v>3866</v>
      </c>
      <c r="R1985" t="s">
        <v>212</v>
      </c>
      <c r="S1985" s="6">
        <v>1429.4997188641601</v>
      </c>
      <c r="T1985" s="6">
        <v>1492.28078832595</v>
      </c>
      <c r="U1985" s="6">
        <v>30.055150335607301</v>
      </c>
    </row>
    <row r="1986" spans="1:21" x14ac:dyDescent="0.2">
      <c r="A1986" s="15" t="s">
        <v>6930</v>
      </c>
      <c r="B1986" s="2" t="s">
        <v>10845</v>
      </c>
      <c r="C1986" s="3">
        <v>17037</v>
      </c>
      <c r="D1986" s="4">
        <v>452</v>
      </c>
      <c r="E1986">
        <f t="shared" ref="E1986:E2049" si="93">VLOOKUP(A1986,data19,4,FALSE)</f>
        <v>2637.0796886407402</v>
      </c>
      <c r="F1986">
        <f t="shared" si="91"/>
        <v>7700724</v>
      </c>
      <c r="G1986" s="22">
        <f t="shared" si="92"/>
        <v>44927926.655372292</v>
      </c>
      <c r="P1986" t="s">
        <v>3867</v>
      </c>
      <c r="Q1986" t="s">
        <v>3868</v>
      </c>
      <c r="R1986" t="s">
        <v>212</v>
      </c>
      <c r="S1986" s="6">
        <v>1429.6777120317099</v>
      </c>
      <c r="T1986" s="6">
        <v>1429.6777120317099</v>
      </c>
      <c r="U1986" s="6"/>
    </row>
    <row r="1987" spans="1:21" x14ac:dyDescent="0.2">
      <c r="A1987" s="15" t="s">
        <v>6928</v>
      </c>
      <c r="B1987" s="2" t="s">
        <v>6929</v>
      </c>
      <c r="C1987" s="3">
        <v>22270</v>
      </c>
      <c r="D1987" s="4">
        <v>2708</v>
      </c>
      <c r="E1987">
        <f t="shared" si="93"/>
        <v>2633.8860340250098</v>
      </c>
      <c r="F1987">
        <f t="shared" ref="F1987:F2050" si="94">C1987*D1987</f>
        <v>60307160</v>
      </c>
      <c r="G1987" s="22">
        <f t="shared" ref="G1987:G2050" si="95">E1987*C1987</f>
        <v>58656641.977736972</v>
      </c>
      <c r="P1987" t="s">
        <v>3869</v>
      </c>
      <c r="Q1987" t="s">
        <v>3870</v>
      </c>
      <c r="R1987" t="s">
        <v>212</v>
      </c>
      <c r="S1987" s="6">
        <v>1429.8455747661201</v>
      </c>
      <c r="T1987" s="6">
        <v>1280.3019042413</v>
      </c>
      <c r="U1987" s="6">
        <v>78.660769533844899</v>
      </c>
    </row>
    <row r="1988" spans="1:21" x14ac:dyDescent="0.2">
      <c r="A1988" s="15" t="s">
        <v>6926</v>
      </c>
      <c r="B1988" s="2" t="s">
        <v>6927</v>
      </c>
      <c r="C1988" s="3">
        <v>20242</v>
      </c>
      <c r="D1988" s="4">
        <v>2555</v>
      </c>
      <c r="E1988">
        <f t="shared" si="93"/>
        <v>2630.0123012478198</v>
      </c>
      <c r="F1988">
        <f t="shared" si="94"/>
        <v>51718310</v>
      </c>
      <c r="G1988" s="22">
        <f t="shared" si="95"/>
        <v>53236709.001858369</v>
      </c>
      <c r="P1988" t="s">
        <v>3871</v>
      </c>
      <c r="Q1988" t="s">
        <v>3871</v>
      </c>
      <c r="R1988" t="s">
        <v>274</v>
      </c>
      <c r="S1988" s="6">
        <v>1430.01344948008</v>
      </c>
      <c r="T1988" s="6">
        <v>1430.01344948008</v>
      </c>
      <c r="U1988" s="6">
        <v>10.949524667810101</v>
      </c>
    </row>
    <row r="1989" spans="1:21" x14ac:dyDescent="0.2">
      <c r="A1989" s="15" t="s">
        <v>6924</v>
      </c>
      <c r="B1989" s="2" t="s">
        <v>6925</v>
      </c>
      <c r="C1989" s="3">
        <v>102361</v>
      </c>
      <c r="D1989" s="4">
        <v>1835</v>
      </c>
      <c r="E1989">
        <f t="shared" si="93"/>
        <v>2626.80775739618</v>
      </c>
      <c r="F1989">
        <f t="shared" si="94"/>
        <v>187832435</v>
      </c>
      <c r="G1989" s="22">
        <f t="shared" si="95"/>
        <v>268882668.85483038</v>
      </c>
      <c r="P1989" t="s">
        <v>3872</v>
      </c>
      <c r="Q1989" t="s">
        <v>3873</v>
      </c>
      <c r="R1989" t="s">
        <v>212</v>
      </c>
      <c r="S1989" s="6">
        <v>1430.1386805361301</v>
      </c>
      <c r="T1989" s="6">
        <v>1011.3248489554099</v>
      </c>
      <c r="U1989" s="6">
        <v>134.98812107362801</v>
      </c>
    </row>
    <row r="1990" spans="1:21" x14ac:dyDescent="0.2">
      <c r="A1990" s="15" t="s">
        <v>6922</v>
      </c>
      <c r="B1990" s="2" t="s">
        <v>6923</v>
      </c>
      <c r="C1990" s="3">
        <v>44011</v>
      </c>
      <c r="D1990" s="4">
        <v>2811</v>
      </c>
      <c r="E1990">
        <f t="shared" si="93"/>
        <v>2626.14161466415</v>
      </c>
      <c r="F1990">
        <f t="shared" si="94"/>
        <v>123714921</v>
      </c>
      <c r="G1990" s="22">
        <f t="shared" si="95"/>
        <v>115579118.60298391</v>
      </c>
      <c r="P1990" t="s">
        <v>3874</v>
      </c>
      <c r="Q1990" t="s">
        <v>3875</v>
      </c>
      <c r="R1990" t="s">
        <v>212</v>
      </c>
      <c r="S1990" s="6">
        <v>1430.41907676353</v>
      </c>
      <c r="T1990" s="6">
        <v>1442.6327565501699</v>
      </c>
      <c r="U1990" s="6">
        <v>67.659518310912802</v>
      </c>
    </row>
    <row r="1991" spans="1:21" x14ac:dyDescent="0.2">
      <c r="A1991" s="15" t="s">
        <v>6920</v>
      </c>
      <c r="B1991" s="2" t="s">
        <v>6921</v>
      </c>
      <c r="C1991" s="3">
        <v>129970</v>
      </c>
      <c r="D1991" s="4">
        <v>11460</v>
      </c>
      <c r="E1991">
        <f t="shared" si="93"/>
        <v>2623.0808568973798</v>
      </c>
      <c r="F1991">
        <f t="shared" si="94"/>
        <v>1489456200</v>
      </c>
      <c r="G1991" s="22">
        <f t="shared" si="95"/>
        <v>340921818.97095245</v>
      </c>
      <c r="P1991" t="s">
        <v>3876</v>
      </c>
      <c r="Q1991" t="s">
        <v>3877</v>
      </c>
      <c r="R1991" t="s">
        <v>274</v>
      </c>
      <c r="S1991" s="6">
        <v>1430.7388484665</v>
      </c>
      <c r="T1991" s="6">
        <v>1430.7388484665</v>
      </c>
      <c r="U1991" s="6"/>
    </row>
    <row r="1992" spans="1:21" x14ac:dyDescent="0.2">
      <c r="A1992" s="15" t="s">
        <v>6918</v>
      </c>
      <c r="B1992" s="2"/>
      <c r="C1992" s="3">
        <v>22565</v>
      </c>
      <c r="D1992" s="5">
        <v>4056</v>
      </c>
      <c r="E1992">
        <f t="shared" si="93"/>
        <v>2622.52096064941</v>
      </c>
      <c r="F1992">
        <f t="shared" si="94"/>
        <v>91523640</v>
      </c>
      <c r="G1992" s="22">
        <f t="shared" si="95"/>
        <v>59177185.477053933</v>
      </c>
      <c r="P1992" t="s">
        <v>3878</v>
      </c>
      <c r="Q1992" t="s">
        <v>3878</v>
      </c>
      <c r="R1992" t="s">
        <v>212</v>
      </c>
      <c r="S1992" s="6">
        <v>1430.7710872300599</v>
      </c>
      <c r="T1992" s="6">
        <v>1205.9415677562399</v>
      </c>
      <c r="U1992" s="6">
        <v>34.151225401721497</v>
      </c>
    </row>
    <row r="1993" spans="1:21" x14ac:dyDescent="0.2">
      <c r="A1993" s="15" t="s">
        <v>6916</v>
      </c>
      <c r="B1993" s="2" t="s">
        <v>6917</v>
      </c>
      <c r="C1993" s="3">
        <v>50447</v>
      </c>
      <c r="D1993" s="4">
        <v>2955</v>
      </c>
      <c r="E1993">
        <f t="shared" si="93"/>
        <v>2622.3690255383799</v>
      </c>
      <c r="F1993">
        <f t="shared" si="94"/>
        <v>149070885</v>
      </c>
      <c r="G1993" s="22">
        <f t="shared" si="95"/>
        <v>132290650.23133466</v>
      </c>
      <c r="P1993" t="s">
        <v>3879</v>
      </c>
      <c r="Q1993" t="s">
        <v>3880</v>
      </c>
      <c r="R1993" t="s">
        <v>212</v>
      </c>
      <c r="S1993" s="6">
        <v>1430.85129982022</v>
      </c>
      <c r="T1993" s="6">
        <v>742.25509237403799</v>
      </c>
      <c r="U1993" s="6">
        <v>105.980616822619</v>
      </c>
    </row>
    <row r="1994" spans="1:21" x14ac:dyDescent="0.2">
      <c r="A1994" s="15" t="s">
        <v>6914</v>
      </c>
      <c r="B1994" s="2" t="s">
        <v>6915</v>
      </c>
      <c r="C1994" s="3">
        <v>75360</v>
      </c>
      <c r="D1994" s="4">
        <v>4983</v>
      </c>
      <c r="E1994">
        <f t="shared" si="93"/>
        <v>2622.3597030102901</v>
      </c>
      <c r="F1994">
        <f t="shared" si="94"/>
        <v>375518880</v>
      </c>
      <c r="G1994" s="22">
        <f t="shared" si="95"/>
        <v>197621027.21885547</v>
      </c>
      <c r="P1994" t="s">
        <v>3881</v>
      </c>
      <c r="Q1994" t="s">
        <v>3882</v>
      </c>
      <c r="R1994" t="s">
        <v>212</v>
      </c>
      <c r="S1994" s="6">
        <v>1431.6666129346499</v>
      </c>
      <c r="T1994" s="6">
        <v>1497.14300041345</v>
      </c>
      <c r="U1994" s="6">
        <v>91.625642129851798</v>
      </c>
    </row>
    <row r="1995" spans="1:21" x14ac:dyDescent="0.2">
      <c r="A1995" s="15" t="s">
        <v>6912</v>
      </c>
      <c r="B1995" s="2" t="s">
        <v>6913</v>
      </c>
      <c r="C1995" s="3">
        <v>80122</v>
      </c>
      <c r="D1995" s="4">
        <v>2418</v>
      </c>
      <c r="E1995">
        <f t="shared" si="93"/>
        <v>2621.7189307552599</v>
      </c>
      <c r="F1995">
        <f t="shared" si="94"/>
        <v>193734996</v>
      </c>
      <c r="G1995" s="22">
        <f t="shared" si="95"/>
        <v>210057364.16997293</v>
      </c>
      <c r="P1995" t="s">
        <v>3883</v>
      </c>
      <c r="Q1995" t="s">
        <v>3883</v>
      </c>
      <c r="R1995" t="s">
        <v>274</v>
      </c>
      <c r="S1995" s="6">
        <v>1431.7184143885399</v>
      </c>
      <c r="T1995" s="6">
        <v>1431.7184143885399</v>
      </c>
      <c r="U1995" s="6"/>
    </row>
    <row r="1996" spans="1:21" x14ac:dyDescent="0.2">
      <c r="A1996" s="15" t="s">
        <v>6910</v>
      </c>
      <c r="B1996" s="2" t="s">
        <v>6911</v>
      </c>
      <c r="C1996" s="3">
        <v>49689</v>
      </c>
      <c r="D1996" s="4">
        <v>1883</v>
      </c>
      <c r="E1996">
        <f t="shared" si="93"/>
        <v>2618.8837895745</v>
      </c>
      <c r="F1996">
        <f t="shared" si="94"/>
        <v>93564387</v>
      </c>
      <c r="G1996" s="22">
        <f t="shared" si="95"/>
        <v>130129716.62016733</v>
      </c>
      <c r="P1996" t="s">
        <v>3884</v>
      </c>
      <c r="Q1996" t="s">
        <v>3885</v>
      </c>
      <c r="R1996" t="s">
        <v>212</v>
      </c>
      <c r="S1996" s="6">
        <v>1432.31101456441</v>
      </c>
      <c r="T1996" s="6">
        <v>1247.44302610708</v>
      </c>
      <c r="U1996" s="6">
        <v>116.69002464930099</v>
      </c>
    </row>
    <row r="1997" spans="1:21" x14ac:dyDescent="0.2">
      <c r="A1997" s="15" t="s">
        <v>6908</v>
      </c>
      <c r="B1997" s="2" t="s">
        <v>6909</v>
      </c>
      <c r="C1997" s="3">
        <v>28470</v>
      </c>
      <c r="D1997" s="4">
        <v>2847</v>
      </c>
      <c r="E1997">
        <f t="shared" si="93"/>
        <v>2614.4393670207601</v>
      </c>
      <c r="F1997">
        <f t="shared" si="94"/>
        <v>81054090</v>
      </c>
      <c r="G1997" s="22">
        <f t="shared" si="95"/>
        <v>74433088.779081047</v>
      </c>
      <c r="P1997" t="s">
        <v>3886</v>
      </c>
      <c r="Q1997" t="s">
        <v>3886</v>
      </c>
      <c r="R1997" t="s">
        <v>274</v>
      </c>
      <c r="S1997" s="6">
        <v>1432.35675159023</v>
      </c>
      <c r="T1997" s="6">
        <v>1431.560987885</v>
      </c>
      <c r="U1997" s="6">
        <v>17.100808951200101</v>
      </c>
    </row>
    <row r="1998" spans="1:21" x14ac:dyDescent="0.2">
      <c r="A1998" s="15" t="s">
        <v>6906</v>
      </c>
      <c r="B1998" s="2" t="s">
        <v>6907</v>
      </c>
      <c r="C1998" s="3">
        <v>70880</v>
      </c>
      <c r="D1998" s="4">
        <v>3239</v>
      </c>
      <c r="E1998">
        <f t="shared" si="93"/>
        <v>2613.74634007644</v>
      </c>
      <c r="F1998">
        <f t="shared" si="94"/>
        <v>229580320</v>
      </c>
      <c r="G1998" s="22">
        <f t="shared" si="95"/>
        <v>185262340.58461806</v>
      </c>
      <c r="P1998" t="s">
        <v>3887</v>
      </c>
      <c r="Q1998" t="s">
        <v>3887</v>
      </c>
      <c r="R1998" t="s">
        <v>274</v>
      </c>
      <c r="S1998" s="6">
        <v>1432.4474482338201</v>
      </c>
      <c r="T1998" s="6">
        <v>429.485660997602</v>
      </c>
      <c r="U1998" s="6">
        <v>140.73077870344301</v>
      </c>
    </row>
    <row r="1999" spans="1:21" x14ac:dyDescent="0.2">
      <c r="A1999" s="15" t="s">
        <v>6904</v>
      </c>
      <c r="B1999" s="2" t="s">
        <v>6905</v>
      </c>
      <c r="C1999" s="3">
        <v>74595</v>
      </c>
      <c r="D1999" s="4">
        <v>2855</v>
      </c>
      <c r="E1999">
        <f t="shared" si="93"/>
        <v>2613.6170245675598</v>
      </c>
      <c r="F1999">
        <f t="shared" si="94"/>
        <v>212968725</v>
      </c>
      <c r="G1999" s="22">
        <f t="shared" si="95"/>
        <v>194962761.94761711</v>
      </c>
      <c r="P1999" t="s">
        <v>3888</v>
      </c>
      <c r="Q1999" t="s">
        <v>3888</v>
      </c>
      <c r="R1999" t="s">
        <v>274</v>
      </c>
      <c r="S1999" s="6">
        <v>1432.6980266083699</v>
      </c>
      <c r="T1999" s="6">
        <v>1432.6980266083699</v>
      </c>
      <c r="U1999" s="6"/>
    </row>
    <row r="2000" spans="1:21" x14ac:dyDescent="0.2">
      <c r="A2000" s="15" t="s">
        <v>6902</v>
      </c>
      <c r="B2000" s="2" t="s">
        <v>6903</v>
      </c>
      <c r="C2000" s="3">
        <v>41119</v>
      </c>
      <c r="D2000" s="4">
        <v>3139</v>
      </c>
      <c r="E2000">
        <f t="shared" si="93"/>
        <v>2611.2319996947399</v>
      </c>
      <c r="F2000">
        <f t="shared" si="94"/>
        <v>129072541</v>
      </c>
      <c r="G2000" s="22">
        <f t="shared" si="95"/>
        <v>107371248.59544802</v>
      </c>
      <c r="P2000" t="s">
        <v>3889</v>
      </c>
      <c r="Q2000" t="s">
        <v>3890</v>
      </c>
      <c r="R2000" t="s">
        <v>212</v>
      </c>
      <c r="S2000" s="6">
        <v>1433.1350334158701</v>
      </c>
      <c r="T2000" s="6">
        <v>1475.78103205703</v>
      </c>
      <c r="U2000" s="6">
        <v>61.240735608506199</v>
      </c>
    </row>
    <row r="2001" spans="1:21" x14ac:dyDescent="0.2">
      <c r="A2001" s="15" t="s">
        <v>6901</v>
      </c>
      <c r="B2001" s="2"/>
      <c r="C2001" s="3">
        <v>22776</v>
      </c>
      <c r="D2001" s="4">
        <v>1236</v>
      </c>
      <c r="E2001">
        <f t="shared" si="93"/>
        <v>2611.00088008582</v>
      </c>
      <c r="F2001">
        <f t="shared" si="94"/>
        <v>28151136</v>
      </c>
      <c r="G2001" s="22">
        <f t="shared" si="95"/>
        <v>59468156.044834636</v>
      </c>
      <c r="P2001" t="s">
        <v>3891</v>
      </c>
      <c r="Q2001" t="s">
        <v>3892</v>
      </c>
      <c r="R2001" t="s">
        <v>212</v>
      </c>
      <c r="S2001" s="6">
        <v>1433.8266560751299</v>
      </c>
      <c r="T2001" s="6">
        <v>1550.6091532196699</v>
      </c>
      <c r="U2001" s="6">
        <v>82.491083494586306</v>
      </c>
    </row>
    <row r="2002" spans="1:21" x14ac:dyDescent="0.2">
      <c r="A2002" s="15" t="s">
        <v>6899</v>
      </c>
      <c r="B2002" s="2" t="s">
        <v>6900</v>
      </c>
      <c r="C2002" s="3">
        <v>59702</v>
      </c>
      <c r="D2002" s="4">
        <v>4492</v>
      </c>
      <c r="E2002">
        <f t="shared" si="93"/>
        <v>2601.5066207843702</v>
      </c>
      <c r="F2002">
        <f t="shared" si="94"/>
        <v>268181384</v>
      </c>
      <c r="G2002" s="22">
        <f t="shared" si="95"/>
        <v>155315148.27406847</v>
      </c>
      <c r="P2002" t="s">
        <v>3893</v>
      </c>
      <c r="Q2002" t="s">
        <v>3893</v>
      </c>
      <c r="R2002" t="s">
        <v>274</v>
      </c>
      <c r="S2002" s="6">
        <v>1434.0678415765799</v>
      </c>
      <c r="T2002" s="6">
        <v>1434.0678415765799</v>
      </c>
      <c r="U2002" s="6">
        <v>24.836610470080899</v>
      </c>
    </row>
    <row r="2003" spans="1:21" x14ac:dyDescent="0.2">
      <c r="A2003" s="15" t="s">
        <v>6897</v>
      </c>
      <c r="B2003" s="2" t="s">
        <v>6898</v>
      </c>
      <c r="C2003" s="3">
        <v>43460</v>
      </c>
      <c r="D2003" s="5">
        <v>1795</v>
      </c>
      <c r="E2003">
        <f t="shared" si="93"/>
        <v>2600.4994318568401</v>
      </c>
      <c r="F2003">
        <f t="shared" si="94"/>
        <v>78010700</v>
      </c>
      <c r="G2003" s="22">
        <f t="shared" si="95"/>
        <v>113017705.30849828</v>
      </c>
      <c r="P2003" t="s">
        <v>3894</v>
      </c>
      <c r="Q2003" t="s">
        <v>3895</v>
      </c>
      <c r="R2003" t="s">
        <v>212</v>
      </c>
      <c r="S2003" s="6">
        <v>1434.3161526184899</v>
      </c>
      <c r="T2003" s="6">
        <v>1534.94259568097</v>
      </c>
      <c r="U2003" s="6">
        <v>63.0596505942069</v>
      </c>
    </row>
    <row r="2004" spans="1:21" x14ac:dyDescent="0.2">
      <c r="A2004" s="15" t="s">
        <v>6895</v>
      </c>
      <c r="B2004" s="2" t="s">
        <v>6896</v>
      </c>
      <c r="C2004" s="3">
        <v>78253</v>
      </c>
      <c r="D2004" s="4">
        <v>4307</v>
      </c>
      <c r="E2004">
        <f t="shared" si="93"/>
        <v>2599.4003139424099</v>
      </c>
      <c r="F2004">
        <f t="shared" si="94"/>
        <v>337035671</v>
      </c>
      <c r="G2004" s="22">
        <f t="shared" si="95"/>
        <v>203410872.76693541</v>
      </c>
      <c r="P2004" t="s">
        <v>3896</v>
      </c>
      <c r="Q2004" t="s">
        <v>3897</v>
      </c>
      <c r="R2004" t="s">
        <v>212</v>
      </c>
      <c r="S2004" s="6">
        <v>1434.4329696713801</v>
      </c>
      <c r="T2004" s="6">
        <v>1434.4329696713801</v>
      </c>
      <c r="U2004" s="6">
        <v>8.6365335983157294</v>
      </c>
    </row>
    <row r="2005" spans="1:21" x14ac:dyDescent="0.2">
      <c r="A2005" s="15" t="s">
        <v>6894</v>
      </c>
      <c r="B2005" s="2"/>
      <c r="C2005" s="3">
        <v>46423</v>
      </c>
      <c r="D2005" s="4">
        <v>3352</v>
      </c>
      <c r="E2005">
        <f t="shared" si="93"/>
        <v>2597.6082574997499</v>
      </c>
      <c r="F2005">
        <f t="shared" si="94"/>
        <v>155609896</v>
      </c>
      <c r="G2005" s="22">
        <f t="shared" si="95"/>
        <v>120588768.13791089</v>
      </c>
      <c r="P2005" t="s">
        <v>3898</v>
      </c>
      <c r="Q2005" t="s">
        <v>3899</v>
      </c>
      <c r="R2005" t="s">
        <v>212</v>
      </c>
      <c r="S2005" s="6">
        <v>1434.4352869664301</v>
      </c>
      <c r="T2005" s="6">
        <v>1380</v>
      </c>
      <c r="U2005" s="6">
        <v>51.063568799150403</v>
      </c>
    </row>
    <row r="2006" spans="1:21" x14ac:dyDescent="0.2">
      <c r="A2006" s="15" t="s">
        <v>6892</v>
      </c>
      <c r="B2006" s="2" t="s">
        <v>6893</v>
      </c>
      <c r="C2006" s="3">
        <v>65217</v>
      </c>
      <c r="D2006" s="4">
        <v>2190</v>
      </c>
      <c r="E2006">
        <f t="shared" si="93"/>
        <v>2597.2600016552301</v>
      </c>
      <c r="F2006">
        <f t="shared" si="94"/>
        <v>142825230</v>
      </c>
      <c r="G2006" s="22">
        <f t="shared" si="95"/>
        <v>169385505.52794915</v>
      </c>
      <c r="P2006" t="s">
        <v>3900</v>
      </c>
      <c r="Q2006" t="s">
        <v>3901</v>
      </c>
      <c r="R2006" t="s">
        <v>212</v>
      </c>
      <c r="S2006" s="6">
        <v>1434.6099626581399</v>
      </c>
      <c r="T2006" s="6">
        <v>1206.4984048458</v>
      </c>
      <c r="U2006" s="6">
        <v>118.37263158282801</v>
      </c>
    </row>
    <row r="2007" spans="1:21" x14ac:dyDescent="0.2">
      <c r="A2007" s="15" t="s">
        <v>6890</v>
      </c>
      <c r="B2007" s="2" t="s">
        <v>6891</v>
      </c>
      <c r="C2007" s="3">
        <v>72719</v>
      </c>
      <c r="D2007" s="4">
        <v>2311</v>
      </c>
      <c r="E2007">
        <f t="shared" si="93"/>
        <v>2595.5743099905299</v>
      </c>
      <c r="F2007">
        <f t="shared" si="94"/>
        <v>168053609</v>
      </c>
      <c r="G2007" s="22">
        <f t="shared" si="95"/>
        <v>188747568.24820134</v>
      </c>
      <c r="P2007" t="s">
        <v>3902</v>
      </c>
      <c r="Q2007" t="s">
        <v>3903</v>
      </c>
      <c r="R2007" t="s">
        <v>212</v>
      </c>
      <c r="S2007" s="6">
        <v>1434.9284784976301</v>
      </c>
      <c r="T2007" s="6">
        <v>1434.9284784976301</v>
      </c>
      <c r="U2007" s="6">
        <v>28.939088569579202</v>
      </c>
    </row>
    <row r="2008" spans="1:21" x14ac:dyDescent="0.2">
      <c r="A2008" s="15" t="s">
        <v>6888</v>
      </c>
      <c r="B2008" s="2" t="s">
        <v>6889</v>
      </c>
      <c r="C2008" s="3">
        <v>63668</v>
      </c>
      <c r="D2008" s="4">
        <v>4614</v>
      </c>
      <c r="E2008">
        <f t="shared" si="93"/>
        <v>2594.1065164206302</v>
      </c>
      <c r="F2008">
        <f t="shared" si="94"/>
        <v>293764152</v>
      </c>
      <c r="G2008" s="22">
        <f t="shared" si="95"/>
        <v>165161573.68746868</v>
      </c>
      <c r="P2008" t="s">
        <v>3904</v>
      </c>
      <c r="Q2008" t="s">
        <v>3905</v>
      </c>
      <c r="R2008" t="s">
        <v>212</v>
      </c>
      <c r="S2008" s="6">
        <v>1435.6371407818599</v>
      </c>
      <c r="T2008" s="6">
        <v>1435.6371407818599</v>
      </c>
      <c r="U2008" s="6"/>
    </row>
    <row r="2009" spans="1:21" x14ac:dyDescent="0.2">
      <c r="A2009" s="15" t="s">
        <v>6886</v>
      </c>
      <c r="B2009" s="2" t="s">
        <v>6887</v>
      </c>
      <c r="C2009" s="3">
        <v>30739</v>
      </c>
      <c r="D2009" s="4">
        <v>1826</v>
      </c>
      <c r="E2009">
        <f t="shared" si="93"/>
        <v>2593.89513510097</v>
      </c>
      <c r="F2009">
        <f t="shared" si="94"/>
        <v>56129414</v>
      </c>
      <c r="G2009" s="22">
        <f t="shared" si="95"/>
        <v>79733742.557868719</v>
      </c>
      <c r="P2009" t="s">
        <v>3906</v>
      </c>
      <c r="Q2009" t="s">
        <v>3907</v>
      </c>
      <c r="R2009" t="s">
        <v>212</v>
      </c>
      <c r="S2009" s="6">
        <v>1435.6371407818599</v>
      </c>
      <c r="T2009" s="6">
        <v>1435.6371407818599</v>
      </c>
      <c r="U2009" s="6"/>
    </row>
    <row r="2010" spans="1:21" x14ac:dyDescent="0.2">
      <c r="A2010" s="15" t="s">
        <v>6884</v>
      </c>
      <c r="B2010" s="2" t="s">
        <v>6885</v>
      </c>
      <c r="C2010" s="3">
        <v>18792</v>
      </c>
      <c r="D2010" s="4">
        <v>1880</v>
      </c>
      <c r="E2010">
        <f t="shared" si="93"/>
        <v>2593.76400542789</v>
      </c>
      <c r="F2010">
        <f t="shared" si="94"/>
        <v>35328960</v>
      </c>
      <c r="G2010" s="22">
        <f t="shared" si="95"/>
        <v>48742013.190000907</v>
      </c>
      <c r="P2010" t="s">
        <v>3908</v>
      </c>
      <c r="Q2010" t="s">
        <v>3909</v>
      </c>
      <c r="R2010" t="s">
        <v>212</v>
      </c>
      <c r="S2010" s="6">
        <v>1436.17842262663</v>
      </c>
      <c r="T2010" s="6">
        <v>1605.45020400314</v>
      </c>
      <c r="U2010" s="6">
        <v>60.369509983040999</v>
      </c>
    </row>
    <row r="2011" spans="1:21" x14ac:dyDescent="0.2">
      <c r="A2011" s="15" t="s">
        <v>6882</v>
      </c>
      <c r="B2011" s="2" t="s">
        <v>6883</v>
      </c>
      <c r="C2011" s="3">
        <v>38420</v>
      </c>
      <c r="D2011" s="4">
        <v>1178</v>
      </c>
      <c r="E2011">
        <f t="shared" si="93"/>
        <v>2592.7423221694698</v>
      </c>
      <c r="F2011">
        <f t="shared" si="94"/>
        <v>45258760</v>
      </c>
      <c r="G2011" s="22">
        <f t="shared" si="95"/>
        <v>99613160.017751038</v>
      </c>
      <c r="P2011" t="s">
        <v>3910</v>
      </c>
      <c r="Q2011" t="s">
        <v>3910</v>
      </c>
      <c r="R2011" t="s">
        <v>274</v>
      </c>
      <c r="S2011" s="6">
        <v>1436.6169379203</v>
      </c>
      <c r="T2011" s="6">
        <v>1436.6169379203</v>
      </c>
      <c r="U2011" s="6"/>
    </row>
    <row r="2012" spans="1:21" x14ac:dyDescent="0.2">
      <c r="A2012" s="15" t="s">
        <v>6880</v>
      </c>
      <c r="B2012" s="2" t="s">
        <v>6881</v>
      </c>
      <c r="C2012" s="3">
        <v>18520</v>
      </c>
      <c r="D2012" s="4">
        <v>946</v>
      </c>
      <c r="E2012">
        <f t="shared" si="93"/>
        <v>2584.54081646133</v>
      </c>
      <c r="F2012">
        <f t="shared" si="94"/>
        <v>17519920</v>
      </c>
      <c r="G2012" s="22">
        <f t="shared" si="95"/>
        <v>47865695.92086383</v>
      </c>
      <c r="P2012" t="s">
        <v>3911</v>
      </c>
      <c r="Q2012" t="s">
        <v>3912</v>
      </c>
      <c r="R2012" t="s">
        <v>212</v>
      </c>
      <c r="S2012" s="6">
        <v>1436.63612412933</v>
      </c>
      <c r="T2012" s="6">
        <v>970.41239999252196</v>
      </c>
      <c r="U2012" s="6">
        <v>107.701403716025</v>
      </c>
    </row>
    <row r="2013" spans="1:21" x14ac:dyDescent="0.2">
      <c r="A2013" s="15" t="s">
        <v>6878</v>
      </c>
      <c r="B2013" s="2" t="s">
        <v>6879</v>
      </c>
      <c r="C2013" s="3">
        <v>49975</v>
      </c>
      <c r="D2013" s="4">
        <v>1969</v>
      </c>
      <c r="E2013">
        <f t="shared" si="93"/>
        <v>2583.5591102038302</v>
      </c>
      <c r="F2013">
        <f t="shared" si="94"/>
        <v>98400775</v>
      </c>
      <c r="G2013" s="22">
        <f t="shared" si="95"/>
        <v>129113366.53243642</v>
      </c>
      <c r="P2013" t="s">
        <v>3913</v>
      </c>
      <c r="Q2013" t="s">
        <v>3914</v>
      </c>
      <c r="R2013" t="s">
        <v>212</v>
      </c>
      <c r="S2013" s="6">
        <v>1437.22821431746</v>
      </c>
      <c r="T2013" s="6">
        <v>1438.2708686276901</v>
      </c>
      <c r="U2013" s="6">
        <v>69.531984301348004</v>
      </c>
    </row>
    <row r="2014" spans="1:21" x14ac:dyDescent="0.2">
      <c r="A2014" s="15" t="s">
        <v>6876</v>
      </c>
      <c r="B2014" s="2" t="s">
        <v>6877</v>
      </c>
      <c r="C2014" s="3">
        <v>24385</v>
      </c>
      <c r="D2014" s="4">
        <v>1781</v>
      </c>
      <c r="E2014">
        <f t="shared" si="93"/>
        <v>2583.4647640728799</v>
      </c>
      <c r="F2014">
        <f t="shared" si="94"/>
        <v>43429685</v>
      </c>
      <c r="G2014" s="22">
        <f t="shared" si="95"/>
        <v>62997788.271917179</v>
      </c>
      <c r="P2014" t="s">
        <v>3915</v>
      </c>
      <c r="Q2014" t="s">
        <v>3916</v>
      </c>
      <c r="R2014" t="s">
        <v>212</v>
      </c>
      <c r="S2014" s="6">
        <v>1437.5967812204401</v>
      </c>
      <c r="T2014" s="6">
        <v>1437.5967812204401</v>
      </c>
      <c r="U2014" s="6"/>
    </row>
    <row r="2015" spans="1:21" x14ac:dyDescent="0.2">
      <c r="A2015" s="15" t="s">
        <v>6874</v>
      </c>
      <c r="B2015" s="2" t="s">
        <v>6875</v>
      </c>
      <c r="C2015" s="3">
        <v>52618</v>
      </c>
      <c r="D2015" s="4">
        <v>1730</v>
      </c>
      <c r="E2015">
        <f t="shared" si="93"/>
        <v>2580.6818453392698</v>
      </c>
      <c r="F2015">
        <f t="shared" si="94"/>
        <v>91029140</v>
      </c>
      <c r="G2015" s="22">
        <f t="shared" si="95"/>
        <v>135790317.33806169</v>
      </c>
      <c r="P2015" t="s">
        <v>3917</v>
      </c>
      <c r="Q2015" t="s">
        <v>3917</v>
      </c>
      <c r="R2015" t="s">
        <v>274</v>
      </c>
      <c r="S2015" s="6">
        <v>1437.8541976495401</v>
      </c>
      <c r="T2015" s="6">
        <v>1525.7906910802701</v>
      </c>
      <c r="U2015" s="6">
        <v>58.125070540530501</v>
      </c>
    </row>
    <row r="2016" spans="1:21" x14ac:dyDescent="0.2">
      <c r="A2016" s="15" t="s">
        <v>6872</v>
      </c>
      <c r="B2016" s="2" t="s">
        <v>6873</v>
      </c>
      <c r="C2016" s="3">
        <v>89785</v>
      </c>
      <c r="D2016" s="4">
        <v>12123</v>
      </c>
      <c r="E2016">
        <f t="shared" si="93"/>
        <v>2579.7743683725798</v>
      </c>
      <c r="F2016">
        <f t="shared" si="94"/>
        <v>1088463555</v>
      </c>
      <c r="G2016" s="22">
        <f t="shared" si="95"/>
        <v>231625041.66433209</v>
      </c>
      <c r="P2016" t="s">
        <v>3918</v>
      </c>
      <c r="Q2016" t="s">
        <v>3918</v>
      </c>
      <c r="R2016" t="s">
        <v>274</v>
      </c>
      <c r="S2016" s="6">
        <v>1437.95254317067</v>
      </c>
      <c r="T2016" s="6">
        <v>1437.95254317067</v>
      </c>
      <c r="U2016" s="6">
        <v>6.0010375182107101</v>
      </c>
    </row>
    <row r="2017" spans="1:21" x14ac:dyDescent="0.2">
      <c r="A2017" s="15" t="s">
        <v>6870</v>
      </c>
      <c r="B2017" s="2" t="s">
        <v>6871</v>
      </c>
      <c r="C2017" s="3">
        <v>95336</v>
      </c>
      <c r="D2017" s="4">
        <v>1735</v>
      </c>
      <c r="E2017">
        <f t="shared" si="93"/>
        <v>2579.3992229559499</v>
      </c>
      <c r="F2017">
        <f t="shared" si="94"/>
        <v>165407960</v>
      </c>
      <c r="G2017" s="22">
        <f t="shared" si="95"/>
        <v>245909604.31972843</v>
      </c>
      <c r="P2017" t="s">
        <v>3919</v>
      </c>
      <c r="Q2017" t="s">
        <v>3919</v>
      </c>
      <c r="R2017" t="s">
        <v>212</v>
      </c>
      <c r="S2017" s="6">
        <v>1438.0455299400901</v>
      </c>
      <c r="T2017" s="6">
        <v>1389.8548947294501</v>
      </c>
      <c r="U2017" s="6">
        <v>68.602212944489594</v>
      </c>
    </row>
    <row r="2018" spans="1:21" x14ac:dyDescent="0.2">
      <c r="A2018" s="15" t="s">
        <v>6868</v>
      </c>
      <c r="B2018" s="2" t="s">
        <v>6869</v>
      </c>
      <c r="C2018" s="3">
        <v>79947</v>
      </c>
      <c r="D2018" s="4">
        <v>3234</v>
      </c>
      <c r="E2018">
        <f t="shared" si="93"/>
        <v>2578.9345387498502</v>
      </c>
      <c r="F2018">
        <f t="shared" si="94"/>
        <v>258548598</v>
      </c>
      <c r="G2018" s="22">
        <f t="shared" si="95"/>
        <v>206178079.56943429</v>
      </c>
      <c r="P2018" t="s">
        <v>3920</v>
      </c>
      <c r="Q2018" t="s">
        <v>3921</v>
      </c>
      <c r="R2018" t="s">
        <v>212</v>
      </c>
      <c r="S2018" s="6">
        <v>1438.2152450638</v>
      </c>
      <c r="T2018" s="6">
        <v>1438.2152450638</v>
      </c>
      <c r="U2018" s="6">
        <v>35.879461676913799</v>
      </c>
    </row>
    <row r="2019" spans="1:21" x14ac:dyDescent="0.2">
      <c r="A2019" s="15" t="s">
        <v>6867</v>
      </c>
      <c r="B2019" s="2"/>
      <c r="C2019" s="3">
        <v>17602</v>
      </c>
      <c r="D2019" s="4">
        <v>605</v>
      </c>
      <c r="E2019">
        <f t="shared" si="93"/>
        <v>2578.31621212137</v>
      </c>
      <c r="F2019">
        <f t="shared" si="94"/>
        <v>10649210</v>
      </c>
      <c r="G2019" s="22">
        <f t="shared" si="95"/>
        <v>45383521.965760358</v>
      </c>
      <c r="P2019" t="s">
        <v>3922</v>
      </c>
      <c r="Q2019" t="s">
        <v>3922</v>
      </c>
      <c r="R2019" t="s">
        <v>274</v>
      </c>
      <c r="S2019" s="6">
        <v>1438.5766706551501</v>
      </c>
      <c r="T2019" s="6">
        <v>1438.5766706551501</v>
      </c>
      <c r="U2019" s="6"/>
    </row>
    <row r="2020" spans="1:21" x14ac:dyDescent="0.2">
      <c r="A2020" s="15" t="s">
        <v>6865</v>
      </c>
      <c r="B2020" s="2" t="s">
        <v>6866</v>
      </c>
      <c r="C2020" s="3">
        <v>88472</v>
      </c>
      <c r="D2020" s="4">
        <v>2191</v>
      </c>
      <c r="E2020">
        <f t="shared" si="93"/>
        <v>2577.0061728790301</v>
      </c>
      <c r="F2020">
        <f t="shared" si="94"/>
        <v>193842152</v>
      </c>
      <c r="G2020" s="22">
        <f t="shared" si="95"/>
        <v>227992890.12695354</v>
      </c>
      <c r="P2020" t="s">
        <v>3923</v>
      </c>
      <c r="Q2020" t="s">
        <v>3924</v>
      </c>
      <c r="R2020" t="s">
        <v>212</v>
      </c>
      <c r="S2020" s="6">
        <v>1438.66791754274</v>
      </c>
      <c r="T2020" s="6">
        <v>1397.71836663202</v>
      </c>
      <c r="U2020" s="6">
        <v>67.985674990221995</v>
      </c>
    </row>
    <row r="2021" spans="1:21" x14ac:dyDescent="0.2">
      <c r="A2021" s="15" t="s">
        <v>6863</v>
      </c>
      <c r="B2021" s="2" t="s">
        <v>6864</v>
      </c>
      <c r="C2021" s="3">
        <v>43047</v>
      </c>
      <c r="D2021" s="4">
        <v>3455</v>
      </c>
      <c r="E2021">
        <f t="shared" si="93"/>
        <v>2575.4366673354498</v>
      </c>
      <c r="F2021">
        <f t="shared" si="94"/>
        <v>148727385</v>
      </c>
      <c r="G2021" s="22">
        <f t="shared" si="95"/>
        <v>110864822.2187891</v>
      </c>
      <c r="P2021" t="s">
        <v>3925</v>
      </c>
      <c r="Q2021" t="s">
        <v>3926</v>
      </c>
      <c r="R2021" t="s">
        <v>212</v>
      </c>
      <c r="S2021" s="6">
        <v>1438.69765856806</v>
      </c>
      <c r="T2021" s="6">
        <v>1461.5206594459601</v>
      </c>
      <c r="U2021" s="6">
        <v>76.879551890385102</v>
      </c>
    </row>
    <row r="2022" spans="1:21" x14ac:dyDescent="0.2">
      <c r="A2022" s="15" t="s">
        <v>6861</v>
      </c>
      <c r="B2022" s="2" t="s">
        <v>6862</v>
      </c>
      <c r="C2022" s="3">
        <v>84038</v>
      </c>
      <c r="D2022" s="4">
        <v>1888</v>
      </c>
      <c r="E2022">
        <f t="shared" si="93"/>
        <v>2573.3836283523301</v>
      </c>
      <c r="F2022">
        <f t="shared" si="94"/>
        <v>158663744</v>
      </c>
      <c r="G2022" s="22">
        <f t="shared" si="95"/>
        <v>216262013.35947311</v>
      </c>
      <c r="P2022" t="s">
        <v>3927</v>
      </c>
      <c r="Q2022" t="s">
        <v>3928</v>
      </c>
      <c r="R2022" t="s">
        <v>212</v>
      </c>
      <c r="S2022" s="6">
        <v>1440.53658782001</v>
      </c>
      <c r="T2022" s="6">
        <v>1440.53658782001</v>
      </c>
      <c r="U2022" s="6"/>
    </row>
    <row r="2023" spans="1:21" x14ac:dyDescent="0.2">
      <c r="A2023" s="15" t="s">
        <v>6860</v>
      </c>
      <c r="B2023" s="2"/>
      <c r="C2023" s="3">
        <v>12537</v>
      </c>
      <c r="D2023" s="4">
        <v>200</v>
      </c>
      <c r="E2023">
        <f t="shared" si="93"/>
        <v>2572.93128263162</v>
      </c>
      <c r="F2023">
        <f t="shared" si="94"/>
        <v>2507400</v>
      </c>
      <c r="G2023" s="22">
        <f t="shared" si="95"/>
        <v>32256839.490352619</v>
      </c>
      <c r="P2023" t="s">
        <v>3929</v>
      </c>
      <c r="Q2023" t="s">
        <v>3929</v>
      </c>
      <c r="R2023" t="s">
        <v>212</v>
      </c>
      <c r="S2023" s="6">
        <v>1440.53658782001</v>
      </c>
      <c r="T2023" s="6">
        <v>1440.53658782001</v>
      </c>
      <c r="U2023" s="6"/>
    </row>
    <row r="2024" spans="1:21" x14ac:dyDescent="0.2">
      <c r="A2024" s="15" t="s">
        <v>6858</v>
      </c>
      <c r="B2024" s="2" t="s">
        <v>6859</v>
      </c>
      <c r="C2024" s="3">
        <v>88516</v>
      </c>
      <c r="D2024" s="5">
        <v>6865</v>
      </c>
      <c r="E2024">
        <f t="shared" si="93"/>
        <v>2572.3828287700298</v>
      </c>
      <c r="F2024">
        <f t="shared" si="94"/>
        <v>607662340</v>
      </c>
      <c r="G2024" s="22">
        <f t="shared" si="95"/>
        <v>227697038.47140795</v>
      </c>
      <c r="P2024" t="s">
        <v>3930</v>
      </c>
      <c r="Q2024" t="s">
        <v>3931</v>
      </c>
      <c r="R2024" t="s">
        <v>212</v>
      </c>
      <c r="S2024" s="6">
        <v>1440.53658782001</v>
      </c>
      <c r="T2024" s="6">
        <v>1440.53658782001</v>
      </c>
      <c r="U2024" s="6"/>
    </row>
    <row r="2025" spans="1:21" x14ac:dyDescent="0.2">
      <c r="A2025" s="15" t="s">
        <v>6856</v>
      </c>
      <c r="B2025" s="2" t="s">
        <v>6857</v>
      </c>
      <c r="C2025" s="3">
        <v>87673</v>
      </c>
      <c r="D2025" s="4">
        <v>14638</v>
      </c>
      <c r="E2025">
        <f t="shared" si="93"/>
        <v>2571.7862742672901</v>
      </c>
      <c r="F2025">
        <f t="shared" si="94"/>
        <v>1283357374</v>
      </c>
      <c r="G2025" s="22">
        <f t="shared" si="95"/>
        <v>225476218.02383614</v>
      </c>
      <c r="P2025" t="s">
        <v>3932</v>
      </c>
      <c r="Q2025" t="s">
        <v>3933</v>
      </c>
      <c r="R2025" t="s">
        <v>212</v>
      </c>
      <c r="S2025" s="6">
        <v>1440.59594312075</v>
      </c>
      <c r="T2025" s="6">
        <v>1298.5003205959299</v>
      </c>
      <c r="U2025" s="6">
        <v>83.085572061436693</v>
      </c>
    </row>
    <row r="2026" spans="1:21" x14ac:dyDescent="0.2">
      <c r="A2026" s="15" t="s">
        <v>6854</v>
      </c>
      <c r="B2026" s="2" t="s">
        <v>6855</v>
      </c>
      <c r="C2026" s="3">
        <v>94494</v>
      </c>
      <c r="D2026" s="4">
        <v>2883</v>
      </c>
      <c r="E2026">
        <f t="shared" si="93"/>
        <v>2568.25487742114</v>
      </c>
      <c r="F2026">
        <f t="shared" si="94"/>
        <v>272426202</v>
      </c>
      <c r="G2026" s="22">
        <f t="shared" si="95"/>
        <v>242684676.38703319</v>
      </c>
      <c r="P2026" t="s">
        <v>3934</v>
      </c>
      <c r="Q2026" t="s">
        <v>3935</v>
      </c>
      <c r="R2026" t="s">
        <v>212</v>
      </c>
      <c r="S2026" s="6">
        <v>1440.7102350433099</v>
      </c>
      <c r="T2026" s="6">
        <v>1422.3198377373001</v>
      </c>
      <c r="U2026" s="6">
        <v>65.340650707701499</v>
      </c>
    </row>
    <row r="2027" spans="1:21" x14ac:dyDescent="0.2">
      <c r="A2027" s="15" t="s">
        <v>6852</v>
      </c>
      <c r="B2027" s="2" t="s">
        <v>6853</v>
      </c>
      <c r="C2027" s="3">
        <v>156647</v>
      </c>
      <c r="D2027" s="4">
        <v>3020</v>
      </c>
      <c r="E2027">
        <f t="shared" si="93"/>
        <v>2567.8657531896001</v>
      </c>
      <c r="F2027">
        <f t="shared" si="94"/>
        <v>473073940</v>
      </c>
      <c r="G2027" s="22">
        <f t="shared" si="95"/>
        <v>402248466.63989127</v>
      </c>
      <c r="P2027" t="s">
        <v>3936</v>
      </c>
      <c r="Q2027" t="s">
        <v>3937</v>
      </c>
      <c r="R2027" t="s">
        <v>212</v>
      </c>
      <c r="S2027" s="6">
        <v>1440.9394228195599</v>
      </c>
      <c r="T2027" s="6">
        <v>1440.9394228195599</v>
      </c>
      <c r="U2027" s="6">
        <v>2.4627364726156098</v>
      </c>
    </row>
    <row r="2028" spans="1:21" x14ac:dyDescent="0.2">
      <c r="A2028" s="15" t="s">
        <v>6850</v>
      </c>
      <c r="B2028" s="2" t="s">
        <v>6851</v>
      </c>
      <c r="C2028" s="3">
        <v>86425</v>
      </c>
      <c r="D2028" s="4">
        <v>6299</v>
      </c>
      <c r="E2028">
        <f t="shared" si="93"/>
        <v>2567.3233054825901</v>
      </c>
      <c r="F2028">
        <f t="shared" si="94"/>
        <v>544391075</v>
      </c>
      <c r="G2028" s="22">
        <f t="shared" si="95"/>
        <v>221880916.67633283</v>
      </c>
      <c r="P2028" t="s">
        <v>3938</v>
      </c>
      <c r="Q2028" t="s">
        <v>3939</v>
      </c>
      <c r="R2028" t="s">
        <v>212</v>
      </c>
      <c r="S2028" s="6">
        <v>1441.1310309825999</v>
      </c>
      <c r="T2028" s="6">
        <v>1121.32116465955</v>
      </c>
      <c r="U2028" s="6">
        <v>71.871444259124601</v>
      </c>
    </row>
    <row r="2029" spans="1:21" x14ac:dyDescent="0.2">
      <c r="A2029" s="15" t="s">
        <v>6848</v>
      </c>
      <c r="B2029" s="2" t="s">
        <v>6849</v>
      </c>
      <c r="C2029" s="3">
        <v>87560</v>
      </c>
      <c r="D2029" s="4">
        <v>2504</v>
      </c>
      <c r="E2029">
        <f t="shared" si="93"/>
        <v>2564.4234162042899</v>
      </c>
      <c r="F2029">
        <f t="shared" si="94"/>
        <v>219250240</v>
      </c>
      <c r="G2029" s="22">
        <f t="shared" si="95"/>
        <v>224540914.32284763</v>
      </c>
      <c r="P2029" t="s">
        <v>3940</v>
      </c>
      <c r="Q2029" t="s">
        <v>3941</v>
      </c>
      <c r="R2029" t="s">
        <v>212</v>
      </c>
      <c r="S2029" s="6">
        <v>1441.2598883056201</v>
      </c>
      <c r="T2029" s="6">
        <v>1220.7707560517299</v>
      </c>
      <c r="U2029" s="6">
        <v>67.760819242516106</v>
      </c>
    </row>
    <row r="2030" spans="1:21" x14ac:dyDescent="0.2">
      <c r="A2030" s="15" t="s">
        <v>6846</v>
      </c>
      <c r="B2030" s="2" t="s">
        <v>6847</v>
      </c>
      <c r="C2030" s="3">
        <v>62319</v>
      </c>
      <c r="D2030" s="4">
        <v>735</v>
      </c>
      <c r="E2030">
        <f t="shared" si="93"/>
        <v>2560.4598031332798</v>
      </c>
      <c r="F2030">
        <f t="shared" si="94"/>
        <v>45804465</v>
      </c>
      <c r="G2030" s="22">
        <f t="shared" si="95"/>
        <v>159565294.47146288</v>
      </c>
      <c r="P2030" t="s">
        <v>3942</v>
      </c>
      <c r="Q2030" t="s">
        <v>3943</v>
      </c>
      <c r="R2030" t="s">
        <v>212</v>
      </c>
      <c r="S2030" s="6">
        <v>1441.47029897995</v>
      </c>
      <c r="T2030" s="6">
        <v>1401.8552566824701</v>
      </c>
      <c r="U2030" s="6">
        <v>80.572429160674602</v>
      </c>
    </row>
    <row r="2031" spans="1:21" x14ac:dyDescent="0.2">
      <c r="A2031" s="15" t="s">
        <v>6844</v>
      </c>
      <c r="B2031" s="2" t="s">
        <v>6845</v>
      </c>
      <c r="C2031" s="3">
        <v>89151</v>
      </c>
      <c r="D2031" s="4">
        <v>4939</v>
      </c>
      <c r="E2031">
        <f t="shared" si="93"/>
        <v>2560.43252430441</v>
      </c>
      <c r="F2031">
        <f t="shared" si="94"/>
        <v>440316789</v>
      </c>
      <c r="G2031" s="22">
        <f t="shared" si="95"/>
        <v>228265119.97426245</v>
      </c>
      <c r="P2031" t="s">
        <v>3944</v>
      </c>
      <c r="Q2031" t="s">
        <v>3945</v>
      </c>
      <c r="R2031" t="s">
        <v>274</v>
      </c>
      <c r="S2031" s="6">
        <v>1441.51661549608</v>
      </c>
      <c r="T2031" s="6">
        <v>1441.51661549608</v>
      </c>
      <c r="U2031" s="6"/>
    </row>
    <row r="2032" spans="1:21" x14ac:dyDescent="0.2">
      <c r="A2032" s="15" t="s">
        <v>6842</v>
      </c>
      <c r="B2032" s="2" t="s">
        <v>6843</v>
      </c>
      <c r="C2032" s="3">
        <v>29055</v>
      </c>
      <c r="D2032" s="4">
        <v>4211</v>
      </c>
      <c r="E2032">
        <f t="shared" si="93"/>
        <v>2559.58866644409</v>
      </c>
      <c r="F2032">
        <f t="shared" si="94"/>
        <v>122350605</v>
      </c>
      <c r="G2032" s="22">
        <f t="shared" si="95"/>
        <v>74368848.703533038</v>
      </c>
      <c r="P2032" t="s">
        <v>3946</v>
      </c>
      <c r="Q2032" t="s">
        <v>3946</v>
      </c>
      <c r="R2032" t="s">
        <v>274</v>
      </c>
      <c r="S2032" s="6">
        <v>1441.51661549608</v>
      </c>
      <c r="T2032" s="6">
        <v>1441.51661549608</v>
      </c>
      <c r="U2032" s="6"/>
    </row>
    <row r="2033" spans="1:21" x14ac:dyDescent="0.2">
      <c r="A2033" s="15" t="s">
        <v>6840</v>
      </c>
      <c r="B2033" s="2" t="s">
        <v>6841</v>
      </c>
      <c r="C2033" s="3">
        <v>63001</v>
      </c>
      <c r="D2033" s="4">
        <v>5911</v>
      </c>
      <c r="E2033">
        <f t="shared" si="93"/>
        <v>2558.6104364535199</v>
      </c>
      <c r="F2033">
        <f t="shared" si="94"/>
        <v>372398911</v>
      </c>
      <c r="G2033" s="22">
        <f t="shared" si="95"/>
        <v>161195016.10700822</v>
      </c>
      <c r="P2033" t="s">
        <v>3947</v>
      </c>
      <c r="Q2033" t="s">
        <v>198</v>
      </c>
      <c r="R2033" t="s">
        <v>212</v>
      </c>
      <c r="S2033" s="6">
        <v>1441.7493630991501</v>
      </c>
      <c r="T2033" s="6">
        <v>1320.0483070158</v>
      </c>
      <c r="U2033" s="6">
        <v>51.409954462552001</v>
      </c>
    </row>
    <row r="2034" spans="1:21" x14ac:dyDescent="0.2">
      <c r="A2034" s="15" t="s">
        <v>6839</v>
      </c>
      <c r="B2034" s="2" t="s">
        <v>205</v>
      </c>
      <c r="C2034" s="3">
        <v>11949</v>
      </c>
      <c r="D2034" s="4">
        <v>1142</v>
      </c>
      <c r="E2034">
        <f t="shared" si="93"/>
        <v>2558.5774313181601</v>
      </c>
      <c r="F2034">
        <f t="shared" si="94"/>
        <v>13645758</v>
      </c>
      <c r="G2034" s="22">
        <f t="shared" si="95"/>
        <v>30572441.726820696</v>
      </c>
      <c r="P2034" t="s">
        <v>3948</v>
      </c>
      <c r="Q2034" t="s">
        <v>3948</v>
      </c>
      <c r="R2034" t="s">
        <v>274</v>
      </c>
      <c r="S2034" s="6">
        <v>1441.7626370850301</v>
      </c>
      <c r="T2034" s="6">
        <v>1062.8460047101</v>
      </c>
      <c r="U2034" s="6">
        <v>79.678088607586204</v>
      </c>
    </row>
    <row r="2035" spans="1:21" x14ac:dyDescent="0.2">
      <c r="A2035" s="15" t="s">
        <v>6837</v>
      </c>
      <c r="B2035" s="2" t="s">
        <v>6838</v>
      </c>
      <c r="C2035" s="3">
        <v>61072</v>
      </c>
      <c r="D2035" s="4">
        <v>1216</v>
      </c>
      <c r="E2035">
        <f t="shared" si="93"/>
        <v>2558.0136546778499</v>
      </c>
      <c r="F2035">
        <f t="shared" si="94"/>
        <v>74263552</v>
      </c>
      <c r="G2035" s="22">
        <f t="shared" si="95"/>
        <v>156223009.91848564</v>
      </c>
      <c r="P2035" t="s">
        <v>3949</v>
      </c>
      <c r="Q2035" t="s">
        <v>3950</v>
      </c>
      <c r="R2035" t="s">
        <v>212</v>
      </c>
      <c r="S2035" s="6">
        <v>1441.8498698436299</v>
      </c>
      <c r="T2035" s="6">
        <v>1374.83071997052</v>
      </c>
      <c r="U2035" s="6">
        <v>95.650321326574399</v>
      </c>
    </row>
    <row r="2036" spans="1:21" x14ac:dyDescent="0.2">
      <c r="A2036" s="15" t="s">
        <v>6835</v>
      </c>
      <c r="B2036" s="2"/>
      <c r="C2036" s="3">
        <v>26912</v>
      </c>
      <c r="D2036" s="4">
        <v>3296</v>
      </c>
      <c r="E2036">
        <f t="shared" si="93"/>
        <v>2554.26039559028</v>
      </c>
      <c r="F2036">
        <f t="shared" si="94"/>
        <v>88701952</v>
      </c>
      <c r="G2036" s="22">
        <f t="shared" si="95"/>
        <v>68740255.766125619</v>
      </c>
      <c r="P2036" t="s">
        <v>3951</v>
      </c>
      <c r="Q2036" t="s">
        <v>3951</v>
      </c>
      <c r="R2036" t="s">
        <v>274</v>
      </c>
      <c r="S2036" s="6">
        <v>1441.9401564195</v>
      </c>
      <c r="T2036" s="6">
        <v>1538.8505176797901</v>
      </c>
      <c r="U2036" s="6">
        <v>33.2584768700276</v>
      </c>
    </row>
    <row r="2037" spans="1:21" x14ac:dyDescent="0.2">
      <c r="A2037" s="15" t="s">
        <v>6834</v>
      </c>
      <c r="B2037" s="2" t="s">
        <v>148</v>
      </c>
      <c r="C2037" s="3">
        <v>28515</v>
      </c>
      <c r="D2037" s="4">
        <v>3983</v>
      </c>
      <c r="E2037">
        <f t="shared" si="93"/>
        <v>2554.1885839567799</v>
      </c>
      <c r="F2037">
        <f t="shared" si="94"/>
        <v>113575245</v>
      </c>
      <c r="G2037" s="22">
        <f t="shared" si="95"/>
        <v>72832687.471527576</v>
      </c>
      <c r="P2037" t="s">
        <v>3952</v>
      </c>
      <c r="Q2037" t="s">
        <v>3953</v>
      </c>
      <c r="R2037" t="s">
        <v>212</v>
      </c>
      <c r="S2037" s="6">
        <v>1442.49668919858</v>
      </c>
      <c r="T2037" s="6">
        <v>1442.49668919858</v>
      </c>
      <c r="U2037" s="6"/>
    </row>
    <row r="2038" spans="1:21" x14ac:dyDescent="0.2">
      <c r="A2038" s="15" t="s">
        <v>6832</v>
      </c>
      <c r="B2038" s="2" t="s">
        <v>6833</v>
      </c>
      <c r="C2038" s="3">
        <v>26291</v>
      </c>
      <c r="D2038" s="4">
        <v>895</v>
      </c>
      <c r="E2038">
        <f t="shared" si="93"/>
        <v>2550.1289409839001</v>
      </c>
      <c r="F2038">
        <f t="shared" si="94"/>
        <v>23530445</v>
      </c>
      <c r="G2038" s="22">
        <f t="shared" si="95"/>
        <v>67045439.987407714</v>
      </c>
      <c r="P2038" t="s">
        <v>3954</v>
      </c>
      <c r="Q2038" t="s">
        <v>3955</v>
      </c>
      <c r="R2038" t="s">
        <v>212</v>
      </c>
      <c r="S2038" s="6">
        <v>1442.49668919858</v>
      </c>
      <c r="T2038" s="6">
        <v>1442.49668919858</v>
      </c>
      <c r="U2038" s="6"/>
    </row>
    <row r="2039" spans="1:21" x14ac:dyDescent="0.2">
      <c r="A2039" s="15" t="s">
        <v>6828</v>
      </c>
      <c r="B2039" s="2" t="s">
        <v>6829</v>
      </c>
      <c r="C2039" s="3">
        <v>21479</v>
      </c>
      <c r="D2039" s="4">
        <v>3251</v>
      </c>
      <c r="E2039">
        <f t="shared" si="93"/>
        <v>2549.0607926961202</v>
      </c>
      <c r="F2039">
        <f t="shared" si="94"/>
        <v>69828229</v>
      </c>
      <c r="G2039" s="22">
        <f t="shared" si="95"/>
        <v>54751276.766319968</v>
      </c>
      <c r="P2039" t="s">
        <v>3956</v>
      </c>
      <c r="Q2039" t="s">
        <v>3957</v>
      </c>
      <c r="R2039" t="s">
        <v>212</v>
      </c>
      <c r="S2039" s="6">
        <v>1442.7452717072999</v>
      </c>
      <c r="T2039" s="6">
        <v>1474.8647675054999</v>
      </c>
      <c r="U2039" s="6">
        <v>78.447008690344802</v>
      </c>
    </row>
    <row r="2040" spans="1:21" x14ac:dyDescent="0.2">
      <c r="A2040" s="15" t="s">
        <v>6825</v>
      </c>
      <c r="B2040" s="2" t="s">
        <v>169</v>
      </c>
      <c r="C2040" s="3">
        <v>17342</v>
      </c>
      <c r="D2040" s="4">
        <v>3755</v>
      </c>
      <c r="E2040">
        <f t="shared" si="93"/>
        <v>2546.1690345628399</v>
      </c>
      <c r="F2040">
        <f t="shared" si="94"/>
        <v>65119210</v>
      </c>
      <c r="G2040" s="22">
        <f t="shared" si="95"/>
        <v>44155663.397388771</v>
      </c>
      <c r="P2040" t="s">
        <v>3958</v>
      </c>
      <c r="Q2040" t="s">
        <v>3959</v>
      </c>
      <c r="R2040" t="s">
        <v>212</v>
      </c>
      <c r="S2040" s="6">
        <v>1442.76403320948</v>
      </c>
      <c r="T2040" s="6">
        <v>1395.10630418499</v>
      </c>
      <c r="U2040" s="6">
        <v>77.655217452055595</v>
      </c>
    </row>
    <row r="2041" spans="1:21" x14ac:dyDescent="0.2">
      <c r="A2041" s="15" t="s">
        <v>6823</v>
      </c>
      <c r="B2041" s="2" t="s">
        <v>6824</v>
      </c>
      <c r="C2041" s="3">
        <v>81868</v>
      </c>
      <c r="D2041" s="4">
        <v>1849</v>
      </c>
      <c r="E2041">
        <f t="shared" si="93"/>
        <v>2545.81957038478</v>
      </c>
      <c r="F2041">
        <f t="shared" si="94"/>
        <v>151373932</v>
      </c>
      <c r="G2041" s="22">
        <f t="shared" si="95"/>
        <v>208421156.58826116</v>
      </c>
      <c r="P2041" t="s">
        <v>3960</v>
      </c>
      <c r="Q2041" t="s">
        <v>3961</v>
      </c>
      <c r="R2041" t="s">
        <v>212</v>
      </c>
      <c r="S2041" s="6">
        <v>1443.79616866423</v>
      </c>
      <c r="T2041" s="6">
        <v>1431.560987885</v>
      </c>
      <c r="U2041" s="6">
        <v>78.817532244372103</v>
      </c>
    </row>
    <row r="2042" spans="1:21" x14ac:dyDescent="0.2">
      <c r="A2042" s="15" t="s">
        <v>6821</v>
      </c>
      <c r="B2042" s="2" t="s">
        <v>6822</v>
      </c>
      <c r="C2042" s="3">
        <v>47354</v>
      </c>
      <c r="D2042" s="4">
        <v>3132</v>
      </c>
      <c r="E2042">
        <f t="shared" si="93"/>
        <v>2545.6697670325302</v>
      </c>
      <c r="F2042">
        <f t="shared" si="94"/>
        <v>148312728</v>
      </c>
      <c r="G2042" s="22">
        <f t="shared" si="95"/>
        <v>120547646.14805843</v>
      </c>
      <c r="P2042" t="s">
        <v>3962</v>
      </c>
      <c r="Q2042" t="s">
        <v>3963</v>
      </c>
      <c r="R2042" t="s">
        <v>212</v>
      </c>
      <c r="S2042" s="6">
        <v>1444.13968879442</v>
      </c>
      <c r="T2042" s="6">
        <v>1473.5731525597</v>
      </c>
      <c r="U2042" s="6">
        <v>40.746201265882299</v>
      </c>
    </row>
    <row r="2043" spans="1:21" x14ac:dyDescent="0.2">
      <c r="A2043" s="15" t="s">
        <v>6819</v>
      </c>
      <c r="B2043" s="2" t="s">
        <v>6820</v>
      </c>
      <c r="C2043" s="3">
        <v>79036</v>
      </c>
      <c r="D2043" s="5">
        <v>1640</v>
      </c>
      <c r="E2043">
        <f t="shared" si="93"/>
        <v>2545.5588804937001</v>
      </c>
      <c r="F2043">
        <f t="shared" si="94"/>
        <v>129619040</v>
      </c>
      <c r="G2043" s="22">
        <f t="shared" si="95"/>
        <v>201190791.67870009</v>
      </c>
      <c r="P2043" t="s">
        <v>3964</v>
      </c>
      <c r="Q2043" t="s">
        <v>3965</v>
      </c>
      <c r="R2043" t="s">
        <v>212</v>
      </c>
      <c r="S2043" s="6">
        <v>1444.31293945482</v>
      </c>
      <c r="T2043" s="6">
        <v>1486.00078655466</v>
      </c>
      <c r="U2043" s="6">
        <v>63.949900853206302</v>
      </c>
    </row>
    <row r="2044" spans="1:21" x14ac:dyDescent="0.2">
      <c r="A2044" s="15" t="s">
        <v>6818</v>
      </c>
      <c r="B2044" s="2"/>
      <c r="C2044" s="3">
        <v>89512</v>
      </c>
      <c r="D2044" s="4">
        <v>1251</v>
      </c>
      <c r="E2044">
        <f t="shared" si="93"/>
        <v>2544.86156667452</v>
      </c>
      <c r="F2044">
        <f t="shared" si="94"/>
        <v>111979512</v>
      </c>
      <c r="G2044" s="22">
        <f t="shared" si="95"/>
        <v>227795648.55616963</v>
      </c>
      <c r="P2044" t="s">
        <v>3966</v>
      </c>
      <c r="Q2044" t="s">
        <v>3967</v>
      </c>
      <c r="R2044" t="s">
        <v>274</v>
      </c>
      <c r="S2044" s="6">
        <v>1444.4569745751301</v>
      </c>
      <c r="T2044" s="6">
        <v>1444.4569745751301</v>
      </c>
      <c r="U2044" s="6"/>
    </row>
    <row r="2045" spans="1:21" x14ac:dyDescent="0.2">
      <c r="A2045" s="15" t="s">
        <v>6816</v>
      </c>
      <c r="B2045" s="2" t="s">
        <v>6817</v>
      </c>
      <c r="C2045" s="3">
        <v>29556</v>
      </c>
      <c r="D2045" s="4">
        <v>3421</v>
      </c>
      <c r="E2045">
        <f t="shared" si="93"/>
        <v>2543.3278141548999</v>
      </c>
      <c r="F2045">
        <f t="shared" si="94"/>
        <v>101111076</v>
      </c>
      <c r="G2045" s="22">
        <f t="shared" si="95"/>
        <v>75170596.875162214</v>
      </c>
      <c r="P2045" t="s">
        <v>3968</v>
      </c>
      <c r="Q2045" t="s">
        <v>3969</v>
      </c>
      <c r="R2045" t="s">
        <v>212</v>
      </c>
      <c r="S2045" s="6">
        <v>1444.4569745751301</v>
      </c>
      <c r="T2045" s="6">
        <v>1444.4569745751301</v>
      </c>
      <c r="U2045" s="6"/>
    </row>
    <row r="2046" spans="1:21" x14ac:dyDescent="0.2">
      <c r="A2046" s="15" t="s">
        <v>6814</v>
      </c>
      <c r="B2046" s="2" t="s">
        <v>6815</v>
      </c>
      <c r="C2046" s="3">
        <v>85695</v>
      </c>
      <c r="D2046" s="4">
        <v>252</v>
      </c>
      <c r="E2046">
        <f t="shared" si="93"/>
        <v>2541.67563216189</v>
      </c>
      <c r="F2046">
        <f t="shared" si="94"/>
        <v>21595140</v>
      </c>
      <c r="G2046" s="22">
        <f t="shared" si="95"/>
        <v>217808893.29811317</v>
      </c>
      <c r="P2046" t="s">
        <v>3970</v>
      </c>
      <c r="Q2046" t="s">
        <v>3970</v>
      </c>
      <c r="R2046" t="s">
        <v>274</v>
      </c>
      <c r="S2046" s="6">
        <v>1445.10688448429</v>
      </c>
      <c r="T2046" s="6">
        <v>1445.10688448429</v>
      </c>
      <c r="U2046" s="6">
        <v>2.5560832619165601</v>
      </c>
    </row>
    <row r="2047" spans="1:21" x14ac:dyDescent="0.2">
      <c r="A2047" s="15" t="s">
        <v>6813</v>
      </c>
      <c r="B2047" s="2" t="s">
        <v>187</v>
      </c>
      <c r="C2047" s="3">
        <v>27816</v>
      </c>
      <c r="D2047" s="4">
        <v>1598</v>
      </c>
      <c r="E2047">
        <f t="shared" si="93"/>
        <v>2541.0492709622099</v>
      </c>
      <c r="F2047">
        <f t="shared" si="94"/>
        <v>44449968</v>
      </c>
      <c r="G2047" s="22">
        <f t="shared" si="95"/>
        <v>70681826.52108483</v>
      </c>
      <c r="P2047" t="s">
        <v>3971</v>
      </c>
      <c r="Q2047" t="s">
        <v>3972</v>
      </c>
      <c r="R2047" t="s">
        <v>212</v>
      </c>
      <c r="S2047" s="6">
        <v>1445.43718619536</v>
      </c>
      <c r="T2047" s="6">
        <v>1445.43718619536</v>
      </c>
      <c r="U2047" s="6"/>
    </row>
    <row r="2048" spans="1:21" x14ac:dyDescent="0.2">
      <c r="A2048" s="15" t="s">
        <v>6812</v>
      </c>
      <c r="B2048" s="2" t="s">
        <v>138</v>
      </c>
      <c r="C2048" s="3">
        <v>44151</v>
      </c>
      <c r="D2048" s="4">
        <v>4082</v>
      </c>
      <c r="E2048">
        <f t="shared" si="93"/>
        <v>2538.71035895061</v>
      </c>
      <c r="F2048">
        <f t="shared" si="94"/>
        <v>180224382</v>
      </c>
      <c r="G2048" s="22">
        <f t="shared" si="95"/>
        <v>112086601.05802839</v>
      </c>
      <c r="P2048" t="s">
        <v>3973</v>
      </c>
      <c r="Q2048" t="s">
        <v>3973</v>
      </c>
      <c r="R2048" t="s">
        <v>274</v>
      </c>
      <c r="S2048" s="6">
        <v>1445.8133439088899</v>
      </c>
      <c r="T2048" s="6">
        <v>1360.6164662609999</v>
      </c>
      <c r="U2048" s="6">
        <v>16.087872503779</v>
      </c>
    </row>
    <row r="2049" spans="1:21" x14ac:dyDescent="0.2">
      <c r="A2049" s="15" t="s">
        <v>6810</v>
      </c>
      <c r="B2049" s="2" t="s">
        <v>6811</v>
      </c>
      <c r="C2049" s="3">
        <v>76362</v>
      </c>
      <c r="D2049" s="4">
        <v>2291</v>
      </c>
      <c r="E2049">
        <f t="shared" si="93"/>
        <v>2537.9183966636401</v>
      </c>
      <c r="F2049">
        <f t="shared" si="94"/>
        <v>174945342</v>
      </c>
      <c r="G2049" s="22">
        <f t="shared" si="95"/>
        <v>193800524.60602888</v>
      </c>
      <c r="P2049" t="s">
        <v>3974</v>
      </c>
      <c r="Q2049" t="s">
        <v>3975</v>
      </c>
      <c r="R2049" t="s">
        <v>212</v>
      </c>
      <c r="S2049" s="6">
        <v>1445.86512642346</v>
      </c>
      <c r="T2049" s="6">
        <v>1312.4543657823699</v>
      </c>
      <c r="U2049" s="6">
        <v>88.668688272858901</v>
      </c>
    </row>
    <row r="2050" spans="1:21" x14ac:dyDescent="0.2">
      <c r="A2050" s="15" t="s">
        <v>6808</v>
      </c>
      <c r="B2050" s="2" t="s">
        <v>6809</v>
      </c>
      <c r="C2050" s="3">
        <v>37315</v>
      </c>
      <c r="D2050" s="4">
        <v>3697</v>
      </c>
      <c r="E2050">
        <f t="shared" ref="E2050:E2113" si="96">VLOOKUP(A2050,data19,4,FALSE)</f>
        <v>2535.7115036904602</v>
      </c>
      <c r="F2050">
        <f t="shared" si="94"/>
        <v>137953555</v>
      </c>
      <c r="G2050" s="22">
        <f t="shared" si="95"/>
        <v>94620074.760209516</v>
      </c>
      <c r="P2050" t="s">
        <v>3976</v>
      </c>
      <c r="Q2050" t="s">
        <v>3977</v>
      </c>
      <c r="R2050" t="s">
        <v>274</v>
      </c>
      <c r="S2050" s="6">
        <v>1446.76836406299</v>
      </c>
      <c r="T2050" s="6">
        <v>1463.05294114346</v>
      </c>
      <c r="U2050" s="6">
        <v>33.755915890976397</v>
      </c>
    </row>
    <row r="2051" spans="1:21" x14ac:dyDescent="0.2">
      <c r="A2051" s="15" t="s">
        <v>6806</v>
      </c>
      <c r="B2051" s="2" t="s">
        <v>6807</v>
      </c>
      <c r="C2051" s="3">
        <v>19237</v>
      </c>
      <c r="D2051" s="4">
        <v>1915</v>
      </c>
      <c r="E2051">
        <f t="shared" si="96"/>
        <v>2534.0521477468601</v>
      </c>
      <c r="F2051">
        <f t="shared" ref="F2051:F2114" si="97">C2051*D2051</f>
        <v>36838855</v>
      </c>
      <c r="G2051" s="22">
        <f t="shared" ref="G2051:G2114" si="98">E2051*C2051</f>
        <v>48747561.166206345</v>
      </c>
      <c r="P2051" t="s">
        <v>3978</v>
      </c>
      <c r="Q2051" t="s">
        <v>3979</v>
      </c>
      <c r="R2051" t="s">
        <v>212</v>
      </c>
      <c r="S2051" s="6">
        <v>1446.84643858354</v>
      </c>
      <c r="T2051" s="6">
        <v>1460.5938190109</v>
      </c>
      <c r="U2051" s="6">
        <v>65.526697310077694</v>
      </c>
    </row>
    <row r="2052" spans="1:21" x14ac:dyDescent="0.2">
      <c r="A2052" s="15" t="s">
        <v>6804</v>
      </c>
      <c r="B2052" s="2" t="s">
        <v>6805</v>
      </c>
      <c r="C2052" s="3">
        <v>26904</v>
      </c>
      <c r="D2052" s="4">
        <v>7531</v>
      </c>
      <c r="E2052">
        <f t="shared" si="96"/>
        <v>2531.3882948453402</v>
      </c>
      <c r="F2052">
        <f t="shared" si="97"/>
        <v>202614024</v>
      </c>
      <c r="G2052" s="22">
        <f t="shared" si="98"/>
        <v>68104470.684519038</v>
      </c>
      <c r="P2052" t="s">
        <v>3980</v>
      </c>
      <c r="Q2052" t="s">
        <v>3980</v>
      </c>
      <c r="R2052" t="s">
        <v>274</v>
      </c>
      <c r="S2052" s="6">
        <v>1446.9588200099499</v>
      </c>
      <c r="T2052" s="6">
        <v>1446.9588200099499</v>
      </c>
      <c r="U2052" s="6">
        <v>7.7985407906756503</v>
      </c>
    </row>
    <row r="2053" spans="1:21" x14ac:dyDescent="0.2">
      <c r="A2053" s="15" t="s">
        <v>6803</v>
      </c>
      <c r="B2053" s="2"/>
      <c r="C2053" s="3">
        <v>77414</v>
      </c>
      <c r="D2053" s="4">
        <v>164</v>
      </c>
      <c r="E2053">
        <f t="shared" si="96"/>
        <v>2528.2790546788901</v>
      </c>
      <c r="F2053">
        <f t="shared" si="97"/>
        <v>12695896</v>
      </c>
      <c r="G2053" s="22">
        <f t="shared" si="98"/>
        <v>195724194.7389116</v>
      </c>
      <c r="P2053" t="s">
        <v>3981</v>
      </c>
      <c r="Q2053" t="s">
        <v>3982</v>
      </c>
      <c r="R2053" t="s">
        <v>212</v>
      </c>
      <c r="S2053" s="6">
        <v>1447.13444564422</v>
      </c>
      <c r="T2053" s="6">
        <v>1429.9773088818599</v>
      </c>
      <c r="U2053" s="6">
        <v>59.666356553826702</v>
      </c>
    </row>
    <row r="2054" spans="1:21" x14ac:dyDescent="0.2">
      <c r="A2054" s="15" t="s">
        <v>6801</v>
      </c>
      <c r="B2054" s="2" t="s">
        <v>10776</v>
      </c>
      <c r="C2054" s="3">
        <v>57288</v>
      </c>
      <c r="D2054" s="4">
        <v>2838</v>
      </c>
      <c r="E2054">
        <f t="shared" si="96"/>
        <v>2526.3055225958501</v>
      </c>
      <c r="F2054">
        <f t="shared" si="97"/>
        <v>162583344</v>
      </c>
      <c r="G2054" s="22">
        <f t="shared" si="98"/>
        <v>144726990.77847105</v>
      </c>
      <c r="P2054" t="s">
        <v>3983</v>
      </c>
      <c r="Q2054" t="s">
        <v>3984</v>
      </c>
      <c r="R2054" t="s">
        <v>212</v>
      </c>
      <c r="S2054" s="6">
        <v>1447.1735031175899</v>
      </c>
      <c r="T2054" s="6">
        <v>1420.52059212122</v>
      </c>
      <c r="U2054" s="6">
        <v>89.897470235847905</v>
      </c>
    </row>
    <row r="2055" spans="1:21" x14ac:dyDescent="0.2">
      <c r="A2055" s="15" t="s">
        <v>6799</v>
      </c>
      <c r="B2055" s="2" t="s">
        <v>6800</v>
      </c>
      <c r="C2055" s="3">
        <v>9517</v>
      </c>
      <c r="D2055" s="4">
        <v>849</v>
      </c>
      <c r="E2055">
        <f t="shared" si="96"/>
        <v>2526.1890306390901</v>
      </c>
      <c r="F2055">
        <f t="shared" si="97"/>
        <v>8079933</v>
      </c>
      <c r="G2055" s="22">
        <f t="shared" si="98"/>
        <v>24041741.004592221</v>
      </c>
      <c r="P2055" t="s">
        <v>3985</v>
      </c>
      <c r="Q2055" t="s">
        <v>3986</v>
      </c>
      <c r="R2055" t="s">
        <v>212</v>
      </c>
      <c r="S2055" s="6">
        <v>1447.2763696207701</v>
      </c>
      <c r="T2055" s="6">
        <v>1473.2343466196401</v>
      </c>
      <c r="U2055" s="6">
        <v>58.916767736986401</v>
      </c>
    </row>
    <row r="2056" spans="1:21" x14ac:dyDescent="0.2">
      <c r="A2056" s="15" t="s">
        <v>6797</v>
      </c>
      <c r="B2056" s="2" t="s">
        <v>6798</v>
      </c>
      <c r="C2056" s="3">
        <v>32693</v>
      </c>
      <c r="D2056" s="4">
        <v>5166</v>
      </c>
      <c r="E2056">
        <f t="shared" si="96"/>
        <v>2521.4318758363802</v>
      </c>
      <c r="F2056">
        <f t="shared" si="97"/>
        <v>168892038</v>
      </c>
      <c r="G2056" s="22">
        <f t="shared" si="98"/>
        <v>82433172.316718772</v>
      </c>
      <c r="P2056" t="s">
        <v>3987</v>
      </c>
      <c r="Q2056" t="s">
        <v>3987</v>
      </c>
      <c r="R2056" t="s">
        <v>274</v>
      </c>
      <c r="S2056" s="6">
        <v>1447.7339358791501</v>
      </c>
      <c r="T2056" s="6">
        <v>1475.78103205703</v>
      </c>
      <c r="U2056" s="6">
        <v>83.955671223207801</v>
      </c>
    </row>
    <row r="2057" spans="1:21" x14ac:dyDescent="0.2">
      <c r="A2057" s="15" t="s">
        <v>6795</v>
      </c>
      <c r="B2057" s="2" t="s">
        <v>6796</v>
      </c>
      <c r="C2057" s="3">
        <v>48992</v>
      </c>
      <c r="D2057" s="4">
        <v>3358</v>
      </c>
      <c r="E2057">
        <f t="shared" si="96"/>
        <v>2520.9649000761301</v>
      </c>
      <c r="F2057">
        <f t="shared" si="97"/>
        <v>164515136</v>
      </c>
      <c r="G2057" s="22">
        <f t="shared" si="98"/>
        <v>123507112.38452977</v>
      </c>
      <c r="P2057" t="s">
        <v>3988</v>
      </c>
      <c r="Q2057" t="s">
        <v>3988</v>
      </c>
      <c r="R2057" t="s">
        <v>274</v>
      </c>
      <c r="S2057" s="6">
        <v>1448.0219339278401</v>
      </c>
      <c r="T2057" s="6">
        <v>1589.6517312603701</v>
      </c>
      <c r="U2057" s="6">
        <v>49.762337691487403</v>
      </c>
    </row>
    <row r="2058" spans="1:21" x14ac:dyDescent="0.2">
      <c r="A2058" s="15" t="s">
        <v>6793</v>
      </c>
      <c r="B2058" s="2"/>
      <c r="C2058" s="3">
        <v>34306</v>
      </c>
      <c r="D2058" s="4">
        <v>3034</v>
      </c>
      <c r="E2058">
        <f t="shared" si="96"/>
        <v>2518.3188757653702</v>
      </c>
      <c r="F2058">
        <f t="shared" si="97"/>
        <v>104084404</v>
      </c>
      <c r="G2058" s="22">
        <f t="shared" si="98"/>
        <v>86393447.352006793</v>
      </c>
      <c r="P2058" t="s">
        <v>3989</v>
      </c>
      <c r="Q2058" t="s">
        <v>3989</v>
      </c>
      <c r="R2058" t="s">
        <v>274</v>
      </c>
      <c r="S2058" s="6">
        <v>1448.3780964617299</v>
      </c>
      <c r="T2058" s="6">
        <v>1448.3780964617299</v>
      </c>
      <c r="U2058" s="6"/>
    </row>
    <row r="2059" spans="1:21" x14ac:dyDescent="0.2">
      <c r="A2059" s="15" t="s">
        <v>6791</v>
      </c>
      <c r="B2059" s="2" t="s">
        <v>6792</v>
      </c>
      <c r="C2059" s="3">
        <v>94902</v>
      </c>
      <c r="D2059" s="4">
        <v>1979</v>
      </c>
      <c r="E2059">
        <f t="shared" si="96"/>
        <v>2517.59801158041</v>
      </c>
      <c r="F2059">
        <f t="shared" si="97"/>
        <v>187811058</v>
      </c>
      <c r="G2059" s="22">
        <f t="shared" si="98"/>
        <v>238925086.49500406</v>
      </c>
      <c r="P2059" t="s">
        <v>3990</v>
      </c>
      <c r="Q2059" t="s">
        <v>3991</v>
      </c>
      <c r="R2059" t="s">
        <v>212</v>
      </c>
      <c r="S2059" s="6">
        <v>1448.4392461278101</v>
      </c>
      <c r="T2059" s="6">
        <v>1531.18480729312</v>
      </c>
      <c r="U2059" s="6">
        <v>67.787166428307302</v>
      </c>
    </row>
    <row r="2060" spans="1:21" x14ac:dyDescent="0.2">
      <c r="A2060" s="15" t="s">
        <v>6788</v>
      </c>
      <c r="B2060" s="2"/>
      <c r="C2060" s="3">
        <v>8264</v>
      </c>
      <c r="D2060" s="4">
        <v>332</v>
      </c>
      <c r="E2060">
        <f t="shared" si="96"/>
        <v>2514.2084501258801</v>
      </c>
      <c r="F2060">
        <f t="shared" si="97"/>
        <v>2743648</v>
      </c>
      <c r="G2060" s="22">
        <f t="shared" si="98"/>
        <v>20777418.631840274</v>
      </c>
      <c r="P2060" t="s">
        <v>3992</v>
      </c>
      <c r="Q2060" t="s">
        <v>3993</v>
      </c>
      <c r="R2060" t="s">
        <v>212</v>
      </c>
      <c r="S2060" s="6">
        <v>1448.7426868779701</v>
      </c>
      <c r="T2060" s="6">
        <v>1483.39082625732</v>
      </c>
      <c r="U2060" s="6">
        <v>43.711270840502102</v>
      </c>
    </row>
    <row r="2061" spans="1:21" x14ac:dyDescent="0.2">
      <c r="A2061" s="15" t="s">
        <v>6786</v>
      </c>
      <c r="B2061" s="2" t="s">
        <v>6787</v>
      </c>
      <c r="C2061" s="3">
        <v>36554</v>
      </c>
      <c r="D2061" s="4">
        <v>5352</v>
      </c>
      <c r="E2061">
        <f t="shared" si="96"/>
        <v>2513.5944698185199</v>
      </c>
      <c r="F2061">
        <f t="shared" si="97"/>
        <v>195637008</v>
      </c>
      <c r="G2061" s="22">
        <f t="shared" si="98"/>
        <v>91881932.249746174</v>
      </c>
      <c r="P2061" t="s">
        <v>3994</v>
      </c>
      <c r="Q2061" t="s">
        <v>3995</v>
      </c>
      <c r="R2061" t="s">
        <v>212</v>
      </c>
      <c r="S2061" s="6">
        <v>1448.8757623592001</v>
      </c>
      <c r="T2061" s="6">
        <v>1448.8757623592001</v>
      </c>
      <c r="U2061" s="6">
        <v>24.975431490531101</v>
      </c>
    </row>
    <row r="2062" spans="1:21" x14ac:dyDescent="0.2">
      <c r="A2062" s="15" t="s">
        <v>6785</v>
      </c>
      <c r="B2062" s="2" t="s">
        <v>154</v>
      </c>
      <c r="C2062" s="3">
        <v>30049</v>
      </c>
      <c r="D2062" s="4">
        <v>3369</v>
      </c>
      <c r="E2062">
        <f t="shared" si="96"/>
        <v>2512.78458372772</v>
      </c>
      <c r="F2062">
        <f t="shared" si="97"/>
        <v>101235081</v>
      </c>
      <c r="G2062" s="22">
        <f t="shared" si="98"/>
        <v>75506663.956434265</v>
      </c>
      <c r="P2062" t="s">
        <v>3996</v>
      </c>
      <c r="Q2062" t="s">
        <v>3997</v>
      </c>
      <c r="R2062" t="s">
        <v>212</v>
      </c>
      <c r="S2062" s="6">
        <v>1448.94956644233</v>
      </c>
      <c r="T2062" s="6">
        <v>1516.6829017139801</v>
      </c>
      <c r="U2062" s="6">
        <v>55.483513181075402</v>
      </c>
    </row>
    <row r="2063" spans="1:21" x14ac:dyDescent="0.2">
      <c r="A2063" s="15" t="s">
        <v>6783</v>
      </c>
      <c r="B2063" s="2" t="s">
        <v>6784</v>
      </c>
      <c r="C2063" s="3">
        <v>48728</v>
      </c>
      <c r="D2063" s="4">
        <v>1247</v>
      </c>
      <c r="E2063">
        <f t="shared" si="96"/>
        <v>2512.1812395654902</v>
      </c>
      <c r="F2063">
        <f t="shared" si="97"/>
        <v>60763816</v>
      </c>
      <c r="G2063" s="22">
        <f t="shared" si="98"/>
        <v>122413567.4415472</v>
      </c>
      <c r="P2063" t="s">
        <v>3998</v>
      </c>
      <c r="Q2063" t="s">
        <v>3999</v>
      </c>
      <c r="R2063" t="s">
        <v>212</v>
      </c>
      <c r="S2063" s="6">
        <v>1448.9867062169301</v>
      </c>
      <c r="T2063" s="6">
        <v>1455.32546146606</v>
      </c>
      <c r="U2063" s="6">
        <v>39.470107928276001</v>
      </c>
    </row>
    <row r="2064" spans="1:21" x14ac:dyDescent="0.2">
      <c r="A2064" s="15" t="s">
        <v>6781</v>
      </c>
      <c r="B2064" s="2" t="s">
        <v>6782</v>
      </c>
      <c r="C2064" s="3">
        <v>109141</v>
      </c>
      <c r="D2064" s="4">
        <v>2636</v>
      </c>
      <c r="E2064">
        <f t="shared" si="96"/>
        <v>2510.0237686001101</v>
      </c>
      <c r="F2064">
        <f t="shared" si="97"/>
        <v>287695676</v>
      </c>
      <c r="G2064" s="22">
        <f t="shared" si="98"/>
        <v>273946504.1287846</v>
      </c>
      <c r="P2064" t="s">
        <v>4000</v>
      </c>
      <c r="Q2064" t="s">
        <v>4000</v>
      </c>
      <c r="R2064" t="s">
        <v>212</v>
      </c>
      <c r="S2064" s="6">
        <v>1449.6879649479499</v>
      </c>
      <c r="T2064" s="6">
        <v>1370.8583968719699</v>
      </c>
      <c r="U2064" s="6">
        <v>58.607860847459797</v>
      </c>
    </row>
    <row r="2065" spans="1:21" x14ac:dyDescent="0.2">
      <c r="A2065" s="15" t="s">
        <v>6780</v>
      </c>
      <c r="B2065" s="2" t="s">
        <v>134</v>
      </c>
      <c r="C2065" s="3">
        <v>36965</v>
      </c>
      <c r="D2065" s="4">
        <v>6465</v>
      </c>
      <c r="E2065">
        <f t="shared" si="96"/>
        <v>2508.3195753785799</v>
      </c>
      <c r="F2065">
        <f t="shared" si="97"/>
        <v>238978725</v>
      </c>
      <c r="G2065" s="22">
        <f t="shared" si="98"/>
        <v>92720033.1038692</v>
      </c>
      <c r="P2065" t="s">
        <v>4001</v>
      </c>
      <c r="Q2065" t="s">
        <v>4001</v>
      </c>
      <c r="R2065" t="s">
        <v>274</v>
      </c>
      <c r="S2065" s="6">
        <v>1449.7051158668801</v>
      </c>
      <c r="T2065" s="6">
        <v>1413.90043167002</v>
      </c>
      <c r="U2065" s="6">
        <v>93.725695390149497</v>
      </c>
    </row>
    <row r="2066" spans="1:21" x14ac:dyDescent="0.2">
      <c r="A2066" s="15" t="s">
        <v>6778</v>
      </c>
      <c r="B2066" s="2" t="s">
        <v>6779</v>
      </c>
      <c r="C2066" s="3">
        <v>107672</v>
      </c>
      <c r="D2066" s="5">
        <v>2626</v>
      </c>
      <c r="E2066">
        <f t="shared" si="96"/>
        <v>2508.1425300156602</v>
      </c>
      <c r="F2066">
        <f t="shared" si="97"/>
        <v>282746672</v>
      </c>
      <c r="G2066" s="22">
        <f t="shared" si="98"/>
        <v>270056722.49184614</v>
      </c>
      <c r="P2066" t="s">
        <v>4002</v>
      </c>
      <c r="Q2066" t="s">
        <v>4003</v>
      </c>
      <c r="R2066" t="s">
        <v>274</v>
      </c>
      <c r="S2066" s="6">
        <v>1451.19271320247</v>
      </c>
      <c r="T2066" s="6">
        <v>1358.2600707914501</v>
      </c>
      <c r="U2066" s="6">
        <v>73.748628751112193</v>
      </c>
    </row>
    <row r="2067" spans="1:21" x14ac:dyDescent="0.2">
      <c r="A2067" s="15" t="s">
        <v>6776</v>
      </c>
      <c r="B2067" s="2"/>
      <c r="C2067" s="3">
        <v>83991</v>
      </c>
      <c r="D2067" s="4">
        <v>1071</v>
      </c>
      <c r="E2067">
        <f t="shared" si="96"/>
        <v>2506.35260578015</v>
      </c>
      <c r="F2067">
        <f t="shared" si="97"/>
        <v>89954361</v>
      </c>
      <c r="G2067" s="22">
        <f t="shared" si="98"/>
        <v>210511061.71208057</v>
      </c>
      <c r="P2067" t="s">
        <v>4004</v>
      </c>
      <c r="Q2067" t="s">
        <v>4005</v>
      </c>
      <c r="R2067" t="s">
        <v>212</v>
      </c>
      <c r="S2067" s="6">
        <v>1451.23762522076</v>
      </c>
      <c r="T2067" s="6">
        <v>1629.8037772090199</v>
      </c>
      <c r="U2067" s="6">
        <v>63.869906946687699</v>
      </c>
    </row>
    <row r="2068" spans="1:21" x14ac:dyDescent="0.2">
      <c r="A2068" s="15" t="s">
        <v>6774</v>
      </c>
      <c r="B2068" s="2" t="s">
        <v>6775</v>
      </c>
      <c r="C2068" s="3">
        <v>46247</v>
      </c>
      <c r="D2068" s="4">
        <v>1369</v>
      </c>
      <c r="E2068">
        <f t="shared" si="96"/>
        <v>2503.0885536831101</v>
      </c>
      <c r="F2068">
        <f t="shared" si="97"/>
        <v>63312143</v>
      </c>
      <c r="G2068" s="22">
        <f t="shared" si="98"/>
        <v>115760336.3421828</v>
      </c>
      <c r="P2068" t="s">
        <v>4006</v>
      </c>
      <c r="Q2068" t="s">
        <v>4007</v>
      </c>
      <c r="R2068" t="s">
        <v>212</v>
      </c>
      <c r="S2068" s="6">
        <v>1451.3194192743899</v>
      </c>
      <c r="T2068" s="6">
        <v>1451.3194192743899</v>
      </c>
      <c r="U2068" s="6"/>
    </row>
    <row r="2069" spans="1:21" x14ac:dyDescent="0.2">
      <c r="A2069" s="15" t="s">
        <v>6773</v>
      </c>
      <c r="B2069" s="2"/>
      <c r="C2069" s="3">
        <v>42801</v>
      </c>
      <c r="D2069" s="4">
        <v>2339</v>
      </c>
      <c r="E2069">
        <f t="shared" si="96"/>
        <v>2499.0195811162398</v>
      </c>
      <c r="F2069">
        <f t="shared" si="97"/>
        <v>100111539</v>
      </c>
      <c r="G2069" s="22">
        <f t="shared" si="98"/>
        <v>106960537.09135617</v>
      </c>
      <c r="P2069" t="s">
        <v>4008</v>
      </c>
      <c r="Q2069" t="s">
        <v>4008</v>
      </c>
      <c r="R2069" t="s">
        <v>274</v>
      </c>
      <c r="S2069" s="6">
        <v>1452.29995176426</v>
      </c>
      <c r="T2069" s="6">
        <v>1452.29995176426</v>
      </c>
      <c r="U2069" s="6"/>
    </row>
    <row r="2070" spans="1:21" x14ac:dyDescent="0.2">
      <c r="A2070" s="15" t="s">
        <v>6771</v>
      </c>
      <c r="B2070" s="2" t="s">
        <v>6772</v>
      </c>
      <c r="C2070" s="3">
        <v>57901</v>
      </c>
      <c r="D2070" s="4">
        <v>3523</v>
      </c>
      <c r="E2070">
        <f t="shared" si="96"/>
        <v>2498.88236297815</v>
      </c>
      <c r="F2070">
        <f t="shared" si="97"/>
        <v>203985223</v>
      </c>
      <c r="G2070" s="22">
        <f t="shared" si="98"/>
        <v>144687787.69879785</v>
      </c>
      <c r="P2070" t="s">
        <v>4009</v>
      </c>
      <c r="Q2070" t="s">
        <v>4010</v>
      </c>
      <c r="R2070" t="s">
        <v>212</v>
      </c>
      <c r="S2070" s="6">
        <v>1452.5082118630801</v>
      </c>
      <c r="T2070" s="6">
        <v>1452.5082118630801</v>
      </c>
      <c r="U2070" s="6">
        <v>20.990248337336698</v>
      </c>
    </row>
    <row r="2071" spans="1:21" x14ac:dyDescent="0.2">
      <c r="A2071" s="15" t="s">
        <v>6770</v>
      </c>
      <c r="B2071" s="2" t="s">
        <v>192</v>
      </c>
      <c r="C2071" s="3">
        <v>18387</v>
      </c>
      <c r="D2071" s="4">
        <v>1457</v>
      </c>
      <c r="E2071">
        <f t="shared" si="96"/>
        <v>2498.5964661657399</v>
      </c>
      <c r="F2071">
        <f t="shared" si="97"/>
        <v>26789859</v>
      </c>
      <c r="G2071" s="22">
        <f t="shared" si="98"/>
        <v>45941693.223389462</v>
      </c>
      <c r="P2071" t="s">
        <v>4011</v>
      </c>
      <c r="Q2071" t="s">
        <v>4012</v>
      </c>
      <c r="R2071" t="s">
        <v>212</v>
      </c>
      <c r="S2071" s="6">
        <v>1453.26374444053</v>
      </c>
      <c r="T2071" s="6">
        <v>1500</v>
      </c>
      <c r="U2071" s="6">
        <v>38.181204197827903</v>
      </c>
    </row>
    <row r="2072" spans="1:21" x14ac:dyDescent="0.2">
      <c r="A2072" s="15" t="s">
        <v>6768</v>
      </c>
      <c r="B2072" s="2"/>
      <c r="C2072" s="3">
        <v>27974</v>
      </c>
      <c r="D2072" s="4">
        <v>1966</v>
      </c>
      <c r="E2072">
        <f t="shared" si="96"/>
        <v>2494.4807827197101</v>
      </c>
      <c r="F2072">
        <f t="shared" si="97"/>
        <v>54996884</v>
      </c>
      <c r="G2072" s="22">
        <f t="shared" si="98"/>
        <v>69780605.415801167</v>
      </c>
      <c r="P2072" t="s">
        <v>4013</v>
      </c>
      <c r="Q2072" t="s">
        <v>4014</v>
      </c>
      <c r="R2072" t="s">
        <v>212</v>
      </c>
      <c r="S2072" s="6">
        <v>1453.4334919422599</v>
      </c>
      <c r="T2072" s="6">
        <v>1387.3589510566601</v>
      </c>
      <c r="U2072" s="6">
        <v>53.996596022651197</v>
      </c>
    </row>
    <row r="2073" spans="1:21" x14ac:dyDescent="0.2">
      <c r="A2073" s="15" t="s">
        <v>6766</v>
      </c>
      <c r="B2073" s="2" t="s">
        <v>6767</v>
      </c>
      <c r="C2073" s="3">
        <v>80575</v>
      </c>
      <c r="D2073" s="4">
        <v>9224</v>
      </c>
      <c r="E2073">
        <f t="shared" si="96"/>
        <v>2493.30469970064</v>
      </c>
      <c r="F2073">
        <f t="shared" si="97"/>
        <v>743223800</v>
      </c>
      <c r="G2073" s="22">
        <f t="shared" si="98"/>
        <v>200898026.17837906</v>
      </c>
      <c r="P2073" t="s">
        <v>4015</v>
      </c>
      <c r="Q2073" t="s">
        <v>4016</v>
      </c>
      <c r="R2073" t="s">
        <v>212</v>
      </c>
      <c r="S2073" s="6">
        <v>1453.4973730111899</v>
      </c>
      <c r="T2073" s="6">
        <v>834.43362669296903</v>
      </c>
      <c r="U2073" s="6">
        <v>159.288760882086</v>
      </c>
    </row>
    <row r="2074" spans="1:21" x14ac:dyDescent="0.2">
      <c r="A2074" s="15" t="s">
        <v>6764</v>
      </c>
      <c r="B2074" s="2" t="s">
        <v>6765</v>
      </c>
      <c r="C2074" s="3">
        <v>58793</v>
      </c>
      <c r="D2074" s="4">
        <v>2243</v>
      </c>
      <c r="E2074">
        <f t="shared" si="96"/>
        <v>2491.4862014321502</v>
      </c>
      <c r="F2074">
        <f t="shared" si="97"/>
        <v>131872699</v>
      </c>
      <c r="G2074" s="22">
        <f t="shared" si="98"/>
        <v>146481948.24080041</v>
      </c>
      <c r="P2074" t="s">
        <v>4017</v>
      </c>
      <c r="Q2074" t="s">
        <v>4018</v>
      </c>
      <c r="R2074" t="s">
        <v>212</v>
      </c>
      <c r="S2074" s="6">
        <v>1453.6419753063201</v>
      </c>
      <c r="T2074" s="6">
        <v>1246.32750451125</v>
      </c>
      <c r="U2074" s="6">
        <v>60.8359886775525</v>
      </c>
    </row>
    <row r="2075" spans="1:21" x14ac:dyDescent="0.2">
      <c r="A2075" s="15" t="s">
        <v>6762</v>
      </c>
      <c r="B2075" s="2" t="s">
        <v>6763</v>
      </c>
      <c r="C2075" s="3">
        <v>72350</v>
      </c>
      <c r="D2075" s="4">
        <v>1740</v>
      </c>
      <c r="E2075">
        <f t="shared" si="96"/>
        <v>2484.7091107237102</v>
      </c>
      <c r="F2075">
        <f t="shared" si="97"/>
        <v>125889000</v>
      </c>
      <c r="G2075" s="22">
        <f t="shared" si="98"/>
        <v>179768704.16086042</v>
      </c>
      <c r="P2075" t="s">
        <v>4019</v>
      </c>
      <c r="Q2075" t="s">
        <v>4020</v>
      </c>
      <c r="R2075" t="s">
        <v>212</v>
      </c>
      <c r="S2075" s="6">
        <v>1453.80987860806</v>
      </c>
      <c r="T2075" s="6">
        <v>1240</v>
      </c>
      <c r="U2075" s="6">
        <v>56.177343347176198</v>
      </c>
    </row>
    <row r="2076" spans="1:21" x14ac:dyDescent="0.2">
      <c r="A2076" s="15" t="s">
        <v>6760</v>
      </c>
      <c r="B2076" s="2" t="s">
        <v>6761</v>
      </c>
      <c r="C2076" s="3">
        <v>191533</v>
      </c>
      <c r="D2076" s="4">
        <v>2367</v>
      </c>
      <c r="E2076">
        <f t="shared" si="96"/>
        <v>2483.6393724587701</v>
      </c>
      <c r="F2076">
        <f t="shared" si="97"/>
        <v>453358611</v>
      </c>
      <c r="G2076" s="22">
        <f t="shared" si="98"/>
        <v>475698899.92514563</v>
      </c>
      <c r="P2076" t="s">
        <v>4021</v>
      </c>
      <c r="Q2076" t="s">
        <v>4022</v>
      </c>
      <c r="R2076" t="s">
        <v>212</v>
      </c>
      <c r="S2076" s="6">
        <v>1454.2611539126599</v>
      </c>
      <c r="T2076" s="6">
        <v>1454.2611539126599</v>
      </c>
      <c r="U2076" s="6"/>
    </row>
    <row r="2077" spans="1:21" x14ac:dyDescent="0.2">
      <c r="A2077" s="15" t="s">
        <v>6758</v>
      </c>
      <c r="B2077" s="2" t="s">
        <v>6759</v>
      </c>
      <c r="C2077" s="3">
        <v>15431</v>
      </c>
      <c r="D2077" s="5">
        <v>20659</v>
      </c>
      <c r="E2077">
        <f t="shared" si="96"/>
        <v>2483.5519316283098</v>
      </c>
      <c r="F2077">
        <f t="shared" si="97"/>
        <v>318789029</v>
      </c>
      <c r="G2077" s="22">
        <f t="shared" si="98"/>
        <v>38323689.856956452</v>
      </c>
      <c r="P2077" t="s">
        <v>4023</v>
      </c>
      <c r="Q2077" t="s">
        <v>4023</v>
      </c>
      <c r="R2077" t="s">
        <v>274</v>
      </c>
      <c r="S2077" s="6">
        <v>1454.2611539126599</v>
      </c>
      <c r="T2077" s="6">
        <v>1454.2611539126599</v>
      </c>
      <c r="U2077" s="6"/>
    </row>
    <row r="2078" spans="1:21" x14ac:dyDescent="0.2">
      <c r="A2078" s="15" t="s">
        <v>6757</v>
      </c>
      <c r="B2078" s="2"/>
      <c r="C2078" s="3">
        <v>39682</v>
      </c>
      <c r="D2078" s="4">
        <v>4211</v>
      </c>
      <c r="E2078">
        <f t="shared" si="96"/>
        <v>2483.51635788045</v>
      </c>
      <c r="F2078">
        <f t="shared" si="97"/>
        <v>167100902</v>
      </c>
      <c r="G2078" s="22">
        <f t="shared" si="98"/>
        <v>98550896.113412023</v>
      </c>
      <c r="P2078" t="s">
        <v>4024</v>
      </c>
      <c r="Q2078" t="s">
        <v>4025</v>
      </c>
      <c r="R2078" t="s">
        <v>212</v>
      </c>
      <c r="S2078" s="6">
        <v>1454.4596633359699</v>
      </c>
      <c r="T2078" s="6">
        <v>1319.3789900079</v>
      </c>
      <c r="U2078" s="6">
        <v>100.291431962346</v>
      </c>
    </row>
    <row r="2079" spans="1:21" x14ac:dyDescent="0.2">
      <c r="A2079" s="15" t="s">
        <v>6755</v>
      </c>
      <c r="B2079" s="2" t="s">
        <v>6756</v>
      </c>
      <c r="C2079" s="3">
        <v>72027</v>
      </c>
      <c r="D2079" s="4">
        <v>8738</v>
      </c>
      <c r="E2079">
        <f t="shared" si="96"/>
        <v>2480.5511037367301</v>
      </c>
      <c r="F2079">
        <f t="shared" si="97"/>
        <v>629371926</v>
      </c>
      <c r="G2079" s="22">
        <f t="shared" si="98"/>
        <v>178666654.34884545</v>
      </c>
      <c r="P2079" t="s">
        <v>4026</v>
      </c>
      <c r="Q2079" t="s">
        <v>4026</v>
      </c>
      <c r="R2079" t="s">
        <v>274</v>
      </c>
      <c r="S2079" s="6">
        <v>1455.1168933895201</v>
      </c>
      <c r="T2079" s="6">
        <v>1438.8557889280601</v>
      </c>
      <c r="U2079" s="6">
        <v>8.6974978714895599</v>
      </c>
    </row>
    <row r="2080" spans="1:21" x14ac:dyDescent="0.2">
      <c r="A2080" s="15" t="s">
        <v>6754</v>
      </c>
      <c r="B2080" s="2"/>
      <c r="C2080" s="3">
        <v>11250</v>
      </c>
      <c r="D2080" s="4">
        <v>1510</v>
      </c>
      <c r="E2080">
        <f t="shared" si="96"/>
        <v>2479.6251459913601</v>
      </c>
      <c r="F2080">
        <f t="shared" si="97"/>
        <v>16987500</v>
      </c>
      <c r="G2080" s="22">
        <f t="shared" si="98"/>
        <v>27895782.892402802</v>
      </c>
      <c r="P2080" t="s">
        <v>4027</v>
      </c>
      <c r="Q2080" t="s">
        <v>4028</v>
      </c>
      <c r="R2080" t="s">
        <v>212</v>
      </c>
      <c r="S2080" s="6">
        <v>1455.60058747574</v>
      </c>
      <c r="T2080" s="6">
        <v>1363.49689920993</v>
      </c>
      <c r="U2080" s="6">
        <v>66.955083264657802</v>
      </c>
    </row>
    <row r="2081" spans="1:21" x14ac:dyDescent="0.2">
      <c r="A2081" s="15" t="s">
        <v>6753</v>
      </c>
      <c r="B2081" s="2" t="s">
        <v>195</v>
      </c>
      <c r="C2081" s="3">
        <v>13689</v>
      </c>
      <c r="D2081" s="4">
        <v>1619</v>
      </c>
      <c r="E2081">
        <f t="shared" si="96"/>
        <v>2476.77873708792</v>
      </c>
      <c r="F2081">
        <f t="shared" si="97"/>
        <v>22162491</v>
      </c>
      <c r="G2081" s="22">
        <f t="shared" si="98"/>
        <v>33904624.131996535</v>
      </c>
      <c r="P2081" t="s">
        <v>4029</v>
      </c>
      <c r="Q2081" t="s">
        <v>4030</v>
      </c>
      <c r="R2081" t="s">
        <v>212</v>
      </c>
      <c r="S2081" s="6">
        <v>1455.7593304547399</v>
      </c>
      <c r="T2081" s="6">
        <v>1620.1482992272099</v>
      </c>
      <c r="U2081" s="6">
        <v>61.890862071006801</v>
      </c>
    </row>
    <row r="2082" spans="1:21" x14ac:dyDescent="0.2">
      <c r="A2082" s="15" t="s">
        <v>6751</v>
      </c>
      <c r="B2082" s="2" t="s">
        <v>6752</v>
      </c>
      <c r="C2082" s="3">
        <v>42557</v>
      </c>
      <c r="D2082" s="4">
        <v>3358</v>
      </c>
      <c r="E2082">
        <f t="shared" si="96"/>
        <v>2476.4912508195898</v>
      </c>
      <c r="F2082">
        <f t="shared" si="97"/>
        <v>142906406</v>
      </c>
      <c r="G2082" s="22">
        <f t="shared" si="98"/>
        <v>105392038.16112928</v>
      </c>
      <c r="P2082" t="s">
        <v>4031</v>
      </c>
      <c r="Q2082" t="s">
        <v>4032</v>
      </c>
      <c r="R2082" t="s">
        <v>212</v>
      </c>
      <c r="S2082" s="6">
        <v>1455.8237121320201</v>
      </c>
      <c r="T2082" s="6">
        <v>1467.61284766638</v>
      </c>
      <c r="U2082" s="6">
        <v>71.917982525599299</v>
      </c>
    </row>
    <row r="2083" spans="1:21" x14ac:dyDescent="0.2">
      <c r="A2083" s="15" t="s">
        <v>6749</v>
      </c>
      <c r="B2083" s="2" t="s">
        <v>6750</v>
      </c>
      <c r="C2083" s="3">
        <v>54095</v>
      </c>
      <c r="D2083" s="4">
        <v>710</v>
      </c>
      <c r="E2083">
        <f t="shared" si="96"/>
        <v>2475.8496914100001</v>
      </c>
      <c r="F2083">
        <f t="shared" si="97"/>
        <v>38407450</v>
      </c>
      <c r="G2083" s="22">
        <f t="shared" si="98"/>
        <v>133931089.05682395</v>
      </c>
      <c r="P2083" t="s">
        <v>4033</v>
      </c>
      <c r="Q2083" t="s">
        <v>4034</v>
      </c>
      <c r="R2083" t="s">
        <v>212</v>
      </c>
      <c r="S2083" s="6">
        <v>1455.85079984561</v>
      </c>
      <c r="T2083" s="6">
        <v>1514.5488969523001</v>
      </c>
      <c r="U2083" s="6">
        <v>50.039449708267902</v>
      </c>
    </row>
    <row r="2084" spans="1:21" x14ac:dyDescent="0.2">
      <c r="A2084" s="15" t="s">
        <v>6747</v>
      </c>
      <c r="B2084" s="2" t="s">
        <v>6748</v>
      </c>
      <c r="C2084" s="3">
        <v>20613</v>
      </c>
      <c r="D2084" s="4">
        <v>3114</v>
      </c>
      <c r="E2084">
        <f t="shared" si="96"/>
        <v>2474.9681536703902</v>
      </c>
      <c r="F2084">
        <f t="shared" si="97"/>
        <v>64188882</v>
      </c>
      <c r="G2084" s="22">
        <f t="shared" si="98"/>
        <v>51016518.55160775</v>
      </c>
      <c r="P2084" t="s">
        <v>4035</v>
      </c>
      <c r="Q2084" t="s">
        <v>4036</v>
      </c>
      <c r="R2084" t="s">
        <v>212</v>
      </c>
      <c r="S2084" s="6">
        <v>1456.23963791704</v>
      </c>
      <c r="T2084" s="6">
        <v>1456.23963791704</v>
      </c>
      <c r="U2084" s="6">
        <v>6.8475416169320704</v>
      </c>
    </row>
    <row r="2085" spans="1:21" x14ac:dyDescent="0.2">
      <c r="A2085" s="15" t="s">
        <v>6745</v>
      </c>
      <c r="B2085" s="2" t="s">
        <v>6746</v>
      </c>
      <c r="C2085" s="3">
        <v>16275</v>
      </c>
      <c r="D2085" s="4">
        <v>1674</v>
      </c>
      <c r="E2085">
        <f t="shared" si="96"/>
        <v>2474.9088212049901</v>
      </c>
      <c r="F2085">
        <f t="shared" si="97"/>
        <v>27244350</v>
      </c>
      <c r="G2085" s="22">
        <f t="shared" si="98"/>
        <v>40279141.065111212</v>
      </c>
      <c r="P2085" t="s">
        <v>4037</v>
      </c>
      <c r="Q2085" t="s">
        <v>4038</v>
      </c>
      <c r="R2085" t="s">
        <v>212</v>
      </c>
      <c r="S2085" s="6">
        <v>1456.35844004262</v>
      </c>
      <c r="T2085" s="6">
        <v>1528.49686136884</v>
      </c>
      <c r="U2085" s="6">
        <v>33.364026886871898</v>
      </c>
    </row>
    <row r="2086" spans="1:21" x14ac:dyDescent="0.2">
      <c r="A2086" s="15" t="s">
        <v>6743</v>
      </c>
      <c r="B2086" s="2" t="s">
        <v>6744</v>
      </c>
      <c r="C2086" s="3">
        <v>23671</v>
      </c>
      <c r="D2086" s="4">
        <v>605</v>
      </c>
      <c r="E2086">
        <f t="shared" si="96"/>
        <v>2474.5549364810399</v>
      </c>
      <c r="F2086">
        <f t="shared" si="97"/>
        <v>14320955</v>
      </c>
      <c r="G2086" s="22">
        <f t="shared" si="98"/>
        <v>58575189.901442699</v>
      </c>
      <c r="P2086" t="s">
        <v>4039</v>
      </c>
      <c r="Q2086" t="s">
        <v>4040</v>
      </c>
      <c r="R2086" t="s">
        <v>212</v>
      </c>
      <c r="S2086" s="6">
        <v>1456.3843406768799</v>
      </c>
      <c r="T2086" s="6">
        <v>1373.12692423673</v>
      </c>
      <c r="U2086" s="6">
        <v>72.765156804056602</v>
      </c>
    </row>
    <row r="2087" spans="1:21" x14ac:dyDescent="0.2">
      <c r="A2087" s="15" t="s">
        <v>6741</v>
      </c>
      <c r="B2087" s="2"/>
      <c r="C2087" s="3">
        <v>72533</v>
      </c>
      <c r="D2087" s="4">
        <v>2204</v>
      </c>
      <c r="E2087">
        <f t="shared" si="96"/>
        <v>2474.3216232249401</v>
      </c>
      <c r="F2087">
        <f t="shared" si="97"/>
        <v>159862732</v>
      </c>
      <c r="G2087" s="22">
        <f t="shared" si="98"/>
        <v>179469970.29737458</v>
      </c>
      <c r="P2087" t="s">
        <v>4041</v>
      </c>
      <c r="Q2087" t="s">
        <v>4042</v>
      </c>
      <c r="R2087" t="s">
        <v>212</v>
      </c>
      <c r="S2087" s="6">
        <v>1456.39612884756</v>
      </c>
      <c r="T2087" s="6">
        <v>1415.6749033646799</v>
      </c>
      <c r="U2087" s="6">
        <v>120.275145919577</v>
      </c>
    </row>
    <row r="2088" spans="1:21" x14ac:dyDescent="0.2">
      <c r="A2088" s="15" t="s">
        <v>6739</v>
      </c>
      <c r="B2088" s="2" t="s">
        <v>6740</v>
      </c>
      <c r="C2088" s="3">
        <v>54389</v>
      </c>
      <c r="D2088" s="4">
        <v>2166</v>
      </c>
      <c r="E2088">
        <f t="shared" si="96"/>
        <v>2474.23653784002</v>
      </c>
      <c r="F2088">
        <f t="shared" si="97"/>
        <v>117806574</v>
      </c>
      <c r="G2088" s="22">
        <f t="shared" si="98"/>
        <v>134571251.05658084</v>
      </c>
      <c r="P2088" t="s">
        <v>4043</v>
      </c>
      <c r="Q2088" t="s">
        <v>4044</v>
      </c>
      <c r="R2088" t="s">
        <v>212</v>
      </c>
      <c r="S2088" s="6">
        <v>1456.7099320028699</v>
      </c>
      <c r="T2088" s="6">
        <v>1502.8030300966</v>
      </c>
      <c r="U2088" s="6">
        <v>62.4924326521691</v>
      </c>
    </row>
    <row r="2089" spans="1:21" x14ac:dyDescent="0.2">
      <c r="A2089" s="15" t="s">
        <v>6736</v>
      </c>
      <c r="B2089" s="2"/>
      <c r="C2089" s="3">
        <v>22174</v>
      </c>
      <c r="D2089" s="4">
        <v>423</v>
      </c>
      <c r="E2089">
        <f t="shared" si="96"/>
        <v>2472.5975009505</v>
      </c>
      <c r="F2089">
        <f t="shared" si="97"/>
        <v>9379602</v>
      </c>
      <c r="G2089" s="22">
        <f t="shared" si="98"/>
        <v>54827376.986076385</v>
      </c>
      <c r="P2089" t="s">
        <v>4045</v>
      </c>
      <c r="Q2089" t="s">
        <v>4046</v>
      </c>
      <c r="R2089" t="s">
        <v>212</v>
      </c>
      <c r="S2089" s="6">
        <v>1457.2032996584701</v>
      </c>
      <c r="T2089" s="6">
        <v>1457.2032996584701</v>
      </c>
      <c r="U2089" s="6"/>
    </row>
    <row r="2090" spans="1:21" x14ac:dyDescent="0.2">
      <c r="A2090" s="15" t="s">
        <v>6734</v>
      </c>
      <c r="B2090" s="2" t="s">
        <v>6735</v>
      </c>
      <c r="C2090" s="3">
        <v>60814</v>
      </c>
      <c r="D2090" s="4">
        <v>4360</v>
      </c>
      <c r="E2090">
        <f t="shared" si="96"/>
        <v>2470.2638760666</v>
      </c>
      <c r="F2090">
        <f t="shared" si="97"/>
        <v>265149040</v>
      </c>
      <c r="G2090" s="22">
        <f t="shared" si="98"/>
        <v>150226627.3591142</v>
      </c>
      <c r="P2090" t="s">
        <v>4047</v>
      </c>
      <c r="Q2090" t="s">
        <v>4048</v>
      </c>
      <c r="R2090" t="s">
        <v>212</v>
      </c>
      <c r="S2090" s="6">
        <v>1457.3675084219101</v>
      </c>
      <c r="T2090" s="6">
        <v>1457.3675084219101</v>
      </c>
      <c r="U2090" s="6"/>
    </row>
    <row r="2091" spans="1:21" x14ac:dyDescent="0.2">
      <c r="A2091" s="15" t="s">
        <v>6732</v>
      </c>
      <c r="B2091" s="2" t="s">
        <v>6733</v>
      </c>
      <c r="C2091" s="3">
        <v>126138</v>
      </c>
      <c r="D2091" s="4">
        <v>1292</v>
      </c>
      <c r="E2091">
        <f t="shared" si="96"/>
        <v>2469.6068120352802</v>
      </c>
      <c r="F2091">
        <f t="shared" si="97"/>
        <v>162970296</v>
      </c>
      <c r="G2091" s="22">
        <f t="shared" si="98"/>
        <v>311511264.05650616</v>
      </c>
      <c r="P2091" t="s">
        <v>4049</v>
      </c>
      <c r="Q2091" t="s">
        <v>4050</v>
      </c>
      <c r="R2091" t="s">
        <v>212</v>
      </c>
      <c r="S2091" s="6">
        <v>1457.39358326709</v>
      </c>
      <c r="T2091" s="6">
        <v>1403.76108849294</v>
      </c>
      <c r="U2091" s="6">
        <v>79.851265506571295</v>
      </c>
    </row>
    <row r="2092" spans="1:21" x14ac:dyDescent="0.2">
      <c r="A2092" s="15" t="s">
        <v>6730</v>
      </c>
      <c r="B2092" s="2" t="s">
        <v>6731</v>
      </c>
      <c r="C2092" s="3">
        <v>49060</v>
      </c>
      <c r="D2092" s="4">
        <v>3266</v>
      </c>
      <c r="E2092">
        <f t="shared" si="96"/>
        <v>2467.83622883934</v>
      </c>
      <c r="F2092">
        <f t="shared" si="97"/>
        <v>160229960</v>
      </c>
      <c r="G2092" s="22">
        <f t="shared" si="98"/>
        <v>121072045.38685802</v>
      </c>
      <c r="P2092" t="s">
        <v>4051</v>
      </c>
      <c r="Q2092" t="s">
        <v>4052</v>
      </c>
      <c r="R2092" t="s">
        <v>212</v>
      </c>
      <c r="S2092" s="6">
        <v>1457.7254169835601</v>
      </c>
      <c r="T2092" s="6">
        <v>901.58869716934896</v>
      </c>
      <c r="U2092" s="6">
        <v>107.721503864292</v>
      </c>
    </row>
    <row r="2093" spans="1:21" x14ac:dyDescent="0.2">
      <c r="A2093" s="15" t="s">
        <v>6726</v>
      </c>
      <c r="B2093" s="2" t="s">
        <v>6727</v>
      </c>
      <c r="C2093" s="3">
        <v>53390</v>
      </c>
      <c r="D2093" s="4">
        <v>1857</v>
      </c>
      <c r="E2093">
        <f t="shared" si="96"/>
        <v>2465.09297233498</v>
      </c>
      <c r="F2093">
        <f t="shared" si="97"/>
        <v>99145230</v>
      </c>
      <c r="G2093" s="22">
        <f t="shared" si="98"/>
        <v>131611313.79296458</v>
      </c>
      <c r="P2093" t="s">
        <v>4053</v>
      </c>
      <c r="Q2093" t="s">
        <v>4054</v>
      </c>
      <c r="R2093" t="s">
        <v>212</v>
      </c>
      <c r="S2093" s="6">
        <v>1458.0044706958499</v>
      </c>
      <c r="T2093" s="6">
        <v>1467.01341208754</v>
      </c>
      <c r="U2093" s="6">
        <v>88.032906509040004</v>
      </c>
    </row>
    <row r="2094" spans="1:21" x14ac:dyDescent="0.2">
      <c r="A2094" s="15" t="s">
        <v>6724</v>
      </c>
      <c r="B2094" s="2" t="s">
        <v>6725</v>
      </c>
      <c r="C2094" s="3">
        <v>114988</v>
      </c>
      <c r="D2094" s="4">
        <v>3124</v>
      </c>
      <c r="E2094">
        <f t="shared" si="96"/>
        <v>2464.8749824144302</v>
      </c>
      <c r="F2094">
        <f t="shared" si="97"/>
        <v>359222512</v>
      </c>
      <c r="G2094" s="22">
        <f t="shared" si="98"/>
        <v>283431044.47787052</v>
      </c>
      <c r="P2094" t="s">
        <v>4055</v>
      </c>
      <c r="Q2094" t="s">
        <v>4055</v>
      </c>
      <c r="R2094" t="s">
        <v>212</v>
      </c>
      <c r="S2094" s="6">
        <v>1458.1841061405601</v>
      </c>
      <c r="T2094" s="6">
        <v>1458.1841061405601</v>
      </c>
      <c r="U2094" s="6"/>
    </row>
    <row r="2095" spans="1:21" x14ac:dyDescent="0.2">
      <c r="A2095" s="15" t="s">
        <v>6722</v>
      </c>
      <c r="B2095" s="2" t="s">
        <v>6723</v>
      </c>
      <c r="C2095" s="3">
        <v>72364</v>
      </c>
      <c r="D2095" s="4">
        <v>4660</v>
      </c>
      <c r="E2095">
        <f t="shared" si="96"/>
        <v>2464.2165442249002</v>
      </c>
      <c r="F2095">
        <f t="shared" si="97"/>
        <v>337216240</v>
      </c>
      <c r="G2095" s="22">
        <f t="shared" si="98"/>
        <v>178320566.00629067</v>
      </c>
      <c r="P2095" t="s">
        <v>4056</v>
      </c>
      <c r="Q2095" t="s">
        <v>4057</v>
      </c>
      <c r="R2095" t="s">
        <v>212</v>
      </c>
      <c r="S2095" s="6">
        <v>1458.58018848453</v>
      </c>
      <c r="T2095" s="6">
        <v>1392.94560819972</v>
      </c>
      <c r="U2095" s="6">
        <v>83.664681921988802</v>
      </c>
    </row>
    <row r="2096" spans="1:21" x14ac:dyDescent="0.2">
      <c r="A2096" s="15" t="s">
        <v>6720</v>
      </c>
      <c r="B2096" s="2" t="s">
        <v>6721</v>
      </c>
      <c r="C2096" s="3">
        <v>59818</v>
      </c>
      <c r="D2096" s="4">
        <v>2591</v>
      </c>
      <c r="E2096">
        <f t="shared" si="96"/>
        <v>2463.1764923283199</v>
      </c>
      <c r="F2096">
        <f t="shared" si="97"/>
        <v>154988438</v>
      </c>
      <c r="G2096" s="22">
        <f t="shared" si="98"/>
        <v>147342291.41809544</v>
      </c>
      <c r="P2096" t="s">
        <v>4058</v>
      </c>
      <c r="Q2096" t="s">
        <v>4058</v>
      </c>
      <c r="R2096" t="s">
        <v>274</v>
      </c>
      <c r="S2096" s="6">
        <v>1458.6817901746399</v>
      </c>
      <c r="T2096" s="6">
        <v>1635.64505289305</v>
      </c>
      <c r="U2096" s="6">
        <v>28.848629450890201</v>
      </c>
    </row>
    <row r="2097" spans="1:21" x14ac:dyDescent="0.2">
      <c r="A2097" s="15" t="s">
        <v>6718</v>
      </c>
      <c r="B2097" s="2"/>
      <c r="C2097" s="3">
        <v>40748</v>
      </c>
      <c r="D2097" s="5">
        <v>1495</v>
      </c>
      <c r="E2097">
        <f t="shared" si="96"/>
        <v>2462.9462098916301</v>
      </c>
      <c r="F2097">
        <f t="shared" si="97"/>
        <v>60918260</v>
      </c>
      <c r="G2097" s="22">
        <f t="shared" si="98"/>
        <v>100360132.16066414</v>
      </c>
      <c r="P2097" t="s">
        <v>4059</v>
      </c>
      <c r="Q2097" t="s">
        <v>4060</v>
      </c>
      <c r="R2097" t="s">
        <v>274</v>
      </c>
      <c r="S2097" s="6">
        <v>1459.07818862198</v>
      </c>
      <c r="T2097" s="6">
        <v>1459.07818862198</v>
      </c>
      <c r="U2097" s="6">
        <v>5.5298966346117</v>
      </c>
    </row>
    <row r="2098" spans="1:21" x14ac:dyDescent="0.2">
      <c r="A2098" s="15" t="s">
        <v>6716</v>
      </c>
      <c r="B2098" s="2"/>
      <c r="C2098" s="3">
        <v>16573</v>
      </c>
      <c r="D2098" s="4">
        <v>1852</v>
      </c>
      <c r="E2098">
        <f t="shared" si="96"/>
        <v>2462.7757066724398</v>
      </c>
      <c r="F2098">
        <f t="shared" si="97"/>
        <v>30693196</v>
      </c>
      <c r="G2098" s="22">
        <f t="shared" si="98"/>
        <v>40815581.786682345</v>
      </c>
      <c r="P2098" t="s">
        <v>4061</v>
      </c>
      <c r="Q2098" t="s">
        <v>4062</v>
      </c>
      <c r="R2098" t="s">
        <v>212</v>
      </c>
      <c r="S2098" s="6">
        <v>1459.9713989506499</v>
      </c>
      <c r="T2098" s="6">
        <v>1558.93903340718</v>
      </c>
      <c r="U2098" s="6">
        <v>54.054015712522997</v>
      </c>
    </row>
    <row r="2099" spans="1:21" x14ac:dyDescent="0.2">
      <c r="A2099" s="15" t="s">
        <v>6714</v>
      </c>
      <c r="B2099" s="2" t="s">
        <v>6715</v>
      </c>
      <c r="C2099" s="3">
        <v>46964</v>
      </c>
      <c r="D2099" s="4">
        <v>3002</v>
      </c>
      <c r="E2099">
        <f t="shared" si="96"/>
        <v>2462.5830177560501</v>
      </c>
      <c r="F2099">
        <f t="shared" si="97"/>
        <v>140985928</v>
      </c>
      <c r="G2099" s="22">
        <f t="shared" si="98"/>
        <v>115652748.84589514</v>
      </c>
      <c r="P2099" t="s">
        <v>4063</v>
      </c>
      <c r="Q2099" t="s">
        <v>4064</v>
      </c>
      <c r="R2099" t="s">
        <v>212</v>
      </c>
      <c r="S2099" s="6">
        <v>1460.1458557963399</v>
      </c>
      <c r="T2099" s="6">
        <v>1460.1458557963399</v>
      </c>
      <c r="U2099" s="6"/>
    </row>
    <row r="2100" spans="1:21" x14ac:dyDescent="0.2">
      <c r="A2100" s="15" t="s">
        <v>6712</v>
      </c>
      <c r="B2100" s="2" t="s">
        <v>6713</v>
      </c>
      <c r="C2100" s="3">
        <v>145795</v>
      </c>
      <c r="D2100" s="4">
        <v>1167</v>
      </c>
      <c r="E2100">
        <f t="shared" si="96"/>
        <v>2458.5586491834401</v>
      </c>
      <c r="F2100">
        <f t="shared" si="97"/>
        <v>170142765</v>
      </c>
      <c r="G2100" s="22">
        <f t="shared" si="98"/>
        <v>358445558.25769967</v>
      </c>
      <c r="P2100" t="s">
        <v>4065</v>
      </c>
      <c r="Q2100" t="s">
        <v>4066</v>
      </c>
      <c r="R2100" t="s">
        <v>212</v>
      </c>
      <c r="S2100" s="6">
        <v>1460.1458557963399</v>
      </c>
      <c r="T2100" s="6">
        <v>1460.1458557963399</v>
      </c>
      <c r="U2100" s="6"/>
    </row>
    <row r="2101" spans="1:21" x14ac:dyDescent="0.2">
      <c r="A2101" s="15" t="s">
        <v>6710</v>
      </c>
      <c r="B2101" s="2" t="s">
        <v>6711</v>
      </c>
      <c r="C2101" s="3">
        <v>44509</v>
      </c>
      <c r="D2101" s="4">
        <v>2415</v>
      </c>
      <c r="E2101">
        <f t="shared" si="96"/>
        <v>2457.6633691798902</v>
      </c>
      <c r="F2101">
        <f t="shared" si="97"/>
        <v>107489235</v>
      </c>
      <c r="G2101" s="22">
        <f t="shared" si="98"/>
        <v>109388138.89882773</v>
      </c>
      <c r="P2101" t="s">
        <v>4067</v>
      </c>
      <c r="Q2101" t="s">
        <v>4067</v>
      </c>
      <c r="R2101" t="s">
        <v>274</v>
      </c>
      <c r="S2101" s="6">
        <v>1460.1458557963399</v>
      </c>
      <c r="T2101" s="6">
        <v>1460.1458557963399</v>
      </c>
      <c r="U2101" s="6"/>
    </row>
    <row r="2102" spans="1:21" x14ac:dyDescent="0.2">
      <c r="A2102" s="15" t="s">
        <v>6708</v>
      </c>
      <c r="B2102" s="2" t="s">
        <v>6709</v>
      </c>
      <c r="C2102" s="3">
        <v>23758</v>
      </c>
      <c r="D2102" s="5">
        <v>2971</v>
      </c>
      <c r="E2102">
        <f t="shared" si="96"/>
        <v>2456.5724541406698</v>
      </c>
      <c r="F2102">
        <f t="shared" si="97"/>
        <v>70585018</v>
      </c>
      <c r="G2102" s="22">
        <f t="shared" si="98"/>
        <v>58363248.36547403</v>
      </c>
      <c r="P2102" t="s">
        <v>4068</v>
      </c>
      <c r="Q2102" t="s">
        <v>4069</v>
      </c>
      <c r="R2102" t="s">
        <v>212</v>
      </c>
      <c r="S2102" s="6">
        <v>1460.1993510934301</v>
      </c>
      <c r="T2102" s="6">
        <v>1474.3695097510799</v>
      </c>
      <c r="U2102" s="6">
        <v>93.875055514434706</v>
      </c>
    </row>
    <row r="2103" spans="1:21" x14ac:dyDescent="0.2">
      <c r="A2103" s="15" t="s">
        <v>6707</v>
      </c>
      <c r="B2103" s="2" t="s">
        <v>136</v>
      </c>
      <c r="C2103" s="3">
        <v>33057</v>
      </c>
      <c r="D2103" s="4">
        <v>5850</v>
      </c>
      <c r="E2103">
        <f t="shared" si="96"/>
        <v>2455.8946001700801</v>
      </c>
      <c r="F2103">
        <f t="shared" si="97"/>
        <v>193383450</v>
      </c>
      <c r="G2103" s="22">
        <f t="shared" si="98"/>
        <v>81184507.797822341</v>
      </c>
      <c r="P2103" t="s">
        <v>4070</v>
      </c>
      <c r="Q2103" t="s">
        <v>4071</v>
      </c>
      <c r="R2103" t="s">
        <v>212</v>
      </c>
      <c r="S2103" s="6">
        <v>1460.5512080122501</v>
      </c>
      <c r="T2103" s="6">
        <v>1454.5257490072099</v>
      </c>
      <c r="U2103" s="6">
        <v>56.591410568312597</v>
      </c>
    </row>
    <row r="2104" spans="1:21" x14ac:dyDescent="0.2">
      <c r="A2104" s="15" t="s">
        <v>6705</v>
      </c>
      <c r="B2104" s="2" t="s">
        <v>6706</v>
      </c>
      <c r="C2104" s="3">
        <v>44859</v>
      </c>
      <c r="D2104" s="4">
        <v>1123</v>
      </c>
      <c r="E2104">
        <f t="shared" si="96"/>
        <v>2454.4766888754698</v>
      </c>
      <c r="F2104">
        <f t="shared" si="97"/>
        <v>50376657</v>
      </c>
      <c r="G2104" s="22">
        <f t="shared" si="98"/>
        <v>110105369.7862647</v>
      </c>
      <c r="P2104" t="s">
        <v>4072</v>
      </c>
      <c r="Q2104" t="s">
        <v>4073</v>
      </c>
      <c r="R2104" t="s">
        <v>212</v>
      </c>
      <c r="S2104" s="6">
        <v>1460.6642250667001</v>
      </c>
      <c r="T2104" s="6">
        <v>1147.07490540045</v>
      </c>
      <c r="U2104" s="6">
        <v>100.916814937287</v>
      </c>
    </row>
    <row r="2105" spans="1:21" x14ac:dyDescent="0.2">
      <c r="A2105" s="15" t="s">
        <v>6703</v>
      </c>
      <c r="B2105" s="2" t="s">
        <v>6704</v>
      </c>
      <c r="C2105" s="3">
        <v>44231</v>
      </c>
      <c r="D2105" s="4">
        <v>1725</v>
      </c>
      <c r="E2105">
        <f t="shared" si="96"/>
        <v>2452.44109366575</v>
      </c>
      <c r="F2105">
        <f t="shared" si="97"/>
        <v>76298475</v>
      </c>
      <c r="G2105" s="22">
        <f t="shared" si="98"/>
        <v>108473922.01392978</v>
      </c>
      <c r="P2105" t="s">
        <v>4074</v>
      </c>
      <c r="Q2105" t="s">
        <v>4075</v>
      </c>
      <c r="R2105" t="s">
        <v>212</v>
      </c>
      <c r="S2105" s="6">
        <v>1461.12679891725</v>
      </c>
      <c r="T2105" s="6">
        <v>1461.12679891725</v>
      </c>
      <c r="U2105" s="6"/>
    </row>
    <row r="2106" spans="1:21" x14ac:dyDescent="0.2">
      <c r="A2106" s="15" t="s">
        <v>6702</v>
      </c>
      <c r="B2106" s="2" t="s">
        <v>173</v>
      </c>
      <c r="C2106" s="3">
        <v>30513</v>
      </c>
      <c r="D2106" s="4">
        <v>2080</v>
      </c>
      <c r="E2106">
        <f t="shared" si="96"/>
        <v>2452.2122706979999</v>
      </c>
      <c r="F2106">
        <f t="shared" si="97"/>
        <v>63467040</v>
      </c>
      <c r="G2106" s="22">
        <f t="shared" si="98"/>
        <v>74824353.015808076</v>
      </c>
      <c r="P2106" t="s">
        <v>4076</v>
      </c>
      <c r="Q2106" t="s">
        <v>4077</v>
      </c>
      <c r="R2106" t="s">
        <v>212</v>
      </c>
      <c r="S2106" s="6">
        <v>1461.12679891725</v>
      </c>
      <c r="T2106" s="6">
        <v>1461.12679891725</v>
      </c>
      <c r="U2106" s="6"/>
    </row>
    <row r="2107" spans="1:21" x14ac:dyDescent="0.2">
      <c r="A2107" s="15" t="s">
        <v>6700</v>
      </c>
      <c r="B2107" s="2" t="s">
        <v>6701</v>
      </c>
      <c r="C2107" s="3">
        <v>165046</v>
      </c>
      <c r="D2107" s="4">
        <v>723</v>
      </c>
      <c r="E2107">
        <f t="shared" si="96"/>
        <v>2452.0640831963401</v>
      </c>
      <c r="F2107">
        <f t="shared" si="97"/>
        <v>119328258</v>
      </c>
      <c r="G2107" s="22">
        <f t="shared" si="98"/>
        <v>404703368.67522317</v>
      </c>
      <c r="P2107" t="s">
        <v>4078</v>
      </c>
      <c r="Q2107" t="s">
        <v>4079</v>
      </c>
      <c r="R2107" t="s">
        <v>274</v>
      </c>
      <c r="S2107" s="6">
        <v>1461.5749136617901</v>
      </c>
      <c r="T2107" s="6">
        <v>1329.36412748267</v>
      </c>
      <c r="U2107" s="6">
        <v>98.363681621002002</v>
      </c>
    </row>
    <row r="2108" spans="1:21" x14ac:dyDescent="0.2">
      <c r="A2108" s="15" t="s">
        <v>6698</v>
      </c>
      <c r="B2108" s="2" t="s">
        <v>6699</v>
      </c>
      <c r="C2108" s="3">
        <v>23590</v>
      </c>
      <c r="D2108" s="4">
        <v>2463</v>
      </c>
      <c r="E2108">
        <f t="shared" si="96"/>
        <v>2449.6851096588398</v>
      </c>
      <c r="F2108">
        <f t="shared" si="97"/>
        <v>58102170</v>
      </c>
      <c r="G2108" s="22">
        <f t="shared" si="98"/>
        <v>57788071.736852027</v>
      </c>
      <c r="P2108" t="s">
        <v>4080</v>
      </c>
      <c r="Q2108" t="s">
        <v>4081</v>
      </c>
      <c r="R2108" t="s">
        <v>212</v>
      </c>
      <c r="S2108" s="6">
        <v>1461.80820989574</v>
      </c>
      <c r="T2108" s="6">
        <v>1365.4082823634999</v>
      </c>
      <c r="U2108" s="6">
        <v>59.476283524303497</v>
      </c>
    </row>
    <row r="2109" spans="1:21" x14ac:dyDescent="0.2">
      <c r="A2109" s="15" t="s">
        <v>6696</v>
      </c>
      <c r="B2109" s="2" t="s">
        <v>6697</v>
      </c>
      <c r="C2109" s="3">
        <v>28801</v>
      </c>
      <c r="D2109" s="4">
        <v>5850</v>
      </c>
      <c r="E2109">
        <f t="shared" si="96"/>
        <v>2448.7069747538999</v>
      </c>
      <c r="F2109">
        <f t="shared" si="97"/>
        <v>168485850</v>
      </c>
      <c r="G2109" s="22">
        <f t="shared" si="98"/>
        <v>70525209.579887077</v>
      </c>
      <c r="P2109" t="s">
        <v>4082</v>
      </c>
      <c r="Q2109" t="s">
        <v>4083</v>
      </c>
      <c r="R2109" t="s">
        <v>212</v>
      </c>
      <c r="S2109" s="6">
        <v>1461.9026393234701</v>
      </c>
      <c r="T2109" s="6">
        <v>1403.9711186280001</v>
      </c>
      <c r="U2109" s="6">
        <v>97.756872465048403</v>
      </c>
    </row>
    <row r="2110" spans="1:21" x14ac:dyDescent="0.2">
      <c r="A2110" s="15" t="s">
        <v>6694</v>
      </c>
      <c r="B2110" s="2" t="s">
        <v>6695</v>
      </c>
      <c r="C2110" s="3">
        <v>128506</v>
      </c>
      <c r="D2110" s="4">
        <v>2469</v>
      </c>
      <c r="E2110">
        <f t="shared" si="96"/>
        <v>2448.47550497988</v>
      </c>
      <c r="F2110">
        <f t="shared" si="97"/>
        <v>317281314</v>
      </c>
      <c r="G2110" s="22">
        <f t="shared" si="98"/>
        <v>314643793.24294448</v>
      </c>
      <c r="P2110" t="s">
        <v>4084</v>
      </c>
      <c r="Q2110" t="s">
        <v>4084</v>
      </c>
      <c r="R2110" t="s">
        <v>212</v>
      </c>
      <c r="S2110" s="6">
        <v>1461.9061402878001</v>
      </c>
      <c r="T2110" s="6">
        <v>1410.62368653152</v>
      </c>
      <c r="U2110" s="6">
        <v>23.5207327978768</v>
      </c>
    </row>
    <row r="2111" spans="1:21" x14ac:dyDescent="0.2">
      <c r="A2111" s="15" t="s">
        <v>6692</v>
      </c>
      <c r="B2111" s="2" t="s">
        <v>6693</v>
      </c>
      <c r="C2111" s="3">
        <v>97797</v>
      </c>
      <c r="D2111" s="4">
        <v>1354</v>
      </c>
      <c r="E2111">
        <f t="shared" si="96"/>
        <v>2447.9227287735798</v>
      </c>
      <c r="F2111">
        <f t="shared" si="97"/>
        <v>132417138</v>
      </c>
      <c r="G2111" s="22">
        <f t="shared" si="98"/>
        <v>239399499.1058698</v>
      </c>
      <c r="P2111" t="s">
        <v>4085</v>
      </c>
      <c r="Q2111" t="s">
        <v>4086</v>
      </c>
      <c r="R2111" t="s">
        <v>212</v>
      </c>
      <c r="S2111" s="6">
        <v>1461.9990606946201</v>
      </c>
      <c r="T2111" s="6">
        <v>1431.560987885</v>
      </c>
      <c r="U2111" s="6">
        <v>80.752697905401504</v>
      </c>
    </row>
    <row r="2112" spans="1:21" x14ac:dyDescent="0.2">
      <c r="A2112" s="15" t="s">
        <v>6691</v>
      </c>
      <c r="B2112" s="2" t="s">
        <v>152</v>
      </c>
      <c r="C2112" s="3">
        <v>16283</v>
      </c>
      <c r="D2112" s="5">
        <v>6563</v>
      </c>
      <c r="E2112">
        <f t="shared" si="96"/>
        <v>2446.7291391886702</v>
      </c>
      <c r="F2112">
        <f t="shared" si="97"/>
        <v>106865329</v>
      </c>
      <c r="G2112" s="22">
        <f t="shared" si="98"/>
        <v>39840090.573409118</v>
      </c>
      <c r="P2112" t="s">
        <v>4087</v>
      </c>
      <c r="Q2112" t="s">
        <v>4088</v>
      </c>
      <c r="R2112" t="s">
        <v>212</v>
      </c>
      <c r="S2112" s="6">
        <v>1462.1077875317001</v>
      </c>
      <c r="T2112" s="6">
        <v>1462.1077875317001</v>
      </c>
      <c r="U2112" s="6"/>
    </row>
    <row r="2113" spans="1:21" x14ac:dyDescent="0.2">
      <c r="A2113" s="15" t="s">
        <v>6689</v>
      </c>
      <c r="B2113" s="2" t="s">
        <v>6690</v>
      </c>
      <c r="C2113" s="3">
        <v>118358</v>
      </c>
      <c r="D2113" s="4">
        <v>4923</v>
      </c>
      <c r="E2113">
        <f t="shared" si="96"/>
        <v>2446.3944987036698</v>
      </c>
      <c r="F2113">
        <f t="shared" si="97"/>
        <v>582676434</v>
      </c>
      <c r="G2113" s="22">
        <f t="shared" si="98"/>
        <v>289550360.07756895</v>
      </c>
      <c r="P2113" t="s">
        <v>4089</v>
      </c>
      <c r="Q2113" t="s">
        <v>4090</v>
      </c>
      <c r="R2113" t="s">
        <v>212</v>
      </c>
      <c r="S2113" s="6">
        <v>1462.2655211369599</v>
      </c>
      <c r="T2113" s="6">
        <v>1297.9022758425499</v>
      </c>
      <c r="U2113" s="6">
        <v>79.858416784631203</v>
      </c>
    </row>
    <row r="2114" spans="1:21" x14ac:dyDescent="0.2">
      <c r="A2114" s="15" t="s">
        <v>6688</v>
      </c>
      <c r="B2114" s="2"/>
      <c r="C2114" s="3">
        <v>12339</v>
      </c>
      <c r="D2114" s="4">
        <v>2190</v>
      </c>
      <c r="E2114">
        <f t="shared" ref="E2114:E2177" si="99">VLOOKUP(A2114,data19,4,FALSE)</f>
        <v>2446.3275106234801</v>
      </c>
      <c r="F2114">
        <f t="shared" si="97"/>
        <v>27022410</v>
      </c>
      <c r="G2114" s="22">
        <f t="shared" si="98"/>
        <v>30185235.153583121</v>
      </c>
      <c r="P2114" t="s">
        <v>4091</v>
      </c>
      <c r="Q2114" t="s">
        <v>4092</v>
      </c>
      <c r="R2114" t="s">
        <v>212</v>
      </c>
      <c r="S2114" s="6">
        <v>1462.6626171407199</v>
      </c>
      <c r="T2114" s="6">
        <v>1217.6999353968899</v>
      </c>
      <c r="U2114" s="6">
        <v>65.087073007490105</v>
      </c>
    </row>
    <row r="2115" spans="1:21" x14ac:dyDescent="0.2">
      <c r="A2115" s="15" t="s">
        <v>6686</v>
      </c>
      <c r="B2115" s="2" t="s">
        <v>6687</v>
      </c>
      <c r="C2115" s="3">
        <v>121401</v>
      </c>
      <c r="D2115" s="4">
        <v>5499</v>
      </c>
      <c r="E2115">
        <f t="shared" si="99"/>
        <v>2446.09881107101</v>
      </c>
      <c r="F2115">
        <f t="shared" ref="F2115:F2178" si="100">C2115*D2115</f>
        <v>667584099</v>
      </c>
      <c r="G2115" s="22">
        <f t="shared" ref="G2115:G2178" si="101">E2115*C2115</f>
        <v>296958841.76283169</v>
      </c>
      <c r="P2115" t="s">
        <v>4093</v>
      </c>
      <c r="Q2115" t="s">
        <v>4094</v>
      </c>
      <c r="R2115" t="s">
        <v>212</v>
      </c>
      <c r="S2115" s="6">
        <v>1462.83893080035</v>
      </c>
      <c r="T2115" s="6">
        <v>1522.8652829400801</v>
      </c>
      <c r="U2115" s="6">
        <v>57.903893973526699</v>
      </c>
    </row>
    <row r="2116" spans="1:21" x14ac:dyDescent="0.2">
      <c r="A2116" s="15" t="s">
        <v>6684</v>
      </c>
      <c r="B2116" s="2"/>
      <c r="C2116" s="3">
        <v>76376</v>
      </c>
      <c r="D2116" s="4">
        <v>2572</v>
      </c>
      <c r="E2116">
        <f t="shared" si="99"/>
        <v>2442.6831252243801</v>
      </c>
      <c r="F2116">
        <f t="shared" si="100"/>
        <v>196439072</v>
      </c>
      <c r="G2116" s="22">
        <f t="shared" si="101"/>
        <v>186562366.37213725</v>
      </c>
      <c r="P2116" t="s">
        <v>4095</v>
      </c>
      <c r="Q2116" t="s">
        <v>4095</v>
      </c>
      <c r="R2116" t="s">
        <v>274</v>
      </c>
      <c r="S2116" s="6">
        <v>1463.0167380912401</v>
      </c>
      <c r="T2116" s="6">
        <v>1463.0167380912401</v>
      </c>
      <c r="U2116" s="6">
        <v>12.5622658930344</v>
      </c>
    </row>
    <row r="2117" spans="1:21" x14ac:dyDescent="0.2">
      <c r="A2117" s="15" t="s">
        <v>6682</v>
      </c>
      <c r="B2117" s="2" t="s">
        <v>6683</v>
      </c>
      <c r="C2117" s="3">
        <v>10516</v>
      </c>
      <c r="D2117" s="4">
        <v>912</v>
      </c>
      <c r="E2117">
        <f t="shared" si="99"/>
        <v>2441.6867101797998</v>
      </c>
      <c r="F2117">
        <f t="shared" si="100"/>
        <v>9590592</v>
      </c>
      <c r="G2117" s="22">
        <f t="shared" si="101"/>
        <v>25676777.444250774</v>
      </c>
      <c r="P2117" t="s">
        <v>4096</v>
      </c>
      <c r="Q2117" t="s">
        <v>4097</v>
      </c>
      <c r="R2117" t="s">
        <v>212</v>
      </c>
      <c r="S2117" s="6">
        <v>1463.0888216133999</v>
      </c>
      <c r="T2117" s="6">
        <v>1463.0888216133999</v>
      </c>
      <c r="U2117" s="6"/>
    </row>
    <row r="2118" spans="1:21" x14ac:dyDescent="0.2">
      <c r="A2118" s="15" t="s">
        <v>6680</v>
      </c>
      <c r="B2118" s="2" t="s">
        <v>6681</v>
      </c>
      <c r="C2118" s="3">
        <v>63776</v>
      </c>
      <c r="D2118" s="5">
        <v>4154</v>
      </c>
      <c r="E2118">
        <f t="shared" si="99"/>
        <v>2441.29235652236</v>
      </c>
      <c r="F2118">
        <f t="shared" si="100"/>
        <v>264925504</v>
      </c>
      <c r="G2118" s="22">
        <f t="shared" si="101"/>
        <v>155695861.32957003</v>
      </c>
      <c r="P2118" t="s">
        <v>4098</v>
      </c>
      <c r="Q2118" t="s">
        <v>4099</v>
      </c>
      <c r="R2118" t="s">
        <v>212</v>
      </c>
      <c r="S2118" s="6">
        <v>1463.21686631187</v>
      </c>
      <c r="T2118" s="6">
        <v>1441.63505963546</v>
      </c>
      <c r="U2118" s="6">
        <v>71.891601208375107</v>
      </c>
    </row>
    <row r="2119" spans="1:21" x14ac:dyDescent="0.2">
      <c r="A2119" s="15" t="s">
        <v>6678</v>
      </c>
      <c r="B2119" s="2" t="s">
        <v>6679</v>
      </c>
      <c r="C2119" s="3">
        <v>13627</v>
      </c>
      <c r="D2119" s="4">
        <v>1688</v>
      </c>
      <c r="E2119">
        <f t="shared" si="99"/>
        <v>2440.5250625215299</v>
      </c>
      <c r="F2119">
        <f t="shared" si="100"/>
        <v>23002376</v>
      </c>
      <c r="G2119" s="22">
        <f t="shared" si="101"/>
        <v>33257035.026980888</v>
      </c>
      <c r="P2119" t="s">
        <v>4100</v>
      </c>
      <c r="Q2119" t="s">
        <v>4101</v>
      </c>
      <c r="R2119" t="s">
        <v>212</v>
      </c>
      <c r="S2119" s="6">
        <v>1463.5055260204599</v>
      </c>
      <c r="T2119" s="6">
        <v>1519.49869449419</v>
      </c>
      <c r="U2119" s="6">
        <v>60.9137141126049</v>
      </c>
    </row>
    <row r="2120" spans="1:21" x14ac:dyDescent="0.2">
      <c r="A2120" s="15" t="s">
        <v>6676</v>
      </c>
      <c r="B2120" s="2" t="s">
        <v>6677</v>
      </c>
      <c r="C2120" s="3">
        <v>39872</v>
      </c>
      <c r="D2120" s="5">
        <v>6937</v>
      </c>
      <c r="E2120">
        <f t="shared" si="99"/>
        <v>2439.8695517444598</v>
      </c>
      <c r="F2120">
        <f t="shared" si="100"/>
        <v>276592064</v>
      </c>
      <c r="G2120" s="22">
        <f t="shared" si="101"/>
        <v>97282478.767155096</v>
      </c>
      <c r="P2120" t="s">
        <v>4102</v>
      </c>
      <c r="Q2120" t="s">
        <v>4103</v>
      </c>
      <c r="R2120" t="s">
        <v>212</v>
      </c>
      <c r="S2120" s="6">
        <v>1463.5075524613801</v>
      </c>
      <c r="T2120" s="6">
        <v>1566.34536699049</v>
      </c>
      <c r="U2120" s="6">
        <v>58.721315864389403</v>
      </c>
    </row>
    <row r="2121" spans="1:21" x14ac:dyDescent="0.2">
      <c r="A2121" s="15" t="s">
        <v>6674</v>
      </c>
      <c r="B2121" s="2" t="s">
        <v>6675</v>
      </c>
      <c r="C2121" s="3">
        <v>8435</v>
      </c>
      <c r="D2121" s="4">
        <v>1364</v>
      </c>
      <c r="E2121">
        <f t="shared" si="99"/>
        <v>2439.3009372709198</v>
      </c>
      <c r="F2121">
        <f t="shared" si="100"/>
        <v>11505340</v>
      </c>
      <c r="G2121" s="22">
        <f t="shared" si="101"/>
        <v>20575503.405880209</v>
      </c>
      <c r="P2121" t="s">
        <v>4104</v>
      </c>
      <c r="Q2121" t="s">
        <v>4105</v>
      </c>
      <c r="R2121" t="s">
        <v>212</v>
      </c>
      <c r="S2121" s="6">
        <v>1463.5655843801901</v>
      </c>
      <c r="T2121" s="6">
        <v>1463.5655843801901</v>
      </c>
      <c r="U2121" s="6">
        <v>3.2745159620220998</v>
      </c>
    </row>
    <row r="2122" spans="1:21" x14ac:dyDescent="0.2">
      <c r="A2122" s="15" t="s">
        <v>6672</v>
      </c>
      <c r="B2122" s="2" t="s">
        <v>6673</v>
      </c>
      <c r="C2122" s="3">
        <v>77490</v>
      </c>
      <c r="D2122" s="4">
        <v>182</v>
      </c>
      <c r="E2122">
        <f t="shared" si="99"/>
        <v>2438.5765357539099</v>
      </c>
      <c r="F2122">
        <f t="shared" si="100"/>
        <v>14103180</v>
      </c>
      <c r="G2122" s="22">
        <f t="shared" si="101"/>
        <v>188965295.75557047</v>
      </c>
      <c r="P2122" t="s">
        <v>4106</v>
      </c>
      <c r="Q2122" t="s">
        <v>4107</v>
      </c>
      <c r="R2122" t="s">
        <v>212</v>
      </c>
      <c r="S2122" s="6">
        <v>1463.6997307161</v>
      </c>
      <c r="T2122" s="6">
        <v>1723.0450342696499</v>
      </c>
      <c r="U2122" s="6">
        <v>83.831018048225701</v>
      </c>
    </row>
    <row r="2123" spans="1:21" x14ac:dyDescent="0.2">
      <c r="A2123" s="15" t="s">
        <v>6670</v>
      </c>
      <c r="B2123" s="2" t="s">
        <v>6671</v>
      </c>
      <c r="C2123" s="3">
        <v>38346</v>
      </c>
      <c r="D2123" s="4">
        <v>4868</v>
      </c>
      <c r="E2123">
        <f t="shared" si="99"/>
        <v>2437.6962409257198</v>
      </c>
      <c r="F2123">
        <f t="shared" si="100"/>
        <v>186668328</v>
      </c>
      <c r="G2123" s="22">
        <f t="shared" si="101"/>
        <v>93475900.054537654</v>
      </c>
      <c r="P2123" t="s">
        <v>4108</v>
      </c>
      <c r="Q2123" t="s">
        <v>4109</v>
      </c>
      <c r="R2123" t="s">
        <v>212</v>
      </c>
      <c r="S2123" s="6">
        <v>1464.05200545753</v>
      </c>
      <c r="T2123" s="6">
        <v>1616.32157974854</v>
      </c>
      <c r="U2123" s="6">
        <v>75.196911515240501</v>
      </c>
    </row>
    <row r="2124" spans="1:21" x14ac:dyDescent="0.2">
      <c r="A2124" s="15" t="s">
        <v>6668</v>
      </c>
      <c r="B2124" s="2" t="s">
        <v>6669</v>
      </c>
      <c r="C2124" s="3">
        <v>57686</v>
      </c>
      <c r="D2124" s="4">
        <v>301</v>
      </c>
      <c r="E2124">
        <f t="shared" si="99"/>
        <v>2436.2393555323902</v>
      </c>
      <c r="F2124">
        <f t="shared" si="100"/>
        <v>17363486</v>
      </c>
      <c r="G2124" s="22">
        <f t="shared" si="101"/>
        <v>140536903.46324146</v>
      </c>
      <c r="P2124" t="s">
        <v>4110</v>
      </c>
      <c r="Q2124" t="s">
        <v>4111</v>
      </c>
      <c r="R2124" t="s">
        <v>212</v>
      </c>
      <c r="S2124" s="6">
        <v>1464.06173437233</v>
      </c>
      <c r="T2124" s="6">
        <v>1464.06173437233</v>
      </c>
      <c r="U2124" s="6">
        <v>6.0553799251757701</v>
      </c>
    </row>
    <row r="2125" spans="1:21" x14ac:dyDescent="0.2">
      <c r="A2125" s="15" t="s">
        <v>6667</v>
      </c>
      <c r="B2125" s="2"/>
      <c r="C2125" s="3">
        <v>27092</v>
      </c>
      <c r="D2125" s="4">
        <v>1636</v>
      </c>
      <c r="E2125">
        <f t="shared" si="99"/>
        <v>2435.92765928379</v>
      </c>
      <c r="F2125">
        <f t="shared" si="100"/>
        <v>44322512</v>
      </c>
      <c r="G2125" s="22">
        <f t="shared" si="101"/>
        <v>65994152.145316437</v>
      </c>
      <c r="P2125" t="s">
        <v>4112</v>
      </c>
      <c r="Q2125" t="s">
        <v>4113</v>
      </c>
      <c r="R2125" t="s">
        <v>212</v>
      </c>
      <c r="S2125" s="6">
        <v>1464.6982185613101</v>
      </c>
      <c r="T2125" s="6">
        <v>1464.6982185613101</v>
      </c>
      <c r="U2125" s="6">
        <v>25.9556968111246</v>
      </c>
    </row>
    <row r="2126" spans="1:21" x14ac:dyDescent="0.2">
      <c r="A2126" s="15" t="s">
        <v>6666</v>
      </c>
      <c r="B2126" s="2"/>
      <c r="C2126" s="3">
        <v>42477</v>
      </c>
      <c r="D2126" s="5">
        <v>3054</v>
      </c>
      <c r="E2126">
        <f t="shared" si="99"/>
        <v>2435.6105883304999</v>
      </c>
      <c r="F2126">
        <f t="shared" si="100"/>
        <v>129724758</v>
      </c>
      <c r="G2126" s="22">
        <f t="shared" si="101"/>
        <v>103457430.96051465</v>
      </c>
      <c r="P2126" t="s">
        <v>4114</v>
      </c>
      <c r="Q2126" t="s">
        <v>4115</v>
      </c>
      <c r="R2126" t="s">
        <v>212</v>
      </c>
      <c r="S2126" s="6">
        <v>1465.05102607344</v>
      </c>
      <c r="T2126" s="6">
        <v>1465.05102607344</v>
      </c>
      <c r="U2126" s="6"/>
    </row>
    <row r="2127" spans="1:21" x14ac:dyDescent="0.2">
      <c r="A2127" s="15" t="s">
        <v>6664</v>
      </c>
      <c r="B2127" s="2"/>
      <c r="C2127" s="3">
        <v>38510</v>
      </c>
      <c r="D2127" s="4">
        <v>3984</v>
      </c>
      <c r="E2127">
        <f t="shared" si="99"/>
        <v>2435.5212747175201</v>
      </c>
      <c r="F2127">
        <f t="shared" si="100"/>
        <v>153423840</v>
      </c>
      <c r="G2127" s="22">
        <f t="shared" si="101"/>
        <v>93791924.289371699</v>
      </c>
      <c r="P2127" t="s">
        <v>4116</v>
      </c>
      <c r="Q2127" t="s">
        <v>4117</v>
      </c>
      <c r="R2127" t="s">
        <v>212</v>
      </c>
      <c r="S2127" s="6">
        <v>1465.05102607344</v>
      </c>
      <c r="T2127" s="6">
        <v>1465.05102607344</v>
      </c>
      <c r="U2127" s="6"/>
    </row>
    <row r="2128" spans="1:21" x14ac:dyDescent="0.2">
      <c r="A2128" s="15" t="s">
        <v>6662</v>
      </c>
      <c r="B2128" s="2"/>
      <c r="C2128" s="3">
        <v>15165</v>
      </c>
      <c r="D2128" s="4">
        <v>2097</v>
      </c>
      <c r="E2128">
        <f t="shared" si="99"/>
        <v>2433.82208644403</v>
      </c>
      <c r="F2128">
        <f t="shared" si="100"/>
        <v>31801005</v>
      </c>
      <c r="G2128" s="22">
        <f t="shared" si="101"/>
        <v>36908911.940923713</v>
      </c>
      <c r="P2128" t="s">
        <v>4118</v>
      </c>
      <c r="Q2128" t="s">
        <v>4118</v>
      </c>
      <c r="R2128" t="s">
        <v>274</v>
      </c>
      <c r="S2128" s="6">
        <v>1465.05102607344</v>
      </c>
      <c r="T2128" s="6">
        <v>1465.05102607344</v>
      </c>
      <c r="U2128" s="6"/>
    </row>
    <row r="2129" spans="1:21" x14ac:dyDescent="0.2">
      <c r="A2129" s="15" t="s">
        <v>6658</v>
      </c>
      <c r="B2129" s="2" t="s">
        <v>6659</v>
      </c>
      <c r="C2129" s="3">
        <v>55065</v>
      </c>
      <c r="D2129" s="4">
        <v>363</v>
      </c>
      <c r="E2129">
        <f t="shared" si="99"/>
        <v>2430.5776236397401</v>
      </c>
      <c r="F2129">
        <f t="shared" si="100"/>
        <v>19988595</v>
      </c>
      <c r="G2129" s="22">
        <f t="shared" si="101"/>
        <v>133839756.84572229</v>
      </c>
      <c r="P2129" t="s">
        <v>4119</v>
      </c>
      <c r="Q2129" t="s">
        <v>4120</v>
      </c>
      <c r="R2129" t="s">
        <v>212</v>
      </c>
      <c r="S2129" s="6">
        <v>1466.4417848585999</v>
      </c>
      <c r="T2129" s="6">
        <v>1413.5533202604299</v>
      </c>
      <c r="U2129" s="6">
        <v>74.233322309158794</v>
      </c>
    </row>
    <row r="2130" spans="1:21" x14ac:dyDescent="0.2">
      <c r="A2130" s="15" t="s">
        <v>6657</v>
      </c>
      <c r="B2130" s="2" t="s">
        <v>178</v>
      </c>
      <c r="C2130" s="3">
        <v>30223</v>
      </c>
      <c r="D2130" s="4">
        <v>1788</v>
      </c>
      <c r="E2130">
        <f t="shared" si="99"/>
        <v>2430.40165433539</v>
      </c>
      <c r="F2130">
        <f t="shared" si="100"/>
        <v>54038724</v>
      </c>
      <c r="G2130" s="22">
        <f t="shared" si="101"/>
        <v>73454029.198978499</v>
      </c>
      <c r="P2130" t="s">
        <v>4121</v>
      </c>
      <c r="Q2130" t="s">
        <v>4122</v>
      </c>
      <c r="R2130" t="s">
        <v>274</v>
      </c>
      <c r="S2130" s="6">
        <v>1466.9339810556601</v>
      </c>
      <c r="T2130" s="6">
        <v>1466.9339810556601</v>
      </c>
      <c r="U2130" s="6">
        <v>7.5892214220139698</v>
      </c>
    </row>
    <row r="2131" spans="1:21" x14ac:dyDescent="0.2">
      <c r="A2131" s="15" t="s">
        <v>6655</v>
      </c>
      <c r="B2131" s="2" t="s">
        <v>6656</v>
      </c>
      <c r="C2131" s="3">
        <v>108883</v>
      </c>
      <c r="D2131" s="4">
        <v>1030</v>
      </c>
      <c r="E2131">
        <f t="shared" si="99"/>
        <v>2430.0125348639999</v>
      </c>
      <c r="F2131">
        <f t="shared" si="100"/>
        <v>112149490</v>
      </c>
      <c r="G2131" s="22">
        <f t="shared" si="101"/>
        <v>264587054.83359692</v>
      </c>
      <c r="P2131" t="s">
        <v>4123</v>
      </c>
      <c r="Q2131" t="s">
        <v>4124</v>
      </c>
      <c r="R2131" t="s">
        <v>212</v>
      </c>
      <c r="S2131" s="6">
        <v>1467.01341208754</v>
      </c>
      <c r="T2131" s="6">
        <v>1467.01341208754</v>
      </c>
      <c r="U2131" s="6"/>
    </row>
    <row r="2132" spans="1:21" x14ac:dyDescent="0.2">
      <c r="A2132" s="15" t="s">
        <v>6653</v>
      </c>
      <c r="B2132" s="2"/>
      <c r="C2132" s="3">
        <v>27427</v>
      </c>
      <c r="D2132" s="4">
        <v>799</v>
      </c>
      <c r="E2132">
        <f t="shared" si="99"/>
        <v>2426.6622623445101</v>
      </c>
      <c r="F2132">
        <f t="shared" si="100"/>
        <v>21914173</v>
      </c>
      <c r="G2132" s="22">
        <f t="shared" si="101"/>
        <v>66556065.869322874</v>
      </c>
      <c r="P2132" t="s">
        <v>4125</v>
      </c>
      <c r="Q2132" t="s">
        <v>4125</v>
      </c>
      <c r="R2132" t="s">
        <v>274</v>
      </c>
      <c r="S2132" s="6">
        <v>1467.01341208754</v>
      </c>
      <c r="T2132" s="6">
        <v>1467.01341208754</v>
      </c>
      <c r="U2132" s="6"/>
    </row>
    <row r="2133" spans="1:21" x14ac:dyDescent="0.2">
      <c r="A2133" s="15" t="s">
        <v>6651</v>
      </c>
      <c r="B2133" s="2" t="s">
        <v>6652</v>
      </c>
      <c r="C2133" s="3">
        <v>153843</v>
      </c>
      <c r="D2133" s="4">
        <v>1606</v>
      </c>
      <c r="E2133">
        <f t="shared" si="99"/>
        <v>2426.54458681501</v>
      </c>
      <c r="F2133">
        <f t="shared" si="100"/>
        <v>247071858</v>
      </c>
      <c r="G2133" s="22">
        <f t="shared" si="101"/>
        <v>373306898.86938161</v>
      </c>
      <c r="P2133" t="s">
        <v>4126</v>
      </c>
      <c r="Q2133" t="s">
        <v>4127</v>
      </c>
      <c r="R2133" t="s">
        <v>212</v>
      </c>
      <c r="S2133" s="6">
        <v>1467.1245175619199</v>
      </c>
      <c r="T2133" s="6">
        <v>1161.9565339989699</v>
      </c>
      <c r="U2133" s="6">
        <v>82.9492827864715</v>
      </c>
    </row>
    <row r="2134" spans="1:21" x14ac:dyDescent="0.2">
      <c r="A2134" s="15" t="s">
        <v>6649</v>
      </c>
      <c r="B2134" s="2" t="s">
        <v>6650</v>
      </c>
      <c r="C2134" s="3">
        <v>36408</v>
      </c>
      <c r="D2134" s="4">
        <v>698</v>
      </c>
      <c r="E2134">
        <f t="shared" si="99"/>
        <v>2421.7075917338002</v>
      </c>
      <c r="F2134">
        <f t="shared" si="100"/>
        <v>25412784</v>
      </c>
      <c r="G2134" s="22">
        <f t="shared" si="101"/>
        <v>88169529.999844193</v>
      </c>
      <c r="P2134" t="s">
        <v>4128</v>
      </c>
      <c r="Q2134" t="s">
        <v>4129</v>
      </c>
      <c r="R2134" t="s">
        <v>212</v>
      </c>
      <c r="S2134" s="6">
        <v>1467.62135453115</v>
      </c>
      <c r="T2134" s="6">
        <v>1458.3026194116001</v>
      </c>
      <c r="U2134" s="6">
        <v>26.399752818638198</v>
      </c>
    </row>
    <row r="2135" spans="1:21" x14ac:dyDescent="0.2">
      <c r="A2135" s="15" t="s">
        <v>6647</v>
      </c>
      <c r="B2135" s="2" t="s">
        <v>6648</v>
      </c>
      <c r="C2135" s="3">
        <v>171693</v>
      </c>
      <c r="D2135" s="4">
        <v>16333</v>
      </c>
      <c r="E2135">
        <f t="shared" si="99"/>
        <v>2419.0968905802001</v>
      </c>
      <c r="F2135">
        <f t="shared" si="100"/>
        <v>2804261769</v>
      </c>
      <c r="G2135" s="22">
        <f t="shared" si="101"/>
        <v>415342002.43438631</v>
      </c>
      <c r="P2135" t="s">
        <v>4130</v>
      </c>
      <c r="Q2135" t="s">
        <v>4131</v>
      </c>
      <c r="R2135" t="s">
        <v>212</v>
      </c>
      <c r="S2135" s="6">
        <v>1468.1146916713101</v>
      </c>
      <c r="T2135" s="6">
        <v>1489.0038522571101</v>
      </c>
      <c r="U2135" s="6">
        <v>70.180539408955099</v>
      </c>
    </row>
    <row r="2136" spans="1:21" x14ac:dyDescent="0.2">
      <c r="A2136" s="15" t="s">
        <v>6645</v>
      </c>
      <c r="B2136" s="2"/>
      <c r="C2136" s="3">
        <v>25484</v>
      </c>
      <c r="D2136" s="4">
        <v>2974</v>
      </c>
      <c r="E2136">
        <f t="shared" si="99"/>
        <v>2418.6008593359002</v>
      </c>
      <c r="F2136">
        <f t="shared" si="100"/>
        <v>75789416</v>
      </c>
      <c r="G2136" s="22">
        <f t="shared" si="101"/>
        <v>61635624.299316078</v>
      </c>
      <c r="P2136" t="s">
        <v>4132</v>
      </c>
      <c r="Q2136" t="s">
        <v>4132</v>
      </c>
      <c r="R2136" t="s">
        <v>274</v>
      </c>
      <c r="S2136" s="6">
        <v>1468.21758267211</v>
      </c>
      <c r="T2136" s="6">
        <v>1283.37247598317</v>
      </c>
      <c r="U2136" s="6">
        <v>101.617950114555</v>
      </c>
    </row>
    <row r="2137" spans="1:21" x14ac:dyDescent="0.2">
      <c r="A2137" s="15" t="s">
        <v>6643</v>
      </c>
      <c r="B2137" s="2" t="s">
        <v>6644</v>
      </c>
      <c r="C2137" s="3">
        <v>174838</v>
      </c>
      <c r="D2137" s="4">
        <v>1396</v>
      </c>
      <c r="E2137">
        <f t="shared" si="99"/>
        <v>2416.6966539670402</v>
      </c>
      <c r="F2137">
        <f t="shared" si="100"/>
        <v>244073848</v>
      </c>
      <c r="G2137" s="22">
        <f t="shared" si="101"/>
        <v>422530409.58628941</v>
      </c>
      <c r="P2137" t="s">
        <v>4133</v>
      </c>
      <c r="Q2137" t="s">
        <v>4134</v>
      </c>
      <c r="R2137" t="s">
        <v>212</v>
      </c>
      <c r="S2137" s="6">
        <v>1468.7237514154399</v>
      </c>
      <c r="T2137" s="6">
        <v>1446</v>
      </c>
      <c r="U2137" s="6">
        <v>77.108099030359796</v>
      </c>
    </row>
    <row r="2138" spans="1:21" x14ac:dyDescent="0.2">
      <c r="A2138" s="15" t="s">
        <v>6639</v>
      </c>
      <c r="B2138" s="2" t="s">
        <v>6640</v>
      </c>
      <c r="C2138" s="3">
        <v>22129</v>
      </c>
      <c r="D2138" s="4">
        <v>1630</v>
      </c>
      <c r="E2138">
        <f t="shared" si="99"/>
        <v>2413.5033275446499</v>
      </c>
      <c r="F2138">
        <f t="shared" si="100"/>
        <v>36070270</v>
      </c>
      <c r="G2138" s="22">
        <f t="shared" si="101"/>
        <v>53408415.135235555</v>
      </c>
      <c r="P2138" t="s">
        <v>4135</v>
      </c>
      <c r="Q2138" t="s">
        <v>4136</v>
      </c>
      <c r="R2138" t="s">
        <v>212</v>
      </c>
      <c r="S2138" s="6">
        <v>1469.35839096465</v>
      </c>
      <c r="T2138" s="6">
        <v>1558.4252340119499</v>
      </c>
      <c r="U2138" s="6">
        <v>78.167392680835107</v>
      </c>
    </row>
    <row r="2139" spans="1:21" x14ac:dyDescent="0.2">
      <c r="A2139" s="15" t="s">
        <v>6638</v>
      </c>
      <c r="B2139" s="2"/>
      <c r="C2139" s="3">
        <v>11161</v>
      </c>
      <c r="D2139" s="4">
        <v>1272</v>
      </c>
      <c r="E2139">
        <f t="shared" si="99"/>
        <v>2411.435293211</v>
      </c>
      <c r="F2139">
        <f t="shared" si="100"/>
        <v>14196792</v>
      </c>
      <c r="G2139" s="22">
        <f t="shared" si="101"/>
        <v>26914029.307527971</v>
      </c>
      <c r="P2139" t="s">
        <v>4137</v>
      </c>
      <c r="Q2139" t="s">
        <v>4138</v>
      </c>
      <c r="R2139" t="s">
        <v>212</v>
      </c>
      <c r="S2139" s="6">
        <v>1470.15278405501</v>
      </c>
      <c r="T2139" s="6">
        <v>1475.78103205703</v>
      </c>
      <c r="U2139" s="6">
        <v>66.239940706436201</v>
      </c>
    </row>
    <row r="2140" spans="1:21" x14ac:dyDescent="0.2">
      <c r="A2140" s="15" t="s">
        <v>6636</v>
      </c>
      <c r="B2140" s="2" t="s">
        <v>6637</v>
      </c>
      <c r="C2140" s="3">
        <v>19490</v>
      </c>
      <c r="D2140" s="4">
        <v>1391</v>
      </c>
      <c r="E2140">
        <f t="shared" si="99"/>
        <v>2409.8855955823301</v>
      </c>
      <c r="F2140">
        <f t="shared" si="100"/>
        <v>27110590</v>
      </c>
      <c r="G2140" s="22">
        <f t="shared" si="101"/>
        <v>46968670.257899612</v>
      </c>
      <c r="P2140" t="s">
        <v>4139</v>
      </c>
      <c r="Q2140" t="s">
        <v>4140</v>
      </c>
      <c r="R2140" t="s">
        <v>212</v>
      </c>
      <c r="S2140" s="6">
        <v>1470.65811730474</v>
      </c>
      <c r="T2140" s="6">
        <v>1470.65811730474</v>
      </c>
      <c r="U2140" s="6">
        <v>1.38815341897473</v>
      </c>
    </row>
    <row r="2141" spans="1:21" x14ac:dyDescent="0.2">
      <c r="A2141" s="15" t="s">
        <v>6634</v>
      </c>
      <c r="B2141" s="2" t="s">
        <v>6635</v>
      </c>
      <c r="C2141" s="3">
        <v>142818</v>
      </c>
      <c r="D2141" s="4">
        <v>8830</v>
      </c>
      <c r="E2141">
        <f t="shared" si="99"/>
        <v>2409.3669909545101</v>
      </c>
      <c r="F2141">
        <f t="shared" si="100"/>
        <v>1261082940</v>
      </c>
      <c r="G2141" s="22">
        <f t="shared" si="101"/>
        <v>344100974.91414124</v>
      </c>
      <c r="P2141" t="s">
        <v>4141</v>
      </c>
      <c r="Q2141" t="s">
        <v>4141</v>
      </c>
      <c r="R2141" t="s">
        <v>212</v>
      </c>
      <c r="S2141" s="6">
        <v>1470.8020095633201</v>
      </c>
      <c r="T2141" s="6">
        <v>1326.7761120898101</v>
      </c>
      <c r="U2141" s="6">
        <v>98.936861944781</v>
      </c>
    </row>
    <row r="2142" spans="1:21" x14ac:dyDescent="0.2">
      <c r="A2142" s="15" t="s">
        <v>6633</v>
      </c>
      <c r="B2142" s="2"/>
      <c r="C2142" s="3">
        <v>26274</v>
      </c>
      <c r="D2142" s="4">
        <v>2962</v>
      </c>
      <c r="E2142">
        <f t="shared" si="99"/>
        <v>2409.1134659251802</v>
      </c>
      <c r="F2142">
        <f t="shared" si="100"/>
        <v>77823588</v>
      </c>
      <c r="G2142" s="22">
        <f t="shared" si="101"/>
        <v>63297047.203718185</v>
      </c>
      <c r="P2142" t="s">
        <v>4142</v>
      </c>
      <c r="Q2142" t="s">
        <v>4143</v>
      </c>
      <c r="R2142" t="s">
        <v>212</v>
      </c>
      <c r="S2142" s="6">
        <v>1470.8866964075801</v>
      </c>
      <c r="T2142" s="6">
        <v>1482.3481903578499</v>
      </c>
      <c r="U2142" s="6">
        <v>81.013602148615504</v>
      </c>
    </row>
    <row r="2143" spans="1:21" x14ac:dyDescent="0.2">
      <c r="A2143" s="15" t="s">
        <v>6631</v>
      </c>
      <c r="B2143" s="2" t="s">
        <v>6632</v>
      </c>
      <c r="C2143" s="3">
        <v>23777</v>
      </c>
      <c r="D2143" s="4">
        <v>1100</v>
      </c>
      <c r="E2143">
        <f t="shared" si="99"/>
        <v>2402.5129902546801</v>
      </c>
      <c r="F2143">
        <f t="shared" si="100"/>
        <v>26154700</v>
      </c>
      <c r="G2143" s="22">
        <f t="shared" si="101"/>
        <v>57124551.369285531</v>
      </c>
      <c r="P2143" t="s">
        <v>4144</v>
      </c>
      <c r="Q2143" t="s">
        <v>4145</v>
      </c>
      <c r="R2143" t="s">
        <v>212</v>
      </c>
      <c r="S2143" s="6">
        <v>1471.02329046912</v>
      </c>
      <c r="T2143" s="6">
        <v>1650.7039068889601</v>
      </c>
      <c r="U2143" s="6">
        <v>54.303369890204699</v>
      </c>
    </row>
    <row r="2144" spans="1:21" x14ac:dyDescent="0.2">
      <c r="A2144" s="15" t="s">
        <v>6629</v>
      </c>
      <c r="B2144" s="2" t="s">
        <v>6630</v>
      </c>
      <c r="C2144" s="3">
        <v>19573</v>
      </c>
      <c r="D2144" s="4">
        <v>2798</v>
      </c>
      <c r="E2144">
        <f t="shared" si="99"/>
        <v>2402.3745306301798</v>
      </c>
      <c r="F2144">
        <f t="shared" si="100"/>
        <v>54765254</v>
      </c>
      <c r="G2144" s="22">
        <f t="shared" si="101"/>
        <v>47021676.688024513</v>
      </c>
      <c r="P2144" t="s">
        <v>4146</v>
      </c>
      <c r="Q2144" t="s">
        <v>4147</v>
      </c>
      <c r="R2144" t="s">
        <v>212</v>
      </c>
      <c r="S2144" s="6">
        <v>1471.2260903623001</v>
      </c>
      <c r="T2144" s="6">
        <v>1471.2260903623001</v>
      </c>
      <c r="U2144" s="6"/>
    </row>
    <row r="2145" spans="1:21" x14ac:dyDescent="0.2">
      <c r="A2145" s="15" t="s">
        <v>6625</v>
      </c>
      <c r="B2145" s="2" t="s">
        <v>6626</v>
      </c>
      <c r="C2145" s="3">
        <v>25585</v>
      </c>
      <c r="D2145" s="4">
        <v>6382</v>
      </c>
      <c r="E2145">
        <f t="shared" si="99"/>
        <v>2400.1916205919401</v>
      </c>
      <c r="F2145">
        <f t="shared" si="100"/>
        <v>163283470</v>
      </c>
      <c r="G2145" s="22">
        <f t="shared" si="101"/>
        <v>61408902.612844788</v>
      </c>
      <c r="P2145" t="s">
        <v>4148</v>
      </c>
      <c r="Q2145" t="s">
        <v>4149</v>
      </c>
      <c r="R2145" t="s">
        <v>212</v>
      </c>
      <c r="S2145" s="6">
        <v>1471.3075083869301</v>
      </c>
      <c r="T2145" s="6">
        <v>1471.3075083869301</v>
      </c>
      <c r="U2145" s="6">
        <v>3.99359064168718</v>
      </c>
    </row>
    <row r="2146" spans="1:21" x14ac:dyDescent="0.2">
      <c r="A2146" s="15" t="s">
        <v>6623</v>
      </c>
      <c r="B2146" s="2" t="s">
        <v>6624</v>
      </c>
      <c r="C2146" s="3">
        <v>54556</v>
      </c>
      <c r="D2146" s="4">
        <v>2732</v>
      </c>
      <c r="E2146">
        <f t="shared" si="99"/>
        <v>2396.0792369252799</v>
      </c>
      <c r="F2146">
        <f t="shared" si="100"/>
        <v>149046992</v>
      </c>
      <c r="G2146" s="22">
        <f t="shared" si="101"/>
        <v>130720498.84969558</v>
      </c>
      <c r="P2146" t="s">
        <v>4150</v>
      </c>
      <c r="Q2146" t="s">
        <v>4151</v>
      </c>
      <c r="R2146" t="s">
        <v>274</v>
      </c>
      <c r="S2146" s="6">
        <v>1471.7005086993599</v>
      </c>
      <c r="T2146" s="6">
        <v>1312.0408084999999</v>
      </c>
      <c r="U2146" s="6">
        <v>66.368724730455199</v>
      </c>
    </row>
    <row r="2147" spans="1:21" x14ac:dyDescent="0.2">
      <c r="A2147" s="15" t="s">
        <v>6621</v>
      </c>
      <c r="B2147" s="2" t="s">
        <v>6622</v>
      </c>
      <c r="C2147" s="3">
        <v>77995</v>
      </c>
      <c r="D2147" s="4">
        <v>3025</v>
      </c>
      <c r="E2147">
        <f t="shared" si="99"/>
        <v>2394.5402203213098</v>
      </c>
      <c r="F2147">
        <f t="shared" si="100"/>
        <v>235934875</v>
      </c>
      <c r="G2147" s="22">
        <f t="shared" si="101"/>
        <v>186762164.48396057</v>
      </c>
      <c r="P2147" t="s">
        <v>4152</v>
      </c>
      <c r="Q2147" t="s">
        <v>4152</v>
      </c>
      <c r="R2147" t="s">
        <v>274</v>
      </c>
      <c r="S2147" s="6">
        <v>1471.92017004933</v>
      </c>
      <c r="T2147" s="6">
        <v>1471.92017004933</v>
      </c>
      <c r="U2147" s="6"/>
    </row>
    <row r="2148" spans="1:21" x14ac:dyDescent="0.2">
      <c r="A2148" s="15" t="s">
        <v>6617</v>
      </c>
      <c r="B2148" s="2" t="s">
        <v>6618</v>
      </c>
      <c r="C2148" s="3">
        <v>83644</v>
      </c>
      <c r="D2148" s="4">
        <v>2309</v>
      </c>
      <c r="E2148">
        <f t="shared" si="99"/>
        <v>2393.6330815556198</v>
      </c>
      <c r="F2148">
        <f t="shared" si="100"/>
        <v>193133996</v>
      </c>
      <c r="G2148" s="22">
        <f t="shared" si="101"/>
        <v>200213045.47363827</v>
      </c>
      <c r="P2148" t="s">
        <v>4153</v>
      </c>
      <c r="Q2148" t="s">
        <v>4154</v>
      </c>
      <c r="R2148" t="s">
        <v>212</v>
      </c>
      <c r="S2148" s="6">
        <v>1472.73195620314</v>
      </c>
      <c r="T2148" s="6">
        <v>1472.73195620314</v>
      </c>
      <c r="U2148" s="6">
        <v>21.328152636859699</v>
      </c>
    </row>
    <row r="2149" spans="1:21" x14ac:dyDescent="0.2">
      <c r="A2149" s="15" t="s">
        <v>6615</v>
      </c>
      <c r="B2149" s="2" t="s">
        <v>6616</v>
      </c>
      <c r="C2149" s="3">
        <v>36851</v>
      </c>
      <c r="D2149" s="4">
        <v>2382</v>
      </c>
      <c r="E2149">
        <f t="shared" si="99"/>
        <v>2392.2610348593698</v>
      </c>
      <c r="F2149">
        <f t="shared" si="100"/>
        <v>87779082</v>
      </c>
      <c r="G2149" s="22">
        <f t="shared" si="101"/>
        <v>88157211.395602643</v>
      </c>
      <c r="P2149" t="s">
        <v>4155</v>
      </c>
      <c r="Q2149" t="s">
        <v>4156</v>
      </c>
      <c r="R2149" t="s">
        <v>212</v>
      </c>
      <c r="S2149" s="6">
        <v>1473.1008714602399</v>
      </c>
      <c r="T2149" s="6">
        <v>1494.1434276596799</v>
      </c>
      <c r="U2149" s="6">
        <v>80.800936329799498</v>
      </c>
    </row>
    <row r="2150" spans="1:21" x14ac:dyDescent="0.2">
      <c r="A2150" s="15" t="s">
        <v>6609</v>
      </c>
      <c r="B2150" s="2" t="s">
        <v>6610</v>
      </c>
      <c r="C2150" s="3">
        <v>39122</v>
      </c>
      <c r="D2150" s="4">
        <v>799</v>
      </c>
      <c r="E2150">
        <f t="shared" si="99"/>
        <v>2389.6273252227902</v>
      </c>
      <c r="F2150">
        <f t="shared" si="100"/>
        <v>31258478</v>
      </c>
      <c r="G2150" s="22">
        <f t="shared" si="101"/>
        <v>93487000.217365995</v>
      </c>
      <c r="P2150" t="s">
        <v>4157</v>
      </c>
      <c r="Q2150" t="s">
        <v>4157</v>
      </c>
      <c r="R2150" t="s">
        <v>274</v>
      </c>
      <c r="S2150" s="6">
        <v>1473.8831898574599</v>
      </c>
      <c r="T2150" s="6">
        <v>1473.8831898574599</v>
      </c>
      <c r="U2150" s="6"/>
    </row>
    <row r="2151" spans="1:21" x14ac:dyDescent="0.2">
      <c r="A2151" s="15" t="s">
        <v>6606</v>
      </c>
      <c r="B2151" s="2" t="s">
        <v>6607</v>
      </c>
      <c r="C2151" s="3">
        <v>18610</v>
      </c>
      <c r="D2151" s="4">
        <v>1906</v>
      </c>
      <c r="E2151">
        <f t="shared" si="99"/>
        <v>2388.4537400535901</v>
      </c>
      <c r="F2151">
        <f t="shared" si="100"/>
        <v>35470660</v>
      </c>
      <c r="G2151" s="22">
        <f t="shared" si="101"/>
        <v>44449124.102397308</v>
      </c>
      <c r="P2151" t="s">
        <v>4158</v>
      </c>
      <c r="Q2151" t="s">
        <v>4159</v>
      </c>
      <c r="R2151" t="s">
        <v>212</v>
      </c>
      <c r="S2151" s="6">
        <v>1473.8831898574599</v>
      </c>
      <c r="T2151" s="6">
        <v>1473.8831898574599</v>
      </c>
      <c r="U2151" s="6"/>
    </row>
    <row r="2152" spans="1:21" x14ac:dyDescent="0.2">
      <c r="A2152" s="15" t="s">
        <v>6604</v>
      </c>
      <c r="B2152" s="2" t="s">
        <v>6605</v>
      </c>
      <c r="C2152" s="3">
        <v>29017</v>
      </c>
      <c r="D2152" s="4">
        <v>2182</v>
      </c>
      <c r="E2152">
        <f t="shared" si="99"/>
        <v>2386.82011737318</v>
      </c>
      <c r="F2152">
        <f t="shared" si="100"/>
        <v>63315094</v>
      </c>
      <c r="G2152" s="22">
        <f t="shared" si="101"/>
        <v>69258359.345817566</v>
      </c>
      <c r="P2152" t="s">
        <v>4160</v>
      </c>
      <c r="Q2152" t="s">
        <v>4160</v>
      </c>
      <c r="R2152" t="s">
        <v>274</v>
      </c>
      <c r="S2152" s="6">
        <v>1473.8831898574599</v>
      </c>
      <c r="T2152" s="6">
        <v>1473.8831898574599</v>
      </c>
      <c r="U2152" s="6"/>
    </row>
    <row r="2153" spans="1:21" x14ac:dyDescent="0.2">
      <c r="A2153" s="15" t="s">
        <v>6602</v>
      </c>
      <c r="B2153" s="2"/>
      <c r="C2153" s="3">
        <v>40903</v>
      </c>
      <c r="D2153" s="4">
        <v>3014</v>
      </c>
      <c r="E2153">
        <f t="shared" si="99"/>
        <v>2385.4971612617701</v>
      </c>
      <c r="F2153">
        <f t="shared" si="100"/>
        <v>123281642</v>
      </c>
      <c r="G2153" s="22">
        <f t="shared" si="101"/>
        <v>97573990.387090176</v>
      </c>
      <c r="P2153" t="s">
        <v>4161</v>
      </c>
      <c r="Q2153" t="s">
        <v>4162</v>
      </c>
      <c r="R2153" t="s">
        <v>212</v>
      </c>
      <c r="S2153" s="6">
        <v>1474.1025792258999</v>
      </c>
      <c r="T2153" s="6">
        <v>1222.72286771728</v>
      </c>
      <c r="U2153" s="6">
        <v>35.648201108001501</v>
      </c>
    </row>
    <row r="2154" spans="1:21" x14ac:dyDescent="0.2">
      <c r="A2154" s="15" t="s">
        <v>6600</v>
      </c>
      <c r="B2154" s="2" t="s">
        <v>6601</v>
      </c>
      <c r="C2154" s="3">
        <v>25058</v>
      </c>
      <c r="D2154" s="4">
        <v>332</v>
      </c>
      <c r="E2154">
        <f t="shared" si="99"/>
        <v>2385.20708582015</v>
      </c>
      <c r="F2154">
        <f t="shared" si="100"/>
        <v>8319256</v>
      </c>
      <c r="G2154" s="22">
        <f t="shared" si="101"/>
        <v>59768519.156481318</v>
      </c>
      <c r="P2154" t="s">
        <v>4163</v>
      </c>
      <c r="Q2154" t="s">
        <v>4164</v>
      </c>
      <c r="R2154" t="s">
        <v>212</v>
      </c>
      <c r="S2154" s="6">
        <v>1474.6584737722001</v>
      </c>
      <c r="T2154" s="6">
        <v>1485.06957104414</v>
      </c>
      <c r="U2154" s="6">
        <v>65.413650458879104</v>
      </c>
    </row>
    <row r="2155" spans="1:21" x14ac:dyDescent="0.2">
      <c r="A2155" s="15" t="s">
        <v>6598</v>
      </c>
      <c r="B2155" s="2" t="s">
        <v>6599</v>
      </c>
      <c r="C2155" s="3">
        <v>77682</v>
      </c>
      <c r="D2155" s="4">
        <v>2296</v>
      </c>
      <c r="E2155">
        <f t="shared" si="99"/>
        <v>2384.8664921249701</v>
      </c>
      <c r="F2155">
        <f t="shared" si="100"/>
        <v>178357872</v>
      </c>
      <c r="G2155" s="22">
        <f t="shared" si="101"/>
        <v>185261198.84125194</v>
      </c>
      <c r="P2155" t="s">
        <v>4165</v>
      </c>
      <c r="Q2155" t="s">
        <v>4165</v>
      </c>
      <c r="R2155" t="s">
        <v>274</v>
      </c>
      <c r="S2155" s="6">
        <v>1474.7037025074701</v>
      </c>
      <c r="T2155" s="6">
        <v>1474.7037025074701</v>
      </c>
      <c r="U2155" s="6">
        <v>35.887017080099596</v>
      </c>
    </row>
    <row r="2156" spans="1:21" x14ac:dyDescent="0.2">
      <c r="A2156" s="15" t="s">
        <v>6596</v>
      </c>
      <c r="B2156" s="2"/>
      <c r="C2156" s="3">
        <v>77756</v>
      </c>
      <c r="D2156" s="4">
        <v>6117</v>
      </c>
      <c r="E2156">
        <f t="shared" si="99"/>
        <v>2384.26173468976</v>
      </c>
      <c r="F2156">
        <f t="shared" si="100"/>
        <v>475633452</v>
      </c>
      <c r="G2156" s="22">
        <f t="shared" si="101"/>
        <v>185390655.44253698</v>
      </c>
      <c r="P2156" t="s">
        <v>4166</v>
      </c>
      <c r="Q2156" t="s">
        <v>4166</v>
      </c>
      <c r="R2156" t="s">
        <v>274</v>
      </c>
      <c r="S2156" s="6">
        <v>1475.5239988387</v>
      </c>
      <c r="T2156" s="6">
        <v>1475.5239988387</v>
      </c>
      <c r="U2156" s="6">
        <v>7.5756310296592497</v>
      </c>
    </row>
    <row r="2157" spans="1:21" x14ac:dyDescent="0.2">
      <c r="A2157" s="15" t="s">
        <v>6594</v>
      </c>
      <c r="B2157" s="2" t="s">
        <v>6595</v>
      </c>
      <c r="C2157" s="3">
        <v>18770</v>
      </c>
      <c r="D2157" s="5">
        <v>4620</v>
      </c>
      <c r="E2157">
        <f t="shared" si="99"/>
        <v>2382.9347192457299</v>
      </c>
      <c r="F2157">
        <f t="shared" si="100"/>
        <v>86717400</v>
      </c>
      <c r="G2157" s="22">
        <f t="shared" si="101"/>
        <v>44727684.680242352</v>
      </c>
      <c r="P2157" t="s">
        <v>4167</v>
      </c>
      <c r="Q2157" t="s">
        <v>4168</v>
      </c>
      <c r="R2157" t="s">
        <v>212</v>
      </c>
      <c r="S2157" s="6">
        <v>1475.5816572445999</v>
      </c>
      <c r="T2157" s="6">
        <v>1014.51040722191</v>
      </c>
      <c r="U2157" s="6">
        <v>141.04647852111501</v>
      </c>
    </row>
    <row r="2158" spans="1:21" x14ac:dyDescent="0.2">
      <c r="A2158" s="15" t="s">
        <v>6592</v>
      </c>
      <c r="B2158" s="2" t="s">
        <v>6593</v>
      </c>
      <c r="C2158" s="3">
        <v>46562</v>
      </c>
      <c r="D2158" s="4">
        <v>2199</v>
      </c>
      <c r="E2158">
        <f t="shared" si="99"/>
        <v>2381.4488219465202</v>
      </c>
      <c r="F2158">
        <f t="shared" si="100"/>
        <v>102389838</v>
      </c>
      <c r="G2158" s="22">
        <f t="shared" si="101"/>
        <v>110885020.04747388</v>
      </c>
      <c r="P2158" t="s">
        <v>4169</v>
      </c>
      <c r="Q2158" t="s">
        <v>4170</v>
      </c>
      <c r="R2158" t="s">
        <v>212</v>
      </c>
      <c r="S2158" s="6">
        <v>1476.1313626487599</v>
      </c>
      <c r="T2158" s="6">
        <v>1268.40192605024</v>
      </c>
      <c r="U2158" s="6">
        <v>122.20248237215</v>
      </c>
    </row>
    <row r="2159" spans="1:21" x14ac:dyDescent="0.2">
      <c r="A2159" s="15" t="s">
        <v>6590</v>
      </c>
      <c r="B2159" s="2" t="s">
        <v>6591</v>
      </c>
      <c r="C2159" s="3">
        <v>52482</v>
      </c>
      <c r="D2159" s="4">
        <v>3593</v>
      </c>
      <c r="E2159">
        <f t="shared" si="99"/>
        <v>2381.1716806688901</v>
      </c>
      <c r="F2159">
        <f t="shared" si="100"/>
        <v>188567826</v>
      </c>
      <c r="G2159" s="22">
        <f t="shared" si="101"/>
        <v>124968652.14486469</v>
      </c>
      <c r="P2159" t="s">
        <v>4171</v>
      </c>
      <c r="Q2159" t="s">
        <v>4172</v>
      </c>
      <c r="R2159" t="s">
        <v>212</v>
      </c>
      <c r="S2159" s="6">
        <v>1476.1431270788901</v>
      </c>
      <c r="T2159" s="6">
        <v>1456.1741314906701</v>
      </c>
      <c r="U2159" s="6">
        <v>56.785824609214004</v>
      </c>
    </row>
    <row r="2160" spans="1:21" x14ac:dyDescent="0.2">
      <c r="A2160" s="15" t="s">
        <v>6588</v>
      </c>
      <c r="B2160" s="2" t="s">
        <v>6589</v>
      </c>
      <c r="C2160" s="3">
        <v>119982</v>
      </c>
      <c r="D2160" s="4">
        <v>7331</v>
      </c>
      <c r="E2160">
        <f t="shared" si="99"/>
        <v>2379.4644071825801</v>
      </c>
      <c r="F2160">
        <f t="shared" si="100"/>
        <v>879588042</v>
      </c>
      <c r="G2160" s="22">
        <f t="shared" si="101"/>
        <v>285492898.50258034</v>
      </c>
      <c r="P2160" t="s">
        <v>4173</v>
      </c>
      <c r="Q2160" t="s">
        <v>4174</v>
      </c>
      <c r="R2160" t="s">
        <v>212</v>
      </c>
      <c r="S2160" s="6">
        <v>1476.2061470508299</v>
      </c>
      <c r="T2160" s="6">
        <v>1476.2061470508299</v>
      </c>
      <c r="U2160" s="6">
        <v>3.51104605771173</v>
      </c>
    </row>
    <row r="2161" spans="1:21" x14ac:dyDescent="0.2">
      <c r="A2161" s="15" t="s">
        <v>6586</v>
      </c>
      <c r="B2161" s="2" t="s">
        <v>6587</v>
      </c>
      <c r="C2161" s="3">
        <v>45133</v>
      </c>
      <c r="D2161" s="4">
        <v>2325</v>
      </c>
      <c r="E2161">
        <f t="shared" si="99"/>
        <v>2378.4353427429701</v>
      </c>
      <c r="F2161">
        <f t="shared" si="100"/>
        <v>104934225</v>
      </c>
      <c r="G2161" s="22">
        <f t="shared" si="101"/>
        <v>107345922.32401846</v>
      </c>
      <c r="P2161" t="s">
        <v>4175</v>
      </c>
      <c r="Q2161" t="s">
        <v>4176</v>
      </c>
      <c r="R2161" t="s">
        <v>212</v>
      </c>
      <c r="S2161" s="6">
        <v>1476.5019505221101</v>
      </c>
      <c r="T2161" s="6">
        <v>1476.5019505221101</v>
      </c>
      <c r="U2161" s="6">
        <v>7.47694382205355</v>
      </c>
    </row>
    <row r="2162" spans="1:21" x14ac:dyDescent="0.2">
      <c r="A2162" s="15" t="s">
        <v>6584</v>
      </c>
      <c r="B2162" s="2" t="s">
        <v>6585</v>
      </c>
      <c r="C2162" s="3">
        <v>34495</v>
      </c>
      <c r="D2162" s="4">
        <v>3999</v>
      </c>
      <c r="E2162">
        <f t="shared" si="99"/>
        <v>2376.3602577747702</v>
      </c>
      <c r="F2162">
        <f t="shared" si="100"/>
        <v>137945505</v>
      </c>
      <c r="G2162" s="22">
        <f t="shared" si="101"/>
        <v>81972547.091940701</v>
      </c>
      <c r="P2162" t="s">
        <v>4177</v>
      </c>
      <c r="Q2162" t="s">
        <v>4178</v>
      </c>
      <c r="R2162" t="s">
        <v>212</v>
      </c>
      <c r="S2162" s="6">
        <v>1476.56399434638</v>
      </c>
      <c r="T2162" s="6">
        <v>1550.8602720951301</v>
      </c>
      <c r="U2162" s="6">
        <v>66.348862386620496</v>
      </c>
    </row>
    <row r="2163" spans="1:21" x14ac:dyDescent="0.2">
      <c r="A2163" s="15" t="s">
        <v>6582</v>
      </c>
      <c r="B2163" s="2"/>
      <c r="C2163" s="3">
        <v>47068</v>
      </c>
      <c r="D2163" s="4">
        <v>5451</v>
      </c>
      <c r="E2163">
        <f t="shared" si="99"/>
        <v>2374.5619057931399</v>
      </c>
      <c r="F2163">
        <f t="shared" si="100"/>
        <v>256567668</v>
      </c>
      <c r="G2163" s="22">
        <f t="shared" si="101"/>
        <v>111765879.78187151</v>
      </c>
      <c r="P2163" t="s">
        <v>4179</v>
      </c>
      <c r="Q2163" t="s">
        <v>4180</v>
      </c>
      <c r="R2163" t="s">
        <v>212</v>
      </c>
      <c r="S2163" s="6">
        <v>1476.74091514615</v>
      </c>
      <c r="T2163" s="6">
        <v>1395.9818302922999</v>
      </c>
      <c r="U2163" s="6">
        <v>32.331235400951002</v>
      </c>
    </row>
    <row r="2164" spans="1:21" x14ac:dyDescent="0.2">
      <c r="A2164" s="15" t="s">
        <v>6580</v>
      </c>
      <c r="B2164" s="2" t="s">
        <v>6581</v>
      </c>
      <c r="C2164" s="3">
        <v>73801</v>
      </c>
      <c r="D2164" s="4">
        <v>4259</v>
      </c>
      <c r="E2164">
        <f t="shared" si="99"/>
        <v>2373.2459386504502</v>
      </c>
      <c r="F2164">
        <f t="shared" si="100"/>
        <v>314318459</v>
      </c>
      <c r="G2164" s="22">
        <f t="shared" si="101"/>
        <v>175147923.51834187</v>
      </c>
      <c r="P2164" t="s">
        <v>4181</v>
      </c>
      <c r="Q2164" t="s">
        <v>4181</v>
      </c>
      <c r="R2164" t="s">
        <v>212</v>
      </c>
      <c r="S2164" s="6">
        <v>1476.7946935760201</v>
      </c>
      <c r="T2164" s="6">
        <v>1357.1545250535801</v>
      </c>
      <c r="U2164" s="6">
        <v>64.244034399210904</v>
      </c>
    </row>
    <row r="2165" spans="1:21" x14ac:dyDescent="0.2">
      <c r="A2165" s="15" t="s">
        <v>6578</v>
      </c>
      <c r="B2165" s="2" t="s">
        <v>6579</v>
      </c>
      <c r="C2165" s="3">
        <v>53074</v>
      </c>
      <c r="D2165" s="4">
        <v>1504</v>
      </c>
      <c r="E2165">
        <f t="shared" si="99"/>
        <v>2371.7153144654199</v>
      </c>
      <c r="F2165">
        <f t="shared" si="100"/>
        <v>79823296</v>
      </c>
      <c r="G2165" s="22">
        <f t="shared" si="101"/>
        <v>125876418.59993769</v>
      </c>
      <c r="P2165" t="s">
        <v>4182</v>
      </c>
      <c r="Q2165" t="s">
        <v>4182</v>
      </c>
      <c r="R2165" t="s">
        <v>274</v>
      </c>
      <c r="S2165" s="6">
        <v>1476.8280581599799</v>
      </c>
      <c r="T2165" s="6">
        <v>1476.8280581599799</v>
      </c>
      <c r="U2165" s="6"/>
    </row>
    <row r="2166" spans="1:21" x14ac:dyDescent="0.2">
      <c r="A2166" s="15" t="s">
        <v>6576</v>
      </c>
      <c r="B2166" s="2" t="s">
        <v>6577</v>
      </c>
      <c r="C2166" s="3">
        <v>59983</v>
      </c>
      <c r="D2166" s="4">
        <v>1445</v>
      </c>
      <c r="E2166">
        <f t="shared" si="99"/>
        <v>2371.0893200793698</v>
      </c>
      <c r="F2166">
        <f t="shared" si="100"/>
        <v>86675435</v>
      </c>
      <c r="G2166" s="22">
        <f t="shared" si="101"/>
        <v>142225050.68632084</v>
      </c>
      <c r="P2166" t="s">
        <v>4183</v>
      </c>
      <c r="Q2166" t="s">
        <v>4183</v>
      </c>
      <c r="R2166" t="s">
        <v>274</v>
      </c>
      <c r="S2166" s="6">
        <v>1476.97210087332</v>
      </c>
      <c r="T2166" s="6">
        <v>1256.5043405830199</v>
      </c>
      <c r="U2166" s="6">
        <v>97.349819788553503</v>
      </c>
    </row>
    <row r="2167" spans="1:21" x14ac:dyDescent="0.2">
      <c r="A2167" s="15" t="s">
        <v>6574</v>
      </c>
      <c r="B2167" s="2"/>
      <c r="C2167" s="3">
        <v>67452</v>
      </c>
      <c r="D2167" s="4">
        <v>3107</v>
      </c>
      <c r="E2167">
        <f t="shared" si="99"/>
        <v>2370.8963835404002</v>
      </c>
      <c r="F2167">
        <f t="shared" si="100"/>
        <v>209573364</v>
      </c>
      <c r="G2167" s="22">
        <f t="shared" si="101"/>
        <v>159921702.86256707</v>
      </c>
      <c r="P2167" t="s">
        <v>4184</v>
      </c>
      <c r="Q2167" t="s">
        <v>4185</v>
      </c>
      <c r="R2167" t="s">
        <v>212</v>
      </c>
      <c r="S2167" s="6">
        <v>1477.5228092954701</v>
      </c>
      <c r="T2167" s="6">
        <v>1348.0678440137201</v>
      </c>
      <c r="U2167" s="6">
        <v>95.953024846983894</v>
      </c>
    </row>
    <row r="2168" spans="1:21" x14ac:dyDescent="0.2">
      <c r="A2168" s="15" t="s">
        <v>6572</v>
      </c>
      <c r="B2168" s="2" t="s">
        <v>6573</v>
      </c>
      <c r="C2168" s="3">
        <v>171454</v>
      </c>
      <c r="D2168" s="4">
        <v>2580</v>
      </c>
      <c r="E2168">
        <f t="shared" si="99"/>
        <v>2369.9510841883198</v>
      </c>
      <c r="F2168">
        <f t="shared" si="100"/>
        <v>442351320</v>
      </c>
      <c r="G2168" s="22">
        <f t="shared" si="101"/>
        <v>406337593.18842417</v>
      </c>
      <c r="P2168" t="s">
        <v>4186</v>
      </c>
      <c r="Q2168" t="s">
        <v>4187</v>
      </c>
      <c r="R2168" t="s">
        <v>212</v>
      </c>
      <c r="S2168" s="6">
        <v>1477.5484347776401</v>
      </c>
      <c r="T2168" s="6">
        <v>1242.2900740033999</v>
      </c>
      <c r="U2168" s="6">
        <v>44.981809474371197</v>
      </c>
    </row>
    <row r="2169" spans="1:21" x14ac:dyDescent="0.2">
      <c r="A2169" s="15" t="s">
        <v>6568</v>
      </c>
      <c r="B2169" s="2" t="s">
        <v>6569</v>
      </c>
      <c r="C2169" s="3">
        <v>62978</v>
      </c>
      <c r="D2169" s="4">
        <v>1236</v>
      </c>
      <c r="E2169">
        <f t="shared" si="99"/>
        <v>2366.25196043189</v>
      </c>
      <c r="F2169">
        <f t="shared" si="100"/>
        <v>77840808</v>
      </c>
      <c r="G2169" s="22">
        <f t="shared" si="101"/>
        <v>149021815.96407956</v>
      </c>
      <c r="P2169" t="s">
        <v>4188</v>
      </c>
      <c r="Q2169" t="s">
        <v>4189</v>
      </c>
      <c r="R2169" t="s">
        <v>212</v>
      </c>
      <c r="S2169" s="6">
        <v>1477.89950256663</v>
      </c>
      <c r="T2169" s="6">
        <v>1436.5974929363799</v>
      </c>
      <c r="U2169" s="6">
        <v>71.487068267953106</v>
      </c>
    </row>
    <row r="2170" spans="1:21" x14ac:dyDescent="0.2">
      <c r="A2170" s="15" t="s">
        <v>6566</v>
      </c>
      <c r="B2170" s="2" t="s">
        <v>6567</v>
      </c>
      <c r="C2170" s="3">
        <v>70647</v>
      </c>
      <c r="D2170" s="4">
        <v>9431</v>
      </c>
      <c r="E2170">
        <f t="shared" si="99"/>
        <v>2365.6803568509399</v>
      </c>
      <c r="F2170">
        <f t="shared" si="100"/>
        <v>666271857</v>
      </c>
      <c r="G2170" s="22">
        <f t="shared" si="101"/>
        <v>167128220.17044836</v>
      </c>
      <c r="P2170" t="s">
        <v>4190</v>
      </c>
      <c r="Q2170" t="s">
        <v>4190</v>
      </c>
      <c r="R2170" t="s">
        <v>274</v>
      </c>
      <c r="S2170" s="6">
        <v>1477.9545560674901</v>
      </c>
      <c r="T2170" s="6">
        <v>1477.9545560674901</v>
      </c>
      <c r="U2170" s="6">
        <v>0.64382814851547998</v>
      </c>
    </row>
    <row r="2171" spans="1:21" x14ac:dyDescent="0.2">
      <c r="A2171" s="15" t="s">
        <v>6565</v>
      </c>
      <c r="B2171" s="2" t="s">
        <v>183</v>
      </c>
      <c r="C2171" s="3">
        <v>16021</v>
      </c>
      <c r="D2171" s="4">
        <v>2892</v>
      </c>
      <c r="E2171">
        <f t="shared" si="99"/>
        <v>2358.6291812416998</v>
      </c>
      <c r="F2171">
        <f t="shared" si="100"/>
        <v>46332732</v>
      </c>
      <c r="G2171" s="22">
        <f t="shared" si="101"/>
        <v>37787598.112673275</v>
      </c>
      <c r="P2171" t="s">
        <v>4191</v>
      </c>
      <c r="Q2171" t="s">
        <v>4192</v>
      </c>
      <c r="R2171" t="s">
        <v>212</v>
      </c>
      <c r="S2171" s="6">
        <v>1478.38079543597</v>
      </c>
      <c r="T2171" s="6">
        <v>1658.1967154281699</v>
      </c>
      <c r="U2171" s="6">
        <v>61.328461791645502</v>
      </c>
    </row>
    <row r="2172" spans="1:21" x14ac:dyDescent="0.2">
      <c r="A2172" s="15" t="s">
        <v>6563</v>
      </c>
      <c r="B2172" s="2" t="s">
        <v>6564</v>
      </c>
      <c r="C2172" s="3">
        <v>85989</v>
      </c>
      <c r="D2172" s="4">
        <v>4030</v>
      </c>
      <c r="E2172">
        <f t="shared" si="99"/>
        <v>2358.4422580967598</v>
      </c>
      <c r="F2172">
        <f t="shared" si="100"/>
        <v>346535670</v>
      </c>
      <c r="G2172" s="22">
        <f t="shared" si="101"/>
        <v>202800091.33148229</v>
      </c>
      <c r="P2172" t="s">
        <v>4193</v>
      </c>
      <c r="Q2172" t="s">
        <v>4194</v>
      </c>
      <c r="R2172" t="s">
        <v>212</v>
      </c>
      <c r="S2172" s="6">
        <v>1478.79152912004</v>
      </c>
      <c r="T2172" s="6">
        <v>1478.79152912004</v>
      </c>
      <c r="U2172" s="6"/>
    </row>
    <row r="2173" spans="1:21" x14ac:dyDescent="0.2">
      <c r="A2173" s="15" t="s">
        <v>6561</v>
      </c>
      <c r="B2173" s="2" t="s">
        <v>6562</v>
      </c>
      <c r="C2173" s="3">
        <v>36149</v>
      </c>
      <c r="D2173" s="4">
        <v>2315</v>
      </c>
      <c r="E2173">
        <f t="shared" si="99"/>
        <v>2358.4006928397998</v>
      </c>
      <c r="F2173">
        <f t="shared" si="100"/>
        <v>83684935</v>
      </c>
      <c r="G2173" s="22">
        <f t="shared" si="101"/>
        <v>85253826.645465925</v>
      </c>
      <c r="P2173" t="s">
        <v>4195</v>
      </c>
      <c r="Q2173" t="s">
        <v>4196</v>
      </c>
      <c r="R2173" t="s">
        <v>212</v>
      </c>
      <c r="S2173" s="6">
        <v>1479.24407408407</v>
      </c>
      <c r="T2173" s="6">
        <v>1461.96402666514</v>
      </c>
      <c r="U2173" s="6">
        <v>54.533183101425898</v>
      </c>
    </row>
    <row r="2174" spans="1:21" x14ac:dyDescent="0.2">
      <c r="A2174" s="15" t="s">
        <v>6559</v>
      </c>
      <c r="B2174" s="2" t="s">
        <v>6560</v>
      </c>
      <c r="C2174" s="3">
        <v>26242</v>
      </c>
      <c r="D2174" s="4">
        <v>1530</v>
      </c>
      <c r="E2174">
        <f t="shared" si="99"/>
        <v>2356.4577395615202</v>
      </c>
      <c r="F2174">
        <f t="shared" si="100"/>
        <v>40150260</v>
      </c>
      <c r="G2174" s="22">
        <f t="shared" si="101"/>
        <v>61838164.001573414</v>
      </c>
      <c r="P2174" t="s">
        <v>4197</v>
      </c>
      <c r="Q2174" t="s">
        <v>4198</v>
      </c>
      <c r="R2174" t="s">
        <v>212</v>
      </c>
      <c r="S2174" s="6">
        <v>1479.83118931174</v>
      </c>
      <c r="T2174" s="6">
        <v>1558.0143403016</v>
      </c>
      <c r="U2174" s="6">
        <v>63.189837612168802</v>
      </c>
    </row>
    <row r="2175" spans="1:21" x14ac:dyDescent="0.2">
      <c r="A2175" s="15" t="s">
        <v>6557</v>
      </c>
      <c r="B2175" s="2" t="s">
        <v>6558</v>
      </c>
      <c r="C2175" s="3">
        <v>40677</v>
      </c>
      <c r="D2175" s="4">
        <v>4234</v>
      </c>
      <c r="E2175">
        <f t="shared" si="99"/>
        <v>2355.0865536841802</v>
      </c>
      <c r="F2175">
        <f t="shared" si="100"/>
        <v>172226418</v>
      </c>
      <c r="G2175" s="22">
        <f t="shared" si="101"/>
        <v>95797855.744211406</v>
      </c>
      <c r="P2175" t="s">
        <v>4199</v>
      </c>
      <c r="Q2175" t="s">
        <v>4200</v>
      </c>
      <c r="R2175" t="s">
        <v>212</v>
      </c>
      <c r="S2175" s="6">
        <v>1480.69681610355</v>
      </c>
      <c r="T2175" s="6">
        <v>1614.0225606132401</v>
      </c>
      <c r="U2175" s="6">
        <v>55.5820756535689</v>
      </c>
    </row>
    <row r="2176" spans="1:21" x14ac:dyDescent="0.2">
      <c r="A2176" s="15" t="s">
        <v>6553</v>
      </c>
      <c r="B2176" s="2" t="s">
        <v>6554</v>
      </c>
      <c r="C2176" s="3">
        <v>123530</v>
      </c>
      <c r="D2176" s="4">
        <v>4816</v>
      </c>
      <c r="E2176">
        <f t="shared" si="99"/>
        <v>2353.78737922661</v>
      </c>
      <c r="F2176">
        <f t="shared" si="100"/>
        <v>594920480</v>
      </c>
      <c r="G2176" s="22">
        <f t="shared" si="101"/>
        <v>290763354.95586312</v>
      </c>
      <c r="P2176" t="s">
        <v>4201</v>
      </c>
      <c r="Q2176" t="s">
        <v>4202</v>
      </c>
      <c r="R2176" t="s">
        <v>212</v>
      </c>
      <c r="S2176" s="6">
        <v>1480.75518017933</v>
      </c>
      <c r="T2176" s="6">
        <v>1480.75518017933</v>
      </c>
      <c r="U2176" s="6"/>
    </row>
    <row r="2177" spans="1:21" x14ac:dyDescent="0.2">
      <c r="A2177" s="15" t="s">
        <v>6551</v>
      </c>
      <c r="B2177" s="2" t="s">
        <v>6552</v>
      </c>
      <c r="C2177" s="3">
        <v>119549</v>
      </c>
      <c r="D2177" s="4">
        <v>1519</v>
      </c>
      <c r="E2177">
        <f t="shared" si="99"/>
        <v>2353.6105355598102</v>
      </c>
      <c r="F2177">
        <f t="shared" si="100"/>
        <v>181594931</v>
      </c>
      <c r="G2177" s="22">
        <f t="shared" si="101"/>
        <v>281371785.91563976</v>
      </c>
      <c r="P2177" t="s">
        <v>4203</v>
      </c>
      <c r="Q2177" t="s">
        <v>4203</v>
      </c>
      <c r="R2177" t="s">
        <v>274</v>
      </c>
      <c r="S2177" s="6">
        <v>1480.92118335841</v>
      </c>
      <c r="T2177" s="6">
        <v>1499.27326736848</v>
      </c>
      <c r="U2177" s="6">
        <v>60.248281872025302</v>
      </c>
    </row>
    <row r="2178" spans="1:21" x14ac:dyDescent="0.2">
      <c r="A2178" s="15" t="s">
        <v>6550</v>
      </c>
      <c r="B2178" s="2"/>
      <c r="C2178" s="3">
        <v>128132</v>
      </c>
      <c r="D2178" s="4">
        <v>2571</v>
      </c>
      <c r="E2178">
        <f t="shared" ref="E2178:E2241" si="102">VLOOKUP(A2178,data19,4,FALSE)</f>
        <v>2353.1623683089201</v>
      </c>
      <c r="F2178">
        <f t="shared" si="100"/>
        <v>329427372</v>
      </c>
      <c r="G2178" s="22">
        <f t="shared" si="101"/>
        <v>301515400.57615852</v>
      </c>
      <c r="P2178" t="s">
        <v>4204</v>
      </c>
      <c r="Q2178" t="s">
        <v>4205</v>
      </c>
      <c r="R2178" t="s">
        <v>212</v>
      </c>
      <c r="S2178" s="6">
        <v>1481.07896815308</v>
      </c>
      <c r="T2178" s="6">
        <v>1543.55747952498</v>
      </c>
      <c r="U2178" s="6">
        <v>36.985408068587198</v>
      </c>
    </row>
    <row r="2179" spans="1:21" x14ac:dyDescent="0.2">
      <c r="A2179" s="15" t="s">
        <v>6549</v>
      </c>
      <c r="B2179" s="2"/>
      <c r="C2179" s="3">
        <v>15319</v>
      </c>
      <c r="D2179" s="4">
        <v>200</v>
      </c>
      <c r="E2179">
        <f t="shared" si="102"/>
        <v>2351.9984636061299</v>
      </c>
      <c r="F2179">
        <f t="shared" ref="F2179:F2242" si="103">C2179*D2179</f>
        <v>3063800</v>
      </c>
      <c r="G2179" s="22">
        <f t="shared" ref="G2179:G2242" si="104">E2179*C2179</f>
        <v>36030264.463982306</v>
      </c>
      <c r="P2179" t="s">
        <v>4206</v>
      </c>
      <c r="Q2179" t="s">
        <v>4207</v>
      </c>
      <c r="R2179" t="s">
        <v>212</v>
      </c>
      <c r="S2179" s="6">
        <v>1481.32448714253</v>
      </c>
      <c r="T2179" s="6">
        <v>1416.05093402587</v>
      </c>
      <c r="U2179" s="6">
        <v>76.701104763372399</v>
      </c>
    </row>
    <row r="2180" spans="1:21" x14ac:dyDescent="0.2">
      <c r="A2180" s="15" t="s">
        <v>6548</v>
      </c>
      <c r="B2180" s="2"/>
      <c r="C2180" s="3">
        <v>19734</v>
      </c>
      <c r="D2180" s="4">
        <v>2018</v>
      </c>
      <c r="E2180">
        <f t="shared" si="102"/>
        <v>2348.6275966070398</v>
      </c>
      <c r="F2180">
        <f t="shared" si="103"/>
        <v>39823212</v>
      </c>
      <c r="G2180" s="22">
        <f t="shared" si="104"/>
        <v>46347816.991443321</v>
      </c>
      <c r="P2180" t="s">
        <v>4208</v>
      </c>
      <c r="Q2180" t="s">
        <v>4209</v>
      </c>
      <c r="R2180" t="s">
        <v>212</v>
      </c>
      <c r="S2180" s="6">
        <v>1481.8167611855399</v>
      </c>
      <c r="T2180" s="6">
        <v>1550.6091532196699</v>
      </c>
      <c r="U2180" s="6">
        <v>70.560680342325995</v>
      </c>
    </row>
    <row r="2181" spans="1:21" x14ac:dyDescent="0.2">
      <c r="A2181" s="15" t="s">
        <v>6546</v>
      </c>
      <c r="B2181" s="2" t="s">
        <v>6547</v>
      </c>
      <c r="C2181" s="3">
        <v>46516</v>
      </c>
      <c r="D2181" s="4">
        <v>12467</v>
      </c>
      <c r="E2181">
        <f t="shared" si="102"/>
        <v>2348.6169353810801</v>
      </c>
      <c r="F2181">
        <f t="shared" si="103"/>
        <v>579914972</v>
      </c>
      <c r="G2181" s="22">
        <f t="shared" si="104"/>
        <v>109248265.36618632</v>
      </c>
      <c r="P2181" t="s">
        <v>4210</v>
      </c>
      <c r="Q2181" t="s">
        <v>4211</v>
      </c>
      <c r="R2181" t="s">
        <v>212</v>
      </c>
      <c r="S2181" s="6">
        <v>1483.14440120935</v>
      </c>
      <c r="T2181" s="6">
        <v>1212.5420434699899</v>
      </c>
      <c r="U2181" s="6">
        <v>74.652930145558898</v>
      </c>
    </row>
    <row r="2182" spans="1:21" x14ac:dyDescent="0.2">
      <c r="A2182" s="15" t="s">
        <v>6544</v>
      </c>
      <c r="B2182" s="2" t="s">
        <v>6545</v>
      </c>
      <c r="C2182" s="3">
        <v>49406</v>
      </c>
      <c r="D2182" s="4">
        <v>2326</v>
      </c>
      <c r="E2182">
        <f t="shared" si="102"/>
        <v>2346.6268053106</v>
      </c>
      <c r="F2182">
        <f t="shared" si="103"/>
        <v>114918356</v>
      </c>
      <c r="G2182" s="22">
        <f t="shared" si="104"/>
        <v>115937443.94317551</v>
      </c>
      <c r="P2182" t="s">
        <v>4212</v>
      </c>
      <c r="Q2182" t="s">
        <v>4213</v>
      </c>
      <c r="R2182" t="s">
        <v>212</v>
      </c>
      <c r="S2182" s="6">
        <v>1483.2786842755499</v>
      </c>
      <c r="T2182" s="6">
        <v>1310</v>
      </c>
      <c r="U2182" s="6">
        <v>68.952913994861305</v>
      </c>
    </row>
    <row r="2183" spans="1:21" x14ac:dyDescent="0.2">
      <c r="A2183" s="15" t="s">
        <v>6542</v>
      </c>
      <c r="B2183" s="2" t="s">
        <v>6543</v>
      </c>
      <c r="C2183" s="3">
        <v>93119</v>
      </c>
      <c r="D2183" s="4">
        <v>3855</v>
      </c>
      <c r="E2183">
        <f t="shared" si="102"/>
        <v>2344.0597701720098</v>
      </c>
      <c r="F2183">
        <f t="shared" si="103"/>
        <v>358973745</v>
      </c>
      <c r="G2183" s="22">
        <f t="shared" si="104"/>
        <v>218276501.73864737</v>
      </c>
      <c r="P2183" t="s">
        <v>4214</v>
      </c>
      <c r="Q2183" t="s">
        <v>4215</v>
      </c>
      <c r="R2183" t="s">
        <v>212</v>
      </c>
      <c r="S2183" s="6">
        <v>1483.4963242200499</v>
      </c>
      <c r="T2183" s="6">
        <v>1583.2141559475101</v>
      </c>
      <c r="U2183" s="6">
        <v>73.900854569674706</v>
      </c>
    </row>
    <row r="2184" spans="1:21" x14ac:dyDescent="0.2">
      <c r="A2184" s="15" t="s">
        <v>6538</v>
      </c>
      <c r="B2184" s="2" t="s">
        <v>6539</v>
      </c>
      <c r="C2184" s="3">
        <v>113581</v>
      </c>
      <c r="D2184" s="4">
        <v>382</v>
      </c>
      <c r="E2184">
        <f t="shared" si="102"/>
        <v>2343.8040639271999</v>
      </c>
      <c r="F2184">
        <f t="shared" si="103"/>
        <v>43387942</v>
      </c>
      <c r="G2184" s="22">
        <f t="shared" si="104"/>
        <v>266211609.38491529</v>
      </c>
      <c r="P2184" t="s">
        <v>4216</v>
      </c>
      <c r="Q2184" t="s">
        <v>4217</v>
      </c>
      <c r="R2184" t="s">
        <v>212</v>
      </c>
      <c r="S2184" s="6">
        <v>1484.6830217726699</v>
      </c>
      <c r="T2184" s="6">
        <v>1484.6830217726699</v>
      </c>
      <c r="U2184" s="6"/>
    </row>
    <row r="2185" spans="1:21" x14ac:dyDescent="0.2">
      <c r="A2185" s="15" t="s">
        <v>6536</v>
      </c>
      <c r="B2185" s="2" t="s">
        <v>6537</v>
      </c>
      <c r="C2185" s="3">
        <v>26511</v>
      </c>
      <c r="D2185" s="4">
        <v>3014</v>
      </c>
      <c r="E2185">
        <f t="shared" si="102"/>
        <v>2339.68973112498</v>
      </c>
      <c r="F2185">
        <f t="shared" si="103"/>
        <v>79904154</v>
      </c>
      <c r="G2185" s="22">
        <f t="shared" si="104"/>
        <v>62027514.461854346</v>
      </c>
      <c r="P2185" t="s">
        <v>4218</v>
      </c>
      <c r="Q2185" t="s">
        <v>4219</v>
      </c>
      <c r="R2185" t="s">
        <v>212</v>
      </c>
      <c r="S2185" s="6">
        <v>1485.24905453214</v>
      </c>
      <c r="T2185" s="6">
        <v>1279.21645606484</v>
      </c>
      <c r="U2185" s="6">
        <v>79.396507822645205</v>
      </c>
    </row>
    <row r="2186" spans="1:21" x14ac:dyDescent="0.2">
      <c r="A2186" s="15" t="s">
        <v>6534</v>
      </c>
      <c r="B2186" s="2" t="s">
        <v>6535</v>
      </c>
      <c r="C2186" s="3">
        <v>142116</v>
      </c>
      <c r="D2186" s="4">
        <v>2400</v>
      </c>
      <c r="E2186">
        <f t="shared" si="102"/>
        <v>2339.2689595594302</v>
      </c>
      <c r="F2186">
        <f t="shared" si="103"/>
        <v>341078400</v>
      </c>
      <c r="G2186" s="22">
        <f t="shared" si="104"/>
        <v>332447547.45674801</v>
      </c>
      <c r="P2186" t="s">
        <v>4220</v>
      </c>
      <c r="Q2186" t="s">
        <v>4221</v>
      </c>
      <c r="R2186" t="s">
        <v>212</v>
      </c>
      <c r="S2186" s="6">
        <v>1485.66036844476</v>
      </c>
      <c r="T2186" s="6">
        <v>1257.5363068120801</v>
      </c>
      <c r="U2186" s="6">
        <v>130.689505783881</v>
      </c>
    </row>
    <row r="2187" spans="1:21" x14ac:dyDescent="0.2">
      <c r="A2187" s="15" t="s">
        <v>6532</v>
      </c>
      <c r="B2187" s="2" t="s">
        <v>6533</v>
      </c>
      <c r="C2187" s="3">
        <v>8874</v>
      </c>
      <c r="D2187" s="4">
        <v>1933</v>
      </c>
      <c r="E2187">
        <f t="shared" si="102"/>
        <v>2338.90684097648</v>
      </c>
      <c r="F2187">
        <f t="shared" si="103"/>
        <v>17153442</v>
      </c>
      <c r="G2187" s="22">
        <f t="shared" si="104"/>
        <v>20755459.306825284</v>
      </c>
      <c r="P2187" t="s">
        <v>4222</v>
      </c>
      <c r="Q2187" t="s">
        <v>4223</v>
      </c>
      <c r="R2187" t="s">
        <v>212</v>
      </c>
      <c r="S2187" s="6">
        <v>1485.6650944119599</v>
      </c>
      <c r="T2187" s="6">
        <v>1485.6650944119599</v>
      </c>
      <c r="U2187" s="6"/>
    </row>
    <row r="2188" spans="1:21" x14ac:dyDescent="0.2">
      <c r="A2188" s="15" t="s">
        <v>6530</v>
      </c>
      <c r="B2188" s="2" t="s">
        <v>6531</v>
      </c>
      <c r="C2188" s="3">
        <v>174970</v>
      </c>
      <c r="D2188" s="4">
        <v>892</v>
      </c>
      <c r="E2188">
        <f t="shared" si="102"/>
        <v>2337.9649254822898</v>
      </c>
      <c r="F2188">
        <f t="shared" si="103"/>
        <v>156073240</v>
      </c>
      <c r="G2188" s="22">
        <f t="shared" si="104"/>
        <v>409073723.01163626</v>
      </c>
      <c r="P2188" t="s">
        <v>4224</v>
      </c>
      <c r="Q2188" t="s">
        <v>4225</v>
      </c>
      <c r="R2188" t="s">
        <v>212</v>
      </c>
      <c r="S2188" s="6">
        <v>1485.7341468992199</v>
      </c>
      <c r="T2188" s="6">
        <v>1276.8701651680601</v>
      </c>
      <c r="U2188" s="6">
        <v>86.892805530247102</v>
      </c>
    </row>
    <row r="2189" spans="1:21" x14ac:dyDescent="0.2">
      <c r="A2189" s="15" t="s">
        <v>6529</v>
      </c>
      <c r="B2189" s="2"/>
      <c r="C2189" s="3">
        <v>25297</v>
      </c>
      <c r="D2189" s="4">
        <v>1855</v>
      </c>
      <c r="E2189">
        <f t="shared" si="102"/>
        <v>2335.0088240482601</v>
      </c>
      <c r="F2189">
        <f t="shared" si="103"/>
        <v>46925935</v>
      </c>
      <c r="G2189" s="22">
        <f t="shared" si="104"/>
        <v>59068718.221948832</v>
      </c>
      <c r="P2189" t="s">
        <v>4226</v>
      </c>
      <c r="Q2189" t="s">
        <v>4227</v>
      </c>
      <c r="R2189" t="s">
        <v>212</v>
      </c>
      <c r="S2189" s="6">
        <v>1486.0937887323901</v>
      </c>
      <c r="T2189" s="6">
        <v>1546.0093130427799</v>
      </c>
      <c r="U2189" s="6">
        <v>74.663350879522</v>
      </c>
    </row>
    <row r="2190" spans="1:21" x14ac:dyDescent="0.2">
      <c r="A2190" s="15" t="s">
        <v>6527</v>
      </c>
      <c r="B2190" s="2" t="s">
        <v>6528</v>
      </c>
      <c r="C2190" s="3">
        <v>14697</v>
      </c>
      <c r="D2190" s="5">
        <v>10303</v>
      </c>
      <c r="E2190">
        <f t="shared" si="102"/>
        <v>2334.8880128127798</v>
      </c>
      <c r="F2190">
        <f t="shared" si="103"/>
        <v>151423191</v>
      </c>
      <c r="G2190" s="22">
        <f t="shared" si="104"/>
        <v>34315849.124309428</v>
      </c>
      <c r="P2190" t="s">
        <v>4228</v>
      </c>
      <c r="Q2190" t="s">
        <v>4228</v>
      </c>
      <c r="R2190" t="s">
        <v>274</v>
      </c>
      <c r="S2190" s="6">
        <v>1486.64721189647</v>
      </c>
      <c r="T2190" s="6">
        <v>1486.64721189647</v>
      </c>
      <c r="U2190" s="6"/>
    </row>
    <row r="2191" spans="1:21" x14ac:dyDescent="0.2">
      <c r="A2191" s="15" t="s">
        <v>6525</v>
      </c>
      <c r="B2191" s="2" t="s">
        <v>6526</v>
      </c>
      <c r="C2191" s="3">
        <v>28242</v>
      </c>
      <c r="D2191" s="4">
        <v>1913</v>
      </c>
      <c r="E2191">
        <f t="shared" si="102"/>
        <v>2332.5318899845001</v>
      </c>
      <c r="F2191">
        <f t="shared" si="103"/>
        <v>54026946</v>
      </c>
      <c r="G2191" s="22">
        <f t="shared" si="104"/>
        <v>65875365.636942253</v>
      </c>
      <c r="P2191" t="s">
        <v>4229</v>
      </c>
      <c r="Q2191" t="s">
        <v>4230</v>
      </c>
      <c r="R2191" t="s">
        <v>212</v>
      </c>
      <c r="S2191" s="6">
        <v>1486.99681603308</v>
      </c>
      <c r="T2191" s="6">
        <v>1165.1740734868899</v>
      </c>
      <c r="U2191" s="6">
        <v>83.474902269855406</v>
      </c>
    </row>
    <row r="2192" spans="1:21" x14ac:dyDescent="0.2">
      <c r="A2192" s="15" t="s">
        <v>6521</v>
      </c>
      <c r="B2192" s="2" t="s">
        <v>6522</v>
      </c>
      <c r="C2192" s="3">
        <v>10960</v>
      </c>
      <c r="D2192" s="4">
        <v>1191</v>
      </c>
      <c r="E2192">
        <f t="shared" si="102"/>
        <v>2330.94946432708</v>
      </c>
      <c r="F2192">
        <f t="shared" si="103"/>
        <v>13053360</v>
      </c>
      <c r="G2192" s="22">
        <f t="shared" si="104"/>
        <v>25547206.129024796</v>
      </c>
      <c r="P2192" t="s">
        <v>4231</v>
      </c>
      <c r="Q2192" t="s">
        <v>4232</v>
      </c>
      <c r="R2192" t="s">
        <v>212</v>
      </c>
      <c r="S2192" s="6">
        <v>1487.2702813595699</v>
      </c>
      <c r="T2192" s="6">
        <v>1479.85792837494</v>
      </c>
      <c r="U2192" s="6">
        <v>58.762371044569598</v>
      </c>
    </row>
    <row r="2193" spans="1:21" x14ac:dyDescent="0.2">
      <c r="A2193" s="15" t="s">
        <v>6519</v>
      </c>
      <c r="B2193" s="2" t="s">
        <v>6520</v>
      </c>
      <c r="C2193" s="3">
        <v>59301</v>
      </c>
      <c r="D2193" s="4">
        <v>3369</v>
      </c>
      <c r="E2193">
        <f t="shared" si="102"/>
        <v>2330.7137494519602</v>
      </c>
      <c r="F2193">
        <f t="shared" si="103"/>
        <v>199785069</v>
      </c>
      <c r="G2193" s="22">
        <f t="shared" si="104"/>
        <v>138213656.05625069</v>
      </c>
      <c r="P2193" t="s">
        <v>4233</v>
      </c>
      <c r="Q2193" t="s">
        <v>4234</v>
      </c>
      <c r="R2193" t="s">
        <v>212</v>
      </c>
      <c r="S2193" s="6">
        <v>1487.6293742006501</v>
      </c>
      <c r="T2193" s="6">
        <v>1487.6293742006501</v>
      </c>
      <c r="U2193" s="6"/>
    </row>
    <row r="2194" spans="1:21" x14ac:dyDescent="0.2">
      <c r="A2194" s="15" t="s">
        <v>6518</v>
      </c>
      <c r="B2194" s="2"/>
      <c r="C2194" s="3">
        <v>20703</v>
      </c>
      <c r="D2194" s="4">
        <v>2664</v>
      </c>
      <c r="E2194">
        <f t="shared" si="102"/>
        <v>2329.2541302940199</v>
      </c>
      <c r="F2194">
        <f t="shared" si="103"/>
        <v>55152792</v>
      </c>
      <c r="G2194" s="22">
        <f t="shared" si="104"/>
        <v>48222548.259477094</v>
      </c>
      <c r="P2194" t="s">
        <v>4235</v>
      </c>
      <c r="Q2194" t="s">
        <v>4236</v>
      </c>
      <c r="R2194" t="s">
        <v>212</v>
      </c>
      <c r="S2194" s="6">
        <v>1487.8354479796001</v>
      </c>
      <c r="T2194" s="6">
        <v>1605.13222508903</v>
      </c>
      <c r="U2194" s="6">
        <v>67.108473369003804</v>
      </c>
    </row>
    <row r="2195" spans="1:21" x14ac:dyDescent="0.2">
      <c r="A2195" s="15" t="s">
        <v>6516</v>
      </c>
      <c r="B2195" s="2" t="s">
        <v>6517</v>
      </c>
      <c r="C2195" s="3">
        <v>111781</v>
      </c>
      <c r="D2195" s="4">
        <v>235</v>
      </c>
      <c r="E2195">
        <f t="shared" si="102"/>
        <v>2328.7303078546101</v>
      </c>
      <c r="F2195">
        <f t="shared" si="103"/>
        <v>26268535</v>
      </c>
      <c r="G2195" s="22">
        <f t="shared" si="104"/>
        <v>260307802.54229617</v>
      </c>
      <c r="P2195" t="s">
        <v>4237</v>
      </c>
      <c r="Q2195" t="s">
        <v>4237</v>
      </c>
      <c r="R2195" t="s">
        <v>274</v>
      </c>
      <c r="S2195" s="6">
        <v>1488.6115812990099</v>
      </c>
      <c r="T2195" s="6">
        <v>1488.6115812990099</v>
      </c>
      <c r="U2195" s="6"/>
    </row>
    <row r="2196" spans="1:21" x14ac:dyDescent="0.2">
      <c r="A2196" s="15" t="s">
        <v>6514</v>
      </c>
      <c r="B2196" s="2" t="s">
        <v>6515</v>
      </c>
      <c r="C2196" s="3">
        <v>91811</v>
      </c>
      <c r="D2196" s="4">
        <v>2653</v>
      </c>
      <c r="E2196">
        <f t="shared" si="102"/>
        <v>2328.33226417577</v>
      </c>
      <c r="F2196">
        <f t="shared" si="103"/>
        <v>243574583</v>
      </c>
      <c r="G2196" s="22">
        <f t="shared" si="104"/>
        <v>213766513.50624162</v>
      </c>
      <c r="P2196" t="s">
        <v>4238</v>
      </c>
      <c r="Q2196" t="s">
        <v>4238</v>
      </c>
      <c r="R2196" t="s">
        <v>212</v>
      </c>
      <c r="S2196" s="6">
        <v>1488.6115812990099</v>
      </c>
      <c r="T2196" s="6">
        <v>1488.6115812990099</v>
      </c>
      <c r="U2196" s="6"/>
    </row>
    <row r="2197" spans="1:21" x14ac:dyDescent="0.2">
      <c r="A2197" s="15" t="s">
        <v>6510</v>
      </c>
      <c r="B2197" s="2" t="s">
        <v>6511</v>
      </c>
      <c r="C2197" s="3">
        <v>34034</v>
      </c>
      <c r="D2197" s="4">
        <v>495</v>
      </c>
      <c r="E2197">
        <f t="shared" si="102"/>
        <v>2326.6775800148298</v>
      </c>
      <c r="F2197">
        <f t="shared" si="103"/>
        <v>16846830</v>
      </c>
      <c r="G2197" s="22">
        <f t="shared" si="104"/>
        <v>79186144.758224711</v>
      </c>
      <c r="P2197" t="s">
        <v>4239</v>
      </c>
      <c r="Q2197" t="s">
        <v>4240</v>
      </c>
      <c r="R2197" t="s">
        <v>212</v>
      </c>
      <c r="S2197" s="6">
        <v>1488.96442281032</v>
      </c>
      <c r="T2197" s="6">
        <v>1488.5893743940901</v>
      </c>
      <c r="U2197" s="6">
        <v>68.985157289370207</v>
      </c>
    </row>
    <row r="2198" spans="1:21" x14ac:dyDescent="0.2">
      <c r="A2198" s="15" t="s">
        <v>6508</v>
      </c>
      <c r="B2198" s="2" t="s">
        <v>6509</v>
      </c>
      <c r="C2198" s="3">
        <v>58317</v>
      </c>
      <c r="D2198" s="4">
        <v>5858</v>
      </c>
      <c r="E2198">
        <f t="shared" si="102"/>
        <v>2326.0043437860199</v>
      </c>
      <c r="F2198">
        <f t="shared" si="103"/>
        <v>341620986</v>
      </c>
      <c r="G2198" s="22">
        <f t="shared" si="104"/>
        <v>135645595.31656933</v>
      </c>
      <c r="P2198" t="s">
        <v>4241</v>
      </c>
      <c r="Q2198" t="s">
        <v>4242</v>
      </c>
      <c r="R2198" t="s">
        <v>212</v>
      </c>
      <c r="S2198" s="6">
        <v>1489.15346312412</v>
      </c>
      <c r="T2198" s="6">
        <v>1424.3259241201799</v>
      </c>
      <c r="U2198" s="6">
        <v>23.225602758125401</v>
      </c>
    </row>
    <row r="2199" spans="1:21" x14ac:dyDescent="0.2">
      <c r="A2199" s="15" t="s">
        <v>6506</v>
      </c>
      <c r="B2199" s="2" t="s">
        <v>6507</v>
      </c>
      <c r="C2199" s="3">
        <v>39979</v>
      </c>
      <c r="D2199" s="4">
        <v>4418</v>
      </c>
      <c r="E2199">
        <f t="shared" si="102"/>
        <v>2321.5047995458199</v>
      </c>
      <c r="F2199">
        <f t="shared" si="103"/>
        <v>176627222</v>
      </c>
      <c r="G2199" s="22">
        <f t="shared" si="104"/>
        <v>92811440.381042331</v>
      </c>
      <c r="P2199" t="s">
        <v>4243</v>
      </c>
      <c r="Q2199" t="s">
        <v>4243</v>
      </c>
      <c r="R2199" t="s">
        <v>274</v>
      </c>
      <c r="S2199" s="6">
        <v>1489.3089185010101</v>
      </c>
      <c r="T2199" s="6">
        <v>1218.75172718609</v>
      </c>
      <c r="U2199" s="6">
        <v>92.5186207110564</v>
      </c>
    </row>
    <row r="2200" spans="1:21" x14ac:dyDescent="0.2">
      <c r="A2200" s="15" t="s">
        <v>6502</v>
      </c>
      <c r="B2200" s="2" t="s">
        <v>6503</v>
      </c>
      <c r="C2200" s="3">
        <v>22748</v>
      </c>
      <c r="D2200" s="4">
        <v>1325</v>
      </c>
      <c r="E2200">
        <f t="shared" si="102"/>
        <v>2320.3587003168</v>
      </c>
      <c r="F2200">
        <f t="shared" si="103"/>
        <v>30141100</v>
      </c>
      <c r="G2200" s="22">
        <f t="shared" si="104"/>
        <v>52783519.714806564</v>
      </c>
      <c r="P2200" t="s">
        <v>4244</v>
      </c>
      <c r="Q2200" t="s">
        <v>4244</v>
      </c>
      <c r="R2200" t="s">
        <v>274</v>
      </c>
      <c r="S2200" s="6">
        <v>1489.91294097686</v>
      </c>
      <c r="T2200" s="6">
        <v>1529.76649597339</v>
      </c>
      <c r="U2200" s="6">
        <v>12.631196974084601</v>
      </c>
    </row>
    <row r="2201" spans="1:21" x14ac:dyDescent="0.2">
      <c r="A2201" s="15" t="s">
        <v>6500</v>
      </c>
      <c r="B2201" s="2" t="s">
        <v>6501</v>
      </c>
      <c r="C2201" s="3">
        <v>20879</v>
      </c>
      <c r="D2201" s="5">
        <v>3523</v>
      </c>
      <c r="E2201">
        <f t="shared" si="102"/>
        <v>2319.1329386707098</v>
      </c>
      <c r="F2201">
        <f t="shared" si="103"/>
        <v>73556717</v>
      </c>
      <c r="G2201" s="22">
        <f t="shared" si="104"/>
        <v>48421176.626505747</v>
      </c>
      <c r="P2201" t="s">
        <v>4245</v>
      </c>
      <c r="Q2201" t="s">
        <v>4245</v>
      </c>
      <c r="R2201" t="s">
        <v>274</v>
      </c>
      <c r="S2201" s="6">
        <v>1490.0152313711001</v>
      </c>
      <c r="T2201" s="6">
        <v>1490.0152313711001</v>
      </c>
      <c r="U2201" s="6">
        <v>3.48658938612955</v>
      </c>
    </row>
    <row r="2202" spans="1:21" x14ac:dyDescent="0.2">
      <c r="A2202" s="15" t="s">
        <v>6498</v>
      </c>
      <c r="B2202" s="2" t="s">
        <v>6499</v>
      </c>
      <c r="C2202" s="3">
        <v>40462</v>
      </c>
      <c r="D2202" s="4">
        <v>1682</v>
      </c>
      <c r="E2202">
        <f t="shared" si="102"/>
        <v>2318.5520712941998</v>
      </c>
      <c r="F2202">
        <f t="shared" si="103"/>
        <v>68057084</v>
      </c>
      <c r="G2202" s="22">
        <f t="shared" si="104"/>
        <v>93813253.908705905</v>
      </c>
      <c r="P2202" t="s">
        <v>4246</v>
      </c>
      <c r="Q2202" t="s">
        <v>4247</v>
      </c>
      <c r="R2202" t="s">
        <v>212</v>
      </c>
      <c r="S2202" s="6">
        <v>1490.5761297763599</v>
      </c>
      <c r="T2202" s="6">
        <v>1490.5761297763599</v>
      </c>
      <c r="U2202" s="6"/>
    </row>
    <row r="2203" spans="1:21" x14ac:dyDescent="0.2">
      <c r="A2203" s="15" t="s">
        <v>6494</v>
      </c>
      <c r="B2203" s="2" t="s">
        <v>6495</v>
      </c>
      <c r="C2203" s="3">
        <v>13458</v>
      </c>
      <c r="D2203" s="4">
        <v>9738</v>
      </c>
      <c r="E2203">
        <f t="shared" si="102"/>
        <v>2315.9487198168799</v>
      </c>
      <c r="F2203">
        <f t="shared" si="103"/>
        <v>131054004</v>
      </c>
      <c r="G2203" s="22">
        <f t="shared" si="104"/>
        <v>31168037.871295571</v>
      </c>
      <c r="P2203" t="s">
        <v>4248</v>
      </c>
      <c r="Q2203" t="s">
        <v>4249</v>
      </c>
      <c r="R2203" t="s">
        <v>212</v>
      </c>
      <c r="S2203" s="6">
        <v>1491.06886603916</v>
      </c>
      <c r="T2203" s="6">
        <v>1378.13770676329</v>
      </c>
      <c r="U2203" s="6">
        <v>82.638527242363295</v>
      </c>
    </row>
    <row r="2204" spans="1:21" x14ac:dyDescent="0.2">
      <c r="A2204" s="15" t="s">
        <v>6492</v>
      </c>
      <c r="B2204" s="2" t="s">
        <v>6493</v>
      </c>
      <c r="C2204" s="3">
        <v>43279</v>
      </c>
      <c r="D2204" s="4">
        <v>3180</v>
      </c>
      <c r="E2204">
        <f t="shared" si="102"/>
        <v>2313.3983600575002</v>
      </c>
      <c r="F2204">
        <f t="shared" si="103"/>
        <v>137627220</v>
      </c>
      <c r="G2204" s="22">
        <f t="shared" si="104"/>
        <v>100121567.62492855</v>
      </c>
      <c r="P2204" t="s">
        <v>4250</v>
      </c>
      <c r="Q2204" t="s">
        <v>4251</v>
      </c>
      <c r="R2204" t="s">
        <v>212</v>
      </c>
      <c r="S2204" s="6">
        <v>1491.1877895528901</v>
      </c>
      <c r="T2204" s="6">
        <v>1486.2742160975499</v>
      </c>
      <c r="U2204" s="6">
        <v>19.9087450909085</v>
      </c>
    </row>
    <row r="2205" spans="1:21" x14ac:dyDescent="0.2">
      <c r="A2205" s="15" t="s">
        <v>6490</v>
      </c>
      <c r="B2205" s="2" t="s">
        <v>6491</v>
      </c>
      <c r="C2205" s="3">
        <v>50296</v>
      </c>
      <c r="D2205" s="4">
        <v>1281</v>
      </c>
      <c r="E2205">
        <f t="shared" si="102"/>
        <v>2312.18214201911</v>
      </c>
      <c r="F2205">
        <f t="shared" si="103"/>
        <v>64429176</v>
      </c>
      <c r="G2205" s="22">
        <f t="shared" si="104"/>
        <v>116293513.01499316</v>
      </c>
      <c r="P2205" t="s">
        <v>4252</v>
      </c>
      <c r="Q2205" t="s">
        <v>4253</v>
      </c>
      <c r="R2205" t="s">
        <v>212</v>
      </c>
      <c r="S2205" s="6">
        <v>1491.58747404728</v>
      </c>
      <c r="T2205" s="6">
        <v>1338.53362846394</v>
      </c>
      <c r="U2205" s="6">
        <v>76.858332582536207</v>
      </c>
    </row>
    <row r="2206" spans="1:21" x14ac:dyDescent="0.2">
      <c r="A2206" s="15" t="s">
        <v>6488</v>
      </c>
      <c r="B2206" s="2" t="s">
        <v>6489</v>
      </c>
      <c r="C2206" s="3">
        <v>74618</v>
      </c>
      <c r="D2206" s="4">
        <v>1341</v>
      </c>
      <c r="E2206">
        <f t="shared" si="102"/>
        <v>2309.4999390232201</v>
      </c>
      <c r="F2206">
        <f t="shared" si="103"/>
        <v>100062738</v>
      </c>
      <c r="G2206" s="22">
        <f t="shared" si="104"/>
        <v>172330266.45003465</v>
      </c>
      <c r="P2206" t="s">
        <v>4254</v>
      </c>
      <c r="Q2206" t="s">
        <v>4255</v>
      </c>
      <c r="R2206" t="s">
        <v>212</v>
      </c>
      <c r="S2206" s="6">
        <v>1491.62316573507</v>
      </c>
      <c r="T2206" s="6">
        <v>1401.62600420898</v>
      </c>
      <c r="U2206" s="6">
        <v>93.475643397944594</v>
      </c>
    </row>
    <row r="2207" spans="1:21" x14ac:dyDescent="0.2">
      <c r="A2207" s="15" t="s">
        <v>6486</v>
      </c>
      <c r="B2207" s="2" t="s">
        <v>6487</v>
      </c>
      <c r="C2207" s="3">
        <v>59461</v>
      </c>
      <c r="D2207" s="4">
        <v>3838</v>
      </c>
      <c r="E2207">
        <f t="shared" si="102"/>
        <v>2307.6792922223599</v>
      </c>
      <c r="F2207">
        <f t="shared" si="103"/>
        <v>228211318</v>
      </c>
      <c r="G2207" s="22">
        <f t="shared" si="104"/>
        <v>137216918.39483374</v>
      </c>
      <c r="P2207" t="s">
        <v>4256</v>
      </c>
      <c r="Q2207" t="s">
        <v>4257</v>
      </c>
      <c r="R2207" t="s">
        <v>212</v>
      </c>
      <c r="S2207" s="6">
        <v>1491.74533966183</v>
      </c>
      <c r="T2207" s="6">
        <v>1447.4582807542299</v>
      </c>
      <c r="U2207" s="6">
        <v>72.289396618368201</v>
      </c>
    </row>
    <row r="2208" spans="1:21" x14ac:dyDescent="0.2">
      <c r="A2208" s="15" t="s">
        <v>6484</v>
      </c>
      <c r="B2208" s="2" t="s">
        <v>6485</v>
      </c>
      <c r="C2208" s="3">
        <v>69639</v>
      </c>
      <c r="D2208" s="4">
        <v>2382</v>
      </c>
      <c r="E2208">
        <f t="shared" si="102"/>
        <v>2307.3523033575402</v>
      </c>
      <c r="F2208">
        <f t="shared" si="103"/>
        <v>165880098</v>
      </c>
      <c r="G2208" s="22">
        <f t="shared" si="104"/>
        <v>160681707.05351573</v>
      </c>
      <c r="P2208" t="s">
        <v>4258</v>
      </c>
      <c r="Q2208" t="s">
        <v>4259</v>
      </c>
      <c r="R2208" t="s">
        <v>212</v>
      </c>
      <c r="S2208" s="6">
        <v>1492.5408571251201</v>
      </c>
      <c r="T2208" s="6">
        <v>1492.5408571251201</v>
      </c>
      <c r="U2208" s="6"/>
    </row>
    <row r="2209" spans="1:21" x14ac:dyDescent="0.2">
      <c r="A2209" s="15" t="s">
        <v>6482</v>
      </c>
      <c r="B2209" s="2" t="s">
        <v>6483</v>
      </c>
      <c r="C2209" s="3">
        <v>54202</v>
      </c>
      <c r="D2209" s="5">
        <v>1424</v>
      </c>
      <c r="E2209">
        <f t="shared" si="102"/>
        <v>2306.9043672510902</v>
      </c>
      <c r="F2209">
        <f t="shared" si="103"/>
        <v>77183648</v>
      </c>
      <c r="G2209" s="22">
        <f t="shared" si="104"/>
        <v>125038830.51374359</v>
      </c>
      <c r="P2209" t="s">
        <v>4260</v>
      </c>
      <c r="Q2209" t="s">
        <v>4261</v>
      </c>
      <c r="R2209" t="s">
        <v>212</v>
      </c>
      <c r="S2209" s="6">
        <v>1492.5408571251201</v>
      </c>
      <c r="T2209" s="6">
        <v>1492.5408571251201</v>
      </c>
      <c r="U2209" s="6"/>
    </row>
    <row r="2210" spans="1:21" x14ac:dyDescent="0.2">
      <c r="A2210" s="15" t="s">
        <v>6480</v>
      </c>
      <c r="B2210" s="2" t="s">
        <v>6481</v>
      </c>
      <c r="C2210" s="3">
        <v>99489</v>
      </c>
      <c r="D2210" s="4">
        <v>3593</v>
      </c>
      <c r="E2210">
        <f t="shared" si="102"/>
        <v>2306.6385869400401</v>
      </c>
      <c r="F2210">
        <f t="shared" si="103"/>
        <v>357463977</v>
      </c>
      <c r="G2210" s="22">
        <f t="shared" si="104"/>
        <v>229485166.37607765</v>
      </c>
      <c r="P2210" t="s">
        <v>4262</v>
      </c>
      <c r="Q2210" t="s">
        <v>4262</v>
      </c>
      <c r="R2210" t="s">
        <v>274</v>
      </c>
      <c r="S2210" s="6">
        <v>1492.6519078813401</v>
      </c>
      <c r="T2210" s="6">
        <v>1492.6519078813401</v>
      </c>
      <c r="U2210" s="6">
        <v>3.34302163768022</v>
      </c>
    </row>
    <row r="2211" spans="1:21" x14ac:dyDescent="0.2">
      <c r="A2211" s="15" t="s">
        <v>6478</v>
      </c>
      <c r="B2211" s="2" t="s">
        <v>6479</v>
      </c>
      <c r="C2211" s="3">
        <v>74016</v>
      </c>
      <c r="D2211" s="4">
        <v>2118</v>
      </c>
      <c r="E2211">
        <f t="shared" si="102"/>
        <v>2306.4836868195098</v>
      </c>
      <c r="F2211">
        <f t="shared" si="103"/>
        <v>156765888</v>
      </c>
      <c r="G2211" s="22">
        <f t="shared" si="104"/>
        <v>170716696.56363285</v>
      </c>
      <c r="P2211" t="s">
        <v>4263</v>
      </c>
      <c r="Q2211" t="s">
        <v>4264</v>
      </c>
      <c r="R2211" t="s">
        <v>212</v>
      </c>
      <c r="S2211" s="6">
        <v>1492.7128576298901</v>
      </c>
      <c r="T2211" s="6">
        <v>1049.5342393522899</v>
      </c>
      <c r="U2211" s="6">
        <v>103.636535085224</v>
      </c>
    </row>
    <row r="2212" spans="1:21" x14ac:dyDescent="0.2">
      <c r="A2212" s="15" t="s">
        <v>6476</v>
      </c>
      <c r="B2212" s="2" t="s">
        <v>6477</v>
      </c>
      <c r="C2212" s="3">
        <v>55195</v>
      </c>
      <c r="D2212" s="4">
        <v>1791</v>
      </c>
      <c r="E2212">
        <f t="shared" si="102"/>
        <v>2306.0297360046602</v>
      </c>
      <c r="F2212">
        <f t="shared" si="103"/>
        <v>98854245</v>
      </c>
      <c r="G2212" s="22">
        <f t="shared" si="104"/>
        <v>127281311.27877723</v>
      </c>
      <c r="P2212" t="s">
        <v>4265</v>
      </c>
      <c r="Q2212" t="s">
        <v>4266</v>
      </c>
      <c r="R2212" t="s">
        <v>212</v>
      </c>
      <c r="S2212" s="6">
        <v>1493.3324196733199</v>
      </c>
      <c r="T2212" s="6">
        <v>849.81414183785603</v>
      </c>
      <c r="U2212" s="6">
        <v>111.93704295266799</v>
      </c>
    </row>
    <row r="2213" spans="1:21" x14ac:dyDescent="0.2">
      <c r="A2213" s="15" t="s">
        <v>6474</v>
      </c>
      <c r="B2213" s="2"/>
      <c r="C2213" s="3">
        <v>16384</v>
      </c>
      <c r="D2213" s="4">
        <v>774</v>
      </c>
      <c r="E2213">
        <f t="shared" si="102"/>
        <v>2305.5664336917298</v>
      </c>
      <c r="F2213">
        <f t="shared" si="103"/>
        <v>12681216</v>
      </c>
      <c r="G2213" s="22">
        <f t="shared" si="104"/>
        <v>37774400.449605301</v>
      </c>
      <c r="P2213" t="s">
        <v>4267</v>
      </c>
      <c r="Q2213" t="s">
        <v>4268</v>
      </c>
      <c r="R2213" t="s">
        <v>212</v>
      </c>
      <c r="S2213" s="6">
        <v>1493.4268967554499</v>
      </c>
      <c r="T2213" s="6">
        <v>1575.58531914325</v>
      </c>
      <c r="U2213" s="6">
        <v>55.578082111061697</v>
      </c>
    </row>
    <row r="2214" spans="1:21" x14ac:dyDescent="0.2">
      <c r="A2214" s="15" t="s">
        <v>6472</v>
      </c>
      <c r="B2214" s="2" t="s">
        <v>6473</v>
      </c>
      <c r="C2214" s="3">
        <v>22068</v>
      </c>
      <c r="D2214" s="4">
        <v>200</v>
      </c>
      <c r="E2214">
        <f t="shared" si="102"/>
        <v>2302.87946371204</v>
      </c>
      <c r="F2214">
        <f t="shared" si="103"/>
        <v>4413600</v>
      </c>
      <c r="G2214" s="22">
        <f t="shared" si="104"/>
        <v>50819944.005197302</v>
      </c>
      <c r="P2214" t="s">
        <v>4269</v>
      </c>
      <c r="Q2214" t="s">
        <v>4269</v>
      </c>
      <c r="R2214" t="s">
        <v>274</v>
      </c>
      <c r="S2214" s="6">
        <v>1493.5232878128199</v>
      </c>
      <c r="T2214" s="6">
        <v>1493.5232878128199</v>
      </c>
      <c r="U2214" s="6"/>
    </row>
    <row r="2215" spans="1:21" x14ac:dyDescent="0.2">
      <c r="A2215" s="15" t="s">
        <v>6470</v>
      </c>
      <c r="B2215" s="2" t="s">
        <v>6471</v>
      </c>
      <c r="C2215" s="3">
        <v>63729</v>
      </c>
      <c r="D2215" s="4">
        <v>1709</v>
      </c>
      <c r="E2215">
        <f t="shared" si="102"/>
        <v>2298.21415504576</v>
      </c>
      <c r="F2215">
        <f t="shared" si="103"/>
        <v>108912861</v>
      </c>
      <c r="G2215" s="22">
        <f t="shared" si="104"/>
        <v>146462889.88691124</v>
      </c>
      <c r="P2215" t="s">
        <v>4270</v>
      </c>
      <c r="Q2215" t="s">
        <v>4271</v>
      </c>
      <c r="R2215" t="s">
        <v>212</v>
      </c>
      <c r="S2215" s="6">
        <v>1493.7372168325401</v>
      </c>
      <c r="T2215" s="6">
        <v>1412.5268052089</v>
      </c>
      <c r="U2215" s="6">
        <v>53.9960546120152</v>
      </c>
    </row>
    <row r="2216" spans="1:21" x14ac:dyDescent="0.2">
      <c r="A2216" s="15" t="s">
        <v>6468</v>
      </c>
      <c r="B2216" s="2" t="s">
        <v>6469</v>
      </c>
      <c r="C2216" s="3">
        <v>19026</v>
      </c>
      <c r="D2216" s="5">
        <v>1537</v>
      </c>
      <c r="E2216">
        <f t="shared" si="102"/>
        <v>2297.7574293119101</v>
      </c>
      <c r="F2216">
        <f t="shared" si="103"/>
        <v>29242962</v>
      </c>
      <c r="G2216" s="22">
        <f t="shared" si="104"/>
        <v>43717132.850088403</v>
      </c>
      <c r="P2216" t="s">
        <v>4272</v>
      </c>
      <c r="Q2216" t="s">
        <v>4272</v>
      </c>
      <c r="R2216" t="s">
        <v>212</v>
      </c>
      <c r="S2216" s="6">
        <v>1493.7966210730101</v>
      </c>
      <c r="T2216" s="6">
        <v>1576.5576161086999</v>
      </c>
      <c r="U2216" s="6">
        <v>60.237748499170102</v>
      </c>
    </row>
    <row r="2217" spans="1:21" x14ac:dyDescent="0.2">
      <c r="A2217" s="15" t="s">
        <v>6466</v>
      </c>
      <c r="B2217" s="2" t="s">
        <v>6467</v>
      </c>
      <c r="C2217" s="3">
        <v>49361</v>
      </c>
      <c r="D2217" s="4">
        <v>2735</v>
      </c>
      <c r="E2217">
        <f t="shared" si="102"/>
        <v>2296.2413952537499</v>
      </c>
      <c r="F2217">
        <f t="shared" si="103"/>
        <v>135002335</v>
      </c>
      <c r="G2217" s="22">
        <f t="shared" si="104"/>
        <v>113344771.51112035</v>
      </c>
      <c r="P2217" t="s">
        <v>4273</v>
      </c>
      <c r="Q2217" t="s">
        <v>4274</v>
      </c>
      <c r="R2217" t="s">
        <v>212</v>
      </c>
      <c r="S2217" s="6">
        <v>1494.0394186256899</v>
      </c>
      <c r="T2217" s="6">
        <v>1420.4452929737899</v>
      </c>
      <c r="U2217" s="6">
        <v>85.893069466955097</v>
      </c>
    </row>
    <row r="2218" spans="1:21" x14ac:dyDescent="0.2">
      <c r="A2218" s="15" t="s">
        <v>6464</v>
      </c>
      <c r="B2218" s="2" t="s">
        <v>6465</v>
      </c>
      <c r="C2218" s="3">
        <v>61849</v>
      </c>
      <c r="D2218" s="4">
        <v>3280</v>
      </c>
      <c r="E2218">
        <f t="shared" si="102"/>
        <v>2296.23025625234</v>
      </c>
      <c r="F2218">
        <f t="shared" si="103"/>
        <v>202864720</v>
      </c>
      <c r="G2218" s="22">
        <f t="shared" si="104"/>
        <v>142019545.11895099</v>
      </c>
      <c r="P2218" t="s">
        <v>4275</v>
      </c>
      <c r="Q2218" t="s">
        <v>4276</v>
      </c>
      <c r="R2218" t="s">
        <v>212</v>
      </c>
      <c r="S2218" s="6">
        <v>1494.5274183194599</v>
      </c>
      <c r="T2218" s="6">
        <v>1678.2156591329999</v>
      </c>
      <c r="U2218" s="6">
        <v>67.976315115594304</v>
      </c>
    </row>
    <row r="2219" spans="1:21" x14ac:dyDescent="0.2">
      <c r="A2219" s="15" t="s">
        <v>6460</v>
      </c>
      <c r="B2219" s="2" t="s">
        <v>6461</v>
      </c>
      <c r="C2219" s="3">
        <v>49682</v>
      </c>
      <c r="D2219" s="4">
        <v>1281</v>
      </c>
      <c r="E2219">
        <f t="shared" si="102"/>
        <v>2292.9521692086801</v>
      </c>
      <c r="F2219">
        <f t="shared" si="103"/>
        <v>63642642</v>
      </c>
      <c r="G2219" s="22">
        <f t="shared" si="104"/>
        <v>113918449.67062564</v>
      </c>
      <c r="P2219" t="s">
        <v>4277</v>
      </c>
      <c r="Q2219" t="s">
        <v>4278</v>
      </c>
      <c r="R2219" t="s">
        <v>212</v>
      </c>
      <c r="S2219" s="6">
        <v>1495.1724812370001</v>
      </c>
      <c r="T2219" s="6">
        <v>1307.8062373903099</v>
      </c>
      <c r="U2219" s="6">
        <v>113.09911350600299</v>
      </c>
    </row>
    <row r="2220" spans="1:21" x14ac:dyDescent="0.2">
      <c r="A2220" s="15" t="s">
        <v>6458</v>
      </c>
      <c r="B2220" s="2" t="s">
        <v>6459</v>
      </c>
      <c r="C2220" s="3">
        <v>25245</v>
      </c>
      <c r="D2220" s="4">
        <v>2141</v>
      </c>
      <c r="E2220">
        <f t="shared" si="102"/>
        <v>2292.0327442360199</v>
      </c>
      <c r="F2220">
        <f t="shared" si="103"/>
        <v>54049545</v>
      </c>
      <c r="G2220" s="22">
        <f t="shared" si="104"/>
        <v>57862366.62823832</v>
      </c>
      <c r="P2220" t="s">
        <v>4279</v>
      </c>
      <c r="Q2220" t="s">
        <v>4280</v>
      </c>
      <c r="R2220" t="s">
        <v>274</v>
      </c>
      <c r="S2220" s="6">
        <v>1495.48828308829</v>
      </c>
      <c r="T2220" s="6">
        <v>1495.48828308829</v>
      </c>
      <c r="U2220" s="6"/>
    </row>
    <row r="2221" spans="1:21" x14ac:dyDescent="0.2">
      <c r="A2221" s="15" t="s">
        <v>6457</v>
      </c>
      <c r="B2221" s="2"/>
      <c r="C2221" s="3">
        <v>40663</v>
      </c>
      <c r="D2221" s="4">
        <v>958</v>
      </c>
      <c r="E2221">
        <f t="shared" si="102"/>
        <v>2290.5248664359701</v>
      </c>
      <c r="F2221">
        <f t="shared" si="103"/>
        <v>38955154</v>
      </c>
      <c r="G2221" s="22">
        <f t="shared" si="104"/>
        <v>93139612.643885851</v>
      </c>
      <c r="P2221" t="s">
        <v>4281</v>
      </c>
      <c r="Q2221" t="s">
        <v>4282</v>
      </c>
      <c r="R2221" t="s">
        <v>212</v>
      </c>
      <c r="S2221" s="6">
        <v>1495.48828308829</v>
      </c>
      <c r="T2221" s="6">
        <v>1495.48828308829</v>
      </c>
      <c r="U2221" s="6"/>
    </row>
    <row r="2222" spans="1:21" x14ac:dyDescent="0.2">
      <c r="A2222" s="15" t="s">
        <v>6455</v>
      </c>
      <c r="B2222" s="2" t="s">
        <v>6456</v>
      </c>
      <c r="C2222" s="3">
        <v>78774</v>
      </c>
      <c r="D2222" s="4">
        <v>5079</v>
      </c>
      <c r="E2222">
        <f t="shared" si="102"/>
        <v>2290.4721428538601</v>
      </c>
      <c r="F2222">
        <f t="shared" si="103"/>
        <v>400093146</v>
      </c>
      <c r="G2222" s="22">
        <f t="shared" si="104"/>
        <v>180429652.58116996</v>
      </c>
      <c r="P2222" t="s">
        <v>4283</v>
      </c>
      <c r="Q2222" t="s">
        <v>4284</v>
      </c>
      <c r="R2222" t="s">
        <v>274</v>
      </c>
      <c r="S2222" s="6">
        <v>1496.0519918036</v>
      </c>
      <c r="T2222" s="6">
        <v>1334.7569234305699</v>
      </c>
      <c r="U2222" s="6">
        <v>77.0050913695991</v>
      </c>
    </row>
    <row r="2223" spans="1:21" x14ac:dyDescent="0.2">
      <c r="A2223" s="15" t="s">
        <v>6453</v>
      </c>
      <c r="B2223" s="2" t="s">
        <v>6454</v>
      </c>
      <c r="C2223" s="3">
        <v>210429</v>
      </c>
      <c r="D2223" s="4">
        <v>1969</v>
      </c>
      <c r="E2223">
        <f t="shared" si="102"/>
        <v>2288.2562836396201</v>
      </c>
      <c r="F2223">
        <f t="shared" si="103"/>
        <v>414334701</v>
      </c>
      <c r="G2223" s="22">
        <f t="shared" si="104"/>
        <v>481515481.5100016</v>
      </c>
      <c r="P2223" t="s">
        <v>4285</v>
      </c>
      <c r="Q2223" t="s">
        <v>4286</v>
      </c>
      <c r="R2223" t="s">
        <v>212</v>
      </c>
      <c r="S2223" s="6">
        <v>1496.3917183255401</v>
      </c>
      <c r="T2223" s="6">
        <v>1638.21295160574</v>
      </c>
      <c r="U2223" s="6">
        <v>61.026016540981999</v>
      </c>
    </row>
    <row r="2224" spans="1:21" x14ac:dyDescent="0.2">
      <c r="A2224" s="15" t="s">
        <v>6451</v>
      </c>
      <c r="B2224" s="2" t="s">
        <v>6452</v>
      </c>
      <c r="C2224" s="3">
        <v>50943</v>
      </c>
      <c r="D2224" s="4">
        <v>1105</v>
      </c>
      <c r="E2224">
        <f t="shared" si="102"/>
        <v>2286.1781287228</v>
      </c>
      <c r="F2224">
        <f t="shared" si="103"/>
        <v>56292015</v>
      </c>
      <c r="G2224" s="22">
        <f t="shared" si="104"/>
        <v>116464772.41152561</v>
      </c>
      <c r="P2224" t="s">
        <v>4287</v>
      </c>
      <c r="Q2224" t="s">
        <v>4288</v>
      </c>
      <c r="R2224" t="s">
        <v>212</v>
      </c>
      <c r="S2224" s="6">
        <v>1496.47084762548</v>
      </c>
      <c r="T2224" s="6">
        <v>1496.47084762548</v>
      </c>
      <c r="U2224" s="6"/>
    </row>
    <row r="2225" spans="1:21" x14ac:dyDescent="0.2">
      <c r="A2225" s="15" t="s">
        <v>6449</v>
      </c>
      <c r="B2225" s="2" t="s">
        <v>6450</v>
      </c>
      <c r="C2225" s="3">
        <v>25636</v>
      </c>
      <c r="D2225" s="5">
        <v>3433</v>
      </c>
      <c r="E2225">
        <f t="shared" si="102"/>
        <v>2286.1159916832798</v>
      </c>
      <c r="F2225">
        <f t="shared" si="103"/>
        <v>88008388</v>
      </c>
      <c r="G2225" s="22">
        <f t="shared" si="104"/>
        <v>58606869.562792562</v>
      </c>
      <c r="P2225" t="s">
        <v>4289</v>
      </c>
      <c r="Q2225" t="s">
        <v>4290</v>
      </c>
      <c r="R2225" t="s">
        <v>212</v>
      </c>
      <c r="S2225" s="6">
        <v>1496.59856130553</v>
      </c>
      <c r="T2225" s="6">
        <v>983.40942133494002</v>
      </c>
      <c r="U2225" s="6">
        <v>104.70931630839</v>
      </c>
    </row>
    <row r="2226" spans="1:21" x14ac:dyDescent="0.2">
      <c r="A2226" s="15" t="s">
        <v>6447</v>
      </c>
      <c r="B2226" s="2" t="s">
        <v>6448</v>
      </c>
      <c r="C2226" s="3">
        <v>110708</v>
      </c>
      <c r="D2226" s="4">
        <v>9614</v>
      </c>
      <c r="E2226">
        <f t="shared" si="102"/>
        <v>2284.9842644866098</v>
      </c>
      <c r="F2226">
        <f t="shared" si="103"/>
        <v>1064346712</v>
      </c>
      <c r="G2226" s="22">
        <f t="shared" si="104"/>
        <v>252966037.95278361</v>
      </c>
      <c r="P2226" t="s">
        <v>4291</v>
      </c>
      <c r="Q2226" t="s">
        <v>4292</v>
      </c>
      <c r="R2226" t="s">
        <v>212</v>
      </c>
      <c r="S2226" s="6">
        <v>1496.7193397681399</v>
      </c>
      <c r="T2226" s="6">
        <v>1468.1406000624399</v>
      </c>
      <c r="U2226" s="6">
        <v>77.517279561040993</v>
      </c>
    </row>
    <row r="2227" spans="1:21" x14ac:dyDescent="0.2">
      <c r="A2227" s="15" t="s">
        <v>6445</v>
      </c>
      <c r="B2227" s="2" t="s">
        <v>6446</v>
      </c>
      <c r="C2227" s="3">
        <v>66189</v>
      </c>
      <c r="D2227" s="4">
        <v>15739</v>
      </c>
      <c r="E2227">
        <f t="shared" si="102"/>
        <v>2284.9565894716302</v>
      </c>
      <c r="F2227">
        <f t="shared" si="103"/>
        <v>1041748671</v>
      </c>
      <c r="G2227" s="22">
        <f t="shared" si="104"/>
        <v>151238991.70053774</v>
      </c>
      <c r="P2227" t="s">
        <v>4293</v>
      </c>
      <c r="Q2227" t="s">
        <v>4294</v>
      </c>
      <c r="R2227" t="s">
        <v>212</v>
      </c>
      <c r="S2227" s="6">
        <v>1497.0220963167401</v>
      </c>
      <c r="T2227" s="6">
        <v>1497.0220963167401</v>
      </c>
      <c r="U2227" s="6">
        <v>11.582999133853001</v>
      </c>
    </row>
    <row r="2228" spans="1:21" x14ac:dyDescent="0.2">
      <c r="A2228" s="15" t="s">
        <v>6443</v>
      </c>
      <c r="B2228" s="2" t="s">
        <v>6444</v>
      </c>
      <c r="C2228" s="3">
        <v>54165</v>
      </c>
      <c r="D2228" s="4">
        <v>1439</v>
      </c>
      <c r="E2228">
        <f t="shared" si="102"/>
        <v>2284.9104553964398</v>
      </c>
      <c r="F2228">
        <f t="shared" si="103"/>
        <v>77943435</v>
      </c>
      <c r="G2228" s="22">
        <f t="shared" si="104"/>
        <v>123762174.81654817</v>
      </c>
      <c r="P2228" t="s">
        <v>4295</v>
      </c>
      <c r="Q2228" t="s">
        <v>4296</v>
      </c>
      <c r="R2228" t="s">
        <v>212</v>
      </c>
      <c r="S2228" s="6">
        <v>1497.12963502261</v>
      </c>
      <c r="T2228" s="6">
        <v>324.300796274427</v>
      </c>
      <c r="U2228" s="6">
        <v>121.162139065684</v>
      </c>
    </row>
    <row r="2229" spans="1:21" x14ac:dyDescent="0.2">
      <c r="A2229" s="15" t="s">
        <v>6441</v>
      </c>
      <c r="B2229" s="2" t="s">
        <v>6442</v>
      </c>
      <c r="C2229" s="3">
        <v>117881</v>
      </c>
      <c r="D2229" s="4">
        <v>2198</v>
      </c>
      <c r="E2229">
        <f t="shared" si="102"/>
        <v>2284.4008196180698</v>
      </c>
      <c r="F2229">
        <f t="shared" si="103"/>
        <v>259102438</v>
      </c>
      <c r="G2229" s="22">
        <f t="shared" si="104"/>
        <v>269287453.0173977</v>
      </c>
      <c r="P2229" t="s">
        <v>4297</v>
      </c>
      <c r="Q2229" t="s">
        <v>4298</v>
      </c>
      <c r="R2229" t="s">
        <v>212</v>
      </c>
      <c r="S2229" s="6">
        <v>1497.1632752421899</v>
      </c>
      <c r="T2229" s="6">
        <v>1497.1632752421899</v>
      </c>
      <c r="U2229" s="6">
        <v>6.7370019335803502</v>
      </c>
    </row>
    <row r="2230" spans="1:21" x14ac:dyDescent="0.2">
      <c r="A2230" s="15" t="s">
        <v>6439</v>
      </c>
      <c r="B2230" s="2" t="s">
        <v>6440</v>
      </c>
      <c r="C2230" s="3">
        <v>70690</v>
      </c>
      <c r="D2230" s="4">
        <v>1575</v>
      </c>
      <c r="E2230">
        <f t="shared" si="102"/>
        <v>2282.88282991918</v>
      </c>
      <c r="F2230">
        <f t="shared" si="103"/>
        <v>111336750</v>
      </c>
      <c r="G2230" s="22">
        <f t="shared" si="104"/>
        <v>161376987.24698684</v>
      </c>
      <c r="P2230" t="s">
        <v>4299</v>
      </c>
      <c r="Q2230" t="s">
        <v>4300</v>
      </c>
      <c r="R2230" t="s">
        <v>212</v>
      </c>
      <c r="S2230" s="6">
        <v>1497.3457507563</v>
      </c>
      <c r="T2230" s="6">
        <v>1497.3457507563</v>
      </c>
      <c r="U2230" s="6">
        <v>26.5335837596486</v>
      </c>
    </row>
    <row r="2231" spans="1:21" x14ac:dyDescent="0.2">
      <c r="A2231" s="15" t="s">
        <v>6437</v>
      </c>
      <c r="B2231" s="2" t="s">
        <v>6438</v>
      </c>
      <c r="C2231" s="3">
        <v>50540</v>
      </c>
      <c r="D2231" s="4">
        <v>2477</v>
      </c>
      <c r="E2231">
        <f t="shared" si="102"/>
        <v>2281.7671686978101</v>
      </c>
      <c r="F2231">
        <f t="shared" si="103"/>
        <v>125187580</v>
      </c>
      <c r="G2231" s="22">
        <f t="shared" si="104"/>
        <v>115320512.70598732</v>
      </c>
      <c r="P2231" t="s">
        <v>4301</v>
      </c>
      <c r="Q2231" t="s">
        <v>4302</v>
      </c>
      <c r="R2231" t="s">
        <v>212</v>
      </c>
      <c r="S2231" s="6">
        <v>1497.4534567286701</v>
      </c>
      <c r="T2231" s="6">
        <v>1497.4534567286701</v>
      </c>
      <c r="U2231" s="6"/>
    </row>
    <row r="2232" spans="1:21" x14ac:dyDescent="0.2">
      <c r="A2232" s="15" t="s">
        <v>6435</v>
      </c>
      <c r="B2232" s="2" t="s">
        <v>6436</v>
      </c>
      <c r="C2232" s="3">
        <v>62823</v>
      </c>
      <c r="D2232" s="4">
        <v>5359</v>
      </c>
      <c r="E2232">
        <f t="shared" si="102"/>
        <v>2281.0512106724</v>
      </c>
      <c r="F2232">
        <f t="shared" si="103"/>
        <v>336668457</v>
      </c>
      <c r="G2232" s="22">
        <f t="shared" si="104"/>
        <v>143302480.20807219</v>
      </c>
      <c r="P2232" t="s">
        <v>4303</v>
      </c>
      <c r="Q2232" t="s">
        <v>4304</v>
      </c>
      <c r="R2232" t="s">
        <v>212</v>
      </c>
      <c r="S2232" s="6">
        <v>1497.5650802739599</v>
      </c>
      <c r="T2232" s="6">
        <v>1348.97833968395</v>
      </c>
      <c r="U2232" s="6">
        <v>84.716426432431604</v>
      </c>
    </row>
    <row r="2233" spans="1:21" x14ac:dyDescent="0.2">
      <c r="A2233" s="15" t="s">
        <v>6433</v>
      </c>
      <c r="B2233" s="2" t="s">
        <v>6434</v>
      </c>
      <c r="C2233" s="3">
        <v>42541</v>
      </c>
      <c r="D2233" s="4">
        <v>2175</v>
      </c>
      <c r="E2233">
        <f t="shared" si="102"/>
        <v>2281.0116408819799</v>
      </c>
      <c r="F2233">
        <f t="shared" si="103"/>
        <v>92526675</v>
      </c>
      <c r="G2233" s="22">
        <f t="shared" si="104"/>
        <v>97036516.214760303</v>
      </c>
      <c r="P2233" t="s">
        <v>4305</v>
      </c>
      <c r="Q2233" t="s">
        <v>4306</v>
      </c>
      <c r="R2233" t="s">
        <v>212</v>
      </c>
      <c r="S2233" s="6">
        <v>1497.7046933966501</v>
      </c>
      <c r="T2233" s="6">
        <v>1180.38813936878</v>
      </c>
      <c r="U2233" s="6">
        <v>99.141495739218399</v>
      </c>
    </row>
    <row r="2234" spans="1:21" x14ac:dyDescent="0.2">
      <c r="A2234" s="15" t="s">
        <v>6431</v>
      </c>
      <c r="B2234" s="2" t="s">
        <v>6432</v>
      </c>
      <c r="C2234" s="3">
        <v>99771</v>
      </c>
      <c r="D2234" s="4">
        <v>6179</v>
      </c>
      <c r="E2234">
        <f t="shared" si="102"/>
        <v>2279.43986658219</v>
      </c>
      <c r="F2234">
        <f t="shared" si="103"/>
        <v>616485009</v>
      </c>
      <c r="G2234" s="22">
        <f t="shared" si="104"/>
        <v>227421994.92877167</v>
      </c>
      <c r="P2234" t="s">
        <v>4307</v>
      </c>
      <c r="Q2234" t="s">
        <v>4308</v>
      </c>
      <c r="R2234" t="s">
        <v>212</v>
      </c>
      <c r="S2234" s="6">
        <v>1497.7918062116401</v>
      </c>
      <c r="T2234" s="6">
        <v>1543.01986055201</v>
      </c>
      <c r="U2234" s="6">
        <v>81.841820097472194</v>
      </c>
    </row>
    <row r="2235" spans="1:21" x14ac:dyDescent="0.2">
      <c r="A2235" s="15" t="s">
        <v>6429</v>
      </c>
      <c r="B2235" s="2" t="s">
        <v>6430</v>
      </c>
      <c r="C2235" s="3">
        <v>79062</v>
      </c>
      <c r="D2235" s="4">
        <v>1392</v>
      </c>
      <c r="E2235">
        <f t="shared" si="102"/>
        <v>2278.3166225786499</v>
      </c>
      <c r="F2235">
        <f t="shared" si="103"/>
        <v>110054304</v>
      </c>
      <c r="G2235" s="22">
        <f t="shared" si="104"/>
        <v>180128268.81431323</v>
      </c>
      <c r="P2235" t="s">
        <v>4309</v>
      </c>
      <c r="Q2235" t="s">
        <v>4310</v>
      </c>
      <c r="R2235" t="s">
        <v>212</v>
      </c>
      <c r="S2235" s="6">
        <v>1497.9176824971701</v>
      </c>
      <c r="T2235" s="6">
        <v>1424.2465397583401</v>
      </c>
      <c r="U2235" s="6">
        <v>86.260341542331702</v>
      </c>
    </row>
    <row r="2236" spans="1:21" x14ac:dyDescent="0.2">
      <c r="A2236" s="15" t="s">
        <v>6427</v>
      </c>
      <c r="B2236" s="2" t="s">
        <v>6428</v>
      </c>
      <c r="C2236" s="3">
        <v>73048</v>
      </c>
      <c r="D2236" s="4">
        <v>2151</v>
      </c>
      <c r="E2236">
        <f t="shared" si="102"/>
        <v>2276.3268107894201</v>
      </c>
      <c r="F2236">
        <f t="shared" si="103"/>
        <v>157126248</v>
      </c>
      <c r="G2236" s="22">
        <f t="shared" si="104"/>
        <v>166281120.87454554</v>
      </c>
      <c r="P2236" t="s">
        <v>4311</v>
      </c>
      <c r="Q2236" t="s">
        <v>4311</v>
      </c>
      <c r="R2236" t="s">
        <v>274</v>
      </c>
      <c r="S2236" s="6">
        <v>1498.4361103726401</v>
      </c>
      <c r="T2236" s="6">
        <v>1498.4361103726401</v>
      </c>
      <c r="U2236" s="6"/>
    </row>
    <row r="2237" spans="1:21" x14ac:dyDescent="0.2">
      <c r="A2237" s="15" t="s">
        <v>6425</v>
      </c>
      <c r="B2237" s="2" t="s">
        <v>6426</v>
      </c>
      <c r="C2237" s="3">
        <v>60547</v>
      </c>
      <c r="D2237" s="4">
        <v>2782</v>
      </c>
      <c r="E2237">
        <f t="shared" si="102"/>
        <v>2275.4222600104099</v>
      </c>
      <c r="F2237">
        <f t="shared" si="103"/>
        <v>168441754</v>
      </c>
      <c r="G2237" s="22">
        <f t="shared" si="104"/>
        <v>137769991.5768503</v>
      </c>
      <c r="P2237" t="s">
        <v>4312</v>
      </c>
      <c r="Q2237" t="s">
        <v>4313</v>
      </c>
      <c r="R2237" t="s">
        <v>274</v>
      </c>
      <c r="S2237" s="6">
        <v>1498.9702521685499</v>
      </c>
      <c r="T2237" s="6">
        <v>1498.9702521685499</v>
      </c>
      <c r="U2237" s="6"/>
    </row>
    <row r="2238" spans="1:21" x14ac:dyDescent="0.2">
      <c r="A2238" s="15" t="s">
        <v>6423</v>
      </c>
      <c r="B2238" s="2" t="s">
        <v>6424</v>
      </c>
      <c r="C2238" s="3">
        <v>42748</v>
      </c>
      <c r="D2238" s="4">
        <v>1641</v>
      </c>
      <c r="E2238">
        <f t="shared" si="102"/>
        <v>2272.6083621887601</v>
      </c>
      <c r="F2238">
        <f t="shared" si="103"/>
        <v>70149468</v>
      </c>
      <c r="G2238" s="22">
        <f t="shared" si="104"/>
        <v>97149462.266845122</v>
      </c>
      <c r="P2238" t="s">
        <v>4314</v>
      </c>
      <c r="Q2238" t="s">
        <v>4315</v>
      </c>
      <c r="R2238" t="s">
        <v>212</v>
      </c>
      <c r="S2238" s="6">
        <v>1499.4188085322101</v>
      </c>
      <c r="T2238" s="6">
        <v>1499.4188085322101</v>
      </c>
      <c r="U2238" s="6"/>
    </row>
    <row r="2239" spans="1:21" x14ac:dyDescent="0.2">
      <c r="A2239" s="15" t="s">
        <v>6421</v>
      </c>
      <c r="B2239" s="2" t="s">
        <v>6422</v>
      </c>
      <c r="C2239" s="3">
        <v>14996</v>
      </c>
      <c r="D2239" s="5">
        <v>21220</v>
      </c>
      <c r="E2239">
        <f t="shared" si="102"/>
        <v>2271.0761096587198</v>
      </c>
      <c r="F2239">
        <f t="shared" si="103"/>
        <v>318215120</v>
      </c>
      <c r="G2239" s="22">
        <f t="shared" si="104"/>
        <v>34057057.340442166</v>
      </c>
      <c r="P2239" t="s">
        <v>4316</v>
      </c>
      <c r="Q2239" t="s">
        <v>4317</v>
      </c>
      <c r="R2239" t="s">
        <v>274</v>
      </c>
      <c r="S2239" s="6">
        <v>1499.4188085322101</v>
      </c>
      <c r="T2239" s="6">
        <v>1499.4188085322101</v>
      </c>
      <c r="U2239" s="6"/>
    </row>
    <row r="2240" spans="1:21" x14ac:dyDescent="0.2">
      <c r="A2240" s="15" t="s">
        <v>6419</v>
      </c>
      <c r="B2240" s="2" t="s">
        <v>6420</v>
      </c>
      <c r="C2240" s="3">
        <v>143563</v>
      </c>
      <c r="D2240" s="4">
        <v>2363</v>
      </c>
      <c r="E2240">
        <f t="shared" si="102"/>
        <v>2270.5814888917398</v>
      </c>
      <c r="F2240">
        <f t="shared" si="103"/>
        <v>339239369</v>
      </c>
      <c r="G2240" s="22">
        <f t="shared" si="104"/>
        <v>325971490.28976482</v>
      </c>
      <c r="P2240" t="s">
        <v>4318</v>
      </c>
      <c r="Q2240" t="s">
        <v>4319</v>
      </c>
      <c r="R2240" t="s">
        <v>212</v>
      </c>
      <c r="S2240" s="6">
        <v>1499.4188085322101</v>
      </c>
      <c r="T2240" s="6">
        <v>1499.4188085322101</v>
      </c>
      <c r="U2240" s="6"/>
    </row>
    <row r="2241" spans="1:21" x14ac:dyDescent="0.2">
      <c r="A2241" s="15" t="s">
        <v>6417</v>
      </c>
      <c r="B2241" s="2" t="s">
        <v>6418</v>
      </c>
      <c r="C2241" s="3">
        <v>34250</v>
      </c>
      <c r="D2241" s="4">
        <v>2382</v>
      </c>
      <c r="E2241">
        <f t="shared" si="102"/>
        <v>2270.45728737635</v>
      </c>
      <c r="F2241">
        <f t="shared" si="103"/>
        <v>81583500</v>
      </c>
      <c r="G2241" s="22">
        <f t="shared" si="104"/>
        <v>77763162.092639983</v>
      </c>
      <c r="P2241" t="s">
        <v>4320</v>
      </c>
      <c r="Q2241" t="s">
        <v>4321</v>
      </c>
      <c r="R2241" t="s">
        <v>212</v>
      </c>
      <c r="S2241" s="6">
        <v>1499.5014024412501</v>
      </c>
      <c r="T2241" s="6">
        <v>1430.35872119394</v>
      </c>
      <c r="U2241" s="6">
        <v>62.622850807311401</v>
      </c>
    </row>
    <row r="2242" spans="1:21" x14ac:dyDescent="0.2">
      <c r="A2242" s="15" t="s">
        <v>6415</v>
      </c>
      <c r="B2242" s="2" t="s">
        <v>6416</v>
      </c>
      <c r="C2242" s="3">
        <v>27560</v>
      </c>
      <c r="D2242" s="4">
        <v>3357</v>
      </c>
      <c r="E2242">
        <f t="shared" ref="E2242:E2305" si="105">VLOOKUP(A2242,data19,4,FALSE)</f>
        <v>2270.1094773616001</v>
      </c>
      <c r="F2242">
        <f t="shared" si="103"/>
        <v>92518920</v>
      </c>
      <c r="G2242" s="22">
        <f t="shared" si="104"/>
        <v>62564217.196085699</v>
      </c>
      <c r="P2242" t="s">
        <v>4322</v>
      </c>
      <c r="Q2242" t="s">
        <v>4323</v>
      </c>
      <c r="R2242" t="s">
        <v>212</v>
      </c>
      <c r="S2242" s="6">
        <v>1499.5107744767899</v>
      </c>
      <c r="T2242" s="6">
        <v>1499.5107744767899</v>
      </c>
      <c r="U2242" s="6">
        <v>5.1922154749620502</v>
      </c>
    </row>
    <row r="2243" spans="1:21" x14ac:dyDescent="0.2">
      <c r="A2243" s="15" t="s">
        <v>6413</v>
      </c>
      <c r="B2243" s="2"/>
      <c r="C2243" s="3">
        <v>39724</v>
      </c>
      <c r="D2243" s="4">
        <v>7751</v>
      </c>
      <c r="E2243">
        <f t="shared" si="105"/>
        <v>2269.7124395702599</v>
      </c>
      <c r="F2243">
        <f t="shared" ref="F2243:F2306" si="106">C2243*D2243</f>
        <v>307900724</v>
      </c>
      <c r="G2243" s="22">
        <f t="shared" ref="G2243:G2306" si="107">E2243*C2243</f>
        <v>90162056.949488997</v>
      </c>
      <c r="P2243" t="s">
        <v>4324</v>
      </c>
      <c r="Q2243" t="s">
        <v>4325</v>
      </c>
      <c r="R2243" t="s">
        <v>212</v>
      </c>
      <c r="S2243" s="6">
        <v>1499.62043955478</v>
      </c>
      <c r="T2243" s="6">
        <v>1357.7041411817499</v>
      </c>
      <c r="U2243" s="6">
        <v>93.025583450400703</v>
      </c>
    </row>
    <row r="2244" spans="1:21" x14ac:dyDescent="0.2">
      <c r="A2244" s="15" t="s">
        <v>6411</v>
      </c>
      <c r="B2244" s="2" t="s">
        <v>6412</v>
      </c>
      <c r="C2244" s="3">
        <v>34863</v>
      </c>
      <c r="D2244" s="4">
        <v>3134</v>
      </c>
      <c r="E2244">
        <f t="shared" si="105"/>
        <v>2269.5987319955202</v>
      </c>
      <c r="F2244">
        <f t="shared" si="106"/>
        <v>109260642</v>
      </c>
      <c r="G2244" s="22">
        <f t="shared" si="107"/>
        <v>79125020.593559816</v>
      </c>
      <c r="P2244" t="s">
        <v>4326</v>
      </c>
      <c r="Q2244" t="s">
        <v>4327</v>
      </c>
      <c r="R2244" t="s">
        <v>274</v>
      </c>
      <c r="S2244" s="6">
        <v>1500.4015511822499</v>
      </c>
      <c r="T2244" s="6">
        <v>1500.4015511822499</v>
      </c>
      <c r="U2244" s="6"/>
    </row>
    <row r="2245" spans="1:21" x14ac:dyDescent="0.2">
      <c r="A2245" s="15" t="s">
        <v>6409</v>
      </c>
      <c r="B2245" s="2" t="s">
        <v>6410</v>
      </c>
      <c r="C2245" s="3">
        <v>63004</v>
      </c>
      <c r="D2245" s="4">
        <v>1285</v>
      </c>
      <c r="E2245">
        <f t="shared" si="105"/>
        <v>2269.2310400203901</v>
      </c>
      <c r="F2245">
        <f t="shared" si="106"/>
        <v>80960140</v>
      </c>
      <c r="G2245" s="22">
        <f t="shared" si="107"/>
        <v>142970632.44544464</v>
      </c>
      <c r="P2245" t="s">
        <v>4328</v>
      </c>
      <c r="Q2245" t="s">
        <v>4329</v>
      </c>
      <c r="R2245" t="s">
        <v>212</v>
      </c>
      <c r="S2245" s="6">
        <v>1500.92179569831</v>
      </c>
      <c r="T2245" s="6">
        <v>1519.09565953786</v>
      </c>
      <c r="U2245" s="6">
        <v>42.737912236991299</v>
      </c>
    </row>
    <row r="2246" spans="1:21" x14ac:dyDescent="0.2">
      <c r="A2246" s="15" t="s">
        <v>6407</v>
      </c>
      <c r="B2246" s="2" t="s">
        <v>6408</v>
      </c>
      <c r="C2246" s="3">
        <v>32401</v>
      </c>
      <c r="D2246" s="4">
        <v>1281</v>
      </c>
      <c r="E2246">
        <f t="shared" si="105"/>
        <v>2267.6203085422699</v>
      </c>
      <c r="F2246">
        <f t="shared" si="106"/>
        <v>41505681</v>
      </c>
      <c r="G2246" s="22">
        <f t="shared" si="107"/>
        <v>73473165.617078081</v>
      </c>
      <c r="P2246" t="s">
        <v>4330</v>
      </c>
      <c r="Q2246" t="s">
        <v>4331</v>
      </c>
      <c r="R2246" t="s">
        <v>274</v>
      </c>
      <c r="S2246" s="6">
        <v>1501.67968942691</v>
      </c>
      <c r="T2246" s="6">
        <v>1501.67968942691</v>
      </c>
      <c r="U2246" s="6">
        <v>7.6031556325285896</v>
      </c>
    </row>
    <row r="2247" spans="1:21" x14ac:dyDescent="0.2">
      <c r="A2247" s="15" t="s">
        <v>6405</v>
      </c>
      <c r="B2247" s="2" t="s">
        <v>6406</v>
      </c>
      <c r="C2247" s="3">
        <v>35219</v>
      </c>
      <c r="D2247" s="4">
        <v>2252</v>
      </c>
      <c r="E2247">
        <f t="shared" si="105"/>
        <v>2267.5865088149499</v>
      </c>
      <c r="F2247">
        <f t="shared" si="106"/>
        <v>79313188</v>
      </c>
      <c r="G2247" s="22">
        <f t="shared" si="107"/>
        <v>79862129.253953725</v>
      </c>
      <c r="P2247" t="s">
        <v>4332</v>
      </c>
      <c r="Q2247" t="s">
        <v>4333</v>
      </c>
      <c r="R2247" t="s">
        <v>212</v>
      </c>
      <c r="S2247" s="6">
        <v>1502.7267969579</v>
      </c>
      <c r="T2247" s="6">
        <v>1445.88902277958</v>
      </c>
      <c r="U2247" s="6">
        <v>62.657143120871901</v>
      </c>
    </row>
    <row r="2248" spans="1:21" x14ac:dyDescent="0.2">
      <c r="A2248" s="15" t="s">
        <v>6401</v>
      </c>
      <c r="B2248" s="2" t="s">
        <v>6402</v>
      </c>
      <c r="C2248" s="3">
        <v>135116</v>
      </c>
      <c r="D2248" s="4">
        <v>1523</v>
      </c>
      <c r="E2248">
        <f t="shared" si="105"/>
        <v>2265.8179284173302</v>
      </c>
      <c r="F2248">
        <f t="shared" si="106"/>
        <v>205781668</v>
      </c>
      <c r="G2248" s="22">
        <f t="shared" si="107"/>
        <v>306148255.21603596</v>
      </c>
      <c r="P2248" t="s">
        <v>4334</v>
      </c>
      <c r="Q2248" t="s">
        <v>4335</v>
      </c>
      <c r="R2248" t="s">
        <v>274</v>
      </c>
      <c r="S2248" s="6">
        <v>1503.0715378714101</v>
      </c>
      <c r="T2248" s="6">
        <v>1503.0715378714101</v>
      </c>
      <c r="U2248" s="6">
        <v>1.6915035240106</v>
      </c>
    </row>
    <row r="2249" spans="1:21" x14ac:dyDescent="0.2">
      <c r="A2249" s="15" t="s">
        <v>6397</v>
      </c>
      <c r="B2249" s="2" t="s">
        <v>6398</v>
      </c>
      <c r="C2249" s="3">
        <v>50888</v>
      </c>
      <c r="D2249" s="4">
        <v>3109</v>
      </c>
      <c r="E2249">
        <f t="shared" si="105"/>
        <v>2258.1920167879598</v>
      </c>
      <c r="F2249">
        <f t="shared" si="106"/>
        <v>158210792</v>
      </c>
      <c r="G2249" s="22">
        <f t="shared" si="107"/>
        <v>114914875.35030569</v>
      </c>
      <c r="P2249" t="s">
        <v>4336</v>
      </c>
      <c r="Q2249" t="s">
        <v>4337</v>
      </c>
      <c r="R2249" t="s">
        <v>212</v>
      </c>
      <c r="S2249" s="6">
        <v>1503.2141185104499</v>
      </c>
      <c r="T2249" s="6">
        <v>1694.9152865470401</v>
      </c>
      <c r="U2249" s="6">
        <v>69.718043281734595</v>
      </c>
    </row>
    <row r="2250" spans="1:21" x14ac:dyDescent="0.2">
      <c r="A2250" s="15" t="s">
        <v>6395</v>
      </c>
      <c r="B2250" s="2" t="s">
        <v>6396</v>
      </c>
      <c r="C2250" s="3">
        <v>52764</v>
      </c>
      <c r="D2250" s="4">
        <v>628</v>
      </c>
      <c r="E2250">
        <f t="shared" si="105"/>
        <v>2256.6484500092802</v>
      </c>
      <c r="F2250">
        <f t="shared" si="106"/>
        <v>33135792</v>
      </c>
      <c r="G2250" s="22">
        <f t="shared" si="107"/>
        <v>119069798.81628966</v>
      </c>
      <c r="P2250" t="s">
        <v>4338</v>
      </c>
      <c r="Q2250" t="s">
        <v>4339</v>
      </c>
      <c r="R2250" t="s">
        <v>212</v>
      </c>
      <c r="S2250" s="6">
        <v>1503.3425569932199</v>
      </c>
      <c r="T2250" s="6">
        <v>1503.3425569932199</v>
      </c>
      <c r="U2250" s="6">
        <v>3.50983331932298</v>
      </c>
    </row>
    <row r="2251" spans="1:21" x14ac:dyDescent="0.2">
      <c r="A2251" s="15" t="s">
        <v>6394</v>
      </c>
      <c r="B2251" s="2" t="s">
        <v>193</v>
      </c>
      <c r="C2251" s="3">
        <v>16492</v>
      </c>
      <c r="D2251" s="4">
        <v>1488</v>
      </c>
      <c r="E2251">
        <f t="shared" si="105"/>
        <v>2255.6698756317501</v>
      </c>
      <c r="F2251">
        <f t="shared" si="106"/>
        <v>24540096</v>
      </c>
      <c r="G2251" s="22">
        <f t="shared" si="107"/>
        <v>37200507.58891882</v>
      </c>
      <c r="P2251" t="s">
        <v>4340</v>
      </c>
      <c r="Q2251" t="s">
        <v>4341</v>
      </c>
      <c r="R2251" t="s">
        <v>212</v>
      </c>
      <c r="S2251" s="6">
        <v>1503.3500458241199</v>
      </c>
      <c r="T2251" s="6">
        <v>1503.3500458241199</v>
      </c>
      <c r="U2251" s="6"/>
    </row>
    <row r="2252" spans="1:21" x14ac:dyDescent="0.2">
      <c r="A2252" s="15" t="s">
        <v>6392</v>
      </c>
      <c r="B2252" s="2" t="s">
        <v>6393</v>
      </c>
      <c r="C2252" s="3">
        <v>50030</v>
      </c>
      <c r="D2252" s="4">
        <v>1842</v>
      </c>
      <c r="E2252">
        <f t="shared" si="105"/>
        <v>2253.6091111736901</v>
      </c>
      <c r="F2252">
        <f t="shared" si="106"/>
        <v>92155260</v>
      </c>
      <c r="G2252" s="22">
        <f t="shared" si="107"/>
        <v>112748063.83201972</v>
      </c>
      <c r="P2252" t="s">
        <v>4342</v>
      </c>
      <c r="Q2252" t="s">
        <v>4343</v>
      </c>
      <c r="R2252" t="s">
        <v>212</v>
      </c>
      <c r="S2252" s="6">
        <v>1503.41624945589</v>
      </c>
      <c r="T2252" s="6">
        <v>1415.8466492397799</v>
      </c>
      <c r="U2252" s="6">
        <v>82.895965573151798</v>
      </c>
    </row>
    <row r="2253" spans="1:21" x14ac:dyDescent="0.2">
      <c r="A2253" s="15" t="s">
        <v>6390</v>
      </c>
      <c r="B2253" s="2" t="s">
        <v>6391</v>
      </c>
      <c r="C2253" s="3">
        <v>35322</v>
      </c>
      <c r="D2253" s="4">
        <v>2732</v>
      </c>
      <c r="E2253">
        <f t="shared" si="105"/>
        <v>2252.8866802902699</v>
      </c>
      <c r="F2253">
        <f t="shared" si="106"/>
        <v>96499704</v>
      </c>
      <c r="G2253" s="22">
        <f t="shared" si="107"/>
        <v>79576463.321212918</v>
      </c>
      <c r="P2253" t="s">
        <v>4344</v>
      </c>
      <c r="Q2253" t="s">
        <v>4345</v>
      </c>
      <c r="R2253" t="s">
        <v>212</v>
      </c>
      <c r="S2253" s="6">
        <v>1503.5766043998501</v>
      </c>
      <c r="T2253" s="6">
        <v>1310.4492439078699</v>
      </c>
      <c r="U2253" s="6">
        <v>80.096499803719198</v>
      </c>
    </row>
    <row r="2254" spans="1:21" x14ac:dyDescent="0.2">
      <c r="A2254" s="15" t="s">
        <v>6388</v>
      </c>
      <c r="B2254" s="2" t="s">
        <v>6389</v>
      </c>
      <c r="C2254" s="3">
        <v>20698</v>
      </c>
      <c r="D2254" s="4">
        <v>1093</v>
      </c>
      <c r="E2254">
        <f t="shared" si="105"/>
        <v>2252.4229113654401</v>
      </c>
      <c r="F2254">
        <f t="shared" si="106"/>
        <v>22622914</v>
      </c>
      <c r="G2254" s="22">
        <f t="shared" si="107"/>
        <v>46620649.419441879</v>
      </c>
      <c r="P2254" t="s">
        <v>4346</v>
      </c>
      <c r="Q2254" t="s">
        <v>4347</v>
      </c>
      <c r="R2254" t="s">
        <v>212</v>
      </c>
      <c r="S2254" s="6">
        <v>1503.9709832436399</v>
      </c>
      <c r="T2254" s="6">
        <v>1390.4575346333099</v>
      </c>
      <c r="U2254" s="6">
        <v>67.827071785541094</v>
      </c>
    </row>
    <row r="2255" spans="1:21" x14ac:dyDescent="0.2">
      <c r="A2255" s="15" t="s">
        <v>6387</v>
      </c>
      <c r="B2255" s="2"/>
      <c r="C2255" s="3">
        <v>45304</v>
      </c>
      <c r="D2255" s="5">
        <v>1184</v>
      </c>
      <c r="E2255">
        <f t="shared" si="105"/>
        <v>2250.92445894394</v>
      </c>
      <c r="F2255">
        <f t="shared" si="106"/>
        <v>53639936</v>
      </c>
      <c r="G2255" s="22">
        <f t="shared" si="107"/>
        <v>101975881.68799625</v>
      </c>
      <c r="P2255" t="s">
        <v>4348</v>
      </c>
      <c r="Q2255" t="s">
        <v>4348</v>
      </c>
      <c r="R2255" t="s">
        <v>212</v>
      </c>
      <c r="S2255" s="6">
        <v>1504.2480230589099</v>
      </c>
      <c r="T2255" s="6">
        <v>1389.84830800954</v>
      </c>
      <c r="U2255" s="6">
        <v>78.339225086813002</v>
      </c>
    </row>
    <row r="2256" spans="1:21" x14ac:dyDescent="0.2">
      <c r="A2256" s="15" t="s">
        <v>6386</v>
      </c>
      <c r="B2256" s="2"/>
      <c r="C2256" s="3">
        <v>42445</v>
      </c>
      <c r="D2256" s="4">
        <v>1146</v>
      </c>
      <c r="E2256">
        <f t="shared" si="105"/>
        <v>2250.2913335667299</v>
      </c>
      <c r="F2256">
        <f t="shared" si="106"/>
        <v>48641970</v>
      </c>
      <c r="G2256" s="22">
        <f t="shared" si="107"/>
        <v>95513615.653239846</v>
      </c>
      <c r="P2256" t="s">
        <v>4349</v>
      </c>
      <c r="Q2256" t="s">
        <v>4349</v>
      </c>
      <c r="R2256" t="s">
        <v>274</v>
      </c>
      <c r="S2256" s="6">
        <v>1504.7388708741</v>
      </c>
      <c r="T2256" s="6">
        <v>1447.39774716547</v>
      </c>
      <c r="U2256" s="6">
        <v>79.777471806598001</v>
      </c>
    </row>
    <row r="2257" spans="1:21" x14ac:dyDescent="0.2">
      <c r="A2257" s="15" t="s">
        <v>6384</v>
      </c>
      <c r="B2257" s="2" t="s">
        <v>6385</v>
      </c>
      <c r="C2257" s="3">
        <v>70842</v>
      </c>
      <c r="D2257" s="4">
        <v>4496</v>
      </c>
      <c r="E2257">
        <f t="shared" si="105"/>
        <v>2249.8661828074901</v>
      </c>
      <c r="F2257">
        <f t="shared" si="106"/>
        <v>318505632</v>
      </c>
      <c r="G2257" s="22">
        <f t="shared" si="107"/>
        <v>159385020.12244821</v>
      </c>
      <c r="P2257" t="s">
        <v>4350</v>
      </c>
      <c r="Q2257" t="s">
        <v>4351</v>
      </c>
      <c r="R2257" t="s">
        <v>212</v>
      </c>
      <c r="S2257" s="6">
        <v>1505.09813496682</v>
      </c>
      <c r="T2257" s="6">
        <v>1505.09813496682</v>
      </c>
      <c r="U2257" s="6">
        <v>25.668489853370499</v>
      </c>
    </row>
    <row r="2258" spans="1:21" x14ac:dyDescent="0.2">
      <c r="A2258" s="15" t="s">
        <v>6382</v>
      </c>
      <c r="B2258" s="2"/>
      <c r="C2258" s="3">
        <v>69615</v>
      </c>
      <c r="D2258" s="4">
        <v>891</v>
      </c>
      <c r="E2258">
        <f t="shared" si="105"/>
        <v>2246.5814387076498</v>
      </c>
      <c r="F2258">
        <f t="shared" si="106"/>
        <v>62026965</v>
      </c>
      <c r="G2258" s="22">
        <f t="shared" si="107"/>
        <v>156395766.85563305</v>
      </c>
      <c r="P2258" t="s">
        <v>4352</v>
      </c>
      <c r="Q2258" t="s">
        <v>4353</v>
      </c>
      <c r="R2258" t="s">
        <v>212</v>
      </c>
      <c r="S2258" s="6">
        <v>1505.3051243259499</v>
      </c>
      <c r="T2258" s="6">
        <v>1505.3051243259499</v>
      </c>
      <c r="U2258" s="6">
        <v>3.3208767991325501</v>
      </c>
    </row>
    <row r="2259" spans="1:21" x14ac:dyDescent="0.2">
      <c r="A2259" s="15" t="s">
        <v>6380</v>
      </c>
      <c r="B2259" s="2" t="s">
        <v>6381</v>
      </c>
      <c r="C2259" s="3">
        <v>84768</v>
      </c>
      <c r="D2259" s="4">
        <v>1146</v>
      </c>
      <c r="E2259">
        <f t="shared" si="105"/>
        <v>2246.0588763047799</v>
      </c>
      <c r="F2259">
        <f t="shared" si="106"/>
        <v>97144128</v>
      </c>
      <c r="G2259" s="22">
        <f t="shared" si="107"/>
        <v>190393918.82660359</v>
      </c>
      <c r="P2259" t="s">
        <v>4354</v>
      </c>
      <c r="Q2259" t="s">
        <v>4354</v>
      </c>
      <c r="R2259" t="s">
        <v>212</v>
      </c>
      <c r="S2259" s="6">
        <v>1506.29893997775</v>
      </c>
      <c r="T2259" s="6">
        <v>1506.29893997775</v>
      </c>
      <c r="U2259" s="6"/>
    </row>
    <row r="2260" spans="1:21" x14ac:dyDescent="0.2">
      <c r="A2260" s="15" t="s">
        <v>6378</v>
      </c>
      <c r="B2260" s="2" t="s">
        <v>6379</v>
      </c>
      <c r="C2260" s="3">
        <v>18912</v>
      </c>
      <c r="D2260" s="4">
        <v>268</v>
      </c>
      <c r="E2260">
        <f t="shared" si="105"/>
        <v>2245.5654948023998</v>
      </c>
      <c r="F2260">
        <f t="shared" si="106"/>
        <v>5068416</v>
      </c>
      <c r="G2260" s="22">
        <f t="shared" si="107"/>
        <v>42468134.637702987</v>
      </c>
      <c r="P2260" t="s">
        <v>4355</v>
      </c>
      <c r="Q2260" t="s">
        <v>4356</v>
      </c>
      <c r="R2260" t="s">
        <v>212</v>
      </c>
      <c r="S2260" s="6">
        <v>1506.29893997775</v>
      </c>
      <c r="T2260" s="6">
        <v>1506.29893997775</v>
      </c>
      <c r="U2260" s="6"/>
    </row>
    <row r="2261" spans="1:21" x14ac:dyDescent="0.2">
      <c r="A2261" s="15" t="s">
        <v>6377</v>
      </c>
      <c r="B2261" s="2" t="s">
        <v>167</v>
      </c>
      <c r="C2261" s="3">
        <v>27635</v>
      </c>
      <c r="D2261" s="4">
        <v>2363</v>
      </c>
      <c r="E2261">
        <f t="shared" si="105"/>
        <v>2244.3755761490102</v>
      </c>
      <c r="F2261">
        <f t="shared" si="106"/>
        <v>65301505</v>
      </c>
      <c r="G2261" s="22">
        <f t="shared" si="107"/>
        <v>62023319.046877898</v>
      </c>
      <c r="P2261" t="s">
        <v>4357</v>
      </c>
      <c r="Q2261" t="s">
        <v>4358</v>
      </c>
      <c r="R2261" t="s">
        <v>212</v>
      </c>
      <c r="S2261" s="6">
        <v>1506.4295167058799</v>
      </c>
      <c r="T2261" s="6">
        <v>1499.2474509771</v>
      </c>
      <c r="U2261" s="6">
        <v>13.7199682225482</v>
      </c>
    </row>
    <row r="2262" spans="1:21" x14ac:dyDescent="0.2">
      <c r="A2262" s="15" t="s">
        <v>6375</v>
      </c>
      <c r="B2262" s="2" t="s">
        <v>6376</v>
      </c>
      <c r="C2262" s="3">
        <v>51021</v>
      </c>
      <c r="D2262" s="4">
        <v>2552</v>
      </c>
      <c r="E2262">
        <f t="shared" si="105"/>
        <v>2241.81585147943</v>
      </c>
      <c r="F2262">
        <f t="shared" si="106"/>
        <v>130205592</v>
      </c>
      <c r="G2262" s="22">
        <f t="shared" si="107"/>
        <v>114379686.558332</v>
      </c>
      <c r="P2262" t="s">
        <v>4359</v>
      </c>
      <c r="Q2262" t="s">
        <v>4360</v>
      </c>
      <c r="R2262" t="s">
        <v>212</v>
      </c>
      <c r="S2262" s="6">
        <v>1506.47367100065</v>
      </c>
      <c r="T2262" s="6">
        <v>1512.9586770295</v>
      </c>
      <c r="U2262" s="6">
        <v>65.169830106053595</v>
      </c>
    </row>
    <row r="2263" spans="1:21" x14ac:dyDescent="0.2">
      <c r="A2263" s="15" t="s">
        <v>6369</v>
      </c>
      <c r="B2263" s="2" t="s">
        <v>6370</v>
      </c>
      <c r="C2263" s="3">
        <v>51607</v>
      </c>
      <c r="D2263" s="4">
        <v>5176</v>
      </c>
      <c r="E2263">
        <f t="shared" si="105"/>
        <v>2237.1594561529901</v>
      </c>
      <c r="F2263">
        <f t="shared" si="106"/>
        <v>267117832</v>
      </c>
      <c r="G2263" s="22">
        <f t="shared" si="107"/>
        <v>115453088.05368736</v>
      </c>
      <c r="P2263" t="s">
        <v>4361</v>
      </c>
      <c r="Q2263" t="s">
        <v>4362</v>
      </c>
      <c r="R2263" t="s">
        <v>212</v>
      </c>
      <c r="S2263" s="6">
        <v>1507.13031503869</v>
      </c>
      <c r="T2263" s="6">
        <v>1426.92125226711</v>
      </c>
      <c r="U2263" s="6">
        <v>68.715562782601694</v>
      </c>
    </row>
    <row r="2264" spans="1:21" x14ac:dyDescent="0.2">
      <c r="A2264" s="15" t="s">
        <v>6366</v>
      </c>
      <c r="B2264" s="2" t="s">
        <v>6367</v>
      </c>
      <c r="C2264" s="3">
        <v>287557</v>
      </c>
      <c r="D2264" s="4">
        <v>2370</v>
      </c>
      <c r="E2264">
        <f t="shared" si="105"/>
        <v>2236.2920526979901</v>
      </c>
      <c r="F2264">
        <f t="shared" si="106"/>
        <v>681510090</v>
      </c>
      <c r="G2264" s="22">
        <f t="shared" si="107"/>
        <v>643061433.79767597</v>
      </c>
      <c r="P2264" t="s">
        <v>4363</v>
      </c>
      <c r="Q2264" t="s">
        <v>4364</v>
      </c>
      <c r="R2264" t="s">
        <v>212</v>
      </c>
      <c r="S2264" s="6">
        <v>1507.14335439664</v>
      </c>
      <c r="T2264" s="6">
        <v>1488.5192094793299</v>
      </c>
      <c r="U2264" s="6">
        <v>54.0625370614571</v>
      </c>
    </row>
    <row r="2265" spans="1:21" x14ac:dyDescent="0.2">
      <c r="A2265" s="15" t="s">
        <v>6364</v>
      </c>
      <c r="B2265" s="2" t="s">
        <v>6365</v>
      </c>
      <c r="C2265" s="3">
        <v>39348</v>
      </c>
      <c r="D2265" s="4">
        <v>2411</v>
      </c>
      <c r="E2265">
        <f t="shared" si="105"/>
        <v>2233.9546160476302</v>
      </c>
      <c r="F2265">
        <f t="shared" si="106"/>
        <v>94868028</v>
      </c>
      <c r="G2265" s="22">
        <f t="shared" si="107"/>
        <v>87901646.232242152</v>
      </c>
      <c r="P2265" t="s">
        <v>4365</v>
      </c>
      <c r="Q2265" t="s">
        <v>4366</v>
      </c>
      <c r="R2265" t="s">
        <v>212</v>
      </c>
      <c r="S2265" s="6">
        <v>1507.2819933594301</v>
      </c>
      <c r="T2265" s="6">
        <v>1507.2819933594301</v>
      </c>
      <c r="U2265" s="6"/>
    </row>
    <row r="2266" spans="1:21" x14ac:dyDescent="0.2">
      <c r="A2266" s="15" t="s">
        <v>6362</v>
      </c>
      <c r="B2266" s="2" t="s">
        <v>6363</v>
      </c>
      <c r="C2266" s="3">
        <v>47437</v>
      </c>
      <c r="D2266" s="4">
        <v>2067</v>
      </c>
      <c r="E2266">
        <f t="shared" si="105"/>
        <v>2232.3215789446399</v>
      </c>
      <c r="F2266">
        <f t="shared" si="106"/>
        <v>98052279</v>
      </c>
      <c r="G2266" s="22">
        <f t="shared" si="107"/>
        <v>105894638.74039689</v>
      </c>
      <c r="P2266" t="s">
        <v>4367</v>
      </c>
      <c r="Q2266" t="s">
        <v>4368</v>
      </c>
      <c r="R2266" t="s">
        <v>212</v>
      </c>
      <c r="S2266" s="6">
        <v>1507.4497861013199</v>
      </c>
      <c r="T2266" s="6">
        <v>1479.9787709773</v>
      </c>
      <c r="U2266" s="6">
        <v>73.832713563103297</v>
      </c>
    </row>
    <row r="2267" spans="1:21" x14ac:dyDescent="0.2">
      <c r="A2267" s="15" t="s">
        <v>6360</v>
      </c>
      <c r="B2267" s="2" t="s">
        <v>6361</v>
      </c>
      <c r="C2267" s="3">
        <v>134028</v>
      </c>
      <c r="D2267" s="4">
        <v>1994</v>
      </c>
      <c r="E2267">
        <f t="shared" si="105"/>
        <v>2232.0861697252899</v>
      </c>
      <c r="F2267">
        <f t="shared" si="106"/>
        <v>267251832</v>
      </c>
      <c r="G2267" s="22">
        <f t="shared" si="107"/>
        <v>299162045.15594113</v>
      </c>
      <c r="P2267" t="s">
        <v>4369</v>
      </c>
      <c r="Q2267" t="s">
        <v>4369</v>
      </c>
      <c r="R2267" t="s">
        <v>274</v>
      </c>
      <c r="S2267" s="6">
        <v>1508.57815714716</v>
      </c>
      <c r="T2267" s="6">
        <v>1660.28008417413</v>
      </c>
      <c r="U2267" s="6">
        <v>68.424653632430704</v>
      </c>
    </row>
    <row r="2268" spans="1:21" x14ac:dyDescent="0.2">
      <c r="A2268" s="15" t="s">
        <v>6358</v>
      </c>
      <c r="B2268" s="2" t="s">
        <v>6359</v>
      </c>
      <c r="C2268" s="3">
        <v>28964</v>
      </c>
      <c r="D2268" s="4">
        <v>1584</v>
      </c>
      <c r="E2268">
        <f t="shared" si="105"/>
        <v>2230.7858841730999</v>
      </c>
      <c r="F2268">
        <f t="shared" si="106"/>
        <v>45878976</v>
      </c>
      <c r="G2268" s="22">
        <f t="shared" si="107"/>
        <v>64612482.349189669</v>
      </c>
      <c r="P2268" t="s">
        <v>4370</v>
      </c>
      <c r="Q2268" t="s">
        <v>4371</v>
      </c>
      <c r="R2268" t="s">
        <v>212</v>
      </c>
      <c r="S2268" s="6">
        <v>1509.8516939405899</v>
      </c>
      <c r="T2268" s="6">
        <v>1276.9837029109899</v>
      </c>
      <c r="U2268" s="6">
        <v>92.353192682455301</v>
      </c>
    </row>
    <row r="2269" spans="1:21" x14ac:dyDescent="0.2">
      <c r="A2269" s="15" t="s">
        <v>6356</v>
      </c>
      <c r="B2269" s="2" t="s">
        <v>6357</v>
      </c>
      <c r="C2269" s="3">
        <v>90559</v>
      </c>
      <c r="D2269" s="4">
        <v>4835</v>
      </c>
      <c r="E2269">
        <f t="shared" si="105"/>
        <v>2228.8141650656798</v>
      </c>
      <c r="F2269">
        <f t="shared" si="106"/>
        <v>437852765</v>
      </c>
      <c r="G2269" s="22">
        <f t="shared" si="107"/>
        <v>201839181.9741829</v>
      </c>
      <c r="P2269" t="s">
        <v>4372</v>
      </c>
      <c r="Q2269" t="s">
        <v>4373</v>
      </c>
      <c r="R2269" t="s">
        <v>212</v>
      </c>
      <c r="S2269" s="6">
        <v>1509.8898345295299</v>
      </c>
      <c r="T2269" s="6">
        <v>1659.1302277033899</v>
      </c>
      <c r="U2269" s="6">
        <v>51.5635040659526</v>
      </c>
    </row>
    <row r="2270" spans="1:21" x14ac:dyDescent="0.2">
      <c r="A2270" s="15" t="s">
        <v>6354</v>
      </c>
      <c r="B2270" s="2" t="s">
        <v>6355</v>
      </c>
      <c r="C2270" s="3">
        <v>8155</v>
      </c>
      <c r="D2270" s="4">
        <v>1212</v>
      </c>
      <c r="E2270">
        <f t="shared" si="105"/>
        <v>2226.3501598554699</v>
      </c>
      <c r="F2270">
        <f t="shared" si="106"/>
        <v>9883860</v>
      </c>
      <c r="G2270" s="22">
        <f t="shared" si="107"/>
        <v>18155885.553621355</v>
      </c>
      <c r="P2270" t="s">
        <v>4374</v>
      </c>
      <c r="Q2270" t="s">
        <v>4374</v>
      </c>
      <c r="R2270" t="s">
        <v>274</v>
      </c>
      <c r="S2270" s="6">
        <v>1510.0052092118401</v>
      </c>
      <c r="T2270" s="6">
        <v>1510.0052092118401</v>
      </c>
      <c r="U2270" s="6">
        <v>6.7814985187372097</v>
      </c>
    </row>
    <row r="2271" spans="1:21" x14ac:dyDescent="0.2">
      <c r="A2271" s="15" t="s">
        <v>6352</v>
      </c>
      <c r="B2271" s="2" t="s">
        <v>6353</v>
      </c>
      <c r="C2271" s="3">
        <v>17318</v>
      </c>
      <c r="D2271" s="4">
        <v>1579</v>
      </c>
      <c r="E2271">
        <f t="shared" si="105"/>
        <v>2226.3055844793998</v>
      </c>
      <c r="F2271">
        <f t="shared" si="106"/>
        <v>27345122</v>
      </c>
      <c r="G2271" s="22">
        <f t="shared" si="107"/>
        <v>38555160.112014249</v>
      </c>
      <c r="P2271" t="s">
        <v>4375</v>
      </c>
      <c r="Q2271" t="s">
        <v>4376</v>
      </c>
      <c r="R2271" t="s">
        <v>212</v>
      </c>
      <c r="S2271" s="6">
        <v>1510.0430228043299</v>
      </c>
      <c r="T2271" s="6">
        <v>1509.88142044655</v>
      </c>
      <c r="U2271" s="6">
        <v>24.332740410298399</v>
      </c>
    </row>
    <row r="2272" spans="1:21" x14ac:dyDescent="0.2">
      <c r="A2272" s="15" t="s">
        <v>6350</v>
      </c>
      <c r="B2272" s="2" t="s">
        <v>10770</v>
      </c>
      <c r="C2272" s="3">
        <v>33816</v>
      </c>
      <c r="D2272" s="4">
        <v>5570</v>
      </c>
      <c r="E2272">
        <f t="shared" si="105"/>
        <v>2225.6890471192301</v>
      </c>
      <c r="F2272">
        <f t="shared" si="106"/>
        <v>188355120</v>
      </c>
      <c r="G2272" s="22">
        <f t="shared" si="107"/>
        <v>75263900.817383885</v>
      </c>
      <c r="P2272" t="s">
        <v>4377</v>
      </c>
      <c r="Q2272" t="s">
        <v>4378</v>
      </c>
      <c r="R2272" t="s">
        <v>212</v>
      </c>
      <c r="S2272" s="6">
        <v>1510.20557571467</v>
      </c>
      <c r="T2272" s="6">
        <v>1497.8834646738701</v>
      </c>
      <c r="U2272" s="6">
        <v>54.753428858778101</v>
      </c>
    </row>
    <row r="2273" spans="1:21" x14ac:dyDescent="0.2">
      <c r="A2273" s="15" t="s">
        <v>6347</v>
      </c>
      <c r="B2273" s="2" t="s">
        <v>190</v>
      </c>
      <c r="C2273" s="3">
        <v>31969</v>
      </c>
      <c r="D2273" s="4">
        <v>994</v>
      </c>
      <c r="E2273">
        <f t="shared" si="105"/>
        <v>2222.44667128628</v>
      </c>
      <c r="F2273">
        <f t="shared" si="106"/>
        <v>31777186</v>
      </c>
      <c r="G2273" s="22">
        <f t="shared" si="107"/>
        <v>71049397.63435109</v>
      </c>
      <c r="P2273" t="s">
        <v>4379</v>
      </c>
      <c r="Q2273" t="s">
        <v>4379</v>
      </c>
      <c r="R2273" t="s">
        <v>274</v>
      </c>
      <c r="S2273" s="6">
        <v>1510.23141914711</v>
      </c>
      <c r="T2273" s="6">
        <v>1510.23141914711</v>
      </c>
      <c r="U2273" s="6"/>
    </row>
    <row r="2274" spans="1:21" x14ac:dyDescent="0.2">
      <c r="A2274" s="15" t="s">
        <v>6345</v>
      </c>
      <c r="B2274" s="2"/>
      <c r="C2274" s="3">
        <v>48883</v>
      </c>
      <c r="D2274" s="4">
        <v>3088</v>
      </c>
      <c r="E2274">
        <f t="shared" si="105"/>
        <v>2220.7222719208598</v>
      </c>
      <c r="F2274">
        <f t="shared" si="106"/>
        <v>150950704</v>
      </c>
      <c r="G2274" s="22">
        <f t="shared" si="107"/>
        <v>108555566.81830738</v>
      </c>
      <c r="P2274" t="s">
        <v>4380</v>
      </c>
      <c r="Q2274" t="s">
        <v>4381</v>
      </c>
      <c r="R2274" t="s">
        <v>212</v>
      </c>
      <c r="S2274" s="6">
        <v>1510.4238457619999</v>
      </c>
      <c r="T2274" s="6">
        <v>1064.85855249723</v>
      </c>
      <c r="U2274" s="6">
        <v>89.014074622697606</v>
      </c>
    </row>
    <row r="2275" spans="1:21" x14ac:dyDescent="0.2">
      <c r="A2275" s="15" t="s">
        <v>6343</v>
      </c>
      <c r="B2275" s="2" t="s">
        <v>6344</v>
      </c>
      <c r="C2275" s="3">
        <v>16076</v>
      </c>
      <c r="D2275" s="4">
        <v>1174</v>
      </c>
      <c r="E2275">
        <f t="shared" si="105"/>
        <v>2218.80108907359</v>
      </c>
      <c r="F2275">
        <f t="shared" si="106"/>
        <v>18873224</v>
      </c>
      <c r="G2275" s="22">
        <f t="shared" si="107"/>
        <v>35669446.307947032</v>
      </c>
      <c r="P2275" t="s">
        <v>4382</v>
      </c>
      <c r="Q2275" t="s">
        <v>4383</v>
      </c>
      <c r="R2275" t="s">
        <v>212</v>
      </c>
      <c r="S2275" s="6">
        <v>1511.21464954104</v>
      </c>
      <c r="T2275" s="6">
        <v>1511.21464954104</v>
      </c>
      <c r="U2275" s="6"/>
    </row>
    <row r="2276" spans="1:21" x14ac:dyDescent="0.2">
      <c r="A2276" s="15" t="s">
        <v>6341</v>
      </c>
      <c r="B2276" s="2" t="s">
        <v>6342</v>
      </c>
      <c r="C2276" s="3">
        <v>34232</v>
      </c>
      <c r="D2276" s="5">
        <v>3108</v>
      </c>
      <c r="E2276">
        <f t="shared" si="105"/>
        <v>2217.9479140900098</v>
      </c>
      <c r="F2276">
        <f t="shared" si="106"/>
        <v>106393056</v>
      </c>
      <c r="G2276" s="22">
        <f t="shared" si="107"/>
        <v>75924792.995129213</v>
      </c>
      <c r="P2276" t="s">
        <v>4384</v>
      </c>
      <c r="Q2276" t="s">
        <v>4385</v>
      </c>
      <c r="R2276" t="s">
        <v>212</v>
      </c>
      <c r="S2276" s="6">
        <v>1511.2203445473101</v>
      </c>
      <c r="T2276" s="6">
        <v>1295.0525857442501</v>
      </c>
      <c r="U2276" s="6">
        <v>84.903921490461002</v>
      </c>
    </row>
    <row r="2277" spans="1:21" x14ac:dyDescent="0.2">
      <c r="A2277" s="15" t="s">
        <v>6339</v>
      </c>
      <c r="B2277" s="2"/>
      <c r="C2277" s="3">
        <v>13356</v>
      </c>
      <c r="D2277" s="4">
        <v>217</v>
      </c>
      <c r="E2277">
        <f t="shared" si="105"/>
        <v>2216.6248678286302</v>
      </c>
      <c r="F2277">
        <f t="shared" si="106"/>
        <v>2898252</v>
      </c>
      <c r="G2277" s="22">
        <f t="shared" si="107"/>
        <v>29605241.734719183</v>
      </c>
      <c r="P2277" t="s">
        <v>4386</v>
      </c>
      <c r="Q2277" t="s">
        <v>4386</v>
      </c>
      <c r="R2277" t="s">
        <v>274</v>
      </c>
      <c r="S2277" s="6">
        <v>1512.8556879043001</v>
      </c>
      <c r="T2277" s="6">
        <v>1512.8556879043001</v>
      </c>
      <c r="U2277" s="6"/>
    </row>
    <row r="2278" spans="1:21" x14ac:dyDescent="0.2">
      <c r="A2278" s="15" t="s">
        <v>6337</v>
      </c>
      <c r="B2278" s="2" t="s">
        <v>6338</v>
      </c>
      <c r="C2278" s="3">
        <v>60999</v>
      </c>
      <c r="D2278" s="4">
        <v>5470</v>
      </c>
      <c r="E2278">
        <f t="shared" si="105"/>
        <v>2214.4245280334699</v>
      </c>
      <c r="F2278">
        <f t="shared" si="106"/>
        <v>333664530</v>
      </c>
      <c r="G2278" s="22">
        <f t="shared" si="107"/>
        <v>135077681.78551364</v>
      </c>
      <c r="P2278" t="s">
        <v>4387</v>
      </c>
      <c r="Q2278" t="s">
        <v>4388</v>
      </c>
      <c r="R2278" t="s">
        <v>212</v>
      </c>
      <c r="S2278" s="6">
        <v>1512.8556879043001</v>
      </c>
      <c r="T2278" s="6">
        <v>1512.8556879043001</v>
      </c>
      <c r="U2278" s="6"/>
    </row>
    <row r="2279" spans="1:21" x14ac:dyDescent="0.2">
      <c r="A2279" s="15" t="s">
        <v>6335</v>
      </c>
      <c r="B2279" s="2" t="s">
        <v>6336</v>
      </c>
      <c r="C2279" s="3">
        <v>63636</v>
      </c>
      <c r="D2279" s="4">
        <v>1369</v>
      </c>
      <c r="E2279">
        <f t="shared" si="105"/>
        <v>2213.8785554901901</v>
      </c>
      <c r="F2279">
        <f t="shared" si="106"/>
        <v>87117684</v>
      </c>
      <c r="G2279" s="22">
        <f t="shared" si="107"/>
        <v>140882375.75717375</v>
      </c>
      <c r="P2279" t="s">
        <v>4389</v>
      </c>
      <c r="Q2279" t="s">
        <v>4390</v>
      </c>
      <c r="R2279" t="s">
        <v>212</v>
      </c>
      <c r="S2279" s="6">
        <v>1512.9847114361801</v>
      </c>
      <c r="T2279" s="6">
        <v>1424.40024691331</v>
      </c>
      <c r="U2279" s="6">
        <v>72.8977600055442</v>
      </c>
    </row>
    <row r="2280" spans="1:21" x14ac:dyDescent="0.2">
      <c r="A2280" s="15" t="s">
        <v>6333</v>
      </c>
      <c r="B2280" s="2" t="s">
        <v>6334</v>
      </c>
      <c r="C2280" s="3">
        <v>77711</v>
      </c>
      <c r="D2280" s="4">
        <v>4945</v>
      </c>
      <c r="E2280">
        <f t="shared" si="105"/>
        <v>2212.7033668015001</v>
      </c>
      <c r="F2280">
        <f t="shared" si="106"/>
        <v>384280895</v>
      </c>
      <c r="G2280" s="22">
        <f t="shared" si="107"/>
        <v>171951391.33751139</v>
      </c>
      <c r="P2280" t="s">
        <v>4391</v>
      </c>
      <c r="Q2280" t="s">
        <v>4392</v>
      </c>
      <c r="R2280" t="s">
        <v>212</v>
      </c>
      <c r="S2280" s="6">
        <v>1513.0551207123799</v>
      </c>
      <c r="T2280" s="6">
        <v>1513.0551207123799</v>
      </c>
      <c r="U2280" s="6">
        <v>7.7854426385512001</v>
      </c>
    </row>
    <row r="2281" spans="1:21" x14ac:dyDescent="0.2">
      <c r="A2281" s="15" t="s">
        <v>6332</v>
      </c>
      <c r="B2281" s="2"/>
      <c r="C2281" s="3">
        <v>39406</v>
      </c>
      <c r="D2281" s="4">
        <v>2017</v>
      </c>
      <c r="E2281">
        <f t="shared" si="105"/>
        <v>2212.4824218715498</v>
      </c>
      <c r="F2281">
        <f t="shared" si="106"/>
        <v>79481902</v>
      </c>
      <c r="G2281" s="22">
        <f t="shared" si="107"/>
        <v>87185082.316270292</v>
      </c>
      <c r="P2281" t="s">
        <v>4393</v>
      </c>
      <c r="Q2281" t="s">
        <v>4394</v>
      </c>
      <c r="R2281" t="s">
        <v>212</v>
      </c>
      <c r="S2281" s="6">
        <v>1513.18124287715</v>
      </c>
      <c r="T2281" s="6">
        <v>1513.18124287715</v>
      </c>
      <c r="U2281" s="6"/>
    </row>
    <row r="2282" spans="1:21" x14ac:dyDescent="0.2">
      <c r="A2282" s="15" t="s">
        <v>6330</v>
      </c>
      <c r="B2282" s="2"/>
      <c r="C2282" s="3">
        <v>26239</v>
      </c>
      <c r="D2282" s="4">
        <v>4604</v>
      </c>
      <c r="E2282">
        <f t="shared" si="105"/>
        <v>2211.5844113457802</v>
      </c>
      <c r="F2282">
        <f t="shared" si="106"/>
        <v>120804356</v>
      </c>
      <c r="G2282" s="22">
        <f t="shared" si="107"/>
        <v>58029763.369301923</v>
      </c>
      <c r="P2282" t="s">
        <v>4395</v>
      </c>
      <c r="Q2282" t="s">
        <v>4395</v>
      </c>
      <c r="R2282" t="s">
        <v>274</v>
      </c>
      <c r="S2282" s="6">
        <v>1513.8605114016</v>
      </c>
      <c r="T2282" s="6">
        <v>1513.8605114016</v>
      </c>
      <c r="U2282" s="6">
        <v>14.315705136538501</v>
      </c>
    </row>
    <row r="2283" spans="1:21" x14ac:dyDescent="0.2">
      <c r="A2283" s="15" t="s">
        <v>6328</v>
      </c>
      <c r="B2283" s="2" t="s">
        <v>6329</v>
      </c>
      <c r="C2283" s="3">
        <v>24503</v>
      </c>
      <c r="D2283" s="4">
        <v>1041</v>
      </c>
      <c r="E2283">
        <f t="shared" si="105"/>
        <v>2210.2292564744998</v>
      </c>
      <c r="F2283">
        <f t="shared" si="106"/>
        <v>25507623</v>
      </c>
      <c r="G2283" s="22">
        <f t="shared" si="107"/>
        <v>54157247.471394673</v>
      </c>
      <c r="P2283" t="s">
        <v>4396</v>
      </c>
      <c r="Q2283" t="s">
        <v>4397</v>
      </c>
      <c r="R2283" t="s">
        <v>212</v>
      </c>
      <c r="S2283" s="6">
        <v>1514.1646057698299</v>
      </c>
      <c r="T2283" s="6">
        <v>1514.1646057698299</v>
      </c>
      <c r="U2283" s="6"/>
    </row>
    <row r="2284" spans="1:21" x14ac:dyDescent="0.2">
      <c r="A2284" s="15" t="s">
        <v>6326</v>
      </c>
      <c r="B2284" s="2" t="s">
        <v>6327</v>
      </c>
      <c r="C2284" s="3">
        <v>34346</v>
      </c>
      <c r="D2284" s="4">
        <v>1719</v>
      </c>
      <c r="E2284">
        <f t="shared" si="105"/>
        <v>2206.3243527568002</v>
      </c>
      <c r="F2284">
        <f t="shared" si="106"/>
        <v>59040774</v>
      </c>
      <c r="G2284" s="22">
        <f t="shared" si="107"/>
        <v>75778416.219785064</v>
      </c>
      <c r="P2284" t="s">
        <v>4398</v>
      </c>
      <c r="Q2284" t="s">
        <v>4399</v>
      </c>
      <c r="R2284" t="s">
        <v>212</v>
      </c>
      <c r="S2284" s="6">
        <v>1514.1646057698299</v>
      </c>
      <c r="T2284" s="6">
        <v>1514.1646057698299</v>
      </c>
      <c r="U2284" s="6"/>
    </row>
    <row r="2285" spans="1:21" x14ac:dyDescent="0.2">
      <c r="A2285" s="15" t="s">
        <v>6324</v>
      </c>
      <c r="B2285" s="2" t="s">
        <v>6325</v>
      </c>
      <c r="C2285" s="3">
        <v>58264</v>
      </c>
      <c r="D2285" s="4">
        <v>2200</v>
      </c>
      <c r="E2285">
        <f t="shared" si="105"/>
        <v>2205.3482855235102</v>
      </c>
      <c r="F2285">
        <f t="shared" si="106"/>
        <v>128180800</v>
      </c>
      <c r="G2285" s="22">
        <f t="shared" si="107"/>
        <v>128492412.50774179</v>
      </c>
      <c r="P2285" t="s">
        <v>4400</v>
      </c>
      <c r="Q2285" t="s">
        <v>4400</v>
      </c>
      <c r="R2285" t="s">
        <v>274</v>
      </c>
      <c r="S2285" s="6">
        <v>1514.3955521529699</v>
      </c>
      <c r="T2285" s="6">
        <v>1514.3955521529699</v>
      </c>
      <c r="U2285" s="6">
        <v>15.647791203687399</v>
      </c>
    </row>
    <row r="2286" spans="1:21" x14ac:dyDescent="0.2">
      <c r="A2286" s="15" t="s">
        <v>6322</v>
      </c>
      <c r="B2286" s="2" t="s">
        <v>6323</v>
      </c>
      <c r="C2286" s="3">
        <v>49210</v>
      </c>
      <c r="D2286" s="5">
        <v>1536</v>
      </c>
      <c r="E2286">
        <f t="shared" si="105"/>
        <v>2204.81691628413</v>
      </c>
      <c r="F2286">
        <f t="shared" si="106"/>
        <v>75586560</v>
      </c>
      <c r="G2286" s="22">
        <f t="shared" si="107"/>
        <v>108499040.45034204</v>
      </c>
      <c r="P2286" t="s">
        <v>4401</v>
      </c>
      <c r="Q2286" t="s">
        <v>4402</v>
      </c>
      <c r="R2286" t="s">
        <v>212</v>
      </c>
      <c r="S2286" s="6">
        <v>1514.4091034401499</v>
      </c>
      <c r="T2286" s="6">
        <v>1293.67004560802</v>
      </c>
      <c r="U2286" s="6">
        <v>59.798158512864902</v>
      </c>
    </row>
    <row r="2287" spans="1:21" x14ac:dyDescent="0.2">
      <c r="A2287" s="15" t="s">
        <v>6320</v>
      </c>
      <c r="B2287" s="2" t="s">
        <v>6321</v>
      </c>
      <c r="C2287" s="3">
        <v>23128</v>
      </c>
      <c r="D2287" s="4">
        <v>1842</v>
      </c>
      <c r="E2287">
        <f t="shared" si="105"/>
        <v>2203.4431521485999</v>
      </c>
      <c r="F2287">
        <f t="shared" si="106"/>
        <v>42601776</v>
      </c>
      <c r="G2287" s="22">
        <f t="shared" si="107"/>
        <v>50961233.222892821</v>
      </c>
      <c r="P2287" t="s">
        <v>4403</v>
      </c>
      <c r="Q2287" t="s">
        <v>4403</v>
      </c>
      <c r="R2287" t="s">
        <v>274</v>
      </c>
      <c r="S2287" s="6">
        <v>1514.4155404688199</v>
      </c>
      <c r="T2287" s="6">
        <v>1514.4155404688199</v>
      </c>
      <c r="U2287" s="6">
        <v>6.34989724072675</v>
      </c>
    </row>
    <row r="2288" spans="1:21" x14ac:dyDescent="0.2">
      <c r="A2288" s="15" t="s">
        <v>6318</v>
      </c>
      <c r="B2288" s="2" t="s">
        <v>6319</v>
      </c>
      <c r="C2288" s="3">
        <v>20696</v>
      </c>
      <c r="D2288" s="4">
        <v>1041</v>
      </c>
      <c r="E2288">
        <f t="shared" si="105"/>
        <v>2202.4185314466999</v>
      </c>
      <c r="F2288">
        <f t="shared" si="106"/>
        <v>21544536</v>
      </c>
      <c r="G2288" s="22">
        <f t="shared" si="107"/>
        <v>45581253.926820904</v>
      </c>
      <c r="P2288" t="s">
        <v>4404</v>
      </c>
      <c r="Q2288" t="s">
        <v>4404</v>
      </c>
      <c r="R2288" t="s">
        <v>274</v>
      </c>
      <c r="S2288" s="6">
        <v>1514.8322115323101</v>
      </c>
      <c r="T2288" s="6">
        <v>1645.06987755461</v>
      </c>
      <c r="U2288" s="6">
        <v>75.032607830390205</v>
      </c>
    </row>
    <row r="2289" spans="1:21" x14ac:dyDescent="0.2">
      <c r="A2289" s="15" t="s">
        <v>6316</v>
      </c>
      <c r="B2289" s="2" t="s">
        <v>6317</v>
      </c>
      <c r="C2289" s="3">
        <v>34700</v>
      </c>
      <c r="D2289" s="4">
        <v>2430</v>
      </c>
      <c r="E2289">
        <f t="shared" si="105"/>
        <v>2201.5262770264399</v>
      </c>
      <c r="F2289">
        <f t="shared" si="106"/>
        <v>84321000</v>
      </c>
      <c r="G2289" s="22">
        <f t="shared" si="107"/>
        <v>76392961.812817469</v>
      </c>
      <c r="P2289" t="s">
        <v>4405</v>
      </c>
      <c r="Q2289" t="s">
        <v>4406</v>
      </c>
      <c r="R2289" t="s">
        <v>212</v>
      </c>
      <c r="S2289" s="6">
        <v>1514.8642654035</v>
      </c>
      <c r="T2289" s="6">
        <v>1482.21824174265</v>
      </c>
      <c r="U2289" s="6">
        <v>36.082056415295497</v>
      </c>
    </row>
    <row r="2290" spans="1:21" x14ac:dyDescent="0.2">
      <c r="A2290" s="15" t="s">
        <v>6314</v>
      </c>
      <c r="B2290" s="2" t="s">
        <v>6315</v>
      </c>
      <c r="C2290" s="3">
        <v>39273</v>
      </c>
      <c r="D2290" s="4">
        <v>6237</v>
      </c>
      <c r="E2290">
        <f t="shared" si="105"/>
        <v>2200.8992279388299</v>
      </c>
      <c r="F2290">
        <f t="shared" si="106"/>
        <v>244945701</v>
      </c>
      <c r="G2290" s="22">
        <f t="shared" si="107"/>
        <v>86435915.378841668</v>
      </c>
      <c r="P2290" t="s">
        <v>4407</v>
      </c>
      <c r="Q2290" t="s">
        <v>4408</v>
      </c>
      <c r="R2290" t="s">
        <v>212</v>
      </c>
      <c r="S2290" s="6">
        <v>1515.80416719754</v>
      </c>
      <c r="T2290" s="6">
        <v>1333.2125466335999</v>
      </c>
      <c r="U2290" s="6">
        <v>80.279035999402694</v>
      </c>
    </row>
    <row r="2291" spans="1:21" x14ac:dyDescent="0.2">
      <c r="A2291" s="15" t="s">
        <v>6312</v>
      </c>
      <c r="B2291" s="2" t="s">
        <v>6313</v>
      </c>
      <c r="C2291" s="3">
        <v>69828</v>
      </c>
      <c r="D2291" s="4">
        <v>5411</v>
      </c>
      <c r="E2291">
        <f t="shared" si="105"/>
        <v>2199.44625032678</v>
      </c>
      <c r="F2291">
        <f t="shared" si="106"/>
        <v>377839308</v>
      </c>
      <c r="G2291" s="22">
        <f t="shared" si="107"/>
        <v>153582932.76781839</v>
      </c>
      <c r="P2291" t="s">
        <v>4409</v>
      </c>
      <c r="Q2291" t="s">
        <v>4410</v>
      </c>
      <c r="R2291" t="s">
        <v>212</v>
      </c>
      <c r="S2291" s="6">
        <v>1516.96423339748</v>
      </c>
      <c r="T2291" s="6">
        <v>1694.83880619243</v>
      </c>
      <c r="U2291" s="6">
        <v>46.993169727838399</v>
      </c>
    </row>
    <row r="2292" spans="1:21" x14ac:dyDescent="0.2">
      <c r="A2292" s="15" t="s">
        <v>6310</v>
      </c>
      <c r="B2292" s="2" t="s">
        <v>6311</v>
      </c>
      <c r="C2292" s="3">
        <v>31311</v>
      </c>
      <c r="D2292" s="4">
        <v>3173</v>
      </c>
      <c r="E2292">
        <f t="shared" si="105"/>
        <v>2197.28961854828</v>
      </c>
      <c r="F2292">
        <f t="shared" si="106"/>
        <v>99349803</v>
      </c>
      <c r="G2292" s="22">
        <f t="shared" si="107"/>
        <v>68799335.24636519</v>
      </c>
      <c r="P2292" t="s">
        <v>4411</v>
      </c>
      <c r="Q2292" t="s">
        <v>4412</v>
      </c>
      <c r="R2292" t="s">
        <v>212</v>
      </c>
      <c r="S2292" s="6">
        <v>1517.1149590499499</v>
      </c>
      <c r="T2292" s="6">
        <v>1517.1149590499499</v>
      </c>
      <c r="U2292" s="6"/>
    </row>
    <row r="2293" spans="1:21" x14ac:dyDescent="0.2">
      <c r="A2293" s="15" t="s">
        <v>6308</v>
      </c>
      <c r="B2293" s="2" t="s">
        <v>6309</v>
      </c>
      <c r="C2293" s="3">
        <v>115868</v>
      </c>
      <c r="D2293" s="4">
        <v>105</v>
      </c>
      <c r="E2293">
        <f t="shared" si="105"/>
        <v>2193.9538923042801</v>
      </c>
      <c r="F2293">
        <f t="shared" si="106"/>
        <v>12166140</v>
      </c>
      <c r="G2293" s="22">
        <f t="shared" si="107"/>
        <v>254209049.59351233</v>
      </c>
      <c r="P2293" t="s">
        <v>4413</v>
      </c>
      <c r="Q2293" t="s">
        <v>4414</v>
      </c>
      <c r="R2293" t="s">
        <v>212</v>
      </c>
      <c r="S2293" s="6">
        <v>1517.1819790310999</v>
      </c>
      <c r="T2293" s="6">
        <v>1424.8538314479799</v>
      </c>
      <c r="U2293" s="6">
        <v>77.833298309810203</v>
      </c>
    </row>
    <row r="2294" spans="1:21" x14ac:dyDescent="0.2">
      <c r="A2294" s="15" t="s">
        <v>6306</v>
      </c>
      <c r="B2294" s="2" t="s">
        <v>6307</v>
      </c>
      <c r="C2294" s="3">
        <v>60639</v>
      </c>
      <c r="D2294" s="4">
        <v>1499</v>
      </c>
      <c r="E2294">
        <f t="shared" si="105"/>
        <v>2192.4199656718101</v>
      </c>
      <c r="F2294">
        <f t="shared" si="106"/>
        <v>90897861</v>
      </c>
      <c r="G2294" s="22">
        <f t="shared" si="107"/>
        <v>132946154.29837289</v>
      </c>
      <c r="P2294" t="s">
        <v>4415</v>
      </c>
      <c r="Q2294" t="s">
        <v>4415</v>
      </c>
      <c r="R2294" t="s">
        <v>274</v>
      </c>
      <c r="S2294" s="6">
        <v>1517.45676502579</v>
      </c>
      <c r="T2294" s="6">
        <v>1399.3293896800899</v>
      </c>
      <c r="U2294" s="6">
        <v>68.551081782928904</v>
      </c>
    </row>
    <row r="2295" spans="1:21" x14ac:dyDescent="0.2">
      <c r="A2295" s="15" t="s">
        <v>6304</v>
      </c>
      <c r="B2295" s="2" t="s">
        <v>6305</v>
      </c>
      <c r="C2295" s="3">
        <v>11285</v>
      </c>
      <c r="D2295" s="4">
        <v>565</v>
      </c>
      <c r="E2295">
        <f t="shared" si="105"/>
        <v>2192.0697164594299</v>
      </c>
      <c r="F2295">
        <f t="shared" si="106"/>
        <v>6376025</v>
      </c>
      <c r="G2295" s="22">
        <f t="shared" si="107"/>
        <v>24737506.750244666</v>
      </c>
      <c r="P2295" t="s">
        <v>4416</v>
      </c>
      <c r="Q2295" t="s">
        <v>4416</v>
      </c>
      <c r="R2295" t="s">
        <v>274</v>
      </c>
      <c r="S2295" s="6">
        <v>1518.09849826185</v>
      </c>
      <c r="T2295" s="6">
        <v>1518.09849826185</v>
      </c>
      <c r="U2295" s="6"/>
    </row>
    <row r="2296" spans="1:21" x14ac:dyDescent="0.2">
      <c r="A2296" s="15" t="s">
        <v>6302</v>
      </c>
      <c r="B2296" s="2" t="s">
        <v>6303</v>
      </c>
      <c r="C2296" s="3">
        <v>31616</v>
      </c>
      <c r="D2296" s="4">
        <v>1940</v>
      </c>
      <c r="E2296">
        <f t="shared" si="105"/>
        <v>2191.5706905564298</v>
      </c>
      <c r="F2296">
        <f t="shared" si="106"/>
        <v>61335040</v>
      </c>
      <c r="G2296" s="22">
        <f t="shared" si="107"/>
        <v>69288698.952632084</v>
      </c>
      <c r="P2296" t="s">
        <v>4417</v>
      </c>
      <c r="Q2296" t="s">
        <v>4418</v>
      </c>
      <c r="R2296" t="s">
        <v>212</v>
      </c>
      <c r="S2296" s="6">
        <v>1518.4347420598299</v>
      </c>
      <c r="T2296" s="6">
        <v>1008.21286808158</v>
      </c>
      <c r="U2296" s="6">
        <v>75.169164124740107</v>
      </c>
    </row>
    <row r="2297" spans="1:21" x14ac:dyDescent="0.2">
      <c r="A2297" s="15" t="s">
        <v>6298</v>
      </c>
      <c r="B2297" s="2"/>
      <c r="C2297" s="3">
        <v>72755</v>
      </c>
      <c r="D2297" s="4">
        <v>1530</v>
      </c>
      <c r="E2297">
        <f t="shared" si="105"/>
        <v>2189.1808730570001</v>
      </c>
      <c r="F2297">
        <f t="shared" si="106"/>
        <v>111315150</v>
      </c>
      <c r="G2297" s="22">
        <f t="shared" si="107"/>
        <v>159273854.41926205</v>
      </c>
      <c r="P2297" t="s">
        <v>4419</v>
      </c>
      <c r="Q2297" t="s">
        <v>4420</v>
      </c>
      <c r="R2297" t="s">
        <v>212</v>
      </c>
      <c r="S2297" s="6">
        <v>1519.082081492</v>
      </c>
      <c r="T2297" s="6">
        <v>1519.082081492</v>
      </c>
      <c r="U2297" s="6"/>
    </row>
    <row r="2298" spans="1:21" x14ac:dyDescent="0.2">
      <c r="A2298" s="15" t="s">
        <v>6296</v>
      </c>
      <c r="B2298" s="2" t="s">
        <v>6297</v>
      </c>
      <c r="C2298" s="3">
        <v>66507</v>
      </c>
      <c r="D2298" s="4">
        <v>4174</v>
      </c>
      <c r="E2298">
        <f t="shared" si="105"/>
        <v>2189.1354146431299</v>
      </c>
      <c r="F2298">
        <f t="shared" si="106"/>
        <v>277600218</v>
      </c>
      <c r="G2298" s="22">
        <f t="shared" si="107"/>
        <v>145592829.02167064</v>
      </c>
      <c r="P2298" t="s">
        <v>4421</v>
      </c>
      <c r="Q2298" t="s">
        <v>4421</v>
      </c>
      <c r="R2298" t="s">
        <v>274</v>
      </c>
      <c r="S2298" s="6">
        <v>1519.082081492</v>
      </c>
      <c r="T2298" s="6">
        <v>1519.082081492</v>
      </c>
      <c r="U2298" s="6"/>
    </row>
    <row r="2299" spans="1:21" x14ac:dyDescent="0.2">
      <c r="A2299" s="15" t="s">
        <v>6292</v>
      </c>
      <c r="B2299" s="2" t="s">
        <v>6293</v>
      </c>
      <c r="C2299" s="3">
        <v>32224</v>
      </c>
      <c r="D2299" s="4">
        <v>3941</v>
      </c>
      <c r="E2299">
        <f t="shared" si="105"/>
        <v>2181.7914308332001</v>
      </c>
      <c r="F2299">
        <f t="shared" si="106"/>
        <v>126994784</v>
      </c>
      <c r="G2299" s="22">
        <f t="shared" si="107"/>
        <v>70306047.06716904</v>
      </c>
      <c r="P2299" t="s">
        <v>4422</v>
      </c>
      <c r="Q2299" t="s">
        <v>4423</v>
      </c>
      <c r="R2299" t="s">
        <v>212</v>
      </c>
      <c r="S2299" s="6">
        <v>1519.9251901202299</v>
      </c>
      <c r="T2299" s="6">
        <v>1415.8466492397799</v>
      </c>
      <c r="U2299" s="6">
        <v>119.62201994578901</v>
      </c>
    </row>
    <row r="2300" spans="1:21" x14ac:dyDescent="0.2">
      <c r="A2300" s="15" t="s">
        <v>6290</v>
      </c>
      <c r="B2300" s="2" t="s">
        <v>6291</v>
      </c>
      <c r="C2300" s="3">
        <v>155206</v>
      </c>
      <c r="D2300" s="4">
        <v>952</v>
      </c>
      <c r="E2300">
        <f t="shared" si="105"/>
        <v>2181.5881931006302</v>
      </c>
      <c r="F2300">
        <f t="shared" si="106"/>
        <v>147756112</v>
      </c>
      <c r="G2300" s="22">
        <f t="shared" si="107"/>
        <v>338595577.09837639</v>
      </c>
      <c r="P2300" t="s">
        <v>4424</v>
      </c>
      <c r="Q2300" t="s">
        <v>4425</v>
      </c>
      <c r="R2300" t="s">
        <v>212</v>
      </c>
      <c r="S2300" s="6">
        <v>1520.1138711216399</v>
      </c>
      <c r="T2300" s="6">
        <v>1341.4713190090599</v>
      </c>
      <c r="U2300" s="6">
        <v>81.623076538084206</v>
      </c>
    </row>
    <row r="2301" spans="1:21" x14ac:dyDescent="0.2">
      <c r="A2301" s="15" t="s">
        <v>6288</v>
      </c>
      <c r="B2301" s="2" t="s">
        <v>6289</v>
      </c>
      <c r="C2301" s="3">
        <v>56736</v>
      </c>
      <c r="D2301" s="4">
        <v>3456</v>
      </c>
      <c r="E2301">
        <f t="shared" si="105"/>
        <v>2181.0037625206801</v>
      </c>
      <c r="F2301">
        <f t="shared" si="106"/>
        <v>196079616</v>
      </c>
      <c r="G2301" s="22">
        <f t="shared" si="107"/>
        <v>123741429.4703733</v>
      </c>
      <c r="P2301" t="s">
        <v>4426</v>
      </c>
      <c r="Q2301" t="s">
        <v>4427</v>
      </c>
      <c r="R2301" t="s">
        <v>212</v>
      </c>
      <c r="S2301" s="6">
        <v>1520.5424213270001</v>
      </c>
      <c r="T2301" s="6">
        <v>1685</v>
      </c>
      <c r="U2301" s="6">
        <v>44.647914573321401</v>
      </c>
    </row>
    <row r="2302" spans="1:21" x14ac:dyDescent="0.2">
      <c r="A2302" s="15" t="s">
        <v>6286</v>
      </c>
      <c r="B2302" s="2"/>
      <c r="C2302" s="3">
        <v>46098</v>
      </c>
      <c r="D2302" s="4">
        <v>1596</v>
      </c>
      <c r="E2302">
        <f t="shared" si="105"/>
        <v>2178.5108256400199</v>
      </c>
      <c r="F2302">
        <f t="shared" si="106"/>
        <v>73572408</v>
      </c>
      <c r="G2302" s="22">
        <f t="shared" si="107"/>
        <v>100424992.04035364</v>
      </c>
      <c r="P2302" t="s">
        <v>4428</v>
      </c>
      <c r="Q2302" t="s">
        <v>4428</v>
      </c>
      <c r="R2302" t="s">
        <v>274</v>
      </c>
      <c r="S2302" s="6">
        <v>1521.0493799088099</v>
      </c>
      <c r="T2302" s="6">
        <v>1521.0493799088099</v>
      </c>
      <c r="U2302" s="6"/>
    </row>
    <row r="2303" spans="1:21" x14ac:dyDescent="0.2">
      <c r="A2303" s="15" t="s">
        <v>6284</v>
      </c>
      <c r="B2303" s="2" t="s">
        <v>6285</v>
      </c>
      <c r="C2303" s="3">
        <v>104825</v>
      </c>
      <c r="D2303" s="5">
        <v>1411</v>
      </c>
      <c r="E2303">
        <f t="shared" si="105"/>
        <v>2177.8628289356602</v>
      </c>
      <c r="F2303">
        <f t="shared" si="106"/>
        <v>147908075</v>
      </c>
      <c r="G2303" s="22">
        <f t="shared" si="107"/>
        <v>228294471.04318058</v>
      </c>
      <c r="P2303" t="s">
        <v>4429</v>
      </c>
      <c r="Q2303" t="s">
        <v>4429</v>
      </c>
      <c r="R2303" t="s">
        <v>274</v>
      </c>
      <c r="S2303" s="6">
        <v>1521.0493799088099</v>
      </c>
      <c r="T2303" s="6">
        <v>1521.0493799088099</v>
      </c>
      <c r="U2303" s="6"/>
    </row>
    <row r="2304" spans="1:21" x14ac:dyDescent="0.2">
      <c r="A2304" s="15" t="s">
        <v>6282</v>
      </c>
      <c r="B2304" s="2" t="s">
        <v>6283</v>
      </c>
      <c r="C2304" s="3">
        <v>51929</v>
      </c>
      <c r="D2304" s="4">
        <v>1575</v>
      </c>
      <c r="E2304">
        <f t="shared" si="105"/>
        <v>2174.1747668358798</v>
      </c>
      <c r="F2304">
        <f t="shared" si="106"/>
        <v>81788175</v>
      </c>
      <c r="G2304" s="22">
        <f t="shared" si="107"/>
        <v>112902721.46702041</v>
      </c>
      <c r="P2304" t="s">
        <v>4430</v>
      </c>
      <c r="Q2304" t="s">
        <v>4431</v>
      </c>
      <c r="R2304" t="s">
        <v>274</v>
      </c>
      <c r="S2304" s="6">
        <v>1521.09697428955</v>
      </c>
      <c r="T2304" s="6">
        <v>1521.09697428955</v>
      </c>
      <c r="U2304" s="6">
        <v>3.1115921434206202</v>
      </c>
    </row>
    <row r="2305" spans="1:21" x14ac:dyDescent="0.2">
      <c r="A2305" s="15" t="s">
        <v>6280</v>
      </c>
      <c r="B2305" s="2" t="s">
        <v>6281</v>
      </c>
      <c r="C2305" s="3">
        <v>24802</v>
      </c>
      <c r="D2305" s="4">
        <v>2062</v>
      </c>
      <c r="E2305">
        <f t="shared" si="105"/>
        <v>2171.7253697646502</v>
      </c>
      <c r="F2305">
        <f t="shared" si="106"/>
        <v>51141724</v>
      </c>
      <c r="G2305" s="22">
        <f t="shared" si="107"/>
        <v>53863132.620902851</v>
      </c>
      <c r="P2305" t="s">
        <v>4432</v>
      </c>
      <c r="Q2305" t="s">
        <v>4433</v>
      </c>
      <c r="R2305" t="s">
        <v>212</v>
      </c>
      <c r="S2305" s="6">
        <v>1521.1710285015999</v>
      </c>
      <c r="T2305" s="6">
        <v>1672.50940600186</v>
      </c>
      <c r="U2305" s="6">
        <v>60.795400275164802</v>
      </c>
    </row>
    <row r="2306" spans="1:21" x14ac:dyDescent="0.2">
      <c r="A2306" s="15" t="s">
        <v>6278</v>
      </c>
      <c r="B2306" s="2" t="s">
        <v>6279</v>
      </c>
      <c r="C2306" s="3">
        <v>20839</v>
      </c>
      <c r="D2306" s="4">
        <v>4492</v>
      </c>
      <c r="E2306">
        <f t="shared" ref="E2306:E2369" si="108">VLOOKUP(A2306,data19,4,FALSE)</f>
        <v>2168.6286844606998</v>
      </c>
      <c r="F2306">
        <f t="shared" si="106"/>
        <v>93608788</v>
      </c>
      <c r="G2306" s="22">
        <f t="shared" si="107"/>
        <v>45192053.155476525</v>
      </c>
      <c r="P2306" t="s">
        <v>4434</v>
      </c>
      <c r="Q2306" t="s">
        <v>4435</v>
      </c>
      <c r="R2306" t="s">
        <v>212</v>
      </c>
      <c r="S2306" s="6">
        <v>1521.22414726487</v>
      </c>
      <c r="T2306" s="6">
        <v>1624.18452020581</v>
      </c>
      <c r="U2306" s="6">
        <v>62.950003023109801</v>
      </c>
    </row>
    <row r="2307" spans="1:21" x14ac:dyDescent="0.2">
      <c r="A2307" s="15" t="s">
        <v>6276</v>
      </c>
      <c r="B2307" s="2" t="s">
        <v>6277</v>
      </c>
      <c r="C2307" s="3">
        <v>68320</v>
      </c>
      <c r="D2307" s="4">
        <v>2911</v>
      </c>
      <c r="E2307">
        <f t="shared" si="108"/>
        <v>2168.0736302883101</v>
      </c>
      <c r="F2307">
        <f t="shared" ref="F2307:F2370" si="109">C2307*D2307</f>
        <v>198879520</v>
      </c>
      <c r="G2307" s="22">
        <f t="shared" ref="G2307:G2370" si="110">E2307*C2307</f>
        <v>148122790.42129734</v>
      </c>
      <c r="P2307" t="s">
        <v>4436</v>
      </c>
      <c r="Q2307" t="s">
        <v>4436</v>
      </c>
      <c r="R2307" t="s">
        <v>212</v>
      </c>
      <c r="S2307" s="6">
        <v>1523.8596560291601</v>
      </c>
      <c r="T2307" s="6">
        <v>1455.0104396559</v>
      </c>
      <c r="U2307" s="6">
        <v>84.003549319834903</v>
      </c>
    </row>
    <row r="2308" spans="1:21" x14ac:dyDescent="0.2">
      <c r="A2308" s="15" t="s">
        <v>6275</v>
      </c>
      <c r="B2308" s="2" t="s">
        <v>189</v>
      </c>
      <c r="C2308" s="3">
        <v>20091</v>
      </c>
      <c r="D2308" s="4">
        <v>2104</v>
      </c>
      <c r="E2308">
        <f t="shared" si="108"/>
        <v>2167.3240385438298</v>
      </c>
      <c r="F2308">
        <f t="shared" si="109"/>
        <v>42271464</v>
      </c>
      <c r="G2308" s="22">
        <f t="shared" si="110"/>
        <v>43543707.258384086</v>
      </c>
      <c r="P2308" t="s">
        <v>4437</v>
      </c>
      <c r="Q2308" t="s">
        <v>4438</v>
      </c>
      <c r="R2308" t="s">
        <v>212</v>
      </c>
      <c r="S2308" s="6">
        <v>1524.7338851148399</v>
      </c>
      <c r="T2308" s="6">
        <v>1524.7338851148399</v>
      </c>
      <c r="U2308" s="6">
        <v>3.6766870496722501</v>
      </c>
    </row>
    <row r="2309" spans="1:21" x14ac:dyDescent="0.2">
      <c r="A2309" s="15" t="s">
        <v>6273</v>
      </c>
      <c r="B2309" s="2" t="s">
        <v>6274</v>
      </c>
      <c r="C2309" s="3">
        <v>8415</v>
      </c>
      <c r="D2309" s="4">
        <v>301</v>
      </c>
      <c r="E2309">
        <f t="shared" si="108"/>
        <v>2167.2623729657298</v>
      </c>
      <c r="F2309">
        <f t="shared" si="109"/>
        <v>2532915</v>
      </c>
      <c r="G2309" s="22">
        <f t="shared" si="110"/>
        <v>18237512.868506618</v>
      </c>
      <c r="P2309" t="s">
        <v>4439</v>
      </c>
      <c r="Q2309" t="s">
        <v>4439</v>
      </c>
      <c r="R2309" t="s">
        <v>274</v>
      </c>
      <c r="S2309" s="6">
        <v>1524.94432079586</v>
      </c>
      <c r="T2309" s="6">
        <v>1600.67078202637</v>
      </c>
      <c r="U2309" s="6">
        <v>53.2346017399014</v>
      </c>
    </row>
    <row r="2310" spans="1:21" x14ac:dyDescent="0.2">
      <c r="A2310" s="15" t="s">
        <v>6272</v>
      </c>
      <c r="B2310" s="2" t="s">
        <v>185</v>
      </c>
      <c r="C2310" s="3">
        <v>16124</v>
      </c>
      <c r="D2310" s="4">
        <v>2847</v>
      </c>
      <c r="E2310">
        <f t="shared" si="108"/>
        <v>2166.6523431191399</v>
      </c>
      <c r="F2310">
        <f t="shared" si="109"/>
        <v>45905028</v>
      </c>
      <c r="G2310" s="22">
        <f t="shared" si="110"/>
        <v>34935102.380453013</v>
      </c>
      <c r="P2310" t="s">
        <v>4440</v>
      </c>
      <c r="Q2310" t="s">
        <v>4440</v>
      </c>
      <c r="R2310" t="s">
        <v>274</v>
      </c>
      <c r="S2310" s="6">
        <v>1525.0461731834801</v>
      </c>
      <c r="T2310" s="6">
        <v>1525.0461731834801</v>
      </c>
      <c r="U2310" s="6">
        <v>9.1994782647075297</v>
      </c>
    </row>
    <row r="2311" spans="1:21" x14ac:dyDescent="0.2">
      <c r="A2311" s="15" t="s">
        <v>6270</v>
      </c>
      <c r="B2311" s="2" t="s">
        <v>6271</v>
      </c>
      <c r="C2311" s="3">
        <v>27067</v>
      </c>
      <c r="D2311" s="4">
        <v>3945</v>
      </c>
      <c r="E2311">
        <f t="shared" si="108"/>
        <v>2165.35107328717</v>
      </c>
      <c r="F2311">
        <f t="shared" si="109"/>
        <v>106779315</v>
      </c>
      <c r="G2311" s="22">
        <f t="shared" si="110"/>
        <v>58609557.500663832</v>
      </c>
      <c r="P2311" t="s">
        <v>4441</v>
      </c>
      <c r="Q2311" t="s">
        <v>4442</v>
      </c>
      <c r="R2311" t="s">
        <v>212</v>
      </c>
      <c r="S2311" s="6">
        <v>1525.1229671880999</v>
      </c>
      <c r="T2311" s="6">
        <v>1344.0293924064799</v>
      </c>
      <c r="U2311" s="6">
        <v>124.760109211119</v>
      </c>
    </row>
    <row r="2312" spans="1:21" x14ac:dyDescent="0.2">
      <c r="A2312" s="15" t="s">
        <v>6268</v>
      </c>
      <c r="B2312" s="2" t="s">
        <v>6269</v>
      </c>
      <c r="C2312" s="3">
        <v>43004</v>
      </c>
      <c r="D2312" s="4">
        <v>5870</v>
      </c>
      <c r="E2312">
        <f t="shared" si="108"/>
        <v>2164.2391258170301</v>
      </c>
      <c r="F2312">
        <f t="shared" si="109"/>
        <v>252433480</v>
      </c>
      <c r="G2312" s="22">
        <f t="shared" si="110"/>
        <v>93070939.366635561</v>
      </c>
      <c r="P2312" t="s">
        <v>4443</v>
      </c>
      <c r="Q2312" t="s">
        <v>4443</v>
      </c>
      <c r="R2312" t="s">
        <v>274</v>
      </c>
      <c r="S2312" s="6">
        <v>1525.21271363853</v>
      </c>
      <c r="T2312" s="6">
        <v>1525.21271363853</v>
      </c>
      <c r="U2312" s="6">
        <v>13.982810914900099</v>
      </c>
    </row>
    <row r="2313" spans="1:21" x14ac:dyDescent="0.2">
      <c r="A2313" s="15" t="s">
        <v>6266</v>
      </c>
      <c r="B2313" s="2" t="s">
        <v>6267</v>
      </c>
      <c r="C2313" s="3">
        <v>25286</v>
      </c>
      <c r="D2313" s="4">
        <v>1709</v>
      </c>
      <c r="E2313">
        <f t="shared" si="108"/>
        <v>2163.1573103286701</v>
      </c>
      <c r="F2313">
        <f t="shared" si="109"/>
        <v>43213774</v>
      </c>
      <c r="G2313" s="22">
        <f t="shared" si="110"/>
        <v>54697595.748970754</v>
      </c>
      <c r="P2313" t="s">
        <v>4444</v>
      </c>
      <c r="Q2313" t="s">
        <v>4445</v>
      </c>
      <c r="R2313" t="s">
        <v>212</v>
      </c>
      <c r="S2313" s="6">
        <v>1525.26266353447</v>
      </c>
      <c r="T2313" s="6">
        <v>1599.6740987061401</v>
      </c>
      <c r="U2313" s="6">
        <v>53.930031060329597</v>
      </c>
    </row>
    <row r="2314" spans="1:21" x14ac:dyDescent="0.2">
      <c r="A2314" s="15" t="s">
        <v>6264</v>
      </c>
      <c r="B2314" s="2" t="s">
        <v>6265</v>
      </c>
      <c r="C2314" s="3">
        <v>49356</v>
      </c>
      <c r="D2314" s="4">
        <v>1225</v>
      </c>
      <c r="E2314">
        <f t="shared" si="108"/>
        <v>2163.0126336867702</v>
      </c>
      <c r="F2314">
        <f t="shared" si="109"/>
        <v>60461100</v>
      </c>
      <c r="G2314" s="22">
        <f t="shared" si="110"/>
        <v>106757651.54824422</v>
      </c>
      <c r="P2314" t="s">
        <v>4446</v>
      </c>
      <c r="Q2314" t="s">
        <v>4447</v>
      </c>
      <c r="R2314" t="s">
        <v>212</v>
      </c>
      <c r="S2314" s="6">
        <v>1525.3060332339301</v>
      </c>
      <c r="T2314" s="6">
        <v>1525.3060332339301</v>
      </c>
      <c r="U2314" s="6">
        <v>6.5870474307556597</v>
      </c>
    </row>
    <row r="2315" spans="1:21" x14ac:dyDescent="0.2">
      <c r="A2315" s="15" t="s">
        <v>6263</v>
      </c>
      <c r="B2315" s="2"/>
      <c r="C2315" s="3">
        <v>61191</v>
      </c>
      <c r="D2315" s="4">
        <v>1157</v>
      </c>
      <c r="E2315">
        <f t="shared" si="108"/>
        <v>2161.7576639898498</v>
      </c>
      <c r="F2315">
        <f t="shared" si="109"/>
        <v>70797987</v>
      </c>
      <c r="G2315" s="22">
        <f t="shared" si="110"/>
        <v>132280113.2172029</v>
      </c>
      <c r="P2315" t="s">
        <v>4448</v>
      </c>
      <c r="Q2315" t="s">
        <v>4449</v>
      </c>
      <c r="R2315" t="s">
        <v>212</v>
      </c>
      <c r="S2315" s="6">
        <v>1525.57908198004</v>
      </c>
      <c r="T2315" s="6">
        <v>1492.46389093826</v>
      </c>
      <c r="U2315" s="6">
        <v>42.033008321494101</v>
      </c>
    </row>
    <row r="2316" spans="1:21" x14ac:dyDescent="0.2">
      <c r="A2316" s="15" t="s">
        <v>6261</v>
      </c>
      <c r="B2316" s="2" t="s">
        <v>6262</v>
      </c>
      <c r="C2316" s="3">
        <v>76171</v>
      </c>
      <c r="D2316" s="4">
        <v>3977</v>
      </c>
      <c r="E2316">
        <f t="shared" si="108"/>
        <v>2161.3797974694999</v>
      </c>
      <c r="F2316">
        <f t="shared" si="109"/>
        <v>302932067</v>
      </c>
      <c r="G2316" s="22">
        <f t="shared" si="110"/>
        <v>164634460.55304927</v>
      </c>
      <c r="P2316" t="s">
        <v>4450</v>
      </c>
      <c r="Q2316" t="s">
        <v>4451</v>
      </c>
      <c r="R2316" t="s">
        <v>212</v>
      </c>
      <c r="S2316" s="6">
        <v>1526.13813022708</v>
      </c>
      <c r="T2316" s="6">
        <v>1526.13813022708</v>
      </c>
      <c r="U2316" s="6">
        <v>8.9386162983677302</v>
      </c>
    </row>
    <row r="2317" spans="1:21" x14ac:dyDescent="0.2">
      <c r="A2317" s="15" t="s">
        <v>6260</v>
      </c>
      <c r="B2317" s="2"/>
      <c r="C2317" s="3">
        <v>21190</v>
      </c>
      <c r="D2317" s="4">
        <v>1472</v>
      </c>
      <c r="E2317">
        <f t="shared" si="108"/>
        <v>2161.16367156568</v>
      </c>
      <c r="F2317">
        <f t="shared" si="109"/>
        <v>31191680</v>
      </c>
      <c r="G2317" s="22">
        <f t="shared" si="110"/>
        <v>45795058.200476758</v>
      </c>
      <c r="P2317" t="s">
        <v>4452</v>
      </c>
      <c r="Q2317" t="s">
        <v>4453</v>
      </c>
      <c r="R2317" t="s">
        <v>212</v>
      </c>
      <c r="S2317" s="6">
        <v>1526.74993275632</v>
      </c>
      <c r="T2317" s="6">
        <v>1526.74993275632</v>
      </c>
      <c r="U2317" s="6"/>
    </row>
    <row r="2318" spans="1:21" x14ac:dyDescent="0.2">
      <c r="A2318" s="15" t="s">
        <v>6259</v>
      </c>
      <c r="B2318" s="2" t="s">
        <v>191</v>
      </c>
      <c r="C2318" s="3">
        <v>15520</v>
      </c>
      <c r="D2318" s="4">
        <v>1911</v>
      </c>
      <c r="E2318">
        <f t="shared" si="108"/>
        <v>2160.6502954848102</v>
      </c>
      <c r="F2318">
        <f t="shared" si="109"/>
        <v>29658720</v>
      </c>
      <c r="G2318" s="22">
        <f t="shared" si="110"/>
        <v>33533292.585924253</v>
      </c>
      <c r="P2318" t="s">
        <v>4454</v>
      </c>
      <c r="Q2318" t="s">
        <v>4454</v>
      </c>
      <c r="R2318" t="s">
        <v>274</v>
      </c>
      <c r="S2318" s="6">
        <v>1526.74993275632</v>
      </c>
      <c r="T2318" s="6">
        <v>1526.74993275632</v>
      </c>
      <c r="U2318" s="6"/>
    </row>
    <row r="2319" spans="1:21" x14ac:dyDescent="0.2">
      <c r="A2319" s="15" t="s">
        <v>6257</v>
      </c>
      <c r="B2319" s="2" t="s">
        <v>6258</v>
      </c>
      <c r="C2319" s="3">
        <v>27493</v>
      </c>
      <c r="D2319" s="4">
        <v>3561</v>
      </c>
      <c r="E2319">
        <f t="shared" si="108"/>
        <v>2160.3444723088101</v>
      </c>
      <c r="F2319">
        <f t="shared" si="109"/>
        <v>97902573</v>
      </c>
      <c r="G2319" s="22">
        <f t="shared" si="110"/>
        <v>59394350.577186115</v>
      </c>
      <c r="P2319" t="s">
        <v>4455</v>
      </c>
      <c r="Q2319" t="s">
        <v>171</v>
      </c>
      <c r="R2319" t="s">
        <v>212</v>
      </c>
      <c r="S2319" s="6">
        <v>1526.92819298379</v>
      </c>
      <c r="T2319" s="6">
        <v>1546.34752193432</v>
      </c>
      <c r="U2319" s="6">
        <v>69.5106103059547</v>
      </c>
    </row>
    <row r="2320" spans="1:21" x14ac:dyDescent="0.2">
      <c r="A2320" s="15" t="s">
        <v>6255</v>
      </c>
      <c r="B2320" s="2" t="s">
        <v>6256</v>
      </c>
      <c r="C2320" s="3">
        <v>39941</v>
      </c>
      <c r="D2320" s="4">
        <v>2031</v>
      </c>
      <c r="E2320">
        <f t="shared" si="108"/>
        <v>2159.2775771622601</v>
      </c>
      <c r="F2320">
        <f t="shared" si="109"/>
        <v>81120171</v>
      </c>
      <c r="G2320" s="22">
        <f t="shared" si="110"/>
        <v>86243705.709437832</v>
      </c>
      <c r="P2320" t="s">
        <v>4456</v>
      </c>
      <c r="Q2320" t="s">
        <v>4457</v>
      </c>
      <c r="R2320" t="s">
        <v>212</v>
      </c>
      <c r="S2320" s="6">
        <v>1526.9523290483801</v>
      </c>
      <c r="T2320" s="6">
        <v>1526.9523290483801</v>
      </c>
      <c r="U2320" s="6"/>
    </row>
    <row r="2321" spans="1:21" x14ac:dyDescent="0.2">
      <c r="A2321" s="15" t="s">
        <v>6253</v>
      </c>
      <c r="B2321" s="2" t="s">
        <v>6254</v>
      </c>
      <c r="C2321" s="3">
        <v>18447</v>
      </c>
      <c r="D2321" s="4">
        <v>1713</v>
      </c>
      <c r="E2321">
        <f t="shared" si="108"/>
        <v>2158.3659583440199</v>
      </c>
      <c r="F2321">
        <f t="shared" si="109"/>
        <v>31599711</v>
      </c>
      <c r="G2321" s="22">
        <f t="shared" si="110"/>
        <v>39815376.833572134</v>
      </c>
      <c r="P2321" t="s">
        <v>4458</v>
      </c>
      <c r="Q2321" t="s">
        <v>4458</v>
      </c>
      <c r="R2321" t="s">
        <v>274</v>
      </c>
      <c r="S2321" s="6">
        <v>1527.9363073407701</v>
      </c>
      <c r="T2321" s="6">
        <v>1527.9363073407701</v>
      </c>
      <c r="U2321" s="6"/>
    </row>
    <row r="2322" spans="1:21" x14ac:dyDescent="0.2">
      <c r="A2322" s="15" t="s">
        <v>6252</v>
      </c>
      <c r="B2322" s="2"/>
      <c r="C2322" s="3">
        <v>16037</v>
      </c>
      <c r="D2322" s="4">
        <v>2043</v>
      </c>
      <c r="E2322">
        <f t="shared" si="108"/>
        <v>2158.3608623824998</v>
      </c>
      <c r="F2322">
        <f t="shared" si="109"/>
        <v>32763591</v>
      </c>
      <c r="G2322" s="22">
        <f t="shared" si="110"/>
        <v>34613633.150028147</v>
      </c>
      <c r="P2322" t="s">
        <v>4459</v>
      </c>
      <c r="Q2322" t="s">
        <v>4460</v>
      </c>
      <c r="R2322" t="s">
        <v>212</v>
      </c>
      <c r="S2322" s="6">
        <v>1528.72451689062</v>
      </c>
      <c r="T2322" s="6">
        <v>1633.5495530113701</v>
      </c>
      <c r="U2322" s="6">
        <v>24.393501963511198</v>
      </c>
    </row>
    <row r="2323" spans="1:21" x14ac:dyDescent="0.2">
      <c r="A2323" s="15" t="s">
        <v>6250</v>
      </c>
      <c r="B2323" s="2" t="s">
        <v>6251</v>
      </c>
      <c r="C2323" s="3">
        <v>34809</v>
      </c>
      <c r="D2323" s="4">
        <v>2219</v>
      </c>
      <c r="E2323">
        <f t="shared" si="108"/>
        <v>2158.33707549877</v>
      </c>
      <c r="F2323">
        <f t="shared" si="109"/>
        <v>77241171</v>
      </c>
      <c r="G2323" s="22">
        <f t="shared" si="110"/>
        <v>75129555.261036679</v>
      </c>
      <c r="P2323" t="s">
        <v>4461</v>
      </c>
      <c r="Q2323" t="s">
        <v>4462</v>
      </c>
      <c r="R2323" t="s">
        <v>212</v>
      </c>
      <c r="S2323" s="6">
        <v>1529.13058915294</v>
      </c>
      <c r="T2323" s="6">
        <v>1823.0132034677099</v>
      </c>
      <c r="U2323" s="6">
        <v>28.179704131927501</v>
      </c>
    </row>
    <row r="2324" spans="1:21" x14ac:dyDescent="0.2">
      <c r="A2324" s="15" t="s">
        <v>6248</v>
      </c>
      <c r="B2324" s="2" t="s">
        <v>6249</v>
      </c>
      <c r="C2324" s="3">
        <v>126818</v>
      </c>
      <c r="D2324" s="4">
        <v>1902</v>
      </c>
      <c r="E2324">
        <f t="shared" si="108"/>
        <v>2158.01284416927</v>
      </c>
      <c r="F2324">
        <f t="shared" si="109"/>
        <v>241207836</v>
      </c>
      <c r="G2324" s="22">
        <f t="shared" si="110"/>
        <v>273674872.87185848</v>
      </c>
      <c r="P2324" t="s">
        <v>4463</v>
      </c>
      <c r="Q2324" t="s">
        <v>4464</v>
      </c>
      <c r="R2324" t="s">
        <v>212</v>
      </c>
      <c r="S2324" s="6">
        <v>1529.2555332100501</v>
      </c>
      <c r="T2324" s="6">
        <v>1529.2555332100501</v>
      </c>
      <c r="U2324" s="6">
        <v>1.5166127013136701</v>
      </c>
    </row>
    <row r="2325" spans="1:21" x14ac:dyDescent="0.2">
      <c r="A2325" s="15" t="s">
        <v>6246</v>
      </c>
      <c r="B2325" s="2" t="s">
        <v>6247</v>
      </c>
      <c r="C2325" s="3">
        <v>50341</v>
      </c>
      <c r="D2325" s="4">
        <v>945</v>
      </c>
      <c r="E2325">
        <f t="shared" si="108"/>
        <v>2157.9461186016601</v>
      </c>
      <c r="F2325">
        <f t="shared" si="109"/>
        <v>47572245</v>
      </c>
      <c r="G2325" s="22">
        <f t="shared" si="110"/>
        <v>108633165.55652617</v>
      </c>
      <c r="P2325" t="s">
        <v>4465</v>
      </c>
      <c r="Q2325" t="s">
        <v>4466</v>
      </c>
      <c r="R2325" t="s">
        <v>212</v>
      </c>
      <c r="S2325" s="6">
        <v>1529.9043952229099</v>
      </c>
      <c r="T2325" s="6">
        <v>1529.9043952229099</v>
      </c>
      <c r="U2325" s="6"/>
    </row>
    <row r="2326" spans="1:21" x14ac:dyDescent="0.2">
      <c r="A2326" s="15" t="s">
        <v>6244</v>
      </c>
      <c r="B2326" s="2" t="s">
        <v>6245</v>
      </c>
      <c r="C2326" s="3">
        <v>67017</v>
      </c>
      <c r="D2326" s="4">
        <v>2806</v>
      </c>
      <c r="E2326">
        <f t="shared" si="108"/>
        <v>2157.4491340547302</v>
      </c>
      <c r="F2326">
        <f t="shared" si="109"/>
        <v>188049702</v>
      </c>
      <c r="G2326" s="22">
        <f t="shared" si="110"/>
        <v>144585768.61694586</v>
      </c>
      <c r="P2326" t="s">
        <v>4467</v>
      </c>
      <c r="Q2326" t="s">
        <v>4468</v>
      </c>
      <c r="R2326" t="s">
        <v>212</v>
      </c>
      <c r="S2326" s="6">
        <v>1530.3898701267899</v>
      </c>
      <c r="T2326" s="6">
        <v>1375.2985202259499</v>
      </c>
      <c r="U2326" s="6">
        <v>70.485761791528503</v>
      </c>
    </row>
    <row r="2327" spans="1:21" x14ac:dyDescent="0.2">
      <c r="A2327" s="15" t="s">
        <v>6243</v>
      </c>
      <c r="B2327" s="2"/>
      <c r="C2327" s="3">
        <v>47390</v>
      </c>
      <c r="D2327" s="4">
        <v>937</v>
      </c>
      <c r="E2327">
        <f t="shared" si="108"/>
        <v>2155.8556877583301</v>
      </c>
      <c r="F2327">
        <f t="shared" si="109"/>
        <v>44404430</v>
      </c>
      <c r="G2327" s="22">
        <f t="shared" si="110"/>
        <v>102166001.04286726</v>
      </c>
      <c r="P2327" t="s">
        <v>4469</v>
      </c>
      <c r="Q2327" t="s">
        <v>4470</v>
      </c>
      <c r="R2327" t="s">
        <v>212</v>
      </c>
      <c r="S2327" s="6">
        <v>1530.5580511078899</v>
      </c>
      <c r="T2327" s="6">
        <v>1173.7595544533201</v>
      </c>
      <c r="U2327" s="6">
        <v>85.997807452256794</v>
      </c>
    </row>
    <row r="2328" spans="1:21" x14ac:dyDescent="0.2">
      <c r="A2328" s="15" t="s">
        <v>6242</v>
      </c>
      <c r="B2328" s="2" t="s">
        <v>201</v>
      </c>
      <c r="C2328" s="3">
        <v>7973</v>
      </c>
      <c r="D2328" s="4">
        <v>2082</v>
      </c>
      <c r="E2328">
        <f t="shared" si="108"/>
        <v>2152.0848313503102</v>
      </c>
      <c r="F2328">
        <f t="shared" si="109"/>
        <v>16599786</v>
      </c>
      <c r="G2328" s="22">
        <f t="shared" si="110"/>
        <v>17158572.360356022</v>
      </c>
      <c r="P2328" t="s">
        <v>4471</v>
      </c>
      <c r="Q2328" t="s">
        <v>4472</v>
      </c>
      <c r="R2328" t="s">
        <v>212</v>
      </c>
      <c r="S2328" s="6">
        <v>1530.8885047641199</v>
      </c>
      <c r="T2328" s="6">
        <v>1530.8885047641199</v>
      </c>
      <c r="U2328" s="6"/>
    </row>
    <row r="2329" spans="1:21" x14ac:dyDescent="0.2">
      <c r="A2329" s="15" t="s">
        <v>6241</v>
      </c>
      <c r="B2329" s="2"/>
      <c r="C2329" s="3">
        <v>43848</v>
      </c>
      <c r="D2329" s="4">
        <v>3335</v>
      </c>
      <c r="E2329">
        <f t="shared" si="108"/>
        <v>2152.0666941757299</v>
      </c>
      <c r="F2329">
        <f t="shared" si="109"/>
        <v>146233080</v>
      </c>
      <c r="G2329" s="22">
        <f t="shared" si="110"/>
        <v>94363820.406217411</v>
      </c>
      <c r="P2329" t="s">
        <v>4473</v>
      </c>
      <c r="Q2329" t="s">
        <v>4474</v>
      </c>
      <c r="R2329" t="s">
        <v>212</v>
      </c>
      <c r="S2329" s="6">
        <v>1531.7177643546599</v>
      </c>
      <c r="T2329" s="6">
        <v>1531.7177643546599</v>
      </c>
      <c r="U2329" s="6">
        <v>1.7415091050960101</v>
      </c>
    </row>
    <row r="2330" spans="1:21" x14ac:dyDescent="0.2">
      <c r="A2330" s="15" t="s">
        <v>6240</v>
      </c>
      <c r="B2330" s="2" t="s">
        <v>157</v>
      </c>
      <c r="C2330" s="3">
        <v>37393</v>
      </c>
      <c r="D2330" s="4">
        <v>2488</v>
      </c>
      <c r="E2330">
        <f t="shared" si="108"/>
        <v>2152.0217349640898</v>
      </c>
      <c r="F2330">
        <f t="shared" si="109"/>
        <v>93033784</v>
      </c>
      <c r="G2330" s="22">
        <f t="shared" si="110"/>
        <v>80470548.735512212</v>
      </c>
      <c r="P2330" t="s">
        <v>4475</v>
      </c>
      <c r="Q2330" t="s">
        <v>4475</v>
      </c>
      <c r="R2330" t="s">
        <v>274</v>
      </c>
      <c r="S2330" s="6">
        <v>1531.8726580064499</v>
      </c>
      <c r="T2330" s="6">
        <v>1531.8726580064499</v>
      </c>
      <c r="U2330" s="6"/>
    </row>
    <row r="2331" spans="1:21" x14ac:dyDescent="0.2">
      <c r="A2331" s="15" t="s">
        <v>6238</v>
      </c>
      <c r="B2331" s="2" t="s">
        <v>6239</v>
      </c>
      <c r="C2331" s="3">
        <v>34326</v>
      </c>
      <c r="D2331" s="4">
        <v>2942</v>
      </c>
      <c r="E2331">
        <f t="shared" si="108"/>
        <v>2151.47810532118</v>
      </c>
      <c r="F2331">
        <f t="shared" si="109"/>
        <v>100987092</v>
      </c>
      <c r="G2331" s="22">
        <f t="shared" si="110"/>
        <v>73851637.443254828</v>
      </c>
      <c r="P2331" t="s">
        <v>4476</v>
      </c>
      <c r="Q2331" t="s">
        <v>4477</v>
      </c>
      <c r="R2331" t="s">
        <v>212</v>
      </c>
      <c r="S2331" s="6">
        <v>1532.31975712606</v>
      </c>
      <c r="T2331" s="6">
        <v>1162.9023167145599</v>
      </c>
      <c r="U2331" s="6">
        <v>121.642884553798</v>
      </c>
    </row>
    <row r="2332" spans="1:21" x14ac:dyDescent="0.2">
      <c r="A2332" s="15" t="s">
        <v>6236</v>
      </c>
      <c r="B2332" s="2" t="s">
        <v>6237</v>
      </c>
      <c r="C2332" s="3">
        <v>76595</v>
      </c>
      <c r="D2332" s="4">
        <v>3051</v>
      </c>
      <c r="E2332">
        <f t="shared" si="108"/>
        <v>2150.6530828254699</v>
      </c>
      <c r="F2332">
        <f t="shared" si="109"/>
        <v>233691345</v>
      </c>
      <c r="G2332" s="22">
        <f t="shared" si="110"/>
        <v>164729272.87901688</v>
      </c>
      <c r="P2332" t="s">
        <v>4478</v>
      </c>
      <c r="Q2332" t="s">
        <v>4478</v>
      </c>
      <c r="R2332" t="s">
        <v>274</v>
      </c>
      <c r="S2332" s="6">
        <v>1532.85685492569</v>
      </c>
      <c r="T2332" s="6">
        <v>1532.85685492569</v>
      </c>
      <c r="U2332" s="6"/>
    </row>
    <row r="2333" spans="1:21" x14ac:dyDescent="0.2">
      <c r="A2333" s="15" t="s">
        <v>6234</v>
      </c>
      <c r="B2333" s="2" t="s">
        <v>6235</v>
      </c>
      <c r="C2333" s="3">
        <v>9579</v>
      </c>
      <c r="D2333" s="4">
        <v>1852</v>
      </c>
      <c r="E2333">
        <f t="shared" si="108"/>
        <v>2149.8716614631198</v>
      </c>
      <c r="F2333">
        <f t="shared" si="109"/>
        <v>17740308</v>
      </c>
      <c r="G2333" s="22">
        <f t="shared" si="110"/>
        <v>20593620.645155225</v>
      </c>
      <c r="P2333" t="s">
        <v>4479</v>
      </c>
      <c r="Q2333" t="s">
        <v>4480</v>
      </c>
      <c r="R2333" t="s">
        <v>212</v>
      </c>
      <c r="S2333" s="6">
        <v>1532.88600803278</v>
      </c>
      <c r="T2333" s="6">
        <v>1576.3195456788301</v>
      </c>
      <c r="U2333" s="6">
        <v>61.3762523251334</v>
      </c>
    </row>
    <row r="2334" spans="1:21" x14ac:dyDescent="0.2">
      <c r="A2334" s="15" t="s">
        <v>6233</v>
      </c>
      <c r="B2334" s="2" t="s">
        <v>149</v>
      </c>
      <c r="C2334" s="3">
        <v>34883</v>
      </c>
      <c r="D2334" s="4">
        <v>3230</v>
      </c>
      <c r="E2334">
        <f t="shared" si="108"/>
        <v>2149.71655137567</v>
      </c>
      <c r="F2334">
        <f t="shared" si="109"/>
        <v>112672090</v>
      </c>
      <c r="G2334" s="22">
        <f t="shared" si="110"/>
        <v>74988562.461637497</v>
      </c>
      <c r="P2334" t="s">
        <v>4481</v>
      </c>
      <c r="Q2334" t="s">
        <v>4482</v>
      </c>
      <c r="R2334" t="s">
        <v>212</v>
      </c>
      <c r="S2334" s="6">
        <v>1532.88961195975</v>
      </c>
      <c r="T2334" s="6">
        <v>1532.88961195975</v>
      </c>
      <c r="U2334" s="6">
        <v>1.9996890563616601</v>
      </c>
    </row>
    <row r="2335" spans="1:21" x14ac:dyDescent="0.2">
      <c r="A2335" s="15" t="s">
        <v>6231</v>
      </c>
      <c r="B2335" s="2" t="s">
        <v>6232</v>
      </c>
      <c r="C2335" s="3">
        <v>44909</v>
      </c>
      <c r="D2335" s="4">
        <v>5490</v>
      </c>
      <c r="E2335">
        <f t="shared" si="108"/>
        <v>2149.0563652426099</v>
      </c>
      <c r="F2335">
        <f t="shared" si="109"/>
        <v>246550410</v>
      </c>
      <c r="G2335" s="22">
        <f t="shared" si="110"/>
        <v>96511972.306680366</v>
      </c>
      <c r="P2335" t="s">
        <v>4483</v>
      </c>
      <c r="Q2335" t="s">
        <v>4484</v>
      </c>
      <c r="R2335" t="s">
        <v>212</v>
      </c>
      <c r="S2335" s="6">
        <v>1533.9735372382099</v>
      </c>
      <c r="T2335" s="6">
        <v>1412.4982671677401</v>
      </c>
      <c r="U2335" s="6">
        <v>57.817536927217901</v>
      </c>
    </row>
    <row r="2336" spans="1:21" x14ac:dyDescent="0.2">
      <c r="A2336" s="15" t="s">
        <v>6229</v>
      </c>
      <c r="B2336" s="2" t="s">
        <v>6230</v>
      </c>
      <c r="C2336" s="3">
        <v>88529</v>
      </c>
      <c r="D2336" s="4">
        <v>1320</v>
      </c>
      <c r="E2336">
        <f t="shared" si="108"/>
        <v>2146.1121658868601</v>
      </c>
      <c r="F2336">
        <f t="shared" si="109"/>
        <v>116858280</v>
      </c>
      <c r="G2336" s="22">
        <f t="shared" si="110"/>
        <v>189993163.93379784</v>
      </c>
      <c r="P2336" t="s">
        <v>4485</v>
      </c>
      <c r="Q2336" t="s">
        <v>4486</v>
      </c>
      <c r="R2336" t="s">
        <v>212</v>
      </c>
      <c r="S2336" s="6">
        <v>1534.17330248605</v>
      </c>
      <c r="T2336" s="6">
        <v>1920.5162951075199</v>
      </c>
      <c r="U2336" s="6">
        <v>66.897907858278799</v>
      </c>
    </row>
    <row r="2337" spans="1:21" x14ac:dyDescent="0.2">
      <c r="A2337" s="15" t="s">
        <v>6226</v>
      </c>
      <c r="B2337" s="2" t="s">
        <v>6227</v>
      </c>
      <c r="C2337" s="3">
        <v>19938</v>
      </c>
      <c r="D2337" s="4">
        <v>982</v>
      </c>
      <c r="E2337">
        <f t="shared" si="108"/>
        <v>2145.62098713266</v>
      </c>
      <c r="F2337">
        <f t="shared" si="109"/>
        <v>19579116</v>
      </c>
      <c r="G2337" s="22">
        <f t="shared" si="110"/>
        <v>42779391.241450973</v>
      </c>
      <c r="P2337" t="s">
        <v>4487</v>
      </c>
      <c r="Q2337" t="s">
        <v>4488</v>
      </c>
      <c r="R2337" t="s">
        <v>212</v>
      </c>
      <c r="S2337" s="6">
        <v>1534.78755747216</v>
      </c>
      <c r="T2337" s="6">
        <v>1542.28236294205</v>
      </c>
      <c r="U2337" s="6">
        <v>76.067263963741894</v>
      </c>
    </row>
    <row r="2338" spans="1:21" x14ac:dyDescent="0.2">
      <c r="A2338" s="15" t="s">
        <v>6224</v>
      </c>
      <c r="B2338" s="2" t="s">
        <v>6225</v>
      </c>
      <c r="C2338" s="3">
        <v>167841</v>
      </c>
      <c r="D2338" s="4">
        <v>3264</v>
      </c>
      <c r="E2338">
        <f t="shared" si="108"/>
        <v>2143.6627027101399</v>
      </c>
      <c r="F2338">
        <f t="shared" si="109"/>
        <v>547833024</v>
      </c>
      <c r="G2338" s="22">
        <f t="shared" si="110"/>
        <v>359794491.68557256</v>
      </c>
      <c r="P2338" t="s">
        <v>4489</v>
      </c>
      <c r="Q2338" t="s">
        <v>4489</v>
      </c>
      <c r="R2338" t="s">
        <v>274</v>
      </c>
      <c r="S2338" s="6">
        <v>1534.8253796982799</v>
      </c>
      <c r="T2338" s="6">
        <v>1534.8253796982799</v>
      </c>
      <c r="U2338" s="6"/>
    </row>
    <row r="2339" spans="1:21" x14ac:dyDescent="0.2">
      <c r="A2339" s="15" t="s">
        <v>6222</v>
      </c>
      <c r="B2339" s="2" t="s">
        <v>6223</v>
      </c>
      <c r="C2339" s="3">
        <v>54182</v>
      </c>
      <c r="D2339" s="4">
        <v>1399</v>
      </c>
      <c r="E2339">
        <f t="shared" si="108"/>
        <v>2140.7956714299899</v>
      </c>
      <c r="F2339">
        <f t="shared" si="109"/>
        <v>75800618</v>
      </c>
      <c r="G2339" s="22">
        <f t="shared" si="110"/>
        <v>115992591.06941971</v>
      </c>
      <c r="P2339" t="s">
        <v>4490</v>
      </c>
      <c r="Q2339" t="s">
        <v>4491</v>
      </c>
      <c r="R2339" t="s">
        <v>212</v>
      </c>
      <c r="S2339" s="6">
        <v>1534.8253796982799</v>
      </c>
      <c r="T2339" s="6">
        <v>1534.8253796982799</v>
      </c>
      <c r="U2339" s="6"/>
    </row>
    <row r="2340" spans="1:21" x14ac:dyDescent="0.2">
      <c r="A2340" s="15" t="s">
        <v>6220</v>
      </c>
      <c r="B2340" s="2" t="s">
        <v>6221</v>
      </c>
      <c r="C2340" s="3">
        <v>143191</v>
      </c>
      <c r="D2340" s="4">
        <v>3783</v>
      </c>
      <c r="E2340">
        <f t="shared" si="108"/>
        <v>2139.7925743167598</v>
      </c>
      <c r="F2340">
        <f t="shared" si="109"/>
        <v>541691553</v>
      </c>
      <c r="G2340" s="22">
        <f t="shared" si="110"/>
        <v>306399038.50899112</v>
      </c>
      <c r="P2340" t="s">
        <v>4492</v>
      </c>
      <c r="Q2340" t="s">
        <v>4493</v>
      </c>
      <c r="R2340" t="s">
        <v>212</v>
      </c>
      <c r="S2340" s="6">
        <v>1535.3674179417101</v>
      </c>
      <c r="T2340" s="6">
        <v>1535.3674179417101</v>
      </c>
      <c r="U2340" s="6">
        <v>35.042095534782398</v>
      </c>
    </row>
    <row r="2341" spans="1:21" x14ac:dyDescent="0.2">
      <c r="A2341" s="15" t="s">
        <v>6218</v>
      </c>
      <c r="B2341" s="2" t="s">
        <v>6219</v>
      </c>
      <c r="C2341" s="3">
        <v>65205</v>
      </c>
      <c r="D2341" s="4">
        <v>3886</v>
      </c>
      <c r="E2341">
        <f t="shared" si="108"/>
        <v>2135.9422513944901</v>
      </c>
      <c r="F2341">
        <f t="shared" si="109"/>
        <v>253386630</v>
      </c>
      <c r="G2341" s="22">
        <f t="shared" si="110"/>
        <v>139274114.50217772</v>
      </c>
      <c r="P2341" t="s">
        <v>4494</v>
      </c>
      <c r="Q2341" t="s">
        <v>4495</v>
      </c>
      <c r="R2341" t="s">
        <v>212</v>
      </c>
      <c r="S2341" s="6">
        <v>1536.3992652734601</v>
      </c>
      <c r="T2341" s="6">
        <v>1643.36826401043</v>
      </c>
      <c r="U2341" s="6">
        <v>57.789138756765901</v>
      </c>
    </row>
    <row r="2342" spans="1:21" x14ac:dyDescent="0.2">
      <c r="A2342" s="15" t="s">
        <v>6216</v>
      </c>
      <c r="B2342" s="2" t="s">
        <v>6217</v>
      </c>
      <c r="C2342" s="3">
        <v>24032</v>
      </c>
      <c r="D2342" s="4">
        <v>1292</v>
      </c>
      <c r="E2342">
        <f t="shared" si="108"/>
        <v>2135.6687993903602</v>
      </c>
      <c r="F2342">
        <f t="shared" si="109"/>
        <v>31049344</v>
      </c>
      <c r="G2342" s="22">
        <f t="shared" si="110"/>
        <v>51324392.586949132</v>
      </c>
      <c r="P2342" t="s">
        <v>4496</v>
      </c>
      <c r="Q2342" t="s">
        <v>4497</v>
      </c>
      <c r="R2342" t="s">
        <v>212</v>
      </c>
      <c r="S2342" s="6">
        <v>1536.55652862542</v>
      </c>
      <c r="T2342" s="6">
        <v>759.017603935073</v>
      </c>
      <c r="U2342" s="6">
        <v>146.24318732906099</v>
      </c>
    </row>
    <row r="2343" spans="1:21" x14ac:dyDescent="0.2">
      <c r="A2343" s="15" t="s">
        <v>6214</v>
      </c>
      <c r="B2343" s="2"/>
      <c r="C2343" s="3">
        <v>26960</v>
      </c>
      <c r="D2343" s="4">
        <v>4585</v>
      </c>
      <c r="E2343">
        <f t="shared" si="108"/>
        <v>2135.0244078626502</v>
      </c>
      <c r="F2343">
        <f t="shared" si="109"/>
        <v>123611600</v>
      </c>
      <c r="G2343" s="22">
        <f t="shared" si="110"/>
        <v>57560258.035977051</v>
      </c>
      <c r="P2343" t="s">
        <v>4498</v>
      </c>
      <c r="Q2343" t="s">
        <v>4499</v>
      </c>
      <c r="R2343" t="s">
        <v>212</v>
      </c>
      <c r="S2343" s="6">
        <v>1536.7364267785099</v>
      </c>
      <c r="T2343" s="6">
        <v>1633.3758104757001</v>
      </c>
      <c r="U2343" s="6">
        <v>84.617879065420098</v>
      </c>
    </row>
    <row r="2344" spans="1:21" x14ac:dyDescent="0.2">
      <c r="A2344" s="15" t="s">
        <v>6212</v>
      </c>
      <c r="B2344" s="2" t="s">
        <v>6213</v>
      </c>
      <c r="C2344" s="3">
        <v>93623</v>
      </c>
      <c r="D2344" s="4">
        <v>4070</v>
      </c>
      <c r="E2344">
        <f t="shared" si="108"/>
        <v>2131.4517532189702</v>
      </c>
      <c r="F2344">
        <f t="shared" si="109"/>
        <v>381045610</v>
      </c>
      <c r="G2344" s="22">
        <f t="shared" si="110"/>
        <v>199552907.49161965</v>
      </c>
      <c r="P2344" t="s">
        <v>4500</v>
      </c>
      <c r="Q2344" t="s">
        <v>4501</v>
      </c>
      <c r="R2344" t="s">
        <v>212</v>
      </c>
      <c r="S2344" s="6">
        <v>1536.79407888887</v>
      </c>
      <c r="T2344" s="6">
        <v>1536.79407888887</v>
      </c>
      <c r="U2344" s="6"/>
    </row>
    <row r="2345" spans="1:21" x14ac:dyDescent="0.2">
      <c r="A2345" s="15" t="s">
        <v>6210</v>
      </c>
      <c r="B2345" s="2"/>
      <c r="C2345" s="3">
        <v>114460</v>
      </c>
      <c r="D2345" s="4">
        <v>2901</v>
      </c>
      <c r="E2345">
        <f t="shared" si="108"/>
        <v>2130.9568683429102</v>
      </c>
      <c r="F2345">
        <f t="shared" si="109"/>
        <v>332048460</v>
      </c>
      <c r="G2345" s="22">
        <f t="shared" si="110"/>
        <v>243909323.1505295</v>
      </c>
      <c r="P2345" t="s">
        <v>4502</v>
      </c>
      <c r="Q2345" t="s">
        <v>4502</v>
      </c>
      <c r="R2345" t="s">
        <v>274</v>
      </c>
      <c r="S2345" s="6">
        <v>1537.77849383071</v>
      </c>
      <c r="T2345" s="6">
        <v>1537.77849383071</v>
      </c>
      <c r="U2345" s="6"/>
    </row>
    <row r="2346" spans="1:21" x14ac:dyDescent="0.2">
      <c r="A2346" s="15" t="s">
        <v>6209</v>
      </c>
      <c r="B2346" s="2"/>
      <c r="C2346" s="3">
        <v>46872</v>
      </c>
      <c r="D2346" s="4">
        <v>787</v>
      </c>
      <c r="E2346">
        <f t="shared" si="108"/>
        <v>2130.6232564257398</v>
      </c>
      <c r="F2346">
        <f t="shared" si="109"/>
        <v>36888264</v>
      </c>
      <c r="G2346" s="22">
        <f t="shared" si="110"/>
        <v>99866573.275187269</v>
      </c>
      <c r="P2346" t="s">
        <v>4503</v>
      </c>
      <c r="Q2346" t="s">
        <v>4504</v>
      </c>
      <c r="R2346" t="s">
        <v>212</v>
      </c>
      <c r="S2346" s="6">
        <v>1537.9660603032301</v>
      </c>
      <c r="T2346" s="6">
        <v>1793.455189</v>
      </c>
      <c r="U2346" s="6">
        <v>71.370537522628396</v>
      </c>
    </row>
    <row r="2347" spans="1:21" x14ac:dyDescent="0.2">
      <c r="A2347" s="15" t="s">
        <v>6207</v>
      </c>
      <c r="B2347" s="2" t="s">
        <v>6208</v>
      </c>
      <c r="C2347" s="3">
        <v>109258</v>
      </c>
      <c r="D2347" s="4">
        <v>645</v>
      </c>
      <c r="E2347">
        <f t="shared" si="108"/>
        <v>2129.6639566092999</v>
      </c>
      <c r="F2347">
        <f t="shared" si="109"/>
        <v>70471410</v>
      </c>
      <c r="G2347" s="22">
        <f t="shared" si="110"/>
        <v>232682824.57121888</v>
      </c>
      <c r="P2347" t="s">
        <v>4505</v>
      </c>
      <c r="Q2347" t="s">
        <v>4506</v>
      </c>
      <c r="R2347" t="s">
        <v>212</v>
      </c>
      <c r="S2347" s="6">
        <v>1538.016161499</v>
      </c>
      <c r="T2347" s="6">
        <v>1324.6394977054999</v>
      </c>
      <c r="U2347" s="6">
        <v>103.86534936915599</v>
      </c>
    </row>
    <row r="2348" spans="1:21" x14ac:dyDescent="0.2">
      <c r="A2348" s="15" t="s">
        <v>6205</v>
      </c>
      <c r="B2348" s="2" t="s">
        <v>6206</v>
      </c>
      <c r="C2348" s="3">
        <v>194685</v>
      </c>
      <c r="D2348" s="4">
        <v>2047</v>
      </c>
      <c r="E2348">
        <f t="shared" si="108"/>
        <v>2128.48636159341</v>
      </c>
      <c r="F2348">
        <f t="shared" si="109"/>
        <v>398520195</v>
      </c>
      <c r="G2348" s="22">
        <f t="shared" si="110"/>
        <v>414384367.30681306</v>
      </c>
      <c r="P2348" t="s">
        <v>4507</v>
      </c>
      <c r="Q2348" t="s">
        <v>4508</v>
      </c>
      <c r="R2348" t="s">
        <v>212</v>
      </c>
      <c r="S2348" s="6">
        <v>1538.3514108383799</v>
      </c>
      <c r="T2348" s="6">
        <v>1573.42474664673</v>
      </c>
      <c r="U2348" s="6">
        <v>19.165694124761099</v>
      </c>
    </row>
    <row r="2349" spans="1:21" x14ac:dyDescent="0.2">
      <c r="A2349" s="15" t="s">
        <v>6204</v>
      </c>
      <c r="B2349" s="2"/>
      <c r="C2349" s="3">
        <v>26297</v>
      </c>
      <c r="D2349" s="5">
        <v>1802</v>
      </c>
      <c r="E2349">
        <f t="shared" si="108"/>
        <v>2127.4122953453498</v>
      </c>
      <c r="F2349">
        <f t="shared" si="109"/>
        <v>47387194</v>
      </c>
      <c r="G2349" s="22">
        <f t="shared" si="110"/>
        <v>55944561.130696662</v>
      </c>
      <c r="P2349" t="s">
        <v>4509</v>
      </c>
      <c r="Q2349" t="s">
        <v>4510</v>
      </c>
      <c r="R2349" t="s">
        <v>212</v>
      </c>
      <c r="S2349" s="6">
        <v>1538.7629523048599</v>
      </c>
      <c r="T2349" s="6">
        <v>1538.7629523048599</v>
      </c>
      <c r="U2349" s="6"/>
    </row>
    <row r="2350" spans="1:21" x14ac:dyDescent="0.2">
      <c r="A2350" s="15" t="s">
        <v>6201</v>
      </c>
      <c r="B2350" s="2" t="s">
        <v>6202</v>
      </c>
      <c r="C2350" s="3">
        <v>98070</v>
      </c>
      <c r="D2350" s="4">
        <v>3056</v>
      </c>
      <c r="E2350">
        <f t="shared" si="108"/>
        <v>2125.1841860660402</v>
      </c>
      <c r="F2350">
        <f t="shared" si="109"/>
        <v>299701920</v>
      </c>
      <c r="G2350" s="22">
        <f t="shared" si="110"/>
        <v>208416813.12749657</v>
      </c>
      <c r="P2350" t="s">
        <v>4511</v>
      </c>
      <c r="Q2350" t="s">
        <v>4512</v>
      </c>
      <c r="R2350" t="s">
        <v>212</v>
      </c>
      <c r="S2350" s="6">
        <v>1538.7629523048599</v>
      </c>
      <c r="T2350" s="6">
        <v>1538.7629523048599</v>
      </c>
      <c r="U2350" s="6"/>
    </row>
    <row r="2351" spans="1:21" x14ac:dyDescent="0.2">
      <c r="A2351" s="15" t="s">
        <v>6199</v>
      </c>
      <c r="B2351" s="2" t="s">
        <v>6200</v>
      </c>
      <c r="C2351" s="3">
        <v>48656</v>
      </c>
      <c r="D2351" s="4">
        <v>301</v>
      </c>
      <c r="E2351">
        <f t="shared" si="108"/>
        <v>2123.87912272318</v>
      </c>
      <c r="F2351">
        <f t="shared" si="109"/>
        <v>14645456</v>
      </c>
      <c r="G2351" s="22">
        <f t="shared" si="110"/>
        <v>103339462.59521905</v>
      </c>
      <c r="P2351" t="s">
        <v>4513</v>
      </c>
      <c r="Q2351" t="s">
        <v>4514</v>
      </c>
      <c r="R2351" t="s">
        <v>212</v>
      </c>
      <c r="S2351" s="6">
        <v>1539.7474542873199</v>
      </c>
      <c r="T2351" s="6">
        <v>1539.7474542873199</v>
      </c>
      <c r="U2351" s="6"/>
    </row>
    <row r="2352" spans="1:21" x14ac:dyDescent="0.2">
      <c r="A2352" s="15" t="s">
        <v>6198</v>
      </c>
      <c r="B2352" s="2" t="s">
        <v>139</v>
      </c>
      <c r="C2352" s="3">
        <v>23424</v>
      </c>
      <c r="D2352" s="4">
        <v>7120</v>
      </c>
      <c r="E2352">
        <f t="shared" si="108"/>
        <v>2123.6338009810902</v>
      </c>
      <c r="F2352">
        <f t="shared" si="109"/>
        <v>166778880</v>
      </c>
      <c r="G2352" s="22">
        <f t="shared" si="110"/>
        <v>49743998.154181056</v>
      </c>
      <c r="P2352" t="s">
        <v>4515</v>
      </c>
      <c r="Q2352" t="s">
        <v>4516</v>
      </c>
      <c r="R2352" t="s">
        <v>212</v>
      </c>
      <c r="S2352" s="6">
        <v>1539.95299681455</v>
      </c>
      <c r="T2352" s="6">
        <v>1657.05447386215</v>
      </c>
      <c r="U2352" s="6">
        <v>84.635328925438898</v>
      </c>
    </row>
    <row r="2353" spans="1:21" x14ac:dyDescent="0.2">
      <c r="A2353" s="15" t="s">
        <v>6197</v>
      </c>
      <c r="B2353" s="2"/>
      <c r="C2353" s="3">
        <v>23076</v>
      </c>
      <c r="D2353" s="4">
        <v>1983</v>
      </c>
      <c r="E2353">
        <f t="shared" si="108"/>
        <v>2122.9731638389999</v>
      </c>
      <c r="F2353">
        <f t="shared" si="109"/>
        <v>45759708</v>
      </c>
      <c r="G2353" s="22">
        <f t="shared" si="110"/>
        <v>48989728.728748761</v>
      </c>
      <c r="P2353" t="s">
        <v>4517</v>
      </c>
      <c r="Q2353" t="s">
        <v>4518</v>
      </c>
      <c r="R2353" t="s">
        <v>212</v>
      </c>
      <c r="S2353" s="6">
        <v>1540.4752139099901</v>
      </c>
      <c r="T2353" s="6">
        <v>1440.0991376286499</v>
      </c>
      <c r="U2353" s="6">
        <v>88.142879193111995</v>
      </c>
    </row>
    <row r="2354" spans="1:21" x14ac:dyDescent="0.2">
      <c r="A2354" s="15" t="s">
        <v>6195</v>
      </c>
      <c r="B2354" s="2" t="s">
        <v>6196</v>
      </c>
      <c r="C2354" s="3">
        <v>31012</v>
      </c>
      <c r="D2354" s="4">
        <v>217</v>
      </c>
      <c r="E2354">
        <f t="shared" si="108"/>
        <v>2122.2334546345</v>
      </c>
      <c r="F2354">
        <f t="shared" si="109"/>
        <v>6729604</v>
      </c>
      <c r="G2354" s="22">
        <f t="shared" si="110"/>
        <v>65814703.895125113</v>
      </c>
      <c r="P2354" t="s">
        <v>4519</v>
      </c>
      <c r="Q2354" t="s">
        <v>4519</v>
      </c>
      <c r="R2354" t="s">
        <v>274</v>
      </c>
      <c r="S2354" s="6">
        <v>1540.6529175871101</v>
      </c>
      <c r="T2354" s="6">
        <v>1540.6529175871101</v>
      </c>
      <c r="U2354" s="6"/>
    </row>
    <row r="2355" spans="1:21" x14ac:dyDescent="0.2">
      <c r="A2355" s="15" t="s">
        <v>6193</v>
      </c>
      <c r="B2355" s="2" t="s">
        <v>6194</v>
      </c>
      <c r="C2355" s="3">
        <v>182617</v>
      </c>
      <c r="D2355" s="4">
        <v>2161</v>
      </c>
      <c r="E2355">
        <f t="shared" si="108"/>
        <v>2119.4615351196799</v>
      </c>
      <c r="F2355">
        <f t="shared" si="109"/>
        <v>394635337</v>
      </c>
      <c r="G2355" s="22">
        <f t="shared" si="110"/>
        <v>387049707.15895057</v>
      </c>
      <c r="P2355" t="s">
        <v>4520</v>
      </c>
      <c r="Q2355" t="s">
        <v>4521</v>
      </c>
      <c r="R2355" t="s">
        <v>212</v>
      </c>
      <c r="S2355" s="6">
        <v>1540.6529175871101</v>
      </c>
      <c r="T2355" s="6">
        <v>1540.6529175871101</v>
      </c>
      <c r="U2355" s="6"/>
    </row>
    <row r="2356" spans="1:21" x14ac:dyDescent="0.2">
      <c r="A2356" s="15" t="s">
        <v>6191</v>
      </c>
      <c r="B2356" s="2" t="s">
        <v>6192</v>
      </c>
      <c r="C2356" s="3">
        <v>45720</v>
      </c>
      <c r="D2356" s="4">
        <v>2448</v>
      </c>
      <c r="E2356">
        <f t="shared" si="108"/>
        <v>2118.5336931943998</v>
      </c>
      <c r="F2356">
        <f t="shared" si="109"/>
        <v>111922560</v>
      </c>
      <c r="G2356" s="22">
        <f t="shared" si="110"/>
        <v>96859360.452847958</v>
      </c>
      <c r="P2356" t="s">
        <v>4522</v>
      </c>
      <c r="Q2356" t="s">
        <v>4523</v>
      </c>
      <c r="R2356" t="s">
        <v>212</v>
      </c>
      <c r="S2356" s="6">
        <v>1540.6529175871101</v>
      </c>
      <c r="T2356" s="6">
        <v>1540.6529175871101</v>
      </c>
      <c r="U2356" s="6"/>
    </row>
    <row r="2357" spans="1:21" x14ac:dyDescent="0.2">
      <c r="A2357" s="15" t="s">
        <v>6189</v>
      </c>
      <c r="B2357" s="2" t="s">
        <v>6190</v>
      </c>
      <c r="C2357" s="3">
        <v>28776</v>
      </c>
      <c r="D2357" s="4">
        <v>1146</v>
      </c>
      <c r="E2357">
        <f t="shared" si="108"/>
        <v>2117.1516978333002</v>
      </c>
      <c r="F2357">
        <f t="shared" si="109"/>
        <v>32977296</v>
      </c>
      <c r="G2357" s="22">
        <f t="shared" si="110"/>
        <v>60923157.256851047</v>
      </c>
      <c r="P2357" t="s">
        <v>4524</v>
      </c>
      <c r="Q2357" t="s">
        <v>4525</v>
      </c>
      <c r="R2357" t="s">
        <v>274</v>
      </c>
      <c r="S2357" s="6">
        <v>1541.0043020969699</v>
      </c>
      <c r="T2357" s="6">
        <v>1541.0043020969699</v>
      </c>
      <c r="U2357" s="6">
        <v>29.521795890443201</v>
      </c>
    </row>
    <row r="2358" spans="1:21" x14ac:dyDescent="0.2">
      <c r="A2358" s="15" t="s">
        <v>6187</v>
      </c>
      <c r="B2358" s="2" t="s">
        <v>6188</v>
      </c>
      <c r="C2358" s="3">
        <v>110744</v>
      </c>
      <c r="D2358" s="4">
        <v>5326</v>
      </c>
      <c r="E2358">
        <f t="shared" si="108"/>
        <v>2115.44896654475</v>
      </c>
      <c r="F2358">
        <f t="shared" si="109"/>
        <v>589822544</v>
      </c>
      <c r="G2358" s="22">
        <f t="shared" si="110"/>
        <v>234273280.35103178</v>
      </c>
      <c r="P2358" t="s">
        <v>4526</v>
      </c>
      <c r="Q2358" t="s">
        <v>4527</v>
      </c>
      <c r="R2358" t="s">
        <v>212</v>
      </c>
      <c r="S2358" s="6">
        <v>1541.1344648336701</v>
      </c>
      <c r="T2358" s="6">
        <v>1666.39559471752</v>
      </c>
      <c r="U2358" s="6">
        <v>45.197776595606904</v>
      </c>
    </row>
    <row r="2359" spans="1:21" x14ac:dyDescent="0.2">
      <c r="A2359" s="15" t="s">
        <v>6185</v>
      </c>
      <c r="B2359" s="2" t="s">
        <v>6186</v>
      </c>
      <c r="C2359" s="3">
        <v>12515</v>
      </c>
      <c r="D2359" s="4">
        <v>1584</v>
      </c>
      <c r="E2359">
        <f t="shared" si="108"/>
        <v>2114.2492322513499</v>
      </c>
      <c r="F2359">
        <f t="shared" si="109"/>
        <v>19823760</v>
      </c>
      <c r="G2359" s="22">
        <f t="shared" si="110"/>
        <v>26459829.141625643</v>
      </c>
      <c r="P2359" t="s">
        <v>4528</v>
      </c>
      <c r="Q2359" t="s">
        <v>4528</v>
      </c>
      <c r="R2359" t="s">
        <v>274</v>
      </c>
      <c r="S2359" s="6">
        <v>1541.71658868129</v>
      </c>
      <c r="T2359" s="6">
        <v>1541.71658868129</v>
      </c>
      <c r="U2359" s="6"/>
    </row>
    <row r="2360" spans="1:21" x14ac:dyDescent="0.2">
      <c r="A2360" s="15" t="s">
        <v>6183</v>
      </c>
      <c r="B2360" s="2" t="s">
        <v>6184</v>
      </c>
      <c r="C2360" s="3">
        <v>53689</v>
      </c>
      <c r="D2360" s="4">
        <v>3209</v>
      </c>
      <c r="E2360">
        <f t="shared" si="108"/>
        <v>2113.9845808536602</v>
      </c>
      <c r="F2360">
        <f t="shared" si="109"/>
        <v>172288001</v>
      </c>
      <c r="G2360" s="22">
        <f t="shared" si="110"/>
        <v>113497718.16145216</v>
      </c>
      <c r="P2360" t="s">
        <v>4529</v>
      </c>
      <c r="Q2360" t="s">
        <v>4530</v>
      </c>
      <c r="R2360" t="s">
        <v>212</v>
      </c>
      <c r="S2360" s="6">
        <v>1541.99158668634</v>
      </c>
      <c r="T2360" s="6">
        <v>1541.99158668634</v>
      </c>
      <c r="U2360" s="6">
        <v>12.836825401841701</v>
      </c>
    </row>
    <row r="2361" spans="1:21" x14ac:dyDescent="0.2">
      <c r="A2361" s="15" t="s">
        <v>6181</v>
      </c>
      <c r="B2361" s="2" t="s">
        <v>6182</v>
      </c>
      <c r="C2361" s="3">
        <v>43516</v>
      </c>
      <c r="D2361" s="4">
        <v>765</v>
      </c>
      <c r="E2361">
        <f t="shared" si="108"/>
        <v>2113.4194426000099</v>
      </c>
      <c r="F2361">
        <f t="shared" si="109"/>
        <v>33289740</v>
      </c>
      <c r="G2361" s="22">
        <f t="shared" si="110"/>
        <v>91967560.464182034</v>
      </c>
      <c r="P2361" t="s">
        <v>4531</v>
      </c>
      <c r="Q2361" t="s">
        <v>4532</v>
      </c>
      <c r="R2361" t="s">
        <v>212</v>
      </c>
      <c r="S2361" s="6">
        <v>1542.1934942784901</v>
      </c>
      <c r="T2361" s="6">
        <v>1307.0584447112501</v>
      </c>
      <c r="U2361" s="6">
        <v>92.933096993312006</v>
      </c>
    </row>
    <row r="2362" spans="1:21" x14ac:dyDescent="0.2">
      <c r="A2362" s="15" t="s">
        <v>6179</v>
      </c>
      <c r="B2362" s="2" t="s">
        <v>6180</v>
      </c>
      <c r="C2362" s="3">
        <v>70861</v>
      </c>
      <c r="D2362" s="4">
        <v>5833</v>
      </c>
      <c r="E2362">
        <f t="shared" si="108"/>
        <v>2110.7254240119801</v>
      </c>
      <c r="F2362">
        <f t="shared" si="109"/>
        <v>413332213</v>
      </c>
      <c r="G2362" s="22">
        <f t="shared" si="110"/>
        <v>149568114.27091292</v>
      </c>
      <c r="P2362" t="s">
        <v>4533</v>
      </c>
      <c r="Q2362" t="s">
        <v>4534</v>
      </c>
      <c r="R2362" t="s">
        <v>212</v>
      </c>
      <c r="S2362" s="6">
        <v>1542.6697899014</v>
      </c>
      <c r="T2362" s="6">
        <v>1513.9677165958301</v>
      </c>
      <c r="U2362" s="6">
        <v>69.651644414486199</v>
      </c>
    </row>
    <row r="2363" spans="1:21" x14ac:dyDescent="0.2">
      <c r="A2363" s="15" t="s">
        <v>6177</v>
      </c>
      <c r="B2363" s="2" t="s">
        <v>6178</v>
      </c>
      <c r="C2363" s="3">
        <v>35870</v>
      </c>
      <c r="D2363" s="4">
        <v>11089</v>
      </c>
      <c r="E2363">
        <f t="shared" si="108"/>
        <v>2109.7479479416202</v>
      </c>
      <c r="F2363">
        <f t="shared" si="109"/>
        <v>397762430</v>
      </c>
      <c r="G2363" s="22">
        <f t="shared" si="110"/>
        <v>75676658.892665923</v>
      </c>
      <c r="P2363" t="s">
        <v>4535</v>
      </c>
      <c r="Q2363" t="s">
        <v>4535</v>
      </c>
      <c r="R2363" t="s">
        <v>274</v>
      </c>
      <c r="S2363" s="6">
        <v>1542.70122104492</v>
      </c>
      <c r="T2363" s="6">
        <v>1542.70122104492</v>
      </c>
      <c r="U2363" s="6"/>
    </row>
    <row r="2364" spans="1:21" x14ac:dyDescent="0.2">
      <c r="A2364" s="15" t="s">
        <v>6175</v>
      </c>
      <c r="B2364" s="2" t="s">
        <v>6176</v>
      </c>
      <c r="C2364" s="3">
        <v>55155</v>
      </c>
      <c r="D2364" s="4">
        <v>4947</v>
      </c>
      <c r="E2364">
        <f t="shared" si="108"/>
        <v>2106.0941838049398</v>
      </c>
      <c r="F2364">
        <f t="shared" si="109"/>
        <v>272851785</v>
      </c>
      <c r="G2364" s="22">
        <f t="shared" si="110"/>
        <v>116161624.70776145</v>
      </c>
      <c r="P2364" t="s">
        <v>4536</v>
      </c>
      <c r="Q2364" t="s">
        <v>4536</v>
      </c>
      <c r="R2364" t="s">
        <v>274</v>
      </c>
      <c r="S2364" s="6">
        <v>1543.15414805145</v>
      </c>
      <c r="T2364" s="6">
        <v>1543.15414805145</v>
      </c>
      <c r="U2364" s="6">
        <v>0.22922363587324199</v>
      </c>
    </row>
    <row r="2365" spans="1:21" x14ac:dyDescent="0.2">
      <c r="A2365" s="15" t="s">
        <v>6173</v>
      </c>
      <c r="B2365" s="2" t="s">
        <v>6174</v>
      </c>
      <c r="C2365" s="3">
        <v>129857</v>
      </c>
      <c r="D2365" s="4">
        <v>1276</v>
      </c>
      <c r="E2365">
        <f t="shared" si="108"/>
        <v>2103.8863716564501</v>
      </c>
      <c r="F2365">
        <f t="shared" si="109"/>
        <v>165697532</v>
      </c>
      <c r="G2365" s="22">
        <f t="shared" si="110"/>
        <v>273204372.56419164</v>
      </c>
      <c r="P2365" t="s">
        <v>4537</v>
      </c>
      <c r="Q2365" t="s">
        <v>4537</v>
      </c>
      <c r="R2365" t="s">
        <v>274</v>
      </c>
      <c r="S2365" s="6">
        <v>1543.61253002749</v>
      </c>
      <c r="T2365" s="6">
        <v>1308.5091693818999</v>
      </c>
      <c r="U2365" s="6">
        <v>101.543513625656</v>
      </c>
    </row>
    <row r="2366" spans="1:21" x14ac:dyDescent="0.2">
      <c r="A2366" s="15" t="s">
        <v>6171</v>
      </c>
      <c r="B2366" s="2" t="s">
        <v>6172</v>
      </c>
      <c r="C2366" s="3">
        <v>147040</v>
      </c>
      <c r="D2366" s="4">
        <v>6486</v>
      </c>
      <c r="E2366">
        <f t="shared" si="108"/>
        <v>2103.7028051399702</v>
      </c>
      <c r="F2366">
        <f t="shared" si="109"/>
        <v>953701440</v>
      </c>
      <c r="G2366" s="22">
        <f t="shared" si="110"/>
        <v>309328460.46778125</v>
      </c>
      <c r="P2366" t="s">
        <v>4538</v>
      </c>
      <c r="Q2366" t="s">
        <v>4539</v>
      </c>
      <c r="R2366" t="s">
        <v>212</v>
      </c>
      <c r="S2366" s="6">
        <v>1543.68589682113</v>
      </c>
      <c r="T2366" s="6">
        <v>1543.68589682113</v>
      </c>
      <c r="U2366" s="6"/>
    </row>
    <row r="2367" spans="1:21" x14ac:dyDescent="0.2">
      <c r="A2367" s="15" t="s">
        <v>6169</v>
      </c>
      <c r="B2367" s="2" t="s">
        <v>6170</v>
      </c>
      <c r="C2367" s="3">
        <v>46748</v>
      </c>
      <c r="D2367" s="4">
        <v>3469</v>
      </c>
      <c r="E2367">
        <f t="shared" si="108"/>
        <v>2101.0007775911699</v>
      </c>
      <c r="F2367">
        <f t="shared" si="109"/>
        <v>162168812</v>
      </c>
      <c r="G2367" s="22">
        <f t="shared" si="110"/>
        <v>98217584.350832015</v>
      </c>
      <c r="P2367" t="s">
        <v>4540</v>
      </c>
      <c r="Q2367" t="s">
        <v>4541</v>
      </c>
      <c r="R2367" t="s">
        <v>212</v>
      </c>
      <c r="S2367" s="6">
        <v>1544.4264825938801</v>
      </c>
      <c r="T2367" s="6">
        <v>1618.67870987438</v>
      </c>
      <c r="U2367" s="6">
        <v>67.217319390031193</v>
      </c>
    </row>
    <row r="2368" spans="1:21" x14ac:dyDescent="0.2">
      <c r="A2368" s="15" t="s">
        <v>6167</v>
      </c>
      <c r="B2368" s="2" t="s">
        <v>6168</v>
      </c>
      <c r="C2368" s="3">
        <v>34991</v>
      </c>
      <c r="D2368" s="4">
        <v>12200</v>
      </c>
      <c r="E2368">
        <f t="shared" si="108"/>
        <v>2098.4527121286601</v>
      </c>
      <c r="F2368">
        <f t="shared" si="109"/>
        <v>426890200</v>
      </c>
      <c r="G2368" s="22">
        <f t="shared" si="110"/>
        <v>73426958.850093946</v>
      </c>
      <c r="P2368" t="s">
        <v>4542</v>
      </c>
      <c r="Q2368" t="s">
        <v>4543</v>
      </c>
      <c r="R2368" t="s">
        <v>212</v>
      </c>
      <c r="S2368" s="6">
        <v>1545.2950292636399</v>
      </c>
      <c r="T2368" s="6">
        <v>1514.65727312728</v>
      </c>
      <c r="U2368" s="6">
        <v>34.942836491020998</v>
      </c>
    </row>
    <row r="2369" spans="1:21" x14ac:dyDescent="0.2">
      <c r="A2369" s="15" t="s">
        <v>6166</v>
      </c>
      <c r="B2369" s="2" t="s">
        <v>207</v>
      </c>
      <c r="C2369" s="3">
        <v>9531</v>
      </c>
      <c r="D2369" s="4">
        <v>1006</v>
      </c>
      <c r="E2369">
        <f t="shared" si="108"/>
        <v>2098.29507811649</v>
      </c>
      <c r="F2369">
        <f t="shared" si="109"/>
        <v>9588186</v>
      </c>
      <c r="G2369" s="22">
        <f t="shared" si="110"/>
        <v>19998850.389528267</v>
      </c>
      <c r="P2369" t="s">
        <v>4544</v>
      </c>
      <c r="Q2369" t="s">
        <v>4544</v>
      </c>
      <c r="R2369" t="s">
        <v>274</v>
      </c>
      <c r="S2369" s="6">
        <v>1546.6401843865999</v>
      </c>
      <c r="T2369" s="6">
        <v>1546.6401843865999</v>
      </c>
      <c r="U2369" s="6"/>
    </row>
    <row r="2370" spans="1:21" x14ac:dyDescent="0.2">
      <c r="A2370" s="15" t="s">
        <v>6164</v>
      </c>
      <c r="B2370" s="2" t="s">
        <v>6165</v>
      </c>
      <c r="C2370" s="3">
        <v>9712</v>
      </c>
      <c r="D2370" s="4">
        <v>2262</v>
      </c>
      <c r="E2370">
        <f t="shared" ref="E2370:E2433" si="111">VLOOKUP(A2370,data19,4,FALSE)</f>
        <v>2097.6670830960402</v>
      </c>
      <c r="F2370">
        <f t="shared" si="109"/>
        <v>21968544</v>
      </c>
      <c r="G2370" s="22">
        <f t="shared" si="110"/>
        <v>20372542.711028744</v>
      </c>
      <c r="P2370" t="s">
        <v>4545</v>
      </c>
      <c r="Q2370" t="s">
        <v>4546</v>
      </c>
      <c r="R2370" t="s">
        <v>212</v>
      </c>
      <c r="S2370" s="6">
        <v>1547.2998043635801</v>
      </c>
      <c r="T2370" s="6">
        <v>1228.8697340656699</v>
      </c>
      <c r="U2370" s="6">
        <v>87.974150125562502</v>
      </c>
    </row>
    <row r="2371" spans="1:21" x14ac:dyDescent="0.2">
      <c r="A2371" s="15" t="s">
        <v>6162</v>
      </c>
      <c r="B2371" s="2" t="s">
        <v>6163</v>
      </c>
      <c r="C2371" s="3">
        <v>30634</v>
      </c>
      <c r="D2371" s="4">
        <v>1389</v>
      </c>
      <c r="E2371">
        <f t="shared" si="111"/>
        <v>2097.5362029334001</v>
      </c>
      <c r="F2371">
        <f t="shared" ref="F2371:F2434" si="112">C2371*D2371</f>
        <v>42550626</v>
      </c>
      <c r="G2371" s="22">
        <f t="shared" ref="G2371:G2434" si="113">E2371*C2371</f>
        <v>64255924.040661782</v>
      </c>
      <c r="P2371" t="s">
        <v>4547</v>
      </c>
      <c r="Q2371" t="s">
        <v>4547</v>
      </c>
      <c r="R2371" t="s">
        <v>274</v>
      </c>
      <c r="S2371" s="6">
        <v>1547.3089838579201</v>
      </c>
      <c r="T2371" s="6">
        <v>1547.3089838579201</v>
      </c>
      <c r="U2371" s="6">
        <v>2.4899880755125801</v>
      </c>
    </row>
    <row r="2372" spans="1:21" x14ac:dyDescent="0.2">
      <c r="A2372" s="15" t="s">
        <v>6160</v>
      </c>
      <c r="B2372" s="2" t="s">
        <v>6161</v>
      </c>
      <c r="C2372" s="3">
        <v>246183</v>
      </c>
      <c r="D2372" s="4">
        <v>2712</v>
      </c>
      <c r="E2372">
        <f t="shared" si="111"/>
        <v>2095.8464602562399</v>
      </c>
      <c r="F2372">
        <f t="shared" si="112"/>
        <v>667648296</v>
      </c>
      <c r="G2372" s="22">
        <f t="shared" si="113"/>
        <v>515961769.1252619</v>
      </c>
      <c r="P2372" t="s">
        <v>4548</v>
      </c>
      <c r="Q2372" t="s">
        <v>4549</v>
      </c>
      <c r="R2372" t="s">
        <v>212</v>
      </c>
      <c r="S2372" s="6">
        <v>1547.7397281485</v>
      </c>
      <c r="T2372" s="6">
        <v>1257.42179939978</v>
      </c>
      <c r="U2372" s="6">
        <v>57.415868329678403</v>
      </c>
    </row>
    <row r="2373" spans="1:21" x14ac:dyDescent="0.2">
      <c r="A2373" s="15" t="s">
        <v>6158</v>
      </c>
      <c r="B2373" s="2" t="s">
        <v>6159</v>
      </c>
      <c r="C2373" s="3">
        <v>97681</v>
      </c>
      <c r="D2373" s="4">
        <v>4846</v>
      </c>
      <c r="E2373">
        <f t="shared" si="111"/>
        <v>2095.7798813037898</v>
      </c>
      <c r="F2373">
        <f t="shared" si="112"/>
        <v>473362126</v>
      </c>
      <c r="G2373" s="22">
        <f t="shared" si="113"/>
        <v>204717874.58563548</v>
      </c>
      <c r="P2373" t="s">
        <v>4550</v>
      </c>
      <c r="Q2373" t="s">
        <v>4550</v>
      </c>
      <c r="R2373" t="s">
        <v>274</v>
      </c>
      <c r="S2373" s="6">
        <v>1548.6099260562501</v>
      </c>
      <c r="T2373" s="6">
        <v>1548.6099260562501</v>
      </c>
      <c r="U2373" s="6"/>
    </row>
    <row r="2374" spans="1:21" x14ac:dyDescent="0.2">
      <c r="A2374" s="15" t="s">
        <v>6157</v>
      </c>
      <c r="B2374" s="2" t="s">
        <v>197</v>
      </c>
      <c r="C2374" s="3">
        <v>39445</v>
      </c>
      <c r="D2374" s="4">
        <v>551</v>
      </c>
      <c r="E2374">
        <f t="shared" si="111"/>
        <v>2095.3200907311402</v>
      </c>
      <c r="F2374">
        <f t="shared" si="112"/>
        <v>21734195</v>
      </c>
      <c r="G2374" s="22">
        <f t="shared" si="113"/>
        <v>82649900.978889823</v>
      </c>
      <c r="P2374" t="s">
        <v>4551</v>
      </c>
      <c r="Q2374" t="s">
        <v>4552</v>
      </c>
      <c r="R2374" t="s">
        <v>212</v>
      </c>
      <c r="S2374" s="6">
        <v>1549.3044884109099</v>
      </c>
      <c r="T2374" s="6">
        <v>646.31118226367596</v>
      </c>
      <c r="U2374" s="6">
        <v>134.242789216505</v>
      </c>
    </row>
    <row r="2375" spans="1:21" x14ac:dyDescent="0.2">
      <c r="A2375" s="15" t="s">
        <v>6153</v>
      </c>
      <c r="B2375" s="2" t="s">
        <v>6154</v>
      </c>
      <c r="C2375" s="3">
        <v>73353</v>
      </c>
      <c r="D2375" s="4">
        <v>12200</v>
      </c>
      <c r="E2375">
        <f t="shared" si="111"/>
        <v>2093.7854554546898</v>
      </c>
      <c r="F2375">
        <f t="shared" si="112"/>
        <v>894906600</v>
      </c>
      <c r="G2375" s="22">
        <f t="shared" si="113"/>
        <v>153585444.51396787</v>
      </c>
      <c r="P2375" t="s">
        <v>4553</v>
      </c>
      <c r="Q2375" t="s">
        <v>4553</v>
      </c>
      <c r="R2375" t="s">
        <v>274</v>
      </c>
      <c r="S2375" s="6">
        <v>1549.96662705222</v>
      </c>
      <c r="T2375" s="6">
        <v>1756.0205537731699</v>
      </c>
      <c r="U2375" s="6">
        <v>49.989903548451501</v>
      </c>
    </row>
    <row r="2376" spans="1:21" x14ac:dyDescent="0.2">
      <c r="A2376" s="15" t="s">
        <v>6151</v>
      </c>
      <c r="B2376" s="2" t="s">
        <v>6152</v>
      </c>
      <c r="C2376" s="3">
        <v>229898</v>
      </c>
      <c r="D2376" s="4">
        <v>3861</v>
      </c>
      <c r="E2376">
        <f t="shared" si="111"/>
        <v>2092.8020641237199</v>
      </c>
      <c r="F2376">
        <f t="shared" si="112"/>
        <v>887636178</v>
      </c>
      <c r="G2376" s="22">
        <f t="shared" si="113"/>
        <v>481131008.93791497</v>
      </c>
      <c r="P2376" t="s">
        <v>4554</v>
      </c>
      <c r="Q2376" t="s">
        <v>4555</v>
      </c>
      <c r="R2376" t="s">
        <v>212</v>
      </c>
      <c r="S2376" s="6">
        <v>1550.34252196702</v>
      </c>
      <c r="T2376" s="6">
        <v>1522.8652829400801</v>
      </c>
      <c r="U2376" s="6">
        <v>27.066227119906699</v>
      </c>
    </row>
    <row r="2377" spans="1:21" x14ac:dyDescent="0.2">
      <c r="A2377" s="15" t="s">
        <v>6149</v>
      </c>
      <c r="B2377" s="2" t="s">
        <v>6150</v>
      </c>
      <c r="C2377" s="3">
        <v>51160</v>
      </c>
      <c r="D2377" s="4">
        <v>686</v>
      </c>
      <c r="E2377">
        <f t="shared" si="111"/>
        <v>2092.6164413617398</v>
      </c>
      <c r="F2377">
        <f t="shared" si="112"/>
        <v>35095760</v>
      </c>
      <c r="G2377" s="22">
        <f t="shared" si="113"/>
        <v>107058257.14006661</v>
      </c>
      <c r="P2377" t="s">
        <v>4556</v>
      </c>
      <c r="Q2377" t="s">
        <v>4557</v>
      </c>
      <c r="R2377" t="s">
        <v>212</v>
      </c>
      <c r="S2377" s="6">
        <v>1550.57984080501</v>
      </c>
      <c r="T2377" s="6">
        <v>1550.57984080501</v>
      </c>
      <c r="U2377" s="6"/>
    </row>
    <row r="2378" spans="1:21" x14ac:dyDescent="0.2">
      <c r="A2378" s="15" t="s">
        <v>6147</v>
      </c>
      <c r="B2378" s="2" t="s">
        <v>6148</v>
      </c>
      <c r="C2378" s="3">
        <v>28271</v>
      </c>
      <c r="D2378" s="4">
        <v>1866</v>
      </c>
      <c r="E2378">
        <f t="shared" si="111"/>
        <v>2088.9391571820602</v>
      </c>
      <c r="F2378">
        <f t="shared" si="112"/>
        <v>52753686</v>
      </c>
      <c r="G2378" s="22">
        <f t="shared" si="113"/>
        <v>59056398.912694022</v>
      </c>
      <c r="P2378" t="s">
        <v>4558</v>
      </c>
      <c r="Q2378" t="s">
        <v>4558</v>
      </c>
      <c r="R2378" t="s">
        <v>274</v>
      </c>
      <c r="S2378" s="6">
        <v>1550.60237938253</v>
      </c>
      <c r="T2378" s="6">
        <v>1550.60237938253</v>
      </c>
      <c r="U2378" s="6">
        <v>0.36136858646093201</v>
      </c>
    </row>
    <row r="2379" spans="1:21" x14ac:dyDescent="0.2">
      <c r="A2379" s="15" t="s">
        <v>6146</v>
      </c>
      <c r="B2379" s="2" t="s">
        <v>144</v>
      </c>
      <c r="C2379" s="3">
        <v>13639</v>
      </c>
      <c r="D2379" s="5">
        <v>9149</v>
      </c>
      <c r="E2379">
        <f t="shared" si="111"/>
        <v>2088.03512886815</v>
      </c>
      <c r="F2379">
        <f t="shared" si="112"/>
        <v>124783211</v>
      </c>
      <c r="G2379" s="22">
        <f t="shared" si="113"/>
        <v>28478711.122632697</v>
      </c>
      <c r="P2379" t="s">
        <v>4559</v>
      </c>
      <c r="Q2379" t="s">
        <v>4560</v>
      </c>
      <c r="R2379" t="s">
        <v>212</v>
      </c>
      <c r="S2379" s="6">
        <v>1551.1305567065201</v>
      </c>
      <c r="T2379" s="6">
        <v>1813.75430407044</v>
      </c>
      <c r="U2379" s="6">
        <v>59.778110901857097</v>
      </c>
    </row>
    <row r="2380" spans="1:21" x14ac:dyDescent="0.2">
      <c r="A2380" s="15" t="s">
        <v>6144</v>
      </c>
      <c r="B2380" s="2"/>
      <c r="C2380" s="3">
        <v>36971</v>
      </c>
      <c r="D2380" s="4">
        <v>2190</v>
      </c>
      <c r="E2380">
        <f t="shared" si="111"/>
        <v>2086.6942462135898</v>
      </c>
      <c r="F2380">
        <f t="shared" si="112"/>
        <v>80966490</v>
      </c>
      <c r="G2380" s="22">
        <f t="shared" si="113"/>
        <v>77147172.976762637</v>
      </c>
      <c r="P2380" t="s">
        <v>4561</v>
      </c>
      <c r="Q2380" t="s">
        <v>4561</v>
      </c>
      <c r="R2380" t="s">
        <v>274</v>
      </c>
      <c r="S2380" s="6">
        <v>1551.5648630248199</v>
      </c>
      <c r="T2380" s="6">
        <v>1551.5648630248199</v>
      </c>
      <c r="U2380" s="6"/>
    </row>
    <row r="2381" spans="1:21" x14ac:dyDescent="0.2">
      <c r="A2381" s="15" t="s">
        <v>6142</v>
      </c>
      <c r="B2381" s="2" t="s">
        <v>6143</v>
      </c>
      <c r="C2381" s="3">
        <v>61091</v>
      </c>
      <c r="D2381" s="4">
        <v>3990</v>
      </c>
      <c r="E2381">
        <f t="shared" si="111"/>
        <v>2083.5502060413</v>
      </c>
      <c r="F2381">
        <f t="shared" si="112"/>
        <v>243753090</v>
      </c>
      <c r="G2381" s="22">
        <f t="shared" si="113"/>
        <v>127286165.63726906</v>
      </c>
      <c r="P2381" t="s">
        <v>4562</v>
      </c>
      <c r="Q2381" t="s">
        <v>4563</v>
      </c>
      <c r="R2381" t="s">
        <v>212</v>
      </c>
      <c r="S2381" s="6">
        <v>1551.5648630248199</v>
      </c>
      <c r="T2381" s="6">
        <v>1551.5648630248199</v>
      </c>
      <c r="U2381" s="6"/>
    </row>
    <row r="2382" spans="1:21" x14ac:dyDescent="0.2">
      <c r="A2382" s="15" t="s">
        <v>6140</v>
      </c>
      <c r="B2382" s="2" t="s">
        <v>6141</v>
      </c>
      <c r="C2382" s="3">
        <v>24846</v>
      </c>
      <c r="D2382" s="4">
        <v>710</v>
      </c>
      <c r="E2382">
        <f t="shared" si="111"/>
        <v>2082.50180136993</v>
      </c>
      <c r="F2382">
        <f t="shared" si="112"/>
        <v>17640660</v>
      </c>
      <c r="G2382" s="22">
        <f t="shared" si="113"/>
        <v>51741839.756837279</v>
      </c>
      <c r="P2382" t="s">
        <v>4564</v>
      </c>
      <c r="Q2382" t="s">
        <v>4565</v>
      </c>
      <c r="R2382" t="s">
        <v>212</v>
      </c>
      <c r="S2382" s="6">
        <v>1552.9348770755901</v>
      </c>
      <c r="T2382" s="6">
        <v>1101.4161704608</v>
      </c>
      <c r="U2382" s="6">
        <v>115.810373049479</v>
      </c>
    </row>
    <row r="2383" spans="1:21" x14ac:dyDescent="0.2">
      <c r="A2383" s="15" t="s">
        <v>6138</v>
      </c>
      <c r="B2383" s="2" t="s">
        <v>6139</v>
      </c>
      <c r="C2383" s="3">
        <v>47640</v>
      </c>
      <c r="D2383" s="4">
        <v>1391</v>
      </c>
      <c r="E2383">
        <f t="shared" si="111"/>
        <v>2081.7606725618298</v>
      </c>
      <c r="F2383">
        <f t="shared" si="112"/>
        <v>66267240</v>
      </c>
      <c r="G2383" s="22">
        <f t="shared" si="113"/>
        <v>99175078.440845564</v>
      </c>
      <c r="P2383" t="s">
        <v>4566</v>
      </c>
      <c r="Q2383" t="s">
        <v>4567</v>
      </c>
      <c r="R2383" t="s">
        <v>212</v>
      </c>
      <c r="S2383" s="6">
        <v>1553.19590054012</v>
      </c>
      <c r="T2383" s="6">
        <v>1508.88895945577</v>
      </c>
      <c r="U2383" s="6">
        <v>60.610342217491997</v>
      </c>
    </row>
    <row r="2384" spans="1:21" x14ac:dyDescent="0.2">
      <c r="A2384" s="15" t="s">
        <v>6134</v>
      </c>
      <c r="B2384" s="2" t="s">
        <v>6135</v>
      </c>
      <c r="C2384" s="3">
        <v>18152</v>
      </c>
      <c r="D2384" s="4">
        <v>5352</v>
      </c>
      <c r="E2384">
        <f t="shared" si="111"/>
        <v>2079.1119696647902</v>
      </c>
      <c r="F2384">
        <f t="shared" si="112"/>
        <v>97149504</v>
      </c>
      <c r="G2384" s="22">
        <f t="shared" si="113"/>
        <v>37740040.473355271</v>
      </c>
      <c r="P2384" t="s">
        <v>4568</v>
      </c>
      <c r="Q2384" t="s">
        <v>4569</v>
      </c>
      <c r="R2384" t="s">
        <v>212</v>
      </c>
      <c r="S2384" s="6">
        <v>1553.2847741015701</v>
      </c>
      <c r="T2384" s="6">
        <v>1666.0852179941101</v>
      </c>
      <c r="U2384" s="6">
        <v>29.836156703732399</v>
      </c>
    </row>
    <row r="2385" spans="1:21" x14ac:dyDescent="0.2">
      <c r="A2385" s="15" t="s">
        <v>6132</v>
      </c>
      <c r="B2385" s="2" t="s">
        <v>6133</v>
      </c>
      <c r="C2385" s="3">
        <v>45985</v>
      </c>
      <c r="D2385" s="4">
        <v>1822</v>
      </c>
      <c r="E2385">
        <f t="shared" si="111"/>
        <v>2078.3023318576602</v>
      </c>
      <c r="F2385">
        <f t="shared" si="112"/>
        <v>83784670</v>
      </c>
      <c r="G2385" s="22">
        <f t="shared" si="113"/>
        <v>95570732.730474502</v>
      </c>
      <c r="P2385" t="s">
        <v>4570</v>
      </c>
      <c r="Q2385" t="s">
        <v>4571</v>
      </c>
      <c r="R2385" t="s">
        <v>212</v>
      </c>
      <c r="S2385" s="6">
        <v>1553.53503703703</v>
      </c>
      <c r="T2385" s="6">
        <v>1553.53503703703</v>
      </c>
      <c r="U2385" s="6"/>
    </row>
    <row r="2386" spans="1:21" x14ac:dyDescent="0.2">
      <c r="A2386" s="15" t="s">
        <v>6130</v>
      </c>
      <c r="B2386" s="2" t="s">
        <v>6131</v>
      </c>
      <c r="C2386" s="3">
        <v>34621</v>
      </c>
      <c r="D2386" s="4">
        <v>3881</v>
      </c>
      <c r="E2386">
        <f t="shared" si="111"/>
        <v>2077.8680077418398</v>
      </c>
      <c r="F2386">
        <f t="shared" si="112"/>
        <v>134364101</v>
      </c>
      <c r="G2386" s="22">
        <f t="shared" si="113"/>
        <v>71937868.296030238</v>
      </c>
      <c r="P2386" t="s">
        <v>4572</v>
      </c>
      <c r="Q2386" t="s">
        <v>4573</v>
      </c>
      <c r="R2386" t="s">
        <v>212</v>
      </c>
      <c r="S2386" s="6">
        <v>1553.9203599171799</v>
      </c>
      <c r="T2386" s="6">
        <v>1578.3873571208901</v>
      </c>
      <c r="U2386" s="6">
        <v>63.789614457172497</v>
      </c>
    </row>
    <row r="2387" spans="1:21" x14ac:dyDescent="0.2">
      <c r="A2387" s="15" t="s">
        <v>6129</v>
      </c>
      <c r="B2387" s="2"/>
      <c r="C2387" s="3">
        <v>19003</v>
      </c>
      <c r="D2387" s="4">
        <v>1350</v>
      </c>
      <c r="E2387">
        <f t="shared" si="111"/>
        <v>2077.6407757687898</v>
      </c>
      <c r="F2387">
        <f t="shared" si="112"/>
        <v>25654050</v>
      </c>
      <c r="G2387" s="22">
        <f t="shared" si="113"/>
        <v>39481407.661934316</v>
      </c>
      <c r="P2387" t="s">
        <v>4574</v>
      </c>
      <c r="Q2387" t="s">
        <v>4575</v>
      </c>
      <c r="R2387" t="s">
        <v>274</v>
      </c>
      <c r="S2387" s="6">
        <v>1554.52018878222</v>
      </c>
      <c r="T2387" s="6">
        <v>1554.52018878222</v>
      </c>
      <c r="U2387" s="6"/>
    </row>
    <row r="2388" spans="1:21" x14ac:dyDescent="0.2">
      <c r="A2388" s="15" t="s">
        <v>6127</v>
      </c>
      <c r="B2388" s="2" t="s">
        <v>6128</v>
      </c>
      <c r="C2388" s="3">
        <v>15536</v>
      </c>
      <c r="D2388" s="4">
        <v>2617</v>
      </c>
      <c r="E2388">
        <f t="shared" si="111"/>
        <v>2076.50849796489</v>
      </c>
      <c r="F2388">
        <f t="shared" si="112"/>
        <v>40657712</v>
      </c>
      <c r="G2388" s="22">
        <f t="shared" si="113"/>
        <v>32260636.024382532</v>
      </c>
      <c r="P2388" t="s">
        <v>4576</v>
      </c>
      <c r="Q2388" t="s">
        <v>4577</v>
      </c>
      <c r="R2388" t="s">
        <v>212</v>
      </c>
      <c r="S2388" s="6">
        <v>1556.0220824181699</v>
      </c>
      <c r="T2388" s="6">
        <v>1384.6804270569501</v>
      </c>
      <c r="U2388" s="6">
        <v>81.072149608730498</v>
      </c>
    </row>
    <row r="2389" spans="1:21" x14ac:dyDescent="0.2">
      <c r="A2389" s="15" t="s">
        <v>6125</v>
      </c>
      <c r="B2389" s="2"/>
      <c r="C2389" s="3">
        <v>23845</v>
      </c>
      <c r="D2389" s="4">
        <v>2355</v>
      </c>
      <c r="E2389">
        <f t="shared" si="111"/>
        <v>2075.69952161027</v>
      </c>
      <c r="F2389">
        <f t="shared" si="112"/>
        <v>56154975</v>
      </c>
      <c r="G2389" s="22">
        <f t="shared" si="113"/>
        <v>49495055.092796892</v>
      </c>
      <c r="P2389" t="s">
        <v>4578</v>
      </c>
      <c r="Q2389" t="s">
        <v>4578</v>
      </c>
      <c r="R2389" t="s">
        <v>274</v>
      </c>
      <c r="S2389" s="6">
        <v>1556.49062163291</v>
      </c>
      <c r="T2389" s="6">
        <v>1556.49062163291</v>
      </c>
      <c r="U2389" s="6"/>
    </row>
    <row r="2390" spans="1:21" x14ac:dyDescent="0.2">
      <c r="A2390" s="15" t="s">
        <v>6123</v>
      </c>
      <c r="B2390" s="2" t="s">
        <v>6124</v>
      </c>
      <c r="C2390" s="3">
        <v>30354</v>
      </c>
      <c r="D2390" s="4">
        <v>1567</v>
      </c>
      <c r="E2390">
        <f t="shared" si="111"/>
        <v>2074.14494103998</v>
      </c>
      <c r="F2390">
        <f t="shared" si="112"/>
        <v>47564718</v>
      </c>
      <c r="G2390" s="22">
        <f t="shared" si="113"/>
        <v>62958595.540327556</v>
      </c>
      <c r="P2390" t="s">
        <v>4579</v>
      </c>
      <c r="Q2390" t="s">
        <v>4580</v>
      </c>
      <c r="R2390" t="s">
        <v>212</v>
      </c>
      <c r="S2390" s="6">
        <v>1556.69489537097</v>
      </c>
      <c r="T2390" s="6">
        <v>956.91467867289202</v>
      </c>
      <c r="U2390" s="6">
        <v>149.89037697920699</v>
      </c>
    </row>
    <row r="2391" spans="1:21" x14ac:dyDescent="0.2">
      <c r="A2391" s="15" t="s">
        <v>6121</v>
      </c>
      <c r="B2391" s="2" t="s">
        <v>6122</v>
      </c>
      <c r="C2391" s="3">
        <v>85694</v>
      </c>
      <c r="D2391" s="4">
        <v>3060</v>
      </c>
      <c r="E2391">
        <f t="shared" si="111"/>
        <v>2073.67342736106</v>
      </c>
      <c r="F2391">
        <f t="shared" si="112"/>
        <v>262223640</v>
      </c>
      <c r="G2391" s="22">
        <f t="shared" si="113"/>
        <v>177701370.68427867</v>
      </c>
      <c r="P2391" t="s">
        <v>4581</v>
      </c>
      <c r="Q2391" t="s">
        <v>4581</v>
      </c>
      <c r="R2391" t="s">
        <v>274</v>
      </c>
      <c r="S2391" s="6">
        <v>1556.93783907894</v>
      </c>
      <c r="T2391" s="6">
        <v>1625.85199761842</v>
      </c>
      <c r="U2391" s="6">
        <v>61.382489267916498</v>
      </c>
    </row>
    <row r="2392" spans="1:21" x14ac:dyDescent="0.2">
      <c r="A2392" s="15" t="s">
        <v>6118</v>
      </c>
      <c r="B2392" s="2" t="s">
        <v>6119</v>
      </c>
      <c r="C2392" s="3">
        <v>36354</v>
      </c>
      <c r="D2392" s="4">
        <v>301</v>
      </c>
      <c r="E2392">
        <f t="shared" si="111"/>
        <v>2071.96130707668</v>
      </c>
      <c r="F2392">
        <f t="shared" si="112"/>
        <v>10942554</v>
      </c>
      <c r="G2392" s="22">
        <f t="shared" si="113"/>
        <v>75324081.357465625</v>
      </c>
      <c r="P2392" t="s">
        <v>4582</v>
      </c>
      <c r="Q2392" t="s">
        <v>4583</v>
      </c>
      <c r="R2392" t="s">
        <v>212</v>
      </c>
      <c r="S2392" s="6">
        <v>1557.0924428954499</v>
      </c>
      <c r="T2392" s="6">
        <v>1266.7604147786501</v>
      </c>
      <c r="U2392" s="6">
        <v>69.787815871325094</v>
      </c>
    </row>
    <row r="2393" spans="1:21" x14ac:dyDescent="0.2">
      <c r="A2393" s="15" t="s">
        <v>6116</v>
      </c>
      <c r="B2393" s="2" t="s">
        <v>6117</v>
      </c>
      <c r="C2393" s="3">
        <v>109294</v>
      </c>
      <c r="D2393" s="4">
        <v>1864</v>
      </c>
      <c r="E2393">
        <f t="shared" si="111"/>
        <v>2071.2096720582699</v>
      </c>
      <c r="F2393">
        <f t="shared" si="112"/>
        <v>203724016</v>
      </c>
      <c r="G2393" s="22">
        <f t="shared" si="113"/>
        <v>226370789.89793655</v>
      </c>
      <c r="P2393" t="s">
        <v>4584</v>
      </c>
      <c r="Q2393" t="s">
        <v>4585</v>
      </c>
      <c r="R2393" t="s">
        <v>212</v>
      </c>
      <c r="S2393" s="6">
        <v>1557.47590269135</v>
      </c>
      <c r="T2393" s="6">
        <v>1557.47590269135</v>
      </c>
      <c r="U2393" s="6"/>
    </row>
    <row r="2394" spans="1:21" x14ac:dyDescent="0.2">
      <c r="A2394" s="15" t="s">
        <v>6114</v>
      </c>
      <c r="B2394" s="2" t="s">
        <v>6115</v>
      </c>
      <c r="C2394" s="3">
        <v>100341</v>
      </c>
      <c r="D2394" s="4">
        <v>1968</v>
      </c>
      <c r="E2394">
        <f t="shared" si="111"/>
        <v>2069.68523313277</v>
      </c>
      <c r="F2394">
        <f t="shared" si="112"/>
        <v>197471088</v>
      </c>
      <c r="G2394" s="22">
        <f t="shared" si="113"/>
        <v>207674285.97777528</v>
      </c>
      <c r="P2394" t="s">
        <v>4586</v>
      </c>
      <c r="Q2394" t="s">
        <v>4587</v>
      </c>
      <c r="R2394" t="s">
        <v>212</v>
      </c>
      <c r="S2394" s="6">
        <v>1557.47590269135</v>
      </c>
      <c r="T2394" s="6">
        <v>1557.47590269135</v>
      </c>
      <c r="U2394" s="6"/>
    </row>
    <row r="2395" spans="1:21" x14ac:dyDescent="0.2">
      <c r="A2395" s="15" t="s">
        <v>6112</v>
      </c>
      <c r="B2395" s="2" t="s">
        <v>6113</v>
      </c>
      <c r="C2395" s="3">
        <v>61605</v>
      </c>
      <c r="D2395" s="4">
        <v>3642</v>
      </c>
      <c r="E2395">
        <f t="shared" si="111"/>
        <v>2068.7861235187902</v>
      </c>
      <c r="F2395">
        <f t="shared" si="112"/>
        <v>224365410</v>
      </c>
      <c r="G2395" s="22">
        <f t="shared" si="113"/>
        <v>127447569.13937508</v>
      </c>
      <c r="P2395" t="s">
        <v>4588</v>
      </c>
      <c r="Q2395" t="s">
        <v>4589</v>
      </c>
      <c r="R2395" t="s">
        <v>212</v>
      </c>
      <c r="S2395" s="6">
        <v>1557.5452115103401</v>
      </c>
      <c r="T2395" s="6">
        <v>1614.1917735263601</v>
      </c>
      <c r="U2395" s="6">
        <v>48.525462435636001</v>
      </c>
    </row>
    <row r="2396" spans="1:21" x14ac:dyDescent="0.2">
      <c r="A2396" s="15" t="s">
        <v>6110</v>
      </c>
      <c r="B2396" s="2" t="s">
        <v>6111</v>
      </c>
      <c r="C2396" s="3">
        <v>67571</v>
      </c>
      <c r="D2396" s="4">
        <v>7206</v>
      </c>
      <c r="E2396">
        <f t="shared" si="111"/>
        <v>2068.6617601928201</v>
      </c>
      <c r="F2396">
        <f t="shared" si="112"/>
        <v>486916626</v>
      </c>
      <c r="G2396" s="22">
        <f t="shared" si="113"/>
        <v>139781543.79798904</v>
      </c>
      <c r="P2396" t="s">
        <v>4590</v>
      </c>
      <c r="Q2396" t="s">
        <v>4591</v>
      </c>
      <c r="R2396" t="s">
        <v>274</v>
      </c>
      <c r="S2396" s="6">
        <v>1558.20055330885</v>
      </c>
      <c r="T2396" s="6">
        <v>1393.8387443249801</v>
      </c>
      <c r="U2396" s="6">
        <v>70.658519459825698</v>
      </c>
    </row>
    <row r="2397" spans="1:21" x14ac:dyDescent="0.2">
      <c r="A2397" s="15" t="s">
        <v>6108</v>
      </c>
      <c r="B2397" s="2" t="s">
        <v>6109</v>
      </c>
      <c r="C2397" s="3">
        <v>39483</v>
      </c>
      <c r="D2397" s="4">
        <v>3386</v>
      </c>
      <c r="E2397">
        <f t="shared" si="111"/>
        <v>2068.32430529672</v>
      </c>
      <c r="F2397">
        <f t="shared" si="112"/>
        <v>133689438</v>
      </c>
      <c r="G2397" s="22">
        <f t="shared" si="113"/>
        <v>81663648.546030402</v>
      </c>
      <c r="P2397" t="s">
        <v>4592</v>
      </c>
      <c r="Q2397" t="s">
        <v>4593</v>
      </c>
      <c r="R2397" t="s">
        <v>212</v>
      </c>
      <c r="S2397" s="6">
        <v>1558.2524143763801</v>
      </c>
      <c r="T2397" s="6">
        <v>1378.1422798383601</v>
      </c>
      <c r="U2397" s="6">
        <v>81.961027040881106</v>
      </c>
    </row>
    <row r="2398" spans="1:21" x14ac:dyDescent="0.2">
      <c r="A2398" s="15" t="s">
        <v>6106</v>
      </c>
      <c r="B2398" s="2" t="s">
        <v>6107</v>
      </c>
      <c r="C2398" s="3">
        <v>133113</v>
      </c>
      <c r="D2398" s="4">
        <v>2884</v>
      </c>
      <c r="E2398">
        <f t="shared" si="111"/>
        <v>2068.01848518109</v>
      </c>
      <c r="F2398">
        <f t="shared" si="112"/>
        <v>383897892</v>
      </c>
      <c r="G2398" s="22">
        <f t="shared" si="113"/>
        <v>275280144.61791044</v>
      </c>
      <c r="P2398" t="s">
        <v>4594</v>
      </c>
      <c r="Q2398" t="s">
        <v>4594</v>
      </c>
      <c r="R2398" t="s">
        <v>274</v>
      </c>
      <c r="S2398" s="6">
        <v>1558.4612268071901</v>
      </c>
      <c r="T2398" s="6">
        <v>1558.4612268071901</v>
      </c>
      <c r="U2398" s="6"/>
    </row>
    <row r="2399" spans="1:21" x14ac:dyDescent="0.2">
      <c r="A2399" s="15" t="s">
        <v>6104</v>
      </c>
      <c r="B2399" s="2" t="s">
        <v>6105</v>
      </c>
      <c r="C2399" s="3">
        <v>169473</v>
      </c>
      <c r="D2399" s="4">
        <v>1668</v>
      </c>
      <c r="E2399">
        <f t="shared" si="111"/>
        <v>2067.83606649586</v>
      </c>
      <c r="F2399">
        <f t="shared" si="112"/>
        <v>282680964</v>
      </c>
      <c r="G2399" s="22">
        <f t="shared" si="113"/>
        <v>350442381.69725287</v>
      </c>
      <c r="P2399" t="s">
        <v>4595</v>
      </c>
      <c r="Q2399" t="s">
        <v>4596</v>
      </c>
      <c r="R2399" t="s">
        <v>212</v>
      </c>
      <c r="S2399" s="6">
        <v>1558.77090364379</v>
      </c>
      <c r="T2399" s="6">
        <v>1238.7223893691801</v>
      </c>
      <c r="U2399" s="6">
        <v>44.411046331951098</v>
      </c>
    </row>
    <row r="2400" spans="1:21" x14ac:dyDescent="0.2">
      <c r="A2400" s="15" t="s">
        <v>6103</v>
      </c>
      <c r="B2400" s="2" t="s">
        <v>179</v>
      </c>
      <c r="C2400" s="3">
        <v>19394</v>
      </c>
      <c r="D2400" s="4">
        <v>2759</v>
      </c>
      <c r="E2400">
        <f t="shared" si="111"/>
        <v>2066.3551016208598</v>
      </c>
      <c r="F2400">
        <f t="shared" si="112"/>
        <v>53508046</v>
      </c>
      <c r="G2400" s="22">
        <f t="shared" si="113"/>
        <v>40074890.840834953</v>
      </c>
      <c r="P2400" t="s">
        <v>4597</v>
      </c>
      <c r="Q2400" t="s">
        <v>4598</v>
      </c>
      <c r="R2400" t="s">
        <v>212</v>
      </c>
      <c r="S2400" s="6">
        <v>1558.8550485779499</v>
      </c>
      <c r="T2400" s="6">
        <v>1287.5799799163501</v>
      </c>
      <c r="U2400" s="6">
        <v>89.868719801396296</v>
      </c>
    </row>
    <row r="2401" spans="1:21" x14ac:dyDescent="0.2">
      <c r="A2401" s="15" t="s">
        <v>6101</v>
      </c>
      <c r="B2401" s="2" t="s">
        <v>6102</v>
      </c>
      <c r="C2401" s="3">
        <v>86438</v>
      </c>
      <c r="D2401" s="4">
        <v>1078</v>
      </c>
      <c r="E2401">
        <f t="shared" si="111"/>
        <v>2063.26321975165</v>
      </c>
      <c r="F2401">
        <f t="shared" si="112"/>
        <v>93180164</v>
      </c>
      <c r="G2401" s="22">
        <f t="shared" si="113"/>
        <v>178344346.18889311</v>
      </c>
      <c r="P2401" t="s">
        <v>4599</v>
      </c>
      <c r="Q2401" t="s">
        <v>4600</v>
      </c>
      <c r="R2401" t="s">
        <v>212</v>
      </c>
      <c r="S2401" s="6">
        <v>1559.3399823258101</v>
      </c>
      <c r="T2401" s="6">
        <v>1362.85703420357</v>
      </c>
      <c r="U2401" s="6">
        <v>79.053007177562804</v>
      </c>
    </row>
    <row r="2402" spans="1:21" x14ac:dyDescent="0.2">
      <c r="A2402" s="15" t="s">
        <v>6099</v>
      </c>
      <c r="B2402" s="2"/>
      <c r="C2402" s="3">
        <v>16923</v>
      </c>
      <c r="D2402" s="5">
        <v>2900</v>
      </c>
      <c r="E2402">
        <f t="shared" si="111"/>
        <v>2063.2572903755399</v>
      </c>
      <c r="F2402">
        <f t="shared" si="112"/>
        <v>49076700</v>
      </c>
      <c r="G2402" s="22">
        <f t="shared" si="113"/>
        <v>34916503.125025265</v>
      </c>
      <c r="P2402" t="s">
        <v>4601</v>
      </c>
      <c r="Q2402" t="s">
        <v>4602</v>
      </c>
      <c r="R2402" t="s">
        <v>212</v>
      </c>
      <c r="S2402" s="6">
        <v>1559.44659395697</v>
      </c>
      <c r="T2402" s="6">
        <v>1559.44659395697</v>
      </c>
      <c r="U2402" s="6"/>
    </row>
    <row r="2403" spans="1:21" x14ac:dyDescent="0.2">
      <c r="A2403" s="15" t="s">
        <v>6097</v>
      </c>
      <c r="B2403" s="2" t="s">
        <v>10814</v>
      </c>
      <c r="C2403" s="3">
        <v>18520</v>
      </c>
      <c r="D2403" s="4">
        <v>1761</v>
      </c>
      <c r="E2403">
        <f t="shared" si="111"/>
        <v>2063.00241021176</v>
      </c>
      <c r="F2403">
        <f t="shared" si="112"/>
        <v>32613720</v>
      </c>
      <c r="G2403" s="22">
        <f t="shared" si="113"/>
        <v>38206804.637121797</v>
      </c>
      <c r="P2403" t="s">
        <v>4603</v>
      </c>
      <c r="Q2403" t="s">
        <v>4604</v>
      </c>
      <c r="R2403" t="s">
        <v>212</v>
      </c>
      <c r="S2403" s="6">
        <v>1559.6429371326501</v>
      </c>
      <c r="T2403" s="6">
        <v>471.14570623469399</v>
      </c>
      <c r="U2403" s="6">
        <v>169.86176495239701</v>
      </c>
    </row>
    <row r="2404" spans="1:21" x14ac:dyDescent="0.2">
      <c r="A2404" s="15" t="s">
        <v>6096</v>
      </c>
      <c r="B2404" s="2"/>
      <c r="C2404" s="3">
        <v>81190</v>
      </c>
      <c r="D2404" s="4">
        <v>2180</v>
      </c>
      <c r="E2404">
        <f t="shared" si="111"/>
        <v>2060.0892792394702</v>
      </c>
      <c r="F2404">
        <f t="shared" si="112"/>
        <v>176994200</v>
      </c>
      <c r="G2404" s="22">
        <f t="shared" si="113"/>
        <v>167258648.58145258</v>
      </c>
      <c r="P2404" t="s">
        <v>4605</v>
      </c>
      <c r="Q2404" t="s">
        <v>4606</v>
      </c>
      <c r="R2404" t="s">
        <v>212</v>
      </c>
      <c r="S2404" s="6">
        <v>1559.80072622178</v>
      </c>
      <c r="T2404" s="6">
        <v>1636.1288239091</v>
      </c>
      <c r="U2404" s="6">
        <v>68.158367111522097</v>
      </c>
    </row>
    <row r="2405" spans="1:21" x14ac:dyDescent="0.2">
      <c r="A2405" s="15" t="s">
        <v>6094</v>
      </c>
      <c r="B2405" s="2" t="s">
        <v>6095</v>
      </c>
      <c r="C2405" s="3">
        <v>157405</v>
      </c>
      <c r="D2405" s="4">
        <v>145</v>
      </c>
      <c r="E2405">
        <f t="shared" si="111"/>
        <v>2059.1512079040799</v>
      </c>
      <c r="F2405">
        <f t="shared" si="112"/>
        <v>22823725</v>
      </c>
      <c r="G2405" s="22">
        <f t="shared" si="113"/>
        <v>324120695.88014168</v>
      </c>
      <c r="P2405" t="s">
        <v>4607</v>
      </c>
      <c r="Q2405" t="s">
        <v>4607</v>
      </c>
      <c r="R2405" t="s">
        <v>274</v>
      </c>
      <c r="S2405" s="6">
        <v>1559.82502981524</v>
      </c>
      <c r="T2405" s="6">
        <v>1559.82502981524</v>
      </c>
      <c r="U2405" s="6">
        <v>4.25846996147129</v>
      </c>
    </row>
    <row r="2406" spans="1:21" x14ac:dyDescent="0.2">
      <c r="A2406" s="15" t="s">
        <v>6092</v>
      </c>
      <c r="B2406" s="2" t="s">
        <v>6093</v>
      </c>
      <c r="C2406" s="3">
        <v>43428</v>
      </c>
      <c r="D2406" s="4">
        <v>2625</v>
      </c>
      <c r="E2406">
        <f t="shared" si="111"/>
        <v>2057.6905510288102</v>
      </c>
      <c r="F2406">
        <f t="shared" si="112"/>
        <v>113998500</v>
      </c>
      <c r="G2406" s="22">
        <f t="shared" si="113"/>
        <v>89361385.25007917</v>
      </c>
      <c r="P2406" t="s">
        <v>4608</v>
      </c>
      <c r="Q2406" t="s">
        <v>4609</v>
      </c>
      <c r="R2406" t="s">
        <v>212</v>
      </c>
      <c r="S2406" s="6">
        <v>1560.1142312054899</v>
      </c>
      <c r="T2406" s="6">
        <v>1602.14834674861</v>
      </c>
      <c r="U2406" s="6">
        <v>54.332895714312897</v>
      </c>
    </row>
    <row r="2407" spans="1:21" x14ac:dyDescent="0.2">
      <c r="A2407" s="15" t="s">
        <v>6090</v>
      </c>
      <c r="B2407" s="2" t="s">
        <v>6091</v>
      </c>
      <c r="C2407" s="3">
        <v>24144</v>
      </c>
      <c r="D2407" s="4">
        <v>1157</v>
      </c>
      <c r="E2407">
        <f t="shared" si="111"/>
        <v>2057.54606165826</v>
      </c>
      <c r="F2407">
        <f t="shared" si="112"/>
        <v>27934608</v>
      </c>
      <c r="G2407" s="22">
        <f t="shared" si="113"/>
        <v>49677392.11267703</v>
      </c>
      <c r="P2407" t="s">
        <v>4610</v>
      </c>
      <c r="Q2407" t="s">
        <v>4611</v>
      </c>
      <c r="R2407" t="s">
        <v>212</v>
      </c>
      <c r="S2407" s="6">
        <v>1560.43200411726</v>
      </c>
      <c r="T2407" s="6">
        <v>1560.43200411726</v>
      </c>
      <c r="U2407" s="6"/>
    </row>
    <row r="2408" spans="1:21" x14ac:dyDescent="0.2">
      <c r="A2408" s="15" t="s">
        <v>6088</v>
      </c>
      <c r="B2408" s="2" t="s">
        <v>6089</v>
      </c>
      <c r="C2408" s="3">
        <v>20248</v>
      </c>
      <c r="D2408" s="4">
        <v>3676</v>
      </c>
      <c r="E2408">
        <f t="shared" si="111"/>
        <v>2055.9166366568802</v>
      </c>
      <c r="F2408">
        <f t="shared" si="112"/>
        <v>74431648</v>
      </c>
      <c r="G2408" s="22">
        <f t="shared" si="113"/>
        <v>41628200.059028514</v>
      </c>
      <c r="P2408" t="s">
        <v>4612</v>
      </c>
      <c r="Q2408" t="s">
        <v>4612</v>
      </c>
      <c r="R2408" t="s">
        <v>274</v>
      </c>
      <c r="S2408" s="6">
        <v>1561.08054574528</v>
      </c>
      <c r="T2408" s="6">
        <v>1561.08054574528</v>
      </c>
      <c r="U2408" s="6">
        <v>1.93260670305705</v>
      </c>
    </row>
    <row r="2409" spans="1:21" x14ac:dyDescent="0.2">
      <c r="A2409" s="15" t="s">
        <v>6086</v>
      </c>
      <c r="B2409" s="2" t="s">
        <v>6087</v>
      </c>
      <c r="C2409" s="3">
        <v>63203</v>
      </c>
      <c r="D2409" s="4">
        <v>6196</v>
      </c>
      <c r="E2409">
        <f t="shared" si="111"/>
        <v>2055.63017559624</v>
      </c>
      <c r="F2409">
        <f t="shared" si="112"/>
        <v>391605788</v>
      </c>
      <c r="G2409" s="22">
        <f t="shared" si="113"/>
        <v>129921993.98820916</v>
      </c>
      <c r="P2409" t="s">
        <v>4613</v>
      </c>
      <c r="Q2409" t="s">
        <v>4614</v>
      </c>
      <c r="R2409" t="s">
        <v>212</v>
      </c>
      <c r="S2409" s="6">
        <v>1561.4882818009</v>
      </c>
      <c r="T2409" s="6">
        <v>1521.87775130676</v>
      </c>
      <c r="U2409" s="6">
        <v>56.549463850175002</v>
      </c>
    </row>
    <row r="2410" spans="1:21" x14ac:dyDescent="0.2">
      <c r="A2410" s="15" t="s">
        <v>6084</v>
      </c>
      <c r="B2410" s="2" t="s">
        <v>6085</v>
      </c>
      <c r="C2410" s="3">
        <v>84747</v>
      </c>
      <c r="D2410" s="4">
        <v>672</v>
      </c>
      <c r="E2410">
        <f t="shared" si="111"/>
        <v>2053.11877171164</v>
      </c>
      <c r="F2410">
        <f t="shared" si="112"/>
        <v>56949984</v>
      </c>
      <c r="G2410" s="22">
        <f t="shared" si="113"/>
        <v>173995656.54624635</v>
      </c>
      <c r="P2410" t="s">
        <v>4615</v>
      </c>
      <c r="Q2410" t="s">
        <v>4616</v>
      </c>
      <c r="R2410" t="s">
        <v>212</v>
      </c>
      <c r="S2410" s="6">
        <v>1561.7772991823699</v>
      </c>
      <c r="T2410" s="6">
        <v>1412.24418081467</v>
      </c>
      <c r="U2410" s="6">
        <v>87.285592512738205</v>
      </c>
    </row>
    <row r="2411" spans="1:21" x14ac:dyDescent="0.2">
      <c r="A2411" s="15" t="s">
        <v>6082</v>
      </c>
      <c r="B2411" s="2" t="s">
        <v>6083</v>
      </c>
      <c r="C2411" s="3">
        <v>106465</v>
      </c>
      <c r="D2411" s="4">
        <v>837</v>
      </c>
      <c r="E2411">
        <f t="shared" si="111"/>
        <v>2052.7177296258801</v>
      </c>
      <c r="F2411">
        <f t="shared" si="112"/>
        <v>89111205</v>
      </c>
      <c r="G2411" s="22">
        <f t="shared" si="113"/>
        <v>218542593.08461931</v>
      </c>
      <c r="P2411" t="s">
        <v>4617</v>
      </c>
      <c r="Q2411" t="s">
        <v>4618</v>
      </c>
      <c r="R2411" t="s">
        <v>212</v>
      </c>
      <c r="S2411" s="6">
        <v>1562.2708085090001</v>
      </c>
      <c r="T2411" s="6">
        <v>1595.7926635789499</v>
      </c>
      <c r="U2411" s="6">
        <v>90.730863124405005</v>
      </c>
    </row>
    <row r="2412" spans="1:21" x14ac:dyDescent="0.2">
      <c r="A2412" s="15" t="s">
        <v>6080</v>
      </c>
      <c r="B2412" s="2" t="s">
        <v>6081</v>
      </c>
      <c r="C2412" s="3">
        <v>13863</v>
      </c>
      <c r="D2412" s="4">
        <v>1496</v>
      </c>
      <c r="E2412">
        <f t="shared" si="111"/>
        <v>2051.0063004538702</v>
      </c>
      <c r="F2412">
        <f t="shared" si="112"/>
        <v>20739048</v>
      </c>
      <c r="G2412" s="22">
        <f t="shared" si="113"/>
        <v>28433100.343192004</v>
      </c>
      <c r="P2412" t="s">
        <v>4619</v>
      </c>
      <c r="Q2412" t="s">
        <v>4620</v>
      </c>
      <c r="R2412" t="s">
        <v>212</v>
      </c>
      <c r="S2412" s="6">
        <v>1562.40295337574</v>
      </c>
      <c r="T2412" s="6">
        <v>1562.40295337574</v>
      </c>
      <c r="U2412" s="6"/>
    </row>
    <row r="2413" spans="1:21" x14ac:dyDescent="0.2">
      <c r="A2413" s="15" t="s">
        <v>6078</v>
      </c>
      <c r="B2413" s="2" t="s">
        <v>6079</v>
      </c>
      <c r="C2413" s="3">
        <v>79960</v>
      </c>
      <c r="D2413" s="4">
        <v>4498</v>
      </c>
      <c r="E2413">
        <f t="shared" si="111"/>
        <v>2050.6341734235002</v>
      </c>
      <c r="F2413">
        <f t="shared" si="112"/>
        <v>359660080</v>
      </c>
      <c r="G2413" s="22">
        <f t="shared" si="113"/>
        <v>163968708.50694308</v>
      </c>
      <c r="P2413" t="s">
        <v>4621</v>
      </c>
      <c r="Q2413" t="s">
        <v>4622</v>
      </c>
      <c r="R2413" t="s">
        <v>212</v>
      </c>
      <c r="S2413" s="6">
        <v>1563.17127965035</v>
      </c>
      <c r="T2413" s="6">
        <v>1339.598013</v>
      </c>
      <c r="U2413" s="6">
        <v>67.3721688808388</v>
      </c>
    </row>
    <row r="2414" spans="1:21" x14ac:dyDescent="0.2">
      <c r="A2414" s="15" t="s">
        <v>6076</v>
      </c>
      <c r="B2414" s="2" t="s">
        <v>6077</v>
      </c>
      <c r="C2414" s="3">
        <v>62672</v>
      </c>
      <c r="D2414" s="4">
        <v>2985</v>
      </c>
      <c r="E2414">
        <f t="shared" si="111"/>
        <v>2050.2882187068799</v>
      </c>
      <c r="F2414">
        <f t="shared" si="112"/>
        <v>187075920</v>
      </c>
      <c r="G2414" s="22">
        <f t="shared" si="113"/>
        <v>128495663.24279758</v>
      </c>
      <c r="P2414" t="s">
        <v>4623</v>
      </c>
      <c r="Q2414" t="s">
        <v>4623</v>
      </c>
      <c r="R2414" t="s">
        <v>274</v>
      </c>
      <c r="S2414" s="6">
        <v>1563.3884924271899</v>
      </c>
      <c r="T2414" s="6">
        <v>1563.3884924271899</v>
      </c>
      <c r="U2414" s="6"/>
    </row>
    <row r="2415" spans="1:21" x14ac:dyDescent="0.2">
      <c r="A2415" s="15" t="s">
        <v>6074</v>
      </c>
      <c r="B2415" s="2"/>
      <c r="C2415" s="3">
        <v>58003</v>
      </c>
      <c r="D2415" s="4">
        <v>7531</v>
      </c>
      <c r="E2415">
        <f t="shared" si="111"/>
        <v>2049.6500622673602</v>
      </c>
      <c r="F2415">
        <f t="shared" si="112"/>
        <v>436820593</v>
      </c>
      <c r="G2415" s="22">
        <f t="shared" si="113"/>
        <v>118885852.5616937</v>
      </c>
      <c r="P2415" t="s">
        <v>4624</v>
      </c>
      <c r="Q2415" t="s">
        <v>4625</v>
      </c>
      <c r="R2415" t="s">
        <v>212</v>
      </c>
      <c r="S2415" s="6">
        <v>1563.5687572929301</v>
      </c>
      <c r="T2415" s="6">
        <v>1563.5687572929301</v>
      </c>
      <c r="U2415" s="6">
        <v>16.880627989291298</v>
      </c>
    </row>
    <row r="2416" spans="1:21" x14ac:dyDescent="0.2">
      <c r="A2416" s="15" t="s">
        <v>6072</v>
      </c>
      <c r="B2416" s="2" t="s">
        <v>6073</v>
      </c>
      <c r="C2416" s="3">
        <v>8693</v>
      </c>
      <c r="D2416" s="4">
        <v>1100</v>
      </c>
      <c r="E2416">
        <f t="shared" si="111"/>
        <v>2046.9754417156801</v>
      </c>
      <c r="F2416">
        <f t="shared" si="112"/>
        <v>9562300</v>
      </c>
      <c r="G2416" s="22">
        <f t="shared" si="113"/>
        <v>17794357.514834408</v>
      </c>
      <c r="P2416" t="s">
        <v>4626</v>
      </c>
      <c r="Q2416" t="s">
        <v>4627</v>
      </c>
      <c r="R2416" t="s">
        <v>212</v>
      </c>
      <c r="S2416" s="6">
        <v>1563.5754777688701</v>
      </c>
      <c r="T2416" s="6">
        <v>1499.3763992419599</v>
      </c>
      <c r="U2416" s="6">
        <v>62.907042453952599</v>
      </c>
    </row>
    <row r="2417" spans="1:21" x14ac:dyDescent="0.2">
      <c r="A2417" s="15" t="s">
        <v>6070</v>
      </c>
      <c r="B2417" s="2" t="s">
        <v>6071</v>
      </c>
      <c r="C2417" s="3">
        <v>14336</v>
      </c>
      <c r="D2417" s="4">
        <v>3403</v>
      </c>
      <c r="E2417">
        <f t="shared" si="111"/>
        <v>2046.7319630357399</v>
      </c>
      <c r="F2417">
        <f t="shared" si="112"/>
        <v>48785408</v>
      </c>
      <c r="G2417" s="22">
        <f t="shared" si="113"/>
        <v>29341949.422080368</v>
      </c>
      <c r="P2417" t="s">
        <v>4628</v>
      </c>
      <c r="Q2417" t="s">
        <v>4629</v>
      </c>
      <c r="R2417" t="s">
        <v>212</v>
      </c>
      <c r="S2417" s="6">
        <v>1563.98281693536</v>
      </c>
      <c r="T2417" s="6">
        <v>1519.53127347289</v>
      </c>
      <c r="U2417" s="6">
        <v>67.227120479486999</v>
      </c>
    </row>
    <row r="2418" spans="1:21" x14ac:dyDescent="0.2">
      <c r="A2418" s="15" t="s">
        <v>6068</v>
      </c>
      <c r="B2418" s="2" t="s">
        <v>6069</v>
      </c>
      <c r="C2418" s="3">
        <v>54466</v>
      </c>
      <c r="D2418" s="4">
        <v>3637</v>
      </c>
      <c r="E2418">
        <f t="shared" si="111"/>
        <v>2045.5316091910099</v>
      </c>
      <c r="F2418">
        <f t="shared" si="112"/>
        <v>198092842</v>
      </c>
      <c r="G2418" s="22">
        <f t="shared" si="113"/>
        <v>111411924.62619755</v>
      </c>
      <c r="P2418" t="s">
        <v>4630</v>
      </c>
      <c r="Q2418" t="s">
        <v>4631</v>
      </c>
      <c r="R2418" t="s">
        <v>212</v>
      </c>
      <c r="S2418" s="6">
        <v>1564.14140838445</v>
      </c>
      <c r="T2418" s="6">
        <v>1414.43051388195</v>
      </c>
      <c r="U2418" s="6">
        <v>71.847511937367898</v>
      </c>
    </row>
    <row r="2419" spans="1:21" x14ac:dyDescent="0.2">
      <c r="A2419" s="15" t="s">
        <v>6066</v>
      </c>
      <c r="B2419" s="2" t="s">
        <v>6067</v>
      </c>
      <c r="C2419" s="3">
        <v>48154</v>
      </c>
      <c r="D2419" s="4">
        <v>1740</v>
      </c>
      <c r="E2419">
        <f t="shared" si="111"/>
        <v>2045.2499260413199</v>
      </c>
      <c r="F2419">
        <f t="shared" si="112"/>
        <v>83787960</v>
      </c>
      <c r="G2419" s="22">
        <f t="shared" si="113"/>
        <v>98486964.938593715</v>
      </c>
      <c r="P2419" t="s">
        <v>4632</v>
      </c>
      <c r="Q2419" t="s">
        <v>4632</v>
      </c>
      <c r="R2419" t="s">
        <v>274</v>
      </c>
      <c r="S2419" s="6">
        <v>1564.37407439566</v>
      </c>
      <c r="T2419" s="6">
        <v>1564.37407439566</v>
      </c>
      <c r="U2419" s="6"/>
    </row>
    <row r="2420" spans="1:21" x14ac:dyDescent="0.2">
      <c r="A2420" s="15" t="s">
        <v>6064</v>
      </c>
      <c r="B2420" s="2" t="s">
        <v>6065</v>
      </c>
      <c r="C2420" s="3">
        <v>50106</v>
      </c>
      <c r="D2420" s="4">
        <v>1070</v>
      </c>
      <c r="E2420">
        <f t="shared" si="111"/>
        <v>2043.36200048925</v>
      </c>
      <c r="F2420">
        <f t="shared" si="112"/>
        <v>53613420</v>
      </c>
      <c r="G2420" s="22">
        <f t="shared" si="113"/>
        <v>102384696.39651436</v>
      </c>
      <c r="P2420" t="s">
        <v>4633</v>
      </c>
      <c r="Q2420" t="s">
        <v>4633</v>
      </c>
      <c r="R2420" t="s">
        <v>274</v>
      </c>
      <c r="S2420" s="6">
        <v>1564.37407439566</v>
      </c>
      <c r="T2420" s="6">
        <v>1564.37407439566</v>
      </c>
      <c r="U2420" s="6"/>
    </row>
    <row r="2421" spans="1:21" x14ac:dyDescent="0.2">
      <c r="A2421" s="15" t="s">
        <v>6062</v>
      </c>
      <c r="B2421" s="2"/>
      <c r="C2421" s="3">
        <v>105913</v>
      </c>
      <c r="D2421" s="4">
        <v>2980</v>
      </c>
      <c r="E2421">
        <f t="shared" si="111"/>
        <v>2042.9430100045699</v>
      </c>
      <c r="F2421">
        <f t="shared" si="112"/>
        <v>315620740</v>
      </c>
      <c r="G2421" s="22">
        <f t="shared" si="113"/>
        <v>216374223.01861402</v>
      </c>
      <c r="P2421" t="s">
        <v>4634</v>
      </c>
      <c r="Q2421" t="s">
        <v>4635</v>
      </c>
      <c r="R2421" t="s">
        <v>212</v>
      </c>
      <c r="S2421" s="6">
        <v>1564.64466280431</v>
      </c>
      <c r="T2421" s="6">
        <v>1265.3570520390699</v>
      </c>
      <c r="U2421" s="6">
        <v>140.49127134649501</v>
      </c>
    </row>
    <row r="2422" spans="1:21" x14ac:dyDescent="0.2">
      <c r="A2422" s="15" t="s">
        <v>6060</v>
      </c>
      <c r="B2422" s="2"/>
      <c r="C2422" s="3">
        <v>16734</v>
      </c>
      <c r="D2422" s="4">
        <v>7994</v>
      </c>
      <c r="E2422">
        <f t="shared" si="111"/>
        <v>2042.21128535765</v>
      </c>
      <c r="F2422">
        <f t="shared" si="112"/>
        <v>133771596</v>
      </c>
      <c r="G2422" s="22">
        <f t="shared" si="113"/>
        <v>34174363.649174914</v>
      </c>
      <c r="P2422" t="s">
        <v>4636</v>
      </c>
      <c r="Q2422" t="s">
        <v>4637</v>
      </c>
      <c r="R2422" t="s">
        <v>212</v>
      </c>
      <c r="S2422" s="6">
        <v>1565.6355528793699</v>
      </c>
      <c r="T2422" s="6">
        <v>1537.37320366523</v>
      </c>
      <c r="U2422" s="6">
        <v>42.494199086019698</v>
      </c>
    </row>
    <row r="2423" spans="1:21" x14ac:dyDescent="0.2">
      <c r="A2423" s="15" t="s">
        <v>6058</v>
      </c>
      <c r="B2423" s="2" t="s">
        <v>6059</v>
      </c>
      <c r="C2423" s="3">
        <v>102299</v>
      </c>
      <c r="D2423" s="4">
        <v>3863</v>
      </c>
      <c r="E2423">
        <f t="shared" si="111"/>
        <v>2041.6696247912901</v>
      </c>
      <c r="F2423">
        <f t="shared" si="112"/>
        <v>395181037</v>
      </c>
      <c r="G2423" s="22">
        <f t="shared" si="113"/>
        <v>208860760.94652417</v>
      </c>
      <c r="P2423" t="s">
        <v>4638</v>
      </c>
      <c r="Q2423" t="s">
        <v>4639</v>
      </c>
      <c r="R2423" t="s">
        <v>212</v>
      </c>
      <c r="S2423" s="6">
        <v>1566.0155959287099</v>
      </c>
      <c r="T2423" s="6">
        <v>1104.6458415869899</v>
      </c>
      <c r="U2423" s="6">
        <v>119.685456690358</v>
      </c>
    </row>
    <row r="2424" spans="1:21" x14ac:dyDescent="0.2">
      <c r="A2424" s="15" t="s">
        <v>6056</v>
      </c>
      <c r="B2424" s="2" t="s">
        <v>6057</v>
      </c>
      <c r="C2424" s="3">
        <v>28252</v>
      </c>
      <c r="D2424" s="4">
        <v>698</v>
      </c>
      <c r="E2424">
        <f t="shared" si="111"/>
        <v>2039.38089725906</v>
      </c>
      <c r="F2424">
        <f t="shared" si="112"/>
        <v>19719896</v>
      </c>
      <c r="G2424" s="22">
        <f t="shared" si="113"/>
        <v>57616589.109362967</v>
      </c>
      <c r="P2424" t="s">
        <v>4640</v>
      </c>
      <c r="Q2424" t="s">
        <v>4640</v>
      </c>
      <c r="R2424" t="s">
        <v>274</v>
      </c>
      <c r="S2424" s="6">
        <v>1566.31278973798</v>
      </c>
      <c r="T2424" s="6">
        <v>851.782561725964</v>
      </c>
      <c r="U2424" s="6">
        <v>125.924569443121</v>
      </c>
    </row>
    <row r="2425" spans="1:21" x14ac:dyDescent="0.2">
      <c r="A2425" s="15" t="s">
        <v>6054</v>
      </c>
      <c r="B2425" s="2" t="s">
        <v>6055</v>
      </c>
      <c r="C2425" s="3">
        <v>38430</v>
      </c>
      <c r="D2425" s="4">
        <v>2229</v>
      </c>
      <c r="E2425">
        <f t="shared" si="111"/>
        <v>2039.3529528916899</v>
      </c>
      <c r="F2425">
        <f t="shared" si="112"/>
        <v>85660470</v>
      </c>
      <c r="G2425" s="22">
        <f t="shared" si="113"/>
        <v>78372333.979627639</v>
      </c>
      <c r="P2425" t="s">
        <v>4641</v>
      </c>
      <c r="Q2425" t="s">
        <v>4642</v>
      </c>
      <c r="R2425" t="s">
        <v>212</v>
      </c>
      <c r="S2425" s="6">
        <v>1566.34536699049</v>
      </c>
      <c r="T2425" s="6">
        <v>1566.34536699049</v>
      </c>
      <c r="U2425" s="6"/>
    </row>
    <row r="2426" spans="1:21" x14ac:dyDescent="0.2">
      <c r="A2426" s="15" t="s">
        <v>6052</v>
      </c>
      <c r="B2426" s="2" t="s">
        <v>6053</v>
      </c>
      <c r="C2426" s="3">
        <v>81218</v>
      </c>
      <c r="D2426" s="4">
        <v>2211</v>
      </c>
      <c r="E2426">
        <f t="shared" si="111"/>
        <v>2037.976273365</v>
      </c>
      <c r="F2426">
        <f t="shared" si="112"/>
        <v>179572998</v>
      </c>
      <c r="G2426" s="22">
        <f t="shared" si="113"/>
        <v>165520356.97015858</v>
      </c>
      <c r="P2426" t="s">
        <v>4643</v>
      </c>
      <c r="Q2426" t="s">
        <v>4644</v>
      </c>
      <c r="R2426" t="s">
        <v>212</v>
      </c>
      <c r="S2426" s="6">
        <v>1566.4508096457701</v>
      </c>
      <c r="T2426" s="6">
        <v>1468.6471843384099</v>
      </c>
      <c r="U2426" s="6">
        <v>44.030311317458299</v>
      </c>
    </row>
    <row r="2427" spans="1:21" x14ac:dyDescent="0.2">
      <c r="A2427" s="15" t="s">
        <v>6051</v>
      </c>
      <c r="B2427" s="2" t="s">
        <v>180</v>
      </c>
      <c r="C2427" s="3">
        <v>34931</v>
      </c>
      <c r="D2427" s="4">
        <v>1520</v>
      </c>
      <c r="E2427">
        <f t="shared" si="111"/>
        <v>2037.4728183216801</v>
      </c>
      <c r="F2427">
        <f t="shared" si="112"/>
        <v>53095120</v>
      </c>
      <c r="G2427" s="22">
        <f t="shared" si="113"/>
        <v>71170963.016794607</v>
      </c>
      <c r="P2427" t="s">
        <v>4645</v>
      </c>
      <c r="Q2427" t="s">
        <v>4646</v>
      </c>
      <c r="R2427" t="s">
        <v>212</v>
      </c>
      <c r="S2427" s="6">
        <v>1566.77752570595</v>
      </c>
      <c r="T2427" s="6">
        <v>1547.2734219691899</v>
      </c>
      <c r="U2427" s="6">
        <v>70.592671395230695</v>
      </c>
    </row>
    <row r="2428" spans="1:21" x14ac:dyDescent="0.2">
      <c r="A2428" s="15" t="s">
        <v>6049</v>
      </c>
      <c r="B2428" s="2" t="s">
        <v>6050</v>
      </c>
      <c r="C2428" s="3">
        <v>14741</v>
      </c>
      <c r="D2428" s="4">
        <v>868</v>
      </c>
      <c r="E2428">
        <f t="shared" si="111"/>
        <v>2035.1470638933199</v>
      </c>
      <c r="F2428">
        <f t="shared" si="112"/>
        <v>12795188</v>
      </c>
      <c r="G2428" s="22">
        <f t="shared" si="113"/>
        <v>30000102.868851427</v>
      </c>
      <c r="P2428" t="s">
        <v>4647</v>
      </c>
      <c r="Q2428" t="s">
        <v>4648</v>
      </c>
      <c r="R2428" t="s">
        <v>212</v>
      </c>
      <c r="S2428" s="6">
        <v>1566.9518826787</v>
      </c>
      <c r="T2428" s="6">
        <v>538</v>
      </c>
      <c r="U2428" s="6">
        <v>122.390634376553</v>
      </c>
    </row>
    <row r="2429" spans="1:21" x14ac:dyDescent="0.2">
      <c r="A2429" s="15" t="s">
        <v>6047</v>
      </c>
      <c r="B2429" s="2" t="s">
        <v>6048</v>
      </c>
      <c r="C2429" s="3">
        <v>45016</v>
      </c>
      <c r="D2429" s="4">
        <v>1123</v>
      </c>
      <c r="E2429">
        <f t="shared" si="111"/>
        <v>2035.0985151097</v>
      </c>
      <c r="F2429">
        <f t="shared" si="112"/>
        <v>50552968</v>
      </c>
      <c r="G2429" s="22">
        <f t="shared" si="113"/>
        <v>91611994.75617826</v>
      </c>
      <c r="P2429" t="s">
        <v>4649</v>
      </c>
      <c r="Q2429" t="s">
        <v>4650</v>
      </c>
      <c r="R2429" t="s">
        <v>212</v>
      </c>
      <c r="S2429" s="6">
        <v>1568.48483620407</v>
      </c>
      <c r="T2429" s="6">
        <v>1568.48483620407</v>
      </c>
      <c r="U2429" s="6"/>
    </row>
    <row r="2430" spans="1:21" x14ac:dyDescent="0.2">
      <c r="A2430" s="15" t="s">
        <v>6045</v>
      </c>
      <c r="B2430" s="2" t="s">
        <v>6046</v>
      </c>
      <c r="C2430" s="3">
        <v>33514</v>
      </c>
      <c r="D2430" s="4">
        <v>2552</v>
      </c>
      <c r="E2430">
        <f t="shared" si="111"/>
        <v>2033.1052492605099</v>
      </c>
      <c r="F2430">
        <f t="shared" si="112"/>
        <v>85527728</v>
      </c>
      <c r="G2430" s="22">
        <f t="shared" si="113"/>
        <v>68137489.32371673</v>
      </c>
      <c r="P2430" t="s">
        <v>4651</v>
      </c>
      <c r="Q2430" t="s">
        <v>4651</v>
      </c>
      <c r="R2430" t="s">
        <v>274</v>
      </c>
      <c r="S2430" s="6">
        <v>1568.48483620407</v>
      </c>
      <c r="T2430" s="6">
        <v>1568.48483620407</v>
      </c>
      <c r="U2430" s="6"/>
    </row>
    <row r="2431" spans="1:21" x14ac:dyDescent="0.2">
      <c r="A2431" s="15" t="s">
        <v>6044</v>
      </c>
      <c r="B2431" s="2" t="s">
        <v>174</v>
      </c>
      <c r="C2431" s="3">
        <v>10275</v>
      </c>
      <c r="D2431" s="5">
        <v>6083</v>
      </c>
      <c r="E2431">
        <f t="shared" si="111"/>
        <v>2032.25384867708</v>
      </c>
      <c r="F2431">
        <f t="shared" si="112"/>
        <v>62502825</v>
      </c>
      <c r="G2431" s="22">
        <f t="shared" si="113"/>
        <v>20881408.295156997</v>
      </c>
      <c r="P2431" t="s">
        <v>4652</v>
      </c>
      <c r="Q2431" t="s">
        <v>4653</v>
      </c>
      <c r="R2431" t="s">
        <v>212</v>
      </c>
      <c r="S2431" s="6">
        <v>1568.9360003706499</v>
      </c>
      <c r="T2431" s="6">
        <v>1401.31708182692</v>
      </c>
      <c r="U2431" s="6">
        <v>80.649663494981297</v>
      </c>
    </row>
    <row r="2432" spans="1:21" x14ac:dyDescent="0.2">
      <c r="A2432" s="15" t="s">
        <v>6042</v>
      </c>
      <c r="B2432" s="2" t="s">
        <v>6043</v>
      </c>
      <c r="C2432" s="3">
        <v>61906</v>
      </c>
      <c r="D2432" s="4">
        <v>4169</v>
      </c>
      <c r="E2432">
        <f t="shared" si="111"/>
        <v>2031.08233816033</v>
      </c>
      <c r="F2432">
        <f t="shared" si="112"/>
        <v>258086114</v>
      </c>
      <c r="G2432" s="22">
        <f t="shared" si="113"/>
        <v>125736183.22615339</v>
      </c>
      <c r="P2432" t="s">
        <v>4654</v>
      </c>
      <c r="Q2432" t="s">
        <v>4655</v>
      </c>
      <c r="R2432" t="s">
        <v>212</v>
      </c>
      <c r="S2432" s="6">
        <v>1569.1989133019799</v>
      </c>
      <c r="T2432" s="6">
        <v>1171.7024684601099</v>
      </c>
      <c r="U2432" s="6">
        <v>80.782636015519401</v>
      </c>
    </row>
    <row r="2433" spans="1:21" x14ac:dyDescent="0.2">
      <c r="A2433" s="15" t="s">
        <v>6040</v>
      </c>
      <c r="B2433" s="2"/>
      <c r="C2433" s="3">
        <v>17248</v>
      </c>
      <c r="D2433" s="4">
        <v>1850</v>
      </c>
      <c r="E2433">
        <f t="shared" si="111"/>
        <v>2029.7286946156701</v>
      </c>
      <c r="F2433">
        <f t="shared" si="112"/>
        <v>31908800</v>
      </c>
      <c r="G2433" s="22">
        <f t="shared" si="113"/>
        <v>35008760.524731077</v>
      </c>
      <c r="P2433" t="s">
        <v>4656</v>
      </c>
      <c r="Q2433" t="s">
        <v>4657</v>
      </c>
      <c r="R2433" t="s">
        <v>212</v>
      </c>
      <c r="S2433" s="6">
        <v>1570.0671447448599</v>
      </c>
      <c r="T2433" s="6">
        <v>1575.7948580944001</v>
      </c>
      <c r="U2433" s="6">
        <v>62.064445797214901</v>
      </c>
    </row>
    <row r="2434" spans="1:21" x14ac:dyDescent="0.2">
      <c r="A2434" s="15" t="s">
        <v>6038</v>
      </c>
      <c r="B2434" s="2"/>
      <c r="C2434" s="3">
        <v>21783</v>
      </c>
      <c r="D2434" s="4">
        <v>599</v>
      </c>
      <c r="E2434">
        <f t="shared" ref="E2434:E2497" si="114">VLOOKUP(A2434,data19,4,FALSE)</f>
        <v>2028.65087755681</v>
      </c>
      <c r="F2434">
        <f t="shared" si="112"/>
        <v>13048017</v>
      </c>
      <c r="G2434" s="22">
        <f t="shared" si="113"/>
        <v>44190102.065819994</v>
      </c>
      <c r="P2434" t="s">
        <v>4658</v>
      </c>
      <c r="Q2434" t="s">
        <v>4659</v>
      </c>
      <c r="R2434" t="s">
        <v>212</v>
      </c>
      <c r="S2434" s="6">
        <v>1570.28846616083</v>
      </c>
      <c r="T2434" s="6">
        <v>1570.28846616083</v>
      </c>
      <c r="U2434" s="6"/>
    </row>
    <row r="2435" spans="1:21" x14ac:dyDescent="0.2">
      <c r="A2435" s="15" t="s">
        <v>6036</v>
      </c>
      <c r="B2435" s="2"/>
      <c r="C2435" s="3">
        <v>72227</v>
      </c>
      <c r="D2435" s="5">
        <v>12040</v>
      </c>
      <c r="E2435">
        <f t="shared" si="114"/>
        <v>2028.2260496610099</v>
      </c>
      <c r="F2435">
        <f t="shared" ref="F2435:F2498" si="115">C2435*D2435</f>
        <v>869613080</v>
      </c>
      <c r="G2435" s="22">
        <f t="shared" ref="G2435:G2498" si="116">E2435*C2435</f>
        <v>146492682.88886577</v>
      </c>
      <c r="P2435" t="s">
        <v>4660</v>
      </c>
      <c r="Q2435" t="s">
        <v>4661</v>
      </c>
      <c r="R2435" t="s">
        <v>212</v>
      </c>
      <c r="S2435" s="6">
        <v>1570.31550646904</v>
      </c>
      <c r="T2435" s="6">
        <v>1625.68763151286</v>
      </c>
      <c r="U2435" s="6">
        <v>60.771947242746499</v>
      </c>
    </row>
    <row r="2436" spans="1:21" x14ac:dyDescent="0.2">
      <c r="A2436" s="15" t="s">
        <v>6034</v>
      </c>
      <c r="B2436" s="2" t="s">
        <v>6035</v>
      </c>
      <c r="C2436" s="3">
        <v>36154</v>
      </c>
      <c r="D2436" s="4">
        <v>997</v>
      </c>
      <c r="E2436">
        <f t="shared" si="114"/>
        <v>2025.8156903468901</v>
      </c>
      <c r="F2436">
        <f t="shared" si="115"/>
        <v>36045538</v>
      </c>
      <c r="G2436" s="22">
        <f t="shared" si="116"/>
        <v>73241340.468801469</v>
      </c>
      <c r="P2436" t="s">
        <v>4662</v>
      </c>
      <c r="Q2436" t="s">
        <v>4663</v>
      </c>
      <c r="R2436" t="s">
        <v>212</v>
      </c>
      <c r="S2436" s="6">
        <v>1570.79522767617</v>
      </c>
      <c r="T2436" s="6">
        <v>1254.98749594989</v>
      </c>
      <c r="U2436" s="6">
        <v>75.812117472142702</v>
      </c>
    </row>
    <row r="2437" spans="1:21" x14ac:dyDescent="0.2">
      <c r="A2437" s="15" t="s">
        <v>6032</v>
      </c>
      <c r="B2437" s="2" t="s">
        <v>6033</v>
      </c>
      <c r="C2437" s="3">
        <v>44382</v>
      </c>
      <c r="D2437" s="4">
        <v>4924</v>
      </c>
      <c r="E2437">
        <f t="shared" si="114"/>
        <v>2025.6007923801801</v>
      </c>
      <c r="F2437">
        <f t="shared" si="115"/>
        <v>218536968</v>
      </c>
      <c r="G2437" s="22">
        <f t="shared" si="116"/>
        <v>89900214.367417157</v>
      </c>
      <c r="P2437" t="s">
        <v>4664</v>
      </c>
      <c r="Q2437" t="s">
        <v>4664</v>
      </c>
      <c r="R2437" t="s">
        <v>274</v>
      </c>
      <c r="S2437" s="6">
        <v>1571.0031455354999</v>
      </c>
      <c r="T2437" s="6">
        <v>1571.0031455354999</v>
      </c>
      <c r="U2437" s="6">
        <v>2.28180038957961</v>
      </c>
    </row>
    <row r="2438" spans="1:21" x14ac:dyDescent="0.2">
      <c r="A2438" s="15" t="s">
        <v>6030</v>
      </c>
      <c r="B2438" s="2" t="s">
        <v>6031</v>
      </c>
      <c r="C2438" s="3">
        <v>32991</v>
      </c>
      <c r="D2438" s="4">
        <v>3674</v>
      </c>
      <c r="E2438">
        <f t="shared" si="114"/>
        <v>2023.2411701701201</v>
      </c>
      <c r="F2438">
        <f t="shared" si="115"/>
        <v>121208934</v>
      </c>
      <c r="G2438" s="22">
        <f t="shared" si="116"/>
        <v>66748749.445082434</v>
      </c>
      <c r="P2438" t="s">
        <v>4665</v>
      </c>
      <c r="Q2438" t="s">
        <v>4666</v>
      </c>
      <c r="R2438" t="s">
        <v>212</v>
      </c>
      <c r="S2438" s="6">
        <v>1571.1435664885601</v>
      </c>
      <c r="T2438" s="6">
        <v>1540.32333790549</v>
      </c>
      <c r="U2438" s="6">
        <v>82.906684046041406</v>
      </c>
    </row>
    <row r="2439" spans="1:21" x14ac:dyDescent="0.2">
      <c r="A2439" s="15" t="s">
        <v>6028</v>
      </c>
      <c r="B2439" s="2" t="s">
        <v>6029</v>
      </c>
      <c r="C2439" s="3">
        <v>37867</v>
      </c>
      <c r="D2439" s="4">
        <v>2519</v>
      </c>
      <c r="E2439">
        <f t="shared" si="114"/>
        <v>2022.48922934962</v>
      </c>
      <c r="F2439">
        <f t="shared" si="115"/>
        <v>95386973</v>
      </c>
      <c r="G2439" s="22">
        <f t="shared" si="116"/>
        <v>76585599.647782058</v>
      </c>
      <c r="P2439" t="s">
        <v>4667</v>
      </c>
      <c r="Q2439" t="s">
        <v>4668</v>
      </c>
      <c r="R2439" t="s">
        <v>212</v>
      </c>
      <c r="S2439" s="6">
        <v>1571.7290394542499</v>
      </c>
      <c r="T2439" s="6">
        <v>1297.3103189999999</v>
      </c>
      <c r="U2439" s="6">
        <v>80.713465219897401</v>
      </c>
    </row>
    <row r="2440" spans="1:21" x14ac:dyDescent="0.2">
      <c r="A2440" s="15" t="s">
        <v>6026</v>
      </c>
      <c r="B2440" s="2"/>
      <c r="C2440" s="3">
        <v>94356</v>
      </c>
      <c r="D2440" s="4">
        <v>1592</v>
      </c>
      <c r="E2440">
        <f t="shared" si="114"/>
        <v>2022.1654247987699</v>
      </c>
      <c r="F2440">
        <f t="shared" si="115"/>
        <v>150214752</v>
      </c>
      <c r="G2440" s="22">
        <f t="shared" si="116"/>
        <v>190803440.82231274</v>
      </c>
      <c r="P2440" t="s">
        <v>4669</v>
      </c>
      <c r="Q2440" t="s">
        <v>4669</v>
      </c>
      <c r="R2440" t="s">
        <v>212</v>
      </c>
      <c r="S2440" s="6">
        <v>1571.9436723071899</v>
      </c>
      <c r="T2440" s="6">
        <v>1625.69054367322</v>
      </c>
      <c r="U2440" s="6">
        <v>56.486865434146999</v>
      </c>
    </row>
    <row r="2441" spans="1:21" x14ac:dyDescent="0.2">
      <c r="A2441" s="15" t="s">
        <v>6024</v>
      </c>
      <c r="B2441" s="2"/>
      <c r="C2441" s="3">
        <v>17354</v>
      </c>
      <c r="D2441" s="4">
        <v>4089</v>
      </c>
      <c r="E2441">
        <f t="shared" si="114"/>
        <v>2021.78703297213</v>
      </c>
      <c r="F2441">
        <f t="shared" si="115"/>
        <v>70960506</v>
      </c>
      <c r="G2441" s="22">
        <f t="shared" si="116"/>
        <v>35086092.170198344</v>
      </c>
      <c r="P2441" t="s">
        <v>4670</v>
      </c>
      <c r="Q2441" t="s">
        <v>4671</v>
      </c>
      <c r="R2441" t="s">
        <v>212</v>
      </c>
      <c r="S2441" s="6">
        <v>1572.02609828047</v>
      </c>
      <c r="T2441" s="6">
        <v>1785.64033594238</v>
      </c>
      <c r="U2441" s="6">
        <v>69.2412846076721</v>
      </c>
    </row>
    <row r="2442" spans="1:21" x14ac:dyDescent="0.2">
      <c r="A2442" s="15" t="s">
        <v>6022</v>
      </c>
      <c r="B2442" s="2" t="s">
        <v>6023</v>
      </c>
      <c r="C2442" s="3">
        <v>188945</v>
      </c>
      <c r="D2442" s="5">
        <v>1875</v>
      </c>
      <c r="E2442">
        <f t="shared" si="114"/>
        <v>2021.76207552197</v>
      </c>
      <c r="F2442">
        <f t="shared" si="115"/>
        <v>354271875</v>
      </c>
      <c r="G2442" s="22">
        <f t="shared" si="116"/>
        <v>382001835.35949862</v>
      </c>
      <c r="P2442" t="s">
        <v>4672</v>
      </c>
      <c r="Q2442" t="s">
        <v>4673</v>
      </c>
      <c r="R2442" t="s">
        <v>212</v>
      </c>
      <c r="S2442" s="6">
        <v>1573.15036364604</v>
      </c>
      <c r="T2442" s="6">
        <v>1460.36684428644</v>
      </c>
      <c r="U2442" s="6">
        <v>35.014743178104602</v>
      </c>
    </row>
    <row r="2443" spans="1:21" x14ac:dyDescent="0.2">
      <c r="A2443" s="15" t="s">
        <v>6020</v>
      </c>
      <c r="B2443" s="2" t="s">
        <v>6021</v>
      </c>
      <c r="C2443" s="3">
        <v>38130</v>
      </c>
      <c r="D2443" s="4">
        <v>1229</v>
      </c>
      <c r="E2443">
        <f t="shared" si="114"/>
        <v>2021.6454703579</v>
      </c>
      <c r="F2443">
        <f t="shared" si="115"/>
        <v>46861770</v>
      </c>
      <c r="G2443" s="22">
        <f t="shared" si="116"/>
        <v>77085341.784746721</v>
      </c>
      <c r="P2443" t="s">
        <v>4674</v>
      </c>
      <c r="Q2443" t="s">
        <v>4675</v>
      </c>
      <c r="R2443" t="s">
        <v>212</v>
      </c>
      <c r="S2443" s="6">
        <v>1573.24623954151</v>
      </c>
      <c r="T2443" s="6">
        <v>1573.24623954151</v>
      </c>
      <c r="U2443" s="6"/>
    </row>
    <row r="2444" spans="1:21" x14ac:dyDescent="0.2">
      <c r="A2444" s="15" t="s">
        <v>6018</v>
      </c>
      <c r="B2444" s="2" t="s">
        <v>6019</v>
      </c>
      <c r="C2444" s="3">
        <v>83237</v>
      </c>
      <c r="D2444" s="4">
        <v>2033</v>
      </c>
      <c r="E2444">
        <f t="shared" si="114"/>
        <v>2020.9885616875899</v>
      </c>
      <c r="F2444">
        <f t="shared" si="115"/>
        <v>169220821</v>
      </c>
      <c r="G2444" s="22">
        <f t="shared" si="116"/>
        <v>168221024.90918991</v>
      </c>
      <c r="P2444" t="s">
        <v>4676</v>
      </c>
      <c r="Q2444" t="s">
        <v>4676</v>
      </c>
      <c r="R2444" t="s">
        <v>274</v>
      </c>
      <c r="S2444" s="6">
        <v>1573.24623954151</v>
      </c>
      <c r="T2444" s="6">
        <v>1573.24623954151</v>
      </c>
      <c r="U2444" s="6"/>
    </row>
    <row r="2445" spans="1:21" x14ac:dyDescent="0.2">
      <c r="A2445" s="15" t="s">
        <v>6016</v>
      </c>
      <c r="B2445" s="2"/>
      <c r="C2445" s="3">
        <v>34113</v>
      </c>
      <c r="D2445" s="4">
        <v>3715</v>
      </c>
      <c r="E2445">
        <f t="shared" si="114"/>
        <v>2019.3035651822499</v>
      </c>
      <c r="F2445">
        <f t="shared" si="115"/>
        <v>126729795</v>
      </c>
      <c r="G2445" s="22">
        <f t="shared" si="116"/>
        <v>68884502.519062087</v>
      </c>
      <c r="P2445" t="s">
        <v>4677</v>
      </c>
      <c r="Q2445" t="s">
        <v>4678</v>
      </c>
      <c r="R2445" t="s">
        <v>212</v>
      </c>
      <c r="S2445" s="6">
        <v>1573.4912323081201</v>
      </c>
      <c r="T2445" s="6">
        <v>1560.6663254589801</v>
      </c>
      <c r="U2445" s="6">
        <v>56.655976032568702</v>
      </c>
    </row>
    <row r="2446" spans="1:21" x14ac:dyDescent="0.2">
      <c r="A2446" s="15" t="s">
        <v>6014</v>
      </c>
      <c r="B2446" s="2" t="s">
        <v>6015</v>
      </c>
      <c r="C2446" s="3">
        <v>47402</v>
      </c>
      <c r="D2446" s="4">
        <v>2078</v>
      </c>
      <c r="E2446">
        <f t="shared" si="114"/>
        <v>2018.4560861575501</v>
      </c>
      <c r="F2446">
        <f t="shared" si="115"/>
        <v>98501356</v>
      </c>
      <c r="G2446" s="22">
        <f t="shared" si="116"/>
        <v>95678855.396040186</v>
      </c>
      <c r="P2446" t="s">
        <v>4679</v>
      </c>
      <c r="Q2446" t="s">
        <v>4680</v>
      </c>
      <c r="R2446" t="s">
        <v>212</v>
      </c>
      <c r="S2446" s="6">
        <v>1573.70155758088</v>
      </c>
      <c r="T2446" s="6">
        <v>1472.42624472892</v>
      </c>
      <c r="U2446" s="6">
        <v>65.768537717100799</v>
      </c>
    </row>
    <row r="2447" spans="1:21" x14ac:dyDescent="0.2">
      <c r="A2447" s="15" t="s">
        <v>6012</v>
      </c>
      <c r="B2447" s="2" t="s">
        <v>6013</v>
      </c>
      <c r="C2447" s="3">
        <v>144764</v>
      </c>
      <c r="D2447" s="4">
        <v>3396</v>
      </c>
      <c r="E2447">
        <f t="shared" si="114"/>
        <v>2017.4498854911701</v>
      </c>
      <c r="F2447">
        <f t="shared" si="115"/>
        <v>491618544</v>
      </c>
      <c r="G2447" s="22">
        <f t="shared" si="116"/>
        <v>292054115.22324377</v>
      </c>
      <c r="P2447" t="s">
        <v>4681</v>
      </c>
      <c r="Q2447" t="s">
        <v>4682</v>
      </c>
      <c r="R2447" t="s">
        <v>212</v>
      </c>
      <c r="S2447" s="6">
        <v>1574.61208256135</v>
      </c>
      <c r="T2447" s="6">
        <v>1495.1562847402799</v>
      </c>
      <c r="U2447" s="6">
        <v>74.763458607161695</v>
      </c>
    </row>
    <row r="2448" spans="1:21" x14ac:dyDescent="0.2">
      <c r="A2448" s="15" t="s">
        <v>6010</v>
      </c>
      <c r="B2448" s="2" t="s">
        <v>6011</v>
      </c>
      <c r="C2448" s="3">
        <v>105191</v>
      </c>
      <c r="D2448" s="4">
        <v>6140</v>
      </c>
      <c r="E2448">
        <f t="shared" si="114"/>
        <v>2016.43400189355</v>
      </c>
      <c r="F2448">
        <f t="shared" si="115"/>
        <v>645872740</v>
      </c>
      <c r="G2448" s="22">
        <f t="shared" si="116"/>
        <v>212110709.09318441</v>
      </c>
      <c r="P2448" t="s">
        <v>4683</v>
      </c>
      <c r="Q2448" t="s">
        <v>4684</v>
      </c>
      <c r="R2448" t="s">
        <v>212</v>
      </c>
      <c r="S2448" s="6">
        <v>1575.09419179525</v>
      </c>
      <c r="T2448" s="6">
        <v>1511.6602676269999</v>
      </c>
      <c r="U2448" s="6">
        <v>63.189405645659399</v>
      </c>
    </row>
    <row r="2449" spans="1:21" x14ac:dyDescent="0.2">
      <c r="A2449" s="15" t="s">
        <v>6008</v>
      </c>
      <c r="B2449" s="2" t="s">
        <v>6009</v>
      </c>
      <c r="C2449" s="3">
        <v>79716</v>
      </c>
      <c r="D2449" s="4">
        <v>2369</v>
      </c>
      <c r="E2449">
        <f t="shared" si="114"/>
        <v>2016.3944207355</v>
      </c>
      <c r="F2449">
        <f t="shared" si="115"/>
        <v>188847204</v>
      </c>
      <c r="G2449" s="22">
        <f t="shared" si="116"/>
        <v>160738897.64335111</v>
      </c>
      <c r="P2449" t="s">
        <v>4685</v>
      </c>
      <c r="Q2449" t="s">
        <v>4686</v>
      </c>
      <c r="R2449" t="s">
        <v>212</v>
      </c>
      <c r="S2449" s="6">
        <v>1575.21830192627</v>
      </c>
      <c r="T2449" s="6">
        <v>1575.21830192627</v>
      </c>
      <c r="U2449" s="6"/>
    </row>
    <row r="2450" spans="1:21" x14ac:dyDescent="0.2">
      <c r="A2450" s="15" t="s">
        <v>6007</v>
      </c>
      <c r="B2450" s="2" t="s">
        <v>151</v>
      </c>
      <c r="C2450" s="3">
        <v>24563</v>
      </c>
      <c r="D2450" s="4">
        <v>4455</v>
      </c>
      <c r="E2450">
        <f t="shared" si="114"/>
        <v>2016.20095410206</v>
      </c>
      <c r="F2450">
        <f t="shared" si="115"/>
        <v>109428165</v>
      </c>
      <c r="G2450" s="22">
        <f t="shared" si="116"/>
        <v>49523944.035608903</v>
      </c>
      <c r="P2450" t="s">
        <v>4687</v>
      </c>
      <c r="Q2450" t="s">
        <v>4688</v>
      </c>
      <c r="R2450" t="s">
        <v>274</v>
      </c>
      <c r="S2450" s="6">
        <v>1575.4630811413599</v>
      </c>
      <c r="T2450" s="6">
        <v>1575.4630811413599</v>
      </c>
      <c r="U2450" s="6">
        <v>26.6961419364496</v>
      </c>
    </row>
    <row r="2451" spans="1:21" x14ac:dyDescent="0.2">
      <c r="A2451" s="15" t="s">
        <v>6003</v>
      </c>
      <c r="B2451" s="2" t="s">
        <v>6004</v>
      </c>
      <c r="C2451" s="3">
        <v>53873</v>
      </c>
      <c r="D2451" s="4">
        <v>3715</v>
      </c>
      <c r="E2451">
        <f t="shared" si="114"/>
        <v>2013.5256489307001</v>
      </c>
      <c r="F2451">
        <f t="shared" si="115"/>
        <v>200138195</v>
      </c>
      <c r="G2451" s="22">
        <f t="shared" si="116"/>
        <v>108474667.28484361</v>
      </c>
      <c r="P2451" t="s">
        <v>4689</v>
      </c>
      <c r="Q2451" t="s">
        <v>4690</v>
      </c>
      <c r="R2451" t="s">
        <v>212</v>
      </c>
      <c r="S2451" s="6">
        <v>1575.6619973822501</v>
      </c>
      <c r="T2451" s="6">
        <v>1311.21628442461</v>
      </c>
      <c r="U2451" s="6">
        <v>78.525849619631003</v>
      </c>
    </row>
    <row r="2452" spans="1:21" x14ac:dyDescent="0.2">
      <c r="A2452" s="15" t="s">
        <v>6001</v>
      </c>
      <c r="B2452" s="2" t="s">
        <v>6002</v>
      </c>
      <c r="C2452" s="3">
        <v>255669</v>
      </c>
      <c r="D2452" s="4">
        <v>1657</v>
      </c>
      <c r="E2452">
        <f t="shared" si="114"/>
        <v>2012.2313989228701</v>
      </c>
      <c r="F2452">
        <f t="shared" si="115"/>
        <v>423643533</v>
      </c>
      <c r="G2452" s="22">
        <f t="shared" si="116"/>
        <v>514465189.53121126</v>
      </c>
      <c r="P2452" t="s">
        <v>4691</v>
      </c>
      <c r="Q2452" t="s">
        <v>4692</v>
      </c>
      <c r="R2452" t="s">
        <v>212</v>
      </c>
      <c r="S2452" s="6">
        <v>1575.83414146734</v>
      </c>
      <c r="T2452" s="6">
        <v>1640</v>
      </c>
      <c r="U2452" s="6">
        <v>70.035142410861496</v>
      </c>
    </row>
    <row r="2453" spans="1:21" x14ac:dyDescent="0.2">
      <c r="A2453" s="15" t="s">
        <v>5999</v>
      </c>
      <c r="B2453" s="2" t="s">
        <v>6000</v>
      </c>
      <c r="C2453" s="3">
        <v>54189</v>
      </c>
      <c r="D2453" s="5">
        <v>1221</v>
      </c>
      <c r="E2453">
        <f t="shared" si="114"/>
        <v>2011.45682931385</v>
      </c>
      <c r="F2453">
        <f t="shared" si="115"/>
        <v>66164769</v>
      </c>
      <c r="G2453" s="22">
        <f t="shared" si="116"/>
        <v>108998834.12368822</v>
      </c>
      <c r="P2453" t="s">
        <v>4693</v>
      </c>
      <c r="Q2453" t="s">
        <v>4694</v>
      </c>
      <c r="R2453" t="s">
        <v>212</v>
      </c>
      <c r="S2453" s="6">
        <v>1576.14155278309</v>
      </c>
      <c r="T2453" s="6">
        <v>1576.14155278309</v>
      </c>
      <c r="U2453" s="6">
        <v>18.1370382983269</v>
      </c>
    </row>
    <row r="2454" spans="1:21" x14ac:dyDescent="0.2">
      <c r="A2454" s="15" t="s">
        <v>5997</v>
      </c>
      <c r="B2454" s="2"/>
      <c r="C2454" s="3">
        <v>13007</v>
      </c>
      <c r="D2454" s="4">
        <v>217</v>
      </c>
      <c r="E2454">
        <f t="shared" si="114"/>
        <v>2009.4833265658799</v>
      </c>
      <c r="F2454">
        <f t="shared" si="115"/>
        <v>2822519</v>
      </c>
      <c r="G2454" s="22">
        <f t="shared" si="116"/>
        <v>26137349.628642399</v>
      </c>
      <c r="P2454" t="s">
        <v>4695</v>
      </c>
      <c r="Q2454" t="s">
        <v>4695</v>
      </c>
      <c r="R2454" t="s">
        <v>274</v>
      </c>
      <c r="S2454" s="6">
        <v>1576.2002481597999</v>
      </c>
      <c r="T2454" s="6">
        <v>1566.73692667662</v>
      </c>
      <c r="U2454" s="6">
        <v>18.245195125274901</v>
      </c>
    </row>
    <row r="2455" spans="1:21" x14ac:dyDescent="0.2">
      <c r="A2455" s="15" t="s">
        <v>5995</v>
      </c>
      <c r="B2455" s="2" t="s">
        <v>5996</v>
      </c>
      <c r="C2455" s="3">
        <v>42692</v>
      </c>
      <c r="D2455" s="4">
        <v>4604</v>
      </c>
      <c r="E2455">
        <f t="shared" si="114"/>
        <v>2008.7483272244699</v>
      </c>
      <c r="F2455">
        <f t="shared" si="115"/>
        <v>196553968</v>
      </c>
      <c r="G2455" s="22">
        <f t="shared" si="116"/>
        <v>85757483.585867062</v>
      </c>
      <c r="P2455" t="s">
        <v>4696</v>
      </c>
      <c r="Q2455" t="s">
        <v>4697</v>
      </c>
      <c r="R2455" t="s">
        <v>212</v>
      </c>
      <c r="S2455" s="6">
        <v>1576.31237053052</v>
      </c>
      <c r="T2455" s="6">
        <v>1348.9042337071801</v>
      </c>
      <c r="U2455" s="6">
        <v>95.265709827405999</v>
      </c>
    </row>
    <row r="2456" spans="1:21" x14ac:dyDescent="0.2">
      <c r="A2456" s="15" t="s">
        <v>5993</v>
      </c>
      <c r="B2456" s="2" t="s">
        <v>5994</v>
      </c>
      <c r="C2456" s="3">
        <v>17908</v>
      </c>
      <c r="D2456" s="4">
        <v>1236</v>
      </c>
      <c r="E2456">
        <f t="shared" si="114"/>
        <v>2007.9113545113601</v>
      </c>
      <c r="F2456">
        <f t="shared" si="115"/>
        <v>22134288</v>
      </c>
      <c r="G2456" s="22">
        <f t="shared" si="116"/>
        <v>35957676.536589436</v>
      </c>
      <c r="P2456" t="s">
        <v>4698</v>
      </c>
      <c r="Q2456" t="s">
        <v>4699</v>
      </c>
      <c r="R2456" t="s">
        <v>212</v>
      </c>
      <c r="S2456" s="6">
        <v>1576.50399695232</v>
      </c>
      <c r="T2456" s="6">
        <v>1310.4492439078699</v>
      </c>
      <c r="U2456" s="6">
        <v>83.989221072646004</v>
      </c>
    </row>
    <row r="2457" spans="1:21" x14ac:dyDescent="0.2">
      <c r="A2457" s="15" t="s">
        <v>5991</v>
      </c>
      <c r="B2457" s="2" t="s">
        <v>5992</v>
      </c>
      <c r="C2457" s="3">
        <v>227832</v>
      </c>
      <c r="D2457" s="4">
        <v>907</v>
      </c>
      <c r="E2457">
        <f t="shared" si="114"/>
        <v>2007.25856710019</v>
      </c>
      <c r="F2457">
        <f t="shared" si="115"/>
        <v>206643624</v>
      </c>
      <c r="G2457" s="22">
        <f t="shared" si="116"/>
        <v>457317733.8595705</v>
      </c>
      <c r="P2457" t="s">
        <v>4700</v>
      </c>
      <c r="Q2457" t="s">
        <v>4701</v>
      </c>
      <c r="R2457" t="s">
        <v>212</v>
      </c>
      <c r="S2457" s="6">
        <v>1576.57570768442</v>
      </c>
      <c r="T2457" s="6">
        <v>1627.5749160191599</v>
      </c>
      <c r="U2457" s="6">
        <v>67.728479591781195</v>
      </c>
    </row>
    <row r="2458" spans="1:21" x14ac:dyDescent="0.2">
      <c r="A2458" s="15" t="s">
        <v>5989</v>
      </c>
      <c r="B2458" s="2" t="s">
        <v>5990</v>
      </c>
      <c r="C2458" s="3">
        <v>22011</v>
      </c>
      <c r="D2458" s="4">
        <v>3907</v>
      </c>
      <c r="E2458">
        <f t="shared" si="114"/>
        <v>2006.75748789772</v>
      </c>
      <c r="F2458">
        <f t="shared" si="115"/>
        <v>85996977</v>
      </c>
      <c r="G2458" s="22">
        <f t="shared" si="116"/>
        <v>44170739.066116713</v>
      </c>
      <c r="P2458" t="s">
        <v>4702</v>
      </c>
      <c r="Q2458" t="s">
        <v>4702</v>
      </c>
      <c r="R2458" t="s">
        <v>274</v>
      </c>
      <c r="S2458" s="6">
        <v>1577.19053486746</v>
      </c>
      <c r="T2458" s="6">
        <v>1577.19053486746</v>
      </c>
      <c r="U2458" s="6"/>
    </row>
    <row r="2459" spans="1:21" x14ac:dyDescent="0.2">
      <c r="A2459" s="15" t="s">
        <v>5988</v>
      </c>
      <c r="B2459" s="2"/>
      <c r="C2459" s="3">
        <v>5966</v>
      </c>
      <c r="D2459" s="4">
        <v>1096</v>
      </c>
      <c r="E2459">
        <f t="shared" si="114"/>
        <v>2006.3581514734999</v>
      </c>
      <c r="F2459">
        <f t="shared" si="115"/>
        <v>6538736</v>
      </c>
      <c r="G2459" s="22">
        <f t="shared" si="116"/>
        <v>11969932.7316909</v>
      </c>
      <c r="P2459" t="s">
        <v>4703</v>
      </c>
      <c r="Q2459" t="s">
        <v>4703</v>
      </c>
      <c r="R2459" t="s">
        <v>274</v>
      </c>
      <c r="S2459" s="6">
        <v>1578.1767152392599</v>
      </c>
      <c r="T2459" s="6">
        <v>1578.1767152392599</v>
      </c>
      <c r="U2459" s="6"/>
    </row>
    <row r="2460" spans="1:21" x14ac:dyDescent="0.2">
      <c r="A2460" s="15" t="s">
        <v>5986</v>
      </c>
      <c r="B2460" s="2" t="s">
        <v>5987</v>
      </c>
      <c r="C2460" s="3">
        <v>59617</v>
      </c>
      <c r="D2460" s="4">
        <v>2558</v>
      </c>
      <c r="E2460">
        <f t="shared" si="114"/>
        <v>2005.78055522819</v>
      </c>
      <c r="F2460">
        <f t="shared" si="115"/>
        <v>152500286</v>
      </c>
      <c r="G2460" s="22">
        <f t="shared" si="116"/>
        <v>119578619.361039</v>
      </c>
      <c r="P2460" t="s">
        <v>4704</v>
      </c>
      <c r="Q2460" t="s">
        <v>4705</v>
      </c>
      <c r="R2460" t="s">
        <v>212</v>
      </c>
      <c r="S2460" s="6">
        <v>1578.1767152392599</v>
      </c>
      <c r="T2460" s="6">
        <v>1578.1767152392599</v>
      </c>
      <c r="U2460" s="6"/>
    </row>
    <row r="2461" spans="1:21" x14ac:dyDescent="0.2">
      <c r="A2461" s="15" t="s">
        <v>5984</v>
      </c>
      <c r="B2461" s="2" t="s">
        <v>5985</v>
      </c>
      <c r="C2461" s="3">
        <v>84827</v>
      </c>
      <c r="D2461" s="4">
        <v>756</v>
      </c>
      <c r="E2461">
        <f t="shared" si="114"/>
        <v>2004.4951757193801</v>
      </c>
      <c r="F2461">
        <f t="shared" si="115"/>
        <v>64129212</v>
      </c>
      <c r="G2461" s="22">
        <f t="shared" si="116"/>
        <v>170035312.27074784</v>
      </c>
      <c r="P2461" t="s">
        <v>4706</v>
      </c>
      <c r="Q2461" t="s">
        <v>4707</v>
      </c>
      <c r="R2461" t="s">
        <v>212</v>
      </c>
      <c r="S2461" s="6">
        <v>1578.2630574970301</v>
      </c>
      <c r="T2461" s="6">
        <v>1451.35723143732</v>
      </c>
      <c r="U2461" s="6">
        <v>60.3957701044868</v>
      </c>
    </row>
    <row r="2462" spans="1:21" x14ac:dyDescent="0.2">
      <c r="A2462" s="15" t="s">
        <v>5982</v>
      </c>
      <c r="B2462" s="2" t="s">
        <v>5983</v>
      </c>
      <c r="C2462" s="3">
        <v>114110</v>
      </c>
      <c r="D2462" s="5">
        <v>2235</v>
      </c>
      <c r="E2462">
        <f t="shared" si="114"/>
        <v>2002.0152295120599</v>
      </c>
      <c r="F2462">
        <f t="shared" si="115"/>
        <v>255035850</v>
      </c>
      <c r="G2462" s="22">
        <f t="shared" si="116"/>
        <v>228449957.83962116</v>
      </c>
      <c r="P2462" t="s">
        <v>4708</v>
      </c>
      <c r="Q2462" t="s">
        <v>4709</v>
      </c>
      <c r="R2462" t="s">
        <v>212</v>
      </c>
      <c r="S2462" s="6">
        <v>1579.4688627077701</v>
      </c>
      <c r="T2462" s="6">
        <v>1546.2211415450499</v>
      </c>
      <c r="U2462" s="6">
        <v>88.997666734053098</v>
      </c>
    </row>
    <row r="2463" spans="1:21" x14ac:dyDescent="0.2">
      <c r="A2463" s="15" t="s">
        <v>5981</v>
      </c>
      <c r="B2463" s="2" t="s">
        <v>158</v>
      </c>
      <c r="C2463" s="3">
        <v>39575</v>
      </c>
      <c r="D2463" s="4">
        <v>2249</v>
      </c>
      <c r="E2463">
        <f t="shared" si="114"/>
        <v>2000.5173350089501</v>
      </c>
      <c r="F2463">
        <f t="shared" si="115"/>
        <v>89004175</v>
      </c>
      <c r="G2463" s="22">
        <f t="shared" si="116"/>
        <v>79170473.532979205</v>
      </c>
      <c r="P2463" t="s">
        <v>4710</v>
      </c>
      <c r="Q2463" t="s">
        <v>4710</v>
      </c>
      <c r="R2463" t="s">
        <v>274</v>
      </c>
      <c r="S2463" s="6">
        <v>1579.6997080731201</v>
      </c>
      <c r="T2463" s="6">
        <v>1571.9962115150399</v>
      </c>
      <c r="U2463" s="6">
        <v>57.1229775406958</v>
      </c>
    </row>
    <row r="2464" spans="1:21" x14ac:dyDescent="0.2">
      <c r="A2464" s="15" t="s">
        <v>5979</v>
      </c>
      <c r="B2464" s="2" t="s">
        <v>5980</v>
      </c>
      <c r="C2464" s="3">
        <v>114040</v>
      </c>
      <c r="D2464" s="4">
        <v>608</v>
      </c>
      <c r="E2464">
        <f t="shared" si="114"/>
        <v>1999.1869879395599</v>
      </c>
      <c r="F2464">
        <f t="shared" si="115"/>
        <v>69336320</v>
      </c>
      <c r="G2464" s="22">
        <f t="shared" si="116"/>
        <v>227987284.1046274</v>
      </c>
      <c r="P2464" t="s">
        <v>4711</v>
      </c>
      <c r="Q2464" t="s">
        <v>4712</v>
      </c>
      <c r="R2464" t="s">
        <v>212</v>
      </c>
      <c r="S2464" s="6">
        <v>1580.1492036705599</v>
      </c>
      <c r="T2464" s="6">
        <v>1580.1492036705599</v>
      </c>
      <c r="U2464" s="6"/>
    </row>
    <row r="2465" spans="1:21" x14ac:dyDescent="0.2">
      <c r="A2465" s="15" t="s">
        <v>5977</v>
      </c>
      <c r="B2465" s="2" t="s">
        <v>5978</v>
      </c>
      <c r="C2465" s="3">
        <v>49002</v>
      </c>
      <c r="D2465" s="4">
        <v>542</v>
      </c>
      <c r="E2465">
        <f t="shared" si="114"/>
        <v>1999.1165003164899</v>
      </c>
      <c r="F2465">
        <f t="shared" si="115"/>
        <v>26559084</v>
      </c>
      <c r="G2465" s="22">
        <f t="shared" si="116"/>
        <v>97960706.748508632</v>
      </c>
      <c r="P2465" t="s">
        <v>4713</v>
      </c>
      <c r="Q2465" t="s">
        <v>4714</v>
      </c>
      <c r="R2465" t="s">
        <v>212</v>
      </c>
      <c r="S2465" s="6">
        <v>1580.82524435698</v>
      </c>
      <c r="T2465" s="6">
        <v>1580.82524435698</v>
      </c>
      <c r="U2465" s="6">
        <v>7.6342839557180602</v>
      </c>
    </row>
    <row r="2466" spans="1:21" x14ac:dyDescent="0.2">
      <c r="A2466" s="15" t="s">
        <v>5975</v>
      </c>
      <c r="B2466" s="2"/>
      <c r="C2466" s="3">
        <v>29076</v>
      </c>
      <c r="D2466" s="4">
        <v>3739</v>
      </c>
      <c r="E2466">
        <f t="shared" si="114"/>
        <v>1998.81956628378</v>
      </c>
      <c r="F2466">
        <f t="shared" si="115"/>
        <v>108715164</v>
      </c>
      <c r="G2466" s="22">
        <f t="shared" si="116"/>
        <v>58117677.709267184</v>
      </c>
      <c r="P2466" t="s">
        <v>4715</v>
      </c>
      <c r="Q2466" t="s">
        <v>4715</v>
      </c>
      <c r="R2466" t="s">
        <v>274</v>
      </c>
      <c r="S2466" s="6">
        <v>1581.1355116842601</v>
      </c>
      <c r="T2466" s="6">
        <v>1581.1355116842601</v>
      </c>
      <c r="U2466" s="6"/>
    </row>
    <row r="2467" spans="1:21" x14ac:dyDescent="0.2">
      <c r="A2467" s="15" t="s">
        <v>5973</v>
      </c>
      <c r="B2467" s="2" t="s">
        <v>5974</v>
      </c>
      <c r="C2467" s="3">
        <v>17207</v>
      </c>
      <c r="D2467" s="5">
        <v>13122</v>
      </c>
      <c r="E2467">
        <f t="shared" si="114"/>
        <v>1997.6674112853</v>
      </c>
      <c r="F2467">
        <f t="shared" si="115"/>
        <v>225790254</v>
      </c>
      <c r="G2467" s="22">
        <f t="shared" si="116"/>
        <v>34373863.145986155</v>
      </c>
      <c r="P2467" t="s">
        <v>4716</v>
      </c>
      <c r="Q2467" t="s">
        <v>4717</v>
      </c>
      <c r="R2467" t="s">
        <v>212</v>
      </c>
      <c r="S2467" s="6">
        <v>1581.6051749825399</v>
      </c>
      <c r="T2467" s="6">
        <v>1642.3687220476299</v>
      </c>
      <c r="U2467" s="6">
        <v>96.906627505006099</v>
      </c>
    </row>
    <row r="2468" spans="1:21" x14ac:dyDescent="0.2">
      <c r="A2468" s="15" t="s">
        <v>5971</v>
      </c>
      <c r="B2468" s="2" t="s">
        <v>5972</v>
      </c>
      <c r="C2468" s="3">
        <v>66030</v>
      </c>
      <c r="D2468" s="4">
        <v>4683</v>
      </c>
      <c r="E2468">
        <f t="shared" si="114"/>
        <v>1996.2798587338</v>
      </c>
      <c r="F2468">
        <f t="shared" si="115"/>
        <v>309218490</v>
      </c>
      <c r="G2468" s="22">
        <f t="shared" si="116"/>
        <v>131814359.07219282</v>
      </c>
      <c r="P2468" t="s">
        <v>4718</v>
      </c>
      <c r="Q2468" t="s">
        <v>4719</v>
      </c>
      <c r="R2468" t="s">
        <v>212</v>
      </c>
      <c r="S2468" s="6">
        <v>1581.88047027218</v>
      </c>
      <c r="T2468" s="6">
        <v>1448.13260318732</v>
      </c>
      <c r="U2468" s="6">
        <v>66.316137805863704</v>
      </c>
    </row>
    <row r="2469" spans="1:21" x14ac:dyDescent="0.2">
      <c r="A2469" s="15" t="s">
        <v>5969</v>
      </c>
      <c r="B2469" s="2" t="s">
        <v>5970</v>
      </c>
      <c r="C2469" s="3">
        <v>21938</v>
      </c>
      <c r="D2469" s="4">
        <v>1948</v>
      </c>
      <c r="E2469">
        <f t="shared" si="114"/>
        <v>1996.20602243184</v>
      </c>
      <c r="F2469">
        <f t="shared" si="115"/>
        <v>42735224</v>
      </c>
      <c r="G2469" s="22">
        <f t="shared" si="116"/>
        <v>43792767.720109709</v>
      </c>
      <c r="P2469" t="s">
        <v>4720</v>
      </c>
      <c r="Q2469" t="s">
        <v>4721</v>
      </c>
      <c r="R2469" t="s">
        <v>212</v>
      </c>
      <c r="S2469" s="6">
        <v>1582.4136372032399</v>
      </c>
      <c r="T2469" s="6">
        <v>1582.4136372032399</v>
      </c>
      <c r="U2469" s="6"/>
    </row>
    <row r="2470" spans="1:21" x14ac:dyDescent="0.2">
      <c r="A2470" s="15" t="s">
        <v>5967</v>
      </c>
      <c r="B2470" s="2" t="s">
        <v>5968</v>
      </c>
      <c r="C2470" s="3">
        <v>54831</v>
      </c>
      <c r="D2470" s="4">
        <v>897</v>
      </c>
      <c r="E2470">
        <f t="shared" si="114"/>
        <v>1995.5992374494899</v>
      </c>
      <c r="F2470">
        <f t="shared" si="115"/>
        <v>49183407</v>
      </c>
      <c r="G2470" s="22">
        <f t="shared" si="116"/>
        <v>109420701.78859298</v>
      </c>
      <c r="P2470" t="s">
        <v>4722</v>
      </c>
      <c r="Q2470" t="s">
        <v>4722</v>
      </c>
      <c r="R2470" t="s">
        <v>274</v>
      </c>
      <c r="S2470" s="6">
        <v>1582.4136372032399</v>
      </c>
      <c r="T2470" s="6">
        <v>1582.4136372032399</v>
      </c>
      <c r="U2470" s="6"/>
    </row>
    <row r="2471" spans="1:21" x14ac:dyDescent="0.2">
      <c r="A2471" s="15" t="s">
        <v>5965</v>
      </c>
      <c r="B2471" s="2" t="s">
        <v>5966</v>
      </c>
      <c r="C2471" s="3">
        <v>152329</v>
      </c>
      <c r="D2471" s="4">
        <v>812</v>
      </c>
      <c r="E2471">
        <f t="shared" si="114"/>
        <v>1994.78344649775</v>
      </c>
      <c r="F2471">
        <f t="shared" si="115"/>
        <v>123691148</v>
      </c>
      <c r="G2471" s="22">
        <f t="shared" si="116"/>
        <v>303863367.62155575</v>
      </c>
      <c r="P2471" t="s">
        <v>4723</v>
      </c>
      <c r="Q2471" t="s">
        <v>4723</v>
      </c>
      <c r="R2471" t="s">
        <v>274</v>
      </c>
      <c r="S2471" s="6">
        <v>1582.4136372032399</v>
      </c>
      <c r="T2471" s="6">
        <v>1582.4136372032399</v>
      </c>
      <c r="U2471" s="6"/>
    </row>
    <row r="2472" spans="1:21" x14ac:dyDescent="0.2">
      <c r="A2472" s="15" t="s">
        <v>5963</v>
      </c>
      <c r="B2472" s="2" t="s">
        <v>5964</v>
      </c>
      <c r="C2472" s="3">
        <v>52594</v>
      </c>
      <c r="D2472" s="4">
        <v>1413</v>
      </c>
      <c r="E2472">
        <f t="shared" si="114"/>
        <v>1993.6370443917299</v>
      </c>
      <c r="F2472">
        <f t="shared" si="115"/>
        <v>74315322</v>
      </c>
      <c r="G2472" s="22">
        <f t="shared" si="116"/>
        <v>104853346.71273865</v>
      </c>
      <c r="P2472" t="s">
        <v>4724</v>
      </c>
      <c r="Q2472" t="s">
        <v>4725</v>
      </c>
      <c r="R2472" t="s">
        <v>212</v>
      </c>
      <c r="S2472" s="6">
        <v>1582.4990074514001</v>
      </c>
      <c r="T2472" s="6">
        <v>1481.4911864458199</v>
      </c>
      <c r="U2472" s="6">
        <v>63.906126758422303</v>
      </c>
    </row>
    <row r="2473" spans="1:21" x14ac:dyDescent="0.2">
      <c r="A2473" s="15" t="s">
        <v>5961</v>
      </c>
      <c r="B2473" s="2" t="s">
        <v>10851</v>
      </c>
      <c r="C2473" s="3">
        <v>15783</v>
      </c>
      <c r="D2473" s="4">
        <v>164</v>
      </c>
      <c r="E2473">
        <f t="shared" si="114"/>
        <v>1993.27801695318</v>
      </c>
      <c r="F2473">
        <f t="shared" si="115"/>
        <v>2588412</v>
      </c>
      <c r="G2473" s="22">
        <f t="shared" si="116"/>
        <v>31459906.94157204</v>
      </c>
      <c r="P2473" t="s">
        <v>4726</v>
      </c>
      <c r="Q2473" t="s">
        <v>4726</v>
      </c>
      <c r="R2473" t="s">
        <v>212</v>
      </c>
      <c r="S2473" s="6">
        <v>1582.65449391581</v>
      </c>
      <c r="T2473" s="6">
        <v>1582.65449391581</v>
      </c>
      <c r="U2473" s="6">
        <v>2.5100326905468102</v>
      </c>
    </row>
    <row r="2474" spans="1:21" x14ac:dyDescent="0.2">
      <c r="A2474" s="15" t="s">
        <v>5960</v>
      </c>
      <c r="B2474" s="2"/>
      <c r="C2474" s="3">
        <v>41031</v>
      </c>
      <c r="D2474" s="4">
        <v>3335</v>
      </c>
      <c r="E2474">
        <f t="shared" si="114"/>
        <v>1992.5109261601201</v>
      </c>
      <c r="F2474">
        <f t="shared" si="115"/>
        <v>136838385</v>
      </c>
      <c r="G2474" s="22">
        <f t="shared" si="116"/>
        <v>81754715.811275885</v>
      </c>
      <c r="P2474" t="s">
        <v>4727</v>
      </c>
      <c r="Q2474" t="s">
        <v>4728</v>
      </c>
      <c r="R2474" t="s">
        <v>212</v>
      </c>
      <c r="S2474" s="6">
        <v>1583.1082551934501</v>
      </c>
      <c r="T2474" s="6">
        <v>1583.1082551934501</v>
      </c>
      <c r="U2474" s="6"/>
    </row>
    <row r="2475" spans="1:21" x14ac:dyDescent="0.2">
      <c r="A2475" s="15" t="s">
        <v>5959</v>
      </c>
      <c r="B2475" s="2"/>
      <c r="C2475" s="3">
        <v>34630</v>
      </c>
      <c r="D2475" s="4">
        <v>2022</v>
      </c>
      <c r="E2475">
        <f t="shared" si="114"/>
        <v>1991.9600566228501</v>
      </c>
      <c r="F2475">
        <f t="shared" si="115"/>
        <v>70021860</v>
      </c>
      <c r="G2475" s="22">
        <f t="shared" si="116"/>
        <v>68981576.760849297</v>
      </c>
      <c r="P2475" t="s">
        <v>4729</v>
      </c>
      <c r="Q2475" t="s">
        <v>4729</v>
      </c>
      <c r="R2475" t="s">
        <v>274</v>
      </c>
      <c r="S2475" s="6">
        <v>1584.10936106282</v>
      </c>
      <c r="T2475" s="6">
        <v>1584.10936106282</v>
      </c>
      <c r="U2475" s="6">
        <v>23.641309916830298</v>
      </c>
    </row>
    <row r="2476" spans="1:21" x14ac:dyDescent="0.2">
      <c r="A2476" s="15" t="s">
        <v>5955</v>
      </c>
      <c r="B2476" s="2" t="s">
        <v>5956</v>
      </c>
      <c r="C2476" s="3">
        <v>46297</v>
      </c>
      <c r="D2476" s="4">
        <v>3639</v>
      </c>
      <c r="E2476">
        <f t="shared" si="114"/>
        <v>1991.1341198565899</v>
      </c>
      <c r="F2476">
        <f t="shared" si="115"/>
        <v>168474783</v>
      </c>
      <c r="G2476" s="22">
        <f t="shared" si="116"/>
        <v>92183536.347000539</v>
      </c>
      <c r="P2476" t="s">
        <v>4730</v>
      </c>
      <c r="Q2476" t="s">
        <v>4731</v>
      </c>
      <c r="R2476" t="s">
        <v>212</v>
      </c>
      <c r="S2476" s="6">
        <v>1584.1856938466899</v>
      </c>
      <c r="T2476" s="6">
        <v>1528</v>
      </c>
      <c r="U2476" s="6">
        <v>119.417065369658</v>
      </c>
    </row>
    <row r="2477" spans="1:21" x14ac:dyDescent="0.2">
      <c r="A2477" s="15" t="s">
        <v>5953</v>
      </c>
      <c r="B2477" s="2" t="s">
        <v>5954</v>
      </c>
      <c r="C2477" s="3">
        <v>124912</v>
      </c>
      <c r="D2477" s="4">
        <v>4626</v>
      </c>
      <c r="E2477">
        <f t="shared" si="114"/>
        <v>1990.91926577399</v>
      </c>
      <c r="F2477">
        <f t="shared" si="115"/>
        <v>577842912</v>
      </c>
      <c r="G2477" s="22">
        <f t="shared" si="116"/>
        <v>248689707.32636064</v>
      </c>
      <c r="P2477" t="s">
        <v>4732</v>
      </c>
      <c r="Q2477" t="s">
        <v>4733</v>
      </c>
      <c r="R2477" t="s">
        <v>212</v>
      </c>
      <c r="S2477" s="6">
        <v>1584.6462870222499</v>
      </c>
      <c r="T2477" s="6">
        <v>1498.09539836096</v>
      </c>
      <c r="U2477" s="6">
        <v>71.5569569249989</v>
      </c>
    </row>
    <row r="2478" spans="1:21" x14ac:dyDescent="0.2">
      <c r="A2478" s="15" t="s">
        <v>5951</v>
      </c>
      <c r="B2478" s="2" t="s">
        <v>5952</v>
      </c>
      <c r="C2478" s="3">
        <v>46983</v>
      </c>
      <c r="D2478" s="4">
        <v>1178</v>
      </c>
      <c r="E2478">
        <f t="shared" si="114"/>
        <v>1990.6158624176701</v>
      </c>
      <c r="F2478">
        <f t="shared" si="115"/>
        <v>55345974</v>
      </c>
      <c r="G2478" s="22">
        <f t="shared" si="116"/>
        <v>93525105.063969389</v>
      </c>
      <c r="P2478" t="s">
        <v>4734</v>
      </c>
      <c r="Q2478" t="s">
        <v>4735</v>
      </c>
      <c r="R2478" t="s">
        <v>212</v>
      </c>
      <c r="S2478" s="6">
        <v>1584.9695544103499</v>
      </c>
      <c r="T2478" s="6">
        <v>1595.3087597336801</v>
      </c>
      <c r="U2478" s="6">
        <v>62.9345567131354</v>
      </c>
    </row>
    <row r="2479" spans="1:21" x14ac:dyDescent="0.2">
      <c r="A2479" s="15" t="s">
        <v>5949</v>
      </c>
      <c r="B2479" s="2" t="s">
        <v>5950</v>
      </c>
      <c r="C2479" s="3">
        <v>22379</v>
      </c>
      <c r="D2479" s="4">
        <v>1086</v>
      </c>
      <c r="E2479">
        <f t="shared" si="114"/>
        <v>1990.5903589403499</v>
      </c>
      <c r="F2479">
        <f t="shared" si="115"/>
        <v>24303594</v>
      </c>
      <c r="G2479" s="22">
        <f t="shared" si="116"/>
        <v>44547421.642726094</v>
      </c>
      <c r="P2479" t="s">
        <v>4736</v>
      </c>
      <c r="Q2479" t="s">
        <v>4737</v>
      </c>
      <c r="R2479" t="s">
        <v>212</v>
      </c>
      <c r="S2479" s="6">
        <v>1585.4341116999101</v>
      </c>
      <c r="T2479" s="6">
        <v>1569.7521332953099</v>
      </c>
      <c r="U2479" s="6">
        <v>71.369866436538004</v>
      </c>
    </row>
    <row r="2480" spans="1:21" x14ac:dyDescent="0.2">
      <c r="A2480" s="15" t="s">
        <v>5943</v>
      </c>
      <c r="B2480" s="2" t="s">
        <v>5944</v>
      </c>
      <c r="C2480" s="3">
        <v>33666</v>
      </c>
      <c r="D2480" s="4">
        <v>2847</v>
      </c>
      <c r="E2480">
        <f t="shared" si="114"/>
        <v>1989.63616902535</v>
      </c>
      <c r="F2480">
        <f t="shared" si="115"/>
        <v>95847102</v>
      </c>
      <c r="G2480" s="22">
        <f t="shared" si="116"/>
        <v>66983091.26640743</v>
      </c>
      <c r="P2480" t="s">
        <v>4738</v>
      </c>
      <c r="Q2480" t="s">
        <v>4739</v>
      </c>
      <c r="R2480" t="s">
        <v>212</v>
      </c>
      <c r="S2480" s="6">
        <v>1585.53768951955</v>
      </c>
      <c r="T2480" s="6">
        <v>1557.98526459001</v>
      </c>
      <c r="U2480" s="6">
        <v>53.061387216510099</v>
      </c>
    </row>
    <row r="2481" spans="1:21" x14ac:dyDescent="0.2">
      <c r="A2481" s="15" t="s">
        <v>5941</v>
      </c>
      <c r="B2481" s="2" t="s">
        <v>5942</v>
      </c>
      <c r="C2481" s="3">
        <v>121063</v>
      </c>
      <c r="D2481" s="4">
        <v>54</v>
      </c>
      <c r="E2481">
        <f t="shared" si="114"/>
        <v>1989.06859884904</v>
      </c>
      <c r="F2481">
        <f t="shared" si="115"/>
        <v>6537402</v>
      </c>
      <c r="G2481" s="22">
        <f t="shared" si="116"/>
        <v>240802611.78246132</v>
      </c>
      <c r="P2481" t="s">
        <v>4740</v>
      </c>
      <c r="Q2481" t="s">
        <v>4741</v>
      </c>
      <c r="R2481" t="s">
        <v>212</v>
      </c>
      <c r="S2481" s="6">
        <v>1586.6952130177399</v>
      </c>
      <c r="T2481" s="6">
        <v>1584.0189810756101</v>
      </c>
      <c r="U2481" s="6">
        <v>61.129722080349197</v>
      </c>
    </row>
    <row r="2482" spans="1:21" x14ac:dyDescent="0.2">
      <c r="A2482" s="15" t="s">
        <v>5938</v>
      </c>
      <c r="B2482" s="2"/>
      <c r="C2482" s="3">
        <v>31524</v>
      </c>
      <c r="D2482" s="4">
        <v>1191</v>
      </c>
      <c r="E2482">
        <f t="shared" si="114"/>
        <v>1985.2713833381199</v>
      </c>
      <c r="F2482">
        <f t="shared" si="115"/>
        <v>37545084</v>
      </c>
      <c r="G2482" s="22">
        <f t="shared" si="116"/>
        <v>62583695.088350892</v>
      </c>
      <c r="P2482" t="s">
        <v>4742</v>
      </c>
      <c r="Q2482" t="s">
        <v>4743</v>
      </c>
      <c r="R2482" t="s">
        <v>212</v>
      </c>
      <c r="S2482" s="6">
        <v>1587.9345949621299</v>
      </c>
      <c r="T2482" s="6">
        <v>1448.13260318732</v>
      </c>
      <c r="U2482" s="6">
        <v>79.782695658558296</v>
      </c>
    </row>
    <row r="2483" spans="1:21" x14ac:dyDescent="0.2">
      <c r="A2483" s="15" t="s">
        <v>5936</v>
      </c>
      <c r="B2483" s="2" t="s">
        <v>5937</v>
      </c>
      <c r="C2483" s="3">
        <v>45210</v>
      </c>
      <c r="D2483" s="4">
        <v>3980</v>
      </c>
      <c r="E2483">
        <f t="shared" si="114"/>
        <v>1984.86433092474</v>
      </c>
      <c r="F2483">
        <f t="shared" si="115"/>
        <v>179935800</v>
      </c>
      <c r="G2483" s="22">
        <f t="shared" si="116"/>
        <v>89735716.40110749</v>
      </c>
      <c r="P2483" t="s">
        <v>4744</v>
      </c>
      <c r="Q2483" t="s">
        <v>4745</v>
      </c>
      <c r="R2483" t="s">
        <v>274</v>
      </c>
      <c r="S2483" s="6">
        <v>1589.02750393418</v>
      </c>
      <c r="T2483" s="6">
        <v>1589.02750393418</v>
      </c>
      <c r="U2483" s="6"/>
    </row>
    <row r="2484" spans="1:21" x14ac:dyDescent="0.2">
      <c r="A2484" s="15" t="s">
        <v>5934</v>
      </c>
      <c r="B2484" s="2" t="s">
        <v>5935</v>
      </c>
      <c r="C2484" s="3">
        <v>40180</v>
      </c>
      <c r="D2484" s="4">
        <v>6135</v>
      </c>
      <c r="E2484">
        <f t="shared" si="114"/>
        <v>1984.3355984555999</v>
      </c>
      <c r="F2484">
        <f t="shared" si="115"/>
        <v>246504300</v>
      </c>
      <c r="G2484" s="22">
        <f t="shared" si="116"/>
        <v>79730604.345945999</v>
      </c>
      <c r="P2484" t="s">
        <v>4746</v>
      </c>
      <c r="Q2484" t="s">
        <v>4746</v>
      </c>
      <c r="R2484" t="s">
        <v>274</v>
      </c>
      <c r="S2484" s="6">
        <v>1590.4916469724301</v>
      </c>
      <c r="T2484" s="6">
        <v>1546.7240961446701</v>
      </c>
      <c r="U2484" s="6">
        <v>84.5168158553398</v>
      </c>
    </row>
    <row r="2485" spans="1:21" x14ac:dyDescent="0.2">
      <c r="A2485" s="15" t="s">
        <v>5932</v>
      </c>
      <c r="B2485" s="2"/>
      <c r="C2485" s="3">
        <v>12388</v>
      </c>
      <c r="D2485" s="4">
        <v>2189</v>
      </c>
      <c r="E2485">
        <f t="shared" si="114"/>
        <v>1984.3044682882701</v>
      </c>
      <c r="F2485">
        <f t="shared" si="115"/>
        <v>27117332</v>
      </c>
      <c r="G2485" s="22">
        <f t="shared" si="116"/>
        <v>24581563.75315509</v>
      </c>
      <c r="P2485" t="s">
        <v>4747</v>
      </c>
      <c r="Q2485" t="s">
        <v>4748</v>
      </c>
      <c r="R2485" t="s">
        <v>212</v>
      </c>
      <c r="S2485" s="6">
        <v>1591.4027486192699</v>
      </c>
      <c r="T2485" s="6">
        <v>1443.5180239193801</v>
      </c>
      <c r="U2485" s="6">
        <v>93.186404270263594</v>
      </c>
    </row>
    <row r="2486" spans="1:21" x14ac:dyDescent="0.2">
      <c r="A2486" s="15" t="s">
        <v>5930</v>
      </c>
      <c r="B2486" s="2"/>
      <c r="C2486" s="3">
        <v>32062</v>
      </c>
      <c r="D2486" s="4">
        <v>1761</v>
      </c>
      <c r="E2486">
        <f t="shared" si="114"/>
        <v>1984.1312691647699</v>
      </c>
      <c r="F2486">
        <f t="shared" si="115"/>
        <v>56461182</v>
      </c>
      <c r="G2486" s="22">
        <f t="shared" si="116"/>
        <v>63615216.751960851</v>
      </c>
      <c r="P2486" t="s">
        <v>4749</v>
      </c>
      <c r="Q2486" t="s">
        <v>4750</v>
      </c>
      <c r="R2486" t="s">
        <v>212</v>
      </c>
      <c r="S2486" s="6">
        <v>1591.94431731999</v>
      </c>
      <c r="T2486" s="6">
        <v>1548.2603898526099</v>
      </c>
      <c r="U2486" s="6">
        <v>60.307468629870499</v>
      </c>
    </row>
    <row r="2487" spans="1:21" x14ac:dyDescent="0.2">
      <c r="A2487" s="15" t="s">
        <v>5927</v>
      </c>
      <c r="B2487" s="2" t="s">
        <v>5928</v>
      </c>
      <c r="C2487" s="3">
        <v>26841</v>
      </c>
      <c r="D2487" s="4">
        <v>1399</v>
      </c>
      <c r="E2487">
        <f t="shared" si="114"/>
        <v>1983.33082019058</v>
      </c>
      <c r="F2487">
        <f t="shared" si="115"/>
        <v>37550559</v>
      </c>
      <c r="G2487" s="22">
        <f t="shared" si="116"/>
        <v>53234582.544735357</v>
      </c>
      <c r="P2487" t="s">
        <v>4751</v>
      </c>
      <c r="Q2487" t="s">
        <v>4752</v>
      </c>
      <c r="R2487" t="s">
        <v>212</v>
      </c>
      <c r="S2487" s="6">
        <v>1592.69481662473</v>
      </c>
      <c r="T2487" s="6">
        <v>1592.69481662473</v>
      </c>
      <c r="U2487" s="6">
        <v>34.021130862838497</v>
      </c>
    </row>
    <row r="2488" spans="1:21" x14ac:dyDescent="0.2">
      <c r="A2488" s="15" t="s">
        <v>5925</v>
      </c>
      <c r="B2488" s="2" t="s">
        <v>5926</v>
      </c>
      <c r="C2488" s="3">
        <v>37122</v>
      </c>
      <c r="D2488" s="4">
        <v>592</v>
      </c>
      <c r="E2488">
        <f t="shared" si="114"/>
        <v>1982.2965115642901</v>
      </c>
      <c r="F2488">
        <f t="shared" si="115"/>
        <v>21976224</v>
      </c>
      <c r="G2488" s="22">
        <f t="shared" si="116"/>
        <v>73586811.102289572</v>
      </c>
      <c r="P2488" t="s">
        <v>4753</v>
      </c>
      <c r="Q2488" t="s">
        <v>4754</v>
      </c>
      <c r="R2488" t="s">
        <v>212</v>
      </c>
      <c r="S2488" s="6">
        <v>1593.0142617638801</v>
      </c>
      <c r="T2488" s="6">
        <v>1365.4082823634999</v>
      </c>
      <c r="U2488" s="6">
        <v>56.800305275440799</v>
      </c>
    </row>
    <row r="2489" spans="1:21" x14ac:dyDescent="0.2">
      <c r="A2489" s="15" t="s">
        <v>5924</v>
      </c>
      <c r="B2489" s="2"/>
      <c r="C2489" s="3">
        <v>47506</v>
      </c>
      <c r="D2489" s="4">
        <v>3881</v>
      </c>
      <c r="E2489">
        <f t="shared" si="114"/>
        <v>1982.1318473965</v>
      </c>
      <c r="F2489">
        <f t="shared" si="115"/>
        <v>184370786</v>
      </c>
      <c r="G2489" s="22">
        <f t="shared" si="116"/>
        <v>94163155.542418122</v>
      </c>
      <c r="P2489" t="s">
        <v>4755</v>
      </c>
      <c r="Q2489" t="s">
        <v>4756</v>
      </c>
      <c r="R2489" t="s">
        <v>212</v>
      </c>
      <c r="S2489" s="6">
        <v>1593.2684434452101</v>
      </c>
      <c r="T2489" s="6">
        <v>1138.8655578452201</v>
      </c>
      <c r="U2489" s="6">
        <v>92.604377522495895</v>
      </c>
    </row>
    <row r="2490" spans="1:21" x14ac:dyDescent="0.2">
      <c r="A2490" s="15" t="s">
        <v>5922</v>
      </c>
      <c r="B2490" s="2"/>
      <c r="C2490" s="3">
        <v>27921</v>
      </c>
      <c r="D2490" s="4">
        <v>2477</v>
      </c>
      <c r="E2490">
        <f t="shared" si="114"/>
        <v>1981.6506133712201</v>
      </c>
      <c r="F2490">
        <f t="shared" si="115"/>
        <v>69160317</v>
      </c>
      <c r="G2490" s="22">
        <f t="shared" si="116"/>
        <v>55329666.775937833</v>
      </c>
      <c r="P2490" t="s">
        <v>4757</v>
      </c>
      <c r="Q2490" t="s">
        <v>4757</v>
      </c>
      <c r="R2490" t="s">
        <v>274</v>
      </c>
      <c r="S2490" s="6">
        <v>1593.42813039712</v>
      </c>
      <c r="T2490" s="6">
        <v>1593.42813039712</v>
      </c>
      <c r="U2490" s="6">
        <v>17.652987789830899</v>
      </c>
    </row>
    <row r="2491" spans="1:21" x14ac:dyDescent="0.2">
      <c r="A2491" s="15" t="s">
        <v>5921</v>
      </c>
      <c r="B2491" s="2"/>
      <c r="C2491" s="3">
        <v>28825</v>
      </c>
      <c r="D2491" s="4">
        <v>1270</v>
      </c>
      <c r="E2491">
        <f t="shared" si="114"/>
        <v>1981.2082464539501</v>
      </c>
      <c r="F2491">
        <f t="shared" si="115"/>
        <v>36607750</v>
      </c>
      <c r="G2491" s="22">
        <f t="shared" si="116"/>
        <v>57108327.704035111</v>
      </c>
      <c r="P2491" t="s">
        <v>4758</v>
      </c>
      <c r="Q2491" t="s">
        <v>4759</v>
      </c>
      <c r="R2491" t="s">
        <v>212</v>
      </c>
      <c r="S2491" s="6">
        <v>1593.9613752151799</v>
      </c>
      <c r="T2491" s="6">
        <v>1593.9613752151799</v>
      </c>
      <c r="U2491" s="6"/>
    </row>
    <row r="2492" spans="1:21" x14ac:dyDescent="0.2">
      <c r="A2492" s="15" t="s">
        <v>5919</v>
      </c>
      <c r="B2492" s="2" t="s">
        <v>5920</v>
      </c>
      <c r="C2492" s="3">
        <v>88071</v>
      </c>
      <c r="D2492" s="4">
        <v>4306</v>
      </c>
      <c r="E2492">
        <f t="shared" si="114"/>
        <v>1981.11228754438</v>
      </c>
      <c r="F2492">
        <f t="shared" si="115"/>
        <v>379233726</v>
      </c>
      <c r="G2492" s="22">
        <f t="shared" si="116"/>
        <v>174478540.27632108</v>
      </c>
      <c r="P2492" t="s">
        <v>4760</v>
      </c>
      <c r="Q2492" t="s">
        <v>4760</v>
      </c>
      <c r="R2492" t="s">
        <v>274</v>
      </c>
      <c r="S2492" s="6">
        <v>1594.94827618149</v>
      </c>
      <c r="T2492" s="6">
        <v>1594.94827618149</v>
      </c>
      <c r="U2492" s="6"/>
    </row>
    <row r="2493" spans="1:21" x14ac:dyDescent="0.2">
      <c r="A2493" s="15" t="s">
        <v>5917</v>
      </c>
      <c r="B2493" s="2" t="s">
        <v>5918</v>
      </c>
      <c r="C2493" s="3">
        <v>20876</v>
      </c>
      <c r="D2493" s="4">
        <v>1314</v>
      </c>
      <c r="E2493">
        <f t="shared" si="114"/>
        <v>1978.8401443607399</v>
      </c>
      <c r="F2493">
        <f t="shared" si="115"/>
        <v>27431064</v>
      </c>
      <c r="G2493" s="22">
        <f t="shared" si="116"/>
        <v>41310266.853674807</v>
      </c>
      <c r="P2493" t="s">
        <v>4761</v>
      </c>
      <c r="Q2493" t="s">
        <v>4762</v>
      </c>
      <c r="R2493" t="s">
        <v>212</v>
      </c>
      <c r="S2493" s="6">
        <v>1595.50728508567</v>
      </c>
      <c r="T2493" s="6">
        <v>1464.9645977104101</v>
      </c>
      <c r="U2493" s="6">
        <v>52.482461788824402</v>
      </c>
    </row>
    <row r="2494" spans="1:21" x14ac:dyDescent="0.2">
      <c r="A2494" s="15" t="s">
        <v>5915</v>
      </c>
      <c r="B2494" s="2" t="s">
        <v>5916</v>
      </c>
      <c r="C2494" s="3">
        <v>55346</v>
      </c>
      <c r="D2494" s="4">
        <v>1510</v>
      </c>
      <c r="E2494">
        <f t="shared" si="114"/>
        <v>1978.63777641929</v>
      </c>
      <c r="F2494">
        <f t="shared" si="115"/>
        <v>83572460</v>
      </c>
      <c r="G2494" s="22">
        <f t="shared" si="116"/>
        <v>109509686.37370203</v>
      </c>
      <c r="P2494" t="s">
        <v>4763</v>
      </c>
      <c r="Q2494" t="s">
        <v>4763</v>
      </c>
      <c r="R2494" t="s">
        <v>274</v>
      </c>
      <c r="S2494" s="6">
        <v>1595.9352193319301</v>
      </c>
      <c r="T2494" s="6">
        <v>1595.9352193319301</v>
      </c>
      <c r="U2494" s="6"/>
    </row>
    <row r="2495" spans="1:21" x14ac:dyDescent="0.2">
      <c r="A2495" s="15" t="s">
        <v>5913</v>
      </c>
      <c r="B2495" s="2" t="s">
        <v>5914</v>
      </c>
      <c r="C2495" s="3">
        <v>89290</v>
      </c>
      <c r="D2495" s="5">
        <v>4611</v>
      </c>
      <c r="E2495">
        <f t="shared" si="114"/>
        <v>1978.0300768376701</v>
      </c>
      <c r="F2495">
        <f t="shared" si="115"/>
        <v>411716190</v>
      </c>
      <c r="G2495" s="22">
        <f t="shared" si="116"/>
        <v>176618305.56083557</v>
      </c>
      <c r="P2495" t="s">
        <v>4764</v>
      </c>
      <c r="Q2495" t="s">
        <v>4765</v>
      </c>
      <c r="R2495" t="s">
        <v>212</v>
      </c>
      <c r="S2495" s="6">
        <v>1595.9652831308099</v>
      </c>
      <c r="T2495" s="6">
        <v>1717.7756821405601</v>
      </c>
      <c r="U2495" s="6">
        <v>57.766339170119302</v>
      </c>
    </row>
    <row r="2496" spans="1:21" x14ac:dyDescent="0.2">
      <c r="A2496" s="15" t="s">
        <v>5911</v>
      </c>
      <c r="B2496" s="2" t="s">
        <v>5912</v>
      </c>
      <c r="C2496" s="3">
        <v>33528</v>
      </c>
      <c r="D2496" s="5">
        <v>6563</v>
      </c>
      <c r="E2496">
        <f t="shared" si="114"/>
        <v>1977.71238478801</v>
      </c>
      <c r="F2496">
        <f t="shared" si="115"/>
        <v>220044264</v>
      </c>
      <c r="G2496" s="22">
        <f t="shared" si="116"/>
        <v>66308740.837172396</v>
      </c>
      <c r="P2496" t="s">
        <v>4766</v>
      </c>
      <c r="Q2496" t="s">
        <v>4767</v>
      </c>
      <c r="R2496" t="s">
        <v>212</v>
      </c>
      <c r="S2496" s="6">
        <v>1596.25799726738</v>
      </c>
      <c r="T2496" s="6">
        <v>1757.68364849251</v>
      </c>
      <c r="U2496" s="6">
        <v>62.1431444484301</v>
      </c>
    </row>
    <row r="2497" spans="1:21" x14ac:dyDescent="0.2">
      <c r="A2497" s="15" t="s">
        <v>5909</v>
      </c>
      <c r="B2497" s="2" t="s">
        <v>5910</v>
      </c>
      <c r="C2497" s="3">
        <v>51828</v>
      </c>
      <c r="D2497" s="5">
        <v>458</v>
      </c>
      <c r="E2497">
        <f t="shared" si="114"/>
        <v>1976.6855503755701</v>
      </c>
      <c r="F2497">
        <f t="shared" si="115"/>
        <v>23737224</v>
      </c>
      <c r="G2497" s="22">
        <f t="shared" si="116"/>
        <v>102447658.70486504</v>
      </c>
      <c r="P2497" t="s">
        <v>4768</v>
      </c>
      <c r="Q2497" t="s">
        <v>4768</v>
      </c>
      <c r="R2497" t="s">
        <v>274</v>
      </c>
      <c r="S2497" s="6">
        <v>1596.3509125552</v>
      </c>
      <c r="T2497" s="6">
        <v>1596.3509125552</v>
      </c>
      <c r="U2497" s="6"/>
    </row>
    <row r="2498" spans="1:21" x14ac:dyDescent="0.2">
      <c r="A2498" s="15" t="s">
        <v>5907</v>
      </c>
      <c r="B2498" s="2"/>
      <c r="C2498" s="3">
        <v>28689</v>
      </c>
      <c r="D2498" s="4">
        <v>1358</v>
      </c>
      <c r="E2498">
        <f t="shared" ref="E2498:E2561" si="117">VLOOKUP(A2498,data19,4,FALSE)</f>
        <v>1975.0236887394301</v>
      </c>
      <c r="F2498">
        <f t="shared" si="115"/>
        <v>38959662</v>
      </c>
      <c r="G2498" s="22">
        <f t="shared" si="116"/>
        <v>56661454.60624551</v>
      </c>
      <c r="P2498" t="s">
        <v>4769</v>
      </c>
      <c r="Q2498" t="s">
        <v>4770</v>
      </c>
      <c r="R2498" t="s">
        <v>212</v>
      </c>
      <c r="S2498" s="6">
        <v>1596.40986674589</v>
      </c>
      <c r="T2498" s="6">
        <v>1412.35919327377</v>
      </c>
      <c r="U2498" s="6">
        <v>74.053750574682496</v>
      </c>
    </row>
    <row r="2499" spans="1:21" x14ac:dyDescent="0.2">
      <c r="A2499" s="15" t="s">
        <v>5905</v>
      </c>
      <c r="B2499" s="2" t="s">
        <v>5906</v>
      </c>
      <c r="C2499" s="3">
        <v>78475</v>
      </c>
      <c r="D2499" s="4">
        <v>1997</v>
      </c>
      <c r="E2499">
        <f t="shared" si="117"/>
        <v>1974.6013270885901</v>
      </c>
      <c r="F2499">
        <f t="shared" ref="F2499:F2562" si="118">C2499*D2499</f>
        <v>156714575</v>
      </c>
      <c r="G2499" s="22">
        <f t="shared" ref="G2499:G2562" si="119">E2499*C2499</f>
        <v>154956839.14327711</v>
      </c>
      <c r="P2499" t="s">
        <v>4771</v>
      </c>
      <c r="Q2499" t="s">
        <v>4772</v>
      </c>
      <c r="R2499" t="s">
        <v>212</v>
      </c>
      <c r="S2499" s="6">
        <v>1596.922204644</v>
      </c>
      <c r="T2499" s="6">
        <v>1596.922204644</v>
      </c>
      <c r="U2499" s="6"/>
    </row>
    <row r="2500" spans="1:21" x14ac:dyDescent="0.2">
      <c r="A2500" s="15" t="s">
        <v>5901</v>
      </c>
      <c r="B2500" s="2" t="s">
        <v>5902</v>
      </c>
      <c r="C2500" s="3">
        <v>72894</v>
      </c>
      <c r="D2500" s="4">
        <v>2523</v>
      </c>
      <c r="E2500">
        <f t="shared" si="117"/>
        <v>1971.1038852980801</v>
      </c>
      <c r="F2500">
        <f t="shared" si="118"/>
        <v>183911562</v>
      </c>
      <c r="G2500" s="22">
        <f t="shared" si="119"/>
        <v>143681646.61491826</v>
      </c>
      <c r="P2500" t="s">
        <v>4773</v>
      </c>
      <c r="Q2500" t="s">
        <v>4774</v>
      </c>
      <c r="R2500" t="s">
        <v>212</v>
      </c>
      <c r="S2500" s="6">
        <v>1597.0111545209299</v>
      </c>
      <c r="T2500" s="6">
        <v>1422.2174618345</v>
      </c>
      <c r="U2500" s="6">
        <v>73.797322858947297</v>
      </c>
    </row>
    <row r="2501" spans="1:21" x14ac:dyDescent="0.2">
      <c r="A2501" s="15" t="s">
        <v>5899</v>
      </c>
      <c r="B2501" s="2" t="s">
        <v>5900</v>
      </c>
      <c r="C2501" s="3">
        <v>49146</v>
      </c>
      <c r="D2501" s="4">
        <v>2238</v>
      </c>
      <c r="E2501">
        <f t="shared" si="117"/>
        <v>1970.12517808454</v>
      </c>
      <c r="F2501">
        <f t="shared" si="118"/>
        <v>109988748</v>
      </c>
      <c r="G2501" s="22">
        <f t="shared" si="119"/>
        <v>96823772.002142802</v>
      </c>
      <c r="P2501" t="s">
        <v>4775</v>
      </c>
      <c r="Q2501" t="s">
        <v>4776</v>
      </c>
      <c r="R2501" t="s">
        <v>212</v>
      </c>
      <c r="S2501" s="6">
        <v>1597.2528584966899</v>
      </c>
      <c r="T2501" s="6">
        <v>1347.1158453098101</v>
      </c>
      <c r="U2501" s="6">
        <v>61.680140949396502</v>
      </c>
    </row>
    <row r="2502" spans="1:21" x14ac:dyDescent="0.2">
      <c r="A2502" s="15" t="s">
        <v>5897</v>
      </c>
      <c r="B2502" s="2" t="s">
        <v>5898</v>
      </c>
      <c r="C2502" s="3">
        <v>54095</v>
      </c>
      <c r="D2502" s="4">
        <v>5177</v>
      </c>
      <c r="E2502">
        <f t="shared" si="117"/>
        <v>1967.8274219129601</v>
      </c>
      <c r="F2502">
        <f t="shared" si="118"/>
        <v>280049815</v>
      </c>
      <c r="G2502" s="22">
        <f t="shared" si="119"/>
        <v>106449624.38838157</v>
      </c>
      <c r="P2502" t="s">
        <v>4777</v>
      </c>
      <c r="Q2502" t="s">
        <v>4778</v>
      </c>
      <c r="R2502" t="s">
        <v>212</v>
      </c>
      <c r="S2502" s="6">
        <v>1597.33377822376</v>
      </c>
      <c r="T2502" s="6">
        <v>1509.2166379196001</v>
      </c>
      <c r="U2502" s="6">
        <v>55.854167454512002</v>
      </c>
    </row>
    <row r="2503" spans="1:21" x14ac:dyDescent="0.2">
      <c r="A2503" s="15" t="s">
        <v>5895</v>
      </c>
      <c r="B2503" s="2" t="s">
        <v>5896</v>
      </c>
      <c r="C2503" s="3">
        <v>77300</v>
      </c>
      <c r="D2503" s="4">
        <v>235</v>
      </c>
      <c r="E2503">
        <f t="shared" si="117"/>
        <v>1967.6369265946701</v>
      </c>
      <c r="F2503">
        <f t="shared" si="118"/>
        <v>18165500</v>
      </c>
      <c r="G2503" s="22">
        <f t="shared" si="119"/>
        <v>152098334.42576799</v>
      </c>
      <c r="P2503" t="s">
        <v>4779</v>
      </c>
      <c r="Q2503" t="s">
        <v>4780</v>
      </c>
      <c r="R2503" t="s">
        <v>212</v>
      </c>
      <c r="S2503" s="6">
        <v>1597.5542844679101</v>
      </c>
      <c r="T2503" s="6">
        <v>1616.89435884305</v>
      </c>
      <c r="U2503" s="6">
        <v>41.617528969633902</v>
      </c>
    </row>
    <row r="2504" spans="1:21" x14ac:dyDescent="0.2">
      <c r="A2504" s="15" t="s">
        <v>5893</v>
      </c>
      <c r="B2504" s="2" t="s">
        <v>5894</v>
      </c>
      <c r="C2504" s="3">
        <v>374180</v>
      </c>
      <c r="D2504" s="4">
        <v>1026</v>
      </c>
      <c r="E2504">
        <f t="shared" si="117"/>
        <v>1966.3696029832599</v>
      </c>
      <c r="F2504">
        <f t="shared" si="118"/>
        <v>383908680</v>
      </c>
      <c r="G2504" s="22">
        <f t="shared" si="119"/>
        <v>735776178.04427624</v>
      </c>
      <c r="P2504" t="s">
        <v>4781</v>
      </c>
      <c r="Q2504" t="s">
        <v>4782</v>
      </c>
      <c r="R2504" t="s">
        <v>212</v>
      </c>
      <c r="S2504" s="6">
        <v>1598.1724272911199</v>
      </c>
      <c r="T2504" s="6">
        <v>1378.83091883156</v>
      </c>
      <c r="U2504" s="6">
        <v>85.569931913047597</v>
      </c>
    </row>
    <row r="2505" spans="1:21" x14ac:dyDescent="0.2">
      <c r="A2505" s="15" t="s">
        <v>5891</v>
      </c>
      <c r="B2505" s="2" t="s">
        <v>5892</v>
      </c>
      <c r="C2505" s="3">
        <v>35366</v>
      </c>
      <c r="D2505" s="4">
        <v>5530</v>
      </c>
      <c r="E2505">
        <f t="shared" si="117"/>
        <v>1964.38221011623</v>
      </c>
      <c r="F2505">
        <f t="shared" si="118"/>
        <v>195573980</v>
      </c>
      <c r="G2505" s="22">
        <f t="shared" si="119"/>
        <v>69472341.242970586</v>
      </c>
      <c r="P2505" t="s">
        <v>4783</v>
      </c>
      <c r="Q2505" t="s">
        <v>4784</v>
      </c>
      <c r="R2505" t="s">
        <v>212</v>
      </c>
      <c r="S2505" s="6">
        <v>1598.6088273421101</v>
      </c>
      <c r="T2505" s="6">
        <v>1601.74499294676</v>
      </c>
      <c r="U2505" s="6">
        <v>75.984577516915493</v>
      </c>
    </row>
    <row r="2506" spans="1:21" x14ac:dyDescent="0.2">
      <c r="A2506" s="15" t="s">
        <v>5890</v>
      </c>
      <c r="B2506" s="2"/>
      <c r="C2506" s="3">
        <v>25686</v>
      </c>
      <c r="D2506" s="4">
        <v>2636</v>
      </c>
      <c r="E2506">
        <f t="shared" si="117"/>
        <v>1962.82661418218</v>
      </c>
      <c r="F2506">
        <f t="shared" si="118"/>
        <v>67708296</v>
      </c>
      <c r="G2506" s="22">
        <f t="shared" si="119"/>
        <v>50417164.411883473</v>
      </c>
      <c r="P2506" t="s">
        <v>4785</v>
      </c>
      <c r="Q2506" t="s">
        <v>4785</v>
      </c>
      <c r="R2506" t="s">
        <v>274</v>
      </c>
      <c r="S2506" s="6">
        <v>1598.62029296369</v>
      </c>
      <c r="T2506" s="6">
        <v>1647.3138429312901</v>
      </c>
      <c r="U2506" s="6">
        <v>22.9670697623073</v>
      </c>
    </row>
    <row r="2507" spans="1:21" x14ac:dyDescent="0.2">
      <c r="A2507" s="15" t="s">
        <v>5888</v>
      </c>
      <c r="B2507" s="2" t="s">
        <v>5889</v>
      </c>
      <c r="C2507" s="3">
        <v>12532</v>
      </c>
      <c r="D2507" s="4">
        <v>1100</v>
      </c>
      <c r="E2507">
        <f t="shared" si="117"/>
        <v>1962.66884617138</v>
      </c>
      <c r="F2507">
        <f t="shared" si="118"/>
        <v>13785200</v>
      </c>
      <c r="G2507" s="22">
        <f t="shared" si="119"/>
        <v>24596165.980219733</v>
      </c>
      <c r="P2507" t="s">
        <v>4786</v>
      </c>
      <c r="Q2507" t="s">
        <v>4787</v>
      </c>
      <c r="R2507" t="s">
        <v>212</v>
      </c>
      <c r="S2507" s="6">
        <v>1599.43222629765</v>
      </c>
      <c r="T2507" s="6">
        <v>1721.1418807453001</v>
      </c>
      <c r="U2507" s="6">
        <v>75.634943226398505</v>
      </c>
    </row>
    <row r="2508" spans="1:21" x14ac:dyDescent="0.2">
      <c r="A2508" s="15" t="s">
        <v>5886</v>
      </c>
      <c r="B2508" s="2" t="s">
        <v>5887</v>
      </c>
      <c r="C2508" s="3">
        <v>38551</v>
      </c>
      <c r="D2508" s="4">
        <v>1154</v>
      </c>
      <c r="E2508">
        <f t="shared" si="117"/>
        <v>1961.6140504212599</v>
      </c>
      <c r="F2508">
        <f t="shared" si="118"/>
        <v>44487854</v>
      </c>
      <c r="G2508" s="22">
        <f t="shared" si="119"/>
        <v>75622183.257789984</v>
      </c>
      <c r="P2508" t="s">
        <v>4788</v>
      </c>
      <c r="Q2508" t="s">
        <v>4788</v>
      </c>
      <c r="R2508" t="s">
        <v>274</v>
      </c>
      <c r="S2508" s="6">
        <v>1599.5954625757099</v>
      </c>
      <c r="T2508" s="6">
        <v>659.04915161852</v>
      </c>
      <c r="U2508" s="6">
        <v>123.924770370247</v>
      </c>
    </row>
    <row r="2509" spans="1:21" x14ac:dyDescent="0.2">
      <c r="A2509" s="15" t="s">
        <v>5884</v>
      </c>
      <c r="B2509" s="2" t="s">
        <v>5885</v>
      </c>
      <c r="C2509" s="3">
        <v>34520</v>
      </c>
      <c r="D2509" s="4">
        <v>3438</v>
      </c>
      <c r="E2509">
        <f t="shared" si="117"/>
        <v>1961.4901536397999</v>
      </c>
      <c r="F2509">
        <f t="shared" si="118"/>
        <v>118679760</v>
      </c>
      <c r="G2509" s="22">
        <f t="shared" si="119"/>
        <v>67710640.103645891</v>
      </c>
      <c r="P2509" t="s">
        <v>4789</v>
      </c>
      <c r="Q2509" t="s">
        <v>4790</v>
      </c>
      <c r="R2509" t="s">
        <v>212</v>
      </c>
      <c r="S2509" s="6">
        <v>1599.7063448384199</v>
      </c>
      <c r="T2509" s="6">
        <v>1511.21464954104</v>
      </c>
      <c r="U2509" s="6">
        <v>59.739860137321898</v>
      </c>
    </row>
    <row r="2510" spans="1:21" x14ac:dyDescent="0.2">
      <c r="A2510" s="15" t="s">
        <v>5882</v>
      </c>
      <c r="B2510" s="2" t="s">
        <v>5883</v>
      </c>
      <c r="C2510" s="3">
        <v>48164</v>
      </c>
      <c r="D2510" s="4">
        <v>3716</v>
      </c>
      <c r="E2510">
        <f t="shared" si="117"/>
        <v>1960.0724398354801</v>
      </c>
      <c r="F2510">
        <f t="shared" si="118"/>
        <v>178977424</v>
      </c>
      <c r="G2510" s="22">
        <f t="shared" si="119"/>
        <v>94404928.992236063</v>
      </c>
      <c r="P2510" t="s">
        <v>4791</v>
      </c>
      <c r="Q2510" t="s">
        <v>4792</v>
      </c>
      <c r="R2510" t="s">
        <v>212</v>
      </c>
      <c r="S2510" s="6">
        <v>1600.8705670598799</v>
      </c>
      <c r="T2510" s="6">
        <v>1600.8705670598799</v>
      </c>
      <c r="U2510" s="6"/>
    </row>
    <row r="2511" spans="1:21" x14ac:dyDescent="0.2">
      <c r="A2511" s="15" t="s">
        <v>5881</v>
      </c>
      <c r="B2511" s="2"/>
      <c r="C2511" s="3">
        <v>123053</v>
      </c>
      <c r="D2511" s="4">
        <v>2589</v>
      </c>
      <c r="E2511">
        <f t="shared" si="117"/>
        <v>1956.9433548670399</v>
      </c>
      <c r="F2511">
        <f t="shared" si="118"/>
        <v>318584217</v>
      </c>
      <c r="G2511" s="22">
        <f t="shared" si="119"/>
        <v>240807750.64645386</v>
      </c>
      <c r="P2511" t="s">
        <v>4793</v>
      </c>
      <c r="Q2511" t="s">
        <v>4794</v>
      </c>
      <c r="R2511" t="s">
        <v>212</v>
      </c>
      <c r="S2511" s="6">
        <v>1601.5200841994499</v>
      </c>
      <c r="T2511" s="6">
        <v>1372.1053223378101</v>
      </c>
      <c r="U2511" s="6">
        <v>76.097608824040293</v>
      </c>
    </row>
    <row r="2512" spans="1:21" x14ac:dyDescent="0.2">
      <c r="A2512" s="15" t="s">
        <v>5879</v>
      </c>
      <c r="B2512" s="2" t="s">
        <v>5880</v>
      </c>
      <c r="C2512" s="3">
        <v>82131</v>
      </c>
      <c r="D2512" s="4">
        <v>2054</v>
      </c>
      <c r="E2512">
        <f t="shared" si="117"/>
        <v>1956.07304865528</v>
      </c>
      <c r="F2512">
        <f t="shared" si="118"/>
        <v>168697074</v>
      </c>
      <c r="G2512" s="22">
        <f t="shared" si="119"/>
        <v>160654235.5591068</v>
      </c>
      <c r="P2512" t="s">
        <v>4795</v>
      </c>
      <c r="Q2512" t="s">
        <v>4796</v>
      </c>
      <c r="R2512" t="s">
        <v>212</v>
      </c>
      <c r="S2512" s="6">
        <v>1601.5617796818301</v>
      </c>
      <c r="T2512" s="6">
        <v>1670.29260638803</v>
      </c>
      <c r="U2512" s="6">
        <v>53.216738945933699</v>
      </c>
    </row>
    <row r="2513" spans="1:21" x14ac:dyDescent="0.2">
      <c r="A2513" s="15" t="s">
        <v>5877</v>
      </c>
      <c r="B2513" s="2" t="s">
        <v>5878</v>
      </c>
      <c r="C2513" s="3">
        <v>73629</v>
      </c>
      <c r="D2513" s="4">
        <v>1232</v>
      </c>
      <c r="E2513">
        <f t="shared" si="117"/>
        <v>1954.8578948755401</v>
      </c>
      <c r="F2513">
        <f t="shared" si="118"/>
        <v>90710928</v>
      </c>
      <c r="G2513" s="22">
        <f t="shared" si="119"/>
        <v>143934231.94179115</v>
      </c>
      <c r="P2513" t="s">
        <v>4797</v>
      </c>
      <c r="Q2513" t="s">
        <v>4798</v>
      </c>
      <c r="R2513" t="s">
        <v>212</v>
      </c>
      <c r="S2513" s="6">
        <v>1601.67393321702</v>
      </c>
      <c r="T2513" s="6">
        <v>1261.11953946106</v>
      </c>
      <c r="U2513" s="6">
        <v>78.915788424859102</v>
      </c>
    </row>
    <row r="2514" spans="1:21" x14ac:dyDescent="0.2">
      <c r="A2514" s="15" t="s">
        <v>5875</v>
      </c>
      <c r="B2514" s="2" t="s">
        <v>5876</v>
      </c>
      <c r="C2514" s="3">
        <v>59775</v>
      </c>
      <c r="D2514" s="4">
        <v>2813</v>
      </c>
      <c r="E2514">
        <f t="shared" si="117"/>
        <v>1954.6771713706</v>
      </c>
      <c r="F2514">
        <f t="shared" si="118"/>
        <v>168147075</v>
      </c>
      <c r="G2514" s="22">
        <f t="shared" si="119"/>
        <v>116840827.91867761</v>
      </c>
      <c r="P2514" t="s">
        <v>4799</v>
      </c>
      <c r="Q2514" t="s">
        <v>4800</v>
      </c>
      <c r="R2514" t="s">
        <v>212</v>
      </c>
      <c r="S2514" s="6">
        <v>1602.5977728410201</v>
      </c>
      <c r="T2514" s="6">
        <v>709.46101508526101</v>
      </c>
      <c r="U2514" s="6">
        <v>216.15042947790801</v>
      </c>
    </row>
    <row r="2515" spans="1:21" x14ac:dyDescent="0.2">
      <c r="A2515" s="15" t="s">
        <v>5873</v>
      </c>
      <c r="B2515" s="2" t="s">
        <v>5874</v>
      </c>
      <c r="C2515" s="3">
        <v>15663</v>
      </c>
      <c r="D2515" s="4">
        <v>1857</v>
      </c>
      <c r="E2515">
        <f t="shared" si="117"/>
        <v>1953.1016548877501</v>
      </c>
      <c r="F2515">
        <f t="shared" si="118"/>
        <v>29086191</v>
      </c>
      <c r="G2515" s="22">
        <f t="shared" si="119"/>
        <v>30591431.220506828</v>
      </c>
      <c r="P2515" t="s">
        <v>4801</v>
      </c>
      <c r="Q2515" t="s">
        <v>4802</v>
      </c>
      <c r="R2515" t="s">
        <v>212</v>
      </c>
      <c r="S2515" s="6">
        <v>1603.4102230138899</v>
      </c>
      <c r="T2515" s="6">
        <v>1598.5592509237599</v>
      </c>
      <c r="U2515" s="6">
        <v>78.543876649460799</v>
      </c>
    </row>
    <row r="2516" spans="1:21" x14ac:dyDescent="0.2">
      <c r="A2516" s="15" t="s">
        <v>5871</v>
      </c>
      <c r="B2516" s="2" t="s">
        <v>5872</v>
      </c>
      <c r="C2516" s="3">
        <v>57556</v>
      </c>
      <c r="D2516" s="4">
        <v>2687</v>
      </c>
      <c r="E2516">
        <f t="shared" si="117"/>
        <v>1952.39856494785</v>
      </c>
      <c r="F2516">
        <f t="shared" si="118"/>
        <v>154652972</v>
      </c>
      <c r="G2516" s="22">
        <f t="shared" si="119"/>
        <v>112372251.80413845</v>
      </c>
      <c r="P2516" t="s">
        <v>4803</v>
      </c>
      <c r="Q2516" t="s">
        <v>4804</v>
      </c>
      <c r="R2516" t="s">
        <v>212</v>
      </c>
      <c r="S2516" s="6">
        <v>1604.35291417697</v>
      </c>
      <c r="T2516" s="6">
        <v>1571.3085988752</v>
      </c>
      <c r="U2516" s="6">
        <v>30.663438195557099</v>
      </c>
    </row>
    <row r="2517" spans="1:21" x14ac:dyDescent="0.2">
      <c r="A2517" s="15" t="s">
        <v>5869</v>
      </c>
      <c r="B2517" s="2" t="s">
        <v>5870</v>
      </c>
      <c r="C2517" s="3">
        <v>45977</v>
      </c>
      <c r="D2517" s="4">
        <v>1245</v>
      </c>
      <c r="E2517">
        <f t="shared" si="117"/>
        <v>1949.8750026760799</v>
      </c>
      <c r="F2517">
        <f t="shared" si="118"/>
        <v>57241365</v>
      </c>
      <c r="G2517" s="22">
        <f t="shared" si="119"/>
        <v>89649402.998038128</v>
      </c>
      <c r="P2517" t="s">
        <v>4805</v>
      </c>
      <c r="Q2517" t="s">
        <v>4806</v>
      </c>
      <c r="R2517" t="s">
        <v>212</v>
      </c>
      <c r="S2517" s="6">
        <v>1604.4003885069301</v>
      </c>
      <c r="T2517" s="6">
        <v>1648.82157583188</v>
      </c>
      <c r="U2517" s="6">
        <v>58.648478965419898</v>
      </c>
    </row>
    <row r="2518" spans="1:21" x14ac:dyDescent="0.2">
      <c r="A2518" s="15" t="s">
        <v>5865</v>
      </c>
      <c r="B2518" s="2"/>
      <c r="C2518" s="3">
        <v>24442</v>
      </c>
      <c r="D2518" s="4">
        <v>1369</v>
      </c>
      <c r="E2518">
        <f t="shared" si="117"/>
        <v>1948.7105185420501</v>
      </c>
      <c r="F2518">
        <f t="shared" si="118"/>
        <v>33461098</v>
      </c>
      <c r="G2518" s="22">
        <f t="shared" si="119"/>
        <v>47630382.494204789</v>
      </c>
      <c r="P2518" t="s">
        <v>4807</v>
      </c>
      <c r="Q2518" t="s">
        <v>4808</v>
      </c>
      <c r="R2518" t="s">
        <v>212</v>
      </c>
      <c r="S2518" s="6">
        <v>1604.97867069469</v>
      </c>
      <c r="T2518" s="6">
        <v>1693.1603016557401</v>
      </c>
      <c r="U2518" s="6">
        <v>69.611058397529604</v>
      </c>
    </row>
    <row r="2519" spans="1:21" x14ac:dyDescent="0.2">
      <c r="A2519" s="15" t="s">
        <v>5863</v>
      </c>
      <c r="B2519" s="2" t="s">
        <v>5864</v>
      </c>
      <c r="C2519" s="3">
        <v>32804</v>
      </c>
      <c r="D2519" s="4">
        <v>1434</v>
      </c>
      <c r="E2519">
        <f t="shared" si="117"/>
        <v>1948.3212104148299</v>
      </c>
      <c r="F2519">
        <f t="shared" si="118"/>
        <v>47040936</v>
      </c>
      <c r="G2519" s="22">
        <f t="shared" si="119"/>
        <v>63912728.986448079</v>
      </c>
      <c r="P2519" t="s">
        <v>4809</v>
      </c>
      <c r="Q2519" t="s">
        <v>4810</v>
      </c>
      <c r="R2519" t="s">
        <v>212</v>
      </c>
      <c r="S2519" s="6">
        <v>1605.11340582704</v>
      </c>
      <c r="T2519" s="6">
        <v>1628.0363305604899</v>
      </c>
      <c r="U2519" s="6">
        <v>67.510736459008001</v>
      </c>
    </row>
    <row r="2520" spans="1:21" x14ac:dyDescent="0.2">
      <c r="A2520" s="15" t="s">
        <v>5861</v>
      </c>
      <c r="B2520" s="2" t="s">
        <v>5862</v>
      </c>
      <c r="C2520" s="3">
        <v>169342</v>
      </c>
      <c r="D2520" s="4">
        <v>1558</v>
      </c>
      <c r="E2520">
        <f t="shared" si="117"/>
        <v>1948.2872467550701</v>
      </c>
      <c r="F2520">
        <f t="shared" si="118"/>
        <v>263834836</v>
      </c>
      <c r="G2520" s="22">
        <f t="shared" si="119"/>
        <v>329926858.93999708</v>
      </c>
      <c r="P2520" t="s">
        <v>4811</v>
      </c>
      <c r="Q2520" t="s">
        <v>4812</v>
      </c>
      <c r="R2520" t="s">
        <v>212</v>
      </c>
      <c r="S2520" s="6">
        <v>1605.2223622044301</v>
      </c>
      <c r="T2520" s="6">
        <v>1668.5733689375299</v>
      </c>
      <c r="U2520" s="6">
        <v>52.623761716213799</v>
      </c>
    </row>
    <row r="2521" spans="1:21" x14ac:dyDescent="0.2">
      <c r="A2521" s="15" t="s">
        <v>5859</v>
      </c>
      <c r="B2521" s="2" t="s">
        <v>5860</v>
      </c>
      <c r="C2521" s="3">
        <v>15720</v>
      </c>
      <c r="D2521" s="4">
        <v>1411</v>
      </c>
      <c r="E2521">
        <f t="shared" si="117"/>
        <v>1948.2537158950799</v>
      </c>
      <c r="F2521">
        <f t="shared" si="118"/>
        <v>22180920</v>
      </c>
      <c r="G2521" s="22">
        <f t="shared" si="119"/>
        <v>30626548.413870655</v>
      </c>
      <c r="P2521" t="s">
        <v>4813</v>
      </c>
      <c r="Q2521" t="s">
        <v>4814</v>
      </c>
      <c r="R2521" t="s">
        <v>212</v>
      </c>
      <c r="S2521" s="6">
        <v>1605.9368218965801</v>
      </c>
      <c r="T2521" s="6">
        <v>1527.25503396056</v>
      </c>
      <c r="U2521" s="6">
        <v>74.190695246601507</v>
      </c>
    </row>
    <row r="2522" spans="1:21" x14ac:dyDescent="0.2">
      <c r="A2522" s="15" t="s">
        <v>5857</v>
      </c>
      <c r="B2522" s="2"/>
      <c r="C2522" s="3">
        <v>25265</v>
      </c>
      <c r="D2522" s="4">
        <v>1565</v>
      </c>
      <c r="E2522">
        <f t="shared" si="117"/>
        <v>1945.75169116796</v>
      </c>
      <c r="F2522">
        <f t="shared" si="118"/>
        <v>39539725</v>
      </c>
      <c r="G2522" s="22">
        <f t="shared" si="119"/>
        <v>49159416.477358505</v>
      </c>
      <c r="P2522" t="s">
        <v>4815</v>
      </c>
      <c r="Q2522" t="s">
        <v>4816</v>
      </c>
      <c r="R2522" t="s">
        <v>212</v>
      </c>
      <c r="S2522" s="6">
        <v>1606.2932906726001</v>
      </c>
      <c r="T2522" s="6">
        <v>1606.5926609999999</v>
      </c>
      <c r="U2522" s="6">
        <v>47.007804417669597</v>
      </c>
    </row>
    <row r="2523" spans="1:21" x14ac:dyDescent="0.2">
      <c r="A2523" s="15" t="s">
        <v>5855</v>
      </c>
      <c r="B2523" s="2" t="s">
        <v>5856</v>
      </c>
      <c r="C2523" s="3">
        <v>53143</v>
      </c>
      <c r="D2523" s="4">
        <v>6558</v>
      </c>
      <c r="E2523">
        <f t="shared" si="117"/>
        <v>1945.23293839345</v>
      </c>
      <c r="F2523">
        <f t="shared" si="118"/>
        <v>348511794</v>
      </c>
      <c r="G2523" s="22">
        <f t="shared" si="119"/>
        <v>103375514.04504311</v>
      </c>
      <c r="P2523" t="s">
        <v>4817</v>
      </c>
      <c r="Q2523" t="s">
        <v>4818</v>
      </c>
      <c r="R2523" t="s">
        <v>212</v>
      </c>
      <c r="S2523" s="6">
        <v>1606.7943717261901</v>
      </c>
      <c r="T2523" s="6">
        <v>1606.7943717261901</v>
      </c>
      <c r="U2523" s="6"/>
    </row>
    <row r="2524" spans="1:21" x14ac:dyDescent="0.2">
      <c r="A2524" s="15" t="s">
        <v>5853</v>
      </c>
      <c r="B2524" s="2" t="s">
        <v>5854</v>
      </c>
      <c r="C2524" s="3">
        <v>29936</v>
      </c>
      <c r="D2524" s="4">
        <v>1871</v>
      </c>
      <c r="E2524">
        <f t="shared" si="117"/>
        <v>1945.05038435098</v>
      </c>
      <c r="F2524">
        <f t="shared" si="118"/>
        <v>56010256</v>
      </c>
      <c r="G2524" s="22">
        <f t="shared" si="119"/>
        <v>58227028.305930935</v>
      </c>
      <c r="P2524" t="s">
        <v>4819</v>
      </c>
      <c r="Q2524" t="s">
        <v>4820</v>
      </c>
      <c r="R2524" t="s">
        <v>212</v>
      </c>
      <c r="S2524" s="6">
        <v>1608.17022584852</v>
      </c>
      <c r="T2524" s="6">
        <v>1723.9006801355299</v>
      </c>
      <c r="U2524" s="6">
        <v>41.394430683246298</v>
      </c>
    </row>
    <row r="2525" spans="1:21" x14ac:dyDescent="0.2">
      <c r="A2525" s="15" t="s">
        <v>5851</v>
      </c>
      <c r="B2525" s="2" t="s">
        <v>5852</v>
      </c>
      <c r="C2525" s="3">
        <v>85136</v>
      </c>
      <c r="D2525" s="4">
        <v>2847</v>
      </c>
      <c r="E2525">
        <f t="shared" si="117"/>
        <v>1943.9914606991899</v>
      </c>
      <c r="F2525">
        <f t="shared" si="118"/>
        <v>242382192</v>
      </c>
      <c r="G2525" s="22">
        <f t="shared" si="119"/>
        <v>165503656.99808624</v>
      </c>
      <c r="P2525" t="s">
        <v>4821</v>
      </c>
      <c r="Q2525" t="s">
        <v>4821</v>
      </c>
      <c r="R2525" t="s">
        <v>212</v>
      </c>
      <c r="S2525" s="6">
        <v>1608.31773586243</v>
      </c>
      <c r="T2525" s="6">
        <v>1559.00206669263</v>
      </c>
      <c r="U2525" s="6">
        <v>61.5365172104799</v>
      </c>
    </row>
    <row r="2526" spans="1:21" x14ac:dyDescent="0.2">
      <c r="A2526" s="15" t="s">
        <v>5849</v>
      </c>
      <c r="B2526" s="2" t="s">
        <v>5850</v>
      </c>
      <c r="C2526" s="3">
        <v>81166</v>
      </c>
      <c r="D2526" s="4">
        <v>3069</v>
      </c>
      <c r="E2526">
        <f t="shared" si="117"/>
        <v>1943.4750861457301</v>
      </c>
      <c r="F2526">
        <f t="shared" si="118"/>
        <v>249098454</v>
      </c>
      <c r="G2526" s="22">
        <f t="shared" si="119"/>
        <v>157744098.84210432</v>
      </c>
      <c r="P2526" t="s">
        <v>4822</v>
      </c>
      <c r="Q2526" t="s">
        <v>4822</v>
      </c>
      <c r="R2526" t="s">
        <v>274</v>
      </c>
      <c r="S2526" s="6">
        <v>1608.76930884646</v>
      </c>
      <c r="T2526" s="6">
        <v>1608.76930884646</v>
      </c>
      <c r="U2526" s="6"/>
    </row>
    <row r="2527" spans="1:21" x14ac:dyDescent="0.2">
      <c r="A2527" s="15" t="s">
        <v>5847</v>
      </c>
      <c r="B2527" s="2" t="s">
        <v>5848</v>
      </c>
      <c r="C2527" s="3">
        <v>79907</v>
      </c>
      <c r="D2527" s="4">
        <v>4504</v>
      </c>
      <c r="E2527">
        <f t="shared" si="117"/>
        <v>1943.17597463737</v>
      </c>
      <c r="F2527">
        <f t="shared" si="118"/>
        <v>359901128</v>
      </c>
      <c r="G2527" s="22">
        <f t="shared" si="119"/>
        <v>155273362.60534832</v>
      </c>
      <c r="P2527" t="s">
        <v>4823</v>
      </c>
      <c r="Q2527" t="s">
        <v>4824</v>
      </c>
      <c r="R2527" t="s">
        <v>212</v>
      </c>
      <c r="S2527" s="6">
        <v>1608.76930884646</v>
      </c>
      <c r="T2527" s="6">
        <v>1608.76930884646</v>
      </c>
      <c r="U2527" s="6"/>
    </row>
    <row r="2528" spans="1:21" x14ac:dyDescent="0.2">
      <c r="A2528" s="15" t="s">
        <v>5845</v>
      </c>
      <c r="B2528" s="2" t="s">
        <v>5846</v>
      </c>
      <c r="C2528" s="3">
        <v>41884</v>
      </c>
      <c r="D2528" s="4">
        <v>423</v>
      </c>
      <c r="E2528">
        <f t="shared" si="117"/>
        <v>1942.8321609703301</v>
      </c>
      <c r="F2528">
        <f t="shared" si="118"/>
        <v>17716932</v>
      </c>
      <c r="G2528" s="22">
        <f t="shared" si="119"/>
        <v>81373582.230081305</v>
      </c>
      <c r="P2528" t="s">
        <v>4825</v>
      </c>
      <c r="Q2528" t="s">
        <v>4825</v>
      </c>
      <c r="R2528" t="s">
        <v>212</v>
      </c>
      <c r="S2528" s="6">
        <v>1609.10600365093</v>
      </c>
      <c r="T2528" s="6">
        <v>1609.10600365093</v>
      </c>
      <c r="U2528" s="6">
        <v>1.3310334361026901</v>
      </c>
    </row>
    <row r="2529" spans="1:21" x14ac:dyDescent="0.2">
      <c r="A2529" s="15" t="s">
        <v>5843</v>
      </c>
      <c r="B2529" s="2" t="s">
        <v>5844</v>
      </c>
      <c r="C2529" s="3">
        <v>65264</v>
      </c>
      <c r="D2529" s="4">
        <v>2269</v>
      </c>
      <c r="E2529">
        <f t="shared" si="117"/>
        <v>1941.35695406441</v>
      </c>
      <c r="F2529">
        <f t="shared" si="118"/>
        <v>148084016</v>
      </c>
      <c r="G2529" s="22">
        <f t="shared" si="119"/>
        <v>126700720.25005966</v>
      </c>
      <c r="P2529" t="s">
        <v>4826</v>
      </c>
      <c r="Q2529" t="s">
        <v>4826</v>
      </c>
      <c r="R2529" t="s">
        <v>274</v>
      </c>
      <c r="S2529" s="6">
        <v>1609.7568402250799</v>
      </c>
      <c r="T2529" s="6">
        <v>1609.7568402250799</v>
      </c>
      <c r="U2529" s="6"/>
    </row>
    <row r="2530" spans="1:21" x14ac:dyDescent="0.2">
      <c r="A2530" s="15" t="s">
        <v>5842</v>
      </c>
      <c r="B2530" s="2" t="s">
        <v>194</v>
      </c>
      <c r="C2530" s="3">
        <v>16380</v>
      </c>
      <c r="D2530" s="4">
        <v>1445</v>
      </c>
      <c r="E2530">
        <f t="shared" si="117"/>
        <v>1941.3408497301</v>
      </c>
      <c r="F2530">
        <f t="shared" si="118"/>
        <v>23669100</v>
      </c>
      <c r="G2530" s="22">
        <f t="shared" si="119"/>
        <v>31799163.118579037</v>
      </c>
      <c r="P2530" t="s">
        <v>4827</v>
      </c>
      <c r="Q2530" t="s">
        <v>4828</v>
      </c>
      <c r="R2530" t="s">
        <v>212</v>
      </c>
      <c r="S2530" s="6">
        <v>1609.94054834496</v>
      </c>
      <c r="T2530" s="6">
        <v>1440</v>
      </c>
      <c r="U2530" s="6">
        <v>51.515357376928101</v>
      </c>
    </row>
    <row r="2531" spans="1:21" x14ac:dyDescent="0.2">
      <c r="A2531" s="15" t="s">
        <v>5840</v>
      </c>
      <c r="B2531" s="2" t="s">
        <v>5841</v>
      </c>
      <c r="C2531" s="3">
        <v>89190</v>
      </c>
      <c r="D2531" s="4">
        <v>1402</v>
      </c>
      <c r="E2531">
        <f t="shared" si="117"/>
        <v>1940.0666319126401</v>
      </c>
      <c r="F2531">
        <f t="shared" si="118"/>
        <v>125044380</v>
      </c>
      <c r="G2531" s="22">
        <f t="shared" si="119"/>
        <v>173034542.90028837</v>
      </c>
      <c r="P2531" t="s">
        <v>4829</v>
      </c>
      <c r="Q2531" t="s">
        <v>4830</v>
      </c>
      <c r="R2531" t="s">
        <v>212</v>
      </c>
      <c r="S2531" s="6">
        <v>1610.11560632743</v>
      </c>
      <c r="T2531" s="6">
        <v>1362.57931266777</v>
      </c>
      <c r="U2531" s="6">
        <v>83.837050343100103</v>
      </c>
    </row>
    <row r="2532" spans="1:21" x14ac:dyDescent="0.2">
      <c r="A2532" s="15" t="s">
        <v>5838</v>
      </c>
      <c r="B2532" s="2"/>
      <c r="C2532" s="3">
        <v>19229</v>
      </c>
      <c r="D2532" s="4">
        <v>4641</v>
      </c>
      <c r="E2532">
        <f t="shared" si="117"/>
        <v>1939.9765824707699</v>
      </c>
      <c r="F2532">
        <f t="shared" si="118"/>
        <v>89241789</v>
      </c>
      <c r="G2532" s="22">
        <f t="shared" si="119"/>
        <v>37303809.704330437</v>
      </c>
      <c r="P2532" t="s">
        <v>4831</v>
      </c>
      <c r="Q2532" t="s">
        <v>4832</v>
      </c>
      <c r="R2532" t="s">
        <v>212</v>
      </c>
      <c r="S2532" s="6">
        <v>1610.3759090235101</v>
      </c>
      <c r="T2532" s="6">
        <v>1610.3759090235101</v>
      </c>
      <c r="U2532" s="6">
        <v>14.6532671521545</v>
      </c>
    </row>
    <row r="2533" spans="1:21" x14ac:dyDescent="0.2">
      <c r="A2533" s="15" t="s">
        <v>5836</v>
      </c>
      <c r="B2533" s="2" t="s">
        <v>5837</v>
      </c>
      <c r="C2533" s="3">
        <v>75947</v>
      </c>
      <c r="D2533" s="4">
        <v>2420</v>
      </c>
      <c r="E2533">
        <f t="shared" si="117"/>
        <v>1939.6598058505399</v>
      </c>
      <c r="F2533">
        <f t="shared" si="118"/>
        <v>183791740</v>
      </c>
      <c r="G2533" s="22">
        <f t="shared" si="119"/>
        <v>147311343.27493095</v>
      </c>
      <c r="P2533" t="s">
        <v>4833</v>
      </c>
      <c r="Q2533" t="s">
        <v>4834</v>
      </c>
      <c r="R2533" t="s">
        <v>212</v>
      </c>
      <c r="S2533" s="6">
        <v>1610.72623105557</v>
      </c>
      <c r="T2533" s="6">
        <v>1610.72623105557</v>
      </c>
      <c r="U2533" s="6">
        <v>25.836765238447398</v>
      </c>
    </row>
    <row r="2534" spans="1:21" x14ac:dyDescent="0.2">
      <c r="A2534" s="15" t="s">
        <v>5834</v>
      </c>
      <c r="B2534" s="2" t="s">
        <v>5835</v>
      </c>
      <c r="C2534" s="3">
        <v>68771</v>
      </c>
      <c r="D2534" s="4">
        <v>1413</v>
      </c>
      <c r="E2534">
        <f t="shared" si="117"/>
        <v>1938.79175155844</v>
      </c>
      <c r="F2534">
        <f t="shared" si="118"/>
        <v>97173423</v>
      </c>
      <c r="G2534" s="22">
        <f t="shared" si="119"/>
        <v>133332647.54642548</v>
      </c>
      <c r="P2534" t="s">
        <v>4835</v>
      </c>
      <c r="Q2534" t="s">
        <v>4836</v>
      </c>
      <c r="R2534" t="s">
        <v>212</v>
      </c>
      <c r="S2534" s="6">
        <v>1610.74441345316</v>
      </c>
      <c r="T2534" s="6">
        <v>1610.74441345316</v>
      </c>
      <c r="U2534" s="6"/>
    </row>
    <row r="2535" spans="1:21" x14ac:dyDescent="0.2">
      <c r="A2535" s="15" t="s">
        <v>5833</v>
      </c>
      <c r="B2535" s="2"/>
      <c r="C2535" s="3">
        <v>17731</v>
      </c>
      <c r="D2535" s="4">
        <v>632</v>
      </c>
      <c r="E2535">
        <f t="shared" si="117"/>
        <v>1938.45773175413</v>
      </c>
      <c r="F2535">
        <f t="shared" si="118"/>
        <v>11205992</v>
      </c>
      <c r="G2535" s="22">
        <f t="shared" si="119"/>
        <v>34370794.041732483</v>
      </c>
      <c r="P2535" t="s">
        <v>4837</v>
      </c>
      <c r="Q2535" t="s">
        <v>4838</v>
      </c>
      <c r="R2535" t="s">
        <v>212</v>
      </c>
      <c r="S2535" s="6">
        <v>1611.2770757048299</v>
      </c>
      <c r="T2535" s="6">
        <v>1494.6488050555499</v>
      </c>
      <c r="U2535" s="6">
        <v>29.4659769848043</v>
      </c>
    </row>
    <row r="2536" spans="1:21" x14ac:dyDescent="0.2">
      <c r="A2536" s="15" t="s">
        <v>5831</v>
      </c>
      <c r="B2536" s="2" t="s">
        <v>5832</v>
      </c>
      <c r="C2536" s="3">
        <v>21590</v>
      </c>
      <c r="D2536" s="4">
        <v>1215</v>
      </c>
      <c r="E2536">
        <f t="shared" si="117"/>
        <v>1937.6818474193699</v>
      </c>
      <c r="F2536">
        <f t="shared" si="118"/>
        <v>26231850</v>
      </c>
      <c r="G2536" s="22">
        <f t="shared" si="119"/>
        <v>41834551.085784197</v>
      </c>
      <c r="P2536" t="s">
        <v>4839</v>
      </c>
      <c r="Q2536" t="s">
        <v>4840</v>
      </c>
      <c r="R2536" t="s">
        <v>212</v>
      </c>
      <c r="S2536" s="6">
        <v>1611.93754300102</v>
      </c>
      <c r="T2536" s="6">
        <v>1799.8808260534299</v>
      </c>
      <c r="U2536" s="6">
        <v>62.397505628027801</v>
      </c>
    </row>
    <row r="2537" spans="1:21" x14ac:dyDescent="0.2">
      <c r="A2537" s="15" t="s">
        <v>5829</v>
      </c>
      <c r="B2537" s="2" t="s">
        <v>5830</v>
      </c>
      <c r="C2537" s="3">
        <v>47878</v>
      </c>
      <c r="D2537" s="4">
        <v>2782</v>
      </c>
      <c r="E2537">
        <f t="shared" si="117"/>
        <v>1936.48039915148</v>
      </c>
      <c r="F2537">
        <f t="shared" si="118"/>
        <v>133196596</v>
      </c>
      <c r="G2537" s="22">
        <f t="shared" si="119"/>
        <v>92714808.550574556</v>
      </c>
      <c r="P2537" t="s">
        <v>4841</v>
      </c>
      <c r="Q2537" t="s">
        <v>4842</v>
      </c>
      <c r="R2537" t="s">
        <v>212</v>
      </c>
      <c r="S2537" s="6">
        <v>1612.5201645505399</v>
      </c>
      <c r="T2537" s="6">
        <v>1488.82533112134</v>
      </c>
      <c r="U2537" s="6">
        <v>59.228638888852899</v>
      </c>
    </row>
    <row r="2538" spans="1:21" x14ac:dyDescent="0.2">
      <c r="A2538" s="15" t="s">
        <v>5827</v>
      </c>
      <c r="B2538" s="2"/>
      <c r="C2538" s="3">
        <v>56163</v>
      </c>
      <c r="D2538" s="4">
        <v>727</v>
      </c>
      <c r="E2538">
        <f t="shared" si="117"/>
        <v>1935.88465664778</v>
      </c>
      <c r="F2538">
        <f t="shared" si="118"/>
        <v>40830501</v>
      </c>
      <c r="G2538" s="22">
        <f t="shared" si="119"/>
        <v>108725089.97130927</v>
      </c>
      <c r="P2538" t="s">
        <v>4843</v>
      </c>
      <c r="Q2538" t="s">
        <v>4844</v>
      </c>
      <c r="R2538" t="s">
        <v>212</v>
      </c>
      <c r="S2538" s="6">
        <v>1612.6010835545901</v>
      </c>
      <c r="T2538" s="6">
        <v>1856.9013864424101</v>
      </c>
      <c r="U2538" s="6">
        <v>64.443889550335697</v>
      </c>
    </row>
    <row r="2539" spans="1:21" x14ac:dyDescent="0.2">
      <c r="A2539" s="15" t="s">
        <v>5825</v>
      </c>
      <c r="B2539" s="2" t="s">
        <v>5826</v>
      </c>
      <c r="C2539" s="3">
        <v>66148</v>
      </c>
      <c r="D2539" s="4">
        <v>2477</v>
      </c>
      <c r="E2539">
        <f t="shared" si="117"/>
        <v>1935.01246989588</v>
      </c>
      <c r="F2539">
        <f t="shared" si="118"/>
        <v>163848596</v>
      </c>
      <c r="G2539" s="22">
        <f t="shared" si="119"/>
        <v>127997204.85867268</v>
      </c>
      <c r="P2539" t="s">
        <v>4845</v>
      </c>
      <c r="Q2539" t="s">
        <v>4846</v>
      </c>
      <c r="R2539" t="s">
        <v>212</v>
      </c>
      <c r="S2539" s="6">
        <v>1612.6057923986</v>
      </c>
      <c r="T2539" s="6">
        <v>1371.22226687385</v>
      </c>
      <c r="U2539" s="6">
        <v>93.725600254730494</v>
      </c>
    </row>
    <row r="2540" spans="1:21" x14ac:dyDescent="0.2">
      <c r="A2540" s="15" t="s">
        <v>5823</v>
      </c>
      <c r="B2540" s="2" t="s">
        <v>5824</v>
      </c>
      <c r="C2540" s="3">
        <v>58229</v>
      </c>
      <c r="D2540" s="4">
        <v>5644</v>
      </c>
      <c r="E2540">
        <f t="shared" si="117"/>
        <v>1932.9289393787401</v>
      </c>
      <c r="F2540">
        <f t="shared" si="118"/>
        <v>328644476</v>
      </c>
      <c r="G2540" s="22">
        <f t="shared" si="119"/>
        <v>112552519.21108466</v>
      </c>
      <c r="P2540" t="s">
        <v>4847</v>
      </c>
      <c r="Q2540" t="s">
        <v>4848</v>
      </c>
      <c r="R2540" t="s">
        <v>212</v>
      </c>
      <c r="S2540" s="6">
        <v>1612.7196853692601</v>
      </c>
      <c r="T2540" s="6">
        <v>1612.7196853692601</v>
      </c>
      <c r="U2540" s="6"/>
    </row>
    <row r="2541" spans="1:21" x14ac:dyDescent="0.2">
      <c r="A2541" s="15" t="s">
        <v>5821</v>
      </c>
      <c r="B2541" s="2"/>
      <c r="C2541" s="3">
        <v>35508</v>
      </c>
      <c r="D2541" s="4">
        <v>2190</v>
      </c>
      <c r="E2541">
        <f t="shared" si="117"/>
        <v>1932.45499097735</v>
      </c>
      <c r="F2541">
        <f t="shared" si="118"/>
        <v>77762520</v>
      </c>
      <c r="G2541" s="22">
        <f t="shared" si="119"/>
        <v>68617611.819623739</v>
      </c>
      <c r="P2541" t="s">
        <v>4849</v>
      </c>
      <c r="Q2541" t="s">
        <v>4850</v>
      </c>
      <c r="R2541" t="s">
        <v>212</v>
      </c>
      <c r="S2541" s="6">
        <v>1613.46218603283</v>
      </c>
      <c r="T2541" s="6">
        <v>1272.2607099300501</v>
      </c>
      <c r="U2541" s="6">
        <v>116.292864450946</v>
      </c>
    </row>
    <row r="2542" spans="1:21" x14ac:dyDescent="0.2">
      <c r="A2542" s="15" t="s">
        <v>5819</v>
      </c>
      <c r="B2542" s="2" t="s">
        <v>5820</v>
      </c>
      <c r="C2542" s="3">
        <v>25861</v>
      </c>
      <c r="D2542" s="4">
        <v>1742</v>
      </c>
      <c r="E2542">
        <f t="shared" si="117"/>
        <v>1931.29722270766</v>
      </c>
      <c r="F2542">
        <f t="shared" si="118"/>
        <v>45049862</v>
      </c>
      <c r="G2542" s="22">
        <f t="shared" si="119"/>
        <v>49945277.476442799</v>
      </c>
      <c r="P2542" t="s">
        <v>4851</v>
      </c>
      <c r="Q2542" t="s">
        <v>4852</v>
      </c>
      <c r="R2542" t="s">
        <v>212</v>
      </c>
      <c r="S2542" s="6">
        <v>1613.70738401313</v>
      </c>
      <c r="T2542" s="6">
        <v>1613.70738401313</v>
      </c>
      <c r="U2542" s="6"/>
    </row>
    <row r="2543" spans="1:21" x14ac:dyDescent="0.2">
      <c r="A2543" s="15" t="s">
        <v>5817</v>
      </c>
      <c r="B2543" s="2" t="s">
        <v>5818</v>
      </c>
      <c r="C2543" s="3">
        <v>34946</v>
      </c>
      <c r="D2543" s="5">
        <v>3322</v>
      </c>
      <c r="E2543">
        <f t="shared" si="117"/>
        <v>1930.6859045911599</v>
      </c>
      <c r="F2543">
        <f t="shared" si="118"/>
        <v>116090612</v>
      </c>
      <c r="G2543" s="22">
        <f t="shared" si="119"/>
        <v>67469749.621842667</v>
      </c>
      <c r="P2543" t="s">
        <v>4853</v>
      </c>
      <c r="Q2543" t="s">
        <v>4853</v>
      </c>
      <c r="R2543" t="s">
        <v>274</v>
      </c>
      <c r="S2543" s="6">
        <v>1614.69512441814</v>
      </c>
      <c r="T2543" s="6">
        <v>1614.69512441814</v>
      </c>
      <c r="U2543" s="6"/>
    </row>
    <row r="2544" spans="1:21" x14ac:dyDescent="0.2">
      <c r="A2544" s="15" t="s">
        <v>5815</v>
      </c>
      <c r="B2544" s="2" t="s">
        <v>5816</v>
      </c>
      <c r="C2544" s="3">
        <v>35520</v>
      </c>
      <c r="D2544" s="4">
        <v>904</v>
      </c>
      <c r="E2544">
        <f t="shared" si="117"/>
        <v>1930.6685478352999</v>
      </c>
      <c r="F2544">
        <f t="shared" si="118"/>
        <v>32110080</v>
      </c>
      <c r="G2544" s="22">
        <f t="shared" si="119"/>
        <v>68577346.819109857</v>
      </c>
      <c r="P2544" t="s">
        <v>4854</v>
      </c>
      <c r="Q2544" t="s">
        <v>4855</v>
      </c>
      <c r="R2544" t="s">
        <v>212</v>
      </c>
      <c r="S2544" s="6">
        <v>1614.95741647655</v>
      </c>
      <c r="T2544" s="6">
        <v>1613.68275935424</v>
      </c>
      <c r="U2544" s="6">
        <v>66.422896808962804</v>
      </c>
    </row>
    <row r="2545" spans="1:21" x14ac:dyDescent="0.2">
      <c r="A2545" s="15" t="s">
        <v>5813</v>
      </c>
      <c r="B2545" s="2" t="s">
        <v>5814</v>
      </c>
      <c r="C2545" s="3">
        <v>89679</v>
      </c>
      <c r="D2545" s="4">
        <v>2102</v>
      </c>
      <c r="E2545">
        <f t="shared" si="117"/>
        <v>1929.2397153552899</v>
      </c>
      <c r="F2545">
        <f t="shared" si="118"/>
        <v>188505258</v>
      </c>
      <c r="G2545" s="22">
        <f t="shared" si="119"/>
        <v>173012288.43334705</v>
      </c>
      <c r="P2545" t="s">
        <v>4856</v>
      </c>
      <c r="Q2545" t="s">
        <v>4857</v>
      </c>
      <c r="R2545" t="s">
        <v>212</v>
      </c>
      <c r="S2545" s="6">
        <v>1615.1550594436601</v>
      </c>
      <c r="T2545" s="6">
        <v>1642.8003050003499</v>
      </c>
      <c r="U2545" s="6">
        <v>77.144091955005393</v>
      </c>
    </row>
    <row r="2546" spans="1:21" x14ac:dyDescent="0.2">
      <c r="A2546" s="15" t="s">
        <v>5809</v>
      </c>
      <c r="B2546" s="2" t="s">
        <v>5810</v>
      </c>
      <c r="C2546" s="3">
        <v>6650</v>
      </c>
      <c r="D2546" s="4">
        <v>5609</v>
      </c>
      <c r="E2546">
        <f t="shared" si="117"/>
        <v>1927.9353699905701</v>
      </c>
      <c r="F2546">
        <f t="shared" si="118"/>
        <v>37299850</v>
      </c>
      <c r="G2546" s="22">
        <f t="shared" si="119"/>
        <v>12820770.21043729</v>
      </c>
      <c r="P2546" t="s">
        <v>4858</v>
      </c>
      <c r="Q2546" t="s">
        <v>4858</v>
      </c>
      <c r="R2546" t="s">
        <v>274</v>
      </c>
      <c r="S2546" s="6">
        <v>1615.6829065622901</v>
      </c>
      <c r="T2546" s="6">
        <v>1615.6829065622901</v>
      </c>
      <c r="U2546" s="6"/>
    </row>
    <row r="2547" spans="1:21" x14ac:dyDescent="0.2">
      <c r="A2547" s="15" t="s">
        <v>5807</v>
      </c>
      <c r="B2547" s="2" t="s">
        <v>5808</v>
      </c>
      <c r="C2547" s="3">
        <v>60260</v>
      </c>
      <c r="D2547" s="4">
        <v>1192</v>
      </c>
      <c r="E2547">
        <f t="shared" si="117"/>
        <v>1927.57843319262</v>
      </c>
      <c r="F2547">
        <f t="shared" si="118"/>
        <v>71829920</v>
      </c>
      <c r="G2547" s="22">
        <f t="shared" si="119"/>
        <v>116155876.38418728</v>
      </c>
      <c r="P2547" t="s">
        <v>4859</v>
      </c>
      <c r="Q2547" t="s">
        <v>4860</v>
      </c>
      <c r="R2547" t="s">
        <v>212</v>
      </c>
      <c r="S2547" s="6">
        <v>1615.6829065622901</v>
      </c>
      <c r="T2547" s="6">
        <v>1615.6829065622901</v>
      </c>
      <c r="U2547" s="6"/>
    </row>
    <row r="2548" spans="1:21" x14ac:dyDescent="0.2">
      <c r="A2548" s="15" t="s">
        <v>5805</v>
      </c>
      <c r="B2548" s="2" t="s">
        <v>5806</v>
      </c>
      <c r="C2548" s="3">
        <v>56972</v>
      </c>
      <c r="D2548" s="4">
        <v>1714</v>
      </c>
      <c r="E2548">
        <f t="shared" si="117"/>
        <v>1924.4565857304799</v>
      </c>
      <c r="F2548">
        <f t="shared" si="118"/>
        <v>97650008</v>
      </c>
      <c r="G2548" s="22">
        <f t="shared" si="119"/>
        <v>109640140.6022369</v>
      </c>
      <c r="P2548" t="s">
        <v>4861</v>
      </c>
      <c r="Q2548" t="s">
        <v>4862</v>
      </c>
      <c r="R2548" t="s">
        <v>212</v>
      </c>
      <c r="S2548" s="6">
        <v>1615.9808331521299</v>
      </c>
      <c r="T2548" s="6">
        <v>1559.40135980829</v>
      </c>
      <c r="U2548" s="6">
        <v>88.562663928915796</v>
      </c>
    </row>
    <row r="2549" spans="1:21" x14ac:dyDescent="0.2">
      <c r="A2549" s="15" t="s">
        <v>5803</v>
      </c>
      <c r="B2549" s="2" t="s">
        <v>5804</v>
      </c>
      <c r="C2549" s="3">
        <v>75019</v>
      </c>
      <c r="D2549" s="4">
        <v>1343</v>
      </c>
      <c r="E2549">
        <f t="shared" si="117"/>
        <v>1924.4033368553501</v>
      </c>
      <c r="F2549">
        <f t="shared" si="118"/>
        <v>100750517</v>
      </c>
      <c r="G2549" s="22">
        <f t="shared" si="119"/>
        <v>144366813.92755151</v>
      </c>
      <c r="P2549" t="s">
        <v>4863</v>
      </c>
      <c r="Q2549" t="s">
        <v>4864</v>
      </c>
      <c r="R2549" t="s">
        <v>212</v>
      </c>
      <c r="S2549" s="6">
        <v>1616.1340062644899</v>
      </c>
      <c r="T2549" s="6">
        <v>1606.1993731976399</v>
      </c>
      <c r="U2549" s="6">
        <v>71.884338589944804</v>
      </c>
    </row>
    <row r="2550" spans="1:21" x14ac:dyDescent="0.2">
      <c r="A2550" s="15" t="s">
        <v>5801</v>
      </c>
      <c r="B2550" s="2"/>
      <c r="C2550" s="3">
        <v>111067</v>
      </c>
      <c r="D2550" s="4">
        <v>5347</v>
      </c>
      <c r="E2550">
        <f t="shared" si="117"/>
        <v>1924.1615357286601</v>
      </c>
      <c r="F2550">
        <f t="shared" si="118"/>
        <v>593875249</v>
      </c>
      <c r="G2550" s="22">
        <f t="shared" si="119"/>
        <v>213710849.28877509</v>
      </c>
      <c r="P2550" t="s">
        <v>4865</v>
      </c>
      <c r="Q2550" t="s">
        <v>4866</v>
      </c>
      <c r="R2550" t="s">
        <v>212</v>
      </c>
      <c r="S2550" s="6">
        <v>1617.6218973928801</v>
      </c>
      <c r="T2550" s="6">
        <v>1598.5040002432299</v>
      </c>
      <c r="U2550" s="6">
        <v>46.680146809297597</v>
      </c>
    </row>
    <row r="2551" spans="1:21" x14ac:dyDescent="0.2">
      <c r="A2551" s="15" t="s">
        <v>5799</v>
      </c>
      <c r="B2551" s="2" t="s">
        <v>5800</v>
      </c>
      <c r="C2551" s="3">
        <v>119621</v>
      </c>
      <c r="D2551" s="4">
        <v>5293</v>
      </c>
      <c r="E2551">
        <f t="shared" si="117"/>
        <v>1923.8656105651401</v>
      </c>
      <c r="F2551">
        <f t="shared" si="118"/>
        <v>633153953</v>
      </c>
      <c r="G2551" s="22">
        <f t="shared" si="119"/>
        <v>230134728.20141262</v>
      </c>
      <c r="P2551" t="s">
        <v>4867</v>
      </c>
      <c r="Q2551" t="s">
        <v>4867</v>
      </c>
      <c r="R2551" t="s">
        <v>274</v>
      </c>
      <c r="S2551" s="6">
        <v>1617.65859598001</v>
      </c>
      <c r="T2551" s="6">
        <v>1617.65859598001</v>
      </c>
      <c r="U2551" s="6"/>
    </row>
    <row r="2552" spans="1:21" x14ac:dyDescent="0.2">
      <c r="A2552" s="15" t="s">
        <v>5797</v>
      </c>
      <c r="B2552" s="2"/>
      <c r="C2552" s="3">
        <v>14995</v>
      </c>
      <c r="D2552" s="4">
        <v>1931</v>
      </c>
      <c r="E2552">
        <f t="shared" si="117"/>
        <v>1923.34095788695</v>
      </c>
      <c r="F2552">
        <f t="shared" si="118"/>
        <v>28955345</v>
      </c>
      <c r="G2552" s="22">
        <f t="shared" si="119"/>
        <v>28840497.663514815</v>
      </c>
      <c r="P2552" t="s">
        <v>4868</v>
      </c>
      <c r="Q2552" t="s">
        <v>4869</v>
      </c>
      <c r="R2552" t="s">
        <v>212</v>
      </c>
      <c r="S2552" s="6">
        <v>1617.7795558790001</v>
      </c>
      <c r="T2552" s="6">
        <v>1434.0757395565699</v>
      </c>
      <c r="U2552" s="6">
        <v>66.205486458459205</v>
      </c>
    </row>
    <row r="2553" spans="1:21" x14ac:dyDescent="0.2">
      <c r="A2553" s="15" t="s">
        <v>5795</v>
      </c>
      <c r="B2553" s="2" t="s">
        <v>5796</v>
      </c>
      <c r="C2553" s="3">
        <v>47482</v>
      </c>
      <c r="D2553" s="4">
        <v>683</v>
      </c>
      <c r="E2553">
        <f t="shared" si="117"/>
        <v>1922.9708415904399</v>
      </c>
      <c r="F2553">
        <f t="shared" si="118"/>
        <v>32430206</v>
      </c>
      <c r="G2553" s="22">
        <f t="shared" si="119"/>
        <v>91306501.500397265</v>
      </c>
      <c r="P2553" t="s">
        <v>4870</v>
      </c>
      <c r="Q2553" t="s">
        <v>4871</v>
      </c>
      <c r="R2553" t="s">
        <v>212</v>
      </c>
      <c r="S2553" s="6">
        <v>1618.1098993119399</v>
      </c>
      <c r="T2553" s="6">
        <v>1201.0135197741499</v>
      </c>
      <c r="U2553" s="6">
        <v>79.121138128673607</v>
      </c>
    </row>
    <row r="2554" spans="1:21" x14ac:dyDescent="0.2">
      <c r="A2554" s="15" t="s">
        <v>5793</v>
      </c>
      <c r="B2554" s="2" t="s">
        <v>5794</v>
      </c>
      <c r="C2554" s="3">
        <v>92871</v>
      </c>
      <c r="D2554" s="4">
        <v>252</v>
      </c>
      <c r="E2554">
        <f t="shared" si="117"/>
        <v>1921.7089039838399</v>
      </c>
      <c r="F2554">
        <f t="shared" si="118"/>
        <v>23403492</v>
      </c>
      <c r="G2554" s="22">
        <f t="shared" si="119"/>
        <v>178471027.62188321</v>
      </c>
      <c r="P2554" t="s">
        <v>4872</v>
      </c>
      <c r="Q2554" t="s">
        <v>4873</v>
      </c>
      <c r="R2554" t="s">
        <v>212</v>
      </c>
      <c r="S2554" s="6">
        <v>1618.6465032096701</v>
      </c>
      <c r="T2554" s="6">
        <v>1618.6465032096701</v>
      </c>
      <c r="U2554" s="6"/>
    </row>
    <row r="2555" spans="1:21" x14ac:dyDescent="0.2">
      <c r="A2555" s="15" t="s">
        <v>5791</v>
      </c>
      <c r="B2555" s="2" t="s">
        <v>5792</v>
      </c>
      <c r="C2555" s="3">
        <v>100920</v>
      </c>
      <c r="D2555" s="4">
        <v>691</v>
      </c>
      <c r="E2555">
        <f t="shared" si="117"/>
        <v>1920.92259840679</v>
      </c>
      <c r="F2555">
        <f t="shared" si="118"/>
        <v>69735720</v>
      </c>
      <c r="G2555" s="22">
        <f t="shared" si="119"/>
        <v>193859508.63121325</v>
      </c>
      <c r="P2555" t="s">
        <v>4874</v>
      </c>
      <c r="Q2555" t="s">
        <v>4875</v>
      </c>
      <c r="R2555" t="s">
        <v>212</v>
      </c>
      <c r="S2555" s="6">
        <v>1619.36448933836</v>
      </c>
      <c r="T2555" s="6">
        <v>1679.4578975015099</v>
      </c>
      <c r="U2555" s="6">
        <v>45.3672866677854</v>
      </c>
    </row>
    <row r="2556" spans="1:21" x14ac:dyDescent="0.2">
      <c r="A2556" s="15" t="s">
        <v>5789</v>
      </c>
      <c r="B2556" s="2" t="s">
        <v>5790</v>
      </c>
      <c r="C2556" s="3">
        <v>195140</v>
      </c>
      <c r="D2556" s="4">
        <v>1302</v>
      </c>
      <c r="E2556">
        <f t="shared" si="117"/>
        <v>1920.7696830601899</v>
      </c>
      <c r="F2556">
        <f t="shared" si="118"/>
        <v>254072280</v>
      </c>
      <c r="G2556" s="22">
        <f t="shared" si="119"/>
        <v>374818995.95236546</v>
      </c>
      <c r="P2556" t="s">
        <v>4876</v>
      </c>
      <c r="Q2556" t="s">
        <v>4877</v>
      </c>
      <c r="R2556" t="s">
        <v>212</v>
      </c>
      <c r="S2556" s="6">
        <v>1619.7508968478701</v>
      </c>
      <c r="T2556" s="6">
        <v>1025.2502446091</v>
      </c>
      <c r="U2556" s="6">
        <v>116.35454196766599</v>
      </c>
    </row>
    <row r="2557" spans="1:21" x14ac:dyDescent="0.2">
      <c r="A2557" s="15" t="s">
        <v>5787</v>
      </c>
      <c r="B2557" s="2" t="s">
        <v>5788</v>
      </c>
      <c r="C2557" s="3">
        <v>177797</v>
      </c>
      <c r="D2557" s="4">
        <v>2016</v>
      </c>
      <c r="E2557">
        <f t="shared" si="117"/>
        <v>1918.0876989006399</v>
      </c>
      <c r="F2557">
        <f t="shared" si="118"/>
        <v>358438752</v>
      </c>
      <c r="G2557" s="22">
        <f t="shared" si="119"/>
        <v>341030238.60143709</v>
      </c>
      <c r="P2557" t="s">
        <v>4878</v>
      </c>
      <c r="Q2557" t="s">
        <v>4878</v>
      </c>
      <c r="R2557" t="s">
        <v>274</v>
      </c>
      <c r="S2557" s="6">
        <v>1620.2426780544199</v>
      </c>
      <c r="T2557" s="6">
        <v>1620.2426780544199</v>
      </c>
      <c r="U2557" s="6">
        <v>5.7326514248493599</v>
      </c>
    </row>
    <row r="2558" spans="1:21" x14ac:dyDescent="0.2">
      <c r="A2558" s="15" t="s">
        <v>5786</v>
      </c>
      <c r="B2558" s="2"/>
      <c r="C2558" s="3">
        <v>23494</v>
      </c>
      <c r="D2558" s="5">
        <v>1554</v>
      </c>
      <c r="E2558">
        <f t="shared" si="117"/>
        <v>1916.8080010129399</v>
      </c>
      <c r="F2558">
        <f t="shared" si="118"/>
        <v>36509676</v>
      </c>
      <c r="G2558" s="22">
        <f t="shared" si="119"/>
        <v>45033487.175798014</v>
      </c>
      <c r="P2558" t="s">
        <v>4879</v>
      </c>
      <c r="Q2558" t="s">
        <v>4880</v>
      </c>
      <c r="R2558" t="s">
        <v>212</v>
      </c>
      <c r="S2558" s="6">
        <v>1620.3770332460699</v>
      </c>
      <c r="T2558" s="6">
        <v>1658.8468751425501</v>
      </c>
      <c r="U2558" s="6">
        <v>79.934759466844994</v>
      </c>
    </row>
    <row r="2559" spans="1:21" x14ac:dyDescent="0.2">
      <c r="A2559" s="15" t="s">
        <v>5784</v>
      </c>
      <c r="B2559" s="2" t="s">
        <v>5785</v>
      </c>
      <c r="C2559" s="3">
        <v>34191</v>
      </c>
      <c r="D2559" s="4">
        <v>1991</v>
      </c>
      <c r="E2559">
        <f t="shared" si="117"/>
        <v>1916.43816362385</v>
      </c>
      <c r="F2559">
        <f t="shared" si="118"/>
        <v>68074281</v>
      </c>
      <c r="G2559" s="22">
        <f t="shared" si="119"/>
        <v>65524937.252463058</v>
      </c>
      <c r="P2559" t="s">
        <v>4881</v>
      </c>
      <c r="Q2559" t="s">
        <v>4881</v>
      </c>
      <c r="R2559" t="s">
        <v>274</v>
      </c>
      <c r="S2559" s="6">
        <v>1620.63533911576</v>
      </c>
      <c r="T2559" s="6">
        <v>1620.63533911576</v>
      </c>
      <c r="U2559" s="6">
        <v>2.67332884947696</v>
      </c>
    </row>
    <row r="2560" spans="1:21" x14ac:dyDescent="0.2">
      <c r="A2560" s="15" t="s">
        <v>5782</v>
      </c>
      <c r="B2560" s="2"/>
      <c r="C2560" s="3">
        <v>59765</v>
      </c>
      <c r="D2560" s="4">
        <v>2276</v>
      </c>
      <c r="E2560">
        <f t="shared" si="117"/>
        <v>1915.77293725812</v>
      </c>
      <c r="F2560">
        <f t="shared" si="118"/>
        <v>136025140</v>
      </c>
      <c r="G2560" s="22">
        <f t="shared" si="119"/>
        <v>114496169.59523155</v>
      </c>
      <c r="P2560" t="s">
        <v>4882</v>
      </c>
      <c r="Q2560" t="s">
        <v>4882</v>
      </c>
      <c r="R2560" t="s">
        <v>212</v>
      </c>
      <c r="S2560" s="6">
        <v>1621.14387309618</v>
      </c>
      <c r="T2560" s="6">
        <v>1590.2878483269501</v>
      </c>
      <c r="U2560" s="6">
        <v>100.262123954526</v>
      </c>
    </row>
    <row r="2561" spans="1:21" x14ac:dyDescent="0.2">
      <c r="A2561" s="15" t="s">
        <v>5780</v>
      </c>
      <c r="B2561" s="2" t="s">
        <v>5781</v>
      </c>
      <c r="C2561" s="3">
        <v>18210</v>
      </c>
      <c r="D2561" s="4">
        <v>1954</v>
      </c>
      <c r="E2561">
        <f t="shared" si="117"/>
        <v>1915.6866143944901</v>
      </c>
      <c r="F2561">
        <f t="shared" si="118"/>
        <v>35582340</v>
      </c>
      <c r="G2561" s="22">
        <f t="shared" si="119"/>
        <v>34884653.248123668</v>
      </c>
      <c r="P2561" t="s">
        <v>4883</v>
      </c>
      <c r="Q2561" t="s">
        <v>4884</v>
      </c>
      <c r="R2561" t="s">
        <v>212</v>
      </c>
      <c r="S2561" s="6">
        <v>1621.3125054980701</v>
      </c>
      <c r="T2561" s="6">
        <v>1392.94560819972</v>
      </c>
      <c r="U2561" s="6">
        <v>92.449651092280703</v>
      </c>
    </row>
    <row r="2562" spans="1:21" x14ac:dyDescent="0.2">
      <c r="A2562" s="15" t="s">
        <v>5778</v>
      </c>
      <c r="B2562" s="2" t="s">
        <v>5779</v>
      </c>
      <c r="C2562" s="3">
        <v>103501</v>
      </c>
      <c r="D2562" s="4">
        <v>1092</v>
      </c>
      <c r="E2562">
        <f t="shared" ref="E2562:E2625" si="120">VLOOKUP(A2562,data19,4,FALSE)</f>
        <v>1914.2574020729201</v>
      </c>
      <c r="F2562">
        <f t="shared" si="118"/>
        <v>113023092</v>
      </c>
      <c r="G2562" s="22">
        <f t="shared" si="119"/>
        <v>198127555.37194929</v>
      </c>
      <c r="P2562" t="s">
        <v>4885</v>
      </c>
      <c r="Q2562" t="s">
        <v>4886</v>
      </c>
      <c r="R2562" t="s">
        <v>212</v>
      </c>
      <c r="S2562" s="6">
        <v>1621.6312550830701</v>
      </c>
      <c r="T2562" s="6">
        <v>1512.236752</v>
      </c>
      <c r="U2562" s="6">
        <v>69.872250537294093</v>
      </c>
    </row>
    <row r="2563" spans="1:21" x14ac:dyDescent="0.2">
      <c r="A2563" s="15" t="s">
        <v>5776</v>
      </c>
      <c r="B2563" s="2"/>
      <c r="C2563" s="3">
        <v>55923</v>
      </c>
      <c r="D2563" s="4">
        <v>1358</v>
      </c>
      <c r="E2563">
        <f t="shared" si="120"/>
        <v>1914.2529872412599</v>
      </c>
      <c r="F2563">
        <f t="shared" ref="F2563:F2626" si="121">C2563*D2563</f>
        <v>75943434</v>
      </c>
      <c r="G2563" s="22">
        <f t="shared" ref="G2563:G2626" si="122">E2563*C2563</f>
        <v>107050769.80549298</v>
      </c>
      <c r="P2563" t="s">
        <v>4887</v>
      </c>
      <c r="Q2563" t="s">
        <v>4887</v>
      </c>
      <c r="R2563" t="s">
        <v>274</v>
      </c>
      <c r="S2563" s="6">
        <v>1622.59854842246</v>
      </c>
      <c r="T2563" s="6">
        <v>1622.59854842246</v>
      </c>
      <c r="U2563" s="6"/>
    </row>
    <row r="2564" spans="1:21" x14ac:dyDescent="0.2">
      <c r="A2564" s="15" t="s">
        <v>5774</v>
      </c>
      <c r="B2564" s="2" t="s">
        <v>5775</v>
      </c>
      <c r="C2564" s="3">
        <v>50901</v>
      </c>
      <c r="D2564" s="5">
        <v>1225</v>
      </c>
      <c r="E2564">
        <f t="shared" si="120"/>
        <v>1911.34596071377</v>
      </c>
      <c r="F2564">
        <f t="shared" si="121"/>
        <v>62353725</v>
      </c>
      <c r="G2564" s="22">
        <f t="shared" si="122"/>
        <v>97289420.746291608</v>
      </c>
      <c r="P2564" t="s">
        <v>4888</v>
      </c>
      <c r="Q2564" t="s">
        <v>4889</v>
      </c>
      <c r="R2564" t="s">
        <v>212</v>
      </c>
      <c r="S2564" s="6">
        <v>1623.9872138955</v>
      </c>
      <c r="T2564" s="6">
        <v>1623.9872138955</v>
      </c>
      <c r="U2564" s="6">
        <v>35.180338368914299</v>
      </c>
    </row>
    <row r="2565" spans="1:21" x14ac:dyDescent="0.2">
      <c r="A2565" s="15" t="s">
        <v>5772</v>
      </c>
      <c r="B2565" s="2" t="s">
        <v>5773</v>
      </c>
      <c r="C2565" s="3">
        <v>115691</v>
      </c>
      <c r="D2565" s="4">
        <v>125</v>
      </c>
      <c r="E2565">
        <f t="shared" si="120"/>
        <v>1910.1863125288901</v>
      </c>
      <c r="F2565">
        <f t="shared" si="121"/>
        <v>14461375</v>
      </c>
      <c r="G2565" s="22">
        <f t="shared" si="122"/>
        <v>220991364.68277982</v>
      </c>
      <c r="P2565" t="s">
        <v>4890</v>
      </c>
      <c r="Q2565" t="s">
        <v>4891</v>
      </c>
      <c r="R2565" t="s">
        <v>212</v>
      </c>
      <c r="S2565" s="6">
        <v>1624.06026130906</v>
      </c>
      <c r="T2565" s="6">
        <v>1801.65702916787</v>
      </c>
      <c r="U2565" s="6">
        <v>62.959951989311698</v>
      </c>
    </row>
    <row r="2566" spans="1:21" x14ac:dyDescent="0.2">
      <c r="A2566" s="15" t="s">
        <v>5770</v>
      </c>
      <c r="B2566" s="2"/>
      <c r="C2566" s="3">
        <v>33394</v>
      </c>
      <c r="D2566" s="4">
        <v>1006</v>
      </c>
      <c r="E2566">
        <f t="shared" si="120"/>
        <v>1909.39403078849</v>
      </c>
      <c r="F2566">
        <f t="shared" si="121"/>
        <v>33594364</v>
      </c>
      <c r="G2566" s="22">
        <f t="shared" si="122"/>
        <v>63762304.264150836</v>
      </c>
      <c r="P2566" t="s">
        <v>4892</v>
      </c>
      <c r="Q2566" t="s">
        <v>4893</v>
      </c>
      <c r="R2566" t="s">
        <v>212</v>
      </c>
      <c r="S2566" s="6">
        <v>1624.2040354518199</v>
      </c>
      <c r="T2566" s="6">
        <v>1420.52059212122</v>
      </c>
      <c r="U2566" s="6">
        <v>128.71610383935899</v>
      </c>
    </row>
    <row r="2567" spans="1:21" x14ac:dyDescent="0.2">
      <c r="A2567" s="15" t="s">
        <v>5768</v>
      </c>
      <c r="B2567" s="2" t="s">
        <v>5769</v>
      </c>
      <c r="C2567" s="3">
        <v>15512</v>
      </c>
      <c r="D2567" s="4">
        <v>4089</v>
      </c>
      <c r="E2567">
        <f t="shared" si="120"/>
        <v>1909.28925425016</v>
      </c>
      <c r="F2567">
        <f t="shared" si="121"/>
        <v>63428568</v>
      </c>
      <c r="G2567" s="22">
        <f t="shared" si="122"/>
        <v>29616894.911928482</v>
      </c>
      <c r="P2567" t="s">
        <v>4894</v>
      </c>
      <c r="Q2567" t="s">
        <v>4895</v>
      </c>
      <c r="R2567" t="s">
        <v>212</v>
      </c>
      <c r="S2567" s="6">
        <v>1624.2506320866701</v>
      </c>
      <c r="T2567" s="6">
        <v>1624.2506320866701</v>
      </c>
      <c r="U2567" s="6"/>
    </row>
    <row r="2568" spans="1:21" x14ac:dyDescent="0.2">
      <c r="A2568" s="15" t="s">
        <v>5765</v>
      </c>
      <c r="B2568" s="2" t="s">
        <v>5766</v>
      </c>
      <c r="C2568" s="3">
        <v>56332</v>
      </c>
      <c r="D2568" s="4">
        <v>1927</v>
      </c>
      <c r="E2568">
        <f t="shared" si="120"/>
        <v>1907.15346740164</v>
      </c>
      <c r="F2568">
        <f t="shared" si="121"/>
        <v>108551764</v>
      </c>
      <c r="G2568" s="22">
        <f t="shared" si="122"/>
        <v>107433769.12566918</v>
      </c>
      <c r="P2568" t="s">
        <v>4896</v>
      </c>
      <c r="Q2568" t="s">
        <v>4896</v>
      </c>
      <c r="R2568" t="s">
        <v>274</v>
      </c>
      <c r="S2568" s="6">
        <v>1624.2506320866701</v>
      </c>
      <c r="T2568" s="6">
        <v>1624.2506320866701</v>
      </c>
      <c r="U2568" s="6"/>
    </row>
    <row r="2569" spans="1:21" x14ac:dyDescent="0.2">
      <c r="A2569" s="15" t="s">
        <v>5763</v>
      </c>
      <c r="B2569" s="2" t="s">
        <v>5764</v>
      </c>
      <c r="C2569" s="3">
        <v>43099</v>
      </c>
      <c r="D2569" s="4">
        <v>2524</v>
      </c>
      <c r="E2569">
        <f t="shared" si="120"/>
        <v>1906.7655417374101</v>
      </c>
      <c r="F2569">
        <f t="shared" si="121"/>
        <v>108781876</v>
      </c>
      <c r="G2569" s="22">
        <f t="shared" si="122"/>
        <v>82179688.083340645</v>
      </c>
      <c r="P2569" t="s">
        <v>4897</v>
      </c>
      <c r="Q2569" t="s">
        <v>4897</v>
      </c>
      <c r="R2569" t="s">
        <v>274</v>
      </c>
      <c r="S2569" s="6">
        <v>1624.2506320866701</v>
      </c>
      <c r="T2569" s="6">
        <v>1624.2506320866701</v>
      </c>
      <c r="U2569" s="6"/>
    </row>
    <row r="2570" spans="1:21" x14ac:dyDescent="0.2">
      <c r="A2570" s="15" t="s">
        <v>5760</v>
      </c>
      <c r="B2570" s="2"/>
      <c r="C2570" s="3">
        <v>10933</v>
      </c>
      <c r="D2570" s="4">
        <v>105</v>
      </c>
      <c r="E2570">
        <f t="shared" si="120"/>
        <v>1905.82900112843</v>
      </c>
      <c r="F2570">
        <f t="shared" si="121"/>
        <v>1147965</v>
      </c>
      <c r="G2570" s="22">
        <f t="shared" si="122"/>
        <v>20836428.469337124</v>
      </c>
      <c r="P2570" t="s">
        <v>4898</v>
      </c>
      <c r="Q2570" t="s">
        <v>4899</v>
      </c>
      <c r="R2570" t="s">
        <v>212</v>
      </c>
      <c r="S2570" s="6">
        <v>1625.09401934216</v>
      </c>
      <c r="T2570" s="6">
        <v>1511.1644907842999</v>
      </c>
      <c r="U2570" s="6">
        <v>62.352221616185098</v>
      </c>
    </row>
    <row r="2571" spans="1:21" x14ac:dyDescent="0.2">
      <c r="A2571" s="15" t="s">
        <v>5758</v>
      </c>
      <c r="B2571" s="2" t="s">
        <v>5759</v>
      </c>
      <c r="C2571" s="3">
        <v>88043</v>
      </c>
      <c r="D2571" s="4">
        <v>6266</v>
      </c>
      <c r="E2571">
        <f t="shared" si="120"/>
        <v>1903.0160471562599</v>
      </c>
      <c r="F2571">
        <f t="shared" si="121"/>
        <v>551677438</v>
      </c>
      <c r="G2571" s="22">
        <f t="shared" si="122"/>
        <v>167547241.8397786</v>
      </c>
      <c r="P2571" t="s">
        <v>4900</v>
      </c>
      <c r="Q2571" t="s">
        <v>4901</v>
      </c>
      <c r="R2571" t="s">
        <v>212</v>
      </c>
      <c r="S2571" s="6">
        <v>1625.5630188291</v>
      </c>
      <c r="T2571" s="6">
        <v>1625.5630188291</v>
      </c>
      <c r="U2571" s="6"/>
    </row>
    <row r="2572" spans="1:21" x14ac:dyDescent="0.2">
      <c r="A2572" s="15" t="s">
        <v>5756</v>
      </c>
      <c r="B2572" s="2" t="s">
        <v>5757</v>
      </c>
      <c r="C2572" s="3">
        <v>56264</v>
      </c>
      <c r="D2572" s="4">
        <v>873</v>
      </c>
      <c r="E2572">
        <f t="shared" si="120"/>
        <v>1901.9784031914601</v>
      </c>
      <c r="F2572">
        <f t="shared" si="121"/>
        <v>49118472</v>
      </c>
      <c r="G2572" s="22">
        <f t="shared" si="122"/>
        <v>107012912.8771643</v>
      </c>
      <c r="P2572" t="s">
        <v>4902</v>
      </c>
      <c r="Q2572" t="s">
        <v>4903</v>
      </c>
      <c r="R2572" t="s">
        <v>212</v>
      </c>
      <c r="S2572" s="6">
        <v>1625.5630188291</v>
      </c>
      <c r="T2572" s="6">
        <v>1625.5630188291</v>
      </c>
      <c r="U2572" s="6"/>
    </row>
    <row r="2573" spans="1:21" x14ac:dyDescent="0.2">
      <c r="A2573" s="15" t="s">
        <v>5753</v>
      </c>
      <c r="B2573" s="2"/>
      <c r="C2573" s="3">
        <v>34679</v>
      </c>
      <c r="D2573" s="4">
        <v>1972</v>
      </c>
      <c r="E2573">
        <f t="shared" si="120"/>
        <v>1901.69476680409</v>
      </c>
      <c r="F2573">
        <f t="shared" si="121"/>
        <v>68386988</v>
      </c>
      <c r="G2573" s="22">
        <f t="shared" si="122"/>
        <v>65948872.817999035</v>
      </c>
      <c r="P2573" t="s">
        <v>4904</v>
      </c>
      <c r="Q2573" t="s">
        <v>4905</v>
      </c>
      <c r="R2573" t="s">
        <v>212</v>
      </c>
      <c r="S2573" s="6">
        <v>1625.5630188291</v>
      </c>
      <c r="T2573" s="6">
        <v>1625.5630188291</v>
      </c>
      <c r="U2573" s="6"/>
    </row>
    <row r="2574" spans="1:21" x14ac:dyDescent="0.2">
      <c r="A2574" s="15" t="s">
        <v>5751</v>
      </c>
      <c r="B2574" s="2" t="s">
        <v>5752</v>
      </c>
      <c r="C2574" s="3">
        <v>25008</v>
      </c>
      <c r="D2574" s="4">
        <v>1541</v>
      </c>
      <c r="E2574">
        <f t="shared" si="120"/>
        <v>1901.5418140655199</v>
      </c>
      <c r="F2574">
        <f t="shared" si="121"/>
        <v>38537328</v>
      </c>
      <c r="G2574" s="22">
        <f t="shared" si="122"/>
        <v>47553757.686150521</v>
      </c>
      <c r="P2574" t="s">
        <v>4906</v>
      </c>
      <c r="Q2574" t="s">
        <v>4906</v>
      </c>
      <c r="R2574" t="s">
        <v>274</v>
      </c>
      <c r="S2574" s="6">
        <v>1625.5630188291</v>
      </c>
      <c r="T2574" s="6">
        <v>1625.5630188291</v>
      </c>
      <c r="U2574" s="6"/>
    </row>
    <row r="2575" spans="1:21" x14ac:dyDescent="0.2">
      <c r="A2575" s="15" t="s">
        <v>5749</v>
      </c>
      <c r="B2575" s="2" t="s">
        <v>5750</v>
      </c>
      <c r="C2575" s="3">
        <v>41335</v>
      </c>
      <c r="D2575" s="4">
        <v>1314</v>
      </c>
      <c r="E2575">
        <f t="shared" si="120"/>
        <v>1900.58002875649</v>
      </c>
      <c r="F2575">
        <f t="shared" si="121"/>
        <v>54314190</v>
      </c>
      <c r="G2575" s="22">
        <f t="shared" si="122"/>
        <v>78560475.488649517</v>
      </c>
      <c r="P2575" t="s">
        <v>4907</v>
      </c>
      <c r="Q2575" t="s">
        <v>4908</v>
      </c>
      <c r="R2575" t="s">
        <v>212</v>
      </c>
      <c r="S2575" s="6">
        <v>1626.14449475335</v>
      </c>
      <c r="T2575" s="6">
        <v>1825.2764235623699</v>
      </c>
      <c r="U2575" s="6">
        <v>48.849567454742797</v>
      </c>
    </row>
    <row r="2576" spans="1:21" x14ac:dyDescent="0.2">
      <c r="A2576" s="15" t="s">
        <v>5747</v>
      </c>
      <c r="B2576" s="2" t="s">
        <v>5748</v>
      </c>
      <c r="C2576" s="3">
        <v>88629</v>
      </c>
      <c r="D2576" s="4">
        <v>2397</v>
      </c>
      <c r="E2576">
        <f t="shared" si="120"/>
        <v>1899.81922434737</v>
      </c>
      <c r="F2576">
        <f t="shared" si="121"/>
        <v>212443713</v>
      </c>
      <c r="G2576" s="22">
        <f t="shared" si="122"/>
        <v>168379078.03468305</v>
      </c>
      <c r="P2576" t="s">
        <v>4909</v>
      </c>
      <c r="Q2576" t="s">
        <v>182</v>
      </c>
      <c r="R2576" t="s">
        <v>212</v>
      </c>
      <c r="S2576" s="6">
        <v>1626.67220477759</v>
      </c>
      <c r="T2576" s="6">
        <v>1261.6630712967701</v>
      </c>
      <c r="U2576" s="6">
        <v>74.412316558386493</v>
      </c>
    </row>
    <row r="2577" spans="1:21" x14ac:dyDescent="0.2">
      <c r="A2577" s="15" t="s">
        <v>5745</v>
      </c>
      <c r="B2577" s="2" t="s">
        <v>5746</v>
      </c>
      <c r="C2577" s="3">
        <v>100917</v>
      </c>
      <c r="D2577" s="4">
        <v>1391</v>
      </c>
      <c r="E2577">
        <f t="shared" si="120"/>
        <v>1899.32362340298</v>
      </c>
      <c r="F2577">
        <f t="shared" si="121"/>
        <v>140375547</v>
      </c>
      <c r="G2577" s="22">
        <f t="shared" si="122"/>
        <v>191674042.10295853</v>
      </c>
      <c r="P2577" t="s">
        <v>4910</v>
      </c>
      <c r="Q2577" t="s">
        <v>4911</v>
      </c>
      <c r="R2577" t="s">
        <v>212</v>
      </c>
      <c r="S2577" s="6">
        <v>1627.68180494082</v>
      </c>
      <c r="T2577" s="6">
        <v>1130.24723791</v>
      </c>
      <c r="U2577" s="6">
        <v>105.342297707032</v>
      </c>
    </row>
    <row r="2578" spans="1:21" x14ac:dyDescent="0.2">
      <c r="A2578" s="15" t="s">
        <v>5743</v>
      </c>
      <c r="B2578" s="2" t="s">
        <v>5744</v>
      </c>
      <c r="C2578" s="3">
        <v>55142</v>
      </c>
      <c r="D2578" s="4">
        <v>2774</v>
      </c>
      <c r="E2578">
        <f t="shared" si="120"/>
        <v>1899.1702813128099</v>
      </c>
      <c r="F2578">
        <f t="shared" si="121"/>
        <v>152963908</v>
      </c>
      <c r="G2578" s="22">
        <f t="shared" si="122"/>
        <v>104724047.65215096</v>
      </c>
      <c r="P2578" t="s">
        <v>4912</v>
      </c>
      <c r="Q2578" t="s">
        <v>4913</v>
      </c>
      <c r="R2578" t="s">
        <v>212</v>
      </c>
      <c r="S2578" s="6">
        <v>1627.6981744764</v>
      </c>
      <c r="T2578" s="6">
        <v>1627.6981744764</v>
      </c>
      <c r="U2578" s="6">
        <v>5.1447072541598002</v>
      </c>
    </row>
    <row r="2579" spans="1:21" x14ac:dyDescent="0.2">
      <c r="A2579" s="15" t="s">
        <v>5741</v>
      </c>
      <c r="B2579" s="2"/>
      <c r="C2579" s="3">
        <v>59591</v>
      </c>
      <c r="D2579" s="4">
        <v>1796</v>
      </c>
      <c r="E2579">
        <f t="shared" si="120"/>
        <v>1895.3523781598001</v>
      </c>
      <c r="F2579">
        <f t="shared" si="121"/>
        <v>107025436</v>
      </c>
      <c r="G2579" s="22">
        <f t="shared" si="122"/>
        <v>112945943.56692065</v>
      </c>
      <c r="P2579" t="s">
        <v>4914</v>
      </c>
      <c r="Q2579" t="s">
        <v>4915</v>
      </c>
      <c r="R2579" t="s">
        <v>212</v>
      </c>
      <c r="S2579" s="6">
        <v>1627.8055234859401</v>
      </c>
      <c r="T2579" s="6">
        <v>1572.52602679032</v>
      </c>
      <c r="U2579" s="6">
        <v>41.124725788611102</v>
      </c>
    </row>
    <row r="2580" spans="1:21" x14ac:dyDescent="0.2">
      <c r="A2580" s="15" t="s">
        <v>5740</v>
      </c>
      <c r="B2580" s="2" t="s">
        <v>208</v>
      </c>
      <c r="C2580" s="3">
        <v>16089</v>
      </c>
      <c r="D2580" s="4">
        <v>217</v>
      </c>
      <c r="E2580">
        <f t="shared" si="120"/>
        <v>1894.76786641842</v>
      </c>
      <c r="F2580">
        <f t="shared" si="121"/>
        <v>3491313</v>
      </c>
      <c r="G2580" s="22">
        <f t="shared" si="122"/>
        <v>30484920.202805959</v>
      </c>
      <c r="P2580" t="s">
        <v>4916</v>
      </c>
      <c r="Q2580" t="s">
        <v>4917</v>
      </c>
      <c r="R2580" t="s">
        <v>212</v>
      </c>
      <c r="S2580" s="6">
        <v>1627.93471956856</v>
      </c>
      <c r="T2580" s="6">
        <v>1558.93903340718</v>
      </c>
      <c r="U2580" s="6">
        <v>66.202615366437598</v>
      </c>
    </row>
    <row r="2581" spans="1:21" x14ac:dyDescent="0.2">
      <c r="A2581" s="15" t="s">
        <v>5738</v>
      </c>
      <c r="B2581" s="2" t="s">
        <v>5739</v>
      </c>
      <c r="C2581" s="3">
        <v>36421</v>
      </c>
      <c r="D2581" s="4">
        <v>2493</v>
      </c>
      <c r="E2581">
        <f t="shared" si="120"/>
        <v>1894.4611266367299</v>
      </c>
      <c r="F2581">
        <f t="shared" si="121"/>
        <v>90797553</v>
      </c>
      <c r="G2581" s="22">
        <f t="shared" si="122"/>
        <v>68998168.693236336</v>
      </c>
      <c r="P2581" t="s">
        <v>4918</v>
      </c>
      <c r="Q2581" t="s">
        <v>4919</v>
      </c>
      <c r="R2581" t="s">
        <v>212</v>
      </c>
      <c r="S2581" s="6">
        <v>1628.5010153061901</v>
      </c>
      <c r="T2581" s="6">
        <v>1614.54949545108</v>
      </c>
      <c r="U2581" s="6">
        <v>67.257179674882707</v>
      </c>
    </row>
    <row r="2582" spans="1:21" x14ac:dyDescent="0.2">
      <c r="A2582" s="15" t="s">
        <v>5736</v>
      </c>
      <c r="B2582" s="2" t="s">
        <v>176</v>
      </c>
      <c r="C2582" s="3">
        <v>29790</v>
      </c>
      <c r="D2582" s="4">
        <v>2012</v>
      </c>
      <c r="E2582">
        <f t="shared" si="120"/>
        <v>1891.30557626224</v>
      </c>
      <c r="F2582">
        <f t="shared" si="121"/>
        <v>59937480</v>
      </c>
      <c r="G2582" s="22">
        <f t="shared" si="122"/>
        <v>56341993.116852127</v>
      </c>
      <c r="P2582" t="s">
        <v>4920</v>
      </c>
      <c r="Q2582" t="s">
        <v>4921</v>
      </c>
      <c r="R2582" t="s">
        <v>212</v>
      </c>
      <c r="S2582" s="6">
        <v>1628.68896577634</v>
      </c>
      <c r="T2582" s="6">
        <v>1628.68896577634</v>
      </c>
      <c r="U2582" s="6">
        <v>5.2276093435300801</v>
      </c>
    </row>
    <row r="2583" spans="1:21" x14ac:dyDescent="0.2">
      <c r="A2583" s="15" t="s">
        <v>5732</v>
      </c>
      <c r="B2583" s="2" t="s">
        <v>5733</v>
      </c>
      <c r="C2583" s="3">
        <v>117230</v>
      </c>
      <c r="D2583" s="4">
        <v>1076</v>
      </c>
      <c r="E2583">
        <f t="shared" si="120"/>
        <v>1889.4171184056099</v>
      </c>
      <c r="F2583">
        <f t="shared" si="121"/>
        <v>126139480</v>
      </c>
      <c r="G2583" s="22">
        <f t="shared" si="122"/>
        <v>221496368.79068965</v>
      </c>
      <c r="P2583" t="s">
        <v>4922</v>
      </c>
      <c r="Q2583" t="s">
        <v>4923</v>
      </c>
      <c r="R2583" t="s">
        <v>212</v>
      </c>
      <c r="S2583" s="6">
        <v>1629.38070491283</v>
      </c>
      <c r="T2583" s="6">
        <v>1380.1552085902999</v>
      </c>
      <c r="U2583" s="6">
        <v>80.123404327549295</v>
      </c>
    </row>
    <row r="2584" spans="1:21" x14ac:dyDescent="0.2">
      <c r="A2584" s="15" t="s">
        <v>5730</v>
      </c>
      <c r="B2584" s="2" t="s">
        <v>5731</v>
      </c>
      <c r="C2584" s="3">
        <v>43015</v>
      </c>
      <c r="D2584" s="4">
        <v>565</v>
      </c>
      <c r="E2584">
        <f t="shared" si="120"/>
        <v>1888.60953856221</v>
      </c>
      <c r="F2584">
        <f t="shared" si="121"/>
        <v>24303475</v>
      </c>
      <c r="G2584" s="22">
        <f t="shared" si="122"/>
        <v>81238539.301253468</v>
      </c>
      <c r="P2584" t="s">
        <v>4924</v>
      </c>
      <c r="Q2584" t="s">
        <v>4925</v>
      </c>
      <c r="R2584" t="s">
        <v>212</v>
      </c>
      <c r="S2584" s="6">
        <v>1629.54701922046</v>
      </c>
      <c r="T2584" s="6">
        <v>1319.1559047585899</v>
      </c>
      <c r="U2584" s="6">
        <v>84.757046155126403</v>
      </c>
    </row>
    <row r="2585" spans="1:21" x14ac:dyDescent="0.2">
      <c r="A2585" s="15" t="s">
        <v>5728</v>
      </c>
      <c r="B2585" s="2" t="s">
        <v>5729</v>
      </c>
      <c r="C2585" s="3">
        <v>12895</v>
      </c>
      <c r="D2585" s="4">
        <v>423</v>
      </c>
      <c r="E2585">
        <f t="shared" si="120"/>
        <v>1887.5523188038301</v>
      </c>
      <c r="F2585">
        <f t="shared" si="121"/>
        <v>5454585</v>
      </c>
      <c r="G2585" s="22">
        <f t="shared" si="122"/>
        <v>24339987.150975388</v>
      </c>
      <c r="P2585" t="s">
        <v>4926</v>
      </c>
      <c r="Q2585" t="s">
        <v>4927</v>
      </c>
      <c r="R2585" t="s">
        <v>212</v>
      </c>
      <c r="S2585" s="6">
        <v>1630.0349707858099</v>
      </c>
      <c r="T2585" s="6">
        <v>1560.5707244108801</v>
      </c>
      <c r="U2585" s="6">
        <v>40.482797293628202</v>
      </c>
    </row>
    <row r="2586" spans="1:21" x14ac:dyDescent="0.2">
      <c r="A2586" s="15" t="s">
        <v>5726</v>
      </c>
      <c r="B2586" s="2" t="s">
        <v>10774</v>
      </c>
      <c r="C2586" s="3">
        <v>183929</v>
      </c>
      <c r="D2586" s="4">
        <v>907</v>
      </c>
      <c r="E2586">
        <f t="shared" si="120"/>
        <v>1887.2917209060699</v>
      </c>
      <c r="F2586">
        <f t="shared" si="121"/>
        <v>166823603</v>
      </c>
      <c r="G2586" s="22">
        <f t="shared" si="122"/>
        <v>347127678.93453252</v>
      </c>
      <c r="P2586" t="s">
        <v>4928</v>
      </c>
      <c r="Q2586" t="s">
        <v>4928</v>
      </c>
      <c r="R2586" t="s">
        <v>274</v>
      </c>
      <c r="S2586" s="6">
        <v>1630.43006270263</v>
      </c>
      <c r="T2586" s="6">
        <v>1630.43006270263</v>
      </c>
      <c r="U2586" s="6"/>
    </row>
    <row r="2587" spans="1:21" x14ac:dyDescent="0.2">
      <c r="A2587" s="15" t="s">
        <v>5725</v>
      </c>
      <c r="B2587" s="2"/>
      <c r="C2587" s="3">
        <v>46658</v>
      </c>
      <c r="D2587" s="5">
        <v>1442</v>
      </c>
      <c r="E2587">
        <f t="shared" si="120"/>
        <v>1886.91275963215</v>
      </c>
      <c r="F2587">
        <f t="shared" si="121"/>
        <v>67280836</v>
      </c>
      <c r="G2587" s="22">
        <f t="shared" si="122"/>
        <v>88039575.538916856</v>
      </c>
      <c r="P2587" t="s">
        <v>4929</v>
      </c>
      <c r="Q2587" t="s">
        <v>4930</v>
      </c>
      <c r="R2587" t="s">
        <v>212</v>
      </c>
      <c r="S2587" s="6">
        <v>1631.1258692884501</v>
      </c>
      <c r="T2587" s="6">
        <v>1572.2602723653499</v>
      </c>
      <c r="U2587" s="6">
        <v>98.474958461255596</v>
      </c>
    </row>
    <row r="2588" spans="1:21" x14ac:dyDescent="0.2">
      <c r="A2588" s="15" t="s">
        <v>5723</v>
      </c>
      <c r="B2588" s="2"/>
      <c r="C2588" s="3">
        <v>39172</v>
      </c>
      <c r="D2588" s="4">
        <v>1833</v>
      </c>
      <c r="E2588">
        <f t="shared" si="120"/>
        <v>1884.8730715033701</v>
      </c>
      <c r="F2588">
        <f t="shared" si="121"/>
        <v>71802276</v>
      </c>
      <c r="G2588" s="22">
        <f t="shared" si="122"/>
        <v>73834247.956930012</v>
      </c>
      <c r="P2588" t="s">
        <v>4931</v>
      </c>
      <c r="Q2588" t="s">
        <v>4932</v>
      </c>
      <c r="R2588" t="s">
        <v>212</v>
      </c>
      <c r="S2588" s="6">
        <v>1631.15198084497</v>
      </c>
      <c r="T2588" s="6">
        <v>1300</v>
      </c>
      <c r="U2588" s="6">
        <v>109.243676274755</v>
      </c>
    </row>
    <row r="2589" spans="1:21" x14ac:dyDescent="0.2">
      <c r="A2589" s="15" t="s">
        <v>5721</v>
      </c>
      <c r="B2589" s="2"/>
      <c r="C2589" s="3">
        <v>12519</v>
      </c>
      <c r="D2589" s="4">
        <v>481</v>
      </c>
      <c r="E2589">
        <f t="shared" si="120"/>
        <v>1882.7063340058401</v>
      </c>
      <c r="F2589">
        <f t="shared" si="121"/>
        <v>6021639</v>
      </c>
      <c r="G2589" s="22">
        <f t="shared" si="122"/>
        <v>23569600.595419113</v>
      </c>
      <c r="P2589" t="s">
        <v>4933</v>
      </c>
      <c r="Q2589" t="s">
        <v>4934</v>
      </c>
      <c r="R2589" t="s">
        <v>212</v>
      </c>
      <c r="S2589" s="6">
        <v>1632.6474939411801</v>
      </c>
      <c r="T2589" s="6">
        <v>1578.5358646089501</v>
      </c>
      <c r="U2589" s="6">
        <v>63.237376988549997</v>
      </c>
    </row>
    <row r="2590" spans="1:21" x14ac:dyDescent="0.2">
      <c r="A2590" s="15" t="s">
        <v>5719</v>
      </c>
      <c r="B2590" s="2" t="s">
        <v>5720</v>
      </c>
      <c r="C2590" s="3">
        <v>433175</v>
      </c>
      <c r="D2590" s="4">
        <v>2382</v>
      </c>
      <c r="E2590">
        <f t="shared" si="120"/>
        <v>1881.8892127751801</v>
      </c>
      <c r="F2590">
        <f t="shared" si="121"/>
        <v>1031822850</v>
      </c>
      <c r="G2590" s="22">
        <f t="shared" si="122"/>
        <v>815187359.74388862</v>
      </c>
      <c r="P2590" t="s">
        <v>4935</v>
      </c>
      <c r="Q2590" t="s">
        <v>4936</v>
      </c>
      <c r="R2590" t="s">
        <v>212</v>
      </c>
      <c r="S2590" s="6">
        <v>1632.9479865532801</v>
      </c>
      <c r="T2590" s="6">
        <v>1502.2546174760801</v>
      </c>
      <c r="U2590" s="6">
        <v>70.101399530901602</v>
      </c>
    </row>
    <row r="2591" spans="1:21" x14ac:dyDescent="0.2">
      <c r="A2591" s="15" t="s">
        <v>5717</v>
      </c>
      <c r="B2591" s="2" t="s">
        <v>5718</v>
      </c>
      <c r="C2591" s="3">
        <v>46065</v>
      </c>
      <c r="D2591" s="4">
        <v>1026</v>
      </c>
      <c r="E2591">
        <f t="shared" si="120"/>
        <v>1881.88152673796</v>
      </c>
      <c r="F2591">
        <f t="shared" si="121"/>
        <v>47262690</v>
      </c>
      <c r="G2591" s="22">
        <f t="shared" si="122"/>
        <v>86688872.529184133</v>
      </c>
      <c r="P2591" t="s">
        <v>4937</v>
      </c>
      <c r="Q2591" t="s">
        <v>4938</v>
      </c>
      <c r="R2591" t="s">
        <v>212</v>
      </c>
      <c r="S2591" s="6">
        <v>1633.4783584271299</v>
      </c>
      <c r="T2591" s="6">
        <v>1542.7121978136199</v>
      </c>
      <c r="U2591" s="6">
        <v>73.939666366849394</v>
      </c>
    </row>
    <row r="2592" spans="1:21" x14ac:dyDescent="0.2">
      <c r="A2592" s="15" t="s">
        <v>5715</v>
      </c>
      <c r="B2592" s="2" t="s">
        <v>5716</v>
      </c>
      <c r="C2592" s="3">
        <v>26743</v>
      </c>
      <c r="D2592" s="4">
        <v>467</v>
      </c>
      <c r="E2592">
        <f t="shared" si="120"/>
        <v>1881.30815564412</v>
      </c>
      <c r="F2592">
        <f t="shared" si="121"/>
        <v>12488981</v>
      </c>
      <c r="G2592" s="22">
        <f t="shared" si="122"/>
        <v>50311824.006390698</v>
      </c>
      <c r="P2592" t="s">
        <v>4939</v>
      </c>
      <c r="Q2592" t="s">
        <v>4940</v>
      </c>
      <c r="R2592" t="s">
        <v>212</v>
      </c>
      <c r="S2592" s="6">
        <v>1634.2448074290301</v>
      </c>
      <c r="T2592" s="6">
        <v>1543.1065027197301</v>
      </c>
      <c r="U2592" s="6">
        <v>78.015287990182699</v>
      </c>
    </row>
    <row r="2593" spans="1:21" x14ac:dyDescent="0.2">
      <c r="A2593" s="15" t="s">
        <v>5713</v>
      </c>
      <c r="B2593" s="2" t="s">
        <v>5714</v>
      </c>
      <c r="C2593" s="3">
        <v>11968</v>
      </c>
      <c r="D2593" s="4">
        <v>612</v>
      </c>
      <c r="E2593">
        <f t="shared" si="120"/>
        <v>1880.74242267623</v>
      </c>
      <c r="F2593">
        <f t="shared" si="121"/>
        <v>7324416</v>
      </c>
      <c r="G2593" s="22">
        <f t="shared" si="122"/>
        <v>22508725.31458912</v>
      </c>
      <c r="P2593" t="s">
        <v>4941</v>
      </c>
      <c r="Q2593" t="s">
        <v>4942</v>
      </c>
      <c r="R2593" t="s">
        <v>212</v>
      </c>
      <c r="S2593" s="6">
        <v>1634.7837125128301</v>
      </c>
      <c r="T2593" s="6">
        <v>1400.62233820499</v>
      </c>
      <c r="U2593" s="6">
        <v>105.75393354377699</v>
      </c>
    </row>
    <row r="2594" spans="1:21" x14ac:dyDescent="0.2">
      <c r="A2594" s="15" t="s">
        <v>5712</v>
      </c>
      <c r="B2594" s="2"/>
      <c r="C2594" s="3">
        <v>44542</v>
      </c>
      <c r="D2594" s="4">
        <v>3785</v>
      </c>
      <c r="E2594">
        <f t="shared" si="120"/>
        <v>1880.2408709512499</v>
      </c>
      <c r="F2594">
        <f t="shared" si="121"/>
        <v>168591470</v>
      </c>
      <c r="G2594" s="22">
        <f t="shared" si="122"/>
        <v>83749688.873910576</v>
      </c>
      <c r="P2594" t="s">
        <v>4943</v>
      </c>
      <c r="Q2594" t="s">
        <v>4944</v>
      </c>
      <c r="R2594" t="s">
        <v>212</v>
      </c>
      <c r="S2594" s="6">
        <v>1635.2077758847199</v>
      </c>
      <c r="T2594" s="6">
        <v>1359.4933189271301</v>
      </c>
      <c r="U2594" s="6">
        <v>68.290762580368593</v>
      </c>
    </row>
    <row r="2595" spans="1:21" x14ac:dyDescent="0.2">
      <c r="A2595" s="15" t="s">
        <v>5710</v>
      </c>
      <c r="B2595" s="2" t="s">
        <v>5711</v>
      </c>
      <c r="C2595" s="3">
        <v>79299</v>
      </c>
      <c r="D2595" s="4">
        <v>2515</v>
      </c>
      <c r="E2595">
        <f t="shared" si="120"/>
        <v>1880.15029349104</v>
      </c>
      <c r="F2595">
        <f t="shared" si="121"/>
        <v>199436985</v>
      </c>
      <c r="G2595" s="22">
        <f t="shared" si="122"/>
        <v>149094038.12354597</v>
      </c>
      <c r="P2595" t="s">
        <v>4945</v>
      </c>
      <c r="Q2595" t="s">
        <v>4946</v>
      </c>
      <c r="R2595" t="s">
        <v>212</v>
      </c>
      <c r="S2595" s="6">
        <v>1636.04411319716</v>
      </c>
      <c r="T2595" s="6">
        <v>1658.2167520713799</v>
      </c>
      <c r="U2595" s="6">
        <v>80.008293384577598</v>
      </c>
    </row>
    <row r="2596" spans="1:21" x14ac:dyDescent="0.2">
      <c r="A2596" s="15" t="s">
        <v>5708</v>
      </c>
      <c r="B2596" s="2" t="s">
        <v>5709</v>
      </c>
      <c r="C2596" s="3">
        <v>120308</v>
      </c>
      <c r="D2596" s="4">
        <v>509</v>
      </c>
      <c r="E2596">
        <f t="shared" si="120"/>
        <v>1879.4755952968301</v>
      </c>
      <c r="F2596">
        <f t="shared" si="121"/>
        <v>61236772</v>
      </c>
      <c r="G2596" s="22">
        <f t="shared" si="122"/>
        <v>226115949.91897103</v>
      </c>
      <c r="P2596" t="s">
        <v>4947</v>
      </c>
      <c r="Q2596" t="s">
        <v>4947</v>
      </c>
      <c r="R2596" t="s">
        <v>274</v>
      </c>
      <c r="S2596" s="6">
        <v>1636.4359345893299</v>
      </c>
      <c r="T2596" s="6">
        <v>1636.4359345893299</v>
      </c>
      <c r="U2596" s="6"/>
    </row>
    <row r="2597" spans="1:21" x14ac:dyDescent="0.2">
      <c r="A2597" s="15" t="s">
        <v>5707</v>
      </c>
      <c r="B2597" s="2"/>
      <c r="C2597" s="3">
        <v>84466</v>
      </c>
      <c r="D2597" s="4">
        <v>3731</v>
      </c>
      <c r="E2597">
        <f t="shared" si="120"/>
        <v>1879.0396701823599</v>
      </c>
      <c r="F2597">
        <f t="shared" si="121"/>
        <v>315142646</v>
      </c>
      <c r="G2597" s="22">
        <f t="shared" si="122"/>
        <v>158714964.78162321</v>
      </c>
      <c r="P2597" t="s">
        <v>4948</v>
      </c>
      <c r="Q2597" t="s">
        <v>4948</v>
      </c>
      <c r="R2597" t="s">
        <v>274</v>
      </c>
      <c r="S2597" s="6">
        <v>1636.4359345893299</v>
      </c>
      <c r="T2597" s="6">
        <v>1636.4359345893299</v>
      </c>
      <c r="U2597" s="6"/>
    </row>
    <row r="2598" spans="1:21" x14ac:dyDescent="0.2">
      <c r="A2598" s="15" t="s">
        <v>5705</v>
      </c>
      <c r="B2598" s="2" t="s">
        <v>5706</v>
      </c>
      <c r="C2598" s="3">
        <v>70616</v>
      </c>
      <c r="D2598" s="4">
        <v>3960</v>
      </c>
      <c r="E2598">
        <f t="shared" si="120"/>
        <v>1878.3642881298399</v>
      </c>
      <c r="F2598">
        <f t="shared" si="121"/>
        <v>279639360</v>
      </c>
      <c r="G2598" s="22">
        <f t="shared" si="122"/>
        <v>132642572.57057677</v>
      </c>
      <c r="P2598" t="s">
        <v>4949</v>
      </c>
      <c r="Q2598" t="s">
        <v>4950</v>
      </c>
      <c r="R2598" t="s">
        <v>212</v>
      </c>
      <c r="S2598" s="6">
        <v>1638.5582323803701</v>
      </c>
      <c r="T2598" s="6">
        <v>1754.14768269513</v>
      </c>
      <c r="U2598" s="6">
        <v>62.170197084840197</v>
      </c>
    </row>
    <row r="2599" spans="1:21" x14ac:dyDescent="0.2">
      <c r="A2599" s="15" t="s">
        <v>5703</v>
      </c>
      <c r="B2599" s="2" t="s">
        <v>5704</v>
      </c>
      <c r="C2599" s="3">
        <v>82208</v>
      </c>
      <c r="D2599" s="4">
        <v>1344</v>
      </c>
      <c r="E2599">
        <f t="shared" si="120"/>
        <v>1877.4964449398899</v>
      </c>
      <c r="F2599">
        <f t="shared" si="121"/>
        <v>110487552</v>
      </c>
      <c r="G2599" s="22">
        <f t="shared" si="122"/>
        <v>154345227.74561846</v>
      </c>
      <c r="P2599" t="s">
        <v>4951</v>
      </c>
      <c r="Q2599" t="s">
        <v>4952</v>
      </c>
      <c r="R2599" t="s">
        <v>212</v>
      </c>
      <c r="S2599" s="6">
        <v>1639.8363560937701</v>
      </c>
      <c r="T2599" s="6">
        <v>1296.6079713198701</v>
      </c>
      <c r="U2599" s="6">
        <v>74.431228648171398</v>
      </c>
    </row>
    <row r="2600" spans="1:21" x14ac:dyDescent="0.2">
      <c r="A2600" s="15" t="s">
        <v>5701</v>
      </c>
      <c r="B2600" s="2" t="s">
        <v>5702</v>
      </c>
      <c r="C2600" s="3">
        <v>111296</v>
      </c>
      <c r="D2600" s="4">
        <v>1445</v>
      </c>
      <c r="E2600">
        <f t="shared" si="120"/>
        <v>1877.3811542713499</v>
      </c>
      <c r="F2600">
        <f t="shared" si="121"/>
        <v>160822720</v>
      </c>
      <c r="G2600" s="22">
        <f t="shared" si="122"/>
        <v>208945012.94578415</v>
      </c>
      <c r="P2600" t="s">
        <v>4953</v>
      </c>
      <c r="Q2600" t="s">
        <v>4954</v>
      </c>
      <c r="R2600" t="s">
        <v>212</v>
      </c>
      <c r="S2600" s="6">
        <v>1640.1273401076201</v>
      </c>
      <c r="T2600" s="6">
        <v>1453.07670488394</v>
      </c>
      <c r="U2600" s="6">
        <v>97.833810504949298</v>
      </c>
    </row>
    <row r="2601" spans="1:21" x14ac:dyDescent="0.2">
      <c r="A2601" s="15" t="s">
        <v>5699</v>
      </c>
      <c r="B2601" s="2" t="s">
        <v>5700</v>
      </c>
      <c r="C2601" s="3">
        <v>22048</v>
      </c>
      <c r="D2601" s="5">
        <v>39566</v>
      </c>
      <c r="E2601">
        <f t="shared" si="120"/>
        <v>1875.2537866729599</v>
      </c>
      <c r="F2601">
        <f t="shared" si="121"/>
        <v>872351168</v>
      </c>
      <c r="G2601" s="22">
        <f t="shared" si="122"/>
        <v>41345595.488565423</v>
      </c>
      <c r="P2601" t="s">
        <v>4955</v>
      </c>
      <c r="Q2601" t="s">
        <v>4956</v>
      </c>
      <c r="R2601" t="s">
        <v>212</v>
      </c>
      <c r="S2601" s="6">
        <v>1640.2423378962101</v>
      </c>
      <c r="T2601" s="6">
        <v>1518.18085639132</v>
      </c>
      <c r="U2601" s="6">
        <v>55.817479714533903</v>
      </c>
    </row>
    <row r="2602" spans="1:21" x14ac:dyDescent="0.2">
      <c r="A2602" s="15" t="s">
        <v>5697</v>
      </c>
      <c r="B2602" s="2" t="s">
        <v>5698</v>
      </c>
      <c r="C2602" s="3">
        <v>58182</v>
      </c>
      <c r="D2602" s="4">
        <v>1682</v>
      </c>
      <c r="E2602">
        <f t="shared" si="120"/>
        <v>1875.2163547191101</v>
      </c>
      <c r="F2602">
        <f t="shared" si="121"/>
        <v>97862124</v>
      </c>
      <c r="G2602" s="22">
        <f t="shared" si="122"/>
        <v>109103837.95026727</v>
      </c>
      <c r="P2602" t="s">
        <v>4957</v>
      </c>
      <c r="Q2602" t="s">
        <v>4958</v>
      </c>
      <c r="R2602" t="s">
        <v>212</v>
      </c>
      <c r="S2602" s="6">
        <v>1640.2904948170201</v>
      </c>
      <c r="T2602" s="6">
        <v>1550.6091532196699</v>
      </c>
      <c r="U2602" s="6">
        <v>52.634456203062499</v>
      </c>
    </row>
    <row r="2603" spans="1:21" x14ac:dyDescent="0.2">
      <c r="A2603" s="15" t="s">
        <v>5696</v>
      </c>
      <c r="B2603" s="2"/>
      <c r="C2603" s="3">
        <v>46668</v>
      </c>
      <c r="D2603" s="4">
        <v>726</v>
      </c>
      <c r="E2603">
        <f t="shared" si="120"/>
        <v>1875.1667949877201</v>
      </c>
      <c r="F2603">
        <f t="shared" si="121"/>
        <v>33880968</v>
      </c>
      <c r="G2603" s="22">
        <f t="shared" si="122"/>
        <v>87510283.988486916</v>
      </c>
      <c r="P2603" t="s">
        <v>4959</v>
      </c>
      <c r="Q2603" t="s">
        <v>4960</v>
      </c>
      <c r="R2603" t="s">
        <v>212</v>
      </c>
      <c r="S2603" s="6">
        <v>1640.33897054621</v>
      </c>
      <c r="T2603" s="6">
        <v>1433.57181289957</v>
      </c>
      <c r="U2603" s="6">
        <v>120.324008232271</v>
      </c>
    </row>
    <row r="2604" spans="1:21" x14ac:dyDescent="0.2">
      <c r="A2604" s="15" t="s">
        <v>5694</v>
      </c>
      <c r="B2604" s="2" t="s">
        <v>5695</v>
      </c>
      <c r="C2604" s="3">
        <v>126969</v>
      </c>
      <c r="D2604" s="4">
        <v>1217</v>
      </c>
      <c r="E2604">
        <f t="shared" si="120"/>
        <v>1874.9653768175399</v>
      </c>
      <c r="F2604">
        <f t="shared" si="121"/>
        <v>154521273</v>
      </c>
      <c r="G2604" s="22">
        <f t="shared" si="122"/>
        <v>238062478.92914623</v>
      </c>
      <c r="P2604" t="s">
        <v>4961</v>
      </c>
      <c r="Q2604" t="s">
        <v>4961</v>
      </c>
      <c r="R2604" t="s">
        <v>274</v>
      </c>
      <c r="S2604" s="6">
        <v>1640.3909614709801</v>
      </c>
      <c r="T2604" s="6">
        <v>1640.3909614709801</v>
      </c>
      <c r="U2604" s="6"/>
    </row>
    <row r="2605" spans="1:21" x14ac:dyDescent="0.2">
      <c r="A2605" s="15" t="s">
        <v>5692</v>
      </c>
      <c r="B2605" s="2" t="s">
        <v>5693</v>
      </c>
      <c r="C2605" s="3">
        <v>69082</v>
      </c>
      <c r="D2605" s="4">
        <v>1840</v>
      </c>
      <c r="E2605">
        <f t="shared" si="120"/>
        <v>1874.0989579095101</v>
      </c>
      <c r="F2605">
        <f t="shared" si="121"/>
        <v>127110880</v>
      </c>
      <c r="G2605" s="22">
        <f t="shared" si="122"/>
        <v>129466504.21030478</v>
      </c>
      <c r="P2605" t="s">
        <v>4962</v>
      </c>
      <c r="Q2605" t="s">
        <v>4963</v>
      </c>
      <c r="R2605" t="s">
        <v>212</v>
      </c>
      <c r="S2605" s="6">
        <v>1640.5075380574399</v>
      </c>
      <c r="T2605" s="6">
        <v>1781.69026487933</v>
      </c>
      <c r="U2605" s="6">
        <v>59.8009665153035</v>
      </c>
    </row>
    <row r="2606" spans="1:21" x14ac:dyDescent="0.2">
      <c r="A2606" s="15" t="s">
        <v>5690</v>
      </c>
      <c r="B2606" s="2"/>
      <c r="C2606" s="3">
        <v>44427</v>
      </c>
      <c r="D2606" s="4">
        <v>1346</v>
      </c>
      <c r="E2606">
        <f t="shared" si="120"/>
        <v>1873.8194441481</v>
      </c>
      <c r="F2606">
        <f t="shared" si="121"/>
        <v>59798742</v>
      </c>
      <c r="G2606" s="22">
        <f t="shared" si="122"/>
        <v>83248176.445167646</v>
      </c>
      <c r="P2606" t="s">
        <v>4964</v>
      </c>
      <c r="Q2606" t="s">
        <v>4965</v>
      </c>
      <c r="R2606" t="s">
        <v>274</v>
      </c>
      <c r="S2606" s="6">
        <v>1640.9298513578101</v>
      </c>
      <c r="T2606" s="6">
        <v>1297.7074739827001</v>
      </c>
      <c r="U2606" s="6">
        <v>119.826688287107</v>
      </c>
    </row>
    <row r="2607" spans="1:21" x14ac:dyDescent="0.2">
      <c r="A2607" s="15" t="s">
        <v>5688</v>
      </c>
      <c r="B2607" s="2" t="s">
        <v>5689</v>
      </c>
      <c r="C2607" s="3">
        <v>51729</v>
      </c>
      <c r="D2607" s="4">
        <v>537</v>
      </c>
      <c r="E2607">
        <f t="shared" si="120"/>
        <v>1873.1400102928001</v>
      </c>
      <c r="F2607">
        <f t="shared" si="121"/>
        <v>27778473</v>
      </c>
      <c r="G2607" s="22">
        <f t="shared" si="122"/>
        <v>96895659.592436254</v>
      </c>
      <c r="P2607" t="s">
        <v>4966</v>
      </c>
      <c r="Q2607" t="s">
        <v>4967</v>
      </c>
      <c r="R2607" t="s">
        <v>212</v>
      </c>
      <c r="S2607" s="6">
        <v>1641.6199760151601</v>
      </c>
      <c r="T2607" s="6">
        <v>1561.87911414221</v>
      </c>
      <c r="U2607" s="6">
        <v>64.407562251922798</v>
      </c>
    </row>
    <row r="2608" spans="1:21" x14ac:dyDescent="0.2">
      <c r="A2608" s="15" t="s">
        <v>5685</v>
      </c>
      <c r="B2608" s="2" t="s">
        <v>5686</v>
      </c>
      <c r="C2608" s="3">
        <v>68463</v>
      </c>
      <c r="D2608" s="4">
        <v>2211</v>
      </c>
      <c r="E2608">
        <f t="shared" si="120"/>
        <v>1871.28627844122</v>
      </c>
      <c r="F2608">
        <f t="shared" si="121"/>
        <v>151371693</v>
      </c>
      <c r="G2608" s="22">
        <f t="shared" si="122"/>
        <v>128113872.48092125</v>
      </c>
      <c r="P2608" t="s">
        <v>4968</v>
      </c>
      <c r="Q2608" t="s">
        <v>4969</v>
      </c>
      <c r="R2608" t="s">
        <v>212</v>
      </c>
      <c r="S2608" s="6">
        <v>1641.82009088828</v>
      </c>
      <c r="T2608" s="6">
        <v>1873.4061801087601</v>
      </c>
      <c r="U2608" s="6">
        <v>67.994618679037401</v>
      </c>
    </row>
    <row r="2609" spans="1:21" x14ac:dyDescent="0.2">
      <c r="A2609" s="15" t="s">
        <v>5683</v>
      </c>
      <c r="B2609" s="2" t="s">
        <v>5684</v>
      </c>
      <c r="C2609" s="3">
        <v>37209</v>
      </c>
      <c r="D2609" s="4">
        <v>3251</v>
      </c>
      <c r="E2609">
        <f t="shared" si="120"/>
        <v>1871.1462856026701</v>
      </c>
      <c r="F2609">
        <f t="shared" si="121"/>
        <v>120966459</v>
      </c>
      <c r="G2609" s="22">
        <f t="shared" si="122"/>
        <v>69623482.140989751</v>
      </c>
      <c r="P2609" t="s">
        <v>4970</v>
      </c>
      <c r="Q2609" t="s">
        <v>4971</v>
      </c>
      <c r="R2609" t="s">
        <v>212</v>
      </c>
      <c r="S2609" s="6">
        <v>1642.36544920961</v>
      </c>
      <c r="T2609" s="6">
        <v>1475.8526812597499</v>
      </c>
      <c r="U2609" s="6">
        <v>72.091298147311704</v>
      </c>
    </row>
    <row r="2610" spans="1:21" x14ac:dyDescent="0.2">
      <c r="A2610" s="15" t="s">
        <v>5681</v>
      </c>
      <c r="B2610" s="2" t="s">
        <v>5682</v>
      </c>
      <c r="C2610" s="3">
        <v>17862</v>
      </c>
      <c r="D2610" s="4">
        <v>1369</v>
      </c>
      <c r="E2610">
        <f t="shared" si="120"/>
        <v>1870.7192519826799</v>
      </c>
      <c r="F2610">
        <f t="shared" si="121"/>
        <v>24453078</v>
      </c>
      <c r="G2610" s="22">
        <f t="shared" si="122"/>
        <v>33414787.278914627</v>
      </c>
      <c r="P2610" t="s">
        <v>4972</v>
      </c>
      <c r="Q2610" t="s">
        <v>4973</v>
      </c>
      <c r="R2610" t="s">
        <v>212</v>
      </c>
      <c r="S2610" s="6">
        <v>1642.6474570253099</v>
      </c>
      <c r="T2610" s="6">
        <v>1595.9352193319301</v>
      </c>
      <c r="U2610" s="6">
        <v>91.2827512822698</v>
      </c>
    </row>
    <row r="2611" spans="1:21" x14ac:dyDescent="0.2">
      <c r="A2611" s="15" t="s">
        <v>5679</v>
      </c>
      <c r="B2611" s="2" t="s">
        <v>5680</v>
      </c>
      <c r="C2611" s="3">
        <v>91421</v>
      </c>
      <c r="D2611" s="4">
        <v>1158</v>
      </c>
      <c r="E2611">
        <f t="shared" si="120"/>
        <v>1869.1665990818601</v>
      </c>
      <c r="F2611">
        <f t="shared" si="121"/>
        <v>105865518</v>
      </c>
      <c r="G2611" s="22">
        <f t="shared" si="122"/>
        <v>170881079.65466273</v>
      </c>
      <c r="P2611" t="s">
        <v>4974</v>
      </c>
      <c r="Q2611" t="s">
        <v>4974</v>
      </c>
      <c r="R2611" t="s">
        <v>274</v>
      </c>
      <c r="S2611" s="6">
        <v>1643.3576640450599</v>
      </c>
      <c r="T2611" s="6">
        <v>1643.3576640450599</v>
      </c>
      <c r="U2611" s="6"/>
    </row>
    <row r="2612" spans="1:21" x14ac:dyDescent="0.2">
      <c r="A2612" s="15" t="s">
        <v>5677</v>
      </c>
      <c r="B2612" s="2" t="s">
        <v>5678</v>
      </c>
      <c r="C2612" s="3">
        <v>80292</v>
      </c>
      <c r="D2612" s="4">
        <v>3645</v>
      </c>
      <c r="E2612">
        <f t="shared" si="120"/>
        <v>1869.04645755206</v>
      </c>
      <c r="F2612">
        <f t="shared" si="121"/>
        <v>292664340</v>
      </c>
      <c r="G2612" s="22">
        <f t="shared" si="122"/>
        <v>150069478.16977</v>
      </c>
      <c r="P2612" t="s">
        <v>4975</v>
      </c>
      <c r="Q2612" t="s">
        <v>4976</v>
      </c>
      <c r="R2612" t="s">
        <v>212</v>
      </c>
      <c r="S2612" s="6">
        <v>1644.34664715344</v>
      </c>
      <c r="T2612" s="6">
        <v>1644.34664715344</v>
      </c>
      <c r="U2612" s="6"/>
    </row>
    <row r="2613" spans="1:21" x14ac:dyDescent="0.2">
      <c r="A2613" s="15" t="s">
        <v>5675</v>
      </c>
      <c r="B2613" s="2" t="s">
        <v>5676</v>
      </c>
      <c r="C2613" s="3">
        <v>117081</v>
      </c>
      <c r="D2613" s="4">
        <v>1430</v>
      </c>
      <c r="E2613">
        <f t="shared" si="120"/>
        <v>1868.97266852652</v>
      </c>
      <c r="F2613">
        <f t="shared" si="121"/>
        <v>167425830</v>
      </c>
      <c r="G2613" s="22">
        <f t="shared" si="122"/>
        <v>218821189.00375348</v>
      </c>
      <c r="P2613" t="s">
        <v>4977</v>
      </c>
      <c r="Q2613" t="s">
        <v>4978</v>
      </c>
      <c r="R2613" t="s">
        <v>212</v>
      </c>
      <c r="S2613" s="6">
        <v>1644.9866067282801</v>
      </c>
      <c r="T2613" s="6">
        <v>1594.9321409961599</v>
      </c>
      <c r="U2613" s="6">
        <v>49.834186882564602</v>
      </c>
    </row>
    <row r="2614" spans="1:21" x14ac:dyDescent="0.2">
      <c r="A2614" s="15" t="s">
        <v>5673</v>
      </c>
      <c r="B2614" s="2" t="s">
        <v>5674</v>
      </c>
      <c r="C2614" s="3">
        <v>68142</v>
      </c>
      <c r="D2614" s="4">
        <v>3386</v>
      </c>
      <c r="E2614">
        <f t="shared" si="120"/>
        <v>1868.8149706623999</v>
      </c>
      <c r="F2614">
        <f t="shared" si="121"/>
        <v>230728812</v>
      </c>
      <c r="G2614" s="22">
        <f t="shared" si="122"/>
        <v>127344789.73087725</v>
      </c>
      <c r="P2614" t="s">
        <v>4979</v>
      </c>
      <c r="Q2614" t="s">
        <v>4980</v>
      </c>
      <c r="R2614" t="s">
        <v>212</v>
      </c>
      <c r="S2614" s="6">
        <v>1645.29199206571</v>
      </c>
      <c r="T2614" s="6">
        <v>1594.89495149803</v>
      </c>
      <c r="U2614" s="6">
        <v>54.129782169703702</v>
      </c>
    </row>
    <row r="2615" spans="1:21" x14ac:dyDescent="0.2">
      <c r="A2615" s="15" t="s">
        <v>5671</v>
      </c>
      <c r="B2615" s="2" t="s">
        <v>5672</v>
      </c>
      <c r="C2615" s="3">
        <v>42547</v>
      </c>
      <c r="D2615" s="4">
        <v>1455</v>
      </c>
      <c r="E2615">
        <f t="shared" si="120"/>
        <v>1868.3012543095299</v>
      </c>
      <c r="F2615">
        <f t="shared" si="121"/>
        <v>61905885</v>
      </c>
      <c r="G2615" s="22">
        <f t="shared" si="122"/>
        <v>79490613.467107564</v>
      </c>
      <c r="P2615" t="s">
        <v>4981</v>
      </c>
      <c r="Q2615" t="s">
        <v>4982</v>
      </c>
      <c r="R2615" t="s">
        <v>212</v>
      </c>
      <c r="S2615" s="6">
        <v>1646.4537826165999</v>
      </c>
      <c r="T2615" s="6">
        <v>1539.7344428341701</v>
      </c>
      <c r="U2615" s="6">
        <v>86.467914306879393</v>
      </c>
    </row>
    <row r="2616" spans="1:21" x14ac:dyDescent="0.2">
      <c r="A2616" s="15" t="s">
        <v>5669</v>
      </c>
      <c r="B2616" s="2" t="s">
        <v>5670</v>
      </c>
      <c r="C2616" s="3">
        <v>58534</v>
      </c>
      <c r="D2616" s="4">
        <v>4798</v>
      </c>
      <c r="E2616">
        <f t="shared" si="120"/>
        <v>1868.12955993945</v>
      </c>
      <c r="F2616">
        <f t="shared" si="121"/>
        <v>280846132</v>
      </c>
      <c r="G2616" s="22">
        <f t="shared" si="122"/>
        <v>109349095.66149576</v>
      </c>
      <c r="P2616" t="s">
        <v>4983</v>
      </c>
      <c r="Q2616" t="s">
        <v>4984</v>
      </c>
      <c r="R2616" t="s">
        <v>212</v>
      </c>
      <c r="S2616" s="6">
        <v>1647.13638254424</v>
      </c>
      <c r="T2616" s="6">
        <v>969.14454227127305</v>
      </c>
      <c r="U2616" s="6">
        <v>114.038618719437</v>
      </c>
    </row>
    <row r="2617" spans="1:21" x14ac:dyDescent="0.2">
      <c r="A2617" s="15" t="s">
        <v>5667</v>
      </c>
      <c r="B2617" s="2"/>
      <c r="C2617" s="3">
        <v>20741</v>
      </c>
      <c r="D2617" s="5">
        <v>16070</v>
      </c>
      <c r="E2617">
        <f t="shared" si="120"/>
        <v>1867.4269536873201</v>
      </c>
      <c r="F2617">
        <f t="shared" si="121"/>
        <v>333307870</v>
      </c>
      <c r="G2617" s="22">
        <f t="shared" si="122"/>
        <v>38732302.446428709</v>
      </c>
      <c r="P2617" t="s">
        <v>4985</v>
      </c>
      <c r="Q2617" t="s">
        <v>4986</v>
      </c>
      <c r="R2617" t="s">
        <v>212</v>
      </c>
      <c r="S2617" s="6">
        <v>1647.6904218618699</v>
      </c>
      <c r="T2617" s="6">
        <v>1328.3479780371799</v>
      </c>
      <c r="U2617" s="6">
        <v>63.795046031989898</v>
      </c>
    </row>
    <row r="2618" spans="1:21" x14ac:dyDescent="0.2">
      <c r="A2618" s="15" t="s">
        <v>5665</v>
      </c>
      <c r="B2618" s="2" t="s">
        <v>5666</v>
      </c>
      <c r="C2618" s="3">
        <v>44829</v>
      </c>
      <c r="D2618" s="4">
        <v>824</v>
      </c>
      <c r="E2618">
        <f t="shared" si="120"/>
        <v>1866.68472958338</v>
      </c>
      <c r="F2618">
        <f t="shared" si="121"/>
        <v>36939096</v>
      </c>
      <c r="G2618" s="22">
        <f t="shared" si="122"/>
        <v>83681609.742493346</v>
      </c>
      <c r="P2618" t="s">
        <v>4987</v>
      </c>
      <c r="Q2618" t="s">
        <v>4988</v>
      </c>
      <c r="R2618" t="s">
        <v>212</v>
      </c>
      <c r="S2618" s="6">
        <v>1647.9420574706901</v>
      </c>
      <c r="T2618" s="6">
        <v>1177.8283666759601</v>
      </c>
      <c r="U2618" s="6">
        <v>135.650199596118</v>
      </c>
    </row>
    <row r="2619" spans="1:21" x14ac:dyDescent="0.2">
      <c r="A2619" s="15" t="s">
        <v>5663</v>
      </c>
      <c r="B2619" s="2" t="s">
        <v>5664</v>
      </c>
      <c r="C2619" s="3">
        <v>47961</v>
      </c>
      <c r="D2619" s="4">
        <v>1546</v>
      </c>
      <c r="E2619">
        <f t="shared" si="120"/>
        <v>1865.30360846551</v>
      </c>
      <c r="F2619">
        <f t="shared" si="121"/>
        <v>74147706</v>
      </c>
      <c r="G2619" s="22">
        <f t="shared" si="122"/>
        <v>89461826.365614325</v>
      </c>
      <c r="P2619" t="s">
        <v>4989</v>
      </c>
      <c r="Q2619" t="s">
        <v>4990</v>
      </c>
      <c r="R2619" t="s">
        <v>274</v>
      </c>
      <c r="S2619" s="6">
        <v>1648.3863129526701</v>
      </c>
      <c r="T2619" s="6">
        <v>1448.13260318732</v>
      </c>
      <c r="U2619" s="6">
        <v>69.431787954758704</v>
      </c>
    </row>
    <row r="2620" spans="1:21" x14ac:dyDescent="0.2">
      <c r="A2620" s="15" t="s">
        <v>5661</v>
      </c>
      <c r="B2620" s="2"/>
      <c r="C2620" s="3">
        <v>65238</v>
      </c>
      <c r="D2620" s="4">
        <v>1751</v>
      </c>
      <c r="E2620">
        <f t="shared" si="120"/>
        <v>1865.1533653055701</v>
      </c>
      <c r="F2620">
        <f t="shared" si="121"/>
        <v>114231738</v>
      </c>
      <c r="G2620" s="22">
        <f t="shared" si="122"/>
        <v>121678875.24580479</v>
      </c>
      <c r="P2620" t="s">
        <v>4991</v>
      </c>
      <c r="Q2620" t="s">
        <v>4992</v>
      </c>
      <c r="R2620" t="s">
        <v>274</v>
      </c>
      <c r="S2620" s="6">
        <v>1648.40689596385</v>
      </c>
      <c r="T2620" s="6">
        <v>1597.1897007699299</v>
      </c>
      <c r="U2620" s="6">
        <v>43.532059466503</v>
      </c>
    </row>
    <row r="2621" spans="1:21" x14ac:dyDescent="0.2">
      <c r="A2621" s="15" t="s">
        <v>5659</v>
      </c>
      <c r="B2621" s="2" t="s">
        <v>5660</v>
      </c>
      <c r="C2621" s="3">
        <v>83440</v>
      </c>
      <c r="D2621" s="4">
        <v>5498</v>
      </c>
      <c r="E2621">
        <f t="shared" si="120"/>
        <v>1864.7607461764901</v>
      </c>
      <c r="F2621">
        <f t="shared" si="121"/>
        <v>458753120</v>
      </c>
      <c r="G2621" s="22">
        <f t="shared" si="122"/>
        <v>155595636.66096634</v>
      </c>
      <c r="P2621" t="s">
        <v>4993</v>
      </c>
      <c r="Q2621" t="s">
        <v>4994</v>
      </c>
      <c r="R2621" t="s">
        <v>212</v>
      </c>
      <c r="S2621" s="6">
        <v>1648.66676462041</v>
      </c>
      <c r="T2621" s="6">
        <v>1227.9813774320901</v>
      </c>
      <c r="U2621" s="6">
        <v>108.39250792901299</v>
      </c>
    </row>
    <row r="2622" spans="1:21" x14ac:dyDescent="0.2">
      <c r="A2622" s="15" t="s">
        <v>5657</v>
      </c>
      <c r="B2622" s="2" t="s">
        <v>5658</v>
      </c>
      <c r="C2622" s="3">
        <v>11328</v>
      </c>
      <c r="D2622" s="4">
        <v>452</v>
      </c>
      <c r="E2622">
        <f t="shared" si="120"/>
        <v>1861.7304760136301</v>
      </c>
      <c r="F2622">
        <f t="shared" si="121"/>
        <v>5120256</v>
      </c>
      <c r="G2622" s="22">
        <f t="shared" si="122"/>
        <v>21089682.832282402</v>
      </c>
      <c r="P2622" t="s">
        <v>4995</v>
      </c>
      <c r="Q2622" t="s">
        <v>4995</v>
      </c>
      <c r="R2622" t="s">
        <v>212</v>
      </c>
      <c r="S2622" s="6">
        <v>1649.0447594076199</v>
      </c>
      <c r="T2622" s="6">
        <v>1769.3707392536101</v>
      </c>
      <c r="U2622" s="6">
        <v>58.8425223900636</v>
      </c>
    </row>
    <row r="2623" spans="1:21" x14ac:dyDescent="0.2">
      <c r="A2623" s="15" t="s">
        <v>5655</v>
      </c>
      <c r="B2623" s="2" t="s">
        <v>5656</v>
      </c>
      <c r="C2623" s="3">
        <v>68043</v>
      </c>
      <c r="D2623" s="5">
        <v>3689</v>
      </c>
      <c r="E2623">
        <f t="shared" si="120"/>
        <v>1860.42544529988</v>
      </c>
      <c r="F2623">
        <f t="shared" si="121"/>
        <v>251010627</v>
      </c>
      <c r="G2623" s="22">
        <f t="shared" si="122"/>
        <v>126588928.57453974</v>
      </c>
      <c r="P2623" t="s">
        <v>4996</v>
      </c>
      <c r="Q2623" t="s">
        <v>4997</v>
      </c>
      <c r="R2623" t="s">
        <v>212</v>
      </c>
      <c r="S2623" s="6">
        <v>1649.2508397404699</v>
      </c>
      <c r="T2623" s="6">
        <v>1609.67279245328</v>
      </c>
      <c r="U2623" s="6">
        <v>73.265057752318697</v>
      </c>
    </row>
    <row r="2624" spans="1:21" x14ac:dyDescent="0.2">
      <c r="A2624" s="15" t="s">
        <v>5653</v>
      </c>
      <c r="B2624" s="2"/>
      <c r="C2624" s="3">
        <v>31707</v>
      </c>
      <c r="D2624" s="4">
        <v>5451</v>
      </c>
      <c r="E2624">
        <f t="shared" si="120"/>
        <v>1859.62349642456</v>
      </c>
      <c r="F2624">
        <f t="shared" si="121"/>
        <v>172834857</v>
      </c>
      <c r="G2624" s="22">
        <f t="shared" si="122"/>
        <v>58963082.201133527</v>
      </c>
      <c r="P2624" t="s">
        <v>4998</v>
      </c>
      <c r="Q2624" t="s">
        <v>4999</v>
      </c>
      <c r="R2624" t="s">
        <v>212</v>
      </c>
      <c r="S2624" s="6">
        <v>1649.4047165833999</v>
      </c>
      <c r="T2624" s="6">
        <v>1369.8310364766101</v>
      </c>
      <c r="U2624" s="6">
        <v>70.565585933115798</v>
      </c>
    </row>
    <row r="2625" spans="1:21" x14ac:dyDescent="0.2">
      <c r="A2625" s="15" t="s">
        <v>5649</v>
      </c>
      <c r="B2625" s="2" t="s">
        <v>5650</v>
      </c>
      <c r="C2625" s="3">
        <v>52559</v>
      </c>
      <c r="D2625" s="4">
        <v>1218</v>
      </c>
      <c r="E2625">
        <f t="shared" si="120"/>
        <v>1858.7958159026</v>
      </c>
      <c r="F2625">
        <f t="shared" si="121"/>
        <v>64016862</v>
      </c>
      <c r="G2625" s="22">
        <f t="shared" si="122"/>
        <v>97696449.288024753</v>
      </c>
      <c r="P2625" t="s">
        <v>5000</v>
      </c>
      <c r="Q2625" t="s">
        <v>5000</v>
      </c>
      <c r="R2625" t="s">
        <v>274</v>
      </c>
      <c r="S2625" s="6">
        <v>1650.2814079418899</v>
      </c>
      <c r="T2625" s="6">
        <v>1650.2814079418899</v>
      </c>
      <c r="U2625" s="6"/>
    </row>
    <row r="2626" spans="1:21" x14ac:dyDescent="0.2">
      <c r="A2626" s="15" t="s">
        <v>5647</v>
      </c>
      <c r="B2626" s="2" t="s">
        <v>5648</v>
      </c>
      <c r="C2626" s="3">
        <v>95348</v>
      </c>
      <c r="D2626" s="4">
        <v>584</v>
      </c>
      <c r="E2626">
        <f t="shared" ref="E2626:E2689" si="123">VLOOKUP(A2626,data19,4,FALSE)</f>
        <v>1858.33937531997</v>
      </c>
      <c r="F2626">
        <f t="shared" si="121"/>
        <v>55683232</v>
      </c>
      <c r="G2626" s="22">
        <f t="shared" si="122"/>
        <v>177188942.75800851</v>
      </c>
      <c r="P2626" t="s">
        <v>5001</v>
      </c>
      <c r="Q2626" t="s">
        <v>5002</v>
      </c>
      <c r="R2626" t="s">
        <v>212</v>
      </c>
      <c r="S2626" s="6">
        <v>1651.0567395281901</v>
      </c>
      <c r="T2626" s="6">
        <v>1529.2896314601301</v>
      </c>
      <c r="U2626" s="6">
        <v>78.601555643751297</v>
      </c>
    </row>
    <row r="2627" spans="1:21" x14ac:dyDescent="0.2">
      <c r="A2627" s="15" t="s">
        <v>5645</v>
      </c>
      <c r="B2627" s="2" t="s">
        <v>5646</v>
      </c>
      <c r="C2627" s="3">
        <v>126863</v>
      </c>
      <c r="D2627" s="5">
        <v>2696</v>
      </c>
      <c r="E2627">
        <f t="shared" si="123"/>
        <v>1858.24043869047</v>
      </c>
      <c r="F2627">
        <f t="shared" ref="F2627:F2690" si="124">C2627*D2627</f>
        <v>342022648</v>
      </c>
      <c r="G2627" s="22">
        <f t="shared" ref="G2627:G2690" si="125">E2627*C2627</f>
        <v>235741956.7735891</v>
      </c>
      <c r="P2627" t="s">
        <v>5003</v>
      </c>
      <c r="Q2627" t="s">
        <v>5003</v>
      </c>
      <c r="R2627" t="s">
        <v>274</v>
      </c>
      <c r="S2627" s="6">
        <v>1651.2706782315099</v>
      </c>
      <c r="T2627" s="6">
        <v>1651.2706782315099</v>
      </c>
      <c r="U2627" s="6"/>
    </row>
    <row r="2628" spans="1:21" x14ac:dyDescent="0.2">
      <c r="A2628" s="15" t="s">
        <v>5643</v>
      </c>
      <c r="B2628" s="2" t="s">
        <v>5644</v>
      </c>
      <c r="C2628" s="3">
        <v>141335</v>
      </c>
      <c r="D2628" s="4">
        <v>1316</v>
      </c>
      <c r="E2628">
        <f t="shared" si="123"/>
        <v>1857.5992215782601</v>
      </c>
      <c r="F2628">
        <f t="shared" si="124"/>
        <v>185996860</v>
      </c>
      <c r="G2628" s="22">
        <f t="shared" si="125"/>
        <v>262543785.98176339</v>
      </c>
      <c r="P2628" t="s">
        <v>5004</v>
      </c>
      <c r="Q2628" t="s">
        <v>5005</v>
      </c>
      <c r="R2628" t="s">
        <v>212</v>
      </c>
      <c r="S2628" s="6">
        <v>1651.2706782315099</v>
      </c>
      <c r="T2628" s="6">
        <v>1651.2706782315099</v>
      </c>
      <c r="U2628" s="6"/>
    </row>
    <row r="2629" spans="1:21" x14ac:dyDescent="0.2">
      <c r="A2629" s="15" t="s">
        <v>5641</v>
      </c>
      <c r="B2629" s="2" t="s">
        <v>5642</v>
      </c>
      <c r="C2629" s="3">
        <v>27649</v>
      </c>
      <c r="D2629" s="4">
        <v>1720</v>
      </c>
      <c r="E2629">
        <f t="shared" si="123"/>
        <v>1857.53373654595</v>
      </c>
      <c r="F2629">
        <f t="shared" si="124"/>
        <v>47556280</v>
      </c>
      <c r="G2629" s="22">
        <f t="shared" si="125"/>
        <v>51358950.281758972</v>
      </c>
      <c r="P2629" t="s">
        <v>5006</v>
      </c>
      <c r="Q2629" t="s">
        <v>5007</v>
      </c>
      <c r="R2629" t="s">
        <v>212</v>
      </c>
      <c r="S2629" s="6">
        <v>1651.5009250067999</v>
      </c>
      <c r="T2629" s="6">
        <v>1433.46741708639</v>
      </c>
      <c r="U2629" s="6">
        <v>79.209312211307207</v>
      </c>
    </row>
    <row r="2630" spans="1:21" x14ac:dyDescent="0.2">
      <c r="A2630" s="15" t="s">
        <v>5639</v>
      </c>
      <c r="B2630" s="2" t="s">
        <v>5640</v>
      </c>
      <c r="C2630" s="3">
        <v>70354</v>
      </c>
      <c r="D2630" s="4">
        <v>5005</v>
      </c>
      <c r="E2630">
        <f t="shared" si="123"/>
        <v>1857.0021677208299</v>
      </c>
      <c r="F2630">
        <f t="shared" si="124"/>
        <v>352121770</v>
      </c>
      <c r="G2630" s="22">
        <f t="shared" si="125"/>
        <v>130647530.50783126</v>
      </c>
      <c r="P2630" t="s">
        <v>5008</v>
      </c>
      <c r="Q2630" t="s">
        <v>5009</v>
      </c>
      <c r="R2630" t="s">
        <v>212</v>
      </c>
      <c r="S2630" s="6">
        <v>1651.55385214237</v>
      </c>
      <c r="T2630" s="6">
        <v>1620.6224426010001</v>
      </c>
      <c r="U2630" s="6">
        <v>55.769553816369601</v>
      </c>
    </row>
    <row r="2631" spans="1:21" x14ac:dyDescent="0.2">
      <c r="A2631" s="15" t="s">
        <v>5637</v>
      </c>
      <c r="B2631" s="2" t="s">
        <v>5638</v>
      </c>
      <c r="C2631" s="3">
        <v>38234</v>
      </c>
      <c r="D2631" s="4">
        <v>1088</v>
      </c>
      <c r="E2631">
        <f t="shared" si="123"/>
        <v>1856.4884100080501</v>
      </c>
      <c r="F2631">
        <f t="shared" si="124"/>
        <v>41598592</v>
      </c>
      <c r="G2631" s="22">
        <f t="shared" si="125"/>
        <v>70980977.868247792</v>
      </c>
      <c r="P2631" t="s">
        <v>5010</v>
      </c>
      <c r="Q2631" t="s">
        <v>5010</v>
      </c>
      <c r="R2631" t="s">
        <v>274</v>
      </c>
      <c r="S2631" s="6">
        <v>1651.83928220239</v>
      </c>
      <c r="T2631" s="6">
        <v>1416.5633020595501</v>
      </c>
      <c r="U2631" s="6">
        <v>34.505697277496502</v>
      </c>
    </row>
    <row r="2632" spans="1:21" x14ac:dyDescent="0.2">
      <c r="A2632" s="15" t="s">
        <v>5635</v>
      </c>
      <c r="B2632" s="2" t="s">
        <v>5636</v>
      </c>
      <c r="C2632" s="3">
        <v>32901</v>
      </c>
      <c r="D2632" s="4">
        <v>1214</v>
      </c>
      <c r="E2632">
        <f t="shared" si="123"/>
        <v>1856.1099654807999</v>
      </c>
      <c r="F2632">
        <f t="shared" si="124"/>
        <v>39941814</v>
      </c>
      <c r="G2632" s="22">
        <f t="shared" si="125"/>
        <v>61067873.9742838</v>
      </c>
      <c r="P2632" t="s">
        <v>5011</v>
      </c>
      <c r="Q2632" t="s">
        <v>5011</v>
      </c>
      <c r="R2632" t="s">
        <v>274</v>
      </c>
      <c r="S2632" s="6">
        <v>1652.1834961110201</v>
      </c>
      <c r="T2632" s="6">
        <v>1652.1834961110201</v>
      </c>
      <c r="U2632" s="6"/>
    </row>
    <row r="2633" spans="1:21" x14ac:dyDescent="0.2">
      <c r="A2633" s="15" t="s">
        <v>5633</v>
      </c>
      <c r="B2633" s="2" t="s">
        <v>5634</v>
      </c>
      <c r="C2633" s="3">
        <v>26283</v>
      </c>
      <c r="D2633" s="4">
        <v>1520</v>
      </c>
      <c r="E2633">
        <f t="shared" si="123"/>
        <v>1855.84651168547</v>
      </c>
      <c r="F2633">
        <f t="shared" si="124"/>
        <v>39950160</v>
      </c>
      <c r="G2633" s="22">
        <f t="shared" si="125"/>
        <v>48777213.866629206</v>
      </c>
      <c r="P2633" t="s">
        <v>5012</v>
      </c>
      <c r="Q2633" t="s">
        <v>5012</v>
      </c>
      <c r="R2633" t="s">
        <v>274</v>
      </c>
      <c r="S2633" s="6">
        <v>1652.1834961110201</v>
      </c>
      <c r="T2633" s="6">
        <v>1652.1834961110201</v>
      </c>
      <c r="U2633" s="6"/>
    </row>
    <row r="2634" spans="1:21" x14ac:dyDescent="0.2">
      <c r="A2634" s="15" t="s">
        <v>5631</v>
      </c>
      <c r="B2634" s="2" t="s">
        <v>10772</v>
      </c>
      <c r="C2634" s="3">
        <v>124590</v>
      </c>
      <c r="D2634" s="4">
        <v>1489</v>
      </c>
      <c r="E2634">
        <f t="shared" si="123"/>
        <v>1855.6678472369299</v>
      </c>
      <c r="F2634">
        <f t="shared" si="124"/>
        <v>185514510</v>
      </c>
      <c r="G2634" s="22">
        <f t="shared" si="125"/>
        <v>231197657.0872491</v>
      </c>
      <c r="P2634" t="s">
        <v>5013</v>
      </c>
      <c r="Q2634" t="s">
        <v>5014</v>
      </c>
      <c r="R2634" t="s">
        <v>212</v>
      </c>
      <c r="S2634" s="6">
        <v>1652.1834961110201</v>
      </c>
      <c r="T2634" s="6">
        <v>1652.1834961110201</v>
      </c>
      <c r="U2634" s="6"/>
    </row>
    <row r="2635" spans="1:21" x14ac:dyDescent="0.2">
      <c r="A2635" s="15" t="s">
        <v>5629</v>
      </c>
      <c r="B2635" s="2" t="s">
        <v>5630</v>
      </c>
      <c r="C2635" s="3">
        <v>84543</v>
      </c>
      <c r="D2635" s="4">
        <v>2403</v>
      </c>
      <c r="E2635">
        <f t="shared" si="123"/>
        <v>1855.0055804313899</v>
      </c>
      <c r="F2635">
        <f t="shared" si="124"/>
        <v>203156829</v>
      </c>
      <c r="G2635" s="22">
        <f t="shared" si="125"/>
        <v>156827736.78641099</v>
      </c>
      <c r="P2635" t="s">
        <v>5015</v>
      </c>
      <c r="Q2635" t="s">
        <v>5016</v>
      </c>
      <c r="R2635" t="s">
        <v>212</v>
      </c>
      <c r="S2635" s="6">
        <v>1653.24934161293</v>
      </c>
      <c r="T2635" s="6">
        <v>1653.24934161293</v>
      </c>
      <c r="U2635" s="6"/>
    </row>
    <row r="2636" spans="1:21" x14ac:dyDescent="0.2">
      <c r="A2636" s="15" t="s">
        <v>5627</v>
      </c>
      <c r="B2636" s="2" t="s">
        <v>5628</v>
      </c>
      <c r="C2636" s="3">
        <v>64251</v>
      </c>
      <c r="D2636" s="4">
        <v>3927</v>
      </c>
      <c r="E2636">
        <f t="shared" si="123"/>
        <v>1854.8051910844299</v>
      </c>
      <c r="F2636">
        <f t="shared" si="124"/>
        <v>252313677</v>
      </c>
      <c r="G2636" s="22">
        <f t="shared" si="125"/>
        <v>119173088.33236571</v>
      </c>
      <c r="P2636" t="s">
        <v>5017</v>
      </c>
      <c r="Q2636" t="s">
        <v>5017</v>
      </c>
      <c r="R2636" t="s">
        <v>274</v>
      </c>
      <c r="S2636" s="6">
        <v>1653.24934161293</v>
      </c>
      <c r="T2636" s="6">
        <v>1653.24934161293</v>
      </c>
      <c r="U2636" s="6"/>
    </row>
    <row r="2637" spans="1:21" x14ac:dyDescent="0.2">
      <c r="A2637" s="15" t="s">
        <v>5625</v>
      </c>
      <c r="B2637" s="2" t="s">
        <v>5626</v>
      </c>
      <c r="C2637" s="3">
        <v>124498</v>
      </c>
      <c r="D2637" s="4">
        <v>232</v>
      </c>
      <c r="E2637">
        <f t="shared" si="123"/>
        <v>1854.47936223703</v>
      </c>
      <c r="F2637">
        <f t="shared" si="124"/>
        <v>28883536</v>
      </c>
      <c r="G2637" s="22">
        <f t="shared" si="125"/>
        <v>230878971.63978577</v>
      </c>
      <c r="P2637" t="s">
        <v>5018</v>
      </c>
      <c r="Q2637" t="s">
        <v>5018</v>
      </c>
      <c r="R2637" t="s">
        <v>212</v>
      </c>
      <c r="S2637" s="6">
        <v>1654.2779335681701</v>
      </c>
      <c r="T2637" s="6">
        <v>1589.26535373041</v>
      </c>
      <c r="U2637" s="6">
        <v>61.515634293856898</v>
      </c>
    </row>
    <row r="2638" spans="1:21" x14ac:dyDescent="0.2">
      <c r="A2638" s="15" t="s">
        <v>5623</v>
      </c>
      <c r="B2638" s="2"/>
      <c r="C2638" s="3">
        <v>23488</v>
      </c>
      <c r="D2638" s="4">
        <v>1874</v>
      </c>
      <c r="E2638">
        <f t="shared" si="123"/>
        <v>1854.4448446153399</v>
      </c>
      <c r="F2638">
        <f t="shared" si="124"/>
        <v>44016512</v>
      </c>
      <c r="G2638" s="22">
        <f t="shared" si="125"/>
        <v>43557200.510325104</v>
      </c>
      <c r="P2638" t="s">
        <v>5019</v>
      </c>
      <c r="Q2638" t="s">
        <v>5019</v>
      </c>
      <c r="R2638" t="s">
        <v>274</v>
      </c>
      <c r="S2638" s="6">
        <v>1656.18955289155</v>
      </c>
      <c r="T2638" s="6">
        <v>1741.35728447211</v>
      </c>
      <c r="U2638" s="6">
        <v>90.803686704912494</v>
      </c>
    </row>
    <row r="2639" spans="1:21" x14ac:dyDescent="0.2">
      <c r="A2639" s="15" t="s">
        <v>5621</v>
      </c>
      <c r="B2639" s="2" t="s">
        <v>5622</v>
      </c>
      <c r="C2639" s="3">
        <v>51252</v>
      </c>
      <c r="D2639" s="4">
        <v>2477</v>
      </c>
      <c r="E2639">
        <f t="shared" si="123"/>
        <v>1854.2395143802</v>
      </c>
      <c r="F2639">
        <f t="shared" si="124"/>
        <v>126951204</v>
      </c>
      <c r="G2639" s="22">
        <f t="shared" si="125"/>
        <v>95033483.591014013</v>
      </c>
      <c r="P2639" t="s">
        <v>5020</v>
      </c>
      <c r="Q2639" t="s">
        <v>5020</v>
      </c>
      <c r="R2639" t="s">
        <v>274</v>
      </c>
      <c r="S2639" s="6">
        <v>1656.2176433739401</v>
      </c>
      <c r="T2639" s="6">
        <v>1656.2176433739401</v>
      </c>
      <c r="U2639" s="6"/>
    </row>
    <row r="2640" spans="1:21" x14ac:dyDescent="0.2">
      <c r="A2640" s="15" t="s">
        <v>5619</v>
      </c>
      <c r="B2640" s="2" t="s">
        <v>5620</v>
      </c>
      <c r="C2640" s="3">
        <v>30615</v>
      </c>
      <c r="D2640" s="4">
        <v>2617</v>
      </c>
      <c r="E2640">
        <f t="shared" si="123"/>
        <v>1852.9006106716199</v>
      </c>
      <c r="F2640">
        <f t="shared" si="124"/>
        <v>80119455</v>
      </c>
      <c r="G2640" s="22">
        <f t="shared" si="125"/>
        <v>56726552.195711643</v>
      </c>
      <c r="P2640" t="s">
        <v>5021</v>
      </c>
      <c r="Q2640" t="s">
        <v>5022</v>
      </c>
      <c r="R2640" t="s">
        <v>212</v>
      </c>
      <c r="S2640" s="6">
        <v>1656.7942333629401</v>
      </c>
      <c r="T2640" s="6">
        <v>1523.3231286395901</v>
      </c>
      <c r="U2640" s="6">
        <v>62.184905147735499</v>
      </c>
    </row>
    <row r="2641" spans="1:21" x14ac:dyDescent="0.2">
      <c r="A2641" s="15" t="s">
        <v>5617</v>
      </c>
      <c r="B2641" s="2" t="s">
        <v>5618</v>
      </c>
      <c r="C2641" s="3">
        <v>104424</v>
      </c>
      <c r="D2641" s="4">
        <v>1607</v>
      </c>
      <c r="E2641">
        <f t="shared" si="123"/>
        <v>1852.1774257147499</v>
      </c>
      <c r="F2641">
        <f t="shared" si="124"/>
        <v>167809368</v>
      </c>
      <c r="G2641" s="22">
        <f t="shared" si="125"/>
        <v>193411775.50283703</v>
      </c>
      <c r="P2641" t="s">
        <v>5023</v>
      </c>
      <c r="Q2641" t="s">
        <v>5023</v>
      </c>
      <c r="R2641" t="s">
        <v>274</v>
      </c>
      <c r="S2641" s="6">
        <v>1657.8771794937099</v>
      </c>
      <c r="T2641" s="6">
        <v>1657.8771794937099</v>
      </c>
      <c r="U2641" s="6">
        <v>3.0936468870865399</v>
      </c>
    </row>
    <row r="2642" spans="1:21" x14ac:dyDescent="0.2">
      <c r="A2642" s="15" t="s">
        <v>5615</v>
      </c>
      <c r="B2642" s="2" t="s">
        <v>5616</v>
      </c>
      <c r="C2642" s="3">
        <v>12482</v>
      </c>
      <c r="D2642" s="4">
        <v>467</v>
      </c>
      <c r="E2642">
        <f t="shared" si="123"/>
        <v>1850.9867453556701</v>
      </c>
      <c r="F2642">
        <f t="shared" si="124"/>
        <v>5829094</v>
      </c>
      <c r="G2642" s="22">
        <f t="shared" si="125"/>
        <v>23104016.555529475</v>
      </c>
      <c r="P2642" t="s">
        <v>5024</v>
      </c>
      <c r="Q2642" t="s">
        <v>5024</v>
      </c>
      <c r="R2642" t="s">
        <v>274</v>
      </c>
      <c r="S2642" s="6">
        <v>1658.1967154281699</v>
      </c>
      <c r="T2642" s="6">
        <v>1658.1967154281699</v>
      </c>
      <c r="U2642" s="6"/>
    </row>
    <row r="2643" spans="1:21" x14ac:dyDescent="0.2">
      <c r="A2643" s="15" t="s">
        <v>5613</v>
      </c>
      <c r="B2643" s="2" t="s">
        <v>5614</v>
      </c>
      <c r="C2643" s="3">
        <v>23338</v>
      </c>
      <c r="D2643" s="4">
        <v>1178</v>
      </c>
      <c r="E2643">
        <f t="shared" si="123"/>
        <v>1850.65257533625</v>
      </c>
      <c r="F2643">
        <f t="shared" si="124"/>
        <v>27492164</v>
      </c>
      <c r="G2643" s="22">
        <f t="shared" si="125"/>
        <v>43190529.803197406</v>
      </c>
      <c r="P2643" t="s">
        <v>5025</v>
      </c>
      <c r="Q2643" t="s">
        <v>5025</v>
      </c>
      <c r="R2643" t="s">
        <v>274</v>
      </c>
      <c r="S2643" s="6">
        <v>1659.9377214476799</v>
      </c>
      <c r="T2643" s="6">
        <v>1659.9377214476799</v>
      </c>
      <c r="U2643" s="6">
        <v>10.1626817214268</v>
      </c>
    </row>
    <row r="2644" spans="1:21" x14ac:dyDescent="0.2">
      <c r="A2644" s="15" t="s">
        <v>5611</v>
      </c>
      <c r="B2644" s="2" t="s">
        <v>5612</v>
      </c>
      <c r="C2644" s="3">
        <v>48310</v>
      </c>
      <c r="D2644" s="4">
        <v>1949</v>
      </c>
      <c r="E2644">
        <f t="shared" si="123"/>
        <v>1850.5510518026999</v>
      </c>
      <c r="F2644">
        <f t="shared" si="124"/>
        <v>94156190</v>
      </c>
      <c r="G2644" s="22">
        <f t="shared" si="125"/>
        <v>89400121.312588438</v>
      </c>
      <c r="P2644" t="s">
        <v>5026</v>
      </c>
      <c r="Q2644" t="s">
        <v>5027</v>
      </c>
      <c r="R2644" t="s">
        <v>212</v>
      </c>
      <c r="S2644" s="6">
        <v>1660.17595065715</v>
      </c>
      <c r="T2644" s="6">
        <v>1660.17595065715</v>
      </c>
      <c r="U2644" s="6"/>
    </row>
    <row r="2645" spans="1:21" x14ac:dyDescent="0.2">
      <c r="A2645" s="15" t="s">
        <v>5609</v>
      </c>
      <c r="B2645" s="2" t="s">
        <v>5610</v>
      </c>
      <c r="C2645" s="3">
        <v>45082</v>
      </c>
      <c r="D2645" s="4">
        <v>2137</v>
      </c>
      <c r="E2645">
        <f t="shared" si="123"/>
        <v>1850.2158983747699</v>
      </c>
      <c r="F2645">
        <f t="shared" si="124"/>
        <v>96340234</v>
      </c>
      <c r="G2645" s="22">
        <f t="shared" si="125"/>
        <v>83411433.130531386</v>
      </c>
      <c r="P2645" t="s">
        <v>5028</v>
      </c>
      <c r="Q2645" t="s">
        <v>5029</v>
      </c>
      <c r="R2645" t="s">
        <v>212</v>
      </c>
      <c r="S2645" s="6">
        <v>1661.51021276814</v>
      </c>
      <c r="T2645" s="6">
        <v>1314.9337559767</v>
      </c>
      <c r="U2645" s="6">
        <v>137.73395882208399</v>
      </c>
    </row>
    <row r="2646" spans="1:21" x14ac:dyDescent="0.2">
      <c r="A2646" s="15" t="s">
        <v>5607</v>
      </c>
      <c r="B2646" s="2" t="s">
        <v>5608</v>
      </c>
      <c r="C2646" s="3">
        <v>166727</v>
      </c>
      <c r="D2646" s="4">
        <v>2341</v>
      </c>
      <c r="E2646">
        <f t="shared" si="123"/>
        <v>1849.07221317686</v>
      </c>
      <c r="F2646">
        <f t="shared" si="124"/>
        <v>390307907</v>
      </c>
      <c r="G2646" s="22">
        <f t="shared" si="125"/>
        <v>308290262.88633835</v>
      </c>
      <c r="P2646" t="s">
        <v>5030</v>
      </c>
      <c r="Q2646" t="s">
        <v>5030</v>
      </c>
      <c r="R2646" t="s">
        <v>274</v>
      </c>
      <c r="S2646" s="6">
        <v>1663.12687248732</v>
      </c>
      <c r="T2646" s="6">
        <v>1458.13527893183</v>
      </c>
      <c r="U2646" s="6">
        <v>72.733994700242704</v>
      </c>
    </row>
    <row r="2647" spans="1:21" x14ac:dyDescent="0.2">
      <c r="A2647" s="15" t="s">
        <v>5605</v>
      </c>
      <c r="B2647" s="2" t="s">
        <v>5606</v>
      </c>
      <c r="C2647" s="3">
        <v>78853</v>
      </c>
      <c r="D2647" s="4">
        <v>749</v>
      </c>
      <c r="E2647">
        <f t="shared" si="123"/>
        <v>1845.4859426339899</v>
      </c>
      <c r="F2647">
        <f t="shared" si="124"/>
        <v>59060897</v>
      </c>
      <c r="G2647" s="22">
        <f t="shared" si="125"/>
        <v>145522103.034518</v>
      </c>
      <c r="P2647" t="s">
        <v>5031</v>
      </c>
      <c r="Q2647" t="s">
        <v>5032</v>
      </c>
      <c r="R2647" t="s">
        <v>212</v>
      </c>
      <c r="S2647" s="6">
        <v>1663.5065444039601</v>
      </c>
      <c r="T2647" s="6">
        <v>1486.8504680239</v>
      </c>
      <c r="U2647" s="6">
        <v>90.201348523066102</v>
      </c>
    </row>
    <row r="2648" spans="1:21" x14ac:dyDescent="0.2">
      <c r="A2648" s="15" t="s">
        <v>5603</v>
      </c>
      <c r="B2648" s="2" t="s">
        <v>5604</v>
      </c>
      <c r="C2648" s="3">
        <v>97514</v>
      </c>
      <c r="D2648" s="4">
        <v>3515</v>
      </c>
      <c r="E2648">
        <f t="shared" si="123"/>
        <v>1843.8001016891501</v>
      </c>
      <c r="F2648">
        <f t="shared" si="124"/>
        <v>342761710</v>
      </c>
      <c r="G2648" s="22">
        <f t="shared" si="125"/>
        <v>179796323.11611578</v>
      </c>
      <c r="P2648" t="s">
        <v>5033</v>
      </c>
      <c r="Q2648" t="s">
        <v>5034</v>
      </c>
      <c r="R2648" t="s">
        <v>212</v>
      </c>
      <c r="S2648" s="6">
        <v>1664.1349099690301</v>
      </c>
      <c r="T2648" s="6">
        <v>1664.1349099690301</v>
      </c>
      <c r="U2648" s="6"/>
    </row>
    <row r="2649" spans="1:21" x14ac:dyDescent="0.2">
      <c r="A2649" s="15" t="s">
        <v>5601</v>
      </c>
      <c r="B2649" s="2" t="s">
        <v>5602</v>
      </c>
      <c r="C2649" s="3">
        <v>76664</v>
      </c>
      <c r="D2649" s="4">
        <v>1100</v>
      </c>
      <c r="E2649">
        <f t="shared" si="123"/>
        <v>1842.47495208533</v>
      </c>
      <c r="F2649">
        <f t="shared" si="124"/>
        <v>84330400</v>
      </c>
      <c r="G2649" s="22">
        <f t="shared" si="125"/>
        <v>141251499.72666973</v>
      </c>
      <c r="P2649" t="s">
        <v>5035</v>
      </c>
      <c r="Q2649" t="s">
        <v>5035</v>
      </c>
      <c r="R2649" t="s">
        <v>274</v>
      </c>
      <c r="S2649" s="6">
        <v>1664.1349099690301</v>
      </c>
      <c r="T2649" s="6">
        <v>1664.1349099690301</v>
      </c>
      <c r="U2649" s="6"/>
    </row>
    <row r="2650" spans="1:21" x14ac:dyDescent="0.2">
      <c r="A2650" s="15" t="s">
        <v>5599</v>
      </c>
      <c r="B2650" s="2" t="s">
        <v>5600</v>
      </c>
      <c r="C2650" s="3">
        <v>59150</v>
      </c>
      <c r="D2650" s="4">
        <v>3406</v>
      </c>
      <c r="E2650">
        <f t="shared" si="123"/>
        <v>1842.216559471</v>
      </c>
      <c r="F2650">
        <f t="shared" si="124"/>
        <v>201464900</v>
      </c>
      <c r="G2650" s="22">
        <f t="shared" si="125"/>
        <v>108967109.49270965</v>
      </c>
      <c r="P2650" t="s">
        <v>5036</v>
      </c>
      <c r="Q2650" t="s">
        <v>5037</v>
      </c>
      <c r="R2650" t="s">
        <v>212</v>
      </c>
      <c r="S2650" s="6">
        <v>1664.3975085904699</v>
      </c>
      <c r="T2650" s="6">
        <v>1409.9547138754399</v>
      </c>
      <c r="U2650" s="6">
        <v>83.2527979569509</v>
      </c>
    </row>
    <row r="2651" spans="1:21" x14ac:dyDescent="0.2">
      <c r="A2651" s="15" t="s">
        <v>5597</v>
      </c>
      <c r="B2651" s="2" t="s">
        <v>5598</v>
      </c>
      <c r="C2651" s="3">
        <v>39070</v>
      </c>
      <c r="D2651" s="4">
        <v>2428</v>
      </c>
      <c r="E2651">
        <f t="shared" si="123"/>
        <v>1842.1519175943499</v>
      </c>
      <c r="F2651">
        <f t="shared" si="124"/>
        <v>94861960</v>
      </c>
      <c r="G2651" s="22">
        <f t="shared" si="125"/>
        <v>71972875.420411259</v>
      </c>
      <c r="P2651" t="s">
        <v>5038</v>
      </c>
      <c r="Q2651" t="s">
        <v>5038</v>
      </c>
      <c r="R2651" t="s">
        <v>274</v>
      </c>
      <c r="S2651" s="6">
        <v>1664.58424084935</v>
      </c>
      <c r="T2651" s="6">
        <v>1664.58424084935</v>
      </c>
      <c r="U2651" s="6">
        <v>10.584548306021</v>
      </c>
    </row>
    <row r="2652" spans="1:21" x14ac:dyDescent="0.2">
      <c r="A2652" s="15" t="s">
        <v>5595</v>
      </c>
      <c r="B2652" s="2" t="s">
        <v>5596</v>
      </c>
      <c r="C2652" s="3">
        <v>42336</v>
      </c>
      <c r="D2652" s="4">
        <v>1626</v>
      </c>
      <c r="E2652">
        <f t="shared" si="123"/>
        <v>1841.09084103185</v>
      </c>
      <c r="F2652">
        <f t="shared" si="124"/>
        <v>68838336</v>
      </c>
      <c r="G2652" s="22">
        <f t="shared" si="125"/>
        <v>77944421.845924407</v>
      </c>
      <c r="P2652" t="s">
        <v>5039</v>
      </c>
      <c r="Q2652" t="s">
        <v>5040</v>
      </c>
      <c r="R2652" t="s">
        <v>212</v>
      </c>
      <c r="S2652" s="6">
        <v>1665.0558022057801</v>
      </c>
      <c r="T2652" s="6">
        <v>1554</v>
      </c>
      <c r="U2652" s="6">
        <v>55.392482724297203</v>
      </c>
    </row>
    <row r="2653" spans="1:21" x14ac:dyDescent="0.2">
      <c r="A2653" s="15" t="s">
        <v>5593</v>
      </c>
      <c r="B2653" s="2" t="s">
        <v>5594</v>
      </c>
      <c r="C2653" s="3">
        <v>31549</v>
      </c>
      <c r="D2653" s="4">
        <v>1281</v>
      </c>
      <c r="E2653">
        <f t="shared" si="123"/>
        <v>1838.76303071905</v>
      </c>
      <c r="F2653">
        <f t="shared" si="124"/>
        <v>40414269</v>
      </c>
      <c r="G2653" s="22">
        <f t="shared" si="125"/>
        <v>58011134.856155306</v>
      </c>
      <c r="P2653" t="s">
        <v>5041</v>
      </c>
      <c r="Q2653" t="s">
        <v>5042</v>
      </c>
      <c r="R2653" t="s">
        <v>212</v>
      </c>
      <c r="S2653" s="6">
        <v>1666.0682266328099</v>
      </c>
      <c r="T2653" s="6">
        <v>1473.9428264056701</v>
      </c>
      <c r="U2653" s="6">
        <v>56.050704733264404</v>
      </c>
    </row>
    <row r="2654" spans="1:21" x14ac:dyDescent="0.2">
      <c r="A2654" s="15" t="s">
        <v>5591</v>
      </c>
      <c r="B2654" s="2" t="s">
        <v>5592</v>
      </c>
      <c r="C2654" s="3">
        <v>49614</v>
      </c>
      <c r="D2654" s="5">
        <v>2638</v>
      </c>
      <c r="E2654">
        <f t="shared" si="123"/>
        <v>1836.7548800530501</v>
      </c>
      <c r="F2654">
        <f t="shared" si="124"/>
        <v>130881732</v>
      </c>
      <c r="G2654" s="22">
        <f t="shared" si="125"/>
        <v>91128756.618952021</v>
      </c>
      <c r="P2654" t="s">
        <v>5043</v>
      </c>
      <c r="Q2654" t="s">
        <v>5044</v>
      </c>
      <c r="R2654" t="s">
        <v>212</v>
      </c>
      <c r="S2654" s="6">
        <v>1666.1146337176599</v>
      </c>
      <c r="T2654" s="6">
        <v>1666.1146337176599</v>
      </c>
      <c r="U2654" s="6"/>
    </row>
    <row r="2655" spans="1:21" x14ac:dyDescent="0.2">
      <c r="A2655" s="15" t="s">
        <v>5589</v>
      </c>
      <c r="B2655" s="2" t="s">
        <v>5590</v>
      </c>
      <c r="C2655" s="3">
        <v>73612</v>
      </c>
      <c r="D2655" s="4">
        <v>2174</v>
      </c>
      <c r="E2655">
        <f t="shared" si="123"/>
        <v>1835.5934794754501</v>
      </c>
      <c r="F2655">
        <f t="shared" si="124"/>
        <v>160032488</v>
      </c>
      <c r="G2655" s="22">
        <f t="shared" si="125"/>
        <v>135121707.21114683</v>
      </c>
      <c r="P2655" t="s">
        <v>5045</v>
      </c>
      <c r="Q2655" t="s">
        <v>5046</v>
      </c>
      <c r="R2655" t="s">
        <v>212</v>
      </c>
      <c r="S2655" s="6">
        <v>1666.2124488852</v>
      </c>
      <c r="T2655" s="6">
        <v>1304.4860483202101</v>
      </c>
      <c r="U2655" s="6">
        <v>77.871930272057199</v>
      </c>
    </row>
    <row r="2656" spans="1:21" x14ac:dyDescent="0.2">
      <c r="A2656" s="15" t="s">
        <v>5587</v>
      </c>
      <c r="B2656" s="2" t="s">
        <v>5588</v>
      </c>
      <c r="C2656" s="3">
        <v>42186</v>
      </c>
      <c r="D2656" s="5">
        <v>1060</v>
      </c>
      <c r="E2656">
        <f t="shared" si="123"/>
        <v>1835.49006333236</v>
      </c>
      <c r="F2656">
        <f t="shared" si="124"/>
        <v>44717160</v>
      </c>
      <c r="G2656" s="22">
        <f t="shared" si="125"/>
        <v>77431983.811738938</v>
      </c>
      <c r="P2656" t="s">
        <v>5047</v>
      </c>
      <c r="Q2656" t="s">
        <v>5047</v>
      </c>
      <c r="R2656" t="s">
        <v>274</v>
      </c>
      <c r="S2656" s="6">
        <v>1666.67093881503</v>
      </c>
      <c r="T2656" s="6">
        <v>1522.8652829400801</v>
      </c>
      <c r="U2656" s="6">
        <v>69.581579719416695</v>
      </c>
    </row>
    <row r="2657" spans="1:21" x14ac:dyDescent="0.2">
      <c r="A2657" s="15" t="s">
        <v>5586</v>
      </c>
      <c r="B2657" s="2"/>
      <c r="C2657" s="3">
        <v>21721</v>
      </c>
      <c r="D2657" s="4">
        <v>1669</v>
      </c>
      <c r="E2657">
        <f t="shared" si="123"/>
        <v>1835</v>
      </c>
      <c r="F2657">
        <f t="shared" si="124"/>
        <v>36252349</v>
      </c>
      <c r="G2657" s="22">
        <f t="shared" si="125"/>
        <v>39858035</v>
      </c>
      <c r="P2657" t="s">
        <v>5048</v>
      </c>
      <c r="Q2657" t="s">
        <v>5049</v>
      </c>
      <c r="R2657" t="s">
        <v>212</v>
      </c>
      <c r="S2657" s="6">
        <v>1666.8152505688399</v>
      </c>
      <c r="T2657" s="6">
        <v>1634.02210535735</v>
      </c>
      <c r="U2657" s="6">
        <v>46.224808346717502</v>
      </c>
    </row>
    <row r="2658" spans="1:21" x14ac:dyDescent="0.2">
      <c r="A2658" s="15" t="s">
        <v>5583</v>
      </c>
      <c r="B2658" s="2" t="s">
        <v>10836</v>
      </c>
      <c r="C2658" s="3">
        <v>19042</v>
      </c>
      <c r="D2658" s="4">
        <v>910</v>
      </c>
      <c r="E2658">
        <f t="shared" si="123"/>
        <v>1833.9325783787899</v>
      </c>
      <c r="F2658">
        <f t="shared" si="124"/>
        <v>17328220</v>
      </c>
      <c r="G2658" s="22">
        <f t="shared" si="125"/>
        <v>34921744.15748892</v>
      </c>
      <c r="P2658" t="s">
        <v>5050</v>
      </c>
      <c r="Q2658" t="s">
        <v>5051</v>
      </c>
      <c r="R2658" t="s">
        <v>212</v>
      </c>
      <c r="S2658" s="6">
        <v>1667.0129643196899</v>
      </c>
      <c r="T2658" s="6">
        <v>1264.8980844851501</v>
      </c>
      <c r="U2658" s="6">
        <v>100.385891623367</v>
      </c>
    </row>
    <row r="2659" spans="1:21" x14ac:dyDescent="0.2">
      <c r="A2659" s="15" t="s">
        <v>5581</v>
      </c>
      <c r="B2659" s="2" t="s">
        <v>5582</v>
      </c>
      <c r="C2659" s="3">
        <v>25416</v>
      </c>
      <c r="D2659" s="4">
        <v>3117</v>
      </c>
      <c r="E2659">
        <f t="shared" si="123"/>
        <v>1833.7903866246299</v>
      </c>
      <c r="F2659">
        <f t="shared" si="124"/>
        <v>79221672</v>
      </c>
      <c r="G2659" s="22">
        <f t="shared" si="125"/>
        <v>46607616.466451593</v>
      </c>
      <c r="P2659" t="s">
        <v>5052</v>
      </c>
      <c r="Q2659" t="s">
        <v>5052</v>
      </c>
      <c r="R2659" t="s">
        <v>212</v>
      </c>
      <c r="S2659" s="6">
        <v>1667.02696228169</v>
      </c>
      <c r="T2659" s="6">
        <v>1518.9517281241499</v>
      </c>
      <c r="U2659" s="6">
        <v>132.201417509896</v>
      </c>
    </row>
    <row r="2660" spans="1:21" x14ac:dyDescent="0.2">
      <c r="A2660" s="15" t="s">
        <v>5579</v>
      </c>
      <c r="B2660" s="2" t="s">
        <v>5580</v>
      </c>
      <c r="C2660" s="3">
        <v>120070</v>
      </c>
      <c r="D2660" s="4">
        <v>552</v>
      </c>
      <c r="E2660">
        <f t="shared" si="123"/>
        <v>1833.5271529797301</v>
      </c>
      <c r="F2660">
        <f t="shared" si="124"/>
        <v>66278640</v>
      </c>
      <c r="G2660" s="22">
        <f t="shared" si="125"/>
        <v>220151605.25827619</v>
      </c>
      <c r="P2660" t="s">
        <v>5053</v>
      </c>
      <c r="Q2660" t="s">
        <v>5054</v>
      </c>
      <c r="R2660" t="s">
        <v>212</v>
      </c>
      <c r="S2660" s="6">
        <v>1667.0402314318901</v>
      </c>
      <c r="T2660" s="6">
        <v>1673.44449550031</v>
      </c>
      <c r="U2660" s="6">
        <v>74.987532186191302</v>
      </c>
    </row>
    <row r="2661" spans="1:21" x14ac:dyDescent="0.2">
      <c r="A2661" s="15" t="s">
        <v>5577</v>
      </c>
      <c r="B2661" s="2" t="s">
        <v>5578</v>
      </c>
      <c r="C2661" s="3">
        <v>156850</v>
      </c>
      <c r="D2661" s="4">
        <v>4463</v>
      </c>
      <c r="E2661">
        <f t="shared" si="123"/>
        <v>1832.63940844733</v>
      </c>
      <c r="F2661">
        <f t="shared" si="124"/>
        <v>700021550</v>
      </c>
      <c r="G2661" s="22">
        <f t="shared" si="125"/>
        <v>287449491.21496373</v>
      </c>
      <c r="P2661" t="s">
        <v>5055</v>
      </c>
      <c r="Q2661" t="s">
        <v>5055</v>
      </c>
      <c r="R2661" t="s">
        <v>274</v>
      </c>
      <c r="S2661" s="6">
        <v>1667.2318916645099</v>
      </c>
      <c r="T2661" s="6">
        <v>1558.93903340718</v>
      </c>
      <c r="U2661" s="6">
        <v>50.630816656414702</v>
      </c>
    </row>
    <row r="2662" spans="1:21" x14ac:dyDescent="0.2">
      <c r="A2662" s="15" t="s">
        <v>5575</v>
      </c>
      <c r="B2662" s="2" t="s">
        <v>5576</v>
      </c>
      <c r="C2662" s="3">
        <v>72512</v>
      </c>
      <c r="D2662" s="4">
        <v>2187</v>
      </c>
      <c r="E2662">
        <f t="shared" si="123"/>
        <v>1832.2551979299601</v>
      </c>
      <c r="F2662">
        <f t="shared" si="124"/>
        <v>158583744</v>
      </c>
      <c r="G2662" s="22">
        <f t="shared" si="125"/>
        <v>132860488.91229726</v>
      </c>
      <c r="P2662" t="s">
        <v>5056</v>
      </c>
      <c r="Q2662" t="s">
        <v>5056</v>
      </c>
      <c r="R2662" t="s">
        <v>274</v>
      </c>
      <c r="S2662" s="6">
        <v>1668.0945199724899</v>
      </c>
      <c r="T2662" s="6">
        <v>1668.0945199724899</v>
      </c>
      <c r="U2662" s="6"/>
    </row>
    <row r="2663" spans="1:21" x14ac:dyDescent="0.2">
      <c r="A2663" s="15" t="s">
        <v>5573</v>
      </c>
      <c r="B2663" s="2" t="s">
        <v>5574</v>
      </c>
      <c r="C2663" s="3">
        <v>58047</v>
      </c>
      <c r="D2663" s="4">
        <v>1183</v>
      </c>
      <c r="E2663">
        <f t="shared" si="123"/>
        <v>1831.9650311672799</v>
      </c>
      <c r="F2663">
        <f t="shared" si="124"/>
        <v>68669601</v>
      </c>
      <c r="G2663" s="22">
        <f t="shared" si="125"/>
        <v>106340074.16416709</v>
      </c>
      <c r="P2663" t="s">
        <v>5057</v>
      </c>
      <c r="Q2663" t="s">
        <v>5058</v>
      </c>
      <c r="R2663" t="s">
        <v>212</v>
      </c>
      <c r="S2663" s="6">
        <v>1668.85756198334</v>
      </c>
      <c r="T2663" s="6">
        <v>1492.62078791007</v>
      </c>
      <c r="U2663" s="6">
        <v>86.499372043042797</v>
      </c>
    </row>
    <row r="2664" spans="1:21" x14ac:dyDescent="0.2">
      <c r="A2664" s="15" t="s">
        <v>5571</v>
      </c>
      <c r="B2664" s="2" t="s">
        <v>5572</v>
      </c>
      <c r="C2664" s="3">
        <v>95030</v>
      </c>
      <c r="D2664" s="4">
        <v>2748</v>
      </c>
      <c r="E2664">
        <f t="shared" si="123"/>
        <v>1830.3508096798</v>
      </c>
      <c r="F2664">
        <f t="shared" si="124"/>
        <v>261142440</v>
      </c>
      <c r="G2664" s="22">
        <f t="shared" si="125"/>
        <v>173938237.44387141</v>
      </c>
      <c r="P2664" t="s">
        <v>5059</v>
      </c>
      <c r="Q2664" t="s">
        <v>5060</v>
      </c>
      <c r="R2664" t="s">
        <v>212</v>
      </c>
      <c r="S2664" s="6">
        <v>1669.0845239877699</v>
      </c>
      <c r="T2664" s="6">
        <v>1669.0845239877699</v>
      </c>
      <c r="U2664" s="6"/>
    </row>
    <row r="2665" spans="1:21" x14ac:dyDescent="0.2">
      <c r="A2665" s="15" t="s">
        <v>5569</v>
      </c>
      <c r="B2665" s="2" t="s">
        <v>5570</v>
      </c>
      <c r="C2665" s="3">
        <v>59539</v>
      </c>
      <c r="D2665" s="4">
        <v>3002</v>
      </c>
      <c r="E2665">
        <f t="shared" si="123"/>
        <v>1830.27566416686</v>
      </c>
      <c r="F2665">
        <f t="shared" si="124"/>
        <v>178736078</v>
      </c>
      <c r="G2665" s="22">
        <f t="shared" si="125"/>
        <v>108972782.76883067</v>
      </c>
      <c r="P2665" t="s">
        <v>5061</v>
      </c>
      <c r="Q2665" t="s">
        <v>5062</v>
      </c>
      <c r="R2665" t="s">
        <v>212</v>
      </c>
      <c r="S2665" s="6">
        <v>1669.1371739487099</v>
      </c>
      <c r="T2665" s="6">
        <v>1669.1371739487099</v>
      </c>
      <c r="U2665" s="6">
        <v>8.2916454090154801</v>
      </c>
    </row>
    <row r="2666" spans="1:21" x14ac:dyDescent="0.2">
      <c r="A2666" s="15" t="s">
        <v>5567</v>
      </c>
      <c r="B2666" s="2"/>
      <c r="C2666" s="3">
        <v>33732</v>
      </c>
      <c r="D2666" s="4">
        <v>2525</v>
      </c>
      <c r="E2666">
        <f t="shared" si="123"/>
        <v>1830.2196772621101</v>
      </c>
      <c r="F2666">
        <f t="shared" si="124"/>
        <v>85173300</v>
      </c>
      <c r="G2666" s="22">
        <f t="shared" si="125"/>
        <v>61736970.153405495</v>
      </c>
      <c r="P2666" t="s">
        <v>5063</v>
      </c>
      <c r="Q2666" t="s">
        <v>5064</v>
      </c>
      <c r="R2666" t="s">
        <v>212</v>
      </c>
      <c r="S2666" s="6">
        <v>1669.1697650199001</v>
      </c>
      <c r="T2666" s="6">
        <v>1554.5645743784501</v>
      </c>
      <c r="U2666" s="6">
        <v>83.108423305461201</v>
      </c>
    </row>
    <row r="2667" spans="1:21" x14ac:dyDescent="0.2">
      <c r="A2667" s="15" t="s">
        <v>5565</v>
      </c>
      <c r="B2667" s="2" t="s">
        <v>5566</v>
      </c>
      <c r="C2667" s="3">
        <v>36616</v>
      </c>
      <c r="D2667" s="4">
        <v>2792</v>
      </c>
      <c r="E2667">
        <f t="shared" si="123"/>
        <v>1829.4841321111801</v>
      </c>
      <c r="F2667">
        <f t="shared" si="124"/>
        <v>102231872</v>
      </c>
      <c r="G2667" s="22">
        <f t="shared" si="125"/>
        <v>66988390.981382973</v>
      </c>
      <c r="P2667" t="s">
        <v>5065</v>
      </c>
      <c r="Q2667" t="s">
        <v>5066</v>
      </c>
      <c r="R2667" t="s">
        <v>212</v>
      </c>
      <c r="S2667" s="6">
        <v>1669.9952105368</v>
      </c>
      <c r="T2667" s="6">
        <v>1451.7290380699801</v>
      </c>
      <c r="U2667" s="6">
        <v>69.994668686083898</v>
      </c>
    </row>
    <row r="2668" spans="1:21" x14ac:dyDescent="0.2">
      <c r="A2668" s="15" t="s">
        <v>5563</v>
      </c>
      <c r="B2668" s="2" t="s">
        <v>5564</v>
      </c>
      <c r="C2668" s="3">
        <v>24863</v>
      </c>
      <c r="D2668" s="4">
        <v>2242</v>
      </c>
      <c r="E2668">
        <f t="shared" si="123"/>
        <v>1828.2498529648301</v>
      </c>
      <c r="F2668">
        <f t="shared" si="124"/>
        <v>55742846</v>
      </c>
      <c r="G2668" s="22">
        <f t="shared" si="125"/>
        <v>45455776.094264574</v>
      </c>
      <c r="P2668" t="s">
        <v>5067</v>
      </c>
      <c r="Q2668" t="s">
        <v>5068</v>
      </c>
      <c r="R2668" t="s">
        <v>212</v>
      </c>
      <c r="S2668" s="6">
        <v>1670.2316213044101</v>
      </c>
      <c r="T2668" s="6">
        <v>1632.2927127328201</v>
      </c>
      <c r="U2668" s="6">
        <v>64.621346493053906</v>
      </c>
    </row>
    <row r="2669" spans="1:21" x14ac:dyDescent="0.2">
      <c r="A2669" s="15" t="s">
        <v>5561</v>
      </c>
      <c r="B2669" s="2" t="s">
        <v>5562</v>
      </c>
      <c r="C2669" s="3">
        <v>63542</v>
      </c>
      <c r="D2669" s="4">
        <v>4234</v>
      </c>
      <c r="E2669">
        <f t="shared" si="123"/>
        <v>1827.3278443152799</v>
      </c>
      <c r="F2669">
        <f t="shared" si="124"/>
        <v>269036828</v>
      </c>
      <c r="G2669" s="22">
        <f t="shared" si="125"/>
        <v>116112065.88348152</v>
      </c>
      <c r="P2669" t="s">
        <v>5069</v>
      </c>
      <c r="Q2669" t="s">
        <v>5070</v>
      </c>
      <c r="R2669" t="s">
        <v>212</v>
      </c>
      <c r="S2669" s="6">
        <v>1670.5578331414899</v>
      </c>
      <c r="T2669" s="6">
        <v>1724.5263979571801</v>
      </c>
      <c r="U2669" s="6">
        <v>65.801926106788301</v>
      </c>
    </row>
    <row r="2670" spans="1:21" x14ac:dyDescent="0.2">
      <c r="A2670" s="15" t="s">
        <v>5557</v>
      </c>
      <c r="B2670" s="2" t="s">
        <v>5558</v>
      </c>
      <c r="C2670" s="3">
        <v>98052</v>
      </c>
      <c r="D2670" s="4">
        <v>5890</v>
      </c>
      <c r="E2670">
        <f t="shared" si="123"/>
        <v>1826.9971522585299</v>
      </c>
      <c r="F2670">
        <f t="shared" si="124"/>
        <v>577526280</v>
      </c>
      <c r="G2670" s="22">
        <f t="shared" si="125"/>
        <v>179140724.77325338</v>
      </c>
      <c r="P2670" t="s">
        <v>5071</v>
      </c>
      <c r="Q2670" t="s">
        <v>5072</v>
      </c>
      <c r="R2670" t="s">
        <v>212</v>
      </c>
      <c r="S2670" s="6">
        <v>1670.70452807181</v>
      </c>
      <c r="T2670" s="6">
        <v>753.03960165773503</v>
      </c>
      <c r="U2670" s="6">
        <v>144.274476934848</v>
      </c>
    </row>
    <row r="2671" spans="1:21" x14ac:dyDescent="0.2">
      <c r="A2671" s="15" t="s">
        <v>5555</v>
      </c>
      <c r="B2671" s="2" t="s">
        <v>5556</v>
      </c>
      <c r="C2671" s="3">
        <v>140889</v>
      </c>
      <c r="D2671" s="4">
        <v>551</v>
      </c>
      <c r="E2671">
        <f t="shared" si="123"/>
        <v>1824.7239758844801</v>
      </c>
      <c r="F2671">
        <f t="shared" si="124"/>
        <v>77629839</v>
      </c>
      <c r="G2671" s="22">
        <f t="shared" si="125"/>
        <v>257083536.23838851</v>
      </c>
      <c r="P2671" t="s">
        <v>5073</v>
      </c>
      <c r="Q2671" t="s">
        <v>5074</v>
      </c>
      <c r="R2671" t="s">
        <v>212</v>
      </c>
      <c r="S2671" s="6">
        <v>1670.81842896577</v>
      </c>
      <c r="T2671" s="6">
        <v>1620.6224426010001</v>
      </c>
      <c r="U2671" s="6">
        <v>21.054344208922</v>
      </c>
    </row>
    <row r="2672" spans="1:21" x14ac:dyDescent="0.2">
      <c r="A2672" s="15" t="s">
        <v>5553</v>
      </c>
      <c r="B2672" s="2"/>
      <c r="C2672" s="3">
        <v>54927</v>
      </c>
      <c r="D2672" s="4">
        <v>786</v>
      </c>
      <c r="E2672">
        <f t="shared" si="123"/>
        <v>1824.7108777447099</v>
      </c>
      <c r="F2672">
        <f t="shared" si="124"/>
        <v>43172622</v>
      </c>
      <c r="G2672" s="22">
        <f t="shared" si="125"/>
        <v>100225894.38188368</v>
      </c>
      <c r="P2672" t="s">
        <v>5075</v>
      </c>
      <c r="Q2672" t="s">
        <v>5076</v>
      </c>
      <c r="R2672" t="s">
        <v>212</v>
      </c>
      <c r="S2672" s="6">
        <v>1671.21142656089</v>
      </c>
      <c r="T2672" s="6">
        <v>1371.2438150089399</v>
      </c>
      <c r="U2672" s="6">
        <v>64.895571231841402</v>
      </c>
    </row>
    <row r="2673" spans="1:21" x14ac:dyDescent="0.2">
      <c r="A2673" s="15" t="s">
        <v>5551</v>
      </c>
      <c r="B2673" s="2"/>
      <c r="C2673" s="3">
        <v>62593</v>
      </c>
      <c r="D2673" s="4">
        <v>6622</v>
      </c>
      <c r="E2673">
        <f t="shared" si="123"/>
        <v>1824.6981915695101</v>
      </c>
      <c r="F2673">
        <f t="shared" si="124"/>
        <v>414490846</v>
      </c>
      <c r="G2673" s="22">
        <f t="shared" si="125"/>
        <v>114213333.90491034</v>
      </c>
      <c r="P2673" t="s">
        <v>5077</v>
      </c>
      <c r="Q2673" t="s">
        <v>5078</v>
      </c>
      <c r="R2673" t="s">
        <v>212</v>
      </c>
      <c r="S2673" s="6">
        <v>1671.8865478942701</v>
      </c>
      <c r="T2673" s="6">
        <v>1317.17685953762</v>
      </c>
      <c r="U2673" s="6">
        <v>35.957213417214803</v>
      </c>
    </row>
    <row r="2674" spans="1:21" x14ac:dyDescent="0.2">
      <c r="A2674" s="15" t="s">
        <v>5548</v>
      </c>
      <c r="B2674" s="2" t="s">
        <v>5549</v>
      </c>
      <c r="C2674" s="3">
        <v>115633</v>
      </c>
      <c r="D2674" s="4">
        <v>1083</v>
      </c>
      <c r="E2674">
        <f t="shared" si="123"/>
        <v>1819.9734023969099</v>
      </c>
      <c r="F2674">
        <f t="shared" si="124"/>
        <v>125230539</v>
      </c>
      <c r="G2674" s="22">
        <f t="shared" si="125"/>
        <v>210448984.4393619</v>
      </c>
      <c r="P2674" t="s">
        <v>5079</v>
      </c>
      <c r="Q2674" t="s">
        <v>5080</v>
      </c>
      <c r="R2674" t="s">
        <v>212</v>
      </c>
      <c r="S2674" s="6">
        <v>1671.9335711046599</v>
      </c>
      <c r="T2674" s="6">
        <v>1309.0714578623599</v>
      </c>
      <c r="U2674" s="6">
        <v>63.213174777795899</v>
      </c>
    </row>
    <row r="2675" spans="1:21" x14ac:dyDescent="0.2">
      <c r="A2675" s="15" t="s">
        <v>5547</v>
      </c>
      <c r="B2675" s="2"/>
      <c r="C2675" s="3">
        <v>60900</v>
      </c>
      <c r="D2675" s="5">
        <v>2664</v>
      </c>
      <c r="E2675">
        <f t="shared" si="123"/>
        <v>1819.5233841214001</v>
      </c>
      <c r="F2675">
        <f t="shared" si="124"/>
        <v>162237600</v>
      </c>
      <c r="G2675" s="22">
        <f t="shared" si="125"/>
        <v>110808974.09299327</v>
      </c>
      <c r="P2675" t="s">
        <v>5081</v>
      </c>
      <c r="Q2675" t="s">
        <v>5082</v>
      </c>
      <c r="R2675" t="s">
        <v>212</v>
      </c>
      <c r="S2675" s="6">
        <v>1673.07515621212</v>
      </c>
      <c r="T2675" s="6">
        <v>1629.39316313063</v>
      </c>
      <c r="U2675" s="6">
        <v>68.7177560400294</v>
      </c>
    </row>
    <row r="2676" spans="1:21" x14ac:dyDescent="0.2">
      <c r="A2676" s="15" t="s">
        <v>5545</v>
      </c>
      <c r="B2676" s="2" t="s">
        <v>5546</v>
      </c>
      <c r="C2676" s="3">
        <v>27035</v>
      </c>
      <c r="D2676" s="4">
        <v>1040</v>
      </c>
      <c r="E2676">
        <f t="shared" si="123"/>
        <v>1818.73570601028</v>
      </c>
      <c r="F2676">
        <f t="shared" si="124"/>
        <v>28116400</v>
      </c>
      <c r="G2676" s="22">
        <f t="shared" si="125"/>
        <v>49169519.811987922</v>
      </c>
      <c r="P2676" t="s">
        <v>5083</v>
      </c>
      <c r="Q2676" t="s">
        <v>5084</v>
      </c>
      <c r="R2676" t="s">
        <v>212</v>
      </c>
      <c r="S2676" s="6">
        <v>1673.3622160001901</v>
      </c>
      <c r="T2676" s="6">
        <v>1673.3622160001901</v>
      </c>
      <c r="U2676" s="6">
        <v>7.6863641585412203</v>
      </c>
    </row>
    <row r="2677" spans="1:21" x14ac:dyDescent="0.2">
      <c r="A2677" s="15" t="s">
        <v>5543</v>
      </c>
      <c r="B2677" s="2" t="s">
        <v>5544</v>
      </c>
      <c r="C2677" s="3">
        <v>30472</v>
      </c>
      <c r="D2677" s="4">
        <v>624</v>
      </c>
      <c r="E2677">
        <f t="shared" si="123"/>
        <v>1817.84514412776</v>
      </c>
      <c r="F2677">
        <f t="shared" si="124"/>
        <v>19014528</v>
      </c>
      <c r="G2677" s="22">
        <f t="shared" si="125"/>
        <v>55393377.231861107</v>
      </c>
      <c r="P2677" t="s">
        <v>5085</v>
      </c>
      <c r="Q2677" t="s">
        <v>5086</v>
      </c>
      <c r="R2677" t="s">
        <v>212</v>
      </c>
      <c r="S2677" s="6">
        <v>1674.0477449689699</v>
      </c>
      <c r="T2677" s="6">
        <v>1524.9845038824999</v>
      </c>
      <c r="U2677" s="6">
        <v>70.790196257224196</v>
      </c>
    </row>
    <row r="2678" spans="1:21" x14ac:dyDescent="0.2">
      <c r="A2678" s="15" t="s">
        <v>5541</v>
      </c>
      <c r="B2678" s="2" t="s">
        <v>5542</v>
      </c>
      <c r="C2678" s="3">
        <v>70973</v>
      </c>
      <c r="D2678" s="4">
        <v>145</v>
      </c>
      <c r="E2678">
        <f t="shared" si="123"/>
        <v>1816.41453558749</v>
      </c>
      <c r="F2678">
        <f t="shared" si="124"/>
        <v>10291085</v>
      </c>
      <c r="G2678" s="22">
        <f t="shared" si="125"/>
        <v>128916388.83425093</v>
      </c>
      <c r="P2678" t="s">
        <v>5087</v>
      </c>
      <c r="Q2678" t="s">
        <v>5088</v>
      </c>
      <c r="R2678" t="s">
        <v>212</v>
      </c>
      <c r="S2678" s="6">
        <v>1674.1636657665399</v>
      </c>
      <c r="T2678" s="6">
        <v>1223.5252826289</v>
      </c>
      <c r="U2678" s="6">
        <v>124.636725603236</v>
      </c>
    </row>
    <row r="2679" spans="1:21" x14ac:dyDescent="0.2">
      <c r="A2679" s="15" t="s">
        <v>5539</v>
      </c>
      <c r="B2679" s="2" t="s">
        <v>5540</v>
      </c>
      <c r="C2679" s="3">
        <v>108780</v>
      </c>
      <c r="D2679" s="4">
        <v>626</v>
      </c>
      <c r="E2679">
        <f t="shared" si="123"/>
        <v>1816.3073562955401</v>
      </c>
      <c r="F2679">
        <f t="shared" si="124"/>
        <v>68096280</v>
      </c>
      <c r="G2679" s="22">
        <f t="shared" si="125"/>
        <v>197577914.21782884</v>
      </c>
      <c r="P2679" t="s">
        <v>5089</v>
      </c>
      <c r="Q2679" t="s">
        <v>5090</v>
      </c>
      <c r="R2679" t="s">
        <v>212</v>
      </c>
      <c r="S2679" s="6">
        <v>1674.3115085823099</v>
      </c>
      <c r="T2679" s="6">
        <v>1803.79583530886</v>
      </c>
      <c r="U2679" s="6">
        <v>49.3927148599928</v>
      </c>
    </row>
    <row r="2680" spans="1:21" x14ac:dyDescent="0.2">
      <c r="A2680" s="15" t="s">
        <v>5537</v>
      </c>
      <c r="B2680" s="2" t="s">
        <v>5538</v>
      </c>
      <c r="C2680" s="3">
        <v>43872</v>
      </c>
      <c r="D2680" s="5">
        <v>3444</v>
      </c>
      <c r="E2680">
        <f t="shared" si="123"/>
        <v>1815.88967111121</v>
      </c>
      <c r="F2680">
        <f t="shared" si="124"/>
        <v>151095168</v>
      </c>
      <c r="G2680" s="22">
        <f t="shared" si="125"/>
        <v>79666711.650991008</v>
      </c>
      <c r="P2680" t="s">
        <v>5091</v>
      </c>
      <c r="Q2680" t="s">
        <v>5091</v>
      </c>
      <c r="R2680" t="s">
        <v>274</v>
      </c>
      <c r="S2680" s="6">
        <v>1674.5457393133599</v>
      </c>
      <c r="T2680" s="6">
        <v>1674.5457393133599</v>
      </c>
      <c r="U2680" s="6">
        <v>35.801608437697297</v>
      </c>
    </row>
    <row r="2681" spans="1:21" x14ac:dyDescent="0.2">
      <c r="A2681" s="15" t="s">
        <v>5535</v>
      </c>
      <c r="B2681" s="2" t="s">
        <v>5536</v>
      </c>
      <c r="C2681" s="3">
        <v>24857</v>
      </c>
      <c r="D2681" s="4">
        <v>2862</v>
      </c>
      <c r="E2681">
        <f t="shared" si="123"/>
        <v>1815.1548139712399</v>
      </c>
      <c r="F2681">
        <f t="shared" si="124"/>
        <v>71140734</v>
      </c>
      <c r="G2681" s="22">
        <f t="shared" si="125"/>
        <v>45119303.210883111</v>
      </c>
      <c r="P2681" t="s">
        <v>5092</v>
      </c>
      <c r="Q2681" t="s">
        <v>5093</v>
      </c>
      <c r="R2681" t="s">
        <v>212</v>
      </c>
      <c r="S2681" s="6">
        <v>1674.6808161951401</v>
      </c>
      <c r="T2681" s="6">
        <v>1582.8198451507701</v>
      </c>
      <c r="U2681" s="6">
        <v>90.163412727810694</v>
      </c>
    </row>
    <row r="2682" spans="1:21" x14ac:dyDescent="0.2">
      <c r="A2682" s="15" t="s">
        <v>5533</v>
      </c>
      <c r="B2682" s="2" t="s">
        <v>5534</v>
      </c>
      <c r="C2682" s="3">
        <v>93404</v>
      </c>
      <c r="D2682" s="4">
        <v>1094</v>
      </c>
      <c r="E2682">
        <f t="shared" si="123"/>
        <v>1815.10969876268</v>
      </c>
      <c r="F2682">
        <f t="shared" si="124"/>
        <v>102183976</v>
      </c>
      <c r="G2682" s="22">
        <f t="shared" si="125"/>
        <v>169538506.30322936</v>
      </c>
      <c r="P2682" t="s">
        <v>5094</v>
      </c>
      <c r="Q2682" t="s">
        <v>5095</v>
      </c>
      <c r="R2682" t="s">
        <v>212</v>
      </c>
      <c r="S2682" s="6">
        <v>1675.11886767941</v>
      </c>
      <c r="T2682" s="6">
        <v>1360.9910374731201</v>
      </c>
      <c r="U2682" s="6">
        <v>104.84290766260899</v>
      </c>
    </row>
    <row r="2683" spans="1:21" x14ac:dyDescent="0.2">
      <c r="A2683" s="15" t="s">
        <v>5531</v>
      </c>
      <c r="B2683" s="2" t="s">
        <v>5532</v>
      </c>
      <c r="C2683" s="3">
        <v>76454</v>
      </c>
      <c r="D2683" s="4">
        <v>1263</v>
      </c>
      <c r="E2683">
        <f t="shared" si="123"/>
        <v>1814.65591204878</v>
      </c>
      <c r="F2683">
        <f t="shared" si="124"/>
        <v>96561402</v>
      </c>
      <c r="G2683" s="22">
        <f t="shared" si="125"/>
        <v>138737703.09977743</v>
      </c>
      <c r="P2683" t="s">
        <v>5096</v>
      </c>
      <c r="Q2683" t="s">
        <v>5097</v>
      </c>
      <c r="R2683" t="s">
        <v>212</v>
      </c>
      <c r="S2683" s="6">
        <v>1675.43144162618</v>
      </c>
      <c r="T2683" s="6">
        <v>1391.45390347231</v>
      </c>
      <c r="U2683" s="6">
        <v>85.277184548492102</v>
      </c>
    </row>
    <row r="2684" spans="1:21" x14ac:dyDescent="0.2">
      <c r="A2684" s="15" t="s">
        <v>5529</v>
      </c>
      <c r="B2684" s="2" t="s">
        <v>5530</v>
      </c>
      <c r="C2684" s="3">
        <v>223634</v>
      </c>
      <c r="D2684" s="4">
        <v>945</v>
      </c>
      <c r="E2684">
        <f t="shared" si="123"/>
        <v>1813.17583003086</v>
      </c>
      <c r="F2684">
        <f t="shared" si="124"/>
        <v>211334130</v>
      </c>
      <c r="G2684" s="22">
        <f t="shared" si="125"/>
        <v>405487763.57312131</v>
      </c>
      <c r="P2684" t="s">
        <v>5098</v>
      </c>
      <c r="Q2684" t="s">
        <v>5098</v>
      </c>
      <c r="R2684" t="s">
        <v>212</v>
      </c>
      <c r="S2684" s="6">
        <v>1676.2448120473</v>
      </c>
      <c r="T2684" s="6">
        <v>1676.2448120473</v>
      </c>
      <c r="U2684" s="6">
        <v>26.628919837502401</v>
      </c>
    </row>
    <row r="2685" spans="1:21" x14ac:dyDescent="0.2">
      <c r="A2685" s="15" t="s">
        <v>5527</v>
      </c>
      <c r="B2685" s="2" t="s">
        <v>5528</v>
      </c>
      <c r="C2685" s="3">
        <v>45879</v>
      </c>
      <c r="D2685" s="4">
        <v>1674</v>
      </c>
      <c r="E2685">
        <f t="shared" si="123"/>
        <v>1812.9979119807199</v>
      </c>
      <c r="F2685">
        <f t="shared" si="124"/>
        <v>76801446</v>
      </c>
      <c r="G2685" s="22">
        <f t="shared" si="125"/>
        <v>83178531.203763455</v>
      </c>
      <c r="P2685" t="s">
        <v>5099</v>
      </c>
      <c r="Q2685" t="s">
        <v>5100</v>
      </c>
      <c r="R2685" t="s">
        <v>212</v>
      </c>
      <c r="S2685" s="6">
        <v>1677.7981986293601</v>
      </c>
      <c r="T2685" s="6">
        <v>1488.96075946622</v>
      </c>
      <c r="U2685" s="6">
        <v>58.401841598046097</v>
      </c>
    </row>
    <row r="2686" spans="1:21" x14ac:dyDescent="0.2">
      <c r="A2686" s="15" t="s">
        <v>5525</v>
      </c>
      <c r="B2686" s="2" t="s">
        <v>5526</v>
      </c>
      <c r="C2686" s="3">
        <v>23886</v>
      </c>
      <c r="D2686" s="4">
        <v>699</v>
      </c>
      <c r="E2686">
        <f t="shared" si="123"/>
        <v>1812.8624655056799</v>
      </c>
      <c r="F2686">
        <f t="shared" si="124"/>
        <v>16696314</v>
      </c>
      <c r="G2686" s="22">
        <f t="shared" si="125"/>
        <v>43302032.851068668</v>
      </c>
      <c r="P2686" t="s">
        <v>5101</v>
      </c>
      <c r="Q2686" t="s">
        <v>5102</v>
      </c>
      <c r="R2686" t="s">
        <v>212</v>
      </c>
      <c r="S2686" s="6">
        <v>1678.3737107668601</v>
      </c>
      <c r="T2686" s="6">
        <v>1494.7746005301401</v>
      </c>
      <c r="U2686" s="6">
        <v>84.684068692409994</v>
      </c>
    </row>
    <row r="2687" spans="1:21" x14ac:dyDescent="0.2">
      <c r="A2687" s="15" t="s">
        <v>5523</v>
      </c>
      <c r="B2687" s="2" t="s">
        <v>5524</v>
      </c>
      <c r="C2687" s="3">
        <v>51329</v>
      </c>
      <c r="D2687" s="4">
        <v>1108</v>
      </c>
      <c r="E2687">
        <f t="shared" si="123"/>
        <v>1812.1121661959201</v>
      </c>
      <c r="F2687">
        <f t="shared" si="124"/>
        <v>56872532</v>
      </c>
      <c r="G2687" s="22">
        <f t="shared" si="125"/>
        <v>93013905.37867038</v>
      </c>
      <c r="P2687" t="s">
        <v>5103</v>
      </c>
      <c r="Q2687" t="s">
        <v>5104</v>
      </c>
      <c r="R2687" t="s">
        <v>212</v>
      </c>
      <c r="S2687" s="6">
        <v>1678.68653670973</v>
      </c>
      <c r="T2687" s="6">
        <v>1606.2532905988201</v>
      </c>
      <c r="U2687" s="6">
        <v>93.790549916716699</v>
      </c>
    </row>
    <row r="2688" spans="1:21" x14ac:dyDescent="0.2">
      <c r="A2688" s="15" t="s">
        <v>5520</v>
      </c>
      <c r="B2688" s="2" t="s">
        <v>5521</v>
      </c>
      <c r="C2688" s="3">
        <v>52128</v>
      </c>
      <c r="D2688" s="4">
        <v>3680</v>
      </c>
      <c r="E2688">
        <f t="shared" si="123"/>
        <v>1810.9983046523</v>
      </c>
      <c r="F2688">
        <f t="shared" si="124"/>
        <v>191831040</v>
      </c>
      <c r="G2688" s="22">
        <f t="shared" si="125"/>
        <v>94403719.624915093</v>
      </c>
      <c r="P2688" t="s">
        <v>5105</v>
      </c>
      <c r="Q2688" t="s">
        <v>5106</v>
      </c>
      <c r="R2688" t="s">
        <v>212</v>
      </c>
      <c r="S2688" s="6">
        <v>1679.04292281731</v>
      </c>
      <c r="T2688" s="6">
        <v>1606.02201099477</v>
      </c>
      <c r="U2688" s="6">
        <v>71.683144373610801</v>
      </c>
    </row>
    <row r="2689" spans="1:21" x14ac:dyDescent="0.2">
      <c r="A2689" s="15" t="s">
        <v>5518</v>
      </c>
      <c r="B2689" s="2"/>
      <c r="C2689" s="3">
        <v>23949</v>
      </c>
      <c r="D2689" s="5">
        <v>4928</v>
      </c>
      <c r="E2689">
        <f t="shared" si="123"/>
        <v>1810.8527770860101</v>
      </c>
      <c r="F2689">
        <f t="shared" si="124"/>
        <v>118020672</v>
      </c>
      <c r="G2689" s="22">
        <f t="shared" si="125"/>
        <v>43368113.158432856</v>
      </c>
      <c r="P2689" t="s">
        <v>5107</v>
      </c>
      <c r="Q2689" t="s">
        <v>5108</v>
      </c>
      <c r="R2689" t="s">
        <v>212</v>
      </c>
      <c r="S2689" s="6">
        <v>1679.6656260154</v>
      </c>
      <c r="T2689" s="6">
        <v>1491.94016959652</v>
      </c>
      <c r="U2689" s="6">
        <v>64.251806978537104</v>
      </c>
    </row>
    <row r="2690" spans="1:21" x14ac:dyDescent="0.2">
      <c r="A2690" s="15" t="s">
        <v>5516</v>
      </c>
      <c r="B2690" s="2" t="s">
        <v>5517</v>
      </c>
      <c r="C2690" s="3">
        <v>58749</v>
      </c>
      <c r="D2690" s="4">
        <v>3922</v>
      </c>
      <c r="E2690">
        <f t="shared" ref="E2690:E2753" si="126">VLOOKUP(A2690,data19,4,FALSE)</f>
        <v>1808.70508077626</v>
      </c>
      <c r="F2690">
        <f t="shared" si="124"/>
        <v>230413578</v>
      </c>
      <c r="G2690" s="22">
        <f t="shared" si="125"/>
        <v>106259614.7905245</v>
      </c>
      <c r="P2690" t="s">
        <v>5109</v>
      </c>
      <c r="Q2690" t="s">
        <v>5110</v>
      </c>
      <c r="R2690" t="s">
        <v>212</v>
      </c>
      <c r="S2690" s="6">
        <v>1679.97652980573</v>
      </c>
      <c r="T2690" s="6">
        <v>1634.0446962124499</v>
      </c>
      <c r="U2690" s="6">
        <v>78.785336237659905</v>
      </c>
    </row>
    <row r="2691" spans="1:21" x14ac:dyDescent="0.2">
      <c r="A2691" s="15" t="s">
        <v>5514</v>
      </c>
      <c r="B2691" s="2" t="s">
        <v>5515</v>
      </c>
      <c r="C2691" s="3">
        <v>92543</v>
      </c>
      <c r="D2691" s="4">
        <v>2532</v>
      </c>
      <c r="E2691">
        <f t="shared" si="126"/>
        <v>1808.5897654323001</v>
      </c>
      <c r="F2691">
        <f t="shared" ref="F2691:F2754" si="127">C2691*D2691</f>
        <v>234318876</v>
      </c>
      <c r="G2691" s="22">
        <f t="shared" ref="G2691:G2754" si="128">E2691*C2691</f>
        <v>167372322.66240135</v>
      </c>
      <c r="P2691" t="s">
        <v>5111</v>
      </c>
      <c r="Q2691" t="s">
        <v>5112</v>
      </c>
      <c r="R2691" t="s">
        <v>212</v>
      </c>
      <c r="S2691" s="6">
        <v>1680.0659458262301</v>
      </c>
      <c r="T2691" s="6">
        <v>1541.0152158866299</v>
      </c>
      <c r="U2691" s="6">
        <v>63.078034260778502</v>
      </c>
    </row>
    <row r="2692" spans="1:21" x14ac:dyDescent="0.2">
      <c r="A2692" s="15" t="s">
        <v>5510</v>
      </c>
      <c r="B2692" s="2" t="s">
        <v>5511</v>
      </c>
      <c r="C2692" s="3">
        <v>38807</v>
      </c>
      <c r="D2692" s="4">
        <v>252</v>
      </c>
      <c r="E2692">
        <f t="shared" si="126"/>
        <v>1805.90442310553</v>
      </c>
      <c r="F2692">
        <f t="shared" si="127"/>
        <v>9779364</v>
      </c>
      <c r="G2692" s="22">
        <f t="shared" si="128"/>
        <v>70081732.9474563</v>
      </c>
      <c r="P2692" t="s">
        <v>5113</v>
      </c>
      <c r="Q2692" t="s">
        <v>5114</v>
      </c>
      <c r="R2692" t="s">
        <v>212</v>
      </c>
      <c r="S2692" s="6">
        <v>1680.1490210755001</v>
      </c>
      <c r="T2692" s="6">
        <v>1680.1490210755001</v>
      </c>
      <c r="U2692" s="6"/>
    </row>
    <row r="2693" spans="1:21" x14ac:dyDescent="0.2">
      <c r="A2693" s="15" t="s">
        <v>5508</v>
      </c>
      <c r="B2693" s="2" t="s">
        <v>5509</v>
      </c>
      <c r="C2693" s="3">
        <v>42816</v>
      </c>
      <c r="D2693" s="4">
        <v>2229</v>
      </c>
      <c r="E2693">
        <f t="shared" si="126"/>
        <v>1805.8699734054601</v>
      </c>
      <c r="F2693">
        <f t="shared" si="127"/>
        <v>95436864</v>
      </c>
      <c r="G2693" s="22">
        <f t="shared" si="128"/>
        <v>77320128.781328186</v>
      </c>
      <c r="P2693" t="s">
        <v>5115</v>
      </c>
      <c r="Q2693" t="s">
        <v>5116</v>
      </c>
      <c r="R2693" t="s">
        <v>212</v>
      </c>
      <c r="S2693" s="6">
        <v>1680.75689937795</v>
      </c>
      <c r="T2693" s="6">
        <v>1400.0893537849399</v>
      </c>
      <c r="U2693" s="6">
        <v>70.854009896612695</v>
      </c>
    </row>
    <row r="2694" spans="1:21" x14ac:dyDescent="0.2">
      <c r="A2694" s="15" t="s">
        <v>5506</v>
      </c>
      <c r="B2694" s="2" t="s">
        <v>5507</v>
      </c>
      <c r="C2694" s="3">
        <v>43919</v>
      </c>
      <c r="D2694" s="4">
        <v>3418</v>
      </c>
      <c r="E2694">
        <f t="shared" si="126"/>
        <v>1805.2119099379099</v>
      </c>
      <c r="F2694">
        <f t="shared" si="127"/>
        <v>150115142</v>
      </c>
      <c r="G2694" s="22">
        <f t="shared" si="128"/>
        <v>79283101.872563064</v>
      </c>
      <c r="P2694" t="s">
        <v>5117</v>
      </c>
      <c r="Q2694" t="s">
        <v>5118</v>
      </c>
      <c r="R2694" t="s">
        <v>212</v>
      </c>
      <c r="S2694" s="6">
        <v>1681.71732324805</v>
      </c>
      <c r="T2694" s="6">
        <v>1670.288969192</v>
      </c>
      <c r="U2694" s="6">
        <v>44.668929831740797</v>
      </c>
    </row>
    <row r="2695" spans="1:21" x14ac:dyDescent="0.2">
      <c r="A2695" s="15" t="s">
        <v>5503</v>
      </c>
      <c r="B2695" s="2" t="s">
        <v>5504</v>
      </c>
      <c r="C2695" s="3">
        <v>20457</v>
      </c>
      <c r="D2695" s="4">
        <v>1626</v>
      </c>
      <c r="E2695">
        <f t="shared" si="126"/>
        <v>1804.82038172429</v>
      </c>
      <c r="F2695">
        <f t="shared" si="127"/>
        <v>33263082</v>
      </c>
      <c r="G2695" s="22">
        <f t="shared" si="128"/>
        <v>36921210.548933797</v>
      </c>
      <c r="P2695" t="s">
        <v>5119</v>
      </c>
      <c r="Q2695" t="s">
        <v>5120</v>
      </c>
      <c r="R2695" t="s">
        <v>212</v>
      </c>
      <c r="S2695" s="6">
        <v>1682.16898128355</v>
      </c>
      <c r="T2695" s="6">
        <v>1369.7605415442799</v>
      </c>
      <c r="U2695" s="6">
        <v>78.145567346356998</v>
      </c>
    </row>
    <row r="2696" spans="1:21" x14ac:dyDescent="0.2">
      <c r="A2696" s="15" t="s">
        <v>5501</v>
      </c>
      <c r="B2696" s="2"/>
      <c r="C2696" s="3">
        <v>54156</v>
      </c>
      <c r="D2696" s="4">
        <v>3330</v>
      </c>
      <c r="E2696">
        <f t="shared" si="126"/>
        <v>1803.53897213547</v>
      </c>
      <c r="F2696">
        <f t="shared" si="127"/>
        <v>180339480</v>
      </c>
      <c r="G2696" s="22">
        <f t="shared" si="128"/>
        <v>97672456.574968517</v>
      </c>
      <c r="P2696" t="s">
        <v>5121</v>
      </c>
      <c r="Q2696" t="s">
        <v>5122</v>
      </c>
      <c r="R2696" t="s">
        <v>212</v>
      </c>
      <c r="S2696" s="6">
        <v>1682.86709728352</v>
      </c>
      <c r="T2696" s="6">
        <v>1369.86301247238</v>
      </c>
      <c r="U2696" s="6">
        <v>79.041280603471293</v>
      </c>
    </row>
    <row r="2697" spans="1:21" x14ac:dyDescent="0.2">
      <c r="A2697" s="15" t="s">
        <v>5499</v>
      </c>
      <c r="B2697" s="2" t="s">
        <v>5500</v>
      </c>
      <c r="C2697" s="3">
        <v>41433</v>
      </c>
      <c r="D2697" s="4">
        <v>2856</v>
      </c>
      <c r="E2697">
        <f t="shared" si="126"/>
        <v>1803.48621896598</v>
      </c>
      <c r="F2697">
        <f t="shared" si="127"/>
        <v>118332648</v>
      </c>
      <c r="G2697" s="22">
        <f t="shared" si="128"/>
        <v>74723844.510417446</v>
      </c>
      <c r="P2697" t="s">
        <v>5123</v>
      </c>
      <c r="Q2697" t="s">
        <v>5124</v>
      </c>
      <c r="R2697" t="s">
        <v>212</v>
      </c>
      <c r="S2697" s="6">
        <v>1683.44215545158</v>
      </c>
      <c r="T2697" s="6">
        <v>1344.9806874528499</v>
      </c>
      <c r="U2697" s="6">
        <v>61.425199023707002</v>
      </c>
    </row>
    <row r="2698" spans="1:21" x14ac:dyDescent="0.2">
      <c r="A2698" s="15" t="s">
        <v>5498</v>
      </c>
      <c r="B2698" s="2"/>
      <c r="C2698" s="3">
        <v>31346</v>
      </c>
      <c r="D2698" s="4">
        <v>1214</v>
      </c>
      <c r="E2698">
        <f t="shared" si="126"/>
        <v>1803.3528997230201</v>
      </c>
      <c r="F2698">
        <f t="shared" si="127"/>
        <v>38054044</v>
      </c>
      <c r="G2698" s="22">
        <f t="shared" si="128"/>
        <v>56527899.994717784</v>
      </c>
      <c r="P2698" t="s">
        <v>5125</v>
      </c>
      <c r="Q2698" t="s">
        <v>5126</v>
      </c>
      <c r="R2698" t="s">
        <v>212</v>
      </c>
      <c r="S2698" s="6">
        <v>1684.19499735355</v>
      </c>
      <c r="T2698" s="6">
        <v>1666.1622056256599</v>
      </c>
      <c r="U2698" s="6">
        <v>49.117847657078201</v>
      </c>
    </row>
    <row r="2699" spans="1:21" x14ac:dyDescent="0.2">
      <c r="A2699" s="15" t="s">
        <v>5494</v>
      </c>
      <c r="B2699" s="2" t="s">
        <v>5495</v>
      </c>
      <c r="C2699" s="3">
        <v>44559</v>
      </c>
      <c r="D2699" s="4">
        <v>1065</v>
      </c>
      <c r="E2699">
        <f t="shared" si="126"/>
        <v>1801.9997580412501</v>
      </c>
      <c r="F2699">
        <f t="shared" si="127"/>
        <v>47455335</v>
      </c>
      <c r="G2699" s="22">
        <f t="shared" si="128"/>
        <v>80295307.218560055</v>
      </c>
      <c r="P2699" t="s">
        <v>5127</v>
      </c>
      <c r="Q2699" t="s">
        <v>5128</v>
      </c>
      <c r="R2699" t="s">
        <v>212</v>
      </c>
      <c r="S2699" s="6">
        <v>1684.4877592069299</v>
      </c>
      <c r="T2699" s="6">
        <v>1613.3801421783401</v>
      </c>
      <c r="U2699" s="6">
        <v>64.253212434737407</v>
      </c>
    </row>
    <row r="2700" spans="1:21" x14ac:dyDescent="0.2">
      <c r="A2700" s="15" t="s">
        <v>5493</v>
      </c>
      <c r="B2700" s="2"/>
      <c r="C2700" s="3">
        <v>50964</v>
      </c>
      <c r="D2700" s="4">
        <v>1236</v>
      </c>
      <c r="E2700">
        <f t="shared" si="126"/>
        <v>1801.4686558891799</v>
      </c>
      <c r="F2700">
        <f t="shared" si="127"/>
        <v>62991504</v>
      </c>
      <c r="G2700" s="22">
        <f t="shared" si="128"/>
        <v>91810048.578736171</v>
      </c>
      <c r="P2700" t="s">
        <v>5129</v>
      </c>
      <c r="Q2700" t="s">
        <v>5130</v>
      </c>
      <c r="R2700" t="s">
        <v>212</v>
      </c>
      <c r="S2700" s="6">
        <v>1685.7548129034999</v>
      </c>
      <c r="T2700" s="6">
        <v>1192.83279885517</v>
      </c>
      <c r="U2700" s="6">
        <v>75.884888267279507</v>
      </c>
    </row>
    <row r="2701" spans="1:21" x14ac:dyDescent="0.2">
      <c r="A2701" s="15" t="s">
        <v>5491</v>
      </c>
      <c r="B2701" s="2" t="s">
        <v>5492</v>
      </c>
      <c r="C2701" s="3">
        <v>24211</v>
      </c>
      <c r="D2701" s="4">
        <v>1557</v>
      </c>
      <c r="E2701">
        <f t="shared" si="126"/>
        <v>1801.16555806678</v>
      </c>
      <c r="F2701">
        <f t="shared" si="127"/>
        <v>37696527</v>
      </c>
      <c r="G2701" s="22">
        <f t="shared" si="128"/>
        <v>43608019.326354809</v>
      </c>
      <c r="P2701" t="s">
        <v>5131</v>
      </c>
      <c r="Q2701" t="s">
        <v>5132</v>
      </c>
      <c r="R2701" t="s">
        <v>212</v>
      </c>
      <c r="S2701" s="6">
        <v>1685.7686581753701</v>
      </c>
      <c r="T2701" s="6">
        <v>1592.67578961903</v>
      </c>
      <c r="U2701" s="6">
        <v>85.044417191016706</v>
      </c>
    </row>
    <row r="2702" spans="1:21" x14ac:dyDescent="0.2">
      <c r="A2702" s="15" t="s">
        <v>5489</v>
      </c>
      <c r="B2702" s="2" t="s">
        <v>5490</v>
      </c>
      <c r="C2702" s="3">
        <v>30418</v>
      </c>
      <c r="D2702" s="4">
        <v>1279</v>
      </c>
      <c r="E2702">
        <f t="shared" si="126"/>
        <v>1799.8199870042899</v>
      </c>
      <c r="F2702">
        <f t="shared" si="127"/>
        <v>38904622</v>
      </c>
      <c r="G2702" s="22">
        <f t="shared" si="128"/>
        <v>54746924.364696488</v>
      </c>
      <c r="P2702" t="s">
        <v>5133</v>
      </c>
      <c r="Q2702" t="s">
        <v>5134</v>
      </c>
      <c r="R2702" t="s">
        <v>212</v>
      </c>
      <c r="S2702" s="6">
        <v>1686.9738197357599</v>
      </c>
      <c r="T2702" s="6">
        <v>1560.46129486309</v>
      </c>
      <c r="U2702" s="6">
        <v>64.231643884924395</v>
      </c>
    </row>
    <row r="2703" spans="1:21" x14ac:dyDescent="0.2">
      <c r="A2703" s="15" t="s">
        <v>5487</v>
      </c>
      <c r="B2703" s="2" t="s">
        <v>5488</v>
      </c>
      <c r="C2703" s="3">
        <v>47851</v>
      </c>
      <c r="D2703" s="4">
        <v>1963</v>
      </c>
      <c r="E2703">
        <f t="shared" si="126"/>
        <v>1798.7368555277701</v>
      </c>
      <c r="F2703">
        <f t="shared" si="127"/>
        <v>93931513</v>
      </c>
      <c r="G2703" s="22">
        <f t="shared" si="128"/>
        <v>86071357.273859322</v>
      </c>
      <c r="P2703" t="s">
        <v>5135</v>
      </c>
      <c r="Q2703" t="s">
        <v>5135</v>
      </c>
      <c r="R2703" t="s">
        <v>274</v>
      </c>
      <c r="S2703" s="6">
        <v>1687.66783567573</v>
      </c>
      <c r="T2703" s="6">
        <v>1687.66783567573</v>
      </c>
      <c r="U2703" s="6">
        <v>3.5473047270596201</v>
      </c>
    </row>
    <row r="2704" spans="1:21" x14ac:dyDescent="0.2">
      <c r="A2704" s="15" t="s">
        <v>5485</v>
      </c>
      <c r="B2704" s="2" t="s">
        <v>5486</v>
      </c>
      <c r="C2704" s="3">
        <v>52776</v>
      </c>
      <c r="D2704" s="4">
        <v>957</v>
      </c>
      <c r="E2704">
        <f t="shared" si="126"/>
        <v>1798.22685452568</v>
      </c>
      <c r="F2704">
        <f t="shared" si="127"/>
        <v>50506632</v>
      </c>
      <c r="G2704" s="22">
        <f t="shared" si="128"/>
        <v>94903220.47444728</v>
      </c>
      <c r="P2704" t="s">
        <v>5136</v>
      </c>
      <c r="Q2704" t="s">
        <v>5137</v>
      </c>
      <c r="R2704" t="s">
        <v>212</v>
      </c>
      <c r="S2704" s="6">
        <v>1687.90228396158</v>
      </c>
      <c r="T2704" s="6">
        <v>1687.90228396158</v>
      </c>
      <c r="U2704" s="6"/>
    </row>
    <row r="2705" spans="1:21" x14ac:dyDescent="0.2">
      <c r="A2705" s="15" t="s">
        <v>5483</v>
      </c>
      <c r="B2705" s="2" t="s">
        <v>5484</v>
      </c>
      <c r="C2705" s="3">
        <v>26570</v>
      </c>
      <c r="D2705" s="4">
        <v>438</v>
      </c>
      <c r="E2705">
        <f t="shared" si="126"/>
        <v>1797.8923570499001</v>
      </c>
      <c r="F2705">
        <f t="shared" si="127"/>
        <v>11637660</v>
      </c>
      <c r="G2705" s="22">
        <f t="shared" si="128"/>
        <v>47769999.926815845</v>
      </c>
      <c r="P2705" t="s">
        <v>5138</v>
      </c>
      <c r="Q2705" t="s">
        <v>5139</v>
      </c>
      <c r="R2705" t="s">
        <v>212</v>
      </c>
      <c r="S2705" s="6">
        <v>1688.46587017557</v>
      </c>
      <c r="T2705" s="6">
        <v>1602.5825468170999</v>
      </c>
      <c r="U2705" s="6">
        <v>48.535289266404199</v>
      </c>
    </row>
    <row r="2706" spans="1:21" x14ac:dyDescent="0.2">
      <c r="A2706" s="15" t="s">
        <v>5481</v>
      </c>
      <c r="B2706" s="2" t="s">
        <v>5482</v>
      </c>
      <c r="C2706" s="3">
        <v>46246</v>
      </c>
      <c r="D2706" s="4">
        <v>3909</v>
      </c>
      <c r="E2706">
        <f t="shared" si="126"/>
        <v>1797.2390093056399</v>
      </c>
      <c r="F2706">
        <f t="shared" si="127"/>
        <v>180775614</v>
      </c>
      <c r="G2706" s="22">
        <f t="shared" si="128"/>
        <v>83115115.22434862</v>
      </c>
      <c r="P2706" t="s">
        <v>5140</v>
      </c>
      <c r="Q2706" t="s">
        <v>5141</v>
      </c>
      <c r="R2706" t="s">
        <v>212</v>
      </c>
      <c r="S2706" s="6">
        <v>1689.8839468895001</v>
      </c>
      <c r="T2706" s="6">
        <v>1689.8839468895001</v>
      </c>
      <c r="U2706" s="6"/>
    </row>
    <row r="2707" spans="1:21" x14ac:dyDescent="0.2">
      <c r="A2707" s="15" t="s">
        <v>5477</v>
      </c>
      <c r="B2707" s="2" t="s">
        <v>5478</v>
      </c>
      <c r="C2707" s="3">
        <v>51951</v>
      </c>
      <c r="D2707" s="4">
        <v>1850</v>
      </c>
      <c r="E2707">
        <f t="shared" si="126"/>
        <v>1796.8973825202499</v>
      </c>
      <c r="F2707">
        <f t="shared" si="127"/>
        <v>96109350</v>
      </c>
      <c r="G2707" s="22">
        <f t="shared" si="128"/>
        <v>93350615.919309512</v>
      </c>
      <c r="P2707" t="s">
        <v>5142</v>
      </c>
      <c r="Q2707" t="s">
        <v>5142</v>
      </c>
      <c r="R2707" t="s">
        <v>212</v>
      </c>
      <c r="S2707" s="6">
        <v>1690.01375196709</v>
      </c>
      <c r="T2707" s="6">
        <v>1690.01375196709</v>
      </c>
      <c r="U2707" s="6">
        <v>8.4505893171037396</v>
      </c>
    </row>
    <row r="2708" spans="1:21" x14ac:dyDescent="0.2">
      <c r="A2708" s="15" t="s">
        <v>5475</v>
      </c>
      <c r="B2708" s="2"/>
      <c r="C2708" s="3">
        <v>53719</v>
      </c>
      <c r="D2708" s="4">
        <v>2820</v>
      </c>
      <c r="E2708">
        <f t="shared" si="126"/>
        <v>1796.5674940522199</v>
      </c>
      <c r="F2708">
        <f t="shared" si="127"/>
        <v>151487580</v>
      </c>
      <c r="G2708" s="22">
        <f t="shared" si="128"/>
        <v>96509809.212991208</v>
      </c>
      <c r="P2708" t="s">
        <v>5143</v>
      </c>
      <c r="Q2708" t="s">
        <v>5144</v>
      </c>
      <c r="R2708" t="s">
        <v>212</v>
      </c>
      <c r="S2708" s="6">
        <v>1690.6400507707001</v>
      </c>
      <c r="T2708" s="6">
        <v>1396.6345040000001</v>
      </c>
      <c r="U2708" s="6">
        <v>86.468471103998297</v>
      </c>
    </row>
    <row r="2709" spans="1:21" x14ac:dyDescent="0.2">
      <c r="A2709" s="15" t="s">
        <v>5471</v>
      </c>
      <c r="B2709" s="2" t="s">
        <v>5472</v>
      </c>
      <c r="C2709" s="3">
        <v>41852</v>
      </c>
      <c r="D2709" s="4">
        <v>4070</v>
      </c>
      <c r="E2709">
        <f t="shared" si="126"/>
        <v>1795.43625888983</v>
      </c>
      <c r="F2709">
        <f t="shared" si="127"/>
        <v>170337640</v>
      </c>
      <c r="G2709" s="22">
        <f t="shared" si="128"/>
        <v>75142598.307057172</v>
      </c>
      <c r="P2709" t="s">
        <v>5145</v>
      </c>
      <c r="Q2709" t="s">
        <v>5146</v>
      </c>
      <c r="R2709" t="s">
        <v>212</v>
      </c>
      <c r="S2709" s="6">
        <v>1690.91118662952</v>
      </c>
      <c r="T2709" s="6">
        <v>1419.2883353275799</v>
      </c>
      <c r="U2709" s="6">
        <v>160.59499950990201</v>
      </c>
    </row>
    <row r="2710" spans="1:21" x14ac:dyDescent="0.2">
      <c r="A2710" s="15" t="s">
        <v>5469</v>
      </c>
      <c r="B2710" s="2" t="s">
        <v>5470</v>
      </c>
      <c r="C2710" s="3">
        <v>26875</v>
      </c>
      <c r="D2710" s="4">
        <v>1369</v>
      </c>
      <c r="E2710">
        <f t="shared" si="126"/>
        <v>1794.8791610765099</v>
      </c>
      <c r="F2710">
        <f t="shared" si="127"/>
        <v>36791875</v>
      </c>
      <c r="G2710" s="22">
        <f t="shared" si="128"/>
        <v>48237377.453931205</v>
      </c>
      <c r="P2710" t="s">
        <v>5147</v>
      </c>
      <c r="Q2710" t="s">
        <v>5148</v>
      </c>
      <c r="R2710" t="s">
        <v>212</v>
      </c>
      <c r="S2710" s="6">
        <v>1691.8657703517199</v>
      </c>
      <c r="T2710" s="6">
        <v>1691.8657703517199</v>
      </c>
      <c r="U2710" s="6"/>
    </row>
    <row r="2711" spans="1:21" x14ac:dyDescent="0.2">
      <c r="A2711" s="15" t="s">
        <v>5467</v>
      </c>
      <c r="B2711" s="2" t="s">
        <v>5468</v>
      </c>
      <c r="C2711" s="3">
        <v>39829</v>
      </c>
      <c r="D2711" s="4">
        <v>1997</v>
      </c>
      <c r="E2711">
        <f t="shared" si="126"/>
        <v>1794.78626333425</v>
      </c>
      <c r="F2711">
        <f t="shared" si="127"/>
        <v>79538513</v>
      </c>
      <c r="G2711" s="22">
        <f t="shared" si="128"/>
        <v>71484542.082339838</v>
      </c>
      <c r="P2711" t="s">
        <v>5149</v>
      </c>
      <c r="Q2711" t="s">
        <v>5150</v>
      </c>
      <c r="R2711" t="s">
        <v>212</v>
      </c>
      <c r="S2711" s="6">
        <v>1691.8657703517199</v>
      </c>
      <c r="T2711" s="6">
        <v>1691.8657703517199</v>
      </c>
      <c r="U2711" s="6"/>
    </row>
    <row r="2712" spans="1:21" x14ac:dyDescent="0.2">
      <c r="A2712" s="15" t="s">
        <v>5465</v>
      </c>
      <c r="B2712" s="2" t="s">
        <v>5466</v>
      </c>
      <c r="C2712" s="3">
        <v>48274</v>
      </c>
      <c r="D2712" s="4">
        <v>2033</v>
      </c>
      <c r="E2712">
        <f t="shared" si="126"/>
        <v>1794.40364399389</v>
      </c>
      <c r="F2712">
        <f t="shared" si="127"/>
        <v>98141042</v>
      </c>
      <c r="G2712" s="22">
        <f t="shared" si="128"/>
        <v>86623041.510161042</v>
      </c>
      <c r="P2712" t="s">
        <v>5151</v>
      </c>
      <c r="Q2712" t="s">
        <v>5152</v>
      </c>
      <c r="R2712" t="s">
        <v>212</v>
      </c>
      <c r="S2712" s="6">
        <v>1692.17601995532</v>
      </c>
      <c r="T2712" s="6">
        <v>1342.14416265412</v>
      </c>
      <c r="U2712" s="6">
        <v>104.669967742899</v>
      </c>
    </row>
    <row r="2713" spans="1:21" x14ac:dyDescent="0.2">
      <c r="A2713" s="15" t="s">
        <v>5464</v>
      </c>
      <c r="B2713" s="2" t="s">
        <v>200</v>
      </c>
      <c r="C2713" s="3">
        <v>22392</v>
      </c>
      <c r="D2713" s="4">
        <v>815</v>
      </c>
      <c r="E2713">
        <f t="shared" si="126"/>
        <v>1793.9830020865099</v>
      </c>
      <c r="F2713">
        <f t="shared" si="127"/>
        <v>18249480</v>
      </c>
      <c r="G2713" s="22">
        <f t="shared" si="128"/>
        <v>40170867.382721134</v>
      </c>
      <c r="P2713" t="s">
        <v>5153</v>
      </c>
      <c r="Q2713" t="s">
        <v>5154</v>
      </c>
      <c r="R2713" t="s">
        <v>212</v>
      </c>
      <c r="S2713" s="6">
        <v>1692.2497166313899</v>
      </c>
      <c r="T2713" s="6">
        <v>1524.29581130416</v>
      </c>
      <c r="U2713" s="6">
        <v>63.313269248469297</v>
      </c>
    </row>
    <row r="2714" spans="1:21" x14ac:dyDescent="0.2">
      <c r="A2714" s="15" t="s">
        <v>5462</v>
      </c>
      <c r="B2714" s="2" t="s">
        <v>5463</v>
      </c>
      <c r="C2714" s="3">
        <v>24810</v>
      </c>
      <c r="D2714" s="4">
        <v>685</v>
      </c>
      <c r="E2714">
        <f t="shared" si="126"/>
        <v>1793.8136334373301</v>
      </c>
      <c r="F2714">
        <f t="shared" si="127"/>
        <v>16994850</v>
      </c>
      <c r="G2714" s="22">
        <f t="shared" si="128"/>
        <v>44504516.245580159</v>
      </c>
      <c r="P2714" t="s">
        <v>5155</v>
      </c>
      <c r="Q2714" t="s">
        <v>5156</v>
      </c>
      <c r="R2714" t="s">
        <v>212</v>
      </c>
      <c r="S2714" s="6">
        <v>1692.4764642882801</v>
      </c>
      <c r="T2714" s="6">
        <v>1826.8062536801999</v>
      </c>
      <c r="U2714" s="6">
        <v>63.186125879256899</v>
      </c>
    </row>
    <row r="2715" spans="1:21" x14ac:dyDescent="0.2">
      <c r="A2715" s="15" t="s">
        <v>5460</v>
      </c>
      <c r="B2715" s="2" t="s">
        <v>5461</v>
      </c>
      <c r="C2715" s="3">
        <v>25638</v>
      </c>
      <c r="D2715" s="4">
        <v>787</v>
      </c>
      <c r="E2715">
        <f t="shared" si="126"/>
        <v>1793.8029858754001</v>
      </c>
      <c r="F2715">
        <f t="shared" si="127"/>
        <v>20177106</v>
      </c>
      <c r="G2715" s="22">
        <f t="shared" si="128"/>
        <v>45989520.951873504</v>
      </c>
      <c r="P2715" t="s">
        <v>5157</v>
      </c>
      <c r="Q2715" t="s">
        <v>5158</v>
      </c>
      <c r="R2715" t="s">
        <v>212</v>
      </c>
      <c r="S2715" s="6">
        <v>1692.85674223254</v>
      </c>
      <c r="T2715" s="6">
        <v>1692.85674223254</v>
      </c>
      <c r="U2715" s="6"/>
    </row>
    <row r="2716" spans="1:21" x14ac:dyDescent="0.2">
      <c r="A2716" s="15" t="s">
        <v>5458</v>
      </c>
      <c r="B2716" s="2" t="s">
        <v>5459</v>
      </c>
      <c r="C2716" s="3">
        <v>104399</v>
      </c>
      <c r="D2716" s="4">
        <v>2919</v>
      </c>
      <c r="E2716">
        <f t="shared" si="126"/>
        <v>1793.2837258751899</v>
      </c>
      <c r="F2716">
        <f t="shared" si="127"/>
        <v>304740681</v>
      </c>
      <c r="G2716" s="22">
        <f t="shared" si="128"/>
        <v>187217027.69764397</v>
      </c>
      <c r="P2716" t="s">
        <v>5159</v>
      </c>
      <c r="Q2716" t="s">
        <v>5160</v>
      </c>
      <c r="R2716" t="s">
        <v>212</v>
      </c>
      <c r="S2716" s="6">
        <v>1692.97632255078</v>
      </c>
      <c r="T2716" s="6">
        <v>1548.9717192257499</v>
      </c>
      <c r="U2716" s="6">
        <v>70.562793943766493</v>
      </c>
    </row>
    <row r="2717" spans="1:21" x14ac:dyDescent="0.2">
      <c r="A2717" s="15" t="s">
        <v>5456</v>
      </c>
      <c r="B2717" s="2" t="s">
        <v>5457</v>
      </c>
      <c r="C2717" s="3">
        <v>80530</v>
      </c>
      <c r="D2717" s="4">
        <v>110</v>
      </c>
      <c r="E2717">
        <f t="shared" si="126"/>
        <v>1792.4544097220501</v>
      </c>
      <c r="F2717">
        <f t="shared" si="127"/>
        <v>8858300</v>
      </c>
      <c r="G2717" s="22">
        <f t="shared" si="128"/>
        <v>144346353.61491668</v>
      </c>
      <c r="P2717" t="s">
        <v>5161</v>
      </c>
      <c r="Q2717" t="s">
        <v>5162</v>
      </c>
      <c r="R2717" t="s">
        <v>212</v>
      </c>
      <c r="S2717" s="6">
        <v>1693.27259666643</v>
      </c>
      <c r="T2717" s="6">
        <v>925.20147195714401</v>
      </c>
      <c r="U2717" s="6">
        <v>182.40067602545199</v>
      </c>
    </row>
    <row r="2718" spans="1:21" x14ac:dyDescent="0.2">
      <c r="A2718" s="15" t="s">
        <v>5453</v>
      </c>
      <c r="B2718" s="2" t="s">
        <v>5454</v>
      </c>
      <c r="C2718" s="3">
        <v>63057</v>
      </c>
      <c r="D2718" s="4">
        <v>4134</v>
      </c>
      <c r="E2718">
        <f t="shared" si="126"/>
        <v>1790.6626759747401</v>
      </c>
      <c r="F2718">
        <f t="shared" si="127"/>
        <v>260677638</v>
      </c>
      <c r="G2718" s="22">
        <f t="shared" si="128"/>
        <v>112913816.35893919</v>
      </c>
      <c r="P2718" t="s">
        <v>5163</v>
      </c>
      <c r="Q2718" t="s">
        <v>5164</v>
      </c>
      <c r="R2718" t="s">
        <v>212</v>
      </c>
      <c r="S2718" s="6">
        <v>1694.0100064590999</v>
      </c>
      <c r="T2718" s="6">
        <v>665.91902896491297</v>
      </c>
      <c r="U2718" s="6">
        <v>151.47224403620501</v>
      </c>
    </row>
    <row r="2719" spans="1:21" x14ac:dyDescent="0.2">
      <c r="A2719" s="15" t="s">
        <v>5451</v>
      </c>
      <c r="B2719" s="2" t="s">
        <v>5452</v>
      </c>
      <c r="C2719" s="3">
        <v>66125</v>
      </c>
      <c r="D2719" s="4">
        <v>439</v>
      </c>
      <c r="E2719">
        <f t="shared" si="126"/>
        <v>1789.94504411196</v>
      </c>
      <c r="F2719">
        <f t="shared" si="127"/>
        <v>29028875</v>
      </c>
      <c r="G2719" s="22">
        <f t="shared" si="128"/>
        <v>118360116.04190335</v>
      </c>
      <c r="P2719" t="s">
        <v>5165</v>
      </c>
      <c r="Q2719" t="s">
        <v>5166</v>
      </c>
      <c r="R2719" t="s">
        <v>212</v>
      </c>
      <c r="S2719" s="6">
        <v>1694.4362571991601</v>
      </c>
      <c r="T2719" s="6">
        <v>1506.37382336931</v>
      </c>
      <c r="U2719" s="6">
        <v>61.544688104450501</v>
      </c>
    </row>
    <row r="2720" spans="1:21" x14ac:dyDescent="0.2">
      <c r="A2720" s="15" t="s">
        <v>5447</v>
      </c>
      <c r="B2720" s="2" t="s">
        <v>5448</v>
      </c>
      <c r="C2720" s="3">
        <v>37404</v>
      </c>
      <c r="D2720" s="4">
        <v>927</v>
      </c>
      <c r="E2720">
        <f t="shared" si="126"/>
        <v>1789.0719161342499</v>
      </c>
      <c r="F2720">
        <f t="shared" si="127"/>
        <v>34673508</v>
      </c>
      <c r="G2720" s="22">
        <f t="shared" si="128"/>
        <v>66918445.951085486</v>
      </c>
      <c r="P2720" t="s">
        <v>5167</v>
      </c>
      <c r="Q2720" t="s">
        <v>5167</v>
      </c>
      <c r="R2720" t="s">
        <v>274</v>
      </c>
      <c r="S2720" s="6">
        <v>1694.83880619243</v>
      </c>
      <c r="T2720" s="6">
        <v>1694.83880619243</v>
      </c>
      <c r="U2720" s="6"/>
    </row>
    <row r="2721" spans="1:21" x14ac:dyDescent="0.2">
      <c r="A2721" s="15" t="s">
        <v>5445</v>
      </c>
      <c r="B2721" s="2" t="s">
        <v>5446</v>
      </c>
      <c r="C2721" s="3">
        <v>36367</v>
      </c>
      <c r="D2721" s="4">
        <v>1893</v>
      </c>
      <c r="E2721">
        <f t="shared" si="126"/>
        <v>1788.8097488189001</v>
      </c>
      <c r="F2721">
        <f t="shared" si="127"/>
        <v>68842731</v>
      </c>
      <c r="G2721" s="22">
        <f t="shared" si="128"/>
        <v>65053644.135296941</v>
      </c>
      <c r="P2721" t="s">
        <v>5168</v>
      </c>
      <c r="Q2721" t="s">
        <v>5169</v>
      </c>
      <c r="R2721" t="s">
        <v>212</v>
      </c>
      <c r="S2721" s="6">
        <v>1695.29717379668</v>
      </c>
      <c r="T2721" s="6">
        <v>798.63609249600904</v>
      </c>
      <c r="U2721" s="6">
        <v>111.795126315486</v>
      </c>
    </row>
    <row r="2722" spans="1:21" x14ac:dyDescent="0.2">
      <c r="A2722" s="15" t="s">
        <v>5444</v>
      </c>
      <c r="B2722" s="2"/>
      <c r="C2722" s="3">
        <v>25563</v>
      </c>
      <c r="D2722" s="4">
        <v>710</v>
      </c>
      <c r="E2722">
        <f t="shared" si="126"/>
        <v>1788.75543532591</v>
      </c>
      <c r="F2722">
        <f t="shared" si="127"/>
        <v>18149730</v>
      </c>
      <c r="G2722" s="22">
        <f t="shared" si="128"/>
        <v>45725955.193236239</v>
      </c>
      <c r="P2722" t="s">
        <v>5170</v>
      </c>
      <c r="Q2722" t="s">
        <v>5171</v>
      </c>
      <c r="R2722" t="s">
        <v>212</v>
      </c>
      <c r="S2722" s="6">
        <v>1695.3109294682899</v>
      </c>
      <c r="T2722" s="6">
        <v>1598.7515700850799</v>
      </c>
      <c r="U2722" s="6">
        <v>80.395787553405398</v>
      </c>
    </row>
    <row r="2723" spans="1:21" x14ac:dyDescent="0.2">
      <c r="A2723" s="15" t="s">
        <v>5442</v>
      </c>
      <c r="B2723" s="2" t="s">
        <v>5443</v>
      </c>
      <c r="C2723" s="3">
        <v>108514</v>
      </c>
      <c r="D2723" s="4">
        <v>1842</v>
      </c>
      <c r="E2723">
        <f t="shared" si="126"/>
        <v>1787.7824315124101</v>
      </c>
      <c r="F2723">
        <f t="shared" si="127"/>
        <v>199882788</v>
      </c>
      <c r="G2723" s="22">
        <f t="shared" si="128"/>
        <v>193999422.77313766</v>
      </c>
      <c r="P2723" t="s">
        <v>5172</v>
      </c>
      <c r="Q2723" t="s">
        <v>5173</v>
      </c>
      <c r="R2723" t="s">
        <v>212</v>
      </c>
      <c r="S2723" s="6">
        <v>1695.63983668277</v>
      </c>
      <c r="T2723" s="6">
        <v>1395.1026234942401</v>
      </c>
      <c r="U2723" s="6">
        <v>76.181677382427395</v>
      </c>
    </row>
    <row r="2724" spans="1:21" x14ac:dyDescent="0.2">
      <c r="A2724" s="15" t="s">
        <v>5440</v>
      </c>
      <c r="B2724" s="2" t="s">
        <v>5441</v>
      </c>
      <c r="C2724" s="3">
        <v>186834</v>
      </c>
      <c r="D2724" s="4">
        <v>1379</v>
      </c>
      <c r="E2724">
        <f t="shared" si="126"/>
        <v>1787.60455543474</v>
      </c>
      <c r="F2724">
        <f t="shared" si="127"/>
        <v>257644086</v>
      </c>
      <c r="G2724" s="22">
        <f t="shared" si="128"/>
        <v>333985309.51009423</v>
      </c>
      <c r="P2724" t="s">
        <v>5174</v>
      </c>
      <c r="Q2724" t="s">
        <v>5175</v>
      </c>
      <c r="R2724" t="s">
        <v>212</v>
      </c>
      <c r="S2724" s="6">
        <v>1695.9361148908499</v>
      </c>
      <c r="T2724" s="6">
        <v>1511.4092210230999</v>
      </c>
      <c r="U2724" s="6">
        <v>86.851575519671599</v>
      </c>
    </row>
    <row r="2725" spans="1:21" x14ac:dyDescent="0.2">
      <c r="A2725" s="15" t="s">
        <v>5438</v>
      </c>
      <c r="B2725" s="2" t="s">
        <v>5439</v>
      </c>
      <c r="C2725" s="3">
        <v>81170</v>
      </c>
      <c r="D2725" s="4">
        <v>252</v>
      </c>
      <c r="E2725">
        <f t="shared" si="126"/>
        <v>1787.0582171214101</v>
      </c>
      <c r="F2725">
        <f t="shared" si="127"/>
        <v>20454840</v>
      </c>
      <c r="G2725" s="22">
        <f t="shared" si="128"/>
        <v>145055515.48374486</v>
      </c>
      <c r="P2725" t="s">
        <v>5176</v>
      </c>
      <c r="Q2725" t="s">
        <v>5177</v>
      </c>
      <c r="R2725" t="s">
        <v>212</v>
      </c>
      <c r="S2725" s="6">
        <v>1696.8210302820601</v>
      </c>
      <c r="T2725" s="6">
        <v>1696.8210302820601</v>
      </c>
      <c r="U2725" s="6"/>
    </row>
    <row r="2726" spans="1:21" x14ac:dyDescent="0.2">
      <c r="A2726" s="15" t="s">
        <v>5436</v>
      </c>
      <c r="B2726" s="2" t="s">
        <v>5437</v>
      </c>
      <c r="C2726" s="3">
        <v>96939</v>
      </c>
      <c r="D2726" s="4">
        <v>1146</v>
      </c>
      <c r="E2726">
        <f t="shared" si="126"/>
        <v>1786.8294206237899</v>
      </c>
      <c r="F2726">
        <f t="shared" si="127"/>
        <v>111092094</v>
      </c>
      <c r="G2726" s="22">
        <f t="shared" si="128"/>
        <v>173213457.20584956</v>
      </c>
      <c r="P2726" t="s">
        <v>5178</v>
      </c>
      <c r="Q2726" t="s">
        <v>5179</v>
      </c>
      <c r="R2726" t="s">
        <v>212</v>
      </c>
      <c r="S2726" s="6">
        <v>1696.8971064535299</v>
      </c>
      <c r="T2726" s="6">
        <v>468.6373385</v>
      </c>
      <c r="U2726" s="6">
        <v>117.938634210457</v>
      </c>
    </row>
    <row r="2727" spans="1:21" x14ac:dyDescent="0.2">
      <c r="A2727" s="15" t="s">
        <v>5434</v>
      </c>
      <c r="B2727" s="2"/>
      <c r="C2727" s="3">
        <v>26506</v>
      </c>
      <c r="D2727" s="4">
        <v>2448</v>
      </c>
      <c r="E2727">
        <f t="shared" si="126"/>
        <v>1786.81365202446</v>
      </c>
      <c r="F2727">
        <f t="shared" si="127"/>
        <v>64886688</v>
      </c>
      <c r="G2727" s="22">
        <f t="shared" si="128"/>
        <v>47361282.66056034</v>
      </c>
      <c r="P2727" t="s">
        <v>5180</v>
      </c>
      <c r="Q2727" t="s">
        <v>5180</v>
      </c>
      <c r="R2727" t="s">
        <v>274</v>
      </c>
      <c r="S2727" s="6">
        <v>1697.6882381001799</v>
      </c>
      <c r="T2727" s="6">
        <v>1399.7561440214099</v>
      </c>
      <c r="U2727" s="6">
        <v>116.301366584958</v>
      </c>
    </row>
    <row r="2728" spans="1:21" x14ac:dyDescent="0.2">
      <c r="A2728" s="15" t="s">
        <v>5432</v>
      </c>
      <c r="B2728" s="2" t="s">
        <v>5433</v>
      </c>
      <c r="C2728" s="3">
        <v>35986</v>
      </c>
      <c r="D2728" s="4">
        <v>3919</v>
      </c>
      <c r="E2728">
        <f t="shared" si="126"/>
        <v>1786.7684206270301</v>
      </c>
      <c r="F2728">
        <f t="shared" si="127"/>
        <v>141029134</v>
      </c>
      <c r="G2728" s="22">
        <f t="shared" si="128"/>
        <v>64298648.384684302</v>
      </c>
      <c r="P2728" t="s">
        <v>5181</v>
      </c>
      <c r="Q2728" t="s">
        <v>5182</v>
      </c>
      <c r="R2728" t="s">
        <v>212</v>
      </c>
      <c r="S2728" s="6">
        <v>1698.4038021097099</v>
      </c>
      <c r="T2728" s="6">
        <v>1529.57914461531</v>
      </c>
      <c r="U2728" s="6">
        <v>70.214088380135394</v>
      </c>
    </row>
    <row r="2729" spans="1:21" x14ac:dyDescent="0.2">
      <c r="A2729" s="15" t="s">
        <v>5430</v>
      </c>
      <c r="B2729" s="2" t="s">
        <v>5431</v>
      </c>
      <c r="C2729" s="3">
        <v>51454</v>
      </c>
      <c r="D2729" s="4">
        <v>2048</v>
      </c>
      <c r="E2729">
        <f t="shared" si="126"/>
        <v>1784.92658104572</v>
      </c>
      <c r="F2729">
        <f t="shared" si="127"/>
        <v>105377792</v>
      </c>
      <c r="G2729" s="22">
        <f t="shared" si="128"/>
        <v>91841612.30112648</v>
      </c>
      <c r="P2729" t="s">
        <v>5183</v>
      </c>
      <c r="Q2729" t="s">
        <v>5184</v>
      </c>
      <c r="R2729" t="s">
        <v>212</v>
      </c>
      <c r="S2729" s="6">
        <v>1699.864932748</v>
      </c>
      <c r="T2729" s="6">
        <v>1276.1753811338699</v>
      </c>
      <c r="U2729" s="6">
        <v>114.50860329135899</v>
      </c>
    </row>
    <row r="2730" spans="1:21" x14ac:dyDescent="0.2">
      <c r="A2730" s="15" t="s">
        <v>5428</v>
      </c>
      <c r="B2730" s="2" t="s">
        <v>5429</v>
      </c>
      <c r="C2730" s="3">
        <v>101799</v>
      </c>
      <c r="D2730" s="4">
        <v>1626</v>
      </c>
      <c r="E2730">
        <f t="shared" si="126"/>
        <v>1784.52424054008</v>
      </c>
      <c r="F2730">
        <f t="shared" si="127"/>
        <v>165525174</v>
      </c>
      <c r="G2730" s="22">
        <f t="shared" si="128"/>
        <v>181662783.1627396</v>
      </c>
      <c r="P2730" t="s">
        <v>5185</v>
      </c>
      <c r="Q2730" t="s">
        <v>5186</v>
      </c>
      <c r="R2730" t="s">
        <v>212</v>
      </c>
      <c r="S2730" s="6">
        <v>1700.53206428314</v>
      </c>
      <c r="T2730" s="6">
        <v>1701.4062961449899</v>
      </c>
      <c r="U2730" s="6">
        <v>79.834524580720199</v>
      </c>
    </row>
    <row r="2731" spans="1:21" x14ac:dyDescent="0.2">
      <c r="A2731" s="15" t="s">
        <v>5427</v>
      </c>
      <c r="B2731" s="2"/>
      <c r="C2731" s="3">
        <v>27576</v>
      </c>
      <c r="D2731" s="4">
        <v>1633</v>
      </c>
      <c r="E2731">
        <f t="shared" si="126"/>
        <v>1784.42939728382</v>
      </c>
      <c r="F2731">
        <f t="shared" si="127"/>
        <v>45031608</v>
      </c>
      <c r="G2731" s="22">
        <f t="shared" si="128"/>
        <v>49207425.059498623</v>
      </c>
      <c r="P2731" t="s">
        <v>5187</v>
      </c>
      <c r="Q2731" t="s">
        <v>5188</v>
      </c>
      <c r="R2731" t="s">
        <v>212</v>
      </c>
      <c r="S2731" s="6">
        <v>1700.5444960677801</v>
      </c>
      <c r="T2731" s="6">
        <v>1680.16079751139</v>
      </c>
      <c r="U2731" s="6">
        <v>77.107281442094006</v>
      </c>
    </row>
    <row r="2732" spans="1:21" x14ac:dyDescent="0.2">
      <c r="A2732" s="15" t="s">
        <v>5425</v>
      </c>
      <c r="B2732" s="2" t="s">
        <v>5426</v>
      </c>
      <c r="C2732" s="3">
        <v>63390</v>
      </c>
      <c r="D2732" s="4">
        <v>4497</v>
      </c>
      <c r="E2732">
        <f t="shared" si="126"/>
        <v>1784.3902329923999</v>
      </c>
      <c r="F2732">
        <f t="shared" si="127"/>
        <v>285064830</v>
      </c>
      <c r="G2732" s="22">
        <f t="shared" si="128"/>
        <v>113112496.86938822</v>
      </c>
      <c r="P2732" t="s">
        <v>5189</v>
      </c>
      <c r="Q2732" t="s">
        <v>5190</v>
      </c>
      <c r="R2732" t="s">
        <v>274</v>
      </c>
      <c r="S2732" s="6">
        <v>1700.7184842250599</v>
      </c>
      <c r="T2732" s="6">
        <v>1477.36129074772</v>
      </c>
      <c r="U2732" s="6">
        <v>63.428137837198101</v>
      </c>
    </row>
    <row r="2733" spans="1:21" x14ac:dyDescent="0.2">
      <c r="A2733" s="15" t="s">
        <v>5423</v>
      </c>
      <c r="B2733" s="2" t="s">
        <v>5424</v>
      </c>
      <c r="C2733" s="3">
        <v>47930</v>
      </c>
      <c r="D2733" s="4">
        <v>3489</v>
      </c>
      <c r="E2733">
        <f t="shared" si="126"/>
        <v>1783.2402149914899</v>
      </c>
      <c r="F2733">
        <f t="shared" si="127"/>
        <v>167227770</v>
      </c>
      <c r="G2733" s="22">
        <f t="shared" si="128"/>
        <v>85470703.504542112</v>
      </c>
      <c r="P2733" t="s">
        <v>5191</v>
      </c>
      <c r="Q2733" t="s">
        <v>5192</v>
      </c>
      <c r="R2733" t="s">
        <v>212</v>
      </c>
      <c r="S2733" s="6">
        <v>1700.82055016459</v>
      </c>
      <c r="T2733" s="6">
        <v>1348.9042337071801</v>
      </c>
      <c r="U2733" s="6">
        <v>65.628577557985807</v>
      </c>
    </row>
    <row r="2734" spans="1:21" x14ac:dyDescent="0.2">
      <c r="A2734" s="15" t="s">
        <v>5421</v>
      </c>
      <c r="B2734" s="2" t="s">
        <v>5422</v>
      </c>
      <c r="C2734" s="3">
        <v>21651</v>
      </c>
      <c r="D2734" s="4">
        <v>1493</v>
      </c>
      <c r="E2734">
        <f t="shared" si="126"/>
        <v>1783.08222126649</v>
      </c>
      <c r="F2734">
        <f t="shared" si="127"/>
        <v>32324943</v>
      </c>
      <c r="G2734" s="22">
        <f t="shared" si="128"/>
        <v>38605513.172640778</v>
      </c>
      <c r="P2734" t="s">
        <v>5193</v>
      </c>
      <c r="Q2734" t="s">
        <v>5194</v>
      </c>
      <c r="R2734" t="s">
        <v>212</v>
      </c>
      <c r="S2734" s="6">
        <v>1700.9776265872299</v>
      </c>
      <c r="T2734" s="6">
        <v>1500</v>
      </c>
      <c r="U2734" s="6">
        <v>56.088572847866203</v>
      </c>
    </row>
    <row r="2735" spans="1:21" x14ac:dyDescent="0.2">
      <c r="A2735" s="15" t="s">
        <v>5420</v>
      </c>
      <c r="B2735" s="2" t="s">
        <v>199</v>
      </c>
      <c r="C2735" s="3">
        <v>18587</v>
      </c>
      <c r="D2735" s="4">
        <v>1093</v>
      </c>
      <c r="E2735">
        <f t="shared" si="126"/>
        <v>1782.97531915174</v>
      </c>
      <c r="F2735">
        <f t="shared" si="127"/>
        <v>20315591</v>
      </c>
      <c r="G2735" s="22">
        <f t="shared" si="128"/>
        <v>33140162.257073391</v>
      </c>
      <c r="P2735" t="s">
        <v>5195</v>
      </c>
      <c r="Q2735" t="s">
        <v>5196</v>
      </c>
      <c r="R2735" t="s">
        <v>212</v>
      </c>
      <c r="S2735" s="6">
        <v>1701.3563180523799</v>
      </c>
      <c r="T2735" s="6">
        <v>1389.2682575532299</v>
      </c>
      <c r="U2735" s="6">
        <v>89.499497438357196</v>
      </c>
    </row>
    <row r="2736" spans="1:21" x14ac:dyDescent="0.2">
      <c r="A2736" s="15" t="s">
        <v>5418</v>
      </c>
      <c r="B2736" s="2" t="s">
        <v>5419</v>
      </c>
      <c r="C2736" s="3">
        <v>54070</v>
      </c>
      <c r="D2736" s="4">
        <v>4178</v>
      </c>
      <c r="E2736">
        <f t="shared" si="126"/>
        <v>1781.6440222486699</v>
      </c>
      <c r="F2736">
        <f t="shared" si="127"/>
        <v>225904460</v>
      </c>
      <c r="G2736" s="22">
        <f t="shared" si="128"/>
        <v>96333492.282985583</v>
      </c>
      <c r="P2736" t="s">
        <v>5197</v>
      </c>
      <c r="Q2736" t="s">
        <v>5198</v>
      </c>
      <c r="R2736" t="s">
        <v>212</v>
      </c>
      <c r="S2736" s="6">
        <v>1701.4186412701099</v>
      </c>
      <c r="T2736" s="6">
        <v>1140.86325696979</v>
      </c>
      <c r="U2736" s="6">
        <v>122.239099851482</v>
      </c>
    </row>
    <row r="2737" spans="1:21" x14ac:dyDescent="0.2">
      <c r="A2737" s="15" t="s">
        <v>5416</v>
      </c>
      <c r="B2737" s="2" t="s">
        <v>5417</v>
      </c>
      <c r="C2737" s="3">
        <v>46581</v>
      </c>
      <c r="D2737" s="4">
        <v>3910</v>
      </c>
      <c r="E2737">
        <f t="shared" si="126"/>
        <v>1781.2112821605299</v>
      </c>
      <c r="F2737">
        <f t="shared" si="127"/>
        <v>182131710</v>
      </c>
      <c r="G2737" s="22">
        <f t="shared" si="128"/>
        <v>82970602.734319642</v>
      </c>
      <c r="P2737" t="s">
        <v>5199</v>
      </c>
      <c r="Q2737" t="s">
        <v>5200</v>
      </c>
      <c r="R2737" t="s">
        <v>212</v>
      </c>
      <c r="S2737" s="6">
        <v>1701.8004346314001</v>
      </c>
      <c r="T2737" s="6">
        <v>1709.7721856849701</v>
      </c>
      <c r="U2737" s="6">
        <v>52.634148165522603</v>
      </c>
    </row>
    <row r="2738" spans="1:21" x14ac:dyDescent="0.2">
      <c r="A2738" s="15" t="s">
        <v>5414</v>
      </c>
      <c r="B2738" s="2" t="s">
        <v>5415</v>
      </c>
      <c r="C2738" s="3">
        <v>45203</v>
      </c>
      <c r="D2738" s="4">
        <v>1584</v>
      </c>
      <c r="E2738">
        <f t="shared" si="126"/>
        <v>1780.53009955772</v>
      </c>
      <c r="F2738">
        <f t="shared" si="127"/>
        <v>71601552</v>
      </c>
      <c r="G2738" s="22">
        <f t="shared" si="128"/>
        <v>80485302.090307608</v>
      </c>
      <c r="P2738" t="s">
        <v>5201</v>
      </c>
      <c r="Q2738" t="s">
        <v>5202</v>
      </c>
      <c r="R2738" t="s">
        <v>212</v>
      </c>
      <c r="S2738" s="6">
        <v>1702.0598982235399</v>
      </c>
      <c r="T2738" s="6">
        <v>1388.26893640507</v>
      </c>
      <c r="U2738" s="6">
        <v>97.195911671773203</v>
      </c>
    </row>
    <row r="2739" spans="1:21" x14ac:dyDescent="0.2">
      <c r="A2739" s="15" t="s">
        <v>5411</v>
      </c>
      <c r="B2739" s="2" t="s">
        <v>5412</v>
      </c>
      <c r="C2739" s="3">
        <v>36841</v>
      </c>
      <c r="D2739" s="4">
        <v>1488</v>
      </c>
      <c r="E2739">
        <f t="shared" si="126"/>
        <v>1779.48021813115</v>
      </c>
      <c r="F2739">
        <f t="shared" si="127"/>
        <v>54819408</v>
      </c>
      <c r="G2739" s="22">
        <f t="shared" si="128"/>
        <v>65557830.716169693</v>
      </c>
      <c r="P2739" t="s">
        <v>5203</v>
      </c>
      <c r="Q2739" t="s">
        <v>5204</v>
      </c>
      <c r="R2739" t="s">
        <v>212</v>
      </c>
      <c r="S2739" s="6">
        <v>1702.4133766848299</v>
      </c>
      <c r="T2739" s="6">
        <v>2040.73427401766</v>
      </c>
      <c r="U2739" s="6">
        <v>65.553091105607905</v>
      </c>
    </row>
    <row r="2740" spans="1:21" x14ac:dyDescent="0.2">
      <c r="A2740" s="15" t="s">
        <v>5409</v>
      </c>
      <c r="B2740" s="2" t="s">
        <v>5410</v>
      </c>
      <c r="C2740" s="3">
        <v>21610</v>
      </c>
      <c r="D2740" s="5">
        <v>5299</v>
      </c>
      <c r="E2740">
        <f t="shared" si="126"/>
        <v>1778.4272592525599</v>
      </c>
      <c r="F2740">
        <f t="shared" si="127"/>
        <v>114511390</v>
      </c>
      <c r="G2740" s="22">
        <f t="shared" si="128"/>
        <v>38431813.072447821</v>
      </c>
      <c r="P2740" t="s">
        <v>5205</v>
      </c>
      <c r="Q2740" t="s">
        <v>5205</v>
      </c>
      <c r="R2740" t="s">
        <v>274</v>
      </c>
      <c r="S2740" s="6">
        <v>1702.7686617187601</v>
      </c>
      <c r="T2740" s="6">
        <v>1702.7686617187601</v>
      </c>
      <c r="U2740" s="6"/>
    </row>
    <row r="2741" spans="1:21" x14ac:dyDescent="0.2">
      <c r="A2741" s="15" t="s">
        <v>5407</v>
      </c>
      <c r="B2741" s="2" t="s">
        <v>5408</v>
      </c>
      <c r="C2741" s="3">
        <v>113920</v>
      </c>
      <c r="D2741" s="4">
        <v>2467</v>
      </c>
      <c r="E2741">
        <f t="shared" si="126"/>
        <v>1778.2163467479099</v>
      </c>
      <c r="F2741">
        <f t="shared" si="127"/>
        <v>281040640</v>
      </c>
      <c r="G2741" s="22">
        <f t="shared" si="128"/>
        <v>202574406.22152191</v>
      </c>
      <c r="P2741" t="s">
        <v>5206</v>
      </c>
      <c r="Q2741" t="s">
        <v>5206</v>
      </c>
      <c r="R2741" t="s">
        <v>274</v>
      </c>
      <c r="S2741" s="6">
        <v>1702.8033308214401</v>
      </c>
      <c r="T2741" s="6">
        <v>1206.95628262233</v>
      </c>
      <c r="U2741" s="6">
        <v>61.917850211534002</v>
      </c>
    </row>
    <row r="2742" spans="1:21" x14ac:dyDescent="0.2">
      <c r="A2742" s="15" t="s">
        <v>5405</v>
      </c>
      <c r="B2742" s="2" t="s">
        <v>5406</v>
      </c>
      <c r="C2742" s="3">
        <v>74022</v>
      </c>
      <c r="D2742" s="4">
        <v>235</v>
      </c>
      <c r="E2742">
        <f t="shared" si="126"/>
        <v>1778.1438993679301</v>
      </c>
      <c r="F2742">
        <f t="shared" si="127"/>
        <v>17395170</v>
      </c>
      <c r="G2742" s="22">
        <f t="shared" si="128"/>
        <v>131621767.71901292</v>
      </c>
      <c r="P2742" t="s">
        <v>5207</v>
      </c>
      <c r="Q2742" t="s">
        <v>5208</v>
      </c>
      <c r="R2742" t="s">
        <v>212</v>
      </c>
      <c r="S2742" s="6">
        <v>1704.9551397192499</v>
      </c>
      <c r="T2742" s="6">
        <v>1415.27809333865</v>
      </c>
      <c r="U2742" s="6">
        <v>89.359960527621894</v>
      </c>
    </row>
    <row r="2743" spans="1:21" x14ac:dyDescent="0.2">
      <c r="A2743" s="15" t="s">
        <v>5401</v>
      </c>
      <c r="B2743" s="2" t="s">
        <v>5402</v>
      </c>
      <c r="C2743" s="3">
        <v>27689</v>
      </c>
      <c r="D2743" s="4">
        <v>1225</v>
      </c>
      <c r="E2743">
        <f t="shared" si="126"/>
        <v>1775.19499643428</v>
      </c>
      <c r="F2743">
        <f t="shared" si="127"/>
        <v>33919025</v>
      </c>
      <c r="G2743" s="22">
        <f t="shared" si="128"/>
        <v>49153374.256268777</v>
      </c>
      <c r="P2743" t="s">
        <v>5209</v>
      </c>
      <c r="Q2743" t="s">
        <v>5210</v>
      </c>
      <c r="R2743" t="s">
        <v>212</v>
      </c>
      <c r="S2743" s="6">
        <v>1705.0539227320401</v>
      </c>
      <c r="T2743" s="6">
        <v>1275.1362577266</v>
      </c>
      <c r="U2743" s="6">
        <v>87.710596344556805</v>
      </c>
    </row>
    <row r="2744" spans="1:21" x14ac:dyDescent="0.2">
      <c r="A2744" s="15" t="s">
        <v>5399</v>
      </c>
      <c r="B2744" s="2" t="s">
        <v>5400</v>
      </c>
      <c r="C2744" s="3">
        <v>101334</v>
      </c>
      <c r="D2744" s="4">
        <v>6430</v>
      </c>
      <c r="E2744">
        <f t="shared" si="126"/>
        <v>1774.3801071805599</v>
      </c>
      <c r="F2744">
        <f t="shared" si="127"/>
        <v>651577620</v>
      </c>
      <c r="G2744" s="22">
        <f t="shared" si="128"/>
        <v>179805033.78103486</v>
      </c>
      <c r="P2744" t="s">
        <v>5211</v>
      </c>
      <c r="Q2744" t="s">
        <v>5212</v>
      </c>
      <c r="R2744" t="s">
        <v>212</v>
      </c>
      <c r="S2744" s="6">
        <v>1706.4122819853601</v>
      </c>
      <c r="T2744" s="6">
        <v>1566.86838411908</v>
      </c>
      <c r="U2744" s="6">
        <v>74.0937764520922</v>
      </c>
    </row>
    <row r="2745" spans="1:21" x14ac:dyDescent="0.2">
      <c r="A2745" s="15" t="s">
        <v>5397</v>
      </c>
      <c r="B2745" s="2"/>
      <c r="C2745" s="3">
        <v>16230</v>
      </c>
      <c r="D2745" s="4">
        <v>3209</v>
      </c>
      <c r="E2745">
        <f t="shared" si="126"/>
        <v>1774.2045545692099</v>
      </c>
      <c r="F2745">
        <f t="shared" si="127"/>
        <v>52082070</v>
      </c>
      <c r="G2745" s="22">
        <f t="shared" si="128"/>
        <v>28795339.920658275</v>
      </c>
      <c r="P2745" t="s">
        <v>5213</v>
      </c>
      <c r="Q2745" t="s">
        <v>5214</v>
      </c>
      <c r="R2745" t="s">
        <v>212</v>
      </c>
      <c r="S2745" s="6">
        <v>1706.58149570978</v>
      </c>
      <c r="T2745" s="6">
        <v>1372.07918064398</v>
      </c>
      <c r="U2745" s="6">
        <v>51.655835492948903</v>
      </c>
    </row>
    <row r="2746" spans="1:21" x14ac:dyDescent="0.2">
      <c r="A2746" s="15" t="s">
        <v>5395</v>
      </c>
      <c r="B2746" s="2" t="s">
        <v>10759</v>
      </c>
      <c r="C2746" s="3">
        <v>80494</v>
      </c>
      <c r="D2746" s="4">
        <v>7357</v>
      </c>
      <c r="E2746">
        <f t="shared" si="126"/>
        <v>1774.0593043614399</v>
      </c>
      <c r="F2746">
        <f t="shared" si="127"/>
        <v>592194358</v>
      </c>
      <c r="G2746" s="22">
        <f t="shared" si="128"/>
        <v>142801129.64526975</v>
      </c>
      <c r="P2746" t="s">
        <v>5215</v>
      </c>
      <c r="Q2746" t="s">
        <v>5216</v>
      </c>
      <c r="R2746" t="s">
        <v>212</v>
      </c>
      <c r="S2746" s="6">
        <v>1706.66350450296</v>
      </c>
      <c r="T2746" s="6">
        <v>1546.9926632384399</v>
      </c>
      <c r="U2746" s="6">
        <v>71.635597817820198</v>
      </c>
    </row>
    <row r="2747" spans="1:21" x14ac:dyDescent="0.2">
      <c r="A2747" s="15" t="s">
        <v>5393</v>
      </c>
      <c r="B2747" s="2" t="s">
        <v>5394</v>
      </c>
      <c r="C2747" s="3">
        <v>33049</v>
      </c>
      <c r="D2747" s="5">
        <v>684</v>
      </c>
      <c r="E2747">
        <f t="shared" si="126"/>
        <v>1773.7892846403099</v>
      </c>
      <c r="F2747">
        <f t="shared" si="127"/>
        <v>22605516</v>
      </c>
      <c r="G2747" s="22">
        <f t="shared" si="128"/>
        <v>58621962.068077601</v>
      </c>
      <c r="P2747" t="s">
        <v>5217</v>
      </c>
      <c r="Q2747" t="s">
        <v>5218</v>
      </c>
      <c r="R2747" t="s">
        <v>212</v>
      </c>
      <c r="S2747" s="6">
        <v>1706.73454704497</v>
      </c>
      <c r="T2747" s="6">
        <v>1706.73454704497</v>
      </c>
      <c r="U2747" s="6"/>
    </row>
    <row r="2748" spans="1:21" x14ac:dyDescent="0.2">
      <c r="A2748" s="15" t="s">
        <v>5391</v>
      </c>
      <c r="B2748" s="2" t="s">
        <v>5392</v>
      </c>
      <c r="C2748" s="3">
        <v>99999</v>
      </c>
      <c r="D2748" s="4">
        <v>312</v>
      </c>
      <c r="E2748">
        <f t="shared" si="126"/>
        <v>1773.03653115887</v>
      </c>
      <c r="F2748">
        <f t="shared" si="127"/>
        <v>31199688</v>
      </c>
      <c r="G2748" s="22">
        <f t="shared" si="128"/>
        <v>177301880.07935584</v>
      </c>
      <c r="P2748" t="s">
        <v>5219</v>
      </c>
      <c r="Q2748" t="s">
        <v>5220</v>
      </c>
      <c r="R2748" t="s">
        <v>212</v>
      </c>
      <c r="S2748" s="6">
        <v>1707.7936910614901</v>
      </c>
      <c r="T2748" s="6">
        <v>1644.37415718017</v>
      </c>
      <c r="U2748" s="6">
        <v>63.615135431392197</v>
      </c>
    </row>
    <row r="2749" spans="1:21" x14ac:dyDescent="0.2">
      <c r="A2749" s="15" t="s">
        <v>5389</v>
      </c>
      <c r="B2749" s="2" t="s">
        <v>5390</v>
      </c>
      <c r="C2749" s="3">
        <v>73799</v>
      </c>
      <c r="D2749" s="4">
        <v>1428</v>
      </c>
      <c r="E2749">
        <f t="shared" si="126"/>
        <v>1772.6932927928301</v>
      </c>
      <c r="F2749">
        <f t="shared" si="127"/>
        <v>105384972</v>
      </c>
      <c r="G2749" s="22">
        <f t="shared" si="128"/>
        <v>130822992.31481807</v>
      </c>
      <c r="P2749" t="s">
        <v>5221</v>
      </c>
      <c r="Q2749" t="s">
        <v>5222</v>
      </c>
      <c r="R2749" t="s">
        <v>212</v>
      </c>
      <c r="S2749" s="6">
        <v>1709.53663546796</v>
      </c>
      <c r="T2749" s="6">
        <v>1280.85902665668</v>
      </c>
      <c r="U2749" s="6">
        <v>96.991258582054201</v>
      </c>
    </row>
    <row r="2750" spans="1:21" x14ac:dyDescent="0.2">
      <c r="A2750" s="15" t="s">
        <v>5388</v>
      </c>
      <c r="B2750" s="2"/>
      <c r="C2750" s="3">
        <v>41300</v>
      </c>
      <c r="D2750" s="4">
        <v>2645</v>
      </c>
      <c r="E2750">
        <f t="shared" si="126"/>
        <v>1772.5828694445199</v>
      </c>
      <c r="F2750">
        <f t="shared" si="127"/>
        <v>109238500</v>
      </c>
      <c r="G2750" s="22">
        <f t="shared" si="128"/>
        <v>73207672.508058667</v>
      </c>
      <c r="P2750" t="s">
        <v>5223</v>
      </c>
      <c r="Q2750" t="s">
        <v>5224</v>
      </c>
      <c r="R2750" t="s">
        <v>212</v>
      </c>
      <c r="S2750" s="6">
        <v>1709.78093682894</v>
      </c>
      <c r="T2750" s="6">
        <v>1450.74737210533</v>
      </c>
      <c r="U2750" s="6">
        <v>108.18421756841001</v>
      </c>
    </row>
    <row r="2751" spans="1:21" x14ac:dyDescent="0.2">
      <c r="A2751" s="15" t="s">
        <v>5385</v>
      </c>
      <c r="B2751" s="2" t="s">
        <v>5386</v>
      </c>
      <c r="C2751" s="3">
        <v>48348</v>
      </c>
      <c r="D2751" s="4">
        <v>674</v>
      </c>
      <c r="E2751">
        <f t="shared" si="126"/>
        <v>1771.8036358218301</v>
      </c>
      <c r="F2751">
        <f t="shared" si="127"/>
        <v>32586552</v>
      </c>
      <c r="G2751" s="22">
        <f t="shared" si="128"/>
        <v>85663162.18471384</v>
      </c>
      <c r="P2751" t="s">
        <v>5225</v>
      </c>
      <c r="Q2751" t="s">
        <v>5226</v>
      </c>
      <c r="R2751" t="s">
        <v>212</v>
      </c>
      <c r="S2751" s="6">
        <v>1710.3786482189801</v>
      </c>
      <c r="T2751" s="6">
        <v>1523.66173639471</v>
      </c>
      <c r="U2751" s="6">
        <v>81.408989942736596</v>
      </c>
    </row>
    <row r="2752" spans="1:21" x14ac:dyDescent="0.2">
      <c r="A2752" s="15" t="s">
        <v>5383</v>
      </c>
      <c r="B2752" s="2" t="s">
        <v>5384</v>
      </c>
      <c r="C2752" s="3">
        <v>79140</v>
      </c>
      <c r="D2752" s="4">
        <v>2430</v>
      </c>
      <c r="E2752">
        <f t="shared" si="126"/>
        <v>1771.4114178402899</v>
      </c>
      <c r="F2752">
        <f t="shared" si="127"/>
        <v>192310200</v>
      </c>
      <c r="G2752" s="22">
        <f t="shared" si="128"/>
        <v>140189499.60788053</v>
      </c>
      <c r="P2752" t="s">
        <v>5227</v>
      </c>
      <c r="Q2752" t="s">
        <v>5227</v>
      </c>
      <c r="R2752" t="s">
        <v>274</v>
      </c>
      <c r="S2752" s="6">
        <v>1712.68456839242</v>
      </c>
      <c r="T2752" s="6">
        <v>1712.68456839242</v>
      </c>
      <c r="U2752" s="6"/>
    </row>
    <row r="2753" spans="1:21" x14ac:dyDescent="0.2">
      <c r="A2753" s="15" t="s">
        <v>5381</v>
      </c>
      <c r="B2753" s="2"/>
      <c r="C2753" s="3">
        <v>37069</v>
      </c>
      <c r="D2753" s="4">
        <v>2746</v>
      </c>
      <c r="E2753">
        <f t="shared" si="126"/>
        <v>1770.9502180443901</v>
      </c>
      <c r="F2753">
        <f t="shared" si="127"/>
        <v>101791474</v>
      </c>
      <c r="G2753" s="22">
        <f t="shared" si="128"/>
        <v>65647353.632687494</v>
      </c>
      <c r="P2753" t="s">
        <v>5228</v>
      </c>
      <c r="Q2753" t="s">
        <v>5229</v>
      </c>
      <c r="R2753" t="s">
        <v>212</v>
      </c>
      <c r="S2753" s="6">
        <v>1712.9116049292099</v>
      </c>
      <c r="T2753" s="6">
        <v>1336.8985496217699</v>
      </c>
      <c r="U2753" s="6">
        <v>121.001004213931</v>
      </c>
    </row>
    <row r="2754" spans="1:21" x14ac:dyDescent="0.2">
      <c r="A2754" s="15" t="s">
        <v>5379</v>
      </c>
      <c r="B2754" s="2" t="s">
        <v>5380</v>
      </c>
      <c r="C2754" s="3">
        <v>42485</v>
      </c>
      <c r="D2754" s="4">
        <v>4070</v>
      </c>
      <c r="E2754">
        <f t="shared" ref="E2754:E2817" si="129">VLOOKUP(A2754,data19,4,FALSE)</f>
        <v>1768.88695019183</v>
      </c>
      <c r="F2754">
        <f t="shared" si="127"/>
        <v>172913950</v>
      </c>
      <c r="G2754" s="22">
        <f t="shared" si="128"/>
        <v>75151162.078899905</v>
      </c>
      <c r="P2754" t="s">
        <v>5230</v>
      </c>
      <c r="Q2754" t="s">
        <v>5231</v>
      </c>
      <c r="R2754" t="s">
        <v>212</v>
      </c>
      <c r="S2754" s="6">
        <v>1713.3206367805999</v>
      </c>
      <c r="T2754" s="6">
        <v>1354.85285871102</v>
      </c>
      <c r="U2754" s="6">
        <v>86.443444427282202</v>
      </c>
    </row>
    <row r="2755" spans="1:21" x14ac:dyDescent="0.2">
      <c r="A2755" s="15" t="s">
        <v>5377</v>
      </c>
      <c r="B2755" s="2" t="s">
        <v>5378</v>
      </c>
      <c r="C2755" s="3">
        <v>61574</v>
      </c>
      <c r="D2755" s="4">
        <v>2475</v>
      </c>
      <c r="E2755">
        <f t="shared" si="129"/>
        <v>1768.8614732859901</v>
      </c>
      <c r="F2755">
        <f t="shared" ref="F2755:F2818" si="130">C2755*D2755</f>
        <v>152395650</v>
      </c>
      <c r="G2755" s="22">
        <f t="shared" ref="G2755:G2818" si="131">E2755*C2755</f>
        <v>108915876.35611156</v>
      </c>
      <c r="P2755" t="s">
        <v>5232</v>
      </c>
      <c r="Q2755" t="s">
        <v>5233</v>
      </c>
      <c r="R2755" t="s">
        <v>212</v>
      </c>
      <c r="S2755" s="6">
        <v>1716.65204300903</v>
      </c>
      <c r="T2755" s="6">
        <v>1716.65204300903</v>
      </c>
      <c r="U2755" s="6"/>
    </row>
    <row r="2756" spans="1:21" x14ac:dyDescent="0.2">
      <c r="A2756" s="15" t="s">
        <v>5375</v>
      </c>
      <c r="B2756" s="2" t="s">
        <v>5376</v>
      </c>
      <c r="C2756" s="3">
        <v>63143</v>
      </c>
      <c r="D2756" s="4">
        <v>2636</v>
      </c>
      <c r="E2756">
        <f t="shared" si="129"/>
        <v>1768.3946711462399</v>
      </c>
      <c r="F2756">
        <f t="shared" si="130"/>
        <v>166444948</v>
      </c>
      <c r="G2756" s="22">
        <f t="shared" si="131"/>
        <v>111661744.72018702</v>
      </c>
      <c r="P2756" t="s">
        <v>5234</v>
      </c>
      <c r="Q2756" t="s">
        <v>5235</v>
      </c>
      <c r="R2756" t="s">
        <v>212</v>
      </c>
      <c r="S2756" s="6">
        <v>1717.0425082788399</v>
      </c>
      <c r="T2756" s="6">
        <v>1808.5663495337401</v>
      </c>
      <c r="U2756" s="6">
        <v>71.172764188934806</v>
      </c>
    </row>
    <row r="2757" spans="1:21" x14ac:dyDescent="0.2">
      <c r="A2757" s="15" t="s">
        <v>5373</v>
      </c>
      <c r="B2757" s="2" t="s">
        <v>5374</v>
      </c>
      <c r="C2757" s="3">
        <v>71660</v>
      </c>
      <c r="D2757" s="4">
        <v>523</v>
      </c>
      <c r="E2757">
        <f t="shared" si="129"/>
        <v>1768.2908872413</v>
      </c>
      <c r="F2757">
        <f t="shared" si="130"/>
        <v>37478180</v>
      </c>
      <c r="G2757" s="22">
        <f t="shared" si="131"/>
        <v>126715724.97971156</v>
      </c>
      <c r="P2757" t="s">
        <v>5236</v>
      </c>
      <c r="Q2757" t="s">
        <v>5237</v>
      </c>
      <c r="R2757" t="s">
        <v>212</v>
      </c>
      <c r="S2757" s="6">
        <v>1717.871571574</v>
      </c>
      <c r="T2757" s="6">
        <v>148.79872086198301</v>
      </c>
      <c r="U2757" s="6">
        <v>148.43518974830801</v>
      </c>
    </row>
    <row r="2758" spans="1:21" x14ac:dyDescent="0.2">
      <c r="A2758" s="15" t="s">
        <v>5371</v>
      </c>
      <c r="B2758" s="2" t="s">
        <v>5372</v>
      </c>
      <c r="C2758" s="3">
        <v>17036</v>
      </c>
      <c r="D2758" s="4">
        <v>5729</v>
      </c>
      <c r="E2758">
        <f t="shared" si="129"/>
        <v>1766.82974338949</v>
      </c>
      <c r="F2758">
        <f t="shared" si="130"/>
        <v>97599244</v>
      </c>
      <c r="G2758" s="22">
        <f t="shared" si="131"/>
        <v>30099711.508383352</v>
      </c>
      <c r="P2758" t="s">
        <v>5238</v>
      </c>
      <c r="Q2758" t="s">
        <v>5239</v>
      </c>
      <c r="R2758" t="s">
        <v>212</v>
      </c>
      <c r="S2758" s="6">
        <v>1718.0498697865601</v>
      </c>
      <c r="T2758" s="6">
        <v>1587.8325472059801</v>
      </c>
      <c r="U2758" s="6">
        <v>80.427837072250796</v>
      </c>
    </row>
    <row r="2759" spans="1:21" x14ac:dyDescent="0.2">
      <c r="A2759" s="15" t="s">
        <v>5369</v>
      </c>
      <c r="B2759" s="2" t="s">
        <v>5370</v>
      </c>
      <c r="C2759" s="3">
        <v>24648</v>
      </c>
      <c r="D2759" s="4">
        <v>1042</v>
      </c>
      <c r="E2759">
        <f t="shared" si="129"/>
        <v>1766.70186983248</v>
      </c>
      <c r="F2759">
        <f t="shared" si="130"/>
        <v>25683216</v>
      </c>
      <c r="G2759" s="22">
        <f t="shared" si="131"/>
        <v>43545667.687630966</v>
      </c>
      <c r="P2759" t="s">
        <v>5240</v>
      </c>
      <c r="Q2759" t="s">
        <v>5241</v>
      </c>
      <c r="R2759" t="s">
        <v>212</v>
      </c>
      <c r="S2759" s="6">
        <v>1718.60582404711</v>
      </c>
      <c r="T2759" s="6">
        <v>1474.2981274562401</v>
      </c>
      <c r="U2759" s="6">
        <v>65.527019696382695</v>
      </c>
    </row>
    <row r="2760" spans="1:21" x14ac:dyDescent="0.2">
      <c r="A2760" s="15" t="s">
        <v>5367</v>
      </c>
      <c r="B2760" s="2" t="s">
        <v>5368</v>
      </c>
      <c r="C2760" s="3">
        <v>40911</v>
      </c>
      <c r="D2760" s="4">
        <v>2744</v>
      </c>
      <c r="E2760">
        <f t="shared" si="129"/>
        <v>1766.21477771891</v>
      </c>
      <c r="F2760">
        <f t="shared" si="130"/>
        <v>112259784</v>
      </c>
      <c r="G2760" s="22">
        <f t="shared" si="131"/>
        <v>72257612.771258324</v>
      </c>
      <c r="P2760" t="s">
        <v>5242</v>
      </c>
      <c r="Q2760" t="s">
        <v>5242</v>
      </c>
      <c r="R2760" t="s">
        <v>274</v>
      </c>
      <c r="S2760" s="6">
        <v>1718.63601795812</v>
      </c>
      <c r="T2760" s="6">
        <v>1718.63601795812</v>
      </c>
      <c r="U2760" s="6"/>
    </row>
    <row r="2761" spans="1:21" x14ac:dyDescent="0.2">
      <c r="A2761" s="15" t="s">
        <v>5366</v>
      </c>
      <c r="B2761" s="2"/>
      <c r="C2761" s="3">
        <v>13244</v>
      </c>
      <c r="D2761" s="5">
        <v>4023</v>
      </c>
      <c r="E2761">
        <f t="shared" si="129"/>
        <v>1765.6832802032</v>
      </c>
      <c r="F2761">
        <f t="shared" si="130"/>
        <v>53280612</v>
      </c>
      <c r="G2761" s="22">
        <f t="shared" si="131"/>
        <v>23384709.363011181</v>
      </c>
      <c r="P2761" t="s">
        <v>5243</v>
      </c>
      <c r="Q2761" t="s">
        <v>5244</v>
      </c>
      <c r="R2761" t="s">
        <v>212</v>
      </c>
      <c r="S2761" s="6">
        <v>1718.95181979473</v>
      </c>
      <c r="T2761" s="6">
        <v>1293.9922356913701</v>
      </c>
      <c r="U2761" s="6">
        <v>75.992962164000303</v>
      </c>
    </row>
    <row r="2762" spans="1:21" x14ac:dyDescent="0.2">
      <c r="A2762" s="15" t="s">
        <v>5365</v>
      </c>
      <c r="B2762" s="2"/>
      <c r="C2762" s="3">
        <v>32148</v>
      </c>
      <c r="D2762" s="4">
        <v>1576</v>
      </c>
      <c r="E2762">
        <f t="shared" si="129"/>
        <v>1765.0950472777899</v>
      </c>
      <c r="F2762">
        <f t="shared" si="130"/>
        <v>50665248</v>
      </c>
      <c r="G2762" s="22">
        <f t="shared" si="131"/>
        <v>56744275.579886392</v>
      </c>
      <c r="P2762" t="s">
        <v>5245</v>
      </c>
      <c r="Q2762" t="s">
        <v>5246</v>
      </c>
      <c r="R2762" t="s">
        <v>212</v>
      </c>
      <c r="S2762" s="6">
        <v>1719.75080148087</v>
      </c>
      <c r="T2762" s="6">
        <v>1441.5535741410199</v>
      </c>
      <c r="U2762" s="6">
        <v>68.306859694841407</v>
      </c>
    </row>
    <row r="2763" spans="1:21" x14ac:dyDescent="0.2">
      <c r="A2763" s="15" t="s">
        <v>5362</v>
      </c>
      <c r="B2763" s="2" t="s">
        <v>5363</v>
      </c>
      <c r="C2763" s="3">
        <v>84539</v>
      </c>
      <c r="D2763" s="4">
        <v>460</v>
      </c>
      <c r="E2763">
        <f t="shared" si="129"/>
        <v>1764.01672068524</v>
      </c>
      <c r="F2763">
        <f t="shared" si="130"/>
        <v>38887940</v>
      </c>
      <c r="G2763" s="22">
        <f t="shared" si="131"/>
        <v>149128209.55000949</v>
      </c>
      <c r="P2763" t="s">
        <v>5247</v>
      </c>
      <c r="Q2763" t="s">
        <v>5248</v>
      </c>
      <c r="R2763" t="s">
        <v>212</v>
      </c>
      <c r="S2763" s="6">
        <v>1720.6220665780299</v>
      </c>
      <c r="T2763" s="6">
        <v>1426.198136</v>
      </c>
      <c r="U2763" s="6">
        <v>49.1044694779197</v>
      </c>
    </row>
    <row r="2764" spans="1:21" x14ac:dyDescent="0.2">
      <c r="A2764" s="15" t="s">
        <v>5360</v>
      </c>
      <c r="B2764" s="2" t="s">
        <v>5361</v>
      </c>
      <c r="C2764" s="3">
        <v>35882</v>
      </c>
      <c r="D2764" s="4">
        <v>3012</v>
      </c>
      <c r="E2764">
        <f t="shared" si="129"/>
        <v>1763.7618191499901</v>
      </c>
      <c r="F2764">
        <f t="shared" si="130"/>
        <v>108076584</v>
      </c>
      <c r="G2764" s="22">
        <f t="shared" si="131"/>
        <v>63287301.594739944</v>
      </c>
      <c r="P2764" t="s">
        <v>5249</v>
      </c>
      <c r="Q2764" t="s">
        <v>5250</v>
      </c>
      <c r="R2764" t="s">
        <v>212</v>
      </c>
      <c r="S2764" s="6">
        <v>1720.7759812086199</v>
      </c>
      <c r="T2764" s="6">
        <v>1852.06744779836</v>
      </c>
      <c r="U2764" s="6">
        <v>41.8737627908733</v>
      </c>
    </row>
    <row r="2765" spans="1:21" x14ac:dyDescent="0.2">
      <c r="A2765" s="15" t="s">
        <v>5358</v>
      </c>
      <c r="B2765" s="2" t="s">
        <v>5359</v>
      </c>
      <c r="C2765" s="3">
        <v>21885</v>
      </c>
      <c r="D2765" s="5">
        <v>3088</v>
      </c>
      <c r="E2765">
        <f t="shared" si="129"/>
        <v>1763.2455174843999</v>
      </c>
      <c r="F2765">
        <f t="shared" si="130"/>
        <v>67580880</v>
      </c>
      <c r="G2765" s="22">
        <f t="shared" si="131"/>
        <v>38588628.150146089</v>
      </c>
      <c r="P2765" t="s">
        <v>5251</v>
      </c>
      <c r="Q2765" t="s">
        <v>5251</v>
      </c>
      <c r="R2765" t="s">
        <v>274</v>
      </c>
      <c r="S2765" s="6">
        <v>1721.61227698944</v>
      </c>
      <c r="T2765" s="6">
        <v>1721.61227698944</v>
      </c>
      <c r="U2765" s="6"/>
    </row>
    <row r="2766" spans="1:21" x14ac:dyDescent="0.2">
      <c r="A2766" s="15" t="s">
        <v>5356</v>
      </c>
      <c r="B2766" s="2" t="s">
        <v>5357</v>
      </c>
      <c r="C2766" s="3">
        <v>112120</v>
      </c>
      <c r="D2766" s="4">
        <v>2237</v>
      </c>
      <c r="E2766">
        <f t="shared" si="129"/>
        <v>1762.9641031162701</v>
      </c>
      <c r="F2766">
        <f t="shared" si="130"/>
        <v>250812440</v>
      </c>
      <c r="G2766" s="22">
        <f t="shared" si="131"/>
        <v>197663535.24139619</v>
      </c>
      <c r="P2766" t="s">
        <v>5252</v>
      </c>
      <c r="Q2766" t="s">
        <v>5252</v>
      </c>
      <c r="R2766" t="s">
        <v>212</v>
      </c>
      <c r="S2766" s="6">
        <v>1721.61227698944</v>
      </c>
      <c r="T2766" s="6">
        <v>1721.61227698944</v>
      </c>
      <c r="U2766" s="6"/>
    </row>
    <row r="2767" spans="1:21" x14ac:dyDescent="0.2">
      <c r="A2767" s="15" t="s">
        <v>5354</v>
      </c>
      <c r="B2767" s="2" t="s">
        <v>5355</v>
      </c>
      <c r="C2767" s="3">
        <v>40296</v>
      </c>
      <c r="D2767" s="4">
        <v>2774</v>
      </c>
      <c r="E2767">
        <f t="shared" si="129"/>
        <v>1762.08135716684</v>
      </c>
      <c r="F2767">
        <f t="shared" si="130"/>
        <v>111781104</v>
      </c>
      <c r="G2767" s="22">
        <f t="shared" si="131"/>
        <v>71004830.368394986</v>
      </c>
      <c r="P2767" t="s">
        <v>5253</v>
      </c>
      <c r="Q2767" t="s">
        <v>5254</v>
      </c>
      <c r="R2767" t="s">
        <v>212</v>
      </c>
      <c r="S2767" s="6">
        <v>1721.9588274095499</v>
      </c>
      <c r="T2767" s="6">
        <v>1475.78103205703</v>
      </c>
      <c r="U2767" s="6">
        <v>82.897469052434502</v>
      </c>
    </row>
    <row r="2768" spans="1:21" x14ac:dyDescent="0.2">
      <c r="A2768" s="15" t="s">
        <v>5353</v>
      </c>
      <c r="B2768" s="2"/>
      <c r="C2768" s="3">
        <v>40752</v>
      </c>
      <c r="D2768" s="4">
        <v>2820</v>
      </c>
      <c r="E2768">
        <f t="shared" si="129"/>
        <v>1761.7372879173099</v>
      </c>
      <c r="F2768">
        <f t="shared" si="130"/>
        <v>114920640</v>
      </c>
      <c r="G2768" s="22">
        <f t="shared" si="131"/>
        <v>71794317.957206219</v>
      </c>
      <c r="P2768" t="s">
        <v>5255</v>
      </c>
      <c r="Q2768" t="s">
        <v>5256</v>
      </c>
      <c r="R2768" t="s">
        <v>212</v>
      </c>
      <c r="S2768" s="6">
        <v>1722.11795157749</v>
      </c>
      <c r="T2768" s="6">
        <v>1894.5182563907699</v>
      </c>
      <c r="U2768" s="6">
        <v>62.627190669492897</v>
      </c>
    </row>
    <row r="2769" spans="1:21" x14ac:dyDescent="0.2">
      <c r="A2769" s="15" t="s">
        <v>5350</v>
      </c>
      <c r="B2769" s="2" t="s">
        <v>5351</v>
      </c>
      <c r="C2769" s="3">
        <v>70147</v>
      </c>
      <c r="D2769" s="4">
        <v>981</v>
      </c>
      <c r="E2769">
        <f t="shared" si="129"/>
        <v>1760.67038409468</v>
      </c>
      <c r="F2769">
        <f t="shared" si="130"/>
        <v>68814207</v>
      </c>
      <c r="G2769" s="22">
        <f t="shared" si="131"/>
        <v>123505745.43308952</v>
      </c>
      <c r="P2769" t="s">
        <v>5257</v>
      </c>
      <c r="Q2769" t="s">
        <v>5257</v>
      </c>
      <c r="R2769" t="s">
        <v>274</v>
      </c>
      <c r="S2769" s="6">
        <v>1722.60444234999</v>
      </c>
      <c r="T2769" s="6">
        <v>1722.60444234999</v>
      </c>
      <c r="U2769" s="6"/>
    </row>
    <row r="2770" spans="1:21" x14ac:dyDescent="0.2">
      <c r="A2770" s="15" t="s">
        <v>5348</v>
      </c>
      <c r="B2770" s="2" t="s">
        <v>5349</v>
      </c>
      <c r="C2770" s="3">
        <v>87651</v>
      </c>
      <c r="D2770" s="4">
        <v>551</v>
      </c>
      <c r="E2770">
        <f t="shared" si="129"/>
        <v>1760.1890896928601</v>
      </c>
      <c r="F2770">
        <f t="shared" si="130"/>
        <v>48295701</v>
      </c>
      <c r="G2770" s="22">
        <f t="shared" si="131"/>
        <v>154282333.90066889</v>
      </c>
      <c r="P2770" t="s">
        <v>5258</v>
      </c>
      <c r="Q2770" t="s">
        <v>5258</v>
      </c>
      <c r="R2770" t="s">
        <v>274</v>
      </c>
      <c r="S2770" s="6">
        <v>1723.59664718622</v>
      </c>
      <c r="T2770" s="6">
        <v>1723.59664718622</v>
      </c>
      <c r="U2770" s="6"/>
    </row>
    <row r="2771" spans="1:21" x14ac:dyDescent="0.2">
      <c r="A2771" s="15" t="s">
        <v>5346</v>
      </c>
      <c r="B2771" s="2" t="s">
        <v>5347</v>
      </c>
      <c r="C2771" s="3">
        <v>38128</v>
      </c>
      <c r="D2771" s="4">
        <v>2319</v>
      </c>
      <c r="E2771">
        <f t="shared" si="129"/>
        <v>1759.98129706791</v>
      </c>
      <c r="F2771">
        <f t="shared" si="130"/>
        <v>88418832</v>
      </c>
      <c r="G2771" s="22">
        <f t="shared" si="131"/>
        <v>67104566.894605272</v>
      </c>
      <c r="P2771" t="s">
        <v>5259</v>
      </c>
      <c r="Q2771" t="s">
        <v>5260</v>
      </c>
      <c r="R2771" t="s">
        <v>212</v>
      </c>
      <c r="S2771" s="6">
        <v>1723.64798191973</v>
      </c>
      <c r="T2771" s="6">
        <v>1793.37585065692</v>
      </c>
      <c r="U2771" s="6">
        <v>97.235095311199103</v>
      </c>
    </row>
    <row r="2772" spans="1:21" x14ac:dyDescent="0.2">
      <c r="A2772" s="15" t="s">
        <v>5344</v>
      </c>
      <c r="B2772" s="2" t="s">
        <v>5345</v>
      </c>
      <c r="C2772" s="3">
        <v>51856</v>
      </c>
      <c r="D2772" s="4">
        <v>1143</v>
      </c>
      <c r="E2772">
        <f t="shared" si="129"/>
        <v>1759.3660265686899</v>
      </c>
      <c r="F2772">
        <f t="shared" si="130"/>
        <v>59271408</v>
      </c>
      <c r="G2772" s="22">
        <f t="shared" si="131"/>
        <v>91233684.67374599</v>
      </c>
      <c r="P2772" t="s">
        <v>5261</v>
      </c>
      <c r="Q2772" t="s">
        <v>5262</v>
      </c>
      <c r="R2772" t="s">
        <v>212</v>
      </c>
      <c r="S2772" s="6">
        <v>1723.8032126036401</v>
      </c>
      <c r="T2772" s="6">
        <v>1524.9418188146999</v>
      </c>
      <c r="U2772" s="6">
        <v>76.282050981199504</v>
      </c>
    </row>
    <row r="2773" spans="1:21" x14ac:dyDescent="0.2">
      <c r="A2773" s="15" t="s">
        <v>5342</v>
      </c>
      <c r="B2773" s="2" t="s">
        <v>5343</v>
      </c>
      <c r="C2773" s="3">
        <v>38361</v>
      </c>
      <c r="D2773" s="4">
        <v>1944</v>
      </c>
      <c r="E2773">
        <f t="shared" si="129"/>
        <v>1757.1554625839599</v>
      </c>
      <c r="F2773">
        <f t="shared" si="130"/>
        <v>74573784</v>
      </c>
      <c r="G2773" s="22">
        <f t="shared" si="131"/>
        <v>67406240.700183287</v>
      </c>
      <c r="P2773" t="s">
        <v>5263</v>
      </c>
      <c r="Q2773" t="s">
        <v>5264</v>
      </c>
      <c r="R2773" t="s">
        <v>212</v>
      </c>
      <c r="S2773" s="6">
        <v>1727.0069358294299</v>
      </c>
      <c r="T2773" s="6">
        <v>1715.8017893572401</v>
      </c>
      <c r="U2773" s="6">
        <v>37.32564565325</v>
      </c>
    </row>
    <row r="2774" spans="1:21" x14ac:dyDescent="0.2">
      <c r="A2774" s="15" t="s">
        <v>5340</v>
      </c>
      <c r="B2774" s="2" t="s">
        <v>5341</v>
      </c>
      <c r="C2774" s="3">
        <v>55466</v>
      </c>
      <c r="D2774" s="4">
        <v>2060</v>
      </c>
      <c r="E2774">
        <f t="shared" si="129"/>
        <v>1756.74919650383</v>
      </c>
      <c r="F2774">
        <f t="shared" si="130"/>
        <v>114259960</v>
      </c>
      <c r="G2774" s="22">
        <f t="shared" si="131"/>
        <v>97439850.933281437</v>
      </c>
      <c r="P2774" t="s">
        <v>5265</v>
      </c>
      <c r="Q2774" t="s">
        <v>5266</v>
      </c>
      <c r="R2774" t="s">
        <v>212</v>
      </c>
      <c r="S2774" s="6">
        <v>1727.19825974234</v>
      </c>
      <c r="T2774" s="6">
        <v>1937.29992325028</v>
      </c>
      <c r="U2774" s="6">
        <v>57.839011066814898</v>
      </c>
    </row>
    <row r="2775" spans="1:21" x14ac:dyDescent="0.2">
      <c r="A2775" s="15" t="s">
        <v>5338</v>
      </c>
      <c r="B2775" s="2"/>
      <c r="C2775" s="3">
        <v>14102</v>
      </c>
      <c r="D2775" s="4">
        <v>1474</v>
      </c>
      <c r="E2775">
        <f t="shared" si="129"/>
        <v>1756.08718007376</v>
      </c>
      <c r="F2775">
        <f t="shared" si="130"/>
        <v>20786348</v>
      </c>
      <c r="G2775" s="22">
        <f t="shared" si="131"/>
        <v>24764341.413400162</v>
      </c>
      <c r="P2775" t="s">
        <v>5267</v>
      </c>
      <c r="Q2775" t="s">
        <v>5268</v>
      </c>
      <c r="R2775" t="s">
        <v>212</v>
      </c>
      <c r="S2775" s="6">
        <v>1727.8430703108299</v>
      </c>
      <c r="T2775" s="6">
        <v>1470.7141520682501</v>
      </c>
      <c r="U2775" s="6">
        <v>57.844258763797498</v>
      </c>
    </row>
    <row r="2776" spans="1:21" x14ac:dyDescent="0.2">
      <c r="A2776" s="15" t="s">
        <v>5334</v>
      </c>
      <c r="B2776" s="2"/>
      <c r="C2776" s="3">
        <v>100546</v>
      </c>
      <c r="D2776" s="4">
        <v>632</v>
      </c>
      <c r="E2776">
        <f t="shared" si="129"/>
        <v>1752.9042989132699</v>
      </c>
      <c r="F2776">
        <f t="shared" si="130"/>
        <v>63545072</v>
      </c>
      <c r="G2776" s="22">
        <f t="shared" si="131"/>
        <v>176247515.63853365</v>
      </c>
      <c r="P2776" t="s">
        <v>5269</v>
      </c>
      <c r="Q2776" t="s">
        <v>5270</v>
      </c>
      <c r="R2776" t="s">
        <v>212</v>
      </c>
      <c r="S2776" s="6">
        <v>1728.67136382028</v>
      </c>
      <c r="T2776" s="6">
        <v>1329.06036367601</v>
      </c>
      <c r="U2776" s="6">
        <v>66.803492284435194</v>
      </c>
    </row>
    <row r="2777" spans="1:21" x14ac:dyDescent="0.2">
      <c r="A2777" s="15" t="s">
        <v>5332</v>
      </c>
      <c r="B2777" s="2" t="s">
        <v>5333</v>
      </c>
      <c r="C2777" s="3">
        <v>27675</v>
      </c>
      <c r="D2777" s="4">
        <v>826</v>
      </c>
      <c r="E2777">
        <f t="shared" si="129"/>
        <v>1751.83087391704</v>
      </c>
      <c r="F2777">
        <f t="shared" si="130"/>
        <v>22859550</v>
      </c>
      <c r="G2777" s="22">
        <f t="shared" si="131"/>
        <v>48481919.435654081</v>
      </c>
      <c r="P2777" t="s">
        <v>5271</v>
      </c>
      <c r="Q2777" t="s">
        <v>5272</v>
      </c>
      <c r="R2777" t="s">
        <v>212</v>
      </c>
      <c r="S2777" s="6">
        <v>1728.9276222941701</v>
      </c>
      <c r="T2777" s="6">
        <v>1035.4958034085701</v>
      </c>
      <c r="U2777" s="6">
        <v>151.002937935094</v>
      </c>
    </row>
    <row r="2778" spans="1:21" x14ac:dyDescent="0.2">
      <c r="A2778" s="15" t="s">
        <v>5330</v>
      </c>
      <c r="B2778" s="2" t="s">
        <v>5331</v>
      </c>
      <c r="C2778" s="3">
        <v>131518</v>
      </c>
      <c r="D2778" s="4">
        <v>2063</v>
      </c>
      <c r="E2778">
        <f t="shared" si="129"/>
        <v>1751.5111138294999</v>
      </c>
      <c r="F2778">
        <f t="shared" si="130"/>
        <v>271321634</v>
      </c>
      <c r="G2778" s="22">
        <f t="shared" si="131"/>
        <v>230355238.66862816</v>
      </c>
      <c r="P2778" t="s">
        <v>5273</v>
      </c>
      <c r="Q2778" t="s">
        <v>5273</v>
      </c>
      <c r="R2778" t="s">
        <v>274</v>
      </c>
      <c r="S2778" s="6">
        <v>1729.55070409779</v>
      </c>
      <c r="T2778" s="6">
        <v>1729.55070409779</v>
      </c>
      <c r="U2778" s="6"/>
    </row>
    <row r="2779" spans="1:21" x14ac:dyDescent="0.2">
      <c r="A2779" s="15" t="s">
        <v>5327</v>
      </c>
      <c r="B2779" s="2"/>
      <c r="C2779" s="3">
        <v>12335</v>
      </c>
      <c r="D2779" s="4">
        <v>3084</v>
      </c>
      <c r="E2779">
        <f t="shared" si="129"/>
        <v>1749.79498399766</v>
      </c>
      <c r="F2779">
        <f t="shared" si="130"/>
        <v>38041140</v>
      </c>
      <c r="G2779" s="22">
        <f t="shared" si="131"/>
        <v>21583721.127611134</v>
      </c>
      <c r="P2779" t="s">
        <v>5274</v>
      </c>
      <c r="Q2779" t="s">
        <v>5275</v>
      </c>
      <c r="R2779" t="s">
        <v>212</v>
      </c>
      <c r="S2779" s="6">
        <v>1729.6321493002399</v>
      </c>
      <c r="T2779" s="6">
        <v>1729.6321493002399</v>
      </c>
      <c r="U2779" s="6">
        <v>22.2614009482052</v>
      </c>
    </row>
    <row r="2780" spans="1:21" x14ac:dyDescent="0.2">
      <c r="A2780" s="15" t="s">
        <v>5323</v>
      </c>
      <c r="B2780" s="2" t="s">
        <v>5324</v>
      </c>
      <c r="C2780" s="3">
        <v>60662</v>
      </c>
      <c r="D2780" s="4">
        <v>2386</v>
      </c>
      <c r="E2780">
        <f t="shared" si="129"/>
        <v>1748.4418083109199</v>
      </c>
      <c r="F2780">
        <f t="shared" si="130"/>
        <v>144739532</v>
      </c>
      <c r="G2780" s="22">
        <f t="shared" si="131"/>
        <v>106063976.97575702</v>
      </c>
      <c r="P2780" t="s">
        <v>5276</v>
      </c>
      <c r="Q2780" t="s">
        <v>5277</v>
      </c>
      <c r="R2780" t="s">
        <v>212</v>
      </c>
      <c r="S2780" s="6">
        <v>1731.53570465498</v>
      </c>
      <c r="T2780" s="6">
        <v>1731.53570465498</v>
      </c>
      <c r="U2780" s="6"/>
    </row>
    <row r="2781" spans="1:21" x14ac:dyDescent="0.2">
      <c r="A2781" s="15" t="s">
        <v>5321</v>
      </c>
      <c r="B2781" s="2"/>
      <c r="C2781" s="3">
        <v>29557</v>
      </c>
      <c r="D2781" s="4">
        <v>3220</v>
      </c>
      <c r="E2781">
        <f t="shared" si="129"/>
        <v>1745.6056610921901</v>
      </c>
      <c r="F2781">
        <f t="shared" si="130"/>
        <v>95173540</v>
      </c>
      <c r="G2781" s="22">
        <f t="shared" si="131"/>
        <v>51594866.524901859</v>
      </c>
      <c r="P2781" t="s">
        <v>5278</v>
      </c>
      <c r="Q2781" t="s">
        <v>5279</v>
      </c>
      <c r="R2781" t="s">
        <v>212</v>
      </c>
      <c r="S2781" s="6">
        <v>1732.7748316553</v>
      </c>
      <c r="T2781" s="6">
        <v>1166.2055793059901</v>
      </c>
      <c r="U2781" s="6">
        <v>108.58349174719901</v>
      </c>
    </row>
    <row r="2782" spans="1:21" x14ac:dyDescent="0.2">
      <c r="A2782" s="15" t="s">
        <v>5319</v>
      </c>
      <c r="B2782" s="2" t="s">
        <v>5320</v>
      </c>
      <c r="C2782" s="3">
        <v>25915</v>
      </c>
      <c r="D2782" s="4">
        <v>408</v>
      </c>
      <c r="E2782">
        <f t="shared" si="129"/>
        <v>1744.9650805103499</v>
      </c>
      <c r="F2782">
        <f t="shared" si="130"/>
        <v>10573320</v>
      </c>
      <c r="G2782" s="22">
        <f t="shared" si="131"/>
        <v>45220770.061425716</v>
      </c>
      <c r="P2782" t="s">
        <v>5280</v>
      </c>
      <c r="Q2782" t="s">
        <v>5280</v>
      </c>
      <c r="R2782" t="s">
        <v>274</v>
      </c>
      <c r="S2782" s="6">
        <v>1733.9044121434199</v>
      </c>
      <c r="T2782" s="6">
        <v>1517.4226069644899</v>
      </c>
      <c r="U2782" s="6">
        <v>73.652492661929003</v>
      </c>
    </row>
    <row r="2783" spans="1:21" x14ac:dyDescent="0.2">
      <c r="A2783" s="15" t="s">
        <v>5317</v>
      </c>
      <c r="B2783" s="2" t="s">
        <v>5318</v>
      </c>
      <c r="C2783" s="3">
        <v>17135</v>
      </c>
      <c r="D2783" s="4">
        <v>527</v>
      </c>
      <c r="E2783">
        <f t="shared" si="129"/>
        <v>1744.5450330809399</v>
      </c>
      <c r="F2783">
        <f t="shared" si="130"/>
        <v>9030145</v>
      </c>
      <c r="G2783" s="22">
        <f t="shared" si="131"/>
        <v>29892779.141841907</v>
      </c>
      <c r="P2783" t="s">
        <v>5281</v>
      </c>
      <c r="Q2783" t="s">
        <v>5282</v>
      </c>
      <c r="R2783" t="s">
        <v>212</v>
      </c>
      <c r="S2783" s="6">
        <v>1734.79890734175</v>
      </c>
      <c r="T2783" s="6">
        <v>1184.18640970042</v>
      </c>
      <c r="U2783" s="6">
        <v>142.42491303891001</v>
      </c>
    </row>
    <row r="2784" spans="1:21" x14ac:dyDescent="0.2">
      <c r="A2784" s="15" t="s">
        <v>5315</v>
      </c>
      <c r="B2784" s="2" t="s">
        <v>5316</v>
      </c>
      <c r="C2784" s="3">
        <v>78529</v>
      </c>
      <c r="D2784" s="4">
        <v>2716</v>
      </c>
      <c r="E2784">
        <f t="shared" si="129"/>
        <v>1744.0058565156901</v>
      </c>
      <c r="F2784">
        <f t="shared" si="130"/>
        <v>213284764</v>
      </c>
      <c r="G2784" s="22">
        <f t="shared" si="131"/>
        <v>136955035.90632063</v>
      </c>
      <c r="P2784" t="s">
        <v>5283</v>
      </c>
      <c r="Q2784" t="s">
        <v>5284</v>
      </c>
      <c r="R2784" t="s">
        <v>212</v>
      </c>
      <c r="S2784" s="6">
        <v>1734.9775541981201</v>
      </c>
      <c r="T2784" s="6">
        <v>1378.66800713108</v>
      </c>
      <c r="U2784" s="6">
        <v>74.663130617916195</v>
      </c>
    </row>
    <row r="2785" spans="1:21" x14ac:dyDescent="0.2">
      <c r="A2785" s="15" t="s">
        <v>5313</v>
      </c>
      <c r="B2785" s="2" t="s">
        <v>5314</v>
      </c>
      <c r="C2785" s="3">
        <v>22762</v>
      </c>
      <c r="D2785" s="4">
        <v>495</v>
      </c>
      <c r="E2785">
        <f t="shared" si="129"/>
        <v>1743.7396776998801</v>
      </c>
      <c r="F2785">
        <f t="shared" si="130"/>
        <v>11267190</v>
      </c>
      <c r="G2785" s="22">
        <f t="shared" si="131"/>
        <v>39691002.543804668</v>
      </c>
      <c r="P2785" t="s">
        <v>5285</v>
      </c>
      <c r="Q2785" t="s">
        <v>5286</v>
      </c>
      <c r="R2785" t="s">
        <v>212</v>
      </c>
      <c r="S2785" s="6">
        <v>1735.6865938011999</v>
      </c>
      <c r="T2785" s="6">
        <v>1545.06917379525</v>
      </c>
      <c r="U2785" s="6">
        <v>68.432643533413298</v>
      </c>
    </row>
    <row r="2786" spans="1:21" x14ac:dyDescent="0.2">
      <c r="A2786" s="15" t="s">
        <v>5310</v>
      </c>
      <c r="B2786" s="2" t="s">
        <v>5311</v>
      </c>
      <c r="C2786" s="3">
        <v>50225</v>
      </c>
      <c r="D2786" s="4">
        <v>2522</v>
      </c>
      <c r="E2786">
        <f t="shared" si="129"/>
        <v>1743.3251810178101</v>
      </c>
      <c r="F2786">
        <f t="shared" si="130"/>
        <v>126667450</v>
      </c>
      <c r="G2786" s="22">
        <f t="shared" si="131"/>
        <v>87558507.216619506</v>
      </c>
      <c r="P2786" t="s">
        <v>5287</v>
      </c>
      <c r="Q2786" t="s">
        <v>5288</v>
      </c>
      <c r="R2786" t="s">
        <v>212</v>
      </c>
      <c r="S2786" s="6">
        <v>1736.6821786487001</v>
      </c>
      <c r="T2786" s="6">
        <v>1590.94929688859</v>
      </c>
      <c r="U2786" s="6">
        <v>23.5132295826165</v>
      </c>
    </row>
    <row r="2787" spans="1:21" x14ac:dyDescent="0.2">
      <c r="A2787" s="15" t="s">
        <v>5308</v>
      </c>
      <c r="B2787" s="2" t="s">
        <v>5309</v>
      </c>
      <c r="C2787" s="3">
        <v>45317</v>
      </c>
      <c r="D2787" s="5">
        <v>3570</v>
      </c>
      <c r="E2787">
        <f t="shared" si="129"/>
        <v>1742.8489712063799</v>
      </c>
      <c r="F2787">
        <f t="shared" si="130"/>
        <v>161781690</v>
      </c>
      <c r="G2787" s="22">
        <f t="shared" si="131"/>
        <v>78980686.828159526</v>
      </c>
      <c r="P2787" t="s">
        <v>5289</v>
      </c>
      <c r="Q2787" t="s">
        <v>5290</v>
      </c>
      <c r="R2787" t="s">
        <v>212</v>
      </c>
      <c r="S2787" s="6">
        <v>1736.81077773262</v>
      </c>
      <c r="T2787" s="6">
        <v>1671.6438944501999</v>
      </c>
      <c r="U2787" s="6">
        <v>85.103788906524898</v>
      </c>
    </row>
    <row r="2788" spans="1:21" x14ac:dyDescent="0.2">
      <c r="A2788" s="15" t="s">
        <v>5304</v>
      </c>
      <c r="B2788" s="2" t="s">
        <v>5305</v>
      </c>
      <c r="C2788" s="3">
        <v>13180</v>
      </c>
      <c r="D2788" s="4">
        <v>217</v>
      </c>
      <c r="E2788">
        <f t="shared" si="129"/>
        <v>1741.0677857299099</v>
      </c>
      <c r="F2788">
        <f t="shared" si="130"/>
        <v>2860060</v>
      </c>
      <c r="G2788" s="22">
        <f t="shared" si="131"/>
        <v>22947273.415920213</v>
      </c>
      <c r="P2788" t="s">
        <v>5291</v>
      </c>
      <c r="Q2788" t="s">
        <v>5292</v>
      </c>
      <c r="R2788" t="s">
        <v>212</v>
      </c>
      <c r="S2788" s="6">
        <v>1737.4567268653</v>
      </c>
      <c r="T2788" s="6">
        <v>1570.05032226667</v>
      </c>
      <c r="U2788" s="6">
        <v>85.615985249943407</v>
      </c>
    </row>
    <row r="2789" spans="1:21" x14ac:dyDescent="0.2">
      <c r="A2789" s="15" t="s">
        <v>5302</v>
      </c>
      <c r="B2789" s="2" t="s">
        <v>5303</v>
      </c>
      <c r="C2789" s="3">
        <v>74239</v>
      </c>
      <c r="D2789" s="4">
        <v>1740</v>
      </c>
      <c r="E2789">
        <f t="shared" si="129"/>
        <v>1740.35665097623</v>
      </c>
      <c r="F2789">
        <f t="shared" si="130"/>
        <v>129175860</v>
      </c>
      <c r="G2789" s="22">
        <f t="shared" si="131"/>
        <v>129202337.41182433</v>
      </c>
      <c r="P2789" t="s">
        <v>5293</v>
      </c>
      <c r="Q2789" t="s">
        <v>5294</v>
      </c>
      <c r="R2789" t="s">
        <v>212</v>
      </c>
      <c r="S2789" s="6">
        <v>1737.4806995445099</v>
      </c>
      <c r="T2789" s="6">
        <v>1445.2604307419599</v>
      </c>
      <c r="U2789" s="6">
        <v>59.006977117787599</v>
      </c>
    </row>
    <row r="2790" spans="1:21" x14ac:dyDescent="0.2">
      <c r="A2790" s="15" t="s">
        <v>5300</v>
      </c>
      <c r="B2790" s="2" t="s">
        <v>5301</v>
      </c>
      <c r="C2790" s="3">
        <v>38970</v>
      </c>
      <c r="D2790" s="4">
        <v>1402</v>
      </c>
      <c r="E2790">
        <f t="shared" si="129"/>
        <v>1739.3647105540399</v>
      </c>
      <c r="F2790">
        <f t="shared" si="130"/>
        <v>54635940</v>
      </c>
      <c r="G2790" s="22">
        <f t="shared" si="131"/>
        <v>67783042.770290941</v>
      </c>
      <c r="P2790" t="s">
        <v>5295</v>
      </c>
      <c r="Q2790" t="s">
        <v>5296</v>
      </c>
      <c r="R2790" t="s">
        <v>212</v>
      </c>
      <c r="S2790" s="6">
        <v>1737.5245968591701</v>
      </c>
      <c r="T2790" s="6">
        <v>1863.05884719659</v>
      </c>
      <c r="U2790" s="6">
        <v>62.686589685593802</v>
      </c>
    </row>
    <row r="2791" spans="1:21" x14ac:dyDescent="0.2">
      <c r="A2791" s="15" t="s">
        <v>5299</v>
      </c>
      <c r="B2791" s="2" t="s">
        <v>164</v>
      </c>
      <c r="C2791" s="3">
        <v>23889</v>
      </c>
      <c r="D2791" s="4">
        <v>2966</v>
      </c>
      <c r="E2791">
        <f t="shared" si="129"/>
        <v>1739.0637897368099</v>
      </c>
      <c r="F2791">
        <f t="shared" si="130"/>
        <v>70854774</v>
      </c>
      <c r="G2791" s="22">
        <f t="shared" si="131"/>
        <v>41544494.873022653</v>
      </c>
      <c r="P2791" t="s">
        <v>5297</v>
      </c>
      <c r="Q2791" t="s">
        <v>5298</v>
      </c>
      <c r="R2791" t="s">
        <v>212</v>
      </c>
      <c r="S2791" s="6">
        <v>1738.3896826206101</v>
      </c>
      <c r="T2791" s="6">
        <v>1704.24140861251</v>
      </c>
      <c r="U2791" s="6">
        <v>69.226084087458403</v>
      </c>
    </row>
    <row r="2792" spans="1:21" x14ac:dyDescent="0.2">
      <c r="A2792" s="15" t="s">
        <v>5297</v>
      </c>
      <c r="B2792" s="2" t="s">
        <v>5298</v>
      </c>
      <c r="C2792" s="3">
        <v>22362</v>
      </c>
      <c r="D2792" s="4">
        <v>1971</v>
      </c>
      <c r="E2792">
        <f t="shared" si="129"/>
        <v>1738.3896826206101</v>
      </c>
      <c r="F2792">
        <f t="shared" si="130"/>
        <v>44075502</v>
      </c>
      <c r="G2792" s="22">
        <f t="shared" si="131"/>
        <v>38873870.082762085</v>
      </c>
      <c r="P2792" t="s">
        <v>5299</v>
      </c>
      <c r="Q2792" t="s">
        <v>164</v>
      </c>
      <c r="R2792" t="s">
        <v>212</v>
      </c>
      <c r="S2792" s="6">
        <v>1739.0637897368099</v>
      </c>
      <c r="T2792" s="6">
        <v>1653.92606923571</v>
      </c>
      <c r="U2792" s="6">
        <v>71.2834044545544</v>
      </c>
    </row>
    <row r="2793" spans="1:21" x14ac:dyDescent="0.2">
      <c r="A2793" s="15" t="s">
        <v>5295</v>
      </c>
      <c r="B2793" s="2" t="s">
        <v>5296</v>
      </c>
      <c r="C2793" s="3">
        <v>32056</v>
      </c>
      <c r="D2793" s="4">
        <v>2404</v>
      </c>
      <c r="E2793">
        <f t="shared" si="129"/>
        <v>1737.5245968591701</v>
      </c>
      <c r="F2793">
        <f t="shared" si="130"/>
        <v>77062624</v>
      </c>
      <c r="G2793" s="22">
        <f t="shared" si="131"/>
        <v>55698088.476917557</v>
      </c>
      <c r="P2793" t="s">
        <v>5300</v>
      </c>
      <c r="Q2793" t="s">
        <v>5301</v>
      </c>
      <c r="R2793" t="s">
        <v>212</v>
      </c>
      <c r="S2793" s="6">
        <v>1739.3647105540399</v>
      </c>
      <c r="T2793" s="6">
        <v>1562.16152806643</v>
      </c>
      <c r="U2793" s="6">
        <v>87.570732005499707</v>
      </c>
    </row>
    <row r="2794" spans="1:21" x14ac:dyDescent="0.2">
      <c r="A2794" s="15" t="s">
        <v>5293</v>
      </c>
      <c r="B2794" s="2" t="s">
        <v>5294</v>
      </c>
      <c r="C2794" s="3">
        <v>58256</v>
      </c>
      <c r="D2794" s="4">
        <v>2104</v>
      </c>
      <c r="E2794">
        <f t="shared" si="129"/>
        <v>1737.4806995445099</v>
      </c>
      <c r="F2794">
        <f t="shared" si="130"/>
        <v>122570624</v>
      </c>
      <c r="G2794" s="22">
        <f t="shared" si="131"/>
        <v>101218675.63266496</v>
      </c>
      <c r="P2794" t="s">
        <v>5302</v>
      </c>
      <c r="Q2794" t="s">
        <v>5303</v>
      </c>
      <c r="R2794" t="s">
        <v>212</v>
      </c>
      <c r="S2794" s="6">
        <v>1740.35665097623</v>
      </c>
      <c r="T2794" s="6">
        <v>1622.3533705847001</v>
      </c>
      <c r="U2794" s="6">
        <v>43.223974648207403</v>
      </c>
    </row>
    <row r="2795" spans="1:21" x14ac:dyDescent="0.2">
      <c r="A2795" s="15" t="s">
        <v>5291</v>
      </c>
      <c r="B2795" s="2" t="s">
        <v>5292</v>
      </c>
      <c r="C2795" s="3">
        <v>67588</v>
      </c>
      <c r="D2795" s="4">
        <v>2016</v>
      </c>
      <c r="E2795">
        <f t="shared" si="129"/>
        <v>1737.4567268653</v>
      </c>
      <c r="F2795">
        <f t="shared" si="130"/>
        <v>136257408</v>
      </c>
      <c r="G2795" s="22">
        <f t="shared" si="131"/>
        <v>117431225.2553719</v>
      </c>
      <c r="P2795" t="s">
        <v>5304</v>
      </c>
      <c r="Q2795" t="s">
        <v>5305</v>
      </c>
      <c r="R2795" t="s">
        <v>212</v>
      </c>
      <c r="S2795" s="6">
        <v>1741.0677857299099</v>
      </c>
      <c r="T2795" s="6">
        <v>300.80184938820798</v>
      </c>
      <c r="U2795" s="6">
        <v>133.767500217411</v>
      </c>
    </row>
    <row r="2796" spans="1:21" x14ac:dyDescent="0.2">
      <c r="A2796" s="15" t="s">
        <v>5289</v>
      </c>
      <c r="B2796" s="2" t="s">
        <v>5290</v>
      </c>
      <c r="C2796" s="3">
        <v>46383</v>
      </c>
      <c r="D2796" s="4">
        <v>1251</v>
      </c>
      <c r="E2796">
        <f t="shared" si="129"/>
        <v>1736.81077773262</v>
      </c>
      <c r="F2796">
        <f t="shared" si="130"/>
        <v>58025133</v>
      </c>
      <c r="G2796" s="22">
        <f t="shared" si="131"/>
        <v>80558494.303572118</v>
      </c>
      <c r="P2796" t="s">
        <v>5306</v>
      </c>
      <c r="Q2796" t="s">
        <v>5307</v>
      </c>
      <c r="R2796" t="s">
        <v>212</v>
      </c>
      <c r="S2796" s="6">
        <v>1742.6994260449601</v>
      </c>
      <c r="T2796" s="6">
        <v>871.38069508216199</v>
      </c>
      <c r="U2796" s="6">
        <v>86.819078667182893</v>
      </c>
    </row>
    <row r="2797" spans="1:21" x14ac:dyDescent="0.2">
      <c r="A2797" s="15" t="s">
        <v>5287</v>
      </c>
      <c r="B2797" s="2" t="s">
        <v>5288</v>
      </c>
      <c r="C2797" s="3">
        <v>21530</v>
      </c>
      <c r="D2797" s="4">
        <v>1292</v>
      </c>
      <c r="E2797">
        <f t="shared" si="129"/>
        <v>1736.6821786487001</v>
      </c>
      <c r="F2797">
        <f t="shared" si="130"/>
        <v>27816760</v>
      </c>
      <c r="G2797" s="22">
        <f t="shared" si="131"/>
        <v>37390767.306306511</v>
      </c>
      <c r="P2797" t="s">
        <v>5308</v>
      </c>
      <c r="Q2797" t="s">
        <v>5309</v>
      </c>
      <c r="R2797" t="s">
        <v>212</v>
      </c>
      <c r="S2797" s="6">
        <v>1742.8489712063799</v>
      </c>
      <c r="T2797" s="6">
        <v>1545.1570762357901</v>
      </c>
      <c r="U2797" s="6">
        <v>37.069958745155198</v>
      </c>
    </row>
    <row r="2798" spans="1:21" x14ac:dyDescent="0.2">
      <c r="A2798" s="15" t="s">
        <v>5285</v>
      </c>
      <c r="B2798" s="2" t="s">
        <v>5286</v>
      </c>
      <c r="C2798" s="3">
        <v>77066</v>
      </c>
      <c r="D2798" s="4">
        <v>2902</v>
      </c>
      <c r="E2798">
        <f t="shared" si="129"/>
        <v>1735.6865938011999</v>
      </c>
      <c r="F2798">
        <f t="shared" si="130"/>
        <v>223645532</v>
      </c>
      <c r="G2798" s="22">
        <f t="shared" si="131"/>
        <v>133762423.03788327</v>
      </c>
      <c r="P2798" t="s">
        <v>5310</v>
      </c>
      <c r="Q2798" t="s">
        <v>5311</v>
      </c>
      <c r="R2798" t="s">
        <v>212</v>
      </c>
      <c r="S2798" s="6">
        <v>1743.3251810178101</v>
      </c>
      <c r="T2798" s="6">
        <v>1371.0739815737199</v>
      </c>
      <c r="U2798" s="6">
        <v>51.746988839781899</v>
      </c>
    </row>
    <row r="2799" spans="1:21" x14ac:dyDescent="0.2">
      <c r="A2799" s="15" t="s">
        <v>5283</v>
      </c>
      <c r="B2799" s="2" t="s">
        <v>5284</v>
      </c>
      <c r="C2799" s="3">
        <v>115687</v>
      </c>
      <c r="D2799" s="4">
        <v>1218</v>
      </c>
      <c r="E2799">
        <f t="shared" si="129"/>
        <v>1734.9775541981201</v>
      </c>
      <c r="F2799">
        <f t="shared" si="130"/>
        <v>140906766</v>
      </c>
      <c r="G2799" s="22">
        <f t="shared" si="131"/>
        <v>200714348.31251791</v>
      </c>
      <c r="P2799" t="s">
        <v>5312</v>
      </c>
      <c r="Q2799" t="s">
        <v>5312</v>
      </c>
      <c r="R2799" t="s">
        <v>274</v>
      </c>
      <c r="S2799" s="6">
        <v>1743.44900379111</v>
      </c>
      <c r="T2799" s="6">
        <v>1743.44900379111</v>
      </c>
      <c r="U2799" s="6"/>
    </row>
    <row r="2800" spans="1:21" x14ac:dyDescent="0.2">
      <c r="A2800" s="15" t="s">
        <v>5281</v>
      </c>
      <c r="B2800" s="2" t="s">
        <v>5282</v>
      </c>
      <c r="C2800" s="3">
        <v>37087</v>
      </c>
      <c r="D2800" s="4">
        <v>348</v>
      </c>
      <c r="E2800">
        <f t="shared" si="129"/>
        <v>1734.79890734175</v>
      </c>
      <c r="F2800">
        <f t="shared" si="130"/>
        <v>12906276</v>
      </c>
      <c r="G2800" s="22">
        <f t="shared" si="131"/>
        <v>64338487.076583482</v>
      </c>
      <c r="P2800" t="s">
        <v>5313</v>
      </c>
      <c r="Q2800" t="s">
        <v>5314</v>
      </c>
      <c r="R2800" t="s">
        <v>212</v>
      </c>
      <c r="S2800" s="6">
        <v>1743.7396776998801</v>
      </c>
      <c r="T2800" s="6">
        <v>1426.12530598792</v>
      </c>
      <c r="U2800" s="6">
        <v>96.3057556983768</v>
      </c>
    </row>
    <row r="2801" spans="1:21" x14ac:dyDescent="0.2">
      <c r="A2801" s="15" t="s">
        <v>5280</v>
      </c>
      <c r="B2801" s="2"/>
      <c r="C2801" s="3">
        <v>29099</v>
      </c>
      <c r="D2801" s="4">
        <v>1434</v>
      </c>
      <c r="E2801">
        <f t="shared" si="129"/>
        <v>1733.9044121434199</v>
      </c>
      <c r="F2801">
        <f t="shared" si="130"/>
        <v>41727966</v>
      </c>
      <c r="G2801" s="22">
        <f t="shared" si="131"/>
        <v>50454884.488961376</v>
      </c>
      <c r="P2801" t="s">
        <v>5315</v>
      </c>
      <c r="Q2801" t="s">
        <v>5316</v>
      </c>
      <c r="R2801" t="s">
        <v>212</v>
      </c>
      <c r="S2801" s="6">
        <v>1744.0058565156901</v>
      </c>
      <c r="T2801" s="6">
        <v>1464.06990113606</v>
      </c>
      <c r="U2801" s="6">
        <v>85.888232858474097</v>
      </c>
    </row>
    <row r="2802" spans="1:21" x14ac:dyDescent="0.2">
      <c r="A2802" s="15" t="s">
        <v>5278</v>
      </c>
      <c r="B2802" s="2"/>
      <c r="C2802" s="3">
        <v>39274</v>
      </c>
      <c r="D2802" s="4">
        <v>2947</v>
      </c>
      <c r="E2802">
        <f t="shared" si="129"/>
        <v>1732.7748316553</v>
      </c>
      <c r="F2802">
        <f t="shared" si="130"/>
        <v>115740478</v>
      </c>
      <c r="G2802" s="22">
        <f t="shared" si="131"/>
        <v>68052998.738430247</v>
      </c>
      <c r="P2802" t="s">
        <v>5317</v>
      </c>
      <c r="Q2802" t="s">
        <v>5318</v>
      </c>
      <c r="R2802" t="s">
        <v>212</v>
      </c>
      <c r="S2802" s="6">
        <v>1744.5450330809399</v>
      </c>
      <c r="T2802" s="6">
        <v>1664.78946361773</v>
      </c>
      <c r="U2802" s="6">
        <v>59.710048434201902</v>
      </c>
    </row>
    <row r="2803" spans="1:21" x14ac:dyDescent="0.2">
      <c r="A2803" s="15" t="s">
        <v>5271</v>
      </c>
      <c r="B2803" s="2" t="s">
        <v>5272</v>
      </c>
      <c r="C2803" s="3">
        <v>48098</v>
      </c>
      <c r="D2803" s="4">
        <v>4277</v>
      </c>
      <c r="E2803">
        <f t="shared" si="129"/>
        <v>1728.9276222941701</v>
      </c>
      <c r="F2803">
        <f t="shared" si="130"/>
        <v>205715146</v>
      </c>
      <c r="G2803" s="22">
        <f t="shared" si="131"/>
        <v>83157960.777104989</v>
      </c>
      <c r="P2803" t="s">
        <v>5319</v>
      </c>
      <c r="Q2803" t="s">
        <v>5320</v>
      </c>
      <c r="R2803" t="s">
        <v>212</v>
      </c>
      <c r="S2803" s="6">
        <v>1744.9650805103499</v>
      </c>
      <c r="T2803" s="6">
        <v>1478.87374129403</v>
      </c>
      <c r="U2803" s="6">
        <v>136.92492843920101</v>
      </c>
    </row>
    <row r="2804" spans="1:21" x14ac:dyDescent="0.2">
      <c r="A2804" s="15" t="s">
        <v>5269</v>
      </c>
      <c r="B2804" s="2" t="s">
        <v>5270</v>
      </c>
      <c r="C2804" s="3">
        <v>100208</v>
      </c>
      <c r="D2804" s="4">
        <v>849</v>
      </c>
      <c r="E2804">
        <f t="shared" si="129"/>
        <v>1728.67136382028</v>
      </c>
      <c r="F2804">
        <f t="shared" si="130"/>
        <v>85076592</v>
      </c>
      <c r="G2804" s="22">
        <f t="shared" si="131"/>
        <v>173226700.02570263</v>
      </c>
      <c r="P2804" t="s">
        <v>5321</v>
      </c>
      <c r="Q2804" t="s">
        <v>5322</v>
      </c>
      <c r="R2804" t="s">
        <v>212</v>
      </c>
      <c r="S2804" s="6">
        <v>1745.6056610921901</v>
      </c>
      <c r="T2804" s="6">
        <v>1536.1993084691201</v>
      </c>
      <c r="U2804" s="6">
        <v>81.307155912912805</v>
      </c>
    </row>
    <row r="2805" spans="1:21" x14ac:dyDescent="0.2">
      <c r="A2805" s="15" t="s">
        <v>5267</v>
      </c>
      <c r="B2805" s="2"/>
      <c r="C2805" s="3">
        <v>18092</v>
      </c>
      <c r="D2805" s="4">
        <v>3593</v>
      </c>
      <c r="E2805">
        <f t="shared" si="129"/>
        <v>1727.8430703108299</v>
      </c>
      <c r="F2805">
        <f t="shared" si="130"/>
        <v>65004556</v>
      </c>
      <c r="G2805" s="22">
        <f t="shared" si="131"/>
        <v>31260136.828063536</v>
      </c>
      <c r="P2805" t="s">
        <v>5323</v>
      </c>
      <c r="Q2805" t="s">
        <v>5324</v>
      </c>
      <c r="R2805" t="s">
        <v>212</v>
      </c>
      <c r="S2805" s="6">
        <v>1748.4418083109199</v>
      </c>
      <c r="T2805" s="6">
        <v>1509.2482329689699</v>
      </c>
      <c r="U2805" s="6">
        <v>44.719831612464503</v>
      </c>
    </row>
    <row r="2806" spans="1:21" x14ac:dyDescent="0.2">
      <c r="A2806" s="15" t="s">
        <v>5265</v>
      </c>
      <c r="B2806" s="2" t="s">
        <v>5266</v>
      </c>
      <c r="C2806" s="3">
        <v>35887</v>
      </c>
      <c r="D2806" s="4">
        <v>3034</v>
      </c>
      <c r="E2806">
        <f t="shared" si="129"/>
        <v>1727.19825974234</v>
      </c>
      <c r="F2806">
        <f t="shared" si="130"/>
        <v>108881158</v>
      </c>
      <c r="G2806" s="22">
        <f t="shared" si="131"/>
        <v>61983963.94737336</v>
      </c>
      <c r="P2806" t="s">
        <v>5325</v>
      </c>
      <c r="Q2806" t="s">
        <v>5326</v>
      </c>
      <c r="R2806" t="s">
        <v>212</v>
      </c>
      <c r="S2806" s="6">
        <v>1749.4077651437201</v>
      </c>
      <c r="T2806" s="6">
        <v>1749.4077651437201</v>
      </c>
      <c r="U2806" s="6"/>
    </row>
    <row r="2807" spans="1:21" x14ac:dyDescent="0.2">
      <c r="A2807" s="15" t="s">
        <v>5263</v>
      </c>
      <c r="B2807" s="2"/>
      <c r="C2807" s="3">
        <v>39600</v>
      </c>
      <c r="D2807" s="5">
        <v>4945</v>
      </c>
      <c r="E2807">
        <f t="shared" si="129"/>
        <v>1727.0069358294299</v>
      </c>
      <c r="F2807">
        <f t="shared" si="130"/>
        <v>195822000</v>
      </c>
      <c r="G2807" s="22">
        <f t="shared" si="131"/>
        <v>68389474.658845425</v>
      </c>
      <c r="P2807" t="s">
        <v>5327</v>
      </c>
      <c r="Q2807" t="s">
        <v>5327</v>
      </c>
      <c r="R2807" t="s">
        <v>274</v>
      </c>
      <c r="S2807" s="6">
        <v>1749.79498399766</v>
      </c>
      <c r="T2807" s="6">
        <v>1359.3574729817601</v>
      </c>
      <c r="U2807" s="6">
        <v>100.458260868423</v>
      </c>
    </row>
    <row r="2808" spans="1:21" x14ac:dyDescent="0.2">
      <c r="A2808" s="15" t="s">
        <v>5261</v>
      </c>
      <c r="B2808" s="2" t="s">
        <v>5262</v>
      </c>
      <c r="C2808" s="3">
        <v>75023</v>
      </c>
      <c r="D2808" s="4">
        <v>1500</v>
      </c>
      <c r="E2808">
        <f t="shared" si="129"/>
        <v>1723.8032126036401</v>
      </c>
      <c r="F2808">
        <f t="shared" si="130"/>
        <v>112534500</v>
      </c>
      <c r="G2808" s="22">
        <f t="shared" si="131"/>
        <v>129324888.41916288</v>
      </c>
      <c r="P2808" t="s">
        <v>5328</v>
      </c>
      <c r="Q2808" t="s">
        <v>5329</v>
      </c>
      <c r="R2808" t="s">
        <v>212</v>
      </c>
      <c r="S2808" s="6">
        <v>1750.3468854755499</v>
      </c>
      <c r="T2808" s="6">
        <v>1181.12118047903</v>
      </c>
      <c r="U2808" s="6">
        <v>126.964230649673</v>
      </c>
    </row>
    <row r="2809" spans="1:21" x14ac:dyDescent="0.2">
      <c r="A2809" s="15" t="s">
        <v>5259</v>
      </c>
      <c r="B2809" s="2"/>
      <c r="C2809" s="3">
        <v>13521</v>
      </c>
      <c r="D2809" s="4">
        <v>1069</v>
      </c>
      <c r="E2809">
        <f t="shared" si="129"/>
        <v>1723.64798191973</v>
      </c>
      <c r="F2809">
        <f t="shared" si="130"/>
        <v>14453949</v>
      </c>
      <c r="G2809" s="22">
        <f t="shared" si="131"/>
        <v>23305444.363536671</v>
      </c>
      <c r="P2809" t="s">
        <v>5330</v>
      </c>
      <c r="Q2809" t="s">
        <v>5331</v>
      </c>
      <c r="R2809" t="s">
        <v>212</v>
      </c>
      <c r="S2809" s="6">
        <v>1751.5111138294999</v>
      </c>
      <c r="T2809" s="6">
        <v>1763.93961393315</v>
      </c>
      <c r="U2809" s="6">
        <v>49.453705250956901</v>
      </c>
    </row>
    <row r="2810" spans="1:21" x14ac:dyDescent="0.2">
      <c r="A2810" s="15" t="s">
        <v>5255</v>
      </c>
      <c r="B2810" s="2" t="s">
        <v>5256</v>
      </c>
      <c r="C2810" s="3">
        <v>42735</v>
      </c>
      <c r="D2810" s="4">
        <v>1278</v>
      </c>
      <c r="E2810">
        <f t="shared" si="129"/>
        <v>1722.11795157749</v>
      </c>
      <c r="F2810">
        <f t="shared" si="130"/>
        <v>54615330</v>
      </c>
      <c r="G2810" s="22">
        <f t="shared" si="131"/>
        <v>73594710.660664037</v>
      </c>
      <c r="P2810" t="s">
        <v>5332</v>
      </c>
      <c r="Q2810" t="s">
        <v>5333</v>
      </c>
      <c r="R2810" t="s">
        <v>212</v>
      </c>
      <c r="S2810" s="6">
        <v>1751.83087391704</v>
      </c>
      <c r="T2810" s="6">
        <v>1302.2189439901699</v>
      </c>
      <c r="U2810" s="6">
        <v>101.628456856818</v>
      </c>
    </row>
    <row r="2811" spans="1:21" x14ac:dyDescent="0.2">
      <c r="A2811" s="15" t="s">
        <v>5253</v>
      </c>
      <c r="B2811" s="2"/>
      <c r="C2811" s="3">
        <v>17253</v>
      </c>
      <c r="D2811" s="4">
        <v>762</v>
      </c>
      <c r="E2811">
        <f t="shared" si="129"/>
        <v>1721.9588274095499</v>
      </c>
      <c r="F2811">
        <f t="shared" si="130"/>
        <v>13146786</v>
      </c>
      <c r="G2811" s="22">
        <f t="shared" si="131"/>
        <v>29708955.649296965</v>
      </c>
      <c r="P2811" t="s">
        <v>5334</v>
      </c>
      <c r="Q2811" t="s">
        <v>5335</v>
      </c>
      <c r="R2811" t="s">
        <v>212</v>
      </c>
      <c r="S2811" s="6">
        <v>1752.9042989132699</v>
      </c>
      <c r="T2811" s="6">
        <v>1176.44780758771</v>
      </c>
      <c r="U2811" s="6">
        <v>102.324443572842</v>
      </c>
    </row>
    <row r="2812" spans="1:21" x14ac:dyDescent="0.2">
      <c r="A2812" s="15" t="s">
        <v>5249</v>
      </c>
      <c r="B2812" s="2" t="s">
        <v>5250</v>
      </c>
      <c r="C2812" s="3">
        <v>27166</v>
      </c>
      <c r="D2812" s="4">
        <v>1605</v>
      </c>
      <c r="E2812">
        <f t="shared" si="129"/>
        <v>1720.7759812086199</v>
      </c>
      <c r="F2812">
        <f t="shared" si="130"/>
        <v>43601430</v>
      </c>
      <c r="G2812" s="22">
        <f t="shared" si="131"/>
        <v>46746600.305513367</v>
      </c>
      <c r="P2812" t="s">
        <v>5336</v>
      </c>
      <c r="Q2812" t="s">
        <v>5337</v>
      </c>
      <c r="R2812" t="s">
        <v>212</v>
      </c>
      <c r="S2812" s="6">
        <v>1754.3353652117801</v>
      </c>
      <c r="T2812" s="6">
        <v>1754.3353652117801</v>
      </c>
      <c r="U2812" s="6">
        <v>11.0974901057834</v>
      </c>
    </row>
    <row r="2813" spans="1:21" x14ac:dyDescent="0.2">
      <c r="A2813" s="15" t="s">
        <v>5247</v>
      </c>
      <c r="B2813" s="2" t="s">
        <v>5248</v>
      </c>
      <c r="C2813" s="3">
        <v>83480</v>
      </c>
      <c r="D2813" s="4">
        <v>537</v>
      </c>
      <c r="E2813">
        <f t="shared" si="129"/>
        <v>1720.6220665780299</v>
      </c>
      <c r="F2813">
        <f t="shared" si="130"/>
        <v>44828760</v>
      </c>
      <c r="G2813" s="22">
        <f t="shared" si="131"/>
        <v>143637530.11793393</v>
      </c>
      <c r="P2813" t="s">
        <v>5338</v>
      </c>
      <c r="Q2813" t="s">
        <v>5339</v>
      </c>
      <c r="R2813" t="s">
        <v>212</v>
      </c>
      <c r="S2813" s="6">
        <v>1756.08718007376</v>
      </c>
      <c r="T2813" s="6">
        <v>1626.1203251090999</v>
      </c>
      <c r="U2813" s="6">
        <v>51.351707646063701</v>
      </c>
    </row>
    <row r="2814" spans="1:21" x14ac:dyDescent="0.2">
      <c r="A2814" s="15" t="s">
        <v>5245</v>
      </c>
      <c r="B2814" s="2" t="s">
        <v>5246</v>
      </c>
      <c r="C2814" s="3">
        <v>104152</v>
      </c>
      <c r="D2814" s="4">
        <v>891</v>
      </c>
      <c r="E2814">
        <f t="shared" si="129"/>
        <v>1719.75080148087</v>
      </c>
      <c r="F2814">
        <f t="shared" si="130"/>
        <v>92799432</v>
      </c>
      <c r="G2814" s="22">
        <f t="shared" si="131"/>
        <v>179115485.47583556</v>
      </c>
      <c r="P2814" t="s">
        <v>5340</v>
      </c>
      <c r="Q2814" t="s">
        <v>5341</v>
      </c>
      <c r="R2814" t="s">
        <v>212</v>
      </c>
      <c r="S2814" s="6">
        <v>1756.74919650383</v>
      </c>
      <c r="T2814" s="6">
        <v>1665.0056078169</v>
      </c>
      <c r="U2814" s="6">
        <v>51.054040083728196</v>
      </c>
    </row>
    <row r="2815" spans="1:21" x14ac:dyDescent="0.2">
      <c r="A2815" s="15" t="s">
        <v>5243</v>
      </c>
      <c r="B2815" s="2" t="s">
        <v>5244</v>
      </c>
      <c r="C2815" s="3">
        <v>27193</v>
      </c>
      <c r="D2815" s="4">
        <v>3051</v>
      </c>
      <c r="E2815">
        <f t="shared" si="129"/>
        <v>1718.95181979473</v>
      </c>
      <c r="F2815">
        <f t="shared" si="130"/>
        <v>82965843</v>
      </c>
      <c r="G2815" s="22">
        <f t="shared" si="131"/>
        <v>46743456.835678093</v>
      </c>
      <c r="P2815" t="s">
        <v>5342</v>
      </c>
      <c r="Q2815" t="s">
        <v>5343</v>
      </c>
      <c r="R2815" t="s">
        <v>212</v>
      </c>
      <c r="S2815" s="6">
        <v>1757.1554625839599</v>
      </c>
      <c r="T2815" s="6">
        <v>1673.04494548408</v>
      </c>
      <c r="U2815" s="6">
        <v>75.981553639265002</v>
      </c>
    </row>
    <row r="2816" spans="1:21" x14ac:dyDescent="0.2">
      <c r="A2816" s="15" t="s">
        <v>5240</v>
      </c>
      <c r="B2816" s="2"/>
      <c r="C2816" s="3">
        <v>31516</v>
      </c>
      <c r="D2816" s="4">
        <v>3593</v>
      </c>
      <c r="E2816">
        <f t="shared" si="129"/>
        <v>1718.60582404711</v>
      </c>
      <c r="F2816">
        <f t="shared" si="130"/>
        <v>113236988</v>
      </c>
      <c r="G2816" s="22">
        <f t="shared" si="131"/>
        <v>54163581.150668718</v>
      </c>
      <c r="P2816" t="s">
        <v>5344</v>
      </c>
      <c r="Q2816" t="s">
        <v>5345</v>
      </c>
      <c r="R2816" t="s">
        <v>212</v>
      </c>
      <c r="S2816" s="6">
        <v>1759.3660265686899</v>
      </c>
      <c r="T2816" s="6">
        <v>1522.8652829400801</v>
      </c>
      <c r="U2816" s="6">
        <v>58.753576445406097</v>
      </c>
    </row>
    <row r="2817" spans="1:21" x14ac:dyDescent="0.2">
      <c r="A2817" s="15" t="s">
        <v>5238</v>
      </c>
      <c r="B2817" s="2" t="s">
        <v>5239</v>
      </c>
      <c r="C2817" s="3">
        <v>54382</v>
      </c>
      <c r="D2817" s="4">
        <v>1424</v>
      </c>
      <c r="E2817">
        <f t="shared" si="129"/>
        <v>1718.0498697865601</v>
      </c>
      <c r="F2817">
        <f t="shared" si="130"/>
        <v>77439968</v>
      </c>
      <c r="G2817" s="22">
        <f t="shared" si="131"/>
        <v>93430988.018732712</v>
      </c>
      <c r="P2817" t="s">
        <v>5346</v>
      </c>
      <c r="Q2817" t="s">
        <v>5347</v>
      </c>
      <c r="R2817" t="s">
        <v>212</v>
      </c>
      <c r="S2817" s="6">
        <v>1759.98129706791</v>
      </c>
      <c r="T2817" s="6">
        <v>1578.68319234925</v>
      </c>
      <c r="U2817" s="6">
        <v>76.698019305117199</v>
      </c>
    </row>
    <row r="2818" spans="1:21" x14ac:dyDescent="0.2">
      <c r="A2818" s="15" t="s">
        <v>5234</v>
      </c>
      <c r="B2818" s="2" t="s">
        <v>5235</v>
      </c>
      <c r="C2818" s="3">
        <v>51775</v>
      </c>
      <c r="D2818" s="5">
        <v>5831</v>
      </c>
      <c r="E2818">
        <f t="shared" ref="E2818:E2881" si="132">VLOOKUP(A2818,data19,4,FALSE)</f>
        <v>1717.0425082788399</v>
      </c>
      <c r="F2818">
        <f t="shared" si="130"/>
        <v>301900025</v>
      </c>
      <c r="G2818" s="22">
        <f t="shared" si="131"/>
        <v>88899875.866136938</v>
      </c>
      <c r="P2818" t="s">
        <v>5348</v>
      </c>
      <c r="Q2818" t="s">
        <v>5349</v>
      </c>
      <c r="R2818" t="s">
        <v>212</v>
      </c>
      <c r="S2818" s="6">
        <v>1760.1890896928601</v>
      </c>
      <c r="T2818" s="6">
        <v>1517.90002872844</v>
      </c>
      <c r="U2818" s="6">
        <v>73.984914552518106</v>
      </c>
    </row>
    <row r="2819" spans="1:21" x14ac:dyDescent="0.2">
      <c r="A2819" s="15" t="s">
        <v>5230</v>
      </c>
      <c r="B2819" s="2" t="s">
        <v>10828</v>
      </c>
      <c r="C2819" s="3">
        <v>32840</v>
      </c>
      <c r="D2819" s="4">
        <v>658</v>
      </c>
      <c r="E2819">
        <f t="shared" si="132"/>
        <v>1713.3206367805999</v>
      </c>
      <c r="F2819">
        <f t="shared" ref="F2819:F2882" si="133">C2819*D2819</f>
        <v>21608720</v>
      </c>
      <c r="G2819" s="22">
        <f t="shared" ref="G2819:G2882" si="134">E2819*C2819</f>
        <v>56265449.711874902</v>
      </c>
      <c r="P2819" t="s">
        <v>5350</v>
      </c>
      <c r="Q2819" t="s">
        <v>5351</v>
      </c>
      <c r="R2819" t="s">
        <v>212</v>
      </c>
      <c r="S2819" s="6">
        <v>1760.67038409468</v>
      </c>
      <c r="T2819" s="6">
        <v>1506.83848512088</v>
      </c>
      <c r="U2819" s="6">
        <v>70.166948824851502</v>
      </c>
    </row>
    <row r="2820" spans="1:21" x14ac:dyDescent="0.2">
      <c r="A2820" s="15" t="s">
        <v>5228</v>
      </c>
      <c r="B2820" s="2" t="s">
        <v>5229</v>
      </c>
      <c r="C2820" s="3">
        <v>25268</v>
      </c>
      <c r="D2820" s="4">
        <v>1724</v>
      </c>
      <c r="E2820">
        <f t="shared" si="132"/>
        <v>1712.9116049292099</v>
      </c>
      <c r="F2820">
        <f t="shared" si="133"/>
        <v>43562032</v>
      </c>
      <c r="G2820" s="22">
        <f t="shared" si="134"/>
        <v>43281850.433351278</v>
      </c>
      <c r="P2820" t="s">
        <v>5352</v>
      </c>
      <c r="Q2820" t="s">
        <v>5352</v>
      </c>
      <c r="R2820" t="s">
        <v>274</v>
      </c>
      <c r="S2820" s="6">
        <v>1761.32949076876</v>
      </c>
      <c r="T2820" s="6">
        <v>1761.32949076876</v>
      </c>
      <c r="U2820" s="6"/>
    </row>
    <row r="2821" spans="1:21" x14ac:dyDescent="0.2">
      <c r="A2821" s="15" t="s">
        <v>5225</v>
      </c>
      <c r="B2821" s="2" t="s">
        <v>5226</v>
      </c>
      <c r="C2821" s="3">
        <v>16126</v>
      </c>
      <c r="D2821" s="4">
        <v>1259</v>
      </c>
      <c r="E2821">
        <f t="shared" si="132"/>
        <v>1710.3786482189801</v>
      </c>
      <c r="F2821">
        <f t="shared" si="133"/>
        <v>20302634</v>
      </c>
      <c r="G2821" s="22">
        <f t="shared" si="134"/>
        <v>27581566.081179272</v>
      </c>
      <c r="P2821" t="s">
        <v>5353</v>
      </c>
      <c r="Q2821" t="s">
        <v>5353</v>
      </c>
      <c r="R2821" t="s">
        <v>274</v>
      </c>
      <c r="S2821" s="6">
        <v>1761.7372879173099</v>
      </c>
      <c r="T2821" s="6">
        <v>1430.7822036001401</v>
      </c>
      <c r="U2821" s="6">
        <v>55.357115512969997</v>
      </c>
    </row>
    <row r="2822" spans="1:21" x14ac:dyDescent="0.2">
      <c r="A2822" s="15" t="s">
        <v>5223</v>
      </c>
      <c r="B2822" s="2" t="s">
        <v>5224</v>
      </c>
      <c r="C2822" s="3">
        <v>115010</v>
      </c>
      <c r="D2822" s="4">
        <v>1281</v>
      </c>
      <c r="E2822">
        <f t="shared" si="132"/>
        <v>1709.78093682894</v>
      </c>
      <c r="F2822">
        <f t="shared" si="133"/>
        <v>147327810</v>
      </c>
      <c r="G2822" s="22">
        <f t="shared" si="134"/>
        <v>196641905.54469639</v>
      </c>
      <c r="P2822" t="s">
        <v>5354</v>
      </c>
      <c r="Q2822" t="s">
        <v>5355</v>
      </c>
      <c r="R2822" t="s">
        <v>212</v>
      </c>
      <c r="S2822" s="6">
        <v>1762.08135716684</v>
      </c>
      <c r="T2822" s="6">
        <v>1716.1860064556099</v>
      </c>
      <c r="U2822" s="6">
        <v>76.8272336756974</v>
      </c>
    </row>
    <row r="2823" spans="1:21" x14ac:dyDescent="0.2">
      <c r="A2823" s="15" t="s">
        <v>5221</v>
      </c>
      <c r="B2823" s="2" t="s">
        <v>5222</v>
      </c>
      <c r="C2823" s="3">
        <v>19877</v>
      </c>
      <c r="D2823" s="4">
        <v>217</v>
      </c>
      <c r="E2823">
        <f t="shared" si="132"/>
        <v>1709.53663546796</v>
      </c>
      <c r="F2823">
        <f t="shared" si="133"/>
        <v>4313309</v>
      </c>
      <c r="G2823" s="22">
        <f t="shared" si="134"/>
        <v>33980459.703196637</v>
      </c>
      <c r="P2823" t="s">
        <v>5356</v>
      </c>
      <c r="Q2823" t="s">
        <v>5357</v>
      </c>
      <c r="R2823" t="s">
        <v>212</v>
      </c>
      <c r="S2823" s="6">
        <v>1762.9641031162701</v>
      </c>
      <c r="T2823" s="6">
        <v>1834.52293254551</v>
      </c>
      <c r="U2823" s="6">
        <v>50.879210559521802</v>
      </c>
    </row>
    <row r="2824" spans="1:21" x14ac:dyDescent="0.2">
      <c r="A2824" s="15" t="s">
        <v>5219</v>
      </c>
      <c r="B2824" s="2" t="s">
        <v>5220</v>
      </c>
      <c r="C2824" s="3">
        <v>118200</v>
      </c>
      <c r="D2824" s="4">
        <v>1216</v>
      </c>
      <c r="E2824">
        <f t="shared" si="132"/>
        <v>1707.7936910614901</v>
      </c>
      <c r="F2824">
        <f t="shared" si="133"/>
        <v>143731200</v>
      </c>
      <c r="G2824" s="22">
        <f t="shared" si="134"/>
        <v>201861214.28346813</v>
      </c>
      <c r="P2824" t="s">
        <v>5358</v>
      </c>
      <c r="Q2824" t="s">
        <v>5359</v>
      </c>
      <c r="R2824" t="s">
        <v>212</v>
      </c>
      <c r="S2824" s="6">
        <v>1763.2455174843999</v>
      </c>
      <c r="T2824" s="6">
        <v>1699.53384694074</v>
      </c>
      <c r="U2824" s="6">
        <v>54.964135371488901</v>
      </c>
    </row>
    <row r="2825" spans="1:21" x14ac:dyDescent="0.2">
      <c r="A2825" s="15" t="s">
        <v>5215</v>
      </c>
      <c r="B2825" s="2" t="s">
        <v>5216</v>
      </c>
      <c r="C2825" s="3">
        <v>35847</v>
      </c>
      <c r="D2825" s="4">
        <v>762</v>
      </c>
      <c r="E2825">
        <f t="shared" si="132"/>
        <v>1706.66350450296</v>
      </c>
      <c r="F2825">
        <f t="shared" si="133"/>
        <v>27315414</v>
      </c>
      <c r="G2825" s="22">
        <f t="shared" si="134"/>
        <v>61178766.645917609</v>
      </c>
      <c r="P2825" t="s">
        <v>5360</v>
      </c>
      <c r="Q2825" t="s">
        <v>5361</v>
      </c>
      <c r="R2825" t="s">
        <v>212</v>
      </c>
      <c r="S2825" s="6">
        <v>1763.7618191499901</v>
      </c>
      <c r="T2825" s="6">
        <v>1403.7112248676301</v>
      </c>
      <c r="U2825" s="6">
        <v>89.865636203296006</v>
      </c>
    </row>
    <row r="2826" spans="1:21" x14ac:dyDescent="0.2">
      <c r="A2826" s="15" t="s">
        <v>5213</v>
      </c>
      <c r="B2826" s="2"/>
      <c r="C2826" s="3">
        <v>25675</v>
      </c>
      <c r="D2826" s="4">
        <v>1212</v>
      </c>
      <c r="E2826">
        <f t="shared" si="132"/>
        <v>1706.58149570978</v>
      </c>
      <c r="F2826">
        <f t="shared" si="133"/>
        <v>31118100</v>
      </c>
      <c r="G2826" s="22">
        <f t="shared" si="134"/>
        <v>43816479.9023486</v>
      </c>
      <c r="P2826" t="s">
        <v>5362</v>
      </c>
      <c r="Q2826" t="s">
        <v>5363</v>
      </c>
      <c r="R2826" t="s">
        <v>212</v>
      </c>
      <c r="S2826" s="6">
        <v>1764.01672068524</v>
      </c>
      <c r="T2826" s="6">
        <v>1680.76273291234</v>
      </c>
      <c r="U2826" s="6">
        <v>59.760978570496199</v>
      </c>
    </row>
    <row r="2827" spans="1:21" x14ac:dyDescent="0.2">
      <c r="A2827" s="15" t="s">
        <v>5211</v>
      </c>
      <c r="B2827" s="2" t="s">
        <v>5212</v>
      </c>
      <c r="C2827" s="3">
        <v>22472</v>
      </c>
      <c r="D2827" s="4">
        <v>3803</v>
      </c>
      <c r="E2827">
        <f t="shared" si="132"/>
        <v>1706.4122819853601</v>
      </c>
      <c r="F2827">
        <f t="shared" si="133"/>
        <v>85461016</v>
      </c>
      <c r="G2827" s="22">
        <f t="shared" si="134"/>
        <v>38346496.800775014</v>
      </c>
      <c r="P2827" t="s">
        <v>5364</v>
      </c>
      <c r="Q2827" t="s">
        <v>5364</v>
      </c>
      <c r="R2827" t="s">
        <v>274</v>
      </c>
      <c r="S2827" s="6">
        <v>1764.23693896079</v>
      </c>
      <c r="T2827" s="6">
        <v>1764.23693896079</v>
      </c>
      <c r="U2827" s="6"/>
    </row>
    <row r="2828" spans="1:21" x14ac:dyDescent="0.2">
      <c r="A2828" s="15" t="s">
        <v>5209</v>
      </c>
      <c r="B2828" s="2" t="s">
        <v>5210</v>
      </c>
      <c r="C2828" s="3">
        <v>81466</v>
      </c>
      <c r="D2828" s="4">
        <v>2937</v>
      </c>
      <c r="E2828">
        <f t="shared" si="132"/>
        <v>1705.0539227320401</v>
      </c>
      <c r="F2828">
        <f t="shared" si="133"/>
        <v>239265642</v>
      </c>
      <c r="G2828" s="22">
        <f t="shared" si="134"/>
        <v>138903922.86928838</v>
      </c>
      <c r="P2828" t="s">
        <v>5365</v>
      </c>
      <c r="Q2828" t="s">
        <v>5365</v>
      </c>
      <c r="R2828" t="s">
        <v>274</v>
      </c>
      <c r="S2828" s="6">
        <v>1765.0950472777899</v>
      </c>
      <c r="T2828" s="6">
        <v>1429.6777120317099</v>
      </c>
      <c r="U2828" s="6">
        <v>76.935717939557605</v>
      </c>
    </row>
    <row r="2829" spans="1:21" x14ac:dyDescent="0.2">
      <c r="A2829" s="15" t="s">
        <v>5207</v>
      </c>
      <c r="B2829" s="2" t="s">
        <v>5208</v>
      </c>
      <c r="C2829" s="3">
        <v>30299</v>
      </c>
      <c r="D2829" s="4">
        <v>2382</v>
      </c>
      <c r="E2829">
        <f t="shared" si="132"/>
        <v>1704.9551397192499</v>
      </c>
      <c r="F2829">
        <f t="shared" si="133"/>
        <v>72172218</v>
      </c>
      <c r="G2829" s="22">
        <f t="shared" si="134"/>
        <v>51658435.778353557</v>
      </c>
      <c r="P2829" t="s">
        <v>5366</v>
      </c>
      <c r="Q2829" t="s">
        <v>5366</v>
      </c>
      <c r="R2829" t="s">
        <v>212</v>
      </c>
      <c r="S2829" s="6">
        <v>1765.6832802032</v>
      </c>
      <c r="T2829" s="6">
        <v>1591.05251973278</v>
      </c>
      <c r="U2829" s="6">
        <v>31.1339189510194</v>
      </c>
    </row>
    <row r="2830" spans="1:21" x14ac:dyDescent="0.2">
      <c r="A2830" s="15" t="s">
        <v>5206</v>
      </c>
      <c r="B2830" s="2"/>
      <c r="C2830" s="3">
        <v>74313</v>
      </c>
      <c r="D2830" s="4">
        <v>2363</v>
      </c>
      <c r="E2830">
        <f t="shared" si="132"/>
        <v>1702.8033308214401</v>
      </c>
      <c r="F2830">
        <f t="shared" si="133"/>
        <v>175601619</v>
      </c>
      <c r="G2830" s="22">
        <f t="shared" si="134"/>
        <v>126540423.92333367</v>
      </c>
      <c r="P2830" t="s">
        <v>5367</v>
      </c>
      <c r="Q2830" t="s">
        <v>5368</v>
      </c>
      <c r="R2830" t="s">
        <v>212</v>
      </c>
      <c r="S2830" s="6">
        <v>1766.21477771891</v>
      </c>
      <c r="T2830" s="6">
        <v>1436.6169379203</v>
      </c>
      <c r="U2830" s="6">
        <v>63.520316820475301</v>
      </c>
    </row>
    <row r="2831" spans="1:21" x14ac:dyDescent="0.2">
      <c r="A2831" s="15" t="s">
        <v>5203</v>
      </c>
      <c r="B2831" s="2" t="s">
        <v>5204</v>
      </c>
      <c r="C2831" s="3">
        <v>34898</v>
      </c>
      <c r="D2831" s="4">
        <v>3812</v>
      </c>
      <c r="E2831">
        <f t="shared" si="132"/>
        <v>1702.4133766848299</v>
      </c>
      <c r="F2831">
        <f t="shared" si="133"/>
        <v>133031176</v>
      </c>
      <c r="G2831" s="22">
        <f t="shared" si="134"/>
        <v>59410822.019547194</v>
      </c>
      <c r="P2831" t="s">
        <v>5369</v>
      </c>
      <c r="Q2831" t="s">
        <v>5370</v>
      </c>
      <c r="R2831" t="s">
        <v>212</v>
      </c>
      <c r="S2831" s="6">
        <v>1766.70186983248</v>
      </c>
      <c r="T2831" s="6">
        <v>1324.2499869624</v>
      </c>
      <c r="U2831" s="6">
        <v>88.519604892175593</v>
      </c>
    </row>
    <row r="2832" spans="1:21" x14ac:dyDescent="0.2">
      <c r="A2832" s="15" t="s">
        <v>5201</v>
      </c>
      <c r="B2832" s="2" t="s">
        <v>5202</v>
      </c>
      <c r="C2832" s="3">
        <v>50523</v>
      </c>
      <c r="D2832" s="4">
        <v>268</v>
      </c>
      <c r="E2832">
        <f t="shared" si="132"/>
        <v>1702.0598982235399</v>
      </c>
      <c r="F2832">
        <f t="shared" si="133"/>
        <v>13540164</v>
      </c>
      <c r="G2832" s="22">
        <f t="shared" si="134"/>
        <v>85993172.237947911</v>
      </c>
      <c r="P2832" t="s">
        <v>5371</v>
      </c>
      <c r="Q2832" t="s">
        <v>5372</v>
      </c>
      <c r="R2832" t="s">
        <v>212</v>
      </c>
      <c r="S2832" s="6">
        <v>1766.82974338949</v>
      </c>
      <c r="T2832" s="6">
        <v>1225.55363420502</v>
      </c>
      <c r="U2832" s="6">
        <v>114.78652163515601</v>
      </c>
    </row>
    <row r="2833" spans="1:21" x14ac:dyDescent="0.2">
      <c r="A2833" s="15" t="s">
        <v>5199</v>
      </c>
      <c r="B2833" s="2" t="s">
        <v>5200</v>
      </c>
      <c r="C2833" s="3">
        <v>95448</v>
      </c>
      <c r="D2833" s="4">
        <v>1681</v>
      </c>
      <c r="E2833">
        <f t="shared" si="132"/>
        <v>1701.8004346314001</v>
      </c>
      <c r="F2833">
        <f t="shared" si="133"/>
        <v>160448088</v>
      </c>
      <c r="G2833" s="22">
        <f t="shared" si="134"/>
        <v>162433447.88469788</v>
      </c>
      <c r="P2833" t="s">
        <v>5373</v>
      </c>
      <c r="Q2833" t="s">
        <v>5374</v>
      </c>
      <c r="R2833" t="s">
        <v>212</v>
      </c>
      <c r="S2833" s="6">
        <v>1768.2908872413</v>
      </c>
      <c r="T2833" s="6">
        <v>1553.7821314446001</v>
      </c>
      <c r="U2833" s="6">
        <v>83.759397648624699</v>
      </c>
    </row>
    <row r="2834" spans="1:21" x14ac:dyDescent="0.2">
      <c r="A2834" s="15" t="s">
        <v>5197</v>
      </c>
      <c r="B2834" s="2" t="s">
        <v>5198</v>
      </c>
      <c r="C2834" s="3">
        <v>28383</v>
      </c>
      <c r="D2834" s="4">
        <v>1115</v>
      </c>
      <c r="E2834">
        <f t="shared" si="132"/>
        <v>1701.4186412701099</v>
      </c>
      <c r="F2834">
        <f t="shared" si="133"/>
        <v>31647045</v>
      </c>
      <c r="G2834" s="22">
        <f t="shared" si="134"/>
        <v>48291365.295169532</v>
      </c>
      <c r="P2834" t="s">
        <v>5375</v>
      </c>
      <c r="Q2834" t="s">
        <v>5376</v>
      </c>
      <c r="R2834" t="s">
        <v>212</v>
      </c>
      <c r="S2834" s="6">
        <v>1768.3946711462399</v>
      </c>
      <c r="T2834" s="6">
        <v>1882.0314969005699</v>
      </c>
      <c r="U2834" s="6">
        <v>58.721460993560697</v>
      </c>
    </row>
    <row r="2835" spans="1:21" x14ac:dyDescent="0.2">
      <c r="A2835" s="15" t="s">
        <v>5195</v>
      </c>
      <c r="B2835" s="2" t="s">
        <v>5196</v>
      </c>
      <c r="C2835" s="3">
        <v>53565</v>
      </c>
      <c r="D2835" s="5">
        <v>1988</v>
      </c>
      <c r="E2835">
        <f t="shared" si="132"/>
        <v>1701.3563180523799</v>
      </c>
      <c r="F2835">
        <f t="shared" si="133"/>
        <v>106487220</v>
      </c>
      <c r="G2835" s="22">
        <f t="shared" si="134"/>
        <v>91133151.176475734</v>
      </c>
      <c r="P2835" t="s">
        <v>5377</v>
      </c>
      <c r="Q2835" t="s">
        <v>5378</v>
      </c>
      <c r="R2835" t="s">
        <v>212</v>
      </c>
      <c r="S2835" s="6">
        <v>1768.8614732859901</v>
      </c>
      <c r="T2835" s="6">
        <v>1750.2026804130701</v>
      </c>
      <c r="U2835" s="6">
        <v>68.206412547568704</v>
      </c>
    </row>
    <row r="2836" spans="1:21" x14ac:dyDescent="0.2">
      <c r="A2836" s="15" t="s">
        <v>5193</v>
      </c>
      <c r="B2836" s="2" t="s">
        <v>5194</v>
      </c>
      <c r="C2836" s="3">
        <v>77059</v>
      </c>
      <c r="D2836" s="4">
        <v>1259</v>
      </c>
      <c r="E2836">
        <f t="shared" si="132"/>
        <v>1700.9776265872299</v>
      </c>
      <c r="F2836">
        <f t="shared" si="133"/>
        <v>97017281</v>
      </c>
      <c r="G2836" s="22">
        <f t="shared" si="134"/>
        <v>131075634.92718536</v>
      </c>
      <c r="P2836" t="s">
        <v>5379</v>
      </c>
      <c r="Q2836" t="s">
        <v>5380</v>
      </c>
      <c r="R2836" t="s">
        <v>212</v>
      </c>
      <c r="S2836" s="6">
        <v>1768.88695019183</v>
      </c>
      <c r="T2836" s="6">
        <v>1315.6277320680499</v>
      </c>
      <c r="U2836" s="6">
        <v>82.716654311832997</v>
      </c>
    </row>
    <row r="2837" spans="1:21" x14ac:dyDescent="0.2">
      <c r="A2837" s="15" t="s">
        <v>5191</v>
      </c>
      <c r="B2837" s="2" t="s">
        <v>5192</v>
      </c>
      <c r="C2837" s="3">
        <v>76300</v>
      </c>
      <c r="D2837" s="4">
        <v>970</v>
      </c>
      <c r="E2837">
        <f t="shared" si="132"/>
        <v>1700.82055016459</v>
      </c>
      <c r="F2837">
        <f t="shared" si="133"/>
        <v>74011000</v>
      </c>
      <c r="G2837" s="22">
        <f t="shared" si="134"/>
        <v>129772607.97755823</v>
      </c>
      <c r="P2837" t="s">
        <v>5381</v>
      </c>
      <c r="Q2837" t="s">
        <v>5382</v>
      </c>
      <c r="R2837" t="s">
        <v>212</v>
      </c>
      <c r="S2837" s="6">
        <v>1770.9502180443901</v>
      </c>
      <c r="T2837" s="6">
        <v>1387.2924637282199</v>
      </c>
      <c r="U2837" s="6">
        <v>60.049156849175702</v>
      </c>
    </row>
    <row r="2838" spans="1:21" x14ac:dyDescent="0.2">
      <c r="A2838" s="15" t="s">
        <v>5189</v>
      </c>
      <c r="B2838" s="2" t="s">
        <v>5190</v>
      </c>
      <c r="C2838" s="3">
        <v>29263</v>
      </c>
      <c r="D2838" s="4">
        <v>1761</v>
      </c>
      <c r="E2838">
        <f t="shared" si="132"/>
        <v>1700.7184842250599</v>
      </c>
      <c r="F2838">
        <f t="shared" si="133"/>
        <v>51532143</v>
      </c>
      <c r="G2838" s="22">
        <f t="shared" si="134"/>
        <v>49768125.00387793</v>
      </c>
      <c r="P2838" t="s">
        <v>5383</v>
      </c>
      <c r="Q2838" t="s">
        <v>5384</v>
      </c>
      <c r="R2838" t="s">
        <v>212</v>
      </c>
      <c r="S2838" s="6">
        <v>1771.4114178402899</v>
      </c>
      <c r="T2838" s="6">
        <v>1255.64900360093</v>
      </c>
      <c r="U2838" s="6">
        <v>81.679626186219295</v>
      </c>
    </row>
    <row r="2839" spans="1:21" x14ac:dyDescent="0.2">
      <c r="A2839" s="15" t="s">
        <v>5187</v>
      </c>
      <c r="B2839" s="2" t="s">
        <v>5188</v>
      </c>
      <c r="C2839" s="3">
        <v>47007</v>
      </c>
      <c r="D2839" s="4">
        <v>873</v>
      </c>
      <c r="E2839">
        <f t="shared" si="132"/>
        <v>1700.5444960677801</v>
      </c>
      <c r="F2839">
        <f t="shared" si="133"/>
        <v>41037111</v>
      </c>
      <c r="G2839" s="22">
        <f t="shared" si="134"/>
        <v>79937495.126658142</v>
      </c>
      <c r="P2839" t="s">
        <v>5385</v>
      </c>
      <c r="Q2839" t="s">
        <v>5386</v>
      </c>
      <c r="R2839" t="s">
        <v>212</v>
      </c>
      <c r="S2839" s="6">
        <v>1771.8036358218301</v>
      </c>
      <c r="T2839" s="6">
        <v>1494.4074037386299</v>
      </c>
      <c r="U2839" s="6">
        <v>44.552472381898703</v>
      </c>
    </row>
    <row r="2840" spans="1:21" x14ac:dyDescent="0.2">
      <c r="A2840" s="15" t="s">
        <v>5185</v>
      </c>
      <c r="B2840" s="2" t="s">
        <v>5186</v>
      </c>
      <c r="C2840" s="3">
        <v>102715</v>
      </c>
      <c r="D2840" s="4">
        <v>942</v>
      </c>
      <c r="E2840">
        <f t="shared" si="132"/>
        <v>1700.53206428314</v>
      </c>
      <c r="F2840">
        <f t="shared" si="133"/>
        <v>96757530</v>
      </c>
      <c r="G2840" s="22">
        <f t="shared" si="134"/>
        <v>174670150.98284271</v>
      </c>
      <c r="P2840" t="s">
        <v>5387</v>
      </c>
      <c r="Q2840" t="s">
        <v>5387</v>
      </c>
      <c r="R2840" t="s">
        <v>274</v>
      </c>
      <c r="S2840" s="6">
        <v>1772.2626389849599</v>
      </c>
      <c r="T2840" s="6">
        <v>1772.2626389849599</v>
      </c>
      <c r="U2840" s="6"/>
    </row>
    <row r="2841" spans="1:21" x14ac:dyDescent="0.2">
      <c r="A2841" s="15" t="s">
        <v>5183</v>
      </c>
      <c r="B2841" s="2" t="s">
        <v>5184</v>
      </c>
      <c r="C2841" s="3">
        <v>44219</v>
      </c>
      <c r="D2841" s="4">
        <v>1863</v>
      </c>
      <c r="E2841">
        <f t="shared" si="132"/>
        <v>1699.864932748</v>
      </c>
      <c r="F2841">
        <f t="shared" si="133"/>
        <v>82379997</v>
      </c>
      <c r="G2841" s="22">
        <f t="shared" si="134"/>
        <v>75166327.461183816</v>
      </c>
      <c r="P2841" t="s">
        <v>5388</v>
      </c>
      <c r="Q2841" t="s">
        <v>5388</v>
      </c>
      <c r="R2841" t="s">
        <v>212</v>
      </c>
      <c r="S2841" s="6">
        <v>1772.5828694445199</v>
      </c>
      <c r="T2841" s="6">
        <v>1590.3170574732101</v>
      </c>
      <c r="U2841" s="6">
        <v>61.3754723202007</v>
      </c>
    </row>
    <row r="2842" spans="1:21" x14ac:dyDescent="0.2">
      <c r="A2842" s="15" t="s">
        <v>5181</v>
      </c>
      <c r="B2842" s="2" t="s">
        <v>5182</v>
      </c>
      <c r="C2842" s="3">
        <v>64665</v>
      </c>
      <c r="D2842" s="4">
        <v>592</v>
      </c>
      <c r="E2842">
        <f t="shared" si="132"/>
        <v>1698.4038021097099</v>
      </c>
      <c r="F2842">
        <f t="shared" si="133"/>
        <v>38281680</v>
      </c>
      <c r="G2842" s="22">
        <f t="shared" si="134"/>
        <v>109827281.86342439</v>
      </c>
      <c r="P2842" t="s">
        <v>5389</v>
      </c>
      <c r="Q2842" t="s">
        <v>5390</v>
      </c>
      <c r="R2842" t="s">
        <v>212</v>
      </c>
      <c r="S2842" s="6">
        <v>1772.6932927928301</v>
      </c>
      <c r="T2842" s="6">
        <v>1707.8104366498401</v>
      </c>
      <c r="U2842" s="6">
        <v>53.976420081839201</v>
      </c>
    </row>
    <row r="2843" spans="1:21" x14ac:dyDescent="0.2">
      <c r="A2843" s="15" t="s">
        <v>5180</v>
      </c>
      <c r="B2843" s="2"/>
      <c r="C2843" s="3">
        <v>25845</v>
      </c>
      <c r="D2843" s="5">
        <v>673</v>
      </c>
      <c r="E2843">
        <f t="shared" si="132"/>
        <v>1697.6882381001799</v>
      </c>
      <c r="F2843">
        <f t="shared" si="133"/>
        <v>17393685</v>
      </c>
      <c r="G2843" s="22">
        <f t="shared" si="134"/>
        <v>43876752.513699152</v>
      </c>
      <c r="P2843" t="s">
        <v>5391</v>
      </c>
      <c r="Q2843" t="s">
        <v>5392</v>
      </c>
      <c r="R2843" t="s">
        <v>212</v>
      </c>
      <c r="S2843" s="6">
        <v>1773.03653115887</v>
      </c>
      <c r="T2843" s="6">
        <v>1047.16784997884</v>
      </c>
      <c r="U2843" s="6">
        <v>146.15925962848601</v>
      </c>
    </row>
    <row r="2844" spans="1:21" x14ac:dyDescent="0.2">
      <c r="A2844" s="15" t="s">
        <v>5178</v>
      </c>
      <c r="B2844" s="2" t="s">
        <v>5179</v>
      </c>
      <c r="C2844" s="3">
        <v>13641</v>
      </c>
      <c r="D2844" s="4">
        <v>4817</v>
      </c>
      <c r="E2844">
        <f t="shared" si="132"/>
        <v>1696.8971064535299</v>
      </c>
      <c r="F2844">
        <f t="shared" si="133"/>
        <v>65708697</v>
      </c>
      <c r="G2844" s="22">
        <f t="shared" si="134"/>
        <v>23147373.429132599</v>
      </c>
      <c r="P2844" t="s">
        <v>5393</v>
      </c>
      <c r="Q2844" t="s">
        <v>5394</v>
      </c>
      <c r="R2844" t="s">
        <v>212</v>
      </c>
      <c r="S2844" s="6">
        <v>1773.7892846403099</v>
      </c>
      <c r="T2844" s="6">
        <v>1750.6962967981001</v>
      </c>
      <c r="U2844" s="6">
        <v>30.824270425851299</v>
      </c>
    </row>
    <row r="2845" spans="1:21" x14ac:dyDescent="0.2">
      <c r="A2845" s="15" t="s">
        <v>5174</v>
      </c>
      <c r="B2845" s="2" t="s">
        <v>5175</v>
      </c>
      <c r="C2845" s="3">
        <v>22782</v>
      </c>
      <c r="D2845" s="4">
        <v>1615</v>
      </c>
      <c r="E2845">
        <f t="shared" si="132"/>
        <v>1695.9361148908499</v>
      </c>
      <c r="F2845">
        <f t="shared" si="133"/>
        <v>36792930</v>
      </c>
      <c r="G2845" s="22">
        <f t="shared" si="134"/>
        <v>38636816.569443345</v>
      </c>
      <c r="P2845" t="s">
        <v>5395</v>
      </c>
      <c r="Q2845" t="s">
        <v>5396</v>
      </c>
      <c r="R2845" t="s">
        <v>212</v>
      </c>
      <c r="S2845" s="6">
        <v>1774.0593043614399</v>
      </c>
      <c r="T2845" s="6">
        <v>1444.1158704079901</v>
      </c>
      <c r="U2845" s="6">
        <v>122.68089206560001</v>
      </c>
    </row>
    <row r="2846" spans="1:21" x14ac:dyDescent="0.2">
      <c r="A2846" s="15" t="s">
        <v>5172</v>
      </c>
      <c r="B2846" s="2"/>
      <c r="C2846" s="3">
        <v>57989</v>
      </c>
      <c r="D2846" s="4">
        <v>4270</v>
      </c>
      <c r="E2846">
        <f t="shared" si="132"/>
        <v>1695.63983668277</v>
      </c>
      <c r="F2846">
        <f t="shared" si="133"/>
        <v>247613030</v>
      </c>
      <c r="G2846" s="22">
        <f t="shared" si="134"/>
        <v>98328458.489397153</v>
      </c>
      <c r="P2846" t="s">
        <v>5397</v>
      </c>
      <c r="Q2846" t="s">
        <v>5398</v>
      </c>
      <c r="R2846" t="s">
        <v>212</v>
      </c>
      <c r="S2846" s="6">
        <v>1774.2045545692099</v>
      </c>
      <c r="T2846" s="6">
        <v>1443.1987887744699</v>
      </c>
      <c r="U2846" s="6">
        <v>110.8454939862</v>
      </c>
    </row>
    <row r="2847" spans="1:21" x14ac:dyDescent="0.2">
      <c r="A2847" s="15" t="s">
        <v>5170</v>
      </c>
      <c r="B2847" s="2" t="s">
        <v>5171</v>
      </c>
      <c r="C2847" s="3">
        <v>27054</v>
      </c>
      <c r="D2847" s="4">
        <v>3856</v>
      </c>
      <c r="E2847">
        <f t="shared" si="132"/>
        <v>1695.3109294682899</v>
      </c>
      <c r="F2847">
        <f t="shared" si="133"/>
        <v>104320224</v>
      </c>
      <c r="G2847" s="22">
        <f t="shared" si="134"/>
        <v>45864941.885835119</v>
      </c>
      <c r="P2847" t="s">
        <v>5399</v>
      </c>
      <c r="Q2847" t="s">
        <v>5400</v>
      </c>
      <c r="R2847" t="s">
        <v>212</v>
      </c>
      <c r="S2847" s="6">
        <v>1774.3801071805599</v>
      </c>
      <c r="T2847" s="6">
        <v>1078.8356910003799</v>
      </c>
      <c r="U2847" s="6">
        <v>112.588393876011</v>
      </c>
    </row>
    <row r="2848" spans="1:21" x14ac:dyDescent="0.2">
      <c r="A2848" s="15" t="s">
        <v>5168</v>
      </c>
      <c r="B2848" s="2" t="s">
        <v>5169</v>
      </c>
      <c r="C2848" s="3">
        <v>75393</v>
      </c>
      <c r="D2848" s="4">
        <v>337</v>
      </c>
      <c r="E2848">
        <f t="shared" si="132"/>
        <v>1695.29717379668</v>
      </c>
      <c r="F2848">
        <f t="shared" si="133"/>
        <v>25407441</v>
      </c>
      <c r="G2848" s="22">
        <f t="shared" si="134"/>
        <v>127813539.82405309</v>
      </c>
      <c r="P2848" t="s">
        <v>5401</v>
      </c>
      <c r="Q2848" t="s">
        <v>5402</v>
      </c>
      <c r="R2848" t="s">
        <v>212</v>
      </c>
      <c r="S2848" s="6">
        <v>1775.19499643428</v>
      </c>
      <c r="T2848" s="6">
        <v>1482.0765592883799</v>
      </c>
      <c r="U2848" s="6">
        <v>67.058061277567106</v>
      </c>
    </row>
    <row r="2849" spans="1:21" x14ac:dyDescent="0.2">
      <c r="A2849" s="15" t="s">
        <v>5165</v>
      </c>
      <c r="B2849" s="2"/>
      <c r="C2849" s="3">
        <v>22320</v>
      </c>
      <c r="D2849" s="4">
        <v>1353</v>
      </c>
      <c r="E2849">
        <f t="shared" si="132"/>
        <v>1694.4362571991601</v>
      </c>
      <c r="F2849">
        <f t="shared" si="133"/>
        <v>30198960</v>
      </c>
      <c r="G2849" s="22">
        <f t="shared" si="134"/>
        <v>37819817.26068525</v>
      </c>
      <c r="P2849" t="s">
        <v>5403</v>
      </c>
      <c r="Q2849" t="s">
        <v>5404</v>
      </c>
      <c r="R2849" t="s">
        <v>212</v>
      </c>
      <c r="S2849" s="6">
        <v>1776.09108036729</v>
      </c>
      <c r="T2849" s="6">
        <v>1814.3715129914201</v>
      </c>
      <c r="U2849" s="6">
        <v>63.171415105628</v>
      </c>
    </row>
    <row r="2850" spans="1:21" x14ac:dyDescent="0.2">
      <c r="A2850" s="15" t="s">
        <v>5163</v>
      </c>
      <c r="B2850" s="2" t="s">
        <v>5164</v>
      </c>
      <c r="C2850" s="3">
        <v>54706</v>
      </c>
      <c r="D2850" s="4">
        <v>4951</v>
      </c>
      <c r="E2850">
        <f t="shared" si="132"/>
        <v>1694.0100064590999</v>
      </c>
      <c r="F2850">
        <f t="shared" si="133"/>
        <v>270849406</v>
      </c>
      <c r="G2850" s="22">
        <f t="shared" si="134"/>
        <v>92672511.413351521</v>
      </c>
      <c r="P2850" t="s">
        <v>5405</v>
      </c>
      <c r="Q2850" t="s">
        <v>5406</v>
      </c>
      <c r="R2850" t="s">
        <v>212</v>
      </c>
      <c r="S2850" s="6">
        <v>1778.1438993679301</v>
      </c>
      <c r="T2850" s="6">
        <v>1423.4777172030099</v>
      </c>
      <c r="U2850" s="6">
        <v>87.309406754689505</v>
      </c>
    </row>
    <row r="2851" spans="1:21" x14ac:dyDescent="0.2">
      <c r="A2851" s="15" t="s">
        <v>5161</v>
      </c>
      <c r="B2851" s="2" t="s">
        <v>5162</v>
      </c>
      <c r="C2851" s="3">
        <v>174176</v>
      </c>
      <c r="D2851" s="4">
        <v>323</v>
      </c>
      <c r="E2851">
        <f t="shared" si="132"/>
        <v>1693.27259666643</v>
      </c>
      <c r="F2851">
        <f t="shared" si="133"/>
        <v>56258848</v>
      </c>
      <c r="G2851" s="22">
        <f t="shared" si="134"/>
        <v>294927447.7969721</v>
      </c>
      <c r="P2851" t="s">
        <v>5407</v>
      </c>
      <c r="Q2851" t="s">
        <v>5408</v>
      </c>
      <c r="R2851" t="s">
        <v>212</v>
      </c>
      <c r="S2851" s="6">
        <v>1778.2163467479099</v>
      </c>
      <c r="T2851" s="6">
        <v>1671.92790682327</v>
      </c>
      <c r="U2851" s="6">
        <v>57.791436147059301</v>
      </c>
    </row>
    <row r="2852" spans="1:21" x14ac:dyDescent="0.2">
      <c r="A2852" s="15" t="s">
        <v>5159</v>
      </c>
      <c r="B2852" s="2" t="s">
        <v>5160</v>
      </c>
      <c r="C2852" s="3">
        <v>113759</v>
      </c>
      <c r="D2852" s="4">
        <v>802</v>
      </c>
      <c r="E2852">
        <f t="shared" si="132"/>
        <v>1692.97632255078</v>
      </c>
      <c r="F2852">
        <f t="shared" si="133"/>
        <v>91234718</v>
      </c>
      <c r="G2852" s="22">
        <f t="shared" si="134"/>
        <v>192591293.47705418</v>
      </c>
      <c r="P2852" t="s">
        <v>5409</v>
      </c>
      <c r="Q2852" t="s">
        <v>5410</v>
      </c>
      <c r="R2852" t="s">
        <v>212</v>
      </c>
      <c r="S2852" s="6">
        <v>1778.4272592525599</v>
      </c>
      <c r="T2852" s="6">
        <v>1567.5715939127399</v>
      </c>
      <c r="U2852" s="6">
        <v>98.326206362161301</v>
      </c>
    </row>
    <row r="2853" spans="1:21" x14ac:dyDescent="0.2">
      <c r="A2853" s="15" t="s">
        <v>5157</v>
      </c>
      <c r="B2853" s="2"/>
      <c r="C2853" s="3">
        <v>40307</v>
      </c>
      <c r="D2853" s="5">
        <v>918</v>
      </c>
      <c r="E2853">
        <f t="shared" si="132"/>
        <v>1692.85674223254</v>
      </c>
      <c r="F2853">
        <f t="shared" si="133"/>
        <v>37001826</v>
      </c>
      <c r="G2853" s="22">
        <f t="shared" si="134"/>
        <v>68233976.709166989</v>
      </c>
      <c r="P2853" t="s">
        <v>5411</v>
      </c>
      <c r="Q2853" t="s">
        <v>5412</v>
      </c>
      <c r="R2853" t="s">
        <v>212</v>
      </c>
      <c r="S2853" s="6">
        <v>1779.48021813115</v>
      </c>
      <c r="T2853" s="6">
        <v>1724.07859395272</v>
      </c>
      <c r="U2853" s="6">
        <v>62.0796284125665</v>
      </c>
    </row>
    <row r="2854" spans="1:21" x14ac:dyDescent="0.2">
      <c r="A2854" s="15" t="s">
        <v>5155</v>
      </c>
      <c r="B2854" s="2" t="s">
        <v>5156</v>
      </c>
      <c r="C2854" s="3">
        <v>79281</v>
      </c>
      <c r="D2854" s="4">
        <v>2072</v>
      </c>
      <c r="E2854">
        <f t="shared" si="132"/>
        <v>1692.4764642882801</v>
      </c>
      <c r="F2854">
        <f t="shared" si="133"/>
        <v>164270232</v>
      </c>
      <c r="G2854" s="22">
        <f t="shared" si="134"/>
        <v>134181226.56523913</v>
      </c>
      <c r="P2854" t="s">
        <v>5413</v>
      </c>
      <c r="Q2854" t="s">
        <v>5413</v>
      </c>
      <c r="R2854" t="s">
        <v>212</v>
      </c>
      <c r="S2854" s="6">
        <v>1780.2169484937699</v>
      </c>
      <c r="T2854" s="6">
        <v>1780.2169484937699</v>
      </c>
      <c r="U2854" s="6"/>
    </row>
    <row r="2855" spans="1:21" x14ac:dyDescent="0.2">
      <c r="A2855" s="15" t="s">
        <v>5153</v>
      </c>
      <c r="B2855" s="2" t="s">
        <v>5154</v>
      </c>
      <c r="C2855" s="3">
        <v>120356</v>
      </c>
      <c r="D2855" s="4">
        <v>645</v>
      </c>
      <c r="E2855">
        <f t="shared" si="132"/>
        <v>1692.2497166313899</v>
      </c>
      <c r="F2855">
        <f t="shared" si="133"/>
        <v>77629620</v>
      </c>
      <c r="G2855" s="22">
        <f t="shared" si="134"/>
        <v>203672406.89488757</v>
      </c>
      <c r="P2855" t="s">
        <v>5414</v>
      </c>
      <c r="Q2855" t="s">
        <v>5415</v>
      </c>
      <c r="R2855" t="s">
        <v>212</v>
      </c>
      <c r="S2855" s="6">
        <v>1780.53009955772</v>
      </c>
      <c r="T2855" s="6">
        <v>1583.0736182954799</v>
      </c>
      <c r="U2855" s="6">
        <v>56.4538294554713</v>
      </c>
    </row>
    <row r="2856" spans="1:21" x14ac:dyDescent="0.2">
      <c r="A2856" s="15" t="s">
        <v>5151</v>
      </c>
      <c r="B2856" s="2" t="s">
        <v>5152</v>
      </c>
      <c r="C2856" s="3">
        <v>216988</v>
      </c>
      <c r="D2856" s="5">
        <v>2240</v>
      </c>
      <c r="E2856">
        <f t="shared" si="132"/>
        <v>1692.17601995532</v>
      </c>
      <c r="F2856">
        <f t="shared" si="133"/>
        <v>486053120</v>
      </c>
      <c r="G2856" s="22">
        <f t="shared" si="134"/>
        <v>367181890.21806496</v>
      </c>
      <c r="P2856" t="s">
        <v>5416</v>
      </c>
      <c r="Q2856" t="s">
        <v>5417</v>
      </c>
      <c r="R2856" t="s">
        <v>212</v>
      </c>
      <c r="S2856" s="6">
        <v>1781.2112821605299</v>
      </c>
      <c r="T2856" s="6">
        <v>1465.3112659943099</v>
      </c>
      <c r="U2856" s="6">
        <v>65.693736011453396</v>
      </c>
    </row>
    <row r="2857" spans="1:21" x14ac:dyDescent="0.2">
      <c r="A2857" s="15" t="s">
        <v>5145</v>
      </c>
      <c r="B2857" s="2" t="s">
        <v>5146</v>
      </c>
      <c r="C2857" s="3">
        <v>75656</v>
      </c>
      <c r="D2857" s="4">
        <v>1180</v>
      </c>
      <c r="E2857">
        <f t="shared" si="132"/>
        <v>1690.91118662952</v>
      </c>
      <c r="F2857">
        <f t="shared" si="133"/>
        <v>89274080</v>
      </c>
      <c r="G2857" s="22">
        <f t="shared" si="134"/>
        <v>127927576.73564297</v>
      </c>
      <c r="P2857" t="s">
        <v>5418</v>
      </c>
      <c r="Q2857" t="s">
        <v>5419</v>
      </c>
      <c r="R2857" t="s">
        <v>212</v>
      </c>
      <c r="S2857" s="6">
        <v>1781.6440222486699</v>
      </c>
      <c r="T2857" s="6">
        <v>1549.12728530391</v>
      </c>
      <c r="U2857" s="6">
        <v>71.251928683650206</v>
      </c>
    </row>
    <row r="2858" spans="1:21" x14ac:dyDescent="0.2">
      <c r="A2858" s="15" t="s">
        <v>5143</v>
      </c>
      <c r="B2858" s="2" t="s">
        <v>5144</v>
      </c>
      <c r="C2858" s="3">
        <v>13854</v>
      </c>
      <c r="D2858" s="4">
        <v>452</v>
      </c>
      <c r="E2858">
        <f t="shared" si="132"/>
        <v>1690.6400507707001</v>
      </c>
      <c r="F2858">
        <f t="shared" si="133"/>
        <v>6262008</v>
      </c>
      <c r="G2858" s="22">
        <f t="shared" si="134"/>
        <v>23422127.263377279</v>
      </c>
      <c r="P2858" t="s">
        <v>5420</v>
      </c>
      <c r="Q2858" t="s">
        <v>199</v>
      </c>
      <c r="R2858" t="s">
        <v>212</v>
      </c>
      <c r="S2858" s="6">
        <v>1782.97531915174</v>
      </c>
      <c r="T2858" s="6">
        <v>1554.46951670359</v>
      </c>
      <c r="U2858" s="6">
        <v>72.933124218074198</v>
      </c>
    </row>
    <row r="2859" spans="1:21" x14ac:dyDescent="0.2">
      <c r="A2859" s="15" t="s">
        <v>5142</v>
      </c>
      <c r="B2859" s="2"/>
      <c r="C2859" s="3">
        <v>25598</v>
      </c>
      <c r="D2859" s="4">
        <v>1630</v>
      </c>
      <c r="E2859">
        <f t="shared" si="132"/>
        <v>1690.01375196709</v>
      </c>
      <c r="F2859">
        <f t="shared" si="133"/>
        <v>41724740</v>
      </c>
      <c r="G2859" s="22">
        <f t="shared" si="134"/>
        <v>43260972.022853568</v>
      </c>
      <c r="P2859" t="s">
        <v>5421</v>
      </c>
      <c r="Q2859" t="s">
        <v>5422</v>
      </c>
      <c r="R2859" t="s">
        <v>212</v>
      </c>
      <c r="S2859" s="6">
        <v>1783.08222126649</v>
      </c>
      <c r="T2859" s="6">
        <v>1724.59303985612</v>
      </c>
      <c r="U2859" s="6">
        <v>31.0082829012762</v>
      </c>
    </row>
    <row r="2860" spans="1:21" x14ac:dyDescent="0.2">
      <c r="A2860" s="15" t="s">
        <v>5138</v>
      </c>
      <c r="B2860" s="2" t="s">
        <v>5139</v>
      </c>
      <c r="C2860" s="3">
        <v>95497</v>
      </c>
      <c r="D2860" s="4">
        <v>1761</v>
      </c>
      <c r="E2860">
        <f t="shared" si="132"/>
        <v>1688.46587017557</v>
      </c>
      <c r="F2860">
        <f t="shared" si="133"/>
        <v>168170217</v>
      </c>
      <c r="G2860" s="22">
        <f t="shared" si="134"/>
        <v>161243425.2041564</v>
      </c>
      <c r="P2860" t="s">
        <v>5423</v>
      </c>
      <c r="Q2860" t="s">
        <v>5424</v>
      </c>
      <c r="R2860" t="s">
        <v>212</v>
      </c>
      <c r="S2860" s="6">
        <v>1783.2402149914899</v>
      </c>
      <c r="T2860" s="6">
        <v>1729.8175715314301</v>
      </c>
      <c r="U2860" s="6">
        <v>87.399597288631199</v>
      </c>
    </row>
    <row r="2861" spans="1:21" x14ac:dyDescent="0.2">
      <c r="A2861" s="15" t="s">
        <v>5135</v>
      </c>
      <c r="B2861" s="2"/>
      <c r="C2861" s="3">
        <v>20283</v>
      </c>
      <c r="D2861" s="4">
        <v>1456</v>
      </c>
      <c r="E2861">
        <f t="shared" si="132"/>
        <v>1687.66783567573</v>
      </c>
      <c r="F2861">
        <f t="shared" si="133"/>
        <v>29532048</v>
      </c>
      <c r="G2861" s="22">
        <f t="shared" si="134"/>
        <v>34230966.711010829</v>
      </c>
      <c r="P2861" t="s">
        <v>5425</v>
      </c>
      <c r="Q2861" t="s">
        <v>5426</v>
      </c>
      <c r="R2861" t="s">
        <v>212</v>
      </c>
      <c r="S2861" s="6">
        <v>1784.3902329923999</v>
      </c>
      <c r="T2861" s="6">
        <v>1259.86418830407</v>
      </c>
      <c r="U2861" s="6">
        <v>95.293166812163605</v>
      </c>
    </row>
    <row r="2862" spans="1:21" x14ac:dyDescent="0.2">
      <c r="A2862" s="15" t="s">
        <v>5133</v>
      </c>
      <c r="B2862" s="2" t="s">
        <v>5134</v>
      </c>
      <c r="C2862" s="3">
        <v>60459</v>
      </c>
      <c r="D2862" s="4">
        <v>3506</v>
      </c>
      <c r="E2862">
        <f t="shared" si="132"/>
        <v>1686.9738197357599</v>
      </c>
      <c r="F2862">
        <f t="shared" si="133"/>
        <v>211969254</v>
      </c>
      <c r="G2862" s="22">
        <f t="shared" si="134"/>
        <v>101992750.16740431</v>
      </c>
      <c r="P2862" t="s">
        <v>5427</v>
      </c>
      <c r="Q2862" t="s">
        <v>5427</v>
      </c>
      <c r="R2862" t="s">
        <v>274</v>
      </c>
      <c r="S2862" s="6">
        <v>1784.42939728382</v>
      </c>
      <c r="T2862" s="6">
        <v>1311.4511500953699</v>
      </c>
      <c r="U2862" s="6">
        <v>87.391558177098503</v>
      </c>
    </row>
    <row r="2863" spans="1:21" x14ac:dyDescent="0.2">
      <c r="A2863" s="15" t="s">
        <v>5131</v>
      </c>
      <c r="B2863" s="2" t="s">
        <v>5132</v>
      </c>
      <c r="C2863" s="3">
        <v>37274</v>
      </c>
      <c r="D2863" s="4">
        <v>4736</v>
      </c>
      <c r="E2863">
        <f t="shared" si="132"/>
        <v>1685.7686581753701</v>
      </c>
      <c r="F2863">
        <f t="shared" si="133"/>
        <v>176529664</v>
      </c>
      <c r="G2863" s="22">
        <f t="shared" si="134"/>
        <v>62835340.964828745</v>
      </c>
      <c r="P2863" t="s">
        <v>5428</v>
      </c>
      <c r="Q2863" t="s">
        <v>5429</v>
      </c>
      <c r="R2863" t="s">
        <v>212</v>
      </c>
      <c r="S2863" s="6">
        <v>1784.52424054008</v>
      </c>
      <c r="T2863" s="6">
        <v>1677.85131118299</v>
      </c>
      <c r="U2863" s="6">
        <v>52.609146576186198</v>
      </c>
    </row>
    <row r="2864" spans="1:21" x14ac:dyDescent="0.2">
      <c r="A2864" s="15" t="s">
        <v>5129</v>
      </c>
      <c r="B2864" s="2" t="s">
        <v>5130</v>
      </c>
      <c r="C2864" s="3">
        <v>119922</v>
      </c>
      <c r="D2864" s="4">
        <v>1347</v>
      </c>
      <c r="E2864">
        <f t="shared" si="132"/>
        <v>1685.7548129034999</v>
      </c>
      <c r="F2864">
        <f t="shared" si="133"/>
        <v>161534934</v>
      </c>
      <c r="G2864" s="22">
        <f t="shared" si="134"/>
        <v>202159088.67301351</v>
      </c>
      <c r="P2864" t="s">
        <v>5430</v>
      </c>
      <c r="Q2864" t="s">
        <v>5431</v>
      </c>
      <c r="R2864" t="s">
        <v>212</v>
      </c>
      <c r="S2864" s="6">
        <v>1784.92658104572</v>
      </c>
      <c r="T2864" s="6">
        <v>1774.92068318008</v>
      </c>
      <c r="U2864" s="6">
        <v>76.813378154824406</v>
      </c>
    </row>
    <row r="2865" spans="1:21" x14ac:dyDescent="0.2">
      <c r="A2865" s="15" t="s">
        <v>5125</v>
      </c>
      <c r="B2865" s="2" t="s">
        <v>5126</v>
      </c>
      <c r="C2865" s="3">
        <v>54879</v>
      </c>
      <c r="D2865" s="4">
        <v>1830</v>
      </c>
      <c r="E2865">
        <f t="shared" si="132"/>
        <v>1684.19499735355</v>
      </c>
      <c r="F2865">
        <f t="shared" si="133"/>
        <v>100428570</v>
      </c>
      <c r="G2865" s="22">
        <f t="shared" si="134"/>
        <v>92426937.259765476</v>
      </c>
      <c r="P2865" t="s">
        <v>5432</v>
      </c>
      <c r="Q2865" t="s">
        <v>5433</v>
      </c>
      <c r="R2865" t="s">
        <v>212</v>
      </c>
      <c r="S2865" s="6">
        <v>1786.7684206270301</v>
      </c>
      <c r="T2865" s="6">
        <v>1615.7328902394499</v>
      </c>
      <c r="U2865" s="6">
        <v>93.469689394511704</v>
      </c>
    </row>
    <row r="2866" spans="1:21" x14ac:dyDescent="0.2">
      <c r="A2866" s="15" t="s">
        <v>5123</v>
      </c>
      <c r="B2866" s="2" t="s">
        <v>5124</v>
      </c>
      <c r="C2866" s="3">
        <v>35763</v>
      </c>
      <c r="D2866" s="4">
        <v>2153</v>
      </c>
      <c r="E2866">
        <f t="shared" si="132"/>
        <v>1683.44215545158</v>
      </c>
      <c r="F2866">
        <f t="shared" si="133"/>
        <v>76997739</v>
      </c>
      <c r="G2866" s="22">
        <f t="shared" si="134"/>
        <v>60204941.805414855</v>
      </c>
      <c r="P2866" t="s">
        <v>5434</v>
      </c>
      <c r="Q2866" t="s">
        <v>5435</v>
      </c>
      <c r="R2866" t="s">
        <v>212</v>
      </c>
      <c r="S2866" s="6">
        <v>1786.81365202446</v>
      </c>
      <c r="T2866" s="6">
        <v>1523.8569175436701</v>
      </c>
      <c r="U2866" s="6">
        <v>64.6713817300529</v>
      </c>
    </row>
    <row r="2867" spans="1:21" x14ac:dyDescent="0.2">
      <c r="A2867" s="15" t="s">
        <v>5121</v>
      </c>
      <c r="B2867" s="2" t="s">
        <v>5122</v>
      </c>
      <c r="C2867" s="3">
        <v>70561</v>
      </c>
      <c r="D2867" s="4">
        <v>1859</v>
      </c>
      <c r="E2867">
        <f t="shared" si="132"/>
        <v>1682.86709728352</v>
      </c>
      <c r="F2867">
        <f t="shared" si="133"/>
        <v>131172899</v>
      </c>
      <c r="G2867" s="22">
        <f t="shared" si="134"/>
        <v>118744785.25142245</v>
      </c>
      <c r="P2867" t="s">
        <v>5436</v>
      </c>
      <c r="Q2867" t="s">
        <v>5437</v>
      </c>
      <c r="R2867" t="s">
        <v>212</v>
      </c>
      <c r="S2867" s="6">
        <v>1786.8294206237899</v>
      </c>
      <c r="T2867" s="6">
        <v>1370.28609160057</v>
      </c>
      <c r="U2867" s="6">
        <v>71.415011850304296</v>
      </c>
    </row>
    <row r="2868" spans="1:21" x14ac:dyDescent="0.2">
      <c r="A2868" s="15" t="s">
        <v>5119</v>
      </c>
      <c r="B2868" s="2" t="s">
        <v>5120</v>
      </c>
      <c r="C2868" s="3">
        <v>69422</v>
      </c>
      <c r="D2868" s="4">
        <v>3100</v>
      </c>
      <c r="E2868">
        <f t="shared" si="132"/>
        <v>1682.16898128355</v>
      </c>
      <c r="F2868">
        <f t="shared" si="133"/>
        <v>215208200</v>
      </c>
      <c r="G2868" s="22">
        <f t="shared" si="134"/>
        <v>116779535.01866661</v>
      </c>
      <c r="P2868" t="s">
        <v>5438</v>
      </c>
      <c r="Q2868" t="s">
        <v>5439</v>
      </c>
      <c r="R2868" t="s">
        <v>212</v>
      </c>
      <c r="S2868" s="6">
        <v>1787.0582171214101</v>
      </c>
      <c r="T2868" s="6">
        <v>1366.6797943413601</v>
      </c>
      <c r="U2868" s="6">
        <v>81.858851353281096</v>
      </c>
    </row>
    <row r="2869" spans="1:21" x14ac:dyDescent="0.2">
      <c r="A2869" s="15" t="s">
        <v>5117</v>
      </c>
      <c r="B2869" s="2" t="s">
        <v>5118</v>
      </c>
      <c r="C2869" s="3">
        <v>37256</v>
      </c>
      <c r="D2869" s="5">
        <v>2252</v>
      </c>
      <c r="E2869">
        <f t="shared" si="132"/>
        <v>1681.71732324805</v>
      </c>
      <c r="F2869">
        <f t="shared" si="133"/>
        <v>83900512</v>
      </c>
      <c r="G2869" s="22">
        <f t="shared" si="134"/>
        <v>62654060.594929352</v>
      </c>
      <c r="P2869" t="s">
        <v>5440</v>
      </c>
      <c r="Q2869" t="s">
        <v>5441</v>
      </c>
      <c r="R2869" t="s">
        <v>212</v>
      </c>
      <c r="S2869" s="6">
        <v>1787.60455543474</v>
      </c>
      <c r="T2869" s="6">
        <v>1653.55597707319</v>
      </c>
      <c r="U2869" s="6">
        <v>59.623529223078897</v>
      </c>
    </row>
    <row r="2870" spans="1:21" x14ac:dyDescent="0.2">
      <c r="A2870" s="15" t="s">
        <v>5115</v>
      </c>
      <c r="B2870" s="2" t="s">
        <v>5116</v>
      </c>
      <c r="C2870" s="3">
        <v>78752</v>
      </c>
      <c r="D2870" s="4">
        <v>1189</v>
      </c>
      <c r="E2870">
        <f t="shared" si="132"/>
        <v>1680.75689937795</v>
      </c>
      <c r="F2870">
        <f t="shared" si="133"/>
        <v>93636128</v>
      </c>
      <c r="G2870" s="22">
        <f t="shared" si="134"/>
        <v>132362967.33981232</v>
      </c>
      <c r="P2870" t="s">
        <v>5442</v>
      </c>
      <c r="Q2870" t="s">
        <v>5443</v>
      </c>
      <c r="R2870" t="s">
        <v>212</v>
      </c>
      <c r="S2870" s="6">
        <v>1787.7824315124101</v>
      </c>
      <c r="T2870" s="6">
        <v>1787.7824315124101</v>
      </c>
      <c r="U2870" s="6">
        <v>18.685835767126299</v>
      </c>
    </row>
    <row r="2871" spans="1:21" x14ac:dyDescent="0.2">
      <c r="A2871" s="15" t="s">
        <v>5111</v>
      </c>
      <c r="B2871" s="2" t="s">
        <v>5112</v>
      </c>
      <c r="C2871" s="3">
        <v>88543</v>
      </c>
      <c r="D2871" s="4">
        <v>2429</v>
      </c>
      <c r="E2871">
        <f t="shared" si="132"/>
        <v>1680.0659458262301</v>
      </c>
      <c r="F2871">
        <f t="shared" si="133"/>
        <v>215070947</v>
      </c>
      <c r="G2871" s="22">
        <f t="shared" si="134"/>
        <v>148758079.04129189</v>
      </c>
      <c r="P2871" t="s">
        <v>5444</v>
      </c>
      <c r="Q2871" t="s">
        <v>5444</v>
      </c>
      <c r="R2871" t="s">
        <v>212</v>
      </c>
      <c r="S2871" s="6">
        <v>1788.75543532591</v>
      </c>
      <c r="T2871" s="6">
        <v>872.98060109999994</v>
      </c>
      <c r="U2871" s="6">
        <v>175.20683205346</v>
      </c>
    </row>
    <row r="2872" spans="1:21" x14ac:dyDescent="0.2">
      <c r="A2872" s="15" t="s">
        <v>5109</v>
      </c>
      <c r="B2872" s="2" t="s">
        <v>5110</v>
      </c>
      <c r="C2872" s="3">
        <v>79447</v>
      </c>
      <c r="D2872" s="4">
        <v>1208</v>
      </c>
      <c r="E2872">
        <f t="shared" si="132"/>
        <v>1679.97652980573</v>
      </c>
      <c r="F2872">
        <f t="shared" si="133"/>
        <v>95971976</v>
      </c>
      <c r="G2872" s="22">
        <f t="shared" si="134"/>
        <v>133469095.36347583</v>
      </c>
      <c r="P2872" t="s">
        <v>5445</v>
      </c>
      <c r="Q2872" t="s">
        <v>5446</v>
      </c>
      <c r="R2872" t="s">
        <v>212</v>
      </c>
      <c r="S2872" s="6">
        <v>1788.8097488189001</v>
      </c>
      <c r="T2872" s="6">
        <v>1632.51890128134</v>
      </c>
      <c r="U2872" s="6">
        <v>69.013376698233799</v>
      </c>
    </row>
    <row r="2873" spans="1:21" x14ac:dyDescent="0.2">
      <c r="A2873" s="15" t="s">
        <v>5107</v>
      </c>
      <c r="B2873" s="2" t="s">
        <v>5108</v>
      </c>
      <c r="C2873" s="3">
        <v>39519</v>
      </c>
      <c r="D2873" s="4">
        <v>2190</v>
      </c>
      <c r="E2873">
        <f t="shared" si="132"/>
        <v>1679.6656260154</v>
      </c>
      <c r="F2873">
        <f t="shared" si="133"/>
        <v>86546610</v>
      </c>
      <c r="G2873" s="22">
        <f t="shared" si="134"/>
        <v>66378705.874502592</v>
      </c>
      <c r="P2873" t="s">
        <v>5447</v>
      </c>
      <c r="Q2873" t="s">
        <v>5448</v>
      </c>
      <c r="R2873" t="s">
        <v>212</v>
      </c>
      <c r="S2873" s="6">
        <v>1789.0719161342499</v>
      </c>
      <c r="T2873" s="6">
        <v>1499.00082042074</v>
      </c>
      <c r="U2873" s="6">
        <v>77.424436800622601</v>
      </c>
    </row>
    <row r="2874" spans="1:21" x14ac:dyDescent="0.2">
      <c r="A2874" s="15" t="s">
        <v>5105</v>
      </c>
      <c r="B2874" s="2" t="s">
        <v>5106</v>
      </c>
      <c r="C2874" s="3">
        <v>53034</v>
      </c>
      <c r="D2874" s="4">
        <v>3676</v>
      </c>
      <c r="E2874">
        <f t="shared" si="132"/>
        <v>1679.04292281731</v>
      </c>
      <c r="F2874">
        <f t="shared" si="133"/>
        <v>194952984</v>
      </c>
      <c r="G2874" s="22">
        <f t="shared" si="134"/>
        <v>89046362.368693218</v>
      </c>
      <c r="P2874" t="s">
        <v>5449</v>
      </c>
      <c r="Q2874" t="s">
        <v>5450</v>
      </c>
      <c r="R2874" t="s">
        <v>212</v>
      </c>
      <c r="S2874" s="6">
        <v>1789.1684816987099</v>
      </c>
      <c r="T2874" s="6">
        <v>1789.1684816987099</v>
      </c>
      <c r="U2874" s="6"/>
    </row>
    <row r="2875" spans="1:21" x14ac:dyDescent="0.2">
      <c r="A2875" s="15" t="s">
        <v>5103</v>
      </c>
      <c r="B2875" s="2" t="s">
        <v>5104</v>
      </c>
      <c r="C2875" s="3">
        <v>32205</v>
      </c>
      <c r="D2875" s="4">
        <v>1358</v>
      </c>
      <c r="E2875">
        <f t="shared" si="132"/>
        <v>1678.68653670973</v>
      </c>
      <c r="F2875">
        <f t="shared" si="133"/>
        <v>43734390</v>
      </c>
      <c r="G2875" s="22">
        <f t="shared" si="134"/>
        <v>54062099.91473686</v>
      </c>
      <c r="P2875" t="s">
        <v>5451</v>
      </c>
      <c r="Q2875" t="s">
        <v>5452</v>
      </c>
      <c r="R2875" t="s">
        <v>212</v>
      </c>
      <c r="S2875" s="6">
        <v>1789.94504411196</v>
      </c>
      <c r="T2875" s="6">
        <v>1521.0493799088099</v>
      </c>
      <c r="U2875" s="6">
        <v>81.238340202294097</v>
      </c>
    </row>
    <row r="2876" spans="1:21" x14ac:dyDescent="0.2">
      <c r="A2876" s="15" t="s">
        <v>5101</v>
      </c>
      <c r="B2876" s="2" t="s">
        <v>5102</v>
      </c>
      <c r="C2876" s="3">
        <v>41019</v>
      </c>
      <c r="D2876" s="4">
        <v>4792</v>
      </c>
      <c r="E2876">
        <f t="shared" si="132"/>
        <v>1678.3737107668601</v>
      </c>
      <c r="F2876">
        <f t="shared" si="133"/>
        <v>196563048</v>
      </c>
      <c r="G2876" s="22">
        <f t="shared" si="134"/>
        <v>68845211.241945833</v>
      </c>
      <c r="P2876" t="s">
        <v>5453</v>
      </c>
      <c r="Q2876" t="s">
        <v>5454</v>
      </c>
      <c r="R2876" t="s">
        <v>212</v>
      </c>
      <c r="S2876" s="6">
        <v>1790.6626759747401</v>
      </c>
      <c r="T2876" s="6">
        <v>1550.6091532196699</v>
      </c>
      <c r="U2876" s="6">
        <v>104.281272315495</v>
      </c>
    </row>
    <row r="2877" spans="1:21" x14ac:dyDescent="0.2">
      <c r="A2877" s="15" t="s">
        <v>5099</v>
      </c>
      <c r="B2877" s="2" t="s">
        <v>5100</v>
      </c>
      <c r="C2877" s="3">
        <v>7365</v>
      </c>
      <c r="D2877" s="4">
        <v>1140</v>
      </c>
      <c r="E2877">
        <f t="shared" si="132"/>
        <v>1677.7981986293601</v>
      </c>
      <c r="F2877">
        <f t="shared" si="133"/>
        <v>8396100</v>
      </c>
      <c r="G2877" s="22">
        <f t="shared" si="134"/>
        <v>12356983.732905237</v>
      </c>
      <c r="P2877" t="s">
        <v>5455</v>
      </c>
      <c r="Q2877" t="s">
        <v>5455</v>
      </c>
      <c r="R2877" t="s">
        <v>274</v>
      </c>
      <c r="S2877" s="6">
        <v>1791.7960076653301</v>
      </c>
      <c r="T2877" s="6">
        <v>1791.7960076653301</v>
      </c>
      <c r="U2877" s="6">
        <v>30.197200140014999</v>
      </c>
    </row>
    <row r="2878" spans="1:21" x14ac:dyDescent="0.2">
      <c r="A2878" s="15" t="s">
        <v>5096</v>
      </c>
      <c r="B2878" s="2" t="s">
        <v>5097</v>
      </c>
      <c r="C2878" s="3">
        <v>72532</v>
      </c>
      <c r="D2878" s="4">
        <v>1358</v>
      </c>
      <c r="E2878">
        <f t="shared" si="132"/>
        <v>1675.43144162618</v>
      </c>
      <c r="F2878">
        <f t="shared" si="133"/>
        <v>98498456</v>
      </c>
      <c r="G2878" s="22">
        <f t="shared" si="134"/>
        <v>121522393.32403009</v>
      </c>
      <c r="P2878" t="s">
        <v>5456</v>
      </c>
      <c r="Q2878" t="s">
        <v>5457</v>
      </c>
      <c r="R2878" t="s">
        <v>212</v>
      </c>
      <c r="S2878" s="6">
        <v>1792.4544097220501</v>
      </c>
      <c r="T2878" s="6">
        <v>1500.2952556170401</v>
      </c>
      <c r="U2878" s="6">
        <v>76.622150914856903</v>
      </c>
    </row>
    <row r="2879" spans="1:21" x14ac:dyDescent="0.2">
      <c r="A2879" s="15" t="s">
        <v>5094</v>
      </c>
      <c r="B2879" s="2" t="s">
        <v>5095</v>
      </c>
      <c r="C2879" s="3">
        <v>93445</v>
      </c>
      <c r="D2879" s="4">
        <v>6320</v>
      </c>
      <c r="E2879">
        <f t="shared" si="132"/>
        <v>1675.11886767941</v>
      </c>
      <c r="F2879">
        <f t="shared" si="133"/>
        <v>590572400</v>
      </c>
      <c r="G2879" s="22">
        <f t="shared" si="134"/>
        <v>156531482.59030247</v>
      </c>
      <c r="P2879" t="s">
        <v>5458</v>
      </c>
      <c r="Q2879" t="s">
        <v>5459</v>
      </c>
      <c r="R2879" t="s">
        <v>212</v>
      </c>
      <c r="S2879" s="6">
        <v>1793.2837258751899</v>
      </c>
      <c r="T2879" s="6">
        <v>1034.8467739482801</v>
      </c>
      <c r="U2879" s="6">
        <v>108.423913679563</v>
      </c>
    </row>
    <row r="2880" spans="1:21" x14ac:dyDescent="0.2">
      <c r="A2880" s="15" t="s">
        <v>5092</v>
      </c>
      <c r="B2880" s="2" t="s">
        <v>5093</v>
      </c>
      <c r="C2880" s="3">
        <v>62318</v>
      </c>
      <c r="D2880" s="4">
        <v>105</v>
      </c>
      <c r="E2880">
        <f t="shared" si="132"/>
        <v>1674.6808161951401</v>
      </c>
      <c r="F2880">
        <f t="shared" si="133"/>
        <v>6543390</v>
      </c>
      <c r="G2880" s="22">
        <f t="shared" si="134"/>
        <v>104362759.10364874</v>
      </c>
      <c r="P2880" t="s">
        <v>5460</v>
      </c>
      <c r="Q2880" t="s">
        <v>5461</v>
      </c>
      <c r="R2880" t="s">
        <v>212</v>
      </c>
      <c r="S2880" s="6">
        <v>1793.8029858754001</v>
      </c>
      <c r="T2880" s="6">
        <v>1376.3347160604901</v>
      </c>
      <c r="U2880" s="6">
        <v>131.97620375850099</v>
      </c>
    </row>
    <row r="2881" spans="1:21" x14ac:dyDescent="0.2">
      <c r="A2881" s="15" t="s">
        <v>5089</v>
      </c>
      <c r="B2881" s="2" t="s">
        <v>5090</v>
      </c>
      <c r="C2881" s="3">
        <v>20866</v>
      </c>
      <c r="D2881" s="4">
        <v>1202</v>
      </c>
      <c r="E2881">
        <f t="shared" si="132"/>
        <v>1674.3115085823099</v>
      </c>
      <c r="F2881">
        <f t="shared" si="133"/>
        <v>25080932</v>
      </c>
      <c r="G2881" s="22">
        <f t="shared" si="134"/>
        <v>34936183.938078478</v>
      </c>
      <c r="P2881" t="s">
        <v>5462</v>
      </c>
      <c r="Q2881" t="s">
        <v>5463</v>
      </c>
      <c r="R2881" t="s">
        <v>212</v>
      </c>
      <c r="S2881" s="6">
        <v>1793.8136334373301</v>
      </c>
      <c r="T2881" s="6">
        <v>1042.10579369425</v>
      </c>
      <c r="U2881" s="6">
        <v>165.32954051571301</v>
      </c>
    </row>
    <row r="2882" spans="1:21" x14ac:dyDescent="0.2">
      <c r="A2882" s="15" t="s">
        <v>5085</v>
      </c>
      <c r="B2882" s="2" t="s">
        <v>5086</v>
      </c>
      <c r="C2882" s="3">
        <v>63870</v>
      </c>
      <c r="D2882" s="5">
        <v>1179</v>
      </c>
      <c r="E2882">
        <f t="shared" ref="E2882:E2945" si="135">VLOOKUP(A2882,data19,4,FALSE)</f>
        <v>1674.0477449689699</v>
      </c>
      <c r="F2882">
        <f t="shared" si="133"/>
        <v>75302730</v>
      </c>
      <c r="G2882" s="22">
        <f t="shared" si="134"/>
        <v>106921429.47116812</v>
      </c>
      <c r="P2882" t="s">
        <v>5464</v>
      </c>
      <c r="Q2882" t="s">
        <v>200</v>
      </c>
      <c r="R2882" t="s">
        <v>212</v>
      </c>
      <c r="S2882" s="6">
        <v>1793.9830020865099</v>
      </c>
      <c r="T2882" s="6">
        <v>1582.1218621994999</v>
      </c>
      <c r="U2882" s="6">
        <v>90.888762435100404</v>
      </c>
    </row>
    <row r="2883" spans="1:21" x14ac:dyDescent="0.2">
      <c r="A2883" s="15" t="s">
        <v>5081</v>
      </c>
      <c r="B2883" s="2" t="s">
        <v>5082</v>
      </c>
      <c r="C2883" s="3">
        <v>38868</v>
      </c>
      <c r="D2883" s="4">
        <v>2258</v>
      </c>
      <c r="E2883">
        <f t="shared" si="135"/>
        <v>1673.07515621212</v>
      </c>
      <c r="F2883">
        <f t="shared" ref="F2883:F2946" si="136">C2883*D2883</f>
        <v>87763944</v>
      </c>
      <c r="G2883" s="22">
        <f t="shared" ref="G2883:G2946" si="137">E2883*C2883</f>
        <v>65029085.171652682</v>
      </c>
      <c r="P2883" t="s">
        <v>5465</v>
      </c>
      <c r="Q2883" t="s">
        <v>5466</v>
      </c>
      <c r="R2883" t="s">
        <v>212</v>
      </c>
      <c r="S2883" s="6">
        <v>1794.40364399389</v>
      </c>
      <c r="T2883" s="6">
        <v>1581.21913112006</v>
      </c>
      <c r="U2883" s="6">
        <v>50.017532997115097</v>
      </c>
    </row>
    <row r="2884" spans="1:21" x14ac:dyDescent="0.2">
      <c r="A2884" s="15" t="s">
        <v>5079</v>
      </c>
      <c r="B2884" s="2" t="s">
        <v>5080</v>
      </c>
      <c r="C2884" s="3">
        <v>34206</v>
      </c>
      <c r="D2884" s="4">
        <v>2382</v>
      </c>
      <c r="E2884">
        <f t="shared" si="135"/>
        <v>1671.9335711046599</v>
      </c>
      <c r="F2884">
        <f t="shared" si="136"/>
        <v>81478692</v>
      </c>
      <c r="G2884" s="22">
        <f t="shared" si="137"/>
        <v>57190159.733205996</v>
      </c>
      <c r="P2884" t="s">
        <v>5467</v>
      </c>
      <c r="Q2884" t="s">
        <v>5468</v>
      </c>
      <c r="R2884" t="s">
        <v>212</v>
      </c>
      <c r="S2884" s="6">
        <v>1794.78626333425</v>
      </c>
      <c r="T2884" s="6">
        <v>1446.41744373441</v>
      </c>
      <c r="U2884" s="6">
        <v>109.016018225436</v>
      </c>
    </row>
    <row r="2885" spans="1:21" x14ac:dyDescent="0.2">
      <c r="A2885" s="15" t="s">
        <v>5077</v>
      </c>
      <c r="B2885" s="2" t="s">
        <v>5078</v>
      </c>
      <c r="C2885" s="3">
        <v>47167</v>
      </c>
      <c r="D2885" s="5">
        <v>3662</v>
      </c>
      <c r="E2885">
        <f t="shared" si="135"/>
        <v>1671.8865478942701</v>
      </c>
      <c r="F2885">
        <f t="shared" si="136"/>
        <v>172725554</v>
      </c>
      <c r="G2885" s="22">
        <f t="shared" si="137"/>
        <v>78857872.804529041</v>
      </c>
      <c r="P2885" t="s">
        <v>5469</v>
      </c>
      <c r="Q2885" t="s">
        <v>5470</v>
      </c>
      <c r="R2885" t="s">
        <v>212</v>
      </c>
      <c r="S2885" s="6">
        <v>1794.8791610765099</v>
      </c>
      <c r="T2885" s="6">
        <v>1539.18630421077</v>
      </c>
      <c r="U2885" s="6">
        <v>67.715851845227803</v>
      </c>
    </row>
    <row r="2886" spans="1:21" x14ac:dyDescent="0.2">
      <c r="A2886" s="15" t="s">
        <v>5075</v>
      </c>
      <c r="B2886" s="2" t="s">
        <v>5076</v>
      </c>
      <c r="C2886" s="3">
        <v>101719</v>
      </c>
      <c r="D2886" s="4">
        <v>3241</v>
      </c>
      <c r="E2886">
        <f t="shared" si="135"/>
        <v>1671.21142656089</v>
      </c>
      <c r="F2886">
        <f t="shared" si="136"/>
        <v>329671279</v>
      </c>
      <c r="G2886" s="22">
        <f t="shared" si="137"/>
        <v>169993955.09834716</v>
      </c>
      <c r="P2886" t="s">
        <v>5471</v>
      </c>
      <c r="Q2886" t="s">
        <v>5472</v>
      </c>
      <c r="R2886" t="s">
        <v>212</v>
      </c>
      <c r="S2886" s="6">
        <v>1795.43625888983</v>
      </c>
      <c r="T2886" s="6">
        <v>1426.17969067084</v>
      </c>
      <c r="U2886" s="6">
        <v>69.766643133253496</v>
      </c>
    </row>
    <row r="2887" spans="1:21" x14ac:dyDescent="0.2">
      <c r="A2887" s="15" t="s">
        <v>5073</v>
      </c>
      <c r="B2887" s="2" t="s">
        <v>5074</v>
      </c>
      <c r="C2887" s="3">
        <v>60849</v>
      </c>
      <c r="D2887" s="4">
        <v>1861</v>
      </c>
      <c r="E2887">
        <f t="shared" si="135"/>
        <v>1670.81842896577</v>
      </c>
      <c r="F2887">
        <f t="shared" si="136"/>
        <v>113239989</v>
      </c>
      <c r="G2887" s="22">
        <f t="shared" si="137"/>
        <v>101667630.58413814</v>
      </c>
      <c r="P2887" t="s">
        <v>5473</v>
      </c>
      <c r="Q2887" t="s">
        <v>5474</v>
      </c>
      <c r="R2887" t="s">
        <v>212</v>
      </c>
      <c r="S2887" s="6">
        <v>1796.1329255636001</v>
      </c>
      <c r="T2887" s="6">
        <v>1796.1329255636001</v>
      </c>
      <c r="U2887" s="6"/>
    </row>
    <row r="2888" spans="1:21" x14ac:dyDescent="0.2">
      <c r="A2888" s="15" t="s">
        <v>5071</v>
      </c>
      <c r="B2888" s="2"/>
      <c r="C2888" s="3">
        <v>47172</v>
      </c>
      <c r="D2888" s="4">
        <v>4682</v>
      </c>
      <c r="E2888">
        <f t="shared" si="135"/>
        <v>1670.70452807181</v>
      </c>
      <c r="F2888">
        <f t="shared" si="136"/>
        <v>220859304</v>
      </c>
      <c r="G2888" s="22">
        <f t="shared" si="137"/>
        <v>78810473.998203427</v>
      </c>
      <c r="P2888" t="s">
        <v>5475</v>
      </c>
      <c r="Q2888" t="s">
        <v>5476</v>
      </c>
      <c r="R2888" t="s">
        <v>212</v>
      </c>
      <c r="S2888" s="6">
        <v>1796.5674940522199</v>
      </c>
      <c r="T2888" s="6">
        <v>1566.46331635665</v>
      </c>
      <c r="U2888" s="6">
        <v>77.990434785942199</v>
      </c>
    </row>
    <row r="2889" spans="1:21" x14ac:dyDescent="0.2">
      <c r="A2889" s="15" t="s">
        <v>5069</v>
      </c>
      <c r="B2889" s="2" t="s">
        <v>5070</v>
      </c>
      <c r="C2889" s="3">
        <v>16429</v>
      </c>
      <c r="D2889" s="4">
        <v>1281</v>
      </c>
      <c r="E2889">
        <f t="shared" si="135"/>
        <v>1670.5578331414899</v>
      </c>
      <c r="F2889">
        <f t="shared" si="136"/>
        <v>21045549</v>
      </c>
      <c r="G2889" s="22">
        <f t="shared" si="137"/>
        <v>27445594.640681539</v>
      </c>
      <c r="P2889" t="s">
        <v>5477</v>
      </c>
      <c r="Q2889" t="s">
        <v>5478</v>
      </c>
      <c r="R2889" t="s">
        <v>212</v>
      </c>
      <c r="S2889" s="6">
        <v>1796.8973825202499</v>
      </c>
      <c r="T2889" s="6">
        <v>1498.7368352708399</v>
      </c>
      <c r="U2889" s="6">
        <v>95.1244129430643</v>
      </c>
    </row>
    <row r="2890" spans="1:21" x14ac:dyDescent="0.2">
      <c r="A2890" s="15" t="s">
        <v>5067</v>
      </c>
      <c r="B2890" s="2" t="s">
        <v>5068</v>
      </c>
      <c r="C2890" s="3">
        <v>27966</v>
      </c>
      <c r="D2890" s="4">
        <v>1543</v>
      </c>
      <c r="E2890">
        <f t="shared" si="135"/>
        <v>1670.2316213044101</v>
      </c>
      <c r="F2890">
        <f t="shared" si="136"/>
        <v>43151538</v>
      </c>
      <c r="G2890" s="22">
        <f t="shared" si="137"/>
        <v>46709697.521399133</v>
      </c>
      <c r="P2890" t="s">
        <v>5479</v>
      </c>
      <c r="Q2890" t="s">
        <v>5480</v>
      </c>
      <c r="R2890" t="s">
        <v>274</v>
      </c>
      <c r="S2890" s="6">
        <v>1797.12799857715</v>
      </c>
      <c r="T2890" s="6">
        <v>1797.12799857715</v>
      </c>
      <c r="U2890" s="6"/>
    </row>
    <row r="2891" spans="1:21" x14ac:dyDescent="0.2">
      <c r="A2891" s="15" t="s">
        <v>5063</v>
      </c>
      <c r="B2891" s="2" t="s">
        <v>5064</v>
      </c>
      <c r="C2891" s="3">
        <v>172254</v>
      </c>
      <c r="D2891" s="4">
        <v>3527</v>
      </c>
      <c r="E2891">
        <f t="shared" si="135"/>
        <v>1669.1697650199001</v>
      </c>
      <c r="F2891">
        <f t="shared" si="136"/>
        <v>607539858</v>
      </c>
      <c r="G2891" s="22">
        <f t="shared" si="137"/>
        <v>287521168.70373785</v>
      </c>
      <c r="P2891" t="s">
        <v>5481</v>
      </c>
      <c r="Q2891" t="s">
        <v>5482</v>
      </c>
      <c r="R2891" t="s">
        <v>212</v>
      </c>
      <c r="S2891" s="6">
        <v>1797.2390093056399</v>
      </c>
      <c r="T2891" s="6">
        <v>1632.36647758136</v>
      </c>
      <c r="U2891" s="6">
        <v>60.738867293276499</v>
      </c>
    </row>
    <row r="2892" spans="1:21" x14ac:dyDescent="0.2">
      <c r="A2892" s="15" t="s">
        <v>5061</v>
      </c>
      <c r="B2892" s="2" t="s">
        <v>5062</v>
      </c>
      <c r="C2892" s="3">
        <v>26467</v>
      </c>
      <c r="D2892" s="4">
        <v>1608</v>
      </c>
      <c r="E2892">
        <f t="shared" si="135"/>
        <v>1669.1371739487099</v>
      </c>
      <c r="F2892">
        <f t="shared" si="136"/>
        <v>42558936</v>
      </c>
      <c r="G2892" s="22">
        <f t="shared" si="137"/>
        <v>44177053.582900502</v>
      </c>
      <c r="P2892" t="s">
        <v>5483</v>
      </c>
      <c r="Q2892" t="s">
        <v>5484</v>
      </c>
      <c r="R2892" t="s">
        <v>212</v>
      </c>
      <c r="S2892" s="6">
        <v>1797.8923570499001</v>
      </c>
      <c r="T2892" s="6">
        <v>773.62898925702405</v>
      </c>
      <c r="U2892" s="6">
        <v>185.73276371617499</v>
      </c>
    </row>
    <row r="2893" spans="1:21" x14ac:dyDescent="0.2">
      <c r="A2893" s="15" t="s">
        <v>5057</v>
      </c>
      <c r="B2893" s="2" t="s">
        <v>5058</v>
      </c>
      <c r="C2893" s="3">
        <v>55188</v>
      </c>
      <c r="D2893" s="4">
        <v>5060</v>
      </c>
      <c r="E2893">
        <f t="shared" si="135"/>
        <v>1668.85756198334</v>
      </c>
      <c r="F2893">
        <f t="shared" si="136"/>
        <v>279251280</v>
      </c>
      <c r="G2893" s="22">
        <f t="shared" si="137"/>
        <v>92100911.130736575</v>
      </c>
      <c r="P2893" t="s">
        <v>5485</v>
      </c>
      <c r="Q2893" t="s">
        <v>5486</v>
      </c>
      <c r="R2893" t="s">
        <v>212</v>
      </c>
      <c r="S2893" s="6">
        <v>1798.22685452568</v>
      </c>
      <c r="T2893" s="6">
        <v>1464.6714375475001</v>
      </c>
      <c r="U2893" s="6">
        <v>62.796119626313299</v>
      </c>
    </row>
    <row r="2894" spans="1:21" x14ac:dyDescent="0.2">
      <c r="A2894" s="15" t="s">
        <v>5056</v>
      </c>
      <c r="B2894" s="2"/>
      <c r="C2894" s="3">
        <v>6247</v>
      </c>
      <c r="D2894" s="5">
        <v>2878</v>
      </c>
      <c r="E2894">
        <f t="shared" si="135"/>
        <v>1668.0945199724899</v>
      </c>
      <c r="F2894">
        <f t="shared" si="136"/>
        <v>17978866</v>
      </c>
      <c r="G2894" s="22">
        <f t="shared" si="137"/>
        <v>10420586.466268145</v>
      </c>
      <c r="P2894" t="s">
        <v>5487</v>
      </c>
      <c r="Q2894" t="s">
        <v>5488</v>
      </c>
      <c r="R2894" t="s">
        <v>212</v>
      </c>
      <c r="S2894" s="6">
        <v>1798.7368555277701</v>
      </c>
      <c r="T2894" s="6">
        <v>2085.5871706912299</v>
      </c>
      <c r="U2894" s="6">
        <v>50.369465137670097</v>
      </c>
    </row>
    <row r="2895" spans="1:21" x14ac:dyDescent="0.2">
      <c r="A2895" s="15" t="s">
        <v>5055</v>
      </c>
      <c r="B2895" s="2"/>
      <c r="C2895" s="3">
        <v>62691</v>
      </c>
      <c r="D2895" s="4">
        <v>750</v>
      </c>
      <c r="E2895">
        <f t="shared" si="135"/>
        <v>1667.2318916645099</v>
      </c>
      <c r="F2895">
        <f t="shared" si="136"/>
        <v>47018250</v>
      </c>
      <c r="G2895" s="22">
        <f t="shared" si="137"/>
        <v>104520434.52033979</v>
      </c>
      <c r="P2895" t="s">
        <v>5489</v>
      </c>
      <c r="Q2895" t="s">
        <v>5490</v>
      </c>
      <c r="R2895" t="s">
        <v>212</v>
      </c>
      <c r="S2895" s="6">
        <v>1799.8199870042899</v>
      </c>
      <c r="T2895" s="6">
        <v>1405</v>
      </c>
      <c r="U2895" s="6">
        <v>86.730264522419205</v>
      </c>
    </row>
    <row r="2896" spans="1:21" x14ac:dyDescent="0.2">
      <c r="A2896" s="15" t="s">
        <v>5053</v>
      </c>
      <c r="B2896" s="2" t="s">
        <v>5054</v>
      </c>
      <c r="C2896" s="3">
        <v>42689</v>
      </c>
      <c r="D2896" s="4">
        <v>3309</v>
      </c>
      <c r="E2896">
        <f t="shared" si="135"/>
        <v>1667.0402314318901</v>
      </c>
      <c r="F2896">
        <f t="shared" si="136"/>
        <v>141257901</v>
      </c>
      <c r="G2896" s="22">
        <f t="shared" si="137"/>
        <v>71164280.439595953</v>
      </c>
      <c r="P2896" t="s">
        <v>5491</v>
      </c>
      <c r="Q2896" t="s">
        <v>5492</v>
      </c>
      <c r="R2896" t="s">
        <v>212</v>
      </c>
      <c r="S2896" s="6">
        <v>1801.16555806678</v>
      </c>
      <c r="T2896" s="6">
        <v>1613.1792067696099</v>
      </c>
      <c r="U2896" s="6">
        <v>66.720201003426695</v>
      </c>
    </row>
    <row r="2897" spans="1:21" x14ac:dyDescent="0.2">
      <c r="A2897" s="15" t="s">
        <v>5052</v>
      </c>
      <c r="B2897" s="2"/>
      <c r="C2897" s="3">
        <v>32208</v>
      </c>
      <c r="D2897" s="4">
        <v>1584</v>
      </c>
      <c r="E2897">
        <f t="shared" si="135"/>
        <v>1667.02696228169</v>
      </c>
      <c r="F2897">
        <f t="shared" si="136"/>
        <v>51017472</v>
      </c>
      <c r="G2897" s="22">
        <f t="shared" si="137"/>
        <v>53691604.401168674</v>
      </c>
      <c r="P2897" t="s">
        <v>5493</v>
      </c>
      <c r="Q2897" t="s">
        <v>5493</v>
      </c>
      <c r="R2897" t="s">
        <v>212</v>
      </c>
      <c r="S2897" s="6">
        <v>1801.4686558891799</v>
      </c>
      <c r="T2897" s="6">
        <v>1553.1962216130801</v>
      </c>
      <c r="U2897" s="6">
        <v>83.649173253527906</v>
      </c>
    </row>
    <row r="2898" spans="1:21" x14ac:dyDescent="0.2">
      <c r="A2898" s="15" t="s">
        <v>5050</v>
      </c>
      <c r="B2898" s="2" t="s">
        <v>5051</v>
      </c>
      <c r="C2898" s="3">
        <v>55157</v>
      </c>
      <c r="D2898" s="4">
        <v>445</v>
      </c>
      <c r="E2898">
        <f t="shared" si="135"/>
        <v>1667.0129643196899</v>
      </c>
      <c r="F2898">
        <f t="shared" si="136"/>
        <v>24544865</v>
      </c>
      <c r="G2898" s="22">
        <f t="shared" si="137"/>
        <v>91947434.072981134</v>
      </c>
      <c r="P2898" t="s">
        <v>5494</v>
      </c>
      <c r="Q2898" t="s">
        <v>5495</v>
      </c>
      <c r="R2898" t="s">
        <v>212</v>
      </c>
      <c r="S2898" s="6">
        <v>1801.9997580412501</v>
      </c>
      <c r="T2898" s="6">
        <v>1738.0991466498101</v>
      </c>
      <c r="U2898" s="6">
        <v>53.7746769841049</v>
      </c>
    </row>
    <row r="2899" spans="1:21" x14ac:dyDescent="0.2">
      <c r="A2899" s="15" t="s">
        <v>5048</v>
      </c>
      <c r="B2899" s="2" t="s">
        <v>5049</v>
      </c>
      <c r="C2899" s="3">
        <v>122223</v>
      </c>
      <c r="D2899" s="5">
        <v>1808</v>
      </c>
      <c r="E2899">
        <f t="shared" si="135"/>
        <v>1666.8152505688399</v>
      </c>
      <c r="F2899">
        <f t="shared" si="136"/>
        <v>220979184</v>
      </c>
      <c r="G2899" s="22">
        <f t="shared" si="137"/>
        <v>203723160.37027532</v>
      </c>
      <c r="P2899" t="s">
        <v>5496</v>
      </c>
      <c r="Q2899" t="s">
        <v>5497</v>
      </c>
      <c r="R2899" t="s">
        <v>212</v>
      </c>
      <c r="S2899" s="6">
        <v>1802.1039341934099</v>
      </c>
      <c r="T2899" s="6">
        <v>1802.1039341934099</v>
      </c>
      <c r="U2899" s="6"/>
    </row>
    <row r="2900" spans="1:21" x14ac:dyDescent="0.2">
      <c r="A2900" s="15" t="s">
        <v>5047</v>
      </c>
      <c r="B2900" s="2"/>
      <c r="C2900" s="3">
        <v>27112</v>
      </c>
      <c r="D2900" s="4">
        <v>1556</v>
      </c>
      <c r="E2900">
        <f t="shared" si="135"/>
        <v>1666.67093881503</v>
      </c>
      <c r="F2900">
        <f t="shared" si="136"/>
        <v>42186272</v>
      </c>
      <c r="G2900" s="22">
        <f t="shared" si="137"/>
        <v>45186782.493153095</v>
      </c>
      <c r="P2900" t="s">
        <v>5498</v>
      </c>
      <c r="Q2900" t="s">
        <v>5498</v>
      </c>
      <c r="R2900" t="s">
        <v>274</v>
      </c>
      <c r="S2900" s="6">
        <v>1803.3528997230201</v>
      </c>
      <c r="T2900" s="6">
        <v>1863.35974355349</v>
      </c>
      <c r="U2900" s="6">
        <v>69.485922418900998</v>
      </c>
    </row>
    <row r="2901" spans="1:21" x14ac:dyDescent="0.2">
      <c r="A2901" s="15" t="s">
        <v>5045</v>
      </c>
      <c r="B2901" s="2" t="s">
        <v>5046</v>
      </c>
      <c r="C2901" s="3">
        <v>120295</v>
      </c>
      <c r="D2901" s="4">
        <v>509</v>
      </c>
      <c r="E2901">
        <f t="shared" si="135"/>
        <v>1666.2124488852</v>
      </c>
      <c r="F2901">
        <f t="shared" si="136"/>
        <v>61230155</v>
      </c>
      <c r="G2901" s="22">
        <f t="shared" si="137"/>
        <v>200437026.53864515</v>
      </c>
      <c r="P2901" t="s">
        <v>5499</v>
      </c>
      <c r="Q2901" t="s">
        <v>5500</v>
      </c>
      <c r="R2901" t="s">
        <v>212</v>
      </c>
      <c r="S2901" s="6">
        <v>1803.48621896598</v>
      </c>
      <c r="T2901" s="6">
        <v>1605.72635152111</v>
      </c>
      <c r="U2901" s="6">
        <v>50.770271921724401</v>
      </c>
    </row>
    <row r="2902" spans="1:21" x14ac:dyDescent="0.2">
      <c r="A2902" s="15" t="s">
        <v>5041</v>
      </c>
      <c r="B2902" s="2" t="s">
        <v>5042</v>
      </c>
      <c r="C2902" s="3">
        <v>20118</v>
      </c>
      <c r="D2902" s="4">
        <v>2700</v>
      </c>
      <c r="E2902">
        <f t="shared" si="135"/>
        <v>1666.0682266328099</v>
      </c>
      <c r="F2902">
        <f t="shared" si="136"/>
        <v>54318600</v>
      </c>
      <c r="G2902" s="22">
        <f t="shared" si="137"/>
        <v>33517960.583398871</v>
      </c>
      <c r="P2902" t="s">
        <v>5501</v>
      </c>
      <c r="Q2902" t="s">
        <v>5502</v>
      </c>
      <c r="R2902" t="s">
        <v>212</v>
      </c>
      <c r="S2902" s="6">
        <v>1803.53897213547</v>
      </c>
      <c r="T2902" s="6">
        <v>1446</v>
      </c>
      <c r="U2902" s="6">
        <v>93.512777923916701</v>
      </c>
    </row>
    <row r="2903" spans="1:21" x14ac:dyDescent="0.2">
      <c r="A2903" s="15" t="s">
        <v>5039</v>
      </c>
      <c r="B2903" s="2" t="s">
        <v>5040</v>
      </c>
      <c r="C2903" s="3">
        <v>48336</v>
      </c>
      <c r="D2903" s="4">
        <v>1535</v>
      </c>
      <c r="E2903">
        <f t="shared" si="135"/>
        <v>1665.0558022057801</v>
      </c>
      <c r="F2903">
        <f t="shared" si="136"/>
        <v>74195760</v>
      </c>
      <c r="G2903" s="22">
        <f t="shared" si="137"/>
        <v>80482137.255418584</v>
      </c>
      <c r="P2903" t="s">
        <v>5503</v>
      </c>
      <c r="Q2903" t="s">
        <v>5504</v>
      </c>
      <c r="R2903" t="s">
        <v>212</v>
      </c>
      <c r="S2903" s="6">
        <v>1804.82038172429</v>
      </c>
      <c r="T2903" s="6">
        <v>1765.3496070893</v>
      </c>
      <c r="U2903" s="6">
        <v>59.606411913872201</v>
      </c>
    </row>
    <row r="2904" spans="1:21" x14ac:dyDescent="0.2">
      <c r="A2904" s="15" t="s">
        <v>5038</v>
      </c>
      <c r="B2904" s="2"/>
      <c r="C2904" s="3">
        <v>21791</v>
      </c>
      <c r="D2904" s="4">
        <v>1292</v>
      </c>
      <c r="E2904">
        <f t="shared" si="135"/>
        <v>1664.58424084935</v>
      </c>
      <c r="F2904">
        <f t="shared" si="136"/>
        <v>28153972</v>
      </c>
      <c r="G2904" s="22">
        <f t="shared" si="137"/>
        <v>36272955.192348182</v>
      </c>
      <c r="P2904" t="s">
        <v>5505</v>
      </c>
      <c r="Q2904" t="s">
        <v>5505</v>
      </c>
      <c r="R2904" t="s">
        <v>274</v>
      </c>
      <c r="S2904" s="6">
        <v>1805.0899513500599</v>
      </c>
      <c r="T2904" s="6">
        <v>1805.0899513500599</v>
      </c>
      <c r="U2904" s="6"/>
    </row>
    <row r="2905" spans="1:21" x14ac:dyDescent="0.2">
      <c r="A2905" s="15" t="s">
        <v>5036</v>
      </c>
      <c r="B2905" s="2" t="s">
        <v>5037</v>
      </c>
      <c r="C2905" s="3">
        <v>123608</v>
      </c>
      <c r="D2905" s="4">
        <v>673</v>
      </c>
      <c r="E2905">
        <f t="shared" si="135"/>
        <v>1664.3975085904699</v>
      </c>
      <c r="F2905">
        <f t="shared" si="136"/>
        <v>83188184</v>
      </c>
      <c r="G2905" s="22">
        <f t="shared" si="137"/>
        <v>205732847.24185079</v>
      </c>
      <c r="P2905" t="s">
        <v>5506</v>
      </c>
      <c r="Q2905" t="s">
        <v>5507</v>
      </c>
      <c r="R2905" t="s">
        <v>212</v>
      </c>
      <c r="S2905" s="6">
        <v>1805.2119099379099</v>
      </c>
      <c r="T2905" s="6">
        <v>1608.09280927943</v>
      </c>
      <c r="U2905" s="6">
        <v>92.760343769986804</v>
      </c>
    </row>
    <row r="2906" spans="1:21" x14ac:dyDescent="0.2">
      <c r="A2906" s="15" t="s">
        <v>5031</v>
      </c>
      <c r="B2906" s="2"/>
      <c r="C2906" s="3">
        <v>30340</v>
      </c>
      <c r="D2906" s="4">
        <v>2199</v>
      </c>
      <c r="E2906">
        <f t="shared" si="135"/>
        <v>1663.5065444039601</v>
      </c>
      <c r="F2906">
        <f t="shared" si="136"/>
        <v>66717660</v>
      </c>
      <c r="G2906" s="22">
        <f t="shared" si="137"/>
        <v>50470788.557216153</v>
      </c>
      <c r="P2906" t="s">
        <v>5508</v>
      </c>
      <c r="Q2906" t="s">
        <v>5509</v>
      </c>
      <c r="R2906" t="s">
        <v>212</v>
      </c>
      <c r="S2906" s="6">
        <v>1805.8699734054601</v>
      </c>
      <c r="T2906" s="6">
        <v>1696.8956844373799</v>
      </c>
      <c r="U2906" s="6">
        <v>56.458984808246299</v>
      </c>
    </row>
    <row r="2907" spans="1:21" x14ac:dyDescent="0.2">
      <c r="A2907" s="15" t="s">
        <v>5030</v>
      </c>
      <c r="B2907" s="2"/>
      <c r="C2907" s="3">
        <v>63206</v>
      </c>
      <c r="D2907" s="4">
        <v>2820</v>
      </c>
      <c r="E2907">
        <f t="shared" si="135"/>
        <v>1663.12687248732</v>
      </c>
      <c r="F2907">
        <f t="shared" si="136"/>
        <v>178240920</v>
      </c>
      <c r="G2907" s="22">
        <f t="shared" si="137"/>
        <v>105119597.10243355</v>
      </c>
      <c r="P2907" t="s">
        <v>5510</v>
      </c>
      <c r="Q2907" t="s">
        <v>5511</v>
      </c>
      <c r="R2907" t="s">
        <v>212</v>
      </c>
      <c r="S2907" s="6">
        <v>1805.90442310553</v>
      </c>
      <c r="T2907" s="6">
        <v>1660.97380786179</v>
      </c>
      <c r="U2907" s="6">
        <v>72.879155974229903</v>
      </c>
    </row>
    <row r="2908" spans="1:21" x14ac:dyDescent="0.2">
      <c r="A2908" s="15" t="s">
        <v>5028</v>
      </c>
      <c r="B2908" s="2" t="s">
        <v>5029</v>
      </c>
      <c r="C2908" s="3">
        <v>73188</v>
      </c>
      <c r="D2908" s="4">
        <v>5008</v>
      </c>
      <c r="E2908">
        <f t="shared" si="135"/>
        <v>1661.51021276814</v>
      </c>
      <c r="F2908">
        <f t="shared" si="136"/>
        <v>366525504</v>
      </c>
      <c r="G2908" s="22">
        <f t="shared" si="137"/>
        <v>121602609.45207463</v>
      </c>
      <c r="P2908" t="s">
        <v>5512</v>
      </c>
      <c r="Q2908" t="s">
        <v>5513</v>
      </c>
      <c r="R2908" t="s">
        <v>212</v>
      </c>
      <c r="S2908" s="6">
        <v>1806.8779345604801</v>
      </c>
      <c r="T2908" s="6">
        <v>1584.09469064328</v>
      </c>
      <c r="U2908" s="6">
        <v>74.181101524460303</v>
      </c>
    </row>
    <row r="2909" spans="1:21" x14ac:dyDescent="0.2">
      <c r="A2909" s="15" t="s">
        <v>5021</v>
      </c>
      <c r="B2909" s="2" t="s">
        <v>5022</v>
      </c>
      <c r="C2909" s="3">
        <v>40471</v>
      </c>
      <c r="D2909" s="4">
        <v>4052</v>
      </c>
      <c r="E2909">
        <f t="shared" si="135"/>
        <v>1656.7942333629401</v>
      </c>
      <c r="F2909">
        <f t="shared" si="136"/>
        <v>163988492</v>
      </c>
      <c r="G2909" s="22">
        <f t="shared" si="137"/>
        <v>67052119.41843155</v>
      </c>
      <c r="P2909" t="s">
        <v>5514</v>
      </c>
      <c r="Q2909" t="s">
        <v>5515</v>
      </c>
      <c r="R2909" t="s">
        <v>212</v>
      </c>
      <c r="S2909" s="6">
        <v>1808.5897654323001</v>
      </c>
      <c r="T2909" s="6">
        <v>1672.6149078527999</v>
      </c>
      <c r="U2909" s="6">
        <v>58.849465103576399</v>
      </c>
    </row>
    <row r="2910" spans="1:21" x14ac:dyDescent="0.2">
      <c r="A2910" s="15" t="s">
        <v>5019</v>
      </c>
      <c r="B2910" s="2"/>
      <c r="C2910" s="3">
        <v>31700</v>
      </c>
      <c r="D2910" s="4">
        <v>1231</v>
      </c>
      <c r="E2910">
        <f t="shared" si="135"/>
        <v>1656.18955289155</v>
      </c>
      <c r="F2910">
        <f t="shared" si="136"/>
        <v>39022700</v>
      </c>
      <c r="G2910" s="22">
        <f t="shared" si="137"/>
        <v>52501208.826662131</v>
      </c>
      <c r="P2910" t="s">
        <v>5516</v>
      </c>
      <c r="Q2910" t="s">
        <v>5517</v>
      </c>
      <c r="R2910" t="s">
        <v>212</v>
      </c>
      <c r="S2910" s="6">
        <v>1808.70508077626</v>
      </c>
      <c r="T2910" s="6">
        <v>1114.07719196379</v>
      </c>
      <c r="U2910" s="6">
        <v>123.646841749616</v>
      </c>
    </row>
    <row r="2911" spans="1:21" x14ac:dyDescent="0.2">
      <c r="A2911" s="15" t="s">
        <v>5018</v>
      </c>
      <c r="B2911" s="2"/>
      <c r="C2911" s="3">
        <v>36907</v>
      </c>
      <c r="D2911" s="4">
        <v>1146</v>
      </c>
      <c r="E2911">
        <f t="shared" si="135"/>
        <v>1654.2779335681701</v>
      </c>
      <c r="F2911">
        <f t="shared" si="136"/>
        <v>42295422</v>
      </c>
      <c r="G2911" s="22">
        <f t="shared" si="137"/>
        <v>61054435.694200449</v>
      </c>
      <c r="P2911" t="s">
        <v>5518</v>
      </c>
      <c r="Q2911" t="s">
        <v>5519</v>
      </c>
      <c r="R2911" t="s">
        <v>212</v>
      </c>
      <c r="S2911" s="6">
        <v>1810.8527770860101</v>
      </c>
      <c r="T2911" s="6">
        <v>1342.7533336486999</v>
      </c>
      <c r="U2911" s="6">
        <v>83.124360930639796</v>
      </c>
    </row>
    <row r="2912" spans="1:21" x14ac:dyDescent="0.2">
      <c r="A2912" s="15" t="s">
        <v>5010</v>
      </c>
      <c r="B2912" s="2"/>
      <c r="C2912" s="3">
        <v>23260</v>
      </c>
      <c r="D2912" s="4">
        <v>774</v>
      </c>
      <c r="E2912">
        <f t="shared" si="135"/>
        <v>1651.83928220239</v>
      </c>
      <c r="F2912">
        <f t="shared" si="136"/>
        <v>18003240</v>
      </c>
      <c r="G2912" s="22">
        <f t="shared" si="137"/>
        <v>38421781.704027593</v>
      </c>
      <c r="P2912" t="s">
        <v>5520</v>
      </c>
      <c r="Q2912" t="s">
        <v>5521</v>
      </c>
      <c r="R2912" t="s">
        <v>212</v>
      </c>
      <c r="S2912" s="6">
        <v>1810.9983046523</v>
      </c>
      <c r="T2912" s="6">
        <v>1459.0953528469199</v>
      </c>
      <c r="U2912" s="6">
        <v>52.406291063123803</v>
      </c>
    </row>
    <row r="2913" spans="1:21" x14ac:dyDescent="0.2">
      <c r="A2913" s="15" t="s">
        <v>5008</v>
      </c>
      <c r="B2913" s="2" t="s">
        <v>5009</v>
      </c>
      <c r="C2913" s="3">
        <v>130217</v>
      </c>
      <c r="D2913" s="4">
        <v>1840</v>
      </c>
      <c r="E2913">
        <f t="shared" si="135"/>
        <v>1651.55385214237</v>
      </c>
      <c r="F2913">
        <f t="shared" si="136"/>
        <v>239599280</v>
      </c>
      <c r="G2913" s="22">
        <f t="shared" si="137"/>
        <v>215060387.964423</v>
      </c>
      <c r="P2913" t="s">
        <v>5522</v>
      </c>
      <c r="Q2913" t="s">
        <v>5522</v>
      </c>
      <c r="R2913" t="s">
        <v>274</v>
      </c>
      <c r="S2913" s="6">
        <v>1811.06300891057</v>
      </c>
      <c r="T2913" s="6">
        <v>1811.06300891057</v>
      </c>
      <c r="U2913" s="6"/>
    </row>
    <row r="2914" spans="1:21" x14ac:dyDescent="0.2">
      <c r="A2914" s="15" t="s">
        <v>5006</v>
      </c>
      <c r="B2914" s="2" t="s">
        <v>5007</v>
      </c>
      <c r="C2914" s="3">
        <v>44636</v>
      </c>
      <c r="D2914" s="4">
        <v>2984</v>
      </c>
      <c r="E2914">
        <f t="shared" si="135"/>
        <v>1651.5009250067999</v>
      </c>
      <c r="F2914">
        <f t="shared" si="136"/>
        <v>133193824</v>
      </c>
      <c r="G2914" s="22">
        <f t="shared" si="137"/>
        <v>73716395.288603514</v>
      </c>
      <c r="P2914" t="s">
        <v>5523</v>
      </c>
      <c r="Q2914" t="s">
        <v>5524</v>
      </c>
      <c r="R2914" t="s">
        <v>212</v>
      </c>
      <c r="S2914" s="6">
        <v>1812.1121661959201</v>
      </c>
      <c r="T2914" s="6">
        <v>1352.6293911482101</v>
      </c>
      <c r="U2914" s="6">
        <v>89.4601835628591</v>
      </c>
    </row>
    <row r="2915" spans="1:21" x14ac:dyDescent="0.2">
      <c r="A2915" s="15" t="s">
        <v>5001</v>
      </c>
      <c r="B2915" s="2" t="s">
        <v>5002</v>
      </c>
      <c r="C2915" s="3">
        <v>42048</v>
      </c>
      <c r="D2915" s="4">
        <v>423</v>
      </c>
      <c r="E2915">
        <f t="shared" si="135"/>
        <v>1651.0567395281901</v>
      </c>
      <c r="F2915">
        <f t="shared" si="136"/>
        <v>17786304</v>
      </c>
      <c r="G2915" s="22">
        <f t="shared" si="137"/>
        <v>69423633.783681333</v>
      </c>
      <c r="P2915" t="s">
        <v>5525</v>
      </c>
      <c r="Q2915" t="s">
        <v>5526</v>
      </c>
      <c r="R2915" t="s">
        <v>212</v>
      </c>
      <c r="S2915" s="6">
        <v>1812.8624655056799</v>
      </c>
      <c r="T2915" s="6">
        <v>1745.7494792862999</v>
      </c>
      <c r="U2915" s="6">
        <v>52.067660268629901</v>
      </c>
    </row>
    <row r="2916" spans="1:21" x14ac:dyDescent="0.2">
      <c r="A2916" s="15" t="s">
        <v>4998</v>
      </c>
      <c r="B2916" s="2" t="s">
        <v>4999</v>
      </c>
      <c r="C2916" s="3">
        <v>56594</v>
      </c>
      <c r="D2916" s="4">
        <v>910</v>
      </c>
      <c r="E2916">
        <f t="shared" si="135"/>
        <v>1649.4047165833999</v>
      </c>
      <c r="F2916">
        <f t="shared" si="136"/>
        <v>51500540</v>
      </c>
      <c r="G2916" s="22">
        <f t="shared" si="137"/>
        <v>93346410.530320942</v>
      </c>
      <c r="P2916" t="s">
        <v>5527</v>
      </c>
      <c r="Q2916" t="s">
        <v>5528</v>
      </c>
      <c r="R2916" t="s">
        <v>212</v>
      </c>
      <c r="S2916" s="6">
        <v>1812.9979119807199</v>
      </c>
      <c r="T2916" s="6">
        <v>1678.89967250675</v>
      </c>
      <c r="U2916" s="6">
        <v>56.575653536704301</v>
      </c>
    </row>
    <row r="2917" spans="1:21" x14ac:dyDescent="0.2">
      <c r="A2917" s="15" t="s">
        <v>4996</v>
      </c>
      <c r="B2917" s="2" t="s">
        <v>4997</v>
      </c>
      <c r="C2917" s="3">
        <v>140079</v>
      </c>
      <c r="D2917" s="4">
        <v>2310</v>
      </c>
      <c r="E2917">
        <f t="shared" si="135"/>
        <v>1649.2508397404699</v>
      </c>
      <c r="F2917">
        <f t="shared" si="136"/>
        <v>323582490</v>
      </c>
      <c r="G2917" s="22">
        <f t="shared" si="137"/>
        <v>231025408.3800053</v>
      </c>
      <c r="P2917" t="s">
        <v>5529</v>
      </c>
      <c r="Q2917" t="s">
        <v>5530</v>
      </c>
      <c r="R2917" t="s">
        <v>212</v>
      </c>
      <c r="S2917" s="6">
        <v>1813.17583003086</v>
      </c>
      <c r="T2917" s="6">
        <v>1385.3444745090901</v>
      </c>
      <c r="U2917" s="6">
        <v>106.15066345791099</v>
      </c>
    </row>
    <row r="2918" spans="1:21" x14ac:dyDescent="0.2">
      <c r="A2918" s="15" t="s">
        <v>4995</v>
      </c>
      <c r="B2918" s="2"/>
      <c r="C2918" s="3">
        <v>49490</v>
      </c>
      <c r="D2918" s="4">
        <v>1123</v>
      </c>
      <c r="E2918">
        <f t="shared" si="135"/>
        <v>1649.0447594076199</v>
      </c>
      <c r="F2918">
        <f t="shared" si="136"/>
        <v>55577270</v>
      </c>
      <c r="G2918" s="22">
        <f t="shared" si="137"/>
        <v>81611225.14308311</v>
      </c>
      <c r="P2918" t="s">
        <v>5531</v>
      </c>
      <c r="Q2918" t="s">
        <v>5532</v>
      </c>
      <c r="R2918" t="s">
        <v>212</v>
      </c>
      <c r="S2918" s="6">
        <v>1814.65591204878</v>
      </c>
      <c r="T2918" s="6">
        <v>1510.1564104900201</v>
      </c>
      <c r="U2918" s="6">
        <v>61.326946216790603</v>
      </c>
    </row>
    <row r="2919" spans="1:21" x14ac:dyDescent="0.2">
      <c r="A2919" s="15" t="s">
        <v>4993</v>
      </c>
      <c r="B2919" s="2" t="s">
        <v>4994</v>
      </c>
      <c r="C2919" s="3">
        <v>20025</v>
      </c>
      <c r="D2919" s="4">
        <v>393</v>
      </c>
      <c r="E2919">
        <f t="shared" si="135"/>
        <v>1648.66676462041</v>
      </c>
      <c r="F2919">
        <f t="shared" si="136"/>
        <v>7869825</v>
      </c>
      <c r="G2919" s="22">
        <f t="shared" si="137"/>
        <v>33014551.961523712</v>
      </c>
      <c r="P2919" t="s">
        <v>5533</v>
      </c>
      <c r="Q2919" t="s">
        <v>5534</v>
      </c>
      <c r="R2919" t="s">
        <v>212</v>
      </c>
      <c r="S2919" s="6">
        <v>1815.10969876268</v>
      </c>
      <c r="T2919" s="6">
        <v>1311.5879796781301</v>
      </c>
      <c r="U2919" s="6">
        <v>87.241022622361001</v>
      </c>
    </row>
    <row r="2920" spans="1:21" x14ac:dyDescent="0.2">
      <c r="A2920" s="15" t="s">
        <v>4991</v>
      </c>
      <c r="B2920" s="2"/>
      <c r="C2920" s="3">
        <v>44862</v>
      </c>
      <c r="D2920" s="4">
        <v>814</v>
      </c>
      <c r="E2920">
        <f t="shared" si="135"/>
        <v>1648.40689596385</v>
      </c>
      <c r="F2920">
        <f t="shared" si="136"/>
        <v>36517668</v>
      </c>
      <c r="G2920" s="22">
        <f t="shared" si="137"/>
        <v>73950830.16673024</v>
      </c>
      <c r="P2920" t="s">
        <v>5535</v>
      </c>
      <c r="Q2920" t="s">
        <v>5536</v>
      </c>
      <c r="R2920" t="s">
        <v>212</v>
      </c>
      <c r="S2920" s="6">
        <v>1815.1548139712399</v>
      </c>
      <c r="T2920" s="6">
        <v>1646.1207058203099</v>
      </c>
      <c r="U2920" s="6">
        <v>96.316246316532997</v>
      </c>
    </row>
    <row r="2921" spans="1:21" x14ac:dyDescent="0.2">
      <c r="A2921" s="15" t="s">
        <v>4989</v>
      </c>
      <c r="B2921" s="2"/>
      <c r="C2921" s="3">
        <v>26595</v>
      </c>
      <c r="D2921" s="4">
        <v>2455</v>
      </c>
      <c r="E2921">
        <f t="shared" si="135"/>
        <v>1648.3863129526701</v>
      </c>
      <c r="F2921">
        <f t="shared" si="136"/>
        <v>65290725</v>
      </c>
      <c r="G2921" s="22">
        <f t="shared" si="137"/>
        <v>43838833.992976263</v>
      </c>
      <c r="P2921" t="s">
        <v>5537</v>
      </c>
      <c r="Q2921" t="s">
        <v>5538</v>
      </c>
      <c r="R2921" t="s">
        <v>212</v>
      </c>
      <c r="S2921" s="6">
        <v>1815.88967111121</v>
      </c>
      <c r="T2921" s="6">
        <v>1897.10459449375</v>
      </c>
      <c r="U2921" s="6">
        <v>66.05331959019</v>
      </c>
    </row>
    <row r="2922" spans="1:21" x14ac:dyDescent="0.2">
      <c r="A2922" s="15" t="s">
        <v>4987</v>
      </c>
      <c r="B2922" s="2" t="s">
        <v>4988</v>
      </c>
      <c r="C2922" s="3">
        <v>76317</v>
      </c>
      <c r="D2922" s="4">
        <v>4659</v>
      </c>
      <c r="E2922">
        <f t="shared" si="135"/>
        <v>1647.9420574706901</v>
      </c>
      <c r="F2922">
        <f t="shared" si="136"/>
        <v>355560903</v>
      </c>
      <c r="G2922" s="22">
        <f t="shared" si="137"/>
        <v>125765993.99999066</v>
      </c>
      <c r="P2922" t="s">
        <v>5539</v>
      </c>
      <c r="Q2922" t="s">
        <v>5540</v>
      </c>
      <c r="R2922" t="s">
        <v>212</v>
      </c>
      <c r="S2922" s="6">
        <v>1816.3073562955401</v>
      </c>
      <c r="T2922" s="6">
        <v>1285.79023422056</v>
      </c>
      <c r="U2922" s="6">
        <v>87.980510192252495</v>
      </c>
    </row>
    <row r="2923" spans="1:21" x14ac:dyDescent="0.2">
      <c r="A2923" s="15" t="s">
        <v>4985</v>
      </c>
      <c r="B2923" s="2" t="s">
        <v>4986</v>
      </c>
      <c r="C2923" s="3">
        <v>57577</v>
      </c>
      <c r="D2923" s="4">
        <v>200</v>
      </c>
      <c r="E2923">
        <f t="shared" si="135"/>
        <v>1647.6904218618699</v>
      </c>
      <c r="F2923">
        <f t="shared" si="136"/>
        <v>11515400</v>
      </c>
      <c r="G2923" s="22">
        <f t="shared" si="137"/>
        <v>94869071.419540882</v>
      </c>
      <c r="P2923" t="s">
        <v>5541</v>
      </c>
      <c r="Q2923" t="s">
        <v>5542</v>
      </c>
      <c r="R2923" t="s">
        <v>212</v>
      </c>
      <c r="S2923" s="6">
        <v>1816.41453558749</v>
      </c>
      <c r="T2923" s="6">
        <v>1467.4827149483201</v>
      </c>
      <c r="U2923" s="6">
        <v>92.333265286049297</v>
      </c>
    </row>
    <row r="2924" spans="1:21" x14ac:dyDescent="0.2">
      <c r="A2924" s="15" t="s">
        <v>4981</v>
      </c>
      <c r="B2924" s="2" t="s">
        <v>4982</v>
      </c>
      <c r="C2924" s="3">
        <v>45384</v>
      </c>
      <c r="D2924" s="4">
        <v>774</v>
      </c>
      <c r="E2924">
        <f t="shared" si="135"/>
        <v>1646.4537826165999</v>
      </c>
      <c r="F2924">
        <f t="shared" si="136"/>
        <v>35127216</v>
      </c>
      <c r="G2924" s="22">
        <f t="shared" si="137"/>
        <v>74722658.470271766</v>
      </c>
      <c r="P2924" t="s">
        <v>5543</v>
      </c>
      <c r="Q2924" t="s">
        <v>5544</v>
      </c>
      <c r="R2924" t="s">
        <v>212</v>
      </c>
      <c r="S2924" s="6">
        <v>1817.84514412776</v>
      </c>
      <c r="T2924" s="6">
        <v>1431.560987885</v>
      </c>
      <c r="U2924" s="6">
        <v>90.717965393394294</v>
      </c>
    </row>
    <row r="2925" spans="1:21" x14ac:dyDescent="0.2">
      <c r="A2925" s="15" t="s">
        <v>4979</v>
      </c>
      <c r="B2925" s="2" t="s">
        <v>4980</v>
      </c>
      <c r="C2925" s="3">
        <v>154694</v>
      </c>
      <c r="D2925" s="4">
        <v>1125</v>
      </c>
      <c r="E2925">
        <f t="shared" si="135"/>
        <v>1645.29199206571</v>
      </c>
      <c r="F2925">
        <f t="shared" si="136"/>
        <v>174030750</v>
      </c>
      <c r="G2925" s="22">
        <f t="shared" si="137"/>
        <v>254516799.42061293</v>
      </c>
      <c r="P2925" t="s">
        <v>5545</v>
      </c>
      <c r="Q2925" t="s">
        <v>5546</v>
      </c>
      <c r="R2925" t="s">
        <v>212</v>
      </c>
      <c r="S2925" s="6">
        <v>1818.73570601028</v>
      </c>
      <c r="T2925" s="6">
        <v>1769.91524132105</v>
      </c>
      <c r="U2925" s="6">
        <v>81.248318598454702</v>
      </c>
    </row>
    <row r="2926" spans="1:21" x14ac:dyDescent="0.2">
      <c r="A2926" s="15" t="s">
        <v>4977</v>
      </c>
      <c r="B2926" s="2" t="s">
        <v>4978</v>
      </c>
      <c r="C2926" s="3">
        <v>96815</v>
      </c>
      <c r="D2926" s="4">
        <v>2016</v>
      </c>
      <c r="E2926">
        <f t="shared" si="135"/>
        <v>1644.9866067282801</v>
      </c>
      <c r="F2926">
        <f t="shared" si="136"/>
        <v>195179040</v>
      </c>
      <c r="G2926" s="22">
        <f t="shared" si="137"/>
        <v>159259378.33039844</v>
      </c>
      <c r="P2926" t="s">
        <v>5547</v>
      </c>
      <c r="Q2926" t="s">
        <v>5547</v>
      </c>
      <c r="R2926" t="s">
        <v>274</v>
      </c>
      <c r="S2926" s="6">
        <v>1819.5233841214001</v>
      </c>
      <c r="T2926" s="6">
        <v>1357.1545250535801</v>
      </c>
      <c r="U2926" s="6">
        <v>93.664703938509902</v>
      </c>
    </row>
    <row r="2927" spans="1:21" x14ac:dyDescent="0.2">
      <c r="A2927" s="15" t="s">
        <v>4972</v>
      </c>
      <c r="B2927" s="2" t="s">
        <v>4973</v>
      </c>
      <c r="C2927" s="3">
        <v>24633</v>
      </c>
      <c r="D2927" s="4">
        <v>1049</v>
      </c>
      <c r="E2927">
        <f t="shared" si="135"/>
        <v>1642.6474570253099</v>
      </c>
      <c r="F2927">
        <f t="shared" si="136"/>
        <v>25840017</v>
      </c>
      <c r="G2927" s="22">
        <f t="shared" si="137"/>
        <v>40463334.808904462</v>
      </c>
      <c r="P2927" t="s">
        <v>5548</v>
      </c>
      <c r="Q2927" t="s">
        <v>5549</v>
      </c>
      <c r="R2927" t="s">
        <v>212</v>
      </c>
      <c r="S2927" s="6">
        <v>1819.9734023969099</v>
      </c>
      <c r="T2927" s="6">
        <v>1616.1106116204201</v>
      </c>
      <c r="U2927" s="6">
        <v>97.930015656065095</v>
      </c>
    </row>
    <row r="2928" spans="1:21" x14ac:dyDescent="0.2">
      <c r="A2928" s="15" t="s">
        <v>4970</v>
      </c>
      <c r="B2928" s="2" t="s">
        <v>4971</v>
      </c>
      <c r="C2928" s="3">
        <v>20027</v>
      </c>
      <c r="D2928" s="4">
        <v>1477</v>
      </c>
      <c r="E2928">
        <f t="shared" si="135"/>
        <v>1642.36544920961</v>
      </c>
      <c r="F2928">
        <f t="shared" si="136"/>
        <v>29579879</v>
      </c>
      <c r="G2928" s="22">
        <f t="shared" si="137"/>
        <v>32891652.851320859</v>
      </c>
      <c r="P2928" t="s">
        <v>5550</v>
      </c>
      <c r="Q2928" t="s">
        <v>5550</v>
      </c>
      <c r="R2928" t="s">
        <v>274</v>
      </c>
      <c r="S2928" s="6">
        <v>1820.4506118719</v>
      </c>
      <c r="T2928" s="6">
        <v>1820.4506118719</v>
      </c>
      <c r="U2928" s="6"/>
    </row>
    <row r="2929" spans="1:21" x14ac:dyDescent="0.2">
      <c r="A2929" s="15" t="s">
        <v>4968</v>
      </c>
      <c r="B2929" s="2" t="s">
        <v>4969</v>
      </c>
      <c r="C2929" s="3">
        <v>19700</v>
      </c>
      <c r="D2929" s="4">
        <v>903</v>
      </c>
      <c r="E2929">
        <f t="shared" si="135"/>
        <v>1641.82009088828</v>
      </c>
      <c r="F2929">
        <f t="shared" si="136"/>
        <v>17789100</v>
      </c>
      <c r="G2929" s="22">
        <f t="shared" si="137"/>
        <v>32343855.790499117</v>
      </c>
      <c r="P2929" t="s">
        <v>5551</v>
      </c>
      <c r="Q2929" t="s">
        <v>5552</v>
      </c>
      <c r="R2929" t="s">
        <v>212</v>
      </c>
      <c r="S2929" s="6">
        <v>1824.6981915695101</v>
      </c>
      <c r="T2929" s="6">
        <v>1467.4960276249101</v>
      </c>
      <c r="U2929" s="6">
        <v>109.09835765844301</v>
      </c>
    </row>
    <row r="2930" spans="1:21" x14ac:dyDescent="0.2">
      <c r="A2930" s="15" t="s">
        <v>4966</v>
      </c>
      <c r="B2930" s="2"/>
      <c r="C2930" s="3">
        <v>70164</v>
      </c>
      <c r="D2930" s="4">
        <v>1969</v>
      </c>
      <c r="E2930">
        <f t="shared" si="135"/>
        <v>1641.6199760151601</v>
      </c>
      <c r="F2930">
        <f t="shared" si="136"/>
        <v>138152916</v>
      </c>
      <c r="G2930" s="22">
        <f t="shared" si="137"/>
        <v>115182623.9971277</v>
      </c>
      <c r="P2930" t="s">
        <v>5553</v>
      </c>
      <c r="Q2930" t="s">
        <v>5554</v>
      </c>
      <c r="R2930" t="s">
        <v>212</v>
      </c>
      <c r="S2930" s="6">
        <v>1824.7108777447099</v>
      </c>
      <c r="T2930" s="6">
        <v>1531.9339899599299</v>
      </c>
      <c r="U2930" s="6">
        <v>42.832970394452097</v>
      </c>
    </row>
    <row r="2931" spans="1:21" x14ac:dyDescent="0.2">
      <c r="A2931" s="15" t="s">
        <v>4964</v>
      </c>
      <c r="B2931" s="2"/>
      <c r="C2931" s="3">
        <v>14498</v>
      </c>
      <c r="D2931" s="4">
        <v>672</v>
      </c>
      <c r="E2931">
        <f t="shared" si="135"/>
        <v>1640.9298513578101</v>
      </c>
      <c r="F2931">
        <f t="shared" si="136"/>
        <v>9742656</v>
      </c>
      <c r="G2931" s="22">
        <f t="shared" si="137"/>
        <v>23790200.98498553</v>
      </c>
      <c r="P2931" t="s">
        <v>5555</v>
      </c>
      <c r="Q2931" t="s">
        <v>5556</v>
      </c>
      <c r="R2931" t="s">
        <v>212</v>
      </c>
      <c r="S2931" s="6">
        <v>1824.7239758844801</v>
      </c>
      <c r="T2931" s="6">
        <v>1575.50757200457</v>
      </c>
      <c r="U2931" s="6">
        <v>86.295877900581402</v>
      </c>
    </row>
    <row r="2932" spans="1:21" x14ac:dyDescent="0.2">
      <c r="A2932" s="15" t="s">
        <v>4962</v>
      </c>
      <c r="B2932" s="2"/>
      <c r="C2932" s="3">
        <v>29693</v>
      </c>
      <c r="D2932" s="4">
        <v>1584</v>
      </c>
      <c r="E2932">
        <f t="shared" si="135"/>
        <v>1640.5075380574399</v>
      </c>
      <c r="F2932">
        <f t="shared" si="136"/>
        <v>47033712</v>
      </c>
      <c r="G2932" s="22">
        <f t="shared" si="137"/>
        <v>48711590.327539563</v>
      </c>
      <c r="P2932" t="s">
        <v>5557</v>
      </c>
      <c r="Q2932" t="s">
        <v>5558</v>
      </c>
      <c r="R2932" t="s">
        <v>212</v>
      </c>
      <c r="S2932" s="6">
        <v>1826.9971522585299</v>
      </c>
      <c r="T2932" s="6">
        <v>1633.41806660159</v>
      </c>
      <c r="U2932" s="6">
        <v>93.128271357909995</v>
      </c>
    </row>
    <row r="2933" spans="1:21" x14ac:dyDescent="0.2">
      <c r="A2933" s="15" t="s">
        <v>4959</v>
      </c>
      <c r="B2933" s="2" t="s">
        <v>4960</v>
      </c>
      <c r="C2933" s="3">
        <v>21751</v>
      </c>
      <c r="D2933" s="4">
        <v>1615</v>
      </c>
      <c r="E2933">
        <f t="shared" si="135"/>
        <v>1640.33897054621</v>
      </c>
      <c r="F2933">
        <f t="shared" si="136"/>
        <v>35127865</v>
      </c>
      <c r="G2933" s="22">
        <f t="shared" si="137"/>
        <v>35679012.948350616</v>
      </c>
      <c r="P2933" t="s">
        <v>5559</v>
      </c>
      <c r="Q2933" t="s">
        <v>5560</v>
      </c>
      <c r="R2933" t="s">
        <v>212</v>
      </c>
      <c r="S2933" s="6">
        <v>1826.9978061942099</v>
      </c>
      <c r="T2933" s="6">
        <v>1826.9978061942099</v>
      </c>
      <c r="U2933" s="6"/>
    </row>
    <row r="2934" spans="1:21" x14ac:dyDescent="0.2">
      <c r="A2934" s="15" t="s">
        <v>4957</v>
      </c>
      <c r="B2934" s="2" t="s">
        <v>4958</v>
      </c>
      <c r="C2934" s="3">
        <v>21778</v>
      </c>
      <c r="D2934" s="4">
        <v>1688</v>
      </c>
      <c r="E2934">
        <f t="shared" si="135"/>
        <v>1640.2904948170201</v>
      </c>
      <c r="F2934">
        <f t="shared" si="136"/>
        <v>36761264</v>
      </c>
      <c r="G2934" s="22">
        <f t="shared" si="137"/>
        <v>35722246.396125063</v>
      </c>
      <c r="P2934" t="s">
        <v>5561</v>
      </c>
      <c r="Q2934" t="s">
        <v>5562</v>
      </c>
      <c r="R2934" t="s">
        <v>212</v>
      </c>
      <c r="S2934" s="6">
        <v>1827.3278443152799</v>
      </c>
      <c r="T2934" s="6">
        <v>1706.1804195004599</v>
      </c>
      <c r="U2934" s="6">
        <v>70.923672574762094</v>
      </c>
    </row>
    <row r="2935" spans="1:21" x14ac:dyDescent="0.2">
      <c r="A2935" s="15" t="s">
        <v>4955</v>
      </c>
      <c r="B2935" s="2" t="s">
        <v>4956</v>
      </c>
      <c r="C2935" s="3">
        <v>32755</v>
      </c>
      <c r="D2935" s="4">
        <v>3420</v>
      </c>
      <c r="E2935">
        <f t="shared" si="135"/>
        <v>1640.2423378962101</v>
      </c>
      <c r="F2935">
        <f t="shared" si="136"/>
        <v>112022100</v>
      </c>
      <c r="G2935" s="22">
        <f t="shared" si="137"/>
        <v>53726137.77779036</v>
      </c>
      <c r="P2935" t="s">
        <v>5563</v>
      </c>
      <c r="Q2935" t="s">
        <v>5564</v>
      </c>
      <c r="R2935" t="s">
        <v>212</v>
      </c>
      <c r="S2935" s="6">
        <v>1828.2498529648301</v>
      </c>
      <c r="T2935" s="6">
        <v>1807.39968639629</v>
      </c>
      <c r="U2935" s="6">
        <v>61.549564370868701</v>
      </c>
    </row>
    <row r="2936" spans="1:21" x14ac:dyDescent="0.2">
      <c r="A2936" s="15" t="s">
        <v>4953</v>
      </c>
      <c r="B2936" s="2" t="s">
        <v>4954</v>
      </c>
      <c r="C2936" s="3">
        <v>20374</v>
      </c>
      <c r="D2936" s="4">
        <v>723</v>
      </c>
      <c r="E2936">
        <f t="shared" si="135"/>
        <v>1640.1273401076201</v>
      </c>
      <c r="F2936">
        <f t="shared" si="136"/>
        <v>14730402</v>
      </c>
      <c r="G2936" s="22">
        <f t="shared" si="137"/>
        <v>33415954.427352652</v>
      </c>
      <c r="P2936" t="s">
        <v>5565</v>
      </c>
      <c r="Q2936" t="s">
        <v>5566</v>
      </c>
      <c r="R2936" t="s">
        <v>212</v>
      </c>
      <c r="S2936" s="6">
        <v>1829.4841321111801</v>
      </c>
      <c r="T2936" s="6">
        <v>1848.10708768165</v>
      </c>
      <c r="U2936" s="6">
        <v>45.025508728672499</v>
      </c>
    </row>
    <row r="2937" spans="1:21" x14ac:dyDescent="0.2">
      <c r="A2937" s="15" t="s">
        <v>4951</v>
      </c>
      <c r="B2937" s="2" t="s">
        <v>4952</v>
      </c>
      <c r="C2937" s="3">
        <v>67178</v>
      </c>
      <c r="D2937" s="4">
        <v>4034</v>
      </c>
      <c r="E2937">
        <f t="shared" si="135"/>
        <v>1639.8363560937701</v>
      </c>
      <c r="F2937">
        <f t="shared" si="136"/>
        <v>270996052</v>
      </c>
      <c r="G2937" s="22">
        <f t="shared" si="137"/>
        <v>110160926.72966729</v>
      </c>
      <c r="P2937" t="s">
        <v>5567</v>
      </c>
      <c r="Q2937" t="s">
        <v>5568</v>
      </c>
      <c r="R2937" t="s">
        <v>212</v>
      </c>
      <c r="S2937" s="6">
        <v>1830.2196772621101</v>
      </c>
      <c r="T2937" s="6">
        <v>1424.8624267197899</v>
      </c>
      <c r="U2937" s="6">
        <v>44.805617026520402</v>
      </c>
    </row>
    <row r="2938" spans="1:21" x14ac:dyDescent="0.2">
      <c r="A2938" s="15" t="s">
        <v>4949</v>
      </c>
      <c r="B2938" s="2"/>
      <c r="C2938" s="3">
        <v>64294</v>
      </c>
      <c r="D2938" s="4">
        <v>2180</v>
      </c>
      <c r="E2938">
        <f t="shared" si="135"/>
        <v>1638.5582323803701</v>
      </c>
      <c r="F2938">
        <f t="shared" si="136"/>
        <v>140160920</v>
      </c>
      <c r="G2938" s="22">
        <f t="shared" si="137"/>
        <v>105349462.99266352</v>
      </c>
      <c r="P2938" t="s">
        <v>5569</v>
      </c>
      <c r="Q2938" t="s">
        <v>5570</v>
      </c>
      <c r="R2938" t="s">
        <v>212</v>
      </c>
      <c r="S2938" s="6">
        <v>1830.27566416686</v>
      </c>
      <c r="T2938" s="6">
        <v>1699.84973547906</v>
      </c>
      <c r="U2938" s="6">
        <v>48.106235957558603</v>
      </c>
    </row>
    <row r="2939" spans="1:21" x14ac:dyDescent="0.2">
      <c r="A2939" s="15" t="s">
        <v>4945</v>
      </c>
      <c r="B2939" s="2" t="s">
        <v>4946</v>
      </c>
      <c r="C2939" s="3">
        <v>31310</v>
      </c>
      <c r="D2939" s="4">
        <v>4200</v>
      </c>
      <c r="E2939">
        <f t="shared" si="135"/>
        <v>1636.04411319716</v>
      </c>
      <c r="F2939">
        <f t="shared" si="136"/>
        <v>131502000</v>
      </c>
      <c r="G2939" s="22">
        <f t="shared" si="137"/>
        <v>51224541.184203081</v>
      </c>
      <c r="P2939" t="s">
        <v>5571</v>
      </c>
      <c r="Q2939" t="s">
        <v>5572</v>
      </c>
      <c r="R2939" t="s">
        <v>212</v>
      </c>
      <c r="S2939" s="6">
        <v>1830.3508096798</v>
      </c>
      <c r="T2939" s="6">
        <v>1905.7797357859899</v>
      </c>
      <c r="U2939" s="6">
        <v>58.752481736056403</v>
      </c>
    </row>
    <row r="2940" spans="1:21" x14ac:dyDescent="0.2">
      <c r="A2940" s="15" t="s">
        <v>4943</v>
      </c>
      <c r="B2940" s="2" t="s">
        <v>4944</v>
      </c>
      <c r="C2940" s="3">
        <v>166808</v>
      </c>
      <c r="D2940" s="4">
        <v>492</v>
      </c>
      <c r="E2940">
        <f t="shared" si="135"/>
        <v>1635.2077758847199</v>
      </c>
      <c r="F2940">
        <f t="shared" si="136"/>
        <v>82069536</v>
      </c>
      <c r="G2940" s="22">
        <f t="shared" si="137"/>
        <v>272765738.67977834</v>
      </c>
      <c r="P2940" t="s">
        <v>5573</v>
      </c>
      <c r="Q2940" t="s">
        <v>5574</v>
      </c>
      <c r="R2940" t="s">
        <v>212</v>
      </c>
      <c r="S2940" s="6">
        <v>1831.9650311672799</v>
      </c>
      <c r="T2940" s="6">
        <v>1579.43869424331</v>
      </c>
      <c r="U2940" s="6">
        <v>52.375158871066802</v>
      </c>
    </row>
    <row r="2941" spans="1:21" x14ac:dyDescent="0.2">
      <c r="A2941" s="15" t="s">
        <v>4941</v>
      </c>
      <c r="B2941" s="2" t="s">
        <v>4942</v>
      </c>
      <c r="C2941" s="3">
        <v>56757</v>
      </c>
      <c r="D2941" s="4">
        <v>4095</v>
      </c>
      <c r="E2941">
        <f t="shared" si="135"/>
        <v>1634.7837125128301</v>
      </c>
      <c r="F2941">
        <f t="shared" si="136"/>
        <v>232419915</v>
      </c>
      <c r="G2941" s="22">
        <f t="shared" si="137"/>
        <v>92785419.171090692</v>
      </c>
      <c r="P2941" t="s">
        <v>5575</v>
      </c>
      <c r="Q2941" t="s">
        <v>5576</v>
      </c>
      <c r="R2941" t="s">
        <v>212</v>
      </c>
      <c r="S2941" s="6">
        <v>1832.2551979299601</v>
      </c>
      <c r="T2941" s="6">
        <v>1773.3918714179299</v>
      </c>
      <c r="U2941" s="6">
        <v>77.208945286676297</v>
      </c>
    </row>
    <row r="2942" spans="1:21" x14ac:dyDescent="0.2">
      <c r="A2942" s="15" t="s">
        <v>4939</v>
      </c>
      <c r="B2942" s="2" t="s">
        <v>4940</v>
      </c>
      <c r="C2942" s="3">
        <v>22894</v>
      </c>
      <c r="D2942" s="4">
        <v>1445</v>
      </c>
      <c r="E2942">
        <f t="shared" si="135"/>
        <v>1634.2448074290301</v>
      </c>
      <c r="F2942">
        <f t="shared" si="136"/>
        <v>33081830</v>
      </c>
      <c r="G2942" s="22">
        <f t="shared" si="137"/>
        <v>37414400.621280216</v>
      </c>
      <c r="P2942" t="s">
        <v>5577</v>
      </c>
      <c r="Q2942" t="s">
        <v>5578</v>
      </c>
      <c r="R2942" t="s">
        <v>212</v>
      </c>
      <c r="S2942" s="6">
        <v>1832.63940844733</v>
      </c>
      <c r="T2942" s="6">
        <v>1055.31043059083</v>
      </c>
      <c r="U2942" s="6">
        <v>148.71244202676999</v>
      </c>
    </row>
    <row r="2943" spans="1:21" x14ac:dyDescent="0.2">
      <c r="A2943" s="15" t="s">
        <v>4937</v>
      </c>
      <c r="B2943" s="2" t="s">
        <v>4938</v>
      </c>
      <c r="C2943" s="3">
        <v>34288</v>
      </c>
      <c r="D2943" s="4">
        <v>849</v>
      </c>
      <c r="E2943">
        <f t="shared" si="135"/>
        <v>1633.4783584271299</v>
      </c>
      <c r="F2943">
        <f t="shared" si="136"/>
        <v>29110512</v>
      </c>
      <c r="G2943" s="22">
        <f t="shared" si="137"/>
        <v>56008705.953749433</v>
      </c>
      <c r="P2943" t="s">
        <v>5579</v>
      </c>
      <c r="Q2943" t="s">
        <v>5580</v>
      </c>
      <c r="R2943" t="s">
        <v>212</v>
      </c>
      <c r="S2943" s="6">
        <v>1833.5271529797301</v>
      </c>
      <c r="T2943" s="6">
        <v>1684.7990744305</v>
      </c>
      <c r="U2943" s="6">
        <v>61.370468501672804</v>
      </c>
    </row>
    <row r="2944" spans="1:21" x14ac:dyDescent="0.2">
      <c r="A2944" s="15" t="s">
        <v>4935</v>
      </c>
      <c r="B2944" s="2" t="s">
        <v>4936</v>
      </c>
      <c r="C2944" s="3">
        <v>98779</v>
      </c>
      <c r="D2944" s="4">
        <v>10028</v>
      </c>
      <c r="E2944">
        <f t="shared" si="135"/>
        <v>1632.9479865532801</v>
      </c>
      <c r="F2944">
        <f t="shared" si="136"/>
        <v>990555812</v>
      </c>
      <c r="G2944" s="22">
        <f t="shared" si="137"/>
        <v>161300969.16374645</v>
      </c>
      <c r="P2944" t="s">
        <v>5581</v>
      </c>
      <c r="Q2944" t="s">
        <v>5582</v>
      </c>
      <c r="R2944" t="s">
        <v>212</v>
      </c>
      <c r="S2944" s="6">
        <v>1833.7903866246299</v>
      </c>
      <c r="T2944" s="6">
        <v>1623.67328104534</v>
      </c>
      <c r="U2944" s="6">
        <v>68.085360190467199</v>
      </c>
    </row>
    <row r="2945" spans="1:21" x14ac:dyDescent="0.2">
      <c r="A2945" s="15" t="s">
        <v>4933</v>
      </c>
      <c r="B2945" s="2" t="s">
        <v>4934</v>
      </c>
      <c r="C2945" s="3">
        <v>24537</v>
      </c>
      <c r="D2945" s="4">
        <v>698</v>
      </c>
      <c r="E2945">
        <f t="shared" si="135"/>
        <v>1632.6474939411801</v>
      </c>
      <c r="F2945">
        <f t="shared" si="136"/>
        <v>17126826</v>
      </c>
      <c r="G2945" s="22">
        <f t="shared" si="137"/>
        <v>40060271.558834739</v>
      </c>
      <c r="P2945" t="s">
        <v>5583</v>
      </c>
      <c r="Q2945" t="s">
        <v>5584</v>
      </c>
      <c r="R2945" t="s">
        <v>212</v>
      </c>
      <c r="S2945" s="6">
        <v>1833.9325783787899</v>
      </c>
      <c r="T2945" s="6">
        <v>1569.9177658501001</v>
      </c>
      <c r="U2945" s="6">
        <v>86.330780437862401</v>
      </c>
    </row>
    <row r="2946" spans="1:21" x14ac:dyDescent="0.2">
      <c r="A2946" s="15" t="s">
        <v>4931</v>
      </c>
      <c r="B2946" s="2" t="s">
        <v>4932</v>
      </c>
      <c r="C2946" s="3">
        <v>74301</v>
      </c>
      <c r="D2946" s="4">
        <v>1088</v>
      </c>
      <c r="E2946">
        <f t="shared" ref="E2946:E3009" si="138">VLOOKUP(A2946,data19,4,FALSE)</f>
        <v>1631.15198084497</v>
      </c>
      <c r="F2946">
        <f t="shared" si="136"/>
        <v>80839488</v>
      </c>
      <c r="G2946" s="22">
        <f t="shared" si="137"/>
        <v>121196223.32876211</v>
      </c>
      <c r="P2946" t="s">
        <v>5585</v>
      </c>
      <c r="Q2946" t="s">
        <v>5585</v>
      </c>
      <c r="R2946" t="s">
        <v>212</v>
      </c>
      <c r="S2946" s="6">
        <v>1834.43385243338</v>
      </c>
      <c r="T2946" s="6">
        <v>267.893640002366</v>
      </c>
      <c r="U2946" s="6">
        <v>197.37675931375699</v>
      </c>
    </row>
    <row r="2947" spans="1:21" x14ac:dyDescent="0.2">
      <c r="A2947" s="15" t="s">
        <v>4926</v>
      </c>
      <c r="B2947" s="2" t="s">
        <v>4927</v>
      </c>
      <c r="C2947" s="3">
        <v>56296</v>
      </c>
      <c r="D2947" s="5">
        <v>2598</v>
      </c>
      <c r="E2947">
        <f t="shared" si="138"/>
        <v>1630.0349707858099</v>
      </c>
      <c r="F2947">
        <f t="shared" ref="F2947:F3010" si="139">C2947*D2947</f>
        <v>146257008</v>
      </c>
      <c r="G2947" s="22">
        <f t="shared" ref="G2947:G3010" si="140">E2947*C2947</f>
        <v>91764448.715357959</v>
      </c>
      <c r="P2947" t="s">
        <v>5586</v>
      </c>
      <c r="Q2947" t="s">
        <v>5586</v>
      </c>
      <c r="R2947" t="s">
        <v>274</v>
      </c>
      <c r="S2947" s="6">
        <v>1835</v>
      </c>
      <c r="T2947" s="6">
        <v>1835</v>
      </c>
      <c r="U2947" s="6"/>
    </row>
    <row r="2948" spans="1:21" x14ac:dyDescent="0.2">
      <c r="A2948" s="15" t="s">
        <v>4924</v>
      </c>
      <c r="B2948" s="2" t="s">
        <v>4925</v>
      </c>
      <c r="C2948" s="3">
        <v>15762</v>
      </c>
      <c r="D2948" s="4">
        <v>677</v>
      </c>
      <c r="E2948">
        <f t="shared" si="138"/>
        <v>1629.54701922046</v>
      </c>
      <c r="F2948">
        <f t="shared" si="139"/>
        <v>10670874</v>
      </c>
      <c r="G2948" s="22">
        <f t="shared" si="140"/>
        <v>25684920.116952892</v>
      </c>
      <c r="P2948" t="s">
        <v>5587</v>
      </c>
      <c r="Q2948" t="s">
        <v>5588</v>
      </c>
      <c r="R2948" t="s">
        <v>212</v>
      </c>
      <c r="S2948" s="6">
        <v>1835.49006333236</v>
      </c>
      <c r="T2948" s="6">
        <v>1219.5313403401301</v>
      </c>
      <c r="U2948" s="6">
        <v>107.225538366129</v>
      </c>
    </row>
    <row r="2949" spans="1:21" x14ac:dyDescent="0.2">
      <c r="A2949" s="15" t="s">
        <v>4922</v>
      </c>
      <c r="B2949" s="2" t="s">
        <v>4923</v>
      </c>
      <c r="C2949" s="3">
        <v>95380</v>
      </c>
      <c r="D2949" s="4">
        <v>225</v>
      </c>
      <c r="E2949">
        <f t="shared" si="138"/>
        <v>1629.38070491283</v>
      </c>
      <c r="F2949">
        <f t="shared" si="139"/>
        <v>21460500</v>
      </c>
      <c r="G2949" s="22">
        <f t="shared" si="140"/>
        <v>155410331.63458571</v>
      </c>
      <c r="P2949" t="s">
        <v>5589</v>
      </c>
      <c r="Q2949" t="s">
        <v>5590</v>
      </c>
      <c r="R2949" t="s">
        <v>212</v>
      </c>
      <c r="S2949" s="6">
        <v>1835.5934794754501</v>
      </c>
      <c r="T2949" s="6">
        <v>1935.2055913761501</v>
      </c>
      <c r="U2949" s="6">
        <v>70.165110979949702</v>
      </c>
    </row>
    <row r="2950" spans="1:21" x14ac:dyDescent="0.2">
      <c r="A2950" s="15" t="s">
        <v>4918</v>
      </c>
      <c r="B2950" s="2" t="s">
        <v>4919</v>
      </c>
      <c r="C2950" s="3">
        <v>32895</v>
      </c>
      <c r="D2950" s="4">
        <v>3593</v>
      </c>
      <c r="E2950">
        <f t="shared" si="138"/>
        <v>1628.5010153061901</v>
      </c>
      <c r="F2950">
        <f t="shared" si="139"/>
        <v>118191735</v>
      </c>
      <c r="G2950" s="22">
        <f t="shared" si="140"/>
        <v>53569540.89849712</v>
      </c>
      <c r="P2950" t="s">
        <v>5591</v>
      </c>
      <c r="Q2950" t="s">
        <v>5592</v>
      </c>
      <c r="R2950" t="s">
        <v>212</v>
      </c>
      <c r="S2950" s="6">
        <v>1836.7548800530501</v>
      </c>
      <c r="T2950" s="6">
        <v>1576.48093144728</v>
      </c>
      <c r="U2950" s="6">
        <v>77.772364908280096</v>
      </c>
    </row>
    <row r="2951" spans="1:21" x14ac:dyDescent="0.2">
      <c r="A2951" s="15" t="s">
        <v>4916</v>
      </c>
      <c r="B2951" s="2" t="s">
        <v>4917</v>
      </c>
      <c r="C2951" s="3">
        <v>71293</v>
      </c>
      <c r="D2951" s="4">
        <v>2478</v>
      </c>
      <c r="E2951">
        <f t="shared" si="138"/>
        <v>1627.93471956856</v>
      </c>
      <c r="F2951">
        <f t="shared" si="139"/>
        <v>176664054</v>
      </c>
      <c r="G2951" s="22">
        <f t="shared" si="140"/>
        <v>116060349.96220134</v>
      </c>
      <c r="P2951" t="s">
        <v>5593</v>
      </c>
      <c r="Q2951" t="s">
        <v>5594</v>
      </c>
      <c r="R2951" t="s">
        <v>212</v>
      </c>
      <c r="S2951" s="6">
        <v>1838.76303071905</v>
      </c>
      <c r="T2951" s="6">
        <v>575.24289673962903</v>
      </c>
      <c r="U2951" s="6">
        <v>160.733384270861</v>
      </c>
    </row>
    <row r="2952" spans="1:21" x14ac:dyDescent="0.2">
      <c r="A2952" s="15" t="s">
        <v>4914</v>
      </c>
      <c r="B2952" s="2" t="s">
        <v>4915</v>
      </c>
      <c r="C2952" s="3">
        <v>24687</v>
      </c>
      <c r="D2952" s="4">
        <v>2505</v>
      </c>
      <c r="E2952">
        <f t="shared" si="138"/>
        <v>1627.8055234859401</v>
      </c>
      <c r="F2952">
        <f t="shared" si="139"/>
        <v>61840935</v>
      </c>
      <c r="G2952" s="22">
        <f t="shared" si="140"/>
        <v>40185634.958297402</v>
      </c>
      <c r="P2952" t="s">
        <v>5595</v>
      </c>
      <c r="Q2952" t="s">
        <v>5596</v>
      </c>
      <c r="R2952" t="s">
        <v>212</v>
      </c>
      <c r="S2952" s="6">
        <v>1841.09084103185</v>
      </c>
      <c r="T2952" s="6">
        <v>1484.17907889515</v>
      </c>
      <c r="U2952" s="6">
        <v>71.265021455516504</v>
      </c>
    </row>
    <row r="2953" spans="1:21" x14ac:dyDescent="0.2">
      <c r="A2953" s="15" t="s">
        <v>4910</v>
      </c>
      <c r="B2953" s="2"/>
      <c r="C2953" s="3">
        <v>43308</v>
      </c>
      <c r="D2953" s="4">
        <v>3517</v>
      </c>
      <c r="E2953">
        <f t="shared" si="138"/>
        <v>1627.68180494082</v>
      </c>
      <c r="F2953">
        <f t="shared" si="139"/>
        <v>152314236</v>
      </c>
      <c r="G2953" s="22">
        <f t="shared" si="140"/>
        <v>70491643.608377039</v>
      </c>
      <c r="P2953" t="s">
        <v>5597</v>
      </c>
      <c r="Q2953" t="s">
        <v>5598</v>
      </c>
      <c r="R2953" t="s">
        <v>212</v>
      </c>
      <c r="S2953" s="6">
        <v>1842.1519175943499</v>
      </c>
      <c r="T2953" s="6">
        <v>1378.0660718388399</v>
      </c>
      <c r="U2953" s="6">
        <v>97.971944652049203</v>
      </c>
    </row>
    <row r="2954" spans="1:21" x14ac:dyDescent="0.2">
      <c r="A2954" s="15" t="s">
        <v>4909</v>
      </c>
      <c r="B2954" s="2" t="s">
        <v>182</v>
      </c>
      <c r="C2954" s="3">
        <v>30566</v>
      </c>
      <c r="D2954" s="4">
        <v>1623</v>
      </c>
      <c r="E2954">
        <f t="shared" si="138"/>
        <v>1626.67220477759</v>
      </c>
      <c r="F2954">
        <f t="shared" si="139"/>
        <v>49608618</v>
      </c>
      <c r="G2954" s="22">
        <f t="shared" si="140"/>
        <v>49720862.611231811</v>
      </c>
      <c r="P2954" t="s">
        <v>5599</v>
      </c>
      <c r="Q2954" t="s">
        <v>5600</v>
      </c>
      <c r="R2954" t="s">
        <v>212</v>
      </c>
      <c r="S2954" s="6">
        <v>1842.216559471</v>
      </c>
      <c r="T2954" s="6">
        <v>1577.20766161086</v>
      </c>
      <c r="U2954" s="6">
        <v>93.537518302728898</v>
      </c>
    </row>
    <row r="2955" spans="1:21" x14ac:dyDescent="0.2">
      <c r="A2955" s="15" t="s">
        <v>4907</v>
      </c>
      <c r="B2955" s="2" t="s">
        <v>4908</v>
      </c>
      <c r="C2955" s="3">
        <v>48131</v>
      </c>
      <c r="D2955" s="4">
        <v>1563</v>
      </c>
      <c r="E2955">
        <f t="shared" si="138"/>
        <v>1626.14449475335</v>
      </c>
      <c r="F2955">
        <f t="shared" si="139"/>
        <v>75228753</v>
      </c>
      <c r="G2955" s="22">
        <f t="shared" si="140"/>
        <v>78267960.676973492</v>
      </c>
      <c r="P2955" t="s">
        <v>5601</v>
      </c>
      <c r="Q2955" t="s">
        <v>5602</v>
      </c>
      <c r="R2955" t="s">
        <v>212</v>
      </c>
      <c r="S2955" s="6">
        <v>1842.47495208533</v>
      </c>
      <c r="T2955" s="6">
        <v>1371.8469527269101</v>
      </c>
      <c r="U2955" s="6">
        <v>139.25784936051701</v>
      </c>
    </row>
    <row r="2956" spans="1:21" x14ac:dyDescent="0.2">
      <c r="A2956" s="15" t="s">
        <v>4898</v>
      </c>
      <c r="B2956" s="2" t="s">
        <v>4899</v>
      </c>
      <c r="C2956" s="3">
        <v>104228</v>
      </c>
      <c r="D2956" s="4">
        <v>2851</v>
      </c>
      <c r="E2956">
        <f t="shared" si="138"/>
        <v>1625.09401934216</v>
      </c>
      <c r="F2956">
        <f t="shared" si="139"/>
        <v>297154028</v>
      </c>
      <c r="G2956" s="22">
        <f t="shared" si="140"/>
        <v>169380299.44799465</v>
      </c>
      <c r="P2956" t="s">
        <v>5603</v>
      </c>
      <c r="Q2956" t="s">
        <v>5604</v>
      </c>
      <c r="R2956" t="s">
        <v>212</v>
      </c>
      <c r="S2956" s="6">
        <v>1843.8001016891501</v>
      </c>
      <c r="T2956" s="6">
        <v>1445.2979159505601</v>
      </c>
      <c r="U2956" s="6">
        <v>91.7541151838644</v>
      </c>
    </row>
    <row r="2957" spans="1:21" x14ac:dyDescent="0.2">
      <c r="A2957" s="15" t="s">
        <v>4892</v>
      </c>
      <c r="B2957" s="2" t="s">
        <v>4893</v>
      </c>
      <c r="C2957" s="3">
        <v>19487</v>
      </c>
      <c r="D2957" s="5">
        <v>1659</v>
      </c>
      <c r="E2957">
        <f t="shared" si="138"/>
        <v>1624.2040354518199</v>
      </c>
      <c r="F2957">
        <f t="shared" si="139"/>
        <v>32328933</v>
      </c>
      <c r="G2957" s="22">
        <f t="shared" si="140"/>
        <v>31650864.038849615</v>
      </c>
      <c r="P2957" t="s">
        <v>5605</v>
      </c>
      <c r="Q2957" t="s">
        <v>5606</v>
      </c>
      <c r="R2957" t="s">
        <v>212</v>
      </c>
      <c r="S2957" s="6">
        <v>1845.4859426339899</v>
      </c>
      <c r="T2957" s="6">
        <v>892</v>
      </c>
      <c r="U2957" s="6">
        <v>111.475894039498</v>
      </c>
    </row>
    <row r="2958" spans="1:21" x14ac:dyDescent="0.2">
      <c r="A2958" s="15" t="s">
        <v>4890</v>
      </c>
      <c r="B2958" s="2" t="s">
        <v>4891</v>
      </c>
      <c r="C2958" s="3">
        <v>97470</v>
      </c>
      <c r="D2958" s="4">
        <v>2267</v>
      </c>
      <c r="E2958">
        <f t="shared" si="138"/>
        <v>1624.06026130906</v>
      </c>
      <c r="F2958">
        <f t="shared" si="139"/>
        <v>220964490</v>
      </c>
      <c r="G2958" s="22">
        <f t="shared" si="140"/>
        <v>158297153.66979408</v>
      </c>
      <c r="P2958" t="s">
        <v>5607</v>
      </c>
      <c r="Q2958" t="s">
        <v>5608</v>
      </c>
      <c r="R2958" t="s">
        <v>212</v>
      </c>
      <c r="S2958" s="6">
        <v>1849.07221317686</v>
      </c>
      <c r="T2958" s="6">
        <v>1899.72798241756</v>
      </c>
      <c r="U2958" s="6">
        <v>56.515258045885403</v>
      </c>
    </row>
    <row r="2959" spans="1:21" x14ac:dyDescent="0.2">
      <c r="A2959" s="15" t="s">
        <v>4885</v>
      </c>
      <c r="B2959" s="2" t="s">
        <v>4886</v>
      </c>
      <c r="C2959" s="3">
        <v>120373</v>
      </c>
      <c r="D2959" s="4">
        <v>722</v>
      </c>
      <c r="E2959">
        <f t="shared" si="138"/>
        <v>1621.6312550830701</v>
      </c>
      <c r="F2959">
        <f t="shared" si="139"/>
        <v>86909306</v>
      </c>
      <c r="G2959" s="22">
        <f t="shared" si="140"/>
        <v>195200619.0681144</v>
      </c>
      <c r="P2959" t="s">
        <v>5609</v>
      </c>
      <c r="Q2959" t="s">
        <v>5610</v>
      </c>
      <c r="R2959" t="s">
        <v>212</v>
      </c>
      <c r="S2959" s="6">
        <v>1850.2158983747699</v>
      </c>
      <c r="T2959" s="6">
        <v>1788.00570604882</v>
      </c>
      <c r="U2959" s="6">
        <v>77.775595779674703</v>
      </c>
    </row>
    <row r="2960" spans="1:21" x14ac:dyDescent="0.2">
      <c r="A2960" s="15" t="s">
        <v>4883</v>
      </c>
      <c r="B2960" s="2" t="s">
        <v>4884</v>
      </c>
      <c r="C2960" s="3">
        <v>80732</v>
      </c>
      <c r="D2960" s="4">
        <v>3888</v>
      </c>
      <c r="E2960">
        <f t="shared" si="138"/>
        <v>1621.3125054980701</v>
      </c>
      <c r="F2960">
        <f t="shared" si="139"/>
        <v>313886016</v>
      </c>
      <c r="G2960" s="22">
        <f t="shared" si="140"/>
        <v>130891801.1938702</v>
      </c>
      <c r="P2960" t="s">
        <v>5611</v>
      </c>
      <c r="Q2960" t="s">
        <v>5612</v>
      </c>
      <c r="R2960" t="s">
        <v>212</v>
      </c>
      <c r="S2960" s="6">
        <v>1850.5510518026999</v>
      </c>
      <c r="T2960" s="6">
        <v>1841.45437737978</v>
      </c>
      <c r="U2960" s="6">
        <v>47.869847005966399</v>
      </c>
    </row>
    <row r="2961" spans="1:21" x14ac:dyDescent="0.2">
      <c r="A2961" s="15" t="s">
        <v>4882</v>
      </c>
      <c r="B2961" s="2"/>
      <c r="C2961" s="3">
        <v>24203</v>
      </c>
      <c r="D2961" s="4">
        <v>1146</v>
      </c>
      <c r="E2961">
        <f t="shared" si="138"/>
        <v>1621.14387309618</v>
      </c>
      <c r="F2961">
        <f t="shared" si="139"/>
        <v>27736638</v>
      </c>
      <c r="G2961" s="22">
        <f t="shared" si="140"/>
        <v>39236545.160546847</v>
      </c>
      <c r="P2961" t="s">
        <v>5613</v>
      </c>
      <c r="Q2961" t="s">
        <v>5614</v>
      </c>
      <c r="R2961" t="s">
        <v>212</v>
      </c>
      <c r="S2961" s="6">
        <v>1850.65257533625</v>
      </c>
      <c r="T2961" s="6">
        <v>1531.9339899599299</v>
      </c>
      <c r="U2961" s="6">
        <v>122.604451030652</v>
      </c>
    </row>
    <row r="2962" spans="1:21" x14ac:dyDescent="0.2">
      <c r="A2962" s="15" t="s">
        <v>4881</v>
      </c>
      <c r="B2962" s="2"/>
      <c r="C2962" s="3">
        <v>21678</v>
      </c>
      <c r="D2962" s="4">
        <v>1336</v>
      </c>
      <c r="E2962">
        <f t="shared" si="138"/>
        <v>1620.63533911576</v>
      </c>
      <c r="F2962">
        <f t="shared" si="139"/>
        <v>28961808</v>
      </c>
      <c r="G2962" s="22">
        <f t="shared" si="140"/>
        <v>35132132.881351441</v>
      </c>
      <c r="P2962" t="s">
        <v>5615</v>
      </c>
      <c r="Q2962" t="s">
        <v>5616</v>
      </c>
      <c r="R2962" t="s">
        <v>212</v>
      </c>
      <c r="S2962" s="6">
        <v>1850.9867453556701</v>
      </c>
      <c r="T2962" s="6">
        <v>1274.0447926627301</v>
      </c>
      <c r="U2962" s="6">
        <v>163.21263700053601</v>
      </c>
    </row>
    <row r="2963" spans="1:21" x14ac:dyDescent="0.2">
      <c r="A2963" s="15" t="s">
        <v>4879</v>
      </c>
      <c r="B2963" s="2" t="s">
        <v>4880</v>
      </c>
      <c r="C2963" s="3">
        <v>95421</v>
      </c>
      <c r="D2963" s="4">
        <v>957</v>
      </c>
      <c r="E2963">
        <f t="shared" si="138"/>
        <v>1620.3770332460699</v>
      </c>
      <c r="F2963">
        <f t="shared" si="139"/>
        <v>91317897</v>
      </c>
      <c r="G2963" s="22">
        <f t="shared" si="140"/>
        <v>154617996.88937324</v>
      </c>
      <c r="P2963" t="s">
        <v>5617</v>
      </c>
      <c r="Q2963" t="s">
        <v>5618</v>
      </c>
      <c r="R2963" t="s">
        <v>212</v>
      </c>
      <c r="S2963" s="6">
        <v>1852.1774257147499</v>
      </c>
      <c r="T2963" s="6">
        <v>1469.78177076878</v>
      </c>
      <c r="U2963" s="6">
        <v>59.327609436105</v>
      </c>
    </row>
    <row r="2964" spans="1:21" x14ac:dyDescent="0.2">
      <c r="A2964" s="15" t="s">
        <v>4876</v>
      </c>
      <c r="B2964" s="2" t="s">
        <v>4877</v>
      </c>
      <c r="C2964" s="3">
        <v>85643</v>
      </c>
      <c r="D2964" s="4">
        <v>264</v>
      </c>
      <c r="E2964">
        <f t="shared" si="138"/>
        <v>1619.7508968478701</v>
      </c>
      <c r="F2964">
        <f t="shared" si="139"/>
        <v>22609752</v>
      </c>
      <c r="G2964" s="22">
        <f t="shared" si="140"/>
        <v>138720326.05874214</v>
      </c>
      <c r="P2964" t="s">
        <v>5619</v>
      </c>
      <c r="Q2964" t="s">
        <v>5620</v>
      </c>
      <c r="R2964" t="s">
        <v>212</v>
      </c>
      <c r="S2964" s="6">
        <v>1852.9006106716199</v>
      </c>
      <c r="T2964" s="6">
        <v>1731.8637242711</v>
      </c>
      <c r="U2964" s="6">
        <v>63.492020921219897</v>
      </c>
    </row>
    <row r="2965" spans="1:21" x14ac:dyDescent="0.2">
      <c r="A2965" s="15" t="s">
        <v>4874</v>
      </c>
      <c r="B2965" s="2" t="s">
        <v>4875</v>
      </c>
      <c r="C2965" s="3">
        <v>71898</v>
      </c>
      <c r="D2965" s="4">
        <v>2355</v>
      </c>
      <c r="E2965">
        <f t="shared" si="138"/>
        <v>1619.36448933836</v>
      </c>
      <c r="F2965">
        <f t="shared" si="139"/>
        <v>169319790</v>
      </c>
      <c r="G2965" s="22">
        <f t="shared" si="140"/>
        <v>116429068.05444941</v>
      </c>
      <c r="P2965" t="s">
        <v>5621</v>
      </c>
      <c r="Q2965" t="s">
        <v>5622</v>
      </c>
      <c r="R2965" t="s">
        <v>212</v>
      </c>
      <c r="S2965" s="6">
        <v>1854.2395143802</v>
      </c>
      <c r="T2965" s="6">
        <v>1829.3116083852201</v>
      </c>
      <c r="U2965" s="6">
        <v>58.3115186533743</v>
      </c>
    </row>
    <row r="2966" spans="1:21" x14ac:dyDescent="0.2">
      <c r="A2966" s="15" t="s">
        <v>4870</v>
      </c>
      <c r="B2966" s="2" t="s">
        <v>4871</v>
      </c>
      <c r="C2966" s="3">
        <v>66906</v>
      </c>
      <c r="D2966" s="4">
        <v>8682</v>
      </c>
      <c r="E2966">
        <f t="shared" si="138"/>
        <v>1618.1098993119399</v>
      </c>
      <c r="F2966">
        <f t="shared" si="139"/>
        <v>580877892</v>
      </c>
      <c r="G2966" s="22">
        <f t="shared" si="140"/>
        <v>108261260.92336465</v>
      </c>
      <c r="P2966" t="s">
        <v>5623</v>
      </c>
      <c r="Q2966" t="s">
        <v>5624</v>
      </c>
      <c r="R2966" t="s">
        <v>212</v>
      </c>
      <c r="S2966" s="6">
        <v>1854.4448446153399</v>
      </c>
      <c r="T2966" s="6">
        <v>1199.04556024569</v>
      </c>
      <c r="U2966" s="6">
        <v>142.50024295778701</v>
      </c>
    </row>
    <row r="2967" spans="1:21" x14ac:dyDescent="0.2">
      <c r="A2967" s="15" t="s">
        <v>4868</v>
      </c>
      <c r="B2967" s="2" t="s">
        <v>4869</v>
      </c>
      <c r="C2967" s="3">
        <v>87828</v>
      </c>
      <c r="D2967" s="4">
        <v>901</v>
      </c>
      <c r="E2967">
        <f t="shared" si="138"/>
        <v>1617.7795558790001</v>
      </c>
      <c r="F2967">
        <f t="shared" si="139"/>
        <v>79133028</v>
      </c>
      <c r="G2967" s="22">
        <f t="shared" si="140"/>
        <v>142086342.83374083</v>
      </c>
      <c r="P2967" t="s">
        <v>5625</v>
      </c>
      <c r="Q2967" t="s">
        <v>5626</v>
      </c>
      <c r="R2967" t="s">
        <v>212</v>
      </c>
      <c r="S2967" s="6">
        <v>1854.47936223703</v>
      </c>
      <c r="T2967" s="6">
        <v>1428.29131668368</v>
      </c>
      <c r="U2967" s="6">
        <v>108.513191904717</v>
      </c>
    </row>
    <row r="2968" spans="1:21" x14ac:dyDescent="0.2">
      <c r="A2968" s="15" t="s">
        <v>4865</v>
      </c>
      <c r="B2968" s="2" t="s">
        <v>4866</v>
      </c>
      <c r="C2968" s="3">
        <v>37960</v>
      </c>
      <c r="D2968" s="4">
        <v>1121</v>
      </c>
      <c r="E2968">
        <f t="shared" si="138"/>
        <v>1617.6218973928801</v>
      </c>
      <c r="F2968">
        <f t="shared" si="139"/>
        <v>42553160</v>
      </c>
      <c r="G2968" s="22">
        <f t="shared" si="140"/>
        <v>61404927.22503373</v>
      </c>
      <c r="P2968" t="s">
        <v>5627</v>
      </c>
      <c r="Q2968" t="s">
        <v>5628</v>
      </c>
      <c r="R2968" t="s">
        <v>212</v>
      </c>
      <c r="S2968" s="6">
        <v>1854.8051910844299</v>
      </c>
      <c r="T2968" s="6">
        <v>1698.2127008079499</v>
      </c>
      <c r="U2968" s="6">
        <v>69.589429207357895</v>
      </c>
    </row>
    <row r="2969" spans="1:21" x14ac:dyDescent="0.2">
      <c r="A2969" s="15" t="s">
        <v>4863</v>
      </c>
      <c r="B2969" s="2" t="s">
        <v>4864</v>
      </c>
      <c r="C2969" s="3">
        <v>57843</v>
      </c>
      <c r="D2969" s="4">
        <v>2363</v>
      </c>
      <c r="E2969">
        <f t="shared" si="138"/>
        <v>1616.1340062644899</v>
      </c>
      <c r="F2969">
        <f t="shared" si="139"/>
        <v>136683009</v>
      </c>
      <c r="G2969" s="22">
        <f t="shared" si="140"/>
        <v>93482039.324356884</v>
      </c>
      <c r="P2969" t="s">
        <v>5629</v>
      </c>
      <c r="Q2969" t="s">
        <v>5630</v>
      </c>
      <c r="R2969" t="s">
        <v>212</v>
      </c>
      <c r="S2969" s="6">
        <v>1855.0055804313899</v>
      </c>
      <c r="T2969" s="6">
        <v>1632.3625894183499</v>
      </c>
      <c r="U2969" s="6">
        <v>58.570577914731501</v>
      </c>
    </row>
    <row r="2970" spans="1:21" x14ac:dyDescent="0.2">
      <c r="A2970" s="15" t="s">
        <v>4861</v>
      </c>
      <c r="B2970" s="2" t="s">
        <v>4862</v>
      </c>
      <c r="C2970" s="3">
        <v>23639</v>
      </c>
      <c r="D2970" s="4">
        <v>1308</v>
      </c>
      <c r="E2970">
        <f t="shared" si="138"/>
        <v>1615.9808331521299</v>
      </c>
      <c r="F2970">
        <f t="shared" si="139"/>
        <v>30919812</v>
      </c>
      <c r="G2970" s="22">
        <f t="shared" si="140"/>
        <v>38200170.914883196</v>
      </c>
      <c r="P2970" t="s">
        <v>5631</v>
      </c>
      <c r="Q2970" t="s">
        <v>5632</v>
      </c>
      <c r="R2970" t="s">
        <v>212</v>
      </c>
      <c r="S2970" s="6">
        <v>1855.6678472369299</v>
      </c>
      <c r="T2970" s="6">
        <v>1892.4301464683199</v>
      </c>
      <c r="U2970" s="6">
        <v>76.267069192031499</v>
      </c>
    </row>
    <row r="2971" spans="1:21" x14ac:dyDescent="0.2">
      <c r="A2971" s="15" t="s">
        <v>4854</v>
      </c>
      <c r="B2971" s="2" t="s">
        <v>4855</v>
      </c>
      <c r="C2971" s="3">
        <v>24784</v>
      </c>
      <c r="D2971" s="4">
        <v>1615</v>
      </c>
      <c r="E2971">
        <f t="shared" si="138"/>
        <v>1614.95741647655</v>
      </c>
      <c r="F2971">
        <f t="shared" si="139"/>
        <v>40026160</v>
      </c>
      <c r="G2971" s="22">
        <f t="shared" si="140"/>
        <v>40025104.609954812</v>
      </c>
      <c r="P2971" t="s">
        <v>5633</v>
      </c>
      <c r="Q2971" t="s">
        <v>5634</v>
      </c>
      <c r="R2971" t="s">
        <v>212</v>
      </c>
      <c r="S2971" s="6">
        <v>1855.84651168547</v>
      </c>
      <c r="T2971" s="6">
        <v>1852.40711956676</v>
      </c>
      <c r="U2971" s="6">
        <v>55.575040562030203</v>
      </c>
    </row>
    <row r="2972" spans="1:21" x14ac:dyDescent="0.2">
      <c r="A2972" s="15" t="s">
        <v>4853</v>
      </c>
      <c r="B2972" s="2"/>
      <c r="C2972" s="3">
        <v>33970</v>
      </c>
      <c r="D2972" s="5">
        <v>2732</v>
      </c>
      <c r="E2972">
        <f t="shared" si="138"/>
        <v>1614.69512441814</v>
      </c>
      <c r="F2972">
        <f t="shared" si="139"/>
        <v>92806040</v>
      </c>
      <c r="G2972" s="22">
        <f t="shared" si="140"/>
        <v>54851193.376484215</v>
      </c>
      <c r="P2972" t="s">
        <v>5635</v>
      </c>
      <c r="Q2972" t="s">
        <v>5636</v>
      </c>
      <c r="R2972" t="s">
        <v>212</v>
      </c>
      <c r="S2972" s="6">
        <v>1856.1099654807999</v>
      </c>
      <c r="T2972" s="6">
        <v>1749.1748209652501</v>
      </c>
      <c r="U2972" s="6">
        <v>80.062736827967797</v>
      </c>
    </row>
    <row r="2973" spans="1:21" x14ac:dyDescent="0.2">
      <c r="A2973" s="15" t="s">
        <v>4849</v>
      </c>
      <c r="B2973" s="2" t="s">
        <v>4850</v>
      </c>
      <c r="C2973" s="3">
        <v>78344</v>
      </c>
      <c r="D2973" s="4">
        <v>268</v>
      </c>
      <c r="E2973">
        <f t="shared" si="138"/>
        <v>1613.46218603283</v>
      </c>
      <c r="F2973">
        <f t="shared" si="139"/>
        <v>20996192</v>
      </c>
      <c r="G2973" s="22">
        <f t="shared" si="140"/>
        <v>126405081.50255604</v>
      </c>
      <c r="P2973" t="s">
        <v>5637</v>
      </c>
      <c r="Q2973" t="s">
        <v>5638</v>
      </c>
      <c r="R2973" t="s">
        <v>212</v>
      </c>
      <c r="S2973" s="6">
        <v>1856.4884100080501</v>
      </c>
      <c r="T2973" s="6">
        <v>1402.9967095358099</v>
      </c>
      <c r="U2973" s="6">
        <v>94.356043518150202</v>
      </c>
    </row>
    <row r="2974" spans="1:21" x14ac:dyDescent="0.2">
      <c r="A2974" s="15" t="s">
        <v>4845</v>
      </c>
      <c r="B2974" s="2" t="s">
        <v>4846</v>
      </c>
      <c r="C2974" s="3">
        <v>72042</v>
      </c>
      <c r="D2974" s="4">
        <v>3258</v>
      </c>
      <c r="E2974">
        <f t="shared" si="138"/>
        <v>1612.6057923986</v>
      </c>
      <c r="F2974">
        <f t="shared" si="139"/>
        <v>234712836</v>
      </c>
      <c r="G2974" s="22">
        <f t="shared" si="140"/>
        <v>116175346.49597993</v>
      </c>
      <c r="P2974" t="s">
        <v>5639</v>
      </c>
      <c r="Q2974" t="s">
        <v>5640</v>
      </c>
      <c r="R2974" t="s">
        <v>212</v>
      </c>
      <c r="S2974" s="6">
        <v>1857.0021677208299</v>
      </c>
      <c r="T2974" s="6">
        <v>1429.6777120317099</v>
      </c>
      <c r="U2974" s="6">
        <v>115.61764797369599</v>
      </c>
    </row>
    <row r="2975" spans="1:21" x14ac:dyDescent="0.2">
      <c r="A2975" s="15" t="s">
        <v>4843</v>
      </c>
      <c r="B2975" s="2" t="s">
        <v>4844</v>
      </c>
      <c r="C2975" s="3">
        <v>65339</v>
      </c>
      <c r="D2975" s="4">
        <v>1542</v>
      </c>
      <c r="E2975">
        <f t="shared" si="138"/>
        <v>1612.6010835545901</v>
      </c>
      <c r="F2975">
        <f t="shared" si="139"/>
        <v>100752738</v>
      </c>
      <c r="G2975" s="22">
        <f t="shared" si="140"/>
        <v>105365742.19837336</v>
      </c>
      <c r="P2975" t="s">
        <v>5641</v>
      </c>
      <c r="Q2975" t="s">
        <v>5642</v>
      </c>
      <c r="R2975" t="s">
        <v>212</v>
      </c>
      <c r="S2975" s="6">
        <v>1857.53373654595</v>
      </c>
      <c r="T2975" s="6">
        <v>2307.8575993241102</v>
      </c>
      <c r="U2975" s="6">
        <v>57.5119309675325</v>
      </c>
    </row>
    <row r="2976" spans="1:21" x14ac:dyDescent="0.2">
      <c r="A2976" s="15" t="s">
        <v>4841</v>
      </c>
      <c r="B2976" s="2" t="s">
        <v>4842</v>
      </c>
      <c r="C2976" s="3">
        <v>27757</v>
      </c>
      <c r="D2976" s="4">
        <v>904</v>
      </c>
      <c r="E2976">
        <f t="shared" si="138"/>
        <v>1612.5201645505399</v>
      </c>
      <c r="F2976">
        <f t="shared" si="139"/>
        <v>25092328</v>
      </c>
      <c r="G2976" s="22">
        <f t="shared" si="140"/>
        <v>44758722.207429335</v>
      </c>
      <c r="P2976" t="s">
        <v>5643</v>
      </c>
      <c r="Q2976" t="s">
        <v>5644</v>
      </c>
      <c r="R2976" t="s">
        <v>212</v>
      </c>
      <c r="S2976" s="6">
        <v>1857.5992215782601</v>
      </c>
      <c r="T2976" s="6">
        <v>1649</v>
      </c>
      <c r="U2976" s="6">
        <v>58.955092651561898</v>
      </c>
    </row>
    <row r="2977" spans="1:21" x14ac:dyDescent="0.2">
      <c r="A2977" s="15" t="s">
        <v>4839</v>
      </c>
      <c r="B2977" s="2" t="s">
        <v>4840</v>
      </c>
      <c r="C2977" s="3">
        <v>38600</v>
      </c>
      <c r="D2977" s="4">
        <v>1659</v>
      </c>
      <c r="E2977">
        <f t="shared" si="138"/>
        <v>1611.93754300102</v>
      </c>
      <c r="F2977">
        <f t="shared" si="139"/>
        <v>64037400</v>
      </c>
      <c r="G2977" s="22">
        <f t="shared" si="140"/>
        <v>62220789.159839369</v>
      </c>
      <c r="P2977" t="s">
        <v>5645</v>
      </c>
      <c r="Q2977" t="s">
        <v>5646</v>
      </c>
      <c r="R2977" t="s">
        <v>212</v>
      </c>
      <c r="S2977" s="6">
        <v>1858.24043869047</v>
      </c>
      <c r="T2977" s="6">
        <v>1634.9943473006599</v>
      </c>
      <c r="U2977" s="6">
        <v>94.950905060103594</v>
      </c>
    </row>
    <row r="2978" spans="1:21" x14ac:dyDescent="0.2">
      <c r="A2978" s="15" t="s">
        <v>4837</v>
      </c>
      <c r="B2978" s="2" t="s">
        <v>4838</v>
      </c>
      <c r="C2978" s="3">
        <v>43119</v>
      </c>
      <c r="D2978" s="5">
        <v>753</v>
      </c>
      <c r="E2978">
        <f t="shared" si="138"/>
        <v>1611.2770757048299</v>
      </c>
      <c r="F2978">
        <f t="shared" si="139"/>
        <v>32468607</v>
      </c>
      <c r="G2978" s="22">
        <f t="shared" si="140"/>
        <v>69476656.227316558</v>
      </c>
      <c r="P2978" t="s">
        <v>5647</v>
      </c>
      <c r="Q2978" t="s">
        <v>5648</v>
      </c>
      <c r="R2978" t="s">
        <v>212</v>
      </c>
      <c r="S2978" s="6">
        <v>1858.33937531997</v>
      </c>
      <c r="T2978" s="6">
        <v>1640.5917712426699</v>
      </c>
      <c r="U2978" s="6">
        <v>67.658153305197303</v>
      </c>
    </row>
    <row r="2979" spans="1:21" x14ac:dyDescent="0.2">
      <c r="A2979" s="15" t="s">
        <v>4829</v>
      </c>
      <c r="B2979" s="2" t="s">
        <v>4830</v>
      </c>
      <c r="C2979" s="3">
        <v>52285</v>
      </c>
      <c r="D2979" s="4">
        <v>578</v>
      </c>
      <c r="E2979">
        <f t="shared" si="138"/>
        <v>1610.11560632743</v>
      </c>
      <c r="F2979">
        <f t="shared" si="139"/>
        <v>30220730</v>
      </c>
      <c r="G2979" s="22">
        <f t="shared" si="140"/>
        <v>84184894.476829678</v>
      </c>
      <c r="P2979" t="s">
        <v>5649</v>
      </c>
      <c r="Q2979" t="s">
        <v>5650</v>
      </c>
      <c r="R2979" t="s">
        <v>212</v>
      </c>
      <c r="S2979" s="6">
        <v>1858.7958159026</v>
      </c>
      <c r="T2979" s="6">
        <v>1838.2806718847701</v>
      </c>
      <c r="U2979" s="6">
        <v>51.9872297551983</v>
      </c>
    </row>
    <row r="2980" spans="1:21" x14ac:dyDescent="0.2">
      <c r="A2980" s="15" t="s">
        <v>4827</v>
      </c>
      <c r="B2980" s="2" t="s">
        <v>4828</v>
      </c>
      <c r="C2980" s="3">
        <v>12385</v>
      </c>
      <c r="D2980" s="4">
        <v>1214</v>
      </c>
      <c r="E2980">
        <f t="shared" si="138"/>
        <v>1609.94054834496</v>
      </c>
      <c r="F2980">
        <f t="shared" si="139"/>
        <v>15035390</v>
      </c>
      <c r="G2980" s="22">
        <f t="shared" si="140"/>
        <v>19939113.691252328</v>
      </c>
      <c r="P2980" t="s">
        <v>5651</v>
      </c>
      <c r="Q2980" t="s">
        <v>5652</v>
      </c>
      <c r="R2980" t="s">
        <v>212</v>
      </c>
      <c r="S2980" s="6">
        <v>1859.2929928815399</v>
      </c>
      <c r="T2980" s="6">
        <v>658.37931800000001</v>
      </c>
      <c r="U2980" s="6">
        <v>108.671194565042</v>
      </c>
    </row>
    <row r="2981" spans="1:21" x14ac:dyDescent="0.2">
      <c r="A2981" s="15" t="s">
        <v>4821</v>
      </c>
      <c r="B2981" s="2"/>
      <c r="C2981" s="3">
        <v>25411</v>
      </c>
      <c r="D2981" s="4">
        <v>2874</v>
      </c>
      <c r="E2981">
        <f t="shared" si="138"/>
        <v>1608.31773586243</v>
      </c>
      <c r="F2981">
        <f t="shared" si="139"/>
        <v>73031214</v>
      </c>
      <c r="G2981" s="22">
        <f t="shared" si="140"/>
        <v>40868961.98600021</v>
      </c>
      <c r="P2981" t="s">
        <v>5653</v>
      </c>
      <c r="Q2981" t="s">
        <v>5654</v>
      </c>
      <c r="R2981" t="s">
        <v>212</v>
      </c>
      <c r="S2981" s="6">
        <v>1859.62349642456</v>
      </c>
      <c r="T2981" s="6">
        <v>1552.0374236109101</v>
      </c>
      <c r="U2981" s="6">
        <v>80.415295224237298</v>
      </c>
    </row>
    <row r="2982" spans="1:21" x14ac:dyDescent="0.2">
      <c r="A2982" s="15" t="s">
        <v>4819</v>
      </c>
      <c r="B2982" s="2" t="s">
        <v>4820</v>
      </c>
      <c r="C2982" s="3">
        <v>50072</v>
      </c>
      <c r="D2982" s="4">
        <v>1699</v>
      </c>
      <c r="E2982">
        <f t="shared" si="138"/>
        <v>1608.17022584852</v>
      </c>
      <c r="F2982">
        <f t="shared" si="139"/>
        <v>85072328</v>
      </c>
      <c r="G2982" s="22">
        <f t="shared" si="140"/>
        <v>80524299.548687086</v>
      </c>
      <c r="P2982" t="s">
        <v>5655</v>
      </c>
      <c r="Q2982" t="s">
        <v>5656</v>
      </c>
      <c r="R2982" t="s">
        <v>212</v>
      </c>
      <c r="S2982" s="6">
        <v>1860.42544529988</v>
      </c>
      <c r="T2982" s="6">
        <v>1615.3505517521701</v>
      </c>
      <c r="U2982" s="6">
        <v>73.135139110388096</v>
      </c>
    </row>
    <row r="2983" spans="1:21" x14ac:dyDescent="0.2">
      <c r="A2983" s="15" t="s">
        <v>4815</v>
      </c>
      <c r="B2983" s="2" t="s">
        <v>4816</v>
      </c>
      <c r="C2983" s="3">
        <v>59656</v>
      </c>
      <c r="D2983" s="4">
        <v>1852</v>
      </c>
      <c r="E2983">
        <f t="shared" si="138"/>
        <v>1606.2932906726001</v>
      </c>
      <c r="F2983">
        <f t="shared" si="139"/>
        <v>110482912</v>
      </c>
      <c r="G2983" s="22">
        <f t="shared" si="140"/>
        <v>95825032.548364624</v>
      </c>
      <c r="P2983" t="s">
        <v>5657</v>
      </c>
      <c r="Q2983" t="s">
        <v>5658</v>
      </c>
      <c r="R2983" t="s">
        <v>212</v>
      </c>
      <c r="S2983" s="6">
        <v>1861.7304760136301</v>
      </c>
      <c r="T2983" s="6">
        <v>1262.21271966684</v>
      </c>
      <c r="U2983" s="6">
        <v>160.397690017484</v>
      </c>
    </row>
    <row r="2984" spans="1:21" x14ac:dyDescent="0.2">
      <c r="A2984" s="15" t="s">
        <v>4813</v>
      </c>
      <c r="B2984" s="2" t="s">
        <v>4814</v>
      </c>
      <c r="C2984" s="3">
        <v>44808</v>
      </c>
      <c r="D2984" s="5">
        <v>5028</v>
      </c>
      <c r="E2984">
        <f t="shared" si="138"/>
        <v>1605.9368218965801</v>
      </c>
      <c r="F2984">
        <f t="shared" si="139"/>
        <v>225294624</v>
      </c>
      <c r="G2984" s="22">
        <f t="shared" si="140"/>
        <v>71958817.115541965</v>
      </c>
      <c r="P2984" t="s">
        <v>5659</v>
      </c>
      <c r="Q2984" t="s">
        <v>5660</v>
      </c>
      <c r="R2984" t="s">
        <v>212</v>
      </c>
      <c r="S2984" s="6">
        <v>1864.7607461764901</v>
      </c>
      <c r="T2984" s="6">
        <v>1399.4021553331399</v>
      </c>
      <c r="U2984" s="6">
        <v>88.438240385238302</v>
      </c>
    </row>
    <row r="2985" spans="1:21" x14ac:dyDescent="0.2">
      <c r="A2985" s="15" t="s">
        <v>4811</v>
      </c>
      <c r="B2985" s="2" t="s">
        <v>4812</v>
      </c>
      <c r="C2985" s="3">
        <v>96975</v>
      </c>
      <c r="D2985" s="4">
        <v>1445</v>
      </c>
      <c r="E2985">
        <f t="shared" si="138"/>
        <v>1605.2223622044301</v>
      </c>
      <c r="F2985">
        <f t="shared" si="139"/>
        <v>140128875</v>
      </c>
      <c r="G2985" s="22">
        <f t="shared" si="140"/>
        <v>155666438.57477459</v>
      </c>
      <c r="P2985" t="s">
        <v>5661</v>
      </c>
      <c r="Q2985" t="s">
        <v>5662</v>
      </c>
      <c r="R2985" t="s">
        <v>212</v>
      </c>
      <c r="S2985" s="6">
        <v>1865.1533653055701</v>
      </c>
      <c r="T2985" s="6">
        <v>1775.3100587107299</v>
      </c>
      <c r="U2985" s="6">
        <v>61.682156012525702</v>
      </c>
    </row>
    <row r="2986" spans="1:21" x14ac:dyDescent="0.2">
      <c r="A2986" s="15" t="s">
        <v>4809</v>
      </c>
      <c r="B2986" s="2" t="s">
        <v>4810</v>
      </c>
      <c r="C2986" s="3">
        <v>74332</v>
      </c>
      <c r="D2986" s="4">
        <v>1732</v>
      </c>
      <c r="E2986">
        <f t="shared" si="138"/>
        <v>1605.11340582704</v>
      </c>
      <c r="F2986">
        <f t="shared" si="139"/>
        <v>128743024</v>
      </c>
      <c r="G2986" s="22">
        <f t="shared" si="140"/>
        <v>119311289.68193553</v>
      </c>
      <c r="P2986" t="s">
        <v>5663</v>
      </c>
      <c r="Q2986" t="s">
        <v>5664</v>
      </c>
      <c r="R2986" t="s">
        <v>212</v>
      </c>
      <c r="S2986" s="6">
        <v>1865.30360846551</v>
      </c>
      <c r="T2986" s="6">
        <v>1644.45946436687</v>
      </c>
      <c r="U2986" s="6">
        <v>102.587173034793</v>
      </c>
    </row>
    <row r="2987" spans="1:21" x14ac:dyDescent="0.2">
      <c r="A2987" s="15" t="s">
        <v>4807</v>
      </c>
      <c r="B2987" s="2" t="s">
        <v>4808</v>
      </c>
      <c r="C2987" s="3">
        <v>32083</v>
      </c>
      <c r="D2987" s="4">
        <v>837</v>
      </c>
      <c r="E2987">
        <f t="shared" si="138"/>
        <v>1604.97867069469</v>
      </c>
      <c r="F2987">
        <f t="shared" si="139"/>
        <v>26853471</v>
      </c>
      <c r="G2987" s="22">
        <f t="shared" si="140"/>
        <v>51492530.691897735</v>
      </c>
      <c r="P2987" t="s">
        <v>5665</v>
      </c>
      <c r="Q2987" t="s">
        <v>5666</v>
      </c>
      <c r="R2987" t="s">
        <v>212</v>
      </c>
      <c r="S2987" s="6">
        <v>1866.68472958338</v>
      </c>
      <c r="T2987" s="6">
        <v>1518</v>
      </c>
      <c r="U2987" s="6">
        <v>67.2002452329438</v>
      </c>
    </row>
    <row r="2988" spans="1:21" x14ac:dyDescent="0.2">
      <c r="A2988" s="15" t="s">
        <v>4805</v>
      </c>
      <c r="B2988" s="2" t="s">
        <v>4806</v>
      </c>
      <c r="C2988" s="3">
        <v>128793</v>
      </c>
      <c r="D2988" s="4">
        <v>1255</v>
      </c>
      <c r="E2988">
        <f t="shared" si="138"/>
        <v>1604.4003885069301</v>
      </c>
      <c r="F2988">
        <f t="shared" si="139"/>
        <v>161635215</v>
      </c>
      <c r="G2988" s="22">
        <f t="shared" si="140"/>
        <v>206635539.23697305</v>
      </c>
      <c r="P2988" t="s">
        <v>5667</v>
      </c>
      <c r="Q2988" t="s">
        <v>5668</v>
      </c>
      <c r="R2988" t="s">
        <v>212</v>
      </c>
      <c r="S2988" s="6">
        <v>1867.4269536873201</v>
      </c>
      <c r="T2988" s="6">
        <v>1634.0446962124499</v>
      </c>
      <c r="U2988" s="6">
        <v>70.564201334820694</v>
      </c>
    </row>
    <row r="2989" spans="1:21" x14ac:dyDescent="0.2">
      <c r="A2989" s="15" t="s">
        <v>4803</v>
      </c>
      <c r="B2989" s="2" t="s">
        <v>4804</v>
      </c>
      <c r="C2989" s="3">
        <v>36484</v>
      </c>
      <c r="D2989" s="4">
        <v>1781</v>
      </c>
      <c r="E2989">
        <f t="shared" si="138"/>
        <v>1604.35291417697</v>
      </c>
      <c r="F2989">
        <f t="shared" si="139"/>
        <v>64978004</v>
      </c>
      <c r="G2989" s="22">
        <f t="shared" si="140"/>
        <v>58533211.720832571</v>
      </c>
      <c r="P2989" t="s">
        <v>5669</v>
      </c>
      <c r="Q2989" t="s">
        <v>5670</v>
      </c>
      <c r="R2989" t="s">
        <v>212</v>
      </c>
      <c r="S2989" s="6">
        <v>1868.12955993945</v>
      </c>
      <c r="T2989" s="6">
        <v>1512.4907558483501</v>
      </c>
      <c r="U2989" s="6">
        <v>108.695601962241</v>
      </c>
    </row>
    <row r="2990" spans="1:21" x14ac:dyDescent="0.2">
      <c r="A2990" s="15" t="s">
        <v>4801</v>
      </c>
      <c r="B2990" s="2" t="s">
        <v>4802</v>
      </c>
      <c r="C2990" s="3">
        <v>43079</v>
      </c>
      <c r="D2990" s="4">
        <v>467</v>
      </c>
      <c r="E2990">
        <f t="shared" si="138"/>
        <v>1603.4102230138899</v>
      </c>
      <c r="F2990">
        <f t="shared" si="139"/>
        <v>20117893</v>
      </c>
      <c r="G2990" s="22">
        <f t="shared" si="140"/>
        <v>69073308.99721536</v>
      </c>
      <c r="P2990" t="s">
        <v>5671</v>
      </c>
      <c r="Q2990" t="s">
        <v>5672</v>
      </c>
      <c r="R2990" t="s">
        <v>212</v>
      </c>
      <c r="S2990" s="6">
        <v>1868.3012543095299</v>
      </c>
      <c r="T2990" s="6">
        <v>1516.98711831742</v>
      </c>
      <c r="U2990" s="6">
        <v>76.574315271176502</v>
      </c>
    </row>
    <row r="2991" spans="1:21" x14ac:dyDescent="0.2">
      <c r="A2991" s="15" t="s">
        <v>4799</v>
      </c>
      <c r="B2991" s="2" t="s">
        <v>4800</v>
      </c>
      <c r="C2991" s="3">
        <v>18909</v>
      </c>
      <c r="D2991" s="4">
        <v>537</v>
      </c>
      <c r="E2991">
        <f t="shared" si="138"/>
        <v>1602.5977728410201</v>
      </c>
      <c r="F2991">
        <f t="shared" si="139"/>
        <v>10154133</v>
      </c>
      <c r="G2991" s="22">
        <f t="shared" si="140"/>
        <v>30303521.286650848</v>
      </c>
      <c r="P2991" t="s">
        <v>5673</v>
      </c>
      <c r="Q2991" t="s">
        <v>5674</v>
      </c>
      <c r="R2991" t="s">
        <v>212</v>
      </c>
      <c r="S2991" s="6">
        <v>1868.8149706623999</v>
      </c>
      <c r="T2991" s="6">
        <v>1563.3884924271899</v>
      </c>
      <c r="U2991" s="6">
        <v>108.40100129852701</v>
      </c>
    </row>
    <row r="2992" spans="1:21" x14ac:dyDescent="0.2">
      <c r="A2992" s="15" t="s">
        <v>4797</v>
      </c>
      <c r="B2992" s="2" t="s">
        <v>4798</v>
      </c>
      <c r="C2992" s="3">
        <v>23857</v>
      </c>
      <c r="D2992" s="4">
        <v>1466</v>
      </c>
      <c r="E2992">
        <f t="shared" si="138"/>
        <v>1601.67393321702</v>
      </c>
      <c r="F2992">
        <f t="shared" si="139"/>
        <v>34974362</v>
      </c>
      <c r="G2992" s="22">
        <f t="shared" si="140"/>
        <v>38211135.024758443</v>
      </c>
      <c r="P2992" t="s">
        <v>5675</v>
      </c>
      <c r="Q2992" t="s">
        <v>5676</v>
      </c>
      <c r="R2992" t="s">
        <v>212</v>
      </c>
      <c r="S2992" s="6">
        <v>1868.97266852652</v>
      </c>
      <c r="T2992" s="6">
        <v>1563.99132882043</v>
      </c>
      <c r="U2992" s="6">
        <v>100.043198359122</v>
      </c>
    </row>
    <row r="2993" spans="1:21" x14ac:dyDescent="0.2">
      <c r="A2993" s="15" t="s">
        <v>4795</v>
      </c>
      <c r="B2993" s="2"/>
      <c r="C2993" s="3">
        <v>9881</v>
      </c>
      <c r="D2993" s="4">
        <v>1376</v>
      </c>
      <c r="E2993">
        <f t="shared" si="138"/>
        <v>1601.5617796818301</v>
      </c>
      <c r="F2993">
        <f t="shared" si="139"/>
        <v>13596256</v>
      </c>
      <c r="G2993" s="22">
        <f t="shared" si="140"/>
        <v>15825031.945036164</v>
      </c>
      <c r="P2993" t="s">
        <v>5677</v>
      </c>
      <c r="Q2993" t="s">
        <v>5678</v>
      </c>
      <c r="R2993" t="s">
        <v>212</v>
      </c>
      <c r="S2993" s="6">
        <v>1869.04645755206</v>
      </c>
      <c r="T2993" s="6">
        <v>1526.09291510411</v>
      </c>
      <c r="U2993" s="6">
        <v>81.163756672442304</v>
      </c>
    </row>
    <row r="2994" spans="1:21" x14ac:dyDescent="0.2">
      <c r="A2994" s="15" t="s">
        <v>4793</v>
      </c>
      <c r="B2994" s="2" t="s">
        <v>4794</v>
      </c>
      <c r="C2994" s="3">
        <v>31579</v>
      </c>
      <c r="D2994" s="4">
        <v>1158</v>
      </c>
      <c r="E2994">
        <f t="shared" si="138"/>
        <v>1601.5200841994499</v>
      </c>
      <c r="F2994">
        <f t="shared" si="139"/>
        <v>36568482</v>
      </c>
      <c r="G2994" s="22">
        <f t="shared" si="140"/>
        <v>50574402.738934427</v>
      </c>
      <c r="P2994" t="s">
        <v>5679</v>
      </c>
      <c r="Q2994" t="s">
        <v>5680</v>
      </c>
      <c r="R2994" t="s">
        <v>212</v>
      </c>
      <c r="S2994" s="6">
        <v>1869.1665990818601</v>
      </c>
      <c r="T2994" s="6">
        <v>1459.7777372012299</v>
      </c>
      <c r="U2994" s="6">
        <v>65.262952218874403</v>
      </c>
    </row>
    <row r="2995" spans="1:21" x14ac:dyDescent="0.2">
      <c r="A2995" s="15" t="s">
        <v>4789</v>
      </c>
      <c r="B2995" s="2"/>
      <c r="C2995" s="3">
        <v>58206</v>
      </c>
      <c r="D2995" s="4">
        <v>1065</v>
      </c>
      <c r="E2995">
        <f t="shared" si="138"/>
        <v>1599.7063448384199</v>
      </c>
      <c r="F2995">
        <f t="shared" si="139"/>
        <v>61989390</v>
      </c>
      <c r="G2995" s="22">
        <f t="shared" si="140"/>
        <v>93112507.507665068</v>
      </c>
      <c r="P2995" t="s">
        <v>5681</v>
      </c>
      <c r="Q2995" t="s">
        <v>5682</v>
      </c>
      <c r="R2995" t="s">
        <v>212</v>
      </c>
      <c r="S2995" s="6">
        <v>1870.7192519826799</v>
      </c>
      <c r="T2995" s="6">
        <v>1820.5688692133299</v>
      </c>
      <c r="U2995" s="6">
        <v>45.637440451779497</v>
      </c>
    </row>
    <row r="2996" spans="1:21" x14ac:dyDescent="0.2">
      <c r="A2996" s="15" t="s">
        <v>4786</v>
      </c>
      <c r="B2996" s="2" t="s">
        <v>4787</v>
      </c>
      <c r="C2996" s="3">
        <v>57527</v>
      </c>
      <c r="D2996" s="5">
        <v>963</v>
      </c>
      <c r="E2996">
        <f t="shared" si="138"/>
        <v>1599.43222629765</v>
      </c>
      <c r="F2996">
        <f t="shared" si="139"/>
        <v>55398501</v>
      </c>
      <c r="G2996" s="22">
        <f t="shared" si="140"/>
        <v>92010537.682224914</v>
      </c>
      <c r="P2996" t="s">
        <v>5683</v>
      </c>
      <c r="Q2996" t="s">
        <v>5684</v>
      </c>
      <c r="R2996" t="s">
        <v>212</v>
      </c>
      <c r="S2996" s="6">
        <v>1871.1462856026701</v>
      </c>
      <c r="T2996" s="6">
        <v>1506.99103145297</v>
      </c>
      <c r="U2996" s="6">
        <v>70.331188734757006</v>
      </c>
    </row>
    <row r="2997" spans="1:21" x14ac:dyDescent="0.2">
      <c r="A2997" s="15" t="s">
        <v>4783</v>
      </c>
      <c r="B2997" s="2" t="s">
        <v>4784</v>
      </c>
      <c r="C2997" s="3">
        <v>133958</v>
      </c>
      <c r="D2997" s="4">
        <v>3084</v>
      </c>
      <c r="E2997">
        <f t="shared" si="138"/>
        <v>1598.6088273421101</v>
      </c>
      <c r="F2997">
        <f t="shared" si="139"/>
        <v>413126472</v>
      </c>
      <c r="G2997" s="22">
        <f t="shared" si="140"/>
        <v>214146441.2930944</v>
      </c>
      <c r="P2997" t="s">
        <v>5685</v>
      </c>
      <c r="Q2997" t="s">
        <v>5686</v>
      </c>
      <c r="R2997" t="s">
        <v>212</v>
      </c>
      <c r="S2997" s="6">
        <v>1871.28627844122</v>
      </c>
      <c r="T2997" s="6">
        <v>1750</v>
      </c>
      <c r="U2997" s="6">
        <v>71.720051707865906</v>
      </c>
    </row>
    <row r="2998" spans="1:21" x14ac:dyDescent="0.2">
      <c r="A2998" s="15" t="s">
        <v>4781</v>
      </c>
      <c r="B2998" s="2" t="s">
        <v>4782</v>
      </c>
      <c r="C2998" s="3">
        <v>38760</v>
      </c>
      <c r="D2998" s="4">
        <v>619</v>
      </c>
      <c r="E2998">
        <f t="shared" si="138"/>
        <v>1598.1724272911199</v>
      </c>
      <c r="F2998">
        <f t="shared" si="139"/>
        <v>23992440</v>
      </c>
      <c r="G2998" s="22">
        <f t="shared" si="140"/>
        <v>61945163.281803809</v>
      </c>
      <c r="P2998" t="s">
        <v>5687</v>
      </c>
      <c r="Q2998" t="s">
        <v>5687</v>
      </c>
      <c r="R2998" t="s">
        <v>274</v>
      </c>
      <c r="S2998" s="6">
        <v>1871.8656941192501</v>
      </c>
      <c r="T2998" s="6">
        <v>1871.8656941192501</v>
      </c>
      <c r="U2998" s="6"/>
    </row>
    <row r="2999" spans="1:21" x14ac:dyDescent="0.2">
      <c r="A2999" s="15" t="s">
        <v>4779</v>
      </c>
      <c r="B2999" s="2" t="s">
        <v>4780</v>
      </c>
      <c r="C2999" s="3">
        <v>33510</v>
      </c>
      <c r="D2999" s="4">
        <v>2325</v>
      </c>
      <c r="E2999">
        <f t="shared" si="138"/>
        <v>1597.5542844679101</v>
      </c>
      <c r="F2999">
        <f t="shared" si="139"/>
        <v>77910750</v>
      </c>
      <c r="G2999" s="22">
        <f t="shared" si="140"/>
        <v>53534044.072519667</v>
      </c>
      <c r="P2999" t="s">
        <v>5688</v>
      </c>
      <c r="Q2999" t="s">
        <v>5689</v>
      </c>
      <c r="R2999" t="s">
        <v>212</v>
      </c>
      <c r="S2999" s="6">
        <v>1873.1400102928001</v>
      </c>
      <c r="T2999" s="6">
        <v>1514.5488969523001</v>
      </c>
      <c r="U2999" s="6">
        <v>93.631245878380696</v>
      </c>
    </row>
    <row r="3000" spans="1:21" x14ac:dyDescent="0.2">
      <c r="A3000" s="15" t="s">
        <v>4777</v>
      </c>
      <c r="B3000" s="2" t="s">
        <v>4778</v>
      </c>
      <c r="C3000" s="3">
        <v>34090</v>
      </c>
      <c r="D3000" s="4">
        <v>3251</v>
      </c>
      <c r="E3000">
        <f t="shared" si="138"/>
        <v>1597.33377822376</v>
      </c>
      <c r="F3000">
        <f t="shared" si="139"/>
        <v>110826590</v>
      </c>
      <c r="G3000" s="22">
        <f t="shared" si="140"/>
        <v>54453108.499647975</v>
      </c>
      <c r="P3000" t="s">
        <v>5690</v>
      </c>
      <c r="Q3000" t="s">
        <v>5691</v>
      </c>
      <c r="R3000" t="s">
        <v>212</v>
      </c>
      <c r="S3000" s="6">
        <v>1873.8194441481</v>
      </c>
      <c r="T3000" s="6">
        <v>1671.44333563941</v>
      </c>
      <c r="U3000" s="6">
        <v>64.805152047219593</v>
      </c>
    </row>
    <row r="3001" spans="1:21" x14ac:dyDescent="0.2">
      <c r="A3001" s="15" t="s">
        <v>4775</v>
      </c>
      <c r="B3001" s="2" t="s">
        <v>4776</v>
      </c>
      <c r="C3001" s="3">
        <v>31177</v>
      </c>
      <c r="D3001" s="4">
        <v>3248</v>
      </c>
      <c r="E3001">
        <f t="shared" si="138"/>
        <v>1597.2528584966899</v>
      </c>
      <c r="F3001">
        <f t="shared" si="139"/>
        <v>101262896</v>
      </c>
      <c r="G3001" s="22">
        <f t="shared" si="140"/>
        <v>49797552.369351298</v>
      </c>
      <c r="P3001" t="s">
        <v>5692</v>
      </c>
      <c r="Q3001" t="s">
        <v>5693</v>
      </c>
      <c r="R3001" t="s">
        <v>212</v>
      </c>
      <c r="S3001" s="6">
        <v>1874.0989579095101</v>
      </c>
      <c r="T3001" s="6">
        <v>1337.90926833809</v>
      </c>
      <c r="U3001" s="6">
        <v>90.929231477636094</v>
      </c>
    </row>
    <row r="3002" spans="1:21" x14ac:dyDescent="0.2">
      <c r="A3002" s="15" t="s">
        <v>4773</v>
      </c>
      <c r="B3002" s="2" t="s">
        <v>4774</v>
      </c>
      <c r="C3002" s="3">
        <v>70209</v>
      </c>
      <c r="D3002" s="4">
        <v>1336</v>
      </c>
      <c r="E3002">
        <f t="shared" si="138"/>
        <v>1597.0111545209299</v>
      </c>
      <c r="F3002">
        <f t="shared" si="139"/>
        <v>93799224</v>
      </c>
      <c r="G3002" s="22">
        <f t="shared" si="140"/>
        <v>112124556.14775997</v>
      </c>
      <c r="P3002" t="s">
        <v>5694</v>
      </c>
      <c r="Q3002" t="s">
        <v>5695</v>
      </c>
      <c r="R3002" t="s">
        <v>212</v>
      </c>
      <c r="S3002" s="6">
        <v>1874.9653768175399</v>
      </c>
      <c r="T3002" s="6">
        <v>1470.73355449269</v>
      </c>
      <c r="U3002" s="6">
        <v>93.455457339701795</v>
      </c>
    </row>
    <row r="3003" spans="1:21" x14ac:dyDescent="0.2">
      <c r="A3003" s="15" t="s">
        <v>4769</v>
      </c>
      <c r="B3003" s="2"/>
      <c r="C3003" s="3">
        <v>39862</v>
      </c>
      <c r="D3003" s="4">
        <v>723</v>
      </c>
      <c r="E3003">
        <f t="shared" si="138"/>
        <v>1596.40986674589</v>
      </c>
      <c r="F3003">
        <f t="shared" si="139"/>
        <v>28820226</v>
      </c>
      <c r="G3003" s="22">
        <f t="shared" si="140"/>
        <v>63636090.108224668</v>
      </c>
      <c r="P3003" t="s">
        <v>5696</v>
      </c>
      <c r="Q3003" t="s">
        <v>5696</v>
      </c>
      <c r="R3003" t="s">
        <v>274</v>
      </c>
      <c r="S3003" s="6">
        <v>1875.1667949877201</v>
      </c>
      <c r="T3003" s="6">
        <v>1810.8595532889201</v>
      </c>
      <c r="U3003" s="6">
        <v>57.3547400312058</v>
      </c>
    </row>
    <row r="3004" spans="1:21" x14ac:dyDescent="0.2">
      <c r="A3004" s="15" t="s">
        <v>4766</v>
      </c>
      <c r="B3004" s="2" t="s">
        <v>4767</v>
      </c>
      <c r="C3004" s="3">
        <v>50296</v>
      </c>
      <c r="D3004" s="4">
        <v>2005</v>
      </c>
      <c r="E3004">
        <f t="shared" si="138"/>
        <v>1596.25799726738</v>
      </c>
      <c r="F3004">
        <f t="shared" si="139"/>
        <v>100843480</v>
      </c>
      <c r="G3004" s="22">
        <f t="shared" si="140"/>
        <v>80285392.230560139</v>
      </c>
      <c r="P3004" t="s">
        <v>5697</v>
      </c>
      <c r="Q3004" t="s">
        <v>5698</v>
      </c>
      <c r="R3004" t="s">
        <v>212</v>
      </c>
      <c r="S3004" s="6">
        <v>1875.2163547191101</v>
      </c>
      <c r="T3004" s="6">
        <v>1687.80783466856</v>
      </c>
      <c r="U3004" s="6">
        <v>43.702665567761599</v>
      </c>
    </row>
    <row r="3005" spans="1:21" x14ac:dyDescent="0.2">
      <c r="A3005" s="15" t="s">
        <v>4764</v>
      </c>
      <c r="B3005" s="2" t="s">
        <v>4765</v>
      </c>
      <c r="C3005" s="3">
        <v>107397</v>
      </c>
      <c r="D3005" s="4">
        <v>941</v>
      </c>
      <c r="E3005">
        <f t="shared" si="138"/>
        <v>1595.9652831308099</v>
      </c>
      <c r="F3005">
        <f t="shared" si="139"/>
        <v>101060577</v>
      </c>
      <c r="G3005" s="22">
        <f t="shared" si="140"/>
        <v>171401883.51239958</v>
      </c>
      <c r="P3005" t="s">
        <v>5699</v>
      </c>
      <c r="Q3005" t="s">
        <v>5700</v>
      </c>
      <c r="R3005" t="s">
        <v>212</v>
      </c>
      <c r="S3005" s="6">
        <v>1875.2537866729599</v>
      </c>
      <c r="T3005" s="6">
        <v>1686.07261897596</v>
      </c>
      <c r="U3005" s="6">
        <v>38.635477835076898</v>
      </c>
    </row>
    <row r="3006" spans="1:21" x14ac:dyDescent="0.2">
      <c r="A3006" s="15" t="s">
        <v>4761</v>
      </c>
      <c r="B3006" s="2" t="s">
        <v>4762</v>
      </c>
      <c r="C3006" s="3">
        <v>27205</v>
      </c>
      <c r="D3006" s="4">
        <v>3167</v>
      </c>
      <c r="E3006">
        <f t="shared" si="138"/>
        <v>1595.50728508567</v>
      </c>
      <c r="F3006">
        <f t="shared" si="139"/>
        <v>86158235</v>
      </c>
      <c r="G3006" s="22">
        <f t="shared" si="140"/>
        <v>43405775.69075565</v>
      </c>
      <c r="P3006" t="s">
        <v>5701</v>
      </c>
      <c r="Q3006" t="s">
        <v>5702</v>
      </c>
      <c r="R3006" t="s">
        <v>212</v>
      </c>
      <c r="S3006" s="6">
        <v>1877.3811542713499</v>
      </c>
      <c r="T3006" s="6">
        <v>1720</v>
      </c>
      <c r="U3006" s="6">
        <v>71.530560184832495</v>
      </c>
    </row>
    <row r="3007" spans="1:21" x14ac:dyDescent="0.2">
      <c r="A3007" s="15" t="s">
        <v>4755</v>
      </c>
      <c r="B3007" s="2" t="s">
        <v>4756</v>
      </c>
      <c r="C3007" s="3">
        <v>32173</v>
      </c>
      <c r="D3007" s="5">
        <v>5994</v>
      </c>
      <c r="E3007">
        <f t="shared" si="138"/>
        <v>1593.2684434452101</v>
      </c>
      <c r="F3007">
        <f t="shared" si="139"/>
        <v>192844962</v>
      </c>
      <c r="G3007" s="22">
        <f t="shared" si="140"/>
        <v>51260225.630962744</v>
      </c>
      <c r="P3007" t="s">
        <v>5703</v>
      </c>
      <c r="Q3007" t="s">
        <v>5704</v>
      </c>
      <c r="R3007" t="s">
        <v>212</v>
      </c>
      <c r="S3007" s="6">
        <v>1877.4964449398899</v>
      </c>
      <c r="T3007" s="6">
        <v>1681.45680575745</v>
      </c>
      <c r="U3007" s="6">
        <v>61.980255601385302</v>
      </c>
    </row>
    <row r="3008" spans="1:21" x14ac:dyDescent="0.2">
      <c r="A3008" s="15" t="s">
        <v>4753</v>
      </c>
      <c r="B3008" s="2" t="s">
        <v>4754</v>
      </c>
      <c r="C3008" s="3">
        <v>152616</v>
      </c>
      <c r="D3008" s="4">
        <v>1426</v>
      </c>
      <c r="E3008">
        <f t="shared" si="138"/>
        <v>1593.0142617638801</v>
      </c>
      <c r="F3008">
        <f t="shared" si="139"/>
        <v>217630416</v>
      </c>
      <c r="G3008" s="22">
        <f t="shared" si="140"/>
        <v>243119464.57335633</v>
      </c>
      <c r="P3008" t="s">
        <v>5705</v>
      </c>
      <c r="Q3008" t="s">
        <v>5706</v>
      </c>
      <c r="R3008" t="s">
        <v>212</v>
      </c>
      <c r="S3008" s="6">
        <v>1878.3642881298399</v>
      </c>
      <c r="T3008" s="6">
        <v>1480.5203599583399</v>
      </c>
      <c r="U3008" s="6">
        <v>92.361962445370196</v>
      </c>
    </row>
    <row r="3009" spans="1:21" x14ac:dyDescent="0.2">
      <c r="A3009" s="15" t="s">
        <v>4749</v>
      </c>
      <c r="B3009" s="2" t="s">
        <v>4750</v>
      </c>
      <c r="C3009" s="3">
        <v>45678</v>
      </c>
      <c r="D3009" s="4">
        <v>3459</v>
      </c>
      <c r="E3009">
        <f t="shared" si="138"/>
        <v>1591.94431731999</v>
      </c>
      <c r="F3009">
        <f t="shared" si="139"/>
        <v>158000202</v>
      </c>
      <c r="G3009" s="22">
        <f t="shared" si="140"/>
        <v>72716832.5265425</v>
      </c>
      <c r="P3009" t="s">
        <v>5707</v>
      </c>
      <c r="Q3009" t="s">
        <v>5707</v>
      </c>
      <c r="R3009" t="s">
        <v>274</v>
      </c>
      <c r="S3009" s="6">
        <v>1879.0396701823599</v>
      </c>
      <c r="T3009" s="6">
        <v>1517.5793403647101</v>
      </c>
      <c r="U3009" s="6">
        <v>83.804118168944498</v>
      </c>
    </row>
    <row r="3010" spans="1:21" x14ac:dyDescent="0.2">
      <c r="A3010" s="15" t="s">
        <v>4747</v>
      </c>
      <c r="B3010" s="2" t="s">
        <v>4748</v>
      </c>
      <c r="C3010" s="3">
        <v>72546</v>
      </c>
      <c r="D3010" s="4">
        <v>301</v>
      </c>
      <c r="E3010">
        <f t="shared" ref="E3010:E3073" si="141">VLOOKUP(A3010,data19,4,FALSE)</f>
        <v>1591.4027486192699</v>
      </c>
      <c r="F3010">
        <f t="shared" si="139"/>
        <v>21836346</v>
      </c>
      <c r="G3010" s="22">
        <f t="shared" si="140"/>
        <v>115449903.80133356</v>
      </c>
      <c r="P3010" t="s">
        <v>5708</v>
      </c>
      <c r="Q3010" t="s">
        <v>5709</v>
      </c>
      <c r="R3010" t="s">
        <v>212</v>
      </c>
      <c r="S3010" s="6">
        <v>1879.4755952968301</v>
      </c>
      <c r="T3010" s="6">
        <v>1632.56213340727</v>
      </c>
      <c r="U3010" s="6">
        <v>79.013453053315303</v>
      </c>
    </row>
    <row r="3011" spans="1:21" x14ac:dyDescent="0.2">
      <c r="A3011" s="15" t="s">
        <v>4746</v>
      </c>
      <c r="B3011" s="2"/>
      <c r="C3011" s="3">
        <v>34063</v>
      </c>
      <c r="D3011" s="4">
        <v>423</v>
      </c>
      <c r="E3011">
        <f t="shared" si="141"/>
        <v>1590.4916469724301</v>
      </c>
      <c r="F3011">
        <f t="shared" ref="F3011:F3074" si="142">C3011*D3011</f>
        <v>14408649</v>
      </c>
      <c r="G3011" s="22">
        <f t="shared" ref="G3011:G3074" si="143">E3011*C3011</f>
        <v>54176916.970821887</v>
      </c>
      <c r="P3011" t="s">
        <v>5710</v>
      </c>
      <c r="Q3011" t="s">
        <v>5711</v>
      </c>
      <c r="R3011" t="s">
        <v>212</v>
      </c>
      <c r="S3011" s="6">
        <v>1880.15029349104</v>
      </c>
      <c r="T3011" s="6">
        <v>1604.67776887542</v>
      </c>
      <c r="U3011" s="6">
        <v>64.001621187084297</v>
      </c>
    </row>
    <row r="3012" spans="1:21" x14ac:dyDescent="0.2">
      <c r="A3012" s="15" t="s">
        <v>4742</v>
      </c>
      <c r="B3012" s="2" t="s">
        <v>4743</v>
      </c>
      <c r="C3012" s="3">
        <v>57985</v>
      </c>
      <c r="D3012" s="4">
        <v>3934</v>
      </c>
      <c r="E3012">
        <f t="shared" si="141"/>
        <v>1587.9345949621299</v>
      </c>
      <c r="F3012">
        <f t="shared" si="142"/>
        <v>228112990</v>
      </c>
      <c r="G3012" s="22">
        <f t="shared" si="143"/>
        <v>92076387.488879099</v>
      </c>
      <c r="P3012" t="s">
        <v>5712</v>
      </c>
      <c r="Q3012" t="s">
        <v>5712</v>
      </c>
      <c r="R3012" t="s">
        <v>212</v>
      </c>
      <c r="S3012" s="6">
        <v>1880.2408709512499</v>
      </c>
      <c r="T3012" s="6">
        <v>1666.7446930696001</v>
      </c>
      <c r="U3012" s="6">
        <v>114.75539374984901</v>
      </c>
    </row>
    <row r="3013" spans="1:21" x14ac:dyDescent="0.2">
      <c r="A3013" s="15" t="s">
        <v>4740</v>
      </c>
      <c r="B3013" s="2" t="s">
        <v>4741</v>
      </c>
      <c r="C3013" s="3">
        <v>41452</v>
      </c>
      <c r="D3013" s="4">
        <v>1774</v>
      </c>
      <c r="E3013">
        <f t="shared" si="141"/>
        <v>1586.6952130177399</v>
      </c>
      <c r="F3013">
        <f t="shared" si="142"/>
        <v>73535848</v>
      </c>
      <c r="G3013" s="22">
        <f t="shared" si="143"/>
        <v>65771689.970011353</v>
      </c>
      <c r="P3013" t="s">
        <v>5713</v>
      </c>
      <c r="Q3013" t="s">
        <v>5714</v>
      </c>
      <c r="R3013" t="s">
        <v>212</v>
      </c>
      <c r="S3013" s="6">
        <v>1880.74242267623</v>
      </c>
      <c r="T3013" s="6">
        <v>1423.12305773516</v>
      </c>
      <c r="U3013" s="6">
        <v>157.754319918915</v>
      </c>
    </row>
    <row r="3014" spans="1:21" x14ac:dyDescent="0.2">
      <c r="A3014" s="15" t="s">
        <v>4738</v>
      </c>
      <c r="B3014" s="2" t="s">
        <v>4739</v>
      </c>
      <c r="C3014" s="3">
        <v>24708</v>
      </c>
      <c r="D3014" s="4">
        <v>632</v>
      </c>
      <c r="E3014">
        <f t="shared" si="141"/>
        <v>1585.53768951955</v>
      </c>
      <c r="F3014">
        <f t="shared" si="142"/>
        <v>15615456</v>
      </c>
      <c r="G3014" s="22">
        <f t="shared" si="143"/>
        <v>39175465.232649043</v>
      </c>
      <c r="P3014" t="s">
        <v>5715</v>
      </c>
      <c r="Q3014" t="s">
        <v>5716</v>
      </c>
      <c r="R3014" t="s">
        <v>212</v>
      </c>
      <c r="S3014" s="6">
        <v>1881.30815564412</v>
      </c>
      <c r="T3014" s="6">
        <v>1334.4550012766099</v>
      </c>
      <c r="U3014" s="6">
        <v>97.686342077406806</v>
      </c>
    </row>
    <row r="3015" spans="1:21" x14ac:dyDescent="0.2">
      <c r="A3015" s="15" t="s">
        <v>4736</v>
      </c>
      <c r="B3015" s="2"/>
      <c r="C3015" s="3">
        <v>35686</v>
      </c>
      <c r="D3015" s="4">
        <v>3034</v>
      </c>
      <c r="E3015">
        <f t="shared" si="141"/>
        <v>1585.4341116999101</v>
      </c>
      <c r="F3015">
        <f t="shared" si="142"/>
        <v>108271324</v>
      </c>
      <c r="G3015" s="22">
        <f t="shared" si="143"/>
        <v>56577801.710122995</v>
      </c>
      <c r="P3015" t="s">
        <v>5717</v>
      </c>
      <c r="Q3015" t="s">
        <v>5718</v>
      </c>
      <c r="R3015" t="s">
        <v>212</v>
      </c>
      <c r="S3015" s="6">
        <v>1881.88152673796</v>
      </c>
      <c r="T3015" s="6">
        <v>1692.7007866305601</v>
      </c>
      <c r="U3015" s="6">
        <v>68.364467983153006</v>
      </c>
    </row>
    <row r="3016" spans="1:21" x14ac:dyDescent="0.2">
      <c r="A3016" s="15" t="s">
        <v>4734</v>
      </c>
      <c r="B3016" s="2" t="s">
        <v>4735</v>
      </c>
      <c r="C3016" s="3">
        <v>30195</v>
      </c>
      <c r="D3016" s="4">
        <v>1903</v>
      </c>
      <c r="E3016">
        <f t="shared" si="141"/>
        <v>1584.9695544103499</v>
      </c>
      <c r="F3016">
        <f t="shared" si="142"/>
        <v>57461085</v>
      </c>
      <c r="G3016" s="22">
        <f t="shared" si="143"/>
        <v>47858155.695420519</v>
      </c>
      <c r="P3016" t="s">
        <v>5719</v>
      </c>
      <c r="Q3016" t="s">
        <v>5720</v>
      </c>
      <c r="R3016" t="s">
        <v>212</v>
      </c>
      <c r="S3016" s="6">
        <v>1881.8892127751801</v>
      </c>
      <c r="T3016" s="6">
        <v>1645.36339263633</v>
      </c>
      <c r="U3016" s="6">
        <v>76.855235028327698</v>
      </c>
    </row>
    <row r="3017" spans="1:21" x14ac:dyDescent="0.2">
      <c r="A3017" s="15" t="s">
        <v>4732</v>
      </c>
      <c r="B3017" s="2" t="s">
        <v>4733</v>
      </c>
      <c r="C3017" s="3">
        <v>47923</v>
      </c>
      <c r="D3017" s="4">
        <v>2597</v>
      </c>
      <c r="E3017">
        <f t="shared" si="141"/>
        <v>1584.6462870222499</v>
      </c>
      <c r="F3017">
        <f t="shared" si="142"/>
        <v>124456031</v>
      </c>
      <c r="G3017" s="22">
        <f t="shared" si="143"/>
        <v>75941004.012967288</v>
      </c>
      <c r="P3017" t="s">
        <v>5721</v>
      </c>
      <c r="Q3017" t="s">
        <v>5722</v>
      </c>
      <c r="R3017" t="s">
        <v>212</v>
      </c>
      <c r="S3017" s="6">
        <v>1882.7063340058401</v>
      </c>
      <c r="T3017" s="6">
        <v>1480.2755151844799</v>
      </c>
      <c r="U3017" s="6">
        <v>56.871768900183604</v>
      </c>
    </row>
    <row r="3018" spans="1:21" x14ac:dyDescent="0.2">
      <c r="A3018" s="15" t="s">
        <v>4730</v>
      </c>
      <c r="B3018" s="2" t="s">
        <v>4731</v>
      </c>
      <c r="C3018" s="3">
        <v>83437</v>
      </c>
      <c r="D3018" s="4">
        <v>2657</v>
      </c>
      <c r="E3018">
        <f t="shared" si="141"/>
        <v>1584.1856938466899</v>
      </c>
      <c r="F3018">
        <f t="shared" si="142"/>
        <v>221692109</v>
      </c>
      <c r="G3018" s="22">
        <f t="shared" si="143"/>
        <v>132179701.73748626</v>
      </c>
      <c r="P3018" t="s">
        <v>5723</v>
      </c>
      <c r="Q3018" t="s">
        <v>5724</v>
      </c>
      <c r="R3018" t="s">
        <v>212</v>
      </c>
      <c r="S3018" s="6">
        <v>1884.8730715033701</v>
      </c>
      <c r="T3018" s="6">
        <v>1990.13565147034</v>
      </c>
      <c r="U3018" s="6">
        <v>47.218095255779801</v>
      </c>
    </row>
    <row r="3019" spans="1:21" x14ac:dyDescent="0.2">
      <c r="A3019" s="15" t="s">
        <v>4724</v>
      </c>
      <c r="B3019" s="2" t="s">
        <v>4725</v>
      </c>
      <c r="C3019" s="3">
        <v>36711</v>
      </c>
      <c r="D3019" s="4">
        <v>1356</v>
      </c>
      <c r="E3019">
        <f t="shared" si="141"/>
        <v>1582.4990074514001</v>
      </c>
      <c r="F3019">
        <f t="shared" si="142"/>
        <v>49780116</v>
      </c>
      <c r="G3019" s="22">
        <f t="shared" si="143"/>
        <v>58095121.062548347</v>
      </c>
      <c r="P3019" t="s">
        <v>5725</v>
      </c>
      <c r="Q3019" t="s">
        <v>5725</v>
      </c>
      <c r="R3019" t="s">
        <v>274</v>
      </c>
      <c r="S3019" s="6">
        <v>1886.91275963215</v>
      </c>
      <c r="T3019" s="6">
        <v>1650.4523882644601</v>
      </c>
      <c r="U3019" s="6">
        <v>69.152141571140007</v>
      </c>
    </row>
    <row r="3020" spans="1:21" x14ac:dyDescent="0.2">
      <c r="A3020" s="15" t="s">
        <v>4718</v>
      </c>
      <c r="B3020" s="2" t="s">
        <v>4719</v>
      </c>
      <c r="C3020" s="3">
        <v>104216</v>
      </c>
      <c r="D3020" s="4">
        <v>1194</v>
      </c>
      <c r="E3020">
        <f t="shared" si="141"/>
        <v>1581.88047027218</v>
      </c>
      <c r="F3020">
        <f t="shared" si="142"/>
        <v>124433904</v>
      </c>
      <c r="G3020" s="22">
        <f t="shared" si="143"/>
        <v>164857255.0898855</v>
      </c>
      <c r="P3020" t="s">
        <v>5726</v>
      </c>
      <c r="Q3020" t="s">
        <v>5727</v>
      </c>
      <c r="R3020" t="s">
        <v>212</v>
      </c>
      <c r="S3020" s="6">
        <v>1887.2917209060699</v>
      </c>
      <c r="T3020" s="6">
        <v>1542.28236294205</v>
      </c>
      <c r="U3020" s="6">
        <v>89.603809563956204</v>
      </c>
    </row>
    <row r="3021" spans="1:21" x14ac:dyDescent="0.2">
      <c r="A3021" s="15" t="s">
        <v>4716</v>
      </c>
      <c r="B3021" s="2" t="s">
        <v>4717</v>
      </c>
      <c r="C3021" s="3">
        <v>25208</v>
      </c>
      <c r="D3021" s="4">
        <v>2805</v>
      </c>
      <c r="E3021">
        <f t="shared" si="141"/>
        <v>1581.6051749825399</v>
      </c>
      <c r="F3021">
        <f t="shared" si="142"/>
        <v>70708440</v>
      </c>
      <c r="G3021" s="22">
        <f t="shared" si="143"/>
        <v>39869103.250959866</v>
      </c>
      <c r="P3021" t="s">
        <v>5728</v>
      </c>
      <c r="Q3021" t="s">
        <v>5729</v>
      </c>
      <c r="R3021" t="s">
        <v>212</v>
      </c>
      <c r="S3021" s="6">
        <v>1887.5523188038301</v>
      </c>
      <c r="T3021" s="6">
        <v>1426.53004445738</v>
      </c>
      <c r="U3021" s="6">
        <v>129.38169499498599</v>
      </c>
    </row>
    <row r="3022" spans="1:21" x14ac:dyDescent="0.2">
      <c r="A3022" s="15" t="s">
        <v>4710</v>
      </c>
      <c r="B3022" s="2"/>
      <c r="C3022" s="3">
        <v>53525</v>
      </c>
      <c r="D3022" s="4">
        <v>1279</v>
      </c>
      <c r="E3022">
        <f t="shared" si="141"/>
        <v>1579.6997080731201</v>
      </c>
      <c r="F3022">
        <f t="shared" si="142"/>
        <v>68458475</v>
      </c>
      <c r="G3022" s="22">
        <f t="shared" si="143"/>
        <v>84553426.874613747</v>
      </c>
      <c r="P3022" t="s">
        <v>5730</v>
      </c>
      <c r="Q3022" t="s">
        <v>5731</v>
      </c>
      <c r="R3022" t="s">
        <v>212</v>
      </c>
      <c r="S3022" s="6">
        <v>1888.60953856221</v>
      </c>
      <c r="T3022" s="6">
        <v>1584.9463050863401</v>
      </c>
      <c r="U3022" s="6">
        <v>89.950066237663904</v>
      </c>
    </row>
    <row r="3023" spans="1:21" x14ac:dyDescent="0.2">
      <c r="A3023" s="15" t="s">
        <v>4708</v>
      </c>
      <c r="B3023" s="2" t="s">
        <v>4709</v>
      </c>
      <c r="C3023" s="3">
        <v>67261</v>
      </c>
      <c r="D3023" s="4">
        <v>2111</v>
      </c>
      <c r="E3023">
        <f t="shared" si="141"/>
        <v>1579.4688627077701</v>
      </c>
      <c r="F3023">
        <f t="shared" si="142"/>
        <v>141987971</v>
      </c>
      <c r="G3023" s="22">
        <f t="shared" si="143"/>
        <v>106236655.17458732</v>
      </c>
      <c r="P3023" t="s">
        <v>5732</v>
      </c>
      <c r="Q3023" t="s">
        <v>5733</v>
      </c>
      <c r="R3023" t="s">
        <v>212</v>
      </c>
      <c r="S3023" s="6">
        <v>1889.4171184056099</v>
      </c>
      <c r="T3023" s="6">
        <v>1670.1615764196199</v>
      </c>
      <c r="U3023" s="6">
        <v>61.490221316030699</v>
      </c>
    </row>
    <row r="3024" spans="1:21" x14ac:dyDescent="0.2">
      <c r="A3024" s="15" t="s">
        <v>4706</v>
      </c>
      <c r="B3024" s="2" t="s">
        <v>4707</v>
      </c>
      <c r="C3024" s="3">
        <v>46538</v>
      </c>
      <c r="D3024" s="4">
        <v>714</v>
      </c>
      <c r="E3024">
        <f t="shared" si="141"/>
        <v>1578.2630574970301</v>
      </c>
      <c r="F3024">
        <f t="shared" si="142"/>
        <v>33228132</v>
      </c>
      <c r="G3024" s="22">
        <f t="shared" si="143"/>
        <v>73449206.16979678</v>
      </c>
      <c r="P3024" t="s">
        <v>5734</v>
      </c>
      <c r="Q3024" t="s">
        <v>5735</v>
      </c>
      <c r="R3024" t="s">
        <v>212</v>
      </c>
      <c r="S3024" s="6">
        <v>1890.8525604358299</v>
      </c>
      <c r="T3024" s="6">
        <v>1890.8525604358299</v>
      </c>
      <c r="U3024" s="6">
        <v>10.5789923558648</v>
      </c>
    </row>
    <row r="3025" spans="1:21" x14ac:dyDescent="0.2">
      <c r="A3025" s="15" t="s">
        <v>4700</v>
      </c>
      <c r="B3025" s="2" t="s">
        <v>4701</v>
      </c>
      <c r="C3025" s="3">
        <v>53216</v>
      </c>
      <c r="D3025" s="4">
        <v>1113</v>
      </c>
      <c r="E3025">
        <f t="shared" si="141"/>
        <v>1576.57570768442</v>
      </c>
      <c r="F3025">
        <f t="shared" si="142"/>
        <v>59229408</v>
      </c>
      <c r="G3025" s="22">
        <f t="shared" si="143"/>
        <v>83899052.860134095</v>
      </c>
      <c r="P3025" t="s">
        <v>5736</v>
      </c>
      <c r="Q3025" t="s">
        <v>176</v>
      </c>
      <c r="R3025" t="s">
        <v>212</v>
      </c>
      <c r="S3025" s="6">
        <v>1891.30557626224</v>
      </c>
      <c r="T3025" s="6">
        <v>1678.8963775459799</v>
      </c>
      <c r="U3025" s="6">
        <v>67.829815033930004</v>
      </c>
    </row>
    <row r="3026" spans="1:21" x14ac:dyDescent="0.2">
      <c r="A3026" s="15" t="s">
        <v>4698</v>
      </c>
      <c r="B3026" s="2" t="s">
        <v>4699</v>
      </c>
      <c r="C3026" s="3">
        <v>48070</v>
      </c>
      <c r="D3026" s="4">
        <v>1510</v>
      </c>
      <c r="E3026">
        <f t="shared" si="141"/>
        <v>1576.50399695232</v>
      </c>
      <c r="F3026">
        <f t="shared" si="142"/>
        <v>72585700</v>
      </c>
      <c r="G3026" s="22">
        <f t="shared" si="143"/>
        <v>75782547.133498028</v>
      </c>
      <c r="P3026" t="s">
        <v>5737</v>
      </c>
      <c r="Q3026" t="s">
        <v>5737</v>
      </c>
      <c r="R3026" t="s">
        <v>212</v>
      </c>
      <c r="S3026" s="6">
        <v>1892.82960279191</v>
      </c>
      <c r="T3026" s="6">
        <v>1892.82960279191</v>
      </c>
      <c r="U3026" s="6"/>
    </row>
    <row r="3027" spans="1:21" x14ac:dyDescent="0.2">
      <c r="A3027" s="15" t="s">
        <v>4696</v>
      </c>
      <c r="B3027" s="2" t="s">
        <v>4697</v>
      </c>
      <c r="C3027" s="3">
        <v>92348</v>
      </c>
      <c r="D3027" s="4">
        <v>324</v>
      </c>
      <c r="E3027">
        <f t="shared" si="141"/>
        <v>1576.31237053052</v>
      </c>
      <c r="F3027">
        <f t="shared" si="142"/>
        <v>29920752</v>
      </c>
      <c r="G3027" s="22">
        <f t="shared" si="143"/>
        <v>145569294.79375246</v>
      </c>
      <c r="P3027" t="s">
        <v>5738</v>
      </c>
      <c r="Q3027" t="s">
        <v>5739</v>
      </c>
      <c r="R3027" t="s">
        <v>212</v>
      </c>
      <c r="S3027" s="6">
        <v>1894.4611266367299</v>
      </c>
      <c r="T3027" s="6">
        <v>1825.10134020654</v>
      </c>
      <c r="U3027" s="6">
        <v>61.952565885419503</v>
      </c>
    </row>
    <row r="3028" spans="1:21" x14ac:dyDescent="0.2">
      <c r="A3028" s="15" t="s">
        <v>4695</v>
      </c>
      <c r="B3028" s="2"/>
      <c r="C3028" s="3">
        <v>31880</v>
      </c>
      <c r="D3028" s="4">
        <v>1688</v>
      </c>
      <c r="E3028">
        <f t="shared" si="141"/>
        <v>1576.2002481597999</v>
      </c>
      <c r="F3028">
        <f t="shared" si="142"/>
        <v>53813440</v>
      </c>
      <c r="G3028" s="22">
        <f t="shared" si="143"/>
        <v>50249263.911334418</v>
      </c>
      <c r="P3028" t="s">
        <v>5740</v>
      </c>
      <c r="Q3028" t="s">
        <v>208</v>
      </c>
      <c r="R3028" t="s">
        <v>212</v>
      </c>
      <c r="S3028" s="6">
        <v>1894.76786641842</v>
      </c>
      <c r="T3028" s="6">
        <v>1941.2111820283901</v>
      </c>
      <c r="U3028" s="6">
        <v>75.938221727434694</v>
      </c>
    </row>
    <row r="3029" spans="1:21" x14ac:dyDescent="0.2">
      <c r="A3029" s="15" t="s">
        <v>4691</v>
      </c>
      <c r="B3029" s="2" t="s">
        <v>4692</v>
      </c>
      <c r="C3029" s="3">
        <v>100939</v>
      </c>
      <c r="D3029" s="4">
        <v>1380</v>
      </c>
      <c r="E3029">
        <f t="shared" si="141"/>
        <v>1575.83414146734</v>
      </c>
      <c r="F3029">
        <f t="shared" si="142"/>
        <v>139295820</v>
      </c>
      <c r="G3029" s="22">
        <f t="shared" si="143"/>
        <v>159063122.40557185</v>
      </c>
      <c r="P3029" t="s">
        <v>5741</v>
      </c>
      <c r="Q3029" t="s">
        <v>5742</v>
      </c>
      <c r="R3029" t="s">
        <v>212</v>
      </c>
      <c r="S3029" s="6">
        <v>1895.3523781598001</v>
      </c>
      <c r="T3029" s="6">
        <v>1605.1424360143401</v>
      </c>
      <c r="U3029" s="6">
        <v>78.234277576550298</v>
      </c>
    </row>
    <row r="3030" spans="1:21" x14ac:dyDescent="0.2">
      <c r="A3030" s="15" t="s">
        <v>4689</v>
      </c>
      <c r="B3030" s="2" t="s">
        <v>4690</v>
      </c>
      <c r="C3030" s="3">
        <v>30081</v>
      </c>
      <c r="D3030" s="4">
        <v>1937</v>
      </c>
      <c r="E3030">
        <f t="shared" si="141"/>
        <v>1575.6619973822501</v>
      </c>
      <c r="F3030">
        <f t="shared" si="142"/>
        <v>58266897</v>
      </c>
      <c r="G3030" s="22">
        <f t="shared" si="143"/>
        <v>47397488.543255463</v>
      </c>
      <c r="P3030" t="s">
        <v>5743</v>
      </c>
      <c r="Q3030" t="s">
        <v>5744</v>
      </c>
      <c r="R3030" t="s">
        <v>212</v>
      </c>
      <c r="S3030" s="6">
        <v>1899.1702813128099</v>
      </c>
      <c r="T3030" s="6">
        <v>1659.29267095198</v>
      </c>
      <c r="U3030" s="6">
        <v>48.935841560311196</v>
      </c>
    </row>
    <row r="3031" spans="1:21" x14ac:dyDescent="0.2">
      <c r="A3031" s="15" t="s">
        <v>4683</v>
      </c>
      <c r="B3031" s="2" t="s">
        <v>4684</v>
      </c>
      <c r="C3031" s="3">
        <v>24261</v>
      </c>
      <c r="D3031" s="4">
        <v>910</v>
      </c>
      <c r="E3031">
        <f t="shared" si="141"/>
        <v>1575.09419179525</v>
      </c>
      <c r="F3031">
        <f t="shared" si="142"/>
        <v>22077510</v>
      </c>
      <c r="G3031" s="22">
        <f t="shared" si="143"/>
        <v>38213360.187144563</v>
      </c>
      <c r="P3031" t="s">
        <v>5745</v>
      </c>
      <c r="Q3031" t="s">
        <v>5746</v>
      </c>
      <c r="R3031" t="s">
        <v>212</v>
      </c>
      <c r="S3031" s="6">
        <v>1899.32362340298</v>
      </c>
      <c r="T3031" s="6">
        <v>1754.7593999114799</v>
      </c>
      <c r="U3031" s="6">
        <v>56.272706400333902</v>
      </c>
    </row>
    <row r="3032" spans="1:21" x14ac:dyDescent="0.2">
      <c r="A3032" s="15" t="s">
        <v>4681</v>
      </c>
      <c r="B3032" s="2" t="s">
        <v>4682</v>
      </c>
      <c r="C3032" s="3">
        <v>79200</v>
      </c>
      <c r="D3032" s="4">
        <v>3715</v>
      </c>
      <c r="E3032">
        <f t="shared" si="141"/>
        <v>1574.61208256135</v>
      </c>
      <c r="F3032">
        <f t="shared" si="142"/>
        <v>294228000</v>
      </c>
      <c r="G3032" s="22">
        <f t="shared" si="143"/>
        <v>124709276.93885893</v>
      </c>
      <c r="P3032" t="s">
        <v>5747</v>
      </c>
      <c r="Q3032" t="s">
        <v>5748</v>
      </c>
      <c r="R3032" t="s">
        <v>212</v>
      </c>
      <c r="S3032" s="6">
        <v>1899.81922434737</v>
      </c>
      <c r="T3032" s="6">
        <v>1418.3066619685901</v>
      </c>
      <c r="U3032" s="6">
        <v>62.250565431736</v>
      </c>
    </row>
    <row r="3033" spans="1:21" x14ac:dyDescent="0.2">
      <c r="A3033" s="15" t="s">
        <v>4679</v>
      </c>
      <c r="B3033" s="2" t="s">
        <v>4680</v>
      </c>
      <c r="C3033" s="3">
        <v>88816</v>
      </c>
      <c r="D3033" s="4">
        <v>2190</v>
      </c>
      <c r="E3033">
        <f t="shared" si="141"/>
        <v>1573.70155758088</v>
      </c>
      <c r="F3033">
        <f t="shared" si="142"/>
        <v>194507040</v>
      </c>
      <c r="G3033" s="22">
        <f t="shared" si="143"/>
        <v>139769877.53810343</v>
      </c>
      <c r="P3033" t="s">
        <v>5749</v>
      </c>
      <c r="Q3033" t="s">
        <v>5750</v>
      </c>
      <c r="R3033" t="s">
        <v>212</v>
      </c>
      <c r="S3033" s="6">
        <v>1900.58002875649</v>
      </c>
      <c r="T3033" s="6">
        <v>1520.3775900896601</v>
      </c>
      <c r="U3033" s="6">
        <v>102.343151350551</v>
      </c>
    </row>
    <row r="3034" spans="1:21" x14ac:dyDescent="0.2">
      <c r="A3034" s="15" t="s">
        <v>4677</v>
      </c>
      <c r="B3034" s="2" t="s">
        <v>4678</v>
      </c>
      <c r="C3034" s="3">
        <v>51896</v>
      </c>
      <c r="D3034" s="4">
        <v>1380</v>
      </c>
      <c r="E3034">
        <f t="shared" si="141"/>
        <v>1573.4912323081201</v>
      </c>
      <c r="F3034">
        <f t="shared" si="142"/>
        <v>71616480</v>
      </c>
      <c r="G3034" s="22">
        <f t="shared" si="143"/>
        <v>81657900.991862193</v>
      </c>
      <c r="P3034" t="s">
        <v>5751</v>
      </c>
      <c r="Q3034" t="s">
        <v>5752</v>
      </c>
      <c r="R3034" t="s">
        <v>212</v>
      </c>
      <c r="S3034" s="6">
        <v>1901.5418140655199</v>
      </c>
      <c r="T3034" s="6">
        <v>1840</v>
      </c>
      <c r="U3034" s="6">
        <v>46.440365370435103</v>
      </c>
    </row>
    <row r="3035" spans="1:21" x14ac:dyDescent="0.2">
      <c r="A3035" s="15" t="s">
        <v>4672</v>
      </c>
      <c r="B3035" s="2" t="s">
        <v>4673</v>
      </c>
      <c r="C3035" s="3">
        <v>32314</v>
      </c>
      <c r="D3035" s="5">
        <v>2155</v>
      </c>
      <c r="E3035">
        <f t="shared" si="141"/>
        <v>1573.15036364604</v>
      </c>
      <c r="F3035">
        <f t="shared" si="142"/>
        <v>69636670</v>
      </c>
      <c r="G3035" s="22">
        <f t="shared" si="143"/>
        <v>50834780.850858137</v>
      </c>
      <c r="P3035" t="s">
        <v>5753</v>
      </c>
      <c r="Q3035" t="s">
        <v>5753</v>
      </c>
      <c r="R3035" t="s">
        <v>274</v>
      </c>
      <c r="S3035" s="6">
        <v>1901.69476680409</v>
      </c>
      <c r="T3035" s="6">
        <v>1493.24009020018</v>
      </c>
      <c r="U3035" s="6">
        <v>90.596729415426296</v>
      </c>
    </row>
    <row r="3036" spans="1:21" x14ac:dyDescent="0.2">
      <c r="A3036" s="15" t="s">
        <v>4670</v>
      </c>
      <c r="B3036" s="2" t="s">
        <v>4671</v>
      </c>
      <c r="C3036" s="3">
        <v>33772</v>
      </c>
      <c r="D3036" s="4">
        <v>1686</v>
      </c>
      <c r="E3036">
        <f t="shared" si="141"/>
        <v>1572.02609828047</v>
      </c>
      <c r="F3036">
        <f t="shared" si="142"/>
        <v>56939592</v>
      </c>
      <c r="G3036" s="22">
        <f t="shared" si="143"/>
        <v>53090465.391128033</v>
      </c>
      <c r="P3036" t="s">
        <v>5754</v>
      </c>
      <c r="Q3036" t="s">
        <v>5755</v>
      </c>
      <c r="R3036" t="s">
        <v>212</v>
      </c>
      <c r="S3036" s="6">
        <v>1901.9612980510799</v>
      </c>
      <c r="T3036" s="6">
        <v>1407.8571439990901</v>
      </c>
      <c r="U3036" s="6">
        <v>74.511769820312907</v>
      </c>
    </row>
    <row r="3037" spans="1:21" x14ac:dyDescent="0.2">
      <c r="A3037" s="15" t="s">
        <v>4669</v>
      </c>
      <c r="B3037" s="2"/>
      <c r="C3037" s="3">
        <v>39690</v>
      </c>
      <c r="D3037" s="4">
        <v>182</v>
      </c>
      <c r="E3037">
        <f t="shared" si="141"/>
        <v>1571.9436723071899</v>
      </c>
      <c r="F3037">
        <f t="shared" si="142"/>
        <v>7223580</v>
      </c>
      <c r="G3037" s="22">
        <f t="shared" si="143"/>
        <v>62390444.353872366</v>
      </c>
      <c r="P3037" t="s">
        <v>5756</v>
      </c>
      <c r="Q3037" t="s">
        <v>5757</v>
      </c>
      <c r="R3037" t="s">
        <v>212</v>
      </c>
      <c r="S3037" s="6">
        <v>1901.9784031914601</v>
      </c>
      <c r="T3037" s="6">
        <v>1588.82646415676</v>
      </c>
      <c r="U3037" s="6">
        <v>119.635391358736</v>
      </c>
    </row>
    <row r="3038" spans="1:21" x14ac:dyDescent="0.2">
      <c r="A3038" s="15" t="s">
        <v>4667</v>
      </c>
      <c r="B3038" s="2"/>
      <c r="C3038" s="3">
        <v>16917</v>
      </c>
      <c r="D3038" s="4">
        <v>200</v>
      </c>
      <c r="E3038">
        <f t="shared" si="141"/>
        <v>1571.7290394542499</v>
      </c>
      <c r="F3038">
        <f t="shared" si="142"/>
        <v>3383400</v>
      </c>
      <c r="G3038" s="22">
        <f t="shared" si="143"/>
        <v>26588940.160447545</v>
      </c>
      <c r="P3038" t="s">
        <v>5758</v>
      </c>
      <c r="Q3038" t="s">
        <v>5759</v>
      </c>
      <c r="R3038" t="s">
        <v>212</v>
      </c>
      <c r="S3038" s="6">
        <v>1903.0160471562599</v>
      </c>
      <c r="T3038" s="6">
        <v>1485.0936958340101</v>
      </c>
      <c r="U3038" s="6">
        <v>143.43145467785101</v>
      </c>
    </row>
    <row r="3039" spans="1:21" x14ac:dyDescent="0.2">
      <c r="A3039" s="15" t="s">
        <v>4665</v>
      </c>
      <c r="B3039" s="2" t="s">
        <v>4666</v>
      </c>
      <c r="C3039" s="3">
        <v>37309</v>
      </c>
      <c r="D3039" s="4">
        <v>1730</v>
      </c>
      <c r="E3039">
        <f t="shared" si="141"/>
        <v>1571.1435664885601</v>
      </c>
      <c r="F3039">
        <f t="shared" si="142"/>
        <v>64544570</v>
      </c>
      <c r="G3039" s="22">
        <f t="shared" si="143"/>
        <v>58617795.322121687</v>
      </c>
      <c r="P3039" t="s">
        <v>5760</v>
      </c>
      <c r="Q3039" t="s">
        <v>5760</v>
      </c>
      <c r="R3039" t="s">
        <v>212</v>
      </c>
      <c r="S3039" s="6">
        <v>1905.82900112843</v>
      </c>
      <c r="T3039" s="6">
        <v>1369.85132725982</v>
      </c>
      <c r="U3039" s="6">
        <v>120.29848366684899</v>
      </c>
    </row>
    <row r="3040" spans="1:21" x14ac:dyDescent="0.2">
      <c r="A3040" s="15" t="s">
        <v>4662</v>
      </c>
      <c r="B3040" s="2" t="s">
        <v>4663</v>
      </c>
      <c r="C3040" s="3">
        <v>102852</v>
      </c>
      <c r="D3040" s="4">
        <v>1420</v>
      </c>
      <c r="E3040">
        <f t="shared" si="141"/>
        <v>1570.79522767617</v>
      </c>
      <c r="F3040">
        <f t="shared" si="142"/>
        <v>146049840</v>
      </c>
      <c r="G3040" s="22">
        <f t="shared" si="143"/>
        <v>161559430.75694945</v>
      </c>
      <c r="P3040" t="s">
        <v>5761</v>
      </c>
      <c r="Q3040" t="s">
        <v>5762</v>
      </c>
      <c r="R3040" t="s">
        <v>212</v>
      </c>
      <c r="S3040" s="6">
        <v>1906.0921849553599</v>
      </c>
      <c r="T3040" s="6">
        <v>1848.42451517684</v>
      </c>
      <c r="U3040" s="6">
        <v>97.343979557102202</v>
      </c>
    </row>
    <row r="3041" spans="1:21" x14ac:dyDescent="0.2">
      <c r="A3041" s="15" t="s">
        <v>4660</v>
      </c>
      <c r="B3041" s="2" t="s">
        <v>4661</v>
      </c>
      <c r="C3041" s="3">
        <v>50655</v>
      </c>
      <c r="D3041" s="4">
        <v>1171</v>
      </c>
      <c r="E3041">
        <f t="shared" si="141"/>
        <v>1570.31550646904</v>
      </c>
      <c r="F3041">
        <f t="shared" si="142"/>
        <v>59317005</v>
      </c>
      <c r="G3041" s="22">
        <f t="shared" si="143"/>
        <v>79544331.980189219</v>
      </c>
      <c r="P3041" t="s">
        <v>5763</v>
      </c>
      <c r="Q3041" t="s">
        <v>5764</v>
      </c>
      <c r="R3041" t="s">
        <v>212</v>
      </c>
      <c r="S3041" s="6">
        <v>1906.7655417374101</v>
      </c>
      <c r="T3041" s="6">
        <v>1540.6529175871101</v>
      </c>
      <c r="U3041" s="6">
        <v>50.547490435638302</v>
      </c>
    </row>
    <row r="3042" spans="1:21" x14ac:dyDescent="0.2">
      <c r="A3042" s="15" t="s">
        <v>4656</v>
      </c>
      <c r="B3042" s="2" t="s">
        <v>4657</v>
      </c>
      <c r="C3042" s="3">
        <v>83308</v>
      </c>
      <c r="D3042" s="4">
        <v>1122</v>
      </c>
      <c r="E3042">
        <f t="shared" si="141"/>
        <v>1570.0671447448599</v>
      </c>
      <c r="F3042">
        <f t="shared" si="142"/>
        <v>93471576</v>
      </c>
      <c r="G3042" s="22">
        <f t="shared" si="143"/>
        <v>130799153.69440478</v>
      </c>
      <c r="P3042" t="s">
        <v>5765</v>
      </c>
      <c r="Q3042" t="s">
        <v>5766</v>
      </c>
      <c r="R3042" t="s">
        <v>212</v>
      </c>
      <c r="S3042" s="6">
        <v>1907.15346740164</v>
      </c>
      <c r="T3042" s="6">
        <v>1764.7695851490901</v>
      </c>
      <c r="U3042" s="6">
        <v>80.210090135998797</v>
      </c>
    </row>
    <row r="3043" spans="1:21" x14ac:dyDescent="0.2">
      <c r="A3043" s="15" t="s">
        <v>4654</v>
      </c>
      <c r="B3043" s="2" t="s">
        <v>4655</v>
      </c>
      <c r="C3043" s="3">
        <v>95340</v>
      </c>
      <c r="D3043" s="4">
        <v>1870</v>
      </c>
      <c r="E3043">
        <f t="shared" si="141"/>
        <v>1569.1989133019799</v>
      </c>
      <c r="F3043">
        <f t="shared" si="142"/>
        <v>178285800</v>
      </c>
      <c r="G3043" s="22">
        <f t="shared" si="143"/>
        <v>149607424.39421076</v>
      </c>
      <c r="P3043" t="s">
        <v>5767</v>
      </c>
      <c r="Q3043" t="s">
        <v>5767</v>
      </c>
      <c r="R3043" t="s">
        <v>274</v>
      </c>
      <c r="S3043" s="6">
        <v>1908.3016046564001</v>
      </c>
      <c r="T3043" s="6">
        <v>1537.2840462005399</v>
      </c>
      <c r="U3043" s="6">
        <v>85.707758659927094</v>
      </c>
    </row>
    <row r="3044" spans="1:21" x14ac:dyDescent="0.2">
      <c r="A3044" s="15" t="s">
        <v>4652</v>
      </c>
      <c r="B3044" s="2" t="s">
        <v>4653</v>
      </c>
      <c r="C3044" s="3">
        <v>87462</v>
      </c>
      <c r="D3044" s="4">
        <v>348</v>
      </c>
      <c r="E3044">
        <f t="shared" si="141"/>
        <v>1568.9360003706499</v>
      </c>
      <c r="F3044">
        <f t="shared" si="142"/>
        <v>30436776</v>
      </c>
      <c r="G3044" s="22">
        <f t="shared" si="143"/>
        <v>137222280.46441779</v>
      </c>
      <c r="P3044" t="s">
        <v>5768</v>
      </c>
      <c r="Q3044" t="s">
        <v>5769</v>
      </c>
      <c r="R3044" t="s">
        <v>212</v>
      </c>
      <c r="S3044" s="6">
        <v>1909.28925425016</v>
      </c>
      <c r="T3044" s="6">
        <v>1324.4724609846201</v>
      </c>
      <c r="U3044" s="6">
        <v>93.964274767922106</v>
      </c>
    </row>
    <row r="3045" spans="1:21" x14ac:dyDescent="0.2">
      <c r="A3045" s="15" t="s">
        <v>4647</v>
      </c>
      <c r="B3045" s="2" t="s">
        <v>4648</v>
      </c>
      <c r="C3045" s="3">
        <v>61437</v>
      </c>
      <c r="D3045" s="4">
        <v>3524</v>
      </c>
      <c r="E3045">
        <f t="shared" si="141"/>
        <v>1566.9518826787</v>
      </c>
      <c r="F3045">
        <f t="shared" si="142"/>
        <v>216503988</v>
      </c>
      <c r="G3045" s="22">
        <f t="shared" si="143"/>
        <v>96268822.816131294</v>
      </c>
      <c r="P3045" t="s">
        <v>5770</v>
      </c>
      <c r="Q3045" t="s">
        <v>5771</v>
      </c>
      <c r="R3045" t="s">
        <v>212</v>
      </c>
      <c r="S3045" s="6">
        <v>1909.39403078849</v>
      </c>
      <c r="T3045" s="6">
        <v>1465.8790823618001</v>
      </c>
      <c r="U3045" s="6">
        <v>54.717656125499701</v>
      </c>
    </row>
    <row r="3046" spans="1:21" x14ac:dyDescent="0.2">
      <c r="A3046" s="15" t="s">
        <v>4645</v>
      </c>
      <c r="B3046" s="2"/>
      <c r="C3046" s="3">
        <v>125381</v>
      </c>
      <c r="D3046" s="4">
        <v>360</v>
      </c>
      <c r="E3046">
        <f t="shared" si="141"/>
        <v>1566.77752570595</v>
      </c>
      <c r="F3046">
        <f t="shared" si="142"/>
        <v>45137160</v>
      </c>
      <c r="G3046" s="22">
        <f t="shared" si="143"/>
        <v>196444132.95053771</v>
      </c>
      <c r="P3046" t="s">
        <v>5772</v>
      </c>
      <c r="Q3046" t="s">
        <v>5773</v>
      </c>
      <c r="R3046" t="s">
        <v>212</v>
      </c>
      <c r="S3046" s="6">
        <v>1910.1863125288901</v>
      </c>
      <c r="T3046" s="6">
        <v>1861.26738767762</v>
      </c>
      <c r="U3046" s="6">
        <v>56.161165119412402</v>
      </c>
    </row>
    <row r="3047" spans="1:21" x14ac:dyDescent="0.2">
      <c r="A3047" s="15" t="s">
        <v>4643</v>
      </c>
      <c r="B3047" s="2"/>
      <c r="C3047" s="3">
        <v>20921</v>
      </c>
      <c r="D3047" s="4">
        <v>565</v>
      </c>
      <c r="E3047">
        <f t="shared" si="141"/>
        <v>1566.4508096457701</v>
      </c>
      <c r="F3047">
        <f t="shared" si="142"/>
        <v>11820365</v>
      </c>
      <c r="G3047" s="22">
        <f t="shared" si="143"/>
        <v>32771717.388599154</v>
      </c>
      <c r="P3047" t="s">
        <v>5774</v>
      </c>
      <c r="Q3047" t="s">
        <v>5775</v>
      </c>
      <c r="R3047" t="s">
        <v>212</v>
      </c>
      <c r="S3047" s="6">
        <v>1911.34596071377</v>
      </c>
      <c r="T3047" s="6">
        <v>1417.6525622425199</v>
      </c>
      <c r="U3047" s="6">
        <v>110.915048186532</v>
      </c>
    </row>
    <row r="3048" spans="1:21" x14ac:dyDescent="0.2">
      <c r="A3048" s="15" t="s">
        <v>4640</v>
      </c>
      <c r="B3048" s="2"/>
      <c r="C3048" s="3">
        <v>54437</v>
      </c>
      <c r="D3048" s="4">
        <v>4051</v>
      </c>
      <c r="E3048">
        <f t="shared" si="141"/>
        <v>1566.31278973798</v>
      </c>
      <c r="F3048">
        <f t="shared" si="142"/>
        <v>220524287</v>
      </c>
      <c r="G3048" s="22">
        <f t="shared" si="143"/>
        <v>85265369.334966421</v>
      </c>
      <c r="P3048" t="s">
        <v>5776</v>
      </c>
      <c r="Q3048" t="s">
        <v>5777</v>
      </c>
      <c r="R3048" t="s">
        <v>212</v>
      </c>
      <c r="S3048" s="6">
        <v>1914.2529872412599</v>
      </c>
      <c r="T3048" s="6">
        <v>1812.81357141086</v>
      </c>
      <c r="U3048" s="6">
        <v>58.594227245476802</v>
      </c>
    </row>
    <row r="3049" spans="1:21" x14ac:dyDescent="0.2">
      <c r="A3049" s="15" t="s">
        <v>4636</v>
      </c>
      <c r="B3049" s="2"/>
      <c r="C3049" s="3">
        <v>58894</v>
      </c>
      <c r="D3049" s="4">
        <v>1658</v>
      </c>
      <c r="E3049">
        <f t="shared" si="141"/>
        <v>1565.6355528793699</v>
      </c>
      <c r="F3049">
        <f t="shared" si="142"/>
        <v>97646252</v>
      </c>
      <c r="G3049" s="22">
        <f t="shared" si="143"/>
        <v>92206540.251277611</v>
      </c>
      <c r="P3049" t="s">
        <v>5778</v>
      </c>
      <c r="Q3049" t="s">
        <v>5779</v>
      </c>
      <c r="R3049" t="s">
        <v>212</v>
      </c>
      <c r="S3049" s="6">
        <v>1914.2574020729201</v>
      </c>
      <c r="T3049" s="6">
        <v>1414.47342230603</v>
      </c>
      <c r="U3049" s="6">
        <v>103.74405804208899</v>
      </c>
    </row>
    <row r="3050" spans="1:21" x14ac:dyDescent="0.2">
      <c r="A3050" s="15" t="s">
        <v>4634</v>
      </c>
      <c r="B3050" s="2" t="s">
        <v>4635</v>
      </c>
      <c r="C3050" s="3">
        <v>23351</v>
      </c>
      <c r="D3050" s="4">
        <v>1157</v>
      </c>
      <c r="E3050">
        <f t="shared" si="141"/>
        <v>1564.64466280431</v>
      </c>
      <c r="F3050">
        <f t="shared" si="142"/>
        <v>27017107</v>
      </c>
      <c r="G3050" s="22">
        <f t="shared" si="143"/>
        <v>36536017.521143444</v>
      </c>
      <c r="P3050" t="s">
        <v>5780</v>
      </c>
      <c r="Q3050" t="s">
        <v>5781</v>
      </c>
      <c r="R3050" t="s">
        <v>212</v>
      </c>
      <c r="S3050" s="6">
        <v>1915.6866143944901</v>
      </c>
      <c r="T3050" s="6">
        <v>1715.39633941386</v>
      </c>
      <c r="U3050" s="6">
        <v>81.189661191114595</v>
      </c>
    </row>
    <row r="3051" spans="1:21" x14ac:dyDescent="0.2">
      <c r="A3051" s="15" t="s">
        <v>4630</v>
      </c>
      <c r="B3051" s="2" t="s">
        <v>4631</v>
      </c>
      <c r="C3051" s="3">
        <v>133007</v>
      </c>
      <c r="D3051" s="4">
        <v>2179</v>
      </c>
      <c r="E3051">
        <f t="shared" si="141"/>
        <v>1564.14140838445</v>
      </c>
      <c r="F3051">
        <f t="shared" si="142"/>
        <v>289822253</v>
      </c>
      <c r="G3051" s="22">
        <f t="shared" si="143"/>
        <v>208041756.30499053</v>
      </c>
      <c r="P3051" t="s">
        <v>5782</v>
      </c>
      <c r="Q3051" t="s">
        <v>5783</v>
      </c>
      <c r="R3051" t="s">
        <v>274</v>
      </c>
      <c r="S3051" s="6">
        <v>1915.77293725812</v>
      </c>
      <c r="T3051" s="6">
        <v>1798.4614181915799</v>
      </c>
      <c r="U3051" s="6">
        <v>73.092356776209698</v>
      </c>
    </row>
    <row r="3052" spans="1:21" x14ac:dyDescent="0.2">
      <c r="A3052" s="15" t="s">
        <v>4628</v>
      </c>
      <c r="B3052" s="2" t="s">
        <v>4629</v>
      </c>
      <c r="C3052" s="3">
        <v>55859</v>
      </c>
      <c r="D3052" s="4">
        <v>467</v>
      </c>
      <c r="E3052">
        <f t="shared" si="141"/>
        <v>1563.98281693536</v>
      </c>
      <c r="F3052">
        <f t="shared" si="142"/>
        <v>26086153</v>
      </c>
      <c r="G3052" s="22">
        <f t="shared" si="143"/>
        <v>87362516.171192273</v>
      </c>
      <c r="P3052" t="s">
        <v>5784</v>
      </c>
      <c r="Q3052" t="s">
        <v>5785</v>
      </c>
      <c r="R3052" t="s">
        <v>212</v>
      </c>
      <c r="S3052" s="6">
        <v>1916.43816362385</v>
      </c>
      <c r="T3052" s="6">
        <v>1642.4047143554601</v>
      </c>
      <c r="U3052" s="6">
        <v>50.296546933591401</v>
      </c>
    </row>
    <row r="3053" spans="1:21" x14ac:dyDescent="0.2">
      <c r="A3053" s="15" t="s">
        <v>4626</v>
      </c>
      <c r="B3053" s="2" t="s">
        <v>4627</v>
      </c>
      <c r="C3053" s="3">
        <v>33811</v>
      </c>
      <c r="D3053" s="4">
        <v>1692</v>
      </c>
      <c r="E3053">
        <f t="shared" si="141"/>
        <v>1563.5754777688701</v>
      </c>
      <c r="F3053">
        <f t="shared" si="142"/>
        <v>57208212</v>
      </c>
      <c r="G3053" s="22">
        <f t="shared" si="143"/>
        <v>52866050.478843264</v>
      </c>
      <c r="P3053" t="s">
        <v>5786</v>
      </c>
      <c r="Q3053" t="s">
        <v>5786</v>
      </c>
      <c r="R3053" t="s">
        <v>274</v>
      </c>
      <c r="S3053" s="6">
        <v>1916.8080010129399</v>
      </c>
      <c r="T3053" s="6">
        <v>1916.8080010129399</v>
      </c>
      <c r="U3053" s="6"/>
    </row>
    <row r="3054" spans="1:21" x14ac:dyDescent="0.2">
      <c r="A3054" s="15" t="s">
        <v>4621</v>
      </c>
      <c r="B3054" s="2"/>
      <c r="C3054" s="3">
        <v>33645</v>
      </c>
      <c r="D3054" s="5">
        <v>10580</v>
      </c>
      <c r="E3054">
        <f t="shared" si="141"/>
        <v>1563.17127965035</v>
      </c>
      <c r="F3054">
        <f t="shared" si="142"/>
        <v>355964100</v>
      </c>
      <c r="G3054" s="22">
        <f t="shared" si="143"/>
        <v>52592897.703836024</v>
      </c>
      <c r="P3054" t="s">
        <v>5787</v>
      </c>
      <c r="Q3054" t="s">
        <v>5788</v>
      </c>
      <c r="R3054" t="s">
        <v>212</v>
      </c>
      <c r="S3054" s="6">
        <v>1918.0876989006399</v>
      </c>
      <c r="T3054" s="6">
        <v>2041.9044492319599</v>
      </c>
      <c r="U3054" s="6">
        <v>44.416858809315798</v>
      </c>
    </row>
    <row r="3055" spans="1:21" x14ac:dyDescent="0.2">
      <c r="A3055" s="15" t="s">
        <v>4617</v>
      </c>
      <c r="B3055" s="2" t="s">
        <v>4618</v>
      </c>
      <c r="C3055" s="3">
        <v>65642</v>
      </c>
      <c r="D3055" s="5">
        <v>1474</v>
      </c>
      <c r="E3055">
        <f t="shared" si="141"/>
        <v>1562.2708085090001</v>
      </c>
      <c r="F3055">
        <f t="shared" si="142"/>
        <v>96756308</v>
      </c>
      <c r="G3055" s="22">
        <f t="shared" si="143"/>
        <v>102550580.41214778</v>
      </c>
      <c r="P3055" t="s">
        <v>5789</v>
      </c>
      <c r="Q3055" t="s">
        <v>5790</v>
      </c>
      <c r="R3055" t="s">
        <v>212</v>
      </c>
      <c r="S3055" s="6">
        <v>1920.7696830601899</v>
      </c>
      <c r="T3055" s="6">
        <v>1513.3933294306801</v>
      </c>
      <c r="U3055" s="6">
        <v>95.443656191082994</v>
      </c>
    </row>
    <row r="3056" spans="1:21" x14ac:dyDescent="0.2">
      <c r="A3056" s="15" t="s">
        <v>4615</v>
      </c>
      <c r="B3056" s="2" t="s">
        <v>4616</v>
      </c>
      <c r="C3056" s="3">
        <v>54139</v>
      </c>
      <c r="D3056" s="4">
        <v>886</v>
      </c>
      <c r="E3056">
        <f t="shared" si="141"/>
        <v>1561.7772991823699</v>
      </c>
      <c r="F3056">
        <f t="shared" si="142"/>
        <v>47967154</v>
      </c>
      <c r="G3056" s="22">
        <f t="shared" si="143"/>
        <v>84553061.200434327</v>
      </c>
      <c r="P3056" t="s">
        <v>5791</v>
      </c>
      <c r="Q3056" t="s">
        <v>5792</v>
      </c>
      <c r="R3056" t="s">
        <v>212</v>
      </c>
      <c r="S3056" s="6">
        <v>1920.92259840679</v>
      </c>
      <c r="T3056" s="6">
        <v>1080</v>
      </c>
      <c r="U3056" s="6">
        <v>167.839646381081</v>
      </c>
    </row>
    <row r="3057" spans="1:21" x14ac:dyDescent="0.2">
      <c r="A3057" s="15" t="s">
        <v>4613</v>
      </c>
      <c r="B3057" s="2" t="s">
        <v>4614</v>
      </c>
      <c r="C3057" s="3">
        <v>47156</v>
      </c>
      <c r="D3057" s="4">
        <v>2865</v>
      </c>
      <c r="E3057">
        <f t="shared" si="141"/>
        <v>1561.4882818009</v>
      </c>
      <c r="F3057">
        <f t="shared" si="142"/>
        <v>135101940</v>
      </c>
      <c r="G3057" s="22">
        <f t="shared" si="143"/>
        <v>73633541.416603237</v>
      </c>
      <c r="P3057" t="s">
        <v>5793</v>
      </c>
      <c r="Q3057" t="s">
        <v>5794</v>
      </c>
      <c r="R3057" t="s">
        <v>212</v>
      </c>
      <c r="S3057" s="6">
        <v>1921.7089039838399</v>
      </c>
      <c r="T3057" s="6">
        <v>1389.56607411405</v>
      </c>
      <c r="U3057" s="6">
        <v>73.405296260220695</v>
      </c>
    </row>
    <row r="3058" spans="1:21" x14ac:dyDescent="0.2">
      <c r="A3058" s="15" t="s">
        <v>4608</v>
      </c>
      <c r="B3058" s="2" t="s">
        <v>4609</v>
      </c>
      <c r="C3058" s="3">
        <v>45288</v>
      </c>
      <c r="D3058" s="4">
        <v>1456</v>
      </c>
      <c r="E3058">
        <f t="shared" si="141"/>
        <v>1560.1142312054899</v>
      </c>
      <c r="F3058">
        <f t="shared" si="142"/>
        <v>65939328</v>
      </c>
      <c r="G3058" s="22">
        <f t="shared" si="143"/>
        <v>70654453.302834228</v>
      </c>
      <c r="P3058" t="s">
        <v>5795</v>
      </c>
      <c r="Q3058" t="s">
        <v>5796</v>
      </c>
      <c r="R3058" t="s">
        <v>212</v>
      </c>
      <c r="S3058" s="6">
        <v>1922.9708415904399</v>
      </c>
      <c r="T3058" s="6">
        <v>1591.91680645358</v>
      </c>
      <c r="U3058" s="6">
        <v>62.717950497788202</v>
      </c>
    </row>
    <row r="3059" spans="1:21" x14ac:dyDescent="0.2">
      <c r="A3059" s="15" t="s">
        <v>4605</v>
      </c>
      <c r="B3059" s="2" t="s">
        <v>4606</v>
      </c>
      <c r="C3059" s="3">
        <v>52292</v>
      </c>
      <c r="D3059" s="5">
        <v>4833</v>
      </c>
      <c r="E3059">
        <f t="shared" si="141"/>
        <v>1559.80072622178</v>
      </c>
      <c r="F3059">
        <f t="shared" si="142"/>
        <v>252727236</v>
      </c>
      <c r="G3059" s="22">
        <f t="shared" si="143"/>
        <v>81565099.575589314</v>
      </c>
      <c r="P3059" t="s">
        <v>5797</v>
      </c>
      <c r="Q3059" t="s">
        <v>5798</v>
      </c>
      <c r="R3059" t="s">
        <v>212</v>
      </c>
      <c r="S3059" s="6">
        <v>1923.34095788695</v>
      </c>
      <c r="T3059" s="6">
        <v>1449.3959943832799</v>
      </c>
      <c r="U3059" s="6">
        <v>79.764583833096793</v>
      </c>
    </row>
    <row r="3060" spans="1:21" x14ac:dyDescent="0.2">
      <c r="A3060" s="15" t="s">
        <v>4603</v>
      </c>
      <c r="B3060" s="2" t="s">
        <v>4604</v>
      </c>
      <c r="C3060" s="3">
        <v>25061</v>
      </c>
      <c r="D3060" s="5">
        <v>1768</v>
      </c>
      <c r="E3060">
        <f t="shared" si="141"/>
        <v>1559.6429371326501</v>
      </c>
      <c r="F3060">
        <f t="shared" si="142"/>
        <v>44307848</v>
      </c>
      <c r="G3060" s="22">
        <f t="shared" si="143"/>
        <v>39086211.647481345</v>
      </c>
      <c r="P3060" t="s">
        <v>5799</v>
      </c>
      <c r="Q3060" t="s">
        <v>5800</v>
      </c>
      <c r="R3060" t="s">
        <v>212</v>
      </c>
      <c r="S3060" s="6">
        <v>1923.8656105651401</v>
      </c>
      <c r="T3060" s="6">
        <v>1670.29260638803</v>
      </c>
      <c r="U3060" s="6">
        <v>73.662901493767805</v>
      </c>
    </row>
    <row r="3061" spans="1:21" x14ac:dyDescent="0.2">
      <c r="A3061" s="15" t="s">
        <v>4599</v>
      </c>
      <c r="B3061" s="2" t="s">
        <v>4600</v>
      </c>
      <c r="C3061" s="3">
        <v>40924</v>
      </c>
      <c r="D3061" s="4">
        <v>3575</v>
      </c>
      <c r="E3061">
        <f t="shared" si="141"/>
        <v>1559.3399823258101</v>
      </c>
      <c r="F3061">
        <f t="shared" si="142"/>
        <v>146303300</v>
      </c>
      <c r="G3061" s="22">
        <f t="shared" si="143"/>
        <v>63814429.436701454</v>
      </c>
      <c r="P3061" t="s">
        <v>5801</v>
      </c>
      <c r="Q3061" t="s">
        <v>5802</v>
      </c>
      <c r="R3061" t="s">
        <v>212</v>
      </c>
      <c r="S3061" s="6">
        <v>1924.1615357286601</v>
      </c>
      <c r="T3061" s="6">
        <v>1391.59449318159</v>
      </c>
      <c r="U3061" s="6">
        <v>81.971488498650402</v>
      </c>
    </row>
    <row r="3062" spans="1:21" x14ac:dyDescent="0.2">
      <c r="A3062" s="15" t="s">
        <v>4597</v>
      </c>
      <c r="B3062" s="2" t="s">
        <v>4598</v>
      </c>
      <c r="C3062" s="3">
        <v>79382</v>
      </c>
      <c r="D3062" s="4">
        <v>495</v>
      </c>
      <c r="E3062">
        <f t="shared" si="141"/>
        <v>1558.8550485779499</v>
      </c>
      <c r="F3062">
        <f t="shared" si="142"/>
        <v>39294090</v>
      </c>
      <c r="G3062" s="22">
        <f t="shared" si="143"/>
        <v>123745031.46621482</v>
      </c>
      <c r="P3062" t="s">
        <v>5803</v>
      </c>
      <c r="Q3062" t="s">
        <v>5804</v>
      </c>
      <c r="R3062" t="s">
        <v>212</v>
      </c>
      <c r="S3062" s="6">
        <v>1924.4033368553501</v>
      </c>
      <c r="T3062" s="6">
        <v>1681.45680575745</v>
      </c>
      <c r="U3062" s="6">
        <v>47.663120525826002</v>
      </c>
    </row>
    <row r="3063" spans="1:21" x14ac:dyDescent="0.2">
      <c r="A3063" s="15" t="s">
        <v>4595</v>
      </c>
      <c r="B3063" s="2" t="s">
        <v>4596</v>
      </c>
      <c r="C3063" s="3">
        <v>5955</v>
      </c>
      <c r="D3063" s="4">
        <v>658</v>
      </c>
      <c r="E3063">
        <f t="shared" si="141"/>
        <v>1558.77090364379</v>
      </c>
      <c r="F3063">
        <f t="shared" si="142"/>
        <v>3918390</v>
      </c>
      <c r="G3063" s="22">
        <f t="shared" si="143"/>
        <v>9282480.7311987691</v>
      </c>
      <c r="P3063" t="s">
        <v>5805</v>
      </c>
      <c r="Q3063" t="s">
        <v>5806</v>
      </c>
      <c r="R3063" t="s">
        <v>212</v>
      </c>
      <c r="S3063" s="6">
        <v>1924.4565857304799</v>
      </c>
      <c r="T3063" s="6">
        <v>1653.9324395757999</v>
      </c>
      <c r="U3063" s="6">
        <v>79.695797088583703</v>
      </c>
    </row>
    <row r="3064" spans="1:21" x14ac:dyDescent="0.2">
      <c r="A3064" s="15" t="s">
        <v>4592</v>
      </c>
      <c r="B3064" s="2" t="s">
        <v>4593</v>
      </c>
      <c r="C3064" s="3">
        <v>29921</v>
      </c>
      <c r="D3064" s="4">
        <v>2911</v>
      </c>
      <c r="E3064">
        <f t="shared" si="141"/>
        <v>1558.2524143763801</v>
      </c>
      <c r="F3064">
        <f t="shared" si="142"/>
        <v>87100031</v>
      </c>
      <c r="G3064" s="22">
        <f t="shared" si="143"/>
        <v>46624470.490555666</v>
      </c>
      <c r="P3064" t="s">
        <v>5807</v>
      </c>
      <c r="Q3064" t="s">
        <v>5808</v>
      </c>
      <c r="R3064" t="s">
        <v>212</v>
      </c>
      <c r="S3064" s="6">
        <v>1927.57843319262</v>
      </c>
      <c r="T3064" s="6">
        <v>1775.5902934763899</v>
      </c>
      <c r="U3064" s="6">
        <v>53.582513186473903</v>
      </c>
    </row>
    <row r="3065" spans="1:21" x14ac:dyDescent="0.2">
      <c r="A3065" s="15" t="s">
        <v>4590</v>
      </c>
      <c r="B3065" s="2"/>
      <c r="C3065" s="3">
        <v>303476</v>
      </c>
      <c r="D3065" s="4">
        <v>1146</v>
      </c>
      <c r="E3065">
        <f t="shared" si="141"/>
        <v>1558.20055330885</v>
      </c>
      <c r="F3065">
        <f t="shared" si="142"/>
        <v>347783496</v>
      </c>
      <c r="G3065" s="22">
        <f t="shared" si="143"/>
        <v>472876471.11595654</v>
      </c>
      <c r="P3065" t="s">
        <v>5809</v>
      </c>
      <c r="Q3065" t="s">
        <v>5810</v>
      </c>
      <c r="R3065" t="s">
        <v>212</v>
      </c>
      <c r="S3065" s="6">
        <v>1927.9353699905701</v>
      </c>
      <c r="T3065" s="6">
        <v>1457.3675084219101</v>
      </c>
      <c r="U3065" s="6">
        <v>98.265707645420605</v>
      </c>
    </row>
    <row r="3066" spans="1:21" x14ac:dyDescent="0.2">
      <c r="A3066" s="15" t="s">
        <v>4588</v>
      </c>
      <c r="B3066" s="2" t="s">
        <v>4589</v>
      </c>
      <c r="C3066" s="3">
        <v>51069</v>
      </c>
      <c r="D3066" s="4">
        <v>994</v>
      </c>
      <c r="E3066">
        <f t="shared" si="141"/>
        <v>1557.5452115103401</v>
      </c>
      <c r="F3066">
        <f t="shared" si="142"/>
        <v>50762586</v>
      </c>
      <c r="G3066" s="22">
        <f t="shared" si="143"/>
        <v>79542276.40662156</v>
      </c>
      <c r="P3066" t="s">
        <v>5811</v>
      </c>
      <c r="Q3066" t="s">
        <v>5812</v>
      </c>
      <c r="R3066" t="s">
        <v>212</v>
      </c>
      <c r="S3066" s="6">
        <v>1928.4267746851101</v>
      </c>
      <c r="T3066" s="6">
        <v>1750.0087204169399</v>
      </c>
      <c r="U3066" s="6">
        <v>19.493979149511802</v>
      </c>
    </row>
    <row r="3067" spans="1:21" x14ac:dyDescent="0.2">
      <c r="A3067" s="15" t="s">
        <v>4582</v>
      </c>
      <c r="B3067" s="2"/>
      <c r="C3067" s="3">
        <v>23182</v>
      </c>
      <c r="D3067" s="4">
        <v>378</v>
      </c>
      <c r="E3067">
        <f t="shared" si="141"/>
        <v>1557.0924428954499</v>
      </c>
      <c r="F3067">
        <f t="shared" si="142"/>
        <v>8762796</v>
      </c>
      <c r="G3067" s="22">
        <f t="shared" si="143"/>
        <v>36096517.01120232</v>
      </c>
      <c r="P3067" t="s">
        <v>5813</v>
      </c>
      <c r="Q3067" t="s">
        <v>5814</v>
      </c>
      <c r="R3067" t="s">
        <v>212</v>
      </c>
      <c r="S3067" s="6">
        <v>1929.2397153552899</v>
      </c>
      <c r="T3067" s="6">
        <v>1414.7895346738901</v>
      </c>
      <c r="U3067" s="6">
        <v>150.575916344646</v>
      </c>
    </row>
    <row r="3068" spans="1:21" x14ac:dyDescent="0.2">
      <c r="A3068" s="15" t="s">
        <v>4581</v>
      </c>
      <c r="B3068" s="2"/>
      <c r="C3068" s="3">
        <v>48121</v>
      </c>
      <c r="D3068" s="4">
        <v>1314</v>
      </c>
      <c r="E3068">
        <f t="shared" si="141"/>
        <v>1556.93783907894</v>
      </c>
      <c r="F3068">
        <f t="shared" si="142"/>
        <v>63230994</v>
      </c>
      <c r="G3068" s="22">
        <f t="shared" si="143"/>
        <v>74921405.754317671</v>
      </c>
      <c r="P3068" t="s">
        <v>5815</v>
      </c>
      <c r="Q3068" t="s">
        <v>5816</v>
      </c>
      <c r="R3068" t="s">
        <v>212</v>
      </c>
      <c r="S3068" s="6">
        <v>1930.6685478352999</v>
      </c>
      <c r="T3068" s="6">
        <v>1374.65429856888</v>
      </c>
      <c r="U3068" s="6">
        <v>99.678952555451303</v>
      </c>
    </row>
    <row r="3069" spans="1:21" x14ac:dyDescent="0.2">
      <c r="A3069" s="15" t="s">
        <v>4579</v>
      </c>
      <c r="B3069" s="2" t="s">
        <v>4580</v>
      </c>
      <c r="C3069" s="3">
        <v>53271</v>
      </c>
      <c r="D3069" s="4">
        <v>154</v>
      </c>
      <c r="E3069">
        <f t="shared" si="141"/>
        <v>1556.69489537097</v>
      </c>
      <c r="F3069">
        <f t="shared" si="142"/>
        <v>8203734</v>
      </c>
      <c r="G3069" s="22">
        <f t="shared" si="143"/>
        <v>82926693.771306947</v>
      </c>
      <c r="P3069" t="s">
        <v>5817</v>
      </c>
      <c r="Q3069" t="s">
        <v>5818</v>
      </c>
      <c r="R3069" t="s">
        <v>212</v>
      </c>
      <c r="S3069" s="6">
        <v>1930.6859045911599</v>
      </c>
      <c r="T3069" s="6">
        <v>1501.06970340211</v>
      </c>
      <c r="U3069" s="6">
        <v>102.5155340539</v>
      </c>
    </row>
    <row r="3070" spans="1:21" x14ac:dyDescent="0.2">
      <c r="A3070" s="15" t="s">
        <v>4576</v>
      </c>
      <c r="B3070" s="2" t="s">
        <v>4577</v>
      </c>
      <c r="C3070" s="3">
        <v>17222</v>
      </c>
      <c r="D3070" s="4">
        <v>481</v>
      </c>
      <c r="E3070">
        <f t="shared" si="141"/>
        <v>1556.0220824181699</v>
      </c>
      <c r="F3070">
        <f t="shared" si="142"/>
        <v>8283782</v>
      </c>
      <c r="G3070" s="22">
        <f t="shared" si="143"/>
        <v>26797812.303405721</v>
      </c>
      <c r="P3070" t="s">
        <v>5819</v>
      </c>
      <c r="Q3070" t="s">
        <v>5820</v>
      </c>
      <c r="R3070" t="s">
        <v>212</v>
      </c>
      <c r="S3070" s="6">
        <v>1931.29722270766</v>
      </c>
      <c r="T3070" s="6">
        <v>1798.98062567183</v>
      </c>
      <c r="U3070" s="6">
        <v>62.533625668517601</v>
      </c>
    </row>
    <row r="3071" spans="1:21" x14ac:dyDescent="0.2">
      <c r="A3071" s="15" t="s">
        <v>4572</v>
      </c>
      <c r="B3071" s="2" t="s">
        <v>10805</v>
      </c>
      <c r="C3071" s="3">
        <v>56741</v>
      </c>
      <c r="D3071" s="4">
        <v>828</v>
      </c>
      <c r="E3071">
        <f t="shared" si="141"/>
        <v>1553.9203599171799</v>
      </c>
      <c r="F3071">
        <f t="shared" si="142"/>
        <v>46981548</v>
      </c>
      <c r="G3071" s="22">
        <f t="shared" si="143"/>
        <v>88170995.142060697</v>
      </c>
      <c r="P3071" t="s">
        <v>5821</v>
      </c>
      <c r="Q3071" t="s">
        <v>5822</v>
      </c>
      <c r="R3071" t="s">
        <v>212</v>
      </c>
      <c r="S3071" s="6">
        <v>1932.45499097735</v>
      </c>
      <c r="T3071" s="6">
        <v>1729.3113835018301</v>
      </c>
      <c r="U3071" s="6">
        <v>52.405441252807897</v>
      </c>
    </row>
    <row r="3072" spans="1:21" x14ac:dyDescent="0.2">
      <c r="A3072" s="15" t="s">
        <v>4568</v>
      </c>
      <c r="B3072" s="2" t="s">
        <v>4569</v>
      </c>
      <c r="C3072" s="3">
        <v>39021</v>
      </c>
      <c r="D3072" s="5">
        <v>3101</v>
      </c>
      <c r="E3072">
        <f t="shared" si="141"/>
        <v>1553.2847741015701</v>
      </c>
      <c r="F3072">
        <f t="shared" si="142"/>
        <v>121004121</v>
      </c>
      <c r="G3072" s="22">
        <f t="shared" si="143"/>
        <v>60610725.170217365</v>
      </c>
      <c r="P3072" t="s">
        <v>5823</v>
      </c>
      <c r="Q3072" t="s">
        <v>5824</v>
      </c>
      <c r="R3072" t="s">
        <v>212</v>
      </c>
      <c r="S3072" s="6">
        <v>1932.9289393787401</v>
      </c>
      <c r="T3072" s="6">
        <v>1479.15546032066</v>
      </c>
      <c r="U3072" s="6">
        <v>91.552278742984797</v>
      </c>
    </row>
    <row r="3073" spans="1:21" x14ac:dyDescent="0.2">
      <c r="A3073" s="15" t="s">
        <v>4566</v>
      </c>
      <c r="B3073" s="2" t="s">
        <v>4567</v>
      </c>
      <c r="C3073" s="3">
        <v>27205</v>
      </c>
      <c r="D3073" s="4">
        <v>1943</v>
      </c>
      <c r="E3073">
        <f t="shared" si="141"/>
        <v>1553.19590054012</v>
      </c>
      <c r="F3073">
        <f t="shared" si="142"/>
        <v>52859315</v>
      </c>
      <c r="G3073" s="22">
        <f t="shared" si="143"/>
        <v>42254694.47419396</v>
      </c>
      <c r="P3073" t="s">
        <v>5825</v>
      </c>
      <c r="Q3073" t="s">
        <v>5826</v>
      </c>
      <c r="R3073" t="s">
        <v>212</v>
      </c>
      <c r="S3073" s="6">
        <v>1935.01246989588</v>
      </c>
      <c r="T3073" s="6">
        <v>1789.1533625427601</v>
      </c>
      <c r="U3073" s="6">
        <v>65.345783364150904</v>
      </c>
    </row>
    <row r="3074" spans="1:21" x14ac:dyDescent="0.2">
      <c r="A3074" s="15" t="s">
        <v>4564</v>
      </c>
      <c r="B3074" s="2" t="s">
        <v>4565</v>
      </c>
      <c r="C3074" s="3">
        <v>25350</v>
      </c>
      <c r="D3074" s="4">
        <v>723</v>
      </c>
      <c r="E3074">
        <f t="shared" ref="E3074:E3137" si="144">VLOOKUP(A3074,data19,4,FALSE)</f>
        <v>1552.9348770755901</v>
      </c>
      <c r="F3074">
        <f t="shared" si="142"/>
        <v>18328050</v>
      </c>
      <c r="G3074" s="22">
        <f t="shared" si="143"/>
        <v>39366899.133866206</v>
      </c>
      <c r="P3074" t="s">
        <v>5827</v>
      </c>
      <c r="Q3074" t="s">
        <v>5828</v>
      </c>
      <c r="R3074" t="s">
        <v>212</v>
      </c>
      <c r="S3074" s="6">
        <v>1935.88465664778</v>
      </c>
      <c r="T3074" s="6">
        <v>1989.29688022819</v>
      </c>
      <c r="U3074" s="6">
        <v>42.640601234466502</v>
      </c>
    </row>
    <row r="3075" spans="1:21" x14ac:dyDescent="0.2">
      <c r="A3075" s="15" t="s">
        <v>4559</v>
      </c>
      <c r="B3075" s="2" t="s">
        <v>4560</v>
      </c>
      <c r="C3075" s="3">
        <v>50236</v>
      </c>
      <c r="D3075" s="4">
        <v>1699</v>
      </c>
      <c r="E3075">
        <f t="shared" si="144"/>
        <v>1551.1305567065201</v>
      </c>
      <c r="F3075">
        <f t="shared" ref="F3075:F3138" si="145">C3075*D3075</f>
        <v>85350964</v>
      </c>
      <c r="G3075" s="22">
        <f t="shared" ref="G3075:G3138" si="146">E3075*C3075</f>
        <v>77922594.646708742</v>
      </c>
      <c r="P3075" t="s">
        <v>5829</v>
      </c>
      <c r="Q3075" t="s">
        <v>5830</v>
      </c>
      <c r="R3075" t="s">
        <v>212</v>
      </c>
      <c r="S3075" s="6">
        <v>1936.48039915148</v>
      </c>
      <c r="T3075" s="6">
        <v>1941.80754852985</v>
      </c>
      <c r="U3075" s="6">
        <v>55.618488560766401</v>
      </c>
    </row>
    <row r="3076" spans="1:21" x14ac:dyDescent="0.2">
      <c r="A3076" s="15" t="s">
        <v>4554</v>
      </c>
      <c r="B3076" s="2"/>
      <c r="C3076" s="3">
        <v>43727</v>
      </c>
      <c r="D3076" s="4">
        <v>1973</v>
      </c>
      <c r="E3076">
        <f t="shared" si="144"/>
        <v>1550.34252196702</v>
      </c>
      <c r="F3076">
        <f t="shared" si="145"/>
        <v>86273371</v>
      </c>
      <c r="G3076" s="22">
        <f t="shared" si="146"/>
        <v>67791827.45805189</v>
      </c>
      <c r="P3076" t="s">
        <v>5831</v>
      </c>
      <c r="Q3076" t="s">
        <v>5832</v>
      </c>
      <c r="R3076" t="s">
        <v>212</v>
      </c>
      <c r="S3076" s="6">
        <v>1937.6818474193699</v>
      </c>
      <c r="T3076" s="6">
        <v>1327.65635247911</v>
      </c>
      <c r="U3076" s="6">
        <v>98.395461885091606</v>
      </c>
    </row>
    <row r="3077" spans="1:21" x14ac:dyDescent="0.2">
      <c r="A3077" s="15" t="s">
        <v>4553</v>
      </c>
      <c r="B3077" s="2"/>
      <c r="C3077" s="3">
        <v>52087</v>
      </c>
      <c r="D3077" s="4">
        <v>83</v>
      </c>
      <c r="E3077">
        <f t="shared" si="144"/>
        <v>1549.96662705222</v>
      </c>
      <c r="F3077">
        <f t="shared" si="145"/>
        <v>4323221</v>
      </c>
      <c r="G3077" s="22">
        <f t="shared" si="146"/>
        <v>80733111.70326899</v>
      </c>
      <c r="P3077" t="s">
        <v>5833</v>
      </c>
      <c r="Q3077" t="s">
        <v>5833</v>
      </c>
      <c r="R3077" t="s">
        <v>212</v>
      </c>
      <c r="S3077" s="6">
        <v>1938.45773175413</v>
      </c>
      <c r="T3077" s="6">
        <v>1374.03806151562</v>
      </c>
      <c r="U3077" s="6">
        <v>97.302537525175794</v>
      </c>
    </row>
    <row r="3078" spans="1:21" x14ac:dyDescent="0.2">
      <c r="A3078" s="15" t="s">
        <v>4548</v>
      </c>
      <c r="B3078" s="2" t="s">
        <v>4549</v>
      </c>
      <c r="C3078" s="3">
        <v>56472</v>
      </c>
      <c r="D3078" s="4">
        <v>1500</v>
      </c>
      <c r="E3078">
        <f t="shared" si="144"/>
        <v>1547.7397281485</v>
      </c>
      <c r="F3078">
        <f t="shared" si="145"/>
        <v>84708000</v>
      </c>
      <c r="G3078" s="22">
        <f t="shared" si="146"/>
        <v>87403957.928002089</v>
      </c>
      <c r="P3078" t="s">
        <v>5834</v>
      </c>
      <c r="Q3078" t="s">
        <v>5835</v>
      </c>
      <c r="R3078" t="s">
        <v>212</v>
      </c>
      <c r="S3078" s="6">
        <v>1938.79175155844</v>
      </c>
      <c r="T3078" s="6">
        <v>1680</v>
      </c>
      <c r="U3078" s="6">
        <v>67.495567932421693</v>
      </c>
    </row>
    <row r="3079" spans="1:21" x14ac:dyDescent="0.2">
      <c r="A3079" s="15" t="s">
        <v>4545</v>
      </c>
      <c r="B3079" s="2" t="s">
        <v>4546</v>
      </c>
      <c r="C3079" s="3">
        <v>21834</v>
      </c>
      <c r="D3079" s="4">
        <v>1146</v>
      </c>
      <c r="E3079">
        <f t="shared" si="144"/>
        <v>1547.2998043635801</v>
      </c>
      <c r="F3079">
        <f t="shared" si="145"/>
        <v>25021764</v>
      </c>
      <c r="G3079" s="22">
        <f t="shared" si="146"/>
        <v>33783743.928474404</v>
      </c>
      <c r="P3079" t="s">
        <v>5836</v>
      </c>
      <c r="Q3079" t="s">
        <v>5837</v>
      </c>
      <c r="R3079" t="s">
        <v>212</v>
      </c>
      <c r="S3079" s="6">
        <v>1939.6598058505399</v>
      </c>
      <c r="T3079" s="6">
        <v>1700.8219086101799</v>
      </c>
      <c r="U3079" s="6">
        <v>65.431482725349795</v>
      </c>
    </row>
    <row r="3080" spans="1:21" x14ac:dyDescent="0.2">
      <c r="A3080" s="15" t="s">
        <v>4540</v>
      </c>
      <c r="B3080" s="2" t="s">
        <v>4541</v>
      </c>
      <c r="C3080" s="3">
        <v>78339</v>
      </c>
      <c r="D3080" s="4">
        <v>2615</v>
      </c>
      <c r="E3080">
        <f t="shared" si="144"/>
        <v>1544.4264825938801</v>
      </c>
      <c r="F3080">
        <f t="shared" si="145"/>
        <v>204856485</v>
      </c>
      <c r="G3080" s="22">
        <f t="shared" si="146"/>
        <v>120988826.21992198</v>
      </c>
      <c r="P3080" t="s">
        <v>5838</v>
      </c>
      <c r="Q3080" t="s">
        <v>5839</v>
      </c>
      <c r="R3080" t="s">
        <v>212</v>
      </c>
      <c r="S3080" s="6">
        <v>1939.9765824707699</v>
      </c>
      <c r="T3080" s="6">
        <v>1491.4316977701401</v>
      </c>
      <c r="U3080" s="6">
        <v>84.335249994028402</v>
      </c>
    </row>
    <row r="3081" spans="1:21" x14ac:dyDescent="0.2">
      <c r="A3081" s="15" t="s">
        <v>4537</v>
      </c>
      <c r="B3081" s="2"/>
      <c r="C3081" s="3">
        <v>57323</v>
      </c>
      <c r="D3081" s="4">
        <v>672</v>
      </c>
      <c r="E3081">
        <f t="shared" si="144"/>
        <v>1543.61253002749</v>
      </c>
      <c r="F3081">
        <f t="shared" si="145"/>
        <v>38521056</v>
      </c>
      <c r="G3081" s="22">
        <f t="shared" si="146"/>
        <v>88484501.058765814</v>
      </c>
      <c r="P3081" t="s">
        <v>5840</v>
      </c>
      <c r="Q3081" t="s">
        <v>5841</v>
      </c>
      <c r="R3081" t="s">
        <v>212</v>
      </c>
      <c r="S3081" s="6">
        <v>1940.0666319126401</v>
      </c>
      <c r="T3081" s="6">
        <v>1942.4111827523</v>
      </c>
      <c r="U3081" s="6">
        <v>50.745091970637297</v>
      </c>
    </row>
    <row r="3082" spans="1:21" x14ac:dyDescent="0.2">
      <c r="A3082" s="15" t="s">
        <v>4533</v>
      </c>
      <c r="B3082" s="2" t="s">
        <v>4534</v>
      </c>
      <c r="C3082" s="3">
        <v>130326</v>
      </c>
      <c r="D3082" s="4">
        <v>1281</v>
      </c>
      <c r="E3082">
        <f t="shared" si="144"/>
        <v>1542.6697899014</v>
      </c>
      <c r="F3082">
        <f t="shared" si="145"/>
        <v>166947606</v>
      </c>
      <c r="G3082" s="22">
        <f t="shared" si="146"/>
        <v>201049983.03868985</v>
      </c>
      <c r="P3082" t="s">
        <v>5842</v>
      </c>
      <c r="Q3082" t="s">
        <v>194</v>
      </c>
      <c r="R3082" t="s">
        <v>212</v>
      </c>
      <c r="S3082" s="6">
        <v>1941.3408497301</v>
      </c>
      <c r="T3082" s="6">
        <v>1670.95003861487</v>
      </c>
      <c r="U3082" s="6">
        <v>50.116314980609801</v>
      </c>
    </row>
    <row r="3083" spans="1:21" x14ac:dyDescent="0.2">
      <c r="A3083" s="15" t="s">
        <v>4531</v>
      </c>
      <c r="B3083" s="2" t="s">
        <v>4532</v>
      </c>
      <c r="C3083" s="3">
        <v>70992</v>
      </c>
      <c r="D3083" s="4">
        <v>5313</v>
      </c>
      <c r="E3083">
        <f t="shared" si="144"/>
        <v>1542.1934942784901</v>
      </c>
      <c r="F3083">
        <f t="shared" si="145"/>
        <v>377180496</v>
      </c>
      <c r="G3083" s="22">
        <f t="shared" si="146"/>
        <v>109483400.54581857</v>
      </c>
      <c r="P3083" t="s">
        <v>5843</v>
      </c>
      <c r="Q3083" t="s">
        <v>5844</v>
      </c>
      <c r="R3083" t="s">
        <v>212</v>
      </c>
      <c r="S3083" s="6">
        <v>1941.35695406441</v>
      </c>
      <c r="T3083" s="6">
        <v>1545.5892911174799</v>
      </c>
      <c r="U3083" s="6">
        <v>83.970117355316802</v>
      </c>
    </row>
    <row r="3084" spans="1:21" x14ac:dyDescent="0.2">
      <c r="A3084" s="15" t="s">
        <v>4526</v>
      </c>
      <c r="B3084" s="2" t="s">
        <v>4527</v>
      </c>
      <c r="C3084" s="3">
        <v>131600</v>
      </c>
      <c r="D3084" s="4">
        <v>1904</v>
      </c>
      <c r="E3084">
        <f t="shared" si="144"/>
        <v>1541.1344648336701</v>
      </c>
      <c r="F3084">
        <f t="shared" si="145"/>
        <v>250566400</v>
      </c>
      <c r="G3084" s="22">
        <f t="shared" si="146"/>
        <v>202813295.57211098</v>
      </c>
      <c r="P3084" t="s">
        <v>5845</v>
      </c>
      <c r="Q3084" t="s">
        <v>5846</v>
      </c>
      <c r="R3084" t="s">
        <v>212</v>
      </c>
      <c r="S3084" s="6">
        <v>1942.8321609703301</v>
      </c>
      <c r="T3084" s="6">
        <v>1489.24140102197</v>
      </c>
      <c r="U3084" s="6">
        <v>83.4498327300835</v>
      </c>
    </row>
    <row r="3085" spans="1:21" x14ac:dyDescent="0.2">
      <c r="A3085" s="15" t="s">
        <v>4517</v>
      </c>
      <c r="B3085" s="2" t="s">
        <v>4518</v>
      </c>
      <c r="C3085" s="3">
        <v>219701</v>
      </c>
      <c r="D3085" s="4">
        <v>140</v>
      </c>
      <c r="E3085">
        <f t="shared" si="144"/>
        <v>1540.4752139099901</v>
      </c>
      <c r="F3085">
        <f t="shared" si="145"/>
        <v>30758140</v>
      </c>
      <c r="G3085" s="22">
        <f t="shared" si="146"/>
        <v>338443944.97123873</v>
      </c>
      <c r="P3085" t="s">
        <v>5847</v>
      </c>
      <c r="Q3085" t="s">
        <v>5848</v>
      </c>
      <c r="R3085" t="s">
        <v>212</v>
      </c>
      <c r="S3085" s="6">
        <v>1943.17597463737</v>
      </c>
      <c r="T3085" s="6">
        <v>1554.5645743784501</v>
      </c>
      <c r="U3085" s="6">
        <v>117.640277550812</v>
      </c>
    </row>
    <row r="3086" spans="1:21" x14ac:dyDescent="0.2">
      <c r="A3086" s="15" t="s">
        <v>4515</v>
      </c>
      <c r="B3086" s="2" t="s">
        <v>4516</v>
      </c>
      <c r="C3086" s="3">
        <v>119507</v>
      </c>
      <c r="D3086" s="4">
        <v>275</v>
      </c>
      <c r="E3086">
        <f t="shared" si="144"/>
        <v>1539.95299681455</v>
      </c>
      <c r="F3086">
        <f t="shared" si="145"/>
        <v>32864425</v>
      </c>
      <c r="G3086" s="22">
        <f t="shared" si="146"/>
        <v>184035162.79031643</v>
      </c>
      <c r="P3086" t="s">
        <v>5849</v>
      </c>
      <c r="Q3086" t="s">
        <v>5850</v>
      </c>
      <c r="R3086" t="s">
        <v>212</v>
      </c>
      <c r="S3086" s="6">
        <v>1943.4750861457301</v>
      </c>
      <c r="T3086" s="6">
        <v>1801.90563593549</v>
      </c>
      <c r="U3086" s="6">
        <v>71.768585387280496</v>
      </c>
    </row>
    <row r="3087" spans="1:21" x14ac:dyDescent="0.2">
      <c r="A3087" s="15" t="s">
        <v>4511</v>
      </c>
      <c r="B3087" s="2" t="s">
        <v>4512</v>
      </c>
      <c r="C3087" s="3">
        <v>29359</v>
      </c>
      <c r="D3087" s="5">
        <v>1831</v>
      </c>
      <c r="E3087">
        <f t="shared" si="144"/>
        <v>1538.7629523048599</v>
      </c>
      <c r="F3087">
        <f t="shared" si="145"/>
        <v>53756329</v>
      </c>
      <c r="G3087" s="22">
        <f t="shared" si="146"/>
        <v>45176541.51671838</v>
      </c>
      <c r="P3087" t="s">
        <v>5851</v>
      </c>
      <c r="Q3087" t="s">
        <v>5852</v>
      </c>
      <c r="R3087" t="s">
        <v>212</v>
      </c>
      <c r="S3087" s="6">
        <v>1943.9914606991899</v>
      </c>
      <c r="T3087" s="6">
        <v>1601.2122489999999</v>
      </c>
      <c r="U3087" s="6">
        <v>68.566580447572903</v>
      </c>
    </row>
    <row r="3088" spans="1:21" x14ac:dyDescent="0.2">
      <c r="A3088" s="15" t="s">
        <v>4507</v>
      </c>
      <c r="B3088" s="2"/>
      <c r="C3088" s="3">
        <v>64793</v>
      </c>
      <c r="D3088" s="5">
        <v>748</v>
      </c>
      <c r="E3088">
        <f t="shared" si="144"/>
        <v>1538.3514108383799</v>
      </c>
      <c r="F3088">
        <f t="shared" si="145"/>
        <v>48465164</v>
      </c>
      <c r="G3088" s="22">
        <f t="shared" si="146"/>
        <v>99674402.962451145</v>
      </c>
      <c r="P3088" t="s">
        <v>5853</v>
      </c>
      <c r="Q3088" t="s">
        <v>5854</v>
      </c>
      <c r="R3088" t="s">
        <v>212</v>
      </c>
      <c r="S3088" s="6">
        <v>1945.05038435098</v>
      </c>
      <c r="T3088" s="6">
        <v>2020.6510612552399</v>
      </c>
      <c r="U3088" s="6">
        <v>49.444974014050501</v>
      </c>
    </row>
    <row r="3089" spans="1:21" x14ac:dyDescent="0.2">
      <c r="A3089" s="15" t="s">
        <v>4505</v>
      </c>
      <c r="B3089" s="2" t="s">
        <v>4506</v>
      </c>
      <c r="C3089" s="3">
        <v>69538</v>
      </c>
      <c r="D3089" s="4">
        <v>6108</v>
      </c>
      <c r="E3089">
        <f t="shared" si="144"/>
        <v>1538.016161499</v>
      </c>
      <c r="F3089">
        <f t="shared" si="145"/>
        <v>424738104</v>
      </c>
      <c r="G3089" s="22">
        <f t="shared" si="146"/>
        <v>106950567.83831745</v>
      </c>
      <c r="P3089" t="s">
        <v>5855</v>
      </c>
      <c r="Q3089" t="s">
        <v>5856</v>
      </c>
      <c r="R3089" t="s">
        <v>212</v>
      </c>
      <c r="S3089" s="6">
        <v>1945.23293839345</v>
      </c>
      <c r="T3089" s="6">
        <v>1545.44950501116</v>
      </c>
      <c r="U3089" s="6">
        <v>100.581206944407</v>
      </c>
    </row>
    <row r="3090" spans="1:21" x14ac:dyDescent="0.2">
      <c r="A3090" s="15" t="s">
        <v>4494</v>
      </c>
      <c r="B3090" s="2" t="s">
        <v>4495</v>
      </c>
      <c r="C3090" s="3">
        <v>40707</v>
      </c>
      <c r="D3090" s="4">
        <v>1146</v>
      </c>
      <c r="E3090">
        <f t="shared" si="144"/>
        <v>1536.3992652734601</v>
      </c>
      <c r="F3090">
        <f t="shared" si="145"/>
        <v>46650222</v>
      </c>
      <c r="G3090" s="22">
        <f t="shared" si="146"/>
        <v>62542204.891486742</v>
      </c>
      <c r="P3090" t="s">
        <v>5857</v>
      </c>
      <c r="Q3090" t="s">
        <v>5857</v>
      </c>
      <c r="R3090" t="s">
        <v>274</v>
      </c>
      <c r="S3090" s="6">
        <v>1945.75169116796</v>
      </c>
      <c r="T3090" s="6">
        <v>1914.22886445627</v>
      </c>
      <c r="U3090" s="6">
        <v>49.867524350361798</v>
      </c>
    </row>
    <row r="3091" spans="1:21" x14ac:dyDescent="0.2">
      <c r="A3091" s="15" t="s">
        <v>4487</v>
      </c>
      <c r="B3091" s="2" t="s">
        <v>4488</v>
      </c>
      <c r="C3091" s="3">
        <v>15169</v>
      </c>
      <c r="D3091" s="4">
        <v>332</v>
      </c>
      <c r="E3091">
        <f t="shared" si="144"/>
        <v>1534.78755747216</v>
      </c>
      <c r="F3091">
        <f t="shared" si="145"/>
        <v>5036108</v>
      </c>
      <c r="G3091" s="22">
        <f t="shared" si="146"/>
        <v>23281192.459295195</v>
      </c>
      <c r="P3091" t="s">
        <v>5858</v>
      </c>
      <c r="Q3091" t="s">
        <v>5858</v>
      </c>
      <c r="R3091" t="s">
        <v>274</v>
      </c>
      <c r="S3091" s="6">
        <v>1947.1840685550201</v>
      </c>
      <c r="T3091" s="6">
        <v>1050.1827094796599</v>
      </c>
      <c r="U3091" s="6">
        <v>135.95896421224199</v>
      </c>
    </row>
    <row r="3092" spans="1:21" x14ac:dyDescent="0.2">
      <c r="A3092" s="15" t="s">
        <v>4483</v>
      </c>
      <c r="B3092" s="2" t="s">
        <v>4484</v>
      </c>
      <c r="C3092" s="3">
        <v>63261</v>
      </c>
      <c r="D3092" s="4">
        <v>1553</v>
      </c>
      <c r="E3092">
        <f t="shared" si="144"/>
        <v>1533.9735372382099</v>
      </c>
      <c r="F3092">
        <f t="shared" si="145"/>
        <v>98244333</v>
      </c>
      <c r="G3092" s="22">
        <f t="shared" si="146"/>
        <v>97040699.939226404</v>
      </c>
      <c r="P3092" t="s">
        <v>5859</v>
      </c>
      <c r="Q3092" t="s">
        <v>5860</v>
      </c>
      <c r="R3092" t="s">
        <v>212</v>
      </c>
      <c r="S3092" s="6">
        <v>1948.2537158950799</v>
      </c>
      <c r="T3092" s="6">
        <v>1234.8174254758301</v>
      </c>
      <c r="U3092" s="6">
        <v>91.655196086370694</v>
      </c>
    </row>
    <row r="3093" spans="1:21" x14ac:dyDescent="0.2">
      <c r="A3093" s="15" t="s">
        <v>4479</v>
      </c>
      <c r="B3093" s="2"/>
      <c r="C3093" s="3">
        <v>54893</v>
      </c>
      <c r="D3093" s="4">
        <v>332</v>
      </c>
      <c r="E3093">
        <f t="shared" si="144"/>
        <v>1532.88600803278</v>
      </c>
      <c r="F3093">
        <f t="shared" si="145"/>
        <v>18224476</v>
      </c>
      <c r="G3093" s="22">
        <f t="shared" si="146"/>
        <v>84144711.638943389</v>
      </c>
      <c r="P3093" t="s">
        <v>5861</v>
      </c>
      <c r="Q3093" t="s">
        <v>5862</v>
      </c>
      <c r="R3093" t="s">
        <v>212</v>
      </c>
      <c r="S3093" s="6">
        <v>1948.2872467550701</v>
      </c>
      <c r="T3093" s="6">
        <v>1587.3438157564301</v>
      </c>
      <c r="U3093" s="6">
        <v>64.480751868140402</v>
      </c>
    </row>
    <row r="3094" spans="1:21" x14ac:dyDescent="0.2">
      <c r="A3094" s="15" t="s">
        <v>4476</v>
      </c>
      <c r="B3094" s="2" t="s">
        <v>4477</v>
      </c>
      <c r="C3094" s="3">
        <v>42706</v>
      </c>
      <c r="D3094" s="4">
        <v>6632</v>
      </c>
      <c r="E3094">
        <f t="shared" si="144"/>
        <v>1532.31975712606</v>
      </c>
      <c r="F3094">
        <f t="shared" si="145"/>
        <v>283226192</v>
      </c>
      <c r="G3094" s="22">
        <f t="shared" si="146"/>
        <v>65439247.547825523</v>
      </c>
      <c r="P3094" t="s">
        <v>5863</v>
      </c>
      <c r="Q3094" t="s">
        <v>5864</v>
      </c>
      <c r="R3094" t="s">
        <v>212</v>
      </c>
      <c r="S3094" s="6">
        <v>1948.3212104148299</v>
      </c>
      <c r="T3094" s="6">
        <v>1806.3858014499301</v>
      </c>
      <c r="U3094" s="6">
        <v>54.628171716171003</v>
      </c>
    </row>
    <row r="3095" spans="1:21" x14ac:dyDescent="0.2">
      <c r="A3095" s="15" t="s">
        <v>4469</v>
      </c>
      <c r="B3095" s="2" t="s">
        <v>4470</v>
      </c>
      <c r="C3095" s="3">
        <v>26406</v>
      </c>
      <c r="D3095" s="4">
        <v>1214</v>
      </c>
      <c r="E3095">
        <f t="shared" si="144"/>
        <v>1530.5580511078899</v>
      </c>
      <c r="F3095">
        <f t="shared" si="145"/>
        <v>32056884</v>
      </c>
      <c r="G3095" s="22">
        <f t="shared" si="146"/>
        <v>40415915.897554941</v>
      </c>
      <c r="P3095" t="s">
        <v>5865</v>
      </c>
      <c r="Q3095" t="s">
        <v>5866</v>
      </c>
      <c r="R3095" t="s">
        <v>212</v>
      </c>
      <c r="S3095" s="6">
        <v>1948.7105185420501</v>
      </c>
      <c r="T3095" s="6">
        <v>1608.56552572596</v>
      </c>
      <c r="U3095" s="6">
        <v>92.278251285467206</v>
      </c>
    </row>
    <row r="3096" spans="1:21" x14ac:dyDescent="0.2">
      <c r="A3096" s="15" t="s">
        <v>4467</v>
      </c>
      <c r="B3096" s="2" t="s">
        <v>4468</v>
      </c>
      <c r="C3096" s="3">
        <v>101660</v>
      </c>
      <c r="D3096" s="4">
        <v>910</v>
      </c>
      <c r="E3096">
        <f t="shared" si="144"/>
        <v>1530.3898701267899</v>
      </c>
      <c r="F3096">
        <f t="shared" si="145"/>
        <v>92510600</v>
      </c>
      <c r="G3096" s="22">
        <f t="shared" si="146"/>
        <v>155579434.19708946</v>
      </c>
      <c r="P3096" t="s">
        <v>5867</v>
      </c>
      <c r="Q3096" t="s">
        <v>5868</v>
      </c>
      <c r="R3096" t="s">
        <v>212</v>
      </c>
      <c r="S3096" s="6">
        <v>1949.5675011237099</v>
      </c>
      <c r="T3096" s="6">
        <v>471.68222051890098</v>
      </c>
      <c r="U3096" s="6">
        <v>165.98596395436601</v>
      </c>
    </row>
    <row r="3097" spans="1:21" x14ac:dyDescent="0.2">
      <c r="A3097" s="15" t="s">
        <v>4459</v>
      </c>
      <c r="B3097" s="2" t="s">
        <v>4460</v>
      </c>
      <c r="C3097" s="3">
        <v>23885</v>
      </c>
      <c r="D3097" s="5">
        <v>1769</v>
      </c>
      <c r="E3097">
        <f t="shared" si="144"/>
        <v>1528.72451689062</v>
      </c>
      <c r="F3097">
        <f t="shared" si="145"/>
        <v>42252565</v>
      </c>
      <c r="G3097" s="22">
        <f t="shared" si="146"/>
        <v>36513585.085932456</v>
      </c>
      <c r="P3097" t="s">
        <v>5869</v>
      </c>
      <c r="Q3097" t="s">
        <v>5870</v>
      </c>
      <c r="R3097" t="s">
        <v>212</v>
      </c>
      <c r="S3097" s="6">
        <v>1949.8750026760799</v>
      </c>
      <c r="T3097" s="6">
        <v>1560.0283704927999</v>
      </c>
      <c r="U3097" s="6">
        <v>97.103446456069804</v>
      </c>
    </row>
    <row r="3098" spans="1:21" x14ac:dyDescent="0.2">
      <c r="A3098" s="15" t="s">
        <v>4455</v>
      </c>
      <c r="B3098" s="2" t="s">
        <v>171</v>
      </c>
      <c r="C3098" s="3">
        <v>26518</v>
      </c>
      <c r="D3098" s="4">
        <v>2420</v>
      </c>
      <c r="E3098">
        <f t="shared" si="144"/>
        <v>1526.92819298379</v>
      </c>
      <c r="F3098">
        <f t="shared" si="145"/>
        <v>64173560</v>
      </c>
      <c r="G3098" s="22">
        <f t="shared" si="146"/>
        <v>40491081.821544141</v>
      </c>
      <c r="P3098" t="s">
        <v>5871</v>
      </c>
      <c r="Q3098" t="s">
        <v>5872</v>
      </c>
      <c r="R3098" t="s">
        <v>212</v>
      </c>
      <c r="S3098" s="6">
        <v>1952.39856494785</v>
      </c>
      <c r="T3098" s="6">
        <v>1838.5717561384699</v>
      </c>
      <c r="U3098" s="6">
        <v>52.031906228049799</v>
      </c>
    </row>
    <row r="3099" spans="1:21" x14ac:dyDescent="0.2">
      <c r="A3099" s="15" t="s">
        <v>4448</v>
      </c>
      <c r="B3099" s="2" t="s">
        <v>4449</v>
      </c>
      <c r="C3099" s="3">
        <v>22807</v>
      </c>
      <c r="D3099" s="4">
        <v>105</v>
      </c>
      <c r="E3099">
        <f t="shared" si="144"/>
        <v>1525.57908198004</v>
      </c>
      <c r="F3099">
        <f t="shared" si="145"/>
        <v>2394735</v>
      </c>
      <c r="G3099" s="22">
        <f t="shared" si="146"/>
        <v>34793882.122718774</v>
      </c>
      <c r="P3099" t="s">
        <v>5873</v>
      </c>
      <c r="Q3099" t="s">
        <v>5874</v>
      </c>
      <c r="R3099" t="s">
        <v>212</v>
      </c>
      <c r="S3099" s="6">
        <v>1953.1016548877501</v>
      </c>
      <c r="T3099" s="6">
        <v>1913.12747700824</v>
      </c>
      <c r="U3099" s="6">
        <v>18.811805123993899</v>
      </c>
    </row>
    <row r="3100" spans="1:21" x14ac:dyDescent="0.2">
      <c r="A3100" s="15" t="s">
        <v>4444</v>
      </c>
      <c r="B3100" s="2" t="s">
        <v>4445</v>
      </c>
      <c r="C3100" s="3">
        <v>69202</v>
      </c>
      <c r="D3100" s="4">
        <v>2161</v>
      </c>
      <c r="E3100">
        <f t="shared" si="144"/>
        <v>1525.26266353447</v>
      </c>
      <c r="F3100">
        <f t="shared" si="145"/>
        <v>149545522</v>
      </c>
      <c r="G3100" s="22">
        <f t="shared" si="146"/>
        <v>105551226.84191239</v>
      </c>
      <c r="P3100" t="s">
        <v>5875</v>
      </c>
      <c r="Q3100" t="s">
        <v>5876</v>
      </c>
      <c r="R3100" t="s">
        <v>212</v>
      </c>
      <c r="S3100" s="6">
        <v>1954.6771713706</v>
      </c>
      <c r="T3100" s="6">
        <v>1849.1710227410099</v>
      </c>
      <c r="U3100" s="6">
        <v>57.853208677887501</v>
      </c>
    </row>
    <row r="3101" spans="1:21" x14ac:dyDescent="0.2">
      <c r="A3101" s="15" t="s">
        <v>4441</v>
      </c>
      <c r="B3101" s="2" t="s">
        <v>4442</v>
      </c>
      <c r="C3101" s="3">
        <v>78377</v>
      </c>
      <c r="D3101" s="4">
        <v>3553</v>
      </c>
      <c r="E3101">
        <f t="shared" si="144"/>
        <v>1525.1229671880999</v>
      </c>
      <c r="F3101">
        <f t="shared" si="145"/>
        <v>278473481</v>
      </c>
      <c r="G3101" s="22">
        <f t="shared" si="146"/>
        <v>119534562.7993017</v>
      </c>
      <c r="P3101" t="s">
        <v>5877</v>
      </c>
      <c r="Q3101" t="s">
        <v>5878</v>
      </c>
      <c r="R3101" t="s">
        <v>212</v>
      </c>
      <c r="S3101" s="6">
        <v>1954.8578948755401</v>
      </c>
      <c r="T3101" s="6">
        <v>1503.36371748017</v>
      </c>
      <c r="U3101" s="6">
        <v>116.16275318203699</v>
      </c>
    </row>
    <row r="3102" spans="1:21" x14ac:dyDescent="0.2">
      <c r="A3102" s="15" t="s">
        <v>4439</v>
      </c>
      <c r="B3102" s="2"/>
      <c r="C3102" s="3">
        <v>14313</v>
      </c>
      <c r="D3102" s="4">
        <v>586</v>
      </c>
      <c r="E3102">
        <f t="shared" si="144"/>
        <v>1524.94432079586</v>
      </c>
      <c r="F3102">
        <f t="shared" si="145"/>
        <v>8387418</v>
      </c>
      <c r="G3102" s="22">
        <f t="shared" si="146"/>
        <v>21826528.063551143</v>
      </c>
      <c r="P3102" t="s">
        <v>5879</v>
      </c>
      <c r="Q3102" t="s">
        <v>5880</v>
      </c>
      <c r="R3102" t="s">
        <v>212</v>
      </c>
      <c r="S3102" s="6">
        <v>1956.07304865528</v>
      </c>
      <c r="T3102" s="6">
        <v>1674.2823181594299</v>
      </c>
      <c r="U3102" s="6">
        <v>75.265256073302297</v>
      </c>
    </row>
    <row r="3103" spans="1:21" x14ac:dyDescent="0.2">
      <c r="A3103" s="15" t="s">
        <v>4436</v>
      </c>
      <c r="B3103" s="2"/>
      <c r="C3103" s="3">
        <v>76246</v>
      </c>
      <c r="D3103" s="4">
        <v>235</v>
      </c>
      <c r="E3103">
        <f t="shared" si="144"/>
        <v>1523.8596560291601</v>
      </c>
      <c r="F3103">
        <f t="shared" si="145"/>
        <v>17917810</v>
      </c>
      <c r="G3103" s="22">
        <f t="shared" si="146"/>
        <v>116188203.33359934</v>
      </c>
      <c r="P3103" t="s">
        <v>5881</v>
      </c>
      <c r="Q3103" t="s">
        <v>5881</v>
      </c>
      <c r="R3103" t="s">
        <v>212</v>
      </c>
      <c r="S3103" s="6">
        <v>1956.9433548670399</v>
      </c>
      <c r="T3103" s="6">
        <v>1552.5499284433699</v>
      </c>
      <c r="U3103" s="6">
        <v>59.1039098897092</v>
      </c>
    </row>
    <row r="3104" spans="1:21" x14ac:dyDescent="0.2">
      <c r="A3104" s="15" t="s">
        <v>4434</v>
      </c>
      <c r="B3104" s="2" t="s">
        <v>4435</v>
      </c>
      <c r="C3104" s="3">
        <v>51192</v>
      </c>
      <c r="D3104" s="4">
        <v>1082</v>
      </c>
      <c r="E3104">
        <f t="shared" si="144"/>
        <v>1521.22414726487</v>
      </c>
      <c r="F3104">
        <f t="shared" si="145"/>
        <v>55389744</v>
      </c>
      <c r="G3104" s="22">
        <f t="shared" si="146"/>
        <v>77874506.546783224</v>
      </c>
      <c r="P3104" t="s">
        <v>5882</v>
      </c>
      <c r="Q3104" t="s">
        <v>5883</v>
      </c>
      <c r="R3104" t="s">
        <v>212</v>
      </c>
      <c r="S3104" s="6">
        <v>1960.0724398354801</v>
      </c>
      <c r="T3104" s="6">
        <v>1677.3835096181899</v>
      </c>
      <c r="U3104" s="6">
        <v>92.683428606805805</v>
      </c>
    </row>
    <row r="3105" spans="1:21" x14ac:dyDescent="0.2">
      <c r="A3105" s="15" t="s">
        <v>4432</v>
      </c>
      <c r="B3105" s="2" t="s">
        <v>4433</v>
      </c>
      <c r="C3105" s="3">
        <v>45056</v>
      </c>
      <c r="D3105" s="4">
        <v>523</v>
      </c>
      <c r="E3105">
        <f t="shared" si="144"/>
        <v>1521.1710285015999</v>
      </c>
      <c r="F3105">
        <f t="shared" si="145"/>
        <v>23564288</v>
      </c>
      <c r="G3105" s="22">
        <f t="shared" si="146"/>
        <v>68537881.860168085</v>
      </c>
      <c r="P3105" t="s">
        <v>5884</v>
      </c>
      <c r="Q3105" t="s">
        <v>5885</v>
      </c>
      <c r="R3105" t="s">
        <v>212</v>
      </c>
      <c r="S3105" s="6">
        <v>1961.4901536397999</v>
      </c>
      <c r="T3105" s="6">
        <v>1624.15996596886</v>
      </c>
      <c r="U3105" s="6">
        <v>66.165273798335804</v>
      </c>
    </row>
    <row r="3106" spans="1:21" x14ac:dyDescent="0.2">
      <c r="A3106" s="15" t="s">
        <v>4426</v>
      </c>
      <c r="B3106" s="2" t="s">
        <v>4427</v>
      </c>
      <c r="C3106" s="3">
        <v>16154</v>
      </c>
      <c r="D3106" s="4">
        <v>1396</v>
      </c>
      <c r="E3106">
        <f t="shared" si="144"/>
        <v>1520.5424213270001</v>
      </c>
      <c r="F3106">
        <f t="shared" si="145"/>
        <v>22550984</v>
      </c>
      <c r="G3106" s="22">
        <f t="shared" si="146"/>
        <v>24562842.27411636</v>
      </c>
      <c r="P3106" t="s">
        <v>5886</v>
      </c>
      <c r="Q3106" t="s">
        <v>5887</v>
      </c>
      <c r="R3106" t="s">
        <v>212</v>
      </c>
      <c r="S3106" s="6">
        <v>1961.6140504212599</v>
      </c>
      <c r="T3106" s="6">
        <v>1778.29211773251</v>
      </c>
      <c r="U3106" s="6">
        <v>78.562594446851904</v>
      </c>
    </row>
    <row r="3107" spans="1:21" x14ac:dyDescent="0.2">
      <c r="A3107" s="15" t="s">
        <v>4424</v>
      </c>
      <c r="B3107" s="2" t="s">
        <v>4425</v>
      </c>
      <c r="C3107" s="3">
        <v>90211</v>
      </c>
      <c r="D3107" s="4">
        <v>3119</v>
      </c>
      <c r="E3107">
        <f t="shared" si="144"/>
        <v>1520.1138711216399</v>
      </c>
      <c r="F3107">
        <f t="shared" si="145"/>
        <v>281368109</v>
      </c>
      <c r="G3107" s="22">
        <f t="shared" si="146"/>
        <v>137130992.42775425</v>
      </c>
      <c r="P3107" t="s">
        <v>5888</v>
      </c>
      <c r="Q3107" t="s">
        <v>5889</v>
      </c>
      <c r="R3107" t="s">
        <v>212</v>
      </c>
      <c r="S3107" s="6">
        <v>1962.66884617138</v>
      </c>
      <c r="T3107" s="6">
        <v>1359.14444011964</v>
      </c>
      <c r="U3107" s="6">
        <v>84.435751490603394</v>
      </c>
    </row>
    <row r="3108" spans="1:21" x14ac:dyDescent="0.2">
      <c r="A3108" s="15" t="s">
        <v>4422</v>
      </c>
      <c r="B3108" s="2" t="s">
        <v>4242</v>
      </c>
      <c r="C3108" s="3">
        <v>22191</v>
      </c>
      <c r="D3108" s="4">
        <v>408</v>
      </c>
      <c r="E3108">
        <f t="shared" si="144"/>
        <v>1519.9251901202299</v>
      </c>
      <c r="F3108">
        <f t="shared" si="145"/>
        <v>9053928</v>
      </c>
      <c r="G3108" s="22">
        <f t="shared" si="146"/>
        <v>33728659.893958025</v>
      </c>
      <c r="P3108" t="s">
        <v>5890</v>
      </c>
      <c r="Q3108" t="s">
        <v>5890</v>
      </c>
      <c r="R3108" t="s">
        <v>274</v>
      </c>
      <c r="S3108" s="6">
        <v>1962.82661418218</v>
      </c>
      <c r="T3108" s="6">
        <v>1547.6250335746699</v>
      </c>
      <c r="U3108" s="6">
        <v>90.246756539969496</v>
      </c>
    </row>
    <row r="3109" spans="1:21" x14ac:dyDescent="0.2">
      <c r="A3109" s="15" t="s">
        <v>4415</v>
      </c>
      <c r="B3109" s="2"/>
      <c r="C3109" s="3">
        <v>36946</v>
      </c>
      <c r="D3109" s="4">
        <v>774</v>
      </c>
      <c r="E3109">
        <f t="shared" si="144"/>
        <v>1517.45676502579</v>
      </c>
      <c r="F3109">
        <f t="shared" si="145"/>
        <v>28596204</v>
      </c>
      <c r="G3109" s="22">
        <f t="shared" si="146"/>
        <v>56063957.640642837</v>
      </c>
      <c r="P3109" t="s">
        <v>5891</v>
      </c>
      <c r="Q3109" t="s">
        <v>5892</v>
      </c>
      <c r="R3109" t="s">
        <v>212</v>
      </c>
      <c r="S3109" s="6">
        <v>1964.38221011623</v>
      </c>
      <c r="T3109" s="6">
        <v>1425.8417142803</v>
      </c>
      <c r="U3109" s="6">
        <v>90.607802102140894</v>
      </c>
    </row>
    <row r="3110" spans="1:21" x14ac:dyDescent="0.2">
      <c r="A3110" s="15" t="s">
        <v>4413</v>
      </c>
      <c r="B3110" s="2" t="s">
        <v>4414</v>
      </c>
      <c r="C3110" s="3">
        <v>21900</v>
      </c>
      <c r="D3110" s="4">
        <v>3732</v>
      </c>
      <c r="E3110">
        <f t="shared" si="144"/>
        <v>1517.1819790310999</v>
      </c>
      <c r="F3110">
        <f t="shared" si="145"/>
        <v>81730800</v>
      </c>
      <c r="G3110" s="22">
        <f t="shared" si="146"/>
        <v>33226285.340781089</v>
      </c>
      <c r="P3110" t="s">
        <v>5893</v>
      </c>
      <c r="Q3110" t="s">
        <v>5894</v>
      </c>
      <c r="R3110" t="s">
        <v>212</v>
      </c>
      <c r="S3110" s="6">
        <v>1966.3696029832599</v>
      </c>
      <c r="T3110" s="6">
        <v>1906</v>
      </c>
      <c r="U3110" s="6">
        <v>58.173599977840503</v>
      </c>
    </row>
    <row r="3111" spans="1:21" x14ac:dyDescent="0.2">
      <c r="A3111" s="15" t="s">
        <v>4407</v>
      </c>
      <c r="B3111" s="2" t="s">
        <v>4408</v>
      </c>
      <c r="C3111" s="3">
        <v>27250</v>
      </c>
      <c r="D3111" s="4">
        <v>1053</v>
      </c>
      <c r="E3111">
        <f t="shared" si="144"/>
        <v>1515.80416719754</v>
      </c>
      <c r="F3111">
        <f t="shared" si="145"/>
        <v>28694250</v>
      </c>
      <c r="G3111" s="22">
        <f t="shared" si="146"/>
        <v>41305663.556132965</v>
      </c>
      <c r="P3111" t="s">
        <v>5895</v>
      </c>
      <c r="Q3111" t="s">
        <v>5896</v>
      </c>
      <c r="R3111" t="s">
        <v>212</v>
      </c>
      <c r="S3111" s="6">
        <v>1967.6369265946701</v>
      </c>
      <c r="T3111" s="6">
        <v>1305.0711993186401</v>
      </c>
      <c r="U3111" s="6">
        <v>150.629481686921</v>
      </c>
    </row>
    <row r="3112" spans="1:21" x14ac:dyDescent="0.2">
      <c r="A3112" s="15" t="s">
        <v>4405</v>
      </c>
      <c r="B3112" s="2" t="s">
        <v>4406</v>
      </c>
      <c r="C3112" s="3">
        <v>32975</v>
      </c>
      <c r="D3112" s="5">
        <v>3387</v>
      </c>
      <c r="E3112">
        <f t="shared" si="144"/>
        <v>1514.8642654035</v>
      </c>
      <c r="F3112">
        <f t="shared" si="145"/>
        <v>111686325</v>
      </c>
      <c r="G3112" s="22">
        <f t="shared" si="146"/>
        <v>49952649.15168041</v>
      </c>
      <c r="P3112" t="s">
        <v>5897</v>
      </c>
      <c r="Q3112" t="s">
        <v>5898</v>
      </c>
      <c r="R3112" t="s">
        <v>212</v>
      </c>
      <c r="S3112" s="6">
        <v>1967.8274219129601</v>
      </c>
      <c r="T3112" s="6">
        <v>1381.16321873576</v>
      </c>
      <c r="U3112" s="6">
        <v>128.8631533304</v>
      </c>
    </row>
    <row r="3113" spans="1:21" x14ac:dyDescent="0.2">
      <c r="A3113" s="15" t="s">
        <v>4401</v>
      </c>
      <c r="B3113" s="2"/>
      <c r="C3113" s="3">
        <v>72733</v>
      </c>
      <c r="D3113" s="4">
        <v>1592</v>
      </c>
      <c r="E3113">
        <f t="shared" si="144"/>
        <v>1514.4091034401499</v>
      </c>
      <c r="F3113">
        <f t="shared" si="145"/>
        <v>115790936</v>
      </c>
      <c r="G3113" s="22">
        <f t="shared" si="146"/>
        <v>110147517.32051243</v>
      </c>
      <c r="P3113" t="s">
        <v>5899</v>
      </c>
      <c r="Q3113" t="s">
        <v>5900</v>
      </c>
      <c r="R3113" t="s">
        <v>212</v>
      </c>
      <c r="S3113" s="6">
        <v>1970.12517808454</v>
      </c>
      <c r="T3113" s="6">
        <v>1784.25257984736</v>
      </c>
      <c r="U3113" s="6">
        <v>66.620653685575803</v>
      </c>
    </row>
    <row r="3114" spans="1:21" x14ac:dyDescent="0.2">
      <c r="A3114" s="15" t="s">
        <v>4389</v>
      </c>
      <c r="B3114" s="2" t="s">
        <v>4390</v>
      </c>
      <c r="C3114" s="3">
        <v>21078</v>
      </c>
      <c r="D3114" s="4">
        <v>632</v>
      </c>
      <c r="E3114">
        <f t="shared" si="144"/>
        <v>1512.9847114361801</v>
      </c>
      <c r="F3114">
        <f t="shared" si="145"/>
        <v>13321296</v>
      </c>
      <c r="G3114" s="22">
        <f t="shared" si="146"/>
        <v>31890691.747651804</v>
      </c>
      <c r="P3114" t="s">
        <v>5901</v>
      </c>
      <c r="Q3114" t="s">
        <v>5902</v>
      </c>
      <c r="R3114" t="s">
        <v>212</v>
      </c>
      <c r="S3114" s="6">
        <v>1971.1038852980801</v>
      </c>
      <c r="T3114" s="6">
        <v>1829.7715220277</v>
      </c>
      <c r="U3114" s="6">
        <v>60.928180737853701</v>
      </c>
    </row>
    <row r="3115" spans="1:21" x14ac:dyDescent="0.2">
      <c r="A3115" s="15" t="s">
        <v>4384</v>
      </c>
      <c r="B3115" s="2" t="s">
        <v>4385</v>
      </c>
      <c r="C3115" s="3">
        <v>279501</v>
      </c>
      <c r="D3115" s="4">
        <v>1917</v>
      </c>
      <c r="E3115">
        <f t="shared" si="144"/>
        <v>1511.2203445473101</v>
      </c>
      <c r="F3115">
        <f t="shared" si="145"/>
        <v>535803417</v>
      </c>
      <c r="G3115" s="22">
        <f t="shared" si="146"/>
        <v>422387597.52131772</v>
      </c>
      <c r="P3115" t="s">
        <v>5903</v>
      </c>
      <c r="Q3115" t="s">
        <v>5904</v>
      </c>
      <c r="R3115" t="s">
        <v>212</v>
      </c>
      <c r="S3115" s="6">
        <v>1972.73831041483</v>
      </c>
      <c r="T3115" s="6">
        <v>1355.4535168254799</v>
      </c>
      <c r="U3115" s="6">
        <v>118.345523260184</v>
      </c>
    </row>
    <row r="3116" spans="1:21" x14ac:dyDescent="0.2">
      <c r="A3116" s="15" t="s">
        <v>4380</v>
      </c>
      <c r="B3116" s="2" t="s">
        <v>4381</v>
      </c>
      <c r="C3116" s="3">
        <v>77866</v>
      </c>
      <c r="D3116" s="4">
        <v>1113</v>
      </c>
      <c r="E3116">
        <f t="shared" si="144"/>
        <v>1510.4238457619999</v>
      </c>
      <c r="F3116">
        <f t="shared" si="145"/>
        <v>86664858</v>
      </c>
      <c r="G3116" s="22">
        <f t="shared" si="146"/>
        <v>117610663.17410389</v>
      </c>
      <c r="P3116" t="s">
        <v>5905</v>
      </c>
      <c r="Q3116" t="s">
        <v>5906</v>
      </c>
      <c r="R3116" t="s">
        <v>212</v>
      </c>
      <c r="S3116" s="6">
        <v>1974.6013270885901</v>
      </c>
      <c r="T3116" s="6">
        <v>1685.77948052854</v>
      </c>
      <c r="U3116" s="6">
        <v>56.841568166244599</v>
      </c>
    </row>
    <row r="3117" spans="1:21" x14ac:dyDescent="0.2">
      <c r="A3117" s="15" t="s">
        <v>4377</v>
      </c>
      <c r="B3117" s="2" t="s">
        <v>4378</v>
      </c>
      <c r="C3117" s="3">
        <v>23148</v>
      </c>
      <c r="D3117" s="4">
        <v>931</v>
      </c>
      <c r="E3117">
        <f t="shared" si="144"/>
        <v>1510.20557571467</v>
      </c>
      <c r="F3117">
        <f t="shared" si="145"/>
        <v>21550788</v>
      </c>
      <c r="G3117" s="22">
        <f t="shared" si="146"/>
        <v>34958238.66664318</v>
      </c>
      <c r="P3117" t="s">
        <v>5907</v>
      </c>
      <c r="Q3117" t="s">
        <v>5908</v>
      </c>
      <c r="R3117" t="s">
        <v>212</v>
      </c>
      <c r="S3117" s="6">
        <v>1975.0236887394301</v>
      </c>
      <c r="T3117" s="6">
        <v>1566.9662970615</v>
      </c>
      <c r="U3117" s="6">
        <v>61.5702402244778</v>
      </c>
    </row>
    <row r="3118" spans="1:21" x14ac:dyDescent="0.2">
      <c r="A3118" s="15" t="s">
        <v>4375</v>
      </c>
      <c r="B3118" s="2" t="s">
        <v>4376</v>
      </c>
      <c r="C3118" s="3">
        <v>56237</v>
      </c>
      <c r="D3118" s="4">
        <v>1344</v>
      </c>
      <c r="E3118">
        <f t="shared" si="144"/>
        <v>1510.0430228043299</v>
      </c>
      <c r="F3118">
        <f t="shared" si="145"/>
        <v>75582528</v>
      </c>
      <c r="G3118" s="22">
        <f t="shared" si="146"/>
        <v>84920289.473447099</v>
      </c>
      <c r="P3118" t="s">
        <v>5909</v>
      </c>
      <c r="Q3118" t="s">
        <v>5910</v>
      </c>
      <c r="R3118" t="s">
        <v>212</v>
      </c>
      <c r="S3118" s="6">
        <v>1976.6855503755701</v>
      </c>
      <c r="T3118" s="6">
        <v>1845.28364121512</v>
      </c>
      <c r="U3118" s="6">
        <v>87.078756812337801</v>
      </c>
    </row>
    <row r="3119" spans="1:21" x14ac:dyDescent="0.2">
      <c r="A3119" s="15" t="s">
        <v>4372</v>
      </c>
      <c r="B3119" s="2" t="s">
        <v>4373</v>
      </c>
      <c r="C3119" s="3">
        <v>117476</v>
      </c>
      <c r="D3119" s="4">
        <v>1006</v>
      </c>
      <c r="E3119">
        <f t="shared" si="144"/>
        <v>1509.8898345295299</v>
      </c>
      <c r="F3119">
        <f t="shared" si="145"/>
        <v>118180856</v>
      </c>
      <c r="G3119" s="22">
        <f t="shared" si="146"/>
        <v>177375818.20119107</v>
      </c>
      <c r="P3119" t="s">
        <v>5911</v>
      </c>
      <c r="Q3119" t="s">
        <v>5912</v>
      </c>
      <c r="R3119" t="s">
        <v>212</v>
      </c>
      <c r="S3119" s="6">
        <v>1977.71238478801</v>
      </c>
      <c r="T3119" s="6">
        <v>1767.30805845131</v>
      </c>
      <c r="U3119" s="6">
        <v>77.702809850620795</v>
      </c>
    </row>
    <row r="3120" spans="1:21" x14ac:dyDescent="0.2">
      <c r="A3120" s="15" t="s">
        <v>4370</v>
      </c>
      <c r="B3120" s="2" t="s">
        <v>4371</v>
      </c>
      <c r="C3120" s="3">
        <v>71018</v>
      </c>
      <c r="D3120" s="4">
        <v>1923</v>
      </c>
      <c r="E3120">
        <f t="shared" si="144"/>
        <v>1509.8516939405899</v>
      </c>
      <c r="F3120">
        <f t="shared" si="145"/>
        <v>136567614</v>
      </c>
      <c r="G3120" s="22">
        <f t="shared" si="146"/>
        <v>107226647.60027282</v>
      </c>
      <c r="P3120" t="s">
        <v>5913</v>
      </c>
      <c r="Q3120" t="s">
        <v>5914</v>
      </c>
      <c r="R3120" t="s">
        <v>212</v>
      </c>
      <c r="S3120" s="6">
        <v>1978.0300768376701</v>
      </c>
      <c r="T3120" s="6">
        <v>1507.5431436492599</v>
      </c>
      <c r="U3120" s="6">
        <v>76.330891170729203</v>
      </c>
    </row>
    <row r="3121" spans="1:21" x14ac:dyDescent="0.2">
      <c r="A3121" s="15" t="s">
        <v>4369</v>
      </c>
      <c r="B3121" s="2"/>
      <c r="C3121" s="3">
        <v>60799</v>
      </c>
      <c r="D3121" s="4">
        <v>1086</v>
      </c>
      <c r="E3121">
        <f t="shared" si="144"/>
        <v>1508.57815714716</v>
      </c>
      <c r="F3121">
        <f t="shared" si="145"/>
        <v>66027714</v>
      </c>
      <c r="G3121" s="22">
        <f t="shared" si="146"/>
        <v>91720043.376390189</v>
      </c>
      <c r="P3121" t="s">
        <v>5915</v>
      </c>
      <c r="Q3121" t="s">
        <v>5916</v>
      </c>
      <c r="R3121" t="s">
        <v>212</v>
      </c>
      <c r="S3121" s="6">
        <v>1978.63777641929</v>
      </c>
      <c r="T3121" s="6">
        <v>1656.0448218659201</v>
      </c>
      <c r="U3121" s="6">
        <v>58.199077957038398</v>
      </c>
    </row>
    <row r="3122" spans="1:21" x14ac:dyDescent="0.2">
      <c r="A3122" s="15" t="s">
        <v>4367</v>
      </c>
      <c r="B3122" s="2" t="s">
        <v>4368</v>
      </c>
      <c r="C3122" s="3">
        <v>33779</v>
      </c>
      <c r="D3122" s="5">
        <v>9440</v>
      </c>
      <c r="E3122">
        <f t="shared" si="144"/>
        <v>1507.4497861013199</v>
      </c>
      <c r="F3122">
        <f t="shared" si="145"/>
        <v>318873760</v>
      </c>
      <c r="G3122" s="22">
        <f t="shared" si="146"/>
        <v>50920146.324716486</v>
      </c>
      <c r="P3122" t="s">
        <v>5917</v>
      </c>
      <c r="Q3122" t="s">
        <v>5918</v>
      </c>
      <c r="R3122" t="s">
        <v>212</v>
      </c>
      <c r="S3122" s="6">
        <v>1978.8401443607399</v>
      </c>
      <c r="T3122" s="6">
        <v>1595.0899827456701</v>
      </c>
      <c r="U3122" s="6">
        <v>104.174349127485</v>
      </c>
    </row>
    <row r="3123" spans="1:21" x14ac:dyDescent="0.2">
      <c r="A3123" s="15" t="s">
        <v>4363</v>
      </c>
      <c r="B3123" s="2" t="s">
        <v>4364</v>
      </c>
      <c r="C3123" s="3">
        <v>87305</v>
      </c>
      <c r="D3123" s="4">
        <v>2062</v>
      </c>
      <c r="E3123">
        <f t="shared" si="144"/>
        <v>1507.14335439664</v>
      </c>
      <c r="F3123">
        <f t="shared" si="145"/>
        <v>180022910</v>
      </c>
      <c r="G3123" s="22">
        <f t="shared" si="146"/>
        <v>131581150.55559866</v>
      </c>
      <c r="P3123" t="s">
        <v>5919</v>
      </c>
      <c r="Q3123" t="s">
        <v>5920</v>
      </c>
      <c r="R3123" t="s">
        <v>212</v>
      </c>
      <c r="S3123" s="6">
        <v>1981.11228754438</v>
      </c>
      <c r="T3123" s="6">
        <v>1519.5556600381601</v>
      </c>
      <c r="U3123" s="6">
        <v>97.080931174096705</v>
      </c>
    </row>
    <row r="3124" spans="1:21" x14ac:dyDescent="0.2">
      <c r="A3124" s="15" t="s">
        <v>4361</v>
      </c>
      <c r="B3124" s="2" t="s">
        <v>4362</v>
      </c>
      <c r="C3124" s="3">
        <v>187136</v>
      </c>
      <c r="D3124" s="5">
        <v>2565</v>
      </c>
      <c r="E3124">
        <f t="shared" si="144"/>
        <v>1507.13031503869</v>
      </c>
      <c r="F3124">
        <f t="shared" si="145"/>
        <v>480003840</v>
      </c>
      <c r="G3124" s="22">
        <f t="shared" si="146"/>
        <v>282038338.63508028</v>
      </c>
      <c r="P3124" t="s">
        <v>5921</v>
      </c>
      <c r="Q3124" t="s">
        <v>5921</v>
      </c>
      <c r="R3124" t="s">
        <v>212</v>
      </c>
      <c r="S3124" s="6">
        <v>1981.2082464539501</v>
      </c>
      <c r="T3124" s="6">
        <v>1367.2206103262899</v>
      </c>
      <c r="U3124" s="6">
        <v>91.811409065319793</v>
      </c>
    </row>
    <row r="3125" spans="1:21" x14ac:dyDescent="0.2">
      <c r="A3125" s="15" t="s">
        <v>4359</v>
      </c>
      <c r="B3125" s="2" t="s">
        <v>4360</v>
      </c>
      <c r="C3125" s="3">
        <v>105063</v>
      </c>
      <c r="D3125" s="4">
        <v>2398</v>
      </c>
      <c r="E3125">
        <f t="shared" si="144"/>
        <v>1506.47367100065</v>
      </c>
      <c r="F3125">
        <f t="shared" si="145"/>
        <v>251941074</v>
      </c>
      <c r="G3125" s="22">
        <f t="shared" si="146"/>
        <v>158274643.2963413</v>
      </c>
      <c r="P3125" t="s">
        <v>5922</v>
      </c>
      <c r="Q3125" t="s">
        <v>5923</v>
      </c>
      <c r="R3125" t="s">
        <v>212</v>
      </c>
      <c r="S3125" s="6">
        <v>1981.6506133712201</v>
      </c>
      <c r="T3125" s="6">
        <v>1614.54949545108</v>
      </c>
      <c r="U3125" s="6">
        <v>54.376567182939702</v>
      </c>
    </row>
    <row r="3126" spans="1:21" x14ac:dyDescent="0.2">
      <c r="A3126" s="15" t="s">
        <v>4357</v>
      </c>
      <c r="B3126" s="2" t="s">
        <v>4358</v>
      </c>
      <c r="C3126" s="3">
        <v>26859</v>
      </c>
      <c r="D3126" s="4">
        <v>1259</v>
      </c>
      <c r="E3126">
        <f t="shared" si="144"/>
        <v>1506.4295167058799</v>
      </c>
      <c r="F3126">
        <f t="shared" si="145"/>
        <v>33815481</v>
      </c>
      <c r="G3126" s="22">
        <f t="shared" si="146"/>
        <v>40461190.389203228</v>
      </c>
      <c r="P3126" t="s">
        <v>5924</v>
      </c>
      <c r="Q3126" t="s">
        <v>5924</v>
      </c>
      <c r="R3126" t="s">
        <v>274</v>
      </c>
      <c r="S3126" s="6">
        <v>1982.1318473965</v>
      </c>
      <c r="T3126" s="6">
        <v>1931.2079913120699</v>
      </c>
      <c r="U3126" s="6">
        <v>81.458521980797499</v>
      </c>
    </row>
    <row r="3127" spans="1:21" x14ac:dyDescent="0.2">
      <c r="A3127" s="15" t="s">
        <v>4349</v>
      </c>
      <c r="B3127" s="2"/>
      <c r="C3127" s="3">
        <v>58385</v>
      </c>
      <c r="D3127" s="4">
        <v>2838</v>
      </c>
      <c r="E3127">
        <f t="shared" si="144"/>
        <v>1504.7388708741</v>
      </c>
      <c r="F3127">
        <f t="shared" si="145"/>
        <v>165696630</v>
      </c>
      <c r="G3127" s="22">
        <f t="shared" si="146"/>
        <v>87854178.975984335</v>
      </c>
      <c r="P3127" t="s">
        <v>5925</v>
      </c>
      <c r="Q3127" t="s">
        <v>5926</v>
      </c>
      <c r="R3127" t="s">
        <v>212</v>
      </c>
      <c r="S3127" s="6">
        <v>1982.2965115642901</v>
      </c>
      <c r="T3127" s="6">
        <v>1899.3941910000001</v>
      </c>
      <c r="U3127" s="6">
        <v>67.404711336562499</v>
      </c>
    </row>
    <row r="3128" spans="1:21" x14ac:dyDescent="0.2">
      <c r="A3128" s="15" t="s">
        <v>4348</v>
      </c>
      <c r="B3128" s="2"/>
      <c r="C3128" s="3">
        <v>38546</v>
      </c>
      <c r="D3128" s="4">
        <v>3379</v>
      </c>
      <c r="E3128">
        <f t="shared" si="144"/>
        <v>1504.2480230589099</v>
      </c>
      <c r="F3128">
        <f t="shared" si="145"/>
        <v>130246934</v>
      </c>
      <c r="G3128" s="22">
        <f t="shared" si="146"/>
        <v>57982744.296828739</v>
      </c>
      <c r="P3128" t="s">
        <v>5927</v>
      </c>
      <c r="Q3128" t="s">
        <v>5928</v>
      </c>
      <c r="R3128" t="s">
        <v>212</v>
      </c>
      <c r="S3128" s="6">
        <v>1983.33082019058</v>
      </c>
      <c r="T3128" s="6">
        <v>1848.5026676446</v>
      </c>
      <c r="U3128" s="6">
        <v>79.883585720668407</v>
      </c>
    </row>
    <row r="3129" spans="1:21" x14ac:dyDescent="0.2">
      <c r="A3129" s="15" t="s">
        <v>4346</v>
      </c>
      <c r="B3129" s="2" t="s">
        <v>4347</v>
      </c>
      <c r="C3129" s="3">
        <v>40353</v>
      </c>
      <c r="D3129" s="4">
        <v>2286</v>
      </c>
      <c r="E3129">
        <f t="shared" si="144"/>
        <v>1503.9709832436399</v>
      </c>
      <c r="F3129">
        <f t="shared" si="145"/>
        <v>92246958</v>
      </c>
      <c r="G3129" s="22">
        <f t="shared" si="146"/>
        <v>60689741.086830601</v>
      </c>
      <c r="P3129" t="s">
        <v>5929</v>
      </c>
      <c r="Q3129" t="s">
        <v>5929</v>
      </c>
      <c r="R3129" t="s">
        <v>274</v>
      </c>
      <c r="S3129" s="6">
        <v>1983.63039285533</v>
      </c>
      <c r="T3129" s="6">
        <v>1402.20208117928</v>
      </c>
      <c r="U3129" s="6">
        <v>136.22258362446701</v>
      </c>
    </row>
    <row r="3130" spans="1:21" x14ac:dyDescent="0.2">
      <c r="A3130" s="15" t="s">
        <v>4344</v>
      </c>
      <c r="B3130" s="2" t="s">
        <v>4345</v>
      </c>
      <c r="C3130" s="3">
        <v>65296</v>
      </c>
      <c r="D3130" s="5">
        <v>4837</v>
      </c>
      <c r="E3130">
        <f t="shared" si="144"/>
        <v>1503.5766043998501</v>
      </c>
      <c r="F3130">
        <f t="shared" si="145"/>
        <v>315836752</v>
      </c>
      <c r="G3130" s="22">
        <f t="shared" si="146"/>
        <v>98177537.960892618</v>
      </c>
      <c r="P3130" t="s">
        <v>5930</v>
      </c>
      <c r="Q3130" t="s">
        <v>5931</v>
      </c>
      <c r="R3130" t="s">
        <v>212</v>
      </c>
      <c r="S3130" s="6">
        <v>1984.1312691647699</v>
      </c>
      <c r="T3130" s="6">
        <v>1687.5301369219501</v>
      </c>
      <c r="U3130" s="6">
        <v>50.704305724081699</v>
      </c>
    </row>
    <row r="3131" spans="1:21" x14ac:dyDescent="0.2">
      <c r="A3131" s="15" t="s">
        <v>4342</v>
      </c>
      <c r="B3131" s="2" t="s">
        <v>4343</v>
      </c>
      <c r="C3131" s="3">
        <v>101716</v>
      </c>
      <c r="D3131" s="4">
        <v>898</v>
      </c>
      <c r="E3131">
        <f t="shared" si="144"/>
        <v>1503.41624945589</v>
      </c>
      <c r="F3131">
        <f t="shared" si="145"/>
        <v>91340968</v>
      </c>
      <c r="G3131" s="22">
        <f t="shared" si="146"/>
        <v>152921487.2296553</v>
      </c>
      <c r="P3131" t="s">
        <v>5932</v>
      </c>
      <c r="Q3131" t="s">
        <v>5933</v>
      </c>
      <c r="R3131" t="s">
        <v>212</v>
      </c>
      <c r="S3131" s="6">
        <v>1984.3044682882701</v>
      </c>
      <c r="T3131" s="6">
        <v>1731.6626426312901</v>
      </c>
      <c r="U3131" s="6">
        <v>54.719116734253099</v>
      </c>
    </row>
    <row r="3132" spans="1:21" x14ac:dyDescent="0.2">
      <c r="A3132" s="15" t="s">
        <v>4336</v>
      </c>
      <c r="B3132" s="2" t="s">
        <v>4337</v>
      </c>
      <c r="C3132" s="3">
        <v>50295</v>
      </c>
      <c r="D3132" s="4">
        <v>1579</v>
      </c>
      <c r="E3132">
        <f t="shared" si="144"/>
        <v>1503.2141185104499</v>
      </c>
      <c r="F3132">
        <f t="shared" si="145"/>
        <v>79415805</v>
      </c>
      <c r="G3132" s="22">
        <f t="shared" si="146"/>
        <v>75604154.090483084</v>
      </c>
      <c r="P3132" t="s">
        <v>5934</v>
      </c>
      <c r="Q3132" t="s">
        <v>5935</v>
      </c>
      <c r="R3132" t="s">
        <v>212</v>
      </c>
      <c r="S3132" s="6">
        <v>1984.3355984555999</v>
      </c>
      <c r="T3132" s="6">
        <v>1905.67690749248</v>
      </c>
      <c r="U3132" s="6">
        <v>90.760235475259407</v>
      </c>
    </row>
    <row r="3133" spans="1:21" x14ac:dyDescent="0.2">
      <c r="A3133" s="15" t="s">
        <v>4332</v>
      </c>
      <c r="B3133" s="2" t="s">
        <v>4333</v>
      </c>
      <c r="C3133" s="3">
        <v>34120</v>
      </c>
      <c r="D3133" s="5">
        <v>1921</v>
      </c>
      <c r="E3133">
        <f t="shared" si="144"/>
        <v>1502.7267969579</v>
      </c>
      <c r="F3133">
        <f t="shared" si="145"/>
        <v>65544520</v>
      </c>
      <c r="G3133" s="22">
        <f t="shared" si="146"/>
        <v>51273038.312203549</v>
      </c>
      <c r="P3133" t="s">
        <v>5936</v>
      </c>
      <c r="Q3133" t="s">
        <v>5937</v>
      </c>
      <c r="R3133" t="s">
        <v>212</v>
      </c>
      <c r="S3133" s="6">
        <v>1984.86433092474</v>
      </c>
      <c r="T3133" s="6">
        <v>1477.29645526949</v>
      </c>
      <c r="U3133" s="6">
        <v>107.88323195268801</v>
      </c>
    </row>
    <row r="3134" spans="1:21" x14ac:dyDescent="0.2">
      <c r="A3134" s="15" t="s">
        <v>4328</v>
      </c>
      <c r="B3134" s="2" t="s">
        <v>4329</v>
      </c>
      <c r="C3134" s="3">
        <v>24646</v>
      </c>
      <c r="D3134" s="5">
        <v>667</v>
      </c>
      <c r="E3134">
        <f t="shared" si="144"/>
        <v>1500.92179569831</v>
      </c>
      <c r="F3134">
        <f t="shared" si="145"/>
        <v>16438882</v>
      </c>
      <c r="G3134" s="22">
        <f t="shared" si="146"/>
        <v>36991718.57678055</v>
      </c>
      <c r="P3134" t="s">
        <v>5938</v>
      </c>
      <c r="Q3134" t="s">
        <v>5939</v>
      </c>
      <c r="R3134" t="s">
        <v>212</v>
      </c>
      <c r="S3134" s="6">
        <v>1985.2713833381199</v>
      </c>
      <c r="T3134" s="6">
        <v>1747.513823</v>
      </c>
      <c r="U3134" s="6">
        <v>86.710069834489104</v>
      </c>
    </row>
    <row r="3135" spans="1:21" x14ac:dyDescent="0.2">
      <c r="A3135" s="15" t="s">
        <v>4324</v>
      </c>
      <c r="B3135" s="2"/>
      <c r="C3135" s="3">
        <v>36501</v>
      </c>
      <c r="D3135" s="4">
        <v>1134</v>
      </c>
      <c r="E3135">
        <f t="shared" si="144"/>
        <v>1499.62043955478</v>
      </c>
      <c r="F3135">
        <f t="shared" si="145"/>
        <v>41392134</v>
      </c>
      <c r="G3135" s="22">
        <f t="shared" si="146"/>
        <v>54737645.664189026</v>
      </c>
      <c r="P3135" t="s">
        <v>5940</v>
      </c>
      <c r="Q3135" t="s">
        <v>5940</v>
      </c>
      <c r="R3135" t="s">
        <v>274</v>
      </c>
      <c r="S3135" s="6">
        <v>1987.4624215434001</v>
      </c>
      <c r="T3135" s="6">
        <v>1987.4624215434001</v>
      </c>
      <c r="U3135" s="6">
        <v>40.241813118855298</v>
      </c>
    </row>
    <row r="3136" spans="1:21" x14ac:dyDescent="0.2">
      <c r="A3136" s="15" t="s">
        <v>4322</v>
      </c>
      <c r="B3136" s="2"/>
      <c r="C3136" s="3">
        <v>13048</v>
      </c>
      <c r="D3136" s="5">
        <v>1676</v>
      </c>
      <c r="E3136">
        <f t="shared" si="144"/>
        <v>1499.5107744767899</v>
      </c>
      <c r="F3136">
        <f t="shared" si="145"/>
        <v>21868448</v>
      </c>
      <c r="G3136" s="22">
        <f t="shared" si="146"/>
        <v>19565616.585373156</v>
      </c>
      <c r="P3136" t="s">
        <v>5941</v>
      </c>
      <c r="Q3136" t="s">
        <v>5942</v>
      </c>
      <c r="R3136" t="s">
        <v>212</v>
      </c>
      <c r="S3136" s="6">
        <v>1989.06859884904</v>
      </c>
      <c r="T3136" s="6">
        <v>1434.66790967514</v>
      </c>
      <c r="U3136" s="6">
        <v>153.02260454210099</v>
      </c>
    </row>
    <row r="3137" spans="1:21" x14ac:dyDescent="0.2">
      <c r="A3137" s="15" t="s">
        <v>4320</v>
      </c>
      <c r="B3137" s="2" t="s">
        <v>4321</v>
      </c>
      <c r="C3137" s="3">
        <v>78836</v>
      </c>
      <c r="D3137" s="4">
        <v>408</v>
      </c>
      <c r="E3137">
        <f t="shared" si="144"/>
        <v>1499.5014024412501</v>
      </c>
      <c r="F3137">
        <f t="shared" si="145"/>
        <v>32165088</v>
      </c>
      <c r="G3137" s="22">
        <f t="shared" si="146"/>
        <v>118214692.56285839</v>
      </c>
      <c r="P3137" t="s">
        <v>5943</v>
      </c>
      <c r="Q3137" t="s">
        <v>5944</v>
      </c>
      <c r="R3137" t="s">
        <v>212</v>
      </c>
      <c r="S3137" s="6">
        <v>1989.63616902535</v>
      </c>
      <c r="T3137" s="6">
        <v>1679.5827961519301</v>
      </c>
      <c r="U3137" s="6">
        <v>68.323624774393394</v>
      </c>
    </row>
    <row r="3138" spans="1:21" x14ac:dyDescent="0.2">
      <c r="A3138" s="15" t="s">
        <v>4309</v>
      </c>
      <c r="B3138" s="2" t="s">
        <v>10773</v>
      </c>
      <c r="C3138" s="3">
        <v>58968</v>
      </c>
      <c r="D3138" s="4">
        <v>2854</v>
      </c>
      <c r="E3138">
        <f t="shared" ref="E3138:E3201" si="147">VLOOKUP(A3138,data19,4,FALSE)</f>
        <v>1497.9176824971701</v>
      </c>
      <c r="F3138">
        <f t="shared" si="145"/>
        <v>168294672</v>
      </c>
      <c r="G3138" s="22">
        <f t="shared" si="146"/>
        <v>88329209.901493117</v>
      </c>
      <c r="P3138" t="s">
        <v>5945</v>
      </c>
      <c r="Q3138" t="s">
        <v>5946</v>
      </c>
      <c r="R3138" t="s">
        <v>212</v>
      </c>
      <c r="S3138" s="6">
        <v>1989.8003965304899</v>
      </c>
      <c r="T3138" s="6">
        <v>1989.8003965304899</v>
      </c>
      <c r="U3138" s="6"/>
    </row>
    <row r="3139" spans="1:21" x14ac:dyDescent="0.2">
      <c r="A3139" s="15" t="s">
        <v>4307</v>
      </c>
      <c r="B3139" s="2" t="s">
        <v>4308</v>
      </c>
      <c r="C3139" s="3">
        <v>66734</v>
      </c>
      <c r="D3139" s="4">
        <v>2617</v>
      </c>
      <c r="E3139">
        <f t="shared" si="147"/>
        <v>1497.7918062116401</v>
      </c>
      <c r="F3139">
        <f t="shared" ref="F3139:F3202" si="148">C3139*D3139</f>
        <v>174642878</v>
      </c>
      <c r="G3139" s="22">
        <f t="shared" ref="G3139:G3202" si="149">E3139*C3139</f>
        <v>99953638.39572759</v>
      </c>
      <c r="P3139" t="s">
        <v>5947</v>
      </c>
      <c r="Q3139" t="s">
        <v>5948</v>
      </c>
      <c r="R3139" t="s">
        <v>212</v>
      </c>
      <c r="S3139" s="6">
        <v>1990.18377541169</v>
      </c>
      <c r="T3139" s="6">
        <v>1197.58786131077</v>
      </c>
      <c r="U3139" s="6">
        <v>79.892796940791897</v>
      </c>
    </row>
    <row r="3140" spans="1:21" x14ac:dyDescent="0.2">
      <c r="A3140" s="15" t="s">
        <v>4305</v>
      </c>
      <c r="B3140" s="2" t="s">
        <v>4306</v>
      </c>
      <c r="C3140" s="3">
        <v>55426</v>
      </c>
      <c r="D3140" s="4">
        <v>4888</v>
      </c>
      <c r="E3140">
        <f t="shared" si="147"/>
        <v>1497.7046933966501</v>
      </c>
      <c r="F3140">
        <f t="shared" si="148"/>
        <v>270922288</v>
      </c>
      <c r="G3140" s="22">
        <f t="shared" si="149"/>
        <v>83011780.336202726</v>
      </c>
      <c r="P3140" t="s">
        <v>5949</v>
      </c>
      <c r="Q3140" t="s">
        <v>5950</v>
      </c>
      <c r="R3140" t="s">
        <v>212</v>
      </c>
      <c r="S3140" s="6">
        <v>1990.5903589403499</v>
      </c>
      <c r="T3140" s="6">
        <v>1709.3896524577899</v>
      </c>
      <c r="U3140" s="6">
        <v>75.915603253947495</v>
      </c>
    </row>
    <row r="3141" spans="1:21" x14ac:dyDescent="0.2">
      <c r="A3141" s="15" t="s">
        <v>4303</v>
      </c>
      <c r="B3141" s="2" t="s">
        <v>4304</v>
      </c>
      <c r="C3141" s="3">
        <v>66903</v>
      </c>
      <c r="D3141" s="4">
        <v>2617</v>
      </c>
      <c r="E3141">
        <f t="shared" si="147"/>
        <v>1497.5650802739599</v>
      </c>
      <c r="F3141">
        <f t="shared" si="148"/>
        <v>175085151</v>
      </c>
      <c r="G3141" s="22">
        <f t="shared" si="149"/>
        <v>100191596.56556875</v>
      </c>
      <c r="P3141" t="s">
        <v>5951</v>
      </c>
      <c r="Q3141" t="s">
        <v>5952</v>
      </c>
      <c r="R3141" t="s">
        <v>212</v>
      </c>
      <c r="S3141" s="6">
        <v>1990.6158624176701</v>
      </c>
      <c r="T3141" s="6">
        <v>1836.2208957461701</v>
      </c>
      <c r="U3141" s="6">
        <v>56.3453272242932</v>
      </c>
    </row>
    <row r="3142" spans="1:21" x14ac:dyDescent="0.2">
      <c r="A3142" s="15" t="s">
        <v>4295</v>
      </c>
      <c r="B3142" s="2" t="s">
        <v>4296</v>
      </c>
      <c r="C3142" s="3">
        <v>30380</v>
      </c>
      <c r="D3142" s="4">
        <v>182</v>
      </c>
      <c r="E3142">
        <f t="shared" si="147"/>
        <v>1497.12963502261</v>
      </c>
      <c r="F3142">
        <f t="shared" si="148"/>
        <v>5529160</v>
      </c>
      <c r="G3142" s="22">
        <f t="shared" si="149"/>
        <v>45482798.311986893</v>
      </c>
      <c r="P3142" t="s">
        <v>5953</v>
      </c>
      <c r="Q3142" t="s">
        <v>5954</v>
      </c>
      <c r="R3142" t="s">
        <v>212</v>
      </c>
      <c r="S3142" s="6">
        <v>1990.91926577399</v>
      </c>
      <c r="T3142" s="6">
        <v>1469.40047793697</v>
      </c>
      <c r="U3142" s="6">
        <v>106.74516089556499</v>
      </c>
    </row>
    <row r="3143" spans="1:21" x14ac:dyDescent="0.2">
      <c r="A3143" s="15" t="s">
        <v>4291</v>
      </c>
      <c r="B3143" s="2" t="s">
        <v>4292</v>
      </c>
      <c r="C3143" s="3">
        <v>40017</v>
      </c>
      <c r="D3143" s="4">
        <v>1635</v>
      </c>
      <c r="E3143">
        <f t="shared" si="147"/>
        <v>1496.7193397681399</v>
      </c>
      <c r="F3143">
        <f t="shared" si="148"/>
        <v>65427795</v>
      </c>
      <c r="G3143" s="22">
        <f t="shared" si="149"/>
        <v>59894217.819501653</v>
      </c>
      <c r="P3143" t="s">
        <v>5955</v>
      </c>
      <c r="Q3143" t="s">
        <v>5956</v>
      </c>
      <c r="R3143" t="s">
        <v>212</v>
      </c>
      <c r="S3143" s="6">
        <v>1991.1341198565899</v>
      </c>
      <c r="T3143" s="6">
        <v>1593.2340725972099</v>
      </c>
      <c r="U3143" s="6">
        <v>77.283591297334596</v>
      </c>
    </row>
    <row r="3144" spans="1:21" x14ac:dyDescent="0.2">
      <c r="A3144" s="15" t="s">
        <v>4289</v>
      </c>
      <c r="B3144" s="2" t="s">
        <v>4290</v>
      </c>
      <c r="C3144" s="3">
        <v>75143</v>
      </c>
      <c r="D3144" s="4">
        <v>3649</v>
      </c>
      <c r="E3144">
        <f t="shared" si="147"/>
        <v>1496.59856130553</v>
      </c>
      <c r="F3144">
        <f t="shared" si="148"/>
        <v>274196807</v>
      </c>
      <c r="G3144" s="22">
        <f t="shared" si="149"/>
        <v>112458905.69218144</v>
      </c>
      <c r="P3144" t="s">
        <v>5957</v>
      </c>
      <c r="Q3144" t="s">
        <v>5958</v>
      </c>
      <c r="R3144" t="s">
        <v>212</v>
      </c>
      <c r="S3144" s="6">
        <v>1991.2672315584</v>
      </c>
      <c r="T3144" s="6">
        <v>1585.81793620802</v>
      </c>
      <c r="U3144" s="6">
        <v>87.737375381614797</v>
      </c>
    </row>
    <row r="3145" spans="1:21" x14ac:dyDescent="0.2">
      <c r="A3145" s="15" t="s">
        <v>4285</v>
      </c>
      <c r="B3145" s="2" t="s">
        <v>4286</v>
      </c>
      <c r="C3145" s="3">
        <v>38672</v>
      </c>
      <c r="D3145" s="4">
        <v>1487</v>
      </c>
      <c r="E3145">
        <f t="shared" si="147"/>
        <v>1496.3917183255401</v>
      </c>
      <c r="F3145">
        <f t="shared" si="148"/>
        <v>57505264</v>
      </c>
      <c r="G3145" s="22">
        <f t="shared" si="149"/>
        <v>57868460.531085283</v>
      </c>
      <c r="P3145" t="s">
        <v>5959</v>
      </c>
      <c r="Q3145" t="s">
        <v>5959</v>
      </c>
      <c r="R3145" t="s">
        <v>274</v>
      </c>
      <c r="S3145" s="6">
        <v>1991.9600566228501</v>
      </c>
      <c r="T3145" s="6">
        <v>1466.0321963993299</v>
      </c>
      <c r="U3145" s="6">
        <v>69.887293293609901</v>
      </c>
    </row>
    <row r="3146" spans="1:21" x14ac:dyDescent="0.2">
      <c r="A3146" s="15" t="s">
        <v>4283</v>
      </c>
      <c r="B3146" s="2"/>
      <c r="C3146" s="3">
        <v>27698</v>
      </c>
      <c r="D3146" s="4">
        <v>1615</v>
      </c>
      <c r="E3146">
        <f t="shared" si="147"/>
        <v>1496.0519918036</v>
      </c>
      <c r="F3146">
        <f t="shared" si="148"/>
        <v>44732270</v>
      </c>
      <c r="G3146" s="22">
        <f t="shared" si="149"/>
        <v>41437648.068976112</v>
      </c>
      <c r="P3146" t="s">
        <v>5960</v>
      </c>
      <c r="Q3146" t="s">
        <v>5960</v>
      </c>
      <c r="R3146" t="s">
        <v>274</v>
      </c>
      <c r="S3146" s="6">
        <v>1992.5109261601201</v>
      </c>
      <c r="T3146" s="6">
        <v>1787.1230602250801</v>
      </c>
      <c r="U3146" s="6">
        <v>75.157574887336395</v>
      </c>
    </row>
    <row r="3147" spans="1:21" x14ac:dyDescent="0.2">
      <c r="A3147" s="15" t="s">
        <v>4277</v>
      </c>
      <c r="B3147" s="2" t="s">
        <v>4278</v>
      </c>
      <c r="C3147" s="3">
        <v>56209</v>
      </c>
      <c r="D3147" s="4">
        <v>5451</v>
      </c>
      <c r="E3147">
        <f t="shared" si="147"/>
        <v>1495.1724812370001</v>
      </c>
      <c r="F3147">
        <f t="shared" si="148"/>
        <v>306395259</v>
      </c>
      <c r="G3147" s="22">
        <f t="shared" si="149"/>
        <v>84042149.997850537</v>
      </c>
      <c r="P3147" t="s">
        <v>5961</v>
      </c>
      <c r="Q3147" t="s">
        <v>5962</v>
      </c>
      <c r="R3147" t="s">
        <v>212</v>
      </c>
      <c r="S3147" s="6">
        <v>1993.27801695318</v>
      </c>
      <c r="T3147" s="6">
        <v>1275.7395669181201</v>
      </c>
      <c r="U3147" s="6">
        <v>165.57654509727001</v>
      </c>
    </row>
    <row r="3148" spans="1:21" x14ac:dyDescent="0.2">
      <c r="A3148" s="15" t="s">
        <v>4275</v>
      </c>
      <c r="B3148" s="2" t="s">
        <v>4276</v>
      </c>
      <c r="C3148" s="3">
        <v>16508</v>
      </c>
      <c r="D3148" s="4">
        <v>2797</v>
      </c>
      <c r="E3148">
        <f t="shared" si="147"/>
        <v>1494.5274183194599</v>
      </c>
      <c r="F3148">
        <f t="shared" si="148"/>
        <v>46172876</v>
      </c>
      <c r="G3148" s="22">
        <f t="shared" si="149"/>
        <v>24671658.621617645</v>
      </c>
      <c r="P3148" t="s">
        <v>5963</v>
      </c>
      <c r="Q3148" t="s">
        <v>5964</v>
      </c>
      <c r="R3148" t="s">
        <v>212</v>
      </c>
      <c r="S3148" s="6">
        <v>1993.6370443917299</v>
      </c>
      <c r="T3148" s="6">
        <v>1680</v>
      </c>
      <c r="U3148" s="6">
        <v>76.064845223315999</v>
      </c>
    </row>
    <row r="3149" spans="1:21" x14ac:dyDescent="0.2">
      <c r="A3149" s="15" t="s">
        <v>4273</v>
      </c>
      <c r="B3149" s="2" t="s">
        <v>4274</v>
      </c>
      <c r="C3149" s="3">
        <v>65815</v>
      </c>
      <c r="D3149" s="4">
        <v>12065</v>
      </c>
      <c r="E3149">
        <f t="shared" si="147"/>
        <v>1494.0394186256899</v>
      </c>
      <c r="F3149">
        <f t="shared" si="148"/>
        <v>794057975</v>
      </c>
      <c r="G3149" s="22">
        <f t="shared" si="149"/>
        <v>98330204.336849779</v>
      </c>
      <c r="P3149" t="s">
        <v>5965</v>
      </c>
      <c r="Q3149" t="s">
        <v>5966</v>
      </c>
      <c r="R3149" t="s">
        <v>212</v>
      </c>
      <c r="S3149" s="6">
        <v>1994.78344649775</v>
      </c>
      <c r="T3149" s="6">
        <v>1623.68013477268</v>
      </c>
      <c r="U3149" s="6">
        <v>57.130607836136299</v>
      </c>
    </row>
    <row r="3150" spans="1:21" x14ac:dyDescent="0.2">
      <c r="A3150" s="15" t="s">
        <v>4272</v>
      </c>
      <c r="B3150" s="2"/>
      <c r="C3150" s="3">
        <v>106132</v>
      </c>
      <c r="D3150" s="4">
        <v>478</v>
      </c>
      <c r="E3150">
        <f t="shared" si="147"/>
        <v>1493.7966210730101</v>
      </c>
      <c r="F3150">
        <f t="shared" si="148"/>
        <v>50731096</v>
      </c>
      <c r="G3150" s="22">
        <f t="shared" si="149"/>
        <v>158539622.9877207</v>
      </c>
      <c r="P3150" t="s">
        <v>5967</v>
      </c>
      <c r="Q3150" t="s">
        <v>5968</v>
      </c>
      <c r="R3150" t="s">
        <v>212</v>
      </c>
      <c r="S3150" s="6">
        <v>1995.5992374494899</v>
      </c>
      <c r="T3150" s="6">
        <v>1472.9016573634301</v>
      </c>
      <c r="U3150" s="6">
        <v>80.514607929145498</v>
      </c>
    </row>
    <row r="3151" spans="1:21" x14ac:dyDescent="0.2">
      <c r="A3151" s="15" t="s">
        <v>4270</v>
      </c>
      <c r="B3151" s="2" t="s">
        <v>4271</v>
      </c>
      <c r="C3151" s="3">
        <v>130860</v>
      </c>
      <c r="D3151" s="4">
        <v>83</v>
      </c>
      <c r="E3151">
        <f t="shared" si="147"/>
        <v>1493.7372168325401</v>
      </c>
      <c r="F3151">
        <f t="shared" si="148"/>
        <v>10861380</v>
      </c>
      <c r="G3151" s="22">
        <f t="shared" si="149"/>
        <v>195470452.1947062</v>
      </c>
      <c r="P3151" t="s">
        <v>5969</v>
      </c>
      <c r="Q3151" t="s">
        <v>5970</v>
      </c>
      <c r="R3151" t="s">
        <v>212</v>
      </c>
      <c r="S3151" s="6">
        <v>1996.20602243184</v>
      </c>
      <c r="T3151" s="6">
        <v>1788.9369973243499</v>
      </c>
      <c r="U3151" s="6">
        <v>65.373371623473602</v>
      </c>
    </row>
    <row r="3152" spans="1:21" x14ac:dyDescent="0.2">
      <c r="A3152" s="15" t="s">
        <v>4267</v>
      </c>
      <c r="B3152" s="2" t="s">
        <v>4268</v>
      </c>
      <c r="C3152" s="3">
        <v>133927</v>
      </c>
      <c r="D3152" s="4">
        <v>1838</v>
      </c>
      <c r="E3152">
        <f t="shared" si="147"/>
        <v>1493.4268967554499</v>
      </c>
      <c r="F3152">
        <f t="shared" si="148"/>
        <v>246157826</v>
      </c>
      <c r="G3152" s="22">
        <f t="shared" si="149"/>
        <v>200010184.00176713</v>
      </c>
      <c r="P3152" t="s">
        <v>5971</v>
      </c>
      <c r="Q3152" t="s">
        <v>5972</v>
      </c>
      <c r="R3152" t="s">
        <v>212</v>
      </c>
      <c r="S3152" s="6">
        <v>1996.2798587338</v>
      </c>
      <c r="T3152" s="6">
        <v>1407.6124682613899</v>
      </c>
      <c r="U3152" s="6">
        <v>89.748607663374798</v>
      </c>
    </row>
    <row r="3153" spans="1:21" x14ac:dyDescent="0.2">
      <c r="A3153" s="15" t="s">
        <v>4265</v>
      </c>
      <c r="B3153" s="2" t="s">
        <v>4266</v>
      </c>
      <c r="C3153" s="3">
        <v>9724</v>
      </c>
      <c r="D3153" s="4">
        <v>1802</v>
      </c>
      <c r="E3153">
        <f t="shared" si="147"/>
        <v>1493.3324196733199</v>
      </c>
      <c r="F3153">
        <f t="shared" si="148"/>
        <v>17522648</v>
      </c>
      <c r="G3153" s="22">
        <f t="shared" si="149"/>
        <v>14521164.448903363</v>
      </c>
      <c r="P3153" t="s">
        <v>5973</v>
      </c>
      <c r="Q3153" t="s">
        <v>5974</v>
      </c>
      <c r="R3153" t="s">
        <v>212</v>
      </c>
      <c r="S3153" s="6">
        <v>1997.6674112853</v>
      </c>
      <c r="T3153" s="6">
        <v>1590.7380638040499</v>
      </c>
      <c r="U3153" s="6">
        <v>75.794560748684404</v>
      </c>
    </row>
    <row r="3154" spans="1:21" x14ac:dyDescent="0.2">
      <c r="A3154" s="15" t="s">
        <v>4263</v>
      </c>
      <c r="B3154" s="2"/>
      <c r="C3154" s="3">
        <v>13927</v>
      </c>
      <c r="D3154" s="4">
        <v>235</v>
      </c>
      <c r="E3154">
        <f t="shared" si="147"/>
        <v>1492.7128576298901</v>
      </c>
      <c r="F3154">
        <f t="shared" si="148"/>
        <v>3272845</v>
      </c>
      <c r="G3154" s="22">
        <f t="shared" si="149"/>
        <v>20789011.968211479</v>
      </c>
      <c r="P3154" t="s">
        <v>5975</v>
      </c>
      <c r="Q3154" t="s">
        <v>5976</v>
      </c>
      <c r="R3154" t="s">
        <v>212</v>
      </c>
      <c r="S3154" s="6">
        <v>1998.81956628378</v>
      </c>
      <c r="T3154" s="6">
        <v>1317.7066022501101</v>
      </c>
      <c r="U3154" s="6">
        <v>88.810996312831094</v>
      </c>
    </row>
    <row r="3155" spans="1:21" x14ac:dyDescent="0.2">
      <c r="A3155" s="15" t="s">
        <v>4256</v>
      </c>
      <c r="B3155" s="2" t="s">
        <v>4257</v>
      </c>
      <c r="C3155" s="3">
        <v>123357</v>
      </c>
      <c r="D3155" s="4">
        <v>268</v>
      </c>
      <c r="E3155">
        <f t="shared" si="147"/>
        <v>1491.74533966183</v>
      </c>
      <c r="F3155">
        <f t="shared" si="148"/>
        <v>33059676</v>
      </c>
      <c r="G3155" s="22">
        <f t="shared" si="149"/>
        <v>184017229.86466438</v>
      </c>
      <c r="P3155" t="s">
        <v>5977</v>
      </c>
      <c r="Q3155" t="s">
        <v>5978</v>
      </c>
      <c r="R3155" t="s">
        <v>212</v>
      </c>
      <c r="S3155" s="6">
        <v>1999.1165003164899</v>
      </c>
      <c r="T3155" s="6">
        <v>1859.6741256032899</v>
      </c>
      <c r="U3155" s="6">
        <v>78.985433435028597</v>
      </c>
    </row>
    <row r="3156" spans="1:21" x14ac:dyDescent="0.2">
      <c r="A3156" s="15" t="s">
        <v>4254</v>
      </c>
      <c r="B3156" s="2"/>
      <c r="C3156" s="3">
        <v>27708</v>
      </c>
      <c r="D3156" s="4">
        <v>1531</v>
      </c>
      <c r="E3156">
        <f t="shared" si="147"/>
        <v>1491.62316573507</v>
      </c>
      <c r="F3156">
        <f t="shared" si="148"/>
        <v>42420948</v>
      </c>
      <c r="G3156" s="22">
        <f t="shared" si="149"/>
        <v>41329894.676187322</v>
      </c>
      <c r="P3156" t="s">
        <v>5979</v>
      </c>
      <c r="Q3156" t="s">
        <v>5980</v>
      </c>
      <c r="R3156" t="s">
        <v>212</v>
      </c>
      <c r="S3156" s="6">
        <v>1999.1869879395599</v>
      </c>
      <c r="T3156" s="6">
        <v>1740.3243073489</v>
      </c>
      <c r="U3156" s="6">
        <v>74.173790828561906</v>
      </c>
    </row>
    <row r="3157" spans="1:21" x14ac:dyDescent="0.2">
      <c r="A3157" s="15" t="s">
        <v>4252</v>
      </c>
      <c r="B3157" s="2" t="s">
        <v>4253</v>
      </c>
      <c r="C3157" s="3">
        <v>84829</v>
      </c>
      <c r="D3157" s="4">
        <v>3047</v>
      </c>
      <c r="E3157">
        <f t="shared" si="147"/>
        <v>1491.58747404728</v>
      </c>
      <c r="F3157">
        <f t="shared" si="148"/>
        <v>258473963</v>
      </c>
      <c r="G3157" s="22">
        <f t="shared" si="149"/>
        <v>126529873.83595672</v>
      </c>
      <c r="P3157" t="s">
        <v>5981</v>
      </c>
      <c r="Q3157" t="s">
        <v>158</v>
      </c>
      <c r="R3157" t="s">
        <v>212</v>
      </c>
      <c r="S3157" s="6">
        <v>2000.5173350089501</v>
      </c>
      <c r="T3157" s="6">
        <v>1675.3687268400699</v>
      </c>
      <c r="U3157" s="6">
        <v>67.0400462181519</v>
      </c>
    </row>
    <row r="3158" spans="1:21" x14ac:dyDescent="0.2">
      <c r="A3158" s="15" t="s">
        <v>4250</v>
      </c>
      <c r="B3158" s="2" t="s">
        <v>4251</v>
      </c>
      <c r="C3158" s="3">
        <v>60152</v>
      </c>
      <c r="D3158" s="5">
        <v>2864</v>
      </c>
      <c r="E3158">
        <f t="shared" si="147"/>
        <v>1491.1877895528901</v>
      </c>
      <c r="F3158">
        <f t="shared" si="148"/>
        <v>172275328</v>
      </c>
      <c r="G3158" s="22">
        <f t="shared" si="149"/>
        <v>89697927.917185441</v>
      </c>
      <c r="P3158" t="s">
        <v>5982</v>
      </c>
      <c r="Q3158" t="s">
        <v>5983</v>
      </c>
      <c r="R3158" t="s">
        <v>212</v>
      </c>
      <c r="S3158" s="6">
        <v>2002.0152295120599</v>
      </c>
      <c r="T3158" s="6">
        <v>1536.3215306582199</v>
      </c>
      <c r="U3158" s="6">
        <v>110.592929116081</v>
      </c>
    </row>
    <row r="3159" spans="1:21" x14ac:dyDescent="0.2">
      <c r="A3159" s="15" t="s">
        <v>4248</v>
      </c>
      <c r="B3159" s="2" t="s">
        <v>4249</v>
      </c>
      <c r="C3159" s="3">
        <v>45443</v>
      </c>
      <c r="D3159" s="4">
        <v>3541</v>
      </c>
      <c r="E3159">
        <f t="shared" si="147"/>
        <v>1491.06886603916</v>
      </c>
      <c r="F3159">
        <f t="shared" si="148"/>
        <v>160913663</v>
      </c>
      <c r="G3159" s="22">
        <f t="shared" si="149"/>
        <v>67758642.479417548</v>
      </c>
      <c r="P3159" t="s">
        <v>5984</v>
      </c>
      <c r="Q3159" t="s">
        <v>5985</v>
      </c>
      <c r="R3159" t="s">
        <v>212</v>
      </c>
      <c r="S3159" s="6">
        <v>2004.4951757193801</v>
      </c>
      <c r="T3159" s="6">
        <v>1817.54818297563</v>
      </c>
      <c r="U3159" s="6">
        <v>44.961280009817102</v>
      </c>
    </row>
    <row r="3160" spans="1:21" x14ac:dyDescent="0.2">
      <c r="A3160" s="15" t="s">
        <v>4244</v>
      </c>
      <c r="B3160" s="2"/>
      <c r="C3160" s="3">
        <v>14022</v>
      </c>
      <c r="D3160" s="5">
        <v>1285</v>
      </c>
      <c r="E3160">
        <f t="shared" si="147"/>
        <v>1489.91294097686</v>
      </c>
      <c r="F3160">
        <f t="shared" si="148"/>
        <v>18018270</v>
      </c>
      <c r="G3160" s="22">
        <f t="shared" si="149"/>
        <v>20891559.25837753</v>
      </c>
      <c r="P3160" t="s">
        <v>5986</v>
      </c>
      <c r="Q3160" t="s">
        <v>5987</v>
      </c>
      <c r="R3160" t="s">
        <v>212</v>
      </c>
      <c r="S3160" s="6">
        <v>2005.78055522819</v>
      </c>
      <c r="T3160" s="6">
        <v>1886.83827002567</v>
      </c>
      <c r="U3160" s="6">
        <v>77.070473541670296</v>
      </c>
    </row>
    <row r="3161" spans="1:21" x14ac:dyDescent="0.2">
      <c r="A3161" s="15" t="s">
        <v>4243</v>
      </c>
      <c r="B3161" s="2"/>
      <c r="C3161" s="3">
        <v>71195</v>
      </c>
      <c r="D3161" s="4">
        <v>4604</v>
      </c>
      <c r="E3161">
        <f t="shared" si="147"/>
        <v>1489.3089185010101</v>
      </c>
      <c r="F3161">
        <f t="shared" si="148"/>
        <v>327781780</v>
      </c>
      <c r="G3161" s="22">
        <f t="shared" si="149"/>
        <v>106031348.45267941</v>
      </c>
      <c r="P3161" t="s">
        <v>5988</v>
      </c>
      <c r="Q3161" t="s">
        <v>5988</v>
      </c>
      <c r="R3161" t="s">
        <v>274</v>
      </c>
      <c r="S3161" s="6">
        <v>2006.3581514734999</v>
      </c>
      <c r="T3161" s="6">
        <v>2118.4493172095699</v>
      </c>
      <c r="U3161" s="6">
        <v>45.577906344225497</v>
      </c>
    </row>
    <row r="3162" spans="1:21" x14ac:dyDescent="0.2">
      <c r="A3162" s="15" t="s">
        <v>4241</v>
      </c>
      <c r="B3162" s="2"/>
      <c r="C3162" s="3">
        <v>11348</v>
      </c>
      <c r="D3162" s="5">
        <v>3768</v>
      </c>
      <c r="E3162">
        <f t="shared" si="147"/>
        <v>1489.15346312412</v>
      </c>
      <c r="F3162">
        <f t="shared" si="148"/>
        <v>42759264</v>
      </c>
      <c r="G3162" s="22">
        <f t="shared" si="149"/>
        <v>16898913.499532513</v>
      </c>
      <c r="P3162" t="s">
        <v>5989</v>
      </c>
      <c r="Q3162" t="s">
        <v>5990</v>
      </c>
      <c r="R3162" t="s">
        <v>212</v>
      </c>
      <c r="S3162" s="6">
        <v>2006.75748789772</v>
      </c>
      <c r="T3162" s="6">
        <v>1561.63662275197</v>
      </c>
      <c r="U3162" s="6">
        <v>87.8316801247488</v>
      </c>
    </row>
    <row r="3163" spans="1:21" x14ac:dyDescent="0.2">
      <c r="A3163" s="15" t="s">
        <v>4239</v>
      </c>
      <c r="B3163" s="2" t="s">
        <v>4240</v>
      </c>
      <c r="C3163" s="3">
        <v>69220</v>
      </c>
      <c r="D3163" s="4">
        <v>2789</v>
      </c>
      <c r="E3163">
        <f t="shared" si="147"/>
        <v>1488.96442281032</v>
      </c>
      <c r="F3163">
        <f t="shared" si="148"/>
        <v>193054580</v>
      </c>
      <c r="G3163" s="22">
        <f t="shared" si="149"/>
        <v>103066117.34693035</v>
      </c>
      <c r="P3163" t="s">
        <v>5991</v>
      </c>
      <c r="Q3163" t="s">
        <v>5992</v>
      </c>
      <c r="R3163" t="s">
        <v>212</v>
      </c>
      <c r="S3163" s="6">
        <v>2007.25856710019</v>
      </c>
      <c r="T3163" s="6">
        <v>1810.2061611439899</v>
      </c>
      <c r="U3163" s="6">
        <v>91.746845720924199</v>
      </c>
    </row>
    <row r="3164" spans="1:21" x14ac:dyDescent="0.2">
      <c r="A3164" s="15" t="s">
        <v>4235</v>
      </c>
      <c r="B3164" s="2" t="s">
        <v>4236</v>
      </c>
      <c r="C3164" s="3">
        <v>42706</v>
      </c>
      <c r="D3164" s="5">
        <v>1664</v>
      </c>
      <c r="E3164">
        <f t="shared" si="147"/>
        <v>1487.8354479796001</v>
      </c>
      <c r="F3164">
        <f t="shared" si="148"/>
        <v>71062784</v>
      </c>
      <c r="G3164" s="22">
        <f t="shared" si="149"/>
        <v>63539500.641416803</v>
      </c>
      <c r="P3164" t="s">
        <v>5993</v>
      </c>
      <c r="Q3164" t="s">
        <v>5994</v>
      </c>
      <c r="R3164" t="s">
        <v>212</v>
      </c>
      <c r="S3164" s="6">
        <v>2007.9113545113601</v>
      </c>
      <c r="T3164" s="6">
        <v>1715.1590292918099</v>
      </c>
      <c r="U3164" s="6">
        <v>83.848898832820097</v>
      </c>
    </row>
    <row r="3165" spans="1:21" x14ac:dyDescent="0.2">
      <c r="A3165" s="15" t="s">
        <v>4231</v>
      </c>
      <c r="B3165" s="2" t="s">
        <v>4232</v>
      </c>
      <c r="C3165" s="3">
        <v>30749</v>
      </c>
      <c r="D3165" s="4">
        <v>1414</v>
      </c>
      <c r="E3165">
        <f t="shared" si="147"/>
        <v>1487.2702813595699</v>
      </c>
      <c r="F3165">
        <f t="shared" si="148"/>
        <v>43479086</v>
      </c>
      <c r="G3165" s="22">
        <f t="shared" si="149"/>
        <v>45732073.88152542</v>
      </c>
      <c r="P3165" t="s">
        <v>5995</v>
      </c>
      <c r="Q3165" t="s">
        <v>5996</v>
      </c>
      <c r="R3165" t="s">
        <v>212</v>
      </c>
      <c r="S3165" s="6">
        <v>2008.7483272244699</v>
      </c>
      <c r="T3165" s="6">
        <v>1574.5437627341601</v>
      </c>
      <c r="U3165" s="6">
        <v>74.059638200753596</v>
      </c>
    </row>
    <row r="3166" spans="1:21" x14ac:dyDescent="0.2">
      <c r="A3166" s="15" t="s">
        <v>4229</v>
      </c>
      <c r="B3166" s="2" t="s">
        <v>4230</v>
      </c>
      <c r="C3166" s="3">
        <v>18376</v>
      </c>
      <c r="D3166" s="4">
        <v>2296</v>
      </c>
      <c r="E3166">
        <f t="shared" si="147"/>
        <v>1486.99681603308</v>
      </c>
      <c r="F3166">
        <f t="shared" si="148"/>
        <v>42191296</v>
      </c>
      <c r="G3166" s="22">
        <f t="shared" si="149"/>
        <v>27325053.491423879</v>
      </c>
      <c r="P3166" t="s">
        <v>5997</v>
      </c>
      <c r="Q3166" t="s">
        <v>5998</v>
      </c>
      <c r="R3166" t="s">
        <v>212</v>
      </c>
      <c r="S3166" s="6">
        <v>2009.4833265658799</v>
      </c>
      <c r="T3166" s="6">
        <v>337.63599759491899</v>
      </c>
      <c r="U3166" s="6">
        <v>156.65252313255499</v>
      </c>
    </row>
    <row r="3167" spans="1:21" x14ac:dyDescent="0.2">
      <c r="A3167" s="15" t="s">
        <v>4224</v>
      </c>
      <c r="B3167" s="2" t="s">
        <v>4225</v>
      </c>
      <c r="C3167" s="3">
        <v>29023</v>
      </c>
      <c r="D3167" s="4">
        <v>125</v>
      </c>
      <c r="E3167">
        <f t="shared" si="147"/>
        <v>1485.7341468992199</v>
      </c>
      <c r="F3167">
        <f t="shared" si="148"/>
        <v>3627875</v>
      </c>
      <c r="G3167" s="22">
        <f t="shared" si="149"/>
        <v>43120462.145456061</v>
      </c>
      <c r="P3167" t="s">
        <v>5999</v>
      </c>
      <c r="Q3167" t="s">
        <v>6000</v>
      </c>
      <c r="R3167" t="s">
        <v>212</v>
      </c>
      <c r="S3167" s="6">
        <v>2011.45682931385</v>
      </c>
      <c r="T3167" s="6">
        <v>1797.1850617088501</v>
      </c>
      <c r="U3167" s="6">
        <v>45.1830280959324</v>
      </c>
    </row>
    <row r="3168" spans="1:21" x14ac:dyDescent="0.2">
      <c r="A3168" s="15" t="s">
        <v>4220</v>
      </c>
      <c r="B3168" s="2" t="s">
        <v>4221</v>
      </c>
      <c r="C3168" s="3">
        <v>41688</v>
      </c>
      <c r="D3168" s="4">
        <v>6155</v>
      </c>
      <c r="E3168">
        <f t="shared" si="147"/>
        <v>1485.66036844476</v>
      </c>
      <c r="F3168">
        <f t="shared" si="148"/>
        <v>256589640</v>
      </c>
      <c r="G3168" s="22">
        <f t="shared" si="149"/>
        <v>61934209.439725153</v>
      </c>
      <c r="P3168" t="s">
        <v>6001</v>
      </c>
      <c r="Q3168" t="s">
        <v>6002</v>
      </c>
      <c r="R3168" t="s">
        <v>212</v>
      </c>
      <c r="S3168" s="6">
        <v>2012.2313989228701</v>
      </c>
      <c r="T3168" s="6">
        <v>1767.08997861322</v>
      </c>
      <c r="U3168" s="6">
        <v>66.757261910254897</v>
      </c>
    </row>
    <row r="3169" spans="1:21" x14ac:dyDescent="0.2">
      <c r="A3169" s="15" t="s">
        <v>4218</v>
      </c>
      <c r="B3169" s="2" t="s">
        <v>4219</v>
      </c>
      <c r="C3169" s="3">
        <v>141513</v>
      </c>
      <c r="D3169" s="4">
        <v>2045</v>
      </c>
      <c r="E3169">
        <f t="shared" si="147"/>
        <v>1485.24905453214</v>
      </c>
      <c r="F3169">
        <f t="shared" si="148"/>
        <v>289394085</v>
      </c>
      <c r="G3169" s="22">
        <f t="shared" si="149"/>
        <v>210182049.45400673</v>
      </c>
      <c r="P3169" t="s">
        <v>6003</v>
      </c>
      <c r="Q3169" t="s">
        <v>6004</v>
      </c>
      <c r="R3169" t="s">
        <v>212</v>
      </c>
      <c r="S3169" s="6">
        <v>2013.5256489307001</v>
      </c>
      <c r="T3169" s="6">
        <v>1770.12331389217</v>
      </c>
      <c r="U3169" s="6">
        <v>68.236995996637603</v>
      </c>
    </row>
    <row r="3170" spans="1:21" x14ac:dyDescent="0.2">
      <c r="A3170" s="15" t="s">
        <v>4214</v>
      </c>
      <c r="B3170" s="2" t="s">
        <v>4215</v>
      </c>
      <c r="C3170" s="3">
        <v>74747</v>
      </c>
      <c r="D3170" s="4">
        <v>3747</v>
      </c>
      <c r="E3170">
        <f t="shared" si="147"/>
        <v>1483.4963242200499</v>
      </c>
      <c r="F3170">
        <f t="shared" si="148"/>
        <v>280077009</v>
      </c>
      <c r="G3170" s="22">
        <f t="shared" si="149"/>
        <v>110886899.74647607</v>
      </c>
      <c r="P3170" t="s">
        <v>6005</v>
      </c>
      <c r="Q3170" t="s">
        <v>6006</v>
      </c>
      <c r="R3170" t="s">
        <v>212</v>
      </c>
      <c r="S3170" s="6">
        <v>2014.6700855490001</v>
      </c>
      <c r="T3170" s="6">
        <v>1322.3086089999999</v>
      </c>
      <c r="U3170" s="6">
        <v>116.53368169127801</v>
      </c>
    </row>
    <row r="3171" spans="1:21" x14ac:dyDescent="0.2">
      <c r="A3171" s="15" t="s">
        <v>4212</v>
      </c>
      <c r="B3171" s="2" t="s">
        <v>4213</v>
      </c>
      <c r="C3171" s="3">
        <v>77952</v>
      </c>
      <c r="D3171" s="4">
        <v>1100</v>
      </c>
      <c r="E3171">
        <f t="shared" si="147"/>
        <v>1483.2786842755499</v>
      </c>
      <c r="F3171">
        <f t="shared" si="148"/>
        <v>85747200</v>
      </c>
      <c r="G3171" s="22">
        <f t="shared" si="149"/>
        <v>115624539.99664767</v>
      </c>
      <c r="P3171" t="s">
        <v>6007</v>
      </c>
      <c r="Q3171" t="s">
        <v>151</v>
      </c>
      <c r="R3171" t="s">
        <v>212</v>
      </c>
      <c r="S3171" s="6">
        <v>2016.20095410206</v>
      </c>
      <c r="T3171" s="6">
        <v>1504.71079615039</v>
      </c>
      <c r="U3171" s="6">
        <v>89.407063728463896</v>
      </c>
    </row>
    <row r="3172" spans="1:21" x14ac:dyDescent="0.2">
      <c r="A3172" s="15" t="s">
        <v>4210</v>
      </c>
      <c r="B3172" s="2" t="s">
        <v>4211</v>
      </c>
      <c r="C3172" s="3">
        <v>34465</v>
      </c>
      <c r="D3172" s="4">
        <v>1191</v>
      </c>
      <c r="E3172">
        <f t="shared" si="147"/>
        <v>1483.14440120935</v>
      </c>
      <c r="F3172">
        <f t="shared" si="148"/>
        <v>41047815</v>
      </c>
      <c r="G3172" s="22">
        <f t="shared" si="149"/>
        <v>51116571.787680246</v>
      </c>
      <c r="P3172" t="s">
        <v>6008</v>
      </c>
      <c r="Q3172" t="s">
        <v>6009</v>
      </c>
      <c r="R3172" t="s">
        <v>212</v>
      </c>
      <c r="S3172" s="6">
        <v>2016.3944207355</v>
      </c>
      <c r="T3172" s="6">
        <v>1928.2560013852301</v>
      </c>
      <c r="U3172" s="6">
        <v>61.211483465576499</v>
      </c>
    </row>
    <row r="3173" spans="1:21" x14ac:dyDescent="0.2">
      <c r="A3173" s="15" t="s">
        <v>4208</v>
      </c>
      <c r="B3173" s="2" t="s">
        <v>4209</v>
      </c>
      <c r="C3173" s="3">
        <v>29381</v>
      </c>
      <c r="D3173" s="4">
        <v>1404</v>
      </c>
      <c r="E3173">
        <f t="shared" si="147"/>
        <v>1481.8167611855399</v>
      </c>
      <c r="F3173">
        <f t="shared" si="148"/>
        <v>41250924</v>
      </c>
      <c r="G3173" s="22">
        <f t="shared" si="149"/>
        <v>43537258.260392345</v>
      </c>
      <c r="P3173" t="s">
        <v>6010</v>
      </c>
      <c r="Q3173" t="s">
        <v>6011</v>
      </c>
      <c r="R3173" t="s">
        <v>212</v>
      </c>
      <c r="S3173" s="6">
        <v>2016.43400189355</v>
      </c>
      <c r="T3173" s="6">
        <v>1408</v>
      </c>
      <c r="U3173" s="6">
        <v>156.346931709182</v>
      </c>
    </row>
    <row r="3174" spans="1:21" x14ac:dyDescent="0.2">
      <c r="A3174" s="15" t="s">
        <v>4206</v>
      </c>
      <c r="B3174" s="2" t="s">
        <v>4207</v>
      </c>
      <c r="C3174" s="3">
        <v>28353</v>
      </c>
      <c r="D3174" s="4">
        <v>551</v>
      </c>
      <c r="E3174">
        <f t="shared" si="147"/>
        <v>1481.32448714253</v>
      </c>
      <c r="F3174">
        <f t="shared" si="148"/>
        <v>15622503</v>
      </c>
      <c r="G3174" s="22">
        <f t="shared" si="149"/>
        <v>41999993.183952153</v>
      </c>
      <c r="P3174" t="s">
        <v>6012</v>
      </c>
      <c r="Q3174" t="s">
        <v>6013</v>
      </c>
      <c r="R3174" t="s">
        <v>212</v>
      </c>
      <c r="S3174" s="6">
        <v>2017.4498854911701</v>
      </c>
      <c r="T3174" s="6">
        <v>2069.65723094553</v>
      </c>
      <c r="U3174" s="6">
        <v>64.499828389778102</v>
      </c>
    </row>
    <row r="3175" spans="1:21" x14ac:dyDescent="0.2">
      <c r="A3175" s="15" t="s">
        <v>4204</v>
      </c>
      <c r="B3175" s="2" t="s">
        <v>4205</v>
      </c>
      <c r="C3175" s="3">
        <v>27473</v>
      </c>
      <c r="D3175" s="4">
        <v>1048</v>
      </c>
      <c r="E3175">
        <f t="shared" si="147"/>
        <v>1481.07896815308</v>
      </c>
      <c r="F3175">
        <f t="shared" si="148"/>
        <v>28791704</v>
      </c>
      <c r="G3175" s="22">
        <f t="shared" si="149"/>
        <v>40689682.492069565</v>
      </c>
      <c r="P3175" t="s">
        <v>6014</v>
      </c>
      <c r="Q3175" t="s">
        <v>6015</v>
      </c>
      <c r="R3175" t="s">
        <v>212</v>
      </c>
      <c r="S3175" s="6">
        <v>2018.4560861575501</v>
      </c>
      <c r="T3175" s="6">
        <v>2220.1912128809199</v>
      </c>
      <c r="U3175" s="6">
        <v>59.134905115956201</v>
      </c>
    </row>
    <row r="3176" spans="1:21" x14ac:dyDescent="0.2">
      <c r="A3176" s="15" t="s">
        <v>4203</v>
      </c>
      <c r="B3176" s="2"/>
      <c r="C3176" s="3">
        <v>74038</v>
      </c>
      <c r="D3176" s="5">
        <v>1678</v>
      </c>
      <c r="E3176">
        <f t="shared" si="147"/>
        <v>1480.92118335841</v>
      </c>
      <c r="F3176">
        <f t="shared" si="148"/>
        <v>124235764</v>
      </c>
      <c r="G3176" s="22">
        <f t="shared" si="149"/>
        <v>109644442.57348996</v>
      </c>
      <c r="P3176" t="s">
        <v>6016</v>
      </c>
      <c r="Q3176" t="s">
        <v>6017</v>
      </c>
      <c r="R3176" t="s">
        <v>212</v>
      </c>
      <c r="S3176" s="6">
        <v>2019.3035651822499</v>
      </c>
      <c r="T3176" s="6">
        <v>1616.81813111671</v>
      </c>
      <c r="U3176" s="6">
        <v>51.583632153086597</v>
      </c>
    </row>
    <row r="3177" spans="1:21" x14ac:dyDescent="0.2">
      <c r="A3177" s="15" t="s">
        <v>4199</v>
      </c>
      <c r="B3177" s="2" t="s">
        <v>4200</v>
      </c>
      <c r="C3177" s="3">
        <v>159435</v>
      </c>
      <c r="D3177" s="4">
        <v>1741</v>
      </c>
      <c r="E3177">
        <f t="shared" si="147"/>
        <v>1480.69681610355</v>
      </c>
      <c r="F3177">
        <f t="shared" si="148"/>
        <v>277576335</v>
      </c>
      <c r="G3177" s="22">
        <f t="shared" si="149"/>
        <v>236074896.87546948</v>
      </c>
      <c r="P3177" t="s">
        <v>6018</v>
      </c>
      <c r="Q3177" t="s">
        <v>6019</v>
      </c>
      <c r="R3177" t="s">
        <v>212</v>
      </c>
      <c r="S3177" s="6">
        <v>2020.9885616875899</v>
      </c>
      <c r="T3177" s="6">
        <v>1884.92306594088</v>
      </c>
      <c r="U3177" s="6">
        <v>44.146033858845499</v>
      </c>
    </row>
    <row r="3178" spans="1:21" x14ac:dyDescent="0.2">
      <c r="A3178" s="15" t="s">
        <v>4197</v>
      </c>
      <c r="B3178" s="2" t="s">
        <v>4198</v>
      </c>
      <c r="C3178" s="3">
        <v>32037</v>
      </c>
      <c r="D3178" s="4">
        <v>2847</v>
      </c>
      <c r="E3178">
        <f t="shared" si="147"/>
        <v>1479.83118931174</v>
      </c>
      <c r="F3178">
        <f t="shared" si="148"/>
        <v>91209339</v>
      </c>
      <c r="G3178" s="22">
        <f t="shared" si="149"/>
        <v>47409351.811980218</v>
      </c>
      <c r="P3178" t="s">
        <v>6020</v>
      </c>
      <c r="Q3178" t="s">
        <v>6021</v>
      </c>
      <c r="R3178" t="s">
        <v>212</v>
      </c>
      <c r="S3178" s="6">
        <v>2021.6454703579</v>
      </c>
      <c r="T3178" s="6">
        <v>1718.83209003103</v>
      </c>
      <c r="U3178" s="6">
        <v>65.196289070018096</v>
      </c>
    </row>
    <row r="3179" spans="1:21" x14ac:dyDescent="0.2">
      <c r="A3179" s="15" t="s">
        <v>4195</v>
      </c>
      <c r="B3179" s="2" t="s">
        <v>4196</v>
      </c>
      <c r="C3179" s="3">
        <v>42271</v>
      </c>
      <c r="D3179" s="5">
        <v>2169</v>
      </c>
      <c r="E3179">
        <f t="shared" si="147"/>
        <v>1479.24407408407</v>
      </c>
      <c r="F3179">
        <f t="shared" si="148"/>
        <v>91685799</v>
      </c>
      <c r="G3179" s="22">
        <f t="shared" si="149"/>
        <v>62529126.255607724</v>
      </c>
      <c r="P3179" t="s">
        <v>6022</v>
      </c>
      <c r="Q3179" t="s">
        <v>6023</v>
      </c>
      <c r="R3179" t="s">
        <v>212</v>
      </c>
      <c r="S3179" s="6">
        <v>2021.76207552197</v>
      </c>
      <c r="T3179" s="6">
        <v>2021.76207552197</v>
      </c>
      <c r="U3179" s="6">
        <v>17.660980131497102</v>
      </c>
    </row>
    <row r="3180" spans="1:21" x14ac:dyDescent="0.2">
      <c r="A3180" s="15" t="s">
        <v>4191</v>
      </c>
      <c r="B3180" s="2" t="s">
        <v>4192</v>
      </c>
      <c r="C3180" s="3">
        <v>62782</v>
      </c>
      <c r="D3180" s="5">
        <v>3843</v>
      </c>
      <c r="E3180">
        <f t="shared" si="147"/>
        <v>1478.38079543597</v>
      </c>
      <c r="F3180">
        <f t="shared" si="148"/>
        <v>241271226</v>
      </c>
      <c r="G3180" s="22">
        <f t="shared" si="149"/>
        <v>92815703.099061072</v>
      </c>
      <c r="P3180" t="s">
        <v>6024</v>
      </c>
      <c r="Q3180" t="s">
        <v>6025</v>
      </c>
      <c r="R3180" t="s">
        <v>212</v>
      </c>
      <c r="S3180" s="6">
        <v>2021.78703297213</v>
      </c>
      <c r="T3180" s="6">
        <v>1526.56752490127</v>
      </c>
      <c r="U3180" s="6">
        <v>112.624895684729</v>
      </c>
    </row>
    <row r="3181" spans="1:21" x14ac:dyDescent="0.2">
      <c r="A3181" s="15" t="s">
        <v>4188</v>
      </c>
      <c r="B3181" s="2" t="s">
        <v>4189</v>
      </c>
      <c r="C3181" s="3">
        <v>19986</v>
      </c>
      <c r="D3181" s="4">
        <v>948</v>
      </c>
      <c r="E3181">
        <f t="shared" si="147"/>
        <v>1477.89950256663</v>
      </c>
      <c r="F3181">
        <f t="shared" si="148"/>
        <v>18946728</v>
      </c>
      <c r="G3181" s="22">
        <f t="shared" si="149"/>
        <v>29537299.458296668</v>
      </c>
      <c r="P3181" t="s">
        <v>6026</v>
      </c>
      <c r="Q3181" t="s">
        <v>6027</v>
      </c>
      <c r="R3181" t="s">
        <v>212</v>
      </c>
      <c r="S3181" s="6">
        <v>2022.1654247987699</v>
      </c>
      <c r="T3181" s="6">
        <v>1549.6162586118701</v>
      </c>
      <c r="U3181" s="6">
        <v>65.100413439564406</v>
      </c>
    </row>
    <row r="3182" spans="1:21" x14ac:dyDescent="0.2">
      <c r="A3182" s="15" t="s">
        <v>4186</v>
      </c>
      <c r="B3182" s="2" t="s">
        <v>4187</v>
      </c>
      <c r="C3182" s="3">
        <v>57779</v>
      </c>
      <c r="D3182" s="5">
        <v>1732</v>
      </c>
      <c r="E3182">
        <f t="shared" si="147"/>
        <v>1477.5484347776401</v>
      </c>
      <c r="F3182">
        <f t="shared" si="148"/>
        <v>100073228</v>
      </c>
      <c r="G3182" s="22">
        <f t="shared" si="149"/>
        <v>85371271.013017267</v>
      </c>
      <c r="P3182" t="s">
        <v>6028</v>
      </c>
      <c r="Q3182" t="s">
        <v>6029</v>
      </c>
      <c r="R3182" t="s">
        <v>212</v>
      </c>
      <c r="S3182" s="6">
        <v>2022.48922934962</v>
      </c>
      <c r="T3182" s="6">
        <v>1546.2065604020499</v>
      </c>
      <c r="U3182" s="6">
        <v>73.358601248576804</v>
      </c>
    </row>
    <row r="3183" spans="1:21" x14ac:dyDescent="0.2">
      <c r="A3183" s="15" t="s">
        <v>4184</v>
      </c>
      <c r="B3183" s="2" t="s">
        <v>4185</v>
      </c>
      <c r="C3183" s="3">
        <v>27702</v>
      </c>
      <c r="D3183" s="4">
        <v>1191</v>
      </c>
      <c r="E3183">
        <f t="shared" si="147"/>
        <v>1477.5228092954701</v>
      </c>
      <c r="F3183">
        <f t="shared" si="148"/>
        <v>32993082</v>
      </c>
      <c r="G3183" s="22">
        <f t="shared" si="149"/>
        <v>40930336.863103114</v>
      </c>
      <c r="P3183" t="s">
        <v>6030</v>
      </c>
      <c r="Q3183" t="s">
        <v>6031</v>
      </c>
      <c r="R3183" t="s">
        <v>212</v>
      </c>
      <c r="S3183" s="6">
        <v>2023.2411701701201</v>
      </c>
      <c r="T3183" s="6">
        <v>1503.46528988521</v>
      </c>
      <c r="U3183" s="6">
        <v>73.965928646493097</v>
      </c>
    </row>
    <row r="3184" spans="1:21" x14ac:dyDescent="0.2">
      <c r="A3184" s="15" t="s">
        <v>4183</v>
      </c>
      <c r="B3184" s="2"/>
      <c r="C3184" s="3">
        <v>136068</v>
      </c>
      <c r="D3184" s="4">
        <v>4532</v>
      </c>
      <c r="E3184">
        <f t="shared" si="147"/>
        <v>1476.97210087332</v>
      </c>
      <c r="F3184">
        <f t="shared" si="148"/>
        <v>616660176</v>
      </c>
      <c r="G3184" s="22">
        <f t="shared" si="149"/>
        <v>200968639.8216309</v>
      </c>
      <c r="P3184" t="s">
        <v>6032</v>
      </c>
      <c r="Q3184" t="s">
        <v>6033</v>
      </c>
      <c r="R3184" t="s">
        <v>212</v>
      </c>
      <c r="S3184" s="6">
        <v>2025.6007923801801</v>
      </c>
      <c r="T3184" s="6">
        <v>1406.8368279609899</v>
      </c>
      <c r="U3184" s="6">
        <v>143.68710846216999</v>
      </c>
    </row>
    <row r="3185" spans="1:21" x14ac:dyDescent="0.2">
      <c r="A3185" s="15" t="s">
        <v>4181</v>
      </c>
      <c r="B3185" s="2"/>
      <c r="C3185" s="3">
        <v>34081</v>
      </c>
      <c r="D3185" s="5">
        <v>668</v>
      </c>
      <c r="E3185">
        <f t="shared" si="147"/>
        <v>1476.7946935760201</v>
      </c>
      <c r="F3185">
        <f t="shared" si="148"/>
        <v>22766108</v>
      </c>
      <c r="G3185" s="22">
        <f t="shared" si="149"/>
        <v>50330639.951764338</v>
      </c>
      <c r="P3185" t="s">
        <v>6034</v>
      </c>
      <c r="Q3185" t="s">
        <v>6035</v>
      </c>
      <c r="R3185" t="s">
        <v>212</v>
      </c>
      <c r="S3185" s="6">
        <v>2025.8156903468901</v>
      </c>
      <c r="T3185" s="6">
        <v>1597.1306505969501</v>
      </c>
      <c r="U3185" s="6">
        <v>105.435481265942</v>
      </c>
    </row>
    <row r="3186" spans="1:21" x14ac:dyDescent="0.2">
      <c r="A3186" s="15" t="s">
        <v>4179</v>
      </c>
      <c r="B3186" s="2" t="s">
        <v>4180</v>
      </c>
      <c r="C3186" s="3">
        <v>96683</v>
      </c>
      <c r="D3186" s="4">
        <v>1344</v>
      </c>
      <c r="E3186">
        <f t="shared" si="147"/>
        <v>1476.74091514615</v>
      </c>
      <c r="F3186">
        <f t="shared" si="148"/>
        <v>129941952</v>
      </c>
      <c r="G3186" s="22">
        <f t="shared" si="149"/>
        <v>142775741.89907521</v>
      </c>
      <c r="P3186" t="s">
        <v>6036</v>
      </c>
      <c r="Q3186" t="s">
        <v>6037</v>
      </c>
      <c r="R3186" t="s">
        <v>212</v>
      </c>
      <c r="S3186" s="6">
        <v>2028.2260496610099</v>
      </c>
      <c r="T3186" s="6">
        <v>1570.57636897514</v>
      </c>
      <c r="U3186" s="6">
        <v>68.846266610643397</v>
      </c>
    </row>
    <row r="3187" spans="1:21" x14ac:dyDescent="0.2">
      <c r="A3187" s="15" t="s">
        <v>4177</v>
      </c>
      <c r="B3187" s="2" t="s">
        <v>4178</v>
      </c>
      <c r="C3187" s="3">
        <v>27045</v>
      </c>
      <c r="D3187" s="4">
        <v>1802</v>
      </c>
      <c r="E3187">
        <f t="shared" si="147"/>
        <v>1476.56399434638</v>
      </c>
      <c r="F3187">
        <f t="shared" si="148"/>
        <v>48735090</v>
      </c>
      <c r="G3187" s="22">
        <f t="shared" si="149"/>
        <v>39933673.227097847</v>
      </c>
      <c r="P3187" t="s">
        <v>6038</v>
      </c>
      <c r="Q3187" t="s">
        <v>6039</v>
      </c>
      <c r="R3187" t="s">
        <v>212</v>
      </c>
      <c r="S3187" s="6">
        <v>2028.65087755681</v>
      </c>
      <c r="T3187" s="6">
        <v>1324.2196895333</v>
      </c>
      <c r="U3187" s="6">
        <v>141.02139406965799</v>
      </c>
    </row>
    <row r="3188" spans="1:21" x14ac:dyDescent="0.2">
      <c r="A3188" s="15" t="s">
        <v>4175</v>
      </c>
      <c r="B3188" s="2" t="s">
        <v>4176</v>
      </c>
      <c r="C3188" s="3">
        <v>80072</v>
      </c>
      <c r="D3188" s="5">
        <v>1569</v>
      </c>
      <c r="E3188">
        <f t="shared" si="147"/>
        <v>1476.5019505221101</v>
      </c>
      <c r="F3188">
        <f t="shared" si="148"/>
        <v>125632968</v>
      </c>
      <c r="G3188" s="22">
        <f t="shared" si="149"/>
        <v>118226464.18220639</v>
      </c>
      <c r="P3188" t="s">
        <v>6040</v>
      </c>
      <c r="Q3188" t="s">
        <v>6041</v>
      </c>
      <c r="R3188" t="s">
        <v>212</v>
      </c>
      <c r="S3188" s="6">
        <v>2029.7286946156701</v>
      </c>
      <c r="T3188" s="6">
        <v>1771.7479496192</v>
      </c>
      <c r="U3188" s="6">
        <v>59.7740071745636</v>
      </c>
    </row>
    <row r="3189" spans="1:21" x14ac:dyDescent="0.2">
      <c r="A3189" s="15" t="s">
        <v>4171</v>
      </c>
      <c r="B3189" s="2" t="s">
        <v>4172</v>
      </c>
      <c r="C3189" s="3">
        <v>31811</v>
      </c>
      <c r="D3189" s="4">
        <v>1887</v>
      </c>
      <c r="E3189">
        <f t="shared" si="147"/>
        <v>1476.1431270788901</v>
      </c>
      <c r="F3189">
        <f t="shared" si="148"/>
        <v>60027357</v>
      </c>
      <c r="G3189" s="22">
        <f t="shared" si="149"/>
        <v>46957589.015506573</v>
      </c>
      <c r="P3189" t="s">
        <v>6042</v>
      </c>
      <c r="Q3189" t="s">
        <v>6043</v>
      </c>
      <c r="R3189" t="s">
        <v>212</v>
      </c>
      <c r="S3189" s="6">
        <v>2031.08233816033</v>
      </c>
      <c r="T3189" s="6">
        <v>1655.9884323101201</v>
      </c>
      <c r="U3189" s="6">
        <v>94.963666341160604</v>
      </c>
    </row>
    <row r="3190" spans="1:21" x14ac:dyDescent="0.2">
      <c r="A3190" s="15" t="s">
        <v>4169</v>
      </c>
      <c r="B3190" s="2" t="s">
        <v>4170</v>
      </c>
      <c r="C3190" s="3">
        <v>67917</v>
      </c>
      <c r="D3190" s="4">
        <v>1247</v>
      </c>
      <c r="E3190">
        <f t="shared" si="147"/>
        <v>1476.1313626487599</v>
      </c>
      <c r="F3190">
        <f t="shared" si="148"/>
        <v>84692499</v>
      </c>
      <c r="G3190" s="22">
        <f t="shared" si="149"/>
        <v>100254413.75701582</v>
      </c>
      <c r="P3190" t="s">
        <v>6044</v>
      </c>
      <c r="Q3190" t="s">
        <v>174</v>
      </c>
      <c r="R3190" t="s">
        <v>212</v>
      </c>
      <c r="S3190" s="6">
        <v>2032.25384867708</v>
      </c>
      <c r="T3190" s="6">
        <v>2122.6013452095899</v>
      </c>
      <c r="U3190" s="6">
        <v>55.929618796550201</v>
      </c>
    </row>
    <row r="3191" spans="1:21" x14ac:dyDescent="0.2">
      <c r="A3191" s="15" t="s">
        <v>4167</v>
      </c>
      <c r="B3191" s="2" t="s">
        <v>4168</v>
      </c>
      <c r="C3191" s="3">
        <v>128007</v>
      </c>
      <c r="D3191" s="4">
        <v>285</v>
      </c>
      <c r="E3191">
        <f t="shared" si="147"/>
        <v>1475.5816572445999</v>
      </c>
      <c r="F3191">
        <f t="shared" si="148"/>
        <v>36481995</v>
      </c>
      <c r="G3191" s="22">
        <f t="shared" si="149"/>
        <v>188884781.19890949</v>
      </c>
      <c r="P3191" t="s">
        <v>6045</v>
      </c>
      <c r="Q3191" t="s">
        <v>6046</v>
      </c>
      <c r="R3191" t="s">
        <v>212</v>
      </c>
      <c r="S3191" s="6">
        <v>2033.1052492605099</v>
      </c>
      <c r="T3191" s="6">
        <v>1621.01886574746</v>
      </c>
      <c r="U3191" s="6">
        <v>76.775546540367898</v>
      </c>
    </row>
    <row r="3192" spans="1:21" x14ac:dyDescent="0.2">
      <c r="A3192" s="15" t="s">
        <v>4163</v>
      </c>
      <c r="B3192" s="2" t="s">
        <v>4164</v>
      </c>
      <c r="C3192" s="3">
        <v>77740</v>
      </c>
      <c r="D3192" s="4">
        <v>1925</v>
      </c>
      <c r="E3192">
        <f t="shared" si="147"/>
        <v>1474.6584737722001</v>
      </c>
      <c r="F3192">
        <f t="shared" si="148"/>
        <v>149649500</v>
      </c>
      <c r="G3192" s="22">
        <f t="shared" si="149"/>
        <v>114639949.75105083</v>
      </c>
      <c r="P3192" t="s">
        <v>6047</v>
      </c>
      <c r="Q3192" t="s">
        <v>6048</v>
      </c>
      <c r="R3192" t="s">
        <v>212</v>
      </c>
      <c r="S3192" s="6">
        <v>2035.0985151097</v>
      </c>
      <c r="T3192" s="6">
        <v>1545.9767718242999</v>
      </c>
      <c r="U3192" s="6">
        <v>62.504493529881202</v>
      </c>
    </row>
    <row r="3193" spans="1:21" x14ac:dyDescent="0.2">
      <c r="A3193" s="15" t="s">
        <v>4161</v>
      </c>
      <c r="B3193" s="2" t="s">
        <v>4162</v>
      </c>
      <c r="C3193" s="3">
        <v>75020</v>
      </c>
      <c r="D3193" s="4">
        <v>2285</v>
      </c>
      <c r="E3193">
        <f t="shared" si="147"/>
        <v>1474.1025792258999</v>
      </c>
      <c r="F3193">
        <f t="shared" si="148"/>
        <v>171420700</v>
      </c>
      <c r="G3193" s="22">
        <f t="shared" si="149"/>
        <v>110587175.49352701</v>
      </c>
      <c r="P3193" t="s">
        <v>6049</v>
      </c>
      <c r="Q3193" t="s">
        <v>6050</v>
      </c>
      <c r="R3193" t="s">
        <v>212</v>
      </c>
      <c r="S3193" s="6">
        <v>2035.1470638933199</v>
      </c>
      <c r="T3193" s="6">
        <v>1882.01625900422</v>
      </c>
      <c r="U3193" s="6">
        <v>50.032787352969201</v>
      </c>
    </row>
    <row r="3194" spans="1:21" x14ac:dyDescent="0.2">
      <c r="A3194" s="15" t="s">
        <v>4155</v>
      </c>
      <c r="B3194" s="2" t="s">
        <v>4156</v>
      </c>
      <c r="C3194" s="3">
        <v>38901</v>
      </c>
      <c r="D3194" s="4">
        <v>970</v>
      </c>
      <c r="E3194">
        <f t="shared" si="147"/>
        <v>1473.1008714602399</v>
      </c>
      <c r="F3194">
        <f t="shared" si="148"/>
        <v>37733970</v>
      </c>
      <c r="G3194" s="22">
        <f t="shared" si="149"/>
        <v>57305097.000674792</v>
      </c>
      <c r="P3194" t="s">
        <v>6051</v>
      </c>
      <c r="Q3194" t="s">
        <v>180</v>
      </c>
      <c r="R3194" t="s">
        <v>212</v>
      </c>
      <c r="S3194" s="6">
        <v>2037.4728183216801</v>
      </c>
      <c r="T3194" s="6">
        <v>1805.5793245893699</v>
      </c>
      <c r="U3194" s="6">
        <v>60.043910566949002</v>
      </c>
    </row>
    <row r="3195" spans="1:21" x14ac:dyDescent="0.2">
      <c r="A3195" s="15" t="s">
        <v>4153</v>
      </c>
      <c r="B3195" s="2" t="s">
        <v>4154</v>
      </c>
      <c r="C3195" s="3">
        <v>83159</v>
      </c>
      <c r="D3195" s="5">
        <v>1837</v>
      </c>
      <c r="E3195">
        <f t="shared" si="147"/>
        <v>1472.73195620314</v>
      </c>
      <c r="F3195">
        <f t="shared" si="148"/>
        <v>152763083</v>
      </c>
      <c r="G3195" s="22">
        <f t="shared" si="149"/>
        <v>122470916.74589692</v>
      </c>
      <c r="P3195" t="s">
        <v>6052</v>
      </c>
      <c r="Q3195" t="s">
        <v>6053</v>
      </c>
      <c r="R3195" t="s">
        <v>212</v>
      </c>
      <c r="S3195" s="6">
        <v>2037.976273365</v>
      </c>
      <c r="T3195" s="6">
        <v>1485.0936958340101</v>
      </c>
      <c r="U3195" s="6">
        <v>69.594908341022602</v>
      </c>
    </row>
    <row r="3196" spans="1:21" x14ac:dyDescent="0.2">
      <c r="A3196" s="15" t="s">
        <v>4150</v>
      </c>
      <c r="B3196" s="2"/>
      <c r="C3196" s="3">
        <v>14922</v>
      </c>
      <c r="D3196" s="4">
        <v>1668</v>
      </c>
      <c r="E3196">
        <f t="shared" si="147"/>
        <v>1471.7005086993599</v>
      </c>
      <c r="F3196">
        <f t="shared" si="148"/>
        <v>24889896</v>
      </c>
      <c r="G3196" s="22">
        <f t="shared" si="149"/>
        <v>21960714.990811851</v>
      </c>
      <c r="P3196" t="s">
        <v>6054</v>
      </c>
      <c r="Q3196" t="s">
        <v>6055</v>
      </c>
      <c r="R3196" t="s">
        <v>212</v>
      </c>
      <c r="S3196" s="6">
        <v>2039.3529528916899</v>
      </c>
      <c r="T3196" s="6">
        <v>1638.19317086404</v>
      </c>
      <c r="U3196" s="6">
        <v>124.256191235044</v>
      </c>
    </row>
    <row r="3197" spans="1:21" x14ac:dyDescent="0.2">
      <c r="A3197" s="15" t="s">
        <v>4144</v>
      </c>
      <c r="B3197" s="2" t="s">
        <v>4145</v>
      </c>
      <c r="C3197" s="3">
        <v>30325</v>
      </c>
      <c r="D3197" s="4">
        <v>1751</v>
      </c>
      <c r="E3197">
        <f t="shared" si="147"/>
        <v>1471.02329046912</v>
      </c>
      <c r="F3197">
        <f t="shared" si="148"/>
        <v>53099075</v>
      </c>
      <c r="G3197" s="22">
        <f t="shared" si="149"/>
        <v>44608781.283476062</v>
      </c>
      <c r="P3197" t="s">
        <v>6056</v>
      </c>
      <c r="Q3197" t="s">
        <v>6057</v>
      </c>
      <c r="R3197" t="s">
        <v>212</v>
      </c>
      <c r="S3197" s="6">
        <v>2039.38089725906</v>
      </c>
      <c r="T3197" s="6">
        <v>1476.75333628219</v>
      </c>
      <c r="U3197" s="6">
        <v>133.36075936959099</v>
      </c>
    </row>
    <row r="3198" spans="1:21" x14ac:dyDescent="0.2">
      <c r="A3198" s="15" t="s">
        <v>4142</v>
      </c>
      <c r="B3198" s="2" t="s">
        <v>4143</v>
      </c>
      <c r="C3198" s="3">
        <v>18865</v>
      </c>
      <c r="D3198" s="4">
        <v>996</v>
      </c>
      <c r="E3198">
        <f t="shared" si="147"/>
        <v>1470.8866964075801</v>
      </c>
      <c r="F3198">
        <f t="shared" si="148"/>
        <v>18789540</v>
      </c>
      <c r="G3198" s="22">
        <f t="shared" si="149"/>
        <v>27748277.527728997</v>
      </c>
      <c r="P3198" t="s">
        <v>6058</v>
      </c>
      <c r="Q3198" t="s">
        <v>6059</v>
      </c>
      <c r="R3198" t="s">
        <v>212</v>
      </c>
      <c r="S3198" s="6">
        <v>2041.6696247912901</v>
      </c>
      <c r="T3198" s="6">
        <v>1619.9771480682</v>
      </c>
      <c r="U3198" s="6">
        <v>68.533128995562507</v>
      </c>
    </row>
    <row r="3199" spans="1:21" x14ac:dyDescent="0.2">
      <c r="A3199" s="15" t="s">
        <v>4141</v>
      </c>
      <c r="B3199" s="2"/>
      <c r="C3199" s="3">
        <v>35913</v>
      </c>
      <c r="D3199" s="5">
        <v>2095</v>
      </c>
      <c r="E3199">
        <f t="shared" si="147"/>
        <v>1470.8020095633201</v>
      </c>
      <c r="F3199">
        <f t="shared" si="148"/>
        <v>75237735</v>
      </c>
      <c r="G3199" s="22">
        <f t="shared" si="149"/>
        <v>52820912.569447517</v>
      </c>
      <c r="P3199" t="s">
        <v>6060</v>
      </c>
      <c r="Q3199" t="s">
        <v>6061</v>
      </c>
      <c r="R3199" t="s">
        <v>212</v>
      </c>
      <c r="S3199" s="6">
        <v>2042.21128535765</v>
      </c>
      <c r="T3199" s="6">
        <v>1430.2390128715799</v>
      </c>
      <c r="U3199" s="6">
        <v>126.647305654818</v>
      </c>
    </row>
    <row r="3200" spans="1:21" x14ac:dyDescent="0.2">
      <c r="A3200" s="15" t="s">
        <v>4137</v>
      </c>
      <c r="B3200" s="2" t="s">
        <v>4138</v>
      </c>
      <c r="C3200" s="3">
        <v>126746</v>
      </c>
      <c r="D3200" s="4">
        <v>567</v>
      </c>
      <c r="E3200">
        <f t="shared" si="147"/>
        <v>1470.15278405501</v>
      </c>
      <c r="F3200">
        <f t="shared" si="148"/>
        <v>71864982</v>
      </c>
      <c r="G3200" s="22">
        <f t="shared" si="149"/>
        <v>186335984.7678363</v>
      </c>
      <c r="P3200" t="s">
        <v>6062</v>
      </c>
      <c r="Q3200" t="s">
        <v>6063</v>
      </c>
      <c r="R3200" t="s">
        <v>212</v>
      </c>
      <c r="S3200" s="6">
        <v>2042.9430100045699</v>
      </c>
      <c r="T3200" s="6">
        <v>1384.8961522849099</v>
      </c>
      <c r="U3200" s="6">
        <v>107.514142051462</v>
      </c>
    </row>
    <row r="3201" spans="1:21" x14ac:dyDescent="0.2">
      <c r="A3201" s="15" t="s">
        <v>4135</v>
      </c>
      <c r="B3201" s="2" t="s">
        <v>4136</v>
      </c>
      <c r="C3201" s="3">
        <v>48629</v>
      </c>
      <c r="D3201" s="4">
        <v>1104</v>
      </c>
      <c r="E3201">
        <f t="shared" si="147"/>
        <v>1469.35839096465</v>
      </c>
      <c r="F3201">
        <f t="shared" si="148"/>
        <v>53686416</v>
      </c>
      <c r="G3201" s="22">
        <f t="shared" si="149"/>
        <v>71453429.194219962</v>
      </c>
      <c r="P3201" t="s">
        <v>6064</v>
      </c>
      <c r="Q3201" t="s">
        <v>6065</v>
      </c>
      <c r="R3201" t="s">
        <v>212</v>
      </c>
      <c r="S3201" s="6">
        <v>2043.36200048925</v>
      </c>
      <c r="T3201" s="6">
        <v>1603.8000993243099</v>
      </c>
      <c r="U3201" s="6">
        <v>98.427610052500199</v>
      </c>
    </row>
    <row r="3202" spans="1:21" x14ac:dyDescent="0.2">
      <c r="A3202" s="15" t="s">
        <v>4133</v>
      </c>
      <c r="B3202" s="2" t="s">
        <v>4134</v>
      </c>
      <c r="C3202" s="3">
        <v>113290</v>
      </c>
      <c r="D3202" s="4">
        <v>422</v>
      </c>
      <c r="E3202">
        <f t="shared" ref="E3202:E3265" si="150">VLOOKUP(A3202,data19,4,FALSE)</f>
        <v>1468.7237514154399</v>
      </c>
      <c r="F3202">
        <f t="shared" si="148"/>
        <v>47808380</v>
      </c>
      <c r="G3202" s="22">
        <f t="shared" si="149"/>
        <v>166391713.7978552</v>
      </c>
      <c r="P3202" t="s">
        <v>6066</v>
      </c>
      <c r="Q3202" t="s">
        <v>6067</v>
      </c>
      <c r="R3202" t="s">
        <v>212</v>
      </c>
      <c r="S3202" s="6">
        <v>2045.2499260413199</v>
      </c>
      <c r="T3202" s="6">
        <v>1998.4025669078301</v>
      </c>
      <c r="U3202" s="6">
        <v>76.282900403339696</v>
      </c>
    </row>
    <row r="3203" spans="1:21" x14ac:dyDescent="0.2">
      <c r="A3203" s="15" t="s">
        <v>4132</v>
      </c>
      <c r="B3203" s="2"/>
      <c r="C3203" s="3">
        <v>46177</v>
      </c>
      <c r="D3203" s="4">
        <v>2770</v>
      </c>
      <c r="E3203">
        <f t="shared" si="150"/>
        <v>1468.21758267211</v>
      </c>
      <c r="F3203">
        <f t="shared" ref="F3203:F3266" si="151">C3203*D3203</f>
        <v>127910290</v>
      </c>
      <c r="G3203" s="22">
        <f t="shared" ref="G3203:G3266" si="152">E3203*C3203</f>
        <v>67797883.315050021</v>
      </c>
      <c r="P3203" t="s">
        <v>6068</v>
      </c>
      <c r="Q3203" t="s">
        <v>6069</v>
      </c>
      <c r="R3203" t="s">
        <v>212</v>
      </c>
      <c r="S3203" s="6">
        <v>2045.5316091910099</v>
      </c>
      <c r="T3203" s="6">
        <v>1578.3873571208901</v>
      </c>
      <c r="U3203" s="6">
        <v>105.04366514708499</v>
      </c>
    </row>
    <row r="3204" spans="1:21" x14ac:dyDescent="0.2">
      <c r="A3204" s="15" t="s">
        <v>4130</v>
      </c>
      <c r="B3204" s="2" t="s">
        <v>4131</v>
      </c>
      <c r="C3204" s="3">
        <v>71372</v>
      </c>
      <c r="D3204" s="4">
        <v>1303</v>
      </c>
      <c r="E3204">
        <f t="shared" si="150"/>
        <v>1468.1146916713101</v>
      </c>
      <c r="F3204">
        <f t="shared" si="151"/>
        <v>92997716</v>
      </c>
      <c r="G3204" s="22">
        <f t="shared" si="152"/>
        <v>104782281.77396475</v>
      </c>
      <c r="P3204" t="s">
        <v>6070</v>
      </c>
      <c r="Q3204" t="s">
        <v>6071</v>
      </c>
      <c r="R3204" t="s">
        <v>212</v>
      </c>
      <c r="S3204" s="6">
        <v>2046.7319630357399</v>
      </c>
      <c r="T3204" s="6">
        <v>1716.5903385792101</v>
      </c>
      <c r="U3204" s="6">
        <v>56.290540715273799</v>
      </c>
    </row>
    <row r="3205" spans="1:21" x14ac:dyDescent="0.2">
      <c r="A3205" s="15" t="s">
        <v>4128</v>
      </c>
      <c r="B3205" s="2" t="s">
        <v>4129</v>
      </c>
      <c r="C3205" s="3">
        <v>61696</v>
      </c>
      <c r="D3205" s="4">
        <v>1267</v>
      </c>
      <c r="E3205">
        <f t="shared" si="150"/>
        <v>1467.62135453115</v>
      </c>
      <c r="F3205">
        <f t="shared" si="151"/>
        <v>78168832</v>
      </c>
      <c r="G3205" s="22">
        <f t="shared" si="152"/>
        <v>90546367.089153826</v>
      </c>
      <c r="P3205" t="s">
        <v>6072</v>
      </c>
      <c r="Q3205" t="s">
        <v>6073</v>
      </c>
      <c r="R3205" t="s">
        <v>212</v>
      </c>
      <c r="S3205" s="6">
        <v>2046.9754417156801</v>
      </c>
      <c r="T3205" s="6">
        <v>1529.40440938039</v>
      </c>
      <c r="U3205" s="6">
        <v>123.93758761428499</v>
      </c>
    </row>
    <row r="3206" spans="1:21" x14ac:dyDescent="0.2">
      <c r="A3206" s="15" t="s">
        <v>4126</v>
      </c>
      <c r="B3206" s="2" t="s">
        <v>4127</v>
      </c>
      <c r="C3206" s="3">
        <v>67293</v>
      </c>
      <c r="D3206" s="4">
        <v>1722</v>
      </c>
      <c r="E3206">
        <f t="shared" si="150"/>
        <v>1467.1245175619199</v>
      </c>
      <c r="F3206">
        <f t="shared" si="151"/>
        <v>115878546</v>
      </c>
      <c r="G3206" s="22">
        <f t="shared" si="152"/>
        <v>98727210.160294279</v>
      </c>
      <c r="P3206" t="s">
        <v>6074</v>
      </c>
      <c r="Q3206" t="s">
        <v>6075</v>
      </c>
      <c r="R3206" t="s">
        <v>212</v>
      </c>
      <c r="S3206" s="6">
        <v>2049.6500622673602</v>
      </c>
      <c r="T3206" s="6">
        <v>1403.9711186280001</v>
      </c>
      <c r="U3206" s="6">
        <v>106.265152345662</v>
      </c>
    </row>
    <row r="3207" spans="1:21" x14ac:dyDescent="0.2">
      <c r="A3207" s="15" t="s">
        <v>4123</v>
      </c>
      <c r="B3207" s="2" t="s">
        <v>4124</v>
      </c>
      <c r="C3207" s="3">
        <v>44145</v>
      </c>
      <c r="D3207" s="4">
        <v>239</v>
      </c>
      <c r="E3207">
        <f t="shared" si="150"/>
        <v>1467.01341208754</v>
      </c>
      <c r="F3207">
        <f t="shared" si="151"/>
        <v>10550655</v>
      </c>
      <c r="G3207" s="22">
        <f t="shared" si="152"/>
        <v>64761307.076604456</v>
      </c>
      <c r="P3207" t="s">
        <v>6076</v>
      </c>
      <c r="Q3207" t="s">
        <v>6077</v>
      </c>
      <c r="R3207" t="s">
        <v>212</v>
      </c>
      <c r="S3207" s="6">
        <v>2050.2882187068799</v>
      </c>
      <c r="T3207" s="6">
        <v>1961.5038007257399</v>
      </c>
      <c r="U3207" s="6">
        <v>49.855794366051597</v>
      </c>
    </row>
    <row r="3208" spans="1:21" x14ac:dyDescent="0.2">
      <c r="A3208" s="15" t="s">
        <v>4119</v>
      </c>
      <c r="B3208" s="2" t="s">
        <v>4120</v>
      </c>
      <c r="C3208" s="3">
        <v>80031</v>
      </c>
      <c r="D3208" s="4">
        <v>1600</v>
      </c>
      <c r="E3208">
        <f t="shared" si="150"/>
        <v>1466.4417848585999</v>
      </c>
      <c r="F3208">
        <f t="shared" si="151"/>
        <v>128049600</v>
      </c>
      <c r="G3208" s="22">
        <f t="shared" si="152"/>
        <v>117360802.48401861</v>
      </c>
      <c r="P3208" t="s">
        <v>6078</v>
      </c>
      <c r="Q3208" t="s">
        <v>6079</v>
      </c>
      <c r="R3208" t="s">
        <v>212</v>
      </c>
      <c r="S3208" s="6">
        <v>2050.6341734235002</v>
      </c>
      <c r="T3208" s="6">
        <v>1546.94715732282</v>
      </c>
      <c r="U3208" s="6">
        <v>65.281543889933104</v>
      </c>
    </row>
    <row r="3209" spans="1:21" x14ac:dyDescent="0.2">
      <c r="A3209" s="15" t="s">
        <v>4108</v>
      </c>
      <c r="B3209" s="2" t="s">
        <v>4109</v>
      </c>
      <c r="C3209" s="3">
        <v>65145</v>
      </c>
      <c r="D3209" s="4">
        <v>1029</v>
      </c>
      <c r="E3209">
        <f t="shared" si="150"/>
        <v>1464.05200545753</v>
      </c>
      <c r="F3209">
        <f t="shared" si="151"/>
        <v>67034205</v>
      </c>
      <c r="G3209" s="22">
        <f t="shared" si="152"/>
        <v>95375667.89553079</v>
      </c>
      <c r="P3209" t="s">
        <v>6080</v>
      </c>
      <c r="Q3209" t="s">
        <v>6081</v>
      </c>
      <c r="R3209" t="s">
        <v>212</v>
      </c>
      <c r="S3209" s="6">
        <v>2051.0063004538702</v>
      </c>
      <c r="T3209" s="6">
        <v>1961.4100802652799</v>
      </c>
      <c r="U3209" s="6">
        <v>76.538806879931698</v>
      </c>
    </row>
    <row r="3210" spans="1:21" x14ac:dyDescent="0.2">
      <c r="A3210" s="15" t="s">
        <v>4106</v>
      </c>
      <c r="B3210" s="2" t="s">
        <v>4107</v>
      </c>
      <c r="C3210" s="3">
        <v>35247</v>
      </c>
      <c r="D3210" s="4">
        <v>2022</v>
      </c>
      <c r="E3210">
        <f t="shared" si="150"/>
        <v>1463.6997307161</v>
      </c>
      <c r="F3210">
        <f t="shared" si="151"/>
        <v>71269434</v>
      </c>
      <c r="G3210" s="22">
        <f t="shared" si="152"/>
        <v>51591024.408550374</v>
      </c>
      <c r="P3210" t="s">
        <v>6082</v>
      </c>
      <c r="Q3210" t="s">
        <v>6083</v>
      </c>
      <c r="R3210" t="s">
        <v>212</v>
      </c>
      <c r="S3210" s="6">
        <v>2052.7177296258801</v>
      </c>
      <c r="T3210" s="6">
        <v>1430.7822036001401</v>
      </c>
      <c r="U3210" s="6">
        <v>108.23112686666001</v>
      </c>
    </row>
    <row r="3211" spans="1:21" x14ac:dyDescent="0.2">
      <c r="A3211" s="15" t="s">
        <v>4102</v>
      </c>
      <c r="B3211" s="2" t="s">
        <v>4103</v>
      </c>
      <c r="C3211" s="3">
        <v>24973</v>
      </c>
      <c r="D3211" s="4">
        <v>1827</v>
      </c>
      <c r="E3211">
        <f t="shared" si="150"/>
        <v>1463.5075524613801</v>
      </c>
      <c r="F3211">
        <f t="shared" si="151"/>
        <v>45625671</v>
      </c>
      <c r="G3211" s="22">
        <f t="shared" si="152"/>
        <v>36548174.107618049</v>
      </c>
      <c r="P3211" t="s">
        <v>6084</v>
      </c>
      <c r="Q3211" t="s">
        <v>6085</v>
      </c>
      <c r="R3211" t="s">
        <v>212</v>
      </c>
      <c r="S3211" s="6">
        <v>2053.11877171164</v>
      </c>
      <c r="T3211" s="6">
        <v>2121.6353869917898</v>
      </c>
      <c r="U3211" s="6">
        <v>48.475097660340403</v>
      </c>
    </row>
    <row r="3212" spans="1:21" x14ac:dyDescent="0.2">
      <c r="A3212" s="15" t="s">
        <v>4100</v>
      </c>
      <c r="B3212" s="2" t="s">
        <v>4101</v>
      </c>
      <c r="C3212" s="3">
        <v>70275</v>
      </c>
      <c r="D3212" s="4">
        <v>2673</v>
      </c>
      <c r="E3212">
        <f t="shared" si="150"/>
        <v>1463.5055260204599</v>
      </c>
      <c r="F3212">
        <f t="shared" si="151"/>
        <v>187845075</v>
      </c>
      <c r="G3212" s="22">
        <f t="shared" si="152"/>
        <v>102847850.84108782</v>
      </c>
      <c r="P3212" t="s">
        <v>6086</v>
      </c>
      <c r="Q3212" t="s">
        <v>6087</v>
      </c>
      <c r="R3212" t="s">
        <v>212</v>
      </c>
      <c r="S3212" s="6">
        <v>2055.63017559624</v>
      </c>
      <c r="T3212" s="6">
        <v>1614.7774526974299</v>
      </c>
      <c r="U3212" s="6">
        <v>88.896273572013698</v>
      </c>
    </row>
    <row r="3213" spans="1:21" x14ac:dyDescent="0.2">
      <c r="A3213" s="15" t="s">
        <v>4098</v>
      </c>
      <c r="B3213" s="2"/>
      <c r="C3213" s="3">
        <v>81545</v>
      </c>
      <c r="D3213" s="4">
        <v>1537</v>
      </c>
      <c r="E3213">
        <f t="shared" si="150"/>
        <v>1463.21686631187</v>
      </c>
      <c r="F3213">
        <f t="shared" si="151"/>
        <v>125334665</v>
      </c>
      <c r="G3213" s="22">
        <f t="shared" si="152"/>
        <v>119318019.36340144</v>
      </c>
      <c r="P3213" t="s">
        <v>6088</v>
      </c>
      <c r="Q3213" t="s">
        <v>6089</v>
      </c>
      <c r="R3213" t="s">
        <v>212</v>
      </c>
      <c r="S3213" s="6">
        <v>2055.9166366568802</v>
      </c>
      <c r="T3213" s="6">
        <v>1890.35198716742</v>
      </c>
      <c r="U3213" s="6">
        <v>94.545618600202104</v>
      </c>
    </row>
    <row r="3214" spans="1:21" x14ac:dyDescent="0.2">
      <c r="A3214" s="15" t="s">
        <v>4093</v>
      </c>
      <c r="B3214" s="2" t="s">
        <v>4094</v>
      </c>
      <c r="C3214" s="3">
        <v>34234</v>
      </c>
      <c r="D3214" s="4">
        <v>658</v>
      </c>
      <c r="E3214">
        <f t="shared" si="150"/>
        <v>1462.83893080035</v>
      </c>
      <c r="F3214">
        <f t="shared" si="151"/>
        <v>22525972</v>
      </c>
      <c r="G3214" s="22">
        <f t="shared" si="152"/>
        <v>50078827.95701918</v>
      </c>
      <c r="P3214" t="s">
        <v>6090</v>
      </c>
      <c r="Q3214" t="s">
        <v>6091</v>
      </c>
      <c r="R3214" t="s">
        <v>212</v>
      </c>
      <c r="S3214" s="6">
        <v>2057.54606165826</v>
      </c>
      <c r="T3214" s="6">
        <v>1850</v>
      </c>
      <c r="U3214" s="6">
        <v>76.342163945114507</v>
      </c>
    </row>
    <row r="3215" spans="1:21" x14ac:dyDescent="0.2">
      <c r="A3215" s="15" t="s">
        <v>4091</v>
      </c>
      <c r="B3215" s="2"/>
      <c r="C3215" s="3">
        <v>83425</v>
      </c>
      <c r="D3215" s="4">
        <v>1216</v>
      </c>
      <c r="E3215">
        <f t="shared" si="150"/>
        <v>1462.6626171407199</v>
      </c>
      <c r="F3215">
        <f t="shared" si="151"/>
        <v>101444800</v>
      </c>
      <c r="G3215" s="22">
        <f t="shared" si="152"/>
        <v>122022628.83496456</v>
      </c>
      <c r="P3215" t="s">
        <v>6092</v>
      </c>
      <c r="Q3215" t="s">
        <v>6093</v>
      </c>
      <c r="R3215" t="s">
        <v>212</v>
      </c>
      <c r="S3215" s="6">
        <v>2057.6905510288102</v>
      </c>
      <c r="T3215" s="6">
        <v>1847.24239243701</v>
      </c>
      <c r="U3215" s="6">
        <v>56.386404319882701</v>
      </c>
    </row>
    <row r="3216" spans="1:21" x14ac:dyDescent="0.2">
      <c r="A3216" s="15" t="s">
        <v>4089</v>
      </c>
      <c r="B3216" s="2" t="s">
        <v>4090</v>
      </c>
      <c r="C3216" s="3">
        <v>51957</v>
      </c>
      <c r="D3216" s="4">
        <v>1181</v>
      </c>
      <c r="E3216">
        <f t="shared" si="150"/>
        <v>1462.2655211369599</v>
      </c>
      <c r="F3216">
        <f t="shared" si="151"/>
        <v>61361217</v>
      </c>
      <c r="G3216" s="22">
        <f t="shared" si="152"/>
        <v>75974929.68171303</v>
      </c>
      <c r="P3216" t="s">
        <v>6094</v>
      </c>
      <c r="Q3216" t="s">
        <v>6095</v>
      </c>
      <c r="R3216" t="s">
        <v>212</v>
      </c>
      <c r="S3216" s="6">
        <v>2059.1512079040799</v>
      </c>
      <c r="T3216" s="6">
        <v>1393.7170218578401</v>
      </c>
      <c r="U3216" s="6">
        <v>92.448019079471905</v>
      </c>
    </row>
    <row r="3217" spans="1:21" x14ac:dyDescent="0.2">
      <c r="A3217" s="15" t="s">
        <v>4085</v>
      </c>
      <c r="B3217" s="2" t="s">
        <v>4086</v>
      </c>
      <c r="C3217" s="3">
        <v>74785</v>
      </c>
      <c r="D3217" s="4">
        <v>217</v>
      </c>
      <c r="E3217">
        <f t="shared" si="150"/>
        <v>1461.9990606946201</v>
      </c>
      <c r="F3217">
        <f t="shared" si="151"/>
        <v>16228345</v>
      </c>
      <c r="G3217" s="22">
        <f t="shared" si="152"/>
        <v>109335599.75404717</v>
      </c>
      <c r="P3217" t="s">
        <v>6096</v>
      </c>
      <c r="Q3217" t="s">
        <v>6096</v>
      </c>
      <c r="R3217" t="s">
        <v>212</v>
      </c>
      <c r="S3217" s="6">
        <v>2060.0892792394702</v>
      </c>
      <c r="T3217" s="6">
        <v>1851</v>
      </c>
      <c r="U3217" s="6">
        <v>45.684764266286798</v>
      </c>
    </row>
    <row r="3218" spans="1:21" x14ac:dyDescent="0.2">
      <c r="A3218" s="15" t="s">
        <v>4084</v>
      </c>
      <c r="B3218" s="2"/>
      <c r="C3218" s="3">
        <v>82247</v>
      </c>
      <c r="D3218" s="5">
        <v>1796</v>
      </c>
      <c r="E3218">
        <f t="shared" si="150"/>
        <v>1461.9061402878001</v>
      </c>
      <c r="F3218">
        <f t="shared" si="151"/>
        <v>147715612</v>
      </c>
      <c r="G3218" s="22">
        <f t="shared" si="152"/>
        <v>120237394.32025069</v>
      </c>
      <c r="P3218" t="s">
        <v>6097</v>
      </c>
      <c r="Q3218" t="s">
        <v>6098</v>
      </c>
      <c r="R3218" t="s">
        <v>212</v>
      </c>
      <c r="S3218" s="6">
        <v>2063.00241021176</v>
      </c>
      <c r="T3218" s="6">
        <v>1664.1407000122299</v>
      </c>
      <c r="U3218" s="6">
        <v>89.290872470829996</v>
      </c>
    </row>
    <row r="3219" spans="1:21" x14ac:dyDescent="0.2">
      <c r="A3219" s="15" t="s">
        <v>4082</v>
      </c>
      <c r="B3219" s="2" t="s">
        <v>4083</v>
      </c>
      <c r="C3219" s="3">
        <v>20270</v>
      </c>
      <c r="D3219" s="4">
        <v>1845</v>
      </c>
      <c r="E3219">
        <f t="shared" si="150"/>
        <v>1461.9026393234701</v>
      </c>
      <c r="F3219">
        <f t="shared" si="151"/>
        <v>37398150</v>
      </c>
      <c r="G3219" s="22">
        <f t="shared" si="152"/>
        <v>29632766.499086738</v>
      </c>
      <c r="P3219" t="s">
        <v>6099</v>
      </c>
      <c r="Q3219" t="s">
        <v>6100</v>
      </c>
      <c r="R3219" t="s">
        <v>212</v>
      </c>
      <c r="S3219" s="6">
        <v>2063.2572903755399</v>
      </c>
      <c r="T3219" s="6">
        <v>1310.0521556060701</v>
      </c>
      <c r="U3219" s="6">
        <v>148.83967547146801</v>
      </c>
    </row>
    <row r="3220" spans="1:21" x14ac:dyDescent="0.2">
      <c r="A3220" s="15" t="s">
        <v>4080</v>
      </c>
      <c r="B3220" s="2" t="s">
        <v>10821</v>
      </c>
      <c r="C3220" s="3">
        <v>55295</v>
      </c>
      <c r="D3220" s="4">
        <v>526</v>
      </c>
      <c r="E3220">
        <f t="shared" si="150"/>
        <v>1461.80820989574</v>
      </c>
      <c r="F3220">
        <f t="shared" si="151"/>
        <v>29085170</v>
      </c>
      <c r="G3220" s="22">
        <f t="shared" si="152"/>
        <v>80830684.966184944</v>
      </c>
      <c r="P3220" t="s">
        <v>6101</v>
      </c>
      <c r="Q3220" t="s">
        <v>6102</v>
      </c>
      <c r="R3220" t="s">
        <v>212</v>
      </c>
      <c r="S3220" s="6">
        <v>2063.26321975165</v>
      </c>
      <c r="T3220" s="6">
        <v>1770</v>
      </c>
      <c r="U3220" s="6">
        <v>50.250981973544299</v>
      </c>
    </row>
    <row r="3221" spans="1:21" x14ac:dyDescent="0.2">
      <c r="A3221" s="15" t="s">
        <v>4078</v>
      </c>
      <c r="B3221" s="2"/>
      <c r="C3221" s="3">
        <v>41647</v>
      </c>
      <c r="D3221" s="4">
        <v>2589</v>
      </c>
      <c r="E3221">
        <f t="shared" si="150"/>
        <v>1461.5749136617901</v>
      </c>
      <c r="F3221">
        <f t="shared" si="151"/>
        <v>107824083</v>
      </c>
      <c r="G3221" s="22">
        <f t="shared" si="152"/>
        <v>60870210.42927257</v>
      </c>
      <c r="P3221" t="s">
        <v>6103</v>
      </c>
      <c r="Q3221" t="s">
        <v>179</v>
      </c>
      <c r="R3221" t="s">
        <v>212</v>
      </c>
      <c r="S3221" s="6">
        <v>2066.3551016208598</v>
      </c>
      <c r="T3221" s="6">
        <v>1894.5182563907699</v>
      </c>
      <c r="U3221" s="6">
        <v>63.001498258586203</v>
      </c>
    </row>
    <row r="3222" spans="1:21" x14ac:dyDescent="0.2">
      <c r="A3222" s="15" t="s">
        <v>4072</v>
      </c>
      <c r="B3222" s="2" t="s">
        <v>4073</v>
      </c>
      <c r="C3222" s="3">
        <v>126902</v>
      </c>
      <c r="D3222" s="4">
        <v>481</v>
      </c>
      <c r="E3222">
        <f t="shared" si="150"/>
        <v>1460.6642250667001</v>
      </c>
      <c r="F3222">
        <f t="shared" si="151"/>
        <v>61039862</v>
      </c>
      <c r="G3222" s="22">
        <f t="shared" si="152"/>
        <v>185361211.48941436</v>
      </c>
      <c r="P3222" t="s">
        <v>6104</v>
      </c>
      <c r="Q3222" t="s">
        <v>6105</v>
      </c>
      <c r="R3222" t="s">
        <v>212</v>
      </c>
      <c r="S3222" s="6">
        <v>2067.83606649586</v>
      </c>
      <c r="T3222" s="6">
        <v>1829.2010312955899</v>
      </c>
      <c r="U3222" s="6">
        <v>49.065747383455999</v>
      </c>
    </row>
    <row r="3223" spans="1:21" x14ac:dyDescent="0.2">
      <c r="A3223" s="15" t="s">
        <v>4070</v>
      </c>
      <c r="B3223" s="2" t="s">
        <v>4071</v>
      </c>
      <c r="C3223" s="3">
        <v>58632</v>
      </c>
      <c r="D3223" s="4">
        <v>2920</v>
      </c>
      <c r="E3223">
        <f t="shared" si="150"/>
        <v>1460.5512080122501</v>
      </c>
      <c r="F3223">
        <f t="shared" si="151"/>
        <v>171205440</v>
      </c>
      <c r="G3223" s="22">
        <f t="shared" si="152"/>
        <v>85635038.428174242</v>
      </c>
      <c r="P3223" t="s">
        <v>6106</v>
      </c>
      <c r="Q3223" t="s">
        <v>6107</v>
      </c>
      <c r="R3223" t="s">
        <v>212</v>
      </c>
      <c r="S3223" s="6">
        <v>2068.01848518109</v>
      </c>
      <c r="T3223" s="6">
        <v>1770.2407313065701</v>
      </c>
      <c r="U3223" s="6">
        <v>77.934809950632697</v>
      </c>
    </row>
    <row r="3224" spans="1:21" x14ac:dyDescent="0.2">
      <c r="A3224" s="15" t="s">
        <v>4068</v>
      </c>
      <c r="B3224" s="2" t="s">
        <v>4069</v>
      </c>
      <c r="C3224" s="3">
        <v>73289</v>
      </c>
      <c r="D3224" s="4">
        <v>173</v>
      </c>
      <c r="E3224">
        <f t="shared" si="150"/>
        <v>1460.1993510934301</v>
      </c>
      <c r="F3224">
        <f t="shared" si="151"/>
        <v>12678997</v>
      </c>
      <c r="G3224" s="22">
        <f t="shared" si="152"/>
        <v>107016550.2422864</v>
      </c>
      <c r="P3224" t="s">
        <v>6108</v>
      </c>
      <c r="Q3224" t="s">
        <v>6109</v>
      </c>
      <c r="R3224" t="s">
        <v>212</v>
      </c>
      <c r="S3224" s="6">
        <v>2068.32430529672</v>
      </c>
      <c r="T3224" s="6">
        <v>1677</v>
      </c>
      <c r="U3224" s="6">
        <v>59.061445173717502</v>
      </c>
    </row>
    <row r="3225" spans="1:21" x14ac:dyDescent="0.2">
      <c r="A3225" s="15" t="s">
        <v>4061</v>
      </c>
      <c r="B3225" s="2"/>
      <c r="C3225" s="3">
        <v>64404</v>
      </c>
      <c r="D3225" s="4">
        <v>2589</v>
      </c>
      <c r="E3225">
        <f t="shared" si="150"/>
        <v>1459.9713989506499</v>
      </c>
      <c r="F3225">
        <f t="shared" si="151"/>
        <v>166741956</v>
      </c>
      <c r="G3225" s="22">
        <f t="shared" si="152"/>
        <v>94027997.978017658</v>
      </c>
      <c r="P3225" t="s">
        <v>6110</v>
      </c>
      <c r="Q3225" t="s">
        <v>6111</v>
      </c>
      <c r="R3225" t="s">
        <v>212</v>
      </c>
      <c r="S3225" s="6">
        <v>2068.6617601928201</v>
      </c>
      <c r="T3225" s="6">
        <v>1650.7900862762899</v>
      </c>
      <c r="U3225" s="6">
        <v>98.402249586775895</v>
      </c>
    </row>
    <row r="3226" spans="1:21" x14ac:dyDescent="0.2">
      <c r="A3226" s="15" t="s">
        <v>4058</v>
      </c>
      <c r="B3226" s="2"/>
      <c r="C3226" s="3">
        <v>19350</v>
      </c>
      <c r="D3226" s="4">
        <v>592</v>
      </c>
      <c r="E3226">
        <f t="shared" si="150"/>
        <v>1458.6817901746399</v>
      </c>
      <c r="F3226">
        <f t="shared" si="151"/>
        <v>11455200</v>
      </c>
      <c r="G3226" s="22">
        <f t="shared" si="152"/>
        <v>28225492.639879283</v>
      </c>
      <c r="P3226" t="s">
        <v>6112</v>
      </c>
      <c r="Q3226" t="s">
        <v>6113</v>
      </c>
      <c r="R3226" t="s">
        <v>212</v>
      </c>
      <c r="S3226" s="6">
        <v>2068.7861235187902</v>
      </c>
      <c r="T3226" s="6">
        <v>1836.6498563698001</v>
      </c>
      <c r="U3226" s="6">
        <v>76.540335221261401</v>
      </c>
    </row>
    <row r="3227" spans="1:21" x14ac:dyDescent="0.2">
      <c r="A3227" s="15" t="s">
        <v>4056</v>
      </c>
      <c r="B3227" s="2" t="s">
        <v>4057</v>
      </c>
      <c r="C3227" s="3">
        <v>27296</v>
      </c>
      <c r="D3227" s="4">
        <v>985</v>
      </c>
      <c r="E3227">
        <f t="shared" si="150"/>
        <v>1458.58018848453</v>
      </c>
      <c r="F3227">
        <f t="shared" si="151"/>
        <v>26886560</v>
      </c>
      <c r="G3227" s="22">
        <f t="shared" si="152"/>
        <v>39813404.824873731</v>
      </c>
      <c r="P3227" t="s">
        <v>6114</v>
      </c>
      <c r="Q3227" t="s">
        <v>6115</v>
      </c>
      <c r="R3227" t="s">
        <v>212</v>
      </c>
      <c r="S3227" s="6">
        <v>2069.68523313277</v>
      </c>
      <c r="T3227" s="6">
        <v>1848.6027137926401</v>
      </c>
      <c r="U3227" s="6">
        <v>59.940750232689503</v>
      </c>
    </row>
    <row r="3228" spans="1:21" x14ac:dyDescent="0.2">
      <c r="A3228" s="15" t="s">
        <v>4053</v>
      </c>
      <c r="B3228" s="2" t="s">
        <v>4054</v>
      </c>
      <c r="C3228" s="3">
        <v>172956</v>
      </c>
      <c r="D3228" s="4">
        <v>2490</v>
      </c>
      <c r="E3228">
        <f t="shared" si="150"/>
        <v>1458.0044706958499</v>
      </c>
      <c r="F3228">
        <f t="shared" si="151"/>
        <v>430660440</v>
      </c>
      <c r="G3228" s="22">
        <f t="shared" si="152"/>
        <v>252170621.23367143</v>
      </c>
      <c r="P3228" t="s">
        <v>6116</v>
      </c>
      <c r="Q3228" t="s">
        <v>6117</v>
      </c>
      <c r="R3228" t="s">
        <v>212</v>
      </c>
      <c r="S3228" s="6">
        <v>2071.2096720582699</v>
      </c>
      <c r="T3228" s="6">
        <v>1831.75712265218</v>
      </c>
      <c r="U3228" s="6">
        <v>79.504284086183105</v>
      </c>
    </row>
    <row r="3229" spans="1:21" x14ac:dyDescent="0.2">
      <c r="A3229" s="15" t="s">
        <v>4051</v>
      </c>
      <c r="B3229" s="2" t="s">
        <v>4052</v>
      </c>
      <c r="C3229" s="3">
        <v>56122</v>
      </c>
      <c r="D3229" s="4">
        <v>1700</v>
      </c>
      <c r="E3229">
        <f t="shared" si="150"/>
        <v>1457.7254169835601</v>
      </c>
      <c r="F3229">
        <f t="shared" si="151"/>
        <v>95407400</v>
      </c>
      <c r="G3229" s="22">
        <f t="shared" si="152"/>
        <v>81810465.851951361</v>
      </c>
      <c r="P3229" t="s">
        <v>6118</v>
      </c>
      <c r="Q3229" t="s">
        <v>6119</v>
      </c>
      <c r="R3229" t="s">
        <v>212</v>
      </c>
      <c r="S3229" s="6">
        <v>2071.96130707668</v>
      </c>
      <c r="T3229" s="6">
        <v>1039.9881733156701</v>
      </c>
      <c r="U3229" s="6">
        <v>156.322784670744</v>
      </c>
    </row>
    <row r="3230" spans="1:21" x14ac:dyDescent="0.2">
      <c r="A3230" s="15" t="s">
        <v>4045</v>
      </c>
      <c r="B3230" s="2" t="s">
        <v>4046</v>
      </c>
      <c r="C3230" s="3">
        <v>62134</v>
      </c>
      <c r="D3230" s="5">
        <v>366</v>
      </c>
      <c r="E3230">
        <f t="shared" si="150"/>
        <v>1457.2032996584701</v>
      </c>
      <c r="F3230">
        <f t="shared" si="151"/>
        <v>22741044</v>
      </c>
      <c r="G3230" s="22">
        <f t="shared" si="152"/>
        <v>90541869.820979387</v>
      </c>
      <c r="P3230" t="s">
        <v>6120</v>
      </c>
      <c r="Q3230" t="s">
        <v>6120</v>
      </c>
      <c r="R3230" t="s">
        <v>274</v>
      </c>
      <c r="S3230" s="6">
        <v>2072.4238612425602</v>
      </c>
      <c r="T3230" s="6">
        <v>1332.984594</v>
      </c>
      <c r="U3230" s="6">
        <v>105.33876683065699</v>
      </c>
    </row>
    <row r="3231" spans="1:21" x14ac:dyDescent="0.2">
      <c r="A3231" s="15" t="s">
        <v>4043</v>
      </c>
      <c r="B3231" s="2" t="s">
        <v>4044</v>
      </c>
      <c r="C3231" s="3">
        <v>114512</v>
      </c>
      <c r="D3231" s="4">
        <v>3116</v>
      </c>
      <c r="E3231">
        <f t="shared" si="150"/>
        <v>1456.7099320028699</v>
      </c>
      <c r="F3231">
        <f t="shared" si="151"/>
        <v>356819392</v>
      </c>
      <c r="G3231" s="22">
        <f t="shared" si="152"/>
        <v>166810767.73351264</v>
      </c>
      <c r="P3231" t="s">
        <v>6121</v>
      </c>
      <c r="Q3231" t="s">
        <v>6122</v>
      </c>
      <c r="R3231" t="s">
        <v>212</v>
      </c>
      <c r="S3231" s="6">
        <v>2073.67342736106</v>
      </c>
      <c r="T3231" s="6">
        <v>1824.78250254416</v>
      </c>
      <c r="U3231" s="6">
        <v>73.017109358887197</v>
      </c>
    </row>
    <row r="3232" spans="1:21" x14ac:dyDescent="0.2">
      <c r="A3232" s="15" t="s">
        <v>4041</v>
      </c>
      <c r="B3232" s="2" t="s">
        <v>4042</v>
      </c>
      <c r="C3232" s="3">
        <v>60792</v>
      </c>
      <c r="D3232" s="4">
        <v>5451</v>
      </c>
      <c r="E3232">
        <f t="shared" si="150"/>
        <v>1456.39612884756</v>
      </c>
      <c r="F3232">
        <f t="shared" si="151"/>
        <v>331377192</v>
      </c>
      <c r="G3232" s="22">
        <f t="shared" si="152"/>
        <v>88537233.464900866</v>
      </c>
      <c r="P3232" t="s">
        <v>6123</v>
      </c>
      <c r="Q3232" t="s">
        <v>6124</v>
      </c>
      <c r="R3232" t="s">
        <v>212</v>
      </c>
      <c r="S3232" s="6">
        <v>2074.14494103998</v>
      </c>
      <c r="T3232" s="6">
        <v>1382.2594523549999</v>
      </c>
      <c r="U3232" s="6">
        <v>152.050541472378</v>
      </c>
    </row>
    <row r="3233" spans="1:21" x14ac:dyDescent="0.2">
      <c r="A3233" s="15" t="s">
        <v>4039</v>
      </c>
      <c r="B3233" s="2" t="s">
        <v>4040</v>
      </c>
      <c r="C3233" s="3">
        <v>43273</v>
      </c>
      <c r="D3233" s="4">
        <v>1402</v>
      </c>
      <c r="E3233">
        <f t="shared" si="150"/>
        <v>1456.3843406768799</v>
      </c>
      <c r="F3233">
        <f t="shared" si="151"/>
        <v>60668746</v>
      </c>
      <c r="G3233" s="22">
        <f t="shared" si="152"/>
        <v>63022119.574110627</v>
      </c>
      <c r="P3233" t="s">
        <v>6125</v>
      </c>
      <c r="Q3233" t="s">
        <v>6126</v>
      </c>
      <c r="R3233" t="s">
        <v>274</v>
      </c>
      <c r="S3233" s="6">
        <v>2075.69952161027</v>
      </c>
      <c r="T3233" s="6">
        <v>1607.4187201852101</v>
      </c>
      <c r="U3233" s="6">
        <v>76.485872114267707</v>
      </c>
    </row>
    <row r="3234" spans="1:21" x14ac:dyDescent="0.2">
      <c r="A3234" s="15" t="s">
        <v>4033</v>
      </c>
      <c r="B3234" s="2" t="s">
        <v>4034</v>
      </c>
      <c r="C3234" s="3">
        <v>187131</v>
      </c>
      <c r="D3234" s="4">
        <v>1280</v>
      </c>
      <c r="E3234">
        <f t="shared" si="150"/>
        <v>1455.85079984561</v>
      </c>
      <c r="F3234">
        <f t="shared" si="151"/>
        <v>239527680</v>
      </c>
      <c r="G3234" s="22">
        <f t="shared" si="152"/>
        <v>272434816.02590883</v>
      </c>
      <c r="P3234" t="s">
        <v>6127</v>
      </c>
      <c r="Q3234" t="s">
        <v>6128</v>
      </c>
      <c r="R3234" t="s">
        <v>212</v>
      </c>
      <c r="S3234" s="6">
        <v>2076.50849796489</v>
      </c>
      <c r="T3234" s="6">
        <v>2125.9382197637801</v>
      </c>
      <c r="U3234" s="6">
        <v>55.716373738576301</v>
      </c>
    </row>
    <row r="3235" spans="1:21" x14ac:dyDescent="0.2">
      <c r="A3235" s="15" t="s">
        <v>4031</v>
      </c>
      <c r="B3235" s="2" t="s">
        <v>4032</v>
      </c>
      <c r="C3235" s="3">
        <v>82395</v>
      </c>
      <c r="D3235" s="4">
        <v>1541</v>
      </c>
      <c r="E3235">
        <f t="shared" si="150"/>
        <v>1455.8237121320201</v>
      </c>
      <c r="F3235">
        <f t="shared" si="151"/>
        <v>126970695</v>
      </c>
      <c r="G3235" s="22">
        <f t="shared" si="152"/>
        <v>119952594.7611178</v>
      </c>
      <c r="P3235" t="s">
        <v>6129</v>
      </c>
      <c r="Q3235" t="s">
        <v>6129</v>
      </c>
      <c r="R3235" t="s">
        <v>274</v>
      </c>
      <c r="S3235" s="6">
        <v>2077.6407757687898</v>
      </c>
      <c r="T3235" s="6">
        <v>1543.95921693337</v>
      </c>
      <c r="U3235" s="6">
        <v>114.97004557229999</v>
      </c>
    </row>
    <row r="3236" spans="1:21" x14ac:dyDescent="0.2">
      <c r="A3236" s="15" t="s">
        <v>4029</v>
      </c>
      <c r="B3236" s="2" t="s">
        <v>4030</v>
      </c>
      <c r="C3236" s="3">
        <v>62446</v>
      </c>
      <c r="D3236" s="4">
        <v>1369</v>
      </c>
      <c r="E3236">
        <f t="shared" si="150"/>
        <v>1455.7593304547399</v>
      </c>
      <c r="F3236">
        <f t="shared" si="151"/>
        <v>85488574</v>
      </c>
      <c r="G3236" s="22">
        <f t="shared" si="152"/>
        <v>90906347.149576694</v>
      </c>
      <c r="P3236" t="s">
        <v>6130</v>
      </c>
      <c r="Q3236" t="s">
        <v>6131</v>
      </c>
      <c r="R3236" t="s">
        <v>212</v>
      </c>
      <c r="S3236" s="6">
        <v>2077.8680077418398</v>
      </c>
      <c r="T3236" s="6">
        <v>1770.2407313065701</v>
      </c>
      <c r="U3236" s="6">
        <v>72.249792133238302</v>
      </c>
    </row>
    <row r="3237" spans="1:21" x14ac:dyDescent="0.2">
      <c r="A3237" s="15" t="s">
        <v>4027</v>
      </c>
      <c r="B3237" s="2" t="s">
        <v>4028</v>
      </c>
      <c r="C3237" s="3">
        <v>49647</v>
      </c>
      <c r="D3237" s="4">
        <v>965</v>
      </c>
      <c r="E3237">
        <f t="shared" si="150"/>
        <v>1455.60058747574</v>
      </c>
      <c r="F3237">
        <f t="shared" si="151"/>
        <v>47909355</v>
      </c>
      <c r="G3237" s="22">
        <f t="shared" si="152"/>
        <v>72266202.366408065</v>
      </c>
      <c r="P3237" t="s">
        <v>6132</v>
      </c>
      <c r="Q3237" t="s">
        <v>6133</v>
      </c>
      <c r="R3237" t="s">
        <v>212</v>
      </c>
      <c r="S3237" s="6">
        <v>2078.3023318576602</v>
      </c>
      <c r="T3237" s="6">
        <v>1752.8614330702801</v>
      </c>
      <c r="U3237" s="6">
        <v>42.412858907388497</v>
      </c>
    </row>
    <row r="3238" spans="1:21" x14ac:dyDescent="0.2">
      <c r="A3238" s="15" t="s">
        <v>4026</v>
      </c>
      <c r="B3238" s="2"/>
      <c r="C3238" s="3">
        <v>27146</v>
      </c>
      <c r="D3238" s="5">
        <v>841</v>
      </c>
      <c r="E3238">
        <f t="shared" si="150"/>
        <v>1455.1168933895201</v>
      </c>
      <c r="F3238">
        <f t="shared" si="151"/>
        <v>22829786</v>
      </c>
      <c r="G3238" s="22">
        <f t="shared" si="152"/>
        <v>39500603.187951915</v>
      </c>
      <c r="P3238" t="s">
        <v>6134</v>
      </c>
      <c r="Q3238" t="s">
        <v>6135</v>
      </c>
      <c r="R3238" t="s">
        <v>212</v>
      </c>
      <c r="S3238" s="6">
        <v>2079.1119696647902</v>
      </c>
      <c r="T3238" s="6">
        <v>1067.9673356030901</v>
      </c>
      <c r="U3238" s="6">
        <v>105.95150994936</v>
      </c>
    </row>
    <row r="3239" spans="1:21" x14ac:dyDescent="0.2">
      <c r="A3239" s="15" t="s">
        <v>4024</v>
      </c>
      <c r="B3239" s="2" t="s">
        <v>4025</v>
      </c>
      <c r="C3239" s="3">
        <v>131838</v>
      </c>
      <c r="D3239" s="4">
        <v>2708</v>
      </c>
      <c r="E3239">
        <f t="shared" si="150"/>
        <v>1454.4596633359699</v>
      </c>
      <c r="F3239">
        <f t="shared" si="151"/>
        <v>357017304</v>
      </c>
      <c r="G3239" s="22">
        <f t="shared" si="152"/>
        <v>191753053.09488761</v>
      </c>
      <c r="P3239" t="s">
        <v>6136</v>
      </c>
      <c r="Q3239" t="s">
        <v>6137</v>
      </c>
      <c r="R3239" t="s">
        <v>212</v>
      </c>
      <c r="S3239" s="6">
        <v>2080.15529241281</v>
      </c>
      <c r="T3239" s="6">
        <v>709.47227045813202</v>
      </c>
      <c r="U3239" s="6">
        <v>160.59867724485099</v>
      </c>
    </row>
    <row r="3240" spans="1:21" x14ac:dyDescent="0.2">
      <c r="A3240" s="15" t="s">
        <v>4019</v>
      </c>
      <c r="B3240" s="2" t="s">
        <v>4020</v>
      </c>
      <c r="C3240" s="3">
        <v>54092</v>
      </c>
      <c r="D3240" s="4">
        <v>1041</v>
      </c>
      <c r="E3240">
        <f t="shared" si="150"/>
        <v>1453.80987860806</v>
      </c>
      <c r="F3240">
        <f t="shared" si="151"/>
        <v>56309772</v>
      </c>
      <c r="G3240" s="22">
        <f t="shared" si="152"/>
        <v>78639483.953667179</v>
      </c>
      <c r="P3240" t="s">
        <v>6138</v>
      </c>
      <c r="Q3240" t="s">
        <v>6139</v>
      </c>
      <c r="R3240" t="s">
        <v>212</v>
      </c>
      <c r="S3240" s="6">
        <v>2081.7606725618298</v>
      </c>
      <c r="T3240" s="6">
        <v>1597.8522484631901</v>
      </c>
      <c r="U3240" s="6">
        <v>81.475372774308795</v>
      </c>
    </row>
    <row r="3241" spans="1:21" x14ac:dyDescent="0.2">
      <c r="A3241" s="15" t="s">
        <v>4017</v>
      </c>
      <c r="B3241" s="2" t="s">
        <v>4018</v>
      </c>
      <c r="C3241" s="3">
        <v>52429</v>
      </c>
      <c r="D3241" s="4">
        <v>467</v>
      </c>
      <c r="E3241">
        <f t="shared" si="150"/>
        <v>1453.6419753063201</v>
      </c>
      <c r="F3241">
        <f t="shared" si="151"/>
        <v>24484343</v>
      </c>
      <c r="G3241" s="22">
        <f t="shared" si="152"/>
        <v>76212995.123335063</v>
      </c>
      <c r="P3241" t="s">
        <v>6140</v>
      </c>
      <c r="Q3241" t="s">
        <v>6141</v>
      </c>
      <c r="R3241" t="s">
        <v>212</v>
      </c>
      <c r="S3241" s="6">
        <v>2082.50180136993</v>
      </c>
      <c r="T3241" s="6">
        <v>1510.79041666478</v>
      </c>
      <c r="U3241" s="6">
        <v>141.605237053964</v>
      </c>
    </row>
    <row r="3242" spans="1:21" x14ac:dyDescent="0.2">
      <c r="A3242" s="15" t="s">
        <v>4015</v>
      </c>
      <c r="B3242" s="2" t="s">
        <v>4016</v>
      </c>
      <c r="C3242" s="3">
        <v>79774</v>
      </c>
      <c r="D3242" s="4">
        <v>578</v>
      </c>
      <c r="E3242">
        <f t="shared" si="150"/>
        <v>1453.4973730111899</v>
      </c>
      <c r="F3242">
        <f t="shared" si="151"/>
        <v>46109372</v>
      </c>
      <c r="G3242" s="22">
        <f t="shared" si="152"/>
        <v>115951299.43459466</v>
      </c>
      <c r="P3242" t="s">
        <v>6142</v>
      </c>
      <c r="Q3242" t="s">
        <v>6143</v>
      </c>
      <c r="R3242" t="s">
        <v>212</v>
      </c>
      <c r="S3242" s="6">
        <v>2083.5502060413</v>
      </c>
      <c r="T3242" s="6">
        <v>1742.17548642063</v>
      </c>
      <c r="U3242" s="6">
        <v>60.576730078698297</v>
      </c>
    </row>
    <row r="3243" spans="1:21" x14ac:dyDescent="0.2">
      <c r="A3243" s="15" t="s">
        <v>4013</v>
      </c>
      <c r="B3243" s="2" t="s">
        <v>4014</v>
      </c>
      <c r="C3243" s="3">
        <v>52290</v>
      </c>
      <c r="D3243" s="4">
        <v>1963</v>
      </c>
      <c r="E3243">
        <f t="shared" si="150"/>
        <v>1453.4334919422599</v>
      </c>
      <c r="F3243">
        <f t="shared" si="151"/>
        <v>102645270</v>
      </c>
      <c r="G3243" s="22">
        <f t="shared" si="152"/>
        <v>76000037.293660775</v>
      </c>
      <c r="P3243" t="s">
        <v>6144</v>
      </c>
      <c r="Q3243" t="s">
        <v>6145</v>
      </c>
      <c r="R3243" t="s">
        <v>212</v>
      </c>
      <c r="S3243" s="6">
        <v>2086.6942462135898</v>
      </c>
      <c r="T3243" s="6">
        <v>2086.6942462135898</v>
      </c>
      <c r="U3243" s="6">
        <v>35.465957488285397</v>
      </c>
    </row>
    <row r="3244" spans="1:21" x14ac:dyDescent="0.2">
      <c r="A3244" s="15" t="s">
        <v>4011</v>
      </c>
      <c r="B3244" s="2" t="s">
        <v>4012</v>
      </c>
      <c r="C3244" s="3">
        <v>120695</v>
      </c>
      <c r="D3244" s="4">
        <v>1238</v>
      </c>
      <c r="E3244">
        <f t="shared" si="150"/>
        <v>1453.26374444053</v>
      </c>
      <c r="F3244">
        <f t="shared" si="151"/>
        <v>149420410</v>
      </c>
      <c r="G3244" s="22">
        <f t="shared" si="152"/>
        <v>175401667.63524976</v>
      </c>
      <c r="P3244" t="s">
        <v>6146</v>
      </c>
      <c r="Q3244" t="s">
        <v>144</v>
      </c>
      <c r="R3244" t="s">
        <v>212</v>
      </c>
      <c r="S3244" s="6">
        <v>2088.03512886815</v>
      </c>
      <c r="T3244" s="6">
        <v>1513.3710120000001</v>
      </c>
      <c r="U3244" s="6">
        <v>117.558078907805</v>
      </c>
    </row>
    <row r="3245" spans="1:21" x14ac:dyDescent="0.2">
      <c r="A3245" s="15" t="s">
        <v>4004</v>
      </c>
      <c r="B3245" s="2" t="s">
        <v>4005</v>
      </c>
      <c r="C3245" s="3">
        <v>33276</v>
      </c>
      <c r="D3245" s="4">
        <v>1362</v>
      </c>
      <c r="E3245">
        <f t="shared" si="150"/>
        <v>1451.23762522076</v>
      </c>
      <c r="F3245">
        <f t="shared" si="151"/>
        <v>45321912</v>
      </c>
      <c r="G3245" s="22">
        <f t="shared" si="152"/>
        <v>48291383.216846012</v>
      </c>
      <c r="P3245" t="s">
        <v>6147</v>
      </c>
      <c r="Q3245" t="s">
        <v>6148</v>
      </c>
      <c r="R3245" t="s">
        <v>212</v>
      </c>
      <c r="S3245" s="6">
        <v>2088.9391571820602</v>
      </c>
      <c r="T3245" s="6">
        <v>1800.1921210128</v>
      </c>
      <c r="U3245" s="6">
        <v>64.860859181315206</v>
      </c>
    </row>
    <row r="3246" spans="1:21" x14ac:dyDescent="0.2">
      <c r="A3246" s="15" t="s">
        <v>4002</v>
      </c>
      <c r="B3246" s="2"/>
      <c r="C3246" s="3">
        <v>77569</v>
      </c>
      <c r="D3246" s="4">
        <v>1663</v>
      </c>
      <c r="E3246">
        <f t="shared" si="150"/>
        <v>1451.19271320247</v>
      </c>
      <c r="F3246">
        <f t="shared" si="151"/>
        <v>128997247</v>
      </c>
      <c r="G3246" s="22">
        <f t="shared" si="152"/>
        <v>112567567.5704024</v>
      </c>
      <c r="P3246" t="s">
        <v>6149</v>
      </c>
      <c r="Q3246" t="s">
        <v>6150</v>
      </c>
      <c r="R3246" t="s">
        <v>212</v>
      </c>
      <c r="S3246" s="6">
        <v>2092.6164413617398</v>
      </c>
      <c r="T3246" s="6">
        <v>1822.28126252631</v>
      </c>
      <c r="U3246" s="6">
        <v>59.416532346375597</v>
      </c>
    </row>
    <row r="3247" spans="1:21" x14ac:dyDescent="0.2">
      <c r="A3247" s="15" t="s">
        <v>4001</v>
      </c>
      <c r="B3247" s="2"/>
      <c r="C3247" s="3">
        <v>38023</v>
      </c>
      <c r="D3247" s="4">
        <v>2908</v>
      </c>
      <c r="E3247">
        <f t="shared" si="150"/>
        <v>1449.7051158668801</v>
      </c>
      <c r="F3247">
        <f t="shared" si="151"/>
        <v>110570884</v>
      </c>
      <c r="G3247" s="22">
        <f t="shared" si="152"/>
        <v>55122137.620606378</v>
      </c>
      <c r="P3247" t="s">
        <v>6151</v>
      </c>
      <c r="Q3247" t="s">
        <v>6152</v>
      </c>
      <c r="R3247" t="s">
        <v>212</v>
      </c>
      <c r="S3247" s="6">
        <v>2092.8020641237199</v>
      </c>
      <c r="T3247" s="6">
        <v>1447.9941382967099</v>
      </c>
      <c r="U3247" s="6">
        <v>115.163831755917</v>
      </c>
    </row>
    <row r="3248" spans="1:21" x14ac:dyDescent="0.2">
      <c r="A3248" s="15" t="s">
        <v>4000</v>
      </c>
      <c r="B3248" s="2"/>
      <c r="C3248" s="3">
        <v>25762</v>
      </c>
      <c r="D3248" s="4">
        <v>578</v>
      </c>
      <c r="E3248">
        <f t="shared" si="150"/>
        <v>1449.6879649479499</v>
      </c>
      <c r="F3248">
        <f t="shared" si="151"/>
        <v>14890436</v>
      </c>
      <c r="G3248" s="22">
        <f t="shared" si="152"/>
        <v>37346861.352989085</v>
      </c>
      <c r="P3248" t="s">
        <v>6153</v>
      </c>
      <c r="Q3248" t="s">
        <v>6154</v>
      </c>
      <c r="R3248" t="s">
        <v>212</v>
      </c>
      <c r="S3248" s="6">
        <v>2093.7854554546898</v>
      </c>
      <c r="T3248" s="6">
        <v>1671.23306059727</v>
      </c>
      <c r="U3248" s="6">
        <v>47.313825689193898</v>
      </c>
    </row>
    <row r="3249" spans="1:21" x14ac:dyDescent="0.2">
      <c r="A3249" s="15" t="s">
        <v>3998</v>
      </c>
      <c r="B3249" s="2" t="s">
        <v>3999</v>
      </c>
      <c r="C3249" s="3">
        <v>27611</v>
      </c>
      <c r="D3249" s="4">
        <v>578</v>
      </c>
      <c r="E3249">
        <f t="shared" si="150"/>
        <v>1448.9867062169301</v>
      </c>
      <c r="F3249">
        <f t="shared" si="151"/>
        <v>15959158</v>
      </c>
      <c r="G3249" s="22">
        <f t="shared" si="152"/>
        <v>40007971.945355654</v>
      </c>
      <c r="P3249" t="s">
        <v>6155</v>
      </c>
      <c r="Q3249" t="s">
        <v>6156</v>
      </c>
      <c r="R3249" t="s">
        <v>212</v>
      </c>
      <c r="S3249" s="6">
        <v>2094.0896139152901</v>
      </c>
      <c r="T3249" s="6">
        <v>2094.0896139152901</v>
      </c>
      <c r="U3249" s="6">
        <v>54.290941675984101</v>
      </c>
    </row>
    <row r="3250" spans="1:21" x14ac:dyDescent="0.2">
      <c r="A3250" s="15" t="s">
        <v>3996</v>
      </c>
      <c r="B3250" s="2" t="s">
        <v>3997</v>
      </c>
      <c r="C3250" s="3">
        <v>22921</v>
      </c>
      <c r="D3250" s="4">
        <v>537</v>
      </c>
      <c r="E3250">
        <f t="shared" si="150"/>
        <v>1448.94956644233</v>
      </c>
      <c r="F3250">
        <f t="shared" si="151"/>
        <v>12308577</v>
      </c>
      <c r="G3250" s="22">
        <f t="shared" si="152"/>
        <v>33211373.012424648</v>
      </c>
      <c r="P3250" t="s">
        <v>6157</v>
      </c>
      <c r="Q3250" t="s">
        <v>197</v>
      </c>
      <c r="R3250" t="s">
        <v>212</v>
      </c>
      <c r="S3250" s="6">
        <v>2095.3200907311402</v>
      </c>
      <c r="T3250" s="6">
        <v>1659.6434092475099</v>
      </c>
      <c r="U3250" s="6">
        <v>87.136083368021403</v>
      </c>
    </row>
    <row r="3251" spans="1:21" x14ac:dyDescent="0.2">
      <c r="A3251" s="15" t="s">
        <v>3992</v>
      </c>
      <c r="B3251" s="2"/>
      <c r="C3251" s="3">
        <v>26470</v>
      </c>
      <c r="D3251" s="4">
        <v>1983</v>
      </c>
      <c r="E3251">
        <f t="shared" si="150"/>
        <v>1448.7426868779701</v>
      </c>
      <c r="F3251">
        <f t="shared" si="151"/>
        <v>52490010</v>
      </c>
      <c r="G3251" s="22">
        <f t="shared" si="152"/>
        <v>38348218.921659864</v>
      </c>
      <c r="P3251" t="s">
        <v>6158</v>
      </c>
      <c r="Q3251" t="s">
        <v>6159</v>
      </c>
      <c r="R3251" t="s">
        <v>212</v>
      </c>
      <c r="S3251" s="6">
        <v>2095.7798813037898</v>
      </c>
      <c r="T3251" s="6">
        <v>546.90762347852501</v>
      </c>
      <c r="U3251" s="6">
        <v>170.754246973515</v>
      </c>
    </row>
    <row r="3252" spans="1:21" x14ac:dyDescent="0.2">
      <c r="A3252" s="15" t="s">
        <v>3990</v>
      </c>
      <c r="B3252" s="2" t="s">
        <v>3991</v>
      </c>
      <c r="C3252" s="3">
        <v>44199</v>
      </c>
      <c r="D3252" s="4">
        <v>164</v>
      </c>
      <c r="E3252">
        <f t="shared" si="150"/>
        <v>1448.4392461278101</v>
      </c>
      <c r="F3252">
        <f t="shared" si="151"/>
        <v>7248636</v>
      </c>
      <c r="G3252" s="22">
        <f t="shared" si="152"/>
        <v>64019566.23960308</v>
      </c>
      <c r="P3252" t="s">
        <v>6160</v>
      </c>
      <c r="Q3252" t="s">
        <v>6161</v>
      </c>
      <c r="R3252" t="s">
        <v>212</v>
      </c>
      <c r="S3252" s="6">
        <v>2095.8464602562399</v>
      </c>
      <c r="T3252" s="6">
        <v>1440</v>
      </c>
      <c r="U3252" s="6">
        <v>98.925670545331698</v>
      </c>
    </row>
    <row r="3253" spans="1:21" x14ac:dyDescent="0.2">
      <c r="A3253" s="15" t="s">
        <v>3989</v>
      </c>
      <c r="B3253" s="2"/>
      <c r="C3253" s="3">
        <v>28881</v>
      </c>
      <c r="D3253" s="5">
        <v>3469</v>
      </c>
      <c r="E3253">
        <f t="shared" si="150"/>
        <v>1448.3780964617299</v>
      </c>
      <c r="F3253">
        <f t="shared" si="151"/>
        <v>100188189</v>
      </c>
      <c r="G3253" s="22">
        <f t="shared" si="152"/>
        <v>41830607.803911224</v>
      </c>
      <c r="P3253" t="s">
        <v>6162</v>
      </c>
      <c r="Q3253" t="s">
        <v>6163</v>
      </c>
      <c r="R3253" t="s">
        <v>212</v>
      </c>
      <c r="S3253" s="6">
        <v>2097.5362029334001</v>
      </c>
      <c r="T3253" s="6">
        <v>1671.27962689382</v>
      </c>
      <c r="U3253" s="6">
        <v>73.597211212302</v>
      </c>
    </row>
    <row r="3254" spans="1:21" x14ac:dyDescent="0.2">
      <c r="A3254" s="15" t="s">
        <v>3988</v>
      </c>
      <c r="B3254" s="2"/>
      <c r="C3254" s="3">
        <v>39742</v>
      </c>
      <c r="D3254" s="4">
        <v>1369</v>
      </c>
      <c r="E3254">
        <f t="shared" si="150"/>
        <v>1448.0219339278401</v>
      </c>
      <c r="F3254">
        <f t="shared" si="151"/>
        <v>54406798</v>
      </c>
      <c r="G3254" s="22">
        <f t="shared" si="152"/>
        <v>57547287.698160224</v>
      </c>
      <c r="P3254" t="s">
        <v>6164</v>
      </c>
      <c r="Q3254" t="s">
        <v>6165</v>
      </c>
      <c r="R3254" t="s">
        <v>212</v>
      </c>
      <c r="S3254" s="6">
        <v>2097.6670830960402</v>
      </c>
      <c r="T3254" s="6">
        <v>1489.1100872617601</v>
      </c>
      <c r="U3254" s="6">
        <v>108.956201291341</v>
      </c>
    </row>
    <row r="3255" spans="1:21" x14ac:dyDescent="0.2">
      <c r="A3255" s="15" t="s">
        <v>3987</v>
      </c>
      <c r="B3255" s="2"/>
      <c r="C3255" s="3">
        <v>30633</v>
      </c>
      <c r="D3255" s="4">
        <v>2583</v>
      </c>
      <c r="E3255">
        <f t="shared" si="150"/>
        <v>1447.7339358791501</v>
      </c>
      <c r="F3255">
        <f t="shared" si="151"/>
        <v>79125039</v>
      </c>
      <c r="G3255" s="22">
        <f t="shared" si="152"/>
        <v>44348433.657786004</v>
      </c>
      <c r="P3255" t="s">
        <v>6166</v>
      </c>
      <c r="Q3255" t="s">
        <v>207</v>
      </c>
      <c r="R3255" t="s">
        <v>212</v>
      </c>
      <c r="S3255" s="6">
        <v>2098.29507811649</v>
      </c>
      <c r="T3255" s="6">
        <v>1621.5101665751499</v>
      </c>
      <c r="U3255" s="6">
        <v>73.611907340010305</v>
      </c>
    </row>
    <row r="3256" spans="1:21" x14ac:dyDescent="0.2">
      <c r="A3256" s="15" t="s">
        <v>3985</v>
      </c>
      <c r="B3256" s="2" t="s">
        <v>3986</v>
      </c>
      <c r="C3256" s="3">
        <v>184717</v>
      </c>
      <c r="D3256" s="5">
        <v>1428</v>
      </c>
      <c r="E3256">
        <f t="shared" si="150"/>
        <v>1447.2763696207701</v>
      </c>
      <c r="F3256">
        <f t="shared" si="151"/>
        <v>263775876</v>
      </c>
      <c r="G3256" s="22">
        <f t="shared" si="152"/>
        <v>267336549.16723979</v>
      </c>
      <c r="P3256" t="s">
        <v>6167</v>
      </c>
      <c r="Q3256" t="s">
        <v>6168</v>
      </c>
      <c r="R3256" t="s">
        <v>212</v>
      </c>
      <c r="S3256" s="6">
        <v>2098.4527121286601</v>
      </c>
      <c r="T3256" s="6">
        <v>1376.14423308041</v>
      </c>
      <c r="U3256" s="6">
        <v>104.71501671877</v>
      </c>
    </row>
    <row r="3257" spans="1:21" x14ac:dyDescent="0.2">
      <c r="A3257" s="15" t="s">
        <v>3983</v>
      </c>
      <c r="B3257" s="2" t="s">
        <v>3984</v>
      </c>
      <c r="C3257" s="3">
        <v>65879</v>
      </c>
      <c r="D3257" s="4">
        <v>2792</v>
      </c>
      <c r="E3257">
        <f t="shared" si="150"/>
        <v>1447.1735031175899</v>
      </c>
      <c r="F3257">
        <f t="shared" si="151"/>
        <v>183934168</v>
      </c>
      <c r="G3257" s="22">
        <f t="shared" si="152"/>
        <v>95338343.211883709</v>
      </c>
      <c r="P3257" t="s">
        <v>6169</v>
      </c>
      <c r="Q3257" t="s">
        <v>6170</v>
      </c>
      <c r="R3257" t="s">
        <v>212</v>
      </c>
      <c r="S3257" s="6">
        <v>2101.0007775911699</v>
      </c>
      <c r="T3257" s="6">
        <v>1631.7023231532601</v>
      </c>
      <c r="U3257" s="6">
        <v>71.126697131572897</v>
      </c>
    </row>
    <row r="3258" spans="1:21" x14ac:dyDescent="0.2">
      <c r="A3258" s="15" t="s">
        <v>3981</v>
      </c>
      <c r="B3258" s="2" t="s">
        <v>3982</v>
      </c>
      <c r="C3258" s="3">
        <v>120316</v>
      </c>
      <c r="D3258" s="4">
        <v>549</v>
      </c>
      <c r="E3258">
        <f t="shared" si="150"/>
        <v>1447.13444564422</v>
      </c>
      <c r="F3258">
        <f t="shared" si="151"/>
        <v>66053484</v>
      </c>
      <c r="G3258" s="22">
        <f t="shared" si="152"/>
        <v>174113427.96212998</v>
      </c>
      <c r="P3258" t="s">
        <v>6171</v>
      </c>
      <c r="Q3258" t="s">
        <v>6172</v>
      </c>
      <c r="R3258" t="s">
        <v>212</v>
      </c>
      <c r="S3258" s="6">
        <v>2103.7028051399702</v>
      </c>
      <c r="T3258" s="6">
        <v>1556.7626442938899</v>
      </c>
      <c r="U3258" s="6">
        <v>82.520845009126404</v>
      </c>
    </row>
    <row r="3259" spans="1:21" x14ac:dyDescent="0.2">
      <c r="A3259" s="15" t="s">
        <v>3978</v>
      </c>
      <c r="B3259" s="2" t="s">
        <v>3979</v>
      </c>
      <c r="C3259" s="3">
        <v>79271</v>
      </c>
      <c r="D3259" s="4">
        <v>698</v>
      </c>
      <c r="E3259">
        <f t="shared" si="150"/>
        <v>1446.84643858354</v>
      </c>
      <c r="F3259">
        <f t="shared" si="151"/>
        <v>55331158</v>
      </c>
      <c r="G3259" s="22">
        <f t="shared" si="152"/>
        <v>114692964.0329558</v>
      </c>
      <c r="P3259" t="s">
        <v>6173</v>
      </c>
      <c r="Q3259" t="s">
        <v>6174</v>
      </c>
      <c r="R3259" t="s">
        <v>212</v>
      </c>
      <c r="S3259" s="6">
        <v>2103.8863716564501</v>
      </c>
      <c r="T3259" s="6">
        <v>1571.0779957372999</v>
      </c>
      <c r="U3259" s="6">
        <v>82.151669750279297</v>
      </c>
    </row>
    <row r="3260" spans="1:21" x14ac:dyDescent="0.2">
      <c r="A3260" s="15" t="s">
        <v>3976</v>
      </c>
      <c r="B3260" s="2"/>
      <c r="C3260" s="3">
        <v>20512</v>
      </c>
      <c r="D3260" s="4">
        <v>1812</v>
      </c>
      <c r="E3260">
        <f t="shared" si="150"/>
        <v>1446.76836406299</v>
      </c>
      <c r="F3260">
        <f t="shared" si="151"/>
        <v>37167744</v>
      </c>
      <c r="G3260" s="22">
        <f t="shared" si="152"/>
        <v>29676112.683660053</v>
      </c>
      <c r="P3260" t="s">
        <v>6175</v>
      </c>
      <c r="Q3260" t="s">
        <v>6176</v>
      </c>
      <c r="R3260" t="s">
        <v>212</v>
      </c>
      <c r="S3260" s="6">
        <v>2106.0941838049398</v>
      </c>
      <c r="T3260" s="6">
        <v>1504.8679253104799</v>
      </c>
      <c r="U3260" s="6">
        <v>99.6040746233449</v>
      </c>
    </row>
    <row r="3261" spans="1:21" x14ac:dyDescent="0.2">
      <c r="A3261" s="15" t="s">
        <v>3974</v>
      </c>
      <c r="B3261" s="2" t="s">
        <v>3975</v>
      </c>
      <c r="C3261" s="3">
        <v>111413</v>
      </c>
      <c r="D3261" s="4">
        <v>619</v>
      </c>
      <c r="E3261">
        <f t="shared" si="150"/>
        <v>1445.86512642346</v>
      </c>
      <c r="F3261">
        <f t="shared" si="151"/>
        <v>68964647</v>
      </c>
      <c r="G3261" s="22">
        <f t="shared" si="152"/>
        <v>161088171.33021694</v>
      </c>
      <c r="P3261" t="s">
        <v>6177</v>
      </c>
      <c r="Q3261" t="s">
        <v>6178</v>
      </c>
      <c r="R3261" t="s">
        <v>212</v>
      </c>
      <c r="S3261" s="6">
        <v>2109.7479479416202</v>
      </c>
      <c r="T3261" s="6">
        <v>1165.61107933464</v>
      </c>
      <c r="U3261" s="6">
        <v>187.16405703696</v>
      </c>
    </row>
    <row r="3262" spans="1:21" x14ac:dyDescent="0.2">
      <c r="A3262" s="15" t="s">
        <v>3973</v>
      </c>
      <c r="B3262" s="2"/>
      <c r="C3262" s="3">
        <v>35658</v>
      </c>
      <c r="D3262" s="4">
        <v>1555</v>
      </c>
      <c r="E3262">
        <f t="shared" si="150"/>
        <v>1445.8133439088899</v>
      </c>
      <c r="F3262">
        <f t="shared" si="151"/>
        <v>55448190</v>
      </c>
      <c r="G3262" s="22">
        <f t="shared" si="152"/>
        <v>51554812.217103198</v>
      </c>
      <c r="P3262" t="s">
        <v>6179</v>
      </c>
      <c r="Q3262" t="s">
        <v>6180</v>
      </c>
      <c r="R3262" t="s">
        <v>212</v>
      </c>
      <c r="S3262" s="6">
        <v>2110.7254240119801</v>
      </c>
      <c r="T3262" s="6">
        <v>1491.4135403856701</v>
      </c>
      <c r="U3262" s="6">
        <v>116.78107659937299</v>
      </c>
    </row>
    <row r="3263" spans="1:21" x14ac:dyDescent="0.2">
      <c r="A3263" s="15" t="s">
        <v>3964</v>
      </c>
      <c r="B3263" s="2"/>
      <c r="C3263" s="3">
        <v>67452</v>
      </c>
      <c r="D3263" s="4">
        <v>1572</v>
      </c>
      <c r="E3263">
        <f t="shared" si="150"/>
        <v>1444.31293945482</v>
      </c>
      <c r="F3263">
        <f t="shared" si="151"/>
        <v>106034544</v>
      </c>
      <c r="G3263" s="22">
        <f t="shared" si="152"/>
        <v>97421796.392106518</v>
      </c>
      <c r="P3263" t="s">
        <v>6181</v>
      </c>
      <c r="Q3263" t="s">
        <v>6182</v>
      </c>
      <c r="R3263" t="s">
        <v>212</v>
      </c>
      <c r="S3263" s="6">
        <v>2113.4194426000099</v>
      </c>
      <c r="T3263" s="6">
        <v>1814.8203322613899</v>
      </c>
      <c r="U3263" s="6">
        <v>86.366080437237898</v>
      </c>
    </row>
    <row r="3264" spans="1:21" x14ac:dyDescent="0.2">
      <c r="A3264" s="15" t="s">
        <v>3962</v>
      </c>
      <c r="B3264" s="2"/>
      <c r="C3264" s="3">
        <v>25274</v>
      </c>
      <c r="D3264" s="4">
        <v>970</v>
      </c>
      <c r="E3264">
        <f t="shared" si="150"/>
        <v>1444.13968879442</v>
      </c>
      <c r="F3264">
        <f t="shared" si="151"/>
        <v>24515780</v>
      </c>
      <c r="G3264" s="22">
        <f t="shared" si="152"/>
        <v>36499186.494590171</v>
      </c>
      <c r="P3264" t="s">
        <v>6183</v>
      </c>
      <c r="Q3264" t="s">
        <v>6184</v>
      </c>
      <c r="R3264" t="s">
        <v>212</v>
      </c>
      <c r="S3264" s="6">
        <v>2113.9845808536602</v>
      </c>
      <c r="T3264" s="6">
        <v>1685.9737667858101</v>
      </c>
      <c r="U3264" s="6">
        <v>64.025779234087693</v>
      </c>
    </row>
    <row r="3265" spans="1:21" x14ac:dyDescent="0.2">
      <c r="A3265" s="15" t="s">
        <v>3960</v>
      </c>
      <c r="B3265" s="2" t="s">
        <v>3961</v>
      </c>
      <c r="C3265" s="3">
        <v>45853</v>
      </c>
      <c r="D3265" s="4">
        <v>866</v>
      </c>
      <c r="E3265">
        <f t="shared" si="150"/>
        <v>1443.79616866423</v>
      </c>
      <c r="F3265">
        <f t="shared" si="151"/>
        <v>39708698</v>
      </c>
      <c r="G3265" s="22">
        <f t="shared" si="152"/>
        <v>66202385.721760936</v>
      </c>
      <c r="P3265" t="s">
        <v>6185</v>
      </c>
      <c r="Q3265" t="s">
        <v>6186</v>
      </c>
      <c r="R3265" t="s">
        <v>212</v>
      </c>
      <c r="S3265" s="6">
        <v>2114.2492322513499</v>
      </c>
      <c r="T3265" s="6">
        <v>1440.0991376286499</v>
      </c>
      <c r="U3265" s="6">
        <v>168.71177910581301</v>
      </c>
    </row>
    <row r="3266" spans="1:21" x14ac:dyDescent="0.2">
      <c r="A3266" s="15" t="s">
        <v>3958</v>
      </c>
      <c r="B3266" s="2" t="s">
        <v>3959</v>
      </c>
      <c r="C3266" s="3">
        <v>35559</v>
      </c>
      <c r="D3266" s="5">
        <v>1547</v>
      </c>
      <c r="E3266">
        <f t="shared" ref="E3266:E3329" si="153">VLOOKUP(A3266,data19,4,FALSE)</f>
        <v>1442.76403320948</v>
      </c>
      <c r="F3266">
        <f t="shared" si="151"/>
        <v>55009773</v>
      </c>
      <c r="G3266" s="22">
        <f t="shared" si="152"/>
        <v>51303246.2568959</v>
      </c>
      <c r="P3266" t="s">
        <v>6187</v>
      </c>
      <c r="Q3266" t="s">
        <v>6188</v>
      </c>
      <c r="R3266" t="s">
        <v>212</v>
      </c>
      <c r="S3266" s="6">
        <v>2115.44896654475</v>
      </c>
      <c r="T3266" s="6">
        <v>1542.28236294205</v>
      </c>
      <c r="U3266" s="6">
        <v>85.196878372368801</v>
      </c>
    </row>
    <row r="3267" spans="1:21" x14ac:dyDescent="0.2">
      <c r="A3267" s="15" t="s">
        <v>3956</v>
      </c>
      <c r="B3267" s="2"/>
      <c r="C3267" s="3">
        <v>12404</v>
      </c>
      <c r="D3267" s="4">
        <v>743</v>
      </c>
      <c r="E3267">
        <f t="shared" si="153"/>
        <v>1442.7452717072999</v>
      </c>
      <c r="F3267">
        <f t="shared" ref="F3267:F3330" si="154">C3267*D3267</f>
        <v>9216172</v>
      </c>
      <c r="G3267" s="22">
        <f t="shared" ref="G3267:G3330" si="155">E3267*C3267</f>
        <v>17895812.350257348</v>
      </c>
      <c r="P3267" t="s">
        <v>6189</v>
      </c>
      <c r="Q3267" t="s">
        <v>6190</v>
      </c>
      <c r="R3267" t="s">
        <v>212</v>
      </c>
      <c r="S3267" s="6">
        <v>2117.1516978333002</v>
      </c>
      <c r="T3267" s="6">
        <v>1493.5232878128199</v>
      </c>
      <c r="U3267" s="6">
        <v>156.878680014937</v>
      </c>
    </row>
    <row r="3268" spans="1:21" x14ac:dyDescent="0.2">
      <c r="A3268" s="15" t="s">
        <v>3951</v>
      </c>
      <c r="B3268" s="2"/>
      <c r="C3268" s="3">
        <v>11887</v>
      </c>
      <c r="D3268" s="5">
        <v>1284</v>
      </c>
      <c r="E3268">
        <f t="shared" si="153"/>
        <v>1441.9401564195</v>
      </c>
      <c r="F3268">
        <f t="shared" si="154"/>
        <v>15262908</v>
      </c>
      <c r="G3268" s="22">
        <f t="shared" si="155"/>
        <v>17140342.639358595</v>
      </c>
      <c r="P3268" t="s">
        <v>6191</v>
      </c>
      <c r="Q3268" t="s">
        <v>6192</v>
      </c>
      <c r="R3268" t="s">
        <v>212</v>
      </c>
      <c r="S3268" s="6">
        <v>2118.5336931943998</v>
      </c>
      <c r="T3268" s="6">
        <v>1860.70613033212</v>
      </c>
      <c r="U3268" s="6">
        <v>61.718460184610002</v>
      </c>
    </row>
    <row r="3269" spans="1:21" x14ac:dyDescent="0.2">
      <c r="A3269" s="15" t="s">
        <v>3949</v>
      </c>
      <c r="B3269" s="2" t="s">
        <v>3950</v>
      </c>
      <c r="C3269" s="3">
        <v>60250</v>
      </c>
      <c r="D3269" s="5">
        <v>2381</v>
      </c>
      <c r="E3269">
        <f t="shared" si="153"/>
        <v>1441.8498698436299</v>
      </c>
      <c r="F3269">
        <f t="shared" si="154"/>
        <v>143455250</v>
      </c>
      <c r="G3269" s="22">
        <f t="shared" si="155"/>
        <v>86871454.6580787</v>
      </c>
      <c r="P3269" t="s">
        <v>6193</v>
      </c>
      <c r="Q3269" t="s">
        <v>6194</v>
      </c>
      <c r="R3269" t="s">
        <v>212</v>
      </c>
      <c r="S3269" s="6">
        <v>2119.4615351196799</v>
      </c>
      <c r="T3269" s="6">
        <v>1885.1272026389599</v>
      </c>
      <c r="U3269" s="6">
        <v>72.898095965981994</v>
      </c>
    </row>
    <row r="3270" spans="1:21" x14ac:dyDescent="0.2">
      <c r="A3270" s="15" t="s">
        <v>3948</v>
      </c>
      <c r="B3270" s="2"/>
      <c r="C3270" s="3">
        <v>26477</v>
      </c>
      <c r="D3270" s="4">
        <v>1626</v>
      </c>
      <c r="E3270">
        <f t="shared" si="153"/>
        <v>1441.7626370850301</v>
      </c>
      <c r="F3270">
        <f t="shared" si="154"/>
        <v>43051602</v>
      </c>
      <c r="G3270" s="22">
        <f t="shared" si="155"/>
        <v>38173549.342100345</v>
      </c>
      <c r="P3270" t="s">
        <v>6195</v>
      </c>
      <c r="Q3270" t="s">
        <v>6196</v>
      </c>
      <c r="R3270" t="s">
        <v>212</v>
      </c>
      <c r="S3270" s="6">
        <v>2122.2334546345</v>
      </c>
      <c r="T3270" s="6">
        <v>1397.0742775788001</v>
      </c>
      <c r="U3270" s="6">
        <v>66.6170058903474</v>
      </c>
    </row>
    <row r="3271" spans="1:21" x14ac:dyDescent="0.2">
      <c r="A3271" s="15" t="s">
        <v>3947</v>
      </c>
      <c r="B3271" s="2" t="s">
        <v>198</v>
      </c>
      <c r="C3271" s="3">
        <v>20394</v>
      </c>
      <c r="D3271" s="4">
        <v>1065</v>
      </c>
      <c r="E3271">
        <f t="shared" si="153"/>
        <v>1441.7493630991501</v>
      </c>
      <c r="F3271">
        <f t="shared" si="154"/>
        <v>21719610</v>
      </c>
      <c r="G3271" s="22">
        <f t="shared" si="155"/>
        <v>29403036.511044066</v>
      </c>
      <c r="P3271" t="s">
        <v>6197</v>
      </c>
      <c r="Q3271" t="s">
        <v>6197</v>
      </c>
      <c r="R3271" t="s">
        <v>274</v>
      </c>
      <c r="S3271" s="6">
        <v>2122.9731638389999</v>
      </c>
      <c r="T3271" s="6">
        <v>1970.6217753158701</v>
      </c>
      <c r="U3271" s="6">
        <v>42.833244699266999</v>
      </c>
    </row>
    <row r="3272" spans="1:21" x14ac:dyDescent="0.2">
      <c r="A3272" s="15" t="s">
        <v>3942</v>
      </c>
      <c r="B3272" s="2" t="s">
        <v>3943</v>
      </c>
      <c r="C3272" s="3">
        <v>32689</v>
      </c>
      <c r="D3272" s="4">
        <v>408</v>
      </c>
      <c r="E3272">
        <f t="shared" si="153"/>
        <v>1441.47029897995</v>
      </c>
      <c r="F3272">
        <f t="shared" si="154"/>
        <v>13337112</v>
      </c>
      <c r="G3272" s="22">
        <f t="shared" si="155"/>
        <v>47120222.603355587</v>
      </c>
      <c r="P3272" t="s">
        <v>6198</v>
      </c>
      <c r="Q3272" t="s">
        <v>139</v>
      </c>
      <c r="R3272" t="s">
        <v>212</v>
      </c>
      <c r="S3272" s="6">
        <v>2123.6338009810902</v>
      </c>
      <c r="T3272" s="6">
        <v>1602.97592558221</v>
      </c>
      <c r="U3272" s="6">
        <v>91.942214395547495</v>
      </c>
    </row>
    <row r="3273" spans="1:21" x14ac:dyDescent="0.2">
      <c r="A3273" s="15" t="s">
        <v>3940</v>
      </c>
      <c r="B3273" s="2" t="s">
        <v>3941</v>
      </c>
      <c r="C3273" s="3">
        <v>32094</v>
      </c>
      <c r="D3273" s="4">
        <v>1584</v>
      </c>
      <c r="E3273">
        <f t="shared" si="153"/>
        <v>1441.2598883056201</v>
      </c>
      <c r="F3273">
        <f t="shared" si="154"/>
        <v>50836896</v>
      </c>
      <c r="G3273" s="22">
        <f t="shared" si="155"/>
        <v>46255794.855280571</v>
      </c>
      <c r="P3273" t="s">
        <v>6199</v>
      </c>
      <c r="Q3273" t="s">
        <v>6200</v>
      </c>
      <c r="R3273" t="s">
        <v>212</v>
      </c>
      <c r="S3273" s="6">
        <v>2123.87912272318</v>
      </c>
      <c r="T3273" s="6">
        <v>1227.7833065832699</v>
      </c>
      <c r="U3273" s="6">
        <v>203.30151298083999</v>
      </c>
    </row>
    <row r="3274" spans="1:21" x14ac:dyDescent="0.2">
      <c r="A3274" s="15" t="s">
        <v>3938</v>
      </c>
      <c r="B3274" s="2" t="s">
        <v>3939</v>
      </c>
      <c r="C3274" s="3">
        <v>80069</v>
      </c>
      <c r="D3274" s="4">
        <v>2561</v>
      </c>
      <c r="E3274">
        <f t="shared" si="153"/>
        <v>1441.1310309825999</v>
      </c>
      <c r="F3274">
        <f t="shared" si="154"/>
        <v>205056709</v>
      </c>
      <c r="G3274" s="22">
        <f t="shared" si="155"/>
        <v>115389920.5197458</v>
      </c>
      <c r="P3274" t="s">
        <v>6201</v>
      </c>
      <c r="Q3274" t="s">
        <v>6202</v>
      </c>
      <c r="R3274" t="s">
        <v>212</v>
      </c>
      <c r="S3274" s="6">
        <v>2125.1841860660402</v>
      </c>
      <c r="T3274" s="6">
        <v>1629.6073991554199</v>
      </c>
      <c r="U3274" s="6">
        <v>57.298688491346198</v>
      </c>
    </row>
    <row r="3275" spans="1:21" x14ac:dyDescent="0.2">
      <c r="A3275" s="15" t="s">
        <v>3934</v>
      </c>
      <c r="B3275" s="2" t="s">
        <v>3935</v>
      </c>
      <c r="C3275" s="3">
        <v>45213</v>
      </c>
      <c r="D3275" s="4">
        <v>1685</v>
      </c>
      <c r="E3275">
        <f t="shared" si="153"/>
        <v>1440.7102350433099</v>
      </c>
      <c r="F3275">
        <f t="shared" si="154"/>
        <v>76183905</v>
      </c>
      <c r="G3275" s="22">
        <f t="shared" si="155"/>
        <v>65138831.857013173</v>
      </c>
      <c r="P3275" t="s">
        <v>6203</v>
      </c>
      <c r="Q3275" t="s">
        <v>6203</v>
      </c>
      <c r="R3275" t="s">
        <v>212</v>
      </c>
      <c r="S3275" s="6">
        <v>2126.18618289609</v>
      </c>
      <c r="T3275" s="6">
        <v>1192.0129048383501</v>
      </c>
      <c r="U3275" s="6">
        <v>124.244377770596</v>
      </c>
    </row>
    <row r="3276" spans="1:21" x14ac:dyDescent="0.2">
      <c r="A3276" s="15" t="s">
        <v>3932</v>
      </c>
      <c r="B3276" s="2" t="s">
        <v>3933</v>
      </c>
      <c r="C3276" s="3">
        <v>22679</v>
      </c>
      <c r="D3276" s="4">
        <v>829</v>
      </c>
      <c r="E3276">
        <f t="shared" si="153"/>
        <v>1440.59594312075</v>
      </c>
      <c r="F3276">
        <f t="shared" si="154"/>
        <v>18800891</v>
      </c>
      <c r="G3276" s="22">
        <f t="shared" si="155"/>
        <v>32671275.394035488</v>
      </c>
      <c r="P3276" t="s">
        <v>6204</v>
      </c>
      <c r="Q3276" t="s">
        <v>6204</v>
      </c>
      <c r="R3276" t="s">
        <v>274</v>
      </c>
      <c r="S3276" s="6">
        <v>2127.4122953453498</v>
      </c>
      <c r="T3276" s="6">
        <v>1213.88773722566</v>
      </c>
      <c r="U3276" s="6">
        <v>104.485572595261</v>
      </c>
    </row>
    <row r="3277" spans="1:21" x14ac:dyDescent="0.2">
      <c r="A3277" s="15" t="s">
        <v>3925</v>
      </c>
      <c r="B3277" s="2" t="s">
        <v>3926</v>
      </c>
      <c r="C3277" s="3">
        <v>47349</v>
      </c>
      <c r="D3277" s="4">
        <v>2258</v>
      </c>
      <c r="E3277">
        <f t="shared" si="153"/>
        <v>1438.69765856806</v>
      </c>
      <c r="F3277">
        <f t="shared" si="154"/>
        <v>106914042</v>
      </c>
      <c r="G3277" s="22">
        <f t="shared" si="155"/>
        <v>68120895.435539067</v>
      </c>
      <c r="P3277" t="s">
        <v>6205</v>
      </c>
      <c r="Q3277" t="s">
        <v>6206</v>
      </c>
      <c r="R3277" t="s">
        <v>212</v>
      </c>
      <c r="S3277" s="6">
        <v>2128.48636159341</v>
      </c>
      <c r="T3277" s="6">
        <v>2091.9615043062599</v>
      </c>
      <c r="U3277" s="6">
        <v>40.106210027118401</v>
      </c>
    </row>
    <row r="3278" spans="1:21" x14ac:dyDescent="0.2">
      <c r="A3278" s="15" t="s">
        <v>3923</v>
      </c>
      <c r="B3278" s="2" t="s">
        <v>3924</v>
      </c>
      <c r="C3278" s="3">
        <v>44924</v>
      </c>
      <c r="D3278" s="4">
        <v>777</v>
      </c>
      <c r="E3278">
        <f t="shared" si="153"/>
        <v>1438.66791754274</v>
      </c>
      <c r="F3278">
        <f t="shared" si="154"/>
        <v>34905948</v>
      </c>
      <c r="G3278" s="22">
        <f t="shared" si="155"/>
        <v>64630717.527690053</v>
      </c>
      <c r="P3278" t="s">
        <v>6207</v>
      </c>
      <c r="Q3278" t="s">
        <v>6208</v>
      </c>
      <c r="R3278" t="s">
        <v>212</v>
      </c>
      <c r="S3278" s="6">
        <v>2129.6639566092999</v>
      </c>
      <c r="T3278" s="6">
        <v>1813.5124631901399</v>
      </c>
      <c r="U3278" s="6">
        <v>92.087689196869903</v>
      </c>
    </row>
    <row r="3279" spans="1:21" x14ac:dyDescent="0.2">
      <c r="A3279" s="15" t="s">
        <v>3919</v>
      </c>
      <c r="B3279" s="2"/>
      <c r="C3279" s="3">
        <v>23548</v>
      </c>
      <c r="D3279" s="4">
        <v>1006</v>
      </c>
      <c r="E3279">
        <f t="shared" si="153"/>
        <v>1438.0455299400901</v>
      </c>
      <c r="F3279">
        <f t="shared" si="154"/>
        <v>23689288</v>
      </c>
      <c r="G3279" s="22">
        <f t="shared" si="155"/>
        <v>33863096.139029242</v>
      </c>
      <c r="P3279" t="s">
        <v>6209</v>
      </c>
      <c r="Q3279" t="s">
        <v>6209</v>
      </c>
      <c r="R3279" t="s">
        <v>274</v>
      </c>
      <c r="S3279" s="6">
        <v>2130.6232564257398</v>
      </c>
      <c r="T3279" s="6">
        <v>2282.06714441139</v>
      </c>
      <c r="U3279" s="6">
        <v>65.119102068368093</v>
      </c>
    </row>
    <row r="3280" spans="1:21" x14ac:dyDescent="0.2">
      <c r="A3280" s="15" t="s">
        <v>3917</v>
      </c>
      <c r="B3280" s="2"/>
      <c r="C3280" s="3">
        <v>77845</v>
      </c>
      <c r="D3280" s="4">
        <v>164</v>
      </c>
      <c r="E3280">
        <f t="shared" si="153"/>
        <v>1437.8541976495401</v>
      </c>
      <c r="F3280">
        <f t="shared" si="154"/>
        <v>12766580</v>
      </c>
      <c r="G3280" s="22">
        <f t="shared" si="155"/>
        <v>111929760.01602845</v>
      </c>
      <c r="P3280" t="s">
        <v>6210</v>
      </c>
      <c r="Q3280" t="s">
        <v>6211</v>
      </c>
      <c r="R3280" t="s">
        <v>212</v>
      </c>
      <c r="S3280" s="6">
        <v>2130.9568683429102</v>
      </c>
      <c r="T3280" s="6">
        <v>1683.73294862377</v>
      </c>
      <c r="U3280" s="6">
        <v>64.591254096793605</v>
      </c>
    </row>
    <row r="3281" spans="1:21" x14ac:dyDescent="0.2">
      <c r="A3281" s="15" t="s">
        <v>3913</v>
      </c>
      <c r="B3281" s="2" t="s">
        <v>3914</v>
      </c>
      <c r="C3281" s="3">
        <v>55212</v>
      </c>
      <c r="D3281" s="4">
        <v>1270</v>
      </c>
      <c r="E3281">
        <f t="shared" si="153"/>
        <v>1437.22821431746</v>
      </c>
      <c r="F3281">
        <f t="shared" si="154"/>
        <v>70119240</v>
      </c>
      <c r="G3281" s="22">
        <f t="shared" si="155"/>
        <v>79352244.168895602</v>
      </c>
      <c r="P3281" t="s">
        <v>6212</v>
      </c>
      <c r="Q3281" t="s">
        <v>6213</v>
      </c>
      <c r="R3281" t="s">
        <v>212</v>
      </c>
      <c r="S3281" s="6">
        <v>2131.4517532189702</v>
      </c>
      <c r="T3281" s="6">
        <v>1758.5830880000001</v>
      </c>
      <c r="U3281" s="6">
        <v>50.592420842799697</v>
      </c>
    </row>
    <row r="3282" spans="1:21" x14ac:dyDescent="0.2">
      <c r="A3282" s="15" t="s">
        <v>3911</v>
      </c>
      <c r="B3282" s="2" t="s">
        <v>3912</v>
      </c>
      <c r="C3282" s="3">
        <v>108666</v>
      </c>
      <c r="D3282" s="5">
        <v>1569</v>
      </c>
      <c r="E3282">
        <f t="shared" si="153"/>
        <v>1436.63612412933</v>
      </c>
      <c r="F3282">
        <f t="shared" si="154"/>
        <v>170496954</v>
      </c>
      <c r="G3282" s="22">
        <f t="shared" si="155"/>
        <v>156113501.06463778</v>
      </c>
      <c r="P3282" t="s">
        <v>6214</v>
      </c>
      <c r="Q3282" t="s">
        <v>6215</v>
      </c>
      <c r="R3282" t="s">
        <v>212</v>
      </c>
      <c r="S3282" s="6">
        <v>2135.0244078626502</v>
      </c>
      <c r="T3282" s="6">
        <v>1817.54818297563</v>
      </c>
      <c r="U3282" s="6">
        <v>68.279581483929704</v>
      </c>
    </row>
    <row r="3283" spans="1:21" x14ac:dyDescent="0.2">
      <c r="A3283" s="15" t="s">
        <v>3908</v>
      </c>
      <c r="B3283" s="2" t="s">
        <v>3909</v>
      </c>
      <c r="C3283" s="3">
        <v>101519</v>
      </c>
      <c r="D3283" s="4">
        <v>1535</v>
      </c>
      <c r="E3283">
        <f t="shared" si="153"/>
        <v>1436.17842262663</v>
      </c>
      <c r="F3283">
        <f t="shared" si="154"/>
        <v>155831665</v>
      </c>
      <c r="G3283" s="22">
        <f t="shared" si="155"/>
        <v>145799397.28663284</v>
      </c>
      <c r="P3283" t="s">
        <v>6216</v>
      </c>
      <c r="Q3283" t="s">
        <v>6217</v>
      </c>
      <c r="R3283" t="s">
        <v>212</v>
      </c>
      <c r="S3283" s="6">
        <v>2135.6687993903602</v>
      </c>
      <c r="T3283" s="6">
        <v>1540</v>
      </c>
      <c r="U3283" s="6">
        <v>134.85060501858601</v>
      </c>
    </row>
    <row r="3284" spans="1:21" x14ac:dyDescent="0.2">
      <c r="A3284" s="15" t="s">
        <v>3900</v>
      </c>
      <c r="B3284" s="2" t="s">
        <v>3901</v>
      </c>
      <c r="C3284" s="3">
        <v>91962</v>
      </c>
      <c r="D3284" s="4">
        <v>5794</v>
      </c>
      <c r="E3284">
        <f t="shared" si="153"/>
        <v>1434.6099626581399</v>
      </c>
      <c r="F3284">
        <f t="shared" si="154"/>
        <v>532827828</v>
      </c>
      <c r="G3284" s="22">
        <f t="shared" si="155"/>
        <v>131929601.38596787</v>
      </c>
      <c r="P3284" t="s">
        <v>6218</v>
      </c>
      <c r="Q3284" t="s">
        <v>6219</v>
      </c>
      <c r="R3284" t="s">
        <v>212</v>
      </c>
      <c r="S3284" s="6">
        <v>2135.9422513944901</v>
      </c>
      <c r="T3284" s="6">
        <v>1643.19661314927</v>
      </c>
      <c r="U3284" s="6">
        <v>100.819957482001</v>
      </c>
    </row>
    <row r="3285" spans="1:21" x14ac:dyDescent="0.2">
      <c r="A3285" s="15" t="s">
        <v>3898</v>
      </c>
      <c r="B3285" s="2" t="s">
        <v>3899</v>
      </c>
      <c r="C3285" s="3">
        <v>123016</v>
      </c>
      <c r="D3285" s="4">
        <v>750</v>
      </c>
      <c r="E3285">
        <f t="shared" si="153"/>
        <v>1434.4352869664301</v>
      </c>
      <c r="F3285">
        <f t="shared" si="154"/>
        <v>92262000</v>
      </c>
      <c r="G3285" s="22">
        <f t="shared" si="155"/>
        <v>176458491.26146236</v>
      </c>
      <c r="P3285" t="s">
        <v>6220</v>
      </c>
      <c r="Q3285" t="s">
        <v>6221</v>
      </c>
      <c r="R3285" t="s">
        <v>212</v>
      </c>
      <c r="S3285" s="6">
        <v>2139.7925743167598</v>
      </c>
      <c r="T3285" s="6">
        <v>1887.8874705595299</v>
      </c>
      <c r="U3285" s="6">
        <v>80.170282719744705</v>
      </c>
    </row>
    <row r="3286" spans="1:21" x14ac:dyDescent="0.2">
      <c r="A3286" s="15" t="s">
        <v>3894</v>
      </c>
      <c r="B3286" s="2" t="s">
        <v>3895</v>
      </c>
      <c r="C3286" s="3">
        <v>41125</v>
      </c>
      <c r="D3286" s="4">
        <v>2038</v>
      </c>
      <c r="E3286">
        <f t="shared" si="153"/>
        <v>1434.3161526184899</v>
      </c>
      <c r="F3286">
        <f t="shared" si="154"/>
        <v>83812750</v>
      </c>
      <c r="G3286" s="22">
        <f t="shared" si="155"/>
        <v>58986251.776435398</v>
      </c>
      <c r="P3286" t="s">
        <v>6222</v>
      </c>
      <c r="Q3286" t="s">
        <v>6223</v>
      </c>
      <c r="R3286" t="s">
        <v>212</v>
      </c>
      <c r="S3286" s="6">
        <v>2140.7956714299899</v>
      </c>
      <c r="T3286" s="6">
        <v>1597.174387</v>
      </c>
      <c r="U3286" s="6">
        <v>66.261173710061598</v>
      </c>
    </row>
    <row r="3287" spans="1:21" x14ac:dyDescent="0.2">
      <c r="A3287" s="15" t="s">
        <v>3891</v>
      </c>
      <c r="B3287" s="2" t="s">
        <v>3892</v>
      </c>
      <c r="C3287" s="3">
        <v>40640</v>
      </c>
      <c r="D3287" s="4">
        <v>910</v>
      </c>
      <c r="E3287">
        <f t="shared" si="153"/>
        <v>1433.8266560751299</v>
      </c>
      <c r="F3287">
        <f t="shared" si="154"/>
        <v>36982400</v>
      </c>
      <c r="G3287" s="22">
        <f t="shared" si="155"/>
        <v>58270715.302893281</v>
      </c>
      <c r="P3287" t="s">
        <v>6224</v>
      </c>
      <c r="Q3287" t="s">
        <v>6225</v>
      </c>
      <c r="R3287" t="s">
        <v>212</v>
      </c>
      <c r="S3287" s="6">
        <v>2143.6627027101399</v>
      </c>
      <c r="T3287" s="6">
        <v>1670.13868797378</v>
      </c>
      <c r="U3287" s="6">
        <v>71.990042553884393</v>
      </c>
    </row>
    <row r="3288" spans="1:21" x14ac:dyDescent="0.2">
      <c r="A3288" s="15" t="s">
        <v>3889</v>
      </c>
      <c r="B3288" s="2" t="s">
        <v>3890</v>
      </c>
      <c r="C3288" s="3">
        <v>49931</v>
      </c>
      <c r="D3288" s="4">
        <v>799</v>
      </c>
      <c r="E3288">
        <f t="shared" si="153"/>
        <v>1433.1350334158701</v>
      </c>
      <c r="F3288">
        <f t="shared" si="154"/>
        <v>39894869</v>
      </c>
      <c r="G3288" s="22">
        <f t="shared" si="155"/>
        <v>71557865.353487805</v>
      </c>
      <c r="P3288" t="s">
        <v>6226</v>
      </c>
      <c r="Q3288" t="s">
        <v>6227</v>
      </c>
      <c r="R3288" t="s">
        <v>212</v>
      </c>
      <c r="S3288" s="6">
        <v>2145.62098713266</v>
      </c>
      <c r="T3288" s="6">
        <v>1460.20051424287</v>
      </c>
      <c r="U3288" s="6">
        <v>110.52399453131601</v>
      </c>
    </row>
    <row r="3289" spans="1:21" x14ac:dyDescent="0.2">
      <c r="A3289" s="15" t="s">
        <v>3886</v>
      </c>
      <c r="B3289" s="2"/>
      <c r="C3289" s="3">
        <v>37936</v>
      </c>
      <c r="D3289" s="5">
        <v>997</v>
      </c>
      <c r="E3289">
        <f t="shared" si="153"/>
        <v>1432.35675159023</v>
      </c>
      <c r="F3289">
        <f t="shared" si="154"/>
        <v>37822192</v>
      </c>
      <c r="G3289" s="22">
        <f t="shared" si="155"/>
        <v>54337885.728326969</v>
      </c>
      <c r="P3289" t="s">
        <v>6228</v>
      </c>
      <c r="Q3289" t="s">
        <v>6228</v>
      </c>
      <c r="R3289" t="s">
        <v>274</v>
      </c>
      <c r="S3289" s="6">
        <v>2145.9201974071698</v>
      </c>
      <c r="T3289" s="6">
        <v>2145.9201974071698</v>
      </c>
      <c r="U3289" s="6"/>
    </row>
    <row r="3290" spans="1:21" x14ac:dyDescent="0.2">
      <c r="A3290" s="15" t="s">
        <v>3884</v>
      </c>
      <c r="B3290" s="2" t="s">
        <v>3885</v>
      </c>
      <c r="C3290" s="3">
        <v>127038</v>
      </c>
      <c r="D3290" s="4">
        <v>1266</v>
      </c>
      <c r="E3290">
        <f t="shared" si="153"/>
        <v>1432.31101456441</v>
      </c>
      <c r="F3290">
        <f t="shared" si="154"/>
        <v>160830108</v>
      </c>
      <c r="G3290" s="22">
        <f t="shared" si="155"/>
        <v>181957926.66823351</v>
      </c>
      <c r="P3290" t="s">
        <v>6229</v>
      </c>
      <c r="Q3290" t="s">
        <v>6230</v>
      </c>
      <c r="R3290" t="s">
        <v>212</v>
      </c>
      <c r="S3290" s="6">
        <v>2146.1121658868601</v>
      </c>
      <c r="T3290" s="6">
        <v>1472.8378524278301</v>
      </c>
      <c r="U3290" s="6">
        <v>95.272689042718497</v>
      </c>
    </row>
    <row r="3291" spans="1:21" x14ac:dyDescent="0.2">
      <c r="A3291" s="15" t="s">
        <v>3881</v>
      </c>
      <c r="B3291" s="2" t="s">
        <v>3882</v>
      </c>
      <c r="C3291" s="3">
        <v>44732</v>
      </c>
      <c r="D3291" s="4">
        <v>1409</v>
      </c>
      <c r="E3291">
        <f t="shared" si="153"/>
        <v>1431.6666129346499</v>
      </c>
      <c r="F3291">
        <f t="shared" si="154"/>
        <v>63027388</v>
      </c>
      <c r="G3291" s="22">
        <f t="shared" si="155"/>
        <v>64041310.929792762</v>
      </c>
      <c r="P3291" t="s">
        <v>6231</v>
      </c>
      <c r="Q3291" t="s">
        <v>6232</v>
      </c>
      <c r="R3291" t="s">
        <v>212</v>
      </c>
      <c r="S3291" s="6">
        <v>2149.0563652426099</v>
      </c>
      <c r="T3291" s="6">
        <v>1747.4213553403799</v>
      </c>
      <c r="U3291" s="6">
        <v>119.230297052802</v>
      </c>
    </row>
    <row r="3292" spans="1:21" x14ac:dyDescent="0.2">
      <c r="A3292" s="15" t="s">
        <v>3878</v>
      </c>
      <c r="B3292" s="2"/>
      <c r="C3292" s="3">
        <v>27361</v>
      </c>
      <c r="D3292" s="4">
        <v>1584</v>
      </c>
      <c r="E3292">
        <f t="shared" si="153"/>
        <v>1430.7710872300599</v>
      </c>
      <c r="F3292">
        <f t="shared" si="154"/>
        <v>43339824</v>
      </c>
      <c r="G3292" s="22">
        <f t="shared" si="155"/>
        <v>39147327.717701674</v>
      </c>
      <c r="P3292" t="s">
        <v>6233</v>
      </c>
      <c r="Q3292" t="s">
        <v>149</v>
      </c>
      <c r="R3292" t="s">
        <v>212</v>
      </c>
      <c r="S3292" s="6">
        <v>2149.71655137567</v>
      </c>
      <c r="T3292" s="6">
        <v>1749.09543828044</v>
      </c>
      <c r="U3292" s="6">
        <v>72.612159273299497</v>
      </c>
    </row>
    <row r="3293" spans="1:21" x14ac:dyDescent="0.2">
      <c r="A3293" s="15" t="s">
        <v>3874</v>
      </c>
      <c r="B3293" s="2" t="s">
        <v>3875</v>
      </c>
      <c r="C3293" s="3">
        <v>61656</v>
      </c>
      <c r="D3293" s="4">
        <v>2874</v>
      </c>
      <c r="E3293">
        <f t="shared" si="153"/>
        <v>1430.41907676353</v>
      </c>
      <c r="F3293">
        <f t="shared" si="154"/>
        <v>177199344</v>
      </c>
      <c r="G3293" s="22">
        <f t="shared" si="155"/>
        <v>88193918.596932203</v>
      </c>
      <c r="P3293" t="s">
        <v>6234</v>
      </c>
      <c r="Q3293" t="s">
        <v>6235</v>
      </c>
      <c r="R3293" t="s">
        <v>212</v>
      </c>
      <c r="S3293" s="6">
        <v>2149.8716614631198</v>
      </c>
      <c r="T3293" s="6">
        <v>1843.3068104048</v>
      </c>
      <c r="U3293" s="6">
        <v>65.004408488862097</v>
      </c>
    </row>
    <row r="3294" spans="1:21" x14ac:dyDescent="0.2">
      <c r="A3294" s="15" t="s">
        <v>3872</v>
      </c>
      <c r="B3294" s="2" t="s">
        <v>3873</v>
      </c>
      <c r="C3294" s="3">
        <v>26630</v>
      </c>
      <c r="D3294" s="4">
        <v>393</v>
      </c>
      <c r="E3294">
        <f t="shared" si="153"/>
        <v>1430.1386805361301</v>
      </c>
      <c r="F3294">
        <f t="shared" si="154"/>
        <v>10465590</v>
      </c>
      <c r="G3294" s="22">
        <f t="shared" si="155"/>
        <v>38084593.062677145</v>
      </c>
      <c r="P3294" t="s">
        <v>6236</v>
      </c>
      <c r="Q3294" t="s">
        <v>6237</v>
      </c>
      <c r="R3294" t="s">
        <v>212</v>
      </c>
      <c r="S3294" s="6">
        <v>2150.6530828254699</v>
      </c>
      <c r="T3294" s="6">
        <v>1986.57419515842</v>
      </c>
      <c r="U3294" s="6">
        <v>60.2345079210912</v>
      </c>
    </row>
    <row r="3295" spans="1:21" x14ac:dyDescent="0.2">
      <c r="A3295" s="15" t="s">
        <v>3869</v>
      </c>
      <c r="B3295" s="2" t="s">
        <v>3870</v>
      </c>
      <c r="C3295" s="3">
        <v>67400</v>
      </c>
      <c r="D3295" s="5">
        <v>2257</v>
      </c>
      <c r="E3295">
        <f t="shared" si="153"/>
        <v>1429.8455747661201</v>
      </c>
      <c r="F3295">
        <f t="shared" si="154"/>
        <v>152121800</v>
      </c>
      <c r="G3295" s="22">
        <f t="shared" si="155"/>
        <v>96371591.739236489</v>
      </c>
      <c r="P3295" t="s">
        <v>6238</v>
      </c>
      <c r="Q3295" t="s">
        <v>6239</v>
      </c>
      <c r="R3295" t="s">
        <v>212</v>
      </c>
      <c r="S3295" s="6">
        <v>2151.47810532118</v>
      </c>
      <c r="T3295" s="6">
        <v>1515.54898793147</v>
      </c>
      <c r="U3295" s="6">
        <v>128.853089207549</v>
      </c>
    </row>
    <row r="3296" spans="1:21" x14ac:dyDescent="0.2">
      <c r="A3296" s="15" t="s">
        <v>3865</v>
      </c>
      <c r="B3296" s="2" t="s">
        <v>3866</v>
      </c>
      <c r="C3296" s="3">
        <v>61270</v>
      </c>
      <c r="D3296" s="4">
        <v>982</v>
      </c>
      <c r="E3296">
        <f t="shared" si="153"/>
        <v>1429.4997188641601</v>
      </c>
      <c r="F3296">
        <f t="shared" si="154"/>
        <v>60167140</v>
      </c>
      <c r="G3296" s="22">
        <f t="shared" si="155"/>
        <v>87585447.774807081</v>
      </c>
      <c r="P3296" t="s">
        <v>6240</v>
      </c>
      <c r="Q3296" t="s">
        <v>157</v>
      </c>
      <c r="R3296" t="s">
        <v>212</v>
      </c>
      <c r="S3296" s="6">
        <v>2152.0217349640898</v>
      </c>
      <c r="T3296" s="6">
        <v>2028.2791457284</v>
      </c>
      <c r="U3296" s="6">
        <v>54.428878983074</v>
      </c>
    </row>
    <row r="3297" spans="1:21" x14ac:dyDescent="0.2">
      <c r="A3297" s="15" t="s">
        <v>3863</v>
      </c>
      <c r="B3297" s="2"/>
      <c r="C3297" s="3">
        <v>13957</v>
      </c>
      <c r="D3297" s="4">
        <v>495</v>
      </c>
      <c r="E3297">
        <f t="shared" si="153"/>
        <v>1429.29250356082</v>
      </c>
      <c r="F3297">
        <f t="shared" si="154"/>
        <v>6908715</v>
      </c>
      <c r="G3297" s="22">
        <f t="shared" si="155"/>
        <v>19948635.472198363</v>
      </c>
      <c r="P3297" t="s">
        <v>6241</v>
      </c>
      <c r="Q3297" t="s">
        <v>6241</v>
      </c>
      <c r="R3297" t="s">
        <v>212</v>
      </c>
      <c r="S3297" s="6">
        <v>2152.0666941757299</v>
      </c>
      <c r="T3297" s="6">
        <v>2217.7834937325501</v>
      </c>
      <c r="U3297" s="6">
        <v>53.319438755442498</v>
      </c>
    </row>
    <row r="3298" spans="1:21" x14ac:dyDescent="0.2">
      <c r="A3298" s="15" t="s">
        <v>3859</v>
      </c>
      <c r="B3298" s="2"/>
      <c r="C3298" s="3">
        <v>20787</v>
      </c>
      <c r="D3298" s="4">
        <v>145</v>
      </c>
      <c r="E3298">
        <f t="shared" si="153"/>
        <v>1429.17603017684</v>
      </c>
      <c r="F3298">
        <f t="shared" si="154"/>
        <v>3014115</v>
      </c>
      <c r="G3298" s="22">
        <f t="shared" si="155"/>
        <v>29708282.13928597</v>
      </c>
      <c r="P3298" t="s">
        <v>6242</v>
      </c>
      <c r="Q3298" t="s">
        <v>201</v>
      </c>
      <c r="R3298" t="s">
        <v>212</v>
      </c>
      <c r="S3298" s="6">
        <v>2152.0848313503102</v>
      </c>
      <c r="T3298" s="6">
        <v>1646.5858763798899</v>
      </c>
      <c r="U3298" s="6">
        <v>116.52071938624699</v>
      </c>
    </row>
    <row r="3299" spans="1:21" x14ac:dyDescent="0.2">
      <c r="A3299" s="15" t="s">
        <v>3857</v>
      </c>
      <c r="B3299" s="2" t="s">
        <v>3858</v>
      </c>
      <c r="C3299" s="3">
        <v>46363</v>
      </c>
      <c r="D3299" s="5">
        <v>3796</v>
      </c>
      <c r="E3299">
        <f t="shared" si="153"/>
        <v>1429.0318671115299</v>
      </c>
      <c r="F3299">
        <f t="shared" si="154"/>
        <v>175993948</v>
      </c>
      <c r="G3299" s="22">
        <f t="shared" si="155"/>
        <v>66254204.45489186</v>
      </c>
      <c r="P3299" t="s">
        <v>6243</v>
      </c>
      <c r="Q3299" t="s">
        <v>6243</v>
      </c>
      <c r="R3299" t="s">
        <v>212</v>
      </c>
      <c r="S3299" s="6">
        <v>2155.8556877583301</v>
      </c>
      <c r="T3299" s="6">
        <v>1771.5969462159601</v>
      </c>
      <c r="U3299" s="6">
        <v>73.588120424036106</v>
      </c>
    </row>
    <row r="3300" spans="1:21" x14ac:dyDescent="0.2">
      <c r="A3300" s="15" t="s">
        <v>3855</v>
      </c>
      <c r="B3300" s="2" t="s">
        <v>3856</v>
      </c>
      <c r="C3300" s="3">
        <v>90002</v>
      </c>
      <c r="D3300" s="5">
        <v>3116</v>
      </c>
      <c r="E3300">
        <f t="shared" si="153"/>
        <v>1428.7585586846999</v>
      </c>
      <c r="F3300">
        <f t="shared" si="154"/>
        <v>280446232</v>
      </c>
      <c r="G3300" s="22">
        <f t="shared" si="155"/>
        <v>128591127.79874036</v>
      </c>
      <c r="P3300" t="s">
        <v>6244</v>
      </c>
      <c r="Q3300" t="s">
        <v>6245</v>
      </c>
      <c r="R3300" t="s">
        <v>212</v>
      </c>
      <c r="S3300" s="6">
        <v>2157.4491340547302</v>
      </c>
      <c r="T3300" s="6">
        <v>1882.0314969005699</v>
      </c>
      <c r="U3300" s="6">
        <v>62.504622141965797</v>
      </c>
    </row>
    <row r="3301" spans="1:21" x14ac:dyDescent="0.2">
      <c r="A3301" s="15" t="s">
        <v>3853</v>
      </c>
      <c r="B3301" s="2" t="s">
        <v>3854</v>
      </c>
      <c r="C3301" s="3">
        <v>46387</v>
      </c>
      <c r="D3301" s="4">
        <v>2315</v>
      </c>
      <c r="E3301">
        <f t="shared" si="153"/>
        <v>1428.64131922259</v>
      </c>
      <c r="F3301">
        <f t="shared" si="154"/>
        <v>107385905</v>
      </c>
      <c r="G3301" s="22">
        <f t="shared" si="155"/>
        <v>66270384.874778286</v>
      </c>
      <c r="P3301" t="s">
        <v>6246</v>
      </c>
      <c r="Q3301" t="s">
        <v>6247</v>
      </c>
      <c r="R3301" t="s">
        <v>212</v>
      </c>
      <c r="S3301" s="6">
        <v>2157.9461186016601</v>
      </c>
      <c r="T3301" s="6">
        <v>1953.84712710955</v>
      </c>
      <c r="U3301" s="6">
        <v>61.050521504658001</v>
      </c>
    </row>
    <row r="3302" spans="1:21" x14ac:dyDescent="0.2">
      <c r="A3302" s="15" t="s">
        <v>3851</v>
      </c>
      <c r="B3302" s="2" t="s">
        <v>3852</v>
      </c>
      <c r="C3302" s="3">
        <v>117275</v>
      </c>
      <c r="D3302" s="4">
        <v>961</v>
      </c>
      <c r="E3302">
        <f t="shared" si="153"/>
        <v>1428.0989337588001</v>
      </c>
      <c r="F3302">
        <f t="shared" si="154"/>
        <v>112701275</v>
      </c>
      <c r="G3302" s="22">
        <f t="shared" si="155"/>
        <v>167480302.45656326</v>
      </c>
      <c r="P3302" t="s">
        <v>6248</v>
      </c>
      <c r="Q3302" t="s">
        <v>6249</v>
      </c>
      <c r="R3302" t="s">
        <v>212</v>
      </c>
      <c r="S3302" s="6">
        <v>2158.01284416927</v>
      </c>
      <c r="T3302" s="6">
        <v>1487.42942446032</v>
      </c>
      <c r="U3302" s="6">
        <v>99.844366753251805</v>
      </c>
    </row>
    <row r="3303" spans="1:21" x14ac:dyDescent="0.2">
      <c r="A3303" s="15" t="s">
        <v>3849</v>
      </c>
      <c r="B3303" s="2" t="s">
        <v>3850</v>
      </c>
      <c r="C3303" s="3">
        <v>63508</v>
      </c>
      <c r="D3303" s="4">
        <v>1484</v>
      </c>
      <c r="E3303">
        <f t="shared" si="153"/>
        <v>1427.8300829923501</v>
      </c>
      <c r="F3303">
        <f t="shared" si="154"/>
        <v>94245872</v>
      </c>
      <c r="G3303" s="22">
        <f t="shared" si="155"/>
        <v>90678632.910678163</v>
      </c>
      <c r="P3303" t="s">
        <v>6250</v>
      </c>
      <c r="Q3303" t="s">
        <v>6251</v>
      </c>
      <c r="R3303" t="s">
        <v>212</v>
      </c>
      <c r="S3303" s="6">
        <v>2158.33707549877</v>
      </c>
      <c r="T3303" s="6">
        <v>1876.9759232793799</v>
      </c>
      <c r="U3303" s="6">
        <v>64.008452180987604</v>
      </c>
    </row>
    <row r="3304" spans="1:21" x14ac:dyDescent="0.2">
      <c r="A3304" s="15" t="s">
        <v>3847</v>
      </c>
      <c r="B3304" s="2" t="s">
        <v>3848</v>
      </c>
      <c r="C3304" s="3">
        <v>41696</v>
      </c>
      <c r="D3304" s="4">
        <v>2847</v>
      </c>
      <c r="E3304">
        <f t="shared" si="153"/>
        <v>1426.2329219134999</v>
      </c>
      <c r="F3304">
        <f t="shared" si="154"/>
        <v>118708512</v>
      </c>
      <c r="G3304" s="22">
        <f t="shared" si="155"/>
        <v>59468207.912105292</v>
      </c>
      <c r="P3304" t="s">
        <v>6252</v>
      </c>
      <c r="Q3304" t="s">
        <v>6252</v>
      </c>
      <c r="R3304" t="s">
        <v>212</v>
      </c>
      <c r="S3304" s="6">
        <v>2158.3608623824998</v>
      </c>
      <c r="T3304" s="6">
        <v>1810.2998763169901</v>
      </c>
      <c r="U3304" s="6">
        <v>57.475586480489604</v>
      </c>
    </row>
    <row r="3305" spans="1:21" x14ac:dyDescent="0.2">
      <c r="A3305" s="15" t="s">
        <v>3845</v>
      </c>
      <c r="B3305" s="2" t="s">
        <v>3846</v>
      </c>
      <c r="C3305" s="3">
        <v>76388</v>
      </c>
      <c r="D3305" s="4">
        <v>1111</v>
      </c>
      <c r="E3305">
        <f t="shared" si="153"/>
        <v>1425.8258418586699</v>
      </c>
      <c r="F3305">
        <f t="shared" si="154"/>
        <v>84867068</v>
      </c>
      <c r="G3305" s="22">
        <f t="shared" si="155"/>
        <v>108915984.40790008</v>
      </c>
      <c r="P3305" t="s">
        <v>6253</v>
      </c>
      <c r="Q3305" t="s">
        <v>6254</v>
      </c>
      <c r="R3305" t="s">
        <v>212</v>
      </c>
      <c r="S3305" s="6">
        <v>2158.3659583440199</v>
      </c>
      <c r="T3305" s="6">
        <v>1855.6267047404499</v>
      </c>
      <c r="U3305" s="6">
        <v>77.921271293276504</v>
      </c>
    </row>
    <row r="3306" spans="1:21" x14ac:dyDescent="0.2">
      <c r="A3306" s="15" t="s">
        <v>3843</v>
      </c>
      <c r="B3306" s="2" t="s">
        <v>10781</v>
      </c>
      <c r="C3306" s="3">
        <v>67569</v>
      </c>
      <c r="D3306" s="4">
        <v>1809</v>
      </c>
      <c r="E3306">
        <f t="shared" si="153"/>
        <v>1425.6670300727701</v>
      </c>
      <c r="F3306">
        <f t="shared" si="154"/>
        <v>122232321</v>
      </c>
      <c r="G3306" s="22">
        <f t="shared" si="155"/>
        <v>96330895.554986998</v>
      </c>
      <c r="P3306" t="s">
        <v>6255</v>
      </c>
      <c r="Q3306" t="s">
        <v>6256</v>
      </c>
      <c r="R3306" t="s">
        <v>212</v>
      </c>
      <c r="S3306" s="6">
        <v>2159.2775771622601</v>
      </c>
      <c r="T3306" s="6">
        <v>1935.2373380557301</v>
      </c>
      <c r="U3306" s="6">
        <v>52.703380959818098</v>
      </c>
    </row>
    <row r="3307" spans="1:21" x14ac:dyDescent="0.2">
      <c r="A3307" s="15" t="s">
        <v>3841</v>
      </c>
      <c r="B3307" s="2"/>
      <c r="C3307" s="3">
        <v>18477</v>
      </c>
      <c r="D3307" s="4">
        <v>1018</v>
      </c>
      <c r="E3307">
        <f t="shared" si="153"/>
        <v>1425.64503945161</v>
      </c>
      <c r="F3307">
        <f t="shared" si="154"/>
        <v>18809586</v>
      </c>
      <c r="G3307" s="22">
        <f t="shared" si="155"/>
        <v>26341643.3939474</v>
      </c>
      <c r="P3307" t="s">
        <v>6257</v>
      </c>
      <c r="Q3307" t="s">
        <v>6258</v>
      </c>
      <c r="R3307" t="s">
        <v>212</v>
      </c>
      <c r="S3307" s="6">
        <v>2160.3444723088101</v>
      </c>
      <c r="T3307" s="6">
        <v>1540.7253959626901</v>
      </c>
      <c r="U3307" s="6">
        <v>93.724634205737303</v>
      </c>
    </row>
    <row r="3308" spans="1:21" x14ac:dyDescent="0.2">
      <c r="A3308" s="15" t="s">
        <v>3839</v>
      </c>
      <c r="B3308" s="2" t="s">
        <v>3840</v>
      </c>
      <c r="C3308" s="3">
        <v>53814</v>
      </c>
      <c r="D3308" s="4">
        <v>1673</v>
      </c>
      <c r="E3308">
        <f t="shared" si="153"/>
        <v>1425.2849812094</v>
      </c>
      <c r="F3308">
        <f t="shared" si="154"/>
        <v>90030822</v>
      </c>
      <c r="G3308" s="22">
        <f t="shared" si="155"/>
        <v>76700285.978802651</v>
      </c>
      <c r="P3308" t="s">
        <v>6259</v>
      </c>
      <c r="Q3308" t="s">
        <v>191</v>
      </c>
      <c r="R3308" t="s">
        <v>212</v>
      </c>
      <c r="S3308" s="6">
        <v>2160.6502954848102</v>
      </c>
      <c r="T3308" s="6">
        <v>1998.8173556483</v>
      </c>
      <c r="U3308" s="6">
        <v>77.426949928826801</v>
      </c>
    </row>
    <row r="3309" spans="1:21" x14ac:dyDescent="0.2">
      <c r="A3309" s="15" t="s">
        <v>3837</v>
      </c>
      <c r="B3309" s="2" t="s">
        <v>3838</v>
      </c>
      <c r="C3309" s="3">
        <v>14081</v>
      </c>
      <c r="D3309" s="5">
        <v>2148</v>
      </c>
      <c r="E3309">
        <f t="shared" si="153"/>
        <v>1425.2725346262901</v>
      </c>
      <c r="F3309">
        <f t="shared" si="154"/>
        <v>30245988</v>
      </c>
      <c r="G3309" s="22">
        <f t="shared" si="155"/>
        <v>20069262.560072791</v>
      </c>
      <c r="P3309" t="s">
        <v>6260</v>
      </c>
      <c r="Q3309" t="s">
        <v>6260</v>
      </c>
      <c r="R3309" t="s">
        <v>212</v>
      </c>
      <c r="S3309" s="6">
        <v>2161.16367156568</v>
      </c>
      <c r="T3309" s="6">
        <v>2266.2600045488998</v>
      </c>
      <c r="U3309" s="6">
        <v>62.5897979592417</v>
      </c>
    </row>
    <row r="3310" spans="1:21" x14ac:dyDescent="0.2">
      <c r="A3310" s="15" t="s">
        <v>3835</v>
      </c>
      <c r="B3310" s="2"/>
      <c r="C3310" s="3">
        <v>120394</v>
      </c>
      <c r="D3310" s="4">
        <v>252</v>
      </c>
      <c r="E3310">
        <f t="shared" si="153"/>
        <v>1425.1756528798201</v>
      </c>
      <c r="F3310">
        <f t="shared" si="154"/>
        <v>30339288</v>
      </c>
      <c r="G3310" s="22">
        <f t="shared" si="155"/>
        <v>171582597.55281305</v>
      </c>
      <c r="P3310" t="s">
        <v>6261</v>
      </c>
      <c r="Q3310" t="s">
        <v>6262</v>
      </c>
      <c r="R3310" t="s">
        <v>212</v>
      </c>
      <c r="S3310" s="6">
        <v>2161.3797974694999</v>
      </c>
      <c r="T3310" s="6">
        <v>1524.84449463792</v>
      </c>
      <c r="U3310" s="6">
        <v>83.421471318558503</v>
      </c>
    </row>
    <row r="3311" spans="1:21" x14ac:dyDescent="0.2">
      <c r="A3311" s="15" t="s">
        <v>3829</v>
      </c>
      <c r="B3311" s="2" t="s">
        <v>3830</v>
      </c>
      <c r="C3311" s="3">
        <v>150939</v>
      </c>
      <c r="D3311" s="5">
        <v>2232</v>
      </c>
      <c r="E3311">
        <f t="shared" si="153"/>
        <v>1424.7413574396301</v>
      </c>
      <c r="F3311">
        <f t="shared" si="154"/>
        <v>336895848</v>
      </c>
      <c r="G3311" s="22">
        <f t="shared" si="155"/>
        <v>215049035.75058031</v>
      </c>
      <c r="P3311" t="s">
        <v>6263</v>
      </c>
      <c r="Q3311" t="s">
        <v>6263</v>
      </c>
      <c r="R3311" t="s">
        <v>274</v>
      </c>
      <c r="S3311" s="6">
        <v>2161.7576639898498</v>
      </c>
      <c r="T3311" s="6">
        <v>1629.5162269160601</v>
      </c>
      <c r="U3311" s="6">
        <v>76.588857580222594</v>
      </c>
    </row>
    <row r="3312" spans="1:21" x14ac:dyDescent="0.2">
      <c r="A3312" s="15" t="s">
        <v>3827</v>
      </c>
      <c r="B3312" s="2" t="s">
        <v>3828</v>
      </c>
      <c r="C3312" s="3">
        <v>62686</v>
      </c>
      <c r="D3312" s="4">
        <v>2233</v>
      </c>
      <c r="E3312">
        <f t="shared" si="153"/>
        <v>1424.5554394303099</v>
      </c>
      <c r="F3312">
        <f t="shared" si="154"/>
        <v>139977838</v>
      </c>
      <c r="G3312" s="22">
        <f t="shared" si="155"/>
        <v>89299682.276128411</v>
      </c>
      <c r="P3312" t="s">
        <v>6264</v>
      </c>
      <c r="Q3312" t="s">
        <v>6265</v>
      </c>
      <c r="R3312" t="s">
        <v>212</v>
      </c>
      <c r="S3312" s="6">
        <v>2163.0126336867702</v>
      </c>
      <c r="T3312" s="6">
        <v>1485.8512608353899</v>
      </c>
      <c r="U3312" s="6">
        <v>96.956212584377298</v>
      </c>
    </row>
    <row r="3313" spans="1:21" x14ac:dyDescent="0.2">
      <c r="A3313" s="15" t="s">
        <v>3825</v>
      </c>
      <c r="B3313" s="2"/>
      <c r="C3313" s="3">
        <v>27340</v>
      </c>
      <c r="D3313" s="4">
        <v>1228</v>
      </c>
      <c r="E3313">
        <f t="shared" si="153"/>
        <v>1423.5662795457999</v>
      </c>
      <c r="F3313">
        <f t="shared" si="154"/>
        <v>33573520</v>
      </c>
      <c r="G3313" s="22">
        <f t="shared" si="155"/>
        <v>38920302.082782172</v>
      </c>
      <c r="P3313" t="s">
        <v>6266</v>
      </c>
      <c r="Q3313" t="s">
        <v>6267</v>
      </c>
      <c r="R3313" t="s">
        <v>212</v>
      </c>
      <c r="S3313" s="6">
        <v>2163.1573103286701</v>
      </c>
      <c r="T3313" s="6">
        <v>1403.9711186280001</v>
      </c>
      <c r="U3313" s="6">
        <v>91.226640481181406</v>
      </c>
    </row>
    <row r="3314" spans="1:21" x14ac:dyDescent="0.2">
      <c r="A3314" s="15" t="s">
        <v>3820</v>
      </c>
      <c r="B3314" s="2" t="s">
        <v>3821</v>
      </c>
      <c r="C3314" s="3">
        <v>38225</v>
      </c>
      <c r="D3314" s="4">
        <v>1699</v>
      </c>
      <c r="E3314">
        <f t="shared" si="153"/>
        <v>1423.0806694370201</v>
      </c>
      <c r="F3314">
        <f t="shared" si="154"/>
        <v>64944275</v>
      </c>
      <c r="G3314" s="22">
        <f t="shared" si="155"/>
        <v>54397258.58923009</v>
      </c>
      <c r="P3314" t="s">
        <v>6268</v>
      </c>
      <c r="Q3314" t="s">
        <v>6269</v>
      </c>
      <c r="R3314" t="s">
        <v>212</v>
      </c>
      <c r="S3314" s="6">
        <v>2164.2391258170301</v>
      </c>
      <c r="T3314" s="6">
        <v>1742.44202026381</v>
      </c>
      <c r="U3314" s="6">
        <v>78.486269642132498</v>
      </c>
    </row>
    <row r="3315" spans="1:21" x14ac:dyDescent="0.2">
      <c r="A3315" s="15" t="s">
        <v>3818</v>
      </c>
      <c r="B3315" s="2" t="s">
        <v>3819</v>
      </c>
      <c r="C3315" s="3">
        <v>65345</v>
      </c>
      <c r="D3315" s="4">
        <v>1531</v>
      </c>
      <c r="E3315">
        <f t="shared" si="153"/>
        <v>1422.9325591475799</v>
      </c>
      <c r="F3315">
        <f t="shared" si="154"/>
        <v>100043195</v>
      </c>
      <c r="G3315" s="22">
        <f t="shared" si="155"/>
        <v>92981528.077498615</v>
      </c>
      <c r="P3315" t="s">
        <v>6270</v>
      </c>
      <c r="Q3315" t="s">
        <v>6271</v>
      </c>
      <c r="R3315" t="s">
        <v>212</v>
      </c>
      <c r="S3315" s="6">
        <v>2165.35107328717</v>
      </c>
      <c r="T3315" s="6">
        <v>1392.94560819972</v>
      </c>
      <c r="U3315" s="6">
        <v>99.3694341698708</v>
      </c>
    </row>
    <row r="3316" spans="1:21" x14ac:dyDescent="0.2">
      <c r="A3316" s="15" t="s">
        <v>3814</v>
      </c>
      <c r="B3316" s="2" t="s">
        <v>3815</v>
      </c>
      <c r="C3316" s="3">
        <v>22661</v>
      </c>
      <c r="D3316" s="4">
        <v>1636</v>
      </c>
      <c r="E3316">
        <f t="shared" si="153"/>
        <v>1422.75752973255</v>
      </c>
      <c r="F3316">
        <f t="shared" si="154"/>
        <v>37073396</v>
      </c>
      <c r="G3316" s="22">
        <f t="shared" si="155"/>
        <v>32241108.381269313</v>
      </c>
      <c r="P3316" t="s">
        <v>6272</v>
      </c>
      <c r="Q3316" t="s">
        <v>185</v>
      </c>
      <c r="R3316" t="s">
        <v>212</v>
      </c>
      <c r="S3316" s="6">
        <v>2166.6523431191399</v>
      </c>
      <c r="T3316" s="6">
        <v>1816.92956583566</v>
      </c>
      <c r="U3316" s="6">
        <v>72.637443836317402</v>
      </c>
    </row>
    <row r="3317" spans="1:21" x14ac:dyDescent="0.2">
      <c r="A3317" s="15" t="s">
        <v>3809</v>
      </c>
      <c r="B3317" s="2" t="s">
        <v>3810</v>
      </c>
      <c r="C3317" s="3">
        <v>110265</v>
      </c>
      <c r="D3317" s="4">
        <v>200</v>
      </c>
      <c r="E3317">
        <f t="shared" si="153"/>
        <v>1422.11652282708</v>
      </c>
      <c r="F3317">
        <f t="shared" si="154"/>
        <v>22053000</v>
      </c>
      <c r="G3317" s="22">
        <f t="shared" si="155"/>
        <v>156809678.38952798</v>
      </c>
      <c r="P3317" t="s">
        <v>6273</v>
      </c>
      <c r="Q3317" t="s">
        <v>6274</v>
      </c>
      <c r="R3317" t="s">
        <v>212</v>
      </c>
      <c r="S3317" s="6">
        <v>2167.2623729657298</v>
      </c>
      <c r="T3317" s="6">
        <v>1449.42023728441</v>
      </c>
      <c r="U3317" s="6">
        <v>145.11617016615801</v>
      </c>
    </row>
    <row r="3318" spans="1:21" x14ac:dyDescent="0.2">
      <c r="A3318" s="15" t="s">
        <v>3807</v>
      </c>
      <c r="B3318" s="2"/>
      <c r="C3318" s="3">
        <v>12030</v>
      </c>
      <c r="D3318" s="4">
        <v>164</v>
      </c>
      <c r="E3318">
        <f t="shared" si="153"/>
        <v>1421.8240669734901</v>
      </c>
      <c r="F3318">
        <f t="shared" si="154"/>
        <v>1972920</v>
      </c>
      <c r="G3318" s="22">
        <f t="shared" si="155"/>
        <v>17104543.525691085</v>
      </c>
      <c r="P3318" t="s">
        <v>6275</v>
      </c>
      <c r="Q3318" t="s">
        <v>189</v>
      </c>
      <c r="R3318" t="s">
        <v>212</v>
      </c>
      <c r="S3318" s="6">
        <v>2167.3240385438298</v>
      </c>
      <c r="T3318" s="6">
        <v>1998.86029293664</v>
      </c>
      <c r="U3318" s="6">
        <v>75.124025377095194</v>
      </c>
    </row>
    <row r="3319" spans="1:21" x14ac:dyDescent="0.2">
      <c r="A3319" s="15" t="s">
        <v>3805</v>
      </c>
      <c r="B3319" s="2" t="s">
        <v>3806</v>
      </c>
      <c r="C3319" s="3">
        <v>57584</v>
      </c>
      <c r="D3319" s="4">
        <v>1467</v>
      </c>
      <c r="E3319">
        <f t="shared" si="153"/>
        <v>1421.3534676424999</v>
      </c>
      <c r="F3319">
        <f t="shared" si="154"/>
        <v>84475728</v>
      </c>
      <c r="G3319" s="22">
        <f t="shared" si="155"/>
        <v>81847218.080725715</v>
      </c>
      <c r="P3319" t="s">
        <v>6276</v>
      </c>
      <c r="Q3319" t="s">
        <v>6277</v>
      </c>
      <c r="R3319" t="s">
        <v>212</v>
      </c>
      <c r="S3319" s="6">
        <v>2168.0736302883101</v>
      </c>
      <c r="T3319" s="6">
        <v>1531.9339899599299</v>
      </c>
      <c r="U3319" s="6">
        <v>74.691999328870594</v>
      </c>
    </row>
    <row r="3320" spans="1:21" x14ac:dyDescent="0.2">
      <c r="A3320" s="15" t="s">
        <v>3801</v>
      </c>
      <c r="B3320" s="2" t="s">
        <v>3802</v>
      </c>
      <c r="C3320" s="3">
        <v>109173</v>
      </c>
      <c r="D3320" s="4">
        <v>408</v>
      </c>
      <c r="E3320">
        <f t="shared" si="153"/>
        <v>1420.5753541792301</v>
      </c>
      <c r="F3320">
        <f t="shared" si="154"/>
        <v>44542584</v>
      </c>
      <c r="G3320" s="22">
        <f t="shared" si="155"/>
        <v>155088473.14180908</v>
      </c>
      <c r="P3320" t="s">
        <v>6278</v>
      </c>
      <c r="Q3320" t="s">
        <v>6279</v>
      </c>
      <c r="R3320" t="s">
        <v>212</v>
      </c>
      <c r="S3320" s="6">
        <v>2168.6286844606998</v>
      </c>
      <c r="T3320" s="6">
        <v>1629.67150607141</v>
      </c>
      <c r="U3320" s="6">
        <v>84.662014920268206</v>
      </c>
    </row>
    <row r="3321" spans="1:21" x14ac:dyDescent="0.2">
      <c r="A3321" s="15" t="s">
        <v>3799</v>
      </c>
      <c r="B3321" s="2" t="s">
        <v>3800</v>
      </c>
      <c r="C3321" s="3">
        <v>116647</v>
      </c>
      <c r="D3321" s="4">
        <v>1885</v>
      </c>
      <c r="E3321">
        <f t="shared" si="153"/>
        <v>1420.38689054057</v>
      </c>
      <c r="F3321">
        <f t="shared" si="154"/>
        <v>219879595</v>
      </c>
      <c r="G3321" s="22">
        <f t="shared" si="155"/>
        <v>165683869.62088588</v>
      </c>
      <c r="P3321" t="s">
        <v>6280</v>
      </c>
      <c r="Q3321" t="s">
        <v>6281</v>
      </c>
      <c r="R3321" t="s">
        <v>212</v>
      </c>
      <c r="S3321" s="6">
        <v>2171.7253697646502</v>
      </c>
      <c r="T3321" s="6">
        <v>1717.7756821405601</v>
      </c>
      <c r="U3321" s="6">
        <v>96.225457407754803</v>
      </c>
    </row>
    <row r="3322" spans="1:21" x14ac:dyDescent="0.2">
      <c r="A3322" s="15" t="s">
        <v>3797</v>
      </c>
      <c r="B3322" s="2" t="s">
        <v>3798</v>
      </c>
      <c r="C3322" s="3">
        <v>27100</v>
      </c>
      <c r="D3322" s="4">
        <v>632</v>
      </c>
      <c r="E3322">
        <f t="shared" si="153"/>
        <v>1420.0566771553299</v>
      </c>
      <c r="F3322">
        <f t="shared" si="154"/>
        <v>17127200</v>
      </c>
      <c r="G3322" s="22">
        <f t="shared" si="155"/>
        <v>38483535.950909443</v>
      </c>
      <c r="P3322" t="s">
        <v>6282</v>
      </c>
      <c r="Q3322" t="s">
        <v>6283</v>
      </c>
      <c r="R3322" t="s">
        <v>212</v>
      </c>
      <c r="S3322" s="6">
        <v>2174.1747668358798</v>
      </c>
      <c r="T3322" s="6">
        <v>1440.1389837059901</v>
      </c>
      <c r="U3322" s="6">
        <v>98.891427053000797</v>
      </c>
    </row>
    <row r="3323" spans="1:21" x14ac:dyDescent="0.2">
      <c r="A3323" s="15" t="s">
        <v>3795</v>
      </c>
      <c r="B3323" s="2" t="s">
        <v>3796</v>
      </c>
      <c r="C3323" s="3">
        <v>102556</v>
      </c>
      <c r="D3323" s="4">
        <v>1360</v>
      </c>
      <c r="E3323">
        <f t="shared" si="153"/>
        <v>1419.73732830055</v>
      </c>
      <c r="F3323">
        <f t="shared" si="154"/>
        <v>139476160</v>
      </c>
      <c r="G3323" s="22">
        <f t="shared" si="155"/>
        <v>145602581.4411912</v>
      </c>
      <c r="P3323" t="s">
        <v>6284</v>
      </c>
      <c r="Q3323" t="s">
        <v>6285</v>
      </c>
      <c r="R3323" t="s">
        <v>212</v>
      </c>
      <c r="S3323" s="6">
        <v>2177.8628289356602</v>
      </c>
      <c r="T3323" s="6">
        <v>1562.8115981655401</v>
      </c>
      <c r="U3323" s="6">
        <v>100.19104412157699</v>
      </c>
    </row>
    <row r="3324" spans="1:21" x14ac:dyDescent="0.2">
      <c r="A3324" s="15" t="s">
        <v>3793</v>
      </c>
      <c r="B3324" s="2" t="s">
        <v>3794</v>
      </c>
      <c r="C3324" s="3">
        <v>50836</v>
      </c>
      <c r="D3324" s="4">
        <v>5372</v>
      </c>
      <c r="E3324">
        <f t="shared" si="153"/>
        <v>1419.60233843333</v>
      </c>
      <c r="F3324">
        <f t="shared" si="154"/>
        <v>273090992</v>
      </c>
      <c r="G3324" s="22">
        <f t="shared" si="155"/>
        <v>72166904.476596773</v>
      </c>
      <c r="P3324" t="s">
        <v>6286</v>
      </c>
      <c r="Q3324" t="s">
        <v>6287</v>
      </c>
      <c r="R3324" t="s">
        <v>274</v>
      </c>
      <c r="S3324" s="6">
        <v>2178.5108256400199</v>
      </c>
      <c r="T3324" s="6">
        <v>1702.17218481652</v>
      </c>
      <c r="U3324" s="6">
        <v>140.280447271268</v>
      </c>
    </row>
    <row r="3325" spans="1:21" x14ac:dyDescent="0.2">
      <c r="A3325" s="15" t="s">
        <v>3790</v>
      </c>
      <c r="B3325" s="2" t="s">
        <v>3791</v>
      </c>
      <c r="C3325" s="3">
        <v>32223</v>
      </c>
      <c r="D3325" s="4">
        <v>355</v>
      </c>
      <c r="E3325">
        <f t="shared" si="153"/>
        <v>1418.16277735228</v>
      </c>
      <c r="F3325">
        <f t="shared" si="154"/>
        <v>11439165</v>
      </c>
      <c r="G3325" s="22">
        <f t="shared" si="155"/>
        <v>45697459.174622521</v>
      </c>
      <c r="P3325" t="s">
        <v>6288</v>
      </c>
      <c r="Q3325" t="s">
        <v>6289</v>
      </c>
      <c r="R3325" t="s">
        <v>212</v>
      </c>
      <c r="S3325" s="6">
        <v>2181.0037625206801</v>
      </c>
      <c r="T3325" s="6">
        <v>1179.9707870329401</v>
      </c>
      <c r="U3325" s="6">
        <v>110.658075892032</v>
      </c>
    </row>
    <row r="3326" spans="1:21" x14ac:dyDescent="0.2">
      <c r="A3326" s="15" t="s">
        <v>3788</v>
      </c>
      <c r="B3326" s="2" t="s">
        <v>3789</v>
      </c>
      <c r="C3326" s="3">
        <v>32201</v>
      </c>
      <c r="D3326" s="4">
        <v>18300</v>
      </c>
      <c r="E3326">
        <f t="shared" si="153"/>
        <v>1418.0804512357299</v>
      </c>
      <c r="F3326">
        <f t="shared" si="154"/>
        <v>589278300</v>
      </c>
      <c r="G3326" s="22">
        <f t="shared" si="155"/>
        <v>45663608.610241741</v>
      </c>
      <c r="P3326" t="s">
        <v>6290</v>
      </c>
      <c r="Q3326" t="s">
        <v>6291</v>
      </c>
      <c r="R3326" t="s">
        <v>212</v>
      </c>
      <c r="S3326" s="6">
        <v>2181.5881931006302</v>
      </c>
      <c r="T3326" s="6">
        <v>1881.64300531237</v>
      </c>
      <c r="U3326" s="6">
        <v>91.207432960775506</v>
      </c>
    </row>
    <row r="3327" spans="1:21" x14ac:dyDescent="0.2">
      <c r="A3327" s="15" t="s">
        <v>3783</v>
      </c>
      <c r="B3327" s="2" t="s">
        <v>3784</v>
      </c>
      <c r="C3327" s="3">
        <v>52973</v>
      </c>
      <c r="D3327" s="4">
        <v>1303</v>
      </c>
      <c r="E3327">
        <f t="shared" si="153"/>
        <v>1417.6058527627899</v>
      </c>
      <c r="F3327">
        <f t="shared" si="154"/>
        <v>69023819</v>
      </c>
      <c r="G3327" s="22">
        <f t="shared" si="155"/>
        <v>75094834.83840327</v>
      </c>
      <c r="P3327" t="s">
        <v>6292</v>
      </c>
      <c r="Q3327" t="s">
        <v>6293</v>
      </c>
      <c r="R3327" t="s">
        <v>212</v>
      </c>
      <c r="S3327" s="6">
        <v>2181.7914308332001</v>
      </c>
      <c r="T3327" s="6">
        <v>1888.66855559847</v>
      </c>
      <c r="U3327" s="6">
        <v>66.513618272068996</v>
      </c>
    </row>
    <row r="3328" spans="1:21" x14ac:dyDescent="0.2">
      <c r="A3328" s="15" t="s">
        <v>3781</v>
      </c>
      <c r="B3328" s="2" t="s">
        <v>3782</v>
      </c>
      <c r="C3328" s="3">
        <v>57930</v>
      </c>
      <c r="D3328" s="4">
        <v>1108</v>
      </c>
      <c r="E3328">
        <f t="shared" si="153"/>
        <v>1417.52733393472</v>
      </c>
      <c r="F3328">
        <f t="shared" si="154"/>
        <v>64186440</v>
      </c>
      <c r="G3328" s="22">
        <f t="shared" si="155"/>
        <v>82117358.454838336</v>
      </c>
      <c r="P3328" t="s">
        <v>6294</v>
      </c>
      <c r="Q3328" t="s">
        <v>6295</v>
      </c>
      <c r="R3328" t="s">
        <v>212</v>
      </c>
      <c r="S3328" s="6">
        <v>2185.12109420037</v>
      </c>
      <c r="T3328" s="6">
        <v>1762.32322007678</v>
      </c>
      <c r="U3328" s="6">
        <v>66.622595929846696</v>
      </c>
    </row>
    <row r="3329" spans="1:21" x14ac:dyDescent="0.2">
      <c r="A3329" s="15" t="s">
        <v>3779</v>
      </c>
      <c r="B3329" s="2" t="s">
        <v>3780</v>
      </c>
      <c r="C3329" s="3">
        <v>25514</v>
      </c>
      <c r="D3329" s="4">
        <v>1761</v>
      </c>
      <c r="E3329">
        <f t="shared" si="153"/>
        <v>1416.82258656062</v>
      </c>
      <c r="F3329">
        <f t="shared" si="154"/>
        <v>44930154</v>
      </c>
      <c r="G3329" s="22">
        <f t="shared" si="155"/>
        <v>36148811.473507658</v>
      </c>
      <c r="P3329" t="s">
        <v>6296</v>
      </c>
      <c r="Q3329" t="s">
        <v>6297</v>
      </c>
      <c r="R3329" t="s">
        <v>212</v>
      </c>
      <c r="S3329" s="6">
        <v>2189.1354146431299</v>
      </c>
      <c r="T3329" s="6">
        <v>1655.6389093272801</v>
      </c>
      <c r="U3329" s="6">
        <v>101.967570897863</v>
      </c>
    </row>
    <row r="3330" spans="1:21" x14ac:dyDescent="0.2">
      <c r="A3330" s="15" t="s">
        <v>3777</v>
      </c>
      <c r="B3330" s="2"/>
      <c r="C3330" s="3">
        <v>12947</v>
      </c>
      <c r="D3330" s="4">
        <v>235</v>
      </c>
      <c r="E3330">
        <f t="shared" ref="E3330:E3393" si="156">VLOOKUP(A3330,data19,4,FALSE)</f>
        <v>1416.7462947537199</v>
      </c>
      <c r="F3330">
        <f t="shared" si="154"/>
        <v>3042545</v>
      </c>
      <c r="G3330" s="22">
        <f t="shared" si="155"/>
        <v>18342614.278176412</v>
      </c>
      <c r="P3330" t="s">
        <v>6298</v>
      </c>
      <c r="Q3330" t="s">
        <v>6299</v>
      </c>
      <c r="R3330" t="s">
        <v>212</v>
      </c>
      <c r="S3330" s="6">
        <v>2189.1808730570001</v>
      </c>
      <c r="T3330" s="6">
        <v>1940.3108876579299</v>
      </c>
      <c r="U3330" s="6">
        <v>57.497889891667903</v>
      </c>
    </row>
    <row r="3331" spans="1:21" x14ac:dyDescent="0.2">
      <c r="A3331" s="15" t="s">
        <v>3775</v>
      </c>
      <c r="B3331" s="2" t="s">
        <v>3776</v>
      </c>
      <c r="C3331" s="3">
        <v>43882</v>
      </c>
      <c r="D3331" s="4">
        <v>4125</v>
      </c>
      <c r="E3331">
        <f t="shared" si="156"/>
        <v>1416.139791049</v>
      </c>
      <c r="F3331">
        <f t="shared" ref="F3331:F3394" si="157">C3331*D3331</f>
        <v>181013250</v>
      </c>
      <c r="G3331" s="22">
        <f t="shared" ref="G3331:G3394" si="158">E3331*C3331</f>
        <v>62143046.31081222</v>
      </c>
      <c r="P3331" t="s">
        <v>6300</v>
      </c>
      <c r="Q3331" t="s">
        <v>6301</v>
      </c>
      <c r="R3331" t="s">
        <v>212</v>
      </c>
      <c r="S3331" s="6">
        <v>2191.4464205448999</v>
      </c>
      <c r="T3331" s="6">
        <v>1978.32429179561</v>
      </c>
      <c r="U3331" s="6">
        <v>62.612811146658501</v>
      </c>
    </row>
    <row r="3332" spans="1:21" x14ac:dyDescent="0.2">
      <c r="A3332" s="15" t="s">
        <v>3771</v>
      </c>
      <c r="B3332" s="2"/>
      <c r="C3332" s="3">
        <v>53437</v>
      </c>
      <c r="D3332" s="4">
        <v>1089</v>
      </c>
      <c r="E3332">
        <f t="shared" si="156"/>
        <v>1415.5787885151501</v>
      </c>
      <c r="F3332">
        <f t="shared" si="157"/>
        <v>58192893</v>
      </c>
      <c r="G3332" s="22">
        <f t="shared" si="158"/>
        <v>75644283.721884072</v>
      </c>
      <c r="P3332" t="s">
        <v>6302</v>
      </c>
      <c r="Q3332" t="s">
        <v>6303</v>
      </c>
      <c r="R3332" t="s">
        <v>212</v>
      </c>
      <c r="S3332" s="6">
        <v>2191.5706905564298</v>
      </c>
      <c r="T3332" s="6">
        <v>1803.8898731372601</v>
      </c>
      <c r="U3332" s="6">
        <v>71.311509035378805</v>
      </c>
    </row>
    <row r="3333" spans="1:21" x14ac:dyDescent="0.2">
      <c r="A3333" s="15" t="s">
        <v>3767</v>
      </c>
      <c r="B3333" s="2" t="s">
        <v>3768</v>
      </c>
      <c r="C3333" s="3">
        <v>66128</v>
      </c>
      <c r="D3333" s="4">
        <v>1913</v>
      </c>
      <c r="E3333">
        <f t="shared" si="156"/>
        <v>1414.5204797256199</v>
      </c>
      <c r="F3333">
        <f t="shared" si="157"/>
        <v>126502864</v>
      </c>
      <c r="G3333" s="22">
        <f t="shared" si="158"/>
        <v>93539410.283295795</v>
      </c>
      <c r="P3333" t="s">
        <v>6304</v>
      </c>
      <c r="Q3333" t="s">
        <v>6305</v>
      </c>
      <c r="R3333" t="s">
        <v>212</v>
      </c>
      <c r="S3333" s="6">
        <v>2192.0697164594299</v>
      </c>
      <c r="T3333" s="6">
        <v>1564.5057996962501</v>
      </c>
      <c r="U3333" s="6">
        <v>81.586221736728604</v>
      </c>
    </row>
    <row r="3334" spans="1:21" x14ac:dyDescent="0.2">
      <c r="A3334" s="15" t="s">
        <v>3765</v>
      </c>
      <c r="B3334" s="2" t="s">
        <v>3766</v>
      </c>
      <c r="C3334" s="3">
        <v>77860</v>
      </c>
      <c r="D3334" s="4">
        <v>105</v>
      </c>
      <c r="E3334">
        <f t="shared" si="156"/>
        <v>1414.3823618936501</v>
      </c>
      <c r="F3334">
        <f t="shared" si="157"/>
        <v>8175300</v>
      </c>
      <c r="G3334" s="22">
        <f t="shared" si="158"/>
        <v>110123810.6970396</v>
      </c>
      <c r="P3334" t="s">
        <v>6306</v>
      </c>
      <c r="Q3334" t="s">
        <v>6307</v>
      </c>
      <c r="R3334" t="s">
        <v>212</v>
      </c>
      <c r="S3334" s="6">
        <v>2192.4199656718101</v>
      </c>
      <c r="T3334" s="6">
        <v>1780</v>
      </c>
      <c r="U3334" s="6">
        <v>79.932509722348698</v>
      </c>
    </row>
    <row r="3335" spans="1:21" x14ac:dyDescent="0.2">
      <c r="A3335" s="15" t="s">
        <v>3759</v>
      </c>
      <c r="B3335" s="2" t="s">
        <v>3760</v>
      </c>
      <c r="C3335" s="3">
        <v>29958</v>
      </c>
      <c r="D3335" s="4">
        <v>2874</v>
      </c>
      <c r="E3335">
        <f t="shared" si="156"/>
        <v>1413.2424320167599</v>
      </c>
      <c r="F3335">
        <f t="shared" si="157"/>
        <v>86099292</v>
      </c>
      <c r="G3335" s="22">
        <f t="shared" si="158"/>
        <v>42337916.778358094</v>
      </c>
      <c r="P3335" t="s">
        <v>6308</v>
      </c>
      <c r="Q3335" t="s">
        <v>6309</v>
      </c>
      <c r="R3335" t="s">
        <v>212</v>
      </c>
      <c r="S3335" s="6">
        <v>2193.9538923042801</v>
      </c>
      <c r="T3335" s="6">
        <v>587.38388565801995</v>
      </c>
      <c r="U3335" s="6">
        <v>182.25736212975701</v>
      </c>
    </row>
    <row r="3336" spans="1:21" x14ac:dyDescent="0.2">
      <c r="A3336" s="15" t="s">
        <v>3756</v>
      </c>
      <c r="B3336" s="2"/>
      <c r="C3336" s="3">
        <v>28569</v>
      </c>
      <c r="D3336" s="4">
        <v>1761</v>
      </c>
      <c r="E3336">
        <f t="shared" si="156"/>
        <v>1412.70590210875</v>
      </c>
      <c r="F3336">
        <f t="shared" si="157"/>
        <v>50310009</v>
      </c>
      <c r="G3336" s="22">
        <f t="shared" si="158"/>
        <v>40359594.917344883</v>
      </c>
      <c r="P3336" t="s">
        <v>6310</v>
      </c>
      <c r="Q3336" t="s">
        <v>6311</v>
      </c>
      <c r="R3336" t="s">
        <v>212</v>
      </c>
      <c r="S3336" s="6">
        <v>2197.28961854828</v>
      </c>
      <c r="T3336" s="6">
        <v>1716.58024135908</v>
      </c>
      <c r="U3336" s="6">
        <v>54.7685572702404</v>
      </c>
    </row>
    <row r="3337" spans="1:21" x14ac:dyDescent="0.2">
      <c r="A3337" s="15" t="s">
        <v>3754</v>
      </c>
      <c r="B3337" s="2" t="s">
        <v>3755</v>
      </c>
      <c r="C3337" s="3">
        <v>33278</v>
      </c>
      <c r="D3337" s="4">
        <v>1675</v>
      </c>
      <c r="E3337">
        <f t="shared" si="156"/>
        <v>1412.45349652194</v>
      </c>
      <c r="F3337">
        <f t="shared" si="157"/>
        <v>55740650</v>
      </c>
      <c r="G3337" s="22">
        <f t="shared" si="158"/>
        <v>47003627.457257122</v>
      </c>
      <c r="P3337" t="s">
        <v>6312</v>
      </c>
      <c r="Q3337" t="s">
        <v>6313</v>
      </c>
      <c r="R3337" t="s">
        <v>212</v>
      </c>
      <c r="S3337" s="6">
        <v>2199.44625032678</v>
      </c>
      <c r="T3337" s="6">
        <v>1596.39673332242</v>
      </c>
      <c r="U3337" s="6">
        <v>91.401221226592597</v>
      </c>
    </row>
    <row r="3338" spans="1:21" x14ac:dyDescent="0.2">
      <c r="A3338" s="15" t="s">
        <v>3751</v>
      </c>
      <c r="B3338" s="2" t="s">
        <v>3752</v>
      </c>
      <c r="C3338" s="3">
        <v>152568</v>
      </c>
      <c r="D3338" s="4">
        <v>959</v>
      </c>
      <c r="E3338">
        <f t="shared" si="156"/>
        <v>1411.6407660329201</v>
      </c>
      <c r="F3338">
        <f t="shared" si="157"/>
        <v>146312712</v>
      </c>
      <c r="G3338" s="22">
        <f t="shared" si="158"/>
        <v>215371208.39211056</v>
      </c>
      <c r="P3338" t="s">
        <v>6314</v>
      </c>
      <c r="Q3338" t="s">
        <v>6315</v>
      </c>
      <c r="R3338" t="s">
        <v>212</v>
      </c>
      <c r="S3338" s="6">
        <v>2200.8992279388299</v>
      </c>
      <c r="T3338" s="6">
        <v>1802.04431363911</v>
      </c>
      <c r="U3338" s="6">
        <v>78.630972470542403</v>
      </c>
    </row>
    <row r="3339" spans="1:21" x14ac:dyDescent="0.2">
      <c r="A3339" s="15" t="s">
        <v>3749</v>
      </c>
      <c r="B3339" s="2" t="s">
        <v>3750</v>
      </c>
      <c r="C3339" s="3">
        <v>55532</v>
      </c>
      <c r="D3339" s="4">
        <v>954</v>
      </c>
      <c r="E3339">
        <f t="shared" si="156"/>
        <v>1411.56294843351</v>
      </c>
      <c r="F3339">
        <f t="shared" si="157"/>
        <v>52977528</v>
      </c>
      <c r="G3339" s="22">
        <f t="shared" si="158"/>
        <v>78386913.652409673</v>
      </c>
      <c r="P3339" t="s">
        <v>6316</v>
      </c>
      <c r="Q3339" t="s">
        <v>6317</v>
      </c>
      <c r="R3339" t="s">
        <v>212</v>
      </c>
      <c r="S3339" s="6">
        <v>2201.5262770264399</v>
      </c>
      <c r="T3339" s="6">
        <v>1854.475013</v>
      </c>
      <c r="U3339" s="6">
        <v>48.041063395429603</v>
      </c>
    </row>
    <row r="3340" spans="1:21" x14ac:dyDescent="0.2">
      <c r="A3340" s="15" t="s">
        <v>3747</v>
      </c>
      <c r="B3340" s="2" t="s">
        <v>3748</v>
      </c>
      <c r="C3340" s="3">
        <v>59443</v>
      </c>
      <c r="D3340" s="4">
        <v>1569</v>
      </c>
      <c r="E3340">
        <f t="shared" si="156"/>
        <v>1411.5366260809899</v>
      </c>
      <c r="F3340">
        <f t="shared" si="157"/>
        <v>93266067</v>
      </c>
      <c r="G3340" s="22">
        <f t="shared" si="158"/>
        <v>83905971.664132282</v>
      </c>
      <c r="P3340" t="s">
        <v>6318</v>
      </c>
      <c r="Q3340" t="s">
        <v>6319</v>
      </c>
      <c r="R3340" t="s">
        <v>212</v>
      </c>
      <c r="S3340" s="6">
        <v>2202.4185314466999</v>
      </c>
      <c r="T3340" s="6">
        <v>1927.5564491624</v>
      </c>
      <c r="U3340" s="6">
        <v>55.089519794048698</v>
      </c>
    </row>
    <row r="3341" spans="1:21" x14ac:dyDescent="0.2">
      <c r="A3341" s="15" t="s">
        <v>3745</v>
      </c>
      <c r="B3341" s="2" t="s">
        <v>3746</v>
      </c>
      <c r="C3341" s="3">
        <v>42739</v>
      </c>
      <c r="D3341" s="4">
        <v>723</v>
      </c>
      <c r="E3341">
        <f t="shared" si="156"/>
        <v>1410.50102920874</v>
      </c>
      <c r="F3341">
        <f t="shared" si="157"/>
        <v>30900297</v>
      </c>
      <c r="G3341" s="22">
        <f t="shared" si="158"/>
        <v>60283403.487352334</v>
      </c>
      <c r="P3341" t="s">
        <v>6320</v>
      </c>
      <c r="Q3341" t="s">
        <v>6321</v>
      </c>
      <c r="R3341" t="s">
        <v>212</v>
      </c>
      <c r="S3341" s="6">
        <v>2203.4431521485999</v>
      </c>
      <c r="T3341" s="6">
        <v>1765.5191869094999</v>
      </c>
      <c r="U3341" s="6">
        <v>54.206608995984503</v>
      </c>
    </row>
    <row r="3342" spans="1:21" x14ac:dyDescent="0.2">
      <c r="A3342" s="15" t="s">
        <v>3744</v>
      </c>
      <c r="B3342" s="2"/>
      <c r="C3342" s="3">
        <v>27423</v>
      </c>
      <c r="D3342" s="4">
        <v>1281</v>
      </c>
      <c r="E3342">
        <f t="shared" si="156"/>
        <v>1410.4927405487799</v>
      </c>
      <c r="F3342">
        <f t="shared" si="157"/>
        <v>35128863</v>
      </c>
      <c r="G3342" s="22">
        <f t="shared" si="158"/>
        <v>38679942.424069189</v>
      </c>
      <c r="P3342" t="s">
        <v>6322</v>
      </c>
      <c r="Q3342" t="s">
        <v>6323</v>
      </c>
      <c r="R3342" t="s">
        <v>212</v>
      </c>
      <c r="S3342" s="6">
        <v>2204.81691628413</v>
      </c>
      <c r="T3342" s="6">
        <v>1648.7654608975199</v>
      </c>
      <c r="U3342" s="6">
        <v>154.95881070644899</v>
      </c>
    </row>
    <row r="3343" spans="1:21" x14ac:dyDescent="0.2">
      <c r="A3343" s="15" t="s">
        <v>3742</v>
      </c>
      <c r="B3343" s="2"/>
      <c r="C3343" s="3">
        <v>62532</v>
      </c>
      <c r="D3343" s="4">
        <v>551</v>
      </c>
      <c r="E3343">
        <f t="shared" si="156"/>
        <v>1410.4908671379401</v>
      </c>
      <c r="F3343">
        <f t="shared" si="157"/>
        <v>34455132</v>
      </c>
      <c r="G3343" s="22">
        <f t="shared" si="158"/>
        <v>88200814.903869674</v>
      </c>
      <c r="P3343" t="s">
        <v>6324</v>
      </c>
      <c r="Q3343" t="s">
        <v>6325</v>
      </c>
      <c r="R3343" t="s">
        <v>212</v>
      </c>
      <c r="S3343" s="6">
        <v>2205.3482855235102</v>
      </c>
      <c r="T3343" s="6">
        <v>1589.18185585686</v>
      </c>
      <c r="U3343" s="6">
        <v>71.720870073117695</v>
      </c>
    </row>
    <row r="3344" spans="1:21" x14ac:dyDescent="0.2">
      <c r="A3344" s="15" t="s">
        <v>3741</v>
      </c>
      <c r="B3344" s="2"/>
      <c r="C3344" s="3">
        <v>35210</v>
      </c>
      <c r="D3344" s="4">
        <v>678</v>
      </c>
      <c r="E3344">
        <f t="shared" si="156"/>
        <v>1410.1905485703601</v>
      </c>
      <c r="F3344">
        <f t="shared" si="157"/>
        <v>23872380</v>
      </c>
      <c r="G3344" s="22">
        <f t="shared" si="158"/>
        <v>49652809.215162382</v>
      </c>
      <c r="P3344" t="s">
        <v>6326</v>
      </c>
      <c r="Q3344" t="s">
        <v>6327</v>
      </c>
      <c r="R3344" t="s">
        <v>212</v>
      </c>
      <c r="S3344" s="6">
        <v>2206.3243527568002</v>
      </c>
      <c r="T3344" s="6">
        <v>1598.912673</v>
      </c>
      <c r="U3344" s="6">
        <v>87.6698164324456</v>
      </c>
    </row>
    <row r="3345" spans="1:21" x14ac:dyDescent="0.2">
      <c r="A3345" s="15" t="s">
        <v>3735</v>
      </c>
      <c r="B3345" s="2" t="s">
        <v>3736</v>
      </c>
      <c r="C3345" s="3">
        <v>73101</v>
      </c>
      <c r="D3345" s="4">
        <v>3251</v>
      </c>
      <c r="E3345">
        <f t="shared" si="156"/>
        <v>1409.14856690175</v>
      </c>
      <c r="F3345">
        <f t="shared" si="157"/>
        <v>237651351</v>
      </c>
      <c r="G3345" s="22">
        <f t="shared" si="158"/>
        <v>103010169.38908483</v>
      </c>
      <c r="P3345" t="s">
        <v>6328</v>
      </c>
      <c r="Q3345" t="s">
        <v>6329</v>
      </c>
      <c r="R3345" t="s">
        <v>212</v>
      </c>
      <c r="S3345" s="6">
        <v>2210.2292564744998</v>
      </c>
      <c r="T3345" s="6">
        <v>1933.95350233865</v>
      </c>
      <c r="U3345" s="6">
        <v>92.466404983150298</v>
      </c>
    </row>
    <row r="3346" spans="1:21" x14ac:dyDescent="0.2">
      <c r="A3346" s="15" t="s">
        <v>3733</v>
      </c>
      <c r="B3346" s="2" t="s">
        <v>3734</v>
      </c>
      <c r="C3346" s="3">
        <v>56250</v>
      </c>
      <c r="D3346" s="4">
        <v>1131</v>
      </c>
      <c r="E3346">
        <f t="shared" si="156"/>
        <v>1408.94854942692</v>
      </c>
      <c r="F3346">
        <f t="shared" si="157"/>
        <v>63618750</v>
      </c>
      <c r="G3346" s="22">
        <f t="shared" si="158"/>
        <v>79253355.905264243</v>
      </c>
      <c r="P3346" t="s">
        <v>6330</v>
      </c>
      <c r="Q3346" t="s">
        <v>6331</v>
      </c>
      <c r="R3346" t="s">
        <v>212</v>
      </c>
      <c r="S3346" s="6">
        <v>2211.5844113457802</v>
      </c>
      <c r="T3346" s="6">
        <v>1551.59932700389</v>
      </c>
      <c r="U3346" s="6">
        <v>102.66516645517601</v>
      </c>
    </row>
    <row r="3347" spans="1:21" x14ac:dyDescent="0.2">
      <c r="A3347" s="15" t="s">
        <v>3731</v>
      </c>
      <c r="B3347" s="2"/>
      <c r="C3347" s="3">
        <v>25783</v>
      </c>
      <c r="D3347" s="4">
        <v>1008</v>
      </c>
      <c r="E3347">
        <f t="shared" si="156"/>
        <v>1408.20381110058</v>
      </c>
      <c r="F3347">
        <f t="shared" si="157"/>
        <v>25989264</v>
      </c>
      <c r="G3347" s="22">
        <f t="shared" si="158"/>
        <v>36307718.861606255</v>
      </c>
      <c r="P3347" t="s">
        <v>6332</v>
      </c>
      <c r="Q3347" t="s">
        <v>6332</v>
      </c>
      <c r="R3347" t="s">
        <v>274</v>
      </c>
      <c r="S3347" s="6">
        <v>2212.4824218715498</v>
      </c>
      <c r="T3347" s="6">
        <v>1439.8451486789399</v>
      </c>
      <c r="U3347" s="6">
        <v>66.146513817043001</v>
      </c>
    </row>
    <row r="3348" spans="1:21" x14ac:dyDescent="0.2">
      <c r="A3348" s="15" t="s">
        <v>3729</v>
      </c>
      <c r="B3348" s="2" t="s">
        <v>3730</v>
      </c>
      <c r="C3348" s="3">
        <v>24665</v>
      </c>
      <c r="D3348" s="4">
        <v>2571</v>
      </c>
      <c r="E3348">
        <f t="shared" si="156"/>
        <v>1408.0936709160701</v>
      </c>
      <c r="F3348">
        <f t="shared" si="157"/>
        <v>63413715</v>
      </c>
      <c r="G3348" s="22">
        <f t="shared" si="158"/>
        <v>34730630.393144868</v>
      </c>
      <c r="P3348" t="s">
        <v>6333</v>
      </c>
      <c r="Q3348" t="s">
        <v>6334</v>
      </c>
      <c r="R3348" t="s">
        <v>212</v>
      </c>
      <c r="S3348" s="6">
        <v>2212.7033668015001</v>
      </c>
      <c r="T3348" s="6">
        <v>1883.78010583734</v>
      </c>
      <c r="U3348" s="6">
        <v>71.7078192116183</v>
      </c>
    </row>
    <row r="3349" spans="1:21" x14ac:dyDescent="0.2">
      <c r="A3349" s="15" t="s">
        <v>3727</v>
      </c>
      <c r="B3349" s="2" t="s">
        <v>3728</v>
      </c>
      <c r="C3349" s="3">
        <v>39343</v>
      </c>
      <c r="D3349" s="4">
        <v>1510</v>
      </c>
      <c r="E3349">
        <f t="shared" si="156"/>
        <v>1408.0728710583401</v>
      </c>
      <c r="F3349">
        <f t="shared" si="157"/>
        <v>59407930</v>
      </c>
      <c r="G3349" s="22">
        <f t="shared" si="158"/>
        <v>55397810.96604827</v>
      </c>
      <c r="P3349" t="s">
        <v>6335</v>
      </c>
      <c r="Q3349" t="s">
        <v>6336</v>
      </c>
      <c r="R3349" t="s">
        <v>212</v>
      </c>
      <c r="S3349" s="6">
        <v>2213.8785554901901</v>
      </c>
      <c r="T3349" s="6">
        <v>1945.11096011732</v>
      </c>
      <c r="U3349" s="6">
        <v>50.226126645580798</v>
      </c>
    </row>
    <row r="3350" spans="1:21" x14ac:dyDescent="0.2">
      <c r="A3350" s="15" t="s">
        <v>3725</v>
      </c>
      <c r="B3350" s="2" t="s">
        <v>3726</v>
      </c>
      <c r="C3350" s="3">
        <v>91070</v>
      </c>
      <c r="D3350" s="4">
        <v>523</v>
      </c>
      <c r="E3350">
        <f t="shared" si="156"/>
        <v>1407.70649290142</v>
      </c>
      <c r="F3350">
        <f t="shared" si="157"/>
        <v>47629610</v>
      </c>
      <c r="G3350" s="22">
        <f t="shared" si="158"/>
        <v>128199830.30853231</v>
      </c>
      <c r="P3350" t="s">
        <v>6337</v>
      </c>
      <c r="Q3350" t="s">
        <v>6338</v>
      </c>
      <c r="R3350" t="s">
        <v>212</v>
      </c>
      <c r="S3350" s="6">
        <v>2214.4245280334699</v>
      </c>
      <c r="T3350" s="6">
        <v>2026.6888372692199</v>
      </c>
      <c r="U3350" s="6">
        <v>71.298584724632803</v>
      </c>
    </row>
    <row r="3351" spans="1:21" x14ac:dyDescent="0.2">
      <c r="A3351" s="15" t="s">
        <v>3723</v>
      </c>
      <c r="B3351" s="2"/>
      <c r="C3351" s="3">
        <v>20060</v>
      </c>
      <c r="D3351" s="4">
        <v>1531</v>
      </c>
      <c r="E3351">
        <f t="shared" si="156"/>
        <v>1406.86522373092</v>
      </c>
      <c r="F3351">
        <f t="shared" si="157"/>
        <v>30711860</v>
      </c>
      <c r="G3351" s="22">
        <f t="shared" si="158"/>
        <v>28221716.388042256</v>
      </c>
      <c r="P3351" t="s">
        <v>6339</v>
      </c>
      <c r="Q3351" t="s">
        <v>6340</v>
      </c>
      <c r="R3351" t="s">
        <v>212</v>
      </c>
      <c r="S3351" s="6">
        <v>2216.6248678286302</v>
      </c>
      <c r="T3351" s="6">
        <v>1193.8439918885799</v>
      </c>
      <c r="U3351" s="6">
        <v>178.90432168704999</v>
      </c>
    </row>
    <row r="3352" spans="1:21" x14ac:dyDescent="0.2">
      <c r="A3352" s="15" t="s">
        <v>3722</v>
      </c>
      <c r="B3352" s="2"/>
      <c r="C3352" s="3">
        <v>13494</v>
      </c>
      <c r="D3352" s="4">
        <v>1088</v>
      </c>
      <c r="E3352">
        <f t="shared" si="156"/>
        <v>1406.4278439521499</v>
      </c>
      <c r="F3352">
        <f t="shared" si="157"/>
        <v>14681472</v>
      </c>
      <c r="G3352" s="22">
        <f t="shared" si="158"/>
        <v>18978337.326290313</v>
      </c>
      <c r="P3352" t="s">
        <v>6341</v>
      </c>
      <c r="Q3352" t="s">
        <v>6342</v>
      </c>
      <c r="R3352" t="s">
        <v>212</v>
      </c>
      <c r="S3352" s="6">
        <v>2217.9479140900098</v>
      </c>
      <c r="T3352" s="6">
        <v>2050.8446695647299</v>
      </c>
      <c r="U3352" s="6">
        <v>63.877620693889398</v>
      </c>
    </row>
    <row r="3353" spans="1:21" x14ac:dyDescent="0.2">
      <c r="A3353" s="15" t="s">
        <v>3719</v>
      </c>
      <c r="B3353" s="2" t="s">
        <v>3720</v>
      </c>
      <c r="C3353" s="3">
        <v>59347</v>
      </c>
      <c r="D3353" s="4">
        <v>1061</v>
      </c>
      <c r="E3353">
        <f t="shared" si="156"/>
        <v>1406.04237677932</v>
      </c>
      <c r="F3353">
        <f t="shared" si="157"/>
        <v>62967167</v>
      </c>
      <c r="G3353" s="22">
        <f t="shared" si="158"/>
        <v>83444396.934722304</v>
      </c>
      <c r="P3353" t="s">
        <v>6343</v>
      </c>
      <c r="Q3353" t="s">
        <v>6344</v>
      </c>
      <c r="R3353" t="s">
        <v>212</v>
      </c>
      <c r="S3353" s="6">
        <v>2218.80108907359</v>
      </c>
      <c r="T3353" s="6">
        <v>1425.88115624084</v>
      </c>
      <c r="U3353" s="6">
        <v>159.48305895069001</v>
      </c>
    </row>
    <row r="3354" spans="1:21" x14ac:dyDescent="0.2">
      <c r="A3354" s="15" t="s">
        <v>3717</v>
      </c>
      <c r="B3354" s="2" t="s">
        <v>3718</v>
      </c>
      <c r="C3354" s="3">
        <v>88402</v>
      </c>
      <c r="D3354" s="4">
        <v>1729</v>
      </c>
      <c r="E3354">
        <f t="shared" si="156"/>
        <v>1405.73060432639</v>
      </c>
      <c r="F3354">
        <f t="shared" si="157"/>
        <v>152847058</v>
      </c>
      <c r="G3354" s="22">
        <f t="shared" si="158"/>
        <v>124269396.88366152</v>
      </c>
      <c r="P3354" t="s">
        <v>6345</v>
      </c>
      <c r="Q3354" t="s">
        <v>6346</v>
      </c>
      <c r="R3354" t="s">
        <v>212</v>
      </c>
      <c r="S3354" s="6">
        <v>2220.7222719208598</v>
      </c>
      <c r="T3354" s="6">
        <v>1849.5187998229501</v>
      </c>
      <c r="U3354" s="6">
        <v>84.950021346017294</v>
      </c>
    </row>
    <row r="3355" spans="1:21" x14ac:dyDescent="0.2">
      <c r="A3355" s="15" t="s">
        <v>3714</v>
      </c>
      <c r="B3355" s="2" t="s">
        <v>3715</v>
      </c>
      <c r="C3355" s="3">
        <v>19484</v>
      </c>
      <c r="D3355" s="5">
        <v>2465</v>
      </c>
      <c r="E3355">
        <f t="shared" si="156"/>
        <v>1404.90462149614</v>
      </c>
      <c r="F3355">
        <f t="shared" si="157"/>
        <v>48028060</v>
      </c>
      <c r="G3355" s="22">
        <f t="shared" si="158"/>
        <v>27373161.645230792</v>
      </c>
      <c r="P3355" t="s">
        <v>6347</v>
      </c>
      <c r="Q3355" t="s">
        <v>190</v>
      </c>
      <c r="R3355" t="s">
        <v>212</v>
      </c>
      <c r="S3355" s="6">
        <v>2222.44667128628</v>
      </c>
      <c r="T3355" s="6">
        <v>1933.95350233865</v>
      </c>
      <c r="U3355" s="6">
        <v>69.679844076328905</v>
      </c>
    </row>
    <row r="3356" spans="1:21" x14ac:dyDescent="0.2">
      <c r="A3356" s="15" t="s">
        <v>3712</v>
      </c>
      <c r="B3356" s="2" t="s">
        <v>3713</v>
      </c>
      <c r="C3356" s="3">
        <v>21118</v>
      </c>
      <c r="D3356" s="5">
        <v>1565</v>
      </c>
      <c r="E3356">
        <f t="shared" si="156"/>
        <v>1403.50716914187</v>
      </c>
      <c r="F3356">
        <f t="shared" si="157"/>
        <v>33049670</v>
      </c>
      <c r="G3356" s="22">
        <f t="shared" si="158"/>
        <v>29639264.397938009</v>
      </c>
      <c r="P3356" t="s">
        <v>6348</v>
      </c>
      <c r="Q3356" t="s">
        <v>6349</v>
      </c>
      <c r="R3356" t="s">
        <v>212</v>
      </c>
      <c r="S3356" s="6">
        <v>2224.37776597629</v>
      </c>
      <c r="T3356" s="6">
        <v>1605.80696602888</v>
      </c>
      <c r="U3356" s="6">
        <v>115.74846166189199</v>
      </c>
    </row>
    <row r="3357" spans="1:21" x14ac:dyDescent="0.2">
      <c r="A3357" s="15" t="s">
        <v>3708</v>
      </c>
      <c r="B3357" s="2" t="s">
        <v>3709</v>
      </c>
      <c r="C3357" s="3">
        <v>31184</v>
      </c>
      <c r="D3357" s="4">
        <v>2164</v>
      </c>
      <c r="E3357">
        <f t="shared" si="156"/>
        <v>1401.8448118369799</v>
      </c>
      <c r="F3357">
        <f t="shared" si="157"/>
        <v>67482176</v>
      </c>
      <c r="G3357" s="22">
        <f t="shared" si="158"/>
        <v>43715128.612324379</v>
      </c>
      <c r="P3357" t="s">
        <v>6350</v>
      </c>
      <c r="Q3357" t="s">
        <v>6351</v>
      </c>
      <c r="R3357" t="s">
        <v>212</v>
      </c>
      <c r="S3357" s="6">
        <v>2225.6890471192301</v>
      </c>
      <c r="T3357" s="6">
        <v>1386.44650532624</v>
      </c>
      <c r="U3357" s="6">
        <v>94.456185089372198</v>
      </c>
    </row>
    <row r="3358" spans="1:21" x14ac:dyDescent="0.2">
      <c r="A3358" s="15" t="s">
        <v>3704</v>
      </c>
      <c r="B3358" s="2" t="s">
        <v>3705</v>
      </c>
      <c r="C3358" s="3">
        <v>16071</v>
      </c>
      <c r="D3358" s="4">
        <v>1168</v>
      </c>
      <c r="E3358">
        <f t="shared" si="156"/>
        <v>1401.68544852319</v>
      </c>
      <c r="F3358">
        <f t="shared" si="157"/>
        <v>18770928</v>
      </c>
      <c r="G3358" s="22">
        <f t="shared" si="158"/>
        <v>22526486.843216185</v>
      </c>
      <c r="P3358" t="s">
        <v>6352</v>
      </c>
      <c r="Q3358" t="s">
        <v>6353</v>
      </c>
      <c r="R3358" t="s">
        <v>212</v>
      </c>
      <c r="S3358" s="6">
        <v>2226.3055844793998</v>
      </c>
      <c r="T3358" s="6">
        <v>1461.7390320034999</v>
      </c>
      <c r="U3358" s="6">
        <v>123.544525550337</v>
      </c>
    </row>
    <row r="3359" spans="1:21" x14ac:dyDescent="0.2">
      <c r="A3359" s="15" t="s">
        <v>3702</v>
      </c>
      <c r="B3359" s="2" t="s">
        <v>3703</v>
      </c>
      <c r="C3359" s="3">
        <v>60501</v>
      </c>
      <c r="D3359" s="4">
        <v>380</v>
      </c>
      <c r="E3359">
        <f t="shared" si="156"/>
        <v>1401.5491913706501</v>
      </c>
      <c r="F3359">
        <f t="shared" si="157"/>
        <v>22990380</v>
      </c>
      <c r="G3359" s="22">
        <f t="shared" si="158"/>
        <v>84795127.627115697</v>
      </c>
      <c r="P3359" t="s">
        <v>6354</v>
      </c>
      <c r="Q3359" t="s">
        <v>6355</v>
      </c>
      <c r="R3359" t="s">
        <v>212</v>
      </c>
      <c r="S3359" s="6">
        <v>2226.3501598554699</v>
      </c>
      <c r="T3359" s="6">
        <v>1861.06219919615</v>
      </c>
      <c r="U3359" s="6">
        <v>74.7772830637211</v>
      </c>
    </row>
    <row r="3360" spans="1:21" x14ac:dyDescent="0.2">
      <c r="A3360" s="15" t="s">
        <v>3696</v>
      </c>
      <c r="B3360" s="2" t="s">
        <v>3697</v>
      </c>
      <c r="C3360" s="3">
        <v>28066</v>
      </c>
      <c r="D3360" s="4">
        <v>105</v>
      </c>
      <c r="E3360">
        <f t="shared" si="156"/>
        <v>1400.5660228713</v>
      </c>
      <c r="F3360">
        <f t="shared" si="157"/>
        <v>2946930</v>
      </c>
      <c r="G3360" s="22">
        <f t="shared" si="158"/>
        <v>39308285.997905903</v>
      </c>
      <c r="P3360" t="s">
        <v>6356</v>
      </c>
      <c r="Q3360" t="s">
        <v>6357</v>
      </c>
      <c r="R3360" t="s">
        <v>212</v>
      </c>
      <c r="S3360" s="6">
        <v>2228.8141650656798</v>
      </c>
      <c r="T3360" s="6">
        <v>1606.92983845244</v>
      </c>
      <c r="U3360" s="6">
        <v>77.851305035473899</v>
      </c>
    </row>
    <row r="3361" spans="1:21" x14ac:dyDescent="0.2">
      <c r="A3361" s="15" t="s">
        <v>3694</v>
      </c>
      <c r="B3361" s="2" t="s">
        <v>3695</v>
      </c>
      <c r="C3361" s="3">
        <v>25223</v>
      </c>
      <c r="D3361" s="4">
        <v>164</v>
      </c>
      <c r="E3361">
        <f t="shared" si="156"/>
        <v>1400.4747109002701</v>
      </c>
      <c r="F3361">
        <f t="shared" si="157"/>
        <v>4136572</v>
      </c>
      <c r="G3361" s="22">
        <f t="shared" si="158"/>
        <v>35324173.633037515</v>
      </c>
      <c r="P3361" t="s">
        <v>6358</v>
      </c>
      <c r="Q3361" t="s">
        <v>6359</v>
      </c>
      <c r="R3361" t="s">
        <v>212</v>
      </c>
      <c r="S3361" s="6">
        <v>2230.7858841730999</v>
      </c>
      <c r="T3361" s="6">
        <v>1570.5843072057801</v>
      </c>
      <c r="U3361" s="6">
        <v>73.809599306795207</v>
      </c>
    </row>
    <row r="3362" spans="1:21" x14ac:dyDescent="0.2">
      <c r="A3362" s="15" t="s">
        <v>3692</v>
      </c>
      <c r="B3362" s="2" t="s">
        <v>3693</v>
      </c>
      <c r="C3362" s="3">
        <v>90782</v>
      </c>
      <c r="D3362" s="4">
        <v>1766</v>
      </c>
      <c r="E3362">
        <f t="shared" si="156"/>
        <v>1400.4263629155801</v>
      </c>
      <c r="F3362">
        <f t="shared" si="157"/>
        <v>160321012</v>
      </c>
      <c r="G3362" s="22">
        <f t="shared" si="158"/>
        <v>127133506.07820219</v>
      </c>
      <c r="P3362" t="s">
        <v>6360</v>
      </c>
      <c r="Q3362" t="s">
        <v>6361</v>
      </c>
      <c r="R3362" t="s">
        <v>212</v>
      </c>
      <c r="S3362" s="6">
        <v>2232.0861697252899</v>
      </c>
      <c r="T3362" s="6">
        <v>1574.07524099428</v>
      </c>
      <c r="U3362" s="6">
        <v>97.3804759101766</v>
      </c>
    </row>
    <row r="3363" spans="1:21" x14ac:dyDescent="0.2">
      <c r="A3363" s="15" t="s">
        <v>3690</v>
      </c>
      <c r="B3363" s="2" t="s">
        <v>3691</v>
      </c>
      <c r="C3363" s="3">
        <v>84715</v>
      </c>
      <c r="D3363" s="4">
        <v>301</v>
      </c>
      <c r="E3363">
        <f t="shared" si="156"/>
        <v>1399.9931252209201</v>
      </c>
      <c r="F3363">
        <f t="shared" si="157"/>
        <v>25499215</v>
      </c>
      <c r="G3363" s="22">
        <f t="shared" si="158"/>
        <v>118600417.60309024</v>
      </c>
      <c r="P3363" t="s">
        <v>6362</v>
      </c>
      <c r="Q3363" t="s">
        <v>6363</v>
      </c>
      <c r="R3363" t="s">
        <v>212</v>
      </c>
      <c r="S3363" s="6">
        <v>2232.3215789446399</v>
      </c>
      <c r="T3363" s="6">
        <v>2522.4962337651</v>
      </c>
      <c r="U3363" s="6">
        <v>49.327281585062899</v>
      </c>
    </row>
    <row r="3364" spans="1:21" x14ac:dyDescent="0.2">
      <c r="A3364" s="15" t="s">
        <v>3688</v>
      </c>
      <c r="B3364" s="2" t="s">
        <v>3689</v>
      </c>
      <c r="C3364" s="3">
        <v>44607</v>
      </c>
      <c r="D3364" s="4">
        <v>1802</v>
      </c>
      <c r="E3364">
        <f t="shared" si="156"/>
        <v>1399.7460964734901</v>
      </c>
      <c r="F3364">
        <f t="shared" si="157"/>
        <v>80381814</v>
      </c>
      <c r="G3364" s="22">
        <f t="shared" si="158"/>
        <v>62438474.125392973</v>
      </c>
      <c r="P3364" t="s">
        <v>6364</v>
      </c>
      <c r="Q3364" t="s">
        <v>6365</v>
      </c>
      <c r="R3364" t="s">
        <v>212</v>
      </c>
      <c r="S3364" s="6">
        <v>2233.9546160476302</v>
      </c>
      <c r="T3364" s="6">
        <v>2233.9546160476302</v>
      </c>
      <c r="U3364" s="6">
        <v>40.265097679633001</v>
      </c>
    </row>
    <row r="3365" spans="1:21" x14ac:dyDescent="0.2">
      <c r="A3365" s="15" t="s">
        <v>3686</v>
      </c>
      <c r="B3365" s="2" t="s">
        <v>3687</v>
      </c>
      <c r="C3365" s="3">
        <v>24553</v>
      </c>
      <c r="D3365" s="4">
        <v>3101</v>
      </c>
      <c r="E3365">
        <f t="shared" si="156"/>
        <v>1399.6623912846001</v>
      </c>
      <c r="F3365">
        <f t="shared" si="157"/>
        <v>76138853</v>
      </c>
      <c r="G3365" s="22">
        <f t="shared" si="158"/>
        <v>34365910.693210788</v>
      </c>
      <c r="P3365" t="s">
        <v>6366</v>
      </c>
      <c r="Q3365" t="s">
        <v>6367</v>
      </c>
      <c r="R3365" t="s">
        <v>212</v>
      </c>
      <c r="S3365" s="6">
        <v>2236.2920526979901</v>
      </c>
      <c r="T3365" s="6">
        <v>2051.1686212499999</v>
      </c>
      <c r="U3365" s="6">
        <v>44.8797794108348</v>
      </c>
    </row>
    <row r="3366" spans="1:21" x14ac:dyDescent="0.2">
      <c r="A3366" s="15" t="s">
        <v>3683</v>
      </c>
      <c r="B3366" s="2" t="s">
        <v>3684</v>
      </c>
      <c r="C3366" s="3">
        <v>25244</v>
      </c>
      <c r="D3366" s="4">
        <v>1961</v>
      </c>
      <c r="E3366">
        <f t="shared" si="156"/>
        <v>1398.9424515107301</v>
      </c>
      <c r="F3366">
        <f t="shared" si="157"/>
        <v>49503484</v>
      </c>
      <c r="G3366" s="22">
        <f t="shared" si="158"/>
        <v>35314903.245936871</v>
      </c>
      <c r="P3366" t="s">
        <v>6368</v>
      </c>
      <c r="Q3366" t="s">
        <v>6368</v>
      </c>
      <c r="R3366" t="s">
        <v>212</v>
      </c>
      <c r="S3366" s="6">
        <v>2236.49147692</v>
      </c>
      <c r="T3366" s="6">
        <v>1587.5740063896501</v>
      </c>
      <c r="U3366" s="6">
        <v>132.22790250601199</v>
      </c>
    </row>
    <row r="3367" spans="1:21" x14ac:dyDescent="0.2">
      <c r="A3367" s="15" t="s">
        <v>3679</v>
      </c>
      <c r="B3367" s="2" t="s">
        <v>3680</v>
      </c>
      <c r="C3367" s="3">
        <v>37955</v>
      </c>
      <c r="D3367" s="4">
        <v>1150</v>
      </c>
      <c r="E3367">
        <f t="shared" si="156"/>
        <v>1398.42011483288</v>
      </c>
      <c r="F3367">
        <f t="shared" si="157"/>
        <v>43648250</v>
      </c>
      <c r="G3367" s="22">
        <f t="shared" si="158"/>
        <v>53077035.45848196</v>
      </c>
      <c r="P3367" t="s">
        <v>6369</v>
      </c>
      <c r="Q3367" t="s">
        <v>6370</v>
      </c>
      <c r="R3367" t="s">
        <v>212</v>
      </c>
      <c r="S3367" s="6">
        <v>2237.1594561529901</v>
      </c>
      <c r="T3367" s="6">
        <v>1717.7756821405601</v>
      </c>
      <c r="U3367" s="6">
        <v>93.979532914908106</v>
      </c>
    </row>
    <row r="3368" spans="1:21" x14ac:dyDescent="0.2">
      <c r="A3368" s="15" t="s">
        <v>3678</v>
      </c>
      <c r="B3368" s="2"/>
      <c r="C3368" s="3">
        <v>19089</v>
      </c>
      <c r="D3368" s="4">
        <v>301</v>
      </c>
      <c r="E3368">
        <f t="shared" si="156"/>
        <v>1398.4026842078799</v>
      </c>
      <c r="F3368">
        <f t="shared" si="157"/>
        <v>5745789</v>
      </c>
      <c r="G3368" s="22">
        <f t="shared" si="158"/>
        <v>26694108.838844221</v>
      </c>
      <c r="P3368" t="s">
        <v>6371</v>
      </c>
      <c r="Q3368" t="s">
        <v>6372</v>
      </c>
      <c r="R3368" t="s">
        <v>212</v>
      </c>
      <c r="S3368" s="6">
        <v>2240.2693020705001</v>
      </c>
      <c r="T3368" s="6">
        <v>1582.1218621994999</v>
      </c>
      <c r="U3368" s="6">
        <v>110.53226239267499</v>
      </c>
    </row>
    <row r="3369" spans="1:21" x14ac:dyDescent="0.2">
      <c r="A3369" s="15" t="s">
        <v>3676</v>
      </c>
      <c r="B3369" s="2" t="s">
        <v>3677</v>
      </c>
      <c r="C3369" s="3">
        <v>100589</v>
      </c>
      <c r="D3369" s="5">
        <v>2123</v>
      </c>
      <c r="E3369">
        <f t="shared" si="156"/>
        <v>1398.0659077677501</v>
      </c>
      <c r="F3369">
        <f t="shared" si="157"/>
        <v>213550447</v>
      </c>
      <c r="G3369" s="22">
        <f t="shared" si="158"/>
        <v>140630051.59645021</v>
      </c>
      <c r="P3369" t="s">
        <v>6373</v>
      </c>
      <c r="Q3369" t="s">
        <v>6374</v>
      </c>
      <c r="R3369" t="s">
        <v>212</v>
      </c>
      <c r="S3369" s="6">
        <v>2240.4404751503098</v>
      </c>
      <c r="T3369" s="6">
        <v>2240.4404751503098</v>
      </c>
      <c r="U3369" s="6"/>
    </row>
    <row r="3370" spans="1:21" x14ac:dyDescent="0.2">
      <c r="A3370" s="15" t="s">
        <v>3674</v>
      </c>
      <c r="B3370" s="2" t="s">
        <v>3675</v>
      </c>
      <c r="C3370" s="3">
        <v>63029</v>
      </c>
      <c r="D3370" s="4">
        <v>3291</v>
      </c>
      <c r="E3370">
        <f t="shared" si="156"/>
        <v>1397.9952190337799</v>
      </c>
      <c r="F3370">
        <f t="shared" si="157"/>
        <v>207428439</v>
      </c>
      <c r="G3370" s="22">
        <f t="shared" si="158"/>
        <v>88114240.660480112</v>
      </c>
      <c r="P3370" t="s">
        <v>6375</v>
      </c>
      <c r="Q3370" t="s">
        <v>6376</v>
      </c>
      <c r="R3370" t="s">
        <v>212</v>
      </c>
      <c r="S3370" s="6">
        <v>2241.81585147943</v>
      </c>
      <c r="T3370" s="6">
        <v>2032.59787352269</v>
      </c>
      <c r="U3370" s="6">
        <v>44.665317629135302</v>
      </c>
    </row>
    <row r="3371" spans="1:21" x14ac:dyDescent="0.2">
      <c r="A3371" s="15" t="s">
        <v>3670</v>
      </c>
      <c r="B3371" s="2" t="s">
        <v>3671</v>
      </c>
      <c r="C3371" s="3">
        <v>93281</v>
      </c>
      <c r="D3371" s="5">
        <v>1305</v>
      </c>
      <c r="E3371">
        <f t="shared" si="156"/>
        <v>1397.8501213941699</v>
      </c>
      <c r="F3371">
        <f t="shared" si="157"/>
        <v>121731705</v>
      </c>
      <c r="G3371" s="22">
        <f t="shared" si="158"/>
        <v>130392857.17376956</v>
      </c>
      <c r="P3371" t="s">
        <v>6377</v>
      </c>
      <c r="Q3371" t="s">
        <v>167</v>
      </c>
      <c r="R3371" t="s">
        <v>212</v>
      </c>
      <c r="S3371" s="6">
        <v>2244.3755761490102</v>
      </c>
      <c r="T3371" s="6">
        <v>1970.3010573040799</v>
      </c>
      <c r="U3371" s="6">
        <v>62.662097011800697</v>
      </c>
    </row>
    <row r="3372" spans="1:21" x14ac:dyDescent="0.2">
      <c r="A3372" s="15" t="s">
        <v>3668</v>
      </c>
      <c r="B3372" s="2" t="s">
        <v>3669</v>
      </c>
      <c r="C3372" s="3">
        <v>98865</v>
      </c>
      <c r="D3372" s="4">
        <v>2967</v>
      </c>
      <c r="E3372">
        <f t="shared" si="156"/>
        <v>1397.81341324497</v>
      </c>
      <c r="F3372">
        <f t="shared" si="157"/>
        <v>293332455</v>
      </c>
      <c r="G3372" s="22">
        <f t="shared" si="158"/>
        <v>138194823.10046396</v>
      </c>
      <c r="P3372" t="s">
        <v>6378</v>
      </c>
      <c r="Q3372" t="s">
        <v>6379</v>
      </c>
      <c r="R3372" t="s">
        <v>212</v>
      </c>
      <c r="S3372" s="6">
        <v>2245.5654948023998</v>
      </c>
      <c r="T3372" s="6">
        <v>1239.24077575006</v>
      </c>
      <c r="U3372" s="6">
        <v>200.35107797478099</v>
      </c>
    </row>
    <row r="3373" spans="1:21" x14ac:dyDescent="0.2">
      <c r="A3373" s="15" t="s">
        <v>3666</v>
      </c>
      <c r="B3373" s="2" t="s">
        <v>3667</v>
      </c>
      <c r="C3373" s="3">
        <v>30701</v>
      </c>
      <c r="D3373" s="5">
        <v>2223</v>
      </c>
      <c r="E3373">
        <f t="shared" si="156"/>
        <v>1397.7279053995301</v>
      </c>
      <c r="F3373">
        <f t="shared" si="157"/>
        <v>68248323</v>
      </c>
      <c r="G3373" s="22">
        <f t="shared" si="158"/>
        <v>42911644.42367097</v>
      </c>
      <c r="P3373" t="s">
        <v>6380</v>
      </c>
      <c r="Q3373" t="s">
        <v>6381</v>
      </c>
      <c r="R3373" t="s">
        <v>212</v>
      </c>
      <c r="S3373" s="6">
        <v>2246.0588763047799</v>
      </c>
      <c r="T3373" s="6">
        <v>2175.9412249779598</v>
      </c>
      <c r="U3373" s="6">
        <v>40.155683636996898</v>
      </c>
    </row>
    <row r="3374" spans="1:21" x14ac:dyDescent="0.2">
      <c r="A3374" s="15" t="s">
        <v>3664</v>
      </c>
      <c r="B3374" s="2" t="s">
        <v>3665</v>
      </c>
      <c r="C3374" s="3">
        <v>55102</v>
      </c>
      <c r="D3374" s="4">
        <v>1199</v>
      </c>
      <c r="E3374">
        <f t="shared" si="156"/>
        <v>1397.7059322800801</v>
      </c>
      <c r="F3374">
        <f t="shared" si="157"/>
        <v>66067298</v>
      </c>
      <c r="G3374" s="22">
        <f t="shared" si="158"/>
        <v>77016392.28049697</v>
      </c>
      <c r="P3374" t="s">
        <v>6382</v>
      </c>
      <c r="Q3374" t="s">
        <v>6383</v>
      </c>
      <c r="R3374" t="s">
        <v>212</v>
      </c>
      <c r="S3374" s="6">
        <v>2246.5814387076498</v>
      </c>
      <c r="T3374" s="6">
        <v>1693.24724287299</v>
      </c>
      <c r="U3374" s="6">
        <v>78.523125209608494</v>
      </c>
    </row>
    <row r="3375" spans="1:21" x14ac:dyDescent="0.2">
      <c r="A3375" s="15" t="s">
        <v>3662</v>
      </c>
      <c r="B3375" s="2" t="s">
        <v>3663</v>
      </c>
      <c r="C3375" s="3">
        <v>41631</v>
      </c>
      <c r="D3375" s="4">
        <v>1303</v>
      </c>
      <c r="E3375">
        <f t="shared" si="156"/>
        <v>1396.98894964136</v>
      </c>
      <c r="F3375">
        <f t="shared" si="157"/>
        <v>54245193</v>
      </c>
      <c r="G3375" s="22">
        <f t="shared" si="158"/>
        <v>58158046.962519459</v>
      </c>
      <c r="P3375" t="s">
        <v>6384</v>
      </c>
      <c r="Q3375" t="s">
        <v>6385</v>
      </c>
      <c r="R3375" t="s">
        <v>212</v>
      </c>
      <c r="S3375" s="6">
        <v>2249.8661828074901</v>
      </c>
      <c r="T3375" s="6">
        <v>1622.59854842246</v>
      </c>
      <c r="U3375" s="6">
        <v>108.35294610657201</v>
      </c>
    </row>
    <row r="3376" spans="1:21" x14ac:dyDescent="0.2">
      <c r="A3376" s="15" t="s">
        <v>3660</v>
      </c>
      <c r="B3376" s="2" t="s">
        <v>3661</v>
      </c>
      <c r="C3376" s="3">
        <v>61898</v>
      </c>
      <c r="D3376" s="4">
        <v>1612</v>
      </c>
      <c r="E3376">
        <f t="shared" si="156"/>
        <v>1395.95405104116</v>
      </c>
      <c r="F3376">
        <f t="shared" si="157"/>
        <v>99779576</v>
      </c>
      <c r="G3376" s="22">
        <f t="shared" si="158"/>
        <v>86406763.851345718</v>
      </c>
      <c r="P3376" t="s">
        <v>6386</v>
      </c>
      <c r="Q3376" t="s">
        <v>6386</v>
      </c>
      <c r="R3376" t="s">
        <v>212</v>
      </c>
      <c r="S3376" s="6">
        <v>2250.2913335667299</v>
      </c>
      <c r="T3376" s="6">
        <v>1495.3876221709199</v>
      </c>
      <c r="U3376" s="6">
        <v>108.63415313476099</v>
      </c>
    </row>
    <row r="3377" spans="1:21" x14ac:dyDescent="0.2">
      <c r="A3377" s="15" t="s">
        <v>3657</v>
      </c>
      <c r="B3377" s="2" t="s">
        <v>3658</v>
      </c>
      <c r="C3377" s="3">
        <v>35026</v>
      </c>
      <c r="D3377" s="4">
        <v>1983</v>
      </c>
      <c r="E3377">
        <f t="shared" si="156"/>
        <v>1394.8299153089499</v>
      </c>
      <c r="F3377">
        <f t="shared" si="157"/>
        <v>69456558</v>
      </c>
      <c r="G3377" s="22">
        <f t="shared" si="158"/>
        <v>48855312.613611281</v>
      </c>
      <c r="P3377" t="s">
        <v>6387</v>
      </c>
      <c r="Q3377" t="s">
        <v>6387</v>
      </c>
      <c r="R3377" t="s">
        <v>212</v>
      </c>
      <c r="S3377" s="6">
        <v>2250.92445894394</v>
      </c>
      <c r="T3377" s="6">
        <v>1410.2782978242999</v>
      </c>
      <c r="U3377" s="6">
        <v>140.30399162346299</v>
      </c>
    </row>
    <row r="3378" spans="1:21" x14ac:dyDescent="0.2">
      <c r="A3378" s="15" t="s">
        <v>3656</v>
      </c>
      <c r="B3378" s="2"/>
      <c r="C3378" s="3">
        <v>36113</v>
      </c>
      <c r="D3378" s="4">
        <v>1647</v>
      </c>
      <c r="E3378">
        <f t="shared" si="156"/>
        <v>1394.62366174555</v>
      </c>
      <c r="F3378">
        <f t="shared" si="157"/>
        <v>59478111</v>
      </c>
      <c r="G3378" s="22">
        <f t="shared" si="158"/>
        <v>50364044.296617046</v>
      </c>
      <c r="P3378" t="s">
        <v>6388</v>
      </c>
      <c r="Q3378" t="s">
        <v>6389</v>
      </c>
      <c r="R3378" t="s">
        <v>212</v>
      </c>
      <c r="S3378" s="6">
        <v>2252.4229113654401</v>
      </c>
      <c r="T3378" s="6">
        <v>1689.78956894816</v>
      </c>
      <c r="U3378" s="6">
        <v>80.608953989958593</v>
      </c>
    </row>
    <row r="3379" spans="1:21" x14ac:dyDescent="0.2">
      <c r="A3379" s="15" t="s">
        <v>3654</v>
      </c>
      <c r="B3379" s="2" t="s">
        <v>3655</v>
      </c>
      <c r="C3379" s="3">
        <v>31775</v>
      </c>
      <c r="D3379" s="4">
        <v>1146</v>
      </c>
      <c r="E3379">
        <f t="shared" si="156"/>
        <v>1394.496843976</v>
      </c>
      <c r="F3379">
        <f t="shared" si="157"/>
        <v>36414150</v>
      </c>
      <c r="G3379" s="22">
        <f t="shared" si="158"/>
        <v>44310137.2173374</v>
      </c>
      <c r="P3379" t="s">
        <v>6390</v>
      </c>
      <c r="Q3379" t="s">
        <v>6391</v>
      </c>
      <c r="R3379" t="s">
        <v>212</v>
      </c>
      <c r="S3379" s="6">
        <v>2252.8866802902699</v>
      </c>
      <c r="T3379" s="6">
        <v>1809.66391836005</v>
      </c>
      <c r="U3379" s="6">
        <v>69.607235062857598</v>
      </c>
    </row>
    <row r="3380" spans="1:21" x14ac:dyDescent="0.2">
      <c r="A3380" s="15" t="s">
        <v>3652</v>
      </c>
      <c r="B3380" s="2" t="s">
        <v>3653</v>
      </c>
      <c r="C3380" s="3">
        <v>26731</v>
      </c>
      <c r="D3380" s="4">
        <v>1281</v>
      </c>
      <c r="E3380">
        <f t="shared" si="156"/>
        <v>1393.09065488233</v>
      </c>
      <c r="F3380">
        <f t="shared" si="157"/>
        <v>34242411</v>
      </c>
      <c r="G3380" s="22">
        <f t="shared" si="158"/>
        <v>37238706.295659564</v>
      </c>
      <c r="P3380" t="s">
        <v>6392</v>
      </c>
      <c r="Q3380" t="s">
        <v>6393</v>
      </c>
      <c r="R3380" t="s">
        <v>212</v>
      </c>
      <c r="S3380" s="6">
        <v>2253.6091111736901</v>
      </c>
      <c r="T3380" s="6">
        <v>1815.13980530764</v>
      </c>
      <c r="U3380" s="6">
        <v>75.200186459060902</v>
      </c>
    </row>
    <row r="3381" spans="1:21" x14ac:dyDescent="0.2">
      <c r="A3381" s="15" t="s">
        <v>3650</v>
      </c>
      <c r="B3381" s="2" t="s">
        <v>3651</v>
      </c>
      <c r="C3381" s="3">
        <v>63290</v>
      </c>
      <c r="D3381" s="4">
        <v>1310</v>
      </c>
      <c r="E3381">
        <f t="shared" si="156"/>
        <v>1393.06015751778</v>
      </c>
      <c r="F3381">
        <f t="shared" si="157"/>
        <v>82909900</v>
      </c>
      <c r="G3381" s="22">
        <f t="shared" si="158"/>
        <v>88166777.369300291</v>
      </c>
      <c r="P3381" t="s">
        <v>6394</v>
      </c>
      <c r="Q3381" t="s">
        <v>193</v>
      </c>
      <c r="R3381" t="s">
        <v>212</v>
      </c>
      <c r="S3381" s="6">
        <v>2255.6698756317501</v>
      </c>
      <c r="T3381" s="6">
        <v>1638.4133655944399</v>
      </c>
      <c r="U3381" s="6">
        <v>131.455744813791</v>
      </c>
    </row>
    <row r="3382" spans="1:21" x14ac:dyDescent="0.2">
      <c r="A3382" s="15" t="s">
        <v>3648</v>
      </c>
      <c r="B3382" s="2" t="s">
        <v>3649</v>
      </c>
      <c r="C3382" s="3">
        <v>55704</v>
      </c>
      <c r="D3382" s="5">
        <v>1013</v>
      </c>
      <c r="E3382">
        <f t="shared" si="156"/>
        <v>1392.9325074917899</v>
      </c>
      <c r="F3382">
        <f t="shared" si="157"/>
        <v>56428152</v>
      </c>
      <c r="G3382" s="22">
        <f t="shared" si="158"/>
        <v>77591912.39732267</v>
      </c>
      <c r="P3382" t="s">
        <v>6395</v>
      </c>
      <c r="Q3382" t="s">
        <v>6396</v>
      </c>
      <c r="R3382" t="s">
        <v>212</v>
      </c>
      <c r="S3382" s="6">
        <v>2256.6484500092802</v>
      </c>
      <c r="T3382" s="6">
        <v>1883.7444243861801</v>
      </c>
      <c r="U3382" s="6">
        <v>66.924448060979401</v>
      </c>
    </row>
    <row r="3383" spans="1:21" x14ac:dyDescent="0.2">
      <c r="A3383" s="15" t="s">
        <v>3645</v>
      </c>
      <c r="B3383" s="2" t="s">
        <v>3646</v>
      </c>
      <c r="C3383" s="3">
        <v>59161</v>
      </c>
      <c r="D3383" s="4">
        <v>1358</v>
      </c>
      <c r="E3383">
        <f t="shared" si="156"/>
        <v>1392.00301127646</v>
      </c>
      <c r="F3383">
        <f t="shared" si="157"/>
        <v>80340638</v>
      </c>
      <c r="G3383" s="22">
        <f t="shared" si="158"/>
        <v>82352290.150126651</v>
      </c>
      <c r="P3383" t="s">
        <v>6397</v>
      </c>
      <c r="Q3383" t="s">
        <v>6398</v>
      </c>
      <c r="R3383" t="s">
        <v>212</v>
      </c>
      <c r="S3383" s="6">
        <v>2258.1920167879598</v>
      </c>
      <c r="T3383" s="6">
        <v>2050.7680105607601</v>
      </c>
      <c r="U3383" s="6">
        <v>67.203635690518894</v>
      </c>
    </row>
    <row r="3384" spans="1:21" x14ac:dyDescent="0.2">
      <c r="A3384" s="15" t="s">
        <v>3643</v>
      </c>
      <c r="B3384" s="2" t="s">
        <v>3644</v>
      </c>
      <c r="C3384" s="3">
        <v>21280</v>
      </c>
      <c r="D3384" s="4">
        <v>1065</v>
      </c>
      <c r="E3384">
        <f t="shared" si="156"/>
        <v>1391.8282199037801</v>
      </c>
      <c r="F3384">
        <f t="shared" si="157"/>
        <v>22663200</v>
      </c>
      <c r="G3384" s="22">
        <f t="shared" si="158"/>
        <v>29618104.519552439</v>
      </c>
      <c r="P3384" t="s">
        <v>6399</v>
      </c>
      <c r="Q3384" t="s">
        <v>6400</v>
      </c>
      <c r="R3384" t="s">
        <v>212</v>
      </c>
      <c r="S3384" s="6">
        <v>2259.46227567916</v>
      </c>
      <c r="T3384" s="6">
        <v>2259.46227567916</v>
      </c>
      <c r="U3384" s="6">
        <v>45.170702915498097</v>
      </c>
    </row>
    <row r="3385" spans="1:21" x14ac:dyDescent="0.2">
      <c r="A3385" s="15" t="s">
        <v>3641</v>
      </c>
      <c r="B3385" s="2" t="s">
        <v>3642</v>
      </c>
      <c r="C3385" s="3">
        <v>33052</v>
      </c>
      <c r="D3385" s="4">
        <v>2092</v>
      </c>
      <c r="E3385">
        <f t="shared" si="156"/>
        <v>1391.39385998937</v>
      </c>
      <c r="F3385">
        <f t="shared" si="157"/>
        <v>69144784</v>
      </c>
      <c r="G3385" s="22">
        <f t="shared" si="158"/>
        <v>45988349.860368654</v>
      </c>
      <c r="P3385" t="s">
        <v>6401</v>
      </c>
      <c r="Q3385" t="s">
        <v>6402</v>
      </c>
      <c r="R3385" t="s">
        <v>212</v>
      </c>
      <c r="S3385" s="6">
        <v>2265.8179284173302</v>
      </c>
      <c r="T3385" s="6">
        <v>1652</v>
      </c>
      <c r="U3385" s="6">
        <v>77.348726637362901</v>
      </c>
    </row>
    <row r="3386" spans="1:21" x14ac:dyDescent="0.2">
      <c r="A3386" s="15" t="s">
        <v>3639</v>
      </c>
      <c r="B3386" s="2" t="s">
        <v>3640</v>
      </c>
      <c r="C3386" s="3">
        <v>57052</v>
      </c>
      <c r="D3386" s="4">
        <v>1336</v>
      </c>
      <c r="E3386">
        <f t="shared" si="156"/>
        <v>1391.23431968152</v>
      </c>
      <c r="F3386">
        <f t="shared" si="157"/>
        <v>76221472</v>
      </c>
      <c r="G3386" s="22">
        <f t="shared" si="158"/>
        <v>79372700.406470075</v>
      </c>
      <c r="P3386" t="s">
        <v>6403</v>
      </c>
      <c r="Q3386" t="s">
        <v>6404</v>
      </c>
      <c r="R3386" t="s">
        <v>212</v>
      </c>
      <c r="S3386" s="6">
        <v>2266.4520284602399</v>
      </c>
      <c r="T3386" s="6">
        <v>1680.59844270095</v>
      </c>
      <c r="U3386" s="6">
        <v>95.486031053856607</v>
      </c>
    </row>
    <row r="3387" spans="1:21" x14ac:dyDescent="0.2">
      <c r="A3387" s="15" t="s">
        <v>3635</v>
      </c>
      <c r="B3387" s="2" t="s">
        <v>3636</v>
      </c>
      <c r="C3387" s="3">
        <v>37739</v>
      </c>
      <c r="D3387" s="4">
        <v>1314</v>
      </c>
      <c r="E3387">
        <f t="shared" si="156"/>
        <v>1390.68392444663</v>
      </c>
      <c r="F3387">
        <f t="shared" si="157"/>
        <v>49589046</v>
      </c>
      <c r="G3387" s="22">
        <f t="shared" si="158"/>
        <v>52483020.624691375</v>
      </c>
      <c r="P3387" t="s">
        <v>6405</v>
      </c>
      <c r="Q3387" t="s">
        <v>6406</v>
      </c>
      <c r="R3387" t="s">
        <v>212</v>
      </c>
      <c r="S3387" s="6">
        <v>2267.5865088149499</v>
      </c>
      <c r="T3387" s="6">
        <v>2159.9547210887299</v>
      </c>
      <c r="U3387" s="6">
        <v>63.748970518982802</v>
      </c>
    </row>
    <row r="3388" spans="1:21" x14ac:dyDescent="0.2">
      <c r="A3388" s="15" t="s">
        <v>3633</v>
      </c>
      <c r="B3388" s="2"/>
      <c r="C3388" s="3">
        <v>20173</v>
      </c>
      <c r="D3388" s="4">
        <v>548</v>
      </c>
      <c r="E3388">
        <f t="shared" si="156"/>
        <v>1390.6713587890499</v>
      </c>
      <c r="F3388">
        <f t="shared" si="157"/>
        <v>11054804</v>
      </c>
      <c r="G3388" s="22">
        <f t="shared" si="158"/>
        <v>28054013.320851505</v>
      </c>
      <c r="P3388" t="s">
        <v>6407</v>
      </c>
      <c r="Q3388" t="s">
        <v>6408</v>
      </c>
      <c r="R3388" t="s">
        <v>212</v>
      </c>
      <c r="S3388" s="6">
        <v>2267.6203085422699</v>
      </c>
      <c r="T3388" s="6">
        <v>1524.2804423832699</v>
      </c>
      <c r="U3388" s="6">
        <v>67.692395322597704</v>
      </c>
    </row>
    <row r="3389" spans="1:21" x14ac:dyDescent="0.2">
      <c r="A3389" s="15" t="s">
        <v>3628</v>
      </c>
      <c r="B3389" s="2"/>
      <c r="C3389" s="3">
        <v>119495</v>
      </c>
      <c r="D3389" s="4">
        <v>934</v>
      </c>
      <c r="E3389">
        <f t="shared" si="156"/>
        <v>1390.6150602590601</v>
      </c>
      <c r="F3389">
        <f t="shared" si="157"/>
        <v>111608330</v>
      </c>
      <c r="G3389" s="22">
        <f t="shared" si="158"/>
        <v>166171546.6256564</v>
      </c>
      <c r="P3389" t="s">
        <v>6409</v>
      </c>
      <c r="Q3389" t="s">
        <v>6410</v>
      </c>
      <c r="R3389" t="s">
        <v>212</v>
      </c>
      <c r="S3389" s="6">
        <v>2269.2310400203901</v>
      </c>
      <c r="T3389" s="6">
        <v>1516.6370707718099</v>
      </c>
      <c r="U3389" s="6">
        <v>78.400674806022295</v>
      </c>
    </row>
    <row r="3390" spans="1:21" x14ac:dyDescent="0.2">
      <c r="A3390" s="15" t="s">
        <v>3624</v>
      </c>
      <c r="B3390" s="2" t="s">
        <v>3625</v>
      </c>
      <c r="C3390" s="3">
        <v>57805</v>
      </c>
      <c r="D3390" s="4">
        <v>3294</v>
      </c>
      <c r="E3390">
        <f t="shared" si="156"/>
        <v>1390.2077176102</v>
      </c>
      <c r="F3390">
        <f t="shared" si="157"/>
        <v>190409670</v>
      </c>
      <c r="G3390" s="22">
        <f t="shared" si="158"/>
        <v>80360957.116457611</v>
      </c>
      <c r="P3390" t="s">
        <v>6411</v>
      </c>
      <c r="Q3390" t="s">
        <v>6412</v>
      </c>
      <c r="R3390" t="s">
        <v>212</v>
      </c>
      <c r="S3390" s="6">
        <v>2269.5987319955202</v>
      </c>
      <c r="T3390" s="6">
        <v>1628.7228878322801</v>
      </c>
      <c r="U3390" s="6">
        <v>55.452695006362603</v>
      </c>
    </row>
    <row r="3391" spans="1:21" x14ac:dyDescent="0.2">
      <c r="A3391" s="15" t="s">
        <v>3623</v>
      </c>
      <c r="B3391" s="2"/>
      <c r="C3391" s="3">
        <v>19058</v>
      </c>
      <c r="D3391" s="4">
        <v>762</v>
      </c>
      <c r="E3391">
        <f t="shared" si="156"/>
        <v>1389.03681949107</v>
      </c>
      <c r="F3391">
        <f t="shared" si="157"/>
        <v>14522196</v>
      </c>
      <c r="G3391" s="22">
        <f t="shared" si="158"/>
        <v>26472263.705860812</v>
      </c>
      <c r="P3391" t="s">
        <v>6413</v>
      </c>
      <c r="Q3391" t="s">
        <v>6414</v>
      </c>
      <c r="R3391" t="s">
        <v>212</v>
      </c>
      <c r="S3391" s="6">
        <v>2269.7124395702599</v>
      </c>
      <c r="T3391" s="6">
        <v>1642.1668674150901</v>
      </c>
      <c r="U3391" s="6">
        <v>97.450321278935604</v>
      </c>
    </row>
    <row r="3392" spans="1:21" x14ac:dyDescent="0.2">
      <c r="A3392" s="15" t="s">
        <v>3621</v>
      </c>
      <c r="B3392" s="2"/>
      <c r="C3392" s="3">
        <v>29769</v>
      </c>
      <c r="D3392" s="4">
        <v>982</v>
      </c>
      <c r="E3392">
        <f t="shared" si="156"/>
        <v>1388.87221104746</v>
      </c>
      <c r="F3392">
        <f t="shared" si="157"/>
        <v>29233158</v>
      </c>
      <c r="G3392" s="22">
        <f t="shared" si="158"/>
        <v>41345336.850671835</v>
      </c>
      <c r="P3392" t="s">
        <v>6415</v>
      </c>
      <c r="Q3392" t="s">
        <v>6416</v>
      </c>
      <c r="R3392" t="s">
        <v>212</v>
      </c>
      <c r="S3392" s="6">
        <v>2270.1094773616001</v>
      </c>
      <c r="T3392" s="6">
        <v>1765.3496070893</v>
      </c>
      <c r="U3392" s="6">
        <v>77.123631528761294</v>
      </c>
    </row>
    <row r="3393" spans="1:21" x14ac:dyDescent="0.2">
      <c r="A3393" s="15" t="s">
        <v>3619</v>
      </c>
      <c r="B3393" s="2" t="s">
        <v>3620</v>
      </c>
      <c r="C3393" s="3">
        <v>80577</v>
      </c>
      <c r="D3393" s="4">
        <v>1038</v>
      </c>
      <c r="E3393">
        <f t="shared" si="156"/>
        <v>1388.6592408446099</v>
      </c>
      <c r="F3393">
        <f t="shared" si="157"/>
        <v>83638926</v>
      </c>
      <c r="G3393" s="22">
        <f t="shared" si="158"/>
        <v>111893995.64953613</v>
      </c>
      <c r="P3393" t="s">
        <v>6417</v>
      </c>
      <c r="Q3393" t="s">
        <v>6418</v>
      </c>
      <c r="R3393" t="s">
        <v>212</v>
      </c>
      <c r="S3393" s="6">
        <v>2270.45728737635</v>
      </c>
      <c r="T3393" s="6">
        <v>1526.5165865604099</v>
      </c>
      <c r="U3393" s="6">
        <v>91.215982943509601</v>
      </c>
    </row>
    <row r="3394" spans="1:21" x14ac:dyDescent="0.2">
      <c r="A3394" s="15" t="s">
        <v>3617</v>
      </c>
      <c r="B3394" s="2" t="s">
        <v>3618</v>
      </c>
      <c r="C3394" s="3">
        <v>36555</v>
      </c>
      <c r="D3394" s="4">
        <v>886</v>
      </c>
      <c r="E3394">
        <f t="shared" ref="E3394:E3457" si="159">VLOOKUP(A3394,data19,4,FALSE)</f>
        <v>1388.64588000968</v>
      </c>
      <c r="F3394">
        <f t="shared" si="157"/>
        <v>32387730</v>
      </c>
      <c r="G3394" s="22">
        <f t="shared" si="158"/>
        <v>50761950.143753856</v>
      </c>
      <c r="P3394" t="s">
        <v>6419</v>
      </c>
      <c r="Q3394" t="s">
        <v>6420</v>
      </c>
      <c r="R3394" t="s">
        <v>212</v>
      </c>
      <c r="S3394" s="6">
        <v>2270.5814888917398</v>
      </c>
      <c r="T3394" s="6">
        <v>2017.4950979216101</v>
      </c>
      <c r="U3394" s="6">
        <v>45.2459537898687</v>
      </c>
    </row>
    <row r="3395" spans="1:21" x14ac:dyDescent="0.2">
      <c r="A3395" s="15" t="s">
        <v>3615</v>
      </c>
      <c r="B3395" s="2" t="s">
        <v>3616</v>
      </c>
      <c r="C3395" s="3">
        <v>75462</v>
      </c>
      <c r="D3395" s="4">
        <v>922</v>
      </c>
      <c r="E3395">
        <f t="shared" si="159"/>
        <v>1388.3043948469201</v>
      </c>
      <c r="F3395">
        <f t="shared" ref="F3395:F3458" si="160">C3395*D3395</f>
        <v>69575964</v>
      </c>
      <c r="G3395" s="22">
        <f t="shared" ref="G3395:G3458" si="161">E3395*C3395</f>
        <v>104764226.24393828</v>
      </c>
      <c r="P3395" t="s">
        <v>6421</v>
      </c>
      <c r="Q3395" t="s">
        <v>6422</v>
      </c>
      <c r="R3395" t="s">
        <v>212</v>
      </c>
      <c r="S3395" s="6">
        <v>2271.0761096587198</v>
      </c>
      <c r="T3395" s="6">
        <v>1574.26461757633</v>
      </c>
      <c r="U3395" s="6">
        <v>72.310636215033597</v>
      </c>
    </row>
    <row r="3396" spans="1:21" x14ac:dyDescent="0.2">
      <c r="A3396" s="15" t="s">
        <v>3610</v>
      </c>
      <c r="B3396" s="2" t="s">
        <v>3611</v>
      </c>
      <c r="C3396" s="3">
        <v>92740</v>
      </c>
      <c r="D3396" s="4">
        <v>2516</v>
      </c>
      <c r="E3396">
        <f t="shared" si="159"/>
        <v>1388.1165818499701</v>
      </c>
      <c r="F3396">
        <f t="shared" si="160"/>
        <v>233333840</v>
      </c>
      <c r="G3396" s="22">
        <f t="shared" si="161"/>
        <v>128733931.80076623</v>
      </c>
      <c r="P3396" t="s">
        <v>6423</v>
      </c>
      <c r="Q3396" t="s">
        <v>6424</v>
      </c>
      <c r="R3396" t="s">
        <v>212</v>
      </c>
      <c r="S3396" s="6">
        <v>2272.6083621887601</v>
      </c>
      <c r="T3396" s="6">
        <v>1801.1331454952399</v>
      </c>
      <c r="U3396" s="6">
        <v>63.185196990827698</v>
      </c>
    </row>
    <row r="3397" spans="1:21" x14ac:dyDescent="0.2">
      <c r="A3397" s="15" t="s">
        <v>3608</v>
      </c>
      <c r="B3397" s="2" t="s">
        <v>3609</v>
      </c>
      <c r="C3397" s="3">
        <v>138013</v>
      </c>
      <c r="D3397" s="4">
        <v>2992</v>
      </c>
      <c r="E3397">
        <f t="shared" si="159"/>
        <v>1387.7167236160301</v>
      </c>
      <c r="F3397">
        <f t="shared" si="160"/>
        <v>412934896</v>
      </c>
      <c r="G3397" s="22">
        <f t="shared" si="161"/>
        <v>191522948.17641917</v>
      </c>
      <c r="P3397" t="s">
        <v>6425</v>
      </c>
      <c r="Q3397" t="s">
        <v>6426</v>
      </c>
      <c r="R3397" t="s">
        <v>212</v>
      </c>
      <c r="S3397" s="6">
        <v>2275.4222600104099</v>
      </c>
      <c r="T3397" s="6">
        <v>1849.5187998229501</v>
      </c>
      <c r="U3397" s="6">
        <v>60.423350016208303</v>
      </c>
    </row>
    <row r="3398" spans="1:21" x14ac:dyDescent="0.2">
      <c r="A3398" s="15" t="s">
        <v>3605</v>
      </c>
      <c r="B3398" s="2"/>
      <c r="C3398" s="3">
        <v>11139</v>
      </c>
      <c r="D3398" s="4">
        <v>1281</v>
      </c>
      <c r="E3398">
        <f t="shared" si="159"/>
        <v>1387.5998802972299</v>
      </c>
      <c r="F3398">
        <f t="shared" si="160"/>
        <v>14269059</v>
      </c>
      <c r="G3398" s="22">
        <f t="shared" si="161"/>
        <v>15456475.066630844</v>
      </c>
      <c r="P3398" t="s">
        <v>6427</v>
      </c>
      <c r="Q3398" t="s">
        <v>6428</v>
      </c>
      <c r="R3398" t="s">
        <v>212</v>
      </c>
      <c r="S3398" s="6">
        <v>2276.3268107894201</v>
      </c>
      <c r="T3398" s="6">
        <v>1856.9013864424101</v>
      </c>
      <c r="U3398" s="6">
        <v>89.160987971662195</v>
      </c>
    </row>
    <row r="3399" spans="1:21" x14ac:dyDescent="0.2">
      <c r="A3399" s="15" t="s">
        <v>3603</v>
      </c>
      <c r="B3399" s="2" t="s">
        <v>3604</v>
      </c>
      <c r="C3399" s="3">
        <v>16089</v>
      </c>
      <c r="D3399" s="4">
        <v>632</v>
      </c>
      <c r="E3399">
        <f t="shared" si="159"/>
        <v>1387.42598950673</v>
      </c>
      <c r="F3399">
        <f t="shared" si="160"/>
        <v>10168248</v>
      </c>
      <c r="G3399" s="22">
        <f t="shared" si="161"/>
        <v>22322296.745173778</v>
      </c>
      <c r="P3399" t="s">
        <v>6429</v>
      </c>
      <c r="Q3399" t="s">
        <v>6430</v>
      </c>
      <c r="R3399" t="s">
        <v>212</v>
      </c>
      <c r="S3399" s="6">
        <v>2278.3166225786499</v>
      </c>
      <c r="T3399" s="6">
        <v>1707.7261179059799</v>
      </c>
      <c r="U3399" s="6">
        <v>95.128129045482197</v>
      </c>
    </row>
    <row r="3400" spans="1:21" x14ac:dyDescent="0.2">
      <c r="A3400" s="15" t="s">
        <v>3601</v>
      </c>
      <c r="B3400" s="2" t="s">
        <v>3602</v>
      </c>
      <c r="C3400" s="3">
        <v>117850</v>
      </c>
      <c r="D3400" s="4">
        <v>1615</v>
      </c>
      <c r="E3400">
        <f t="shared" si="159"/>
        <v>1387.1879821647599</v>
      </c>
      <c r="F3400">
        <f t="shared" si="160"/>
        <v>190327750</v>
      </c>
      <c r="G3400" s="22">
        <f t="shared" si="161"/>
        <v>163480103.69811696</v>
      </c>
      <c r="P3400" t="s">
        <v>6431</v>
      </c>
      <c r="Q3400" t="s">
        <v>6432</v>
      </c>
      <c r="R3400" t="s">
        <v>212</v>
      </c>
      <c r="S3400" s="6">
        <v>2279.43986658219</v>
      </c>
      <c r="T3400" s="6">
        <v>1556.7575742542999</v>
      </c>
      <c r="U3400" s="6">
        <v>128.126198626248</v>
      </c>
    </row>
    <row r="3401" spans="1:21" x14ac:dyDescent="0.2">
      <c r="A3401" s="15" t="s">
        <v>3597</v>
      </c>
      <c r="B3401" s="2" t="s">
        <v>3598</v>
      </c>
      <c r="C3401" s="3">
        <v>38651</v>
      </c>
      <c r="D3401" s="4">
        <v>2382</v>
      </c>
      <c r="E3401">
        <f t="shared" si="159"/>
        <v>1386.73491748366</v>
      </c>
      <c r="F3401">
        <f t="shared" si="160"/>
        <v>92066682</v>
      </c>
      <c r="G3401" s="22">
        <f t="shared" si="161"/>
        <v>53598691.295660943</v>
      </c>
      <c r="P3401" t="s">
        <v>6433</v>
      </c>
      <c r="Q3401" t="s">
        <v>6434</v>
      </c>
      <c r="R3401" t="s">
        <v>212</v>
      </c>
      <c r="S3401" s="6">
        <v>2281.0116408819799</v>
      </c>
      <c r="T3401" s="6">
        <v>2421.1946105336001</v>
      </c>
      <c r="U3401" s="6">
        <v>41.283290213529803</v>
      </c>
    </row>
    <row r="3402" spans="1:21" x14ac:dyDescent="0.2">
      <c r="A3402" s="15" t="s">
        <v>3591</v>
      </c>
      <c r="B3402" s="2"/>
      <c r="C3402" s="3">
        <v>24606</v>
      </c>
      <c r="D3402" s="5">
        <v>2479</v>
      </c>
      <c r="E3402">
        <f t="shared" si="159"/>
        <v>1385.75954531818</v>
      </c>
      <c r="F3402">
        <f t="shared" si="160"/>
        <v>60998274</v>
      </c>
      <c r="G3402" s="22">
        <f t="shared" si="161"/>
        <v>34097999.372099139</v>
      </c>
      <c r="P3402" t="s">
        <v>6435</v>
      </c>
      <c r="Q3402" t="s">
        <v>6436</v>
      </c>
      <c r="R3402" t="s">
        <v>212</v>
      </c>
      <c r="S3402" s="6">
        <v>2281.0512106724</v>
      </c>
      <c r="T3402" s="6">
        <v>2046.22909285575</v>
      </c>
      <c r="U3402" s="6">
        <v>63.817304882292198</v>
      </c>
    </row>
    <row r="3403" spans="1:21" x14ac:dyDescent="0.2">
      <c r="A3403" s="15" t="s">
        <v>3589</v>
      </c>
      <c r="B3403" s="2" t="s">
        <v>3590</v>
      </c>
      <c r="C3403" s="3">
        <v>73256</v>
      </c>
      <c r="D3403" s="4">
        <v>2883</v>
      </c>
      <c r="E3403">
        <f t="shared" si="159"/>
        <v>1385.5388628088201</v>
      </c>
      <c r="F3403">
        <f t="shared" si="160"/>
        <v>211197048</v>
      </c>
      <c r="G3403" s="22">
        <f t="shared" si="161"/>
        <v>101499034.93392293</v>
      </c>
      <c r="P3403" t="s">
        <v>6437</v>
      </c>
      <c r="Q3403" t="s">
        <v>6438</v>
      </c>
      <c r="R3403" t="s">
        <v>212</v>
      </c>
      <c r="S3403" s="6">
        <v>2281.7671686978101</v>
      </c>
      <c r="T3403" s="6">
        <v>2636.1525035069899</v>
      </c>
      <c r="U3403" s="6">
        <v>58.873488294794903</v>
      </c>
    </row>
    <row r="3404" spans="1:21" x14ac:dyDescent="0.2">
      <c r="A3404" s="15" t="s">
        <v>3588</v>
      </c>
      <c r="B3404" s="2"/>
      <c r="C3404" s="3">
        <v>42507</v>
      </c>
      <c r="D3404" s="4">
        <v>1247</v>
      </c>
      <c r="E3404">
        <f t="shared" si="159"/>
        <v>1385.3327060987899</v>
      </c>
      <c r="F3404">
        <f t="shared" si="160"/>
        <v>53006229</v>
      </c>
      <c r="G3404" s="22">
        <f t="shared" si="161"/>
        <v>58886337.338141263</v>
      </c>
      <c r="P3404" t="s">
        <v>6439</v>
      </c>
      <c r="Q3404" t="s">
        <v>6440</v>
      </c>
      <c r="R3404" t="s">
        <v>212</v>
      </c>
      <c r="S3404" s="6">
        <v>2282.88282991918</v>
      </c>
      <c r="T3404" s="6">
        <v>1939.3562601205399</v>
      </c>
      <c r="U3404" s="6">
        <v>68.328540692329199</v>
      </c>
    </row>
    <row r="3405" spans="1:21" x14ac:dyDescent="0.2">
      <c r="A3405" s="15" t="s">
        <v>3584</v>
      </c>
      <c r="B3405" s="2" t="s">
        <v>3585</v>
      </c>
      <c r="C3405" s="3">
        <v>27387</v>
      </c>
      <c r="D3405" s="4">
        <v>1424</v>
      </c>
      <c r="E3405">
        <f t="shared" si="159"/>
        <v>1384.88870968074</v>
      </c>
      <c r="F3405">
        <f t="shared" si="160"/>
        <v>38999088</v>
      </c>
      <c r="G3405" s="22">
        <f t="shared" si="161"/>
        <v>37927947.092026427</v>
      </c>
      <c r="P3405" t="s">
        <v>6441</v>
      </c>
      <c r="Q3405" t="s">
        <v>6442</v>
      </c>
      <c r="R3405" t="s">
        <v>212</v>
      </c>
      <c r="S3405" s="6">
        <v>2284.4008196180698</v>
      </c>
      <c r="T3405" s="6">
        <v>2165.3619209021299</v>
      </c>
      <c r="U3405" s="6">
        <v>63.368777765153297</v>
      </c>
    </row>
    <row r="3406" spans="1:21" x14ac:dyDescent="0.2">
      <c r="A3406" s="15" t="s">
        <v>3581</v>
      </c>
      <c r="B3406" s="2"/>
      <c r="C3406" s="3">
        <v>45143</v>
      </c>
      <c r="D3406" s="4">
        <v>145</v>
      </c>
      <c r="E3406">
        <f t="shared" si="159"/>
        <v>1384.3403947750401</v>
      </c>
      <c r="F3406">
        <f t="shared" si="160"/>
        <v>6545735</v>
      </c>
      <c r="G3406" s="22">
        <f t="shared" si="161"/>
        <v>62493278.441329636</v>
      </c>
      <c r="P3406" t="s">
        <v>6443</v>
      </c>
      <c r="Q3406" t="s">
        <v>6444</v>
      </c>
      <c r="R3406" t="s">
        <v>212</v>
      </c>
      <c r="S3406" s="6">
        <v>2284.9104553964398</v>
      </c>
      <c r="T3406" s="6">
        <v>1450.7127079746199</v>
      </c>
      <c r="U3406" s="6">
        <v>82.569983450474496</v>
      </c>
    </row>
    <row r="3407" spans="1:21" x14ac:dyDescent="0.2">
      <c r="A3407" s="15" t="s">
        <v>3579</v>
      </c>
      <c r="B3407" s="2" t="s">
        <v>3580</v>
      </c>
      <c r="C3407" s="3">
        <v>73352</v>
      </c>
      <c r="D3407" s="5">
        <v>1057</v>
      </c>
      <c r="E3407">
        <f t="shared" si="159"/>
        <v>1384.2221702056299</v>
      </c>
      <c r="F3407">
        <f t="shared" si="160"/>
        <v>77533064</v>
      </c>
      <c r="G3407" s="22">
        <f t="shared" si="161"/>
        <v>101535464.62892337</v>
      </c>
      <c r="P3407" t="s">
        <v>6445</v>
      </c>
      <c r="Q3407" t="s">
        <v>6446</v>
      </c>
      <c r="R3407" t="s">
        <v>212</v>
      </c>
      <c r="S3407" s="6">
        <v>2284.9565894716302</v>
      </c>
      <c r="T3407" s="6">
        <v>1299.0450416767701</v>
      </c>
      <c r="U3407" s="6">
        <v>122.928096020365</v>
      </c>
    </row>
    <row r="3408" spans="1:21" x14ac:dyDescent="0.2">
      <c r="A3408" s="15" t="s">
        <v>3577</v>
      </c>
      <c r="B3408" s="2" t="s">
        <v>3578</v>
      </c>
      <c r="C3408" s="3">
        <v>57147</v>
      </c>
      <c r="D3408" s="4">
        <v>489</v>
      </c>
      <c r="E3408">
        <f t="shared" si="159"/>
        <v>1384.1529443519601</v>
      </c>
      <c r="F3408">
        <f t="shared" si="160"/>
        <v>27944883</v>
      </c>
      <c r="G3408" s="22">
        <f t="shared" si="161"/>
        <v>79100188.310881466</v>
      </c>
      <c r="P3408" t="s">
        <v>6447</v>
      </c>
      <c r="Q3408" t="s">
        <v>6448</v>
      </c>
      <c r="R3408" t="s">
        <v>212</v>
      </c>
      <c r="S3408" s="6">
        <v>2284.9842644866098</v>
      </c>
      <c r="T3408" s="6">
        <v>696.76666530671696</v>
      </c>
      <c r="U3408" s="6">
        <v>179.83818657103501</v>
      </c>
    </row>
    <row r="3409" spans="1:21" x14ac:dyDescent="0.2">
      <c r="A3409" s="15" t="s">
        <v>3575</v>
      </c>
      <c r="B3409" s="2" t="s">
        <v>3576</v>
      </c>
      <c r="C3409" s="3">
        <v>100024</v>
      </c>
      <c r="D3409" s="4">
        <v>1084</v>
      </c>
      <c r="E3409">
        <f t="shared" si="159"/>
        <v>1384.02644312855</v>
      </c>
      <c r="F3409">
        <f t="shared" si="160"/>
        <v>108426016</v>
      </c>
      <c r="G3409" s="22">
        <f t="shared" si="161"/>
        <v>138435860.9474901</v>
      </c>
      <c r="P3409" t="s">
        <v>6449</v>
      </c>
      <c r="Q3409" t="s">
        <v>6450</v>
      </c>
      <c r="R3409" t="s">
        <v>212</v>
      </c>
      <c r="S3409" s="6">
        <v>2286.1159916832798</v>
      </c>
      <c r="T3409" s="6">
        <v>1690.3159256016299</v>
      </c>
      <c r="U3409" s="6">
        <v>72.718128748306498</v>
      </c>
    </row>
    <row r="3410" spans="1:21" x14ac:dyDescent="0.2">
      <c r="A3410" s="15" t="s">
        <v>3569</v>
      </c>
      <c r="B3410" s="2" t="s">
        <v>3570</v>
      </c>
      <c r="C3410" s="3">
        <v>42781</v>
      </c>
      <c r="D3410" s="4">
        <v>3101</v>
      </c>
      <c r="E3410">
        <f t="shared" si="159"/>
        <v>1382.58152623366</v>
      </c>
      <c r="F3410">
        <f t="shared" si="160"/>
        <v>132663881</v>
      </c>
      <c r="G3410" s="22">
        <f t="shared" si="161"/>
        <v>59148220.273802213</v>
      </c>
      <c r="P3410" t="s">
        <v>6451</v>
      </c>
      <c r="Q3410" t="s">
        <v>6452</v>
      </c>
      <c r="R3410" t="s">
        <v>212</v>
      </c>
      <c r="S3410" s="6">
        <v>2286.1781287228</v>
      </c>
      <c r="T3410" s="6">
        <v>1668.251344</v>
      </c>
      <c r="U3410" s="6">
        <v>122.417226415906</v>
      </c>
    </row>
    <row r="3411" spans="1:21" x14ac:dyDescent="0.2">
      <c r="A3411" s="15" t="s">
        <v>3565</v>
      </c>
      <c r="B3411" s="2" t="s">
        <v>3566</v>
      </c>
      <c r="C3411" s="3">
        <v>114709</v>
      </c>
      <c r="D3411" s="5">
        <v>1560</v>
      </c>
      <c r="E3411">
        <f t="shared" si="159"/>
        <v>1382.2756869385601</v>
      </c>
      <c r="F3411">
        <f t="shared" si="160"/>
        <v>178946040</v>
      </c>
      <c r="G3411" s="22">
        <f t="shared" si="161"/>
        <v>158559461.77303529</v>
      </c>
      <c r="P3411" t="s">
        <v>6453</v>
      </c>
      <c r="Q3411" t="s">
        <v>6454</v>
      </c>
      <c r="R3411" t="s">
        <v>212</v>
      </c>
      <c r="S3411" s="6">
        <v>2288.2562836396201</v>
      </c>
      <c r="T3411" s="6">
        <v>1892.6044248538201</v>
      </c>
      <c r="U3411" s="6">
        <v>41.6985119640132</v>
      </c>
    </row>
    <row r="3412" spans="1:21" x14ac:dyDescent="0.2">
      <c r="A3412" s="15" t="s">
        <v>3563</v>
      </c>
      <c r="B3412" s="2"/>
      <c r="C3412" s="3">
        <v>32011</v>
      </c>
      <c r="D3412" s="4">
        <v>756</v>
      </c>
      <c r="E3412">
        <f t="shared" si="159"/>
        <v>1382.24599137057</v>
      </c>
      <c r="F3412">
        <f t="shared" si="160"/>
        <v>24200316</v>
      </c>
      <c r="G3412" s="22">
        <f t="shared" si="161"/>
        <v>44247076.429763317</v>
      </c>
      <c r="P3412" t="s">
        <v>6455</v>
      </c>
      <c r="Q3412" t="s">
        <v>6456</v>
      </c>
      <c r="R3412" t="s">
        <v>212</v>
      </c>
      <c r="S3412" s="6">
        <v>2290.4721428538601</v>
      </c>
      <c r="T3412" s="6">
        <v>1648.4821546007799</v>
      </c>
      <c r="U3412" s="6">
        <v>116.720106287329</v>
      </c>
    </row>
    <row r="3413" spans="1:21" x14ac:dyDescent="0.2">
      <c r="A3413" s="15" t="s">
        <v>3561</v>
      </c>
      <c r="B3413" s="2" t="s">
        <v>3562</v>
      </c>
      <c r="C3413" s="3">
        <v>62073</v>
      </c>
      <c r="D3413" s="4">
        <v>827</v>
      </c>
      <c r="E3413">
        <f t="shared" si="159"/>
        <v>1381.9939434941</v>
      </c>
      <c r="F3413">
        <f t="shared" si="160"/>
        <v>51334371</v>
      </c>
      <c r="G3413" s="22">
        <f t="shared" si="161"/>
        <v>85784510.054509267</v>
      </c>
      <c r="P3413" t="s">
        <v>6457</v>
      </c>
      <c r="Q3413" t="s">
        <v>6457</v>
      </c>
      <c r="R3413" t="s">
        <v>274</v>
      </c>
      <c r="S3413" s="6">
        <v>2290.5248664359701</v>
      </c>
      <c r="T3413" s="6">
        <v>1827.0964150816501</v>
      </c>
      <c r="U3413" s="6">
        <v>97.775390739009694</v>
      </c>
    </row>
    <row r="3414" spans="1:21" x14ac:dyDescent="0.2">
      <c r="A3414" s="15" t="s">
        <v>3559</v>
      </c>
      <c r="B3414" s="2" t="s">
        <v>3560</v>
      </c>
      <c r="C3414" s="3">
        <v>97305</v>
      </c>
      <c r="D3414" s="4">
        <v>1941</v>
      </c>
      <c r="E3414">
        <f t="shared" si="159"/>
        <v>1381.2494240107001</v>
      </c>
      <c r="F3414">
        <f t="shared" si="160"/>
        <v>188869005</v>
      </c>
      <c r="G3414" s="22">
        <f t="shared" si="161"/>
        <v>134402475.20336118</v>
      </c>
      <c r="P3414" t="s">
        <v>6458</v>
      </c>
      <c r="Q3414" t="s">
        <v>6459</v>
      </c>
      <c r="R3414" t="s">
        <v>212</v>
      </c>
      <c r="S3414" s="6">
        <v>2292.0327442360199</v>
      </c>
      <c r="T3414" s="6">
        <v>1944.7406326022401</v>
      </c>
      <c r="U3414" s="6">
        <v>69.282470212478799</v>
      </c>
    </row>
    <row r="3415" spans="1:21" x14ac:dyDescent="0.2">
      <c r="A3415" s="15" t="s">
        <v>3555</v>
      </c>
      <c r="B3415" s="2" t="s">
        <v>3556</v>
      </c>
      <c r="C3415" s="3">
        <v>85479</v>
      </c>
      <c r="D3415" s="4">
        <v>523</v>
      </c>
      <c r="E3415">
        <f t="shared" si="159"/>
        <v>1380.92256333049</v>
      </c>
      <c r="F3415">
        <f t="shared" si="160"/>
        <v>44705517</v>
      </c>
      <c r="G3415" s="22">
        <f t="shared" si="161"/>
        <v>118039879.79092695</v>
      </c>
      <c r="P3415" t="s">
        <v>6460</v>
      </c>
      <c r="Q3415" t="s">
        <v>6461</v>
      </c>
      <c r="R3415" t="s">
        <v>212</v>
      </c>
      <c r="S3415" s="6">
        <v>2292.9521692086801</v>
      </c>
      <c r="T3415" s="6">
        <v>2055.4197504413301</v>
      </c>
      <c r="U3415" s="6">
        <v>67.236970845240506</v>
      </c>
    </row>
    <row r="3416" spans="1:21" x14ac:dyDescent="0.2">
      <c r="A3416" s="15" t="s">
        <v>3552</v>
      </c>
      <c r="B3416" s="2" t="s">
        <v>3553</v>
      </c>
      <c r="C3416" s="3">
        <v>40856</v>
      </c>
      <c r="D3416" s="5">
        <v>674</v>
      </c>
      <c r="E3416">
        <f t="shared" si="159"/>
        <v>1379.8659072626201</v>
      </c>
      <c r="F3416">
        <f t="shared" si="160"/>
        <v>27536944</v>
      </c>
      <c r="G3416" s="22">
        <f t="shared" si="161"/>
        <v>56375801.507121608</v>
      </c>
      <c r="P3416" t="s">
        <v>6462</v>
      </c>
      <c r="Q3416" t="s">
        <v>6463</v>
      </c>
      <c r="R3416" t="s">
        <v>212</v>
      </c>
      <c r="S3416" s="6">
        <v>2295.49953788228</v>
      </c>
      <c r="T3416" s="6">
        <v>1577.19053486746</v>
      </c>
      <c r="U3416" s="6">
        <v>79.626321383694801</v>
      </c>
    </row>
    <row r="3417" spans="1:21" x14ac:dyDescent="0.2">
      <c r="A3417" s="15" t="s">
        <v>3548</v>
      </c>
      <c r="B3417" s="2" t="s">
        <v>3549</v>
      </c>
      <c r="C3417" s="3">
        <v>123555</v>
      </c>
      <c r="D3417" s="5">
        <v>1124</v>
      </c>
      <c r="E3417">
        <f t="shared" si="159"/>
        <v>1379.1999445843201</v>
      </c>
      <c r="F3417">
        <f t="shared" si="160"/>
        <v>138875820</v>
      </c>
      <c r="G3417" s="22">
        <f t="shared" si="161"/>
        <v>170407049.15311566</v>
      </c>
      <c r="P3417" t="s">
        <v>6464</v>
      </c>
      <c r="Q3417" t="s">
        <v>6465</v>
      </c>
      <c r="R3417" t="s">
        <v>212</v>
      </c>
      <c r="S3417" s="6">
        <v>2296.23025625234</v>
      </c>
      <c r="T3417" s="6">
        <v>2090.6872355927899</v>
      </c>
      <c r="U3417" s="6">
        <v>62.974207479642502</v>
      </c>
    </row>
    <row r="3418" spans="1:21" x14ac:dyDescent="0.2">
      <c r="A3418" s="15" t="s">
        <v>3546</v>
      </c>
      <c r="B3418" s="2" t="s">
        <v>3547</v>
      </c>
      <c r="C3418" s="3">
        <v>61628</v>
      </c>
      <c r="D3418" s="5">
        <v>3784</v>
      </c>
      <c r="E3418">
        <f t="shared" si="159"/>
        <v>1378.94579531161</v>
      </c>
      <c r="F3418">
        <f t="shared" si="160"/>
        <v>233200352</v>
      </c>
      <c r="G3418" s="22">
        <f t="shared" si="161"/>
        <v>84981671.473463908</v>
      </c>
      <c r="P3418" t="s">
        <v>6466</v>
      </c>
      <c r="Q3418" t="s">
        <v>6467</v>
      </c>
      <c r="R3418" t="s">
        <v>212</v>
      </c>
      <c r="S3418" s="6">
        <v>2296.2413952537499</v>
      </c>
      <c r="T3418" s="6">
        <v>2434.16689784154</v>
      </c>
      <c r="U3418" s="6">
        <v>77.876468345351299</v>
      </c>
    </row>
    <row r="3419" spans="1:21" x14ac:dyDescent="0.2">
      <c r="A3419" s="15" t="s">
        <v>3543</v>
      </c>
      <c r="B3419" s="2"/>
      <c r="C3419" s="3">
        <v>83761</v>
      </c>
      <c r="D3419" s="4">
        <v>1081</v>
      </c>
      <c r="E3419">
        <f t="shared" si="159"/>
        <v>1377.9866218464499</v>
      </c>
      <c r="F3419">
        <f t="shared" si="160"/>
        <v>90545641</v>
      </c>
      <c r="G3419" s="22">
        <f t="shared" si="161"/>
        <v>115421537.43248048</v>
      </c>
      <c r="P3419" t="s">
        <v>6468</v>
      </c>
      <c r="Q3419" t="s">
        <v>6469</v>
      </c>
      <c r="R3419" t="s">
        <v>212</v>
      </c>
      <c r="S3419" s="6">
        <v>2297.7574293119101</v>
      </c>
      <c r="T3419" s="6">
        <v>1339.5670909140599</v>
      </c>
      <c r="U3419" s="6">
        <v>113.341669177225</v>
      </c>
    </row>
    <row r="3420" spans="1:21" x14ac:dyDescent="0.2">
      <c r="A3420" s="15" t="s">
        <v>3541</v>
      </c>
      <c r="B3420" s="2" t="s">
        <v>3542</v>
      </c>
      <c r="C3420" s="3">
        <v>154932</v>
      </c>
      <c r="D3420" s="4">
        <v>450</v>
      </c>
      <c r="E3420">
        <f t="shared" si="159"/>
        <v>1376.2844358224099</v>
      </c>
      <c r="F3420">
        <f t="shared" si="160"/>
        <v>69719400</v>
      </c>
      <c r="G3420" s="22">
        <f t="shared" si="161"/>
        <v>213230500.2108376</v>
      </c>
      <c r="P3420" t="s">
        <v>6470</v>
      </c>
      <c r="Q3420" t="s">
        <v>6471</v>
      </c>
      <c r="R3420" t="s">
        <v>212</v>
      </c>
      <c r="S3420" s="6">
        <v>2298.21415504576</v>
      </c>
      <c r="T3420" s="6">
        <v>1568.53827475568</v>
      </c>
      <c r="U3420" s="6">
        <v>121.541068073715</v>
      </c>
    </row>
    <row r="3421" spans="1:21" x14ac:dyDescent="0.2">
      <c r="A3421" s="15" t="s">
        <v>3538</v>
      </c>
      <c r="B3421" s="2"/>
      <c r="C3421" s="3">
        <v>77940</v>
      </c>
      <c r="D3421" s="4">
        <v>1145</v>
      </c>
      <c r="E3421">
        <f t="shared" si="159"/>
        <v>1375.58822826765</v>
      </c>
      <c r="F3421">
        <f t="shared" si="160"/>
        <v>89241300</v>
      </c>
      <c r="G3421" s="22">
        <f t="shared" si="161"/>
        <v>107213346.51118064</v>
      </c>
      <c r="P3421" t="s">
        <v>6472</v>
      </c>
      <c r="Q3421" t="s">
        <v>6473</v>
      </c>
      <c r="R3421" t="s">
        <v>212</v>
      </c>
      <c r="S3421" s="6">
        <v>2302.87946371204</v>
      </c>
      <c r="T3421" s="6">
        <v>1645.3034182066699</v>
      </c>
      <c r="U3421" s="6">
        <v>90.980804508274701</v>
      </c>
    </row>
    <row r="3422" spans="1:21" x14ac:dyDescent="0.2">
      <c r="A3422" s="15" t="s">
        <v>3536</v>
      </c>
      <c r="B3422" s="2" t="s">
        <v>3537</v>
      </c>
      <c r="C3422" s="3">
        <v>60357</v>
      </c>
      <c r="D3422" s="4">
        <v>2747</v>
      </c>
      <c r="E3422">
        <f t="shared" si="159"/>
        <v>1375.3155826285199</v>
      </c>
      <c r="F3422">
        <f t="shared" si="160"/>
        <v>165800679</v>
      </c>
      <c r="G3422" s="22">
        <f t="shared" si="161"/>
        <v>83009922.620709583</v>
      </c>
      <c r="P3422" t="s">
        <v>6474</v>
      </c>
      <c r="Q3422" t="s">
        <v>6475</v>
      </c>
      <c r="R3422" t="s">
        <v>212</v>
      </c>
      <c r="S3422" s="6">
        <v>2305.5664336917298</v>
      </c>
      <c r="T3422" s="6">
        <v>2420.5363235638301</v>
      </c>
      <c r="U3422" s="6">
        <v>56.498713914339099</v>
      </c>
    </row>
    <row r="3423" spans="1:21" x14ac:dyDescent="0.2">
      <c r="A3423" s="15" t="s">
        <v>3532</v>
      </c>
      <c r="B3423" s="2" t="s">
        <v>3533</v>
      </c>
      <c r="C3423" s="3">
        <v>15120</v>
      </c>
      <c r="D3423" s="4">
        <v>3558</v>
      </c>
      <c r="E3423">
        <f t="shared" si="159"/>
        <v>1375.00047124459</v>
      </c>
      <c r="F3423">
        <f t="shared" si="160"/>
        <v>53796960</v>
      </c>
      <c r="G3423" s="22">
        <f t="shared" si="161"/>
        <v>20790007.125218201</v>
      </c>
      <c r="P3423" t="s">
        <v>6476</v>
      </c>
      <c r="Q3423" t="s">
        <v>6477</v>
      </c>
      <c r="R3423" t="s">
        <v>212</v>
      </c>
      <c r="S3423" s="6">
        <v>2306.0297360046602</v>
      </c>
      <c r="T3423" s="6">
        <v>1634.0446962124499</v>
      </c>
      <c r="U3423" s="6">
        <v>94.251621091821903</v>
      </c>
    </row>
    <row r="3424" spans="1:21" x14ac:dyDescent="0.2">
      <c r="A3424" s="15" t="s">
        <v>3526</v>
      </c>
      <c r="B3424" s="2" t="s">
        <v>3527</v>
      </c>
      <c r="C3424" s="3">
        <v>44982</v>
      </c>
      <c r="D3424" s="4">
        <v>742</v>
      </c>
      <c r="E3424">
        <f t="shared" si="159"/>
        <v>1374.3128941360201</v>
      </c>
      <c r="F3424">
        <f t="shared" si="160"/>
        <v>33376644</v>
      </c>
      <c r="G3424" s="22">
        <f t="shared" si="161"/>
        <v>61819342.604026452</v>
      </c>
      <c r="P3424" t="s">
        <v>6478</v>
      </c>
      <c r="Q3424" t="s">
        <v>6479</v>
      </c>
      <c r="R3424" t="s">
        <v>212</v>
      </c>
      <c r="S3424" s="6">
        <v>2306.4836868195098</v>
      </c>
      <c r="T3424" s="6">
        <v>1804.999658</v>
      </c>
      <c r="U3424" s="6">
        <v>59.185697012659801</v>
      </c>
    </row>
    <row r="3425" spans="1:21" x14ac:dyDescent="0.2">
      <c r="A3425" s="15" t="s">
        <v>3524</v>
      </c>
      <c r="B3425" s="2" t="s">
        <v>3525</v>
      </c>
      <c r="C3425" s="3">
        <v>52678</v>
      </c>
      <c r="D3425" s="4">
        <v>958</v>
      </c>
      <c r="E3425">
        <f t="shared" si="159"/>
        <v>1374.3028567188501</v>
      </c>
      <c r="F3425">
        <f t="shared" si="160"/>
        <v>50465524</v>
      </c>
      <c r="G3425" s="22">
        <f t="shared" si="161"/>
        <v>72395525.88623558</v>
      </c>
      <c r="P3425" t="s">
        <v>6480</v>
      </c>
      <c r="Q3425" t="s">
        <v>6481</v>
      </c>
      <c r="R3425" t="s">
        <v>212</v>
      </c>
      <c r="S3425" s="6">
        <v>2306.6385869400401</v>
      </c>
      <c r="T3425" s="6">
        <v>1860.9204355618799</v>
      </c>
      <c r="U3425" s="6">
        <v>54.351215458968603</v>
      </c>
    </row>
    <row r="3426" spans="1:21" x14ac:dyDescent="0.2">
      <c r="A3426" s="15" t="s">
        <v>3522</v>
      </c>
      <c r="B3426" s="2" t="s">
        <v>3523</v>
      </c>
      <c r="C3426" s="3">
        <v>145642</v>
      </c>
      <c r="D3426" s="4">
        <v>1539</v>
      </c>
      <c r="E3426">
        <f t="shared" si="159"/>
        <v>1373.17964036585</v>
      </c>
      <c r="F3426">
        <f t="shared" si="160"/>
        <v>224143038</v>
      </c>
      <c r="G3426" s="22">
        <f t="shared" si="161"/>
        <v>199992629.18216312</v>
      </c>
      <c r="P3426" t="s">
        <v>6482</v>
      </c>
      <c r="Q3426" t="s">
        <v>6483</v>
      </c>
      <c r="R3426" t="s">
        <v>212</v>
      </c>
      <c r="S3426" s="6">
        <v>2306.9043672510902</v>
      </c>
      <c r="T3426" s="6">
        <v>1330.8667089611899</v>
      </c>
      <c r="U3426" s="6">
        <v>110.546914639611</v>
      </c>
    </row>
    <row r="3427" spans="1:21" x14ac:dyDescent="0.2">
      <c r="A3427" s="15" t="s">
        <v>3520</v>
      </c>
      <c r="B3427" s="2" t="s">
        <v>3521</v>
      </c>
      <c r="C3427" s="3">
        <v>15292</v>
      </c>
      <c r="D3427" s="4">
        <v>1448</v>
      </c>
      <c r="E3427">
        <f t="shared" si="159"/>
        <v>1372.9756811587499</v>
      </c>
      <c r="F3427">
        <f t="shared" si="160"/>
        <v>22142816</v>
      </c>
      <c r="G3427" s="22">
        <f t="shared" si="161"/>
        <v>20995544.116279602</v>
      </c>
      <c r="P3427" t="s">
        <v>6484</v>
      </c>
      <c r="Q3427" t="s">
        <v>6485</v>
      </c>
      <c r="R3427" t="s">
        <v>212</v>
      </c>
      <c r="S3427" s="6">
        <v>2307.3523033575402</v>
      </c>
      <c r="T3427" s="6">
        <v>1768.51895776998</v>
      </c>
      <c r="U3427" s="6">
        <v>61.273114529593599</v>
      </c>
    </row>
    <row r="3428" spans="1:21" x14ac:dyDescent="0.2">
      <c r="A3428" s="15" t="s">
        <v>3517</v>
      </c>
      <c r="B3428" s="2"/>
      <c r="C3428" s="3">
        <v>30755</v>
      </c>
      <c r="D3428" s="4">
        <v>125</v>
      </c>
      <c r="E3428">
        <f t="shared" si="159"/>
        <v>1372.39056281065</v>
      </c>
      <c r="F3428">
        <f t="shared" si="160"/>
        <v>3844375</v>
      </c>
      <c r="G3428" s="22">
        <f t="shared" si="161"/>
        <v>42207871.759241536</v>
      </c>
      <c r="P3428" t="s">
        <v>6486</v>
      </c>
      <c r="Q3428" t="s">
        <v>6487</v>
      </c>
      <c r="R3428" t="s">
        <v>212</v>
      </c>
      <c r="S3428" s="6">
        <v>2307.6792922223599</v>
      </c>
      <c r="T3428" s="6">
        <v>1640.8067728410699</v>
      </c>
      <c r="U3428" s="6">
        <v>100.287200984108</v>
      </c>
    </row>
    <row r="3429" spans="1:21" x14ac:dyDescent="0.2">
      <c r="A3429" s="15" t="s">
        <v>3513</v>
      </c>
      <c r="B3429" s="2" t="s">
        <v>3514</v>
      </c>
      <c r="C3429" s="3">
        <v>86322</v>
      </c>
      <c r="D3429" s="4">
        <v>2286</v>
      </c>
      <c r="E3429">
        <f t="shared" si="159"/>
        <v>1371.50837932081</v>
      </c>
      <c r="F3429">
        <f t="shared" si="160"/>
        <v>197332092</v>
      </c>
      <c r="G3429" s="22">
        <f t="shared" si="161"/>
        <v>118391346.31973097</v>
      </c>
      <c r="P3429" t="s">
        <v>6488</v>
      </c>
      <c r="Q3429" t="s">
        <v>6489</v>
      </c>
      <c r="R3429" t="s">
        <v>212</v>
      </c>
      <c r="S3429" s="6">
        <v>2309.4999390232201</v>
      </c>
      <c r="T3429" s="6">
        <v>1744.7992612759699</v>
      </c>
      <c r="U3429" s="6">
        <v>60.455330749623101</v>
      </c>
    </row>
    <row r="3430" spans="1:21" x14ac:dyDescent="0.2">
      <c r="A3430" s="15" t="s">
        <v>3511</v>
      </c>
      <c r="B3430" s="2" t="s">
        <v>3512</v>
      </c>
      <c r="C3430" s="3">
        <v>22284</v>
      </c>
      <c r="D3430" s="4">
        <v>934</v>
      </c>
      <c r="E3430">
        <f t="shared" si="159"/>
        <v>1370.8733269972499</v>
      </c>
      <c r="F3430">
        <f t="shared" si="160"/>
        <v>20813256</v>
      </c>
      <c r="G3430" s="22">
        <f t="shared" si="161"/>
        <v>30548541.218806718</v>
      </c>
      <c r="P3430" t="s">
        <v>6490</v>
      </c>
      <c r="Q3430" t="s">
        <v>6491</v>
      </c>
      <c r="R3430" t="s">
        <v>212</v>
      </c>
      <c r="S3430" s="6">
        <v>2312.18214201911</v>
      </c>
      <c r="T3430" s="6">
        <v>1702.34823087268</v>
      </c>
      <c r="U3430" s="6">
        <v>76.717415692599104</v>
      </c>
    </row>
    <row r="3431" spans="1:21" x14ac:dyDescent="0.2">
      <c r="A3431" s="15" t="s">
        <v>3509</v>
      </c>
      <c r="B3431" s="2" t="s">
        <v>3510</v>
      </c>
      <c r="C3431" s="3">
        <v>103333</v>
      </c>
      <c r="D3431" s="4">
        <v>268</v>
      </c>
      <c r="E3431">
        <f t="shared" si="159"/>
        <v>1370.75708871694</v>
      </c>
      <c r="F3431">
        <f t="shared" si="160"/>
        <v>27693244</v>
      </c>
      <c r="G3431" s="22">
        <f t="shared" si="161"/>
        <v>141644442.24838755</v>
      </c>
      <c r="P3431" t="s">
        <v>6492</v>
      </c>
      <c r="Q3431" t="s">
        <v>6493</v>
      </c>
      <c r="R3431" t="s">
        <v>212</v>
      </c>
      <c r="S3431" s="6">
        <v>2313.3983600575002</v>
      </c>
      <c r="T3431" s="6">
        <v>1885.4060144893899</v>
      </c>
      <c r="U3431" s="6">
        <v>60.4279486108233</v>
      </c>
    </row>
    <row r="3432" spans="1:21" x14ac:dyDescent="0.2">
      <c r="A3432" s="15" t="s">
        <v>3507</v>
      </c>
      <c r="B3432" s="2" t="s">
        <v>3508</v>
      </c>
      <c r="C3432" s="3">
        <v>37904</v>
      </c>
      <c r="D3432" s="4">
        <v>1295</v>
      </c>
      <c r="E3432">
        <f t="shared" si="159"/>
        <v>1370.4638638208901</v>
      </c>
      <c r="F3432">
        <f t="shared" si="160"/>
        <v>49085680</v>
      </c>
      <c r="G3432" s="22">
        <f t="shared" si="161"/>
        <v>51946062.294267021</v>
      </c>
      <c r="P3432" t="s">
        <v>6494</v>
      </c>
      <c r="Q3432" t="s">
        <v>6495</v>
      </c>
      <c r="R3432" t="s">
        <v>212</v>
      </c>
      <c r="S3432" s="6">
        <v>2315.9487198168799</v>
      </c>
      <c r="T3432" s="6">
        <v>1528.03614987171</v>
      </c>
      <c r="U3432" s="6">
        <v>102.39216173903</v>
      </c>
    </row>
    <row r="3433" spans="1:21" x14ac:dyDescent="0.2">
      <c r="A3433" s="15" t="s">
        <v>3503</v>
      </c>
      <c r="B3433" s="2"/>
      <c r="C3433" s="3">
        <v>67689</v>
      </c>
      <c r="D3433" s="4">
        <v>1048</v>
      </c>
      <c r="E3433">
        <f t="shared" si="159"/>
        <v>1370.01375196709</v>
      </c>
      <c r="F3433">
        <f t="shared" si="160"/>
        <v>70938072</v>
      </c>
      <c r="G3433" s="22">
        <f t="shared" si="161"/>
        <v>92734860.856900349</v>
      </c>
      <c r="P3433" t="s">
        <v>6496</v>
      </c>
      <c r="Q3433" t="s">
        <v>6497</v>
      </c>
      <c r="R3433" t="s">
        <v>212</v>
      </c>
      <c r="S3433" s="6">
        <v>2316.96440778854</v>
      </c>
      <c r="T3433" s="6">
        <v>2047.3026083889699</v>
      </c>
      <c r="U3433" s="6">
        <v>65.584294914107403</v>
      </c>
    </row>
    <row r="3434" spans="1:21" x14ac:dyDescent="0.2">
      <c r="A3434" s="15" t="s">
        <v>3501</v>
      </c>
      <c r="B3434" s="2" t="s">
        <v>3502</v>
      </c>
      <c r="C3434" s="3">
        <v>22141</v>
      </c>
      <c r="D3434" s="4">
        <v>217</v>
      </c>
      <c r="E3434">
        <f t="shared" si="159"/>
        <v>1369.7817327180701</v>
      </c>
      <c r="F3434">
        <f t="shared" si="160"/>
        <v>4804597</v>
      </c>
      <c r="G3434" s="22">
        <f t="shared" si="161"/>
        <v>30328337.344110791</v>
      </c>
      <c r="P3434" t="s">
        <v>6498</v>
      </c>
      <c r="Q3434" t="s">
        <v>6499</v>
      </c>
      <c r="R3434" t="s">
        <v>212</v>
      </c>
      <c r="S3434" s="6">
        <v>2318.5520712941998</v>
      </c>
      <c r="T3434" s="6">
        <v>1531.18480729312</v>
      </c>
      <c r="U3434" s="6">
        <v>88.705660287403703</v>
      </c>
    </row>
    <row r="3435" spans="1:21" x14ac:dyDescent="0.2">
      <c r="A3435" s="15" t="s">
        <v>3499</v>
      </c>
      <c r="B3435" s="2" t="s">
        <v>3500</v>
      </c>
      <c r="C3435" s="3">
        <v>32284</v>
      </c>
      <c r="D3435" s="4">
        <v>1146</v>
      </c>
      <c r="E3435">
        <f t="shared" si="159"/>
        <v>1369.1788779267499</v>
      </c>
      <c r="F3435">
        <f t="shared" si="160"/>
        <v>36997464</v>
      </c>
      <c r="G3435" s="22">
        <f t="shared" si="161"/>
        <v>44202570.894987196</v>
      </c>
      <c r="P3435" t="s">
        <v>6500</v>
      </c>
      <c r="Q3435" t="s">
        <v>6501</v>
      </c>
      <c r="R3435" t="s">
        <v>212</v>
      </c>
      <c r="S3435" s="6">
        <v>2319.1329386707098</v>
      </c>
      <c r="T3435" s="6">
        <v>2045.89225608067</v>
      </c>
      <c r="U3435" s="6">
        <v>72.786235603886396</v>
      </c>
    </row>
    <row r="3436" spans="1:21" x14ac:dyDescent="0.2">
      <c r="A3436" s="15" t="s">
        <v>3497</v>
      </c>
      <c r="B3436" s="2" t="s">
        <v>3498</v>
      </c>
      <c r="C3436" s="3">
        <v>33166</v>
      </c>
      <c r="D3436" s="4">
        <v>1519</v>
      </c>
      <c r="E3436">
        <f t="shared" si="159"/>
        <v>1369.0789015267701</v>
      </c>
      <c r="F3436">
        <f t="shared" si="160"/>
        <v>50379154</v>
      </c>
      <c r="G3436" s="22">
        <f t="shared" si="161"/>
        <v>45406870.848036855</v>
      </c>
      <c r="P3436" t="s">
        <v>6502</v>
      </c>
      <c r="Q3436" t="s">
        <v>6503</v>
      </c>
      <c r="R3436" t="s">
        <v>212</v>
      </c>
      <c r="S3436" s="6">
        <v>2320.3587003168</v>
      </c>
      <c r="T3436" s="6">
        <v>1658.87712278207</v>
      </c>
      <c r="U3436" s="6">
        <v>69.765072394994405</v>
      </c>
    </row>
    <row r="3437" spans="1:21" x14ac:dyDescent="0.2">
      <c r="A3437" s="15" t="s">
        <v>3495</v>
      </c>
      <c r="B3437" s="2" t="s">
        <v>3496</v>
      </c>
      <c r="C3437" s="3">
        <v>115793</v>
      </c>
      <c r="D3437" s="4">
        <v>1065</v>
      </c>
      <c r="E3437">
        <f t="shared" si="159"/>
        <v>1368.70924602369</v>
      </c>
      <c r="F3437">
        <f t="shared" si="160"/>
        <v>123319545</v>
      </c>
      <c r="G3437" s="22">
        <f t="shared" si="161"/>
        <v>158486949.72482112</v>
      </c>
      <c r="P3437" t="s">
        <v>6504</v>
      </c>
      <c r="Q3437" t="s">
        <v>6505</v>
      </c>
      <c r="R3437" t="s">
        <v>212</v>
      </c>
      <c r="S3437" s="6">
        <v>2321.41245132323</v>
      </c>
      <c r="T3437" s="6">
        <v>1459.1232160976599</v>
      </c>
      <c r="U3437" s="6">
        <v>98.916136535016705</v>
      </c>
    </row>
    <row r="3438" spans="1:21" x14ac:dyDescent="0.2">
      <c r="A3438" s="15" t="s">
        <v>3492</v>
      </c>
      <c r="B3438" s="2" t="s">
        <v>3493</v>
      </c>
      <c r="C3438" s="3">
        <v>87139</v>
      </c>
      <c r="D3438" s="4">
        <v>187</v>
      </c>
      <c r="E3438">
        <f t="shared" si="159"/>
        <v>1368.0109644377201</v>
      </c>
      <c r="F3438">
        <f t="shared" si="160"/>
        <v>16294993</v>
      </c>
      <c r="G3438" s="22">
        <f t="shared" si="161"/>
        <v>119207107.43013848</v>
      </c>
      <c r="P3438" t="s">
        <v>6506</v>
      </c>
      <c r="Q3438" t="s">
        <v>6507</v>
      </c>
      <c r="R3438" t="s">
        <v>212</v>
      </c>
      <c r="S3438" s="6">
        <v>2321.5047995458199</v>
      </c>
      <c r="T3438" s="6">
        <v>1751.91567718539</v>
      </c>
      <c r="U3438" s="6">
        <v>70.112101197289604</v>
      </c>
    </row>
    <row r="3439" spans="1:21" x14ac:dyDescent="0.2">
      <c r="A3439" s="15" t="s">
        <v>3490</v>
      </c>
      <c r="B3439" s="2" t="s">
        <v>3491</v>
      </c>
      <c r="C3439" s="3">
        <v>67359</v>
      </c>
      <c r="D3439" s="4">
        <v>548</v>
      </c>
      <c r="E3439">
        <f t="shared" si="159"/>
        <v>1367.8804312028799</v>
      </c>
      <c r="F3439">
        <f t="shared" si="160"/>
        <v>36912732</v>
      </c>
      <c r="G3439" s="22">
        <f t="shared" si="161"/>
        <v>92139057.96539478</v>
      </c>
      <c r="P3439" t="s">
        <v>6508</v>
      </c>
      <c r="Q3439" t="s">
        <v>6509</v>
      </c>
      <c r="R3439" t="s">
        <v>212</v>
      </c>
      <c r="S3439" s="6">
        <v>2326.0043437860199</v>
      </c>
      <c r="T3439" s="6">
        <v>716.15975158933304</v>
      </c>
      <c r="U3439" s="6">
        <v>184.68388273935</v>
      </c>
    </row>
    <row r="3440" spans="1:21" x14ac:dyDescent="0.2">
      <c r="A3440" s="15" t="s">
        <v>3488</v>
      </c>
      <c r="B3440" s="2"/>
      <c r="C3440" s="3">
        <v>97692</v>
      </c>
      <c r="D3440" s="4">
        <v>2876</v>
      </c>
      <c r="E3440">
        <f t="shared" si="159"/>
        <v>1367.3092918856</v>
      </c>
      <c r="F3440">
        <f t="shared" si="160"/>
        <v>280962192</v>
      </c>
      <c r="G3440" s="22">
        <f t="shared" si="161"/>
        <v>133575179.34288804</v>
      </c>
      <c r="P3440" t="s">
        <v>6510</v>
      </c>
      <c r="Q3440" t="s">
        <v>6511</v>
      </c>
      <c r="R3440" t="s">
        <v>212</v>
      </c>
      <c r="S3440" s="6">
        <v>2326.6775800148298</v>
      </c>
      <c r="T3440" s="6">
        <v>1578.3873571208901</v>
      </c>
      <c r="U3440" s="6">
        <v>117.12017878097799</v>
      </c>
    </row>
    <row r="3441" spans="1:21" x14ac:dyDescent="0.2">
      <c r="A3441" s="15" t="s">
        <v>3486</v>
      </c>
      <c r="B3441" s="2" t="s">
        <v>3487</v>
      </c>
      <c r="C3441" s="3">
        <v>40343</v>
      </c>
      <c r="D3441" s="4">
        <v>1825</v>
      </c>
      <c r="E3441">
        <f t="shared" si="159"/>
        <v>1366.45711138662</v>
      </c>
      <c r="F3441">
        <f t="shared" si="160"/>
        <v>73625975</v>
      </c>
      <c r="G3441" s="22">
        <f t="shared" si="161"/>
        <v>55126979.244670413</v>
      </c>
      <c r="P3441" t="s">
        <v>6512</v>
      </c>
      <c r="Q3441" t="s">
        <v>6513</v>
      </c>
      <c r="R3441" t="s">
        <v>212</v>
      </c>
      <c r="S3441" s="6">
        <v>2328.0806697037601</v>
      </c>
      <c r="T3441" s="6">
        <v>2166.1105183291002</v>
      </c>
      <c r="U3441" s="6">
        <v>43.125712464402902</v>
      </c>
    </row>
    <row r="3442" spans="1:21" x14ac:dyDescent="0.2">
      <c r="A3442" s="15" t="s">
        <v>3484</v>
      </c>
      <c r="B3442" s="2" t="s">
        <v>3485</v>
      </c>
      <c r="C3442" s="3">
        <v>252495</v>
      </c>
      <c r="D3442" s="4">
        <v>1705</v>
      </c>
      <c r="E3442">
        <f t="shared" si="159"/>
        <v>1366.23808208181</v>
      </c>
      <c r="F3442">
        <f t="shared" si="160"/>
        <v>430503975</v>
      </c>
      <c r="G3442" s="22">
        <f t="shared" si="161"/>
        <v>344968284.53524661</v>
      </c>
      <c r="P3442" t="s">
        <v>6514</v>
      </c>
      <c r="Q3442" t="s">
        <v>6515</v>
      </c>
      <c r="R3442" t="s">
        <v>212</v>
      </c>
      <c r="S3442" s="6">
        <v>2328.33226417577</v>
      </c>
      <c r="T3442" s="6">
        <v>1945.69871225048</v>
      </c>
      <c r="U3442" s="6">
        <v>73.641379696877706</v>
      </c>
    </row>
    <row r="3443" spans="1:21" x14ac:dyDescent="0.2">
      <c r="A3443" s="15" t="s">
        <v>3482</v>
      </c>
      <c r="B3443" s="2" t="s">
        <v>3483</v>
      </c>
      <c r="C3443" s="3">
        <v>39987</v>
      </c>
      <c r="D3443" s="5">
        <v>1901</v>
      </c>
      <c r="E3443">
        <f t="shared" si="159"/>
        <v>1366.0617074976001</v>
      </c>
      <c r="F3443">
        <f t="shared" si="160"/>
        <v>76015287</v>
      </c>
      <c r="G3443" s="22">
        <f t="shared" si="161"/>
        <v>54624709.497706532</v>
      </c>
      <c r="P3443" t="s">
        <v>6516</v>
      </c>
      <c r="Q3443" t="s">
        <v>6517</v>
      </c>
      <c r="R3443" t="s">
        <v>212</v>
      </c>
      <c r="S3443" s="6">
        <v>2328.7303078546101</v>
      </c>
      <c r="T3443" s="6">
        <v>1891.68386750121</v>
      </c>
      <c r="U3443" s="6">
        <v>83.076907121979104</v>
      </c>
    </row>
    <row r="3444" spans="1:21" x14ac:dyDescent="0.2">
      <c r="A3444" s="15" t="s">
        <v>3480</v>
      </c>
      <c r="B3444" s="2" t="s">
        <v>3481</v>
      </c>
      <c r="C3444" s="3">
        <v>37606</v>
      </c>
      <c r="D3444" s="4">
        <v>2439</v>
      </c>
      <c r="E3444">
        <f t="shared" si="159"/>
        <v>1365.96019256977</v>
      </c>
      <c r="F3444">
        <f t="shared" si="160"/>
        <v>91721034</v>
      </c>
      <c r="G3444" s="22">
        <f t="shared" si="161"/>
        <v>51368299.001778774</v>
      </c>
      <c r="P3444" t="s">
        <v>6518</v>
      </c>
      <c r="Q3444" t="s">
        <v>6518</v>
      </c>
      <c r="R3444" t="s">
        <v>274</v>
      </c>
      <c r="S3444" s="6">
        <v>2329.2541302940199</v>
      </c>
      <c r="T3444" s="6">
        <v>1921.6608688875799</v>
      </c>
      <c r="U3444" s="6">
        <v>61.058543254238899</v>
      </c>
    </row>
    <row r="3445" spans="1:21" x14ac:dyDescent="0.2">
      <c r="A3445" s="15" t="s">
        <v>3478</v>
      </c>
      <c r="B3445" s="2" t="s">
        <v>3479</v>
      </c>
      <c r="C3445" s="3">
        <v>63357</v>
      </c>
      <c r="D3445" s="5">
        <v>1854</v>
      </c>
      <c r="E3445">
        <f t="shared" si="159"/>
        <v>1365.5876062136999</v>
      </c>
      <c r="F3445">
        <f t="shared" si="160"/>
        <v>117463878</v>
      </c>
      <c r="G3445" s="22">
        <f t="shared" si="161"/>
        <v>86519533.966881379</v>
      </c>
      <c r="P3445" t="s">
        <v>6519</v>
      </c>
      <c r="Q3445" t="s">
        <v>6520</v>
      </c>
      <c r="R3445" t="s">
        <v>212</v>
      </c>
      <c r="S3445" s="6">
        <v>2330.7137494519602</v>
      </c>
      <c r="T3445" s="6">
        <v>1775.0543136287599</v>
      </c>
      <c r="U3445" s="6">
        <v>53.669889676911502</v>
      </c>
    </row>
    <row r="3446" spans="1:21" x14ac:dyDescent="0.2">
      <c r="A3446" s="15" t="s">
        <v>3476</v>
      </c>
      <c r="B3446" s="2" t="s">
        <v>3477</v>
      </c>
      <c r="C3446" s="3">
        <v>54217</v>
      </c>
      <c r="D3446" s="4">
        <v>1048</v>
      </c>
      <c r="E3446">
        <f t="shared" si="159"/>
        <v>1365.5722848033899</v>
      </c>
      <c r="F3446">
        <f t="shared" si="160"/>
        <v>56819416</v>
      </c>
      <c r="G3446" s="22">
        <f t="shared" si="161"/>
        <v>74037232.565185398</v>
      </c>
      <c r="P3446" t="s">
        <v>6521</v>
      </c>
      <c r="Q3446" t="s">
        <v>6522</v>
      </c>
      <c r="R3446" t="s">
        <v>212</v>
      </c>
      <c r="S3446" s="6">
        <v>2330.94946432708</v>
      </c>
      <c r="T3446" s="6">
        <v>1607.8381733243</v>
      </c>
      <c r="U3446" s="6">
        <v>126.356535779824</v>
      </c>
    </row>
    <row r="3447" spans="1:21" x14ac:dyDescent="0.2">
      <c r="A3447" s="15" t="s">
        <v>3472</v>
      </c>
      <c r="B3447" s="2" t="s">
        <v>3473</v>
      </c>
      <c r="C3447" s="3">
        <v>94850</v>
      </c>
      <c r="D3447" s="4">
        <v>931</v>
      </c>
      <c r="E3447">
        <f t="shared" si="159"/>
        <v>1365.0600495748199</v>
      </c>
      <c r="F3447">
        <f t="shared" si="160"/>
        <v>88305350</v>
      </c>
      <c r="G3447" s="22">
        <f t="shared" si="161"/>
        <v>129475945.70217167</v>
      </c>
      <c r="P3447" t="s">
        <v>6523</v>
      </c>
      <c r="Q3447" t="s">
        <v>6524</v>
      </c>
      <c r="R3447" t="s">
        <v>212</v>
      </c>
      <c r="S3447" s="6">
        <v>2332.1045275411898</v>
      </c>
      <c r="T3447" s="6">
        <v>1615.6829065622901</v>
      </c>
      <c r="U3447" s="6">
        <v>77.209160801152606</v>
      </c>
    </row>
    <row r="3448" spans="1:21" x14ac:dyDescent="0.2">
      <c r="A3448" s="15" t="s">
        <v>3470</v>
      </c>
      <c r="B3448" s="2" t="s">
        <v>3471</v>
      </c>
      <c r="C3448" s="3">
        <v>41289</v>
      </c>
      <c r="D3448" s="4">
        <v>4399</v>
      </c>
      <c r="E3448">
        <f t="shared" si="159"/>
        <v>1365.0584037731401</v>
      </c>
      <c r="F3448">
        <f t="shared" si="160"/>
        <v>181630311</v>
      </c>
      <c r="G3448" s="22">
        <f t="shared" si="161"/>
        <v>56361896.433389179</v>
      </c>
      <c r="P3448" t="s">
        <v>6525</v>
      </c>
      <c r="Q3448" t="s">
        <v>6526</v>
      </c>
      <c r="R3448" t="s">
        <v>212</v>
      </c>
      <c r="S3448" s="6">
        <v>2332.5318899845001</v>
      </c>
      <c r="T3448" s="6">
        <v>1921.92191519264</v>
      </c>
      <c r="U3448" s="6">
        <v>54.681824923103498</v>
      </c>
    </row>
    <row r="3449" spans="1:21" x14ac:dyDescent="0.2">
      <c r="A3449" s="15" t="s">
        <v>3468</v>
      </c>
      <c r="B3449" s="2" t="s">
        <v>3469</v>
      </c>
      <c r="C3449" s="3">
        <v>32438</v>
      </c>
      <c r="D3449" s="4">
        <v>1983</v>
      </c>
      <c r="E3449">
        <f t="shared" si="159"/>
        <v>1364.97701127603</v>
      </c>
      <c r="F3449">
        <f t="shared" si="160"/>
        <v>64324554</v>
      </c>
      <c r="G3449" s="22">
        <f t="shared" si="161"/>
        <v>44277124.291771859</v>
      </c>
      <c r="P3449" t="s">
        <v>6527</v>
      </c>
      <c r="Q3449" t="s">
        <v>6528</v>
      </c>
      <c r="R3449" t="s">
        <v>212</v>
      </c>
      <c r="S3449" s="6">
        <v>2334.8880128127798</v>
      </c>
      <c r="T3449" s="6">
        <v>1806.4851536911499</v>
      </c>
      <c r="U3449" s="6">
        <v>68.166574751728803</v>
      </c>
    </row>
    <row r="3450" spans="1:21" x14ac:dyDescent="0.2">
      <c r="A3450" s="15" t="s">
        <v>3466</v>
      </c>
      <c r="B3450" s="2" t="s">
        <v>3467</v>
      </c>
      <c r="C3450" s="3">
        <v>151453</v>
      </c>
      <c r="D3450" s="4">
        <v>920</v>
      </c>
      <c r="E3450">
        <f t="shared" si="159"/>
        <v>1364.81164309017</v>
      </c>
      <c r="F3450">
        <f t="shared" si="160"/>
        <v>139336760</v>
      </c>
      <c r="G3450" s="22">
        <f t="shared" si="161"/>
        <v>206704817.78093553</v>
      </c>
      <c r="P3450" t="s">
        <v>6529</v>
      </c>
      <c r="Q3450" t="s">
        <v>6529</v>
      </c>
      <c r="R3450" t="s">
        <v>274</v>
      </c>
      <c r="S3450" s="6">
        <v>2335.0088240482601</v>
      </c>
      <c r="T3450" s="6">
        <v>2611.5063882106801</v>
      </c>
      <c r="U3450" s="6">
        <v>50.522649605378</v>
      </c>
    </row>
    <row r="3451" spans="1:21" x14ac:dyDescent="0.2">
      <c r="A3451" s="15" t="s">
        <v>3464</v>
      </c>
      <c r="B3451" s="2" t="s">
        <v>3465</v>
      </c>
      <c r="C3451" s="3">
        <v>47711</v>
      </c>
      <c r="D3451" s="4">
        <v>762</v>
      </c>
      <c r="E3451">
        <f t="shared" si="159"/>
        <v>1364.70651891647</v>
      </c>
      <c r="F3451">
        <f t="shared" si="160"/>
        <v>36355782</v>
      </c>
      <c r="G3451" s="22">
        <f t="shared" si="161"/>
        <v>65111512.7240237</v>
      </c>
      <c r="P3451" t="s">
        <v>6530</v>
      </c>
      <c r="Q3451" t="s">
        <v>6531</v>
      </c>
      <c r="R3451" t="s">
        <v>212</v>
      </c>
      <c r="S3451" s="6">
        <v>2337.9649254822898</v>
      </c>
      <c r="T3451" s="6">
        <v>1444.5446383829899</v>
      </c>
      <c r="U3451" s="6">
        <v>127.762225521521</v>
      </c>
    </row>
    <row r="3452" spans="1:21" x14ac:dyDescent="0.2">
      <c r="A3452" s="15" t="s">
        <v>3460</v>
      </c>
      <c r="B3452" s="2" t="s">
        <v>3461</v>
      </c>
      <c r="C3452" s="3">
        <v>32312</v>
      </c>
      <c r="D3452" s="4">
        <v>1893</v>
      </c>
      <c r="E3452">
        <f t="shared" si="159"/>
        <v>1364.0927683709299</v>
      </c>
      <c r="F3452">
        <f t="shared" si="160"/>
        <v>61166616</v>
      </c>
      <c r="G3452" s="22">
        <f t="shared" si="161"/>
        <v>44076565.531601489</v>
      </c>
      <c r="P3452" t="s">
        <v>6532</v>
      </c>
      <c r="Q3452" t="s">
        <v>6533</v>
      </c>
      <c r="R3452" t="s">
        <v>212</v>
      </c>
      <c r="S3452" s="6">
        <v>2338.90684097648</v>
      </c>
      <c r="T3452" s="6">
        <v>2269.9536844999998</v>
      </c>
      <c r="U3452" s="6">
        <v>35.895686618957697</v>
      </c>
    </row>
    <row r="3453" spans="1:21" x14ac:dyDescent="0.2">
      <c r="A3453" s="15" t="s">
        <v>3459</v>
      </c>
      <c r="B3453" s="2" t="s">
        <v>203</v>
      </c>
      <c r="C3453" s="3">
        <v>11476</v>
      </c>
      <c r="D3453" s="4">
        <v>1314</v>
      </c>
      <c r="E3453">
        <f t="shared" si="159"/>
        <v>1363.66730483785</v>
      </c>
      <c r="F3453">
        <f t="shared" si="160"/>
        <v>15079464</v>
      </c>
      <c r="G3453" s="22">
        <f t="shared" si="161"/>
        <v>15649445.990319166</v>
      </c>
      <c r="P3453" t="s">
        <v>6534</v>
      </c>
      <c r="Q3453" t="s">
        <v>6535</v>
      </c>
      <c r="R3453" t="s">
        <v>212</v>
      </c>
      <c r="S3453" s="6">
        <v>2339.2689595594302</v>
      </c>
      <c r="T3453" s="6">
        <v>1945.85642106061</v>
      </c>
      <c r="U3453" s="6">
        <v>67.837413201907495</v>
      </c>
    </row>
    <row r="3454" spans="1:21" x14ac:dyDescent="0.2">
      <c r="A3454" s="15" t="s">
        <v>3457</v>
      </c>
      <c r="B3454" s="2" t="s">
        <v>3458</v>
      </c>
      <c r="C3454" s="3">
        <v>21071</v>
      </c>
      <c r="D3454" s="4">
        <v>2969</v>
      </c>
      <c r="E3454">
        <f t="shared" si="159"/>
        <v>1363.54105157154</v>
      </c>
      <c r="F3454">
        <f t="shared" si="160"/>
        <v>62559799</v>
      </c>
      <c r="G3454" s="22">
        <f t="shared" si="161"/>
        <v>28731173.497663919</v>
      </c>
      <c r="P3454" t="s">
        <v>6536</v>
      </c>
      <c r="Q3454" t="s">
        <v>6537</v>
      </c>
      <c r="R3454" t="s">
        <v>212</v>
      </c>
      <c r="S3454" s="6">
        <v>2339.68973112498</v>
      </c>
      <c r="T3454" s="6">
        <v>2331.2173701371798</v>
      </c>
      <c r="U3454" s="6">
        <v>65.965400833397098</v>
      </c>
    </row>
    <row r="3455" spans="1:21" x14ac:dyDescent="0.2">
      <c r="A3455" s="15" t="s">
        <v>3456</v>
      </c>
      <c r="B3455" s="2"/>
      <c r="C3455" s="3">
        <v>83383</v>
      </c>
      <c r="D3455" s="5">
        <v>1075</v>
      </c>
      <c r="E3455">
        <f t="shared" si="159"/>
        <v>1362.9970766864899</v>
      </c>
      <c r="F3455">
        <f t="shared" si="160"/>
        <v>89636725</v>
      </c>
      <c r="G3455" s="22">
        <f t="shared" si="161"/>
        <v>113650785.24534959</v>
      </c>
      <c r="P3455" t="s">
        <v>6538</v>
      </c>
      <c r="Q3455" t="s">
        <v>6539</v>
      </c>
      <c r="R3455" t="s">
        <v>212</v>
      </c>
      <c r="S3455" s="6">
        <v>2343.8040639271999</v>
      </c>
      <c r="T3455" s="6">
        <v>1701.8521562292899</v>
      </c>
      <c r="U3455" s="6">
        <v>74.828581469327304</v>
      </c>
    </row>
    <row r="3456" spans="1:21" x14ac:dyDescent="0.2">
      <c r="A3456" s="15" t="s">
        <v>3454</v>
      </c>
      <c r="B3456" s="2" t="s">
        <v>3455</v>
      </c>
      <c r="C3456" s="3">
        <v>137995</v>
      </c>
      <c r="D3456" s="5">
        <v>1894</v>
      </c>
      <c r="E3456">
        <f t="shared" si="159"/>
        <v>1362.92071647989</v>
      </c>
      <c r="F3456">
        <f t="shared" si="160"/>
        <v>261362530</v>
      </c>
      <c r="G3456" s="22">
        <f t="shared" si="161"/>
        <v>188076244.27064243</v>
      </c>
      <c r="P3456" t="s">
        <v>6540</v>
      </c>
      <c r="Q3456" t="s">
        <v>6541</v>
      </c>
      <c r="R3456" t="s">
        <v>212</v>
      </c>
      <c r="S3456" s="6">
        <v>2343.8564225539299</v>
      </c>
      <c r="T3456" s="6">
        <v>2290.8084522168401</v>
      </c>
      <c r="U3456" s="6">
        <v>61.1807873289575</v>
      </c>
    </row>
    <row r="3457" spans="1:21" x14ac:dyDescent="0.2">
      <c r="A3457" s="15" t="s">
        <v>3452</v>
      </c>
      <c r="B3457" s="2" t="s">
        <v>3453</v>
      </c>
      <c r="C3457" s="3">
        <v>35572</v>
      </c>
      <c r="D3457" s="4">
        <v>164</v>
      </c>
      <c r="E3457">
        <f t="shared" si="159"/>
        <v>1362.8903043118301</v>
      </c>
      <c r="F3457">
        <f t="shared" si="160"/>
        <v>5833808</v>
      </c>
      <c r="G3457" s="22">
        <f t="shared" si="161"/>
        <v>48480733.904980421</v>
      </c>
      <c r="P3457" t="s">
        <v>6542</v>
      </c>
      <c r="Q3457" t="s">
        <v>6543</v>
      </c>
      <c r="R3457" t="s">
        <v>212</v>
      </c>
      <c r="S3457" s="6">
        <v>2344.0597701720098</v>
      </c>
      <c r="T3457" s="6">
        <v>1862.16677649599</v>
      </c>
      <c r="U3457" s="6">
        <v>88.591684918753998</v>
      </c>
    </row>
    <row r="3458" spans="1:21" x14ac:dyDescent="0.2">
      <c r="A3458" s="15" t="s">
        <v>3450</v>
      </c>
      <c r="B3458" s="2" t="s">
        <v>3451</v>
      </c>
      <c r="C3458" s="3">
        <v>34843</v>
      </c>
      <c r="D3458" s="4">
        <v>787</v>
      </c>
      <c r="E3458">
        <f t="shared" ref="E3458:E3521" si="162">VLOOKUP(A3458,data19,4,FALSE)</f>
        <v>1362.6915198823699</v>
      </c>
      <c r="F3458">
        <f t="shared" si="160"/>
        <v>27421441</v>
      </c>
      <c r="G3458" s="22">
        <f t="shared" si="161"/>
        <v>47480260.627261415</v>
      </c>
      <c r="P3458" t="s">
        <v>6544</v>
      </c>
      <c r="Q3458" t="s">
        <v>6545</v>
      </c>
      <c r="R3458" t="s">
        <v>212</v>
      </c>
      <c r="S3458" s="6">
        <v>2346.6268053106</v>
      </c>
      <c r="T3458" s="6">
        <v>1679.4316157631799</v>
      </c>
      <c r="U3458" s="6">
        <v>90.908845748875294</v>
      </c>
    </row>
    <row r="3459" spans="1:21" x14ac:dyDescent="0.2">
      <c r="A3459" s="15" t="s">
        <v>3448</v>
      </c>
      <c r="B3459" s="2" t="s">
        <v>3449</v>
      </c>
      <c r="C3459" s="3">
        <v>41192</v>
      </c>
      <c r="D3459" s="4">
        <v>1505</v>
      </c>
      <c r="E3459">
        <f t="shared" si="162"/>
        <v>1362.64236241349</v>
      </c>
      <c r="F3459">
        <f t="shared" ref="F3459:F3522" si="163">C3459*D3459</f>
        <v>61993960</v>
      </c>
      <c r="G3459" s="22">
        <f t="shared" ref="G3459:G3522" si="164">E3459*C3459</f>
        <v>56129964.192536481</v>
      </c>
      <c r="P3459" t="s">
        <v>6546</v>
      </c>
      <c r="Q3459" t="s">
        <v>6547</v>
      </c>
      <c r="R3459" t="s">
        <v>212</v>
      </c>
      <c r="S3459" s="6">
        <v>2348.6169353810801</v>
      </c>
      <c r="T3459" s="6">
        <v>1371.8732212183199</v>
      </c>
      <c r="U3459" s="6">
        <v>177.90279621241899</v>
      </c>
    </row>
    <row r="3460" spans="1:21" x14ac:dyDescent="0.2">
      <c r="A3460" s="15" t="s">
        <v>3446</v>
      </c>
      <c r="B3460" s="2" t="s">
        <v>3447</v>
      </c>
      <c r="C3460" s="3">
        <v>37461</v>
      </c>
      <c r="D3460" s="4">
        <v>1069</v>
      </c>
      <c r="E3460">
        <f t="shared" si="162"/>
        <v>1361.80472814577</v>
      </c>
      <c r="F3460">
        <f t="shared" si="163"/>
        <v>40045809</v>
      </c>
      <c r="G3460" s="22">
        <f t="shared" si="164"/>
        <v>51014566.921068691</v>
      </c>
      <c r="P3460" t="s">
        <v>6548</v>
      </c>
      <c r="Q3460" t="s">
        <v>6548</v>
      </c>
      <c r="R3460" t="s">
        <v>212</v>
      </c>
      <c r="S3460" s="6">
        <v>2348.6275966070398</v>
      </c>
      <c r="T3460" s="6">
        <v>1876.01120141671</v>
      </c>
      <c r="U3460" s="6">
        <v>66.784203270128401</v>
      </c>
    </row>
    <row r="3461" spans="1:21" x14ac:dyDescent="0.2">
      <c r="A3461" s="15" t="s">
        <v>3444</v>
      </c>
      <c r="B3461" s="2" t="s">
        <v>3445</v>
      </c>
      <c r="C3461" s="3">
        <v>55542</v>
      </c>
      <c r="D3461" s="4">
        <v>550</v>
      </c>
      <c r="E3461">
        <f t="shared" si="162"/>
        <v>1361.7884378142001</v>
      </c>
      <c r="F3461">
        <f t="shared" si="163"/>
        <v>30548100</v>
      </c>
      <c r="G3461" s="22">
        <f t="shared" si="164"/>
        <v>75636453.413076296</v>
      </c>
      <c r="P3461" t="s">
        <v>6549</v>
      </c>
      <c r="Q3461" t="s">
        <v>6549</v>
      </c>
      <c r="R3461" t="s">
        <v>274</v>
      </c>
      <c r="S3461" s="6">
        <v>2351.9984636061299</v>
      </c>
      <c r="T3461" s="6">
        <v>2396.9552930864502</v>
      </c>
      <c r="U3461" s="6">
        <v>52.916280110933499</v>
      </c>
    </row>
    <row r="3462" spans="1:21" x14ac:dyDescent="0.2">
      <c r="A3462" s="15" t="s">
        <v>3440</v>
      </c>
      <c r="B3462" s="2" t="s">
        <v>3441</v>
      </c>
      <c r="C3462" s="3">
        <v>98226</v>
      </c>
      <c r="D3462" s="4">
        <v>48</v>
      </c>
      <c r="E3462">
        <f t="shared" si="162"/>
        <v>1361.27836748456</v>
      </c>
      <c r="F3462">
        <f t="shared" si="163"/>
        <v>4714848</v>
      </c>
      <c r="G3462" s="22">
        <f t="shared" si="164"/>
        <v>133712928.92453839</v>
      </c>
      <c r="P3462" t="s">
        <v>6550</v>
      </c>
      <c r="Q3462" t="s">
        <v>6550</v>
      </c>
      <c r="R3462" t="s">
        <v>274</v>
      </c>
      <c r="S3462" s="6">
        <v>2353.1623683089201</v>
      </c>
      <c r="T3462" s="6">
        <v>2353.1623683089201</v>
      </c>
      <c r="U3462" s="6">
        <v>42.479829636727501</v>
      </c>
    </row>
    <row r="3463" spans="1:21" x14ac:dyDescent="0.2">
      <c r="A3463" s="15" t="s">
        <v>3438</v>
      </c>
      <c r="B3463" s="2" t="s">
        <v>3439</v>
      </c>
      <c r="C3463" s="3">
        <v>58036</v>
      </c>
      <c r="D3463" s="5">
        <v>2134</v>
      </c>
      <c r="E3463">
        <f t="shared" si="162"/>
        <v>1361.2731677865399</v>
      </c>
      <c r="F3463">
        <f t="shared" si="163"/>
        <v>123848824</v>
      </c>
      <c r="G3463" s="22">
        <f t="shared" si="164"/>
        <v>79002849.565659627</v>
      </c>
      <c r="P3463" t="s">
        <v>6551</v>
      </c>
      <c r="Q3463" t="s">
        <v>6552</v>
      </c>
      <c r="R3463" t="s">
        <v>212</v>
      </c>
      <c r="S3463" s="6">
        <v>2353.6105355598102</v>
      </c>
      <c r="T3463" s="6">
        <v>1940</v>
      </c>
      <c r="U3463" s="6">
        <v>67.865023190566703</v>
      </c>
    </row>
    <row r="3464" spans="1:21" x14ac:dyDescent="0.2">
      <c r="A3464" s="15" t="s">
        <v>3436</v>
      </c>
      <c r="B3464" s="2" t="s">
        <v>3437</v>
      </c>
      <c r="C3464" s="3">
        <v>26196</v>
      </c>
      <c r="D3464" s="4">
        <v>565</v>
      </c>
      <c r="E3464">
        <f t="shared" si="162"/>
        <v>1361.2465577423</v>
      </c>
      <c r="F3464">
        <f t="shared" si="163"/>
        <v>14800740</v>
      </c>
      <c r="G3464" s="22">
        <f t="shared" si="164"/>
        <v>35659214.826617293</v>
      </c>
      <c r="P3464" t="s">
        <v>6553</v>
      </c>
      <c r="Q3464" t="s">
        <v>6554</v>
      </c>
      <c r="R3464" t="s">
        <v>212</v>
      </c>
      <c r="S3464" s="6">
        <v>2353.78737922661</v>
      </c>
      <c r="T3464" s="6">
        <v>1837.8173556483</v>
      </c>
      <c r="U3464" s="6">
        <v>89.888238000270306</v>
      </c>
    </row>
    <row r="3465" spans="1:21" x14ac:dyDescent="0.2">
      <c r="A3465" s="15" t="s">
        <v>3434</v>
      </c>
      <c r="B3465" s="2" t="s">
        <v>3435</v>
      </c>
      <c r="C3465" s="3">
        <v>48189</v>
      </c>
      <c r="D3465" s="4">
        <v>3285</v>
      </c>
      <c r="E3465">
        <f t="shared" si="162"/>
        <v>1361.18077739519</v>
      </c>
      <c r="F3465">
        <f t="shared" si="163"/>
        <v>158300865</v>
      </c>
      <c r="G3465" s="22">
        <f t="shared" si="164"/>
        <v>65593940.48189681</v>
      </c>
      <c r="P3465" t="s">
        <v>6555</v>
      </c>
      <c r="Q3465" t="s">
        <v>6556</v>
      </c>
      <c r="R3465" t="s">
        <v>212</v>
      </c>
      <c r="S3465" s="6">
        <v>2355.0679224332398</v>
      </c>
      <c r="T3465" s="6">
        <v>2355.0679224332398</v>
      </c>
      <c r="U3465" s="6">
        <v>53.448400164943202</v>
      </c>
    </row>
    <row r="3466" spans="1:21" x14ac:dyDescent="0.2">
      <c r="A3466" s="15" t="s">
        <v>3432</v>
      </c>
      <c r="B3466" s="2"/>
      <c r="C3466" s="3">
        <v>48540</v>
      </c>
      <c r="D3466" s="5">
        <v>1969</v>
      </c>
      <c r="E3466">
        <f t="shared" si="162"/>
        <v>1360.7523935561201</v>
      </c>
      <c r="F3466">
        <f t="shared" si="163"/>
        <v>95575260</v>
      </c>
      <c r="G3466" s="22">
        <f t="shared" si="164"/>
        <v>66050921.183214068</v>
      </c>
      <c r="P3466" t="s">
        <v>6557</v>
      </c>
      <c r="Q3466" t="s">
        <v>6558</v>
      </c>
      <c r="R3466" t="s">
        <v>212</v>
      </c>
      <c r="S3466" s="6">
        <v>2355.0865536841802</v>
      </c>
      <c r="T3466" s="6">
        <v>1908.9385142922899</v>
      </c>
      <c r="U3466" s="6">
        <v>72.738639801317504</v>
      </c>
    </row>
    <row r="3467" spans="1:21" x14ac:dyDescent="0.2">
      <c r="A3467" s="15" t="s">
        <v>3427</v>
      </c>
      <c r="B3467" s="2" t="s">
        <v>3428</v>
      </c>
      <c r="C3467" s="3">
        <v>32334</v>
      </c>
      <c r="D3467" s="5">
        <v>1626</v>
      </c>
      <c r="E3467">
        <f t="shared" si="162"/>
        <v>1360.46728615904</v>
      </c>
      <c r="F3467">
        <f t="shared" si="163"/>
        <v>52575084</v>
      </c>
      <c r="G3467" s="22">
        <f t="shared" si="164"/>
        <v>43989349.230666399</v>
      </c>
      <c r="P3467" t="s">
        <v>6559</v>
      </c>
      <c r="Q3467" t="s">
        <v>6560</v>
      </c>
      <c r="R3467" t="s">
        <v>212</v>
      </c>
      <c r="S3467" s="6">
        <v>2356.4577395615202</v>
      </c>
      <c r="T3467" s="6">
        <v>1645.8586557267399</v>
      </c>
      <c r="U3467" s="6">
        <v>102.515064654008</v>
      </c>
    </row>
    <row r="3468" spans="1:21" x14ac:dyDescent="0.2">
      <c r="A3468" s="15" t="s">
        <v>3425</v>
      </c>
      <c r="B3468" s="2" t="s">
        <v>3426</v>
      </c>
      <c r="C3468" s="3">
        <v>50675</v>
      </c>
      <c r="D3468" s="4">
        <v>1037</v>
      </c>
      <c r="E3468">
        <f t="shared" si="162"/>
        <v>1360.27899828146</v>
      </c>
      <c r="F3468">
        <f t="shared" si="163"/>
        <v>52549975</v>
      </c>
      <c r="G3468" s="22">
        <f t="shared" si="164"/>
        <v>68932138.237912983</v>
      </c>
      <c r="P3468" t="s">
        <v>6561</v>
      </c>
      <c r="Q3468" t="s">
        <v>6562</v>
      </c>
      <c r="R3468" t="s">
        <v>212</v>
      </c>
      <c r="S3468" s="6">
        <v>2358.4006928397998</v>
      </c>
      <c r="T3468" s="6">
        <v>1895.13530075523</v>
      </c>
      <c r="U3468" s="6">
        <v>62.035123827318799</v>
      </c>
    </row>
    <row r="3469" spans="1:21" x14ac:dyDescent="0.2">
      <c r="A3469" s="15" t="s">
        <v>3423</v>
      </c>
      <c r="B3469" s="2" t="s">
        <v>3424</v>
      </c>
      <c r="C3469" s="3">
        <v>129979</v>
      </c>
      <c r="D3469" s="4">
        <v>658</v>
      </c>
      <c r="E3469">
        <f t="shared" si="162"/>
        <v>1359.15727269221</v>
      </c>
      <c r="F3469">
        <f t="shared" si="163"/>
        <v>85526182</v>
      </c>
      <c r="G3469" s="22">
        <f t="shared" si="164"/>
        <v>176661903.14726076</v>
      </c>
      <c r="P3469" t="s">
        <v>6563</v>
      </c>
      <c r="Q3469" t="s">
        <v>6564</v>
      </c>
      <c r="R3469" t="s">
        <v>212</v>
      </c>
      <c r="S3469" s="6">
        <v>2358.4422580967598</v>
      </c>
      <c r="T3469" s="6">
        <v>1756.14409988373</v>
      </c>
      <c r="U3469" s="6">
        <v>89.487824556735902</v>
      </c>
    </row>
    <row r="3470" spans="1:21" x14ac:dyDescent="0.2">
      <c r="A3470" s="15" t="s">
        <v>3422</v>
      </c>
      <c r="B3470" s="2"/>
      <c r="C3470" s="3">
        <v>52256</v>
      </c>
      <c r="D3470" s="4">
        <v>946</v>
      </c>
      <c r="E3470">
        <f t="shared" si="162"/>
        <v>1358.8121360661901</v>
      </c>
      <c r="F3470">
        <f t="shared" si="163"/>
        <v>49434176</v>
      </c>
      <c r="G3470" s="22">
        <f t="shared" si="164"/>
        <v>71006086.98227483</v>
      </c>
      <c r="P3470" t="s">
        <v>6565</v>
      </c>
      <c r="Q3470" t="s">
        <v>183</v>
      </c>
      <c r="R3470" t="s">
        <v>212</v>
      </c>
      <c r="S3470" s="6">
        <v>2358.6291812416998</v>
      </c>
      <c r="T3470" s="6">
        <v>2152.65933490609</v>
      </c>
      <c r="U3470" s="6">
        <v>76.523982230618898</v>
      </c>
    </row>
    <row r="3471" spans="1:21" x14ac:dyDescent="0.2">
      <c r="A3471" s="15" t="s">
        <v>3420</v>
      </c>
      <c r="B3471" s="2" t="s">
        <v>3421</v>
      </c>
      <c r="C3471" s="3">
        <v>82815</v>
      </c>
      <c r="D3471" s="5">
        <v>2092</v>
      </c>
      <c r="E3471">
        <f t="shared" si="162"/>
        <v>1358.1196599807699</v>
      </c>
      <c r="F3471">
        <f t="shared" si="163"/>
        <v>173248980</v>
      </c>
      <c r="G3471" s="22">
        <f t="shared" si="164"/>
        <v>112472679.64130746</v>
      </c>
      <c r="P3471" t="s">
        <v>6566</v>
      </c>
      <c r="Q3471" t="s">
        <v>6567</v>
      </c>
      <c r="R3471" t="s">
        <v>212</v>
      </c>
      <c r="S3471" s="6">
        <v>2365.6803568509399</v>
      </c>
      <c r="T3471" s="6">
        <v>1164.3878267505199</v>
      </c>
      <c r="U3471" s="6">
        <v>215.155811015701</v>
      </c>
    </row>
    <row r="3472" spans="1:21" x14ac:dyDescent="0.2">
      <c r="A3472" s="15" t="s">
        <v>3418</v>
      </c>
      <c r="B3472" s="2"/>
      <c r="C3472" s="3">
        <v>23859</v>
      </c>
      <c r="D3472" s="5">
        <v>1247</v>
      </c>
      <c r="E3472">
        <f t="shared" si="162"/>
        <v>1357.1864721771201</v>
      </c>
      <c r="F3472">
        <f t="shared" si="163"/>
        <v>29752173</v>
      </c>
      <c r="G3472" s="22">
        <f t="shared" si="164"/>
        <v>32381112.03967391</v>
      </c>
      <c r="P3472" t="s">
        <v>6568</v>
      </c>
      <c r="Q3472" t="s">
        <v>6569</v>
      </c>
      <c r="R3472" t="s">
        <v>212</v>
      </c>
      <c r="S3472" s="6">
        <v>2366.25196043189</v>
      </c>
      <c r="T3472" s="6">
        <v>1661.9228363831701</v>
      </c>
      <c r="U3472" s="6">
        <v>94.1702177297567</v>
      </c>
    </row>
    <row r="3473" spans="1:21" x14ac:dyDescent="0.2">
      <c r="A3473" s="15" t="s">
        <v>3416</v>
      </c>
      <c r="B3473" s="2"/>
      <c r="C3473" s="3">
        <v>33989</v>
      </c>
      <c r="D3473" s="5">
        <v>3951</v>
      </c>
      <c r="E3473">
        <f t="shared" si="162"/>
        <v>1357.1466696883001</v>
      </c>
      <c r="F3473">
        <f t="shared" si="163"/>
        <v>134290539</v>
      </c>
      <c r="G3473" s="22">
        <f t="shared" si="164"/>
        <v>46128058.156035632</v>
      </c>
      <c r="P3473" t="s">
        <v>6570</v>
      </c>
      <c r="Q3473" t="s">
        <v>6571</v>
      </c>
      <c r="R3473" t="s">
        <v>212</v>
      </c>
      <c r="S3473" s="6">
        <v>2368.09646809485</v>
      </c>
      <c r="T3473" s="6">
        <v>2550.5622443859302</v>
      </c>
      <c r="U3473" s="6">
        <v>51.282903108356898</v>
      </c>
    </row>
    <row r="3474" spans="1:21" x14ac:dyDescent="0.2">
      <c r="A3474" s="15" t="s">
        <v>3414</v>
      </c>
      <c r="B3474" s="2" t="s">
        <v>3415</v>
      </c>
      <c r="C3474" s="3">
        <v>24952</v>
      </c>
      <c r="D3474" s="4">
        <v>348</v>
      </c>
      <c r="E3474">
        <f t="shared" si="162"/>
        <v>1356.1117732135001</v>
      </c>
      <c r="F3474">
        <f t="shared" si="163"/>
        <v>8683296</v>
      </c>
      <c r="G3474" s="22">
        <f t="shared" si="164"/>
        <v>33837700.965223253</v>
      </c>
      <c r="P3474" t="s">
        <v>6572</v>
      </c>
      <c r="Q3474" t="s">
        <v>6573</v>
      </c>
      <c r="R3474" t="s">
        <v>212</v>
      </c>
      <c r="S3474" s="6">
        <v>2369.9510841883198</v>
      </c>
      <c r="T3474" s="6">
        <v>1897.5787900888799</v>
      </c>
      <c r="U3474" s="6">
        <v>91.572311770061702</v>
      </c>
    </row>
    <row r="3475" spans="1:21" x14ac:dyDescent="0.2">
      <c r="A3475" s="15" t="s">
        <v>3412</v>
      </c>
      <c r="B3475" s="2" t="s">
        <v>3413</v>
      </c>
      <c r="C3475" s="3">
        <v>55430</v>
      </c>
      <c r="D3475" s="4">
        <v>332</v>
      </c>
      <c r="E3475">
        <f t="shared" si="162"/>
        <v>1354.98251588524</v>
      </c>
      <c r="F3475">
        <f t="shared" si="163"/>
        <v>18402760</v>
      </c>
      <c r="G3475" s="22">
        <f t="shared" si="164"/>
        <v>75106680.855518848</v>
      </c>
      <c r="P3475" t="s">
        <v>6574</v>
      </c>
      <c r="Q3475" t="s">
        <v>6575</v>
      </c>
      <c r="R3475" t="s">
        <v>212</v>
      </c>
      <c r="S3475" s="6">
        <v>2370.8963835404002</v>
      </c>
      <c r="T3475" s="6">
        <v>2306.4887199352902</v>
      </c>
      <c r="U3475" s="6">
        <v>56.698686663044697</v>
      </c>
    </row>
    <row r="3476" spans="1:21" x14ac:dyDescent="0.2">
      <c r="A3476" s="15" t="s">
        <v>3410</v>
      </c>
      <c r="B3476" s="2" t="s">
        <v>3411</v>
      </c>
      <c r="C3476" s="3">
        <v>67796</v>
      </c>
      <c r="D3476" s="4">
        <v>3489</v>
      </c>
      <c r="E3476">
        <f t="shared" si="162"/>
        <v>1354.6748924779799</v>
      </c>
      <c r="F3476">
        <f t="shared" si="163"/>
        <v>236540244</v>
      </c>
      <c r="G3476" s="22">
        <f t="shared" si="164"/>
        <v>91841539.010437131</v>
      </c>
      <c r="P3476" t="s">
        <v>6576</v>
      </c>
      <c r="Q3476" t="s">
        <v>6577</v>
      </c>
      <c r="R3476" t="s">
        <v>212</v>
      </c>
      <c r="S3476" s="6">
        <v>2371.0893200793698</v>
      </c>
      <c r="T3476" s="6">
        <v>1720</v>
      </c>
      <c r="U3476" s="6">
        <v>98.753022431592399</v>
      </c>
    </row>
    <row r="3477" spans="1:21" x14ac:dyDescent="0.2">
      <c r="A3477" s="15" t="s">
        <v>3409</v>
      </c>
      <c r="B3477" s="2"/>
      <c r="C3477" s="3">
        <v>13171</v>
      </c>
      <c r="D3477" s="4">
        <v>799</v>
      </c>
      <c r="E3477">
        <f t="shared" si="162"/>
        <v>1354.4395013523699</v>
      </c>
      <c r="F3477">
        <f t="shared" si="163"/>
        <v>10523629</v>
      </c>
      <c r="G3477" s="22">
        <f t="shared" si="164"/>
        <v>17839322.672312066</v>
      </c>
      <c r="P3477" t="s">
        <v>6578</v>
      </c>
      <c r="Q3477" t="s">
        <v>6579</v>
      </c>
      <c r="R3477" t="s">
        <v>212</v>
      </c>
      <c r="S3477" s="6">
        <v>2371.7153144654199</v>
      </c>
      <c r="T3477" s="6">
        <v>1790</v>
      </c>
      <c r="U3477" s="6">
        <v>64.811291950289899</v>
      </c>
    </row>
    <row r="3478" spans="1:21" x14ac:dyDescent="0.2">
      <c r="A3478" s="15" t="s">
        <v>3407</v>
      </c>
      <c r="B3478" s="2" t="s">
        <v>3408</v>
      </c>
      <c r="C3478" s="3">
        <v>35253</v>
      </c>
      <c r="D3478" s="5">
        <v>2266</v>
      </c>
      <c r="E3478">
        <f t="shared" si="162"/>
        <v>1353.3917477095699</v>
      </c>
      <c r="F3478">
        <f t="shared" si="163"/>
        <v>79883298</v>
      </c>
      <c r="G3478" s="22">
        <f t="shared" si="164"/>
        <v>47711119.282005467</v>
      </c>
      <c r="P3478" t="s">
        <v>6580</v>
      </c>
      <c r="Q3478" t="s">
        <v>6581</v>
      </c>
      <c r="R3478" t="s">
        <v>212</v>
      </c>
      <c r="S3478" s="6">
        <v>2373.2459386504502</v>
      </c>
      <c r="T3478" s="6">
        <v>1388.2125835955301</v>
      </c>
      <c r="U3478" s="6">
        <v>96.476108257584201</v>
      </c>
    </row>
    <row r="3479" spans="1:21" x14ac:dyDescent="0.2">
      <c r="A3479" s="15" t="s">
        <v>3405</v>
      </c>
      <c r="B3479" s="2"/>
      <c r="C3479" s="3">
        <v>78312</v>
      </c>
      <c r="D3479" s="4">
        <v>2043</v>
      </c>
      <c r="E3479">
        <f t="shared" si="162"/>
        <v>1352.6451504204399</v>
      </c>
      <c r="F3479">
        <f t="shared" si="163"/>
        <v>159991416</v>
      </c>
      <c r="G3479" s="22">
        <f t="shared" si="164"/>
        <v>105928347.01972549</v>
      </c>
      <c r="P3479" t="s">
        <v>6582</v>
      </c>
      <c r="Q3479" t="s">
        <v>6583</v>
      </c>
      <c r="R3479" t="s">
        <v>212</v>
      </c>
      <c r="S3479" s="6">
        <v>2374.5619057931399</v>
      </c>
      <c r="T3479" s="6">
        <v>1590.3148047325201</v>
      </c>
      <c r="U3479" s="6">
        <v>106.129378281874</v>
      </c>
    </row>
    <row r="3480" spans="1:21" x14ac:dyDescent="0.2">
      <c r="A3480" s="15" t="s">
        <v>3403</v>
      </c>
      <c r="B3480" s="2" t="s">
        <v>3404</v>
      </c>
      <c r="C3480" s="3">
        <v>42482</v>
      </c>
      <c r="D3480" s="4">
        <v>999</v>
      </c>
      <c r="E3480">
        <f t="shared" si="162"/>
        <v>1352.6424927369101</v>
      </c>
      <c r="F3480">
        <f t="shared" si="163"/>
        <v>42439518</v>
      </c>
      <c r="G3480" s="22">
        <f t="shared" si="164"/>
        <v>57462958.376449414</v>
      </c>
      <c r="P3480" t="s">
        <v>6584</v>
      </c>
      <c r="Q3480" t="s">
        <v>6585</v>
      </c>
      <c r="R3480" t="s">
        <v>212</v>
      </c>
      <c r="S3480" s="6">
        <v>2376.3602577747702</v>
      </c>
      <c r="T3480" s="6">
        <v>2205.8167082213699</v>
      </c>
      <c r="U3480" s="6">
        <v>70.850606318163997</v>
      </c>
    </row>
    <row r="3481" spans="1:21" x14ac:dyDescent="0.2">
      <c r="A3481" s="15" t="s">
        <v>3401</v>
      </c>
      <c r="B3481" s="2" t="s">
        <v>3402</v>
      </c>
      <c r="C3481" s="3">
        <v>23855</v>
      </c>
      <c r="D3481" s="4">
        <v>1030</v>
      </c>
      <c r="E3481">
        <f t="shared" si="162"/>
        <v>1352.6138300801299</v>
      </c>
      <c r="F3481">
        <f t="shared" si="163"/>
        <v>24570650</v>
      </c>
      <c r="G3481" s="22">
        <f t="shared" si="164"/>
        <v>32266602.916561499</v>
      </c>
      <c r="P3481" t="s">
        <v>6586</v>
      </c>
      <c r="Q3481" t="s">
        <v>6587</v>
      </c>
      <c r="R3481" t="s">
        <v>212</v>
      </c>
      <c r="S3481" s="6">
        <v>2378.4353427429701</v>
      </c>
      <c r="T3481" s="6">
        <v>2061.6498631260902</v>
      </c>
      <c r="U3481" s="6">
        <v>47.866741751483097</v>
      </c>
    </row>
    <row r="3482" spans="1:21" x14ac:dyDescent="0.2">
      <c r="A3482" s="15" t="s">
        <v>3399</v>
      </c>
      <c r="B3482" s="2" t="s">
        <v>3400</v>
      </c>
      <c r="C3482" s="3">
        <v>51346</v>
      </c>
      <c r="D3482" s="4">
        <v>1018</v>
      </c>
      <c r="E3482">
        <f t="shared" si="162"/>
        <v>1352.5416661151601</v>
      </c>
      <c r="F3482">
        <f t="shared" si="163"/>
        <v>52270228</v>
      </c>
      <c r="G3482" s="22">
        <f t="shared" si="164"/>
        <v>69447604.388349012</v>
      </c>
      <c r="P3482" t="s">
        <v>6588</v>
      </c>
      <c r="Q3482" t="s">
        <v>6589</v>
      </c>
      <c r="R3482" t="s">
        <v>212</v>
      </c>
      <c r="S3482" s="6">
        <v>2379.4644071825801</v>
      </c>
      <c r="T3482" s="6">
        <v>1918.98234753269</v>
      </c>
      <c r="U3482" s="6">
        <v>131.75466032405399</v>
      </c>
    </row>
    <row r="3483" spans="1:21" x14ac:dyDescent="0.2">
      <c r="A3483" s="15" t="s">
        <v>3397</v>
      </c>
      <c r="B3483" s="2" t="s">
        <v>3398</v>
      </c>
      <c r="C3483" s="3">
        <v>89552</v>
      </c>
      <c r="D3483" s="4">
        <v>2865</v>
      </c>
      <c r="E3483">
        <f t="shared" si="162"/>
        <v>1352.48809272207</v>
      </c>
      <c r="F3483">
        <f t="shared" si="163"/>
        <v>256566480</v>
      </c>
      <c r="G3483" s="22">
        <f t="shared" si="164"/>
        <v>121118013.6794468</v>
      </c>
      <c r="P3483" t="s">
        <v>6590</v>
      </c>
      <c r="Q3483" t="s">
        <v>6591</v>
      </c>
      <c r="R3483" t="s">
        <v>212</v>
      </c>
      <c r="S3483" s="6">
        <v>2381.1716806688901</v>
      </c>
      <c r="T3483" s="6">
        <v>1970.4009217703899</v>
      </c>
      <c r="U3483" s="6">
        <v>58.488512840562798</v>
      </c>
    </row>
    <row r="3484" spans="1:21" x14ac:dyDescent="0.2">
      <c r="A3484" s="15" t="s">
        <v>3395</v>
      </c>
      <c r="B3484" s="2"/>
      <c r="C3484" s="3">
        <v>16593</v>
      </c>
      <c r="D3484" s="5">
        <v>4406</v>
      </c>
      <c r="E3484">
        <f t="shared" si="162"/>
        <v>1352.30380484593</v>
      </c>
      <c r="F3484">
        <f t="shared" si="163"/>
        <v>73108758</v>
      </c>
      <c r="G3484" s="22">
        <f t="shared" si="164"/>
        <v>22438777.033808518</v>
      </c>
      <c r="P3484" t="s">
        <v>6592</v>
      </c>
      <c r="Q3484" t="s">
        <v>6593</v>
      </c>
      <c r="R3484" t="s">
        <v>212</v>
      </c>
      <c r="S3484" s="6">
        <v>2381.4488219465202</v>
      </c>
      <c r="T3484" s="6">
        <v>1915.0534052498899</v>
      </c>
      <c r="U3484" s="6">
        <v>102.876180043471</v>
      </c>
    </row>
    <row r="3485" spans="1:21" x14ac:dyDescent="0.2">
      <c r="A3485" s="15" t="s">
        <v>3392</v>
      </c>
      <c r="B3485" s="2" t="s">
        <v>3393</v>
      </c>
      <c r="C3485" s="3">
        <v>71514</v>
      </c>
      <c r="D3485" s="4">
        <v>1563</v>
      </c>
      <c r="E3485">
        <f t="shared" si="162"/>
        <v>1350.8435127800899</v>
      </c>
      <c r="F3485">
        <f t="shared" si="163"/>
        <v>111776382</v>
      </c>
      <c r="G3485" s="22">
        <f t="shared" si="164"/>
        <v>96604222.972955346</v>
      </c>
      <c r="P3485" t="s">
        <v>6594</v>
      </c>
      <c r="Q3485" t="s">
        <v>6595</v>
      </c>
      <c r="R3485" t="s">
        <v>212</v>
      </c>
      <c r="S3485" s="6">
        <v>2382.9347192457299</v>
      </c>
      <c r="T3485" s="6">
        <v>2203.20446514897</v>
      </c>
      <c r="U3485" s="6">
        <v>56.470842038498503</v>
      </c>
    </row>
    <row r="3486" spans="1:21" x14ac:dyDescent="0.2">
      <c r="A3486" s="15" t="s">
        <v>3390</v>
      </c>
      <c r="B3486" s="2" t="s">
        <v>3391</v>
      </c>
      <c r="C3486" s="3">
        <v>17373</v>
      </c>
      <c r="D3486" s="4">
        <v>1168</v>
      </c>
      <c r="E3486">
        <f t="shared" si="162"/>
        <v>1350.7120794945899</v>
      </c>
      <c r="F3486">
        <f t="shared" si="163"/>
        <v>20291664</v>
      </c>
      <c r="G3486" s="22">
        <f t="shared" si="164"/>
        <v>23465920.95705951</v>
      </c>
      <c r="P3486" t="s">
        <v>6596</v>
      </c>
      <c r="Q3486" t="s">
        <v>6597</v>
      </c>
      <c r="R3486" t="s">
        <v>274</v>
      </c>
      <c r="S3486" s="6">
        <v>2384.26173468976</v>
      </c>
      <c r="T3486" s="6">
        <v>1243.8188427560101</v>
      </c>
      <c r="U3486" s="6">
        <v>130.91917903085499</v>
      </c>
    </row>
    <row r="3487" spans="1:21" x14ac:dyDescent="0.2">
      <c r="A3487" s="15" t="s">
        <v>3387</v>
      </c>
      <c r="B3487" s="2" t="s">
        <v>3388</v>
      </c>
      <c r="C3487" s="3">
        <v>42398</v>
      </c>
      <c r="D3487" s="4">
        <v>2920</v>
      </c>
      <c r="E3487">
        <f t="shared" si="162"/>
        <v>1350.4029365065101</v>
      </c>
      <c r="F3487">
        <f t="shared" si="163"/>
        <v>123802160</v>
      </c>
      <c r="G3487" s="22">
        <f t="shared" si="164"/>
        <v>57254383.702003017</v>
      </c>
      <c r="P3487" t="s">
        <v>6598</v>
      </c>
      <c r="Q3487" t="s">
        <v>6599</v>
      </c>
      <c r="R3487" t="s">
        <v>212</v>
      </c>
      <c r="S3487" s="6">
        <v>2384.8664921249701</v>
      </c>
      <c r="T3487" s="6">
        <v>1863.87593776365</v>
      </c>
      <c r="U3487" s="6">
        <v>77.535639463261006</v>
      </c>
    </row>
    <row r="3488" spans="1:21" x14ac:dyDescent="0.2">
      <c r="A3488" s="15" t="s">
        <v>3385</v>
      </c>
      <c r="B3488" s="2" t="s">
        <v>3386</v>
      </c>
      <c r="C3488" s="3">
        <v>77229</v>
      </c>
      <c r="D3488" s="4">
        <v>2381</v>
      </c>
      <c r="E3488">
        <f t="shared" si="162"/>
        <v>1349.54752193221</v>
      </c>
      <c r="F3488">
        <f t="shared" si="163"/>
        <v>183882249</v>
      </c>
      <c r="G3488" s="22">
        <f t="shared" si="164"/>
        <v>104224205.57130264</v>
      </c>
      <c r="P3488" t="s">
        <v>6600</v>
      </c>
      <c r="Q3488" t="s">
        <v>6601</v>
      </c>
      <c r="R3488" t="s">
        <v>212</v>
      </c>
      <c r="S3488" s="6">
        <v>2385.20708582015</v>
      </c>
      <c r="T3488" s="6">
        <v>2000.7947646156499</v>
      </c>
      <c r="U3488" s="6">
        <v>65.994714947869795</v>
      </c>
    </row>
    <row r="3489" spans="1:21" x14ac:dyDescent="0.2">
      <c r="A3489" s="15" t="s">
        <v>3382</v>
      </c>
      <c r="B3489" s="2" t="s">
        <v>3383</v>
      </c>
      <c r="C3489" s="3">
        <v>47049</v>
      </c>
      <c r="D3489" s="4">
        <v>1270</v>
      </c>
      <c r="E3489">
        <f t="shared" si="162"/>
        <v>1348.48259862943</v>
      </c>
      <c r="F3489">
        <f t="shared" si="163"/>
        <v>59752230</v>
      </c>
      <c r="G3489" s="22">
        <f t="shared" si="164"/>
        <v>63444757.782916047</v>
      </c>
      <c r="P3489" t="s">
        <v>6602</v>
      </c>
      <c r="Q3489" t="s">
        <v>6603</v>
      </c>
      <c r="R3489" t="s">
        <v>212</v>
      </c>
      <c r="S3489" s="6">
        <v>2385.4971612617701</v>
      </c>
      <c r="T3489" s="6">
        <v>2174.2125437016998</v>
      </c>
      <c r="U3489" s="6">
        <v>67.068426344478397</v>
      </c>
    </row>
    <row r="3490" spans="1:21" x14ac:dyDescent="0.2">
      <c r="A3490" s="15" t="s">
        <v>3378</v>
      </c>
      <c r="B3490" s="2" t="s">
        <v>3379</v>
      </c>
      <c r="C3490" s="3">
        <v>32086</v>
      </c>
      <c r="D3490" s="5">
        <v>1275</v>
      </c>
      <c r="E3490">
        <f t="shared" si="162"/>
        <v>1347.9099096883201</v>
      </c>
      <c r="F3490">
        <f t="shared" si="163"/>
        <v>40909650</v>
      </c>
      <c r="G3490" s="22">
        <f t="shared" si="164"/>
        <v>43249037.36225944</v>
      </c>
      <c r="P3490" t="s">
        <v>6604</v>
      </c>
      <c r="Q3490" t="s">
        <v>6605</v>
      </c>
      <c r="R3490" t="s">
        <v>212</v>
      </c>
      <c r="S3490" s="6">
        <v>2386.82011737318</v>
      </c>
      <c r="T3490" s="6">
        <v>1642.4047143554601</v>
      </c>
      <c r="U3490" s="6">
        <v>98.026713756819504</v>
      </c>
    </row>
    <row r="3491" spans="1:21" x14ac:dyDescent="0.2">
      <c r="A3491" s="15" t="s">
        <v>3376</v>
      </c>
      <c r="B3491" s="2"/>
      <c r="C3491" s="3">
        <v>22541</v>
      </c>
      <c r="D3491" s="4">
        <v>886</v>
      </c>
      <c r="E3491">
        <f t="shared" si="162"/>
        <v>1347.3160676698401</v>
      </c>
      <c r="F3491">
        <f t="shared" si="163"/>
        <v>19971326</v>
      </c>
      <c r="G3491" s="22">
        <f t="shared" si="164"/>
        <v>30369851.481345866</v>
      </c>
      <c r="P3491" t="s">
        <v>6606</v>
      </c>
      <c r="Q3491" t="s">
        <v>6607</v>
      </c>
      <c r="R3491" t="s">
        <v>212</v>
      </c>
      <c r="S3491" s="6">
        <v>2388.4537400535901</v>
      </c>
      <c r="T3491" s="6">
        <v>2486.5451381860998</v>
      </c>
      <c r="U3491" s="6">
        <v>54.234462625032698</v>
      </c>
    </row>
    <row r="3492" spans="1:21" x14ac:dyDescent="0.2">
      <c r="A3492" s="15" t="s">
        <v>3374</v>
      </c>
      <c r="B3492" s="2" t="s">
        <v>3375</v>
      </c>
      <c r="C3492" s="3">
        <v>25009</v>
      </c>
      <c r="D3492" s="4">
        <v>592</v>
      </c>
      <c r="E3492">
        <f t="shared" si="162"/>
        <v>1346.8154862098099</v>
      </c>
      <c r="F3492">
        <f t="shared" si="163"/>
        <v>14805328</v>
      </c>
      <c r="G3492" s="22">
        <f t="shared" si="164"/>
        <v>33682508.494621135</v>
      </c>
      <c r="P3492" t="s">
        <v>6608</v>
      </c>
      <c r="Q3492" t="s">
        <v>6608</v>
      </c>
      <c r="R3492" t="s">
        <v>274</v>
      </c>
      <c r="S3492" s="6">
        <v>2388.7315915652898</v>
      </c>
      <c r="T3492" s="6">
        <v>2388.7315915652898</v>
      </c>
      <c r="U3492" s="6"/>
    </row>
    <row r="3493" spans="1:21" x14ac:dyDescent="0.2">
      <c r="A3493" s="15" t="s">
        <v>3372</v>
      </c>
      <c r="B3493" s="2" t="s">
        <v>3373</v>
      </c>
      <c r="C3493" s="3">
        <v>35100</v>
      </c>
      <c r="D3493" s="5">
        <v>1300</v>
      </c>
      <c r="E3493">
        <f t="shared" si="162"/>
        <v>1346.0999379955499</v>
      </c>
      <c r="F3493">
        <f t="shared" si="163"/>
        <v>45630000</v>
      </c>
      <c r="G3493" s="22">
        <f t="shared" si="164"/>
        <v>47248107.823643804</v>
      </c>
      <c r="P3493" t="s">
        <v>6609</v>
      </c>
      <c r="Q3493" t="s">
        <v>6610</v>
      </c>
      <c r="R3493" t="s">
        <v>212</v>
      </c>
      <c r="S3493" s="6">
        <v>2389.6273252227902</v>
      </c>
      <c r="T3493" s="6">
        <v>1970.2429887446699</v>
      </c>
      <c r="U3493" s="6">
        <v>107.650267267459</v>
      </c>
    </row>
    <row r="3494" spans="1:21" x14ac:dyDescent="0.2">
      <c r="A3494" s="15" t="s">
        <v>3370</v>
      </c>
      <c r="B3494" s="2" t="s">
        <v>10780</v>
      </c>
      <c r="C3494" s="3">
        <v>57054</v>
      </c>
      <c r="D3494" s="4">
        <v>2486</v>
      </c>
      <c r="E3494">
        <f t="shared" si="162"/>
        <v>1346.04936780158</v>
      </c>
      <c r="F3494">
        <f t="shared" si="163"/>
        <v>141836244</v>
      </c>
      <c r="G3494" s="22">
        <f t="shared" si="164"/>
        <v>76797500.630551353</v>
      </c>
      <c r="P3494" t="s">
        <v>6611</v>
      </c>
      <c r="Q3494" t="s">
        <v>6612</v>
      </c>
      <c r="R3494" t="s">
        <v>212</v>
      </c>
      <c r="S3494" s="6">
        <v>2391.1945643988602</v>
      </c>
      <c r="T3494" s="6">
        <v>1606.7943717261901</v>
      </c>
      <c r="U3494" s="6">
        <v>101.456945936783</v>
      </c>
    </row>
    <row r="3495" spans="1:21" x14ac:dyDescent="0.2">
      <c r="A3495" s="15" t="s">
        <v>3368</v>
      </c>
      <c r="B3495" s="2" t="s">
        <v>3369</v>
      </c>
      <c r="C3495" s="3">
        <v>75331</v>
      </c>
      <c r="D3495" s="4">
        <v>2018</v>
      </c>
      <c r="E3495">
        <f t="shared" si="162"/>
        <v>1346.00154171129</v>
      </c>
      <c r="F3495">
        <f t="shared" si="163"/>
        <v>152017958</v>
      </c>
      <c r="G3495" s="22">
        <f t="shared" si="164"/>
        <v>101395642.13865319</v>
      </c>
      <c r="P3495" t="s">
        <v>6613</v>
      </c>
      <c r="Q3495" t="s">
        <v>6614</v>
      </c>
      <c r="R3495" t="s">
        <v>212</v>
      </c>
      <c r="S3495" s="6">
        <v>2391.4950881212999</v>
      </c>
      <c r="T3495" s="6">
        <v>2821.33012118131</v>
      </c>
      <c r="U3495" s="6">
        <v>82.535877848327004</v>
      </c>
    </row>
    <row r="3496" spans="1:21" x14ac:dyDescent="0.2">
      <c r="A3496" s="15" t="s">
        <v>3364</v>
      </c>
      <c r="B3496" s="2" t="s">
        <v>3365</v>
      </c>
      <c r="C3496" s="3">
        <v>44175</v>
      </c>
      <c r="D3496" s="4">
        <v>125</v>
      </c>
      <c r="E3496">
        <f t="shared" si="162"/>
        <v>1345.6155167277</v>
      </c>
      <c r="F3496">
        <f t="shared" si="163"/>
        <v>5521875</v>
      </c>
      <c r="G3496" s="22">
        <f t="shared" si="164"/>
        <v>59442565.451446146</v>
      </c>
      <c r="P3496" t="s">
        <v>6615</v>
      </c>
      <c r="Q3496" t="s">
        <v>6616</v>
      </c>
      <c r="R3496" t="s">
        <v>212</v>
      </c>
      <c r="S3496" s="6">
        <v>2392.2610348593698</v>
      </c>
      <c r="T3496" s="6">
        <v>1933.95350233865</v>
      </c>
      <c r="U3496" s="6">
        <v>88.322669047228999</v>
      </c>
    </row>
    <row r="3497" spans="1:21" x14ac:dyDescent="0.2">
      <c r="A3497" s="15" t="s">
        <v>3362</v>
      </c>
      <c r="B3497" s="2" t="s">
        <v>3363</v>
      </c>
      <c r="C3497" s="3">
        <v>73877</v>
      </c>
      <c r="D3497" s="4">
        <v>1464</v>
      </c>
      <c r="E3497">
        <f t="shared" si="162"/>
        <v>1345.32724616938</v>
      </c>
      <c r="F3497">
        <f t="shared" si="163"/>
        <v>108155928</v>
      </c>
      <c r="G3497" s="22">
        <f t="shared" si="164"/>
        <v>99388740.96525529</v>
      </c>
      <c r="P3497" t="s">
        <v>6617</v>
      </c>
      <c r="Q3497" t="s">
        <v>6618</v>
      </c>
      <c r="R3497" t="s">
        <v>212</v>
      </c>
      <c r="S3497" s="6">
        <v>2393.6330815556198</v>
      </c>
      <c r="T3497" s="6">
        <v>2414.5348217389301</v>
      </c>
      <c r="U3497" s="6">
        <v>49.035072196752097</v>
      </c>
    </row>
    <row r="3498" spans="1:21" x14ac:dyDescent="0.2">
      <c r="A3498" s="15" t="s">
        <v>3359</v>
      </c>
      <c r="B3498" s="2" t="s">
        <v>3360</v>
      </c>
      <c r="C3498" s="3">
        <v>56578</v>
      </c>
      <c r="D3498" s="4">
        <v>1150</v>
      </c>
      <c r="E3498">
        <f t="shared" si="162"/>
        <v>1343.4415928245</v>
      </c>
      <c r="F3498">
        <f t="shared" si="163"/>
        <v>65064700</v>
      </c>
      <c r="G3498" s="22">
        <f t="shared" si="164"/>
        <v>76009238.438824564</v>
      </c>
      <c r="P3498" t="s">
        <v>6619</v>
      </c>
      <c r="Q3498" t="s">
        <v>6620</v>
      </c>
      <c r="R3498" t="s">
        <v>212</v>
      </c>
      <c r="S3498" s="6">
        <v>2393.6342599581599</v>
      </c>
      <c r="T3498" s="6">
        <v>1288.6921846411601</v>
      </c>
      <c r="U3498" s="6">
        <v>94.0337994492061</v>
      </c>
    </row>
    <row r="3499" spans="1:21" x14ac:dyDescent="0.2">
      <c r="A3499" s="15" t="s">
        <v>3357</v>
      </c>
      <c r="B3499" s="2" t="s">
        <v>3358</v>
      </c>
      <c r="C3499" s="3">
        <v>34447</v>
      </c>
      <c r="D3499" s="4">
        <v>619</v>
      </c>
      <c r="E3499">
        <f t="shared" si="162"/>
        <v>1343.14518250009</v>
      </c>
      <c r="F3499">
        <f t="shared" si="163"/>
        <v>21322693</v>
      </c>
      <c r="G3499" s="22">
        <f t="shared" si="164"/>
        <v>46267322.101580597</v>
      </c>
      <c r="P3499" t="s">
        <v>6621</v>
      </c>
      <c r="Q3499" t="s">
        <v>6622</v>
      </c>
      <c r="R3499" t="s">
        <v>212</v>
      </c>
      <c r="S3499" s="6">
        <v>2394.5402203213098</v>
      </c>
      <c r="T3499" s="6">
        <v>1718.3899579453901</v>
      </c>
      <c r="U3499" s="6">
        <v>68.640029095775503</v>
      </c>
    </row>
    <row r="3500" spans="1:21" x14ac:dyDescent="0.2">
      <c r="A3500" s="15" t="s">
        <v>3356</v>
      </c>
      <c r="B3500" s="2"/>
      <c r="C3500" s="3">
        <v>47414</v>
      </c>
      <c r="D3500" s="4">
        <v>849</v>
      </c>
      <c r="E3500">
        <f t="shared" si="162"/>
        <v>1343.09732583305</v>
      </c>
      <c r="F3500">
        <f t="shared" si="163"/>
        <v>40254486</v>
      </c>
      <c r="G3500" s="22">
        <f t="shared" si="164"/>
        <v>63681616.607048236</v>
      </c>
      <c r="P3500" t="s">
        <v>6623</v>
      </c>
      <c r="Q3500" t="s">
        <v>6624</v>
      </c>
      <c r="R3500" t="s">
        <v>212</v>
      </c>
      <c r="S3500" s="6">
        <v>2396.0792369252799</v>
      </c>
      <c r="T3500" s="6">
        <v>1845.9328489354</v>
      </c>
      <c r="U3500" s="6">
        <v>57.5219336775817</v>
      </c>
    </row>
    <row r="3501" spans="1:21" x14ac:dyDescent="0.2">
      <c r="A3501" s="15" t="s">
        <v>3354</v>
      </c>
      <c r="B3501" s="2" t="s">
        <v>3355</v>
      </c>
      <c r="C3501" s="3">
        <v>29048</v>
      </c>
      <c r="D3501" s="5">
        <v>1754</v>
      </c>
      <c r="E3501">
        <f t="shared" si="162"/>
        <v>1342.0394654377201</v>
      </c>
      <c r="F3501">
        <f t="shared" si="163"/>
        <v>50950192</v>
      </c>
      <c r="G3501" s="22">
        <f t="shared" si="164"/>
        <v>38983562.392034896</v>
      </c>
      <c r="P3501" t="s">
        <v>6625</v>
      </c>
      <c r="Q3501" t="s">
        <v>6626</v>
      </c>
      <c r="R3501" t="s">
        <v>212</v>
      </c>
      <c r="S3501" s="6">
        <v>2400.1916205919401</v>
      </c>
      <c r="T3501" s="6">
        <v>2176.5852414197898</v>
      </c>
      <c r="U3501" s="6">
        <v>81.538114553415198</v>
      </c>
    </row>
    <row r="3502" spans="1:21" x14ac:dyDescent="0.2">
      <c r="A3502" s="15" t="s">
        <v>3352</v>
      </c>
      <c r="B3502" s="2" t="s">
        <v>3353</v>
      </c>
      <c r="C3502" s="3">
        <v>16760</v>
      </c>
      <c r="D3502" s="4">
        <v>2306</v>
      </c>
      <c r="E3502">
        <f t="shared" si="162"/>
        <v>1341.21725189616</v>
      </c>
      <c r="F3502">
        <f t="shared" si="163"/>
        <v>38648560</v>
      </c>
      <c r="G3502" s="22">
        <f t="shared" si="164"/>
        <v>22478801.141779643</v>
      </c>
      <c r="P3502" t="s">
        <v>6627</v>
      </c>
      <c r="Q3502" t="s">
        <v>6628</v>
      </c>
      <c r="R3502" t="s">
        <v>212</v>
      </c>
      <c r="S3502" s="6">
        <v>2401.2808917903499</v>
      </c>
      <c r="T3502" s="6">
        <v>1757.5338449349799</v>
      </c>
      <c r="U3502" s="6">
        <v>88.737482309667001</v>
      </c>
    </row>
    <row r="3503" spans="1:21" x14ac:dyDescent="0.2">
      <c r="A3503" s="15" t="s">
        <v>3350</v>
      </c>
      <c r="B3503" s="2"/>
      <c r="C3503" s="3">
        <v>39885</v>
      </c>
      <c r="D3503" s="4">
        <v>135</v>
      </c>
      <c r="E3503">
        <f t="shared" si="162"/>
        <v>1340.7571195492301</v>
      </c>
      <c r="F3503">
        <f t="shared" si="163"/>
        <v>5384475</v>
      </c>
      <c r="G3503" s="22">
        <f t="shared" si="164"/>
        <v>53476097.713221043</v>
      </c>
      <c r="P3503" t="s">
        <v>6629</v>
      </c>
      <c r="Q3503" t="s">
        <v>6630</v>
      </c>
      <c r="R3503" t="s">
        <v>212</v>
      </c>
      <c r="S3503" s="6">
        <v>2402.3745306301798</v>
      </c>
      <c r="T3503" s="6">
        <v>2217.1968490827398</v>
      </c>
      <c r="U3503" s="6">
        <v>73.994004171021302</v>
      </c>
    </row>
    <row r="3504" spans="1:21" x14ac:dyDescent="0.2">
      <c r="A3504" s="15" t="s">
        <v>3348</v>
      </c>
      <c r="B3504" s="2" t="s">
        <v>3349</v>
      </c>
      <c r="C3504" s="3">
        <v>58955</v>
      </c>
      <c r="D3504" s="4">
        <v>1347</v>
      </c>
      <c r="E3504">
        <f t="shared" si="162"/>
        <v>1340.65498138106</v>
      </c>
      <c r="F3504">
        <f t="shared" si="163"/>
        <v>79412385</v>
      </c>
      <c r="G3504" s="22">
        <f t="shared" si="164"/>
        <v>79038314.427320391</v>
      </c>
      <c r="P3504" t="s">
        <v>6631</v>
      </c>
      <c r="Q3504" t="s">
        <v>6632</v>
      </c>
      <c r="R3504" t="s">
        <v>212</v>
      </c>
      <c r="S3504" s="6">
        <v>2402.5129902546801</v>
      </c>
      <c r="T3504" s="6">
        <v>1640.5917712426699</v>
      </c>
      <c r="U3504" s="6">
        <v>93.024596870902201</v>
      </c>
    </row>
    <row r="3505" spans="1:21" x14ac:dyDescent="0.2">
      <c r="A3505" s="15" t="s">
        <v>3346</v>
      </c>
      <c r="B3505" s="2" t="s">
        <v>3347</v>
      </c>
      <c r="C3505" s="3">
        <v>65318</v>
      </c>
      <c r="D3505" s="4">
        <v>1270</v>
      </c>
      <c r="E3505">
        <f t="shared" si="162"/>
        <v>1339.7646834792299</v>
      </c>
      <c r="F3505">
        <f t="shared" si="163"/>
        <v>82953860</v>
      </c>
      <c r="G3505" s="22">
        <f t="shared" si="164"/>
        <v>87510749.595496342</v>
      </c>
      <c r="P3505" t="s">
        <v>6633</v>
      </c>
      <c r="Q3505" t="s">
        <v>6633</v>
      </c>
      <c r="R3505" t="s">
        <v>274</v>
      </c>
      <c r="S3505" s="6">
        <v>2409.1134659251802</v>
      </c>
      <c r="T3505" s="6">
        <v>1848.4997131817199</v>
      </c>
      <c r="U3505" s="6">
        <v>86.629283633904294</v>
      </c>
    </row>
    <row r="3506" spans="1:21" x14ac:dyDescent="0.2">
      <c r="A3506" s="15" t="s">
        <v>3345</v>
      </c>
      <c r="B3506" s="21">
        <v>37165</v>
      </c>
      <c r="C3506" s="3">
        <v>87996</v>
      </c>
      <c r="D3506" s="4">
        <v>2258</v>
      </c>
      <c r="E3506">
        <f t="shared" si="162"/>
        <v>1339.4212528897201</v>
      </c>
      <c r="F3506">
        <f t="shared" si="163"/>
        <v>198694968</v>
      </c>
      <c r="G3506" s="22">
        <f t="shared" si="164"/>
        <v>117863712.56928381</v>
      </c>
      <c r="P3506" t="s">
        <v>6634</v>
      </c>
      <c r="Q3506" t="s">
        <v>6635</v>
      </c>
      <c r="R3506" t="s">
        <v>212</v>
      </c>
      <c r="S3506" s="6">
        <v>2409.3669909545101</v>
      </c>
      <c r="T3506" s="6">
        <v>1357.9568437432499</v>
      </c>
      <c r="U3506" s="6">
        <v>208.89558071132899</v>
      </c>
    </row>
    <row r="3507" spans="1:21" x14ac:dyDescent="0.2">
      <c r="A3507" s="15" t="s">
        <v>3342</v>
      </c>
      <c r="B3507" s="2" t="s">
        <v>3343</v>
      </c>
      <c r="C3507" s="3">
        <v>15117</v>
      </c>
      <c r="D3507" s="4">
        <v>824</v>
      </c>
      <c r="E3507">
        <f t="shared" si="162"/>
        <v>1338.6400109325</v>
      </c>
      <c r="F3507">
        <f t="shared" si="163"/>
        <v>12456408</v>
      </c>
      <c r="G3507" s="22">
        <f t="shared" si="164"/>
        <v>20236221.045266602</v>
      </c>
      <c r="P3507" t="s">
        <v>6636</v>
      </c>
      <c r="Q3507" t="s">
        <v>6637</v>
      </c>
      <c r="R3507" t="s">
        <v>212</v>
      </c>
      <c r="S3507" s="6">
        <v>2409.8855955823301</v>
      </c>
      <c r="T3507" s="6">
        <v>2018.6436880738599</v>
      </c>
      <c r="U3507" s="6">
        <v>100.35265840730899</v>
      </c>
    </row>
    <row r="3508" spans="1:21" x14ac:dyDescent="0.2">
      <c r="A3508" s="15" t="s">
        <v>3340</v>
      </c>
      <c r="B3508" s="2" t="s">
        <v>3341</v>
      </c>
      <c r="C3508" s="3">
        <v>55289</v>
      </c>
      <c r="D3508" s="4">
        <v>645</v>
      </c>
      <c r="E3508">
        <f t="shared" si="162"/>
        <v>1338.6255040362</v>
      </c>
      <c r="F3508">
        <f t="shared" si="163"/>
        <v>35661405</v>
      </c>
      <c r="G3508" s="22">
        <f t="shared" si="164"/>
        <v>74011265.492657468</v>
      </c>
      <c r="P3508" t="s">
        <v>6638</v>
      </c>
      <c r="Q3508" t="s">
        <v>6638</v>
      </c>
      <c r="R3508" t="s">
        <v>212</v>
      </c>
      <c r="S3508" s="6">
        <v>2411.435293211</v>
      </c>
      <c r="T3508" s="6">
        <v>2112.3817451412101</v>
      </c>
      <c r="U3508" s="6">
        <v>60.848257383943</v>
      </c>
    </row>
    <row r="3509" spans="1:21" x14ac:dyDescent="0.2">
      <c r="A3509" s="15" t="s">
        <v>3338</v>
      </c>
      <c r="B3509" s="2"/>
      <c r="C3509" s="3">
        <v>39186</v>
      </c>
      <c r="D3509" s="4">
        <v>1006</v>
      </c>
      <c r="E3509">
        <f t="shared" si="162"/>
        <v>1338.4140290799901</v>
      </c>
      <c r="F3509">
        <f t="shared" si="163"/>
        <v>39421116</v>
      </c>
      <c r="G3509" s="22">
        <f t="shared" si="164"/>
        <v>52447092.143528491</v>
      </c>
      <c r="P3509" t="s">
        <v>6639</v>
      </c>
      <c r="Q3509" t="s">
        <v>6640</v>
      </c>
      <c r="R3509" t="s">
        <v>212</v>
      </c>
      <c r="S3509" s="6">
        <v>2413.5033275446499</v>
      </c>
      <c r="T3509" s="6">
        <v>2370</v>
      </c>
      <c r="U3509" s="6">
        <v>62.855320498713397</v>
      </c>
    </row>
    <row r="3510" spans="1:21" x14ac:dyDescent="0.2">
      <c r="A3510" s="15" t="s">
        <v>3334</v>
      </c>
      <c r="B3510" s="2" t="s">
        <v>3335</v>
      </c>
      <c r="C3510" s="3">
        <v>47166</v>
      </c>
      <c r="D3510" s="4">
        <v>1481</v>
      </c>
      <c r="E3510">
        <f t="shared" si="162"/>
        <v>1337.87960307253</v>
      </c>
      <c r="F3510">
        <f t="shared" si="163"/>
        <v>69852846</v>
      </c>
      <c r="G3510" s="22">
        <f t="shared" si="164"/>
        <v>63102429.358518951</v>
      </c>
      <c r="P3510" t="s">
        <v>6641</v>
      </c>
      <c r="Q3510" t="s">
        <v>6642</v>
      </c>
      <c r="R3510" t="s">
        <v>212</v>
      </c>
      <c r="S3510" s="6">
        <v>2415.5286416292302</v>
      </c>
      <c r="T3510" s="6">
        <v>1537.2195017629899</v>
      </c>
      <c r="U3510" s="6">
        <v>88.453261746782999</v>
      </c>
    </row>
    <row r="3511" spans="1:21" x14ac:dyDescent="0.2">
      <c r="A3511" s="15" t="s">
        <v>3331</v>
      </c>
      <c r="B3511" s="2"/>
      <c r="C3511" s="3">
        <v>76176</v>
      </c>
      <c r="D3511" s="4">
        <v>2072</v>
      </c>
      <c r="E3511">
        <f t="shared" si="162"/>
        <v>1337.68937832241</v>
      </c>
      <c r="F3511">
        <f t="shared" si="163"/>
        <v>157836672</v>
      </c>
      <c r="G3511" s="22">
        <f t="shared" si="164"/>
        <v>101899826.08308791</v>
      </c>
      <c r="P3511" t="s">
        <v>6643</v>
      </c>
      <c r="Q3511" t="s">
        <v>6644</v>
      </c>
      <c r="R3511" t="s">
        <v>212</v>
      </c>
      <c r="S3511" s="6">
        <v>2416.6966539670402</v>
      </c>
      <c r="T3511" s="6">
        <v>1323.35388543567</v>
      </c>
      <c r="U3511" s="6">
        <v>74.662747546403907</v>
      </c>
    </row>
    <row r="3512" spans="1:21" x14ac:dyDescent="0.2">
      <c r="A3512" s="15" t="s">
        <v>3329</v>
      </c>
      <c r="B3512" s="2"/>
      <c r="C3512" s="3">
        <v>18809</v>
      </c>
      <c r="D3512" s="4">
        <v>605</v>
      </c>
      <c r="E3512">
        <f t="shared" si="162"/>
        <v>1337.35357585115</v>
      </c>
      <c r="F3512">
        <f t="shared" si="163"/>
        <v>11379445</v>
      </c>
      <c r="G3512" s="22">
        <f t="shared" si="164"/>
        <v>25154283.408184282</v>
      </c>
      <c r="P3512" t="s">
        <v>6645</v>
      </c>
      <c r="Q3512" t="s">
        <v>6646</v>
      </c>
      <c r="R3512" t="s">
        <v>212</v>
      </c>
      <c r="S3512" s="6">
        <v>2418.6008593359002</v>
      </c>
      <c r="T3512" s="6">
        <v>2299.0941013480201</v>
      </c>
      <c r="U3512" s="6">
        <v>88.012133571349906</v>
      </c>
    </row>
    <row r="3513" spans="1:21" x14ac:dyDescent="0.2">
      <c r="A3513" s="15" t="s">
        <v>3328</v>
      </c>
      <c r="B3513" s="2"/>
      <c r="C3513" s="3">
        <v>12910</v>
      </c>
      <c r="D3513" s="4">
        <v>799</v>
      </c>
      <c r="E3513">
        <f t="shared" si="162"/>
        <v>1337.07876270423</v>
      </c>
      <c r="F3513">
        <f t="shared" si="163"/>
        <v>10315090</v>
      </c>
      <c r="G3513" s="22">
        <f t="shared" si="164"/>
        <v>17261686.82651161</v>
      </c>
      <c r="P3513" t="s">
        <v>6647</v>
      </c>
      <c r="Q3513" t="s">
        <v>6648</v>
      </c>
      <c r="R3513" t="s">
        <v>212</v>
      </c>
      <c r="S3513" s="6">
        <v>2419.0968905802001</v>
      </c>
      <c r="T3513" s="6">
        <v>1076.0131809346899</v>
      </c>
      <c r="U3513" s="6">
        <v>214.37626664000899</v>
      </c>
    </row>
    <row r="3514" spans="1:21" x14ac:dyDescent="0.2">
      <c r="A3514" s="15" t="s">
        <v>3326</v>
      </c>
      <c r="B3514" s="2" t="s">
        <v>3327</v>
      </c>
      <c r="C3514" s="3">
        <v>86946</v>
      </c>
      <c r="D3514" s="4">
        <v>515</v>
      </c>
      <c r="E3514">
        <f t="shared" si="162"/>
        <v>1336.9602691145899</v>
      </c>
      <c r="F3514">
        <f t="shared" si="163"/>
        <v>44777190</v>
      </c>
      <c r="G3514" s="22">
        <f t="shared" si="164"/>
        <v>116243347.55843714</v>
      </c>
      <c r="P3514" t="s">
        <v>6649</v>
      </c>
      <c r="Q3514" t="s">
        <v>6650</v>
      </c>
      <c r="R3514" t="s">
        <v>212</v>
      </c>
      <c r="S3514" s="6">
        <v>2421.7075917338002</v>
      </c>
      <c r="T3514" s="6">
        <v>1416.8146643006801</v>
      </c>
      <c r="U3514" s="6">
        <v>128.457850330529</v>
      </c>
    </row>
    <row r="3515" spans="1:21" x14ac:dyDescent="0.2">
      <c r="A3515" s="15" t="s">
        <v>3323</v>
      </c>
      <c r="B3515" s="2" t="s">
        <v>3324</v>
      </c>
      <c r="C3515" s="3">
        <v>107882</v>
      </c>
      <c r="D3515" s="4">
        <v>815</v>
      </c>
      <c r="E3515">
        <f t="shared" si="162"/>
        <v>1336.5967941029601</v>
      </c>
      <c r="F3515">
        <f t="shared" si="163"/>
        <v>87923830</v>
      </c>
      <c r="G3515" s="22">
        <f t="shared" si="164"/>
        <v>144194735.34141552</v>
      </c>
      <c r="P3515" t="s">
        <v>6651</v>
      </c>
      <c r="Q3515" t="s">
        <v>6652</v>
      </c>
      <c r="R3515" t="s">
        <v>212</v>
      </c>
      <c r="S3515" s="6">
        <v>2426.54458681501</v>
      </c>
      <c r="T3515" s="6">
        <v>2089.05541003505</v>
      </c>
      <c r="U3515" s="6">
        <v>85.574480092011598</v>
      </c>
    </row>
    <row r="3516" spans="1:21" x14ac:dyDescent="0.2">
      <c r="A3516" s="15" t="s">
        <v>3321</v>
      </c>
      <c r="B3516" s="2" t="s">
        <v>3322</v>
      </c>
      <c r="C3516" s="3">
        <v>22066</v>
      </c>
      <c r="D3516" s="4">
        <v>393</v>
      </c>
      <c r="E3516">
        <f t="shared" si="162"/>
        <v>1335.8600931722301</v>
      </c>
      <c r="F3516">
        <f t="shared" si="163"/>
        <v>8671938</v>
      </c>
      <c r="G3516" s="22">
        <f t="shared" si="164"/>
        <v>29477088.815938428</v>
      </c>
      <c r="P3516" t="s">
        <v>6653</v>
      </c>
      <c r="Q3516" t="s">
        <v>6654</v>
      </c>
      <c r="R3516" t="s">
        <v>212</v>
      </c>
      <c r="S3516" s="6">
        <v>2426.6622623445101</v>
      </c>
      <c r="T3516" s="6">
        <v>1451.89373290649</v>
      </c>
      <c r="U3516" s="6">
        <v>107.32852580167901</v>
      </c>
    </row>
    <row r="3517" spans="1:21" x14ac:dyDescent="0.2">
      <c r="A3517" s="15" t="s">
        <v>3317</v>
      </c>
      <c r="B3517" s="2" t="s">
        <v>3318</v>
      </c>
      <c r="C3517" s="3">
        <v>38194</v>
      </c>
      <c r="D3517" s="4">
        <v>929</v>
      </c>
      <c r="E3517">
        <f t="shared" si="162"/>
        <v>1335.2734868754201</v>
      </c>
      <c r="F3517">
        <f t="shared" si="163"/>
        <v>35482226</v>
      </c>
      <c r="G3517" s="22">
        <f t="shared" si="164"/>
        <v>50999435.557719797</v>
      </c>
      <c r="P3517" t="s">
        <v>6655</v>
      </c>
      <c r="Q3517" t="s">
        <v>6656</v>
      </c>
      <c r="R3517" t="s">
        <v>212</v>
      </c>
      <c r="S3517" s="6">
        <v>2430.0125348639999</v>
      </c>
      <c r="T3517" s="6">
        <v>1884.7909320000001</v>
      </c>
      <c r="U3517" s="6">
        <v>51.473046185115699</v>
      </c>
    </row>
    <row r="3518" spans="1:21" x14ac:dyDescent="0.2">
      <c r="A3518" s="15" t="s">
        <v>3316</v>
      </c>
      <c r="B3518" s="2"/>
      <c r="C3518" s="3">
        <v>70921</v>
      </c>
      <c r="D3518" s="5">
        <v>1466</v>
      </c>
      <c r="E3518">
        <f t="shared" si="162"/>
        <v>1335.2519239850701</v>
      </c>
      <c r="F3518">
        <f t="shared" si="163"/>
        <v>103970186</v>
      </c>
      <c r="G3518" s="22">
        <f t="shared" si="164"/>
        <v>94697401.700945154</v>
      </c>
      <c r="P3518" t="s">
        <v>6657</v>
      </c>
      <c r="Q3518" t="s">
        <v>178</v>
      </c>
      <c r="R3518" t="s">
        <v>212</v>
      </c>
      <c r="S3518" s="6">
        <v>2430.40165433539</v>
      </c>
      <c r="T3518" s="6">
        <v>2221.2819555177298</v>
      </c>
      <c r="U3518" s="6">
        <v>34.773562755754298</v>
      </c>
    </row>
    <row r="3519" spans="1:21" x14ac:dyDescent="0.2">
      <c r="A3519" s="15" t="s">
        <v>3314</v>
      </c>
      <c r="B3519" s="2" t="s">
        <v>3315</v>
      </c>
      <c r="C3519" s="3">
        <v>43216</v>
      </c>
      <c r="D3519" s="5">
        <v>1628</v>
      </c>
      <c r="E3519">
        <f t="shared" si="162"/>
        <v>1334.8362243357201</v>
      </c>
      <c r="F3519">
        <f t="shared" si="163"/>
        <v>70355648</v>
      </c>
      <c r="G3519" s="22">
        <f t="shared" si="164"/>
        <v>57686282.270892479</v>
      </c>
      <c r="P3519" t="s">
        <v>6658</v>
      </c>
      <c r="Q3519" t="s">
        <v>6659</v>
      </c>
      <c r="R3519" t="s">
        <v>212</v>
      </c>
      <c r="S3519" s="6">
        <v>2430.5776236397401</v>
      </c>
      <c r="T3519" s="6">
        <v>2178.7362684670202</v>
      </c>
      <c r="U3519" s="6">
        <v>60.170988997399398</v>
      </c>
    </row>
    <row r="3520" spans="1:21" x14ac:dyDescent="0.2">
      <c r="A3520" s="15" t="s">
        <v>3312</v>
      </c>
      <c r="B3520" s="2" t="s">
        <v>3313</v>
      </c>
      <c r="C3520" s="3">
        <v>17024</v>
      </c>
      <c r="D3520" s="5">
        <v>2179</v>
      </c>
      <c r="E3520">
        <f t="shared" si="162"/>
        <v>1334.74127971552</v>
      </c>
      <c r="F3520">
        <f t="shared" si="163"/>
        <v>37095296</v>
      </c>
      <c r="G3520" s="22">
        <f t="shared" si="164"/>
        <v>22722635.545877013</v>
      </c>
      <c r="P3520" t="s">
        <v>6660</v>
      </c>
      <c r="Q3520" t="s">
        <v>6661</v>
      </c>
      <c r="R3520" t="s">
        <v>212</v>
      </c>
      <c r="S3520" s="6">
        <v>2431.5600867899998</v>
      </c>
      <c r="T3520" s="6">
        <v>2431.5600867899998</v>
      </c>
      <c r="U3520" s="6">
        <v>138.44816864550501</v>
      </c>
    </row>
    <row r="3521" spans="1:21" x14ac:dyDescent="0.2">
      <c r="A3521" s="15" t="s">
        <v>3310</v>
      </c>
      <c r="B3521" s="2" t="s">
        <v>3311</v>
      </c>
      <c r="C3521" s="3">
        <v>24248</v>
      </c>
      <c r="D3521" s="4">
        <v>1670</v>
      </c>
      <c r="E3521">
        <f t="shared" si="162"/>
        <v>1334.23826651267</v>
      </c>
      <c r="F3521">
        <f t="shared" si="163"/>
        <v>40494160</v>
      </c>
      <c r="G3521" s="22">
        <f t="shared" si="164"/>
        <v>32352609.486399222</v>
      </c>
      <c r="P3521" t="s">
        <v>6662</v>
      </c>
      <c r="Q3521" t="s">
        <v>6663</v>
      </c>
      <c r="R3521" t="s">
        <v>212</v>
      </c>
      <c r="S3521" s="6">
        <v>2433.82208644403</v>
      </c>
      <c r="T3521" s="6">
        <v>2304</v>
      </c>
      <c r="U3521" s="6">
        <v>101.20245815754799</v>
      </c>
    </row>
    <row r="3522" spans="1:21" x14ac:dyDescent="0.2">
      <c r="A3522" s="15" t="s">
        <v>3308</v>
      </c>
      <c r="B3522" s="2" t="s">
        <v>3309</v>
      </c>
      <c r="C3522" s="3">
        <v>52136</v>
      </c>
      <c r="D3522" s="4">
        <v>1104</v>
      </c>
      <c r="E3522">
        <f t="shared" ref="E3522:E3585" si="165">VLOOKUP(A3522,data19,4,FALSE)</f>
        <v>1334.0739363944001</v>
      </c>
      <c r="F3522">
        <f t="shared" si="163"/>
        <v>57558144</v>
      </c>
      <c r="G3522" s="22">
        <f t="shared" si="164"/>
        <v>69553278.74785845</v>
      </c>
      <c r="P3522" t="s">
        <v>6664</v>
      </c>
      <c r="Q3522" t="s">
        <v>6665</v>
      </c>
      <c r="R3522" t="s">
        <v>212</v>
      </c>
      <c r="S3522" s="6">
        <v>2435.5212747175201</v>
      </c>
      <c r="T3522" s="6">
        <v>1829.85518767131</v>
      </c>
      <c r="U3522" s="6">
        <v>78.9187761452513</v>
      </c>
    </row>
    <row r="3523" spans="1:21" x14ac:dyDescent="0.2">
      <c r="A3523" s="15" t="s">
        <v>3306</v>
      </c>
      <c r="B3523" s="2"/>
      <c r="C3523" s="3">
        <v>48312</v>
      </c>
      <c r="D3523" s="4">
        <v>378</v>
      </c>
      <c r="E3523">
        <f t="shared" si="165"/>
        <v>1333.9959461872299</v>
      </c>
      <c r="F3523">
        <f t="shared" ref="F3523:F3586" si="166">C3523*D3523</f>
        <v>18261936</v>
      </c>
      <c r="G3523" s="22">
        <f t="shared" ref="G3523:G3586" si="167">E3523*C3523</f>
        <v>64448012.15219745</v>
      </c>
      <c r="P3523" t="s">
        <v>6666</v>
      </c>
      <c r="Q3523" t="s">
        <v>6666</v>
      </c>
      <c r="R3523" t="s">
        <v>212</v>
      </c>
      <c r="S3523" s="6">
        <v>2435.6105883304999</v>
      </c>
      <c r="T3523" s="6">
        <v>2157.17078488675</v>
      </c>
      <c r="U3523" s="6">
        <v>63.067919153878002</v>
      </c>
    </row>
    <row r="3524" spans="1:21" x14ac:dyDescent="0.2">
      <c r="A3524" s="15" t="s">
        <v>3304</v>
      </c>
      <c r="B3524" s="2" t="s">
        <v>3305</v>
      </c>
      <c r="C3524" s="3">
        <v>45604</v>
      </c>
      <c r="D3524" s="4">
        <v>393</v>
      </c>
      <c r="E3524">
        <f t="shared" si="165"/>
        <v>1333.9098501610799</v>
      </c>
      <c r="F3524">
        <f t="shared" si="166"/>
        <v>17922372</v>
      </c>
      <c r="G3524" s="22">
        <f t="shared" si="167"/>
        <v>60831624.806745887</v>
      </c>
      <c r="P3524" t="s">
        <v>6667</v>
      </c>
      <c r="Q3524" t="s">
        <v>6667</v>
      </c>
      <c r="R3524" t="s">
        <v>274</v>
      </c>
      <c r="S3524" s="6">
        <v>2435.92765928379</v>
      </c>
      <c r="T3524" s="6">
        <v>1933.84390258601</v>
      </c>
      <c r="U3524" s="6">
        <v>68.322879191453595</v>
      </c>
    </row>
    <row r="3525" spans="1:21" x14ac:dyDescent="0.2">
      <c r="A3525" s="15" t="s">
        <v>3302</v>
      </c>
      <c r="B3525" s="2" t="s">
        <v>3303</v>
      </c>
      <c r="C3525" s="3">
        <v>39183</v>
      </c>
      <c r="D3525" s="4">
        <v>1791</v>
      </c>
      <c r="E3525">
        <f t="shared" si="165"/>
        <v>1332.7887383632899</v>
      </c>
      <c r="F3525">
        <f t="shared" si="166"/>
        <v>70176753</v>
      </c>
      <c r="G3525" s="22">
        <f t="shared" si="167"/>
        <v>52222661.13528879</v>
      </c>
      <c r="P3525" t="s">
        <v>6668</v>
      </c>
      <c r="Q3525" t="s">
        <v>6669</v>
      </c>
      <c r="R3525" t="s">
        <v>212</v>
      </c>
      <c r="S3525" s="6">
        <v>2436.2393555323902</v>
      </c>
      <c r="T3525" s="6">
        <v>1989.1290102980699</v>
      </c>
      <c r="U3525" s="6">
        <v>58.497238810012597</v>
      </c>
    </row>
    <row r="3526" spans="1:21" x14ac:dyDescent="0.2">
      <c r="A3526" s="15" t="s">
        <v>3300</v>
      </c>
      <c r="B3526" s="2" t="s">
        <v>3301</v>
      </c>
      <c r="C3526" s="3">
        <v>34378</v>
      </c>
      <c r="D3526" s="4">
        <v>2477</v>
      </c>
      <c r="E3526">
        <f t="shared" si="165"/>
        <v>1332.3380778791</v>
      </c>
      <c r="F3526">
        <f t="shared" si="166"/>
        <v>85154306</v>
      </c>
      <c r="G3526" s="22">
        <f t="shared" si="167"/>
        <v>45803118.441327699</v>
      </c>
      <c r="P3526" t="s">
        <v>6670</v>
      </c>
      <c r="Q3526" t="s">
        <v>6671</v>
      </c>
      <c r="R3526" t="s">
        <v>212</v>
      </c>
      <c r="S3526" s="6">
        <v>2437.6962409257198</v>
      </c>
      <c r="T3526" s="6">
        <v>2571.56093543207</v>
      </c>
      <c r="U3526" s="6">
        <v>58.442643903115801</v>
      </c>
    </row>
    <row r="3527" spans="1:21" x14ac:dyDescent="0.2">
      <c r="A3527" s="15" t="s">
        <v>3299</v>
      </c>
      <c r="B3527" s="2"/>
      <c r="C3527" s="3">
        <v>23943</v>
      </c>
      <c r="D3527" s="4">
        <v>551</v>
      </c>
      <c r="E3527">
        <f t="shared" si="165"/>
        <v>1331.9022102118799</v>
      </c>
      <c r="F3527">
        <f t="shared" si="166"/>
        <v>13192593</v>
      </c>
      <c r="G3527" s="22">
        <f t="shared" si="167"/>
        <v>31889734.619103041</v>
      </c>
      <c r="P3527" t="s">
        <v>6672</v>
      </c>
      <c r="Q3527" t="s">
        <v>6673</v>
      </c>
      <c r="R3527" t="s">
        <v>212</v>
      </c>
      <c r="S3527" s="6">
        <v>2438.5765357539099</v>
      </c>
      <c r="T3527" s="6">
        <v>1632.7315538129201</v>
      </c>
      <c r="U3527" s="6">
        <v>104.86169086456</v>
      </c>
    </row>
    <row r="3528" spans="1:21" x14ac:dyDescent="0.2">
      <c r="A3528" s="15" t="s">
        <v>3295</v>
      </c>
      <c r="B3528" s="2" t="s">
        <v>3296</v>
      </c>
      <c r="C3528" s="3">
        <v>67460</v>
      </c>
      <c r="D3528" s="5">
        <v>2783</v>
      </c>
      <c r="E3528">
        <f t="shared" si="165"/>
        <v>1330.7931426985199</v>
      </c>
      <c r="F3528">
        <f t="shared" si="166"/>
        <v>187741180</v>
      </c>
      <c r="G3528" s="22">
        <f t="shared" si="167"/>
        <v>89775305.40644215</v>
      </c>
      <c r="P3528" t="s">
        <v>6674</v>
      </c>
      <c r="Q3528" t="s">
        <v>6675</v>
      </c>
      <c r="R3528" t="s">
        <v>212</v>
      </c>
      <c r="S3528" s="6">
        <v>2439.3009372709198</v>
      </c>
      <c r="T3528" s="6">
        <v>2524.8398773447502</v>
      </c>
      <c r="U3528" s="6">
        <v>54.042958742319499</v>
      </c>
    </row>
    <row r="3529" spans="1:21" x14ac:dyDescent="0.2">
      <c r="A3529" s="15" t="s">
        <v>3293</v>
      </c>
      <c r="B3529" s="2" t="s">
        <v>3294</v>
      </c>
      <c r="C3529" s="3">
        <v>98665</v>
      </c>
      <c r="D3529" s="4">
        <v>820</v>
      </c>
      <c r="E3529">
        <f t="shared" si="165"/>
        <v>1330.3885370375699</v>
      </c>
      <c r="F3529">
        <f t="shared" si="166"/>
        <v>80905300</v>
      </c>
      <c r="G3529" s="22">
        <f t="shared" si="167"/>
        <v>131262785.00681183</v>
      </c>
      <c r="P3529" t="s">
        <v>6676</v>
      </c>
      <c r="Q3529" t="s">
        <v>6677</v>
      </c>
      <c r="R3529" t="s">
        <v>212</v>
      </c>
      <c r="S3529" s="6">
        <v>2439.8695517444598</v>
      </c>
      <c r="T3529" s="6">
        <v>1953.2773081748301</v>
      </c>
      <c r="U3529" s="6">
        <v>125.257815684487</v>
      </c>
    </row>
    <row r="3530" spans="1:21" x14ac:dyDescent="0.2">
      <c r="A3530" s="15" t="s">
        <v>3289</v>
      </c>
      <c r="B3530" s="2" t="s">
        <v>3290</v>
      </c>
      <c r="C3530" s="3">
        <v>18190</v>
      </c>
      <c r="D3530" s="4">
        <v>1225</v>
      </c>
      <c r="E3530">
        <f t="shared" si="165"/>
        <v>1330.04671354948</v>
      </c>
      <c r="F3530">
        <f t="shared" si="166"/>
        <v>22282750</v>
      </c>
      <c r="G3530" s="22">
        <f t="shared" si="167"/>
        <v>24193549.719465043</v>
      </c>
      <c r="P3530" t="s">
        <v>6678</v>
      </c>
      <c r="Q3530" t="s">
        <v>6679</v>
      </c>
      <c r="R3530" t="s">
        <v>212</v>
      </c>
      <c r="S3530" s="6">
        <v>2440.5250625215299</v>
      </c>
      <c r="T3530" s="6">
        <v>2010</v>
      </c>
      <c r="U3530" s="6">
        <v>68.436551860300199</v>
      </c>
    </row>
    <row r="3531" spans="1:21" x14ac:dyDescent="0.2">
      <c r="A3531" s="15" t="s">
        <v>3287</v>
      </c>
      <c r="B3531" s="2" t="s">
        <v>3288</v>
      </c>
      <c r="C3531" s="3">
        <v>71357</v>
      </c>
      <c r="D3531" s="4">
        <v>1599</v>
      </c>
      <c r="E3531">
        <f t="shared" si="165"/>
        <v>1329.3821357494501</v>
      </c>
      <c r="F3531">
        <f t="shared" si="166"/>
        <v>114099843</v>
      </c>
      <c r="G3531" s="22">
        <f t="shared" si="167"/>
        <v>94860721.060673505</v>
      </c>
      <c r="P3531" t="s">
        <v>6680</v>
      </c>
      <c r="Q3531" t="s">
        <v>6681</v>
      </c>
      <c r="R3531" t="s">
        <v>212</v>
      </c>
      <c r="S3531" s="6">
        <v>2441.29235652236</v>
      </c>
      <c r="T3531" s="6">
        <v>2521.1864218094602</v>
      </c>
      <c r="U3531" s="6">
        <v>47.957738566704002</v>
      </c>
    </row>
    <row r="3532" spans="1:21" x14ac:dyDescent="0.2">
      <c r="A3532" s="15" t="s">
        <v>3285</v>
      </c>
      <c r="B3532" s="2"/>
      <c r="C3532" s="3">
        <v>22741</v>
      </c>
      <c r="D3532" s="4">
        <v>2373</v>
      </c>
      <c r="E3532">
        <f t="shared" si="165"/>
        <v>1329.37643177173</v>
      </c>
      <c r="F3532">
        <f t="shared" si="166"/>
        <v>53964393</v>
      </c>
      <c r="G3532" s="22">
        <f t="shared" si="167"/>
        <v>30231349.434920914</v>
      </c>
      <c r="P3532" t="s">
        <v>6682</v>
      </c>
      <c r="Q3532" t="s">
        <v>6683</v>
      </c>
      <c r="R3532" t="s">
        <v>212</v>
      </c>
      <c r="S3532" s="6">
        <v>2441.6867101797998</v>
      </c>
      <c r="T3532" s="6">
        <v>1501.6642667384101</v>
      </c>
      <c r="U3532" s="6">
        <v>141.09966579863001</v>
      </c>
    </row>
    <row r="3533" spans="1:21" x14ac:dyDescent="0.2">
      <c r="A3533" s="15" t="s">
        <v>3283</v>
      </c>
      <c r="B3533" s="2" t="s">
        <v>3284</v>
      </c>
      <c r="C3533" s="3">
        <v>22541</v>
      </c>
      <c r="D3533" s="4">
        <v>145</v>
      </c>
      <c r="E3533">
        <f t="shared" si="165"/>
        <v>1328.9613753692799</v>
      </c>
      <c r="F3533">
        <f t="shared" si="166"/>
        <v>3268445</v>
      </c>
      <c r="G3533" s="22">
        <f t="shared" si="167"/>
        <v>29956118.362198938</v>
      </c>
      <c r="P3533" t="s">
        <v>6684</v>
      </c>
      <c r="Q3533" t="s">
        <v>6685</v>
      </c>
      <c r="R3533" t="s">
        <v>212</v>
      </c>
      <c r="S3533" s="6">
        <v>2442.6831252243801</v>
      </c>
      <c r="T3533" s="6">
        <v>1329.8496944603701</v>
      </c>
      <c r="U3533" s="6">
        <v>143.36741798539001</v>
      </c>
    </row>
    <row r="3534" spans="1:21" x14ac:dyDescent="0.2">
      <c r="A3534" s="15" t="s">
        <v>3278</v>
      </c>
      <c r="B3534" s="2"/>
      <c r="C3534" s="3">
        <v>39401</v>
      </c>
      <c r="D3534" s="4">
        <v>2486</v>
      </c>
      <c r="E3534">
        <f t="shared" si="165"/>
        <v>1327.98012853565</v>
      </c>
      <c r="F3534">
        <f t="shared" si="166"/>
        <v>97950886</v>
      </c>
      <c r="G3534" s="22">
        <f t="shared" si="167"/>
        <v>52323745.044433147</v>
      </c>
      <c r="P3534" t="s">
        <v>6686</v>
      </c>
      <c r="Q3534" t="s">
        <v>6687</v>
      </c>
      <c r="R3534" t="s">
        <v>212</v>
      </c>
      <c r="S3534" s="6">
        <v>2446.09881107101</v>
      </c>
      <c r="T3534" s="6">
        <v>1469.0536306435399</v>
      </c>
      <c r="U3534" s="6">
        <v>104.56913165793399</v>
      </c>
    </row>
    <row r="3535" spans="1:21" x14ac:dyDescent="0.2">
      <c r="A3535" s="15" t="s">
        <v>3276</v>
      </c>
      <c r="B3535" s="2" t="s">
        <v>3277</v>
      </c>
      <c r="C3535" s="3">
        <v>22435</v>
      </c>
      <c r="D3535" s="5">
        <v>2465</v>
      </c>
      <c r="E3535">
        <f t="shared" si="165"/>
        <v>1327.55398755244</v>
      </c>
      <c r="F3535">
        <f t="shared" si="166"/>
        <v>55302275</v>
      </c>
      <c r="G3535" s="22">
        <f t="shared" si="167"/>
        <v>29783673.710738994</v>
      </c>
      <c r="P3535" t="s">
        <v>6688</v>
      </c>
      <c r="Q3535" t="s">
        <v>6688</v>
      </c>
      <c r="R3535" t="s">
        <v>212</v>
      </c>
      <c r="S3535" s="6">
        <v>2446.3275106234801</v>
      </c>
      <c r="T3535" s="6">
        <v>1779.6953115230899</v>
      </c>
      <c r="U3535" s="6">
        <v>81.320432832962098</v>
      </c>
    </row>
    <row r="3536" spans="1:21" x14ac:dyDescent="0.2">
      <c r="A3536" s="15" t="s">
        <v>3274</v>
      </c>
      <c r="B3536" s="2" t="s">
        <v>3275</v>
      </c>
      <c r="C3536" s="3">
        <v>245993</v>
      </c>
      <c r="D3536" s="4">
        <v>1556</v>
      </c>
      <c r="E3536">
        <f t="shared" si="165"/>
        <v>1326.9855966668399</v>
      </c>
      <c r="F3536">
        <f t="shared" si="166"/>
        <v>382765108</v>
      </c>
      <c r="G3536" s="22">
        <f t="shared" si="167"/>
        <v>326429167.88086593</v>
      </c>
      <c r="P3536" t="s">
        <v>6689</v>
      </c>
      <c r="Q3536" t="s">
        <v>6690</v>
      </c>
      <c r="R3536" t="s">
        <v>212</v>
      </c>
      <c r="S3536" s="6">
        <v>2446.3944987036698</v>
      </c>
      <c r="T3536" s="6">
        <v>1652.1834961110201</v>
      </c>
      <c r="U3536" s="6">
        <v>108.611516379539</v>
      </c>
    </row>
    <row r="3537" spans="1:21" x14ac:dyDescent="0.2">
      <c r="A3537" s="15" t="s">
        <v>3272</v>
      </c>
      <c r="B3537" s="2" t="s">
        <v>3273</v>
      </c>
      <c r="C3537" s="3">
        <v>98444</v>
      </c>
      <c r="D3537" s="4">
        <v>2563</v>
      </c>
      <c r="E3537">
        <f t="shared" si="165"/>
        <v>1326.7926726216399</v>
      </c>
      <c r="F3537">
        <f t="shared" si="166"/>
        <v>252311972</v>
      </c>
      <c r="G3537" s="22">
        <f t="shared" si="167"/>
        <v>130614777.86356471</v>
      </c>
      <c r="P3537" t="s">
        <v>6691</v>
      </c>
      <c r="Q3537" t="s">
        <v>152</v>
      </c>
      <c r="R3537" t="s">
        <v>212</v>
      </c>
      <c r="S3537" s="6">
        <v>2446.7291391886702</v>
      </c>
      <c r="T3537" s="6">
        <v>2273.9555686645599</v>
      </c>
      <c r="U3537" s="6">
        <v>60.537173774178399</v>
      </c>
    </row>
    <row r="3538" spans="1:21" x14ac:dyDescent="0.2">
      <c r="A3538" s="15" t="s">
        <v>3270</v>
      </c>
      <c r="B3538" s="2" t="s">
        <v>3271</v>
      </c>
      <c r="C3538" s="3">
        <v>37353</v>
      </c>
      <c r="D3538" s="4">
        <v>285</v>
      </c>
      <c r="E3538">
        <f t="shared" si="165"/>
        <v>1326.4277074520301</v>
      </c>
      <c r="F3538">
        <f t="shared" si="166"/>
        <v>10645605</v>
      </c>
      <c r="G3538" s="22">
        <f t="shared" si="167"/>
        <v>49546054.156455681</v>
      </c>
      <c r="P3538" t="s">
        <v>6692</v>
      </c>
      <c r="Q3538" t="s">
        <v>6693</v>
      </c>
      <c r="R3538" t="s">
        <v>212</v>
      </c>
      <c r="S3538" s="6">
        <v>2447.9227287735798</v>
      </c>
      <c r="T3538" s="6">
        <v>2122.44671997863</v>
      </c>
      <c r="U3538" s="6">
        <v>49.946444127656399</v>
      </c>
    </row>
    <row r="3539" spans="1:21" x14ac:dyDescent="0.2">
      <c r="A3539" s="15" t="s">
        <v>3268</v>
      </c>
      <c r="B3539" s="2" t="s">
        <v>3269</v>
      </c>
      <c r="C3539" s="3">
        <v>83317</v>
      </c>
      <c r="D3539" s="4">
        <v>874</v>
      </c>
      <c r="E3539">
        <f t="shared" si="165"/>
        <v>1326.1662510743599</v>
      </c>
      <c r="F3539">
        <f t="shared" si="166"/>
        <v>72819058</v>
      </c>
      <c r="G3539" s="22">
        <f t="shared" si="167"/>
        <v>110492193.54076244</v>
      </c>
      <c r="P3539" t="s">
        <v>6694</v>
      </c>
      <c r="Q3539" t="s">
        <v>6695</v>
      </c>
      <c r="R3539" t="s">
        <v>212</v>
      </c>
      <c r="S3539" s="6">
        <v>2448.47550497988</v>
      </c>
      <c r="T3539" s="6">
        <v>1982.23778213578</v>
      </c>
      <c r="U3539" s="6">
        <v>66.323419585879805</v>
      </c>
    </row>
    <row r="3540" spans="1:21" x14ac:dyDescent="0.2">
      <c r="A3540" s="15" t="s">
        <v>3266</v>
      </c>
      <c r="B3540" s="2" t="s">
        <v>3267</v>
      </c>
      <c r="C3540" s="3">
        <v>48584</v>
      </c>
      <c r="D3540" s="4">
        <v>182</v>
      </c>
      <c r="E3540">
        <f t="shared" si="165"/>
        <v>1326.1231973076301</v>
      </c>
      <c r="F3540">
        <f t="shared" si="166"/>
        <v>8842288</v>
      </c>
      <c r="G3540" s="22">
        <f t="shared" si="167"/>
        <v>64428369.417993903</v>
      </c>
      <c r="P3540" t="s">
        <v>6696</v>
      </c>
      <c r="Q3540" t="s">
        <v>6697</v>
      </c>
      <c r="R3540" t="s">
        <v>212</v>
      </c>
      <c r="S3540" s="6">
        <v>2448.7069747538999</v>
      </c>
      <c r="T3540" s="6">
        <v>1513.8057886663701</v>
      </c>
      <c r="U3540" s="6">
        <v>84.7534840517405</v>
      </c>
    </row>
    <row r="3541" spans="1:21" x14ac:dyDescent="0.2">
      <c r="A3541" s="15" t="s">
        <v>3262</v>
      </c>
      <c r="B3541" s="2" t="s">
        <v>3263</v>
      </c>
      <c r="C3541" s="3">
        <v>179090</v>
      </c>
      <c r="D3541" s="4">
        <v>1121</v>
      </c>
      <c r="E3541">
        <f t="shared" si="165"/>
        <v>1325.5664040945501</v>
      </c>
      <c r="F3541">
        <f t="shared" si="166"/>
        <v>200759890</v>
      </c>
      <c r="G3541" s="22">
        <f t="shared" si="167"/>
        <v>237395687.30929297</v>
      </c>
      <c r="P3541" t="s">
        <v>6698</v>
      </c>
      <c r="Q3541" t="s">
        <v>6699</v>
      </c>
      <c r="R3541" t="s">
        <v>212</v>
      </c>
      <c r="S3541" s="6">
        <v>2449.6851096588398</v>
      </c>
      <c r="T3541" s="6">
        <v>1642.4047143554601</v>
      </c>
      <c r="U3541" s="6">
        <v>97.4097566527266</v>
      </c>
    </row>
    <row r="3542" spans="1:21" x14ac:dyDescent="0.2">
      <c r="A3542" s="15" t="s">
        <v>3260</v>
      </c>
      <c r="B3542" s="2"/>
      <c r="C3542" s="3">
        <v>46225</v>
      </c>
      <c r="D3542" s="5">
        <v>2140</v>
      </c>
      <c r="E3542">
        <f t="shared" si="165"/>
        <v>1325.3570770845299</v>
      </c>
      <c r="F3542">
        <f t="shared" si="166"/>
        <v>98921500</v>
      </c>
      <c r="G3542" s="22">
        <f t="shared" si="167"/>
        <v>61264630.888232395</v>
      </c>
      <c r="P3542" t="s">
        <v>6700</v>
      </c>
      <c r="Q3542" t="s">
        <v>6701</v>
      </c>
      <c r="R3542" t="s">
        <v>212</v>
      </c>
      <c r="S3542" s="6">
        <v>2452.0640831963401</v>
      </c>
      <c r="T3542" s="6">
        <v>2077.4025967483399</v>
      </c>
      <c r="U3542" s="6">
        <v>82.723074846229594</v>
      </c>
    </row>
    <row r="3543" spans="1:21" x14ac:dyDescent="0.2">
      <c r="A3543" s="15" t="s">
        <v>3256</v>
      </c>
      <c r="B3543" s="2" t="s">
        <v>3257</v>
      </c>
      <c r="C3543" s="3">
        <v>30764</v>
      </c>
      <c r="D3543" s="5">
        <v>797</v>
      </c>
      <c r="E3543">
        <f t="shared" si="165"/>
        <v>1324.4422899265301</v>
      </c>
      <c r="F3543">
        <f t="shared" si="166"/>
        <v>24518908</v>
      </c>
      <c r="G3543" s="22">
        <f t="shared" si="167"/>
        <v>40745142.607299767</v>
      </c>
      <c r="P3543" t="s">
        <v>6702</v>
      </c>
      <c r="Q3543" t="s">
        <v>173</v>
      </c>
      <c r="R3543" t="s">
        <v>212</v>
      </c>
      <c r="S3543" s="6">
        <v>2452.2122706979999</v>
      </c>
      <c r="T3543" s="6">
        <v>2263.1763888648102</v>
      </c>
      <c r="U3543" s="6">
        <v>56.825104775742098</v>
      </c>
    </row>
    <row r="3544" spans="1:21" x14ac:dyDescent="0.2">
      <c r="A3544" s="15" t="s">
        <v>3253</v>
      </c>
      <c r="B3544" s="2" t="s">
        <v>3254</v>
      </c>
      <c r="C3544" s="3">
        <v>126662</v>
      </c>
      <c r="D3544" s="4">
        <v>1022</v>
      </c>
      <c r="E3544">
        <f t="shared" si="165"/>
        <v>1323.8675282762399</v>
      </c>
      <c r="F3544">
        <f t="shared" si="166"/>
        <v>129448564</v>
      </c>
      <c r="G3544" s="22">
        <f t="shared" si="167"/>
        <v>167683708.86652511</v>
      </c>
      <c r="P3544" t="s">
        <v>6703</v>
      </c>
      <c r="Q3544" t="s">
        <v>6704</v>
      </c>
      <c r="R3544" t="s">
        <v>212</v>
      </c>
      <c r="S3544" s="6">
        <v>2452.44109366575</v>
      </c>
      <c r="T3544" s="6">
        <v>2273.7627607214699</v>
      </c>
      <c r="U3544" s="6">
        <v>45.691279354398702</v>
      </c>
    </row>
    <row r="3545" spans="1:21" x14ac:dyDescent="0.2">
      <c r="A3545" s="15" t="s">
        <v>3251</v>
      </c>
      <c r="B3545" s="2" t="s">
        <v>3252</v>
      </c>
      <c r="C3545" s="3">
        <v>50902</v>
      </c>
      <c r="D3545" s="4">
        <v>658</v>
      </c>
      <c r="E3545">
        <f t="shared" si="165"/>
        <v>1323.83993778699</v>
      </c>
      <c r="F3545">
        <f t="shared" si="166"/>
        <v>33493516</v>
      </c>
      <c r="G3545" s="22">
        <f t="shared" si="167"/>
        <v>67386100.513233364</v>
      </c>
      <c r="P3545" t="s">
        <v>6705</v>
      </c>
      <c r="Q3545" t="s">
        <v>6706</v>
      </c>
      <c r="R3545" t="s">
        <v>212</v>
      </c>
      <c r="S3545" s="6">
        <v>2454.4766888754698</v>
      </c>
      <c r="T3545" s="6">
        <v>2025.74553376982</v>
      </c>
      <c r="U3545" s="6">
        <v>84.904510501252702</v>
      </c>
    </row>
    <row r="3546" spans="1:21" x14ac:dyDescent="0.2">
      <c r="A3546" s="15" t="s">
        <v>3250</v>
      </c>
      <c r="B3546" s="2"/>
      <c r="C3546" s="3">
        <v>27132</v>
      </c>
      <c r="D3546" s="4">
        <v>1424</v>
      </c>
      <c r="E3546">
        <f t="shared" si="165"/>
        <v>1323.5867885290299</v>
      </c>
      <c r="F3546">
        <f t="shared" si="166"/>
        <v>38635968</v>
      </c>
      <c r="G3546" s="22">
        <f t="shared" si="167"/>
        <v>35911556.746369638</v>
      </c>
      <c r="P3546" t="s">
        <v>6707</v>
      </c>
      <c r="Q3546" t="s">
        <v>136</v>
      </c>
      <c r="R3546" t="s">
        <v>212</v>
      </c>
      <c r="S3546" s="6">
        <v>2455.8946001700801</v>
      </c>
      <c r="T3546" s="6">
        <v>1492.0657870459499</v>
      </c>
      <c r="U3546" s="6">
        <v>113.810784372707</v>
      </c>
    </row>
    <row r="3547" spans="1:21" x14ac:dyDescent="0.2">
      <c r="A3547" s="15" t="s">
        <v>3248</v>
      </c>
      <c r="B3547" s="2" t="s">
        <v>3249</v>
      </c>
      <c r="C3547" s="3">
        <v>52403</v>
      </c>
      <c r="D3547" s="4">
        <v>910</v>
      </c>
      <c r="E3547">
        <f t="shared" si="165"/>
        <v>1322.5999447015199</v>
      </c>
      <c r="F3547">
        <f t="shared" si="166"/>
        <v>47686730</v>
      </c>
      <c r="G3547" s="22">
        <f t="shared" si="167"/>
        <v>69308204.902193755</v>
      </c>
      <c r="P3547" t="s">
        <v>6708</v>
      </c>
      <c r="Q3547" t="s">
        <v>6709</v>
      </c>
      <c r="R3547" t="s">
        <v>212</v>
      </c>
      <c r="S3547" s="6">
        <v>2456.5724541406698</v>
      </c>
      <c r="T3547" s="6">
        <v>1565.8460600000001</v>
      </c>
      <c r="U3547" s="6">
        <v>143.87209730009499</v>
      </c>
    </row>
    <row r="3548" spans="1:21" x14ac:dyDescent="0.2">
      <c r="A3548" s="15" t="s">
        <v>3247</v>
      </c>
      <c r="B3548" s="2"/>
      <c r="C3548" s="3">
        <v>55600</v>
      </c>
      <c r="D3548" s="4">
        <v>159</v>
      </c>
      <c r="E3548">
        <f t="shared" si="165"/>
        <v>1322.4402462216001</v>
      </c>
      <c r="F3548">
        <f t="shared" si="166"/>
        <v>8840400</v>
      </c>
      <c r="G3548" s="22">
        <f t="shared" si="167"/>
        <v>73527677.689920962</v>
      </c>
      <c r="P3548" t="s">
        <v>6710</v>
      </c>
      <c r="Q3548" t="s">
        <v>6711</v>
      </c>
      <c r="R3548" t="s">
        <v>212</v>
      </c>
      <c r="S3548" s="6">
        <v>2457.6633691798902</v>
      </c>
      <c r="T3548" s="6">
        <v>2097.2485600089399</v>
      </c>
      <c r="U3548" s="6">
        <v>60.560242468596599</v>
      </c>
    </row>
    <row r="3549" spans="1:21" x14ac:dyDescent="0.2">
      <c r="A3549" s="15" t="s">
        <v>3245</v>
      </c>
      <c r="B3549" s="2" t="s">
        <v>3246</v>
      </c>
      <c r="C3549" s="3">
        <v>23833</v>
      </c>
      <c r="D3549" s="4">
        <v>1761</v>
      </c>
      <c r="E3549">
        <f t="shared" si="165"/>
        <v>1322.1014634415901</v>
      </c>
      <c r="F3549">
        <f t="shared" si="166"/>
        <v>41969913</v>
      </c>
      <c r="G3549" s="22">
        <f t="shared" si="167"/>
        <v>31509644.178203419</v>
      </c>
      <c r="P3549" t="s">
        <v>6712</v>
      </c>
      <c r="Q3549" t="s">
        <v>6713</v>
      </c>
      <c r="R3549" t="s">
        <v>212</v>
      </c>
      <c r="S3549" s="6">
        <v>2458.5586491834401</v>
      </c>
      <c r="T3549" s="6">
        <v>2119.51024119263</v>
      </c>
      <c r="U3549" s="6">
        <v>62.996981763605298</v>
      </c>
    </row>
    <row r="3550" spans="1:21" x14ac:dyDescent="0.2">
      <c r="A3550" s="15" t="s">
        <v>3243</v>
      </c>
      <c r="B3550" s="2" t="s">
        <v>3244</v>
      </c>
      <c r="C3550" s="3">
        <v>351665</v>
      </c>
      <c r="D3550" s="4">
        <v>4159</v>
      </c>
      <c r="E3550">
        <f t="shared" si="165"/>
        <v>1321.8043986324501</v>
      </c>
      <c r="F3550">
        <f t="shared" si="166"/>
        <v>1462574735</v>
      </c>
      <c r="G3550" s="22">
        <f t="shared" si="167"/>
        <v>464832343.84508055</v>
      </c>
      <c r="P3550" t="s">
        <v>6714</v>
      </c>
      <c r="Q3550" t="s">
        <v>6715</v>
      </c>
      <c r="R3550" t="s">
        <v>212</v>
      </c>
      <c r="S3550" s="6">
        <v>2462.5830177560501</v>
      </c>
      <c r="T3550" s="6">
        <v>1841.7600275185</v>
      </c>
      <c r="U3550" s="6">
        <v>75.142280185336006</v>
      </c>
    </row>
    <row r="3551" spans="1:21" x14ac:dyDescent="0.2">
      <c r="A3551" s="15" t="s">
        <v>3241</v>
      </c>
      <c r="B3551" s="2" t="s">
        <v>3242</v>
      </c>
      <c r="C3551" s="3">
        <v>80689</v>
      </c>
      <c r="D3551" s="4">
        <v>3951</v>
      </c>
      <c r="E3551">
        <f t="shared" si="165"/>
        <v>1321.62519531627</v>
      </c>
      <c r="F3551">
        <f t="shared" si="166"/>
        <v>318802239</v>
      </c>
      <c r="G3551" s="22">
        <f t="shared" si="167"/>
        <v>106640615.38487451</v>
      </c>
      <c r="P3551" t="s">
        <v>6716</v>
      </c>
      <c r="Q3551" t="s">
        <v>6717</v>
      </c>
      <c r="R3551" t="s">
        <v>212</v>
      </c>
      <c r="S3551" s="6">
        <v>2462.7757066724398</v>
      </c>
      <c r="T3551" s="6">
        <v>1563.3884924271899</v>
      </c>
      <c r="U3551" s="6">
        <v>151.29199285772199</v>
      </c>
    </row>
    <row r="3552" spans="1:21" x14ac:dyDescent="0.2">
      <c r="A3552" s="15" t="s">
        <v>3239</v>
      </c>
      <c r="B3552" s="2" t="s">
        <v>3240</v>
      </c>
      <c r="C3552" s="3">
        <v>17376</v>
      </c>
      <c r="D3552" s="4">
        <v>1146</v>
      </c>
      <c r="E3552">
        <f t="shared" si="165"/>
        <v>1321.4878241443901</v>
      </c>
      <c r="F3552">
        <f t="shared" si="166"/>
        <v>19912896</v>
      </c>
      <c r="G3552" s="22">
        <f t="shared" si="167"/>
        <v>22962172.432332922</v>
      </c>
      <c r="P3552" t="s">
        <v>6718</v>
      </c>
      <c r="Q3552" t="s">
        <v>6719</v>
      </c>
      <c r="R3552" t="s">
        <v>212</v>
      </c>
      <c r="S3552" s="6">
        <v>2462.9462098916301</v>
      </c>
      <c r="T3552" s="6">
        <v>1632.47021602631</v>
      </c>
      <c r="U3552" s="6">
        <v>174.91912656328299</v>
      </c>
    </row>
    <row r="3553" spans="1:21" x14ac:dyDescent="0.2">
      <c r="A3553" s="15" t="s">
        <v>3235</v>
      </c>
      <c r="B3553" s="2"/>
      <c r="C3553" s="3">
        <v>166748</v>
      </c>
      <c r="D3553" s="4">
        <v>227</v>
      </c>
      <c r="E3553">
        <f t="shared" si="165"/>
        <v>1320.5255245063099</v>
      </c>
      <c r="F3553">
        <f t="shared" si="166"/>
        <v>37851796</v>
      </c>
      <c r="G3553" s="22">
        <f t="shared" si="167"/>
        <v>220194990.16037816</v>
      </c>
      <c r="P3553" t="s">
        <v>6720</v>
      </c>
      <c r="Q3553" t="s">
        <v>6721</v>
      </c>
      <c r="R3553" t="s">
        <v>212</v>
      </c>
      <c r="S3553" s="6">
        <v>2463.1764923283199</v>
      </c>
      <c r="T3553" s="6">
        <v>1654.3846800891499</v>
      </c>
      <c r="U3553" s="6">
        <v>94.674933201041597</v>
      </c>
    </row>
    <row r="3554" spans="1:21" x14ac:dyDescent="0.2">
      <c r="A3554" s="15" t="s">
        <v>3233</v>
      </c>
      <c r="B3554" s="2" t="s">
        <v>3234</v>
      </c>
      <c r="C3554" s="3">
        <v>76206</v>
      </c>
      <c r="D3554" s="4">
        <v>164</v>
      </c>
      <c r="E3554">
        <f t="shared" si="165"/>
        <v>1320.4295830865101</v>
      </c>
      <c r="F3554">
        <f t="shared" si="166"/>
        <v>12497784</v>
      </c>
      <c r="G3554" s="22">
        <f t="shared" si="167"/>
        <v>100624656.80869059</v>
      </c>
      <c r="P3554" t="s">
        <v>6722</v>
      </c>
      <c r="Q3554" t="s">
        <v>6723</v>
      </c>
      <c r="R3554" t="s">
        <v>212</v>
      </c>
      <c r="S3554" s="6">
        <v>2464.2165442249002</v>
      </c>
      <c r="T3554" s="6">
        <v>2404.91471314314</v>
      </c>
      <c r="U3554" s="6">
        <v>51.691223679497</v>
      </c>
    </row>
    <row r="3555" spans="1:21" x14ac:dyDescent="0.2">
      <c r="A3555" s="15" t="s">
        <v>3231</v>
      </c>
      <c r="B3555" s="2" t="s">
        <v>3232</v>
      </c>
      <c r="C3555" s="3">
        <v>39483</v>
      </c>
      <c r="D3555" s="4">
        <v>1963</v>
      </c>
      <c r="E3555">
        <f t="shared" si="165"/>
        <v>1319.43494234424</v>
      </c>
      <c r="F3555">
        <f t="shared" si="166"/>
        <v>77505129</v>
      </c>
      <c r="G3555" s="22">
        <f t="shared" si="167"/>
        <v>52095249.82857763</v>
      </c>
      <c r="P3555" t="s">
        <v>6724</v>
      </c>
      <c r="Q3555" t="s">
        <v>6725</v>
      </c>
      <c r="R3555" t="s">
        <v>212</v>
      </c>
      <c r="S3555" s="6">
        <v>2464.8749824144302</v>
      </c>
      <c r="T3555" s="6">
        <v>1658.1967154281699</v>
      </c>
      <c r="U3555" s="6">
        <v>79.362971354022704</v>
      </c>
    </row>
    <row r="3556" spans="1:21" x14ac:dyDescent="0.2">
      <c r="A3556" s="15" t="s">
        <v>3222</v>
      </c>
      <c r="B3556" s="2" t="s">
        <v>3223</v>
      </c>
      <c r="C3556" s="3">
        <v>64546</v>
      </c>
      <c r="D3556" s="5">
        <v>3327</v>
      </c>
      <c r="E3556">
        <f t="shared" si="165"/>
        <v>1318.9302311695401</v>
      </c>
      <c r="F3556">
        <f t="shared" si="166"/>
        <v>214744542</v>
      </c>
      <c r="G3556" s="22">
        <f t="shared" si="167"/>
        <v>85131670.701069131</v>
      </c>
      <c r="P3556" t="s">
        <v>6726</v>
      </c>
      <c r="Q3556" t="s">
        <v>6727</v>
      </c>
      <c r="R3556" t="s">
        <v>212</v>
      </c>
      <c r="S3556" s="6">
        <v>2465.09297233498</v>
      </c>
      <c r="T3556" s="6">
        <v>2050.05514579895</v>
      </c>
      <c r="U3556" s="6">
        <v>54.675278255065102</v>
      </c>
    </row>
    <row r="3557" spans="1:21" x14ac:dyDescent="0.2">
      <c r="A3557" s="15" t="s">
        <v>3220</v>
      </c>
      <c r="B3557" s="2" t="s">
        <v>3221</v>
      </c>
      <c r="C3557" s="3">
        <v>120227</v>
      </c>
      <c r="D3557" s="4">
        <v>736</v>
      </c>
      <c r="E3557">
        <f t="shared" si="165"/>
        <v>1318.74047657505</v>
      </c>
      <c r="F3557">
        <f t="shared" si="166"/>
        <v>88487072</v>
      </c>
      <c r="G3557" s="22">
        <f t="shared" si="167"/>
        <v>158548211.27718854</v>
      </c>
      <c r="P3557" t="s">
        <v>6728</v>
      </c>
      <c r="Q3557" t="s">
        <v>6728</v>
      </c>
      <c r="R3557" t="s">
        <v>274</v>
      </c>
      <c r="S3557" s="6">
        <v>2465.2968247346798</v>
      </c>
      <c r="T3557" s="6">
        <v>2244.9250739926201</v>
      </c>
      <c r="U3557" s="6">
        <v>42.326165477908503</v>
      </c>
    </row>
    <row r="3558" spans="1:21" x14ac:dyDescent="0.2">
      <c r="A3558" s="15" t="s">
        <v>3218</v>
      </c>
      <c r="B3558" s="2"/>
      <c r="C3558" s="3">
        <v>30473</v>
      </c>
      <c r="D3558" s="4">
        <v>2151</v>
      </c>
      <c r="E3558">
        <f t="shared" si="165"/>
        <v>1317.59820670916</v>
      </c>
      <c r="F3558">
        <f t="shared" si="166"/>
        <v>65547423</v>
      </c>
      <c r="G3558" s="22">
        <f t="shared" si="167"/>
        <v>40151170.153048232</v>
      </c>
      <c r="P3558" t="s">
        <v>6729</v>
      </c>
      <c r="Q3558" t="s">
        <v>6729</v>
      </c>
      <c r="R3558" t="s">
        <v>274</v>
      </c>
      <c r="S3558" s="6">
        <v>2465.8271619632701</v>
      </c>
      <c r="T3558" s="6">
        <v>870.21071232275199</v>
      </c>
      <c r="U3558" s="6">
        <v>152.86999202097999</v>
      </c>
    </row>
    <row r="3559" spans="1:21" x14ac:dyDescent="0.2">
      <c r="A3559" s="15" t="s">
        <v>3216</v>
      </c>
      <c r="B3559" s="2" t="s">
        <v>3217</v>
      </c>
      <c r="C3559" s="3">
        <v>62362</v>
      </c>
      <c r="D3559" s="5">
        <v>2527</v>
      </c>
      <c r="E3559">
        <f t="shared" si="165"/>
        <v>1317.55928247887</v>
      </c>
      <c r="F3559">
        <f t="shared" si="166"/>
        <v>157588774</v>
      </c>
      <c r="G3559" s="22">
        <f t="shared" si="167"/>
        <v>82165631.973947287</v>
      </c>
      <c r="P3559" t="s">
        <v>6730</v>
      </c>
      <c r="Q3559" t="s">
        <v>6731</v>
      </c>
      <c r="R3559" t="s">
        <v>212</v>
      </c>
      <c r="S3559" s="6">
        <v>2467.83622883934</v>
      </c>
      <c r="T3559" s="6">
        <v>2467.83622883934</v>
      </c>
      <c r="U3559" s="6">
        <v>64.249199046830199</v>
      </c>
    </row>
    <row r="3560" spans="1:21" x14ac:dyDescent="0.2">
      <c r="A3560" s="15" t="s">
        <v>3213</v>
      </c>
      <c r="B3560" s="2" t="s">
        <v>3214</v>
      </c>
      <c r="C3560" s="3">
        <v>74708</v>
      </c>
      <c r="D3560" s="4">
        <v>945</v>
      </c>
      <c r="E3560">
        <f t="shared" si="165"/>
        <v>1317.03911918832</v>
      </c>
      <c r="F3560">
        <f t="shared" si="166"/>
        <v>70599060</v>
      </c>
      <c r="G3560" s="22">
        <f t="shared" si="167"/>
        <v>98393358.516321003</v>
      </c>
      <c r="P3560" t="s">
        <v>6732</v>
      </c>
      <c r="Q3560" t="s">
        <v>6733</v>
      </c>
      <c r="R3560" t="s">
        <v>212</v>
      </c>
      <c r="S3560" s="6">
        <v>2469.6068120352802</v>
      </c>
      <c r="T3560" s="6">
        <v>1736.4272675264599</v>
      </c>
      <c r="U3560" s="6">
        <v>94.241551223387901</v>
      </c>
    </row>
    <row r="3561" spans="1:21" x14ac:dyDescent="0.2">
      <c r="A3561" s="15" t="s">
        <v>3210</v>
      </c>
      <c r="B3561" s="2" t="s">
        <v>3211</v>
      </c>
      <c r="C3561" s="3">
        <v>34333</v>
      </c>
      <c r="D3561" s="5">
        <v>1088</v>
      </c>
      <c r="E3561">
        <f t="shared" si="165"/>
        <v>1316.6171532043099</v>
      </c>
      <c r="F3561">
        <f t="shared" si="166"/>
        <v>37354304</v>
      </c>
      <c r="G3561" s="22">
        <f t="shared" si="167"/>
        <v>45203416.720963575</v>
      </c>
      <c r="P3561" t="s">
        <v>6734</v>
      </c>
      <c r="Q3561" t="s">
        <v>6735</v>
      </c>
      <c r="R3561" t="s">
        <v>212</v>
      </c>
      <c r="S3561" s="6">
        <v>2470.2638760666</v>
      </c>
      <c r="T3561" s="6">
        <v>1810.72526824179</v>
      </c>
      <c r="U3561" s="6">
        <v>83.9610350080507</v>
      </c>
    </row>
    <row r="3562" spans="1:21" x14ac:dyDescent="0.2">
      <c r="A3562" s="15" t="s">
        <v>3203</v>
      </c>
      <c r="B3562" s="2" t="s">
        <v>3204</v>
      </c>
      <c r="C3562" s="3">
        <v>35264</v>
      </c>
      <c r="D3562" s="4">
        <v>1478</v>
      </c>
      <c r="E3562">
        <f t="shared" si="165"/>
        <v>1315.63736865141</v>
      </c>
      <c r="F3562">
        <f t="shared" si="166"/>
        <v>52120192</v>
      </c>
      <c r="G3562" s="22">
        <f t="shared" si="167"/>
        <v>46394636.168123327</v>
      </c>
      <c r="P3562" t="s">
        <v>6736</v>
      </c>
      <c r="Q3562" t="s">
        <v>6736</v>
      </c>
      <c r="R3562" t="s">
        <v>274</v>
      </c>
      <c r="S3562" s="6">
        <v>2472.5975009505</v>
      </c>
      <c r="T3562" s="6">
        <v>1421.47286970405</v>
      </c>
      <c r="U3562" s="6">
        <v>171.37360381328699</v>
      </c>
    </row>
    <row r="3563" spans="1:21" x14ac:dyDescent="0.2">
      <c r="A3563" s="15" t="s">
        <v>3201</v>
      </c>
      <c r="B3563" s="2"/>
      <c r="C3563" s="3">
        <v>26293</v>
      </c>
      <c r="D3563" s="4">
        <v>1088</v>
      </c>
      <c r="E3563">
        <f t="shared" si="165"/>
        <v>1315.4509069138401</v>
      </c>
      <c r="F3563">
        <f t="shared" si="166"/>
        <v>28606784</v>
      </c>
      <c r="G3563" s="22">
        <f t="shared" si="167"/>
        <v>34587150.695485599</v>
      </c>
      <c r="P3563" t="s">
        <v>6737</v>
      </c>
      <c r="Q3563" t="s">
        <v>6738</v>
      </c>
      <c r="R3563" t="s">
        <v>212</v>
      </c>
      <c r="S3563" s="6">
        <v>2473.4735056640702</v>
      </c>
      <c r="T3563" s="6">
        <v>2219.050225</v>
      </c>
      <c r="U3563" s="6">
        <v>90.976504993549895</v>
      </c>
    </row>
    <row r="3564" spans="1:21" x14ac:dyDescent="0.2">
      <c r="A3564" s="15" t="s">
        <v>3197</v>
      </c>
      <c r="B3564" s="2" t="s">
        <v>3198</v>
      </c>
      <c r="C3564" s="3">
        <v>33994</v>
      </c>
      <c r="D3564" s="4">
        <v>1781</v>
      </c>
      <c r="E3564">
        <f t="shared" si="165"/>
        <v>1314.9538629466699</v>
      </c>
      <c r="F3564">
        <f t="shared" si="166"/>
        <v>60543314</v>
      </c>
      <c r="G3564" s="22">
        <f t="shared" si="167"/>
        <v>44700541.617009096</v>
      </c>
      <c r="P3564" t="s">
        <v>6739</v>
      </c>
      <c r="Q3564" t="s">
        <v>6740</v>
      </c>
      <c r="R3564" t="s">
        <v>212</v>
      </c>
      <c r="S3564" s="6">
        <v>2474.23653784002</v>
      </c>
      <c r="T3564" s="6">
        <v>1735.6946906032299</v>
      </c>
      <c r="U3564" s="6">
        <v>64.096998917278597</v>
      </c>
    </row>
    <row r="3565" spans="1:21" x14ac:dyDescent="0.2">
      <c r="A3565" s="15" t="s">
        <v>3195</v>
      </c>
      <c r="B3565" s="2" t="s">
        <v>3196</v>
      </c>
      <c r="C3565" s="3">
        <v>94103</v>
      </c>
      <c r="D3565" s="4">
        <v>1533</v>
      </c>
      <c r="E3565">
        <f t="shared" si="165"/>
        <v>1314.8927203411299</v>
      </c>
      <c r="F3565">
        <f t="shared" si="166"/>
        <v>144259899</v>
      </c>
      <c r="G3565" s="22">
        <f t="shared" si="167"/>
        <v>123735349.66226135</v>
      </c>
      <c r="P3565" t="s">
        <v>6741</v>
      </c>
      <c r="Q3565" t="s">
        <v>6742</v>
      </c>
      <c r="R3565" t="s">
        <v>212</v>
      </c>
      <c r="S3565" s="6">
        <v>2474.3216232249401</v>
      </c>
      <c r="T3565" s="6">
        <v>1931.36672276065</v>
      </c>
      <c r="U3565" s="6">
        <v>82.358298451570207</v>
      </c>
    </row>
    <row r="3566" spans="1:21" x14ac:dyDescent="0.2">
      <c r="A3566" s="15" t="s">
        <v>3193</v>
      </c>
      <c r="B3566" s="2" t="s">
        <v>3194</v>
      </c>
      <c r="C3566" s="3">
        <v>47364</v>
      </c>
      <c r="D3566" s="4">
        <v>125</v>
      </c>
      <c r="E3566">
        <f t="shared" si="165"/>
        <v>1314.50434334175</v>
      </c>
      <c r="F3566">
        <f t="shared" si="166"/>
        <v>5920500</v>
      </c>
      <c r="G3566" s="22">
        <f t="shared" si="167"/>
        <v>62260183.718038648</v>
      </c>
      <c r="P3566" t="s">
        <v>6743</v>
      </c>
      <c r="Q3566" t="s">
        <v>6744</v>
      </c>
      <c r="R3566" t="s">
        <v>212</v>
      </c>
      <c r="S3566" s="6">
        <v>2474.5549364810399</v>
      </c>
      <c r="T3566" s="6">
        <v>1400.0210559253501</v>
      </c>
      <c r="U3566" s="6">
        <v>116.158967583913</v>
      </c>
    </row>
    <row r="3567" spans="1:21" x14ac:dyDescent="0.2">
      <c r="A3567" s="15" t="s">
        <v>3192</v>
      </c>
      <c r="B3567" s="2"/>
      <c r="C3567" s="3">
        <v>46509</v>
      </c>
      <c r="D3567" s="4">
        <v>922</v>
      </c>
      <c r="E3567">
        <f t="shared" si="165"/>
        <v>1314.3028383322001</v>
      </c>
      <c r="F3567">
        <f t="shared" si="166"/>
        <v>42881298</v>
      </c>
      <c r="G3567" s="22">
        <f t="shared" si="167"/>
        <v>61126910.707992293</v>
      </c>
      <c r="P3567" t="s">
        <v>6745</v>
      </c>
      <c r="Q3567" t="s">
        <v>6746</v>
      </c>
      <c r="R3567" t="s">
        <v>212</v>
      </c>
      <c r="S3567" s="6">
        <v>2474.9088212049901</v>
      </c>
      <c r="T3567" s="6">
        <v>2034.08286544627</v>
      </c>
      <c r="U3567" s="6">
        <v>82.442538194623694</v>
      </c>
    </row>
    <row r="3568" spans="1:21" x14ac:dyDescent="0.2">
      <c r="A3568" s="15" t="s">
        <v>3188</v>
      </c>
      <c r="B3568" s="2" t="s">
        <v>3189</v>
      </c>
      <c r="C3568" s="3">
        <v>28106</v>
      </c>
      <c r="D3568" s="4">
        <v>932</v>
      </c>
      <c r="E3568">
        <f t="shared" si="165"/>
        <v>1312.8565248815</v>
      </c>
      <c r="F3568">
        <f t="shared" si="166"/>
        <v>26194792</v>
      </c>
      <c r="G3568" s="22">
        <f t="shared" si="167"/>
        <v>36899145.488319442</v>
      </c>
      <c r="P3568" t="s">
        <v>6747</v>
      </c>
      <c r="Q3568" t="s">
        <v>6748</v>
      </c>
      <c r="R3568" t="s">
        <v>212</v>
      </c>
      <c r="S3568" s="6">
        <v>2474.9681536703902</v>
      </c>
      <c r="T3568" s="6">
        <v>2474.9681536703902</v>
      </c>
      <c r="U3568" s="6">
        <v>54.114040986441701</v>
      </c>
    </row>
    <row r="3569" spans="1:21" x14ac:dyDescent="0.2">
      <c r="A3569" s="15" t="s">
        <v>3187</v>
      </c>
      <c r="B3569" s="2"/>
      <c r="C3569" s="3">
        <v>29238</v>
      </c>
      <c r="D3569" s="5">
        <v>1288</v>
      </c>
      <c r="E3569">
        <f t="shared" si="165"/>
        <v>1312.59919634826</v>
      </c>
      <c r="F3569">
        <f t="shared" si="166"/>
        <v>37658544</v>
      </c>
      <c r="G3569" s="22">
        <f t="shared" si="167"/>
        <v>38377775.302830428</v>
      </c>
      <c r="P3569" t="s">
        <v>6749</v>
      </c>
      <c r="Q3569" t="s">
        <v>6750</v>
      </c>
      <c r="R3569" t="s">
        <v>212</v>
      </c>
      <c r="S3569" s="6">
        <v>2475.8496914100001</v>
      </c>
      <c r="T3569" s="6">
        <v>846</v>
      </c>
      <c r="U3569" s="6">
        <v>143.99297390551399</v>
      </c>
    </row>
    <row r="3570" spans="1:21" x14ac:dyDescent="0.2">
      <c r="A3570" s="15" t="s">
        <v>3185</v>
      </c>
      <c r="B3570" s="2" t="s">
        <v>3186</v>
      </c>
      <c r="C3570" s="3">
        <v>27116</v>
      </c>
      <c r="D3570" s="4">
        <v>1424</v>
      </c>
      <c r="E3570">
        <f t="shared" si="165"/>
        <v>1312.2267488274099</v>
      </c>
      <c r="F3570">
        <f t="shared" si="166"/>
        <v>38613184</v>
      </c>
      <c r="G3570" s="22">
        <f t="shared" si="167"/>
        <v>35582340.521204047</v>
      </c>
      <c r="P3570" t="s">
        <v>6751</v>
      </c>
      <c r="Q3570" t="s">
        <v>6752</v>
      </c>
      <c r="R3570" t="s">
        <v>212</v>
      </c>
      <c r="S3570" s="6">
        <v>2476.4912508195898</v>
      </c>
      <c r="T3570" s="6">
        <v>2007.3372425</v>
      </c>
      <c r="U3570" s="6">
        <v>89.117636044070096</v>
      </c>
    </row>
    <row r="3571" spans="1:21" x14ac:dyDescent="0.2">
      <c r="A3571" s="15" t="s">
        <v>3183</v>
      </c>
      <c r="B3571" s="2"/>
      <c r="C3571" s="3">
        <v>32011</v>
      </c>
      <c r="D3571" s="5">
        <v>1324</v>
      </c>
      <c r="E3571">
        <f t="shared" si="165"/>
        <v>1311.9732291703899</v>
      </c>
      <c r="F3571">
        <f t="shared" si="166"/>
        <v>42382564</v>
      </c>
      <c r="G3571" s="22">
        <f t="shared" si="167"/>
        <v>41997575.038973354</v>
      </c>
      <c r="P3571" t="s">
        <v>6753</v>
      </c>
      <c r="Q3571" t="s">
        <v>195</v>
      </c>
      <c r="R3571" t="s">
        <v>212</v>
      </c>
      <c r="S3571" s="6">
        <v>2476.77873708792</v>
      </c>
      <c r="T3571" s="6">
        <v>2165.0609820696</v>
      </c>
      <c r="U3571" s="6">
        <v>73.062774291708394</v>
      </c>
    </row>
    <row r="3572" spans="1:21" x14ac:dyDescent="0.2">
      <c r="A3572" s="15" t="s">
        <v>3181</v>
      </c>
      <c r="B3572" s="2" t="s">
        <v>3182</v>
      </c>
      <c r="C3572" s="3">
        <v>109792</v>
      </c>
      <c r="D3572" s="4">
        <v>594</v>
      </c>
      <c r="E3572">
        <f t="shared" si="165"/>
        <v>1311.58750188043</v>
      </c>
      <c r="F3572">
        <f t="shared" si="166"/>
        <v>65216448</v>
      </c>
      <c r="G3572" s="22">
        <f t="shared" si="167"/>
        <v>144001815.00645617</v>
      </c>
      <c r="P3572" t="s">
        <v>6754</v>
      </c>
      <c r="Q3572" t="s">
        <v>6754</v>
      </c>
      <c r="R3572" t="s">
        <v>212</v>
      </c>
      <c r="S3572" s="6">
        <v>2479.6251459913601</v>
      </c>
      <c r="T3572" s="6">
        <v>1923.5182213789601</v>
      </c>
      <c r="U3572" s="6">
        <v>105.62508006961301</v>
      </c>
    </row>
    <row r="3573" spans="1:21" x14ac:dyDescent="0.2">
      <c r="A3573" s="15" t="s">
        <v>3179</v>
      </c>
      <c r="B3573" s="2" t="s">
        <v>3180</v>
      </c>
      <c r="C3573" s="3">
        <v>27887</v>
      </c>
      <c r="D3573" s="4">
        <v>1500</v>
      </c>
      <c r="E3573">
        <f t="shared" si="165"/>
        <v>1311.38557806361</v>
      </c>
      <c r="F3573">
        <f t="shared" si="166"/>
        <v>41830500</v>
      </c>
      <c r="G3573" s="22">
        <f t="shared" si="167"/>
        <v>36570609.615459889</v>
      </c>
      <c r="P3573" t="s">
        <v>6755</v>
      </c>
      <c r="Q3573" t="s">
        <v>6756</v>
      </c>
      <c r="R3573" t="s">
        <v>212</v>
      </c>
      <c r="S3573" s="6">
        <v>2480.5511037367301</v>
      </c>
      <c r="T3573" s="6">
        <v>1623.26501665452</v>
      </c>
      <c r="U3573" s="6">
        <v>131.21994742863501</v>
      </c>
    </row>
    <row r="3574" spans="1:21" x14ac:dyDescent="0.2">
      <c r="A3574" s="15" t="s">
        <v>3177</v>
      </c>
      <c r="B3574" s="2" t="s">
        <v>3178</v>
      </c>
      <c r="C3574" s="3">
        <v>52612</v>
      </c>
      <c r="D3574" s="4">
        <v>982</v>
      </c>
      <c r="E3574">
        <f t="shared" si="165"/>
        <v>1310.15133917821</v>
      </c>
      <c r="F3574">
        <f t="shared" si="166"/>
        <v>51664984</v>
      </c>
      <c r="G3574" s="22">
        <f t="shared" si="167"/>
        <v>68929682.256843984</v>
      </c>
      <c r="P3574" t="s">
        <v>6757</v>
      </c>
      <c r="Q3574" t="s">
        <v>6757</v>
      </c>
      <c r="R3574" t="s">
        <v>274</v>
      </c>
      <c r="S3574" s="6">
        <v>2483.51635788045</v>
      </c>
      <c r="T3574" s="6">
        <v>2177.05747952498</v>
      </c>
      <c r="U3574" s="6">
        <v>65.736977072135502</v>
      </c>
    </row>
    <row r="3575" spans="1:21" x14ac:dyDescent="0.2">
      <c r="A3575" s="15" t="s">
        <v>3175</v>
      </c>
      <c r="B3575" s="2" t="s">
        <v>3176</v>
      </c>
      <c r="C3575" s="3">
        <v>37024</v>
      </c>
      <c r="D3575" s="4">
        <v>1712</v>
      </c>
      <c r="E3575">
        <f t="shared" si="165"/>
        <v>1310.13250628424</v>
      </c>
      <c r="F3575">
        <f t="shared" si="166"/>
        <v>63385088</v>
      </c>
      <c r="G3575" s="22">
        <f t="shared" si="167"/>
        <v>48506345.912667699</v>
      </c>
      <c r="P3575" t="s">
        <v>6758</v>
      </c>
      <c r="Q3575" t="s">
        <v>6759</v>
      </c>
      <c r="R3575" t="s">
        <v>212</v>
      </c>
      <c r="S3575" s="6">
        <v>2483.5519316283098</v>
      </c>
      <c r="T3575" s="6">
        <v>2568.3651486969402</v>
      </c>
      <c r="U3575" s="6">
        <v>45.869281300383498</v>
      </c>
    </row>
    <row r="3576" spans="1:21" x14ac:dyDescent="0.2">
      <c r="A3576" s="15" t="s">
        <v>3173</v>
      </c>
      <c r="B3576" s="2" t="s">
        <v>3174</v>
      </c>
      <c r="C3576" s="3">
        <v>37231</v>
      </c>
      <c r="D3576" s="5">
        <v>10039</v>
      </c>
      <c r="E3576">
        <f t="shared" si="165"/>
        <v>1309.91786223126</v>
      </c>
      <c r="F3576">
        <f t="shared" si="166"/>
        <v>373762009</v>
      </c>
      <c r="G3576" s="22">
        <f t="shared" si="167"/>
        <v>48769551.928732038</v>
      </c>
      <c r="P3576" t="s">
        <v>6760</v>
      </c>
      <c r="Q3576" t="s">
        <v>6761</v>
      </c>
      <c r="R3576" t="s">
        <v>212</v>
      </c>
      <c r="S3576" s="6">
        <v>2483.6393724587701</v>
      </c>
      <c r="T3576" s="6">
        <v>1999.66682914894</v>
      </c>
      <c r="U3576" s="6">
        <v>84.0339733980246</v>
      </c>
    </row>
    <row r="3577" spans="1:21" x14ac:dyDescent="0.2">
      <c r="A3577" s="15" t="s">
        <v>3171</v>
      </c>
      <c r="B3577" s="2" t="s">
        <v>3172</v>
      </c>
      <c r="C3577" s="3">
        <v>52860</v>
      </c>
      <c r="D3577" s="5">
        <v>1243</v>
      </c>
      <c r="E3577">
        <f t="shared" si="165"/>
        <v>1309.5678675424799</v>
      </c>
      <c r="F3577">
        <f t="shared" si="166"/>
        <v>65704980</v>
      </c>
      <c r="G3577" s="22">
        <f t="shared" si="167"/>
        <v>69223757.47829549</v>
      </c>
      <c r="P3577" t="s">
        <v>6762</v>
      </c>
      <c r="Q3577" t="s">
        <v>6763</v>
      </c>
      <c r="R3577" t="s">
        <v>212</v>
      </c>
      <c r="S3577" s="6">
        <v>2484.7091107237102</v>
      </c>
      <c r="T3577" s="6">
        <v>1720.8934797904899</v>
      </c>
      <c r="U3577" s="6">
        <v>94.415661245121498</v>
      </c>
    </row>
    <row r="3578" spans="1:21" x14ac:dyDescent="0.2">
      <c r="A3578" s="15" t="s">
        <v>3170</v>
      </c>
      <c r="B3578" s="2"/>
      <c r="C3578" s="3">
        <v>36195</v>
      </c>
      <c r="D3578" s="5">
        <v>2064</v>
      </c>
      <c r="E3578">
        <f t="shared" si="165"/>
        <v>1309.33954812088</v>
      </c>
      <c r="F3578">
        <f t="shared" si="166"/>
        <v>74706480</v>
      </c>
      <c r="G3578" s="22">
        <f t="shared" si="167"/>
        <v>47391544.94423525</v>
      </c>
      <c r="P3578" t="s">
        <v>6764</v>
      </c>
      <c r="Q3578" t="s">
        <v>6765</v>
      </c>
      <c r="R3578" t="s">
        <v>212</v>
      </c>
      <c r="S3578" s="6">
        <v>2491.4862014321502</v>
      </c>
      <c r="T3578" s="6">
        <v>1905.7797357859899</v>
      </c>
      <c r="U3578" s="6">
        <v>80.205623284353194</v>
      </c>
    </row>
    <row r="3579" spans="1:21" x14ac:dyDescent="0.2">
      <c r="A3579" s="15" t="s">
        <v>3168</v>
      </c>
      <c r="B3579" s="2" t="s">
        <v>3169</v>
      </c>
      <c r="C3579" s="3">
        <v>59118</v>
      </c>
      <c r="D3579" s="4">
        <v>2561</v>
      </c>
      <c r="E3579">
        <f t="shared" si="165"/>
        <v>1309.2127288663301</v>
      </c>
      <c r="F3579">
        <f t="shared" si="166"/>
        <v>151401198</v>
      </c>
      <c r="G3579" s="22">
        <f t="shared" si="167"/>
        <v>77398038.105119705</v>
      </c>
      <c r="P3579" t="s">
        <v>6766</v>
      </c>
      <c r="Q3579" t="s">
        <v>6767</v>
      </c>
      <c r="R3579" t="s">
        <v>212</v>
      </c>
      <c r="S3579" s="6">
        <v>2493.30469970064</v>
      </c>
      <c r="T3579" s="6">
        <v>425</v>
      </c>
      <c r="U3579" s="6">
        <v>173.68842188565799</v>
      </c>
    </row>
    <row r="3580" spans="1:21" x14ac:dyDescent="0.2">
      <c r="A3580" s="15" t="s">
        <v>3164</v>
      </c>
      <c r="B3580" s="2" t="s">
        <v>3165</v>
      </c>
      <c r="C3580" s="3">
        <v>35195</v>
      </c>
      <c r="D3580" s="4">
        <v>723</v>
      </c>
      <c r="E3580">
        <f t="shared" si="165"/>
        <v>1308.05110002784</v>
      </c>
      <c r="F3580">
        <f t="shared" si="166"/>
        <v>25445985</v>
      </c>
      <c r="G3580" s="22">
        <f t="shared" si="167"/>
        <v>46036858.465479828</v>
      </c>
      <c r="P3580" t="s">
        <v>6768</v>
      </c>
      <c r="Q3580" t="s">
        <v>6769</v>
      </c>
      <c r="R3580" t="s">
        <v>212</v>
      </c>
      <c r="S3580" s="6">
        <v>2494.4807827197101</v>
      </c>
      <c r="T3580" s="6">
        <v>2309.71384831867</v>
      </c>
      <c r="U3580" s="6">
        <v>57.425802834565602</v>
      </c>
    </row>
    <row r="3581" spans="1:21" x14ac:dyDescent="0.2">
      <c r="A3581" s="15" t="s">
        <v>3162</v>
      </c>
      <c r="B3581" s="2" t="s">
        <v>3163</v>
      </c>
      <c r="C3581" s="3">
        <v>67168</v>
      </c>
      <c r="D3581" s="4">
        <v>846</v>
      </c>
      <c r="E3581">
        <f t="shared" si="165"/>
        <v>1308.04889574254</v>
      </c>
      <c r="F3581">
        <f t="shared" si="166"/>
        <v>56824128</v>
      </c>
      <c r="G3581" s="22">
        <f t="shared" si="167"/>
        <v>87859028.229234934</v>
      </c>
      <c r="P3581" t="s">
        <v>6770</v>
      </c>
      <c r="Q3581" t="s">
        <v>192</v>
      </c>
      <c r="R3581" t="s">
        <v>212</v>
      </c>
      <c r="S3581" s="6">
        <v>2498.5964661657399</v>
      </c>
      <c r="T3581" s="6">
        <v>1820.8948242289</v>
      </c>
      <c r="U3581" s="6">
        <v>104.251833005671</v>
      </c>
    </row>
    <row r="3582" spans="1:21" x14ac:dyDescent="0.2">
      <c r="A3582" s="15" t="s">
        <v>3158</v>
      </c>
      <c r="B3582" s="2" t="s">
        <v>3159</v>
      </c>
      <c r="C3582" s="3">
        <v>34343</v>
      </c>
      <c r="D3582" s="4">
        <v>1413</v>
      </c>
      <c r="E3582">
        <f t="shared" si="165"/>
        <v>1307.6512830210499</v>
      </c>
      <c r="F3582">
        <f t="shared" si="166"/>
        <v>48526659</v>
      </c>
      <c r="G3582" s="22">
        <f t="shared" si="167"/>
        <v>44908668.012791917</v>
      </c>
      <c r="P3582" t="s">
        <v>6771</v>
      </c>
      <c r="Q3582" t="s">
        <v>6772</v>
      </c>
      <c r="R3582" t="s">
        <v>212</v>
      </c>
      <c r="S3582" s="6">
        <v>2498.88236297815</v>
      </c>
      <c r="T3582" s="6">
        <v>1859.65909073644</v>
      </c>
      <c r="U3582" s="6">
        <v>66.749167966572799</v>
      </c>
    </row>
    <row r="3583" spans="1:21" x14ac:dyDescent="0.2">
      <c r="A3583" s="15" t="s">
        <v>3156</v>
      </c>
      <c r="B3583" s="2" t="s">
        <v>3157</v>
      </c>
      <c r="C3583" s="3">
        <v>54828</v>
      </c>
      <c r="D3583" s="4">
        <v>1165</v>
      </c>
      <c r="E3583">
        <f t="shared" si="165"/>
        <v>1306.42891632635</v>
      </c>
      <c r="F3583">
        <f t="shared" si="166"/>
        <v>63874620</v>
      </c>
      <c r="G3583" s="22">
        <f t="shared" si="167"/>
        <v>71628884.624341115</v>
      </c>
      <c r="P3583" t="s">
        <v>6773</v>
      </c>
      <c r="Q3583" t="s">
        <v>6773</v>
      </c>
      <c r="R3583" t="s">
        <v>212</v>
      </c>
      <c r="S3583" s="6">
        <v>2499.0195811162398</v>
      </c>
      <c r="T3583" s="6">
        <v>1799.8074973483499</v>
      </c>
      <c r="U3583" s="6">
        <v>81.014959858667197</v>
      </c>
    </row>
    <row r="3584" spans="1:21" x14ac:dyDescent="0.2">
      <c r="A3584" s="15" t="s">
        <v>3154</v>
      </c>
      <c r="B3584" s="2"/>
      <c r="C3584" s="3">
        <v>22850</v>
      </c>
      <c r="D3584" s="4">
        <v>317</v>
      </c>
      <c r="E3584">
        <f t="shared" si="165"/>
        <v>1306.32571583153</v>
      </c>
      <c r="F3584">
        <f t="shared" si="166"/>
        <v>7243450</v>
      </c>
      <c r="G3584" s="22">
        <f t="shared" si="167"/>
        <v>29849542.606750462</v>
      </c>
      <c r="P3584" t="s">
        <v>6774</v>
      </c>
      <c r="Q3584" t="s">
        <v>6775</v>
      </c>
      <c r="R3584" t="s">
        <v>212</v>
      </c>
      <c r="S3584" s="6">
        <v>2503.0885536831101</v>
      </c>
      <c r="T3584" s="6">
        <v>1922.9044132434999</v>
      </c>
      <c r="U3584" s="6">
        <v>61.906860849511702</v>
      </c>
    </row>
    <row r="3585" spans="1:21" x14ac:dyDescent="0.2">
      <c r="A3585" s="15" t="s">
        <v>3151</v>
      </c>
      <c r="B3585" s="2" t="s">
        <v>3152</v>
      </c>
      <c r="C3585" s="3">
        <v>27675</v>
      </c>
      <c r="D3585" s="4">
        <v>378</v>
      </c>
      <c r="E3585">
        <f t="shared" si="165"/>
        <v>1306.0734502090399</v>
      </c>
      <c r="F3585">
        <f t="shared" si="166"/>
        <v>10461150</v>
      </c>
      <c r="G3585" s="22">
        <f t="shared" si="167"/>
        <v>36145582.73453518</v>
      </c>
      <c r="P3585" t="s">
        <v>6776</v>
      </c>
      <c r="Q3585" t="s">
        <v>6777</v>
      </c>
      <c r="R3585" t="s">
        <v>212</v>
      </c>
      <c r="S3585" s="6">
        <v>2506.35260578015</v>
      </c>
      <c r="T3585" s="6">
        <v>1770.9217591558699</v>
      </c>
      <c r="U3585" s="6">
        <v>81.001529105722895</v>
      </c>
    </row>
    <row r="3586" spans="1:21" x14ac:dyDescent="0.2">
      <c r="A3586" s="15" t="s">
        <v>3149</v>
      </c>
      <c r="B3586" s="2" t="s">
        <v>3150</v>
      </c>
      <c r="C3586" s="3">
        <v>60619</v>
      </c>
      <c r="D3586" s="5">
        <v>891</v>
      </c>
      <c r="E3586">
        <f t="shared" ref="E3586:E3649" si="168">VLOOKUP(A3586,data19,4,FALSE)</f>
        <v>1305.83486332652</v>
      </c>
      <c r="F3586">
        <f t="shared" si="166"/>
        <v>54011529</v>
      </c>
      <c r="G3586" s="22">
        <f t="shared" si="167"/>
        <v>79158403.579990312</v>
      </c>
      <c r="P3586" t="s">
        <v>6778</v>
      </c>
      <c r="Q3586" t="s">
        <v>6779</v>
      </c>
      <c r="R3586" t="s">
        <v>212</v>
      </c>
      <c r="S3586" s="6">
        <v>2508.1425300156602</v>
      </c>
      <c r="T3586" s="6">
        <v>2571</v>
      </c>
      <c r="U3586" s="6">
        <v>58.423740195491803</v>
      </c>
    </row>
    <row r="3587" spans="1:21" x14ac:dyDescent="0.2">
      <c r="A3587" s="15" t="s">
        <v>3147</v>
      </c>
      <c r="B3587" s="2" t="s">
        <v>3148</v>
      </c>
      <c r="C3587" s="3">
        <v>30058</v>
      </c>
      <c r="D3587" s="5">
        <v>840</v>
      </c>
      <c r="E3587">
        <f t="shared" si="168"/>
        <v>1305.5407510062901</v>
      </c>
      <c r="F3587">
        <f t="shared" ref="F3587:F3650" si="169">C3587*D3587</f>
        <v>25248720</v>
      </c>
      <c r="G3587" s="22">
        <f t="shared" ref="G3587:G3650" si="170">E3587*C3587</f>
        <v>39241943.893747069</v>
      </c>
      <c r="P3587" t="s">
        <v>6780</v>
      </c>
      <c r="Q3587" t="s">
        <v>134</v>
      </c>
      <c r="R3587" t="s">
        <v>212</v>
      </c>
      <c r="S3587" s="6">
        <v>2508.3195753785799</v>
      </c>
      <c r="T3587" s="6">
        <v>1799.0878634800299</v>
      </c>
      <c r="U3587" s="6">
        <v>90.301189467182994</v>
      </c>
    </row>
    <row r="3588" spans="1:21" x14ac:dyDescent="0.2">
      <c r="A3588" s="15" t="s">
        <v>3145</v>
      </c>
      <c r="B3588" s="2" t="s">
        <v>3146</v>
      </c>
      <c r="C3588" s="3">
        <v>51092</v>
      </c>
      <c r="D3588" s="4">
        <v>252</v>
      </c>
      <c r="E3588">
        <f t="shared" si="168"/>
        <v>1305.3444606600599</v>
      </c>
      <c r="F3588">
        <f t="shared" si="169"/>
        <v>12875184</v>
      </c>
      <c r="G3588" s="22">
        <f t="shared" si="170"/>
        <v>66692659.18404378</v>
      </c>
      <c r="P3588" t="s">
        <v>6781</v>
      </c>
      <c r="Q3588" t="s">
        <v>6782</v>
      </c>
      <c r="R3588" t="s">
        <v>212</v>
      </c>
      <c r="S3588" s="6">
        <v>2510.0237686001101</v>
      </c>
      <c r="T3588" s="6">
        <v>2388.37364134678</v>
      </c>
      <c r="U3588" s="6">
        <v>63.206185029740404</v>
      </c>
    </row>
    <row r="3589" spans="1:21" x14ac:dyDescent="0.2">
      <c r="A3589" s="15" t="s">
        <v>3144</v>
      </c>
      <c r="B3589" s="2"/>
      <c r="C3589" s="3">
        <v>32916</v>
      </c>
      <c r="D3589" s="4">
        <v>378</v>
      </c>
      <c r="E3589">
        <f t="shared" si="168"/>
        <v>1305.05943693526</v>
      </c>
      <c r="F3589">
        <f t="shared" si="169"/>
        <v>12442248</v>
      </c>
      <c r="G3589" s="22">
        <f t="shared" si="170"/>
        <v>42957336.426161021</v>
      </c>
      <c r="P3589" t="s">
        <v>6783</v>
      </c>
      <c r="Q3589" t="s">
        <v>6784</v>
      </c>
      <c r="R3589" t="s">
        <v>212</v>
      </c>
      <c r="S3589" s="6">
        <v>2512.1812395654902</v>
      </c>
      <c r="T3589" s="6">
        <v>2056.5060807500099</v>
      </c>
      <c r="U3589" s="6">
        <v>75.745713076988494</v>
      </c>
    </row>
    <row r="3590" spans="1:21" x14ac:dyDescent="0.2">
      <c r="A3590" s="15" t="s">
        <v>3142</v>
      </c>
      <c r="B3590" s="2" t="s">
        <v>3143</v>
      </c>
      <c r="C3590" s="3">
        <v>85537</v>
      </c>
      <c r="D3590" s="4">
        <v>857</v>
      </c>
      <c r="E3590">
        <f t="shared" si="168"/>
        <v>1304.92477670122</v>
      </c>
      <c r="F3590">
        <f t="shared" si="169"/>
        <v>73305209</v>
      </c>
      <c r="G3590" s="22">
        <f t="shared" si="170"/>
        <v>111619350.62469226</v>
      </c>
      <c r="P3590" t="s">
        <v>6785</v>
      </c>
      <c r="Q3590" t="s">
        <v>154</v>
      </c>
      <c r="R3590" t="s">
        <v>212</v>
      </c>
      <c r="S3590" s="6">
        <v>2512.78458372772</v>
      </c>
      <c r="T3590" s="6">
        <v>1691.1794167334499</v>
      </c>
      <c r="U3590" s="6">
        <v>80.814598491903396</v>
      </c>
    </row>
    <row r="3591" spans="1:21" x14ac:dyDescent="0.2">
      <c r="A3591" s="15" t="s">
        <v>3139</v>
      </c>
      <c r="B3591" s="2" t="s">
        <v>3140</v>
      </c>
      <c r="C3591" s="3">
        <v>118279</v>
      </c>
      <c r="D3591" s="4">
        <v>2027</v>
      </c>
      <c r="E3591">
        <f t="shared" si="168"/>
        <v>1304.5910836815899</v>
      </c>
      <c r="F3591">
        <f t="shared" si="169"/>
        <v>239751533</v>
      </c>
      <c r="G3591" s="22">
        <f t="shared" si="170"/>
        <v>154305728.78677478</v>
      </c>
      <c r="P3591" t="s">
        <v>6786</v>
      </c>
      <c r="Q3591" t="s">
        <v>6787</v>
      </c>
      <c r="R3591" t="s">
        <v>212</v>
      </c>
      <c r="S3591" s="6">
        <v>2513.5944698185199</v>
      </c>
      <c r="T3591" s="6">
        <v>1426.57220437356</v>
      </c>
      <c r="U3591" s="6">
        <v>122.980136271189</v>
      </c>
    </row>
    <row r="3592" spans="1:21" x14ac:dyDescent="0.2">
      <c r="A3592" s="15" t="s">
        <v>3137</v>
      </c>
      <c r="B3592" s="2" t="s">
        <v>3138</v>
      </c>
      <c r="C3592" s="3">
        <v>67035</v>
      </c>
      <c r="D3592" s="4">
        <v>981</v>
      </c>
      <c r="E3592">
        <f t="shared" si="168"/>
        <v>1304.5459565655899</v>
      </c>
      <c r="F3592">
        <f t="shared" si="169"/>
        <v>65761335</v>
      </c>
      <c r="G3592" s="22">
        <f t="shared" si="170"/>
        <v>87450238.198374316</v>
      </c>
      <c r="P3592" t="s">
        <v>6788</v>
      </c>
      <c r="Q3592" t="s">
        <v>6788</v>
      </c>
      <c r="R3592" t="s">
        <v>274</v>
      </c>
      <c r="S3592" s="6">
        <v>2514.2084501258801</v>
      </c>
      <c r="T3592" s="6">
        <v>1178.9513934932299</v>
      </c>
      <c r="U3592" s="6">
        <v>165.40552195763701</v>
      </c>
    </row>
    <row r="3593" spans="1:21" x14ac:dyDescent="0.2">
      <c r="A3593" s="15" t="s">
        <v>3135</v>
      </c>
      <c r="B3593" s="2" t="s">
        <v>3136</v>
      </c>
      <c r="C3593" s="3">
        <v>41313</v>
      </c>
      <c r="D3593" s="4">
        <v>2130</v>
      </c>
      <c r="E3593">
        <f t="shared" si="168"/>
        <v>1304.4294026431101</v>
      </c>
      <c r="F3593">
        <f t="shared" si="169"/>
        <v>87996690</v>
      </c>
      <c r="G3593" s="22">
        <f t="shared" si="170"/>
        <v>53889891.911394805</v>
      </c>
      <c r="P3593" t="s">
        <v>6789</v>
      </c>
      <c r="Q3593" t="s">
        <v>6790</v>
      </c>
      <c r="R3593" t="s">
        <v>212</v>
      </c>
      <c r="S3593" s="6">
        <v>2514.5395601445598</v>
      </c>
      <c r="T3593" s="6">
        <v>2704.2612212890299</v>
      </c>
      <c r="U3593" s="6">
        <v>86.319932303658206</v>
      </c>
    </row>
    <row r="3594" spans="1:21" x14ac:dyDescent="0.2">
      <c r="A3594" s="15" t="s">
        <v>3133</v>
      </c>
      <c r="B3594" s="2"/>
      <c r="C3594" s="3">
        <v>67356</v>
      </c>
      <c r="D3594" s="5">
        <v>1681</v>
      </c>
      <c r="E3594">
        <f t="shared" si="168"/>
        <v>1304.2987763656799</v>
      </c>
      <c r="F3594">
        <f t="shared" si="169"/>
        <v>113225436</v>
      </c>
      <c r="G3594" s="22">
        <f t="shared" si="170"/>
        <v>87852348.380886734</v>
      </c>
      <c r="P3594" t="s">
        <v>6791</v>
      </c>
      <c r="Q3594" t="s">
        <v>6792</v>
      </c>
      <c r="R3594" t="s">
        <v>212</v>
      </c>
      <c r="S3594" s="6">
        <v>2517.59801158041</v>
      </c>
      <c r="T3594" s="6">
        <v>2121.85469293286</v>
      </c>
      <c r="U3594" s="6">
        <v>56.380839546179402</v>
      </c>
    </row>
    <row r="3595" spans="1:21" x14ac:dyDescent="0.2">
      <c r="A3595" s="15" t="s">
        <v>3131</v>
      </c>
      <c r="B3595" s="2" t="s">
        <v>3132</v>
      </c>
      <c r="C3595" s="3">
        <v>67523</v>
      </c>
      <c r="D3595" s="4">
        <v>2248</v>
      </c>
      <c r="E3595">
        <f t="shared" si="168"/>
        <v>1304.1382585118199</v>
      </c>
      <c r="F3595">
        <f t="shared" si="169"/>
        <v>151791704</v>
      </c>
      <c r="G3595" s="22">
        <f t="shared" si="170"/>
        <v>88059327.629493609</v>
      </c>
      <c r="P3595" t="s">
        <v>6793</v>
      </c>
      <c r="Q3595" t="s">
        <v>6794</v>
      </c>
      <c r="R3595" t="s">
        <v>212</v>
      </c>
      <c r="S3595" s="6">
        <v>2518.3188757653702</v>
      </c>
      <c r="T3595" s="6">
        <v>2012.9778218466799</v>
      </c>
      <c r="U3595" s="6">
        <v>85.460025099967993</v>
      </c>
    </row>
    <row r="3596" spans="1:21" x14ac:dyDescent="0.2">
      <c r="A3596" s="15" t="s">
        <v>3129</v>
      </c>
      <c r="B3596" s="2"/>
      <c r="C3596" s="3">
        <v>59155</v>
      </c>
      <c r="D3596" s="4">
        <v>3201</v>
      </c>
      <c r="E3596">
        <f t="shared" si="168"/>
        <v>1303.89737124557</v>
      </c>
      <c r="F3596">
        <f t="shared" si="169"/>
        <v>189355155</v>
      </c>
      <c r="G3596" s="22">
        <f t="shared" si="170"/>
        <v>77132048.996031687</v>
      </c>
      <c r="P3596" t="s">
        <v>6795</v>
      </c>
      <c r="Q3596" t="s">
        <v>6796</v>
      </c>
      <c r="R3596" t="s">
        <v>212</v>
      </c>
      <c r="S3596" s="6">
        <v>2520.9649000761301</v>
      </c>
      <c r="T3596" s="6">
        <v>2828.6180747503099</v>
      </c>
      <c r="U3596" s="6">
        <v>57.117955853641597</v>
      </c>
    </row>
    <row r="3597" spans="1:21" x14ac:dyDescent="0.2">
      <c r="A3597" s="15" t="s">
        <v>3125</v>
      </c>
      <c r="B3597" s="2" t="s">
        <v>3126</v>
      </c>
      <c r="C3597" s="3">
        <v>78974</v>
      </c>
      <c r="D3597" s="4">
        <v>698</v>
      </c>
      <c r="E3597">
        <f t="shared" si="168"/>
        <v>1303.13997918626</v>
      </c>
      <c r="F3597">
        <f t="shared" si="169"/>
        <v>55123852</v>
      </c>
      <c r="G3597" s="22">
        <f t="shared" si="170"/>
        <v>102914176.71625569</v>
      </c>
      <c r="P3597" t="s">
        <v>6797</v>
      </c>
      <c r="Q3597" t="s">
        <v>6798</v>
      </c>
      <c r="R3597" t="s">
        <v>212</v>
      </c>
      <c r="S3597" s="6">
        <v>2521.4318758363802</v>
      </c>
      <c r="T3597" s="6">
        <v>2314.52613217722</v>
      </c>
      <c r="U3597" s="6">
        <v>88.627064825248496</v>
      </c>
    </row>
    <row r="3598" spans="1:21" x14ac:dyDescent="0.2">
      <c r="A3598" s="15" t="s">
        <v>3123</v>
      </c>
      <c r="B3598" s="2" t="s">
        <v>3124</v>
      </c>
      <c r="C3598" s="3">
        <v>66543</v>
      </c>
      <c r="D3598" s="4">
        <v>3452</v>
      </c>
      <c r="E3598">
        <f t="shared" si="168"/>
        <v>1302.3451769119099</v>
      </c>
      <c r="F3598">
        <f t="shared" si="169"/>
        <v>229706436</v>
      </c>
      <c r="G3598" s="22">
        <f t="shared" si="170"/>
        <v>86661955.107249215</v>
      </c>
      <c r="P3598" t="s">
        <v>6799</v>
      </c>
      <c r="Q3598" t="s">
        <v>6800</v>
      </c>
      <c r="R3598" t="s">
        <v>212</v>
      </c>
      <c r="S3598" s="6">
        <v>2526.1890306390901</v>
      </c>
      <c r="T3598" s="6">
        <v>1130.30615502414</v>
      </c>
      <c r="U3598" s="6">
        <v>165.07407658331101</v>
      </c>
    </row>
    <row r="3599" spans="1:21" x14ac:dyDescent="0.2">
      <c r="A3599" s="15" t="s">
        <v>3119</v>
      </c>
      <c r="B3599" s="2" t="s">
        <v>3120</v>
      </c>
      <c r="C3599" s="3">
        <v>80025</v>
      </c>
      <c r="D3599" s="5">
        <v>2273</v>
      </c>
      <c r="E3599">
        <f t="shared" si="168"/>
        <v>1301.8986841763301</v>
      </c>
      <c r="F3599">
        <f t="shared" si="169"/>
        <v>181896825</v>
      </c>
      <c r="G3599" s="22">
        <f t="shared" si="170"/>
        <v>104184442.20121081</v>
      </c>
      <c r="P3599" t="s">
        <v>6801</v>
      </c>
      <c r="Q3599" t="s">
        <v>6802</v>
      </c>
      <c r="R3599" t="s">
        <v>212</v>
      </c>
      <c r="S3599" s="6">
        <v>2526.3055225958501</v>
      </c>
      <c r="T3599" s="6">
        <v>2353.5276231781299</v>
      </c>
      <c r="U3599" s="6">
        <v>65.010553551749794</v>
      </c>
    </row>
    <row r="3600" spans="1:21" x14ac:dyDescent="0.2">
      <c r="A3600" s="15" t="s">
        <v>3117</v>
      </c>
      <c r="B3600" s="2" t="s">
        <v>3118</v>
      </c>
      <c r="C3600" s="3">
        <v>42995</v>
      </c>
      <c r="D3600" s="4">
        <v>1325</v>
      </c>
      <c r="E3600">
        <f t="shared" si="168"/>
        <v>1301.6047415435701</v>
      </c>
      <c r="F3600">
        <f t="shared" si="169"/>
        <v>56968375</v>
      </c>
      <c r="G3600" s="22">
        <f t="shared" si="170"/>
        <v>55962495.862665795</v>
      </c>
      <c r="P3600" t="s">
        <v>6803</v>
      </c>
      <c r="Q3600" t="s">
        <v>6803</v>
      </c>
      <c r="R3600" t="s">
        <v>212</v>
      </c>
      <c r="S3600" s="6">
        <v>2528.2790546788901</v>
      </c>
      <c r="T3600" s="6">
        <v>2091.1649632355402</v>
      </c>
      <c r="U3600" s="6">
        <v>62.362096426728399</v>
      </c>
    </row>
    <row r="3601" spans="1:21" x14ac:dyDescent="0.2">
      <c r="A3601" s="15" t="s">
        <v>3115</v>
      </c>
      <c r="B3601" s="2" t="s">
        <v>3116</v>
      </c>
      <c r="C3601" s="3">
        <v>16620</v>
      </c>
      <c r="D3601" s="4">
        <v>18238</v>
      </c>
      <c r="E3601">
        <f t="shared" si="168"/>
        <v>1301.48447264587</v>
      </c>
      <c r="F3601">
        <f t="shared" si="169"/>
        <v>303115560</v>
      </c>
      <c r="G3601" s="22">
        <f t="shared" si="170"/>
        <v>21630671.935374361</v>
      </c>
      <c r="P3601" t="s">
        <v>6804</v>
      </c>
      <c r="Q3601" t="s">
        <v>6805</v>
      </c>
      <c r="R3601" t="s">
        <v>212</v>
      </c>
      <c r="S3601" s="6">
        <v>2531.3882948453402</v>
      </c>
      <c r="T3601" s="6">
        <v>1522.8652829400801</v>
      </c>
      <c r="U3601" s="6">
        <v>112.369524175777</v>
      </c>
    </row>
    <row r="3602" spans="1:21" x14ac:dyDescent="0.2">
      <c r="A3602" s="15" t="s">
        <v>3112</v>
      </c>
      <c r="B3602" s="2" t="s">
        <v>3113</v>
      </c>
      <c r="C3602" s="3">
        <v>91245</v>
      </c>
      <c r="D3602" s="4">
        <v>1589</v>
      </c>
      <c r="E3602">
        <f t="shared" si="168"/>
        <v>1300.50670175457</v>
      </c>
      <c r="F3602">
        <f t="shared" si="169"/>
        <v>144988305</v>
      </c>
      <c r="G3602" s="22">
        <f t="shared" si="170"/>
        <v>118664734.00159574</v>
      </c>
      <c r="P3602" t="s">
        <v>6806</v>
      </c>
      <c r="Q3602" t="s">
        <v>6807</v>
      </c>
      <c r="R3602" t="s">
        <v>212</v>
      </c>
      <c r="S3602" s="6">
        <v>2534.0521477468601</v>
      </c>
      <c r="T3602" s="6">
        <v>1648.1333024130599</v>
      </c>
      <c r="U3602" s="6">
        <v>139.09111899242501</v>
      </c>
    </row>
    <row r="3603" spans="1:21" x14ac:dyDescent="0.2">
      <c r="A3603" s="15" t="s">
        <v>3106</v>
      </c>
      <c r="B3603" s="2" t="s">
        <v>3107</v>
      </c>
      <c r="C3603" s="3">
        <v>128337</v>
      </c>
      <c r="D3603" s="5">
        <v>2166</v>
      </c>
      <c r="E3603">
        <f t="shared" si="168"/>
        <v>1298.8546233869499</v>
      </c>
      <c r="F3603">
        <f t="shared" si="169"/>
        <v>277977942</v>
      </c>
      <c r="G3603" s="22">
        <f t="shared" si="170"/>
        <v>166691105.80161101</v>
      </c>
      <c r="P3603" t="s">
        <v>6808</v>
      </c>
      <c r="Q3603" t="s">
        <v>6809</v>
      </c>
      <c r="R3603" t="s">
        <v>212</v>
      </c>
      <c r="S3603" s="6">
        <v>2535.7115036904602</v>
      </c>
      <c r="T3603" s="6">
        <v>1984.29536192719</v>
      </c>
      <c r="U3603" s="6">
        <v>77.0756545901084</v>
      </c>
    </row>
    <row r="3604" spans="1:21" x14ac:dyDescent="0.2">
      <c r="A3604" s="15" t="s">
        <v>3104</v>
      </c>
      <c r="B3604" s="2" t="s">
        <v>3105</v>
      </c>
      <c r="C3604" s="3">
        <v>50981</v>
      </c>
      <c r="D3604" s="4">
        <v>268</v>
      </c>
      <c r="E3604">
        <f t="shared" si="168"/>
        <v>1298.84356120335</v>
      </c>
      <c r="F3604">
        <f t="shared" si="169"/>
        <v>13662908</v>
      </c>
      <c r="G3604" s="22">
        <f t="shared" si="170"/>
        <v>66216343.593707986</v>
      </c>
      <c r="P3604" t="s">
        <v>6810</v>
      </c>
      <c r="Q3604" t="s">
        <v>6811</v>
      </c>
      <c r="R3604" t="s">
        <v>212</v>
      </c>
      <c r="S3604" s="6">
        <v>2537.9183966636401</v>
      </c>
      <c r="T3604" s="6">
        <v>2139.49103392708</v>
      </c>
      <c r="U3604" s="6">
        <v>49.786522961777003</v>
      </c>
    </row>
    <row r="3605" spans="1:21" x14ac:dyDescent="0.2">
      <c r="A3605" s="15" t="s">
        <v>3102</v>
      </c>
      <c r="B3605" s="2" t="s">
        <v>3103</v>
      </c>
      <c r="C3605" s="3">
        <v>24425</v>
      </c>
      <c r="D3605" s="4">
        <v>1477</v>
      </c>
      <c r="E3605">
        <f t="shared" si="168"/>
        <v>1298.2099159854499</v>
      </c>
      <c r="F3605">
        <f t="shared" si="169"/>
        <v>36075725</v>
      </c>
      <c r="G3605" s="22">
        <f t="shared" si="170"/>
        <v>31708777.197944615</v>
      </c>
      <c r="P3605" t="s">
        <v>6812</v>
      </c>
      <c r="Q3605" t="s">
        <v>138</v>
      </c>
      <c r="R3605" t="s">
        <v>212</v>
      </c>
      <c r="S3605" s="6">
        <v>2538.71035895061</v>
      </c>
      <c r="T3605" s="6">
        <v>2349.92500462304</v>
      </c>
      <c r="U3605" s="6">
        <v>64.457873630764098</v>
      </c>
    </row>
    <row r="3606" spans="1:21" x14ac:dyDescent="0.2">
      <c r="A3606" s="15" t="s">
        <v>3100</v>
      </c>
      <c r="B3606" s="2" t="s">
        <v>3101</v>
      </c>
      <c r="C3606" s="3">
        <v>33243</v>
      </c>
      <c r="D3606" s="4">
        <v>1662</v>
      </c>
      <c r="E3606">
        <f t="shared" si="168"/>
        <v>1297.9806366989999</v>
      </c>
      <c r="F3606">
        <f t="shared" si="169"/>
        <v>55249866</v>
      </c>
      <c r="G3606" s="22">
        <f t="shared" si="170"/>
        <v>43148770.305784851</v>
      </c>
      <c r="P3606" t="s">
        <v>6813</v>
      </c>
      <c r="Q3606" t="s">
        <v>187</v>
      </c>
      <c r="R3606" t="s">
        <v>212</v>
      </c>
      <c r="S3606" s="6">
        <v>2541.0492709622099</v>
      </c>
      <c r="T3606" s="6">
        <v>1868.22216987811</v>
      </c>
      <c r="U3606" s="6">
        <v>77.968904777879999</v>
      </c>
    </row>
    <row r="3607" spans="1:21" x14ac:dyDescent="0.2">
      <c r="A3607" s="15" t="s">
        <v>3098</v>
      </c>
      <c r="B3607" s="2"/>
      <c r="C3607" s="3">
        <v>42514</v>
      </c>
      <c r="D3607" s="4">
        <v>1314</v>
      </c>
      <c r="E3607">
        <f t="shared" si="168"/>
        <v>1297.8026576858099</v>
      </c>
      <c r="F3607">
        <f t="shared" si="169"/>
        <v>55863396</v>
      </c>
      <c r="G3607" s="22">
        <f t="shared" si="170"/>
        <v>55174782.188854523</v>
      </c>
      <c r="P3607" t="s">
        <v>6814</v>
      </c>
      <c r="Q3607" t="s">
        <v>6815</v>
      </c>
      <c r="R3607" t="s">
        <v>212</v>
      </c>
      <c r="S3607" s="6">
        <v>2541.67563216189</v>
      </c>
      <c r="T3607" s="6">
        <v>1829.85518767131</v>
      </c>
      <c r="U3607" s="6">
        <v>82.285991450326904</v>
      </c>
    </row>
    <row r="3608" spans="1:21" x14ac:dyDescent="0.2">
      <c r="A3608" s="15" t="s">
        <v>3093</v>
      </c>
      <c r="B3608" s="2"/>
      <c r="C3608" s="3">
        <v>32004</v>
      </c>
      <c r="D3608" s="4">
        <v>1236</v>
      </c>
      <c r="E3608">
        <f t="shared" si="168"/>
        <v>1297.0053211433101</v>
      </c>
      <c r="F3608">
        <f t="shared" si="169"/>
        <v>39556944</v>
      </c>
      <c r="G3608" s="22">
        <f t="shared" si="170"/>
        <v>41509358.297870494</v>
      </c>
      <c r="P3608" t="s">
        <v>6816</v>
      </c>
      <c r="Q3608" t="s">
        <v>6817</v>
      </c>
      <c r="R3608" t="s">
        <v>212</v>
      </c>
      <c r="S3608" s="6">
        <v>2543.3278141548999</v>
      </c>
      <c r="T3608" s="6">
        <v>1786.4757347290699</v>
      </c>
      <c r="U3608" s="6">
        <v>75.237286411253393</v>
      </c>
    </row>
    <row r="3609" spans="1:21" x14ac:dyDescent="0.2">
      <c r="A3609" s="15" t="s">
        <v>3092</v>
      </c>
      <c r="B3609" s="2"/>
      <c r="C3609" s="3">
        <v>13947</v>
      </c>
      <c r="D3609" s="4">
        <v>774</v>
      </c>
      <c r="E3609">
        <f t="shared" si="168"/>
        <v>1296.71288930029</v>
      </c>
      <c r="F3609">
        <f t="shared" si="169"/>
        <v>10794978</v>
      </c>
      <c r="G3609" s="22">
        <f t="shared" si="170"/>
        <v>18085254.667071145</v>
      </c>
      <c r="P3609" t="s">
        <v>6818</v>
      </c>
      <c r="Q3609" t="s">
        <v>6818</v>
      </c>
      <c r="R3609" t="s">
        <v>212</v>
      </c>
      <c r="S3609" s="6">
        <v>2544.86156667452</v>
      </c>
      <c r="T3609" s="6">
        <v>2084.17750635533</v>
      </c>
      <c r="U3609" s="6">
        <v>70.649390726534904</v>
      </c>
    </row>
    <row r="3610" spans="1:21" x14ac:dyDescent="0.2">
      <c r="A3610" s="15" t="s">
        <v>3090</v>
      </c>
      <c r="B3610" s="2"/>
      <c r="C3610" s="3">
        <v>26024</v>
      </c>
      <c r="D3610" s="5">
        <v>2151</v>
      </c>
      <c r="E3610">
        <f t="shared" si="168"/>
        <v>1296.4935300331799</v>
      </c>
      <c r="F3610">
        <f t="shared" si="169"/>
        <v>55977624</v>
      </c>
      <c r="G3610" s="22">
        <f t="shared" si="170"/>
        <v>33739947.625583477</v>
      </c>
      <c r="P3610" t="s">
        <v>6819</v>
      </c>
      <c r="Q3610" t="s">
        <v>6820</v>
      </c>
      <c r="R3610" t="s">
        <v>212</v>
      </c>
      <c r="S3610" s="6">
        <v>2545.5588804937001</v>
      </c>
      <c r="T3610" s="6">
        <v>1465.4898982086099</v>
      </c>
      <c r="U3610" s="6">
        <v>132.70666749030201</v>
      </c>
    </row>
    <row r="3611" spans="1:21" x14ac:dyDescent="0.2">
      <c r="A3611" s="15" t="s">
        <v>3088</v>
      </c>
      <c r="B3611" s="2" t="s">
        <v>3089</v>
      </c>
      <c r="C3611" s="3">
        <v>81848</v>
      </c>
      <c r="D3611" s="4">
        <v>1694</v>
      </c>
      <c r="E3611">
        <f t="shared" si="168"/>
        <v>1295.9207200626199</v>
      </c>
      <c r="F3611">
        <f t="shared" si="169"/>
        <v>138650512</v>
      </c>
      <c r="G3611" s="22">
        <f t="shared" si="170"/>
        <v>106068519.09568532</v>
      </c>
      <c r="P3611" t="s">
        <v>6821</v>
      </c>
      <c r="Q3611" t="s">
        <v>6822</v>
      </c>
      <c r="R3611" t="s">
        <v>212</v>
      </c>
      <c r="S3611" s="6">
        <v>2545.6697670325302</v>
      </c>
      <c r="T3611" s="6">
        <v>1848.10708768165</v>
      </c>
      <c r="U3611" s="6">
        <v>71.166570691524598</v>
      </c>
    </row>
    <row r="3612" spans="1:21" x14ac:dyDescent="0.2">
      <c r="A3612" s="15" t="s">
        <v>3087</v>
      </c>
      <c r="B3612" s="2"/>
      <c r="C3612" s="3">
        <v>84601</v>
      </c>
      <c r="D3612" s="4">
        <v>888</v>
      </c>
      <c r="E3612">
        <f t="shared" si="168"/>
        <v>1295.34145328114</v>
      </c>
      <c r="F3612">
        <f t="shared" si="169"/>
        <v>75125688</v>
      </c>
      <c r="G3612" s="22">
        <f t="shared" si="170"/>
        <v>109587182.28903773</v>
      </c>
      <c r="P3612" t="s">
        <v>6823</v>
      </c>
      <c r="Q3612" t="s">
        <v>6824</v>
      </c>
      <c r="R3612" t="s">
        <v>212</v>
      </c>
      <c r="S3612" s="6">
        <v>2545.81957038478</v>
      </c>
      <c r="T3612" s="6">
        <v>1840.6379612375699</v>
      </c>
      <c r="U3612" s="6">
        <v>70.0980557311387</v>
      </c>
    </row>
    <row r="3613" spans="1:21" x14ac:dyDescent="0.2">
      <c r="A3613" s="15" t="s">
        <v>3085</v>
      </c>
      <c r="B3613" s="2" t="s">
        <v>3086</v>
      </c>
      <c r="C3613" s="3">
        <v>34888</v>
      </c>
      <c r="D3613" s="4">
        <v>1247</v>
      </c>
      <c r="E3613">
        <f t="shared" si="168"/>
        <v>1295.3170127361</v>
      </c>
      <c r="F3613">
        <f t="shared" si="169"/>
        <v>43505336</v>
      </c>
      <c r="G3613" s="22">
        <f t="shared" si="170"/>
        <v>45191019.940337054</v>
      </c>
      <c r="P3613" t="s">
        <v>6825</v>
      </c>
      <c r="Q3613" t="s">
        <v>169</v>
      </c>
      <c r="R3613" t="s">
        <v>212</v>
      </c>
      <c r="S3613" s="6">
        <v>2546.1690345628399</v>
      </c>
      <c r="T3613" s="6">
        <v>2309.75998218927</v>
      </c>
      <c r="U3613" s="6">
        <v>70.898774368405398</v>
      </c>
    </row>
    <row r="3614" spans="1:21" x14ac:dyDescent="0.2">
      <c r="A3614" s="15" t="s">
        <v>3077</v>
      </c>
      <c r="B3614" s="2" t="s">
        <v>3078</v>
      </c>
      <c r="C3614" s="3">
        <v>45751</v>
      </c>
      <c r="D3614" s="4">
        <v>523</v>
      </c>
      <c r="E3614">
        <f t="shared" si="168"/>
        <v>1294.83241183929</v>
      </c>
      <c r="F3614">
        <f t="shared" si="169"/>
        <v>23927773</v>
      </c>
      <c r="G3614" s="22">
        <f t="shared" si="170"/>
        <v>59239877.674059354</v>
      </c>
      <c r="P3614" t="s">
        <v>6826</v>
      </c>
      <c r="Q3614" t="s">
        <v>6827</v>
      </c>
      <c r="R3614" t="s">
        <v>212</v>
      </c>
      <c r="S3614" s="6">
        <v>2548.2916629440201</v>
      </c>
      <c r="T3614" s="6">
        <v>353.01385770925202</v>
      </c>
      <c r="U3614" s="6">
        <v>217.5677289409</v>
      </c>
    </row>
    <row r="3615" spans="1:21" x14ac:dyDescent="0.2">
      <c r="A3615" s="15" t="s">
        <v>3075</v>
      </c>
      <c r="B3615" s="2" t="s">
        <v>3076</v>
      </c>
      <c r="C3615" s="3">
        <v>50569</v>
      </c>
      <c r="D3615" s="4">
        <v>1094</v>
      </c>
      <c r="E3615">
        <f t="shared" si="168"/>
        <v>1294.5316039445399</v>
      </c>
      <c r="F3615">
        <f t="shared" si="169"/>
        <v>55322486</v>
      </c>
      <c r="G3615" s="22">
        <f t="shared" si="170"/>
        <v>65463168.67987144</v>
      </c>
      <c r="P3615" t="s">
        <v>6828</v>
      </c>
      <c r="Q3615" t="s">
        <v>6829</v>
      </c>
      <c r="R3615" t="s">
        <v>212</v>
      </c>
      <c r="S3615" s="6">
        <v>2549.0607926961202</v>
      </c>
      <c r="T3615" s="6">
        <v>2099.8138554449702</v>
      </c>
      <c r="U3615" s="6">
        <v>92.629883212609599</v>
      </c>
    </row>
    <row r="3616" spans="1:21" x14ac:dyDescent="0.2">
      <c r="A3616" s="15" t="s">
        <v>3073</v>
      </c>
      <c r="B3616" s="2" t="s">
        <v>3074</v>
      </c>
      <c r="C3616" s="3">
        <v>30856</v>
      </c>
      <c r="D3616" s="5">
        <v>2734</v>
      </c>
      <c r="E3616">
        <f t="shared" si="168"/>
        <v>1294.4678373601701</v>
      </c>
      <c r="F3616">
        <f t="shared" si="169"/>
        <v>84360304</v>
      </c>
      <c r="G3616" s="22">
        <f t="shared" si="170"/>
        <v>39942099.589585409</v>
      </c>
      <c r="P3616" t="s">
        <v>6830</v>
      </c>
      <c r="Q3616" t="s">
        <v>6831</v>
      </c>
      <c r="R3616" t="s">
        <v>212</v>
      </c>
      <c r="S3616" s="6">
        <v>2549.9643809915001</v>
      </c>
      <c r="T3616" s="6">
        <v>2208.1094687066702</v>
      </c>
      <c r="U3616" s="6">
        <v>77.258847724990801</v>
      </c>
    </row>
    <row r="3617" spans="1:21" x14ac:dyDescent="0.2">
      <c r="A3617" s="15" t="s">
        <v>3071</v>
      </c>
      <c r="B3617" s="2" t="s">
        <v>3072</v>
      </c>
      <c r="C3617" s="3">
        <v>14428</v>
      </c>
      <c r="D3617" s="5">
        <v>1271</v>
      </c>
      <c r="E3617">
        <f t="shared" si="168"/>
        <v>1294.3091682255399</v>
      </c>
      <c r="F3617">
        <f t="shared" si="169"/>
        <v>18337988</v>
      </c>
      <c r="G3617" s="22">
        <f t="shared" si="170"/>
        <v>18674292.679158092</v>
      </c>
      <c r="P3617" t="s">
        <v>6832</v>
      </c>
      <c r="Q3617" t="s">
        <v>6833</v>
      </c>
      <c r="R3617" t="s">
        <v>212</v>
      </c>
      <c r="S3617" s="6">
        <v>2550.1289409839001</v>
      </c>
      <c r="T3617" s="6">
        <v>1822.21311028949</v>
      </c>
      <c r="U3617" s="6">
        <v>133.82478992832</v>
      </c>
    </row>
    <row r="3618" spans="1:21" x14ac:dyDescent="0.2">
      <c r="A3618" s="15" t="s">
        <v>3069</v>
      </c>
      <c r="B3618" s="2" t="s">
        <v>3070</v>
      </c>
      <c r="C3618" s="3">
        <v>109368</v>
      </c>
      <c r="D3618" s="4">
        <v>1247</v>
      </c>
      <c r="E3618">
        <f t="shared" si="168"/>
        <v>1294.03754310622</v>
      </c>
      <c r="F3618">
        <f t="shared" si="169"/>
        <v>136381896</v>
      </c>
      <c r="G3618" s="22">
        <f t="shared" si="170"/>
        <v>141526298.01444107</v>
      </c>
      <c r="P3618" t="s">
        <v>6834</v>
      </c>
      <c r="Q3618" t="s">
        <v>148</v>
      </c>
      <c r="R3618" t="s">
        <v>212</v>
      </c>
      <c r="S3618" s="6">
        <v>2554.1885839567799</v>
      </c>
      <c r="T3618" s="6">
        <v>2132.5143118372998</v>
      </c>
      <c r="U3618" s="6">
        <v>80.4782838932136</v>
      </c>
    </row>
    <row r="3619" spans="1:21" x14ac:dyDescent="0.2">
      <c r="A3619" s="15" t="s">
        <v>3067</v>
      </c>
      <c r="B3619" s="2" t="s">
        <v>3068</v>
      </c>
      <c r="C3619" s="3">
        <v>88844</v>
      </c>
      <c r="D3619" s="4">
        <v>204</v>
      </c>
      <c r="E3619">
        <f t="shared" si="168"/>
        <v>1293.97116848627</v>
      </c>
      <c r="F3619">
        <f t="shared" si="169"/>
        <v>18124176</v>
      </c>
      <c r="G3619" s="22">
        <f t="shared" si="170"/>
        <v>114961574.49299417</v>
      </c>
      <c r="P3619" t="s">
        <v>6835</v>
      </c>
      <c r="Q3619" t="s">
        <v>6836</v>
      </c>
      <c r="R3619" t="s">
        <v>212</v>
      </c>
      <c r="S3619" s="6">
        <v>2554.26039559028</v>
      </c>
      <c r="T3619" s="6">
        <v>2573.55002436111</v>
      </c>
      <c r="U3619" s="6">
        <v>51.584341359862002</v>
      </c>
    </row>
    <row r="3620" spans="1:21" x14ac:dyDescent="0.2">
      <c r="A3620" s="15" t="s">
        <v>3065</v>
      </c>
      <c r="B3620" s="2" t="s">
        <v>3066</v>
      </c>
      <c r="C3620" s="3">
        <v>80151</v>
      </c>
      <c r="D3620" s="4">
        <v>910</v>
      </c>
      <c r="E3620">
        <f t="shared" si="168"/>
        <v>1293.2368155793499</v>
      </c>
      <c r="F3620">
        <f t="shared" si="169"/>
        <v>72937410</v>
      </c>
      <c r="G3620" s="22">
        <f t="shared" si="170"/>
        <v>103654224.00550048</v>
      </c>
      <c r="P3620" t="s">
        <v>6837</v>
      </c>
      <c r="Q3620" t="s">
        <v>6838</v>
      </c>
      <c r="R3620" t="s">
        <v>212</v>
      </c>
      <c r="S3620" s="6">
        <v>2558.0136546778499</v>
      </c>
      <c r="T3620" s="6">
        <v>1899.6347555807799</v>
      </c>
      <c r="U3620" s="6">
        <v>96.7321481602429</v>
      </c>
    </row>
    <row r="3621" spans="1:21" x14ac:dyDescent="0.2">
      <c r="A3621" s="15" t="s">
        <v>3063</v>
      </c>
      <c r="B3621" s="2" t="s">
        <v>3064</v>
      </c>
      <c r="C3621" s="3">
        <v>101081</v>
      </c>
      <c r="D3621" s="5">
        <v>2630</v>
      </c>
      <c r="E3621">
        <f t="shared" si="168"/>
        <v>1292.9671523326299</v>
      </c>
      <c r="F3621">
        <f t="shared" si="169"/>
        <v>265843030</v>
      </c>
      <c r="G3621" s="22">
        <f t="shared" si="170"/>
        <v>130694412.72493456</v>
      </c>
      <c r="P3621" t="s">
        <v>6839</v>
      </c>
      <c r="Q3621" t="s">
        <v>205</v>
      </c>
      <c r="R3621" t="s">
        <v>212</v>
      </c>
      <c r="S3621" s="6">
        <v>2558.5774313181601</v>
      </c>
      <c r="T3621" s="6">
        <v>2255.6059973431302</v>
      </c>
      <c r="U3621" s="6">
        <v>95.788193065591202</v>
      </c>
    </row>
    <row r="3622" spans="1:21" x14ac:dyDescent="0.2">
      <c r="A3622" s="15" t="s">
        <v>3059</v>
      </c>
      <c r="B3622" s="2" t="s">
        <v>10760</v>
      </c>
      <c r="C3622" s="3">
        <v>134305</v>
      </c>
      <c r="D3622" s="4">
        <v>4362</v>
      </c>
      <c r="E3622">
        <f t="shared" si="168"/>
        <v>1292.5336723973101</v>
      </c>
      <c r="F3622">
        <f t="shared" si="169"/>
        <v>585838410</v>
      </c>
      <c r="G3622" s="22">
        <f t="shared" si="170"/>
        <v>173593734.87132072</v>
      </c>
      <c r="P3622" t="s">
        <v>6840</v>
      </c>
      <c r="Q3622" t="s">
        <v>6841</v>
      </c>
      <c r="R3622" t="s">
        <v>212</v>
      </c>
      <c r="S3622" s="6">
        <v>2558.6104364535199</v>
      </c>
      <c r="T3622" s="6">
        <v>1856.9013864424101</v>
      </c>
      <c r="U3622" s="6">
        <v>66.745489754602801</v>
      </c>
    </row>
    <row r="3623" spans="1:21" x14ac:dyDescent="0.2">
      <c r="A3623" s="15" t="s">
        <v>3054</v>
      </c>
      <c r="B3623" s="2"/>
      <c r="C3623" s="3">
        <v>123997</v>
      </c>
      <c r="D3623" s="5">
        <v>1189</v>
      </c>
      <c r="E3623">
        <f t="shared" si="168"/>
        <v>1292.0681022500801</v>
      </c>
      <c r="F3623">
        <f t="shared" si="169"/>
        <v>147432433</v>
      </c>
      <c r="G3623" s="22">
        <f t="shared" si="170"/>
        <v>160212568.47470319</v>
      </c>
      <c r="P3623" t="s">
        <v>6842</v>
      </c>
      <c r="Q3623" t="s">
        <v>6843</v>
      </c>
      <c r="R3623" t="s">
        <v>212</v>
      </c>
      <c r="S3623" s="6">
        <v>2559.58866644409</v>
      </c>
      <c r="T3623" s="6">
        <v>1839.0071212651701</v>
      </c>
      <c r="U3623" s="6">
        <v>71.633105263235507</v>
      </c>
    </row>
    <row r="3624" spans="1:21" x14ac:dyDescent="0.2">
      <c r="A3624" s="15" t="s">
        <v>3052</v>
      </c>
      <c r="B3624" s="2"/>
      <c r="C3624" s="3">
        <v>59359</v>
      </c>
      <c r="D3624" s="4">
        <v>1909</v>
      </c>
      <c r="E3624">
        <f t="shared" si="168"/>
        <v>1291.9608595735999</v>
      </c>
      <c r="F3624">
        <f t="shared" si="169"/>
        <v>113316331</v>
      </c>
      <c r="G3624" s="22">
        <f t="shared" si="170"/>
        <v>76689504.66342932</v>
      </c>
      <c r="P3624" t="s">
        <v>6844</v>
      </c>
      <c r="Q3624" t="s">
        <v>6845</v>
      </c>
      <c r="R3624" t="s">
        <v>212</v>
      </c>
      <c r="S3624" s="6">
        <v>2560.43252430441</v>
      </c>
      <c r="T3624" s="6">
        <v>2236.7629111043302</v>
      </c>
      <c r="U3624" s="6">
        <v>68.041937904507407</v>
      </c>
    </row>
    <row r="3625" spans="1:21" x14ac:dyDescent="0.2">
      <c r="A3625" s="15" t="s">
        <v>3050</v>
      </c>
      <c r="B3625" s="2" t="s">
        <v>3051</v>
      </c>
      <c r="C3625" s="3">
        <v>64017</v>
      </c>
      <c r="D3625" s="4">
        <v>2072</v>
      </c>
      <c r="E3625">
        <f t="shared" si="168"/>
        <v>1291.8966610346699</v>
      </c>
      <c r="F3625">
        <f t="shared" si="169"/>
        <v>132643224</v>
      </c>
      <c r="G3625" s="22">
        <f t="shared" si="170"/>
        <v>82703348.549456462</v>
      </c>
      <c r="P3625" t="s">
        <v>6846</v>
      </c>
      <c r="Q3625" t="s">
        <v>6847</v>
      </c>
      <c r="R3625" t="s">
        <v>212</v>
      </c>
      <c r="S3625" s="6">
        <v>2560.4598031332798</v>
      </c>
      <c r="T3625" s="6">
        <v>2089.6909741356098</v>
      </c>
      <c r="U3625" s="6">
        <v>73.789592345368405</v>
      </c>
    </row>
    <row r="3626" spans="1:21" x14ac:dyDescent="0.2">
      <c r="A3626" s="15" t="s">
        <v>3045</v>
      </c>
      <c r="B3626" s="2" t="s">
        <v>3046</v>
      </c>
      <c r="C3626" s="3">
        <v>124371</v>
      </c>
      <c r="D3626" s="4">
        <v>1863</v>
      </c>
      <c r="E3626">
        <f t="shared" si="168"/>
        <v>1290.4801237368799</v>
      </c>
      <c r="F3626">
        <f t="shared" si="169"/>
        <v>231703173</v>
      </c>
      <c r="G3626" s="22">
        <f t="shared" si="170"/>
        <v>160498303.4692795</v>
      </c>
      <c r="P3626" t="s">
        <v>6848</v>
      </c>
      <c r="Q3626" t="s">
        <v>6849</v>
      </c>
      <c r="R3626" t="s">
        <v>212</v>
      </c>
      <c r="S3626" s="6">
        <v>2564.4234162042899</v>
      </c>
      <c r="T3626" s="6">
        <v>1979.85556723574</v>
      </c>
      <c r="U3626" s="6">
        <v>74.294859297860796</v>
      </c>
    </row>
    <row r="3627" spans="1:21" x14ac:dyDescent="0.2">
      <c r="A3627" s="15" t="s">
        <v>3043</v>
      </c>
      <c r="B3627" s="2" t="s">
        <v>3044</v>
      </c>
      <c r="C3627" s="3">
        <v>79415</v>
      </c>
      <c r="D3627" s="4">
        <v>125</v>
      </c>
      <c r="E3627">
        <f t="shared" si="168"/>
        <v>1290.4060027376199</v>
      </c>
      <c r="F3627">
        <f t="shared" si="169"/>
        <v>9926875</v>
      </c>
      <c r="G3627" s="22">
        <f t="shared" si="170"/>
        <v>102477592.70740809</v>
      </c>
      <c r="P3627" t="s">
        <v>6850</v>
      </c>
      <c r="Q3627" t="s">
        <v>6851</v>
      </c>
      <c r="R3627" t="s">
        <v>212</v>
      </c>
      <c r="S3627" s="6">
        <v>2567.3233054825901</v>
      </c>
      <c r="T3627" s="6">
        <v>1980.2076124294899</v>
      </c>
      <c r="U3627" s="6">
        <v>73.274232556412102</v>
      </c>
    </row>
    <row r="3628" spans="1:21" x14ac:dyDescent="0.2">
      <c r="A3628" s="15" t="s">
        <v>3041</v>
      </c>
      <c r="B3628" s="2" t="s">
        <v>3042</v>
      </c>
      <c r="C3628" s="3">
        <v>48370</v>
      </c>
      <c r="D3628" s="4">
        <v>787</v>
      </c>
      <c r="E3628">
        <f t="shared" si="168"/>
        <v>1290.0442922782599</v>
      </c>
      <c r="F3628">
        <f t="shared" si="169"/>
        <v>38067190</v>
      </c>
      <c r="G3628" s="22">
        <f t="shared" si="170"/>
        <v>62399442.41749943</v>
      </c>
      <c r="P3628" t="s">
        <v>6852</v>
      </c>
      <c r="Q3628" t="s">
        <v>6853</v>
      </c>
      <c r="R3628" t="s">
        <v>212</v>
      </c>
      <c r="S3628" s="6">
        <v>2567.8657531896001</v>
      </c>
      <c r="T3628" s="6">
        <v>2251.8515149915902</v>
      </c>
      <c r="U3628" s="6">
        <v>51.134159558225903</v>
      </c>
    </row>
    <row r="3629" spans="1:21" x14ac:dyDescent="0.2">
      <c r="A3629" s="15" t="s">
        <v>3039</v>
      </c>
      <c r="B3629" s="2" t="s">
        <v>3040</v>
      </c>
      <c r="C3629" s="3">
        <v>194050</v>
      </c>
      <c r="D3629" s="4">
        <v>678</v>
      </c>
      <c r="E3629">
        <f t="shared" si="168"/>
        <v>1289.92242512441</v>
      </c>
      <c r="F3629">
        <f t="shared" si="169"/>
        <v>131565900</v>
      </c>
      <c r="G3629" s="22">
        <f t="shared" si="170"/>
        <v>250309446.59539175</v>
      </c>
      <c r="P3629" t="s">
        <v>6854</v>
      </c>
      <c r="Q3629" t="s">
        <v>6855</v>
      </c>
      <c r="R3629" t="s">
        <v>212</v>
      </c>
      <c r="S3629" s="6">
        <v>2568.25487742114</v>
      </c>
      <c r="T3629" s="6">
        <v>1658.88479372041</v>
      </c>
      <c r="U3629" s="6">
        <v>131.065256985037</v>
      </c>
    </row>
    <row r="3630" spans="1:21" x14ac:dyDescent="0.2">
      <c r="A3630" s="15" t="s">
        <v>3037</v>
      </c>
      <c r="B3630" s="2"/>
      <c r="C3630" s="3">
        <v>117635</v>
      </c>
      <c r="D3630" s="4">
        <v>528</v>
      </c>
      <c r="E3630">
        <f t="shared" si="168"/>
        <v>1289.5062607397099</v>
      </c>
      <c r="F3630">
        <f t="shared" si="169"/>
        <v>62111280</v>
      </c>
      <c r="G3630" s="22">
        <f t="shared" si="170"/>
        <v>151691068.98211578</v>
      </c>
      <c r="P3630" t="s">
        <v>6856</v>
      </c>
      <c r="Q3630" t="s">
        <v>6857</v>
      </c>
      <c r="R3630" t="s">
        <v>212</v>
      </c>
      <c r="S3630" s="6">
        <v>2571.7862742672901</v>
      </c>
      <c r="T3630" s="6">
        <v>1607</v>
      </c>
      <c r="U3630" s="6">
        <v>165.28529887221899</v>
      </c>
    </row>
    <row r="3631" spans="1:21" x14ac:dyDescent="0.2">
      <c r="A3631" s="15" t="s">
        <v>3035</v>
      </c>
      <c r="B3631" s="2"/>
      <c r="C3631" s="3">
        <v>26458</v>
      </c>
      <c r="D3631" s="4">
        <v>1587</v>
      </c>
      <c r="E3631">
        <f t="shared" si="168"/>
        <v>1289.2831363637799</v>
      </c>
      <c r="F3631">
        <f t="shared" si="169"/>
        <v>41988846</v>
      </c>
      <c r="G3631" s="22">
        <f t="shared" si="170"/>
        <v>34111853.221912891</v>
      </c>
      <c r="P3631" t="s">
        <v>6858</v>
      </c>
      <c r="Q3631" t="s">
        <v>6859</v>
      </c>
      <c r="R3631" t="s">
        <v>212</v>
      </c>
      <c r="S3631" s="6">
        <v>2572.3828287700298</v>
      </c>
      <c r="T3631" s="6">
        <v>2103.1198150956102</v>
      </c>
      <c r="U3631" s="6">
        <v>61.929101242279899</v>
      </c>
    </row>
    <row r="3632" spans="1:21" x14ac:dyDescent="0.2">
      <c r="A3632" s="15" t="s">
        <v>3033</v>
      </c>
      <c r="B3632" s="2" t="s">
        <v>3034</v>
      </c>
      <c r="C3632" s="3">
        <v>38800</v>
      </c>
      <c r="D3632" s="4">
        <v>1434</v>
      </c>
      <c r="E3632">
        <f t="shared" si="168"/>
        <v>1288.7134907981001</v>
      </c>
      <c r="F3632">
        <f t="shared" si="169"/>
        <v>55639200</v>
      </c>
      <c r="G3632" s="22">
        <f t="shared" si="170"/>
        <v>50002083.442966282</v>
      </c>
      <c r="P3632" t="s">
        <v>6860</v>
      </c>
      <c r="Q3632" t="s">
        <v>6860</v>
      </c>
      <c r="R3632" t="s">
        <v>212</v>
      </c>
      <c r="S3632" s="6">
        <v>2572.93128263162</v>
      </c>
      <c r="T3632" s="6">
        <v>1522.581107</v>
      </c>
      <c r="U3632" s="6">
        <v>141.19055043801899</v>
      </c>
    </row>
    <row r="3633" spans="1:21" x14ac:dyDescent="0.2">
      <c r="A3633" s="15" t="s">
        <v>3032</v>
      </c>
      <c r="B3633" s="2"/>
      <c r="C3633" s="3">
        <v>75482</v>
      </c>
      <c r="D3633" s="4">
        <v>3007</v>
      </c>
      <c r="E3633">
        <f t="shared" si="168"/>
        <v>1288.47365215987</v>
      </c>
      <c r="F3633">
        <f t="shared" si="169"/>
        <v>226974374</v>
      </c>
      <c r="G3633" s="22">
        <f t="shared" si="170"/>
        <v>97256568.21233131</v>
      </c>
      <c r="P3633" t="s">
        <v>6861</v>
      </c>
      <c r="Q3633" t="s">
        <v>6862</v>
      </c>
      <c r="R3633" t="s">
        <v>212</v>
      </c>
      <c r="S3633" s="6">
        <v>2573.3836283523301</v>
      </c>
      <c r="T3633" s="6">
        <v>2228</v>
      </c>
      <c r="U3633" s="6">
        <v>51.379225977876303</v>
      </c>
    </row>
    <row r="3634" spans="1:21" x14ac:dyDescent="0.2">
      <c r="A3634" s="15" t="s">
        <v>3028</v>
      </c>
      <c r="B3634" s="2" t="s">
        <v>3029</v>
      </c>
      <c r="C3634" s="3">
        <v>29018</v>
      </c>
      <c r="D3634" s="4">
        <v>1510</v>
      </c>
      <c r="E3634">
        <f t="shared" si="168"/>
        <v>1287.83657225312</v>
      </c>
      <c r="F3634">
        <f t="shared" si="169"/>
        <v>43817180</v>
      </c>
      <c r="G3634" s="22">
        <f t="shared" si="170"/>
        <v>37370441.653641038</v>
      </c>
      <c r="P3634" t="s">
        <v>6863</v>
      </c>
      <c r="Q3634" t="s">
        <v>6864</v>
      </c>
      <c r="R3634" t="s">
        <v>212</v>
      </c>
      <c r="S3634" s="6">
        <v>2575.4366673354498</v>
      </c>
      <c r="T3634" s="6">
        <v>1903.86480739953</v>
      </c>
      <c r="U3634" s="6">
        <v>94.974226150815497</v>
      </c>
    </row>
    <row r="3635" spans="1:21" x14ac:dyDescent="0.2">
      <c r="A3635" s="15" t="s">
        <v>3026</v>
      </c>
      <c r="B3635" s="2"/>
      <c r="C3635" s="3">
        <v>42041</v>
      </c>
      <c r="D3635" s="5">
        <v>1850</v>
      </c>
      <c r="E3635">
        <f t="shared" si="168"/>
        <v>1287.71306308664</v>
      </c>
      <c r="F3635">
        <f t="shared" si="169"/>
        <v>77775850</v>
      </c>
      <c r="G3635" s="22">
        <f t="shared" si="170"/>
        <v>54136744.88522543</v>
      </c>
      <c r="P3635" t="s">
        <v>6865</v>
      </c>
      <c r="Q3635" t="s">
        <v>6866</v>
      </c>
      <c r="R3635" t="s">
        <v>212</v>
      </c>
      <c r="S3635" s="6">
        <v>2577.0061728790301</v>
      </c>
      <c r="T3635" s="6">
        <v>1944.11296514331</v>
      </c>
      <c r="U3635" s="6">
        <v>80.442654196362099</v>
      </c>
    </row>
    <row r="3636" spans="1:21" x14ac:dyDescent="0.2">
      <c r="A3636" s="15" t="s">
        <v>3024</v>
      </c>
      <c r="B3636" s="2" t="s">
        <v>3025</v>
      </c>
      <c r="C3636" s="3">
        <v>52541</v>
      </c>
      <c r="D3636" s="4">
        <v>1584</v>
      </c>
      <c r="E3636">
        <f t="shared" si="168"/>
        <v>1287.60595042712</v>
      </c>
      <c r="F3636">
        <f t="shared" si="169"/>
        <v>83224944</v>
      </c>
      <c r="G3636" s="22">
        <f t="shared" si="170"/>
        <v>67652104.241391316</v>
      </c>
      <c r="P3636" t="s">
        <v>6867</v>
      </c>
      <c r="Q3636" t="s">
        <v>6867</v>
      </c>
      <c r="R3636" t="s">
        <v>274</v>
      </c>
      <c r="S3636" s="6">
        <v>2578.31621212137</v>
      </c>
      <c r="T3636" s="6">
        <v>1840.9486363641199</v>
      </c>
      <c r="U3636" s="6">
        <v>89.817718317992501</v>
      </c>
    </row>
    <row r="3637" spans="1:21" x14ac:dyDescent="0.2">
      <c r="A3637" s="15" t="s">
        <v>3022</v>
      </c>
      <c r="B3637" s="2" t="s">
        <v>3023</v>
      </c>
      <c r="C3637" s="3">
        <v>34798</v>
      </c>
      <c r="D3637" s="4">
        <v>736</v>
      </c>
      <c r="E3637">
        <f t="shared" si="168"/>
        <v>1287.1523200859599</v>
      </c>
      <c r="F3637">
        <f t="shared" si="169"/>
        <v>25611328</v>
      </c>
      <c r="G3637" s="22">
        <f t="shared" si="170"/>
        <v>44790326.434351236</v>
      </c>
      <c r="P3637" t="s">
        <v>6868</v>
      </c>
      <c r="Q3637" t="s">
        <v>6869</v>
      </c>
      <c r="R3637" t="s">
        <v>212</v>
      </c>
      <c r="S3637" s="6">
        <v>2578.9345387498502</v>
      </c>
      <c r="T3637" s="6">
        <v>2113.0963867674</v>
      </c>
      <c r="U3637" s="6">
        <v>70.865359824099002</v>
      </c>
    </row>
    <row r="3638" spans="1:21" x14ac:dyDescent="0.2">
      <c r="A3638" s="15" t="s">
        <v>3020</v>
      </c>
      <c r="B3638" s="2" t="s">
        <v>3021</v>
      </c>
      <c r="C3638" s="3">
        <v>33417</v>
      </c>
      <c r="D3638" s="5">
        <v>12460</v>
      </c>
      <c r="E3638">
        <f t="shared" si="168"/>
        <v>1286.9621897197101</v>
      </c>
      <c r="F3638">
        <f t="shared" si="169"/>
        <v>416375820</v>
      </c>
      <c r="G3638" s="22">
        <f t="shared" si="170"/>
        <v>43006415.493863553</v>
      </c>
      <c r="P3638" t="s">
        <v>6870</v>
      </c>
      <c r="Q3638" t="s">
        <v>6871</v>
      </c>
      <c r="R3638" t="s">
        <v>212</v>
      </c>
      <c r="S3638" s="6">
        <v>2579.3992229559499</v>
      </c>
      <c r="T3638" s="6">
        <v>2284.6118981928898</v>
      </c>
      <c r="U3638" s="6">
        <v>46.316700912577403</v>
      </c>
    </row>
    <row r="3639" spans="1:21" x14ac:dyDescent="0.2">
      <c r="A3639" s="15" t="s">
        <v>3016</v>
      </c>
      <c r="B3639" s="2" t="s">
        <v>3017</v>
      </c>
      <c r="C3639" s="3">
        <v>26581</v>
      </c>
      <c r="D3639" s="4">
        <v>774</v>
      </c>
      <c r="E3639">
        <f t="shared" si="168"/>
        <v>1286.56783772009</v>
      </c>
      <c r="F3639">
        <f t="shared" si="169"/>
        <v>20573694</v>
      </c>
      <c r="G3639" s="22">
        <f t="shared" si="170"/>
        <v>34198259.694437712</v>
      </c>
      <c r="P3639" t="s">
        <v>6872</v>
      </c>
      <c r="Q3639" t="s">
        <v>6873</v>
      </c>
      <c r="R3639" t="s">
        <v>212</v>
      </c>
      <c r="S3639" s="6">
        <v>2579.7743683725798</v>
      </c>
      <c r="T3639" s="6">
        <v>1682.1683214057</v>
      </c>
      <c r="U3639" s="6">
        <v>142.25372205555001</v>
      </c>
    </row>
    <row r="3640" spans="1:21" x14ac:dyDescent="0.2">
      <c r="A3640" s="15" t="s">
        <v>3015</v>
      </c>
      <c r="B3640" s="2"/>
      <c r="C3640" s="3">
        <v>32303</v>
      </c>
      <c r="D3640" s="4">
        <v>1015</v>
      </c>
      <c r="E3640">
        <f t="shared" si="168"/>
        <v>1286.5616045986201</v>
      </c>
      <c r="F3640">
        <f t="shared" si="169"/>
        <v>32787545</v>
      </c>
      <c r="G3640" s="22">
        <f t="shared" si="170"/>
        <v>41559799.513349228</v>
      </c>
      <c r="P3640" t="s">
        <v>6874</v>
      </c>
      <c r="Q3640" t="s">
        <v>6875</v>
      </c>
      <c r="R3640" t="s">
        <v>212</v>
      </c>
      <c r="S3640" s="6">
        <v>2580.6818453392698</v>
      </c>
      <c r="T3640" s="6">
        <v>2060</v>
      </c>
      <c r="U3640" s="6">
        <v>68.583152310886902</v>
      </c>
    </row>
    <row r="3641" spans="1:21" x14ac:dyDescent="0.2">
      <c r="A3641" s="15" t="s">
        <v>3013</v>
      </c>
      <c r="B3641" s="2" t="s">
        <v>3014</v>
      </c>
      <c r="C3641" s="3">
        <v>81988</v>
      </c>
      <c r="D3641" s="5">
        <v>3084</v>
      </c>
      <c r="E3641">
        <f t="shared" si="168"/>
        <v>1286.0072427712801</v>
      </c>
      <c r="F3641">
        <f t="shared" si="169"/>
        <v>252850992</v>
      </c>
      <c r="G3641" s="22">
        <f t="shared" si="170"/>
        <v>105437161.82033171</v>
      </c>
      <c r="P3641" t="s">
        <v>6876</v>
      </c>
      <c r="Q3641" t="s">
        <v>6877</v>
      </c>
      <c r="R3641" t="s">
        <v>212</v>
      </c>
      <c r="S3641" s="6">
        <v>2583.4647640728799</v>
      </c>
      <c r="T3641" s="6">
        <v>1647.93944123186</v>
      </c>
      <c r="U3641" s="6">
        <v>103.41769414736601</v>
      </c>
    </row>
    <row r="3642" spans="1:21" x14ac:dyDescent="0.2">
      <c r="A3642" s="15" t="s">
        <v>3009</v>
      </c>
      <c r="B3642" s="2" t="s">
        <v>3010</v>
      </c>
      <c r="C3642" s="3">
        <v>80453</v>
      </c>
      <c r="D3642" s="4">
        <v>1722</v>
      </c>
      <c r="E3642">
        <f t="shared" si="168"/>
        <v>1284.8178179746701</v>
      </c>
      <c r="F3642">
        <f t="shared" si="169"/>
        <v>138540066</v>
      </c>
      <c r="G3642" s="22">
        <f t="shared" si="170"/>
        <v>103367447.90951614</v>
      </c>
      <c r="P3642" t="s">
        <v>6878</v>
      </c>
      <c r="Q3642" t="s">
        <v>6879</v>
      </c>
      <c r="R3642" t="s">
        <v>212</v>
      </c>
      <c r="S3642" s="6">
        <v>2583.5591102038302</v>
      </c>
      <c r="T3642" s="6">
        <v>1991.9894160040301</v>
      </c>
      <c r="U3642" s="6">
        <v>106.34220148341799</v>
      </c>
    </row>
    <row r="3643" spans="1:21" x14ac:dyDescent="0.2">
      <c r="A3643" s="15" t="s">
        <v>3008</v>
      </c>
      <c r="B3643" s="2"/>
      <c r="C3643" s="3">
        <v>42604</v>
      </c>
      <c r="D3643" s="5">
        <v>1052</v>
      </c>
      <c r="E3643">
        <f t="shared" si="168"/>
        <v>1283.6223829267001</v>
      </c>
      <c r="F3643">
        <f t="shared" si="169"/>
        <v>44819408</v>
      </c>
      <c r="G3643" s="22">
        <f t="shared" si="170"/>
        <v>54687448.002209127</v>
      </c>
      <c r="P3643" t="s">
        <v>6880</v>
      </c>
      <c r="Q3643" t="s">
        <v>6881</v>
      </c>
      <c r="R3643" t="s">
        <v>212</v>
      </c>
      <c r="S3643" s="6">
        <v>2584.54081646133</v>
      </c>
      <c r="T3643" s="6">
        <v>1515.7820108604801</v>
      </c>
      <c r="U3643" s="6">
        <v>162.31962539117899</v>
      </c>
    </row>
    <row r="3644" spans="1:21" x14ac:dyDescent="0.2">
      <c r="A3644" s="15" t="s">
        <v>3007</v>
      </c>
      <c r="B3644" s="2"/>
      <c r="C3644" s="3">
        <v>97617</v>
      </c>
      <c r="D3644" s="4">
        <v>173</v>
      </c>
      <c r="E3644">
        <f t="shared" si="168"/>
        <v>1283.4802987411899</v>
      </c>
      <c r="F3644">
        <f t="shared" si="169"/>
        <v>16887741</v>
      </c>
      <c r="G3644" s="22">
        <f t="shared" si="170"/>
        <v>125289496.32221873</v>
      </c>
      <c r="P3644" t="s">
        <v>6882</v>
      </c>
      <c r="Q3644" t="s">
        <v>6883</v>
      </c>
      <c r="R3644" t="s">
        <v>212</v>
      </c>
      <c r="S3644" s="6">
        <v>2592.7423221694698</v>
      </c>
      <c r="T3644" s="6">
        <v>1988.46359829215</v>
      </c>
      <c r="U3644" s="6">
        <v>105.273852001688</v>
      </c>
    </row>
    <row r="3645" spans="1:21" x14ac:dyDescent="0.2">
      <c r="A3645" s="15" t="s">
        <v>3005</v>
      </c>
      <c r="B3645" s="2" t="s">
        <v>3006</v>
      </c>
      <c r="C3645" s="3">
        <v>66702</v>
      </c>
      <c r="D3645" s="4">
        <v>907</v>
      </c>
      <c r="E3645">
        <f t="shared" si="168"/>
        <v>1283.3438404435001</v>
      </c>
      <c r="F3645">
        <f t="shared" si="169"/>
        <v>60498714</v>
      </c>
      <c r="G3645" s="22">
        <f t="shared" si="170"/>
        <v>85601600.845262349</v>
      </c>
      <c r="P3645" t="s">
        <v>6884</v>
      </c>
      <c r="Q3645" t="s">
        <v>6885</v>
      </c>
      <c r="R3645" t="s">
        <v>212</v>
      </c>
      <c r="S3645" s="6">
        <v>2593.76400542789</v>
      </c>
      <c r="T3645" s="6">
        <v>1592.97451645551</v>
      </c>
      <c r="U3645" s="6">
        <v>119.924193291302</v>
      </c>
    </row>
    <row r="3646" spans="1:21" x14ac:dyDescent="0.2">
      <c r="A3646" s="15" t="s">
        <v>3003</v>
      </c>
      <c r="B3646" s="2" t="s">
        <v>3004</v>
      </c>
      <c r="C3646" s="3">
        <v>72687</v>
      </c>
      <c r="D3646" s="4">
        <v>164</v>
      </c>
      <c r="E3646">
        <f t="shared" si="168"/>
        <v>1283.07262975253</v>
      </c>
      <c r="F3646">
        <f t="shared" si="169"/>
        <v>11920668</v>
      </c>
      <c r="G3646" s="22">
        <f t="shared" si="170"/>
        <v>93262700.238822147</v>
      </c>
      <c r="P3646" t="s">
        <v>6886</v>
      </c>
      <c r="Q3646" t="s">
        <v>6887</v>
      </c>
      <c r="R3646" t="s">
        <v>212</v>
      </c>
      <c r="S3646" s="6">
        <v>2593.89513510097</v>
      </c>
      <c r="T3646" s="6">
        <v>1577.85788208493</v>
      </c>
      <c r="U3646" s="6">
        <v>126.015524619481</v>
      </c>
    </row>
    <row r="3647" spans="1:21" x14ac:dyDescent="0.2">
      <c r="A3647" s="15" t="s">
        <v>2999</v>
      </c>
      <c r="B3647" s="2" t="s">
        <v>3000</v>
      </c>
      <c r="C3647" s="3">
        <v>115570</v>
      </c>
      <c r="D3647" s="4">
        <v>1369</v>
      </c>
      <c r="E3647">
        <f t="shared" si="168"/>
        <v>1281.7840460262801</v>
      </c>
      <c r="F3647">
        <f t="shared" si="169"/>
        <v>158215330</v>
      </c>
      <c r="G3647" s="22">
        <f t="shared" si="170"/>
        <v>148135782.19925719</v>
      </c>
      <c r="P3647" t="s">
        <v>6888</v>
      </c>
      <c r="Q3647" t="s">
        <v>6889</v>
      </c>
      <c r="R3647" t="s">
        <v>212</v>
      </c>
      <c r="S3647" s="6">
        <v>2594.1065164206302</v>
      </c>
      <c r="T3647" s="6">
        <v>1580.97335977074</v>
      </c>
      <c r="U3647" s="6">
        <v>88.607450630353398</v>
      </c>
    </row>
    <row r="3648" spans="1:21" x14ac:dyDescent="0.2">
      <c r="A3648" s="15" t="s">
        <v>2997</v>
      </c>
      <c r="B3648" s="2" t="s">
        <v>2998</v>
      </c>
      <c r="C3648" s="3">
        <v>15970</v>
      </c>
      <c r="D3648" s="4">
        <v>894</v>
      </c>
      <c r="E3648">
        <f t="shared" si="168"/>
        <v>1281.0260548675899</v>
      </c>
      <c r="F3648">
        <f t="shared" si="169"/>
        <v>14277180</v>
      </c>
      <c r="G3648" s="22">
        <f t="shared" si="170"/>
        <v>20457986.096235409</v>
      </c>
      <c r="P3648" t="s">
        <v>6890</v>
      </c>
      <c r="Q3648" t="s">
        <v>6891</v>
      </c>
      <c r="R3648" t="s">
        <v>212</v>
      </c>
      <c r="S3648" s="6">
        <v>2595.5743099905299</v>
      </c>
      <c r="T3648" s="6">
        <v>2160</v>
      </c>
      <c r="U3648" s="6">
        <v>65.525471746974404</v>
      </c>
    </row>
    <row r="3649" spans="1:21" x14ac:dyDescent="0.2">
      <c r="A3649" s="15" t="s">
        <v>2995</v>
      </c>
      <c r="B3649" s="2" t="s">
        <v>2996</v>
      </c>
      <c r="C3649" s="3">
        <v>37625</v>
      </c>
      <c r="D3649" s="4">
        <v>381</v>
      </c>
      <c r="E3649">
        <f t="shared" si="168"/>
        <v>1280.82566325485</v>
      </c>
      <c r="F3649">
        <f t="shared" si="169"/>
        <v>14335125</v>
      </c>
      <c r="G3649" s="22">
        <f t="shared" si="170"/>
        <v>48191065.579963736</v>
      </c>
      <c r="P3649" t="s">
        <v>6892</v>
      </c>
      <c r="Q3649" t="s">
        <v>6893</v>
      </c>
      <c r="R3649" t="s">
        <v>212</v>
      </c>
      <c r="S3649" s="6">
        <v>2597.2600016552301</v>
      </c>
      <c r="T3649" s="6">
        <v>2371.2571559186499</v>
      </c>
      <c r="U3649" s="6">
        <v>55.597004175976899</v>
      </c>
    </row>
    <row r="3650" spans="1:21" x14ac:dyDescent="0.2">
      <c r="A3650" s="15" t="s">
        <v>2993</v>
      </c>
      <c r="B3650" s="2" t="s">
        <v>2994</v>
      </c>
      <c r="C3650" s="3">
        <v>12772</v>
      </c>
      <c r="D3650" s="5">
        <v>5052</v>
      </c>
      <c r="E3650">
        <f t="shared" ref="E3650:E3713" si="171">VLOOKUP(A3650,data19,4,FALSE)</f>
        <v>1280.6935937195601</v>
      </c>
      <c r="F3650">
        <f t="shared" si="169"/>
        <v>64524144</v>
      </c>
      <c r="G3650" s="22">
        <f t="shared" si="170"/>
        <v>16357018.578986222</v>
      </c>
      <c r="P3650" t="s">
        <v>6894</v>
      </c>
      <c r="Q3650" t="s">
        <v>6894</v>
      </c>
      <c r="R3650" t="s">
        <v>274</v>
      </c>
      <c r="S3650" s="6">
        <v>2597.6082574997499</v>
      </c>
      <c r="T3650" s="6">
        <v>2248.14825893851</v>
      </c>
      <c r="U3650" s="6">
        <v>52.427752744378999</v>
      </c>
    </row>
    <row r="3651" spans="1:21" x14ac:dyDescent="0.2">
      <c r="A3651" s="15" t="s">
        <v>2991</v>
      </c>
      <c r="B3651" s="2" t="s">
        <v>2992</v>
      </c>
      <c r="C3651" s="3">
        <v>23026</v>
      </c>
      <c r="D3651" s="4">
        <v>592</v>
      </c>
      <c r="E3651">
        <f t="shared" si="171"/>
        <v>1280.51427802018</v>
      </c>
      <c r="F3651">
        <f t="shared" ref="F3651:F3714" si="172">C3651*D3651</f>
        <v>13631392</v>
      </c>
      <c r="G3651" s="22">
        <f t="shared" ref="G3651:G3714" si="173">E3651*C3651</f>
        <v>29485121.765692662</v>
      </c>
      <c r="P3651" t="s">
        <v>6895</v>
      </c>
      <c r="Q3651" t="s">
        <v>6896</v>
      </c>
      <c r="R3651" t="s">
        <v>212</v>
      </c>
      <c r="S3651" s="6">
        <v>2599.4003139424099</v>
      </c>
      <c r="T3651" s="6">
        <v>2349.9946730000001</v>
      </c>
      <c r="U3651" s="6">
        <v>55.706736348821202</v>
      </c>
    </row>
    <row r="3652" spans="1:21" x14ac:dyDescent="0.2">
      <c r="A3652" s="15" t="s">
        <v>2987</v>
      </c>
      <c r="B3652" s="2" t="s">
        <v>2988</v>
      </c>
      <c r="C3652" s="3">
        <v>65348</v>
      </c>
      <c r="D3652" s="5">
        <v>4671</v>
      </c>
      <c r="E3652">
        <f t="shared" si="171"/>
        <v>1280.22983023143</v>
      </c>
      <c r="F3652">
        <f t="shared" si="172"/>
        <v>305240508</v>
      </c>
      <c r="G3652" s="22">
        <f t="shared" si="173"/>
        <v>83660458.945963487</v>
      </c>
      <c r="P3652" t="s">
        <v>6897</v>
      </c>
      <c r="Q3652" t="s">
        <v>6898</v>
      </c>
      <c r="R3652" t="s">
        <v>212</v>
      </c>
      <c r="S3652" s="6">
        <v>2600.4994318568401</v>
      </c>
      <c r="T3652" s="6">
        <v>1036</v>
      </c>
      <c r="U3652" s="6">
        <v>178.56632177558399</v>
      </c>
    </row>
    <row r="3653" spans="1:21" x14ac:dyDescent="0.2">
      <c r="A3653" s="15" t="s">
        <v>2985</v>
      </c>
      <c r="B3653" s="2" t="s">
        <v>2986</v>
      </c>
      <c r="C3653" s="3">
        <v>171100</v>
      </c>
      <c r="D3653" s="4">
        <v>2783</v>
      </c>
      <c r="E3653">
        <f t="shared" si="171"/>
        <v>1280.02888194554</v>
      </c>
      <c r="F3653">
        <f t="shared" si="172"/>
        <v>476171300</v>
      </c>
      <c r="G3653" s="22">
        <f t="shared" si="173"/>
        <v>219012941.7008819</v>
      </c>
      <c r="P3653" t="s">
        <v>6899</v>
      </c>
      <c r="Q3653" t="s">
        <v>6900</v>
      </c>
      <c r="R3653" t="s">
        <v>212</v>
      </c>
      <c r="S3653" s="6">
        <v>2601.5066207843702</v>
      </c>
      <c r="T3653" s="6">
        <v>1556.8494413937401</v>
      </c>
      <c r="U3653" s="6">
        <v>78.508555282818904</v>
      </c>
    </row>
    <row r="3654" spans="1:21" x14ac:dyDescent="0.2">
      <c r="A3654" s="15" t="s">
        <v>2983</v>
      </c>
      <c r="B3654" s="2" t="s">
        <v>2984</v>
      </c>
      <c r="C3654" s="3">
        <v>54949</v>
      </c>
      <c r="D3654" s="4">
        <v>1520</v>
      </c>
      <c r="E3654">
        <f t="shared" si="171"/>
        <v>1278.1414712370399</v>
      </c>
      <c r="F3654">
        <f t="shared" si="172"/>
        <v>83522480</v>
      </c>
      <c r="G3654" s="22">
        <f t="shared" si="173"/>
        <v>70232595.703004107</v>
      </c>
      <c r="P3654" t="s">
        <v>6901</v>
      </c>
      <c r="Q3654" t="s">
        <v>6901</v>
      </c>
      <c r="R3654" t="s">
        <v>274</v>
      </c>
      <c r="S3654" s="6">
        <v>2611.00088008582</v>
      </c>
      <c r="T3654" s="6">
        <v>1717.7756821405601</v>
      </c>
      <c r="U3654" s="6">
        <v>131.50183335887601</v>
      </c>
    </row>
    <row r="3655" spans="1:21" x14ac:dyDescent="0.2">
      <c r="A3655" s="15" t="s">
        <v>2980</v>
      </c>
      <c r="B3655" s="2"/>
      <c r="C3655" s="3">
        <v>14488</v>
      </c>
      <c r="D3655" s="4">
        <v>982</v>
      </c>
      <c r="E3655">
        <f t="shared" si="171"/>
        <v>1277.32556118203</v>
      </c>
      <c r="F3655">
        <f t="shared" si="172"/>
        <v>14227216</v>
      </c>
      <c r="G3655" s="22">
        <f t="shared" si="173"/>
        <v>18505892.730405252</v>
      </c>
      <c r="P3655" t="s">
        <v>6902</v>
      </c>
      <c r="Q3655" t="s">
        <v>6903</v>
      </c>
      <c r="R3655" t="s">
        <v>212</v>
      </c>
      <c r="S3655" s="6">
        <v>2611.2319996947399</v>
      </c>
      <c r="T3655" s="6">
        <v>2584.7819510140698</v>
      </c>
      <c r="U3655" s="6">
        <v>58.392827807841002</v>
      </c>
    </row>
    <row r="3656" spans="1:21" x14ac:dyDescent="0.2">
      <c r="A3656" s="15" t="s">
        <v>2979</v>
      </c>
      <c r="B3656" s="2"/>
      <c r="C3656" s="3">
        <v>82799</v>
      </c>
      <c r="D3656" s="5">
        <v>1563</v>
      </c>
      <c r="E3656">
        <f t="shared" si="171"/>
        <v>1277.28779953244</v>
      </c>
      <c r="F3656">
        <f t="shared" si="172"/>
        <v>129414837</v>
      </c>
      <c r="G3656" s="22">
        <f t="shared" si="173"/>
        <v>105758152.5134865</v>
      </c>
      <c r="P3656" t="s">
        <v>6904</v>
      </c>
      <c r="Q3656" t="s">
        <v>6905</v>
      </c>
      <c r="R3656" t="s">
        <v>212</v>
      </c>
      <c r="S3656" s="6">
        <v>2613.6170245675598</v>
      </c>
      <c r="T3656" s="6">
        <v>2018.90252265911</v>
      </c>
      <c r="U3656" s="6">
        <v>74.850348996055899</v>
      </c>
    </row>
    <row r="3657" spans="1:21" x14ac:dyDescent="0.2">
      <c r="A3657" s="15" t="s">
        <v>2977</v>
      </c>
      <c r="B3657" s="2" t="s">
        <v>2978</v>
      </c>
      <c r="C3657" s="3">
        <v>36879</v>
      </c>
      <c r="D3657" s="4">
        <v>1100</v>
      </c>
      <c r="E3657">
        <f t="shared" si="171"/>
        <v>1277.17572559464</v>
      </c>
      <c r="F3657">
        <f t="shared" si="172"/>
        <v>40566900</v>
      </c>
      <c r="G3657" s="22">
        <f t="shared" si="173"/>
        <v>47100963.584204726</v>
      </c>
      <c r="P3657" t="s">
        <v>6906</v>
      </c>
      <c r="Q3657" t="s">
        <v>6907</v>
      </c>
      <c r="R3657" t="s">
        <v>212</v>
      </c>
      <c r="S3657" s="6">
        <v>2613.74634007644</v>
      </c>
      <c r="T3657" s="6">
        <v>2678.86974672221</v>
      </c>
      <c r="U3657" s="6">
        <v>54.824473784385397</v>
      </c>
    </row>
    <row r="3658" spans="1:21" x14ac:dyDescent="0.2">
      <c r="A3658" s="15" t="s">
        <v>2975</v>
      </c>
      <c r="B3658" s="2" t="s">
        <v>2976</v>
      </c>
      <c r="C3658" s="3">
        <v>22612</v>
      </c>
      <c r="D3658" s="4">
        <v>1146</v>
      </c>
      <c r="E3658">
        <f t="shared" si="171"/>
        <v>1276.9945888923601</v>
      </c>
      <c r="F3658">
        <f t="shared" si="172"/>
        <v>25913352</v>
      </c>
      <c r="G3658" s="22">
        <f t="shared" si="173"/>
        <v>28875401.644034047</v>
      </c>
      <c r="P3658" t="s">
        <v>6908</v>
      </c>
      <c r="Q3658" t="s">
        <v>6909</v>
      </c>
      <c r="R3658" t="s">
        <v>212</v>
      </c>
      <c r="S3658" s="6">
        <v>2614.4393670207601</v>
      </c>
      <c r="T3658" s="6">
        <v>1572.2602723653499</v>
      </c>
      <c r="U3658" s="6">
        <v>90.939340782538807</v>
      </c>
    </row>
    <row r="3659" spans="1:21" x14ac:dyDescent="0.2">
      <c r="A3659" s="15" t="s">
        <v>2973</v>
      </c>
      <c r="B3659" s="2" t="s">
        <v>2974</v>
      </c>
      <c r="C3659" s="3">
        <v>61334</v>
      </c>
      <c r="D3659" s="4">
        <v>1315</v>
      </c>
      <c r="E3659">
        <f t="shared" si="171"/>
        <v>1276.11349363306</v>
      </c>
      <c r="F3659">
        <f t="shared" si="172"/>
        <v>80654210</v>
      </c>
      <c r="G3659" s="22">
        <f t="shared" si="173"/>
        <v>78269145.018490106</v>
      </c>
      <c r="P3659" t="s">
        <v>6910</v>
      </c>
      <c r="Q3659" t="s">
        <v>6911</v>
      </c>
      <c r="R3659" t="s">
        <v>212</v>
      </c>
      <c r="S3659" s="6">
        <v>2618.8837895745</v>
      </c>
      <c r="T3659" s="6">
        <v>2240</v>
      </c>
      <c r="U3659" s="6">
        <v>54.255753991129602</v>
      </c>
    </row>
    <row r="3660" spans="1:21" x14ac:dyDescent="0.2">
      <c r="A3660" s="15" t="s">
        <v>2971</v>
      </c>
      <c r="B3660" s="2" t="s">
        <v>2972</v>
      </c>
      <c r="C3660" s="3">
        <v>139347</v>
      </c>
      <c r="D3660" s="4">
        <v>970</v>
      </c>
      <c r="E3660">
        <f t="shared" si="171"/>
        <v>1276.0497606865199</v>
      </c>
      <c r="F3660">
        <f t="shared" si="172"/>
        <v>135166590</v>
      </c>
      <c r="G3660" s="22">
        <f t="shared" si="173"/>
        <v>177813706.00238448</v>
      </c>
      <c r="P3660" t="s">
        <v>6912</v>
      </c>
      <c r="Q3660" t="s">
        <v>6913</v>
      </c>
      <c r="R3660" t="s">
        <v>212</v>
      </c>
      <c r="S3660" s="6">
        <v>2621.7189307552599</v>
      </c>
      <c r="T3660" s="6">
        <v>1708.22625774267</v>
      </c>
      <c r="U3660" s="6">
        <v>96.2390175466047</v>
      </c>
    </row>
    <row r="3661" spans="1:21" x14ac:dyDescent="0.2">
      <c r="A3661" s="15" t="s">
        <v>2969</v>
      </c>
      <c r="B3661" s="2"/>
      <c r="C3661" s="3">
        <v>9352</v>
      </c>
      <c r="D3661" s="4">
        <v>723</v>
      </c>
      <c r="E3661">
        <f t="shared" si="171"/>
        <v>1275.9744885643499</v>
      </c>
      <c r="F3661">
        <f t="shared" si="172"/>
        <v>6761496</v>
      </c>
      <c r="G3661" s="22">
        <f t="shared" si="173"/>
        <v>11932913.4170538</v>
      </c>
      <c r="P3661" t="s">
        <v>6914</v>
      </c>
      <c r="Q3661" t="s">
        <v>6915</v>
      </c>
      <c r="R3661" t="s">
        <v>212</v>
      </c>
      <c r="S3661" s="6">
        <v>2622.3597030102901</v>
      </c>
      <c r="T3661" s="6">
        <v>1886.1369501911699</v>
      </c>
      <c r="U3661" s="6">
        <v>70.790812815924198</v>
      </c>
    </row>
    <row r="3662" spans="1:21" x14ac:dyDescent="0.2">
      <c r="A3662" s="15" t="s">
        <v>2967</v>
      </c>
      <c r="B3662" s="2" t="s">
        <v>2968</v>
      </c>
      <c r="C3662" s="3">
        <v>44187</v>
      </c>
      <c r="D3662" s="4">
        <v>1123</v>
      </c>
      <c r="E3662">
        <f t="shared" si="171"/>
        <v>1274.8584329737901</v>
      </c>
      <c r="F3662">
        <f t="shared" si="172"/>
        <v>49622001</v>
      </c>
      <c r="G3662" s="22">
        <f t="shared" si="173"/>
        <v>56332169.577812858</v>
      </c>
      <c r="P3662" t="s">
        <v>6916</v>
      </c>
      <c r="Q3662" t="s">
        <v>6917</v>
      </c>
      <c r="R3662" t="s">
        <v>212</v>
      </c>
      <c r="S3662" s="6">
        <v>2622.3690255383799</v>
      </c>
      <c r="T3662" s="6">
        <v>2074.79088224615</v>
      </c>
      <c r="U3662" s="6">
        <v>98.153542252010993</v>
      </c>
    </row>
    <row r="3663" spans="1:21" x14ac:dyDescent="0.2">
      <c r="A3663" s="15" t="s">
        <v>2965</v>
      </c>
      <c r="B3663" s="2" t="s">
        <v>2966</v>
      </c>
      <c r="C3663" s="3">
        <v>71382</v>
      </c>
      <c r="D3663" s="4">
        <v>657</v>
      </c>
      <c r="E3663">
        <f t="shared" si="171"/>
        <v>1274.6374793462101</v>
      </c>
      <c r="F3663">
        <f t="shared" si="172"/>
        <v>46897974</v>
      </c>
      <c r="G3663" s="22">
        <f t="shared" si="173"/>
        <v>90986172.550691172</v>
      </c>
      <c r="P3663" t="s">
        <v>6918</v>
      </c>
      <c r="Q3663" t="s">
        <v>6919</v>
      </c>
      <c r="R3663" t="s">
        <v>212</v>
      </c>
      <c r="S3663" s="6">
        <v>2622.52096064941</v>
      </c>
      <c r="T3663" s="6">
        <v>1757.6669542725699</v>
      </c>
      <c r="U3663" s="6">
        <v>89.384323607320894</v>
      </c>
    </row>
    <row r="3664" spans="1:21" x14ac:dyDescent="0.2">
      <c r="A3664" s="15" t="s">
        <v>2964</v>
      </c>
      <c r="B3664" s="2"/>
      <c r="C3664" s="3">
        <v>41032</v>
      </c>
      <c r="D3664" s="4">
        <v>1719</v>
      </c>
      <c r="E3664">
        <f t="shared" si="171"/>
        <v>1274.3894379640301</v>
      </c>
      <c r="F3664">
        <f t="shared" si="172"/>
        <v>70534008</v>
      </c>
      <c r="G3664" s="22">
        <f t="shared" si="173"/>
        <v>52290747.418540083</v>
      </c>
      <c r="P3664" t="s">
        <v>6920</v>
      </c>
      <c r="Q3664" t="s">
        <v>6921</v>
      </c>
      <c r="R3664" t="s">
        <v>212</v>
      </c>
      <c r="S3664" s="6">
        <v>2623.0808568973798</v>
      </c>
      <c r="T3664" s="6">
        <v>984.97769011538196</v>
      </c>
      <c r="U3664" s="6">
        <v>246.84293645405299</v>
      </c>
    </row>
    <row r="3665" spans="1:21" x14ac:dyDescent="0.2">
      <c r="A3665" s="15" t="s">
        <v>2963</v>
      </c>
      <c r="B3665" s="2"/>
      <c r="C3665" s="3">
        <v>137475</v>
      </c>
      <c r="D3665" s="4">
        <v>918</v>
      </c>
      <c r="E3665">
        <f t="shared" si="171"/>
        <v>1273.9678722195499</v>
      </c>
      <c r="F3665">
        <f t="shared" si="172"/>
        <v>126202050</v>
      </c>
      <c r="G3665" s="22">
        <f t="shared" si="173"/>
        <v>175138733.23338261</v>
      </c>
      <c r="P3665" t="s">
        <v>6922</v>
      </c>
      <c r="Q3665" t="s">
        <v>6923</v>
      </c>
      <c r="R3665" t="s">
        <v>212</v>
      </c>
      <c r="S3665" s="6">
        <v>2626.14161466415</v>
      </c>
      <c r="T3665" s="6">
        <v>2154.8349256762999</v>
      </c>
      <c r="U3665" s="6">
        <v>70.457226540061498</v>
      </c>
    </row>
    <row r="3666" spans="1:21" x14ac:dyDescent="0.2">
      <c r="A3666" s="15" t="s">
        <v>2958</v>
      </c>
      <c r="B3666" s="2"/>
      <c r="C3666" s="3">
        <v>34294</v>
      </c>
      <c r="D3666" s="4">
        <v>768</v>
      </c>
      <c r="E3666">
        <f t="shared" si="171"/>
        <v>1272.88864500825</v>
      </c>
      <c r="F3666">
        <f t="shared" si="172"/>
        <v>26337792</v>
      </c>
      <c r="G3666" s="22">
        <f t="shared" si="173"/>
        <v>43652443.191912927</v>
      </c>
      <c r="P3666" t="s">
        <v>6924</v>
      </c>
      <c r="Q3666" t="s">
        <v>6925</v>
      </c>
      <c r="R3666" t="s">
        <v>212</v>
      </c>
      <c r="S3666" s="6">
        <v>2626.80775739618</v>
      </c>
      <c r="T3666" s="6">
        <v>2427.9147931484199</v>
      </c>
      <c r="U3666" s="6">
        <v>84.226408305904997</v>
      </c>
    </row>
    <row r="3667" spans="1:21" x14ac:dyDescent="0.2">
      <c r="A3667" s="15" t="s">
        <v>2957</v>
      </c>
      <c r="B3667" s="2"/>
      <c r="C3667" s="3">
        <v>59469</v>
      </c>
      <c r="D3667" s="4">
        <v>3150</v>
      </c>
      <c r="E3667">
        <f t="shared" si="171"/>
        <v>1272.68639911266</v>
      </c>
      <c r="F3667">
        <f t="shared" si="172"/>
        <v>187327350</v>
      </c>
      <c r="G3667" s="22">
        <f t="shared" si="173"/>
        <v>75685387.468830779</v>
      </c>
      <c r="P3667" t="s">
        <v>6926</v>
      </c>
      <c r="Q3667" t="s">
        <v>6927</v>
      </c>
      <c r="R3667" t="s">
        <v>212</v>
      </c>
      <c r="S3667" s="6">
        <v>2630.0123012478198</v>
      </c>
      <c r="T3667" s="6">
        <v>2740</v>
      </c>
      <c r="U3667" s="6">
        <v>66.204715340937895</v>
      </c>
    </row>
    <row r="3668" spans="1:21" x14ac:dyDescent="0.2">
      <c r="A3668" s="15" t="s">
        <v>2954</v>
      </c>
      <c r="B3668" s="2" t="s">
        <v>2955</v>
      </c>
      <c r="C3668" s="3">
        <v>89825</v>
      </c>
      <c r="D3668" s="4">
        <v>247</v>
      </c>
      <c r="E3668">
        <f t="shared" si="171"/>
        <v>1271.89047569681</v>
      </c>
      <c r="F3668">
        <f t="shared" si="172"/>
        <v>22186775</v>
      </c>
      <c r="G3668" s="22">
        <f t="shared" si="173"/>
        <v>114247561.97946596</v>
      </c>
      <c r="P3668" t="s">
        <v>6928</v>
      </c>
      <c r="Q3668" t="s">
        <v>6929</v>
      </c>
      <c r="R3668" t="s">
        <v>212</v>
      </c>
      <c r="S3668" s="6">
        <v>2633.8860340250098</v>
      </c>
      <c r="T3668" s="6">
        <v>2421.0042546506602</v>
      </c>
      <c r="U3668" s="6">
        <v>47.602631051372398</v>
      </c>
    </row>
    <row r="3669" spans="1:21" x14ac:dyDescent="0.2">
      <c r="A3669" s="15" t="s">
        <v>2953</v>
      </c>
      <c r="B3669" s="2"/>
      <c r="C3669" s="3">
        <v>98711</v>
      </c>
      <c r="D3669" s="4">
        <v>248</v>
      </c>
      <c r="E3669">
        <f t="shared" si="171"/>
        <v>1271.80769070207</v>
      </c>
      <c r="F3669">
        <f t="shared" si="172"/>
        <v>24480328</v>
      </c>
      <c r="G3669" s="22">
        <f t="shared" si="173"/>
        <v>125541408.95689203</v>
      </c>
      <c r="P3669" t="s">
        <v>6930</v>
      </c>
      <c r="Q3669" t="s">
        <v>6931</v>
      </c>
      <c r="R3669" t="s">
        <v>212</v>
      </c>
      <c r="S3669" s="6">
        <v>2637.0796886407402</v>
      </c>
      <c r="T3669" s="6">
        <v>1950.23984843021</v>
      </c>
      <c r="U3669" s="6">
        <v>89.896509310506104</v>
      </c>
    </row>
    <row r="3670" spans="1:21" x14ac:dyDescent="0.2">
      <c r="A3670" s="15" t="s">
        <v>2951</v>
      </c>
      <c r="B3670" s="2" t="s">
        <v>2952</v>
      </c>
      <c r="C3670" s="3">
        <v>48654</v>
      </c>
      <c r="D3670" s="4">
        <v>762</v>
      </c>
      <c r="E3670">
        <f t="shared" si="171"/>
        <v>1271.66084065317</v>
      </c>
      <c r="F3670">
        <f t="shared" si="172"/>
        <v>37074348</v>
      </c>
      <c r="G3670" s="22">
        <f t="shared" si="173"/>
        <v>61871386.541139334</v>
      </c>
      <c r="P3670" t="s">
        <v>6932</v>
      </c>
      <c r="Q3670" t="s">
        <v>6933</v>
      </c>
      <c r="R3670" t="s">
        <v>212</v>
      </c>
      <c r="S3670" s="6">
        <v>2638.38150027134</v>
      </c>
      <c r="T3670" s="6">
        <v>2063.2876221306901</v>
      </c>
      <c r="U3670" s="6">
        <v>62.092269556275099</v>
      </c>
    </row>
    <row r="3671" spans="1:21" x14ac:dyDescent="0.2">
      <c r="A3671" s="15" t="s">
        <v>2949</v>
      </c>
      <c r="B3671" s="2" t="s">
        <v>2950</v>
      </c>
      <c r="C3671" s="3">
        <v>15814</v>
      </c>
      <c r="D3671" s="5">
        <v>1898</v>
      </c>
      <c r="E3671">
        <f t="shared" si="171"/>
        <v>1271.61355915067</v>
      </c>
      <c r="F3671">
        <f t="shared" si="172"/>
        <v>30014972</v>
      </c>
      <c r="G3671" s="22">
        <f t="shared" si="173"/>
        <v>20109296.824408695</v>
      </c>
      <c r="P3671" t="s">
        <v>6934</v>
      </c>
      <c r="Q3671" t="s">
        <v>6934</v>
      </c>
      <c r="R3671" t="s">
        <v>212</v>
      </c>
      <c r="S3671" s="6">
        <v>2643.04553191172</v>
      </c>
      <c r="T3671" s="6">
        <v>1759.2147957447801</v>
      </c>
      <c r="U3671" s="6">
        <v>73.942790120870399</v>
      </c>
    </row>
    <row r="3672" spans="1:21" x14ac:dyDescent="0.2">
      <c r="A3672" s="15" t="s">
        <v>2947</v>
      </c>
      <c r="B3672" s="2" t="s">
        <v>2948</v>
      </c>
      <c r="C3672" s="3">
        <v>69324</v>
      </c>
      <c r="D3672" s="4">
        <v>989</v>
      </c>
      <c r="E3672">
        <f t="shared" si="171"/>
        <v>1271.5694206766</v>
      </c>
      <c r="F3672">
        <f t="shared" si="172"/>
        <v>68561436</v>
      </c>
      <c r="G3672" s="22">
        <f t="shared" si="173"/>
        <v>88150278.518984616</v>
      </c>
      <c r="P3672" t="s">
        <v>6935</v>
      </c>
      <c r="Q3672" t="s">
        <v>6935</v>
      </c>
      <c r="R3672" t="s">
        <v>274</v>
      </c>
      <c r="S3672" s="6">
        <v>2645.5187731372098</v>
      </c>
      <c r="T3672" s="6">
        <v>1953.8152507093801</v>
      </c>
      <c r="U3672" s="6">
        <v>85.761785243040293</v>
      </c>
    </row>
    <row r="3673" spans="1:21" x14ac:dyDescent="0.2">
      <c r="A3673" s="15" t="s">
        <v>2943</v>
      </c>
      <c r="B3673" s="2" t="s">
        <v>2944</v>
      </c>
      <c r="C3673" s="3">
        <v>54366</v>
      </c>
      <c r="D3673" s="4">
        <v>523</v>
      </c>
      <c r="E3673">
        <f t="shared" si="171"/>
        <v>1270.3675015075</v>
      </c>
      <c r="F3673">
        <f t="shared" si="172"/>
        <v>28433418</v>
      </c>
      <c r="G3673" s="22">
        <f t="shared" si="173"/>
        <v>69064799.586956754</v>
      </c>
      <c r="P3673" t="s">
        <v>6936</v>
      </c>
      <c r="Q3673" t="s">
        <v>6937</v>
      </c>
      <c r="R3673" t="s">
        <v>212</v>
      </c>
      <c r="S3673" s="6">
        <v>2645.8607829586899</v>
      </c>
      <c r="T3673" s="6">
        <v>2190.4518331112499</v>
      </c>
      <c r="U3673" s="6">
        <v>61.603169739795597</v>
      </c>
    </row>
    <row r="3674" spans="1:21" x14ac:dyDescent="0.2">
      <c r="A3674" s="15" t="s">
        <v>2939</v>
      </c>
      <c r="B3674" s="2"/>
      <c r="C3674" s="3">
        <v>42829</v>
      </c>
      <c r="D3674" s="4">
        <v>1402</v>
      </c>
      <c r="E3674">
        <f t="shared" si="171"/>
        <v>1270.31032794726</v>
      </c>
      <c r="F3674">
        <f t="shared" si="172"/>
        <v>60046258</v>
      </c>
      <c r="G3674" s="22">
        <f t="shared" si="173"/>
        <v>54406121.035653196</v>
      </c>
      <c r="P3674" t="s">
        <v>6938</v>
      </c>
      <c r="Q3674" t="s">
        <v>6939</v>
      </c>
      <c r="R3674" t="s">
        <v>212</v>
      </c>
      <c r="S3674" s="6">
        <v>2645.9006953569701</v>
      </c>
      <c r="T3674" s="6">
        <v>2500.4930857803902</v>
      </c>
      <c r="U3674" s="6">
        <v>66.058294860660695</v>
      </c>
    </row>
    <row r="3675" spans="1:21" x14ac:dyDescent="0.2">
      <c r="A3675" s="15" t="s">
        <v>2937</v>
      </c>
      <c r="B3675" s="2" t="s">
        <v>2938</v>
      </c>
      <c r="C3675" s="3">
        <v>63260</v>
      </c>
      <c r="D3675" s="4">
        <v>2092</v>
      </c>
      <c r="E3675">
        <f t="shared" si="171"/>
        <v>1270.23784915551</v>
      </c>
      <c r="F3675">
        <f t="shared" si="172"/>
        <v>132339920</v>
      </c>
      <c r="G3675" s="22">
        <f t="shared" si="173"/>
        <v>80355246.337577567</v>
      </c>
      <c r="P3675" t="s">
        <v>6940</v>
      </c>
      <c r="Q3675" t="s">
        <v>6940</v>
      </c>
      <c r="R3675" t="s">
        <v>274</v>
      </c>
      <c r="S3675" s="6">
        <v>2646.1395011448599</v>
      </c>
      <c r="T3675" s="6">
        <v>517.84903129999998</v>
      </c>
      <c r="U3675" s="6">
        <v>153.538973691867</v>
      </c>
    </row>
    <row r="3676" spans="1:21" x14ac:dyDescent="0.2">
      <c r="A3676" s="15" t="s">
        <v>2935</v>
      </c>
      <c r="B3676" s="2" t="s">
        <v>2936</v>
      </c>
      <c r="C3676" s="3">
        <v>81273</v>
      </c>
      <c r="D3676" s="5">
        <v>1845</v>
      </c>
      <c r="E3676">
        <f t="shared" si="171"/>
        <v>1269.90063542232</v>
      </c>
      <c r="F3676">
        <f t="shared" si="172"/>
        <v>149948685</v>
      </c>
      <c r="G3676" s="22">
        <f t="shared" si="173"/>
        <v>103208634.3426782</v>
      </c>
      <c r="P3676" t="s">
        <v>6941</v>
      </c>
      <c r="Q3676" t="s">
        <v>165</v>
      </c>
      <c r="R3676" t="s">
        <v>212</v>
      </c>
      <c r="S3676" s="6">
        <v>2646.32742572699</v>
      </c>
      <c r="T3676" s="6">
        <v>1937.0883627922799</v>
      </c>
      <c r="U3676" s="6">
        <v>113.821386217929</v>
      </c>
    </row>
    <row r="3677" spans="1:21" x14ac:dyDescent="0.2">
      <c r="A3677" s="15" t="s">
        <v>2933</v>
      </c>
      <c r="B3677" s="2" t="s">
        <v>2934</v>
      </c>
      <c r="C3677" s="3">
        <v>57354</v>
      </c>
      <c r="D3677" s="5">
        <v>1527</v>
      </c>
      <c r="E3677">
        <f t="shared" si="171"/>
        <v>1269.81094505229</v>
      </c>
      <c r="F3677">
        <f t="shared" si="172"/>
        <v>87579558</v>
      </c>
      <c r="G3677" s="22">
        <f t="shared" si="173"/>
        <v>72828736.942529038</v>
      </c>
      <c r="P3677" t="s">
        <v>6942</v>
      </c>
      <c r="Q3677" t="s">
        <v>6943</v>
      </c>
      <c r="R3677" t="s">
        <v>212</v>
      </c>
      <c r="S3677" s="6">
        <v>2646.58404300756</v>
      </c>
      <c r="T3677" s="6">
        <v>2241.725403378</v>
      </c>
      <c r="U3677" s="6">
        <v>63.257084966848097</v>
      </c>
    </row>
    <row r="3678" spans="1:21" x14ac:dyDescent="0.2">
      <c r="A3678" s="15" t="s">
        <v>2931</v>
      </c>
      <c r="B3678" s="2" t="s">
        <v>2932</v>
      </c>
      <c r="C3678" s="3">
        <v>97125</v>
      </c>
      <c r="D3678" s="4">
        <v>802</v>
      </c>
      <c r="E3678">
        <f t="shared" si="171"/>
        <v>1269.2887491501799</v>
      </c>
      <c r="F3678">
        <f t="shared" si="172"/>
        <v>77894250</v>
      </c>
      <c r="G3678" s="22">
        <f t="shared" si="173"/>
        <v>123279669.76121122</v>
      </c>
      <c r="P3678" t="s">
        <v>6944</v>
      </c>
      <c r="Q3678" t="s">
        <v>6945</v>
      </c>
      <c r="R3678" t="s">
        <v>212</v>
      </c>
      <c r="S3678" s="6">
        <v>2646.82101046854</v>
      </c>
      <c r="T3678" s="6">
        <v>2191.4534145750199</v>
      </c>
      <c r="U3678" s="6">
        <v>65.868204658044604</v>
      </c>
    </row>
    <row r="3679" spans="1:21" x14ac:dyDescent="0.2">
      <c r="A3679" s="15" t="s">
        <v>2929</v>
      </c>
      <c r="B3679" s="2" t="s">
        <v>2930</v>
      </c>
      <c r="C3679" s="3">
        <v>67775</v>
      </c>
      <c r="D3679" s="4">
        <v>200</v>
      </c>
      <c r="E3679">
        <f t="shared" si="171"/>
        <v>1269.14245615716</v>
      </c>
      <c r="F3679">
        <f t="shared" si="172"/>
        <v>13555000</v>
      </c>
      <c r="G3679" s="22">
        <f t="shared" si="173"/>
        <v>86016129.966051519</v>
      </c>
      <c r="P3679" t="s">
        <v>6946</v>
      </c>
      <c r="Q3679" t="s">
        <v>137</v>
      </c>
      <c r="R3679" t="s">
        <v>212</v>
      </c>
      <c r="S3679" s="6">
        <v>2651.3409837718</v>
      </c>
      <c r="T3679" s="6">
        <v>2107.2438570844101</v>
      </c>
      <c r="U3679" s="6">
        <v>70.538343918467604</v>
      </c>
    </row>
    <row r="3680" spans="1:21" x14ac:dyDescent="0.2">
      <c r="A3680" s="15" t="s">
        <v>2927</v>
      </c>
      <c r="B3680" s="2" t="s">
        <v>2928</v>
      </c>
      <c r="C3680" s="3">
        <v>47843</v>
      </c>
      <c r="D3680" s="5">
        <v>750</v>
      </c>
      <c r="E3680">
        <f t="shared" si="171"/>
        <v>1268.7976730329799</v>
      </c>
      <c r="F3680">
        <f t="shared" si="172"/>
        <v>35882250</v>
      </c>
      <c r="G3680" s="22">
        <f t="shared" si="173"/>
        <v>60703087.070916854</v>
      </c>
      <c r="P3680" t="s">
        <v>6947</v>
      </c>
      <c r="Q3680" t="s">
        <v>6948</v>
      </c>
      <c r="R3680" t="s">
        <v>212</v>
      </c>
      <c r="S3680" s="6">
        <v>2652.01728179575</v>
      </c>
      <c r="T3680" s="6">
        <v>2120.5961454483199</v>
      </c>
      <c r="U3680" s="6">
        <v>103.776049986041</v>
      </c>
    </row>
    <row r="3681" spans="1:21" x14ac:dyDescent="0.2">
      <c r="A3681" s="15" t="s">
        <v>2924</v>
      </c>
      <c r="B3681" s="2"/>
      <c r="C3681" s="3">
        <v>20400</v>
      </c>
      <c r="D3681" s="5">
        <v>2869</v>
      </c>
      <c r="E3681">
        <f t="shared" si="171"/>
        <v>1268.79295845365</v>
      </c>
      <c r="F3681">
        <f t="shared" si="172"/>
        <v>58527600</v>
      </c>
      <c r="G3681" s="22">
        <f t="shared" si="173"/>
        <v>25883376.352454461</v>
      </c>
      <c r="P3681" t="s">
        <v>6949</v>
      </c>
      <c r="Q3681" t="s">
        <v>6950</v>
      </c>
      <c r="R3681" t="s">
        <v>212</v>
      </c>
      <c r="S3681" s="6">
        <v>2652.3535216677201</v>
      </c>
      <c r="T3681" s="6">
        <v>2621.9712048824599</v>
      </c>
      <c r="U3681" s="6">
        <v>92.662305132703807</v>
      </c>
    </row>
    <row r="3682" spans="1:21" x14ac:dyDescent="0.2">
      <c r="A3682" s="15" t="s">
        <v>2922</v>
      </c>
      <c r="B3682" s="2" t="s">
        <v>2923</v>
      </c>
      <c r="C3682" s="3">
        <v>43866</v>
      </c>
      <c r="D3682" s="4">
        <v>1993</v>
      </c>
      <c r="E3682">
        <f t="shared" si="171"/>
        <v>1268.7025803778699</v>
      </c>
      <c r="F3682">
        <f t="shared" si="172"/>
        <v>87424938</v>
      </c>
      <c r="G3682" s="22">
        <f t="shared" si="173"/>
        <v>55652907.39085564</v>
      </c>
      <c r="P3682" t="s">
        <v>6951</v>
      </c>
      <c r="Q3682" t="s">
        <v>6951</v>
      </c>
      <c r="R3682" t="s">
        <v>274</v>
      </c>
      <c r="S3682" s="6">
        <v>2654.72098800085</v>
      </c>
      <c r="T3682" s="6">
        <v>1431.560987885</v>
      </c>
      <c r="U3682" s="6">
        <v>151.70219595261599</v>
      </c>
    </row>
    <row r="3683" spans="1:21" x14ac:dyDescent="0.2">
      <c r="A3683" s="15" t="s">
        <v>2921</v>
      </c>
      <c r="B3683" s="2"/>
      <c r="C3683" s="3">
        <v>14026</v>
      </c>
      <c r="D3683" s="4">
        <v>632</v>
      </c>
      <c r="E3683">
        <f t="shared" si="171"/>
        <v>1268.50103541418</v>
      </c>
      <c r="F3683">
        <f t="shared" si="172"/>
        <v>8864432</v>
      </c>
      <c r="G3683" s="22">
        <f t="shared" si="173"/>
        <v>17791995.52271929</v>
      </c>
      <c r="P3683" t="s">
        <v>6952</v>
      </c>
      <c r="Q3683" t="s">
        <v>6953</v>
      </c>
      <c r="R3683" t="s">
        <v>212</v>
      </c>
      <c r="S3683" s="6">
        <v>2654.7255249876498</v>
      </c>
      <c r="T3683" s="6">
        <v>1925.55142246184</v>
      </c>
      <c r="U3683" s="6">
        <v>79.744891389732402</v>
      </c>
    </row>
    <row r="3684" spans="1:21" x14ac:dyDescent="0.2">
      <c r="A3684" s="15" t="s">
        <v>2919</v>
      </c>
      <c r="B3684" s="2"/>
      <c r="C3684" s="3">
        <v>22044</v>
      </c>
      <c r="D3684" s="4">
        <v>1413</v>
      </c>
      <c r="E3684">
        <f t="shared" si="171"/>
        <v>1268.4765192150601</v>
      </c>
      <c r="F3684">
        <f t="shared" si="172"/>
        <v>31148172</v>
      </c>
      <c r="G3684" s="22">
        <f t="shared" si="173"/>
        <v>27962296.389576785</v>
      </c>
      <c r="P3684" t="s">
        <v>6954</v>
      </c>
      <c r="Q3684" t="s">
        <v>6955</v>
      </c>
      <c r="R3684" t="s">
        <v>212</v>
      </c>
      <c r="S3684" s="6">
        <v>2655.2531994256101</v>
      </c>
      <c r="T3684" s="6">
        <v>1972.14069219988</v>
      </c>
      <c r="U3684" s="6">
        <v>84.551445177558307</v>
      </c>
    </row>
    <row r="3685" spans="1:21" x14ac:dyDescent="0.2">
      <c r="A3685" s="15" t="s">
        <v>2917</v>
      </c>
      <c r="B3685" s="2" t="s">
        <v>2918</v>
      </c>
      <c r="C3685" s="3">
        <v>56967</v>
      </c>
      <c r="D3685" s="4">
        <v>3999</v>
      </c>
      <c r="E3685">
        <f t="shared" si="171"/>
        <v>1268.1045482544801</v>
      </c>
      <c r="F3685">
        <f t="shared" si="172"/>
        <v>227811033</v>
      </c>
      <c r="G3685" s="22">
        <f t="shared" si="173"/>
        <v>72240111.800412968</v>
      </c>
      <c r="P3685" t="s">
        <v>6956</v>
      </c>
      <c r="Q3685" t="s">
        <v>147</v>
      </c>
      <c r="R3685" t="s">
        <v>212</v>
      </c>
      <c r="S3685" s="6">
        <v>2655.5880676445499</v>
      </c>
      <c r="T3685" s="6">
        <v>2397.8040015144002</v>
      </c>
      <c r="U3685" s="6">
        <v>66.088333977532699</v>
      </c>
    </row>
    <row r="3686" spans="1:21" x14ac:dyDescent="0.2">
      <c r="A3686" s="15" t="s">
        <v>2915</v>
      </c>
      <c r="B3686" s="2" t="s">
        <v>2916</v>
      </c>
      <c r="C3686" s="3">
        <v>87728</v>
      </c>
      <c r="D3686" s="4">
        <v>217</v>
      </c>
      <c r="E3686">
        <f t="shared" si="171"/>
        <v>1267.8520458565399</v>
      </c>
      <c r="F3686">
        <f t="shared" si="172"/>
        <v>19036976</v>
      </c>
      <c r="G3686" s="22">
        <f t="shared" si="173"/>
        <v>111226124.27890253</v>
      </c>
      <c r="P3686" t="s">
        <v>6957</v>
      </c>
      <c r="Q3686" t="s">
        <v>6958</v>
      </c>
      <c r="R3686" t="s">
        <v>212</v>
      </c>
      <c r="S3686" s="6">
        <v>2658.58310796565</v>
      </c>
      <c r="T3686" s="6">
        <v>2115.4426465763299</v>
      </c>
      <c r="U3686" s="6">
        <v>60.959584391632198</v>
      </c>
    </row>
    <row r="3687" spans="1:21" x14ac:dyDescent="0.2">
      <c r="A3687" s="15" t="s">
        <v>2913</v>
      </c>
      <c r="B3687" s="2" t="s">
        <v>2914</v>
      </c>
      <c r="C3687" s="3">
        <v>61603</v>
      </c>
      <c r="D3687" s="4">
        <v>2467</v>
      </c>
      <c r="E3687">
        <f t="shared" si="171"/>
        <v>1267.6923989571901</v>
      </c>
      <c r="F3687">
        <f t="shared" si="172"/>
        <v>151974601</v>
      </c>
      <c r="G3687" s="22">
        <f t="shared" si="173"/>
        <v>78093654.852959782</v>
      </c>
      <c r="P3687" t="s">
        <v>6959</v>
      </c>
      <c r="Q3687" t="s">
        <v>6960</v>
      </c>
      <c r="R3687" t="s">
        <v>212</v>
      </c>
      <c r="S3687" s="6">
        <v>2659.0330093550601</v>
      </c>
      <c r="T3687" s="6">
        <v>1992.66295345907</v>
      </c>
      <c r="U3687" s="6">
        <v>101.78176887752301</v>
      </c>
    </row>
    <row r="3688" spans="1:21" x14ac:dyDescent="0.2">
      <c r="A3688" s="15" t="s">
        <v>2911</v>
      </c>
      <c r="B3688" s="2" t="s">
        <v>2912</v>
      </c>
      <c r="C3688" s="3">
        <v>39328</v>
      </c>
      <c r="D3688" s="5">
        <v>2540</v>
      </c>
      <c r="E3688">
        <f t="shared" si="171"/>
        <v>1266.67692360518</v>
      </c>
      <c r="F3688">
        <f t="shared" si="172"/>
        <v>99893120</v>
      </c>
      <c r="G3688" s="22">
        <f t="shared" si="173"/>
        <v>49815870.051544517</v>
      </c>
      <c r="P3688" t="s">
        <v>6961</v>
      </c>
      <c r="Q3688" t="s">
        <v>6962</v>
      </c>
      <c r="R3688" t="s">
        <v>212</v>
      </c>
      <c r="S3688" s="6">
        <v>2659.07818155327</v>
      </c>
      <c r="T3688" s="6">
        <v>1895.86158119478</v>
      </c>
      <c r="U3688" s="6">
        <v>92.347504974908404</v>
      </c>
    </row>
    <row r="3689" spans="1:21" x14ac:dyDescent="0.2">
      <c r="A3689" s="15" t="s">
        <v>2909</v>
      </c>
      <c r="B3689" s="2" t="s">
        <v>2910</v>
      </c>
      <c r="C3689" s="3">
        <v>53490</v>
      </c>
      <c r="D3689" s="4">
        <v>1445</v>
      </c>
      <c r="E3689">
        <f t="shared" si="171"/>
        <v>1266.6043327176101</v>
      </c>
      <c r="F3689">
        <f t="shared" si="172"/>
        <v>77293050</v>
      </c>
      <c r="G3689" s="22">
        <f t="shared" si="173"/>
        <v>67750665.757064968</v>
      </c>
      <c r="P3689" t="s">
        <v>6963</v>
      </c>
      <c r="Q3689" t="s">
        <v>6964</v>
      </c>
      <c r="R3689" t="s">
        <v>212</v>
      </c>
      <c r="S3689" s="6">
        <v>2659.7556861367498</v>
      </c>
      <c r="T3689" s="6">
        <v>2162.7367396105201</v>
      </c>
      <c r="U3689" s="6">
        <v>76.386548574179102</v>
      </c>
    </row>
    <row r="3690" spans="1:21" x14ac:dyDescent="0.2">
      <c r="A3690" s="15" t="s">
        <v>2907</v>
      </c>
      <c r="B3690" s="2" t="s">
        <v>2908</v>
      </c>
      <c r="C3690" s="3">
        <v>84003</v>
      </c>
      <c r="D3690" s="4">
        <v>2728</v>
      </c>
      <c r="E3690">
        <f t="shared" si="171"/>
        <v>1266.03214546714</v>
      </c>
      <c r="F3690">
        <f t="shared" si="172"/>
        <v>229160184</v>
      </c>
      <c r="G3690" s="22">
        <f t="shared" si="173"/>
        <v>106350498.31567617</v>
      </c>
      <c r="P3690" t="s">
        <v>6965</v>
      </c>
      <c r="Q3690" t="s">
        <v>6966</v>
      </c>
      <c r="R3690" t="s">
        <v>212</v>
      </c>
      <c r="S3690" s="6">
        <v>2662.4093666797098</v>
      </c>
      <c r="T3690" s="6">
        <v>1396.9133858498899</v>
      </c>
      <c r="U3690" s="6">
        <v>107.44313574030799</v>
      </c>
    </row>
    <row r="3691" spans="1:21" x14ac:dyDescent="0.2">
      <c r="A3691" s="15" t="s">
        <v>2905</v>
      </c>
      <c r="B3691" s="2" t="s">
        <v>2906</v>
      </c>
      <c r="C3691" s="3">
        <v>60840</v>
      </c>
      <c r="D3691" s="4">
        <v>1647</v>
      </c>
      <c r="E3691">
        <f t="shared" si="171"/>
        <v>1265.8347958017</v>
      </c>
      <c r="F3691">
        <f t="shared" si="172"/>
        <v>100203480</v>
      </c>
      <c r="G3691" s="22">
        <f t="shared" si="173"/>
        <v>77013388.976575434</v>
      </c>
      <c r="P3691" t="s">
        <v>6967</v>
      </c>
      <c r="Q3691" t="s">
        <v>6968</v>
      </c>
      <c r="R3691" t="s">
        <v>212</v>
      </c>
      <c r="S3691" s="6">
        <v>2663.2449594425598</v>
      </c>
      <c r="T3691" s="6">
        <v>2121.0526928107302</v>
      </c>
      <c r="U3691" s="6">
        <v>66.258342420422096</v>
      </c>
    </row>
    <row r="3692" spans="1:21" x14ac:dyDescent="0.2">
      <c r="A3692" s="15" t="s">
        <v>2903</v>
      </c>
      <c r="B3692" s="2" t="s">
        <v>2904</v>
      </c>
      <c r="C3692" s="3">
        <v>36666</v>
      </c>
      <c r="D3692" s="4">
        <v>1281</v>
      </c>
      <c r="E3692">
        <f t="shared" si="171"/>
        <v>1265.5373096240401</v>
      </c>
      <c r="F3692">
        <f t="shared" si="172"/>
        <v>46969146</v>
      </c>
      <c r="G3692" s="22">
        <f t="shared" si="173"/>
        <v>46402190.994675055</v>
      </c>
      <c r="P3692" t="s">
        <v>6969</v>
      </c>
      <c r="Q3692" t="s">
        <v>6970</v>
      </c>
      <c r="R3692" t="s">
        <v>212</v>
      </c>
      <c r="S3692" s="6">
        <v>2664.6213452133802</v>
      </c>
      <c r="T3692" s="6">
        <v>1972.2533038346901</v>
      </c>
      <c r="U3692" s="6">
        <v>85.210131885943298</v>
      </c>
    </row>
    <row r="3693" spans="1:21" x14ac:dyDescent="0.2">
      <c r="A3693" s="15" t="s">
        <v>2901</v>
      </c>
      <c r="B3693" s="2" t="s">
        <v>2902</v>
      </c>
      <c r="C3693" s="3">
        <v>120447</v>
      </c>
      <c r="D3693" s="5">
        <v>2095</v>
      </c>
      <c r="E3693">
        <f t="shared" si="171"/>
        <v>1265.3841229495199</v>
      </c>
      <c r="F3693">
        <f t="shared" si="172"/>
        <v>252336465</v>
      </c>
      <c r="G3693" s="22">
        <f t="shared" si="173"/>
        <v>152411721.45690084</v>
      </c>
      <c r="P3693" t="s">
        <v>6971</v>
      </c>
      <c r="Q3693" t="s">
        <v>6972</v>
      </c>
      <c r="R3693" t="s">
        <v>212</v>
      </c>
      <c r="S3693" s="6">
        <v>2665.5766686970301</v>
      </c>
      <c r="T3693" s="6">
        <v>1721.7230722484901</v>
      </c>
      <c r="U3693" s="6">
        <v>102.475996439976</v>
      </c>
    </row>
    <row r="3694" spans="1:21" x14ac:dyDescent="0.2">
      <c r="A3694" s="15" t="s">
        <v>2899</v>
      </c>
      <c r="B3694" s="2" t="s">
        <v>2900</v>
      </c>
      <c r="C3694" s="3">
        <v>180924</v>
      </c>
      <c r="D3694" s="4">
        <v>3688</v>
      </c>
      <c r="E3694">
        <f t="shared" si="171"/>
        <v>1265.0824960421601</v>
      </c>
      <c r="F3694">
        <f t="shared" si="172"/>
        <v>667247712</v>
      </c>
      <c r="G3694" s="22">
        <f t="shared" si="173"/>
        <v>228883785.51393178</v>
      </c>
      <c r="P3694" t="s">
        <v>6973</v>
      </c>
      <c r="Q3694" t="s">
        <v>6974</v>
      </c>
      <c r="R3694" t="s">
        <v>212</v>
      </c>
      <c r="S3694" s="6">
        <v>2666.0541593675098</v>
      </c>
      <c r="T3694" s="6">
        <v>2336.4372041193901</v>
      </c>
      <c r="U3694" s="6">
        <v>48.692433107273999</v>
      </c>
    </row>
    <row r="3695" spans="1:21" x14ac:dyDescent="0.2">
      <c r="A3695" s="15" t="s">
        <v>2897</v>
      </c>
      <c r="B3695" s="2" t="s">
        <v>2898</v>
      </c>
      <c r="C3695" s="3">
        <v>110283</v>
      </c>
      <c r="D3695" s="4">
        <v>1396</v>
      </c>
      <c r="E3695">
        <f t="shared" si="171"/>
        <v>1265.0207611798301</v>
      </c>
      <c r="F3695">
        <f t="shared" si="172"/>
        <v>153955068</v>
      </c>
      <c r="G3695" s="22">
        <f t="shared" si="173"/>
        <v>139510284.60519519</v>
      </c>
      <c r="P3695" t="s">
        <v>6975</v>
      </c>
      <c r="Q3695" t="s">
        <v>6976</v>
      </c>
      <c r="R3695" t="s">
        <v>212</v>
      </c>
      <c r="S3695" s="6">
        <v>2669.29922482555</v>
      </c>
      <c r="T3695" s="6">
        <v>1651.7878045110599</v>
      </c>
      <c r="U3695" s="6">
        <v>142.45082594777799</v>
      </c>
    </row>
    <row r="3696" spans="1:21" x14ac:dyDescent="0.2">
      <c r="A3696" s="15" t="s">
        <v>2895</v>
      </c>
      <c r="B3696" s="2" t="s">
        <v>2896</v>
      </c>
      <c r="C3696" s="3">
        <v>132644</v>
      </c>
      <c r="D3696" s="4">
        <v>438</v>
      </c>
      <c r="E3696">
        <f t="shared" si="171"/>
        <v>1264.8737179653001</v>
      </c>
      <c r="F3696">
        <f t="shared" si="172"/>
        <v>58098072</v>
      </c>
      <c r="G3696" s="22">
        <f t="shared" si="173"/>
        <v>167777909.44578928</v>
      </c>
      <c r="P3696" t="s">
        <v>6977</v>
      </c>
      <c r="Q3696" t="s">
        <v>6977</v>
      </c>
      <c r="R3696" t="s">
        <v>212</v>
      </c>
      <c r="S3696" s="6">
        <v>2671.0935682926001</v>
      </c>
      <c r="T3696" s="6">
        <v>2634.8126558102099</v>
      </c>
      <c r="U3696" s="6">
        <v>41.177973753505597</v>
      </c>
    </row>
    <row r="3697" spans="1:21" x14ac:dyDescent="0.2">
      <c r="A3697" s="15" t="s">
        <v>2893</v>
      </c>
      <c r="B3697" s="2" t="s">
        <v>2894</v>
      </c>
      <c r="C3697" s="3">
        <v>59845</v>
      </c>
      <c r="D3697" s="4">
        <v>817</v>
      </c>
      <c r="E3697">
        <f t="shared" si="171"/>
        <v>1264.8258915423301</v>
      </c>
      <c r="F3697">
        <f t="shared" si="172"/>
        <v>48893365</v>
      </c>
      <c r="G3697" s="22">
        <f t="shared" si="173"/>
        <v>75693505.479350746</v>
      </c>
      <c r="P3697" t="s">
        <v>6978</v>
      </c>
      <c r="Q3697" t="s">
        <v>6979</v>
      </c>
      <c r="R3697" t="s">
        <v>212</v>
      </c>
      <c r="S3697" s="6">
        <v>2671.3031564118201</v>
      </c>
      <c r="T3697" s="6">
        <v>2177.38413274923</v>
      </c>
      <c r="U3697" s="6">
        <v>85.2835713692116</v>
      </c>
    </row>
    <row r="3698" spans="1:21" x14ac:dyDescent="0.2">
      <c r="A3698" s="15" t="s">
        <v>2891</v>
      </c>
      <c r="B3698" s="2" t="s">
        <v>2892</v>
      </c>
      <c r="C3698" s="3">
        <v>62847</v>
      </c>
      <c r="D3698" s="4">
        <v>6181</v>
      </c>
      <c r="E3698">
        <f t="shared" si="171"/>
        <v>1264.8180783330699</v>
      </c>
      <c r="F3698">
        <f t="shared" si="172"/>
        <v>388457307</v>
      </c>
      <c r="G3698" s="22">
        <f t="shared" si="173"/>
        <v>79490021.768998444</v>
      </c>
      <c r="P3698" t="s">
        <v>6980</v>
      </c>
      <c r="Q3698" t="s">
        <v>6981</v>
      </c>
      <c r="R3698" t="s">
        <v>212</v>
      </c>
      <c r="S3698" s="6">
        <v>2676.6529038827998</v>
      </c>
      <c r="T3698" s="6">
        <v>1773.5811748153101</v>
      </c>
      <c r="U3698" s="6">
        <v>66.2885490955926</v>
      </c>
    </row>
    <row r="3699" spans="1:21" x14ac:dyDescent="0.2">
      <c r="A3699" s="15" t="s">
        <v>2889</v>
      </c>
      <c r="B3699" s="2" t="s">
        <v>2890</v>
      </c>
      <c r="C3699" s="3">
        <v>105564</v>
      </c>
      <c r="D3699" s="4">
        <v>2617</v>
      </c>
      <c r="E3699">
        <f t="shared" si="171"/>
        <v>1264.6453988762601</v>
      </c>
      <c r="F3699">
        <f t="shared" si="172"/>
        <v>276260988</v>
      </c>
      <c r="G3699" s="22">
        <f t="shared" si="173"/>
        <v>133501026.88697352</v>
      </c>
      <c r="P3699" t="s">
        <v>6982</v>
      </c>
      <c r="Q3699" t="s">
        <v>6983</v>
      </c>
      <c r="R3699" t="s">
        <v>212</v>
      </c>
      <c r="S3699" s="6">
        <v>2676.74537021587</v>
      </c>
      <c r="T3699" s="6">
        <v>1730.6647339137501</v>
      </c>
      <c r="U3699" s="6">
        <v>182.419207965602</v>
      </c>
    </row>
    <row r="3700" spans="1:21" x14ac:dyDescent="0.2">
      <c r="A3700" s="15" t="s">
        <v>2887</v>
      </c>
      <c r="B3700" s="2" t="s">
        <v>2888</v>
      </c>
      <c r="C3700" s="3">
        <v>126036</v>
      </c>
      <c r="D3700" s="4">
        <v>749</v>
      </c>
      <c r="E3700">
        <f t="shared" si="171"/>
        <v>1264.60793678655</v>
      </c>
      <c r="F3700">
        <f t="shared" si="172"/>
        <v>94400964</v>
      </c>
      <c r="G3700" s="22">
        <f t="shared" si="173"/>
        <v>159386125.92082962</v>
      </c>
      <c r="P3700" t="s">
        <v>6984</v>
      </c>
      <c r="Q3700" t="s">
        <v>6985</v>
      </c>
      <c r="R3700" t="s">
        <v>212</v>
      </c>
      <c r="S3700" s="6">
        <v>2677.9433756201202</v>
      </c>
      <c r="T3700" s="6">
        <v>1694.14388426852</v>
      </c>
      <c r="U3700" s="6">
        <v>95.293065097206707</v>
      </c>
    </row>
    <row r="3701" spans="1:21" x14ac:dyDescent="0.2">
      <c r="A3701" s="15" t="s">
        <v>2885</v>
      </c>
      <c r="B3701" s="2" t="s">
        <v>2886</v>
      </c>
      <c r="C3701" s="3">
        <v>90896</v>
      </c>
      <c r="D3701" s="4">
        <v>1007</v>
      </c>
      <c r="E3701">
        <f t="shared" si="171"/>
        <v>1264.5948793653599</v>
      </c>
      <c r="F3701">
        <f t="shared" si="172"/>
        <v>91532272</v>
      </c>
      <c r="G3701" s="22">
        <f t="shared" si="173"/>
        <v>114946616.15479375</v>
      </c>
      <c r="P3701" t="s">
        <v>6986</v>
      </c>
      <c r="Q3701" t="s">
        <v>6987</v>
      </c>
      <c r="R3701" t="s">
        <v>212</v>
      </c>
      <c r="S3701" s="6">
        <v>2678.4559178745399</v>
      </c>
      <c r="T3701" s="6">
        <v>480.36408546265301</v>
      </c>
      <c r="U3701" s="6">
        <v>192.933465741455</v>
      </c>
    </row>
    <row r="3702" spans="1:21" x14ac:dyDescent="0.2">
      <c r="A3702" s="15" t="s">
        <v>2883</v>
      </c>
      <c r="B3702" s="2" t="s">
        <v>2884</v>
      </c>
      <c r="C3702" s="3">
        <v>49420</v>
      </c>
      <c r="D3702" s="4">
        <v>363</v>
      </c>
      <c r="E3702">
        <f t="shared" si="171"/>
        <v>1264.4129150697599</v>
      </c>
      <c r="F3702">
        <f t="shared" si="172"/>
        <v>17939460</v>
      </c>
      <c r="G3702" s="22">
        <f t="shared" si="173"/>
        <v>62487286.262747534</v>
      </c>
      <c r="P3702" t="s">
        <v>6988</v>
      </c>
      <c r="Q3702" t="s">
        <v>6989</v>
      </c>
      <c r="R3702" t="s">
        <v>212</v>
      </c>
      <c r="S3702" s="6">
        <v>2679.0048296203199</v>
      </c>
      <c r="T3702" s="6">
        <v>1765.67907595368</v>
      </c>
      <c r="U3702" s="6">
        <v>82.204389897575894</v>
      </c>
    </row>
    <row r="3703" spans="1:21" x14ac:dyDescent="0.2">
      <c r="A3703" s="15" t="s">
        <v>2880</v>
      </c>
      <c r="B3703" s="2"/>
      <c r="C3703" s="3">
        <v>17096</v>
      </c>
      <c r="D3703" s="4">
        <v>1445</v>
      </c>
      <c r="E3703">
        <f t="shared" si="171"/>
        <v>1264.1251882650199</v>
      </c>
      <c r="F3703">
        <f t="shared" si="172"/>
        <v>24703720</v>
      </c>
      <c r="G3703" s="22">
        <f t="shared" si="173"/>
        <v>21611484.218578782</v>
      </c>
      <c r="P3703" t="s">
        <v>6990</v>
      </c>
      <c r="Q3703" t="s">
        <v>6991</v>
      </c>
      <c r="R3703" t="s">
        <v>212</v>
      </c>
      <c r="S3703" s="6">
        <v>2680.0615697277599</v>
      </c>
      <c r="T3703" s="6">
        <v>1941.2273188684001</v>
      </c>
      <c r="U3703" s="6">
        <v>62.3879017717965</v>
      </c>
    </row>
    <row r="3704" spans="1:21" x14ac:dyDescent="0.2">
      <c r="A3704" s="15" t="s">
        <v>2879</v>
      </c>
      <c r="B3704" s="2"/>
      <c r="C3704" s="3">
        <v>35852</v>
      </c>
      <c r="D3704" s="4">
        <v>2131</v>
      </c>
      <c r="E3704">
        <f t="shared" si="171"/>
        <v>1263.9930695927901</v>
      </c>
      <c r="F3704">
        <f t="shared" si="172"/>
        <v>76400612</v>
      </c>
      <c r="G3704" s="22">
        <f t="shared" si="173"/>
        <v>45316679.531040713</v>
      </c>
      <c r="P3704" t="s">
        <v>6992</v>
      </c>
      <c r="Q3704" t="s">
        <v>153</v>
      </c>
      <c r="R3704" t="s">
        <v>212</v>
      </c>
      <c r="S3704" s="6">
        <v>2681.2582801017902</v>
      </c>
      <c r="T3704" s="6">
        <v>1862.76727266131</v>
      </c>
      <c r="U3704" s="6">
        <v>65.793880610721999</v>
      </c>
    </row>
    <row r="3705" spans="1:21" x14ac:dyDescent="0.2">
      <c r="A3705" s="15" t="s">
        <v>2877</v>
      </c>
      <c r="B3705" s="2" t="s">
        <v>2878</v>
      </c>
      <c r="C3705" s="3">
        <v>58347</v>
      </c>
      <c r="D3705" s="4">
        <v>1100</v>
      </c>
      <c r="E3705">
        <f t="shared" si="171"/>
        <v>1263.74889539943</v>
      </c>
      <c r="F3705">
        <f t="shared" si="172"/>
        <v>64181700</v>
      </c>
      <c r="G3705" s="22">
        <f t="shared" si="173"/>
        <v>73735956.799870536</v>
      </c>
      <c r="P3705" t="s">
        <v>6993</v>
      </c>
      <c r="Q3705" t="s">
        <v>6994</v>
      </c>
      <c r="R3705" t="s">
        <v>212</v>
      </c>
      <c r="S3705" s="6">
        <v>2682.0545914211898</v>
      </c>
      <c r="T3705" s="6">
        <v>2606</v>
      </c>
      <c r="U3705" s="6">
        <v>57.323620312403897</v>
      </c>
    </row>
    <row r="3706" spans="1:21" x14ac:dyDescent="0.2">
      <c r="A3706" s="15" t="s">
        <v>2873</v>
      </c>
      <c r="B3706" s="2" t="s">
        <v>2874</v>
      </c>
      <c r="C3706" s="3">
        <v>25100</v>
      </c>
      <c r="D3706" s="5">
        <v>2567</v>
      </c>
      <c r="E3706">
        <f t="shared" si="171"/>
        <v>1263.16177315498</v>
      </c>
      <c r="F3706">
        <f t="shared" si="172"/>
        <v>64431700</v>
      </c>
      <c r="G3706" s="22">
        <f t="shared" si="173"/>
        <v>31705360.506189998</v>
      </c>
      <c r="P3706" t="s">
        <v>6995</v>
      </c>
      <c r="Q3706" t="s">
        <v>6996</v>
      </c>
      <c r="R3706" t="s">
        <v>212</v>
      </c>
      <c r="S3706" s="6">
        <v>2682.2750852239701</v>
      </c>
      <c r="T3706" s="6">
        <v>2084.5719169163099</v>
      </c>
      <c r="U3706" s="6">
        <v>115.550416968262</v>
      </c>
    </row>
    <row r="3707" spans="1:21" x14ac:dyDescent="0.2">
      <c r="A3707" s="15" t="s">
        <v>2871</v>
      </c>
      <c r="B3707" s="2" t="s">
        <v>2872</v>
      </c>
      <c r="C3707" s="3">
        <v>33964</v>
      </c>
      <c r="D3707" s="4">
        <v>2131</v>
      </c>
      <c r="E3707">
        <f t="shared" si="171"/>
        <v>1262.4360673393101</v>
      </c>
      <c r="F3707">
        <f t="shared" si="172"/>
        <v>72377284</v>
      </c>
      <c r="G3707" s="22">
        <f t="shared" si="173"/>
        <v>42877378.591112323</v>
      </c>
      <c r="P3707" t="s">
        <v>6997</v>
      </c>
      <c r="Q3707" t="s">
        <v>6998</v>
      </c>
      <c r="R3707" t="s">
        <v>212</v>
      </c>
      <c r="S3707" s="6">
        <v>2684.3450698381798</v>
      </c>
      <c r="T3707" s="6">
        <v>1624.32095986833</v>
      </c>
      <c r="U3707" s="6">
        <v>134.42134446846899</v>
      </c>
    </row>
    <row r="3708" spans="1:21" x14ac:dyDescent="0.2">
      <c r="A3708" s="15" t="s">
        <v>2869</v>
      </c>
      <c r="B3708" s="2" t="s">
        <v>2870</v>
      </c>
      <c r="C3708" s="3">
        <v>321565</v>
      </c>
      <c r="D3708" s="4">
        <v>4044</v>
      </c>
      <c r="E3708">
        <f t="shared" si="171"/>
        <v>1262.1987624481001</v>
      </c>
      <c r="F3708">
        <f t="shared" si="172"/>
        <v>1300408860</v>
      </c>
      <c r="G3708" s="22">
        <f t="shared" si="173"/>
        <v>405878945.04662329</v>
      </c>
      <c r="P3708" t="s">
        <v>6999</v>
      </c>
      <c r="Q3708" t="s">
        <v>7000</v>
      </c>
      <c r="R3708" t="s">
        <v>212</v>
      </c>
      <c r="S3708" s="6">
        <v>2686.03476537705</v>
      </c>
      <c r="T3708" s="6">
        <v>1436.4223275889899</v>
      </c>
      <c r="U3708" s="6">
        <v>122.41516497761</v>
      </c>
    </row>
    <row r="3709" spans="1:21" x14ac:dyDescent="0.2">
      <c r="A3709" s="15" t="s">
        <v>2865</v>
      </c>
      <c r="B3709" s="2"/>
      <c r="C3709" s="3">
        <v>20226</v>
      </c>
      <c r="D3709" s="4">
        <v>788</v>
      </c>
      <c r="E3709">
        <f t="shared" si="171"/>
        <v>1261.8843841426101</v>
      </c>
      <c r="F3709">
        <f t="shared" si="172"/>
        <v>15938088</v>
      </c>
      <c r="G3709" s="22">
        <f t="shared" si="173"/>
        <v>25522873.553668432</v>
      </c>
      <c r="P3709" t="s">
        <v>7001</v>
      </c>
      <c r="Q3709" t="s">
        <v>7002</v>
      </c>
      <c r="R3709" t="s">
        <v>212</v>
      </c>
      <c r="S3709" s="6">
        <v>2690.4935001218701</v>
      </c>
      <c r="T3709" s="6">
        <v>2045.7782110482899</v>
      </c>
      <c r="U3709" s="6">
        <v>73.8344161470269</v>
      </c>
    </row>
    <row r="3710" spans="1:21" x14ac:dyDescent="0.2">
      <c r="A3710" s="15" t="s">
        <v>2863</v>
      </c>
      <c r="B3710" s="2" t="s">
        <v>2864</v>
      </c>
      <c r="C3710" s="3">
        <v>130010</v>
      </c>
      <c r="D3710" s="4">
        <v>2480</v>
      </c>
      <c r="E3710">
        <f t="shared" si="171"/>
        <v>1261.8686648605001</v>
      </c>
      <c r="F3710">
        <f t="shared" si="172"/>
        <v>322424800</v>
      </c>
      <c r="G3710" s="22">
        <f t="shared" si="173"/>
        <v>164055545.11851361</v>
      </c>
      <c r="P3710" t="s">
        <v>7003</v>
      </c>
      <c r="Q3710" t="s">
        <v>7004</v>
      </c>
      <c r="R3710" t="s">
        <v>212</v>
      </c>
      <c r="S3710" s="6">
        <v>2692.02378232004</v>
      </c>
      <c r="T3710" s="6">
        <v>2398.63797676479</v>
      </c>
      <c r="U3710" s="6">
        <v>57.7034702325411</v>
      </c>
    </row>
    <row r="3711" spans="1:21" x14ac:dyDescent="0.2">
      <c r="A3711" s="15" t="s">
        <v>2861</v>
      </c>
      <c r="B3711" s="2"/>
      <c r="C3711" s="3">
        <v>22840</v>
      </c>
      <c r="D3711" s="4">
        <v>1103</v>
      </c>
      <c r="E3711">
        <f t="shared" si="171"/>
        <v>1260.6627560808399</v>
      </c>
      <c r="F3711">
        <f t="shared" si="172"/>
        <v>25192520</v>
      </c>
      <c r="G3711" s="22">
        <f t="shared" si="173"/>
        <v>28793537.348886386</v>
      </c>
      <c r="P3711" t="s">
        <v>7005</v>
      </c>
      <c r="Q3711" t="s">
        <v>7006</v>
      </c>
      <c r="R3711" t="s">
        <v>212</v>
      </c>
      <c r="S3711" s="6">
        <v>2694.2071047181498</v>
      </c>
      <c r="T3711" s="6">
        <v>2499.3412858900501</v>
      </c>
      <c r="U3711" s="6">
        <v>63.1415437049383</v>
      </c>
    </row>
    <row r="3712" spans="1:21" x14ac:dyDescent="0.2">
      <c r="A3712" s="15" t="s">
        <v>2859</v>
      </c>
      <c r="B3712" s="2" t="s">
        <v>2860</v>
      </c>
      <c r="C3712" s="3">
        <v>86424</v>
      </c>
      <c r="D3712" s="4">
        <v>3584</v>
      </c>
      <c r="E3712">
        <f t="shared" si="171"/>
        <v>1260.6249098562</v>
      </c>
      <c r="F3712">
        <f t="shared" si="172"/>
        <v>309743616</v>
      </c>
      <c r="G3712" s="22">
        <f t="shared" si="173"/>
        <v>108948247.20941223</v>
      </c>
      <c r="P3712" t="s">
        <v>7007</v>
      </c>
      <c r="Q3712" t="s">
        <v>7008</v>
      </c>
      <c r="R3712" t="s">
        <v>212</v>
      </c>
      <c r="S3712" s="6">
        <v>2694.3609502047598</v>
      </c>
      <c r="T3712" s="6">
        <v>2504.4798380911402</v>
      </c>
      <c r="U3712" s="6">
        <v>55.955953905075397</v>
      </c>
    </row>
    <row r="3713" spans="1:21" x14ac:dyDescent="0.2">
      <c r="A3713" s="15" t="s">
        <v>2857</v>
      </c>
      <c r="B3713" s="2" t="s">
        <v>2858</v>
      </c>
      <c r="C3713" s="3">
        <v>26541</v>
      </c>
      <c r="D3713" s="4">
        <v>787</v>
      </c>
      <c r="E3713">
        <f t="shared" si="171"/>
        <v>1260.1998742231201</v>
      </c>
      <c r="F3713">
        <f t="shared" si="172"/>
        <v>20887767</v>
      </c>
      <c r="G3713" s="22">
        <f t="shared" si="173"/>
        <v>33446964.861755829</v>
      </c>
      <c r="P3713" t="s">
        <v>7009</v>
      </c>
      <c r="Q3713" t="s">
        <v>7010</v>
      </c>
      <c r="R3713" t="s">
        <v>212</v>
      </c>
      <c r="S3713" s="6">
        <v>2696.4957541326698</v>
      </c>
      <c r="T3713" s="6">
        <v>2307.427322</v>
      </c>
      <c r="U3713" s="6">
        <v>42.8706486338369</v>
      </c>
    </row>
    <row r="3714" spans="1:21" x14ac:dyDescent="0.2">
      <c r="A3714" s="15" t="s">
        <v>2854</v>
      </c>
      <c r="B3714" s="2" t="s">
        <v>2855</v>
      </c>
      <c r="C3714" s="3">
        <v>44073</v>
      </c>
      <c r="D3714" s="4">
        <v>1391</v>
      </c>
      <c r="E3714">
        <f t="shared" ref="E3714:E3777" si="174">VLOOKUP(A3714,data19,4,FALSE)</f>
        <v>1259.9934136607999</v>
      </c>
      <c r="F3714">
        <f t="shared" si="172"/>
        <v>61305543</v>
      </c>
      <c r="G3714" s="22">
        <f t="shared" si="173"/>
        <v>55531689.720272437</v>
      </c>
      <c r="P3714" t="s">
        <v>7011</v>
      </c>
      <c r="Q3714" t="s">
        <v>7012</v>
      </c>
      <c r="R3714" t="s">
        <v>212</v>
      </c>
      <c r="S3714" s="6">
        <v>2698.57782653104</v>
      </c>
      <c r="T3714" s="6">
        <v>2257.7370928723399</v>
      </c>
      <c r="U3714" s="6">
        <v>67.504468904696495</v>
      </c>
    </row>
    <row r="3715" spans="1:21" x14ac:dyDescent="0.2">
      <c r="A3715" s="15" t="s">
        <v>2852</v>
      </c>
      <c r="B3715" s="2" t="s">
        <v>2853</v>
      </c>
      <c r="C3715" s="3">
        <v>64269</v>
      </c>
      <c r="D3715" s="4">
        <v>452</v>
      </c>
      <c r="E3715">
        <f t="shared" si="174"/>
        <v>1259.70341383293</v>
      </c>
      <c r="F3715">
        <f t="shared" ref="F3715:F3778" si="175">C3715*D3715</f>
        <v>29049588</v>
      </c>
      <c r="G3715" s="22">
        <f t="shared" ref="G3715:G3778" si="176">E3715*C3715</f>
        <v>80959878.70362857</v>
      </c>
      <c r="P3715" t="s">
        <v>7013</v>
      </c>
      <c r="Q3715" t="s">
        <v>7014</v>
      </c>
      <c r="R3715" t="s">
        <v>212</v>
      </c>
      <c r="S3715" s="6">
        <v>2700.6048135343099</v>
      </c>
      <c r="T3715" s="6">
        <v>2179.88980553083</v>
      </c>
      <c r="U3715" s="6">
        <v>86.398681387187594</v>
      </c>
    </row>
    <row r="3716" spans="1:21" x14ac:dyDescent="0.2">
      <c r="A3716" s="15" t="s">
        <v>2850</v>
      </c>
      <c r="B3716" s="2"/>
      <c r="C3716" s="3">
        <v>56769</v>
      </c>
      <c r="D3716" s="4">
        <v>1819</v>
      </c>
      <c r="E3716">
        <f t="shared" si="174"/>
        <v>1259.6008915841601</v>
      </c>
      <c r="F3716">
        <f t="shared" si="175"/>
        <v>103262811</v>
      </c>
      <c r="G3716" s="22">
        <f t="shared" si="176"/>
        <v>71506283.01434119</v>
      </c>
      <c r="P3716" t="s">
        <v>7015</v>
      </c>
      <c r="Q3716" t="s">
        <v>7016</v>
      </c>
      <c r="R3716" t="s">
        <v>212</v>
      </c>
      <c r="S3716" s="6">
        <v>2704.30705448035</v>
      </c>
      <c r="T3716" s="6">
        <v>1652.03510107631</v>
      </c>
      <c r="U3716" s="6">
        <v>120.815391059723</v>
      </c>
    </row>
    <row r="3717" spans="1:21" x14ac:dyDescent="0.2">
      <c r="A3717" s="15" t="s">
        <v>2846</v>
      </c>
      <c r="B3717" s="2" t="s">
        <v>2847</v>
      </c>
      <c r="C3717" s="3">
        <v>117060</v>
      </c>
      <c r="D3717" s="4">
        <v>874</v>
      </c>
      <c r="E3717">
        <f t="shared" si="174"/>
        <v>1259.4563118242099</v>
      </c>
      <c r="F3717">
        <f t="shared" si="175"/>
        <v>102310440</v>
      </c>
      <c r="G3717" s="22">
        <f t="shared" si="176"/>
        <v>147431955.86214203</v>
      </c>
      <c r="P3717" t="s">
        <v>7017</v>
      </c>
      <c r="Q3717" t="s">
        <v>7017</v>
      </c>
      <c r="R3717" t="s">
        <v>212</v>
      </c>
      <c r="S3717" s="6">
        <v>2706.0090954910302</v>
      </c>
      <c r="T3717" s="6">
        <v>2479.8425908933</v>
      </c>
      <c r="U3717" s="6">
        <v>58.193960155312197</v>
      </c>
    </row>
    <row r="3718" spans="1:21" x14ac:dyDescent="0.2">
      <c r="A3718" s="15" t="s">
        <v>2843</v>
      </c>
      <c r="B3718" s="2" t="s">
        <v>2844</v>
      </c>
      <c r="C3718" s="3">
        <v>97807</v>
      </c>
      <c r="D3718" s="4">
        <v>853</v>
      </c>
      <c r="E3718">
        <f t="shared" si="174"/>
        <v>1258.8823049637499</v>
      </c>
      <c r="F3718">
        <f t="shared" si="175"/>
        <v>83429371</v>
      </c>
      <c r="G3718" s="22">
        <f t="shared" si="176"/>
        <v>123127501.60158949</v>
      </c>
      <c r="P3718" t="s">
        <v>7018</v>
      </c>
      <c r="Q3718" t="s">
        <v>7019</v>
      </c>
      <c r="R3718" t="s">
        <v>274</v>
      </c>
      <c r="S3718" s="6">
        <v>2708.4330828399002</v>
      </c>
      <c r="T3718" s="6">
        <v>1764.16512921664</v>
      </c>
      <c r="U3718" s="6">
        <v>91.7092165206315</v>
      </c>
    </row>
    <row r="3719" spans="1:21" x14ac:dyDescent="0.2">
      <c r="A3719" s="15" t="s">
        <v>2841</v>
      </c>
      <c r="B3719" s="2" t="s">
        <v>2842</v>
      </c>
      <c r="C3719" s="3">
        <v>42782</v>
      </c>
      <c r="D3719" s="4">
        <v>2111</v>
      </c>
      <c r="E3719">
        <f t="shared" si="174"/>
        <v>1258.1286711365599</v>
      </c>
      <c r="F3719">
        <f t="shared" si="175"/>
        <v>90312802</v>
      </c>
      <c r="G3719" s="22">
        <f t="shared" si="176"/>
        <v>53825260.808564305</v>
      </c>
      <c r="P3719" t="s">
        <v>7020</v>
      </c>
      <c r="Q3719" t="s">
        <v>7021</v>
      </c>
      <c r="R3719" t="s">
        <v>212</v>
      </c>
      <c r="S3719" s="6">
        <v>2711.1290514354801</v>
      </c>
      <c r="T3719" s="6">
        <v>1487.1106859502099</v>
      </c>
      <c r="U3719" s="6">
        <v>107.040256484496</v>
      </c>
    </row>
    <row r="3720" spans="1:21" x14ac:dyDescent="0.2">
      <c r="A3720" s="15" t="s">
        <v>2840</v>
      </c>
      <c r="B3720" s="2" t="s">
        <v>161</v>
      </c>
      <c r="C3720" s="3">
        <v>72190</v>
      </c>
      <c r="D3720" s="4">
        <v>1134</v>
      </c>
      <c r="E3720">
        <f t="shared" si="174"/>
        <v>1258.01657096028</v>
      </c>
      <c r="F3720">
        <f t="shared" si="175"/>
        <v>81863460</v>
      </c>
      <c r="G3720" s="22">
        <f t="shared" si="176"/>
        <v>90816216.257622615</v>
      </c>
      <c r="P3720" t="s">
        <v>7022</v>
      </c>
      <c r="Q3720" t="s">
        <v>7023</v>
      </c>
      <c r="R3720" t="s">
        <v>212</v>
      </c>
      <c r="S3720" s="6">
        <v>2711.52704816401</v>
      </c>
      <c r="T3720" s="6">
        <v>2372.53140921775</v>
      </c>
      <c r="U3720" s="6">
        <v>73.512602704405793</v>
      </c>
    </row>
    <row r="3721" spans="1:21" x14ac:dyDescent="0.2">
      <c r="A3721" s="15" t="s">
        <v>2838</v>
      </c>
      <c r="B3721" s="2" t="s">
        <v>2839</v>
      </c>
      <c r="C3721" s="3">
        <v>24906</v>
      </c>
      <c r="D3721" s="4">
        <v>1137</v>
      </c>
      <c r="E3721">
        <f t="shared" si="174"/>
        <v>1257.7415233039701</v>
      </c>
      <c r="F3721">
        <f t="shared" si="175"/>
        <v>28318122</v>
      </c>
      <c r="G3721" s="22">
        <f t="shared" si="176"/>
        <v>31325310.37940868</v>
      </c>
      <c r="P3721" t="s">
        <v>7024</v>
      </c>
      <c r="Q3721" t="s">
        <v>7025</v>
      </c>
      <c r="R3721" t="s">
        <v>212</v>
      </c>
      <c r="S3721" s="6">
        <v>2712.2225013428501</v>
      </c>
      <c r="T3721" s="6">
        <v>1678.60782431697</v>
      </c>
      <c r="U3721" s="6">
        <v>69.025671783018794</v>
      </c>
    </row>
    <row r="3722" spans="1:21" x14ac:dyDescent="0.2">
      <c r="A3722" s="15" t="s">
        <v>2836</v>
      </c>
      <c r="B3722" s="2" t="s">
        <v>2837</v>
      </c>
      <c r="C3722" s="3">
        <v>101753</v>
      </c>
      <c r="D3722" s="4">
        <v>2135</v>
      </c>
      <c r="E3722">
        <f t="shared" si="174"/>
        <v>1257.5680811201501</v>
      </c>
      <c r="F3722">
        <f t="shared" si="175"/>
        <v>217242655</v>
      </c>
      <c r="G3722" s="22">
        <f t="shared" si="176"/>
        <v>127961324.95821863</v>
      </c>
      <c r="P3722" t="s">
        <v>7026</v>
      </c>
      <c r="Q3722" t="s">
        <v>7027</v>
      </c>
      <c r="R3722" t="s">
        <v>212</v>
      </c>
      <c r="S3722" s="6">
        <v>2713.2924164862702</v>
      </c>
      <c r="T3722" s="6">
        <v>2615.4476480737899</v>
      </c>
      <c r="U3722" s="6">
        <v>53.811330312200802</v>
      </c>
    </row>
    <row r="3723" spans="1:21" x14ac:dyDescent="0.2">
      <c r="A3723" s="15" t="s">
        <v>2834</v>
      </c>
      <c r="B3723" s="2"/>
      <c r="C3723" s="3">
        <v>88941</v>
      </c>
      <c r="D3723" s="4">
        <v>363</v>
      </c>
      <c r="E3723">
        <f t="shared" si="174"/>
        <v>1257.4145327200499</v>
      </c>
      <c r="F3723">
        <f t="shared" si="175"/>
        <v>32285583</v>
      </c>
      <c r="G3723" s="22">
        <f t="shared" si="176"/>
        <v>111835705.95465396</v>
      </c>
      <c r="P3723" t="s">
        <v>7028</v>
      </c>
      <c r="Q3723" t="s">
        <v>7029</v>
      </c>
      <c r="R3723" t="s">
        <v>212</v>
      </c>
      <c r="S3723" s="6">
        <v>2713.4724341944502</v>
      </c>
      <c r="T3723" s="6">
        <v>2273.51694521935</v>
      </c>
      <c r="U3723" s="6">
        <v>87.376536798414307</v>
      </c>
    </row>
    <row r="3724" spans="1:21" x14ac:dyDescent="0.2">
      <c r="A3724" s="15" t="s">
        <v>2832</v>
      </c>
      <c r="B3724" s="2" t="s">
        <v>2833</v>
      </c>
      <c r="C3724" s="3">
        <v>48323</v>
      </c>
      <c r="D3724" s="4">
        <v>658</v>
      </c>
      <c r="E3724">
        <f t="shared" si="174"/>
        <v>1256.6735209096601</v>
      </c>
      <c r="F3724">
        <f t="shared" si="175"/>
        <v>31796534</v>
      </c>
      <c r="G3724" s="22">
        <f t="shared" si="176"/>
        <v>60726234.550917506</v>
      </c>
      <c r="P3724" t="s">
        <v>7030</v>
      </c>
      <c r="Q3724" t="s">
        <v>7031</v>
      </c>
      <c r="R3724" t="s">
        <v>212</v>
      </c>
      <c r="S3724" s="6">
        <v>2713.6839463886899</v>
      </c>
      <c r="T3724" s="6">
        <v>1664.03513404761</v>
      </c>
      <c r="U3724" s="6">
        <v>160.678987233866</v>
      </c>
    </row>
    <row r="3725" spans="1:21" x14ac:dyDescent="0.2">
      <c r="A3725" s="15" t="s">
        <v>2831</v>
      </c>
      <c r="B3725" s="2"/>
      <c r="C3725" s="3">
        <v>51646</v>
      </c>
      <c r="D3725" s="5">
        <v>2998</v>
      </c>
      <c r="E3725">
        <f t="shared" si="174"/>
        <v>1256.3000101100499</v>
      </c>
      <c r="F3725">
        <f t="shared" si="175"/>
        <v>154834708</v>
      </c>
      <c r="G3725" s="22">
        <f t="shared" si="176"/>
        <v>64882870.322143637</v>
      </c>
      <c r="P3725" t="s">
        <v>7032</v>
      </c>
      <c r="Q3725" t="s">
        <v>7033</v>
      </c>
      <c r="R3725" t="s">
        <v>212</v>
      </c>
      <c r="S3725" s="6">
        <v>2717.8252423742201</v>
      </c>
      <c r="T3725" s="6">
        <v>1129.98789644767</v>
      </c>
      <c r="U3725" s="6">
        <v>227.17019844644801</v>
      </c>
    </row>
    <row r="3726" spans="1:21" x14ac:dyDescent="0.2">
      <c r="A3726" s="15" t="s">
        <v>2829</v>
      </c>
      <c r="B3726" s="2" t="s">
        <v>2830</v>
      </c>
      <c r="C3726" s="3">
        <v>39115</v>
      </c>
      <c r="D3726" s="4">
        <v>317</v>
      </c>
      <c r="E3726">
        <f t="shared" si="174"/>
        <v>1256.1249012600199</v>
      </c>
      <c r="F3726">
        <f t="shared" si="175"/>
        <v>12399455</v>
      </c>
      <c r="G3726" s="22">
        <f t="shared" si="176"/>
        <v>49133325.512785681</v>
      </c>
      <c r="P3726" t="s">
        <v>7034</v>
      </c>
      <c r="Q3726" t="s">
        <v>7035</v>
      </c>
      <c r="R3726" t="s">
        <v>212</v>
      </c>
      <c r="S3726" s="6">
        <v>2718.0474427448999</v>
      </c>
      <c r="T3726" s="6">
        <v>2167.77665951174</v>
      </c>
      <c r="U3726" s="6">
        <v>52.797815463588698</v>
      </c>
    </row>
    <row r="3727" spans="1:21" x14ac:dyDescent="0.2">
      <c r="A3727" s="15" t="s">
        <v>2827</v>
      </c>
      <c r="B3727" s="2" t="s">
        <v>2828</v>
      </c>
      <c r="C3727" s="3">
        <v>96253</v>
      </c>
      <c r="D3727" s="4">
        <v>2574</v>
      </c>
      <c r="E3727">
        <f t="shared" si="174"/>
        <v>1256.0572073780399</v>
      </c>
      <c r="F3727">
        <f t="shared" si="175"/>
        <v>247755222</v>
      </c>
      <c r="G3727" s="22">
        <f t="shared" si="176"/>
        <v>120899274.38175848</v>
      </c>
      <c r="P3727" t="s">
        <v>7036</v>
      </c>
      <c r="Q3727" t="s">
        <v>7037</v>
      </c>
      <c r="R3727" t="s">
        <v>212</v>
      </c>
      <c r="S3727" s="6">
        <v>2718.7161094164799</v>
      </c>
      <c r="T3727" s="6">
        <v>1456.6538388587501</v>
      </c>
      <c r="U3727" s="6">
        <v>177.667200495711</v>
      </c>
    </row>
    <row r="3728" spans="1:21" x14ac:dyDescent="0.2">
      <c r="A3728" s="15" t="s">
        <v>2825</v>
      </c>
      <c r="B3728" s="2" t="s">
        <v>2826</v>
      </c>
      <c r="C3728" s="3">
        <v>122491</v>
      </c>
      <c r="D3728" s="4">
        <v>1202</v>
      </c>
      <c r="E3728">
        <f t="shared" si="174"/>
        <v>1255.80319969839</v>
      </c>
      <c r="F3728">
        <f t="shared" si="175"/>
        <v>147234182</v>
      </c>
      <c r="G3728" s="22">
        <f t="shared" si="176"/>
        <v>153824589.73425549</v>
      </c>
      <c r="P3728" t="s">
        <v>7038</v>
      </c>
      <c r="Q3728" t="s">
        <v>7039</v>
      </c>
      <c r="R3728" t="s">
        <v>212</v>
      </c>
      <c r="S3728" s="6">
        <v>2718.85237205675</v>
      </c>
      <c r="T3728" s="6">
        <v>1492.28078832595</v>
      </c>
      <c r="U3728" s="6">
        <v>145.10634026352599</v>
      </c>
    </row>
    <row r="3729" spans="1:21" x14ac:dyDescent="0.2">
      <c r="A3729" s="15" t="s">
        <v>2824</v>
      </c>
      <c r="B3729" s="2"/>
      <c r="C3729" s="3">
        <v>11960</v>
      </c>
      <c r="D3729" s="5">
        <v>1501</v>
      </c>
      <c r="E3729">
        <f t="shared" si="174"/>
        <v>1255.4183121018</v>
      </c>
      <c r="F3729">
        <f t="shared" si="175"/>
        <v>17951960</v>
      </c>
      <c r="G3729" s="22">
        <f t="shared" si="176"/>
        <v>15014803.012737527</v>
      </c>
      <c r="P3729" t="s">
        <v>7040</v>
      </c>
      <c r="Q3729" t="s">
        <v>7041</v>
      </c>
      <c r="R3729" t="s">
        <v>212</v>
      </c>
      <c r="S3729" s="6">
        <v>2718.9910258756599</v>
      </c>
      <c r="T3729" s="6">
        <v>2102.0971916172998</v>
      </c>
      <c r="U3729" s="6">
        <v>63.130952323147497</v>
      </c>
    </row>
    <row r="3730" spans="1:21" x14ac:dyDescent="0.2">
      <c r="A3730" s="15" t="s">
        <v>2818</v>
      </c>
      <c r="B3730" s="2"/>
      <c r="C3730" s="3">
        <v>20185</v>
      </c>
      <c r="D3730" s="5">
        <v>2283</v>
      </c>
      <c r="E3730">
        <f t="shared" si="174"/>
        <v>1254.3705553329</v>
      </c>
      <c r="F3730">
        <f t="shared" si="175"/>
        <v>46082355</v>
      </c>
      <c r="G3730" s="22">
        <f t="shared" si="176"/>
        <v>25319469.659394588</v>
      </c>
      <c r="P3730" t="s">
        <v>7042</v>
      </c>
      <c r="Q3730" t="s">
        <v>7043</v>
      </c>
      <c r="R3730" t="s">
        <v>212</v>
      </c>
      <c r="S3730" s="6">
        <v>2719.7910756953602</v>
      </c>
      <c r="T3730" s="6">
        <v>1982.88123933985</v>
      </c>
      <c r="U3730" s="6">
        <v>64.443418430486304</v>
      </c>
    </row>
    <row r="3731" spans="1:21" x14ac:dyDescent="0.2">
      <c r="A3731" s="15" t="s">
        <v>2816</v>
      </c>
      <c r="B3731" s="2" t="s">
        <v>2817</v>
      </c>
      <c r="C3731" s="3">
        <v>24203</v>
      </c>
      <c r="D3731" s="4">
        <v>1734</v>
      </c>
      <c r="E3731">
        <f t="shared" si="174"/>
        <v>1253.8322065841401</v>
      </c>
      <c r="F3731">
        <f t="shared" si="175"/>
        <v>41968002</v>
      </c>
      <c r="G3731" s="22">
        <f t="shared" si="176"/>
        <v>30346500.895955943</v>
      </c>
      <c r="P3731" t="s">
        <v>7044</v>
      </c>
      <c r="Q3731" t="s">
        <v>7045</v>
      </c>
      <c r="R3731" t="s">
        <v>274</v>
      </c>
      <c r="S3731" s="6">
        <v>2725.1210770926</v>
      </c>
      <c r="T3731" s="6">
        <v>2228.3981985578498</v>
      </c>
      <c r="U3731" s="6">
        <v>92.961475603858602</v>
      </c>
    </row>
    <row r="3732" spans="1:21" x14ac:dyDescent="0.2">
      <c r="A3732" s="15" t="s">
        <v>2814</v>
      </c>
      <c r="B3732" s="2" t="s">
        <v>2815</v>
      </c>
      <c r="C3732" s="3">
        <v>91000</v>
      </c>
      <c r="D3732" s="4">
        <v>954</v>
      </c>
      <c r="E3732">
        <f t="shared" si="174"/>
        <v>1253.5679979026299</v>
      </c>
      <c r="F3732">
        <f t="shared" si="175"/>
        <v>86814000</v>
      </c>
      <c r="G3732" s="22">
        <f t="shared" si="176"/>
        <v>114074687.80913933</v>
      </c>
      <c r="P3732" t="s">
        <v>7046</v>
      </c>
      <c r="Q3732" t="s">
        <v>7047</v>
      </c>
      <c r="R3732" t="s">
        <v>212</v>
      </c>
      <c r="S3732" s="6">
        <v>2726.7479729404699</v>
      </c>
      <c r="T3732" s="6">
        <v>1604.0889922188101</v>
      </c>
      <c r="U3732" s="6">
        <v>89.675513177481406</v>
      </c>
    </row>
    <row r="3733" spans="1:21" x14ac:dyDescent="0.2">
      <c r="A3733" s="15" t="s">
        <v>2812</v>
      </c>
      <c r="B3733" s="2" t="s">
        <v>2813</v>
      </c>
      <c r="C3733" s="3">
        <v>44546</v>
      </c>
      <c r="D3733" s="4">
        <v>824</v>
      </c>
      <c r="E3733">
        <f t="shared" si="174"/>
        <v>1253.18991270792</v>
      </c>
      <c r="F3733">
        <f t="shared" si="175"/>
        <v>36705904</v>
      </c>
      <c r="G3733" s="22">
        <f t="shared" si="176"/>
        <v>55824597.851487003</v>
      </c>
      <c r="P3733" t="s">
        <v>7048</v>
      </c>
      <c r="Q3733" t="s">
        <v>7049</v>
      </c>
      <c r="R3733" t="s">
        <v>212</v>
      </c>
      <c r="S3733" s="6">
        <v>2731.4749060007198</v>
      </c>
      <c r="T3733" s="6">
        <v>1961.77220125489</v>
      </c>
      <c r="U3733" s="6">
        <v>96.000228088003894</v>
      </c>
    </row>
    <row r="3734" spans="1:21" x14ac:dyDescent="0.2">
      <c r="A3734" s="15" t="s">
        <v>2810</v>
      </c>
      <c r="B3734" s="2" t="s">
        <v>2811</v>
      </c>
      <c r="C3734" s="3">
        <v>36491</v>
      </c>
      <c r="D3734" s="5">
        <v>4731</v>
      </c>
      <c r="E3734">
        <f t="shared" si="174"/>
        <v>1252.8742520981</v>
      </c>
      <c r="F3734">
        <f t="shared" si="175"/>
        <v>172638921</v>
      </c>
      <c r="G3734" s="22">
        <f t="shared" si="176"/>
        <v>45718634.333311766</v>
      </c>
      <c r="P3734" t="s">
        <v>7050</v>
      </c>
      <c r="Q3734" t="s">
        <v>7051</v>
      </c>
      <c r="R3734" t="s">
        <v>212</v>
      </c>
      <c r="S3734" s="6">
        <v>2739.65536261029</v>
      </c>
      <c r="T3734" s="6">
        <v>2355.0953185123899</v>
      </c>
      <c r="U3734" s="6">
        <v>78.407861089100507</v>
      </c>
    </row>
    <row r="3735" spans="1:21" x14ac:dyDescent="0.2">
      <c r="A3735" s="15" t="s">
        <v>2808</v>
      </c>
      <c r="B3735" s="2"/>
      <c r="C3735" s="3">
        <v>51320</v>
      </c>
      <c r="D3735" s="4">
        <v>849</v>
      </c>
      <c r="E3735">
        <f t="shared" si="174"/>
        <v>1252.71949773185</v>
      </c>
      <c r="F3735">
        <f t="shared" si="175"/>
        <v>43570680</v>
      </c>
      <c r="G3735" s="22">
        <f t="shared" si="176"/>
        <v>64289564.623598538</v>
      </c>
      <c r="P3735" t="s">
        <v>7052</v>
      </c>
      <c r="Q3735" t="s">
        <v>7053</v>
      </c>
      <c r="R3735" t="s">
        <v>212</v>
      </c>
      <c r="S3735" s="6">
        <v>2741.46918801743</v>
      </c>
      <c r="T3735" s="6">
        <v>2741.46918801743</v>
      </c>
      <c r="U3735" s="6">
        <v>61.890405512839799</v>
      </c>
    </row>
    <row r="3736" spans="1:21" x14ac:dyDescent="0.2">
      <c r="A3736" s="15" t="s">
        <v>2807</v>
      </c>
      <c r="B3736" s="2"/>
      <c r="C3736" s="3">
        <v>101235</v>
      </c>
      <c r="D3736" s="4">
        <v>523</v>
      </c>
      <c r="E3736">
        <f t="shared" si="174"/>
        <v>1252.71403204986</v>
      </c>
      <c r="F3736">
        <f t="shared" si="175"/>
        <v>52945905</v>
      </c>
      <c r="G3736" s="22">
        <f t="shared" si="176"/>
        <v>126818505.03456758</v>
      </c>
      <c r="P3736" t="s">
        <v>7054</v>
      </c>
      <c r="Q3736" t="s">
        <v>7055</v>
      </c>
      <c r="R3736" t="s">
        <v>212</v>
      </c>
      <c r="S3736" s="6">
        <v>2742.48793544318</v>
      </c>
      <c r="T3736" s="6">
        <v>2132.3123095403698</v>
      </c>
      <c r="U3736" s="6">
        <v>78.366427079355105</v>
      </c>
    </row>
    <row r="3737" spans="1:21" x14ac:dyDescent="0.2">
      <c r="A3737" s="15" t="s">
        <v>2805</v>
      </c>
      <c r="B3737" s="2" t="s">
        <v>2806</v>
      </c>
      <c r="C3737" s="3">
        <v>97687</v>
      </c>
      <c r="D3737" s="4">
        <v>1601</v>
      </c>
      <c r="E3737">
        <f t="shared" si="174"/>
        <v>1251.14596773579</v>
      </c>
      <c r="F3737">
        <f t="shared" si="175"/>
        <v>156396887</v>
      </c>
      <c r="G3737" s="22">
        <f t="shared" si="176"/>
        <v>122220696.15020612</v>
      </c>
      <c r="P3737" t="s">
        <v>7056</v>
      </c>
      <c r="Q3737" t="s">
        <v>7057</v>
      </c>
      <c r="R3737" t="s">
        <v>212</v>
      </c>
      <c r="S3737" s="6">
        <v>2742.61172018052</v>
      </c>
      <c r="T3737" s="6">
        <v>1744.6832376802899</v>
      </c>
      <c r="U3737" s="6">
        <v>86.309662866993605</v>
      </c>
    </row>
    <row r="3738" spans="1:21" x14ac:dyDescent="0.2">
      <c r="A3738" s="15" t="s">
        <v>2803</v>
      </c>
      <c r="B3738" s="2" t="s">
        <v>10792</v>
      </c>
      <c r="C3738" s="3">
        <v>63367</v>
      </c>
      <c r="D3738" s="4">
        <v>1391</v>
      </c>
      <c r="E3738">
        <f t="shared" si="174"/>
        <v>1250.9183863201999</v>
      </c>
      <c r="F3738">
        <f t="shared" si="175"/>
        <v>88143497</v>
      </c>
      <c r="G3738" s="22">
        <f t="shared" si="176"/>
        <v>79266945.385952115</v>
      </c>
      <c r="P3738" t="s">
        <v>7058</v>
      </c>
      <c r="Q3738" t="s">
        <v>7059</v>
      </c>
      <c r="R3738" t="s">
        <v>212</v>
      </c>
      <c r="S3738" s="6">
        <v>2744.5148585356401</v>
      </c>
      <c r="T3738" s="6">
        <v>1535.05384265882</v>
      </c>
      <c r="U3738" s="6">
        <v>148.244975452261</v>
      </c>
    </row>
    <row r="3739" spans="1:21" x14ac:dyDescent="0.2">
      <c r="A3739" s="15" t="s">
        <v>2801</v>
      </c>
      <c r="B3739" s="2" t="s">
        <v>2802</v>
      </c>
      <c r="C3739" s="3">
        <v>55387</v>
      </c>
      <c r="D3739" s="4">
        <v>2865</v>
      </c>
      <c r="E3739">
        <f t="shared" si="174"/>
        <v>1250.8770431969599</v>
      </c>
      <c r="F3739">
        <f t="shared" si="175"/>
        <v>158683755</v>
      </c>
      <c r="G3739" s="22">
        <f t="shared" si="176"/>
        <v>69282326.791550025</v>
      </c>
      <c r="P3739" t="s">
        <v>7060</v>
      </c>
      <c r="Q3739" t="s">
        <v>7061</v>
      </c>
      <c r="R3739" t="s">
        <v>212</v>
      </c>
      <c r="S3739" s="6">
        <v>2746.8817612099101</v>
      </c>
      <c r="T3739" s="6">
        <v>1721.69818448501</v>
      </c>
      <c r="U3739" s="6">
        <v>107.28309336936999</v>
      </c>
    </row>
    <row r="3740" spans="1:21" x14ac:dyDescent="0.2">
      <c r="A3740" s="15" t="s">
        <v>2799</v>
      </c>
      <c r="B3740" s="2" t="s">
        <v>2800</v>
      </c>
      <c r="C3740" s="3">
        <v>62049</v>
      </c>
      <c r="D3740" s="4">
        <v>286</v>
      </c>
      <c r="E3740">
        <f t="shared" si="174"/>
        <v>1250.7143668532201</v>
      </c>
      <c r="F3740">
        <f t="shared" si="175"/>
        <v>17746014</v>
      </c>
      <c r="G3740" s="22">
        <f t="shared" si="176"/>
        <v>77605575.748875454</v>
      </c>
      <c r="P3740" t="s">
        <v>7062</v>
      </c>
      <c r="Q3740" t="s">
        <v>7063</v>
      </c>
      <c r="R3740" t="s">
        <v>212</v>
      </c>
      <c r="S3740" s="6">
        <v>2747.7426116778101</v>
      </c>
      <c r="T3740" s="6">
        <v>2407.4921995498598</v>
      </c>
      <c r="U3740" s="6">
        <v>68.701227804715003</v>
      </c>
    </row>
    <row r="3741" spans="1:21" x14ac:dyDescent="0.2">
      <c r="A3741" s="15" t="s">
        <v>2797</v>
      </c>
      <c r="B3741" s="2" t="s">
        <v>2798</v>
      </c>
      <c r="C3741" s="3">
        <v>41907</v>
      </c>
      <c r="D3741" s="4">
        <v>285</v>
      </c>
      <c r="E3741">
        <f t="shared" si="174"/>
        <v>1250.3665801928501</v>
      </c>
      <c r="F3741">
        <f t="shared" si="175"/>
        <v>11943495</v>
      </c>
      <c r="G3741" s="22">
        <f t="shared" si="176"/>
        <v>52399112.27614177</v>
      </c>
      <c r="P3741" t="s">
        <v>7064</v>
      </c>
      <c r="Q3741" t="s">
        <v>7065</v>
      </c>
      <c r="R3741" t="s">
        <v>212</v>
      </c>
      <c r="S3741" s="6">
        <v>2750.0917493356501</v>
      </c>
      <c r="T3741" s="6">
        <v>1925.2610350474799</v>
      </c>
      <c r="U3741" s="6">
        <v>64.232753428467802</v>
      </c>
    </row>
    <row r="3742" spans="1:21" x14ac:dyDescent="0.2">
      <c r="A3742" s="15" t="s">
        <v>2795</v>
      </c>
      <c r="B3742" s="2" t="s">
        <v>10846</v>
      </c>
      <c r="C3742" s="3">
        <v>14986</v>
      </c>
      <c r="D3742" s="4">
        <v>378</v>
      </c>
      <c r="E3742">
        <f t="shared" si="174"/>
        <v>1249.8630738331401</v>
      </c>
      <c r="F3742">
        <f t="shared" si="175"/>
        <v>5664708</v>
      </c>
      <c r="G3742" s="22">
        <f t="shared" si="176"/>
        <v>18730448.024463437</v>
      </c>
      <c r="P3742" t="s">
        <v>7066</v>
      </c>
      <c r="Q3742" t="s">
        <v>7067</v>
      </c>
      <c r="R3742" t="s">
        <v>212</v>
      </c>
      <c r="S3742" s="6">
        <v>2751.8114406176201</v>
      </c>
      <c r="T3742" s="6">
        <v>2967.0946714552401</v>
      </c>
      <c r="U3742" s="6">
        <v>83.817235667849999</v>
      </c>
    </row>
    <row r="3743" spans="1:21" x14ac:dyDescent="0.2">
      <c r="A3743" s="15" t="s">
        <v>2794</v>
      </c>
      <c r="B3743" s="2"/>
      <c r="C3743" s="3">
        <v>94254</v>
      </c>
      <c r="D3743" s="4">
        <v>452</v>
      </c>
      <c r="E3743">
        <f t="shared" si="174"/>
        <v>1249.72220293187</v>
      </c>
      <c r="F3743">
        <f t="shared" si="175"/>
        <v>42602808</v>
      </c>
      <c r="G3743" s="22">
        <f t="shared" si="176"/>
        <v>117791316.51514047</v>
      </c>
      <c r="P3743" t="s">
        <v>7068</v>
      </c>
      <c r="Q3743" t="s">
        <v>7068</v>
      </c>
      <c r="R3743" t="s">
        <v>274</v>
      </c>
      <c r="S3743" s="6">
        <v>2751.89369343219</v>
      </c>
      <c r="T3743" s="6">
        <v>2156.6655794699</v>
      </c>
      <c r="U3743" s="6">
        <v>59.810163250058203</v>
      </c>
    </row>
    <row r="3744" spans="1:21" x14ac:dyDescent="0.2">
      <c r="A3744" s="15" t="s">
        <v>2792</v>
      </c>
      <c r="B3744" s="2" t="s">
        <v>2793</v>
      </c>
      <c r="C3744" s="3">
        <v>52247</v>
      </c>
      <c r="D3744" s="4">
        <v>200</v>
      </c>
      <c r="E3744">
        <f t="shared" si="174"/>
        <v>1249.6824855442501</v>
      </c>
      <c r="F3744">
        <f t="shared" si="175"/>
        <v>10449400</v>
      </c>
      <c r="G3744" s="22">
        <f t="shared" si="176"/>
        <v>65292160.822230436</v>
      </c>
      <c r="P3744" t="s">
        <v>7069</v>
      </c>
      <c r="Q3744" t="s">
        <v>7070</v>
      </c>
      <c r="R3744" t="s">
        <v>212</v>
      </c>
      <c r="S3744" s="6">
        <v>2752.31823450314</v>
      </c>
      <c r="T3744" s="6">
        <v>1857.95049392541</v>
      </c>
      <c r="U3744" s="6">
        <v>101.185148412009</v>
      </c>
    </row>
    <row r="3745" spans="1:21" x14ac:dyDescent="0.2">
      <c r="A3745" s="15" t="s">
        <v>2790</v>
      </c>
      <c r="B3745" s="2" t="s">
        <v>2791</v>
      </c>
      <c r="C3745" s="3">
        <v>29155</v>
      </c>
      <c r="D3745" s="4">
        <v>393</v>
      </c>
      <c r="E3745">
        <f t="shared" si="174"/>
        <v>1249.63483719684</v>
      </c>
      <c r="F3745">
        <f t="shared" si="175"/>
        <v>11457915</v>
      </c>
      <c r="G3745" s="22">
        <f t="shared" si="176"/>
        <v>36433103.678473867</v>
      </c>
      <c r="P3745" t="s">
        <v>7071</v>
      </c>
      <c r="Q3745" t="s">
        <v>7072</v>
      </c>
      <c r="R3745" t="s">
        <v>212</v>
      </c>
      <c r="S3745" s="6">
        <v>2756.39876375322</v>
      </c>
      <c r="T3745" s="6">
        <v>1484.9523696098299</v>
      </c>
      <c r="U3745" s="6">
        <v>125.141413521248</v>
      </c>
    </row>
    <row r="3746" spans="1:21" x14ac:dyDescent="0.2">
      <c r="A3746" s="15" t="s">
        <v>2788</v>
      </c>
      <c r="B3746" s="2" t="s">
        <v>2789</v>
      </c>
      <c r="C3746" s="3">
        <v>50848</v>
      </c>
      <c r="D3746" s="4">
        <v>565</v>
      </c>
      <c r="E3746">
        <f t="shared" si="174"/>
        <v>1249.5996237352599</v>
      </c>
      <c r="F3746">
        <f t="shared" si="175"/>
        <v>28729120</v>
      </c>
      <c r="G3746" s="22">
        <f t="shared" si="176"/>
        <v>63539641.667690493</v>
      </c>
      <c r="P3746" t="s">
        <v>7073</v>
      </c>
      <c r="Q3746" t="s">
        <v>7074</v>
      </c>
      <c r="R3746" t="s">
        <v>212</v>
      </c>
      <c r="S3746" s="6">
        <v>2758.82361923796</v>
      </c>
      <c r="T3746" s="6">
        <v>2015.46988233053</v>
      </c>
      <c r="U3746" s="6">
        <v>71.900120865797703</v>
      </c>
    </row>
    <row r="3747" spans="1:21" x14ac:dyDescent="0.2">
      <c r="A3747" s="15" t="s">
        <v>2786</v>
      </c>
      <c r="B3747" s="2" t="s">
        <v>2787</v>
      </c>
      <c r="C3747" s="3">
        <v>16505</v>
      </c>
      <c r="D3747" s="5">
        <v>1273</v>
      </c>
      <c r="E3747">
        <f t="shared" si="174"/>
        <v>1249.46135300127</v>
      </c>
      <c r="F3747">
        <f t="shared" si="175"/>
        <v>21010865</v>
      </c>
      <c r="G3747" s="22">
        <f t="shared" si="176"/>
        <v>20622359.631285962</v>
      </c>
      <c r="P3747" t="s">
        <v>7075</v>
      </c>
      <c r="Q3747" t="s">
        <v>7076</v>
      </c>
      <c r="R3747" t="s">
        <v>212</v>
      </c>
      <c r="S3747" s="6">
        <v>2760.1280614659399</v>
      </c>
      <c r="T3747" s="6">
        <v>2079.30426257727</v>
      </c>
      <c r="U3747" s="6">
        <v>56.506219871876297</v>
      </c>
    </row>
    <row r="3748" spans="1:21" x14ac:dyDescent="0.2">
      <c r="A3748" s="15" t="s">
        <v>2784</v>
      </c>
      <c r="B3748" s="2" t="s">
        <v>2785</v>
      </c>
      <c r="C3748" s="3">
        <v>74248</v>
      </c>
      <c r="D3748" s="4">
        <v>1450</v>
      </c>
      <c r="E3748">
        <f t="shared" si="174"/>
        <v>1249.3880794102499</v>
      </c>
      <c r="F3748">
        <f t="shared" si="175"/>
        <v>107659600</v>
      </c>
      <c r="G3748" s="22">
        <f t="shared" si="176"/>
        <v>92764566.120052233</v>
      </c>
      <c r="P3748" t="s">
        <v>7077</v>
      </c>
      <c r="Q3748" t="s">
        <v>7078</v>
      </c>
      <c r="R3748" t="s">
        <v>212</v>
      </c>
      <c r="S3748" s="6">
        <v>2762.6450483102299</v>
      </c>
      <c r="T3748" s="6">
        <v>1726.16454076681</v>
      </c>
      <c r="U3748" s="6">
        <v>99.251234903520597</v>
      </c>
    </row>
    <row r="3749" spans="1:21" x14ac:dyDescent="0.2">
      <c r="A3749" s="15" t="s">
        <v>2782</v>
      </c>
      <c r="B3749" s="2" t="s">
        <v>2783</v>
      </c>
      <c r="C3749" s="3">
        <v>17378</v>
      </c>
      <c r="D3749" s="4">
        <v>438</v>
      </c>
      <c r="E3749">
        <f t="shared" si="174"/>
        <v>1249.2565185022199</v>
      </c>
      <c r="F3749">
        <f t="shared" si="175"/>
        <v>7611564</v>
      </c>
      <c r="G3749" s="22">
        <f t="shared" si="176"/>
        <v>21709579.778531577</v>
      </c>
      <c r="P3749" t="s">
        <v>7079</v>
      </c>
      <c r="Q3749" t="s">
        <v>7080</v>
      </c>
      <c r="R3749" t="s">
        <v>212</v>
      </c>
      <c r="S3749" s="6">
        <v>2764.3619797301099</v>
      </c>
      <c r="T3749" s="6">
        <v>2303.1727400219402</v>
      </c>
      <c r="U3749" s="6">
        <v>77.509168712061594</v>
      </c>
    </row>
    <row r="3750" spans="1:21" x14ac:dyDescent="0.2">
      <c r="A3750" s="15" t="s">
        <v>2780</v>
      </c>
      <c r="B3750" s="2" t="s">
        <v>2781</v>
      </c>
      <c r="C3750" s="3">
        <v>104785</v>
      </c>
      <c r="D3750" s="4">
        <v>285</v>
      </c>
      <c r="E3750">
        <f t="shared" si="174"/>
        <v>1249.18503537328</v>
      </c>
      <c r="F3750">
        <f t="shared" si="175"/>
        <v>29863725</v>
      </c>
      <c r="G3750" s="22">
        <f t="shared" si="176"/>
        <v>130895853.93158914</v>
      </c>
      <c r="P3750" t="s">
        <v>7081</v>
      </c>
      <c r="Q3750" t="s">
        <v>7082</v>
      </c>
      <c r="R3750" t="s">
        <v>212</v>
      </c>
      <c r="S3750" s="6">
        <v>2767.3598979254598</v>
      </c>
      <c r="T3750" s="6">
        <v>2619.5640773339501</v>
      </c>
      <c r="U3750" s="6">
        <v>46.581554897040803</v>
      </c>
    </row>
    <row r="3751" spans="1:21" x14ac:dyDescent="0.2">
      <c r="A3751" s="15" t="s">
        <v>2778</v>
      </c>
      <c r="B3751" s="2" t="s">
        <v>2779</v>
      </c>
      <c r="C3751" s="3">
        <v>56900</v>
      </c>
      <c r="D3751" s="5">
        <v>1611</v>
      </c>
      <c r="E3751">
        <f t="shared" si="174"/>
        <v>1248.4242340625999</v>
      </c>
      <c r="F3751">
        <f t="shared" si="175"/>
        <v>91665900</v>
      </c>
      <c r="G3751" s="22">
        <f t="shared" si="176"/>
        <v>71035338.918161929</v>
      </c>
      <c r="P3751" t="s">
        <v>7083</v>
      </c>
      <c r="Q3751" t="s">
        <v>7084</v>
      </c>
      <c r="R3751" t="s">
        <v>212</v>
      </c>
      <c r="S3751" s="6">
        <v>2768.5461781740401</v>
      </c>
      <c r="T3751" s="6">
        <v>2832.49498015467</v>
      </c>
      <c r="U3751" s="6">
        <v>54.067330490614196</v>
      </c>
    </row>
    <row r="3752" spans="1:21" x14ac:dyDescent="0.2">
      <c r="A3752" s="15" t="s">
        <v>2776</v>
      </c>
      <c r="B3752" s="2" t="s">
        <v>2777</v>
      </c>
      <c r="C3752" s="3">
        <v>95538</v>
      </c>
      <c r="D3752" s="5">
        <v>1802</v>
      </c>
      <c r="E3752">
        <f t="shared" si="174"/>
        <v>1248.1044601148401</v>
      </c>
      <c r="F3752">
        <f t="shared" si="175"/>
        <v>172159476</v>
      </c>
      <c r="G3752" s="22">
        <f t="shared" si="176"/>
        <v>119241403.91045159</v>
      </c>
      <c r="P3752" t="s">
        <v>7085</v>
      </c>
      <c r="Q3752" t="s">
        <v>7086</v>
      </c>
      <c r="R3752" t="s">
        <v>212</v>
      </c>
      <c r="S3752" s="6">
        <v>2770.6807029778001</v>
      </c>
      <c r="T3752" s="6">
        <v>2215.3694890057</v>
      </c>
      <c r="U3752" s="6">
        <v>52.843576347644003</v>
      </c>
    </row>
    <row r="3753" spans="1:21" x14ac:dyDescent="0.2">
      <c r="A3753" s="15" t="s">
        <v>2774</v>
      </c>
      <c r="B3753" s="2" t="s">
        <v>2775</v>
      </c>
      <c r="C3753" s="3">
        <v>21232</v>
      </c>
      <c r="D3753" s="5">
        <v>1352</v>
      </c>
      <c r="E3753">
        <f t="shared" si="174"/>
        <v>1247.8427030769001</v>
      </c>
      <c r="F3753">
        <f t="shared" si="175"/>
        <v>28705664</v>
      </c>
      <c r="G3753" s="22">
        <f t="shared" si="176"/>
        <v>26494196.271728743</v>
      </c>
      <c r="P3753" t="s">
        <v>7087</v>
      </c>
      <c r="Q3753" t="s">
        <v>7088</v>
      </c>
      <c r="R3753" t="s">
        <v>212</v>
      </c>
      <c r="S3753" s="6">
        <v>2770.8745107064001</v>
      </c>
      <c r="T3753" s="6">
        <v>2469.83117167102</v>
      </c>
      <c r="U3753" s="6">
        <v>69.129665014855902</v>
      </c>
    </row>
    <row r="3754" spans="1:21" x14ac:dyDescent="0.2">
      <c r="A3754" s="15" t="s">
        <v>2772</v>
      </c>
      <c r="B3754" s="2" t="s">
        <v>2773</v>
      </c>
      <c r="C3754" s="3">
        <v>23169</v>
      </c>
      <c r="D3754" s="4">
        <v>551</v>
      </c>
      <c r="E3754">
        <f t="shared" si="174"/>
        <v>1247.7871648325499</v>
      </c>
      <c r="F3754">
        <f t="shared" si="175"/>
        <v>12766119</v>
      </c>
      <c r="G3754" s="22">
        <f t="shared" si="176"/>
        <v>28909980.82200535</v>
      </c>
      <c r="P3754" t="s">
        <v>7089</v>
      </c>
      <c r="Q3754" t="s">
        <v>135</v>
      </c>
      <c r="R3754" t="s">
        <v>212</v>
      </c>
      <c r="S3754" s="6">
        <v>2771.83977705797</v>
      </c>
      <c r="T3754" s="6">
        <v>2197.4879689999998</v>
      </c>
      <c r="U3754" s="6">
        <v>75.762555569198895</v>
      </c>
    </row>
    <row r="3755" spans="1:21" x14ac:dyDescent="0.2">
      <c r="A3755" s="15" t="s">
        <v>2770</v>
      </c>
      <c r="B3755" s="2" t="s">
        <v>2771</v>
      </c>
      <c r="C3755" s="3">
        <v>80720</v>
      </c>
      <c r="D3755" s="4">
        <v>805</v>
      </c>
      <c r="E3755">
        <f t="shared" si="174"/>
        <v>1247.60767099637</v>
      </c>
      <c r="F3755">
        <f t="shared" si="175"/>
        <v>64979600</v>
      </c>
      <c r="G3755" s="22">
        <f t="shared" si="176"/>
        <v>100706891.20282698</v>
      </c>
      <c r="P3755" t="s">
        <v>7090</v>
      </c>
      <c r="Q3755" t="s">
        <v>7090</v>
      </c>
      <c r="R3755" t="s">
        <v>212</v>
      </c>
      <c r="S3755" s="6">
        <v>2773.0810778371101</v>
      </c>
      <c r="T3755" s="6">
        <v>2256</v>
      </c>
      <c r="U3755" s="6">
        <v>128.841029943422</v>
      </c>
    </row>
    <row r="3756" spans="1:21" x14ac:dyDescent="0.2">
      <c r="A3756" s="15" t="s">
        <v>2764</v>
      </c>
      <c r="B3756" s="2" t="s">
        <v>2765</v>
      </c>
      <c r="C3756" s="3">
        <v>66089</v>
      </c>
      <c r="D3756" s="5">
        <v>2125</v>
      </c>
      <c r="E3756">
        <f t="shared" si="174"/>
        <v>1247.3206547872801</v>
      </c>
      <c r="F3756">
        <f t="shared" si="175"/>
        <v>140439125</v>
      </c>
      <c r="G3756" s="22">
        <f t="shared" si="176"/>
        <v>82434174.754236549</v>
      </c>
      <c r="P3756" t="s">
        <v>7091</v>
      </c>
      <c r="Q3756" t="s">
        <v>7092</v>
      </c>
      <c r="R3756" t="s">
        <v>212</v>
      </c>
      <c r="S3756" s="6">
        <v>2775.0844951275599</v>
      </c>
      <c r="T3756" s="6">
        <v>1978.95695626462</v>
      </c>
      <c r="U3756" s="6">
        <v>91.520274616156897</v>
      </c>
    </row>
    <row r="3757" spans="1:21" x14ac:dyDescent="0.2">
      <c r="A3757" s="15" t="s">
        <v>2762</v>
      </c>
      <c r="B3757" s="2" t="s">
        <v>2763</v>
      </c>
      <c r="C3757" s="3">
        <v>62333</v>
      </c>
      <c r="D3757" s="4">
        <v>1791</v>
      </c>
      <c r="E3757">
        <f t="shared" si="174"/>
        <v>1247.1620054462701</v>
      </c>
      <c r="F3757">
        <f t="shared" si="175"/>
        <v>111638403</v>
      </c>
      <c r="G3757" s="22">
        <f t="shared" si="176"/>
        <v>77739349.285482347</v>
      </c>
      <c r="P3757" t="s">
        <v>7093</v>
      </c>
      <c r="Q3757" t="s">
        <v>7094</v>
      </c>
      <c r="R3757" t="s">
        <v>212</v>
      </c>
      <c r="S3757" s="6">
        <v>2776.11597110093</v>
      </c>
      <c r="T3757" s="6">
        <v>1813</v>
      </c>
      <c r="U3757" s="6">
        <v>115.832883822656</v>
      </c>
    </row>
    <row r="3758" spans="1:21" x14ac:dyDescent="0.2">
      <c r="A3758" s="15" t="s">
        <v>2752</v>
      </c>
      <c r="B3758" s="2" t="s">
        <v>2753</v>
      </c>
      <c r="C3758" s="3">
        <v>48660</v>
      </c>
      <c r="D3758" s="4">
        <v>2092</v>
      </c>
      <c r="E3758">
        <f t="shared" si="174"/>
        <v>1246.07243636969</v>
      </c>
      <c r="F3758">
        <f t="shared" si="175"/>
        <v>101796720</v>
      </c>
      <c r="G3758" s="22">
        <f t="shared" si="176"/>
        <v>60633884.753749117</v>
      </c>
      <c r="P3758" t="s">
        <v>7095</v>
      </c>
      <c r="Q3758" t="s">
        <v>7096</v>
      </c>
      <c r="R3758" t="s">
        <v>212</v>
      </c>
      <c r="S3758" s="6">
        <v>2776.1439720306598</v>
      </c>
      <c r="T3758" s="6">
        <v>1734.03061659066</v>
      </c>
      <c r="U3758" s="6">
        <v>129.65848021586999</v>
      </c>
    </row>
    <row r="3759" spans="1:21" x14ac:dyDescent="0.2">
      <c r="A3759" s="15" t="s">
        <v>2750</v>
      </c>
      <c r="B3759" s="2" t="s">
        <v>2751</v>
      </c>
      <c r="C3759" s="3">
        <v>101623</v>
      </c>
      <c r="D3759" s="4">
        <v>467</v>
      </c>
      <c r="E3759">
        <f t="shared" si="174"/>
        <v>1245.5921344757101</v>
      </c>
      <c r="F3759">
        <f t="shared" si="175"/>
        <v>47457941</v>
      </c>
      <c r="G3759" s="22">
        <f t="shared" si="176"/>
        <v>126580809.48182508</v>
      </c>
      <c r="P3759" t="s">
        <v>7097</v>
      </c>
      <c r="Q3759" t="s">
        <v>7098</v>
      </c>
      <c r="R3759" t="s">
        <v>212</v>
      </c>
      <c r="S3759" s="6">
        <v>2778.1646767448301</v>
      </c>
      <c r="T3759" s="6">
        <v>1660</v>
      </c>
      <c r="U3759" s="6">
        <v>150.428654815031</v>
      </c>
    </row>
    <row r="3760" spans="1:21" x14ac:dyDescent="0.2">
      <c r="A3760" s="15" t="s">
        <v>2748</v>
      </c>
      <c r="B3760" s="2" t="s">
        <v>2749</v>
      </c>
      <c r="C3760" s="3">
        <v>86832</v>
      </c>
      <c r="D3760" s="4">
        <v>1099</v>
      </c>
      <c r="E3760">
        <f t="shared" si="174"/>
        <v>1244.86288372743</v>
      </c>
      <c r="F3760">
        <f t="shared" si="175"/>
        <v>95428368</v>
      </c>
      <c r="G3760" s="22">
        <f t="shared" si="176"/>
        <v>108093933.9198202</v>
      </c>
      <c r="P3760" t="s">
        <v>7099</v>
      </c>
      <c r="Q3760" t="s">
        <v>7100</v>
      </c>
      <c r="R3760" t="s">
        <v>212</v>
      </c>
      <c r="S3760" s="6">
        <v>2779.0800761191299</v>
      </c>
      <c r="T3760" s="6">
        <v>1230.92608041219</v>
      </c>
      <c r="U3760" s="6">
        <v>195.20827397083099</v>
      </c>
    </row>
    <row r="3761" spans="1:21" x14ac:dyDescent="0.2">
      <c r="A3761" s="15" t="s">
        <v>2746</v>
      </c>
      <c r="B3761" s="2" t="s">
        <v>2747</v>
      </c>
      <c r="C3761" s="3">
        <v>36715</v>
      </c>
      <c r="D3761" s="4">
        <v>509</v>
      </c>
      <c r="E3761">
        <f t="shared" si="174"/>
        <v>1244.2239749530299</v>
      </c>
      <c r="F3761">
        <f t="shared" si="175"/>
        <v>18687935</v>
      </c>
      <c r="G3761" s="22">
        <f t="shared" si="176"/>
        <v>45681683.240400493</v>
      </c>
      <c r="P3761" t="s">
        <v>7101</v>
      </c>
      <c r="Q3761" t="s">
        <v>7102</v>
      </c>
      <c r="R3761" t="s">
        <v>212</v>
      </c>
      <c r="S3761" s="6">
        <v>2780.1840857501302</v>
      </c>
      <c r="T3761" s="6">
        <v>2150.2929304499498</v>
      </c>
      <c r="U3761" s="6">
        <v>81.943615912080901</v>
      </c>
    </row>
    <row r="3762" spans="1:21" x14ac:dyDescent="0.2">
      <c r="A3762" s="15" t="s">
        <v>2744</v>
      </c>
      <c r="B3762" s="2" t="s">
        <v>2745</v>
      </c>
      <c r="C3762" s="3">
        <v>35027</v>
      </c>
      <c r="D3762" s="4">
        <v>348</v>
      </c>
      <c r="E3762">
        <f t="shared" si="174"/>
        <v>1243.9635224318899</v>
      </c>
      <c r="F3762">
        <f t="shared" si="175"/>
        <v>12189396</v>
      </c>
      <c r="G3762" s="22">
        <f t="shared" si="176"/>
        <v>43572310.300221808</v>
      </c>
      <c r="P3762" t="s">
        <v>7103</v>
      </c>
      <c r="Q3762" t="s">
        <v>7104</v>
      </c>
      <c r="R3762" t="s">
        <v>212</v>
      </c>
      <c r="S3762" s="6">
        <v>2785.0813449059101</v>
      </c>
      <c r="T3762" s="6">
        <v>2239.7702149788201</v>
      </c>
      <c r="U3762" s="6">
        <v>56.1379401853223</v>
      </c>
    </row>
    <row r="3763" spans="1:21" x14ac:dyDescent="0.2">
      <c r="A3763" s="15" t="s">
        <v>2742</v>
      </c>
      <c r="B3763" s="2"/>
      <c r="C3763" s="3">
        <v>58904</v>
      </c>
      <c r="D3763" s="5">
        <v>2025</v>
      </c>
      <c r="E3763">
        <f t="shared" si="174"/>
        <v>1243.59477448552</v>
      </c>
      <c r="F3763">
        <f t="shared" si="175"/>
        <v>119280600</v>
      </c>
      <c r="G3763" s="22">
        <f t="shared" si="176"/>
        <v>73252706.596295074</v>
      </c>
      <c r="P3763" t="s">
        <v>7105</v>
      </c>
      <c r="Q3763" t="s">
        <v>7106</v>
      </c>
      <c r="R3763" t="s">
        <v>212</v>
      </c>
      <c r="S3763" s="6">
        <v>2785.3703512790999</v>
      </c>
      <c r="T3763" s="6">
        <v>1923.8056168968201</v>
      </c>
      <c r="U3763" s="6">
        <v>84.022679903043596</v>
      </c>
    </row>
    <row r="3764" spans="1:21" x14ac:dyDescent="0.2">
      <c r="A3764" s="15" t="s">
        <v>2740</v>
      </c>
      <c r="B3764" s="2" t="s">
        <v>2741</v>
      </c>
      <c r="C3764" s="3">
        <v>30683</v>
      </c>
      <c r="D3764" s="4">
        <v>523</v>
      </c>
      <c r="E3764">
        <f t="shared" si="174"/>
        <v>1240.44937428704</v>
      </c>
      <c r="F3764">
        <f t="shared" si="175"/>
        <v>16047209</v>
      </c>
      <c r="G3764" s="22">
        <f t="shared" si="176"/>
        <v>38060708.151249245</v>
      </c>
      <c r="P3764" t="s">
        <v>7107</v>
      </c>
      <c r="Q3764" t="s">
        <v>7108</v>
      </c>
      <c r="R3764" t="s">
        <v>212</v>
      </c>
      <c r="S3764" s="6">
        <v>2786.3365822853398</v>
      </c>
      <c r="T3764" s="6">
        <v>2415.7112034299898</v>
      </c>
      <c r="U3764" s="6">
        <v>59.717398803881999</v>
      </c>
    </row>
    <row r="3765" spans="1:21" x14ac:dyDescent="0.2">
      <c r="A3765" s="15" t="s">
        <v>2738</v>
      </c>
      <c r="B3765" s="2" t="s">
        <v>2739</v>
      </c>
      <c r="C3765" s="3">
        <v>32577</v>
      </c>
      <c r="D3765" s="5">
        <v>1772</v>
      </c>
      <c r="E3765">
        <f t="shared" si="174"/>
        <v>1240.2448634146299</v>
      </c>
      <c r="F3765">
        <f t="shared" si="175"/>
        <v>57726444</v>
      </c>
      <c r="G3765" s="22">
        <f t="shared" si="176"/>
        <v>40403456.915458396</v>
      </c>
      <c r="P3765" t="s">
        <v>7109</v>
      </c>
      <c r="Q3765" t="s">
        <v>7110</v>
      </c>
      <c r="R3765" t="s">
        <v>212</v>
      </c>
      <c r="S3765" s="6">
        <v>2792.6113345642002</v>
      </c>
      <c r="T3765" s="6">
        <v>1523.1473546894699</v>
      </c>
      <c r="U3765" s="6">
        <v>210.070524166236</v>
      </c>
    </row>
    <row r="3766" spans="1:21" x14ac:dyDescent="0.2">
      <c r="A3766" s="15" t="s">
        <v>2733</v>
      </c>
      <c r="B3766" s="2" t="s">
        <v>2734</v>
      </c>
      <c r="C3766" s="3">
        <v>27564</v>
      </c>
      <c r="D3766" s="4">
        <v>2420</v>
      </c>
      <c r="E3766">
        <f t="shared" si="174"/>
        <v>1238.4989535780501</v>
      </c>
      <c r="F3766">
        <f t="shared" si="175"/>
        <v>66704880</v>
      </c>
      <c r="G3766" s="22">
        <f t="shared" si="176"/>
        <v>34137985.156425372</v>
      </c>
      <c r="P3766" t="s">
        <v>7111</v>
      </c>
      <c r="Q3766" t="s">
        <v>7112</v>
      </c>
      <c r="R3766" t="s">
        <v>212</v>
      </c>
      <c r="S3766" s="6">
        <v>2792.70685293321</v>
      </c>
      <c r="T3766" s="6">
        <v>1762.32322007678</v>
      </c>
      <c r="U3766" s="6">
        <v>110.056163828313</v>
      </c>
    </row>
    <row r="3767" spans="1:21" x14ac:dyDescent="0.2">
      <c r="A3767" s="15" t="s">
        <v>2731</v>
      </c>
      <c r="B3767" s="2"/>
      <c r="C3767" s="3">
        <v>25975</v>
      </c>
      <c r="D3767" s="5">
        <v>2340</v>
      </c>
      <c r="E3767">
        <f t="shared" si="174"/>
        <v>1238.2459152743099</v>
      </c>
      <c r="F3767">
        <f t="shared" si="175"/>
        <v>60781500</v>
      </c>
      <c r="G3767" s="22">
        <f t="shared" si="176"/>
        <v>32163437.649250202</v>
      </c>
      <c r="P3767" t="s">
        <v>7113</v>
      </c>
      <c r="Q3767" t="s">
        <v>7114</v>
      </c>
      <c r="R3767" t="s">
        <v>212</v>
      </c>
      <c r="S3767" s="6">
        <v>2792.8263139780702</v>
      </c>
      <c r="T3767" s="6">
        <v>2510.6673454455799</v>
      </c>
      <c r="U3767" s="6">
        <v>69.543694306455095</v>
      </c>
    </row>
    <row r="3768" spans="1:21" x14ac:dyDescent="0.2">
      <c r="A3768" s="15" t="s">
        <v>2729</v>
      </c>
      <c r="B3768" s="2" t="s">
        <v>2730</v>
      </c>
      <c r="C3768" s="3">
        <v>159999</v>
      </c>
      <c r="D3768" s="4">
        <v>254</v>
      </c>
      <c r="E3768">
        <f t="shared" si="174"/>
        <v>1237.6797032135801</v>
      </c>
      <c r="F3768">
        <f t="shared" si="175"/>
        <v>40639746</v>
      </c>
      <c r="G3768" s="22">
        <f t="shared" si="176"/>
        <v>198027514.83446959</v>
      </c>
      <c r="P3768" t="s">
        <v>7115</v>
      </c>
      <c r="Q3768" t="s">
        <v>7116</v>
      </c>
      <c r="R3768" t="s">
        <v>212</v>
      </c>
      <c r="S3768" s="6">
        <v>2797.1436275866299</v>
      </c>
      <c r="T3768" s="6">
        <v>2592.3471990469802</v>
      </c>
      <c r="U3768" s="6">
        <v>59.567852896013299</v>
      </c>
    </row>
    <row r="3769" spans="1:21" x14ac:dyDescent="0.2">
      <c r="A3769" s="15" t="s">
        <v>2728</v>
      </c>
      <c r="B3769" s="2"/>
      <c r="C3769" s="3">
        <v>35717</v>
      </c>
      <c r="D3769" s="4">
        <v>698</v>
      </c>
      <c r="E3769">
        <f t="shared" si="174"/>
        <v>1236.65059059743</v>
      </c>
      <c r="F3769">
        <f t="shared" si="175"/>
        <v>24930466</v>
      </c>
      <c r="G3769" s="22">
        <f t="shared" si="176"/>
        <v>44169449.14436841</v>
      </c>
      <c r="P3769" t="s">
        <v>7117</v>
      </c>
      <c r="Q3769" t="s">
        <v>7118</v>
      </c>
      <c r="R3769" t="s">
        <v>212</v>
      </c>
      <c r="S3769" s="6">
        <v>2798.0300031319998</v>
      </c>
      <c r="T3769" s="6">
        <v>1283.0289122876</v>
      </c>
      <c r="U3769" s="6">
        <v>159.48373547990201</v>
      </c>
    </row>
    <row r="3770" spans="1:21" x14ac:dyDescent="0.2">
      <c r="A3770" s="15" t="s">
        <v>2726</v>
      </c>
      <c r="B3770" s="2" t="s">
        <v>2727</v>
      </c>
      <c r="C3770" s="3">
        <v>60873</v>
      </c>
      <c r="D3770" s="4">
        <v>509</v>
      </c>
      <c r="E3770">
        <f t="shared" si="174"/>
        <v>1236.4132912544901</v>
      </c>
      <c r="F3770">
        <f t="shared" si="175"/>
        <v>30984357</v>
      </c>
      <c r="G3770" s="22">
        <f t="shared" si="176"/>
        <v>75264186.278534576</v>
      </c>
      <c r="P3770" t="s">
        <v>7119</v>
      </c>
      <c r="Q3770" t="s">
        <v>7120</v>
      </c>
      <c r="R3770" t="s">
        <v>212</v>
      </c>
      <c r="S3770" s="6">
        <v>2802.7840451238899</v>
      </c>
      <c r="T3770" s="6">
        <v>1670</v>
      </c>
      <c r="U3770" s="6">
        <v>101.103096410658</v>
      </c>
    </row>
    <row r="3771" spans="1:21" x14ac:dyDescent="0.2">
      <c r="A3771" s="15" t="s">
        <v>2724</v>
      </c>
      <c r="B3771" s="2" t="s">
        <v>2725</v>
      </c>
      <c r="C3771" s="3">
        <v>86230</v>
      </c>
      <c r="D3771" s="4">
        <v>592</v>
      </c>
      <c r="E3771">
        <f t="shared" si="174"/>
        <v>1236.3277773408099</v>
      </c>
      <c r="F3771">
        <f t="shared" si="175"/>
        <v>51048160</v>
      </c>
      <c r="G3771" s="22">
        <f t="shared" si="176"/>
        <v>106608544.24009804</v>
      </c>
      <c r="P3771" t="s">
        <v>7121</v>
      </c>
      <c r="Q3771" t="s">
        <v>7122</v>
      </c>
      <c r="R3771" t="s">
        <v>212</v>
      </c>
      <c r="S3771" s="6">
        <v>2804.6887414671401</v>
      </c>
      <c r="T3771" s="6">
        <v>2697.26654697924</v>
      </c>
      <c r="U3771" s="6">
        <v>69.513012513703401</v>
      </c>
    </row>
    <row r="3772" spans="1:21" x14ac:dyDescent="0.2">
      <c r="A3772" s="15" t="s">
        <v>2722</v>
      </c>
      <c r="B3772" s="2" t="s">
        <v>2723</v>
      </c>
      <c r="C3772" s="3">
        <v>102726</v>
      </c>
      <c r="D3772" s="4">
        <v>1601</v>
      </c>
      <c r="E3772">
        <f t="shared" si="174"/>
        <v>1235.3004998602601</v>
      </c>
      <c r="F3772">
        <f t="shared" si="175"/>
        <v>164464326</v>
      </c>
      <c r="G3772" s="22">
        <f t="shared" si="176"/>
        <v>126897479.14864507</v>
      </c>
      <c r="P3772" t="s">
        <v>7123</v>
      </c>
      <c r="Q3772" t="s">
        <v>7124</v>
      </c>
      <c r="R3772" t="s">
        <v>212</v>
      </c>
      <c r="S3772" s="6">
        <v>2805.2447399760999</v>
      </c>
      <c r="T3772" s="6">
        <v>2550.69015936507</v>
      </c>
      <c r="U3772" s="6">
        <v>52.6531635478078</v>
      </c>
    </row>
    <row r="3773" spans="1:21" x14ac:dyDescent="0.2">
      <c r="A3773" s="15" t="s">
        <v>2720</v>
      </c>
      <c r="B3773" s="2" t="s">
        <v>2721</v>
      </c>
      <c r="C3773" s="3">
        <v>94374</v>
      </c>
      <c r="D3773" s="4">
        <v>551</v>
      </c>
      <c r="E3773">
        <f t="shared" si="174"/>
        <v>1233.6787542677901</v>
      </c>
      <c r="F3773">
        <f t="shared" si="175"/>
        <v>52000074</v>
      </c>
      <c r="G3773" s="22">
        <f t="shared" si="176"/>
        <v>116427198.75526842</v>
      </c>
      <c r="P3773" t="s">
        <v>7125</v>
      </c>
      <c r="Q3773" t="s">
        <v>7125</v>
      </c>
      <c r="R3773" t="s">
        <v>212</v>
      </c>
      <c r="S3773" s="6">
        <v>2808.44332860756</v>
      </c>
      <c r="T3773" s="6">
        <v>1990.38582593824</v>
      </c>
      <c r="U3773" s="6">
        <v>74.806499326606797</v>
      </c>
    </row>
    <row r="3774" spans="1:21" x14ac:dyDescent="0.2">
      <c r="A3774" s="15" t="s">
        <v>2718</v>
      </c>
      <c r="B3774" s="2" t="s">
        <v>2719</v>
      </c>
      <c r="C3774" s="3">
        <v>45515</v>
      </c>
      <c r="D3774" s="4">
        <v>1688</v>
      </c>
      <c r="E3774">
        <f t="shared" si="174"/>
        <v>1233.6075666694701</v>
      </c>
      <c r="F3774">
        <f t="shared" si="175"/>
        <v>76829320</v>
      </c>
      <c r="G3774" s="22">
        <f t="shared" si="176"/>
        <v>56147648.396960929</v>
      </c>
      <c r="P3774" t="s">
        <v>7126</v>
      </c>
      <c r="Q3774" t="s">
        <v>7127</v>
      </c>
      <c r="R3774" t="s">
        <v>212</v>
      </c>
      <c r="S3774" s="6">
        <v>2813.9657917886402</v>
      </c>
      <c r="T3774" s="6">
        <v>2084.92820543159</v>
      </c>
      <c r="U3774" s="6">
        <v>83.6704395473039</v>
      </c>
    </row>
    <row r="3775" spans="1:21" x14ac:dyDescent="0.2">
      <c r="A3775" s="15" t="s">
        <v>2716</v>
      </c>
      <c r="B3775" s="2" t="s">
        <v>2717</v>
      </c>
      <c r="C3775" s="3">
        <v>34650</v>
      </c>
      <c r="D3775" s="4">
        <v>1260</v>
      </c>
      <c r="E3775">
        <f t="shared" si="174"/>
        <v>1233.15183540422</v>
      </c>
      <c r="F3775">
        <f t="shared" si="175"/>
        <v>43659000</v>
      </c>
      <c r="G3775" s="22">
        <f t="shared" si="176"/>
        <v>42728711.096756227</v>
      </c>
      <c r="P3775" t="s">
        <v>7128</v>
      </c>
      <c r="Q3775" t="s">
        <v>7129</v>
      </c>
      <c r="R3775" t="s">
        <v>212</v>
      </c>
      <c r="S3775" s="6">
        <v>2814.4854662744901</v>
      </c>
      <c r="T3775" s="6">
        <v>2029.61419964227</v>
      </c>
      <c r="U3775" s="6">
        <v>92.504407844431</v>
      </c>
    </row>
    <row r="3776" spans="1:21" x14ac:dyDescent="0.2">
      <c r="A3776" s="15" t="s">
        <v>2714</v>
      </c>
      <c r="B3776" s="2" t="s">
        <v>2715</v>
      </c>
      <c r="C3776" s="3">
        <v>39498</v>
      </c>
      <c r="D3776" s="4">
        <v>619</v>
      </c>
      <c r="E3776">
        <f t="shared" si="174"/>
        <v>1233.0109418730301</v>
      </c>
      <c r="F3776">
        <f t="shared" si="175"/>
        <v>24449262</v>
      </c>
      <c r="G3776" s="22">
        <f t="shared" si="176"/>
        <v>48701466.182100944</v>
      </c>
      <c r="P3776" t="s">
        <v>7130</v>
      </c>
      <c r="Q3776" t="s">
        <v>7131</v>
      </c>
      <c r="R3776" t="s">
        <v>212</v>
      </c>
      <c r="S3776" s="6">
        <v>2816.2081330696801</v>
      </c>
      <c r="T3776" s="6">
        <v>1229.98434762291</v>
      </c>
      <c r="U3776" s="6">
        <v>124.24774428483001</v>
      </c>
    </row>
    <row r="3777" spans="1:21" x14ac:dyDescent="0.2">
      <c r="A3777" s="15" t="s">
        <v>2712</v>
      </c>
      <c r="B3777" s="2" t="s">
        <v>2713</v>
      </c>
      <c r="C3777" s="3">
        <v>42016</v>
      </c>
      <c r="D3777" s="4">
        <v>1180</v>
      </c>
      <c r="E3777">
        <f t="shared" si="174"/>
        <v>1231.5981497866901</v>
      </c>
      <c r="F3777">
        <f t="shared" si="175"/>
        <v>49578880</v>
      </c>
      <c r="G3777" s="22">
        <f t="shared" si="176"/>
        <v>51746827.861437574</v>
      </c>
      <c r="P3777" t="s">
        <v>7132</v>
      </c>
      <c r="Q3777" t="s">
        <v>7133</v>
      </c>
      <c r="R3777" t="s">
        <v>212</v>
      </c>
      <c r="S3777" s="6">
        <v>2819.5076601641399</v>
      </c>
      <c r="T3777" s="6">
        <v>2662.9344760696899</v>
      </c>
      <c r="U3777" s="6">
        <v>48.841121624081403</v>
      </c>
    </row>
    <row r="3778" spans="1:21" x14ac:dyDescent="0.2">
      <c r="A3778" s="15" t="s">
        <v>2710</v>
      </c>
      <c r="B3778" s="2" t="s">
        <v>2711</v>
      </c>
      <c r="C3778" s="3">
        <v>96397</v>
      </c>
      <c r="D3778" s="4">
        <v>599</v>
      </c>
      <c r="E3778">
        <f t="shared" ref="E3778:E3841" si="177">VLOOKUP(A3778,data19,4,FALSE)</f>
        <v>1231.47416171389</v>
      </c>
      <c r="F3778">
        <f t="shared" si="175"/>
        <v>57741803</v>
      </c>
      <c r="G3778" s="22">
        <f t="shared" si="176"/>
        <v>118710414.76673386</v>
      </c>
      <c r="P3778" t="s">
        <v>7134</v>
      </c>
      <c r="Q3778" t="s">
        <v>7135</v>
      </c>
      <c r="R3778" t="s">
        <v>212</v>
      </c>
      <c r="S3778" s="6">
        <v>2820.2841766546399</v>
      </c>
      <c r="T3778" s="6">
        <v>1741.4630623514199</v>
      </c>
      <c r="U3778" s="6">
        <v>94.685984484299894</v>
      </c>
    </row>
    <row r="3779" spans="1:21" x14ac:dyDescent="0.2">
      <c r="A3779" s="15" t="s">
        <v>2709</v>
      </c>
      <c r="B3779" s="2"/>
      <c r="C3779" s="3">
        <v>45496</v>
      </c>
      <c r="D3779" s="4">
        <v>799</v>
      </c>
      <c r="E3779">
        <f t="shared" si="177"/>
        <v>1231.11570957355</v>
      </c>
      <c r="F3779">
        <f t="shared" ref="F3779:F3842" si="178">C3779*D3779</f>
        <v>36351304</v>
      </c>
      <c r="G3779" s="22">
        <f t="shared" ref="G3779:G3842" si="179">E3779*C3779</f>
        <v>56010840.322758235</v>
      </c>
      <c r="P3779" t="s">
        <v>7136</v>
      </c>
      <c r="Q3779" t="s">
        <v>7137</v>
      </c>
      <c r="R3779" t="s">
        <v>212</v>
      </c>
      <c r="S3779" s="6">
        <v>2820.4711352634199</v>
      </c>
      <c r="T3779" s="6">
        <v>1563.3884924271899</v>
      </c>
      <c r="U3779" s="6">
        <v>82.201877616480303</v>
      </c>
    </row>
    <row r="3780" spans="1:21" x14ac:dyDescent="0.2">
      <c r="A3780" s="15" t="s">
        <v>2707</v>
      </c>
      <c r="B3780" s="2" t="s">
        <v>2708</v>
      </c>
      <c r="C3780" s="3">
        <v>33055</v>
      </c>
      <c r="D3780" s="4">
        <v>672</v>
      </c>
      <c r="E3780">
        <f t="shared" si="177"/>
        <v>1231.0082714778</v>
      </c>
      <c r="F3780">
        <f t="shared" si="178"/>
        <v>22212960</v>
      </c>
      <c r="G3780" s="22">
        <f t="shared" si="179"/>
        <v>40690978.413698681</v>
      </c>
      <c r="P3780" t="s">
        <v>7138</v>
      </c>
      <c r="Q3780" t="s">
        <v>7139</v>
      </c>
      <c r="R3780" t="s">
        <v>212</v>
      </c>
      <c r="S3780" s="6">
        <v>2823.4364384683199</v>
      </c>
      <c r="T3780" s="6">
        <v>2069.91356010651</v>
      </c>
      <c r="U3780" s="6">
        <v>86.792462208037605</v>
      </c>
    </row>
    <row r="3781" spans="1:21" x14ac:dyDescent="0.2">
      <c r="A3781" s="15" t="s">
        <v>2705</v>
      </c>
      <c r="B3781" s="2" t="s">
        <v>2706</v>
      </c>
      <c r="C3781" s="3">
        <v>75459</v>
      </c>
      <c r="D3781" s="4">
        <v>981</v>
      </c>
      <c r="E3781">
        <f t="shared" si="177"/>
        <v>1230.94921944869</v>
      </c>
      <c r="F3781">
        <f t="shared" si="178"/>
        <v>74025279</v>
      </c>
      <c r="G3781" s="22">
        <f t="shared" si="179"/>
        <v>92886197.150378704</v>
      </c>
      <c r="P3781" t="s">
        <v>7140</v>
      </c>
      <c r="Q3781" t="s">
        <v>7141</v>
      </c>
      <c r="R3781" t="s">
        <v>212</v>
      </c>
      <c r="S3781" s="6">
        <v>2824.3053457057199</v>
      </c>
      <c r="T3781" s="6">
        <v>1530.4815077584899</v>
      </c>
      <c r="U3781" s="6">
        <v>110.073664500934</v>
      </c>
    </row>
    <row r="3782" spans="1:21" x14ac:dyDescent="0.2">
      <c r="A3782" s="15" t="s">
        <v>2703</v>
      </c>
      <c r="B3782" s="2"/>
      <c r="C3782" s="3">
        <v>27966</v>
      </c>
      <c r="D3782" s="4">
        <v>1191</v>
      </c>
      <c r="E3782">
        <f t="shared" si="177"/>
        <v>1230.35742706156</v>
      </c>
      <c r="F3782">
        <f t="shared" si="178"/>
        <v>33307506</v>
      </c>
      <c r="G3782" s="22">
        <f t="shared" si="179"/>
        <v>34408175.805203587</v>
      </c>
      <c r="P3782" t="s">
        <v>7142</v>
      </c>
      <c r="Q3782" t="s">
        <v>7143</v>
      </c>
      <c r="R3782" t="s">
        <v>212</v>
      </c>
      <c r="S3782" s="6">
        <v>2825.9406691457698</v>
      </c>
      <c r="T3782" s="6">
        <v>2227.3607738606202</v>
      </c>
      <c r="U3782" s="6">
        <v>96.000367776146206</v>
      </c>
    </row>
    <row r="3783" spans="1:21" x14ac:dyDescent="0.2">
      <c r="A3783" s="15" t="s">
        <v>2701</v>
      </c>
      <c r="B3783" s="2" t="s">
        <v>2702</v>
      </c>
      <c r="C3783" s="3">
        <v>62427</v>
      </c>
      <c r="D3783" s="5">
        <v>973</v>
      </c>
      <c r="E3783">
        <f t="shared" si="177"/>
        <v>1230.2795883158101</v>
      </c>
      <c r="F3783">
        <f t="shared" si="178"/>
        <v>60741471</v>
      </c>
      <c r="G3783" s="22">
        <f t="shared" si="179"/>
        <v>76802663.85979107</v>
      </c>
      <c r="P3783" t="s">
        <v>7144</v>
      </c>
      <c r="Q3783" t="s">
        <v>7145</v>
      </c>
      <c r="R3783" t="s">
        <v>212</v>
      </c>
      <c r="S3783" s="6">
        <v>2826.1667779833501</v>
      </c>
      <c r="T3783" s="6">
        <v>2307.0172265229398</v>
      </c>
      <c r="U3783" s="6">
        <v>59.777564863920603</v>
      </c>
    </row>
    <row r="3784" spans="1:21" x14ac:dyDescent="0.2">
      <c r="A3784" s="15" t="s">
        <v>2700</v>
      </c>
      <c r="B3784" s="2"/>
      <c r="C3784" s="3">
        <v>94596</v>
      </c>
      <c r="D3784" s="4">
        <v>1511</v>
      </c>
      <c r="E3784">
        <f t="shared" si="177"/>
        <v>1230.22807694213</v>
      </c>
      <c r="F3784">
        <f t="shared" si="178"/>
        <v>142934556</v>
      </c>
      <c r="G3784" s="22">
        <f t="shared" si="179"/>
        <v>116374655.16641773</v>
      </c>
      <c r="P3784" t="s">
        <v>7146</v>
      </c>
      <c r="Q3784" t="s">
        <v>7147</v>
      </c>
      <c r="R3784" t="s">
        <v>212</v>
      </c>
      <c r="S3784" s="6">
        <v>2828.26484316088</v>
      </c>
      <c r="T3784" s="6">
        <v>3094.3902591073002</v>
      </c>
      <c r="U3784" s="6">
        <v>85.705169865377101</v>
      </c>
    </row>
    <row r="3785" spans="1:21" x14ac:dyDescent="0.2">
      <c r="A3785" s="15" t="s">
        <v>2698</v>
      </c>
      <c r="B3785" s="2" t="s">
        <v>2699</v>
      </c>
      <c r="C3785" s="3">
        <v>50947</v>
      </c>
      <c r="D3785" s="4">
        <v>615</v>
      </c>
      <c r="E3785">
        <f t="shared" si="177"/>
        <v>1229.44147747544</v>
      </c>
      <c r="F3785">
        <f t="shared" si="178"/>
        <v>31332405</v>
      </c>
      <c r="G3785" s="22">
        <f t="shared" si="179"/>
        <v>62636354.952941246</v>
      </c>
      <c r="P3785" t="s">
        <v>7148</v>
      </c>
      <c r="Q3785" t="s">
        <v>7149</v>
      </c>
      <c r="R3785" t="s">
        <v>212</v>
      </c>
      <c r="S3785" s="6">
        <v>2839.1821445872001</v>
      </c>
      <c r="T3785" s="6">
        <v>2457.5951860413102</v>
      </c>
      <c r="U3785" s="6">
        <v>56.3923719745504</v>
      </c>
    </row>
    <row r="3786" spans="1:21" x14ac:dyDescent="0.2">
      <c r="A3786" s="15" t="s">
        <v>2695</v>
      </c>
      <c r="B3786" s="2" t="s">
        <v>2696</v>
      </c>
      <c r="C3786" s="3">
        <v>37718</v>
      </c>
      <c r="D3786" s="4">
        <v>1041</v>
      </c>
      <c r="E3786">
        <f t="shared" si="177"/>
        <v>1229.0537699931699</v>
      </c>
      <c r="F3786">
        <f t="shared" si="178"/>
        <v>39264438</v>
      </c>
      <c r="G3786" s="22">
        <f t="shared" si="179"/>
        <v>46357450.09660238</v>
      </c>
      <c r="P3786" t="s">
        <v>7150</v>
      </c>
      <c r="Q3786" t="s">
        <v>7151</v>
      </c>
      <c r="R3786" t="s">
        <v>212</v>
      </c>
      <c r="S3786" s="6">
        <v>2840.3247796640599</v>
      </c>
      <c r="T3786" s="6">
        <v>2497.0383106975301</v>
      </c>
      <c r="U3786" s="6">
        <v>57.821236722671301</v>
      </c>
    </row>
    <row r="3787" spans="1:21" x14ac:dyDescent="0.2">
      <c r="A3787" s="15" t="s">
        <v>2692</v>
      </c>
      <c r="B3787" s="2" t="s">
        <v>2693</v>
      </c>
      <c r="C3787" s="3">
        <v>20108</v>
      </c>
      <c r="D3787" s="4">
        <v>592</v>
      </c>
      <c r="E3787">
        <f t="shared" si="177"/>
        <v>1228.61748342193</v>
      </c>
      <c r="F3787">
        <f t="shared" si="178"/>
        <v>11903936</v>
      </c>
      <c r="G3787" s="22">
        <f t="shared" si="179"/>
        <v>24705040.356648169</v>
      </c>
      <c r="P3787" t="s">
        <v>7152</v>
      </c>
      <c r="Q3787" t="s">
        <v>7153</v>
      </c>
      <c r="R3787" t="s">
        <v>212</v>
      </c>
      <c r="S3787" s="6">
        <v>2840.4664616993</v>
      </c>
      <c r="T3787" s="6">
        <v>1922.1191830288701</v>
      </c>
      <c r="U3787" s="6">
        <v>79.197448000541101</v>
      </c>
    </row>
    <row r="3788" spans="1:21" x14ac:dyDescent="0.2">
      <c r="A3788" s="15" t="s">
        <v>2688</v>
      </c>
      <c r="B3788" s="2" t="s">
        <v>2689</v>
      </c>
      <c r="C3788" s="3">
        <v>75045</v>
      </c>
      <c r="D3788" s="4">
        <v>1771</v>
      </c>
      <c r="E3788">
        <f t="shared" si="177"/>
        <v>1228.36684377539</v>
      </c>
      <c r="F3788">
        <f t="shared" si="178"/>
        <v>132904695</v>
      </c>
      <c r="G3788" s="22">
        <f t="shared" si="179"/>
        <v>92182789.791124135</v>
      </c>
      <c r="P3788" t="s">
        <v>7154</v>
      </c>
      <c r="Q3788" t="s">
        <v>7155</v>
      </c>
      <c r="R3788" t="s">
        <v>212</v>
      </c>
      <c r="S3788" s="6">
        <v>2842.42592680186</v>
      </c>
      <c r="T3788" s="6">
        <v>1732.4574401963901</v>
      </c>
      <c r="U3788" s="6">
        <v>121.49761400536801</v>
      </c>
    </row>
    <row r="3789" spans="1:21" x14ac:dyDescent="0.2">
      <c r="A3789" s="15" t="s">
        <v>2686</v>
      </c>
      <c r="B3789" s="2" t="s">
        <v>2687</v>
      </c>
      <c r="C3789" s="3">
        <v>20648</v>
      </c>
      <c r="D3789" s="4">
        <v>632</v>
      </c>
      <c r="E3789">
        <f t="shared" si="177"/>
        <v>1227.9490564365501</v>
      </c>
      <c r="F3789">
        <f t="shared" si="178"/>
        <v>13049536</v>
      </c>
      <c r="G3789" s="22">
        <f t="shared" si="179"/>
        <v>25354692.117301885</v>
      </c>
      <c r="P3789" t="s">
        <v>7156</v>
      </c>
      <c r="Q3789" t="s">
        <v>7157</v>
      </c>
      <c r="R3789" t="s">
        <v>212</v>
      </c>
      <c r="S3789" s="6">
        <v>2843.6715470239801</v>
      </c>
      <c r="T3789" s="6">
        <v>2533.4671900908502</v>
      </c>
      <c r="U3789" s="6">
        <v>52.873888154318898</v>
      </c>
    </row>
    <row r="3790" spans="1:21" x14ac:dyDescent="0.2">
      <c r="A3790" s="15" t="s">
        <v>2681</v>
      </c>
      <c r="B3790" s="2" t="s">
        <v>2682</v>
      </c>
      <c r="C3790" s="3">
        <v>42852</v>
      </c>
      <c r="D3790" s="4">
        <v>902</v>
      </c>
      <c r="E3790">
        <f t="shared" si="177"/>
        <v>1226.9233638885401</v>
      </c>
      <c r="F3790">
        <f t="shared" si="178"/>
        <v>38652504</v>
      </c>
      <c r="G3790" s="22">
        <f t="shared" si="179"/>
        <v>52576119.98935172</v>
      </c>
      <c r="P3790" t="s">
        <v>7158</v>
      </c>
      <c r="Q3790" t="s">
        <v>7159</v>
      </c>
      <c r="R3790" t="s">
        <v>212</v>
      </c>
      <c r="S3790" s="6">
        <v>2844.9969422940399</v>
      </c>
      <c r="T3790" s="6">
        <v>1209.81680309531</v>
      </c>
      <c r="U3790" s="6">
        <v>188.47739187655401</v>
      </c>
    </row>
    <row r="3791" spans="1:21" x14ac:dyDescent="0.2">
      <c r="A3791" s="15" t="s">
        <v>2679</v>
      </c>
      <c r="B3791" s="2" t="s">
        <v>2680</v>
      </c>
      <c r="C3791" s="3">
        <v>70309</v>
      </c>
      <c r="D3791" s="4">
        <v>1477</v>
      </c>
      <c r="E3791">
        <f t="shared" si="177"/>
        <v>1226.70231281511</v>
      </c>
      <c r="F3791">
        <f t="shared" si="178"/>
        <v>103846393</v>
      </c>
      <c r="G3791" s="22">
        <f t="shared" si="179"/>
        <v>86248212.911717564</v>
      </c>
      <c r="P3791" t="s">
        <v>7160</v>
      </c>
      <c r="Q3791" t="s">
        <v>7161</v>
      </c>
      <c r="R3791" t="s">
        <v>212</v>
      </c>
      <c r="S3791" s="6">
        <v>2847.9437784202501</v>
      </c>
      <c r="T3791" s="6">
        <v>3022.62494984041</v>
      </c>
      <c r="U3791" s="6">
        <v>60.630761041216097</v>
      </c>
    </row>
    <row r="3792" spans="1:21" x14ac:dyDescent="0.2">
      <c r="A3792" s="15" t="s">
        <v>2677</v>
      </c>
      <c r="B3792" s="2" t="s">
        <v>2678</v>
      </c>
      <c r="C3792" s="3">
        <v>68782</v>
      </c>
      <c r="D3792" s="4">
        <v>1943</v>
      </c>
      <c r="E3792">
        <f t="shared" si="177"/>
        <v>1226.4575265186199</v>
      </c>
      <c r="F3792">
        <f t="shared" si="178"/>
        <v>133643426</v>
      </c>
      <c r="G3792" s="22">
        <f t="shared" si="179"/>
        <v>84358201.589003712</v>
      </c>
      <c r="P3792" t="s">
        <v>7162</v>
      </c>
      <c r="Q3792" t="s">
        <v>7163</v>
      </c>
      <c r="R3792" t="s">
        <v>212</v>
      </c>
      <c r="S3792" s="6">
        <v>2848.6829603578499</v>
      </c>
      <c r="T3792" s="6">
        <v>2208.2460367776798</v>
      </c>
      <c r="U3792" s="6">
        <v>64.221213197926701</v>
      </c>
    </row>
    <row r="3793" spans="1:21" x14ac:dyDescent="0.2">
      <c r="A3793" s="15" t="s">
        <v>2676</v>
      </c>
      <c r="B3793" s="2"/>
      <c r="C3793" s="3">
        <v>23378</v>
      </c>
      <c r="D3793" s="4">
        <v>812</v>
      </c>
      <c r="E3793">
        <f t="shared" si="177"/>
        <v>1226.3623554108999</v>
      </c>
      <c r="F3793">
        <f t="shared" si="178"/>
        <v>18982936</v>
      </c>
      <c r="G3793" s="22">
        <f t="shared" si="179"/>
        <v>28669899.144796018</v>
      </c>
      <c r="P3793" t="s">
        <v>7164</v>
      </c>
      <c r="Q3793" t="s">
        <v>7165</v>
      </c>
      <c r="R3793" t="s">
        <v>212</v>
      </c>
      <c r="S3793" s="6">
        <v>2848.81790135663</v>
      </c>
      <c r="T3793" s="6">
        <v>2445.6245605270001</v>
      </c>
      <c r="U3793" s="6">
        <v>98.980444308609407</v>
      </c>
    </row>
    <row r="3794" spans="1:21" x14ac:dyDescent="0.2">
      <c r="A3794" s="15" t="s">
        <v>2674</v>
      </c>
      <c r="B3794" s="2" t="s">
        <v>2675</v>
      </c>
      <c r="C3794" s="3">
        <v>103943</v>
      </c>
      <c r="D3794" s="4">
        <v>480</v>
      </c>
      <c r="E3794">
        <f t="shared" si="177"/>
        <v>1226.23780527452</v>
      </c>
      <c r="F3794">
        <f t="shared" si="178"/>
        <v>49892640</v>
      </c>
      <c r="G3794" s="22">
        <f t="shared" si="179"/>
        <v>127458836.19364944</v>
      </c>
      <c r="P3794" t="s">
        <v>7166</v>
      </c>
      <c r="Q3794" t="s">
        <v>7167</v>
      </c>
      <c r="R3794" t="s">
        <v>212</v>
      </c>
      <c r="S3794" s="6">
        <v>2851.6466785385601</v>
      </c>
      <c r="T3794" s="6">
        <v>2194.53913446454</v>
      </c>
      <c r="U3794" s="6">
        <v>69.970750239456294</v>
      </c>
    </row>
    <row r="3795" spans="1:21" x14ac:dyDescent="0.2">
      <c r="A3795" s="15" t="s">
        <v>2672</v>
      </c>
      <c r="B3795" s="2" t="s">
        <v>2673</v>
      </c>
      <c r="C3795" s="3">
        <v>18364</v>
      </c>
      <c r="D3795" s="4">
        <v>495</v>
      </c>
      <c r="E3795">
        <f t="shared" si="177"/>
        <v>1226.0678806651099</v>
      </c>
      <c r="F3795">
        <f t="shared" si="178"/>
        <v>9090180</v>
      </c>
      <c r="G3795" s="22">
        <f t="shared" si="179"/>
        <v>22515510.560534079</v>
      </c>
      <c r="P3795" t="s">
        <v>7168</v>
      </c>
      <c r="Q3795" t="s">
        <v>7169</v>
      </c>
      <c r="R3795" t="s">
        <v>212</v>
      </c>
      <c r="S3795" s="6">
        <v>2852.6554302775698</v>
      </c>
      <c r="T3795" s="6">
        <v>2662.1373848369699</v>
      </c>
      <c r="U3795" s="6">
        <v>78.202822851038405</v>
      </c>
    </row>
    <row r="3796" spans="1:21" x14ac:dyDescent="0.2">
      <c r="A3796" s="15" t="s">
        <v>2669</v>
      </c>
      <c r="B3796" s="2" t="s">
        <v>2670</v>
      </c>
      <c r="C3796" s="3">
        <v>67683</v>
      </c>
      <c r="D3796" s="4">
        <v>1735</v>
      </c>
      <c r="E3796">
        <f t="shared" si="177"/>
        <v>1224.5461841213901</v>
      </c>
      <c r="F3796">
        <f t="shared" si="178"/>
        <v>117430005</v>
      </c>
      <c r="G3796" s="22">
        <f t="shared" si="179"/>
        <v>82880959.379888043</v>
      </c>
      <c r="P3796" t="s">
        <v>7170</v>
      </c>
      <c r="Q3796" t="s">
        <v>7171</v>
      </c>
      <c r="R3796" t="s">
        <v>212</v>
      </c>
      <c r="S3796" s="6">
        <v>2852.7705693419798</v>
      </c>
      <c r="T3796" s="6">
        <v>2584.4752443560201</v>
      </c>
      <c r="U3796" s="6">
        <v>69.028731326269195</v>
      </c>
    </row>
    <row r="3797" spans="1:21" x14ac:dyDescent="0.2">
      <c r="A3797" s="15" t="s">
        <v>2667</v>
      </c>
      <c r="B3797" s="2" t="s">
        <v>2668</v>
      </c>
      <c r="C3797" s="3">
        <v>38627</v>
      </c>
      <c r="D3797" s="5">
        <v>1400</v>
      </c>
      <c r="E3797">
        <f t="shared" si="177"/>
        <v>1224.27617548325</v>
      </c>
      <c r="F3797">
        <f t="shared" si="178"/>
        <v>54077800</v>
      </c>
      <c r="G3797" s="22">
        <f t="shared" si="179"/>
        <v>47290115.830391496</v>
      </c>
      <c r="P3797" t="s">
        <v>7172</v>
      </c>
      <c r="Q3797" t="s">
        <v>7173</v>
      </c>
      <c r="R3797" t="s">
        <v>212</v>
      </c>
      <c r="S3797" s="6">
        <v>2855.33637244482</v>
      </c>
      <c r="T3797" s="6">
        <v>2432.37489002551</v>
      </c>
      <c r="U3797" s="6">
        <v>60.745933931563897</v>
      </c>
    </row>
    <row r="3798" spans="1:21" x14ac:dyDescent="0.2">
      <c r="A3798" s="15" t="s">
        <v>2665</v>
      </c>
      <c r="B3798" s="2" t="s">
        <v>2666</v>
      </c>
      <c r="C3798" s="3">
        <v>47139</v>
      </c>
      <c r="D3798" s="4">
        <v>994</v>
      </c>
      <c r="E3798">
        <f t="shared" si="177"/>
        <v>1223.28448374953</v>
      </c>
      <c r="F3798">
        <f t="shared" si="178"/>
        <v>46856166</v>
      </c>
      <c r="G3798" s="22">
        <f t="shared" si="179"/>
        <v>57664407.279469095</v>
      </c>
      <c r="P3798" t="s">
        <v>7174</v>
      </c>
      <c r="Q3798" t="s">
        <v>7175</v>
      </c>
      <c r="R3798" t="s">
        <v>212</v>
      </c>
      <c r="S3798" s="6">
        <v>2856.8518945534602</v>
      </c>
      <c r="T3798" s="6">
        <v>1933.95350233865</v>
      </c>
      <c r="U3798" s="6">
        <v>95.015846108773303</v>
      </c>
    </row>
    <row r="3799" spans="1:21" x14ac:dyDescent="0.2">
      <c r="A3799" s="15" t="s">
        <v>2662</v>
      </c>
      <c r="B3799" s="2" t="s">
        <v>2663</v>
      </c>
      <c r="C3799" s="3">
        <v>111359</v>
      </c>
      <c r="D3799" s="4">
        <v>1180</v>
      </c>
      <c r="E3799">
        <f t="shared" si="177"/>
        <v>1222.7244985191801</v>
      </c>
      <c r="F3799">
        <f t="shared" si="178"/>
        <v>131403620</v>
      </c>
      <c r="G3799" s="22">
        <f t="shared" si="179"/>
        <v>136161377.43059736</v>
      </c>
      <c r="P3799" t="s">
        <v>7176</v>
      </c>
      <c r="Q3799" t="s">
        <v>7177</v>
      </c>
      <c r="R3799" t="s">
        <v>212</v>
      </c>
      <c r="S3799" s="6">
        <v>2857.27405560636</v>
      </c>
      <c r="T3799" s="6">
        <v>2645.6306546206101</v>
      </c>
      <c r="U3799" s="6">
        <v>75.445975256742102</v>
      </c>
    </row>
    <row r="3800" spans="1:21" x14ac:dyDescent="0.2">
      <c r="A3800" s="15" t="s">
        <v>2659</v>
      </c>
      <c r="B3800" s="2"/>
      <c r="C3800" s="3">
        <v>76138</v>
      </c>
      <c r="D3800" s="4">
        <v>317</v>
      </c>
      <c r="E3800">
        <f t="shared" si="177"/>
        <v>1221.6691199884101</v>
      </c>
      <c r="F3800">
        <f t="shared" si="178"/>
        <v>24135746</v>
      </c>
      <c r="G3800" s="22">
        <f t="shared" si="179"/>
        <v>93015443.457677573</v>
      </c>
      <c r="P3800" t="s">
        <v>7178</v>
      </c>
      <c r="Q3800" t="s">
        <v>7179</v>
      </c>
      <c r="R3800" t="s">
        <v>212</v>
      </c>
      <c r="S3800" s="6">
        <v>2859.1393939393001</v>
      </c>
      <c r="T3800" s="6">
        <v>1836.96193721896</v>
      </c>
      <c r="U3800" s="6">
        <v>78.9012312951361</v>
      </c>
    </row>
    <row r="3801" spans="1:21" x14ac:dyDescent="0.2">
      <c r="A3801" s="15" t="s">
        <v>2655</v>
      </c>
      <c r="B3801" s="2" t="s">
        <v>2656</v>
      </c>
      <c r="C3801" s="3">
        <v>24413</v>
      </c>
      <c r="D3801" s="4">
        <v>217</v>
      </c>
      <c r="E3801">
        <f t="shared" si="177"/>
        <v>1221.31894151764</v>
      </c>
      <c r="F3801">
        <f t="shared" si="178"/>
        <v>5297621</v>
      </c>
      <c r="G3801" s="22">
        <f t="shared" si="179"/>
        <v>29816059.319270145</v>
      </c>
      <c r="P3801" t="s">
        <v>7180</v>
      </c>
      <c r="Q3801" t="s">
        <v>7181</v>
      </c>
      <c r="R3801" t="s">
        <v>212</v>
      </c>
      <c r="S3801" s="6">
        <v>2859.6775871336099</v>
      </c>
      <c r="T3801" s="6">
        <v>2884.2853095995001</v>
      </c>
      <c r="U3801" s="6">
        <v>36.179705431413197</v>
      </c>
    </row>
    <row r="3802" spans="1:21" x14ac:dyDescent="0.2">
      <c r="A3802" s="15" t="s">
        <v>2651</v>
      </c>
      <c r="B3802" s="2" t="s">
        <v>2652</v>
      </c>
      <c r="C3802" s="3">
        <v>39206</v>
      </c>
      <c r="D3802" s="5">
        <v>1812</v>
      </c>
      <c r="E3802">
        <f t="shared" si="177"/>
        <v>1221.1987104943701</v>
      </c>
      <c r="F3802">
        <f t="shared" si="178"/>
        <v>71041272</v>
      </c>
      <c r="G3802" s="22">
        <f t="shared" si="179"/>
        <v>47878316.643642269</v>
      </c>
      <c r="P3802" t="s">
        <v>7182</v>
      </c>
      <c r="Q3802" t="s">
        <v>7183</v>
      </c>
      <c r="R3802" t="s">
        <v>212</v>
      </c>
      <c r="S3802" s="6">
        <v>2860.9048240462498</v>
      </c>
      <c r="T3802" s="6">
        <v>2217.1968490827398</v>
      </c>
      <c r="U3802" s="6">
        <v>64.864422292938599</v>
      </c>
    </row>
    <row r="3803" spans="1:21" x14ac:dyDescent="0.2">
      <c r="A3803" s="15" t="s">
        <v>2649</v>
      </c>
      <c r="B3803" s="2" t="s">
        <v>2650</v>
      </c>
      <c r="C3803" s="3">
        <v>78247</v>
      </c>
      <c r="D3803" s="4">
        <v>1350</v>
      </c>
      <c r="E3803">
        <f t="shared" si="177"/>
        <v>1221.14208093345</v>
      </c>
      <c r="F3803">
        <f t="shared" si="178"/>
        <v>105633450</v>
      </c>
      <c r="G3803" s="22">
        <f t="shared" si="179"/>
        <v>95550704.406799659</v>
      </c>
      <c r="P3803" t="s">
        <v>7184</v>
      </c>
      <c r="Q3803" t="s">
        <v>7185</v>
      </c>
      <c r="R3803" t="s">
        <v>212</v>
      </c>
      <c r="S3803" s="6">
        <v>2861.0250786875299</v>
      </c>
      <c r="T3803" s="6">
        <v>1784.4239041747301</v>
      </c>
      <c r="U3803" s="6">
        <v>92.018998519316895</v>
      </c>
    </row>
    <row r="3804" spans="1:21" x14ac:dyDescent="0.2">
      <c r="A3804" s="15" t="s">
        <v>2647</v>
      </c>
      <c r="B3804" s="2" t="s">
        <v>2648</v>
      </c>
      <c r="C3804" s="3">
        <v>74006</v>
      </c>
      <c r="D3804" s="4">
        <v>565</v>
      </c>
      <c r="E3804">
        <f t="shared" si="177"/>
        <v>1220.9500065704201</v>
      </c>
      <c r="F3804">
        <f t="shared" si="178"/>
        <v>41813390</v>
      </c>
      <c r="G3804" s="22">
        <f t="shared" si="179"/>
        <v>90357626.186250508</v>
      </c>
      <c r="P3804" t="s">
        <v>7186</v>
      </c>
      <c r="Q3804" t="s">
        <v>7187</v>
      </c>
      <c r="R3804" t="s">
        <v>212</v>
      </c>
      <c r="S3804" s="6">
        <v>2861.9825035983699</v>
      </c>
      <c r="T3804" s="6">
        <v>1424.5732400136401</v>
      </c>
      <c r="U3804" s="6">
        <v>195.731831988225</v>
      </c>
    </row>
    <row r="3805" spans="1:21" x14ac:dyDescent="0.2">
      <c r="A3805" s="15" t="s">
        <v>2645</v>
      </c>
      <c r="B3805" s="2" t="s">
        <v>2646</v>
      </c>
      <c r="C3805" s="3">
        <v>71238</v>
      </c>
      <c r="D3805" s="4">
        <v>895</v>
      </c>
      <c r="E3805">
        <f t="shared" si="177"/>
        <v>1220.94693149912</v>
      </c>
      <c r="F3805">
        <f t="shared" si="178"/>
        <v>63758010</v>
      </c>
      <c r="G3805" s="22">
        <f t="shared" si="179"/>
        <v>86977817.506134301</v>
      </c>
      <c r="P3805" t="s">
        <v>7188</v>
      </c>
      <c r="Q3805" t="s">
        <v>7189</v>
      </c>
      <c r="R3805" t="s">
        <v>212</v>
      </c>
      <c r="S3805" s="6">
        <v>2862.0552986285002</v>
      </c>
      <c r="T3805" s="6">
        <v>2825.19400577549</v>
      </c>
      <c r="U3805" s="6">
        <v>57.173472164885098</v>
      </c>
    </row>
    <row r="3806" spans="1:21" x14ac:dyDescent="0.2">
      <c r="A3806" s="15" t="s">
        <v>2643</v>
      </c>
      <c r="B3806" s="2" t="s">
        <v>2644</v>
      </c>
      <c r="C3806" s="3">
        <v>121793</v>
      </c>
      <c r="D3806" s="4">
        <v>1088</v>
      </c>
      <c r="E3806">
        <f t="shared" si="177"/>
        <v>1220.9376878159601</v>
      </c>
      <c r="F3806">
        <f t="shared" si="178"/>
        <v>132510784</v>
      </c>
      <c r="G3806" s="22">
        <f t="shared" si="179"/>
        <v>148701663.81216922</v>
      </c>
      <c r="P3806" t="s">
        <v>7190</v>
      </c>
      <c r="Q3806" t="s">
        <v>7191</v>
      </c>
      <c r="R3806" t="s">
        <v>212</v>
      </c>
      <c r="S3806" s="6">
        <v>2863.0482858341802</v>
      </c>
      <c r="T3806" s="6">
        <v>1892.33689807205</v>
      </c>
      <c r="U3806" s="6">
        <v>85.738648258304295</v>
      </c>
    </row>
    <row r="3807" spans="1:21" x14ac:dyDescent="0.2">
      <c r="A3807" s="15" t="s">
        <v>2641</v>
      </c>
      <c r="B3807" s="2"/>
      <c r="C3807" s="3">
        <v>116970</v>
      </c>
      <c r="D3807" s="4">
        <v>800</v>
      </c>
      <c r="E3807">
        <f t="shared" si="177"/>
        <v>1218.74177771838</v>
      </c>
      <c r="F3807">
        <f t="shared" si="178"/>
        <v>93576000</v>
      </c>
      <c r="G3807" s="22">
        <f t="shared" si="179"/>
        <v>142556225.73971891</v>
      </c>
      <c r="P3807" t="s">
        <v>7192</v>
      </c>
      <c r="Q3807" t="s">
        <v>7193</v>
      </c>
      <c r="R3807" t="s">
        <v>212</v>
      </c>
      <c r="S3807" s="6">
        <v>2863.2799926818502</v>
      </c>
      <c r="T3807" s="6">
        <v>1920</v>
      </c>
      <c r="U3807" s="6">
        <v>110.295112684515</v>
      </c>
    </row>
    <row r="3808" spans="1:21" x14ac:dyDescent="0.2">
      <c r="A3808" s="15" t="s">
        <v>2639</v>
      </c>
      <c r="B3808" s="2" t="s">
        <v>2640</v>
      </c>
      <c r="C3808" s="3">
        <v>49475</v>
      </c>
      <c r="D3808" s="4">
        <v>506</v>
      </c>
      <c r="E3808">
        <f t="shared" si="177"/>
        <v>1217.73508113051</v>
      </c>
      <c r="F3808">
        <f t="shared" si="178"/>
        <v>25034350</v>
      </c>
      <c r="G3808" s="22">
        <f t="shared" si="179"/>
        <v>60247443.138931982</v>
      </c>
      <c r="P3808" t="s">
        <v>7194</v>
      </c>
      <c r="Q3808" t="s">
        <v>7195</v>
      </c>
      <c r="R3808" t="s">
        <v>212</v>
      </c>
      <c r="S3808" s="6">
        <v>2865.4303589422998</v>
      </c>
      <c r="T3808" s="6">
        <v>2052.0666771944302</v>
      </c>
      <c r="U3808" s="6">
        <v>70.054970290000597</v>
      </c>
    </row>
    <row r="3809" spans="1:21" x14ac:dyDescent="0.2">
      <c r="A3809" s="15" t="s">
        <v>2637</v>
      </c>
      <c r="B3809" s="2" t="s">
        <v>10803</v>
      </c>
      <c r="C3809" s="3">
        <v>80487</v>
      </c>
      <c r="D3809" s="4">
        <v>666</v>
      </c>
      <c r="E3809">
        <f t="shared" si="177"/>
        <v>1217.70314998444</v>
      </c>
      <c r="F3809">
        <f t="shared" si="178"/>
        <v>53604342</v>
      </c>
      <c r="G3809" s="22">
        <f t="shared" si="179"/>
        <v>98009273.432797626</v>
      </c>
      <c r="P3809" t="s">
        <v>7196</v>
      </c>
      <c r="Q3809" t="s">
        <v>7197</v>
      </c>
      <c r="R3809" t="s">
        <v>212</v>
      </c>
      <c r="S3809" s="6">
        <v>2866.61491897305</v>
      </c>
      <c r="T3809" s="6">
        <v>1847.58161893744</v>
      </c>
      <c r="U3809" s="6">
        <v>78.860233739364801</v>
      </c>
    </row>
    <row r="3810" spans="1:21" x14ac:dyDescent="0.2">
      <c r="A3810" s="15" t="s">
        <v>2635</v>
      </c>
      <c r="B3810" s="2" t="s">
        <v>2636</v>
      </c>
      <c r="C3810" s="3">
        <v>46349</v>
      </c>
      <c r="D3810" s="4">
        <v>1670</v>
      </c>
      <c r="E3810">
        <f t="shared" si="177"/>
        <v>1217.68277728874</v>
      </c>
      <c r="F3810">
        <f t="shared" si="178"/>
        <v>77402830</v>
      </c>
      <c r="G3810" s="22">
        <f t="shared" si="179"/>
        <v>56438379.044555813</v>
      </c>
      <c r="P3810" t="s">
        <v>7198</v>
      </c>
      <c r="Q3810" t="s">
        <v>7199</v>
      </c>
      <c r="R3810" t="s">
        <v>212</v>
      </c>
      <c r="S3810" s="6">
        <v>2873.4241877290101</v>
      </c>
      <c r="T3810" s="6">
        <v>2285.4407040585402</v>
      </c>
      <c r="U3810" s="6">
        <v>93.9472148229558</v>
      </c>
    </row>
    <row r="3811" spans="1:21" x14ac:dyDescent="0.2">
      <c r="A3811" s="15" t="s">
        <v>2633</v>
      </c>
      <c r="B3811" s="2"/>
      <c r="C3811" s="3">
        <v>70413</v>
      </c>
      <c r="D3811" s="4">
        <v>2043</v>
      </c>
      <c r="E3811">
        <f t="shared" si="177"/>
        <v>1217.5880968327101</v>
      </c>
      <c r="F3811">
        <f t="shared" si="178"/>
        <v>143853759</v>
      </c>
      <c r="G3811" s="22">
        <f t="shared" si="179"/>
        <v>85734030.662281618</v>
      </c>
      <c r="P3811" t="s">
        <v>7200</v>
      </c>
      <c r="Q3811" t="s">
        <v>7201</v>
      </c>
      <c r="R3811" t="s">
        <v>212</v>
      </c>
      <c r="S3811" s="6">
        <v>2875.8803278297701</v>
      </c>
      <c r="T3811" s="6">
        <v>1910.62837464432</v>
      </c>
      <c r="U3811" s="6">
        <v>65.653513845417194</v>
      </c>
    </row>
    <row r="3812" spans="1:21" x14ac:dyDescent="0.2">
      <c r="A3812" s="15" t="s">
        <v>2631</v>
      </c>
      <c r="B3812" s="2" t="s">
        <v>2632</v>
      </c>
      <c r="C3812" s="3">
        <v>30911</v>
      </c>
      <c r="D3812" s="4">
        <v>1146</v>
      </c>
      <c r="E3812">
        <f t="shared" si="177"/>
        <v>1217.1207761389701</v>
      </c>
      <c r="F3812">
        <f t="shared" si="178"/>
        <v>35424006</v>
      </c>
      <c r="G3812" s="22">
        <f t="shared" si="179"/>
        <v>37622420.311231703</v>
      </c>
      <c r="P3812" t="s">
        <v>7202</v>
      </c>
      <c r="Q3812" t="s">
        <v>7203</v>
      </c>
      <c r="R3812" t="s">
        <v>212</v>
      </c>
      <c r="S3812" s="6">
        <v>2877.0387787936802</v>
      </c>
      <c r="T3812" s="6">
        <v>2660.0060910613702</v>
      </c>
      <c r="U3812" s="6">
        <v>79.394599553084504</v>
      </c>
    </row>
    <row r="3813" spans="1:21" x14ac:dyDescent="0.2">
      <c r="A3813" s="15" t="s">
        <v>2629</v>
      </c>
      <c r="B3813" s="2" t="s">
        <v>2630</v>
      </c>
      <c r="C3813" s="3">
        <v>167073</v>
      </c>
      <c r="D3813" s="4">
        <v>238</v>
      </c>
      <c r="E3813">
        <f t="shared" si="177"/>
        <v>1216.9610067373401</v>
      </c>
      <c r="F3813">
        <f t="shared" si="178"/>
        <v>39763374</v>
      </c>
      <c r="G3813" s="22">
        <f t="shared" si="179"/>
        <v>203321326.27862763</v>
      </c>
      <c r="P3813" t="s">
        <v>7204</v>
      </c>
      <c r="Q3813" t="s">
        <v>7205</v>
      </c>
      <c r="R3813" t="s">
        <v>212</v>
      </c>
      <c r="S3813" s="6">
        <v>2877.08458918111</v>
      </c>
      <c r="T3813" s="6">
        <v>2296.7843314053398</v>
      </c>
      <c r="U3813" s="6">
        <v>51.320693428809598</v>
      </c>
    </row>
    <row r="3814" spans="1:21" x14ac:dyDescent="0.2">
      <c r="A3814" s="15" t="s">
        <v>2627</v>
      </c>
      <c r="B3814" s="2" t="s">
        <v>2628</v>
      </c>
      <c r="C3814" s="3">
        <v>56498</v>
      </c>
      <c r="D3814" s="4">
        <v>1926</v>
      </c>
      <c r="E3814">
        <f t="shared" si="177"/>
        <v>1216.6292424489</v>
      </c>
      <c r="F3814">
        <f t="shared" si="178"/>
        <v>108815148</v>
      </c>
      <c r="G3814" s="22">
        <f t="shared" si="179"/>
        <v>68737118.939877957</v>
      </c>
      <c r="P3814" t="s">
        <v>7206</v>
      </c>
      <c r="Q3814" t="s">
        <v>7207</v>
      </c>
      <c r="R3814" t="s">
        <v>212</v>
      </c>
      <c r="S3814" s="6">
        <v>2878.79981010853</v>
      </c>
      <c r="T3814" s="6">
        <v>2910.7444418502</v>
      </c>
      <c r="U3814" s="6">
        <v>70.714336902487304</v>
      </c>
    </row>
    <row r="3815" spans="1:21" x14ac:dyDescent="0.2">
      <c r="A3815" s="15" t="s">
        <v>2625</v>
      </c>
      <c r="B3815" s="2" t="s">
        <v>2626</v>
      </c>
      <c r="C3815" s="3">
        <v>62472</v>
      </c>
      <c r="D3815" s="4">
        <v>545</v>
      </c>
      <c r="E3815">
        <f t="shared" si="177"/>
        <v>1216.5696100617499</v>
      </c>
      <c r="F3815">
        <f t="shared" si="178"/>
        <v>34047240</v>
      </c>
      <c r="G3815" s="22">
        <f t="shared" si="179"/>
        <v>76001536.679777637</v>
      </c>
      <c r="P3815" t="s">
        <v>7208</v>
      </c>
      <c r="Q3815" t="s">
        <v>7209</v>
      </c>
      <c r="R3815" t="s">
        <v>212</v>
      </c>
      <c r="S3815" s="6">
        <v>2879.5260762407202</v>
      </c>
      <c r="T3815" s="6">
        <v>1954.4530506276401</v>
      </c>
      <c r="U3815" s="6">
        <v>74.601447384910301</v>
      </c>
    </row>
    <row r="3816" spans="1:21" x14ac:dyDescent="0.2">
      <c r="A3816" s="15" t="s">
        <v>2623</v>
      </c>
      <c r="B3816" s="2" t="s">
        <v>2624</v>
      </c>
      <c r="C3816" s="3">
        <v>42433</v>
      </c>
      <c r="D3816" s="4">
        <v>1647</v>
      </c>
      <c r="E3816">
        <f t="shared" si="177"/>
        <v>1216.5319909411101</v>
      </c>
      <c r="F3816">
        <f t="shared" si="178"/>
        <v>69887151</v>
      </c>
      <c r="G3816" s="22">
        <f t="shared" si="179"/>
        <v>51621101.971604124</v>
      </c>
      <c r="P3816" t="s">
        <v>7210</v>
      </c>
      <c r="Q3816" t="s">
        <v>7211</v>
      </c>
      <c r="R3816" t="s">
        <v>212</v>
      </c>
      <c r="S3816" s="6">
        <v>2881.7317408149402</v>
      </c>
      <c r="T3816" s="6">
        <v>2772.9818673958398</v>
      </c>
      <c r="U3816" s="6">
        <v>54.339721839447499</v>
      </c>
    </row>
    <row r="3817" spans="1:21" x14ac:dyDescent="0.2">
      <c r="A3817" s="15" t="s">
        <v>2619</v>
      </c>
      <c r="B3817" s="2" t="s">
        <v>2620</v>
      </c>
      <c r="C3817" s="3">
        <v>38889</v>
      </c>
      <c r="D3817" s="5">
        <v>1960</v>
      </c>
      <c r="E3817">
        <f t="shared" si="177"/>
        <v>1215.49667272135</v>
      </c>
      <c r="F3817">
        <f t="shared" si="178"/>
        <v>76222440</v>
      </c>
      <c r="G3817" s="22">
        <f t="shared" si="179"/>
        <v>47269450.105460584</v>
      </c>
      <c r="P3817" t="s">
        <v>7212</v>
      </c>
      <c r="Q3817" t="s">
        <v>7213</v>
      </c>
      <c r="R3817" t="s">
        <v>212</v>
      </c>
      <c r="S3817" s="6">
        <v>2887.9406197225699</v>
      </c>
      <c r="T3817" s="6">
        <v>2508.03495294607</v>
      </c>
      <c r="U3817" s="6">
        <v>115.468933043376</v>
      </c>
    </row>
    <row r="3818" spans="1:21" x14ac:dyDescent="0.2">
      <c r="A3818" s="15" t="s">
        <v>2617</v>
      </c>
      <c r="B3818" s="2" t="s">
        <v>2618</v>
      </c>
      <c r="C3818" s="3">
        <v>66429</v>
      </c>
      <c r="D3818" s="5">
        <v>1137</v>
      </c>
      <c r="E3818">
        <f t="shared" si="177"/>
        <v>1215.4920063195</v>
      </c>
      <c r="F3818">
        <f t="shared" si="178"/>
        <v>75529773</v>
      </c>
      <c r="G3818" s="22">
        <f t="shared" si="179"/>
        <v>80743918.487798065</v>
      </c>
      <c r="P3818" t="s">
        <v>7214</v>
      </c>
      <c r="Q3818" t="s">
        <v>7215</v>
      </c>
      <c r="R3818" t="s">
        <v>212</v>
      </c>
      <c r="S3818" s="6">
        <v>2888.1877355439201</v>
      </c>
      <c r="T3818" s="6">
        <v>2955.4270487587401</v>
      </c>
      <c r="U3818" s="6">
        <v>61.350061617925697</v>
      </c>
    </row>
    <row r="3819" spans="1:21" x14ac:dyDescent="0.2">
      <c r="A3819" s="15" t="s">
        <v>2615</v>
      </c>
      <c r="B3819" s="2" t="s">
        <v>2616</v>
      </c>
      <c r="C3819" s="3">
        <v>160577</v>
      </c>
      <c r="D3819" s="5">
        <v>1472</v>
      </c>
      <c r="E3819">
        <f t="shared" si="177"/>
        <v>1214.8400264926599</v>
      </c>
      <c r="F3819">
        <f t="shared" si="178"/>
        <v>236369344</v>
      </c>
      <c r="G3819" s="22">
        <f t="shared" si="179"/>
        <v>195075366.93411186</v>
      </c>
      <c r="P3819" t="s">
        <v>7216</v>
      </c>
      <c r="Q3819" t="s">
        <v>7217</v>
      </c>
      <c r="R3819" t="s">
        <v>212</v>
      </c>
      <c r="S3819" s="6">
        <v>2888.7994841581499</v>
      </c>
      <c r="T3819" s="6">
        <v>1300.7961259169099</v>
      </c>
      <c r="U3819" s="6">
        <v>169.07022469305701</v>
      </c>
    </row>
    <row r="3820" spans="1:21" x14ac:dyDescent="0.2">
      <c r="A3820" s="15" t="s">
        <v>2610</v>
      </c>
      <c r="B3820" s="2" t="s">
        <v>2611</v>
      </c>
      <c r="C3820" s="3">
        <v>111916</v>
      </c>
      <c r="D3820" s="4">
        <v>1130</v>
      </c>
      <c r="E3820">
        <f t="shared" si="177"/>
        <v>1214.2418796332499</v>
      </c>
      <c r="F3820">
        <f t="shared" si="178"/>
        <v>126465080</v>
      </c>
      <c r="G3820" s="22">
        <f t="shared" si="179"/>
        <v>135893094.20103481</v>
      </c>
      <c r="P3820" t="s">
        <v>7218</v>
      </c>
      <c r="Q3820" t="s">
        <v>155</v>
      </c>
      <c r="R3820" t="s">
        <v>212</v>
      </c>
      <c r="S3820" s="6">
        <v>2890.0140801900302</v>
      </c>
      <c r="T3820" s="6">
        <v>2202.5377524740002</v>
      </c>
      <c r="U3820" s="6">
        <v>93.878705667409605</v>
      </c>
    </row>
    <row r="3821" spans="1:21" x14ac:dyDescent="0.2">
      <c r="A3821" s="15" t="s">
        <v>2608</v>
      </c>
      <c r="B3821" s="2" t="s">
        <v>2609</v>
      </c>
      <c r="C3821" s="3">
        <v>37493</v>
      </c>
      <c r="D3821" s="4">
        <v>1325</v>
      </c>
      <c r="E3821">
        <f t="shared" si="177"/>
        <v>1214.0441503828999</v>
      </c>
      <c r="F3821">
        <f t="shared" si="178"/>
        <v>49678225</v>
      </c>
      <c r="G3821" s="22">
        <f t="shared" si="179"/>
        <v>45518157.330306068</v>
      </c>
      <c r="P3821" t="s">
        <v>7219</v>
      </c>
      <c r="Q3821" t="s">
        <v>7220</v>
      </c>
      <c r="R3821" t="s">
        <v>212</v>
      </c>
      <c r="S3821" s="6">
        <v>2890.40636125335</v>
      </c>
      <c r="T3821" s="6">
        <v>2912.5</v>
      </c>
      <c r="U3821" s="6">
        <v>99.788866339764695</v>
      </c>
    </row>
    <row r="3822" spans="1:21" x14ac:dyDescent="0.2">
      <c r="A3822" s="15" t="s">
        <v>2604</v>
      </c>
      <c r="B3822" s="2"/>
      <c r="C3822" s="3">
        <v>125592</v>
      </c>
      <c r="D3822" s="4">
        <v>452</v>
      </c>
      <c r="E3822">
        <f t="shared" si="177"/>
        <v>1213.4056002966599</v>
      </c>
      <c r="F3822">
        <f t="shared" si="178"/>
        <v>56767584</v>
      </c>
      <c r="G3822" s="22">
        <f t="shared" si="179"/>
        <v>152394036.1524581</v>
      </c>
      <c r="P3822" t="s">
        <v>7221</v>
      </c>
      <c r="Q3822" t="s">
        <v>160</v>
      </c>
      <c r="R3822" t="s">
        <v>212</v>
      </c>
      <c r="S3822" s="6">
        <v>2890.6422746604298</v>
      </c>
      <c r="T3822" s="6">
        <v>2290</v>
      </c>
      <c r="U3822" s="6">
        <v>64.834480404718505</v>
      </c>
    </row>
    <row r="3823" spans="1:21" x14ac:dyDescent="0.2">
      <c r="A3823" s="15" t="s">
        <v>2600</v>
      </c>
      <c r="B3823" s="2" t="s">
        <v>2601</v>
      </c>
      <c r="C3823" s="3">
        <v>82713</v>
      </c>
      <c r="D3823" s="4">
        <v>605</v>
      </c>
      <c r="E3823">
        <f t="shared" si="177"/>
        <v>1213.0085277557</v>
      </c>
      <c r="F3823">
        <f t="shared" si="178"/>
        <v>50041365</v>
      </c>
      <c r="G3823" s="22">
        <f t="shared" si="179"/>
        <v>100331574.35625722</v>
      </c>
      <c r="P3823" t="s">
        <v>7222</v>
      </c>
      <c r="Q3823" t="s">
        <v>7223</v>
      </c>
      <c r="R3823" t="s">
        <v>212</v>
      </c>
      <c r="S3823" s="6">
        <v>2892.3352501926001</v>
      </c>
      <c r="T3823" s="6">
        <v>2545.7634015467002</v>
      </c>
      <c r="U3823" s="6">
        <v>77.125178534284601</v>
      </c>
    </row>
    <row r="3824" spans="1:21" x14ac:dyDescent="0.2">
      <c r="A3824" s="15" t="s">
        <v>2598</v>
      </c>
      <c r="B3824" s="2" t="s">
        <v>2599</v>
      </c>
      <c r="C3824" s="3">
        <v>58320</v>
      </c>
      <c r="D3824" s="4">
        <v>1019</v>
      </c>
      <c r="E3824">
        <f t="shared" si="177"/>
        <v>1212.6481296428999</v>
      </c>
      <c r="F3824">
        <f t="shared" si="178"/>
        <v>59428080</v>
      </c>
      <c r="G3824" s="22">
        <f t="shared" si="179"/>
        <v>70721638.920773923</v>
      </c>
      <c r="P3824" t="s">
        <v>7224</v>
      </c>
      <c r="Q3824" t="s">
        <v>7225</v>
      </c>
      <c r="R3824" t="s">
        <v>212</v>
      </c>
      <c r="S3824" s="6">
        <v>2892.8009041246301</v>
      </c>
      <c r="T3824" s="6">
        <v>2892.8009041246301</v>
      </c>
      <c r="U3824" s="6">
        <v>82.238247803597005</v>
      </c>
    </row>
    <row r="3825" spans="1:21" x14ac:dyDescent="0.2">
      <c r="A3825" s="15" t="s">
        <v>2594</v>
      </c>
      <c r="B3825" s="2" t="s">
        <v>2595</v>
      </c>
      <c r="C3825" s="3">
        <v>165022</v>
      </c>
      <c r="D3825" s="4">
        <v>1418</v>
      </c>
      <c r="E3825">
        <f t="shared" si="177"/>
        <v>1212.5353669270301</v>
      </c>
      <c r="F3825">
        <f t="shared" si="178"/>
        <v>234001196</v>
      </c>
      <c r="G3825" s="22">
        <f t="shared" si="179"/>
        <v>200095011.32103235</v>
      </c>
      <c r="P3825" t="s">
        <v>7226</v>
      </c>
      <c r="Q3825" t="s">
        <v>7227</v>
      </c>
      <c r="R3825" t="s">
        <v>212</v>
      </c>
      <c r="S3825" s="6">
        <v>2894.8377767310399</v>
      </c>
      <c r="T3825" s="6">
        <v>2399.70310026488</v>
      </c>
      <c r="U3825" s="6">
        <v>62.148986026985199</v>
      </c>
    </row>
    <row r="3826" spans="1:21" x14ac:dyDescent="0.2">
      <c r="A3826" s="15" t="s">
        <v>2592</v>
      </c>
      <c r="B3826" s="2" t="s">
        <v>2593</v>
      </c>
      <c r="C3826" s="3">
        <v>53168</v>
      </c>
      <c r="D3826" s="4">
        <v>929</v>
      </c>
      <c r="E3826">
        <f t="shared" si="177"/>
        <v>1211.98644664428</v>
      </c>
      <c r="F3826">
        <f t="shared" si="178"/>
        <v>49393072</v>
      </c>
      <c r="G3826" s="22">
        <f t="shared" si="179"/>
        <v>64438895.395183079</v>
      </c>
      <c r="P3826" t="s">
        <v>7228</v>
      </c>
      <c r="Q3826" t="s">
        <v>7229</v>
      </c>
      <c r="R3826" t="s">
        <v>212</v>
      </c>
      <c r="S3826" s="6">
        <v>2896.0718406268402</v>
      </c>
      <c r="T3826" s="6">
        <v>2284.2864204366701</v>
      </c>
      <c r="U3826" s="6">
        <v>66.093735087055293</v>
      </c>
    </row>
    <row r="3827" spans="1:21" x14ac:dyDescent="0.2">
      <c r="A3827" s="15" t="s">
        <v>2590</v>
      </c>
      <c r="B3827" s="2" t="s">
        <v>2591</v>
      </c>
      <c r="C3827" s="3">
        <v>56302</v>
      </c>
      <c r="D3827" s="4">
        <v>1062</v>
      </c>
      <c r="E3827">
        <f t="shared" si="177"/>
        <v>1211.2731182447501</v>
      </c>
      <c r="F3827">
        <f t="shared" si="178"/>
        <v>59792724</v>
      </c>
      <c r="G3827" s="22">
        <f t="shared" si="179"/>
        <v>68197099.103415921</v>
      </c>
      <c r="P3827" t="s">
        <v>7230</v>
      </c>
      <c r="Q3827" t="s">
        <v>7231</v>
      </c>
      <c r="R3827" t="s">
        <v>212</v>
      </c>
      <c r="S3827" s="6">
        <v>2896.0929633559999</v>
      </c>
      <c r="T3827" s="6">
        <v>2079.2141825649101</v>
      </c>
      <c r="U3827" s="6">
        <v>58.061997777123999</v>
      </c>
    </row>
    <row r="3828" spans="1:21" x14ac:dyDescent="0.2">
      <c r="A3828" s="15" t="s">
        <v>2588</v>
      </c>
      <c r="B3828" s="2" t="s">
        <v>2589</v>
      </c>
      <c r="C3828" s="3">
        <v>37719</v>
      </c>
      <c r="D3828" s="4">
        <v>164</v>
      </c>
      <c r="E3828">
        <f t="shared" si="177"/>
        <v>1210.9072589984601</v>
      </c>
      <c r="F3828">
        <f t="shared" si="178"/>
        <v>6185916</v>
      </c>
      <c r="G3828" s="22">
        <f t="shared" si="179"/>
        <v>45674210.902162917</v>
      </c>
      <c r="P3828" t="s">
        <v>7232</v>
      </c>
      <c r="Q3828" t="s">
        <v>141</v>
      </c>
      <c r="R3828" t="s">
        <v>212</v>
      </c>
      <c r="S3828" s="6">
        <v>2896.2857499997399</v>
      </c>
      <c r="T3828" s="6">
        <v>1762.3645772846401</v>
      </c>
      <c r="U3828" s="6">
        <v>86.859985985840595</v>
      </c>
    </row>
    <row r="3829" spans="1:21" x14ac:dyDescent="0.2">
      <c r="A3829" s="15" t="s">
        <v>2586</v>
      </c>
      <c r="B3829" s="2" t="s">
        <v>2587</v>
      </c>
      <c r="C3829" s="3">
        <v>45782</v>
      </c>
      <c r="D3829" s="4">
        <v>1336</v>
      </c>
      <c r="E3829">
        <f t="shared" si="177"/>
        <v>1210.1391825251801</v>
      </c>
      <c r="F3829">
        <f t="shared" si="178"/>
        <v>61164752</v>
      </c>
      <c r="G3829" s="22">
        <f t="shared" si="179"/>
        <v>55402592.054367796</v>
      </c>
      <c r="P3829" t="s">
        <v>7233</v>
      </c>
      <c r="Q3829" t="s">
        <v>7234</v>
      </c>
      <c r="R3829" t="s">
        <v>212</v>
      </c>
      <c r="S3829" s="6">
        <v>2896.3534604555098</v>
      </c>
      <c r="T3829" s="6">
        <v>2481.7721466470198</v>
      </c>
      <c r="U3829" s="6">
        <v>77.226492470478703</v>
      </c>
    </row>
    <row r="3830" spans="1:21" x14ac:dyDescent="0.2">
      <c r="A3830" s="15" t="s">
        <v>2582</v>
      </c>
      <c r="B3830" s="2"/>
      <c r="C3830" s="3">
        <v>69217</v>
      </c>
      <c r="D3830" s="5">
        <v>2556</v>
      </c>
      <c r="E3830">
        <f t="shared" si="177"/>
        <v>1209.3968597158</v>
      </c>
      <c r="F3830">
        <f t="shared" si="178"/>
        <v>176918652</v>
      </c>
      <c r="G3830" s="22">
        <f t="shared" si="179"/>
        <v>83710822.438948527</v>
      </c>
      <c r="P3830" t="s">
        <v>7235</v>
      </c>
      <c r="Q3830" t="s">
        <v>7236</v>
      </c>
      <c r="R3830" t="s">
        <v>212</v>
      </c>
      <c r="S3830" s="6">
        <v>2896.9519732234799</v>
      </c>
      <c r="T3830" s="6">
        <v>2367.5218239373498</v>
      </c>
      <c r="U3830" s="6">
        <v>73.877693592983405</v>
      </c>
    </row>
    <row r="3831" spans="1:21" x14ac:dyDescent="0.2">
      <c r="A3831" s="15" t="s">
        <v>2580</v>
      </c>
      <c r="B3831" s="2" t="s">
        <v>2581</v>
      </c>
      <c r="C3831" s="3">
        <v>70898</v>
      </c>
      <c r="D3831" s="5">
        <v>2868</v>
      </c>
      <c r="E3831">
        <f t="shared" si="177"/>
        <v>1208.41110258924</v>
      </c>
      <c r="F3831">
        <f t="shared" si="178"/>
        <v>203335464</v>
      </c>
      <c r="G3831" s="22">
        <f t="shared" si="179"/>
        <v>85673930.351371944</v>
      </c>
      <c r="P3831" t="s">
        <v>7237</v>
      </c>
      <c r="Q3831" t="s">
        <v>7238</v>
      </c>
      <c r="R3831" t="s">
        <v>212</v>
      </c>
      <c r="S3831" s="6">
        <v>2897.8781692842199</v>
      </c>
      <c r="T3831" s="6">
        <v>2561.7356178324198</v>
      </c>
      <c r="U3831" s="6">
        <v>75.712299912791494</v>
      </c>
    </row>
    <row r="3832" spans="1:21" x14ac:dyDescent="0.2">
      <c r="A3832" s="15" t="s">
        <v>2578</v>
      </c>
      <c r="B3832" s="2" t="s">
        <v>2579</v>
      </c>
      <c r="C3832" s="3">
        <v>66134</v>
      </c>
      <c r="D3832" s="4">
        <v>1923</v>
      </c>
      <c r="E3832">
        <f t="shared" si="177"/>
        <v>1208.0627360245901</v>
      </c>
      <c r="F3832">
        <f t="shared" si="178"/>
        <v>127175682</v>
      </c>
      <c r="G3832" s="22">
        <f t="shared" si="179"/>
        <v>79894020.984250247</v>
      </c>
      <c r="P3832" t="s">
        <v>7239</v>
      </c>
      <c r="Q3832" t="s">
        <v>7240</v>
      </c>
      <c r="R3832" t="s">
        <v>212</v>
      </c>
      <c r="S3832" s="6">
        <v>2899.5912557841498</v>
      </c>
      <c r="T3832" s="6">
        <v>2228.3183833984999</v>
      </c>
      <c r="U3832" s="6">
        <v>50.742390470784699</v>
      </c>
    </row>
    <row r="3833" spans="1:21" x14ac:dyDescent="0.2">
      <c r="A3833" s="15" t="s">
        <v>2576</v>
      </c>
      <c r="B3833" s="2" t="s">
        <v>2577</v>
      </c>
      <c r="C3833" s="3">
        <v>59894</v>
      </c>
      <c r="D3833" s="4">
        <v>658</v>
      </c>
      <c r="E3833">
        <f t="shared" si="177"/>
        <v>1207.7293822481499</v>
      </c>
      <c r="F3833">
        <f t="shared" si="178"/>
        <v>39410252</v>
      </c>
      <c r="G3833" s="22">
        <f t="shared" si="179"/>
        <v>72335743.620370686</v>
      </c>
      <c r="P3833" t="s">
        <v>7241</v>
      </c>
      <c r="Q3833" t="s">
        <v>7242</v>
      </c>
      <c r="R3833" t="s">
        <v>212</v>
      </c>
      <c r="S3833" s="6">
        <v>2902.2785908005899</v>
      </c>
      <c r="T3833" s="6">
        <v>2794.8592149616002</v>
      </c>
      <c r="U3833" s="6">
        <v>41.475958003384498</v>
      </c>
    </row>
    <row r="3834" spans="1:21" x14ac:dyDescent="0.2">
      <c r="A3834" s="15" t="s">
        <v>2574</v>
      </c>
      <c r="B3834" s="2" t="s">
        <v>2575</v>
      </c>
      <c r="C3834" s="3">
        <v>53940</v>
      </c>
      <c r="D3834" s="4">
        <v>1822</v>
      </c>
      <c r="E3834">
        <f t="shared" si="177"/>
        <v>1206.9317971937</v>
      </c>
      <c r="F3834">
        <f t="shared" si="178"/>
        <v>98278680</v>
      </c>
      <c r="G3834" s="22">
        <f t="shared" si="179"/>
        <v>65101901.140628181</v>
      </c>
      <c r="P3834" t="s">
        <v>7243</v>
      </c>
      <c r="Q3834" t="s">
        <v>7244</v>
      </c>
      <c r="R3834" t="s">
        <v>212</v>
      </c>
      <c r="S3834" s="6">
        <v>2905.5113618210198</v>
      </c>
      <c r="T3834" s="6">
        <v>1486.8504680239</v>
      </c>
      <c r="U3834" s="6">
        <v>93.701311253676295</v>
      </c>
    </row>
    <row r="3835" spans="1:21" x14ac:dyDescent="0.2">
      <c r="A3835" s="15" t="s">
        <v>2572</v>
      </c>
      <c r="B3835" s="2" t="s">
        <v>2573</v>
      </c>
      <c r="C3835" s="3">
        <v>59425</v>
      </c>
      <c r="D3835" s="4">
        <v>1797</v>
      </c>
      <c r="E3835">
        <f t="shared" si="177"/>
        <v>1206.50988873286</v>
      </c>
      <c r="F3835">
        <f t="shared" si="178"/>
        <v>106786725</v>
      </c>
      <c r="G3835" s="22">
        <f t="shared" si="179"/>
        <v>71696850.137950197</v>
      </c>
      <c r="P3835" t="s">
        <v>7245</v>
      </c>
      <c r="Q3835" t="s">
        <v>7246</v>
      </c>
      <c r="R3835" t="s">
        <v>212</v>
      </c>
      <c r="S3835" s="6">
        <v>2907.01428812516</v>
      </c>
      <c r="T3835" s="6">
        <v>1785.81531632013</v>
      </c>
      <c r="U3835" s="6">
        <v>102.99512203340601</v>
      </c>
    </row>
    <row r="3836" spans="1:21" x14ac:dyDescent="0.2">
      <c r="A3836" s="15" t="s">
        <v>2570</v>
      </c>
      <c r="B3836" s="2" t="s">
        <v>2571</v>
      </c>
      <c r="C3836" s="3">
        <v>55589</v>
      </c>
      <c r="D3836" s="4">
        <v>423</v>
      </c>
      <c r="E3836">
        <f t="shared" si="177"/>
        <v>1206.4530599196701</v>
      </c>
      <c r="F3836">
        <f t="shared" si="178"/>
        <v>23514147</v>
      </c>
      <c r="G3836" s="22">
        <f t="shared" si="179"/>
        <v>67065519.147874542</v>
      </c>
      <c r="P3836" t="s">
        <v>7247</v>
      </c>
      <c r="Q3836" t="s">
        <v>7248</v>
      </c>
      <c r="R3836" t="s">
        <v>212</v>
      </c>
      <c r="S3836" s="6">
        <v>2908.43172326063</v>
      </c>
      <c r="T3836" s="6">
        <v>1878.7446497758899</v>
      </c>
      <c r="U3836" s="6">
        <v>99.175547021478295</v>
      </c>
    </row>
    <row r="3837" spans="1:21" x14ac:dyDescent="0.2">
      <c r="A3837" s="15" t="s">
        <v>2568</v>
      </c>
      <c r="B3837" s="2" t="s">
        <v>2569</v>
      </c>
      <c r="C3837" s="3">
        <v>48578</v>
      </c>
      <c r="D3837" s="5">
        <v>863</v>
      </c>
      <c r="E3837">
        <f t="shared" si="177"/>
        <v>1206.2420063597101</v>
      </c>
      <c r="F3837">
        <f t="shared" si="178"/>
        <v>41922814</v>
      </c>
      <c r="G3837" s="22">
        <f t="shared" si="179"/>
        <v>58596824.184942</v>
      </c>
      <c r="P3837" t="s">
        <v>7249</v>
      </c>
      <c r="Q3837" t="s">
        <v>7250</v>
      </c>
      <c r="R3837" t="s">
        <v>212</v>
      </c>
      <c r="S3837" s="6">
        <v>2912.4101847708498</v>
      </c>
      <c r="T3837" s="6">
        <v>2413.6752881903499</v>
      </c>
      <c r="U3837" s="6">
        <v>57.960707890067397</v>
      </c>
    </row>
    <row r="3838" spans="1:21" x14ac:dyDescent="0.2">
      <c r="A3838" s="15" t="s">
        <v>2566</v>
      </c>
      <c r="B3838" s="2" t="s">
        <v>2567</v>
      </c>
      <c r="C3838" s="3">
        <v>57092</v>
      </c>
      <c r="D3838" s="4">
        <v>1456</v>
      </c>
      <c r="E3838">
        <f t="shared" si="177"/>
        <v>1206.24141522793</v>
      </c>
      <c r="F3838">
        <f t="shared" si="178"/>
        <v>83125952</v>
      </c>
      <c r="G3838" s="22">
        <f t="shared" si="179"/>
        <v>68866734.878192976</v>
      </c>
      <c r="P3838" t="s">
        <v>7251</v>
      </c>
      <c r="Q3838" t="s">
        <v>7252</v>
      </c>
      <c r="R3838" t="s">
        <v>212</v>
      </c>
      <c r="S3838" s="6">
        <v>2913.6805141458099</v>
      </c>
      <c r="T3838" s="6">
        <v>1847.53717938263</v>
      </c>
      <c r="U3838" s="6">
        <v>111.79175059944301</v>
      </c>
    </row>
    <row r="3839" spans="1:21" x14ac:dyDescent="0.2">
      <c r="A3839" s="15" t="s">
        <v>2564</v>
      </c>
      <c r="B3839" s="2" t="s">
        <v>2565</v>
      </c>
      <c r="C3839" s="3">
        <v>21138</v>
      </c>
      <c r="D3839" s="4">
        <v>235</v>
      </c>
      <c r="E3839">
        <f t="shared" si="177"/>
        <v>1206.2053887362899</v>
      </c>
      <c r="F3839">
        <f t="shared" si="178"/>
        <v>4967430</v>
      </c>
      <c r="G3839" s="22">
        <f t="shared" si="179"/>
        <v>25496769.507107697</v>
      </c>
      <c r="P3839" t="s">
        <v>7253</v>
      </c>
      <c r="Q3839" t="s">
        <v>7254</v>
      </c>
      <c r="R3839" t="s">
        <v>212</v>
      </c>
      <c r="S3839" s="6">
        <v>2917.4339863533701</v>
      </c>
      <c r="T3839" s="6">
        <v>2359.78355196951</v>
      </c>
      <c r="U3839" s="6">
        <v>57.626210923268403</v>
      </c>
    </row>
    <row r="3840" spans="1:21" x14ac:dyDescent="0.2">
      <c r="A3840" s="15" t="s">
        <v>2562</v>
      </c>
      <c r="B3840" s="2" t="s">
        <v>2563</v>
      </c>
      <c r="C3840" s="3">
        <v>23715</v>
      </c>
      <c r="D3840" s="4">
        <v>576</v>
      </c>
      <c r="E3840">
        <f t="shared" si="177"/>
        <v>1206.02308913506</v>
      </c>
      <c r="F3840">
        <f t="shared" si="178"/>
        <v>13659840</v>
      </c>
      <c r="G3840" s="22">
        <f t="shared" si="179"/>
        <v>28600837.558837947</v>
      </c>
      <c r="P3840" t="s">
        <v>7255</v>
      </c>
      <c r="Q3840" t="s">
        <v>7255</v>
      </c>
      <c r="R3840" t="s">
        <v>274</v>
      </c>
      <c r="S3840" s="6">
        <v>2918.1870371978298</v>
      </c>
      <c r="T3840" s="6">
        <v>2918.1870371978298</v>
      </c>
      <c r="U3840" s="6">
        <v>65.608565472547397</v>
      </c>
    </row>
    <row r="3841" spans="1:21" x14ac:dyDescent="0.2">
      <c r="A3841" s="15" t="s">
        <v>2558</v>
      </c>
      <c r="B3841" s="2"/>
      <c r="C3841" s="3">
        <v>12596</v>
      </c>
      <c r="D3841" s="4">
        <v>762</v>
      </c>
      <c r="E3841">
        <f t="shared" si="177"/>
        <v>1205.1750229120601</v>
      </c>
      <c r="F3841">
        <f t="shared" si="178"/>
        <v>9598152</v>
      </c>
      <c r="G3841" s="22">
        <f t="shared" si="179"/>
        <v>15180384.588600308</v>
      </c>
      <c r="P3841" t="s">
        <v>7256</v>
      </c>
      <c r="Q3841" t="s">
        <v>7257</v>
      </c>
      <c r="R3841" t="s">
        <v>212</v>
      </c>
      <c r="S3841" s="6">
        <v>2918.3573712256102</v>
      </c>
      <c r="T3841" s="6">
        <v>1913.3262111664101</v>
      </c>
      <c r="U3841" s="6">
        <v>107.50207030909</v>
      </c>
    </row>
    <row r="3842" spans="1:21" x14ac:dyDescent="0.2">
      <c r="A3842" s="15" t="s">
        <v>2556</v>
      </c>
      <c r="B3842" s="2" t="s">
        <v>2557</v>
      </c>
      <c r="C3842" s="3">
        <v>41838</v>
      </c>
      <c r="D3842" s="4">
        <v>200</v>
      </c>
      <c r="E3842">
        <f t="shared" ref="E3842:E3905" si="180">VLOOKUP(A3842,data19,4,FALSE)</f>
        <v>1205.1055065641399</v>
      </c>
      <c r="F3842">
        <f t="shared" si="178"/>
        <v>8367600</v>
      </c>
      <c r="G3842" s="22">
        <f t="shared" si="179"/>
        <v>50419204.183630481</v>
      </c>
      <c r="P3842" t="s">
        <v>7258</v>
      </c>
      <c r="Q3842" t="s">
        <v>7259</v>
      </c>
      <c r="R3842" t="s">
        <v>212</v>
      </c>
      <c r="S3842" s="6">
        <v>2921.9178261195502</v>
      </c>
      <c r="T3842" s="6">
        <v>1150.1126773425499</v>
      </c>
      <c r="U3842" s="6">
        <v>210.91307421366301</v>
      </c>
    </row>
    <row r="3843" spans="1:21" x14ac:dyDescent="0.2">
      <c r="A3843" s="15" t="s">
        <v>2552</v>
      </c>
      <c r="B3843" s="2" t="s">
        <v>2553</v>
      </c>
      <c r="C3843" s="3">
        <v>64990</v>
      </c>
      <c r="D3843" s="4">
        <v>66</v>
      </c>
      <c r="E3843">
        <f t="shared" si="180"/>
        <v>1204.0788958376199</v>
      </c>
      <c r="F3843">
        <f t="shared" ref="F3843:F3906" si="181">C3843*D3843</f>
        <v>4289340</v>
      </c>
      <c r="G3843" s="22">
        <f t="shared" ref="G3843:G3906" si="182">E3843*C3843</f>
        <v>78253087.440486923</v>
      </c>
      <c r="P3843" t="s">
        <v>7260</v>
      </c>
      <c r="Q3843" t="s">
        <v>7260</v>
      </c>
      <c r="R3843" t="s">
        <v>274</v>
      </c>
      <c r="S3843" s="6">
        <v>2923.9577050212501</v>
      </c>
      <c r="T3843" s="6">
        <v>861.67757232281201</v>
      </c>
      <c r="U3843" s="6">
        <v>177.769586822799</v>
      </c>
    </row>
    <row r="3844" spans="1:21" x14ac:dyDescent="0.2">
      <c r="A3844" s="15" t="s">
        <v>2548</v>
      </c>
      <c r="B3844" s="2" t="s">
        <v>2549</v>
      </c>
      <c r="C3844" s="3">
        <v>156476</v>
      </c>
      <c r="D3844" s="4">
        <v>685</v>
      </c>
      <c r="E3844">
        <f t="shared" si="180"/>
        <v>1203.8191387524901</v>
      </c>
      <c r="F3844">
        <f t="shared" si="181"/>
        <v>107186060</v>
      </c>
      <c r="G3844" s="22">
        <f t="shared" si="182"/>
        <v>188368803.55543464</v>
      </c>
      <c r="P3844" t="s">
        <v>7261</v>
      </c>
      <c r="Q3844" t="s">
        <v>7262</v>
      </c>
      <c r="R3844" t="s">
        <v>212</v>
      </c>
      <c r="S3844" s="6">
        <v>2927.2323938366299</v>
      </c>
      <c r="T3844" s="6">
        <v>3012.2534951585199</v>
      </c>
      <c r="U3844" s="6">
        <v>82.196343873471207</v>
      </c>
    </row>
    <row r="3845" spans="1:21" x14ac:dyDescent="0.2">
      <c r="A3845" s="15" t="s">
        <v>2547</v>
      </c>
      <c r="B3845" s="2"/>
      <c r="C3845" s="3">
        <v>11659</v>
      </c>
      <c r="D3845" s="4">
        <v>125</v>
      </c>
      <c r="E3845">
        <f t="shared" si="180"/>
        <v>1203.5586862236801</v>
      </c>
      <c r="F3845">
        <f t="shared" si="181"/>
        <v>1457375</v>
      </c>
      <c r="G3845" s="22">
        <f t="shared" si="182"/>
        <v>14032290.722681886</v>
      </c>
      <c r="P3845" t="s">
        <v>7263</v>
      </c>
      <c r="Q3845" t="s">
        <v>7264</v>
      </c>
      <c r="R3845" t="s">
        <v>212</v>
      </c>
      <c r="S3845" s="6">
        <v>2927.2663024722201</v>
      </c>
      <c r="T3845" s="6">
        <v>1486.8504680239</v>
      </c>
      <c r="U3845" s="6">
        <v>143.23168640150601</v>
      </c>
    </row>
    <row r="3846" spans="1:21" x14ac:dyDescent="0.2">
      <c r="A3846" s="15" t="s">
        <v>2545</v>
      </c>
      <c r="B3846" s="2" t="s">
        <v>2546</v>
      </c>
      <c r="C3846" s="3">
        <v>30751</v>
      </c>
      <c r="D3846" s="4">
        <v>1490</v>
      </c>
      <c r="E3846">
        <f t="shared" si="180"/>
        <v>1202.5795369433099</v>
      </c>
      <c r="F3846">
        <f t="shared" si="181"/>
        <v>45818990</v>
      </c>
      <c r="G3846" s="22">
        <f t="shared" si="182"/>
        <v>36980523.340543725</v>
      </c>
      <c r="P3846" t="s">
        <v>7265</v>
      </c>
      <c r="Q3846" t="s">
        <v>7266</v>
      </c>
      <c r="R3846" t="s">
        <v>212</v>
      </c>
      <c r="S3846" s="6">
        <v>2930.7054154151901</v>
      </c>
      <c r="T3846" s="6">
        <v>2567.6779508550298</v>
      </c>
      <c r="U3846" s="6">
        <v>68.948221056715397</v>
      </c>
    </row>
    <row r="3847" spans="1:21" x14ac:dyDescent="0.2">
      <c r="A3847" s="15" t="s">
        <v>2541</v>
      </c>
      <c r="B3847" s="2"/>
      <c r="C3847" s="3">
        <v>117215</v>
      </c>
      <c r="D3847" s="4">
        <v>679</v>
      </c>
      <c r="E3847">
        <f t="shared" si="180"/>
        <v>1201.86946691311</v>
      </c>
      <c r="F3847">
        <f t="shared" si="181"/>
        <v>79588985</v>
      </c>
      <c r="G3847" s="22">
        <f t="shared" si="182"/>
        <v>140877129.56422019</v>
      </c>
      <c r="P3847" t="s">
        <v>7267</v>
      </c>
      <c r="Q3847" t="s">
        <v>7268</v>
      </c>
      <c r="R3847" t="s">
        <v>212</v>
      </c>
      <c r="S3847" s="6">
        <v>2931.76658423354</v>
      </c>
      <c r="T3847" s="6">
        <v>2043.8245503834701</v>
      </c>
      <c r="U3847" s="6">
        <v>81.775940154523298</v>
      </c>
    </row>
    <row r="3848" spans="1:21" x14ac:dyDescent="0.2">
      <c r="A3848" s="15" t="s">
        <v>2537</v>
      </c>
      <c r="B3848" s="2" t="s">
        <v>2538</v>
      </c>
      <c r="C3848" s="3">
        <v>66706</v>
      </c>
      <c r="D3848" s="4">
        <v>1026</v>
      </c>
      <c r="E3848">
        <f t="shared" si="180"/>
        <v>1200.8095870081199</v>
      </c>
      <c r="F3848">
        <f t="shared" si="181"/>
        <v>68440356</v>
      </c>
      <c r="G3848" s="22">
        <f t="shared" si="182"/>
        <v>80101204.310963646</v>
      </c>
      <c r="P3848" t="s">
        <v>7269</v>
      </c>
      <c r="Q3848" t="s">
        <v>7270</v>
      </c>
      <c r="R3848" t="s">
        <v>212</v>
      </c>
      <c r="S3848" s="6">
        <v>2933.3358445050899</v>
      </c>
      <c r="T3848" s="6">
        <v>2101.5978719900299</v>
      </c>
      <c r="U3848" s="6">
        <v>92.057089035369998</v>
      </c>
    </row>
    <row r="3849" spans="1:21" x14ac:dyDescent="0.2">
      <c r="A3849" s="15" t="s">
        <v>2535</v>
      </c>
      <c r="B3849" s="2" t="s">
        <v>2536</v>
      </c>
      <c r="C3849" s="3">
        <v>39859</v>
      </c>
      <c r="D3849" s="4">
        <v>1573</v>
      </c>
      <c r="E3849">
        <f t="shared" si="180"/>
        <v>1199.8988451810999</v>
      </c>
      <c r="F3849">
        <f t="shared" si="181"/>
        <v>62698207</v>
      </c>
      <c r="G3849" s="22">
        <f t="shared" si="182"/>
        <v>47826768.070073463</v>
      </c>
      <c r="P3849" t="s">
        <v>7271</v>
      </c>
      <c r="Q3849" t="s">
        <v>7272</v>
      </c>
      <c r="R3849" t="s">
        <v>212</v>
      </c>
      <c r="S3849" s="6">
        <v>2933.9262569908201</v>
      </c>
      <c r="T3849" s="6">
        <v>1970</v>
      </c>
      <c r="U3849" s="6">
        <v>89.707018502554305</v>
      </c>
    </row>
    <row r="3850" spans="1:21" x14ac:dyDescent="0.2">
      <c r="A3850" s="15" t="s">
        <v>2533</v>
      </c>
      <c r="B3850" s="2"/>
      <c r="C3850" s="3">
        <v>40992</v>
      </c>
      <c r="D3850" s="4">
        <v>1730</v>
      </c>
      <c r="E3850">
        <f t="shared" si="180"/>
        <v>1199.85836862939</v>
      </c>
      <c r="F3850">
        <f t="shared" si="181"/>
        <v>70916160</v>
      </c>
      <c r="G3850" s="22">
        <f t="shared" si="182"/>
        <v>49184594.246855959</v>
      </c>
      <c r="P3850" t="s">
        <v>7273</v>
      </c>
      <c r="Q3850" t="s">
        <v>7274</v>
      </c>
      <c r="R3850" t="s">
        <v>212</v>
      </c>
      <c r="S3850" s="6">
        <v>2934.6382740137001</v>
      </c>
      <c r="T3850" s="6">
        <v>2482.88750349767</v>
      </c>
      <c r="U3850" s="6">
        <v>79.738348571340595</v>
      </c>
    </row>
    <row r="3851" spans="1:21" x14ac:dyDescent="0.2">
      <c r="A3851" s="15" t="s">
        <v>2529</v>
      </c>
      <c r="B3851" s="2" t="s">
        <v>2530</v>
      </c>
      <c r="C3851" s="3">
        <v>11887</v>
      </c>
      <c r="D3851" s="5">
        <v>2840</v>
      </c>
      <c r="E3851">
        <f t="shared" si="180"/>
        <v>1198.9529130451399</v>
      </c>
      <c r="F3851">
        <f t="shared" si="181"/>
        <v>33759080</v>
      </c>
      <c r="G3851" s="22">
        <f t="shared" si="182"/>
        <v>14251953.277367579</v>
      </c>
      <c r="P3851" t="s">
        <v>7275</v>
      </c>
      <c r="Q3851" t="s">
        <v>7276</v>
      </c>
      <c r="R3851" t="s">
        <v>212</v>
      </c>
      <c r="S3851" s="6">
        <v>2937.88391087527</v>
      </c>
      <c r="T3851" s="6">
        <v>2432.6609952967601</v>
      </c>
      <c r="U3851" s="6">
        <v>64.6496612622702</v>
      </c>
    </row>
    <row r="3852" spans="1:21" x14ac:dyDescent="0.2">
      <c r="A3852" s="15" t="s">
        <v>2527</v>
      </c>
      <c r="B3852" s="2" t="s">
        <v>2528</v>
      </c>
      <c r="C3852" s="3">
        <v>32185</v>
      </c>
      <c r="D3852" s="5">
        <v>2053</v>
      </c>
      <c r="E3852">
        <f t="shared" si="180"/>
        <v>1198.73921728968</v>
      </c>
      <c r="F3852">
        <f t="shared" si="181"/>
        <v>66075805</v>
      </c>
      <c r="G3852" s="22">
        <f t="shared" si="182"/>
        <v>38581421.708468355</v>
      </c>
      <c r="P3852" t="s">
        <v>7277</v>
      </c>
      <c r="Q3852" t="s">
        <v>7278</v>
      </c>
      <c r="R3852" t="s">
        <v>212</v>
      </c>
      <c r="S3852" s="6">
        <v>2938.1640004227602</v>
      </c>
      <c r="T3852" s="6">
        <v>2364.2650943672502</v>
      </c>
      <c r="U3852" s="6">
        <v>73.650083305184594</v>
      </c>
    </row>
    <row r="3853" spans="1:21" x14ac:dyDescent="0.2">
      <c r="A3853" s="15" t="s">
        <v>2525</v>
      </c>
      <c r="B3853" s="2" t="s">
        <v>2526</v>
      </c>
      <c r="C3853" s="3">
        <v>73180</v>
      </c>
      <c r="D3853" s="4">
        <v>1311</v>
      </c>
      <c r="E3853">
        <f t="shared" si="180"/>
        <v>1197.41352354281</v>
      </c>
      <c r="F3853">
        <f t="shared" si="181"/>
        <v>95938980</v>
      </c>
      <c r="G3853" s="22">
        <f t="shared" si="182"/>
        <v>87626721.652862832</v>
      </c>
      <c r="P3853" t="s">
        <v>7279</v>
      </c>
      <c r="Q3853" t="s">
        <v>7280</v>
      </c>
      <c r="R3853" t="s">
        <v>212</v>
      </c>
      <c r="S3853" s="6">
        <v>2938.4874669275</v>
      </c>
      <c r="T3853" s="6">
        <v>2580.1859176144399</v>
      </c>
      <c r="U3853" s="6">
        <v>49.193046077022402</v>
      </c>
    </row>
    <row r="3854" spans="1:21" x14ac:dyDescent="0.2">
      <c r="A3854" s="15" t="s">
        <v>2523</v>
      </c>
      <c r="B3854" s="2" t="s">
        <v>2524</v>
      </c>
      <c r="C3854" s="3">
        <v>64012</v>
      </c>
      <c r="D3854" s="4">
        <v>762</v>
      </c>
      <c r="E3854">
        <f t="shared" si="180"/>
        <v>1196.3952547031199</v>
      </c>
      <c r="F3854">
        <f t="shared" si="181"/>
        <v>48777144</v>
      </c>
      <c r="G3854" s="22">
        <f t="shared" si="182"/>
        <v>76583653.044056118</v>
      </c>
      <c r="P3854" t="s">
        <v>7281</v>
      </c>
      <c r="Q3854" t="s">
        <v>7282</v>
      </c>
      <c r="R3854" t="s">
        <v>212</v>
      </c>
      <c r="S3854" s="6">
        <v>2943.06371725079</v>
      </c>
      <c r="T3854" s="6">
        <v>2335.9628530626201</v>
      </c>
      <c r="U3854" s="6">
        <v>95.907858178695193</v>
      </c>
    </row>
    <row r="3855" spans="1:21" x14ac:dyDescent="0.2">
      <c r="A3855" s="15" t="s">
        <v>2522</v>
      </c>
      <c r="B3855" s="2"/>
      <c r="C3855" s="3">
        <v>52245</v>
      </c>
      <c r="D3855" s="4">
        <v>824</v>
      </c>
      <c r="E3855">
        <f t="shared" si="180"/>
        <v>1196.33002083215</v>
      </c>
      <c r="F3855">
        <f t="shared" si="181"/>
        <v>43049880</v>
      </c>
      <c r="G3855" s="22">
        <f t="shared" si="182"/>
        <v>62502261.938375674</v>
      </c>
      <c r="P3855" t="s">
        <v>7283</v>
      </c>
      <c r="Q3855" t="s">
        <v>7284</v>
      </c>
      <c r="R3855" t="s">
        <v>212</v>
      </c>
      <c r="S3855" s="6">
        <v>2948.5207182026902</v>
      </c>
      <c r="T3855" s="6">
        <v>1826.9958001550101</v>
      </c>
      <c r="U3855" s="6">
        <v>92.779234886071194</v>
      </c>
    </row>
    <row r="3856" spans="1:21" x14ac:dyDescent="0.2">
      <c r="A3856" s="15" t="s">
        <v>2520</v>
      </c>
      <c r="B3856" s="2"/>
      <c r="C3856" s="3">
        <v>63569</v>
      </c>
      <c r="D3856" s="4">
        <v>1893</v>
      </c>
      <c r="E3856">
        <f t="shared" si="180"/>
        <v>1196.3125799334</v>
      </c>
      <c r="F3856">
        <f t="shared" si="181"/>
        <v>120336117</v>
      </c>
      <c r="G3856" s="22">
        <f t="shared" si="182"/>
        <v>76048394.393786311</v>
      </c>
      <c r="P3856" t="s">
        <v>7285</v>
      </c>
      <c r="Q3856" t="s">
        <v>7285</v>
      </c>
      <c r="R3856" t="s">
        <v>212</v>
      </c>
      <c r="S3856" s="6">
        <v>2950.3123012433198</v>
      </c>
      <c r="T3856" s="6">
        <v>2950.3123012433198</v>
      </c>
      <c r="U3856" s="6">
        <v>80.323031188419804</v>
      </c>
    </row>
    <row r="3857" spans="1:21" x14ac:dyDescent="0.2">
      <c r="A3857" s="15" t="s">
        <v>2518</v>
      </c>
      <c r="B3857" s="2" t="s">
        <v>2519</v>
      </c>
      <c r="C3857" s="3">
        <v>177608</v>
      </c>
      <c r="D3857" s="5">
        <v>1113</v>
      </c>
      <c r="E3857">
        <f t="shared" si="180"/>
        <v>1196.2562199699901</v>
      </c>
      <c r="F3857">
        <f t="shared" si="181"/>
        <v>197677704</v>
      </c>
      <c r="G3857" s="22">
        <f t="shared" si="182"/>
        <v>212464674.71643001</v>
      </c>
      <c r="P3857" t="s">
        <v>7286</v>
      </c>
      <c r="Q3857" t="s">
        <v>186</v>
      </c>
      <c r="R3857" t="s">
        <v>212</v>
      </c>
      <c r="S3857" s="6">
        <v>2951.1678723222699</v>
      </c>
      <c r="T3857" s="6">
        <v>2413.1514539999998</v>
      </c>
      <c r="U3857" s="6">
        <v>65.633043005871002</v>
      </c>
    </row>
    <row r="3858" spans="1:21" x14ac:dyDescent="0.2">
      <c r="A3858" s="15" t="s">
        <v>2516</v>
      </c>
      <c r="B3858" s="2" t="s">
        <v>2517</v>
      </c>
      <c r="C3858" s="3">
        <v>43676</v>
      </c>
      <c r="D3858" s="4">
        <v>898</v>
      </c>
      <c r="E3858">
        <f t="shared" si="180"/>
        <v>1196.21323734625</v>
      </c>
      <c r="F3858">
        <f t="shared" si="181"/>
        <v>39221048</v>
      </c>
      <c r="G3858" s="22">
        <f t="shared" si="182"/>
        <v>52245809.354334816</v>
      </c>
      <c r="P3858" t="s">
        <v>7287</v>
      </c>
      <c r="Q3858" t="s">
        <v>7288</v>
      </c>
      <c r="R3858" t="s">
        <v>212</v>
      </c>
      <c r="S3858" s="6">
        <v>2955.1924343084102</v>
      </c>
      <c r="T3858" s="6">
        <v>2684.1867225767601</v>
      </c>
      <c r="U3858" s="6">
        <v>75.512991364799603</v>
      </c>
    </row>
    <row r="3859" spans="1:21" x14ac:dyDescent="0.2">
      <c r="A3859" s="15" t="s">
        <v>2514</v>
      </c>
      <c r="B3859" s="2" t="s">
        <v>2515</v>
      </c>
      <c r="C3859" s="3">
        <v>84516</v>
      </c>
      <c r="D3859" s="4">
        <v>1006</v>
      </c>
      <c r="E3859">
        <f t="shared" si="180"/>
        <v>1196.1894450151201</v>
      </c>
      <c r="F3859">
        <f t="shared" si="181"/>
        <v>85023096</v>
      </c>
      <c r="G3859" s="22">
        <f t="shared" si="182"/>
        <v>101097147.13489789</v>
      </c>
      <c r="P3859" t="s">
        <v>7289</v>
      </c>
      <c r="Q3859" t="s">
        <v>7290</v>
      </c>
      <c r="R3859" t="s">
        <v>212</v>
      </c>
      <c r="S3859" s="6">
        <v>2955.9741136794501</v>
      </c>
      <c r="T3859" s="6">
        <v>2421.0983072212198</v>
      </c>
      <c r="U3859" s="6">
        <v>58.169561302103602</v>
      </c>
    </row>
    <row r="3860" spans="1:21" x14ac:dyDescent="0.2">
      <c r="A3860" s="15" t="s">
        <v>2512</v>
      </c>
      <c r="B3860" s="2" t="s">
        <v>2513</v>
      </c>
      <c r="C3860" s="3">
        <v>91090</v>
      </c>
      <c r="D3860" s="4">
        <v>1018</v>
      </c>
      <c r="E3860">
        <f t="shared" si="180"/>
        <v>1196.17516182334</v>
      </c>
      <c r="F3860">
        <f t="shared" si="181"/>
        <v>92729620</v>
      </c>
      <c r="G3860" s="22">
        <f t="shared" si="182"/>
        <v>108959595.49048804</v>
      </c>
      <c r="P3860" t="s">
        <v>7291</v>
      </c>
      <c r="Q3860" t="s">
        <v>7292</v>
      </c>
      <c r="R3860" t="s">
        <v>212</v>
      </c>
      <c r="S3860" s="6">
        <v>2960.3734342718499</v>
      </c>
      <c r="T3860" s="6">
        <v>2616.6502218427199</v>
      </c>
      <c r="U3860" s="6">
        <v>83.597629956482706</v>
      </c>
    </row>
    <row r="3861" spans="1:21" x14ac:dyDescent="0.2">
      <c r="A3861" s="15" t="s">
        <v>2506</v>
      </c>
      <c r="B3861" s="2"/>
      <c r="C3861" s="3">
        <v>32112</v>
      </c>
      <c r="D3861" s="4">
        <v>592</v>
      </c>
      <c r="E3861">
        <f t="shared" si="180"/>
        <v>1195.81103955444</v>
      </c>
      <c r="F3861">
        <f t="shared" si="181"/>
        <v>19010304</v>
      </c>
      <c r="G3861" s="22">
        <f t="shared" si="182"/>
        <v>38399884.102172174</v>
      </c>
      <c r="P3861" t="s">
        <v>7293</v>
      </c>
      <c r="Q3861" t="s">
        <v>7294</v>
      </c>
      <c r="R3861" t="s">
        <v>212</v>
      </c>
      <c r="S3861" s="6">
        <v>2963.43168789436</v>
      </c>
      <c r="T3861" s="6">
        <v>2540.17230505219</v>
      </c>
      <c r="U3861" s="6">
        <v>66.8507604070886</v>
      </c>
    </row>
    <row r="3862" spans="1:21" x14ac:dyDescent="0.2">
      <c r="A3862" s="15" t="s">
        <v>2504</v>
      </c>
      <c r="B3862" s="2" t="s">
        <v>2505</v>
      </c>
      <c r="C3862" s="3">
        <v>28251</v>
      </c>
      <c r="D3862" s="4">
        <v>736</v>
      </c>
      <c r="E3862">
        <f t="shared" si="180"/>
        <v>1195.6376456764399</v>
      </c>
      <c r="F3862">
        <f t="shared" si="181"/>
        <v>20792736</v>
      </c>
      <c r="G3862" s="22">
        <f t="shared" si="182"/>
        <v>33777959.128005102</v>
      </c>
      <c r="P3862" t="s">
        <v>7295</v>
      </c>
      <c r="Q3862" t="s">
        <v>7296</v>
      </c>
      <c r="R3862" t="s">
        <v>212</v>
      </c>
      <c r="S3862" s="6">
        <v>2964.83561899401</v>
      </c>
      <c r="T3862" s="6">
        <v>2428.1015092707698</v>
      </c>
      <c r="U3862" s="6">
        <v>86.342528401030805</v>
      </c>
    </row>
    <row r="3863" spans="1:21" x14ac:dyDescent="0.2">
      <c r="A3863" s="15" t="s">
        <v>2502</v>
      </c>
      <c r="B3863" s="2" t="s">
        <v>2503</v>
      </c>
      <c r="C3863" s="3">
        <v>55287</v>
      </c>
      <c r="D3863" s="4">
        <v>637</v>
      </c>
      <c r="E3863">
        <f t="shared" si="180"/>
        <v>1195.3761784354699</v>
      </c>
      <c r="F3863">
        <f t="shared" si="181"/>
        <v>35217819</v>
      </c>
      <c r="G3863" s="22">
        <f t="shared" si="182"/>
        <v>66088762.777161822</v>
      </c>
      <c r="P3863" t="s">
        <v>7297</v>
      </c>
      <c r="Q3863" t="s">
        <v>7297</v>
      </c>
      <c r="R3863" t="s">
        <v>212</v>
      </c>
      <c r="S3863" s="6">
        <v>2970.2157470675802</v>
      </c>
      <c r="T3863" s="6">
        <v>1967.39956092488</v>
      </c>
      <c r="U3863" s="6">
        <v>101.728152749842</v>
      </c>
    </row>
    <row r="3864" spans="1:21" x14ac:dyDescent="0.2">
      <c r="A3864" s="15" t="s">
        <v>2500</v>
      </c>
      <c r="B3864" s="2" t="s">
        <v>2501</v>
      </c>
      <c r="C3864" s="3">
        <v>52147</v>
      </c>
      <c r="D3864" s="5">
        <v>2212</v>
      </c>
      <c r="E3864">
        <f t="shared" si="180"/>
        <v>1195.3476272707901</v>
      </c>
      <c r="F3864">
        <f t="shared" si="181"/>
        <v>115349164</v>
      </c>
      <c r="G3864" s="22">
        <f t="shared" si="182"/>
        <v>62333792.719289891</v>
      </c>
      <c r="P3864" t="s">
        <v>7298</v>
      </c>
      <c r="Q3864" t="s">
        <v>7299</v>
      </c>
      <c r="R3864" t="s">
        <v>212</v>
      </c>
      <c r="S3864" s="6">
        <v>2970.4424532448102</v>
      </c>
      <c r="T3864" s="6">
        <v>1239.69057209784</v>
      </c>
      <c r="U3864" s="6">
        <v>157.966397934252</v>
      </c>
    </row>
    <row r="3865" spans="1:21" x14ac:dyDescent="0.2">
      <c r="A3865" s="15" t="s">
        <v>2498</v>
      </c>
      <c r="B3865" s="2" t="s">
        <v>2499</v>
      </c>
      <c r="C3865" s="3">
        <v>35646</v>
      </c>
      <c r="D3865" s="4">
        <v>1270</v>
      </c>
      <c r="E3865">
        <f t="shared" si="180"/>
        <v>1194.9858304812101</v>
      </c>
      <c r="F3865">
        <f t="shared" si="181"/>
        <v>45270420</v>
      </c>
      <c r="G3865" s="22">
        <f t="shared" si="182"/>
        <v>42596464.913333215</v>
      </c>
      <c r="P3865" t="s">
        <v>7300</v>
      </c>
      <c r="Q3865" t="s">
        <v>7301</v>
      </c>
      <c r="R3865" t="s">
        <v>212</v>
      </c>
      <c r="S3865" s="6">
        <v>2972.6910833676702</v>
      </c>
      <c r="T3865" s="6">
        <v>2217.1475648076098</v>
      </c>
      <c r="U3865" s="6">
        <v>97.394903882223403</v>
      </c>
    </row>
    <row r="3866" spans="1:21" x14ac:dyDescent="0.2">
      <c r="A3866" s="15" t="s">
        <v>2496</v>
      </c>
      <c r="B3866" s="2" t="s">
        <v>2497</v>
      </c>
      <c r="C3866" s="3">
        <v>28024</v>
      </c>
      <c r="D3866" s="4">
        <v>1668</v>
      </c>
      <c r="E3866">
        <f t="shared" si="180"/>
        <v>1193.75021101056</v>
      </c>
      <c r="F3866">
        <f t="shared" si="181"/>
        <v>46744032</v>
      </c>
      <c r="G3866" s="22">
        <f t="shared" si="182"/>
        <v>33453655.913359933</v>
      </c>
      <c r="P3866" t="s">
        <v>7302</v>
      </c>
      <c r="Q3866" t="s">
        <v>7303</v>
      </c>
      <c r="R3866" t="s">
        <v>212</v>
      </c>
      <c r="S3866" s="6">
        <v>2974.2397724663101</v>
      </c>
      <c r="T3866" s="6">
        <v>2639.1869530437102</v>
      </c>
      <c r="U3866" s="6">
        <v>59.416426903859602</v>
      </c>
    </row>
    <row r="3867" spans="1:21" x14ac:dyDescent="0.2">
      <c r="A3867" s="15" t="s">
        <v>2494</v>
      </c>
      <c r="B3867" s="2" t="s">
        <v>2495</v>
      </c>
      <c r="C3867" s="3">
        <v>96824</v>
      </c>
      <c r="D3867" s="4">
        <v>1334</v>
      </c>
      <c r="E3867">
        <f t="shared" si="180"/>
        <v>1193.7367443880401</v>
      </c>
      <c r="F3867">
        <f t="shared" si="181"/>
        <v>129163216</v>
      </c>
      <c r="G3867" s="22">
        <f t="shared" si="182"/>
        <v>115582366.53862759</v>
      </c>
      <c r="P3867" t="s">
        <v>7304</v>
      </c>
      <c r="Q3867" t="s">
        <v>7305</v>
      </c>
      <c r="R3867" t="s">
        <v>212</v>
      </c>
      <c r="S3867" s="6">
        <v>2975.5356053740302</v>
      </c>
      <c r="T3867" s="6">
        <v>1378.88883506705</v>
      </c>
      <c r="U3867" s="6">
        <v>134.89346377756499</v>
      </c>
    </row>
    <row r="3868" spans="1:21" x14ac:dyDescent="0.2">
      <c r="A3868" s="15" t="s">
        <v>2492</v>
      </c>
      <c r="B3868" s="2" t="s">
        <v>2493</v>
      </c>
      <c r="C3868" s="3">
        <v>52858</v>
      </c>
      <c r="D3868" s="4">
        <v>934</v>
      </c>
      <c r="E3868">
        <f t="shared" si="180"/>
        <v>1193.7000291909101</v>
      </c>
      <c r="F3868">
        <f t="shared" si="181"/>
        <v>49369372</v>
      </c>
      <c r="G3868" s="22">
        <f t="shared" si="182"/>
        <v>63096596.142973125</v>
      </c>
      <c r="P3868" t="s">
        <v>7306</v>
      </c>
      <c r="Q3868" t="s">
        <v>166</v>
      </c>
      <c r="R3868" t="s">
        <v>212</v>
      </c>
      <c r="S3868" s="6">
        <v>2978.8846466046698</v>
      </c>
      <c r="T3868" s="6">
        <v>2479.1770981633499</v>
      </c>
      <c r="U3868" s="6">
        <v>66.297344034404901</v>
      </c>
    </row>
    <row r="3869" spans="1:21" x14ac:dyDescent="0.2">
      <c r="A3869" s="15" t="s">
        <v>2490</v>
      </c>
      <c r="B3869" s="2" t="s">
        <v>2491</v>
      </c>
      <c r="C3869" s="3">
        <v>36647</v>
      </c>
      <c r="D3869" s="4">
        <v>749</v>
      </c>
      <c r="E3869">
        <f t="shared" si="180"/>
        <v>1193.3195838605</v>
      </c>
      <c r="F3869">
        <f t="shared" si="181"/>
        <v>27448603</v>
      </c>
      <c r="G3869" s="22">
        <f t="shared" si="182"/>
        <v>43731582.789735742</v>
      </c>
      <c r="P3869" t="s">
        <v>7307</v>
      </c>
      <c r="Q3869" t="s">
        <v>7308</v>
      </c>
      <c r="R3869" t="s">
        <v>212</v>
      </c>
      <c r="S3869" s="6">
        <v>2979.06924838451</v>
      </c>
      <c r="T3869" s="6">
        <v>1487.54563743431</v>
      </c>
      <c r="U3869" s="6">
        <v>139.18798149409</v>
      </c>
    </row>
    <row r="3870" spans="1:21" x14ac:dyDescent="0.2">
      <c r="A3870" s="15" t="s">
        <v>2488</v>
      </c>
      <c r="B3870" s="2" t="s">
        <v>2489</v>
      </c>
      <c r="C3870" s="3">
        <v>51287</v>
      </c>
      <c r="D3870" s="4">
        <v>423</v>
      </c>
      <c r="E3870">
        <f t="shared" si="180"/>
        <v>1193.0031599777001</v>
      </c>
      <c r="F3870">
        <f t="shared" si="181"/>
        <v>21694401</v>
      </c>
      <c r="G3870" s="22">
        <f t="shared" si="182"/>
        <v>61185553.065776303</v>
      </c>
      <c r="P3870" t="s">
        <v>7309</v>
      </c>
      <c r="Q3870" t="s">
        <v>7310</v>
      </c>
      <c r="R3870" t="s">
        <v>212</v>
      </c>
      <c r="S3870" s="6">
        <v>2982.0529896529101</v>
      </c>
      <c r="T3870" s="6">
        <v>2489.2210568278701</v>
      </c>
      <c r="U3870" s="6">
        <v>120.9846069813</v>
      </c>
    </row>
    <row r="3871" spans="1:21" x14ac:dyDescent="0.2">
      <c r="A3871" s="15" t="s">
        <v>2485</v>
      </c>
      <c r="B3871" s="2" t="s">
        <v>2486</v>
      </c>
      <c r="C3871" s="3">
        <v>93416</v>
      </c>
      <c r="D3871" s="4">
        <v>988</v>
      </c>
      <c r="E3871">
        <f t="shared" si="180"/>
        <v>1192.1674920651301</v>
      </c>
      <c r="F3871">
        <f t="shared" si="181"/>
        <v>92295008</v>
      </c>
      <c r="G3871" s="22">
        <f t="shared" si="182"/>
        <v>111367518.4387562</v>
      </c>
      <c r="P3871" t="s">
        <v>7311</v>
      </c>
      <c r="Q3871" t="s">
        <v>159</v>
      </c>
      <c r="R3871" t="s">
        <v>212</v>
      </c>
      <c r="S3871" s="6">
        <v>2984.4616936848101</v>
      </c>
      <c r="T3871" s="6">
        <v>2589.15358196739</v>
      </c>
      <c r="U3871" s="6">
        <v>61.952853890501899</v>
      </c>
    </row>
    <row r="3872" spans="1:21" x14ac:dyDescent="0.2">
      <c r="A3872" s="15" t="s">
        <v>2481</v>
      </c>
      <c r="B3872" s="2" t="s">
        <v>2482</v>
      </c>
      <c r="C3872" s="3">
        <v>22109</v>
      </c>
      <c r="D3872" s="4">
        <v>1065</v>
      </c>
      <c r="E3872">
        <f t="shared" si="180"/>
        <v>1191.5282047001499</v>
      </c>
      <c r="F3872">
        <f t="shared" si="181"/>
        <v>23546085</v>
      </c>
      <c r="G3872" s="22">
        <f t="shared" si="182"/>
        <v>26343497.077715613</v>
      </c>
      <c r="P3872" t="s">
        <v>7312</v>
      </c>
      <c r="Q3872" t="s">
        <v>7313</v>
      </c>
      <c r="R3872" t="s">
        <v>212</v>
      </c>
      <c r="S3872" s="6">
        <v>2990.1866797948801</v>
      </c>
      <c r="T3872" s="6">
        <v>2010.3995288384999</v>
      </c>
      <c r="U3872" s="6">
        <v>79.335042853438395</v>
      </c>
    </row>
    <row r="3873" spans="1:21" x14ac:dyDescent="0.2">
      <c r="A3873" s="15" t="s">
        <v>2477</v>
      </c>
      <c r="B3873" s="2" t="s">
        <v>2478</v>
      </c>
      <c r="C3873" s="3">
        <v>68405</v>
      </c>
      <c r="D3873" s="4">
        <v>1842</v>
      </c>
      <c r="E3873">
        <f t="shared" si="180"/>
        <v>1190.78418360715</v>
      </c>
      <c r="F3873">
        <f t="shared" si="181"/>
        <v>126002010</v>
      </c>
      <c r="G3873" s="22">
        <f t="shared" si="182"/>
        <v>81455592.079647094</v>
      </c>
      <c r="P3873" t="s">
        <v>7314</v>
      </c>
      <c r="Q3873" t="s">
        <v>142</v>
      </c>
      <c r="R3873" t="s">
        <v>212</v>
      </c>
      <c r="S3873" s="6">
        <v>2994.5700796012502</v>
      </c>
      <c r="T3873" s="6">
        <v>2880.0401099021101</v>
      </c>
      <c r="U3873" s="6">
        <v>56.472881679012403</v>
      </c>
    </row>
    <row r="3874" spans="1:21" x14ac:dyDescent="0.2">
      <c r="A3874" s="15" t="s">
        <v>2473</v>
      </c>
      <c r="B3874" s="2" t="s">
        <v>2474</v>
      </c>
      <c r="C3874" s="3">
        <v>9464</v>
      </c>
      <c r="D3874" s="4">
        <v>6585</v>
      </c>
      <c r="E3874">
        <f t="shared" si="180"/>
        <v>1189.7870177938</v>
      </c>
      <c r="F3874">
        <f t="shared" si="181"/>
        <v>62320440</v>
      </c>
      <c r="G3874" s="22">
        <f t="shared" si="182"/>
        <v>11260144.336400524</v>
      </c>
      <c r="P3874" t="s">
        <v>7315</v>
      </c>
      <c r="Q3874" t="s">
        <v>7315</v>
      </c>
      <c r="R3874" t="s">
        <v>274</v>
      </c>
      <c r="S3874" s="6">
        <v>3000.8179727184902</v>
      </c>
      <c r="T3874" s="6">
        <v>311.59694628165602</v>
      </c>
      <c r="U3874" s="6">
        <v>184.768246162255</v>
      </c>
    </row>
    <row r="3875" spans="1:21" x14ac:dyDescent="0.2">
      <c r="A3875" s="15" t="s">
        <v>2471</v>
      </c>
      <c r="B3875" s="2" t="s">
        <v>2472</v>
      </c>
      <c r="C3875" s="3">
        <v>63998</v>
      </c>
      <c r="D3875" s="4">
        <v>2589</v>
      </c>
      <c r="E3875">
        <f t="shared" si="180"/>
        <v>1189.3324958614801</v>
      </c>
      <c r="F3875">
        <f t="shared" si="181"/>
        <v>165690822</v>
      </c>
      <c r="G3875" s="22">
        <f t="shared" si="182"/>
        <v>76114901.070142999</v>
      </c>
      <c r="P3875" t="s">
        <v>7316</v>
      </c>
      <c r="Q3875" t="s">
        <v>7317</v>
      </c>
      <c r="R3875" t="s">
        <v>212</v>
      </c>
      <c r="S3875" s="6">
        <v>3006.7843765943198</v>
      </c>
      <c r="T3875" s="6">
        <v>1985.2803488526099</v>
      </c>
      <c r="U3875" s="6">
        <v>123.440548446848</v>
      </c>
    </row>
    <row r="3876" spans="1:21" x14ac:dyDescent="0.2">
      <c r="A3876" s="15" t="s">
        <v>2469</v>
      </c>
      <c r="B3876" s="2" t="s">
        <v>2470</v>
      </c>
      <c r="C3876" s="3">
        <v>144961</v>
      </c>
      <c r="D3876" s="4">
        <v>619</v>
      </c>
      <c r="E3876">
        <f t="shared" si="180"/>
        <v>1189.1467121676301</v>
      </c>
      <c r="F3876">
        <f t="shared" si="181"/>
        <v>89730859</v>
      </c>
      <c r="G3876" s="22">
        <f t="shared" si="182"/>
        <v>172379896.54253182</v>
      </c>
      <c r="P3876" t="s">
        <v>7318</v>
      </c>
      <c r="Q3876" t="s">
        <v>7319</v>
      </c>
      <c r="R3876" t="s">
        <v>212</v>
      </c>
      <c r="S3876" s="6">
        <v>3008.62599663637</v>
      </c>
      <c r="T3876" s="6">
        <v>2724.5261220704001</v>
      </c>
      <c r="U3876" s="6">
        <v>48.664875441323403</v>
      </c>
    </row>
    <row r="3877" spans="1:21" x14ac:dyDescent="0.2">
      <c r="A3877" s="15" t="s">
        <v>2467</v>
      </c>
      <c r="B3877" s="2" t="s">
        <v>2468</v>
      </c>
      <c r="C3877" s="3">
        <v>75317</v>
      </c>
      <c r="D3877" s="4">
        <v>495</v>
      </c>
      <c r="E3877">
        <f t="shared" si="180"/>
        <v>1188.7268728879901</v>
      </c>
      <c r="F3877">
        <f t="shared" si="181"/>
        <v>37281915</v>
      </c>
      <c r="G3877" s="22">
        <f t="shared" si="182"/>
        <v>89531341.885304749</v>
      </c>
      <c r="P3877" t="s">
        <v>7320</v>
      </c>
      <c r="Q3877" t="s">
        <v>7321</v>
      </c>
      <c r="R3877" t="s">
        <v>212</v>
      </c>
      <c r="S3877" s="6">
        <v>3012.49678439629</v>
      </c>
      <c r="T3877" s="6">
        <v>2602.8721316430301</v>
      </c>
      <c r="U3877" s="6">
        <v>46.963424610784003</v>
      </c>
    </row>
    <row r="3878" spans="1:21" x14ac:dyDescent="0.2">
      <c r="A3878" s="15" t="s">
        <v>2465</v>
      </c>
      <c r="B3878" s="2" t="s">
        <v>2466</v>
      </c>
      <c r="C3878" s="3">
        <v>224828</v>
      </c>
      <c r="D3878" s="4">
        <v>408</v>
      </c>
      <c r="E3878">
        <f t="shared" si="180"/>
        <v>1188.4441841129001</v>
      </c>
      <c r="F3878">
        <f t="shared" si="181"/>
        <v>91729824</v>
      </c>
      <c r="G3878" s="22">
        <f t="shared" si="182"/>
        <v>267195529.02573511</v>
      </c>
      <c r="P3878" t="s">
        <v>7322</v>
      </c>
      <c r="Q3878" t="s">
        <v>7323</v>
      </c>
      <c r="R3878" t="s">
        <v>212</v>
      </c>
      <c r="S3878" s="6">
        <v>3014.4848718283802</v>
      </c>
      <c r="T3878" s="6">
        <v>2827.0590924067701</v>
      </c>
      <c r="U3878" s="6">
        <v>67.022912799597407</v>
      </c>
    </row>
    <row r="3879" spans="1:21" x14ac:dyDescent="0.2">
      <c r="A3879" s="15" t="s">
        <v>2463</v>
      </c>
      <c r="B3879" s="2" t="s">
        <v>2464</v>
      </c>
      <c r="C3879" s="3">
        <v>26622</v>
      </c>
      <c r="D3879" s="4">
        <v>1893</v>
      </c>
      <c r="E3879">
        <f t="shared" si="180"/>
        <v>1187.9034625161401</v>
      </c>
      <c r="F3879">
        <f t="shared" si="181"/>
        <v>50395446</v>
      </c>
      <c r="G3879" s="22">
        <f t="shared" si="182"/>
        <v>31624365.979104679</v>
      </c>
      <c r="P3879" t="s">
        <v>7324</v>
      </c>
      <c r="Q3879" t="s">
        <v>7325</v>
      </c>
      <c r="R3879" t="s">
        <v>212</v>
      </c>
      <c r="S3879" s="6">
        <v>3015.62263473129</v>
      </c>
      <c r="T3879" s="6">
        <v>2287.5869699782102</v>
      </c>
      <c r="U3879" s="6">
        <v>106.736429190625</v>
      </c>
    </row>
    <row r="3880" spans="1:21" x14ac:dyDescent="0.2">
      <c r="A3880" s="15" t="s">
        <v>2461</v>
      </c>
      <c r="B3880" s="2"/>
      <c r="C3880" s="3">
        <v>139456</v>
      </c>
      <c r="D3880" s="4">
        <v>164</v>
      </c>
      <c r="E3880">
        <f t="shared" si="180"/>
        <v>1187.3627020014401</v>
      </c>
      <c r="F3880">
        <f t="shared" si="181"/>
        <v>22870784</v>
      </c>
      <c r="G3880" s="22">
        <f t="shared" si="182"/>
        <v>165584852.97031283</v>
      </c>
      <c r="P3880" t="s">
        <v>7326</v>
      </c>
      <c r="Q3880" t="s">
        <v>7327</v>
      </c>
      <c r="R3880" t="s">
        <v>212</v>
      </c>
      <c r="S3880" s="6">
        <v>3015.8706800405598</v>
      </c>
      <c r="T3880" s="6">
        <v>1941.6829555024699</v>
      </c>
      <c r="U3880" s="6">
        <v>93.424227365415902</v>
      </c>
    </row>
    <row r="3881" spans="1:21" x14ac:dyDescent="0.2">
      <c r="A3881" s="15" t="s">
        <v>2459</v>
      </c>
      <c r="B3881" s="2" t="s">
        <v>2460</v>
      </c>
      <c r="C3881" s="3">
        <v>55203</v>
      </c>
      <c r="D3881" s="4">
        <v>235</v>
      </c>
      <c r="E3881">
        <f t="shared" si="180"/>
        <v>1187.2524959704699</v>
      </c>
      <c r="F3881">
        <f t="shared" si="181"/>
        <v>12972705</v>
      </c>
      <c r="G3881" s="22">
        <f t="shared" si="182"/>
        <v>65539899.53505785</v>
      </c>
      <c r="P3881" t="s">
        <v>7328</v>
      </c>
      <c r="Q3881" t="s">
        <v>7329</v>
      </c>
      <c r="R3881" t="s">
        <v>212</v>
      </c>
      <c r="S3881" s="6">
        <v>3018.4894193044502</v>
      </c>
      <c r="T3881" s="6">
        <v>2177.38413274923</v>
      </c>
      <c r="U3881" s="6">
        <v>87.223122667457005</v>
      </c>
    </row>
    <row r="3882" spans="1:21" x14ac:dyDescent="0.2">
      <c r="A3882" s="15" t="s">
        <v>2458</v>
      </c>
      <c r="B3882" s="2"/>
      <c r="C3882" s="3">
        <v>85982</v>
      </c>
      <c r="D3882" s="4">
        <v>702</v>
      </c>
      <c r="E3882">
        <f t="shared" si="180"/>
        <v>1186.6016327806999</v>
      </c>
      <c r="F3882">
        <f t="shared" si="181"/>
        <v>60359364</v>
      </c>
      <c r="G3882" s="22">
        <f t="shared" si="182"/>
        <v>102026381.58975014</v>
      </c>
      <c r="P3882" t="s">
        <v>7330</v>
      </c>
      <c r="Q3882" t="s">
        <v>7331</v>
      </c>
      <c r="R3882" t="s">
        <v>212</v>
      </c>
      <c r="S3882" s="6">
        <v>3018.8816541486499</v>
      </c>
      <c r="T3882" s="6">
        <v>1542.5449678602699</v>
      </c>
      <c r="U3882" s="6">
        <v>138.82692872852201</v>
      </c>
    </row>
    <row r="3883" spans="1:21" x14ac:dyDescent="0.2">
      <c r="A3883" s="15" t="s">
        <v>2456</v>
      </c>
      <c r="B3883" s="2" t="s">
        <v>2457</v>
      </c>
      <c r="C3883" s="3">
        <v>50641</v>
      </c>
      <c r="D3883" s="4">
        <v>1124</v>
      </c>
      <c r="E3883">
        <f t="shared" si="180"/>
        <v>1186.4240753715201</v>
      </c>
      <c r="F3883">
        <f t="shared" si="181"/>
        <v>56920484</v>
      </c>
      <c r="G3883" s="22">
        <f t="shared" si="182"/>
        <v>60081701.600889146</v>
      </c>
      <c r="P3883" t="s">
        <v>7332</v>
      </c>
      <c r="Q3883" t="s">
        <v>7333</v>
      </c>
      <c r="R3883" t="s">
        <v>212</v>
      </c>
      <c r="S3883" s="6">
        <v>3020.4432960752401</v>
      </c>
      <c r="T3883" s="6">
        <v>2225.6570508724999</v>
      </c>
      <c r="U3883" s="6">
        <v>88.171805067609398</v>
      </c>
    </row>
    <row r="3884" spans="1:21" x14ac:dyDescent="0.2">
      <c r="A3884" s="15" t="s">
        <v>2454</v>
      </c>
      <c r="B3884" s="2" t="s">
        <v>10761</v>
      </c>
      <c r="C3884" s="3">
        <v>129972</v>
      </c>
      <c r="D3884" s="4">
        <v>4351</v>
      </c>
      <c r="E3884">
        <f t="shared" si="180"/>
        <v>1186.2968040872299</v>
      </c>
      <c r="F3884">
        <f t="shared" si="181"/>
        <v>565508172</v>
      </c>
      <c r="G3884" s="22">
        <f t="shared" si="182"/>
        <v>154185368.22082543</v>
      </c>
      <c r="P3884" t="s">
        <v>7334</v>
      </c>
      <c r="Q3884" t="s">
        <v>7335</v>
      </c>
      <c r="R3884" t="s">
        <v>212</v>
      </c>
      <c r="S3884" s="6">
        <v>3020.8036450315199</v>
      </c>
      <c r="T3884" s="6">
        <v>1722.541111</v>
      </c>
      <c r="U3884" s="6">
        <v>77.651523049069397</v>
      </c>
    </row>
    <row r="3885" spans="1:21" x14ac:dyDescent="0.2">
      <c r="A3885" s="15" t="s">
        <v>2452</v>
      </c>
      <c r="B3885" s="2" t="s">
        <v>2453</v>
      </c>
      <c r="C3885" s="3">
        <v>54816</v>
      </c>
      <c r="D3885" s="4">
        <v>898</v>
      </c>
      <c r="E3885">
        <f t="shared" si="180"/>
        <v>1185.5944292270599</v>
      </c>
      <c r="F3885">
        <f t="shared" si="181"/>
        <v>49224768</v>
      </c>
      <c r="G3885" s="22">
        <f t="shared" si="182"/>
        <v>64989544.232510515</v>
      </c>
      <c r="P3885" t="s">
        <v>7336</v>
      </c>
      <c r="Q3885" t="s">
        <v>7337</v>
      </c>
      <c r="R3885" t="s">
        <v>212</v>
      </c>
      <c r="S3885" s="6">
        <v>3021.2641879384801</v>
      </c>
      <c r="T3885" s="6">
        <v>2544.1594100000002</v>
      </c>
      <c r="U3885" s="6">
        <v>62.738140556479202</v>
      </c>
    </row>
    <row r="3886" spans="1:21" x14ac:dyDescent="0.2">
      <c r="A3886" s="15" t="s">
        <v>2450</v>
      </c>
      <c r="B3886" s="2" t="s">
        <v>2451</v>
      </c>
      <c r="C3886" s="3">
        <v>119349</v>
      </c>
      <c r="D3886" s="4">
        <v>1738</v>
      </c>
      <c r="E3886">
        <f t="shared" si="180"/>
        <v>1185.58971383736</v>
      </c>
      <c r="F3886">
        <f t="shared" si="181"/>
        <v>207428562</v>
      </c>
      <c r="G3886" s="22">
        <f t="shared" si="182"/>
        <v>141498946.75677508</v>
      </c>
      <c r="P3886" t="s">
        <v>7338</v>
      </c>
      <c r="Q3886" t="s">
        <v>156</v>
      </c>
      <c r="R3886" t="s">
        <v>212</v>
      </c>
      <c r="S3886" s="6">
        <v>3021.6999503961201</v>
      </c>
      <c r="T3886" s="6">
        <v>2197.2842621418399</v>
      </c>
      <c r="U3886" s="6">
        <v>93.998276437306103</v>
      </c>
    </row>
    <row r="3887" spans="1:21" x14ac:dyDescent="0.2">
      <c r="A3887" s="15" t="s">
        <v>2448</v>
      </c>
      <c r="B3887" s="2" t="s">
        <v>2449</v>
      </c>
      <c r="C3887" s="3">
        <v>52442</v>
      </c>
      <c r="D3887" s="4">
        <v>1485</v>
      </c>
      <c r="E3887">
        <f t="shared" si="180"/>
        <v>1185.1033681978299</v>
      </c>
      <c r="F3887">
        <f t="shared" si="181"/>
        <v>77876370</v>
      </c>
      <c r="G3887" s="22">
        <f t="shared" si="182"/>
        <v>62149190.8350306</v>
      </c>
      <c r="P3887" t="s">
        <v>7339</v>
      </c>
      <c r="Q3887" t="s">
        <v>7340</v>
      </c>
      <c r="R3887" t="s">
        <v>212</v>
      </c>
      <c r="S3887" s="6">
        <v>3022.98321665818</v>
      </c>
      <c r="T3887" s="6">
        <v>2319.617272</v>
      </c>
      <c r="U3887" s="6">
        <v>71.164957752146293</v>
      </c>
    </row>
    <row r="3888" spans="1:21" x14ac:dyDescent="0.2">
      <c r="A3888" s="15" t="s">
        <v>2446</v>
      </c>
      <c r="B3888" s="2" t="s">
        <v>2447</v>
      </c>
      <c r="C3888" s="3">
        <v>45679</v>
      </c>
      <c r="D3888" s="4">
        <v>2242</v>
      </c>
      <c r="E3888">
        <f t="shared" si="180"/>
        <v>1185.0083778328201</v>
      </c>
      <c r="F3888">
        <f t="shared" si="181"/>
        <v>102412318</v>
      </c>
      <c r="G3888" s="22">
        <f t="shared" si="182"/>
        <v>54129997.691025391</v>
      </c>
      <c r="P3888" t="s">
        <v>7341</v>
      </c>
      <c r="Q3888" t="s">
        <v>7342</v>
      </c>
      <c r="R3888" t="s">
        <v>212</v>
      </c>
      <c r="S3888" s="6">
        <v>3023.0922754059102</v>
      </c>
      <c r="T3888" s="6">
        <v>2969.6533258831601</v>
      </c>
      <c r="U3888" s="6">
        <v>67.818931123769005</v>
      </c>
    </row>
    <row r="3889" spans="1:21" x14ac:dyDescent="0.2">
      <c r="A3889" s="15" t="s">
        <v>2444</v>
      </c>
      <c r="B3889" s="2" t="s">
        <v>2445</v>
      </c>
      <c r="C3889" s="3">
        <v>69376</v>
      </c>
      <c r="D3889" s="4">
        <v>1019</v>
      </c>
      <c r="E3889">
        <f t="shared" si="180"/>
        <v>1184.5509779628001</v>
      </c>
      <c r="F3889">
        <f t="shared" si="181"/>
        <v>70694144</v>
      </c>
      <c r="G3889" s="22">
        <f t="shared" si="182"/>
        <v>82179408.647147223</v>
      </c>
      <c r="P3889" t="s">
        <v>7343</v>
      </c>
      <c r="Q3889" t="s">
        <v>7344</v>
      </c>
      <c r="R3889" t="s">
        <v>212</v>
      </c>
      <c r="S3889" s="6">
        <v>3023.1219756062401</v>
      </c>
      <c r="T3889" s="6">
        <v>2268.2695970239402</v>
      </c>
      <c r="U3889" s="6">
        <v>65.960541086912301</v>
      </c>
    </row>
    <row r="3890" spans="1:21" x14ac:dyDescent="0.2">
      <c r="A3890" s="15" t="s">
        <v>2443</v>
      </c>
      <c r="B3890" s="2"/>
      <c r="C3890" s="3">
        <v>51996</v>
      </c>
      <c r="D3890" s="4">
        <v>332</v>
      </c>
      <c r="E3890">
        <f t="shared" si="180"/>
        <v>1184.50101323888</v>
      </c>
      <c r="F3890">
        <f t="shared" si="181"/>
        <v>17262672</v>
      </c>
      <c r="G3890" s="22">
        <f t="shared" si="182"/>
        <v>61589314.684368804</v>
      </c>
      <c r="P3890" t="s">
        <v>7345</v>
      </c>
      <c r="Q3890" t="s">
        <v>7346</v>
      </c>
      <c r="R3890" t="s">
        <v>212</v>
      </c>
      <c r="S3890" s="6">
        <v>3024.86459569104</v>
      </c>
      <c r="T3890" s="6">
        <v>3269.93338024372</v>
      </c>
      <c r="U3890" s="6">
        <v>61.048621716565499</v>
      </c>
    </row>
    <row r="3891" spans="1:21" x14ac:dyDescent="0.2">
      <c r="A3891" s="15" t="s">
        <v>2441</v>
      </c>
      <c r="B3891" s="2" t="s">
        <v>2442</v>
      </c>
      <c r="C3891" s="3">
        <v>40097</v>
      </c>
      <c r="D3891" s="4">
        <v>861</v>
      </c>
      <c r="E3891">
        <f t="shared" si="180"/>
        <v>1184.0692918341499</v>
      </c>
      <c r="F3891">
        <f t="shared" si="181"/>
        <v>34523517</v>
      </c>
      <c r="G3891" s="22">
        <f t="shared" si="182"/>
        <v>47477626.394673906</v>
      </c>
      <c r="P3891" t="s">
        <v>7347</v>
      </c>
      <c r="Q3891" t="s">
        <v>7348</v>
      </c>
      <c r="R3891" t="s">
        <v>212</v>
      </c>
      <c r="S3891" s="6">
        <v>3030.3795715007</v>
      </c>
      <c r="T3891" s="6">
        <v>1568.3432182889801</v>
      </c>
      <c r="U3891" s="6">
        <v>108.66098269941899</v>
      </c>
    </row>
    <row r="3892" spans="1:21" x14ac:dyDescent="0.2">
      <c r="A3892" s="15" t="s">
        <v>2440</v>
      </c>
      <c r="B3892" s="2"/>
      <c r="C3892" s="3">
        <v>32308</v>
      </c>
      <c r="D3892" s="4">
        <v>217</v>
      </c>
      <c r="E3892">
        <f t="shared" si="180"/>
        <v>1184.0605832459501</v>
      </c>
      <c r="F3892">
        <f t="shared" si="181"/>
        <v>7010836</v>
      </c>
      <c r="G3892" s="22">
        <f t="shared" si="182"/>
        <v>38254629.323510155</v>
      </c>
      <c r="P3892" t="s">
        <v>7349</v>
      </c>
      <c r="Q3892" t="s">
        <v>7350</v>
      </c>
      <c r="R3892" t="s">
        <v>212</v>
      </c>
      <c r="S3892" s="6">
        <v>3030.6728961991098</v>
      </c>
      <c r="T3892" s="6">
        <v>2486.6059391158401</v>
      </c>
      <c r="U3892" s="6">
        <v>61.3413851089243</v>
      </c>
    </row>
    <row r="3893" spans="1:21" x14ac:dyDescent="0.2">
      <c r="A3893" s="15" t="s">
        <v>2438</v>
      </c>
      <c r="B3893" s="2" t="s">
        <v>2439</v>
      </c>
      <c r="C3893" s="3">
        <v>32339</v>
      </c>
      <c r="D3893" s="5">
        <v>946</v>
      </c>
      <c r="E3893">
        <f t="shared" si="180"/>
        <v>1183.75234120238</v>
      </c>
      <c r="F3893">
        <f t="shared" si="181"/>
        <v>30592694</v>
      </c>
      <c r="G3893" s="22">
        <f t="shared" si="182"/>
        <v>38281366.962143764</v>
      </c>
      <c r="P3893" t="s">
        <v>7351</v>
      </c>
      <c r="Q3893" t="s">
        <v>7352</v>
      </c>
      <c r="R3893" t="s">
        <v>212</v>
      </c>
      <c r="S3893" s="6">
        <v>3031.45322238058</v>
      </c>
      <c r="T3893" s="6">
        <v>2235.9583613638101</v>
      </c>
      <c r="U3893" s="6">
        <v>83.938763296824504</v>
      </c>
    </row>
    <row r="3894" spans="1:21" x14ac:dyDescent="0.2">
      <c r="A3894" s="15" t="s">
        <v>2436</v>
      </c>
      <c r="B3894" s="2" t="s">
        <v>2437</v>
      </c>
      <c r="C3894" s="3">
        <v>116921</v>
      </c>
      <c r="D3894" s="4">
        <v>1903</v>
      </c>
      <c r="E3894">
        <f t="shared" si="180"/>
        <v>1183.70172679045</v>
      </c>
      <c r="F3894">
        <f t="shared" si="181"/>
        <v>222500663</v>
      </c>
      <c r="G3894" s="22">
        <f t="shared" si="182"/>
        <v>138399589.59806621</v>
      </c>
      <c r="P3894" t="s">
        <v>7353</v>
      </c>
      <c r="Q3894" t="s">
        <v>7354</v>
      </c>
      <c r="R3894" t="s">
        <v>212</v>
      </c>
      <c r="S3894" s="6">
        <v>3032.1516619854301</v>
      </c>
      <c r="T3894" s="6">
        <v>1840</v>
      </c>
      <c r="U3894" s="6">
        <v>84.072233181470395</v>
      </c>
    </row>
    <row r="3895" spans="1:21" x14ac:dyDescent="0.2">
      <c r="A3895" s="15" t="s">
        <v>2434</v>
      </c>
      <c r="B3895" s="2" t="s">
        <v>2435</v>
      </c>
      <c r="C3895" s="3">
        <v>138330</v>
      </c>
      <c r="D3895" s="4">
        <v>523</v>
      </c>
      <c r="E3895">
        <f t="shared" si="180"/>
        <v>1183.69358945318</v>
      </c>
      <c r="F3895">
        <f t="shared" si="181"/>
        <v>72346590</v>
      </c>
      <c r="G3895" s="22">
        <f t="shared" si="182"/>
        <v>163740334.22905838</v>
      </c>
      <c r="P3895" t="s">
        <v>7355</v>
      </c>
      <c r="Q3895" t="s">
        <v>7356</v>
      </c>
      <c r="R3895" t="s">
        <v>212</v>
      </c>
      <c r="S3895" s="6">
        <v>3035.0977763330102</v>
      </c>
      <c r="T3895" s="6">
        <v>2243.43039486823</v>
      </c>
      <c r="U3895" s="6">
        <v>66.806817879296403</v>
      </c>
    </row>
    <row r="3896" spans="1:21" x14ac:dyDescent="0.2">
      <c r="A3896" s="15" t="s">
        <v>2432</v>
      </c>
      <c r="B3896" s="2" t="s">
        <v>2433</v>
      </c>
      <c r="C3896" s="3">
        <v>46622</v>
      </c>
      <c r="D3896" s="4">
        <v>1123</v>
      </c>
      <c r="E3896">
        <f t="shared" si="180"/>
        <v>1183.3560897848099</v>
      </c>
      <c r="F3896">
        <f t="shared" si="181"/>
        <v>52356506</v>
      </c>
      <c r="G3896" s="22">
        <f t="shared" si="182"/>
        <v>55170427.617947407</v>
      </c>
      <c r="P3896" t="s">
        <v>7357</v>
      </c>
      <c r="Q3896" t="s">
        <v>175</v>
      </c>
      <c r="R3896" t="s">
        <v>212</v>
      </c>
      <c r="S3896" s="6">
        <v>3045.9927399420399</v>
      </c>
      <c r="T3896" s="6">
        <v>2218.2201177420102</v>
      </c>
      <c r="U3896" s="6">
        <v>70.098267259213799</v>
      </c>
    </row>
    <row r="3897" spans="1:21" x14ac:dyDescent="0.2">
      <c r="A3897" s="15" t="s">
        <v>2430</v>
      </c>
      <c r="B3897" s="2"/>
      <c r="C3897" s="3">
        <v>102249</v>
      </c>
      <c r="D3897" s="4">
        <v>645</v>
      </c>
      <c r="E3897">
        <f t="shared" si="180"/>
        <v>1183.12320160025</v>
      </c>
      <c r="F3897">
        <f t="shared" si="181"/>
        <v>65950605</v>
      </c>
      <c r="G3897" s="22">
        <f t="shared" si="182"/>
        <v>120973164.24042396</v>
      </c>
      <c r="P3897" t="s">
        <v>7358</v>
      </c>
      <c r="Q3897" t="s">
        <v>170</v>
      </c>
      <c r="R3897" t="s">
        <v>212</v>
      </c>
      <c r="S3897" s="6">
        <v>3046.7843596048001</v>
      </c>
      <c r="T3897" s="6">
        <v>2829.70135650672</v>
      </c>
      <c r="U3897" s="6">
        <v>86.758449705529998</v>
      </c>
    </row>
    <row r="3898" spans="1:21" x14ac:dyDescent="0.2">
      <c r="A3898" s="15" t="s">
        <v>2428</v>
      </c>
      <c r="B3898" s="2" t="s">
        <v>2429</v>
      </c>
      <c r="C3898" s="3">
        <v>29867</v>
      </c>
      <c r="D3898" s="5">
        <v>1769</v>
      </c>
      <c r="E3898">
        <f t="shared" si="180"/>
        <v>1183.08799756026</v>
      </c>
      <c r="F3898">
        <f t="shared" si="181"/>
        <v>52834723</v>
      </c>
      <c r="G3898" s="22">
        <f t="shared" si="182"/>
        <v>35335289.223132282</v>
      </c>
      <c r="P3898" t="s">
        <v>7359</v>
      </c>
      <c r="Q3898" t="s">
        <v>7360</v>
      </c>
      <c r="R3898" t="s">
        <v>212</v>
      </c>
      <c r="S3898" s="6">
        <v>3046.8782067188199</v>
      </c>
      <c r="T3898" s="6">
        <v>3046.8782067188199</v>
      </c>
      <c r="U3898" s="6">
        <v>60.4066971233527</v>
      </c>
    </row>
    <row r="3899" spans="1:21" x14ac:dyDescent="0.2">
      <c r="A3899" s="15" t="s">
        <v>2424</v>
      </c>
      <c r="B3899" s="2" t="s">
        <v>2425</v>
      </c>
      <c r="C3899" s="3">
        <v>97582</v>
      </c>
      <c r="D3899" s="4">
        <v>2567</v>
      </c>
      <c r="E3899">
        <f t="shared" si="180"/>
        <v>1182.3943237731501</v>
      </c>
      <c r="F3899">
        <f t="shared" si="181"/>
        <v>250492994</v>
      </c>
      <c r="G3899" s="22">
        <f t="shared" si="182"/>
        <v>115380402.90243153</v>
      </c>
      <c r="P3899" t="s">
        <v>7361</v>
      </c>
      <c r="Q3899" t="s">
        <v>7362</v>
      </c>
      <c r="R3899" t="s">
        <v>212</v>
      </c>
      <c r="S3899" s="6">
        <v>3051.7237041833901</v>
      </c>
      <c r="T3899" s="6">
        <v>2124.2836375107099</v>
      </c>
      <c r="U3899" s="6">
        <v>75.518080404233899</v>
      </c>
    </row>
    <row r="3900" spans="1:21" x14ac:dyDescent="0.2">
      <c r="A3900" s="15" t="s">
        <v>2419</v>
      </c>
      <c r="B3900" s="2" t="s">
        <v>2420</v>
      </c>
      <c r="C3900" s="3">
        <v>63647</v>
      </c>
      <c r="D3900" s="4">
        <v>506</v>
      </c>
      <c r="E3900">
        <f t="shared" si="180"/>
        <v>1181.9821337221299</v>
      </c>
      <c r="F3900">
        <f t="shared" si="181"/>
        <v>32205382</v>
      </c>
      <c r="G3900" s="22">
        <f t="shared" si="182"/>
        <v>75229616.865012407</v>
      </c>
      <c r="P3900" t="s">
        <v>7363</v>
      </c>
      <c r="Q3900" t="s">
        <v>7364</v>
      </c>
      <c r="R3900" t="s">
        <v>212</v>
      </c>
      <c r="S3900" s="6">
        <v>3052.33898039923</v>
      </c>
      <c r="T3900" s="6">
        <v>1413.8964469212301</v>
      </c>
      <c r="U3900" s="6">
        <v>140.36792280066999</v>
      </c>
    </row>
    <row r="3901" spans="1:21" x14ac:dyDescent="0.2">
      <c r="A3901" s="15" t="s">
        <v>2417</v>
      </c>
      <c r="B3901" s="2"/>
      <c r="C3901" s="3">
        <v>38390</v>
      </c>
      <c r="D3901" s="4">
        <v>1369</v>
      </c>
      <c r="E3901">
        <f t="shared" si="180"/>
        <v>1181.59761290707</v>
      </c>
      <c r="F3901">
        <f t="shared" si="181"/>
        <v>52555910</v>
      </c>
      <c r="G3901" s="22">
        <f t="shared" si="182"/>
        <v>45361532.35950242</v>
      </c>
      <c r="P3901" t="s">
        <v>7365</v>
      </c>
      <c r="Q3901" t="s">
        <v>7365</v>
      </c>
      <c r="R3901" t="s">
        <v>274</v>
      </c>
      <c r="S3901" s="6">
        <v>3053.8522638343102</v>
      </c>
      <c r="T3901" s="6">
        <v>1973.3248581518001</v>
      </c>
      <c r="U3901" s="6">
        <v>95.263313276102807</v>
      </c>
    </row>
    <row r="3902" spans="1:21" x14ac:dyDescent="0.2">
      <c r="A3902" s="15" t="s">
        <v>2415</v>
      </c>
      <c r="B3902" s="2" t="s">
        <v>2416</v>
      </c>
      <c r="C3902" s="3">
        <v>31644</v>
      </c>
      <c r="D3902" s="4">
        <v>787</v>
      </c>
      <c r="E3902">
        <f t="shared" si="180"/>
        <v>1181.4065981978999</v>
      </c>
      <c r="F3902">
        <f t="shared" si="181"/>
        <v>24903828</v>
      </c>
      <c r="G3902" s="22">
        <f t="shared" si="182"/>
        <v>37384430.393374346</v>
      </c>
      <c r="P3902" t="s">
        <v>7366</v>
      </c>
      <c r="Q3902" t="s">
        <v>7367</v>
      </c>
      <c r="R3902" t="s">
        <v>212</v>
      </c>
      <c r="S3902" s="6">
        <v>3055.3122149982901</v>
      </c>
      <c r="T3902" s="6">
        <v>2033.6249069774001</v>
      </c>
      <c r="U3902" s="6">
        <v>153.32568016581101</v>
      </c>
    </row>
    <row r="3903" spans="1:21" x14ac:dyDescent="0.2">
      <c r="A3903" s="15" t="s">
        <v>2413</v>
      </c>
      <c r="B3903" s="2" t="s">
        <v>2414</v>
      </c>
      <c r="C3903" s="3">
        <v>56920</v>
      </c>
      <c r="D3903" s="4">
        <v>378</v>
      </c>
      <c r="E3903">
        <f t="shared" si="180"/>
        <v>1181.05526030123</v>
      </c>
      <c r="F3903">
        <f t="shared" si="181"/>
        <v>21515760</v>
      </c>
      <c r="G3903" s="22">
        <f t="shared" si="182"/>
        <v>67225665.416346014</v>
      </c>
      <c r="P3903" t="s">
        <v>7368</v>
      </c>
      <c r="Q3903" t="s">
        <v>7369</v>
      </c>
      <c r="R3903" t="s">
        <v>212</v>
      </c>
      <c r="S3903" s="6">
        <v>3059.6749771413101</v>
      </c>
      <c r="T3903" s="6">
        <v>1779.297525</v>
      </c>
      <c r="U3903" s="6">
        <v>113.571424824074</v>
      </c>
    </row>
    <row r="3904" spans="1:21" x14ac:dyDescent="0.2">
      <c r="A3904" s="15" t="s">
        <v>2411</v>
      </c>
      <c r="B3904" s="2" t="s">
        <v>2412</v>
      </c>
      <c r="C3904" s="3">
        <v>18667</v>
      </c>
      <c r="D3904" s="4">
        <v>861</v>
      </c>
      <c r="E3904">
        <f t="shared" si="180"/>
        <v>1180.85572538111</v>
      </c>
      <c r="F3904">
        <f t="shared" si="181"/>
        <v>16072287</v>
      </c>
      <c r="G3904" s="22">
        <f t="shared" si="182"/>
        <v>22043033.825689182</v>
      </c>
      <c r="P3904" t="s">
        <v>7370</v>
      </c>
      <c r="Q3904" t="s">
        <v>7371</v>
      </c>
      <c r="R3904" t="s">
        <v>212</v>
      </c>
      <c r="S3904" s="6">
        <v>3060.5004628231</v>
      </c>
      <c r="T3904" s="6">
        <v>3060.5004628231</v>
      </c>
      <c r="U3904" s="6">
        <v>67.903475285201097</v>
      </c>
    </row>
    <row r="3905" spans="1:21" x14ac:dyDescent="0.2">
      <c r="A3905" s="15" t="s">
        <v>2409</v>
      </c>
      <c r="B3905" s="2"/>
      <c r="C3905" s="3">
        <v>149749</v>
      </c>
      <c r="D3905" s="4">
        <v>1411</v>
      </c>
      <c r="E3905">
        <f t="shared" si="180"/>
        <v>1180.4986892619499</v>
      </c>
      <c r="F3905">
        <f t="shared" si="181"/>
        <v>211295839</v>
      </c>
      <c r="G3905" s="22">
        <f t="shared" si="182"/>
        <v>176778498.21828774</v>
      </c>
      <c r="P3905" t="s">
        <v>7372</v>
      </c>
      <c r="Q3905" t="s">
        <v>7372</v>
      </c>
      <c r="R3905" t="s">
        <v>274</v>
      </c>
      <c r="S3905" s="6">
        <v>3063.1920057467</v>
      </c>
      <c r="T3905" s="6">
        <v>2839.6960687616202</v>
      </c>
      <c r="U3905" s="6">
        <v>58.363993948418297</v>
      </c>
    </row>
    <row r="3906" spans="1:21" x14ac:dyDescent="0.2">
      <c r="A3906" s="15" t="s">
        <v>2407</v>
      </c>
      <c r="B3906" s="2" t="s">
        <v>2408</v>
      </c>
      <c r="C3906" s="3">
        <v>74179</v>
      </c>
      <c r="D3906" s="4">
        <v>1883</v>
      </c>
      <c r="E3906">
        <f t="shared" ref="E3906:E3969" si="183">VLOOKUP(A3906,data19,4,FALSE)</f>
        <v>1179.97845048968</v>
      </c>
      <c r="F3906">
        <f t="shared" si="181"/>
        <v>139679057</v>
      </c>
      <c r="G3906" s="22">
        <f t="shared" si="182"/>
        <v>87529621.478873968</v>
      </c>
      <c r="P3906" t="s">
        <v>7373</v>
      </c>
      <c r="Q3906" t="s">
        <v>7374</v>
      </c>
      <c r="R3906" t="s">
        <v>212</v>
      </c>
      <c r="S3906" s="6">
        <v>3063.2240570844201</v>
      </c>
      <c r="T3906" s="6">
        <v>1974.28370221972</v>
      </c>
      <c r="U3906" s="6">
        <v>94.128691579906601</v>
      </c>
    </row>
    <row r="3907" spans="1:21" x14ac:dyDescent="0.2">
      <c r="A3907" s="15" t="s">
        <v>2405</v>
      </c>
      <c r="B3907" s="2" t="s">
        <v>2406</v>
      </c>
      <c r="C3907" s="3">
        <v>50027</v>
      </c>
      <c r="D3907" s="4">
        <v>1161</v>
      </c>
      <c r="E3907">
        <f t="shared" si="183"/>
        <v>1179.21631060037</v>
      </c>
      <c r="F3907">
        <f t="shared" ref="F3907:F3970" si="184">C3907*D3907</f>
        <v>58081347</v>
      </c>
      <c r="G3907" s="22">
        <f t="shared" ref="G3907:G3970" si="185">E3907*C3907</f>
        <v>58992654.370404705</v>
      </c>
      <c r="P3907" t="s">
        <v>7375</v>
      </c>
      <c r="Q3907" t="s">
        <v>7376</v>
      </c>
      <c r="R3907" t="s">
        <v>212</v>
      </c>
      <c r="S3907" s="6">
        <v>3070.19936184679</v>
      </c>
      <c r="T3907" s="6">
        <v>2501.5662278480199</v>
      </c>
      <c r="U3907" s="6">
        <v>58.451464367765801</v>
      </c>
    </row>
    <row r="3908" spans="1:21" x14ac:dyDescent="0.2">
      <c r="A3908" s="15" t="s">
        <v>2403</v>
      </c>
      <c r="B3908" s="2"/>
      <c r="C3908" s="3">
        <v>36125</v>
      </c>
      <c r="D3908" s="4">
        <v>680</v>
      </c>
      <c r="E3908">
        <f t="shared" si="183"/>
        <v>1178.4403354074</v>
      </c>
      <c r="F3908">
        <f t="shared" si="184"/>
        <v>24565000</v>
      </c>
      <c r="G3908" s="22">
        <f t="shared" si="185"/>
        <v>42571157.116592325</v>
      </c>
      <c r="P3908" t="s">
        <v>7377</v>
      </c>
      <c r="Q3908" t="s">
        <v>7378</v>
      </c>
      <c r="R3908" t="s">
        <v>212</v>
      </c>
      <c r="S3908" s="6">
        <v>3070.3091782266902</v>
      </c>
      <c r="T3908" s="6">
        <v>2906.4152268603202</v>
      </c>
      <c r="U3908" s="6">
        <v>62.473308781229399</v>
      </c>
    </row>
    <row r="3909" spans="1:21" x14ac:dyDescent="0.2">
      <c r="A3909" s="15" t="s">
        <v>2401</v>
      </c>
      <c r="B3909" s="2"/>
      <c r="C3909" s="3">
        <v>95365</v>
      </c>
      <c r="D3909" s="4">
        <v>1380</v>
      </c>
      <c r="E3909">
        <f t="shared" si="183"/>
        <v>1177.8743628058201</v>
      </c>
      <c r="F3909">
        <f t="shared" si="184"/>
        <v>131603700</v>
      </c>
      <c r="G3909" s="22">
        <f t="shared" si="185"/>
        <v>112327988.60897703</v>
      </c>
      <c r="P3909" t="s">
        <v>7379</v>
      </c>
      <c r="Q3909" t="s">
        <v>7380</v>
      </c>
      <c r="R3909" t="s">
        <v>212</v>
      </c>
      <c r="S3909" s="6">
        <v>3070.4596820982501</v>
      </c>
      <c r="T3909" s="6">
        <v>2856.9465121682501</v>
      </c>
      <c r="U3909" s="6">
        <v>66.824689560306595</v>
      </c>
    </row>
    <row r="3910" spans="1:21" x14ac:dyDescent="0.2">
      <c r="A3910" s="15" t="s">
        <v>2399</v>
      </c>
      <c r="B3910" s="2" t="s">
        <v>2400</v>
      </c>
      <c r="C3910" s="3">
        <v>54570</v>
      </c>
      <c r="D3910" s="5">
        <v>2445</v>
      </c>
      <c r="E3910">
        <f t="shared" si="183"/>
        <v>1177.75096401727</v>
      </c>
      <c r="F3910">
        <f t="shared" si="184"/>
        <v>133423650</v>
      </c>
      <c r="G3910" s="22">
        <f t="shared" si="185"/>
        <v>64269870.106422424</v>
      </c>
      <c r="P3910" t="s">
        <v>7381</v>
      </c>
      <c r="Q3910" t="s">
        <v>7381</v>
      </c>
      <c r="R3910" t="s">
        <v>274</v>
      </c>
      <c r="S3910" s="6">
        <v>3070.9882314326401</v>
      </c>
      <c r="T3910" s="6">
        <v>2109.9487644678402</v>
      </c>
      <c r="U3910" s="6">
        <v>100.605578925811</v>
      </c>
    </row>
    <row r="3911" spans="1:21" x14ac:dyDescent="0.2">
      <c r="A3911" s="15" t="s">
        <v>2396</v>
      </c>
      <c r="B3911" s="2" t="s">
        <v>2397</v>
      </c>
      <c r="C3911" s="3">
        <v>45683</v>
      </c>
      <c r="D3911" s="4">
        <v>268</v>
      </c>
      <c r="E3911">
        <f t="shared" si="183"/>
        <v>1177.1671904954401</v>
      </c>
      <c r="F3911">
        <f t="shared" si="184"/>
        <v>12243044</v>
      </c>
      <c r="G3911" s="22">
        <f t="shared" si="185"/>
        <v>53776528.763403192</v>
      </c>
      <c r="P3911" t="s">
        <v>7382</v>
      </c>
      <c r="Q3911" t="s">
        <v>7383</v>
      </c>
      <c r="R3911" t="s">
        <v>212</v>
      </c>
      <c r="S3911" s="6">
        <v>3072.97493726107</v>
      </c>
      <c r="T3911" s="6">
        <v>2606.4490593312498</v>
      </c>
      <c r="U3911" s="6">
        <v>54.0211890884475</v>
      </c>
    </row>
    <row r="3912" spans="1:21" x14ac:dyDescent="0.2">
      <c r="A3912" s="15" t="s">
        <v>2394</v>
      </c>
      <c r="B3912" s="2" t="s">
        <v>2395</v>
      </c>
      <c r="C3912" s="3">
        <v>195381</v>
      </c>
      <c r="D3912" s="4">
        <v>1023</v>
      </c>
      <c r="E3912">
        <f t="shared" si="183"/>
        <v>1177.16505713786</v>
      </c>
      <c r="F3912">
        <f t="shared" si="184"/>
        <v>199874763</v>
      </c>
      <c r="G3912" s="22">
        <f t="shared" si="185"/>
        <v>229995686.02865222</v>
      </c>
      <c r="P3912" t="s">
        <v>7384</v>
      </c>
      <c r="Q3912" t="s">
        <v>7385</v>
      </c>
      <c r="R3912" t="s">
        <v>212</v>
      </c>
      <c r="S3912" s="6">
        <v>3074.9118325929098</v>
      </c>
      <c r="T3912" s="6">
        <v>2083.9532951156498</v>
      </c>
      <c r="U3912" s="6">
        <v>86.687707811304804</v>
      </c>
    </row>
    <row r="3913" spans="1:21" x14ac:dyDescent="0.2">
      <c r="A3913" s="15" t="s">
        <v>2392</v>
      </c>
      <c r="B3913" s="2" t="s">
        <v>2393</v>
      </c>
      <c r="C3913" s="3">
        <v>45643</v>
      </c>
      <c r="D3913" s="4">
        <v>495</v>
      </c>
      <c r="E3913">
        <f t="shared" si="183"/>
        <v>1176.97333938775</v>
      </c>
      <c r="F3913">
        <f t="shared" si="184"/>
        <v>22593285</v>
      </c>
      <c r="G3913" s="22">
        <f t="shared" si="185"/>
        <v>53720594.129675075</v>
      </c>
      <c r="P3913" t="s">
        <v>7386</v>
      </c>
      <c r="Q3913" t="s">
        <v>7387</v>
      </c>
      <c r="R3913" t="s">
        <v>212</v>
      </c>
      <c r="S3913" s="6">
        <v>3083.0308254094898</v>
      </c>
      <c r="T3913" s="6">
        <v>2302.88019320788</v>
      </c>
      <c r="U3913" s="6">
        <v>71.560982683767406</v>
      </c>
    </row>
    <row r="3914" spans="1:21" x14ac:dyDescent="0.2">
      <c r="A3914" s="15" t="s">
        <v>2389</v>
      </c>
      <c r="B3914" s="2" t="s">
        <v>2390</v>
      </c>
      <c r="C3914" s="3">
        <v>40539</v>
      </c>
      <c r="D3914" s="5">
        <v>1892</v>
      </c>
      <c r="E3914">
        <f t="shared" si="183"/>
        <v>1176.6494466868601</v>
      </c>
      <c r="F3914">
        <f t="shared" si="184"/>
        <v>76699788</v>
      </c>
      <c r="G3914" s="22">
        <f t="shared" si="185"/>
        <v>47700191.91923862</v>
      </c>
      <c r="P3914" t="s">
        <v>7388</v>
      </c>
      <c r="Q3914" t="s">
        <v>7389</v>
      </c>
      <c r="R3914" t="s">
        <v>212</v>
      </c>
      <c r="S3914" s="6">
        <v>3085.2142778167299</v>
      </c>
      <c r="T3914" s="6">
        <v>2531.67424126695</v>
      </c>
      <c r="U3914" s="6">
        <v>52.6212551410541</v>
      </c>
    </row>
    <row r="3915" spans="1:21" x14ac:dyDescent="0.2">
      <c r="A3915" s="15" t="s">
        <v>2387</v>
      </c>
      <c r="B3915" s="2" t="s">
        <v>2388</v>
      </c>
      <c r="C3915" s="3">
        <v>53385</v>
      </c>
      <c r="D3915" s="4">
        <v>1076</v>
      </c>
      <c r="E3915">
        <f t="shared" si="183"/>
        <v>1176.4377321683201</v>
      </c>
      <c r="F3915">
        <f t="shared" si="184"/>
        <v>57442260</v>
      </c>
      <c r="G3915" s="22">
        <f t="shared" si="185"/>
        <v>62804128.331805766</v>
      </c>
      <c r="P3915" t="s">
        <v>7390</v>
      </c>
      <c r="Q3915" t="s">
        <v>204</v>
      </c>
      <c r="R3915" t="s">
        <v>212</v>
      </c>
      <c r="S3915" s="6">
        <v>3086.0335708402499</v>
      </c>
      <c r="T3915" s="6">
        <v>1443.6817715544901</v>
      </c>
      <c r="U3915" s="6">
        <v>212.61523452437299</v>
      </c>
    </row>
    <row r="3916" spans="1:21" x14ac:dyDescent="0.2">
      <c r="A3916" s="15" t="s">
        <v>2385</v>
      </c>
      <c r="B3916" s="2" t="s">
        <v>2386</v>
      </c>
      <c r="C3916" s="3">
        <v>93427</v>
      </c>
      <c r="D3916" s="4">
        <v>1101</v>
      </c>
      <c r="E3916">
        <f t="shared" si="183"/>
        <v>1176.24505015156</v>
      </c>
      <c r="F3916">
        <f t="shared" si="184"/>
        <v>102863127</v>
      </c>
      <c r="G3916" s="22">
        <f t="shared" si="185"/>
        <v>109893046.3005098</v>
      </c>
      <c r="P3916" t="s">
        <v>7391</v>
      </c>
      <c r="Q3916" t="s">
        <v>7392</v>
      </c>
      <c r="R3916" t="s">
        <v>212</v>
      </c>
      <c r="S3916" s="6">
        <v>3087.33917113297</v>
      </c>
      <c r="T3916" s="6">
        <v>2563.37513309014</v>
      </c>
      <c r="U3916" s="6">
        <v>66.920019052892002</v>
      </c>
    </row>
    <row r="3917" spans="1:21" x14ac:dyDescent="0.2">
      <c r="A3917" s="15" t="s">
        <v>2381</v>
      </c>
      <c r="B3917" s="2" t="s">
        <v>2382</v>
      </c>
      <c r="C3917" s="3">
        <v>36607</v>
      </c>
      <c r="D3917" s="5">
        <v>5166</v>
      </c>
      <c r="E3917">
        <f t="shared" si="183"/>
        <v>1175.52227408402</v>
      </c>
      <c r="F3917">
        <f t="shared" si="184"/>
        <v>189111762</v>
      </c>
      <c r="G3917" s="22">
        <f t="shared" si="185"/>
        <v>43032343.88739372</v>
      </c>
      <c r="P3917" t="s">
        <v>7393</v>
      </c>
      <c r="Q3917" t="s">
        <v>7393</v>
      </c>
      <c r="R3917" t="s">
        <v>274</v>
      </c>
      <c r="S3917" s="6">
        <v>3089.1419455536702</v>
      </c>
      <c r="T3917" s="6">
        <v>2390.0821620994602</v>
      </c>
      <c r="U3917" s="6">
        <v>85.990208556098906</v>
      </c>
    </row>
    <row r="3918" spans="1:21" x14ac:dyDescent="0.2">
      <c r="A3918" s="15" t="s">
        <v>2379</v>
      </c>
      <c r="B3918" s="2" t="s">
        <v>2380</v>
      </c>
      <c r="C3918" s="3">
        <v>26339</v>
      </c>
      <c r="D3918" s="5">
        <v>1912</v>
      </c>
      <c r="E3918">
        <f t="shared" si="183"/>
        <v>1175.3328391776799</v>
      </c>
      <c r="F3918">
        <f t="shared" si="184"/>
        <v>50360168</v>
      </c>
      <c r="G3918" s="22">
        <f t="shared" si="185"/>
        <v>30957091.651100911</v>
      </c>
      <c r="P3918" t="s">
        <v>7394</v>
      </c>
      <c r="Q3918" t="s">
        <v>140</v>
      </c>
      <c r="R3918" t="s">
        <v>212</v>
      </c>
      <c r="S3918" s="6">
        <v>3090.5922822719099</v>
      </c>
      <c r="T3918" s="6">
        <v>2479.7945081571502</v>
      </c>
      <c r="U3918" s="6">
        <v>80.631629297605997</v>
      </c>
    </row>
    <row r="3919" spans="1:21" x14ac:dyDescent="0.2">
      <c r="A3919" s="15" t="s">
        <v>2377</v>
      </c>
      <c r="B3919" s="2" t="s">
        <v>2378</v>
      </c>
      <c r="C3919" s="3">
        <v>52047</v>
      </c>
      <c r="D3919" s="4">
        <v>1365</v>
      </c>
      <c r="E3919">
        <f t="shared" si="183"/>
        <v>1174.94064625551</v>
      </c>
      <c r="F3919">
        <f t="shared" si="184"/>
        <v>71044155</v>
      </c>
      <c r="G3919" s="22">
        <f t="shared" si="185"/>
        <v>61152135.815660529</v>
      </c>
      <c r="P3919" t="s">
        <v>7395</v>
      </c>
      <c r="Q3919" t="s">
        <v>7396</v>
      </c>
      <c r="R3919" t="s">
        <v>212</v>
      </c>
      <c r="S3919" s="6">
        <v>3092.3191092019802</v>
      </c>
      <c r="T3919" s="6">
        <v>1675.0879753285701</v>
      </c>
      <c r="U3919" s="6">
        <v>104.72726244621801</v>
      </c>
    </row>
    <row r="3920" spans="1:21" x14ac:dyDescent="0.2">
      <c r="A3920" s="15" t="s">
        <v>2375</v>
      </c>
      <c r="B3920" s="2" t="s">
        <v>2376</v>
      </c>
      <c r="C3920" s="3">
        <v>45992</v>
      </c>
      <c r="D3920" s="4">
        <v>926</v>
      </c>
      <c r="E3920">
        <f t="shared" si="183"/>
        <v>1174.8246016102501</v>
      </c>
      <c r="F3920">
        <f t="shared" si="184"/>
        <v>42588592</v>
      </c>
      <c r="G3920" s="22">
        <f t="shared" si="185"/>
        <v>54032533.077258624</v>
      </c>
      <c r="P3920" t="s">
        <v>7397</v>
      </c>
      <c r="Q3920" t="s">
        <v>7397</v>
      </c>
      <c r="R3920" t="s">
        <v>212</v>
      </c>
      <c r="S3920" s="6">
        <v>3096.5447548389998</v>
      </c>
      <c r="T3920" s="6">
        <v>2580.6113869965802</v>
      </c>
      <c r="U3920" s="6">
        <v>59.536833059227803</v>
      </c>
    </row>
    <row r="3921" spans="1:21" x14ac:dyDescent="0.2">
      <c r="A3921" s="15" t="s">
        <v>2373</v>
      </c>
      <c r="B3921" s="2" t="s">
        <v>2374</v>
      </c>
      <c r="C3921" s="3">
        <v>81177</v>
      </c>
      <c r="D3921" s="4">
        <v>2664</v>
      </c>
      <c r="E3921">
        <f t="shared" si="183"/>
        <v>1173.7006481350199</v>
      </c>
      <c r="F3921">
        <f t="shared" si="184"/>
        <v>216255528</v>
      </c>
      <c r="G3921" s="22">
        <f t="shared" si="185"/>
        <v>95277497.513656512</v>
      </c>
      <c r="P3921" t="s">
        <v>7398</v>
      </c>
      <c r="Q3921" t="s">
        <v>7399</v>
      </c>
      <c r="R3921" t="s">
        <v>212</v>
      </c>
      <c r="S3921" s="6">
        <v>3097.3660849993098</v>
      </c>
      <c r="T3921" s="6">
        <v>2420.3689137405499</v>
      </c>
      <c r="U3921" s="6">
        <v>108.707900608453</v>
      </c>
    </row>
    <row r="3922" spans="1:21" x14ac:dyDescent="0.2">
      <c r="A3922" s="15" t="s">
        <v>2371</v>
      </c>
      <c r="B3922" s="2"/>
      <c r="C3922" s="3">
        <v>103834</v>
      </c>
      <c r="D3922" s="4">
        <v>352</v>
      </c>
      <c r="E3922">
        <f t="shared" si="183"/>
        <v>1173.68430438925</v>
      </c>
      <c r="F3922">
        <f t="shared" si="184"/>
        <v>36549568</v>
      </c>
      <c r="G3922" s="22">
        <f t="shared" si="185"/>
        <v>121868336.06195338</v>
      </c>
      <c r="P3922" t="s">
        <v>7400</v>
      </c>
      <c r="Q3922" t="s">
        <v>7401</v>
      </c>
      <c r="R3922" t="s">
        <v>212</v>
      </c>
      <c r="S3922" s="6">
        <v>3097.84095808037</v>
      </c>
      <c r="T3922" s="6">
        <v>1492.8734589999999</v>
      </c>
      <c r="U3922" s="6">
        <v>171.87746164458099</v>
      </c>
    </row>
    <row r="3923" spans="1:21" x14ac:dyDescent="0.2">
      <c r="A3923" s="15" t="s">
        <v>2369</v>
      </c>
      <c r="B3923" s="2" t="s">
        <v>2370</v>
      </c>
      <c r="C3923" s="3">
        <v>56356</v>
      </c>
      <c r="D3923" s="4">
        <v>886</v>
      </c>
      <c r="E3923">
        <f t="shared" si="183"/>
        <v>1173.19165678696</v>
      </c>
      <c r="F3923">
        <f t="shared" si="184"/>
        <v>49931416</v>
      </c>
      <c r="G3923" s="22">
        <f t="shared" si="185"/>
        <v>66116389.009885922</v>
      </c>
      <c r="P3923" t="s">
        <v>7402</v>
      </c>
      <c r="Q3923" t="s">
        <v>188</v>
      </c>
      <c r="R3923" t="s">
        <v>212</v>
      </c>
      <c r="S3923" s="6">
        <v>3099.2623657357899</v>
      </c>
      <c r="T3923" s="6">
        <v>3098.60418547872</v>
      </c>
      <c r="U3923" s="6">
        <v>83.003986797486704</v>
      </c>
    </row>
    <row r="3924" spans="1:21" x14ac:dyDescent="0.2">
      <c r="A3924" s="15" t="s">
        <v>2367</v>
      </c>
      <c r="B3924" s="2" t="s">
        <v>2368</v>
      </c>
      <c r="C3924" s="3">
        <v>71420</v>
      </c>
      <c r="D3924" s="4">
        <v>860</v>
      </c>
      <c r="E3924">
        <f t="shared" si="183"/>
        <v>1172.57307230321</v>
      </c>
      <c r="F3924">
        <f t="shared" si="184"/>
        <v>61421200</v>
      </c>
      <c r="G3924" s="22">
        <f t="shared" si="185"/>
        <v>83745168.823895261</v>
      </c>
      <c r="P3924" t="s">
        <v>7403</v>
      </c>
      <c r="Q3924" t="s">
        <v>7404</v>
      </c>
      <c r="R3924" t="s">
        <v>212</v>
      </c>
      <c r="S3924" s="6">
        <v>3099.53934266443</v>
      </c>
      <c r="T3924" s="6">
        <v>2575.7249219161599</v>
      </c>
      <c r="U3924" s="6">
        <v>66.323221338085105</v>
      </c>
    </row>
    <row r="3925" spans="1:21" x14ac:dyDescent="0.2">
      <c r="A3925" s="15" t="s">
        <v>2365</v>
      </c>
      <c r="B3925" s="2" t="s">
        <v>2366</v>
      </c>
      <c r="C3925" s="3">
        <v>131378</v>
      </c>
      <c r="D3925" s="4">
        <v>646</v>
      </c>
      <c r="E3925">
        <f t="shared" si="183"/>
        <v>1172.52547951823</v>
      </c>
      <c r="F3925">
        <f t="shared" si="184"/>
        <v>84870188</v>
      </c>
      <c r="G3925" s="22">
        <f t="shared" si="185"/>
        <v>154044052.44814602</v>
      </c>
      <c r="P3925" t="s">
        <v>7405</v>
      </c>
      <c r="Q3925" t="s">
        <v>7406</v>
      </c>
      <c r="R3925" t="s">
        <v>212</v>
      </c>
      <c r="S3925" s="6">
        <v>3099.9098698427802</v>
      </c>
      <c r="T3925" s="6">
        <v>2719.2131949274599</v>
      </c>
      <c r="U3925" s="6">
        <v>51.860664608144397</v>
      </c>
    </row>
    <row r="3926" spans="1:21" x14ac:dyDescent="0.2">
      <c r="A3926" s="15" t="s">
        <v>2363</v>
      </c>
      <c r="B3926" s="2"/>
      <c r="C3926" s="3">
        <v>33694</v>
      </c>
      <c r="D3926" s="4">
        <v>408</v>
      </c>
      <c r="E3926">
        <f t="shared" si="183"/>
        <v>1172.19490024878</v>
      </c>
      <c r="F3926">
        <f t="shared" si="184"/>
        <v>13747152</v>
      </c>
      <c r="G3926" s="22">
        <f t="shared" si="185"/>
        <v>39495934.968982391</v>
      </c>
      <c r="P3926" t="s">
        <v>7407</v>
      </c>
      <c r="Q3926" t="s">
        <v>7408</v>
      </c>
      <c r="R3926" t="s">
        <v>212</v>
      </c>
      <c r="S3926" s="6">
        <v>3101.2502202958599</v>
      </c>
      <c r="T3926" s="6">
        <v>2827.24197321886</v>
      </c>
      <c r="U3926" s="6">
        <v>61.924491822224802</v>
      </c>
    </row>
    <row r="3927" spans="1:21" x14ac:dyDescent="0.2">
      <c r="A3927" s="15" t="s">
        <v>2360</v>
      </c>
      <c r="B3927" s="2" t="s">
        <v>2361</v>
      </c>
      <c r="C3927" s="3">
        <v>132966</v>
      </c>
      <c r="D3927" s="4">
        <v>2131</v>
      </c>
      <c r="E3927">
        <f t="shared" si="183"/>
        <v>1171.6865471754099</v>
      </c>
      <c r="F3927">
        <f t="shared" si="184"/>
        <v>283350546</v>
      </c>
      <c r="G3927" s="22">
        <f t="shared" si="185"/>
        <v>155794473.43172556</v>
      </c>
      <c r="P3927" t="s">
        <v>7409</v>
      </c>
      <c r="Q3927" t="s">
        <v>7409</v>
      </c>
      <c r="R3927" t="s">
        <v>274</v>
      </c>
      <c r="S3927" s="6">
        <v>3102.8550679405498</v>
      </c>
      <c r="T3927" s="6">
        <v>2651.0372758090598</v>
      </c>
      <c r="U3927" s="6">
        <v>73.407988314948298</v>
      </c>
    </row>
    <row r="3928" spans="1:21" x14ac:dyDescent="0.2">
      <c r="A3928" s="15" t="s">
        <v>2358</v>
      </c>
      <c r="B3928" s="2" t="s">
        <v>2359</v>
      </c>
      <c r="C3928" s="3">
        <v>86949</v>
      </c>
      <c r="D3928" s="4">
        <v>833</v>
      </c>
      <c r="E3928">
        <f t="shared" si="183"/>
        <v>1171.54903722872</v>
      </c>
      <c r="F3928">
        <f t="shared" si="184"/>
        <v>72428517</v>
      </c>
      <c r="G3928" s="22">
        <f t="shared" si="185"/>
        <v>101865017.23799998</v>
      </c>
      <c r="P3928" t="s">
        <v>7410</v>
      </c>
      <c r="Q3928" t="s">
        <v>7411</v>
      </c>
      <c r="R3928" t="s">
        <v>212</v>
      </c>
      <c r="S3928" s="6">
        <v>3102.9418121250501</v>
      </c>
      <c r="T3928" s="6">
        <v>1276.5293254687101</v>
      </c>
      <c r="U3928" s="6">
        <v>146.81911030617999</v>
      </c>
    </row>
    <row r="3929" spans="1:21" x14ac:dyDescent="0.2">
      <c r="A3929" s="15" t="s">
        <v>2354</v>
      </c>
      <c r="B3929" s="2" t="s">
        <v>2355</v>
      </c>
      <c r="C3929" s="3">
        <v>39207</v>
      </c>
      <c r="D3929" s="4">
        <v>1852</v>
      </c>
      <c r="E3929">
        <f t="shared" si="183"/>
        <v>1170.8533626507699</v>
      </c>
      <c r="F3929">
        <f t="shared" si="184"/>
        <v>72611364</v>
      </c>
      <c r="G3929" s="22">
        <f t="shared" si="185"/>
        <v>45905647.789448738</v>
      </c>
      <c r="P3929" t="s">
        <v>7412</v>
      </c>
      <c r="Q3929" t="s">
        <v>7413</v>
      </c>
      <c r="R3929" t="s">
        <v>212</v>
      </c>
      <c r="S3929" s="6">
        <v>3105.00490249633</v>
      </c>
      <c r="T3929" s="6">
        <v>2926.83103321506</v>
      </c>
      <c r="U3929" s="6">
        <v>46.0979202238494</v>
      </c>
    </row>
    <row r="3930" spans="1:21" x14ac:dyDescent="0.2">
      <c r="A3930" s="15" t="s">
        <v>2352</v>
      </c>
      <c r="B3930" s="2" t="s">
        <v>2353</v>
      </c>
      <c r="C3930" s="3">
        <v>51107</v>
      </c>
      <c r="D3930" s="4">
        <v>1668</v>
      </c>
      <c r="E3930">
        <f t="shared" si="183"/>
        <v>1169.9950964597299</v>
      </c>
      <c r="F3930">
        <f t="shared" si="184"/>
        <v>85246476</v>
      </c>
      <c r="G3930" s="22">
        <f t="shared" si="185"/>
        <v>59794939.394767419</v>
      </c>
      <c r="P3930" t="s">
        <v>7414</v>
      </c>
      <c r="Q3930" t="s">
        <v>7415</v>
      </c>
      <c r="R3930" t="s">
        <v>212</v>
      </c>
      <c r="S3930" s="6">
        <v>3107.43291226878</v>
      </c>
      <c r="T3930" s="6">
        <v>1358.5775747208299</v>
      </c>
      <c r="U3930" s="6">
        <v>160.98263196247899</v>
      </c>
    </row>
    <row r="3931" spans="1:21" x14ac:dyDescent="0.2">
      <c r="A3931" s="15" t="s">
        <v>2349</v>
      </c>
      <c r="B3931" s="2" t="s">
        <v>2350</v>
      </c>
      <c r="C3931" s="3">
        <v>35238</v>
      </c>
      <c r="D3931" s="4">
        <v>924</v>
      </c>
      <c r="E3931">
        <f t="shared" si="183"/>
        <v>1169.5456694213799</v>
      </c>
      <c r="F3931">
        <f t="shared" si="184"/>
        <v>32559912</v>
      </c>
      <c r="G3931" s="22">
        <f t="shared" si="185"/>
        <v>41212450.299070582</v>
      </c>
      <c r="P3931" t="s">
        <v>7416</v>
      </c>
      <c r="Q3931" t="s">
        <v>7417</v>
      </c>
      <c r="R3931" t="s">
        <v>212</v>
      </c>
      <c r="S3931" s="6">
        <v>3107.49545912847</v>
      </c>
      <c r="T3931" s="6">
        <v>1499.6964132012299</v>
      </c>
      <c r="U3931" s="6">
        <v>103.945083695351</v>
      </c>
    </row>
    <row r="3932" spans="1:21" x14ac:dyDescent="0.2">
      <c r="A3932" s="15" t="s">
        <v>2346</v>
      </c>
      <c r="B3932" s="2" t="s">
        <v>2347</v>
      </c>
      <c r="C3932" s="3">
        <v>116659</v>
      </c>
      <c r="D3932" s="4">
        <v>1233</v>
      </c>
      <c r="E3932">
        <f t="shared" si="183"/>
        <v>1168.4053676994399</v>
      </c>
      <c r="F3932">
        <f t="shared" si="184"/>
        <v>143840547</v>
      </c>
      <c r="G3932" s="22">
        <f t="shared" si="185"/>
        <v>136305001.79044896</v>
      </c>
      <c r="P3932" t="s">
        <v>7418</v>
      </c>
      <c r="Q3932" t="s">
        <v>7419</v>
      </c>
      <c r="R3932" t="s">
        <v>212</v>
      </c>
      <c r="S3932" s="6">
        <v>3107.62446224832</v>
      </c>
      <c r="T3932" s="6">
        <v>2855.5876685800099</v>
      </c>
      <c r="U3932" s="6">
        <v>46.578016379028398</v>
      </c>
    </row>
    <row r="3933" spans="1:21" x14ac:dyDescent="0.2">
      <c r="A3933" s="15" t="s">
        <v>2344</v>
      </c>
      <c r="B3933" s="2" t="s">
        <v>2345</v>
      </c>
      <c r="C3933" s="3">
        <v>110821</v>
      </c>
      <c r="D3933" s="4">
        <v>898</v>
      </c>
      <c r="E3933">
        <f t="shared" si="183"/>
        <v>1168.39126426539</v>
      </c>
      <c r="F3933">
        <f t="shared" si="184"/>
        <v>99517258</v>
      </c>
      <c r="G3933" s="22">
        <f t="shared" si="185"/>
        <v>129482288.29715478</v>
      </c>
      <c r="P3933" t="s">
        <v>7420</v>
      </c>
      <c r="Q3933" t="s">
        <v>7421</v>
      </c>
      <c r="R3933" t="s">
        <v>212</v>
      </c>
      <c r="S3933" s="6">
        <v>3107.7071767725902</v>
      </c>
      <c r="T3933" s="6">
        <v>1961.5610833273599</v>
      </c>
      <c r="U3933" s="6">
        <v>89.040204611618705</v>
      </c>
    </row>
    <row r="3934" spans="1:21" x14ac:dyDescent="0.2">
      <c r="A3934" s="15" t="s">
        <v>2342</v>
      </c>
      <c r="B3934" s="2"/>
      <c r="C3934" s="3">
        <v>102539</v>
      </c>
      <c r="D3934" s="4">
        <v>348</v>
      </c>
      <c r="E3934">
        <f t="shared" si="183"/>
        <v>1168.30114783458</v>
      </c>
      <c r="F3934">
        <f t="shared" si="184"/>
        <v>35683572</v>
      </c>
      <c r="G3934" s="22">
        <f t="shared" si="185"/>
        <v>119796431.39781</v>
      </c>
      <c r="P3934" t="s">
        <v>7422</v>
      </c>
      <c r="Q3934" t="s">
        <v>7423</v>
      </c>
      <c r="R3934" t="s">
        <v>212</v>
      </c>
      <c r="S3934" s="6">
        <v>3108.3669096732401</v>
      </c>
      <c r="T3934" s="6">
        <v>2730.9812982735298</v>
      </c>
      <c r="U3934" s="6">
        <v>69.202672030346903</v>
      </c>
    </row>
    <row r="3935" spans="1:21" x14ac:dyDescent="0.2">
      <c r="A3935" s="15" t="s">
        <v>2340</v>
      </c>
      <c r="B3935" s="2" t="s">
        <v>2341</v>
      </c>
      <c r="C3935" s="3">
        <v>152060</v>
      </c>
      <c r="D3935" s="4">
        <v>911</v>
      </c>
      <c r="E3935">
        <f t="shared" si="183"/>
        <v>1168.26357431932</v>
      </c>
      <c r="F3935">
        <f t="shared" si="184"/>
        <v>138526660</v>
      </c>
      <c r="G3935" s="22">
        <f t="shared" si="185"/>
        <v>177646159.1109958</v>
      </c>
      <c r="P3935" t="s">
        <v>7424</v>
      </c>
      <c r="Q3935" t="s">
        <v>7425</v>
      </c>
      <c r="R3935" t="s">
        <v>212</v>
      </c>
      <c r="S3935" s="6">
        <v>3108.4550589721798</v>
      </c>
      <c r="T3935" s="6">
        <v>3285.88831374964</v>
      </c>
      <c r="U3935" s="6">
        <v>46.9474845388131</v>
      </c>
    </row>
    <row r="3936" spans="1:21" x14ac:dyDescent="0.2">
      <c r="A3936" s="15" t="s">
        <v>2338</v>
      </c>
      <c r="B3936" s="2" t="s">
        <v>2339</v>
      </c>
      <c r="C3936" s="3">
        <v>20709</v>
      </c>
      <c r="D3936" s="4">
        <v>605</v>
      </c>
      <c r="E3936">
        <f t="shared" si="183"/>
        <v>1168.0914590325999</v>
      </c>
      <c r="F3936">
        <f t="shared" si="184"/>
        <v>12528945</v>
      </c>
      <c r="G3936" s="22">
        <f t="shared" si="185"/>
        <v>24190006.025106113</v>
      </c>
      <c r="P3936" t="s">
        <v>7426</v>
      </c>
      <c r="Q3936" t="s">
        <v>7427</v>
      </c>
      <c r="R3936" t="s">
        <v>212</v>
      </c>
      <c r="S3936" s="6">
        <v>3110.3641796739698</v>
      </c>
      <c r="T3936" s="6">
        <v>2761.5213877433098</v>
      </c>
      <c r="U3936" s="6">
        <v>50.0500329770558</v>
      </c>
    </row>
    <row r="3937" spans="1:21" x14ac:dyDescent="0.2">
      <c r="A3937" s="15" t="s">
        <v>2336</v>
      </c>
      <c r="B3937" s="2" t="s">
        <v>2337</v>
      </c>
      <c r="C3937" s="3">
        <v>47116</v>
      </c>
      <c r="D3937" s="4">
        <v>2392</v>
      </c>
      <c r="E3937">
        <f t="shared" si="183"/>
        <v>1167.7511834260199</v>
      </c>
      <c r="F3937">
        <f t="shared" si="184"/>
        <v>112701472</v>
      </c>
      <c r="G3937" s="22">
        <f t="shared" si="185"/>
        <v>55019764.758300357</v>
      </c>
      <c r="P3937" t="s">
        <v>7428</v>
      </c>
      <c r="Q3937" t="s">
        <v>7429</v>
      </c>
      <c r="R3937" t="s">
        <v>212</v>
      </c>
      <c r="S3937" s="6">
        <v>3111.2418522729399</v>
      </c>
      <c r="T3937" s="6">
        <v>2060.41087167568</v>
      </c>
      <c r="U3937" s="6">
        <v>142.07504336591799</v>
      </c>
    </row>
    <row r="3938" spans="1:21" x14ac:dyDescent="0.2">
      <c r="A3938" s="15" t="s">
        <v>2333</v>
      </c>
      <c r="B3938" s="2" t="s">
        <v>2334</v>
      </c>
      <c r="C3938" s="3">
        <v>68232</v>
      </c>
      <c r="D3938" s="4">
        <v>1531</v>
      </c>
      <c r="E3938">
        <f t="shared" si="183"/>
        <v>1167.29667516931</v>
      </c>
      <c r="F3938">
        <f t="shared" si="184"/>
        <v>104463192</v>
      </c>
      <c r="G3938" s="22">
        <f t="shared" si="185"/>
        <v>79646986.740152359</v>
      </c>
      <c r="P3938" t="s">
        <v>7430</v>
      </c>
      <c r="Q3938" t="s">
        <v>7431</v>
      </c>
      <c r="R3938" t="s">
        <v>212</v>
      </c>
      <c r="S3938" s="6">
        <v>3113.15694678112</v>
      </c>
      <c r="T3938" s="6">
        <v>1864.2350779999999</v>
      </c>
      <c r="U3938" s="6">
        <v>88.693616229639403</v>
      </c>
    </row>
    <row r="3939" spans="1:21" x14ac:dyDescent="0.2">
      <c r="A3939" s="15" t="s">
        <v>2331</v>
      </c>
      <c r="B3939" s="2"/>
      <c r="C3939" s="3">
        <v>65476</v>
      </c>
      <c r="D3939" s="4">
        <v>1657</v>
      </c>
      <c r="E3939">
        <f t="shared" si="183"/>
        <v>1166.5949508015201</v>
      </c>
      <c r="F3939">
        <f t="shared" si="184"/>
        <v>108493732</v>
      </c>
      <c r="G3939" s="22">
        <f t="shared" si="185"/>
        <v>76383970.998680323</v>
      </c>
      <c r="P3939" t="s">
        <v>7432</v>
      </c>
      <c r="Q3939" t="s">
        <v>7433</v>
      </c>
      <c r="R3939" t="s">
        <v>212</v>
      </c>
      <c r="S3939" s="6">
        <v>3113.8015776350298</v>
      </c>
      <c r="T3939" s="6">
        <v>2441.09416964295</v>
      </c>
      <c r="U3939" s="6">
        <v>56.913663549061503</v>
      </c>
    </row>
    <row r="3940" spans="1:21" x14ac:dyDescent="0.2">
      <c r="A3940" s="15" t="s">
        <v>2329</v>
      </c>
      <c r="B3940" s="2" t="s">
        <v>2330</v>
      </c>
      <c r="C3940" s="3">
        <v>53184</v>
      </c>
      <c r="D3940" s="4">
        <v>120</v>
      </c>
      <c r="E3940">
        <f t="shared" si="183"/>
        <v>1166.5694877473099</v>
      </c>
      <c r="F3940">
        <f t="shared" si="184"/>
        <v>6382080</v>
      </c>
      <c r="G3940" s="22">
        <f t="shared" si="185"/>
        <v>62042831.636352934</v>
      </c>
      <c r="P3940" t="s">
        <v>7434</v>
      </c>
      <c r="Q3940" t="s">
        <v>7435</v>
      </c>
      <c r="R3940" t="s">
        <v>212</v>
      </c>
      <c r="S3940" s="6">
        <v>3114.7570312207099</v>
      </c>
      <c r="T3940" s="6">
        <v>2628.6917733479499</v>
      </c>
      <c r="U3940" s="6">
        <v>85.457274142414207</v>
      </c>
    </row>
    <row r="3941" spans="1:21" x14ac:dyDescent="0.2">
      <c r="A3941" s="15" t="s">
        <v>2327</v>
      </c>
      <c r="B3941" s="2" t="s">
        <v>2328</v>
      </c>
      <c r="C3941" s="3">
        <v>41468</v>
      </c>
      <c r="D3941" s="4">
        <v>1413</v>
      </c>
      <c r="E3941">
        <f t="shared" si="183"/>
        <v>1166.55347398923</v>
      </c>
      <c r="F3941">
        <f t="shared" si="184"/>
        <v>58594284</v>
      </c>
      <c r="G3941" s="22">
        <f t="shared" si="185"/>
        <v>48374639.459385395</v>
      </c>
      <c r="P3941" t="s">
        <v>7436</v>
      </c>
      <c r="Q3941" t="s">
        <v>7437</v>
      </c>
      <c r="R3941" t="s">
        <v>212</v>
      </c>
      <c r="S3941" s="6">
        <v>3115.1604078390801</v>
      </c>
      <c r="T3941" s="6">
        <v>2977.4554375826901</v>
      </c>
      <c r="U3941" s="6">
        <v>43.276460374106797</v>
      </c>
    </row>
    <row r="3942" spans="1:21" x14ac:dyDescent="0.2">
      <c r="A3942" s="15" t="s">
        <v>2325</v>
      </c>
      <c r="B3942" s="2" t="s">
        <v>2326</v>
      </c>
      <c r="C3942" s="3">
        <v>70740</v>
      </c>
      <c r="D3942" s="4">
        <v>1510</v>
      </c>
      <c r="E3942">
        <f t="shared" si="183"/>
        <v>1166.33476913712</v>
      </c>
      <c r="F3942">
        <f t="shared" si="184"/>
        <v>106817400</v>
      </c>
      <c r="G3942" s="22">
        <f t="shared" si="185"/>
        <v>82506521.568759874</v>
      </c>
      <c r="P3942" t="s">
        <v>7438</v>
      </c>
      <c r="Q3942" t="s">
        <v>7439</v>
      </c>
      <c r="R3942" t="s">
        <v>212</v>
      </c>
      <c r="S3942" s="6">
        <v>3122.9365237806401</v>
      </c>
      <c r="T3942" s="6">
        <v>2416.7271388560598</v>
      </c>
      <c r="U3942" s="6">
        <v>73.053959223930207</v>
      </c>
    </row>
    <row r="3943" spans="1:21" x14ac:dyDescent="0.2">
      <c r="A3943" s="15" t="s">
        <v>2323</v>
      </c>
      <c r="B3943" s="2"/>
      <c r="C3943" s="3">
        <v>65917</v>
      </c>
      <c r="D3943" s="4">
        <v>1347</v>
      </c>
      <c r="E3943">
        <f t="shared" si="183"/>
        <v>1166.32891372211</v>
      </c>
      <c r="F3943">
        <f t="shared" si="184"/>
        <v>88790199</v>
      </c>
      <c r="G3943" s="22">
        <f t="shared" si="185"/>
        <v>76880903.005820319</v>
      </c>
      <c r="P3943" t="s">
        <v>7440</v>
      </c>
      <c r="Q3943" t="s">
        <v>7441</v>
      </c>
      <c r="R3943" t="s">
        <v>212</v>
      </c>
      <c r="S3943" s="6">
        <v>3123.4902973827702</v>
      </c>
      <c r="T3943" s="6">
        <v>2589.1938634718099</v>
      </c>
      <c r="U3943" s="6">
        <v>87.831218633454895</v>
      </c>
    </row>
    <row r="3944" spans="1:21" x14ac:dyDescent="0.2">
      <c r="A3944" s="15" t="s">
        <v>2321</v>
      </c>
      <c r="B3944" s="2" t="s">
        <v>2322</v>
      </c>
      <c r="C3944" s="3">
        <v>61287</v>
      </c>
      <c r="D3944" s="4">
        <v>672</v>
      </c>
      <c r="E3944">
        <f t="shared" si="183"/>
        <v>1165.98068760759</v>
      </c>
      <c r="F3944">
        <f t="shared" si="184"/>
        <v>41184864</v>
      </c>
      <c r="G3944" s="22">
        <f t="shared" si="185"/>
        <v>71459458.401406363</v>
      </c>
      <c r="P3944" t="s">
        <v>7442</v>
      </c>
      <c r="Q3944" t="s">
        <v>7443</v>
      </c>
      <c r="R3944" t="s">
        <v>212</v>
      </c>
      <c r="S3944" s="6">
        <v>3123.5465938925699</v>
      </c>
      <c r="T3944" s="6">
        <v>1979.50524018492</v>
      </c>
      <c r="U3944" s="6">
        <v>86.133487592202798</v>
      </c>
    </row>
    <row r="3945" spans="1:21" x14ac:dyDescent="0.2">
      <c r="A3945" s="15" t="s">
        <v>2319</v>
      </c>
      <c r="B3945" s="2" t="s">
        <v>2320</v>
      </c>
      <c r="C3945" s="3">
        <v>114057</v>
      </c>
      <c r="D3945" s="5">
        <v>1036</v>
      </c>
      <c r="E3945">
        <f t="shared" si="183"/>
        <v>1165.58483307503</v>
      </c>
      <c r="F3945">
        <f t="shared" si="184"/>
        <v>118163052</v>
      </c>
      <c r="G3945" s="22">
        <f t="shared" si="185"/>
        <v>132943109.30603869</v>
      </c>
      <c r="P3945" t="s">
        <v>7444</v>
      </c>
      <c r="Q3945" t="s">
        <v>7444</v>
      </c>
      <c r="R3945" t="s">
        <v>274</v>
      </c>
      <c r="S3945" s="6">
        <v>3126.4614596503102</v>
      </c>
      <c r="T3945" s="6">
        <v>1362.42019443398</v>
      </c>
      <c r="U3945" s="6">
        <v>254.57444743302599</v>
      </c>
    </row>
    <row r="3946" spans="1:21" x14ac:dyDescent="0.2">
      <c r="A3946" s="15" t="s">
        <v>2317</v>
      </c>
      <c r="B3946" s="2" t="s">
        <v>2318</v>
      </c>
      <c r="C3946" s="3">
        <v>102498</v>
      </c>
      <c r="D3946" s="4">
        <v>2477</v>
      </c>
      <c r="E3946">
        <f t="shared" si="183"/>
        <v>1165.52579353742</v>
      </c>
      <c r="F3946">
        <f t="shared" si="184"/>
        <v>253887546</v>
      </c>
      <c r="G3946" s="22">
        <f t="shared" si="185"/>
        <v>119464062.78599848</v>
      </c>
      <c r="P3946" t="s">
        <v>7445</v>
      </c>
      <c r="Q3946" t="s">
        <v>7446</v>
      </c>
      <c r="R3946" t="s">
        <v>212</v>
      </c>
      <c r="S3946" s="6">
        <v>3126.9496726724101</v>
      </c>
      <c r="T3946" s="6">
        <v>3126.9496726724101</v>
      </c>
      <c r="U3946" s="6"/>
    </row>
    <row r="3947" spans="1:21" x14ac:dyDescent="0.2">
      <c r="A3947" s="15" t="s">
        <v>2315</v>
      </c>
      <c r="B3947" s="2" t="s">
        <v>2316</v>
      </c>
      <c r="C3947" s="3">
        <v>39068</v>
      </c>
      <c r="D3947" s="4">
        <v>1858</v>
      </c>
      <c r="E3947">
        <f t="shared" si="183"/>
        <v>1165.49908261375</v>
      </c>
      <c r="F3947">
        <f t="shared" si="184"/>
        <v>72588344</v>
      </c>
      <c r="G3947" s="22">
        <f t="shared" si="185"/>
        <v>45533718.15955399</v>
      </c>
      <c r="P3947" t="s">
        <v>7447</v>
      </c>
      <c r="Q3947" t="s">
        <v>7448</v>
      </c>
      <c r="R3947" t="s">
        <v>212</v>
      </c>
      <c r="S3947" s="6">
        <v>3130.4152525566301</v>
      </c>
      <c r="T3947" s="6">
        <v>2035.6840254659501</v>
      </c>
      <c r="U3947" s="6">
        <v>72.656814456156397</v>
      </c>
    </row>
    <row r="3948" spans="1:21" x14ac:dyDescent="0.2">
      <c r="A3948" s="15" t="s">
        <v>2313</v>
      </c>
      <c r="B3948" s="2" t="s">
        <v>2314</v>
      </c>
      <c r="C3948" s="3">
        <v>43749</v>
      </c>
      <c r="D3948" s="5">
        <v>1896</v>
      </c>
      <c r="E3948">
        <f t="shared" si="183"/>
        <v>1165.2362028345001</v>
      </c>
      <c r="F3948">
        <f t="shared" si="184"/>
        <v>82948104</v>
      </c>
      <c r="G3948" s="22">
        <f t="shared" si="185"/>
        <v>50977918.637806542</v>
      </c>
      <c r="P3948" t="s">
        <v>7449</v>
      </c>
      <c r="Q3948" t="s">
        <v>7449</v>
      </c>
      <c r="R3948" t="s">
        <v>274</v>
      </c>
      <c r="S3948" s="6">
        <v>3132.4593039722699</v>
      </c>
      <c r="T3948" s="6">
        <v>1757.88043152873</v>
      </c>
      <c r="U3948" s="6">
        <v>160.11503672233201</v>
      </c>
    </row>
    <row r="3949" spans="1:21" x14ac:dyDescent="0.2">
      <c r="A3949" s="15" t="s">
        <v>2311</v>
      </c>
      <c r="B3949" s="2" t="s">
        <v>2312</v>
      </c>
      <c r="C3949" s="3">
        <v>63534</v>
      </c>
      <c r="D3949" s="4">
        <v>2238</v>
      </c>
      <c r="E3949">
        <f t="shared" si="183"/>
        <v>1164.6069920264599</v>
      </c>
      <c r="F3949">
        <f t="shared" si="184"/>
        <v>142189092</v>
      </c>
      <c r="G3949" s="22">
        <f t="shared" si="185"/>
        <v>73992140.631409109</v>
      </c>
      <c r="P3949" t="s">
        <v>7450</v>
      </c>
      <c r="Q3949" t="s">
        <v>7451</v>
      </c>
      <c r="R3949" t="s">
        <v>212</v>
      </c>
      <c r="S3949" s="6">
        <v>3132.77565798143</v>
      </c>
      <c r="T3949" s="6">
        <v>2889.4660342392399</v>
      </c>
      <c r="U3949" s="6">
        <v>44.401778218307598</v>
      </c>
    </row>
    <row r="3950" spans="1:21" x14ac:dyDescent="0.2">
      <c r="A3950" s="15" t="s">
        <v>2309</v>
      </c>
      <c r="B3950" s="2" t="s">
        <v>2310</v>
      </c>
      <c r="C3950" s="3">
        <v>90761</v>
      </c>
      <c r="D3950" s="4">
        <v>769</v>
      </c>
      <c r="E3950">
        <f t="shared" si="183"/>
        <v>1162.59079406207</v>
      </c>
      <c r="F3950">
        <f t="shared" si="184"/>
        <v>69795209</v>
      </c>
      <c r="G3950" s="22">
        <f t="shared" si="185"/>
        <v>105517903.05986753</v>
      </c>
      <c r="P3950" t="s">
        <v>7452</v>
      </c>
      <c r="Q3950" t="s">
        <v>7453</v>
      </c>
      <c r="R3950" t="s">
        <v>212</v>
      </c>
      <c r="S3950" s="6">
        <v>3132.9515026020999</v>
      </c>
      <c r="T3950" s="6">
        <v>2340.75692700016</v>
      </c>
      <c r="U3950" s="6">
        <v>67.543152822215603</v>
      </c>
    </row>
    <row r="3951" spans="1:21" x14ac:dyDescent="0.2">
      <c r="A3951" s="15" t="s">
        <v>2307</v>
      </c>
      <c r="B3951" s="2" t="s">
        <v>2308</v>
      </c>
      <c r="C3951" s="3">
        <v>84251</v>
      </c>
      <c r="D3951" s="4">
        <v>268</v>
      </c>
      <c r="E3951">
        <f t="shared" si="183"/>
        <v>1162.5580823085299</v>
      </c>
      <c r="F3951">
        <f t="shared" si="184"/>
        <v>22579268</v>
      </c>
      <c r="G3951" s="22">
        <f t="shared" si="185"/>
        <v>97946680.992575958</v>
      </c>
      <c r="P3951" t="s">
        <v>7454</v>
      </c>
      <c r="Q3951" t="s">
        <v>7455</v>
      </c>
      <c r="R3951" t="s">
        <v>212</v>
      </c>
      <c r="S3951" s="6">
        <v>3135.1330401166301</v>
      </c>
      <c r="T3951" s="6">
        <v>2163.7644092812002</v>
      </c>
      <c r="U3951" s="6">
        <v>153.791053354995</v>
      </c>
    </row>
    <row r="3952" spans="1:21" x14ac:dyDescent="0.2">
      <c r="A3952" s="15" t="s">
        <v>2305</v>
      </c>
      <c r="B3952" s="2" t="s">
        <v>2306</v>
      </c>
      <c r="C3952" s="3">
        <v>34501</v>
      </c>
      <c r="D3952" s="4">
        <v>1146</v>
      </c>
      <c r="E3952">
        <f t="shared" si="183"/>
        <v>1162.1390585424199</v>
      </c>
      <c r="F3952">
        <f t="shared" si="184"/>
        <v>39538146</v>
      </c>
      <c r="G3952" s="22">
        <f t="shared" si="185"/>
        <v>40094959.658772029</v>
      </c>
      <c r="P3952" t="s">
        <v>7456</v>
      </c>
      <c r="Q3952" t="s">
        <v>7457</v>
      </c>
      <c r="R3952" t="s">
        <v>212</v>
      </c>
      <c r="S3952" s="6">
        <v>3136.8825658803398</v>
      </c>
      <c r="T3952" s="6">
        <v>2075.2411408920202</v>
      </c>
      <c r="U3952" s="6">
        <v>101.608386096666</v>
      </c>
    </row>
    <row r="3953" spans="1:21" x14ac:dyDescent="0.2">
      <c r="A3953" s="15" t="s">
        <v>2303</v>
      </c>
      <c r="B3953" s="2" t="s">
        <v>2304</v>
      </c>
      <c r="C3953" s="3">
        <v>32675</v>
      </c>
      <c r="D3953" s="4">
        <v>406</v>
      </c>
      <c r="E3953">
        <f t="shared" si="183"/>
        <v>1161.58329311479</v>
      </c>
      <c r="F3953">
        <f t="shared" si="184"/>
        <v>13266050</v>
      </c>
      <c r="G3953" s="22">
        <f t="shared" si="185"/>
        <v>37954734.102525763</v>
      </c>
      <c r="P3953" t="s">
        <v>7458</v>
      </c>
      <c r="Q3953" t="s">
        <v>7459</v>
      </c>
      <c r="R3953" t="s">
        <v>212</v>
      </c>
      <c r="S3953" s="6">
        <v>3144.1578945330298</v>
      </c>
      <c r="T3953" s="6">
        <v>2576.7645357551901</v>
      </c>
      <c r="U3953" s="6">
        <v>79.875070069862204</v>
      </c>
    </row>
    <row r="3954" spans="1:21" x14ac:dyDescent="0.2">
      <c r="A3954" s="15" t="s">
        <v>2301</v>
      </c>
      <c r="B3954" s="2"/>
      <c r="C3954" s="3">
        <v>40878</v>
      </c>
      <c r="D3954" s="4">
        <v>130</v>
      </c>
      <c r="E3954">
        <f t="shared" si="183"/>
        <v>1161.02635868222</v>
      </c>
      <c r="F3954">
        <f t="shared" si="184"/>
        <v>5314140</v>
      </c>
      <c r="G3954" s="22">
        <f t="shared" si="185"/>
        <v>47460435.490211792</v>
      </c>
      <c r="P3954" t="s">
        <v>7460</v>
      </c>
      <c r="Q3954" t="s">
        <v>7461</v>
      </c>
      <c r="R3954" t="s">
        <v>212</v>
      </c>
      <c r="S3954" s="6">
        <v>3144.3730853992602</v>
      </c>
      <c r="T3954" s="6">
        <v>1950.8128460021901</v>
      </c>
      <c r="U3954" s="6">
        <v>106.449750303139</v>
      </c>
    </row>
    <row r="3955" spans="1:21" x14ac:dyDescent="0.2">
      <c r="A3955" s="15" t="s">
        <v>2299</v>
      </c>
      <c r="B3955" s="2" t="s">
        <v>2300</v>
      </c>
      <c r="C3955" s="3">
        <v>102539</v>
      </c>
      <c r="D3955" s="4">
        <v>401</v>
      </c>
      <c r="E3955">
        <f t="shared" si="183"/>
        <v>1160.6487870064</v>
      </c>
      <c r="F3955">
        <f t="shared" si="184"/>
        <v>41118139</v>
      </c>
      <c r="G3955" s="22">
        <f t="shared" si="185"/>
        <v>119011765.97084925</v>
      </c>
      <c r="P3955" t="s">
        <v>7462</v>
      </c>
      <c r="Q3955" t="s">
        <v>7463</v>
      </c>
      <c r="R3955" t="s">
        <v>212</v>
      </c>
      <c r="S3955" s="6">
        <v>3147.0269808417002</v>
      </c>
      <c r="T3955" s="6">
        <v>2366.09938639026</v>
      </c>
      <c r="U3955" s="6">
        <v>76.692394058089803</v>
      </c>
    </row>
    <row r="3956" spans="1:21" x14ac:dyDescent="0.2">
      <c r="A3956" s="15" t="s">
        <v>2297</v>
      </c>
      <c r="B3956" s="2" t="s">
        <v>2298</v>
      </c>
      <c r="C3956" s="3">
        <v>56549</v>
      </c>
      <c r="D3956" s="4">
        <v>276</v>
      </c>
      <c r="E3956">
        <f t="shared" si="183"/>
        <v>1160.5698977660099</v>
      </c>
      <c r="F3956">
        <f t="shared" si="184"/>
        <v>15607524</v>
      </c>
      <c r="G3956" s="22">
        <f t="shared" si="185"/>
        <v>65629067.148770094</v>
      </c>
      <c r="P3956" t="s">
        <v>7464</v>
      </c>
      <c r="Q3956" t="s">
        <v>7465</v>
      </c>
      <c r="R3956" t="s">
        <v>212</v>
      </c>
      <c r="S3956" s="6">
        <v>3150.0353079000001</v>
      </c>
      <c r="T3956" s="6">
        <v>3150.0353079000001</v>
      </c>
      <c r="U3956" s="6">
        <v>115.91773196887</v>
      </c>
    </row>
    <row r="3957" spans="1:21" x14ac:dyDescent="0.2">
      <c r="A3957" s="15" t="s">
        <v>2296</v>
      </c>
      <c r="B3957" s="2"/>
      <c r="C3957" s="3">
        <v>86433</v>
      </c>
      <c r="D3957" s="4">
        <v>585</v>
      </c>
      <c r="E3957">
        <f t="shared" si="183"/>
        <v>1158.8955921433901</v>
      </c>
      <c r="F3957">
        <f t="shared" si="184"/>
        <v>50563305</v>
      </c>
      <c r="G3957" s="22">
        <f t="shared" si="185"/>
        <v>100166822.71572964</v>
      </c>
      <c r="P3957" t="s">
        <v>7466</v>
      </c>
      <c r="Q3957" t="s">
        <v>7467</v>
      </c>
      <c r="R3957" t="s">
        <v>212</v>
      </c>
      <c r="S3957" s="6">
        <v>3155.4497933037301</v>
      </c>
      <c r="T3957" s="6">
        <v>1765.3496070893</v>
      </c>
      <c r="U3957" s="6">
        <v>175.465496759438</v>
      </c>
    </row>
    <row r="3958" spans="1:21" x14ac:dyDescent="0.2">
      <c r="A3958" s="15" t="s">
        <v>2295</v>
      </c>
      <c r="B3958" s="2"/>
      <c r="C3958" s="3">
        <v>32639</v>
      </c>
      <c r="D3958" s="4">
        <v>1111</v>
      </c>
      <c r="E3958">
        <f t="shared" si="183"/>
        <v>1158.8014336599299</v>
      </c>
      <c r="F3958">
        <f t="shared" si="184"/>
        <v>36261929</v>
      </c>
      <c r="G3958" s="22">
        <f t="shared" si="185"/>
        <v>37822119.993226454</v>
      </c>
      <c r="P3958" t="s">
        <v>7468</v>
      </c>
      <c r="Q3958" t="s">
        <v>7469</v>
      </c>
      <c r="R3958" t="s">
        <v>212</v>
      </c>
      <c r="S3958" s="6">
        <v>3155.4677360034698</v>
      </c>
      <c r="T3958" s="6">
        <v>2796</v>
      </c>
      <c r="U3958" s="6">
        <v>50.6678974248846</v>
      </c>
    </row>
    <row r="3959" spans="1:21" x14ac:dyDescent="0.2">
      <c r="A3959" s="15" t="s">
        <v>2293</v>
      </c>
      <c r="B3959" s="2" t="s">
        <v>2294</v>
      </c>
      <c r="C3959" s="3">
        <v>35137</v>
      </c>
      <c r="D3959" s="5">
        <v>555</v>
      </c>
      <c r="E3959">
        <f t="shared" si="183"/>
        <v>1158.7522054334599</v>
      </c>
      <c r="F3959">
        <f t="shared" si="184"/>
        <v>19501035</v>
      </c>
      <c r="G3959" s="22">
        <f t="shared" si="185"/>
        <v>40715076.242315479</v>
      </c>
      <c r="P3959" t="s">
        <v>7470</v>
      </c>
      <c r="Q3959" t="s">
        <v>7471</v>
      </c>
      <c r="R3959" t="s">
        <v>212</v>
      </c>
      <c r="S3959" s="6">
        <v>3156.3505983832401</v>
      </c>
      <c r="T3959" s="6">
        <v>2144.60063920119</v>
      </c>
      <c r="U3959" s="6">
        <v>100.94181884823</v>
      </c>
    </row>
    <row r="3960" spans="1:21" x14ac:dyDescent="0.2">
      <c r="A3960" s="15" t="s">
        <v>2290</v>
      </c>
      <c r="B3960" s="2" t="s">
        <v>2291</v>
      </c>
      <c r="C3960" s="3">
        <v>107559</v>
      </c>
      <c r="D3960" s="4">
        <v>762</v>
      </c>
      <c r="E3960">
        <f t="shared" si="183"/>
        <v>1157.7922659519099</v>
      </c>
      <c r="F3960">
        <f t="shared" si="184"/>
        <v>81959958</v>
      </c>
      <c r="G3960" s="22">
        <f t="shared" si="185"/>
        <v>124530978.33352149</v>
      </c>
      <c r="P3960" t="s">
        <v>7472</v>
      </c>
      <c r="Q3960" t="s">
        <v>7473</v>
      </c>
      <c r="R3960" t="s">
        <v>212</v>
      </c>
      <c r="S3960" s="6">
        <v>3158.93589951801</v>
      </c>
      <c r="T3960" s="6">
        <v>1933.8194014693299</v>
      </c>
      <c r="U3960" s="6">
        <v>109.604799301043</v>
      </c>
    </row>
    <row r="3961" spans="1:21" x14ac:dyDescent="0.2">
      <c r="A3961" s="15" t="s">
        <v>2289</v>
      </c>
      <c r="B3961" s="2"/>
      <c r="C3961" s="3">
        <v>42984</v>
      </c>
      <c r="D3961" s="4">
        <v>1202</v>
      </c>
      <c r="E3961">
        <f t="shared" si="183"/>
        <v>1157.5517697384601</v>
      </c>
      <c r="F3961">
        <f t="shared" si="184"/>
        <v>51666768</v>
      </c>
      <c r="G3961" s="22">
        <f t="shared" si="185"/>
        <v>49756205.270437963</v>
      </c>
      <c r="P3961" t="s">
        <v>7474</v>
      </c>
      <c r="Q3961" t="s">
        <v>7475</v>
      </c>
      <c r="R3961" t="s">
        <v>212</v>
      </c>
      <c r="S3961" s="6">
        <v>3159.3847917235098</v>
      </c>
      <c r="T3961" s="6">
        <v>2958.2370878813199</v>
      </c>
      <c r="U3961" s="6">
        <v>55.126022973912001</v>
      </c>
    </row>
    <row r="3962" spans="1:21" x14ac:dyDescent="0.2">
      <c r="A3962" s="15" t="s">
        <v>2287</v>
      </c>
      <c r="B3962" s="2" t="s">
        <v>2288</v>
      </c>
      <c r="C3962" s="3">
        <v>101920</v>
      </c>
      <c r="D3962" s="4">
        <v>1781</v>
      </c>
      <c r="E3962">
        <f t="shared" si="183"/>
        <v>1157.15594044359</v>
      </c>
      <c r="F3962">
        <f t="shared" si="184"/>
        <v>181519520</v>
      </c>
      <c r="G3962" s="22">
        <f t="shared" si="185"/>
        <v>117937333.45001069</v>
      </c>
      <c r="P3962" t="s">
        <v>7476</v>
      </c>
      <c r="Q3962" t="s">
        <v>7477</v>
      </c>
      <c r="R3962" t="s">
        <v>212</v>
      </c>
      <c r="S3962" s="6">
        <v>3159.8812894545899</v>
      </c>
      <c r="T3962" s="6">
        <v>2339.3625014926301</v>
      </c>
      <c r="U3962" s="6">
        <v>84.732155264399907</v>
      </c>
    </row>
    <row r="3963" spans="1:21" x14ac:dyDescent="0.2">
      <c r="A3963" s="15" t="s">
        <v>2285</v>
      </c>
      <c r="B3963" s="2" t="s">
        <v>2286</v>
      </c>
      <c r="C3963" s="3">
        <v>147937</v>
      </c>
      <c r="D3963" s="4">
        <v>78</v>
      </c>
      <c r="E3963">
        <f t="shared" si="183"/>
        <v>1156.3073255505899</v>
      </c>
      <c r="F3963">
        <f t="shared" si="184"/>
        <v>11539086</v>
      </c>
      <c r="G3963" s="22">
        <f t="shared" si="185"/>
        <v>171060636.81997761</v>
      </c>
      <c r="P3963" t="s">
        <v>7478</v>
      </c>
      <c r="Q3963" t="s">
        <v>7479</v>
      </c>
      <c r="R3963" t="s">
        <v>212</v>
      </c>
      <c r="S3963" s="6">
        <v>3160.1589238551901</v>
      </c>
      <c r="T3963" s="6">
        <v>1853.6743503306</v>
      </c>
      <c r="U3963" s="6">
        <v>117.814737360659</v>
      </c>
    </row>
    <row r="3964" spans="1:21" x14ac:dyDescent="0.2">
      <c r="A3964" s="15" t="s">
        <v>2283</v>
      </c>
      <c r="B3964" s="2" t="s">
        <v>2284</v>
      </c>
      <c r="C3964" s="3">
        <v>89603</v>
      </c>
      <c r="D3964" s="4">
        <v>723</v>
      </c>
      <c r="E3964">
        <f t="shared" si="183"/>
        <v>1156.1618513349499</v>
      </c>
      <c r="F3964">
        <f t="shared" si="184"/>
        <v>64782969</v>
      </c>
      <c r="G3964" s="22">
        <f t="shared" si="185"/>
        <v>103595570.36516552</v>
      </c>
      <c r="P3964" t="s">
        <v>7480</v>
      </c>
      <c r="Q3964" t="s">
        <v>7481</v>
      </c>
      <c r="R3964" t="s">
        <v>212</v>
      </c>
      <c r="S3964" s="6">
        <v>3161.4918763481101</v>
      </c>
      <c r="T3964" s="6">
        <v>1522.8895220106699</v>
      </c>
      <c r="U3964" s="6">
        <v>236.93771033167701</v>
      </c>
    </row>
    <row r="3965" spans="1:21" x14ac:dyDescent="0.2">
      <c r="A3965" s="15" t="s">
        <v>2281</v>
      </c>
      <c r="B3965" s="2" t="s">
        <v>2282</v>
      </c>
      <c r="C3965" s="3">
        <v>117867</v>
      </c>
      <c r="D3965" s="4">
        <v>348</v>
      </c>
      <c r="E3965">
        <f t="shared" si="183"/>
        <v>1156.11164884143</v>
      </c>
      <c r="F3965">
        <f t="shared" si="184"/>
        <v>41017716</v>
      </c>
      <c r="G3965" s="22">
        <f t="shared" si="185"/>
        <v>136267411.71399283</v>
      </c>
      <c r="P3965" t="s">
        <v>7482</v>
      </c>
      <c r="Q3965" t="s">
        <v>7483</v>
      </c>
      <c r="R3965" t="s">
        <v>212</v>
      </c>
      <c r="S3965" s="6">
        <v>3166.0854327624002</v>
      </c>
      <c r="T3965" s="6">
        <v>2019.6079674413299</v>
      </c>
      <c r="U3965" s="6">
        <v>72.975826765554004</v>
      </c>
    </row>
    <row r="3966" spans="1:21" x14ac:dyDescent="0.2">
      <c r="A3966" s="15" t="s">
        <v>2272</v>
      </c>
      <c r="B3966" s="2" t="s">
        <v>209</v>
      </c>
      <c r="C3966" s="3">
        <v>10690</v>
      </c>
      <c r="D3966" s="4">
        <v>217</v>
      </c>
      <c r="E3966">
        <f t="shared" si="183"/>
        <v>1154.84626597022</v>
      </c>
      <c r="F3966">
        <f t="shared" si="184"/>
        <v>2319730</v>
      </c>
      <c r="G3966" s="22">
        <f t="shared" si="185"/>
        <v>12345306.583221652</v>
      </c>
      <c r="P3966" t="s">
        <v>7484</v>
      </c>
      <c r="Q3966" t="s">
        <v>7485</v>
      </c>
      <c r="R3966" t="s">
        <v>212</v>
      </c>
      <c r="S3966" s="6">
        <v>3174.6719398639598</v>
      </c>
      <c r="T3966" s="6">
        <v>2167.5357279191699</v>
      </c>
      <c r="U3966" s="6">
        <v>73.374605252330298</v>
      </c>
    </row>
    <row r="3967" spans="1:21" x14ac:dyDescent="0.2">
      <c r="A3967" s="15" t="s">
        <v>2270</v>
      </c>
      <c r="B3967" s="2" t="s">
        <v>2271</v>
      </c>
      <c r="C3967" s="3">
        <v>102033</v>
      </c>
      <c r="D3967" s="4">
        <v>199</v>
      </c>
      <c r="E3967">
        <f t="shared" si="183"/>
        <v>1154.5878788784601</v>
      </c>
      <c r="F3967">
        <f t="shared" si="184"/>
        <v>20304567</v>
      </c>
      <c r="G3967" s="22">
        <f t="shared" si="185"/>
        <v>117806065.04560591</v>
      </c>
      <c r="P3967" t="s">
        <v>7486</v>
      </c>
      <c r="Q3967" t="s">
        <v>7487</v>
      </c>
      <c r="R3967" t="s">
        <v>212</v>
      </c>
      <c r="S3967" s="6">
        <v>3175.2801877772799</v>
      </c>
      <c r="T3967" s="6">
        <v>3315.8463932465102</v>
      </c>
      <c r="U3967" s="6">
        <v>57.893894874838701</v>
      </c>
    </row>
    <row r="3968" spans="1:21" x14ac:dyDescent="0.2">
      <c r="A3968" s="15" t="s">
        <v>2268</v>
      </c>
      <c r="B3968" s="2" t="s">
        <v>2269</v>
      </c>
      <c r="C3968" s="3">
        <v>63807</v>
      </c>
      <c r="D3968" s="5">
        <v>669</v>
      </c>
      <c r="E3968">
        <f t="shared" si="183"/>
        <v>1153.59874275675</v>
      </c>
      <c r="F3968">
        <f t="shared" si="184"/>
        <v>42686883</v>
      </c>
      <c r="G3968" s="22">
        <f t="shared" si="185"/>
        <v>73607674.979079947</v>
      </c>
      <c r="P3968" t="s">
        <v>7488</v>
      </c>
      <c r="Q3968" t="s">
        <v>7489</v>
      </c>
      <c r="R3968" t="s">
        <v>212</v>
      </c>
      <c r="S3968" s="6">
        <v>3175.4811172034601</v>
      </c>
      <c r="T3968" s="6">
        <v>2420.7726783834501</v>
      </c>
      <c r="U3968" s="6">
        <v>106.13538909789899</v>
      </c>
    </row>
    <row r="3969" spans="1:21" x14ac:dyDescent="0.2">
      <c r="A3969" s="15" t="s">
        <v>2266</v>
      </c>
      <c r="B3969" s="2" t="s">
        <v>2267</v>
      </c>
      <c r="C3969" s="3">
        <v>58888</v>
      </c>
      <c r="D3969" s="4">
        <v>935</v>
      </c>
      <c r="E3969">
        <f t="shared" si="183"/>
        <v>1153.2912749955999</v>
      </c>
      <c r="F3969">
        <f t="shared" si="184"/>
        <v>55060280</v>
      </c>
      <c r="G3969" s="22">
        <f t="shared" si="185"/>
        <v>67915016.601940885</v>
      </c>
      <c r="P3969" t="s">
        <v>7490</v>
      </c>
      <c r="Q3969" t="s">
        <v>7491</v>
      </c>
      <c r="R3969" t="s">
        <v>212</v>
      </c>
      <c r="S3969" s="6">
        <v>3175.5128917601</v>
      </c>
      <c r="T3969" s="6">
        <v>2656.7882765065101</v>
      </c>
      <c r="U3969" s="6">
        <v>55.911086320493702</v>
      </c>
    </row>
    <row r="3970" spans="1:21" x14ac:dyDescent="0.2">
      <c r="A3970" s="15" t="s">
        <v>2264</v>
      </c>
      <c r="B3970" s="2" t="s">
        <v>2265</v>
      </c>
      <c r="C3970" s="3">
        <v>124325</v>
      </c>
      <c r="D3970" s="4">
        <v>605</v>
      </c>
      <c r="E3970">
        <f t="shared" ref="E3970:E4033" si="186">VLOOKUP(A3970,data19,4,FALSE)</f>
        <v>1153.00499371978</v>
      </c>
      <c r="F3970">
        <f t="shared" si="184"/>
        <v>75216625</v>
      </c>
      <c r="G3970" s="22">
        <f t="shared" si="185"/>
        <v>143347345.84421164</v>
      </c>
      <c r="P3970" t="s">
        <v>7492</v>
      </c>
      <c r="Q3970" t="s">
        <v>7492</v>
      </c>
      <c r="R3970" t="s">
        <v>212</v>
      </c>
      <c r="S3970" s="6">
        <v>3175.7423787036901</v>
      </c>
      <c r="T3970" s="6">
        <v>1536.9450770823801</v>
      </c>
      <c r="U3970" s="6">
        <v>128.33451330168299</v>
      </c>
    </row>
    <row r="3971" spans="1:21" x14ac:dyDescent="0.2">
      <c r="A3971" s="15" t="s">
        <v>2261</v>
      </c>
      <c r="B3971" s="2"/>
      <c r="C3971" s="3">
        <v>12045</v>
      </c>
      <c r="D3971" s="4">
        <v>438</v>
      </c>
      <c r="E3971">
        <f t="shared" si="186"/>
        <v>1152.59751238644</v>
      </c>
      <c r="F3971">
        <f t="shared" ref="F3971:F4034" si="187">C3971*D3971</f>
        <v>5275710</v>
      </c>
      <c r="G3971" s="22">
        <f t="shared" ref="G3971:G4034" si="188">E3971*C3971</f>
        <v>13883037.03669467</v>
      </c>
      <c r="P3971" t="s">
        <v>7493</v>
      </c>
      <c r="Q3971" t="s">
        <v>7494</v>
      </c>
      <c r="R3971" t="s">
        <v>212</v>
      </c>
      <c r="S3971" s="6">
        <v>3176.8361806176599</v>
      </c>
      <c r="T3971" s="6">
        <v>2674.0064225189999</v>
      </c>
      <c r="U3971" s="6">
        <v>60.790675765404899</v>
      </c>
    </row>
    <row r="3972" spans="1:21" x14ac:dyDescent="0.2">
      <c r="A3972" s="15" t="s">
        <v>2259</v>
      </c>
      <c r="B3972" s="2" t="s">
        <v>2260</v>
      </c>
      <c r="C3972" s="3">
        <v>76670</v>
      </c>
      <c r="D3972" s="4">
        <v>285</v>
      </c>
      <c r="E3972">
        <f t="shared" si="186"/>
        <v>1152.5665990792099</v>
      </c>
      <c r="F3972">
        <f t="shared" si="187"/>
        <v>21850950</v>
      </c>
      <c r="G3972" s="22">
        <f t="shared" si="188"/>
        <v>88367281.151403025</v>
      </c>
      <c r="P3972" t="s">
        <v>7495</v>
      </c>
      <c r="Q3972" t="s">
        <v>7496</v>
      </c>
      <c r="R3972" t="s">
        <v>212</v>
      </c>
      <c r="S3972" s="6">
        <v>3177.01369023399</v>
      </c>
      <c r="T3972" s="6">
        <v>1933.2353751309399</v>
      </c>
      <c r="U3972" s="6">
        <v>135.775070097645</v>
      </c>
    </row>
    <row r="3973" spans="1:21" x14ac:dyDescent="0.2">
      <c r="A3973" s="15" t="s">
        <v>2257</v>
      </c>
      <c r="B3973" s="2" t="s">
        <v>2258</v>
      </c>
      <c r="C3973" s="3">
        <v>176459</v>
      </c>
      <c r="D3973" s="4">
        <v>1739</v>
      </c>
      <c r="E3973">
        <f t="shared" si="186"/>
        <v>1151.9097628561101</v>
      </c>
      <c r="F3973">
        <f t="shared" si="187"/>
        <v>306862201</v>
      </c>
      <c r="G3973" s="22">
        <f t="shared" si="188"/>
        <v>203264844.84382632</v>
      </c>
      <c r="P3973" t="s">
        <v>7497</v>
      </c>
      <c r="Q3973" t="s">
        <v>7498</v>
      </c>
      <c r="R3973" t="s">
        <v>212</v>
      </c>
      <c r="S3973" s="6">
        <v>3181.4484576459699</v>
      </c>
      <c r="T3973" s="6">
        <v>2562.7350068065598</v>
      </c>
      <c r="U3973" s="6">
        <v>46.134372480578499</v>
      </c>
    </row>
    <row r="3974" spans="1:21" x14ac:dyDescent="0.2">
      <c r="A3974" s="15" t="s">
        <v>2255</v>
      </c>
      <c r="B3974" s="2" t="s">
        <v>2256</v>
      </c>
      <c r="C3974" s="3">
        <v>350976</v>
      </c>
      <c r="D3974" s="4">
        <v>424</v>
      </c>
      <c r="E3974">
        <f t="shared" si="186"/>
        <v>1150.9275627734701</v>
      </c>
      <c r="F3974">
        <f t="shared" si="187"/>
        <v>148813824</v>
      </c>
      <c r="G3974" s="22">
        <f t="shared" si="188"/>
        <v>403947952.27198142</v>
      </c>
      <c r="P3974" t="s">
        <v>7499</v>
      </c>
      <c r="Q3974" t="s">
        <v>7500</v>
      </c>
      <c r="R3974" t="s">
        <v>212</v>
      </c>
      <c r="S3974" s="6">
        <v>3185.0824265136198</v>
      </c>
      <c r="T3974" s="6">
        <v>2903.0034146136099</v>
      </c>
      <c r="U3974" s="6">
        <v>52.632492124873302</v>
      </c>
    </row>
    <row r="3975" spans="1:21" x14ac:dyDescent="0.2">
      <c r="A3975" s="15" t="s">
        <v>2253</v>
      </c>
      <c r="B3975" s="2"/>
      <c r="C3975" s="3">
        <v>32590</v>
      </c>
      <c r="D3975" s="4">
        <v>710</v>
      </c>
      <c r="E3975">
        <f t="shared" si="186"/>
        <v>1150.3253109915199</v>
      </c>
      <c r="F3975">
        <f t="shared" si="187"/>
        <v>23138900</v>
      </c>
      <c r="G3975" s="22">
        <f t="shared" si="188"/>
        <v>37489101.885213636</v>
      </c>
      <c r="P3975" t="s">
        <v>7501</v>
      </c>
      <c r="Q3975" t="s">
        <v>7502</v>
      </c>
      <c r="R3975" t="s">
        <v>212</v>
      </c>
      <c r="S3975" s="6">
        <v>3186.9824125402702</v>
      </c>
      <c r="T3975" s="6">
        <v>2633.9752529368802</v>
      </c>
      <c r="U3975" s="6">
        <v>91.340198356887896</v>
      </c>
    </row>
    <row r="3976" spans="1:21" x14ac:dyDescent="0.2">
      <c r="A3976" s="15" t="s">
        <v>2251</v>
      </c>
      <c r="B3976" s="2" t="s">
        <v>2252</v>
      </c>
      <c r="C3976" s="3">
        <v>50126</v>
      </c>
      <c r="D3976" s="4">
        <v>1333</v>
      </c>
      <c r="E3976">
        <f t="shared" si="186"/>
        <v>1149.76999531663</v>
      </c>
      <c r="F3976">
        <f t="shared" si="187"/>
        <v>66817958</v>
      </c>
      <c r="G3976" s="22">
        <f t="shared" si="188"/>
        <v>57633370.785241395</v>
      </c>
      <c r="P3976" t="s">
        <v>7503</v>
      </c>
      <c r="Q3976" t="s">
        <v>7504</v>
      </c>
      <c r="R3976" t="s">
        <v>212</v>
      </c>
      <c r="S3976" s="6">
        <v>3189.7575000769698</v>
      </c>
      <c r="T3976" s="6">
        <v>1741.1088368569999</v>
      </c>
      <c r="U3976" s="6">
        <v>80.736477172095206</v>
      </c>
    </row>
    <row r="3977" spans="1:21" x14ac:dyDescent="0.2">
      <c r="A3977" s="15" t="s">
        <v>2250</v>
      </c>
      <c r="B3977" s="2" t="s">
        <v>10801</v>
      </c>
      <c r="C3977" s="3">
        <v>49482</v>
      </c>
      <c r="D3977" s="4">
        <v>1270</v>
      </c>
      <c r="E3977">
        <f t="shared" si="186"/>
        <v>1149.0218124273299</v>
      </c>
      <c r="F3977">
        <f t="shared" si="187"/>
        <v>62842140</v>
      </c>
      <c r="G3977" s="22">
        <f t="shared" si="188"/>
        <v>56855897.322529137</v>
      </c>
      <c r="P3977" t="s">
        <v>7505</v>
      </c>
      <c r="Q3977" t="s">
        <v>7506</v>
      </c>
      <c r="R3977" t="s">
        <v>212</v>
      </c>
      <c r="S3977" s="6">
        <v>3191.7079703792901</v>
      </c>
      <c r="T3977" s="6">
        <v>1703.0196087987199</v>
      </c>
      <c r="U3977" s="6">
        <v>91.383208635875903</v>
      </c>
    </row>
    <row r="3978" spans="1:21" x14ac:dyDescent="0.2">
      <c r="A3978" s="15" t="s">
        <v>2248</v>
      </c>
      <c r="B3978" s="2" t="s">
        <v>2249</v>
      </c>
      <c r="C3978" s="3">
        <v>28414</v>
      </c>
      <c r="D3978" s="4">
        <v>1146</v>
      </c>
      <c r="E3978">
        <f t="shared" si="186"/>
        <v>1148.12405908202</v>
      </c>
      <c r="F3978">
        <f t="shared" si="187"/>
        <v>32562444</v>
      </c>
      <c r="G3978" s="22">
        <f t="shared" si="188"/>
        <v>32622797.014756516</v>
      </c>
      <c r="P3978" t="s">
        <v>7507</v>
      </c>
      <c r="Q3978" t="s">
        <v>7508</v>
      </c>
      <c r="R3978" t="s">
        <v>212</v>
      </c>
      <c r="S3978" s="6">
        <v>3195.8566889632998</v>
      </c>
      <c r="T3978" s="6">
        <v>2810.898854</v>
      </c>
      <c r="U3978" s="6">
        <v>64.383904593273201</v>
      </c>
    </row>
    <row r="3979" spans="1:21" x14ac:dyDescent="0.2">
      <c r="A3979" s="15" t="s">
        <v>2246</v>
      </c>
      <c r="B3979" s="2" t="s">
        <v>2247</v>
      </c>
      <c r="C3979" s="3">
        <v>68366</v>
      </c>
      <c r="D3979" s="4">
        <v>1802</v>
      </c>
      <c r="E3979">
        <f t="shared" si="186"/>
        <v>1148.08895392351</v>
      </c>
      <c r="F3979">
        <f t="shared" si="187"/>
        <v>123195532</v>
      </c>
      <c r="G3979" s="22">
        <f t="shared" si="188"/>
        <v>78490249.423934683</v>
      </c>
      <c r="P3979" t="s">
        <v>7509</v>
      </c>
      <c r="Q3979" t="s">
        <v>7510</v>
      </c>
      <c r="R3979" t="s">
        <v>212</v>
      </c>
      <c r="S3979" s="6">
        <v>3196.3589655066498</v>
      </c>
      <c r="T3979" s="6">
        <v>3055.8360026534101</v>
      </c>
      <c r="U3979" s="6">
        <v>58.570135435888297</v>
      </c>
    </row>
    <row r="3980" spans="1:21" x14ac:dyDescent="0.2">
      <c r="A3980" s="15" t="s">
        <v>2244</v>
      </c>
      <c r="B3980" s="2" t="s">
        <v>2245</v>
      </c>
      <c r="C3980" s="3">
        <v>54358</v>
      </c>
      <c r="D3980" s="5">
        <v>371</v>
      </c>
      <c r="E3980">
        <f t="shared" si="186"/>
        <v>1147.30289887861</v>
      </c>
      <c r="F3980">
        <f t="shared" si="187"/>
        <v>20166818</v>
      </c>
      <c r="G3980" s="22">
        <f t="shared" si="188"/>
        <v>62365090.977243483</v>
      </c>
      <c r="P3980" t="s">
        <v>7511</v>
      </c>
      <c r="Q3980" t="s">
        <v>7512</v>
      </c>
      <c r="R3980" t="s">
        <v>212</v>
      </c>
      <c r="S3980" s="6">
        <v>3197.56350246277</v>
      </c>
      <c r="T3980" s="6">
        <v>3152.3114041137301</v>
      </c>
      <c r="U3980" s="6">
        <v>47.3426090680274</v>
      </c>
    </row>
    <row r="3981" spans="1:21" x14ac:dyDescent="0.2">
      <c r="A3981" s="15" t="s">
        <v>2242</v>
      </c>
      <c r="B3981" s="2" t="s">
        <v>2243</v>
      </c>
      <c r="C3981" s="3">
        <v>93908</v>
      </c>
      <c r="D3981" s="4">
        <v>280</v>
      </c>
      <c r="E3981">
        <f t="shared" si="186"/>
        <v>1147.22392784874</v>
      </c>
      <c r="F3981">
        <f t="shared" si="187"/>
        <v>26294240</v>
      </c>
      <c r="G3981" s="22">
        <f t="shared" si="188"/>
        <v>107733504.61641948</v>
      </c>
      <c r="P3981" t="s">
        <v>7513</v>
      </c>
      <c r="Q3981" t="s">
        <v>7514</v>
      </c>
      <c r="R3981" t="s">
        <v>212</v>
      </c>
      <c r="S3981" s="6">
        <v>3200.9464024479398</v>
      </c>
      <c r="T3981" s="6">
        <v>2276.3294019999998</v>
      </c>
      <c r="U3981" s="6">
        <v>54.438846630153698</v>
      </c>
    </row>
    <row r="3982" spans="1:21" x14ac:dyDescent="0.2">
      <c r="A3982" s="15" t="s">
        <v>2240</v>
      </c>
      <c r="B3982" s="2" t="s">
        <v>2241</v>
      </c>
      <c r="C3982" s="3">
        <v>13187</v>
      </c>
      <c r="D3982" s="4">
        <v>393</v>
      </c>
      <c r="E3982">
        <f t="shared" si="186"/>
        <v>1147.0911377390701</v>
      </c>
      <c r="F3982">
        <f t="shared" si="187"/>
        <v>5182491</v>
      </c>
      <c r="G3982" s="22">
        <f t="shared" si="188"/>
        <v>15126690.833365116</v>
      </c>
      <c r="P3982" t="s">
        <v>7515</v>
      </c>
      <c r="Q3982" t="s">
        <v>7516</v>
      </c>
      <c r="R3982" t="s">
        <v>212</v>
      </c>
      <c r="S3982" s="6">
        <v>3202.2132583703001</v>
      </c>
      <c r="T3982" s="6">
        <v>2590.9783415255702</v>
      </c>
      <c r="U3982" s="6">
        <v>78.073744290734993</v>
      </c>
    </row>
    <row r="3983" spans="1:21" x14ac:dyDescent="0.2">
      <c r="A3983" s="15" t="s">
        <v>2238</v>
      </c>
      <c r="B3983" s="2" t="s">
        <v>2239</v>
      </c>
      <c r="C3983" s="3">
        <v>47741</v>
      </c>
      <c r="D3983" s="4">
        <v>946</v>
      </c>
      <c r="E3983">
        <f t="shared" si="186"/>
        <v>1146.9425244076201</v>
      </c>
      <c r="F3983">
        <f t="shared" si="187"/>
        <v>45162986</v>
      </c>
      <c r="G3983" s="22">
        <f t="shared" si="188"/>
        <v>54756183.05774419</v>
      </c>
      <c r="P3983" t="s">
        <v>7517</v>
      </c>
      <c r="Q3983" t="s">
        <v>7518</v>
      </c>
      <c r="R3983" t="s">
        <v>212</v>
      </c>
      <c r="S3983" s="6">
        <v>3203.61417942137</v>
      </c>
      <c r="T3983" s="6">
        <v>2567.4694116474302</v>
      </c>
      <c r="U3983" s="6">
        <v>59.3966132720304</v>
      </c>
    </row>
    <row r="3984" spans="1:21" x14ac:dyDescent="0.2">
      <c r="A3984" s="15" t="s">
        <v>2236</v>
      </c>
      <c r="B3984" s="2" t="s">
        <v>2237</v>
      </c>
      <c r="C3984" s="3">
        <v>91615</v>
      </c>
      <c r="D3984" s="4">
        <v>3061</v>
      </c>
      <c r="E3984">
        <f t="shared" si="186"/>
        <v>1146.6971550599501</v>
      </c>
      <c r="F3984">
        <f t="shared" si="187"/>
        <v>280433515</v>
      </c>
      <c r="G3984" s="22">
        <f t="shared" si="188"/>
        <v>105054659.86081733</v>
      </c>
      <c r="P3984" t="s">
        <v>7519</v>
      </c>
      <c r="Q3984" t="s">
        <v>7520</v>
      </c>
      <c r="R3984" t="s">
        <v>212</v>
      </c>
      <c r="S3984" s="6">
        <v>3204.5632146363801</v>
      </c>
      <c r="T3984" s="6">
        <v>2560.9689382088</v>
      </c>
      <c r="U3984" s="6">
        <v>71.036135111938407</v>
      </c>
    </row>
    <row r="3985" spans="1:21" x14ac:dyDescent="0.2">
      <c r="A3985" s="15" t="s">
        <v>2234</v>
      </c>
      <c r="B3985" s="2" t="s">
        <v>2235</v>
      </c>
      <c r="C3985" s="3">
        <v>50253</v>
      </c>
      <c r="D3985" s="4">
        <v>1380</v>
      </c>
      <c r="E3985">
        <f t="shared" si="186"/>
        <v>1146.36555477759</v>
      </c>
      <c r="F3985">
        <f t="shared" si="187"/>
        <v>69349140</v>
      </c>
      <c r="G3985" s="22">
        <f t="shared" si="188"/>
        <v>57608308.224238232</v>
      </c>
      <c r="P3985" t="s">
        <v>7521</v>
      </c>
      <c r="Q3985" t="s">
        <v>7522</v>
      </c>
      <c r="R3985" t="s">
        <v>212</v>
      </c>
      <c r="S3985" s="6">
        <v>3206.0584879707299</v>
      </c>
      <c r="T3985" s="6">
        <v>1782.346399</v>
      </c>
      <c r="U3985" s="6">
        <v>107.234072435068</v>
      </c>
    </row>
    <row r="3986" spans="1:21" x14ac:dyDescent="0.2">
      <c r="A3986" s="15" t="s">
        <v>2232</v>
      </c>
      <c r="B3986" s="2"/>
      <c r="C3986" s="3">
        <v>14549</v>
      </c>
      <c r="D3986" s="4">
        <v>393</v>
      </c>
      <c r="E3986">
        <f t="shared" si="186"/>
        <v>1146.0333886327401</v>
      </c>
      <c r="F3986">
        <f t="shared" si="187"/>
        <v>5717757</v>
      </c>
      <c r="G3986" s="22">
        <f t="shared" si="188"/>
        <v>16673639.771217735</v>
      </c>
      <c r="P3986" t="s">
        <v>7523</v>
      </c>
      <c r="Q3986" t="s">
        <v>7524</v>
      </c>
      <c r="R3986" t="s">
        <v>212</v>
      </c>
      <c r="S3986" s="6">
        <v>3211.8320892837901</v>
      </c>
      <c r="T3986" s="6">
        <v>1323.7765260681001</v>
      </c>
      <c r="U3986" s="6">
        <v>137.15767263976699</v>
      </c>
    </row>
    <row r="3987" spans="1:21" x14ac:dyDescent="0.2">
      <c r="A3987" s="15" t="s">
        <v>2230</v>
      </c>
      <c r="B3987" s="2" t="s">
        <v>2231</v>
      </c>
      <c r="C3987" s="3">
        <v>39099</v>
      </c>
      <c r="D3987" s="5">
        <v>3102</v>
      </c>
      <c r="E3987">
        <f t="shared" si="186"/>
        <v>1145.8943420482401</v>
      </c>
      <c r="F3987">
        <f t="shared" si="187"/>
        <v>121285098</v>
      </c>
      <c r="G3987" s="22">
        <f t="shared" si="188"/>
        <v>44803322.879744142</v>
      </c>
      <c r="P3987" t="s">
        <v>7525</v>
      </c>
      <c r="Q3987" t="s">
        <v>7526</v>
      </c>
      <c r="R3987" t="s">
        <v>212</v>
      </c>
      <c r="S3987" s="6">
        <v>3212.2198228142502</v>
      </c>
      <c r="T3987" s="6">
        <v>2631.4165548429301</v>
      </c>
      <c r="U3987" s="6">
        <v>68.811227231825598</v>
      </c>
    </row>
    <row r="3988" spans="1:21" x14ac:dyDescent="0.2">
      <c r="A3988" s="15" t="s">
        <v>2229</v>
      </c>
      <c r="B3988" s="2"/>
      <c r="C3988" s="3">
        <v>104263</v>
      </c>
      <c r="D3988" s="4">
        <v>653</v>
      </c>
      <c r="E3988">
        <f t="shared" si="186"/>
        <v>1145.6522302713299</v>
      </c>
      <c r="F3988">
        <f t="shared" si="187"/>
        <v>68083739</v>
      </c>
      <c r="G3988" s="22">
        <f t="shared" si="188"/>
        <v>119449138.48477967</v>
      </c>
      <c r="P3988" t="s">
        <v>7527</v>
      </c>
      <c r="Q3988" t="s">
        <v>7528</v>
      </c>
      <c r="R3988" t="s">
        <v>212</v>
      </c>
      <c r="S3988" s="6">
        <v>3213.1542131033102</v>
      </c>
      <c r="T3988" s="6">
        <v>1940.1076887591701</v>
      </c>
      <c r="U3988" s="6">
        <v>88.328277942999705</v>
      </c>
    </row>
    <row r="3989" spans="1:21" x14ac:dyDescent="0.2">
      <c r="A3989" s="15" t="s">
        <v>2227</v>
      </c>
      <c r="B3989" s="2" t="s">
        <v>2228</v>
      </c>
      <c r="C3989" s="3">
        <v>20219</v>
      </c>
      <c r="D3989" s="4">
        <v>592</v>
      </c>
      <c r="E3989">
        <f t="shared" si="186"/>
        <v>1145.6439775014501</v>
      </c>
      <c r="F3989">
        <f t="shared" si="187"/>
        <v>11969648</v>
      </c>
      <c r="G3989" s="22">
        <f t="shared" si="188"/>
        <v>23163775.58110182</v>
      </c>
      <c r="P3989" t="s">
        <v>7529</v>
      </c>
      <c r="Q3989" t="s">
        <v>7530</v>
      </c>
      <c r="R3989" t="s">
        <v>212</v>
      </c>
      <c r="S3989" s="6">
        <v>3219.8370687565098</v>
      </c>
      <c r="T3989" s="6">
        <v>2925.5720205495199</v>
      </c>
      <c r="U3989" s="6">
        <v>67.510575761975105</v>
      </c>
    </row>
    <row r="3990" spans="1:21" x14ac:dyDescent="0.2">
      <c r="A3990" s="15" t="s">
        <v>2225</v>
      </c>
      <c r="B3990" s="2" t="s">
        <v>2226</v>
      </c>
      <c r="C3990" s="3">
        <v>176872</v>
      </c>
      <c r="D3990" s="4">
        <v>680</v>
      </c>
      <c r="E3990">
        <f t="shared" si="186"/>
        <v>1145.6432226194399</v>
      </c>
      <c r="F3990">
        <f t="shared" si="187"/>
        <v>120272960</v>
      </c>
      <c r="G3990" s="22">
        <f t="shared" si="188"/>
        <v>202632208.07114559</v>
      </c>
      <c r="P3990" t="s">
        <v>7531</v>
      </c>
      <c r="Q3990" t="s">
        <v>7532</v>
      </c>
      <c r="R3990" t="s">
        <v>212</v>
      </c>
      <c r="S3990" s="6">
        <v>3221.0139067052601</v>
      </c>
      <c r="T3990" s="6">
        <v>1886.1196423250001</v>
      </c>
      <c r="U3990" s="6">
        <v>84.149692498250403</v>
      </c>
    </row>
    <row r="3991" spans="1:21" x14ac:dyDescent="0.2">
      <c r="A3991" s="15" t="s">
        <v>2223</v>
      </c>
      <c r="B3991" s="2"/>
      <c r="C3991" s="3">
        <v>47976</v>
      </c>
      <c r="D3991" s="4">
        <v>182</v>
      </c>
      <c r="E3991">
        <f t="shared" si="186"/>
        <v>1145.2449786173399</v>
      </c>
      <c r="F3991">
        <f t="shared" si="187"/>
        <v>8731632</v>
      </c>
      <c r="G3991" s="22">
        <f t="shared" si="188"/>
        <v>54944273.094145499</v>
      </c>
      <c r="P3991" t="s">
        <v>7533</v>
      </c>
      <c r="Q3991" t="s">
        <v>7534</v>
      </c>
      <c r="R3991" t="s">
        <v>212</v>
      </c>
      <c r="S3991" s="6">
        <v>3221.3692659332601</v>
      </c>
      <c r="T3991" s="6">
        <v>2120.57208586551</v>
      </c>
      <c r="U3991" s="6">
        <v>107.124217556498</v>
      </c>
    </row>
    <row r="3992" spans="1:21" x14ac:dyDescent="0.2">
      <c r="A3992" s="15" t="s">
        <v>2221</v>
      </c>
      <c r="B3992" s="2" t="s">
        <v>2222</v>
      </c>
      <c r="C3992" s="3">
        <v>57708</v>
      </c>
      <c r="D3992" s="4">
        <v>808</v>
      </c>
      <c r="E3992">
        <f t="shared" si="186"/>
        <v>1144.71642869532</v>
      </c>
      <c r="F3992">
        <f t="shared" si="187"/>
        <v>46628064</v>
      </c>
      <c r="G3992" s="22">
        <f t="shared" si="188"/>
        <v>66059295.667149529</v>
      </c>
      <c r="P3992" t="s">
        <v>7535</v>
      </c>
      <c r="Q3992" t="s">
        <v>7536</v>
      </c>
      <c r="R3992" t="s">
        <v>212</v>
      </c>
      <c r="S3992" s="6">
        <v>3222.35999972017</v>
      </c>
      <c r="T3992" s="6">
        <v>3222.35999972017</v>
      </c>
      <c r="U3992" s="6">
        <v>76.304580142927193</v>
      </c>
    </row>
    <row r="3993" spans="1:21" x14ac:dyDescent="0.2">
      <c r="A3993" s="15" t="s">
        <v>2220</v>
      </c>
      <c r="B3993" s="2"/>
      <c r="C3993" s="3">
        <v>38570</v>
      </c>
      <c r="D3993" s="4">
        <v>1781</v>
      </c>
      <c r="E3993">
        <f t="shared" si="186"/>
        <v>1144.66585669849</v>
      </c>
      <c r="F3993">
        <f t="shared" si="187"/>
        <v>68693170</v>
      </c>
      <c r="G3993" s="22">
        <f t="shared" si="188"/>
        <v>44149762.092860758</v>
      </c>
      <c r="P3993" t="s">
        <v>7537</v>
      </c>
      <c r="Q3993" t="s">
        <v>7538</v>
      </c>
      <c r="R3993" t="s">
        <v>212</v>
      </c>
      <c r="S3993" s="6">
        <v>3223.4045778854602</v>
      </c>
      <c r="T3993" s="6">
        <v>1824.01527724777</v>
      </c>
      <c r="U3993" s="6">
        <v>97.4764821958657</v>
      </c>
    </row>
    <row r="3994" spans="1:21" x14ac:dyDescent="0.2">
      <c r="A3994" s="15" t="s">
        <v>2218</v>
      </c>
      <c r="B3994" s="2" t="s">
        <v>2219</v>
      </c>
      <c r="C3994" s="3">
        <v>50095</v>
      </c>
      <c r="D3994" s="4">
        <v>1300</v>
      </c>
      <c r="E3994">
        <f t="shared" si="186"/>
        <v>1144.6090917383499</v>
      </c>
      <c r="F3994">
        <f t="shared" si="187"/>
        <v>65123500</v>
      </c>
      <c r="G3994" s="22">
        <f t="shared" si="188"/>
        <v>57339192.450632639</v>
      </c>
      <c r="P3994" t="s">
        <v>7539</v>
      </c>
      <c r="Q3994" t="s">
        <v>7540</v>
      </c>
      <c r="R3994" t="s">
        <v>212</v>
      </c>
      <c r="S3994" s="6">
        <v>3224.21748815198</v>
      </c>
      <c r="T3994" s="6">
        <v>1388.4723334544101</v>
      </c>
      <c r="U3994" s="6">
        <v>148.424925686986</v>
      </c>
    </row>
    <row r="3995" spans="1:21" x14ac:dyDescent="0.2">
      <c r="A3995" s="15" t="s">
        <v>2216</v>
      </c>
      <c r="B3995" s="2" t="s">
        <v>2217</v>
      </c>
      <c r="C3995" s="3">
        <v>112830</v>
      </c>
      <c r="D3995" s="4">
        <v>332</v>
      </c>
      <c r="E3995">
        <f t="shared" si="186"/>
        <v>1144.5387285259301</v>
      </c>
      <c r="F3995">
        <f t="shared" si="187"/>
        <v>37459560</v>
      </c>
      <c r="G3995" s="22">
        <f t="shared" si="188"/>
        <v>129138304.73958069</v>
      </c>
      <c r="P3995" t="s">
        <v>7541</v>
      </c>
      <c r="Q3995" t="s">
        <v>7542</v>
      </c>
      <c r="R3995" t="s">
        <v>212</v>
      </c>
      <c r="S3995" s="6">
        <v>3226.5041560822201</v>
      </c>
      <c r="T3995" s="6">
        <v>2694.8628669999998</v>
      </c>
      <c r="U3995" s="6">
        <v>48.0945687385884</v>
      </c>
    </row>
    <row r="3996" spans="1:21" x14ac:dyDescent="0.2">
      <c r="A3996" s="15" t="s">
        <v>2214</v>
      </c>
      <c r="B3996" s="2" t="s">
        <v>2215</v>
      </c>
      <c r="C3996" s="3">
        <v>84983</v>
      </c>
      <c r="D3996" s="4">
        <v>243</v>
      </c>
      <c r="E3996">
        <f t="shared" si="186"/>
        <v>1143.1636058535701</v>
      </c>
      <c r="F3996">
        <f t="shared" si="187"/>
        <v>20650869</v>
      </c>
      <c r="G3996" s="22">
        <f t="shared" si="188"/>
        <v>97149472.716253951</v>
      </c>
      <c r="P3996" t="s">
        <v>7543</v>
      </c>
      <c r="Q3996" t="s">
        <v>7544</v>
      </c>
      <c r="R3996" t="s">
        <v>212</v>
      </c>
      <c r="S3996" s="6">
        <v>3227.48738971278</v>
      </c>
      <c r="T3996" s="6">
        <v>2643.9999998088401</v>
      </c>
      <c r="U3996" s="6">
        <v>63.067312211501097</v>
      </c>
    </row>
    <row r="3997" spans="1:21" x14ac:dyDescent="0.2">
      <c r="A3997" s="15" t="s">
        <v>2212</v>
      </c>
      <c r="B3997" s="2" t="s">
        <v>2213</v>
      </c>
      <c r="C3997" s="3">
        <v>148396</v>
      </c>
      <c r="D3997" s="4">
        <v>397</v>
      </c>
      <c r="E3997">
        <f t="shared" si="186"/>
        <v>1142.84123790781</v>
      </c>
      <c r="F3997">
        <f t="shared" si="187"/>
        <v>58913212</v>
      </c>
      <c r="G3997" s="22">
        <f t="shared" si="188"/>
        <v>169593068.34056738</v>
      </c>
      <c r="P3997" t="s">
        <v>7545</v>
      </c>
      <c r="Q3997" t="s">
        <v>7546</v>
      </c>
      <c r="R3997" t="s">
        <v>212</v>
      </c>
      <c r="S3997" s="6">
        <v>3230.6195759058601</v>
      </c>
      <c r="T3997" s="6">
        <v>3584.8819964077302</v>
      </c>
      <c r="U3997" s="6">
        <v>57.095582207858499</v>
      </c>
    </row>
    <row r="3998" spans="1:21" x14ac:dyDescent="0.2">
      <c r="A3998" s="15" t="s">
        <v>2210</v>
      </c>
      <c r="B3998" s="2" t="s">
        <v>2211</v>
      </c>
      <c r="C3998" s="3">
        <v>95868</v>
      </c>
      <c r="D3998" s="5">
        <v>3238</v>
      </c>
      <c r="E3998">
        <f t="shared" si="186"/>
        <v>1142.77955806406</v>
      </c>
      <c r="F3998">
        <f t="shared" si="187"/>
        <v>310420584</v>
      </c>
      <c r="G3998" s="22">
        <f t="shared" si="188"/>
        <v>109555990.67248531</v>
      </c>
      <c r="P3998" t="s">
        <v>7547</v>
      </c>
      <c r="Q3998" t="s">
        <v>7548</v>
      </c>
      <c r="R3998" t="s">
        <v>212</v>
      </c>
      <c r="S3998" s="6">
        <v>3231.0125127029401</v>
      </c>
      <c r="T3998" s="6">
        <v>2998.9704027130601</v>
      </c>
      <c r="U3998" s="6">
        <v>42.112072913261002</v>
      </c>
    </row>
    <row r="3999" spans="1:21" x14ac:dyDescent="0.2">
      <c r="A3999" s="15" t="s">
        <v>2209</v>
      </c>
      <c r="B3999" s="2"/>
      <c r="C3999" s="3">
        <v>96098</v>
      </c>
      <c r="D3999" s="4">
        <v>145</v>
      </c>
      <c r="E3999">
        <f t="shared" si="186"/>
        <v>1142.7494521385499</v>
      </c>
      <c r="F3999">
        <f t="shared" si="187"/>
        <v>13934210</v>
      </c>
      <c r="G3999" s="22">
        <f t="shared" si="188"/>
        <v>109815936.85161038</v>
      </c>
      <c r="P3999" t="s">
        <v>7549</v>
      </c>
      <c r="Q3999" t="s">
        <v>7550</v>
      </c>
      <c r="R3999" t="s">
        <v>212</v>
      </c>
      <c r="S3999" s="6">
        <v>3233.5251097195601</v>
      </c>
      <c r="T3999" s="6">
        <v>2891.8169608663102</v>
      </c>
      <c r="U3999" s="6">
        <v>57.600361178748699</v>
      </c>
    </row>
    <row r="4000" spans="1:21" x14ac:dyDescent="0.2">
      <c r="A4000" s="15" t="s">
        <v>2207</v>
      </c>
      <c r="B4000" s="2"/>
      <c r="C4000" s="3">
        <v>15753</v>
      </c>
      <c r="D4000" s="4">
        <v>1541</v>
      </c>
      <c r="E4000">
        <f t="shared" si="186"/>
        <v>1142.73684814578</v>
      </c>
      <c r="F4000">
        <f t="shared" si="187"/>
        <v>24275373</v>
      </c>
      <c r="G4000" s="22">
        <f t="shared" si="188"/>
        <v>18001533.56884047</v>
      </c>
      <c r="P4000" t="s">
        <v>7551</v>
      </c>
      <c r="Q4000" t="s">
        <v>7552</v>
      </c>
      <c r="R4000" t="s">
        <v>212</v>
      </c>
      <c r="S4000" s="6">
        <v>3241.1342306014999</v>
      </c>
      <c r="T4000" s="6">
        <v>2673.2464471620801</v>
      </c>
      <c r="U4000" s="6">
        <v>60.699793693451603</v>
      </c>
    </row>
    <row r="4001" spans="1:21" x14ac:dyDescent="0.2">
      <c r="A4001" s="15" t="s">
        <v>2205</v>
      </c>
      <c r="B4001" s="2"/>
      <c r="C4001" s="3">
        <v>27738</v>
      </c>
      <c r="D4001" s="4">
        <v>1477</v>
      </c>
      <c r="E4001">
        <f t="shared" si="186"/>
        <v>1142.6546122718701</v>
      </c>
      <c r="F4001">
        <f t="shared" si="187"/>
        <v>40969026</v>
      </c>
      <c r="G4001" s="22">
        <f t="shared" si="188"/>
        <v>31694953.635197133</v>
      </c>
      <c r="P4001" t="s">
        <v>7553</v>
      </c>
      <c r="Q4001" t="s">
        <v>7554</v>
      </c>
      <c r="R4001" t="s">
        <v>212</v>
      </c>
      <c r="S4001" s="6">
        <v>3242.6638615430302</v>
      </c>
      <c r="T4001" s="6">
        <v>1996.6046935433701</v>
      </c>
      <c r="U4001" s="6">
        <v>142.23406111973401</v>
      </c>
    </row>
    <row r="4002" spans="1:21" x14ac:dyDescent="0.2">
      <c r="A4002" s="15" t="s">
        <v>2203</v>
      </c>
      <c r="B4002" s="2" t="s">
        <v>2204</v>
      </c>
      <c r="C4002" s="3">
        <v>30708</v>
      </c>
      <c r="D4002" s="4">
        <v>1369</v>
      </c>
      <c r="E4002">
        <f t="shared" si="186"/>
        <v>1142.2525646640499</v>
      </c>
      <c r="F4002">
        <f t="shared" si="187"/>
        <v>42039252</v>
      </c>
      <c r="G4002" s="22">
        <f t="shared" si="188"/>
        <v>35076291.755703643</v>
      </c>
      <c r="P4002" t="s">
        <v>7555</v>
      </c>
      <c r="Q4002" t="s">
        <v>7556</v>
      </c>
      <c r="R4002" t="s">
        <v>212</v>
      </c>
      <c r="S4002" s="6">
        <v>3243.0339231892499</v>
      </c>
      <c r="T4002" s="6">
        <v>2980</v>
      </c>
      <c r="U4002" s="6">
        <v>82.517388070400401</v>
      </c>
    </row>
    <row r="4003" spans="1:21" x14ac:dyDescent="0.2">
      <c r="A4003" s="15" t="s">
        <v>2201</v>
      </c>
      <c r="B4003" s="2" t="s">
        <v>2202</v>
      </c>
      <c r="C4003" s="3">
        <v>30113</v>
      </c>
      <c r="D4003" s="4">
        <v>723</v>
      </c>
      <c r="E4003">
        <f t="shared" si="186"/>
        <v>1142.10314580061</v>
      </c>
      <c r="F4003">
        <f t="shared" si="187"/>
        <v>21771699</v>
      </c>
      <c r="G4003" s="22">
        <f t="shared" si="188"/>
        <v>34392152.029493771</v>
      </c>
      <c r="P4003" t="s">
        <v>7557</v>
      </c>
      <c r="Q4003" t="s">
        <v>7558</v>
      </c>
      <c r="R4003" t="s">
        <v>212</v>
      </c>
      <c r="S4003" s="6">
        <v>3244.6757695839101</v>
      </c>
      <c r="T4003" s="6">
        <v>3244.6757695839101</v>
      </c>
      <c r="U4003" s="6">
        <v>140.20378072557099</v>
      </c>
    </row>
    <row r="4004" spans="1:21" x14ac:dyDescent="0.2">
      <c r="A4004" s="15" t="s">
        <v>2199</v>
      </c>
      <c r="B4004" s="2" t="s">
        <v>2200</v>
      </c>
      <c r="C4004" s="3">
        <v>43981</v>
      </c>
      <c r="D4004" s="4">
        <v>685</v>
      </c>
      <c r="E4004">
        <f t="shared" si="186"/>
        <v>1142.08351544435</v>
      </c>
      <c r="F4004">
        <f t="shared" si="187"/>
        <v>30126985</v>
      </c>
      <c r="G4004" s="22">
        <f t="shared" si="188"/>
        <v>50229975.092757963</v>
      </c>
      <c r="P4004" t="s">
        <v>7559</v>
      </c>
      <c r="Q4004" t="s">
        <v>7560</v>
      </c>
      <c r="R4004" t="s">
        <v>212</v>
      </c>
      <c r="S4004" s="6">
        <v>3244.7260210567301</v>
      </c>
      <c r="T4004" s="6">
        <v>2841.86040859082</v>
      </c>
      <c r="U4004" s="6">
        <v>89.331097260463693</v>
      </c>
    </row>
    <row r="4005" spans="1:21" x14ac:dyDescent="0.2">
      <c r="A4005" s="15" t="s">
        <v>2198</v>
      </c>
      <c r="B4005" s="2"/>
      <c r="C4005" s="3">
        <v>35651</v>
      </c>
      <c r="D4005" s="4">
        <v>551</v>
      </c>
      <c r="E4005">
        <f t="shared" si="186"/>
        <v>1141.9300818132799</v>
      </c>
      <c r="F4005">
        <f t="shared" si="187"/>
        <v>19643701</v>
      </c>
      <c r="G4005" s="22">
        <f t="shared" si="188"/>
        <v>40710949.34672524</v>
      </c>
      <c r="P4005" t="s">
        <v>7561</v>
      </c>
      <c r="Q4005" t="s">
        <v>7562</v>
      </c>
      <c r="R4005" t="s">
        <v>212</v>
      </c>
      <c r="S4005" s="6">
        <v>3253.1542398100901</v>
      </c>
      <c r="T4005" s="6">
        <v>2789.6769673281801</v>
      </c>
      <c r="U4005" s="6">
        <v>81.8009479578065</v>
      </c>
    </row>
    <row r="4006" spans="1:21" x14ac:dyDescent="0.2">
      <c r="A4006" s="15" t="s">
        <v>2196</v>
      </c>
      <c r="B4006" s="2" t="s">
        <v>2197</v>
      </c>
      <c r="C4006" s="3">
        <v>61659</v>
      </c>
      <c r="D4006" s="4">
        <v>1695</v>
      </c>
      <c r="E4006">
        <f t="shared" si="186"/>
        <v>1141.5725926392199</v>
      </c>
      <c r="F4006">
        <f t="shared" si="187"/>
        <v>104512005</v>
      </c>
      <c r="G4006" s="22">
        <f t="shared" si="188"/>
        <v>70388224.489541665</v>
      </c>
      <c r="P4006" t="s">
        <v>7563</v>
      </c>
      <c r="Q4006" t="s">
        <v>7564</v>
      </c>
      <c r="R4006" t="s">
        <v>212</v>
      </c>
      <c r="S4006" s="6">
        <v>3256.0606454108402</v>
      </c>
      <c r="T4006" s="6">
        <v>1749.8973331535799</v>
      </c>
      <c r="U4006" s="6">
        <v>90.077805283382304</v>
      </c>
    </row>
    <row r="4007" spans="1:21" x14ac:dyDescent="0.2">
      <c r="A4007" s="15" t="s">
        <v>2194</v>
      </c>
      <c r="B4007" s="2" t="s">
        <v>2195</v>
      </c>
      <c r="C4007" s="3">
        <v>122880</v>
      </c>
      <c r="D4007" s="4">
        <v>268</v>
      </c>
      <c r="E4007">
        <f t="shared" si="186"/>
        <v>1141.5042354745001</v>
      </c>
      <c r="F4007">
        <f t="shared" si="187"/>
        <v>32931840</v>
      </c>
      <c r="G4007" s="22">
        <f t="shared" si="188"/>
        <v>140268040.45510656</v>
      </c>
      <c r="P4007" t="s">
        <v>7565</v>
      </c>
      <c r="Q4007" t="s">
        <v>7566</v>
      </c>
      <c r="R4007" t="s">
        <v>212</v>
      </c>
      <c r="S4007" s="6">
        <v>3258.1028772140899</v>
      </c>
      <c r="T4007" s="6">
        <v>2806.357450984</v>
      </c>
      <c r="U4007" s="6">
        <v>61.470905589646698</v>
      </c>
    </row>
    <row r="4008" spans="1:21" x14ac:dyDescent="0.2">
      <c r="A4008" s="15" t="s">
        <v>2192</v>
      </c>
      <c r="B4008" s="2" t="s">
        <v>2193</v>
      </c>
      <c r="C4008" s="3">
        <v>19132</v>
      </c>
      <c r="D4008" s="4">
        <v>1750</v>
      </c>
      <c r="E4008">
        <f t="shared" si="186"/>
        <v>1141.4249733198701</v>
      </c>
      <c r="F4008">
        <f t="shared" si="187"/>
        <v>33481000</v>
      </c>
      <c r="G4008" s="22">
        <f t="shared" si="188"/>
        <v>21837742.589555755</v>
      </c>
      <c r="P4008" t="s">
        <v>7567</v>
      </c>
      <c r="Q4008" t="s">
        <v>7568</v>
      </c>
      <c r="R4008" t="s">
        <v>212</v>
      </c>
      <c r="S4008" s="6">
        <v>3258.9480479569902</v>
      </c>
      <c r="T4008" s="6">
        <v>1797.23766145324</v>
      </c>
      <c r="U4008" s="6">
        <v>110.521364284618</v>
      </c>
    </row>
    <row r="4009" spans="1:21" x14ac:dyDescent="0.2">
      <c r="A4009" s="15" t="s">
        <v>2188</v>
      </c>
      <c r="B4009" s="2"/>
      <c r="C4009" s="3">
        <v>44674</v>
      </c>
      <c r="D4009" s="4">
        <v>317</v>
      </c>
      <c r="E4009">
        <f t="shared" si="186"/>
        <v>1140.99321027887</v>
      </c>
      <c r="F4009">
        <f t="shared" si="187"/>
        <v>14161658</v>
      </c>
      <c r="G4009" s="22">
        <f t="shared" si="188"/>
        <v>50972730.675998241</v>
      </c>
      <c r="P4009" t="s">
        <v>7569</v>
      </c>
      <c r="Q4009" t="s">
        <v>7570</v>
      </c>
      <c r="R4009" t="s">
        <v>212</v>
      </c>
      <c r="S4009" s="6">
        <v>3261.2652414773402</v>
      </c>
      <c r="T4009" s="6">
        <v>1724.59303985612</v>
      </c>
      <c r="U4009" s="6">
        <v>186.02235084699799</v>
      </c>
    </row>
    <row r="4010" spans="1:21" x14ac:dyDescent="0.2">
      <c r="A4010" s="15" t="s">
        <v>2186</v>
      </c>
      <c r="B4010" s="2"/>
      <c r="C4010" s="3">
        <v>21518</v>
      </c>
      <c r="D4010" s="4">
        <v>145</v>
      </c>
      <c r="E4010">
        <f t="shared" si="186"/>
        <v>1140.7654523010799</v>
      </c>
      <c r="F4010">
        <f t="shared" si="187"/>
        <v>3120110</v>
      </c>
      <c r="G4010" s="22">
        <f t="shared" si="188"/>
        <v>24546991.002614636</v>
      </c>
      <c r="P4010" t="s">
        <v>7571</v>
      </c>
      <c r="Q4010" t="s">
        <v>7572</v>
      </c>
      <c r="R4010" t="s">
        <v>212</v>
      </c>
      <c r="S4010" s="6">
        <v>3261.8296556843202</v>
      </c>
      <c r="T4010" s="6">
        <v>2625.4069400099002</v>
      </c>
      <c r="U4010" s="6">
        <v>61.093046333987701</v>
      </c>
    </row>
    <row r="4011" spans="1:21" x14ac:dyDescent="0.2">
      <c r="A4011" s="15" t="s">
        <v>2184</v>
      </c>
      <c r="B4011" s="2"/>
      <c r="C4011" s="3">
        <v>59225</v>
      </c>
      <c r="D4011" s="4">
        <v>698</v>
      </c>
      <c r="E4011">
        <f t="shared" si="186"/>
        <v>1140.5715988046099</v>
      </c>
      <c r="F4011">
        <f t="shared" si="187"/>
        <v>41339050</v>
      </c>
      <c r="G4011" s="22">
        <f t="shared" si="188"/>
        <v>67550352.939203024</v>
      </c>
      <c r="P4011" t="s">
        <v>7573</v>
      </c>
      <c r="Q4011" t="s">
        <v>7574</v>
      </c>
      <c r="R4011" t="s">
        <v>212</v>
      </c>
      <c r="S4011" s="6">
        <v>3262.8579848645199</v>
      </c>
      <c r="T4011" s="6">
        <v>3725.0884429634302</v>
      </c>
      <c r="U4011" s="6">
        <v>49.750993115030703</v>
      </c>
    </row>
    <row r="4012" spans="1:21" x14ac:dyDescent="0.2">
      <c r="A4012" s="15" t="s">
        <v>2182</v>
      </c>
      <c r="B4012" s="2" t="s">
        <v>2183</v>
      </c>
      <c r="C4012" s="3">
        <v>16344</v>
      </c>
      <c r="D4012" s="4">
        <v>1226</v>
      </c>
      <c r="E4012">
        <f t="shared" si="186"/>
        <v>1140.49615673177</v>
      </c>
      <c r="F4012">
        <f t="shared" si="187"/>
        <v>20037744</v>
      </c>
      <c r="G4012" s="22">
        <f t="shared" si="188"/>
        <v>18640269.185624048</v>
      </c>
      <c r="P4012" t="s">
        <v>7575</v>
      </c>
      <c r="Q4012" t="s">
        <v>7576</v>
      </c>
      <c r="R4012" t="s">
        <v>212</v>
      </c>
      <c r="S4012" s="6">
        <v>3266.1432135757</v>
      </c>
      <c r="T4012" s="6">
        <v>2804.8527701961202</v>
      </c>
      <c r="U4012" s="6">
        <v>68.396410485036199</v>
      </c>
    </row>
    <row r="4013" spans="1:21" x14ac:dyDescent="0.2">
      <c r="A4013" s="15" t="s">
        <v>2180</v>
      </c>
      <c r="B4013" s="2" t="s">
        <v>2181</v>
      </c>
      <c r="C4013" s="3">
        <v>65609</v>
      </c>
      <c r="D4013" s="4">
        <v>94</v>
      </c>
      <c r="E4013">
        <f t="shared" si="186"/>
        <v>1140.2764451915</v>
      </c>
      <c r="F4013">
        <f t="shared" si="187"/>
        <v>6167246</v>
      </c>
      <c r="G4013" s="22">
        <f t="shared" si="188"/>
        <v>74812397.292569116</v>
      </c>
      <c r="P4013" t="s">
        <v>7577</v>
      </c>
      <c r="Q4013" t="s">
        <v>7578</v>
      </c>
      <c r="R4013" t="s">
        <v>212</v>
      </c>
      <c r="S4013" s="6">
        <v>3272.4803367196901</v>
      </c>
      <c r="T4013" s="6">
        <v>2191.3027845238098</v>
      </c>
      <c r="U4013" s="6">
        <v>91.851993159123197</v>
      </c>
    </row>
    <row r="4014" spans="1:21" x14ac:dyDescent="0.2">
      <c r="A4014" s="15" t="s">
        <v>2178</v>
      </c>
      <c r="B4014" s="2" t="s">
        <v>2179</v>
      </c>
      <c r="C4014" s="3">
        <v>35780</v>
      </c>
      <c r="D4014" s="4">
        <v>857</v>
      </c>
      <c r="E4014">
        <f t="shared" si="186"/>
        <v>1139.3352940882601</v>
      </c>
      <c r="F4014">
        <f t="shared" si="187"/>
        <v>30663460</v>
      </c>
      <c r="G4014" s="22">
        <f t="shared" si="188"/>
        <v>40765416.822477944</v>
      </c>
      <c r="P4014" t="s">
        <v>7579</v>
      </c>
      <c r="Q4014" t="s">
        <v>7580</v>
      </c>
      <c r="R4014" t="s">
        <v>212</v>
      </c>
      <c r="S4014" s="6">
        <v>3276.6899129537001</v>
      </c>
      <c r="T4014" s="6">
        <v>3087.7399542775702</v>
      </c>
      <c r="U4014" s="6">
        <v>73.763802657275093</v>
      </c>
    </row>
    <row r="4015" spans="1:21" x14ac:dyDescent="0.2">
      <c r="A4015" s="15" t="s">
        <v>2177</v>
      </c>
      <c r="B4015" s="2"/>
      <c r="C4015" s="3">
        <v>71005</v>
      </c>
      <c r="D4015" s="4">
        <v>1332</v>
      </c>
      <c r="E4015">
        <f t="shared" si="186"/>
        <v>1138.6615676654201</v>
      </c>
      <c r="F4015">
        <f t="shared" si="187"/>
        <v>94578660</v>
      </c>
      <c r="G4015" s="22">
        <f t="shared" si="188"/>
        <v>80850664.612083152</v>
      </c>
      <c r="P4015" t="s">
        <v>7581</v>
      </c>
      <c r="Q4015" t="s">
        <v>7582</v>
      </c>
      <c r="R4015" t="s">
        <v>212</v>
      </c>
      <c r="S4015" s="6">
        <v>3278.7786428069098</v>
      </c>
      <c r="T4015" s="6">
        <v>2813.5027060659299</v>
      </c>
      <c r="U4015" s="6">
        <v>77.305475994018195</v>
      </c>
    </row>
    <row r="4016" spans="1:21" x14ac:dyDescent="0.2">
      <c r="A4016" s="15" t="s">
        <v>2175</v>
      </c>
      <c r="B4016" s="2" t="s">
        <v>2176</v>
      </c>
      <c r="C4016" s="3">
        <v>82444</v>
      </c>
      <c r="D4016" s="4">
        <v>1794</v>
      </c>
      <c r="E4016">
        <f t="shared" si="186"/>
        <v>1138.5260780265201</v>
      </c>
      <c r="F4016">
        <f t="shared" si="187"/>
        <v>147904536</v>
      </c>
      <c r="G4016" s="22">
        <f t="shared" si="188"/>
        <v>93864643.976818413</v>
      </c>
      <c r="P4016" t="s">
        <v>7583</v>
      </c>
      <c r="Q4016" t="s">
        <v>7584</v>
      </c>
      <c r="R4016" t="s">
        <v>212</v>
      </c>
      <c r="S4016" s="6">
        <v>3279.0868544340401</v>
      </c>
      <c r="T4016" s="6">
        <v>2274.1577438377999</v>
      </c>
      <c r="U4016" s="6">
        <v>73.454314111852597</v>
      </c>
    </row>
    <row r="4017" spans="1:21" x14ac:dyDescent="0.2">
      <c r="A4017" s="15" t="s">
        <v>2173</v>
      </c>
      <c r="B4017" s="2" t="s">
        <v>2174</v>
      </c>
      <c r="C4017" s="3">
        <v>57702</v>
      </c>
      <c r="D4017" s="4">
        <v>1214</v>
      </c>
      <c r="E4017">
        <f t="shared" si="186"/>
        <v>1138.49508361537</v>
      </c>
      <c r="F4017">
        <f t="shared" si="187"/>
        <v>70050228</v>
      </c>
      <c r="G4017" s="22">
        <f t="shared" si="188"/>
        <v>65693443.314774081</v>
      </c>
      <c r="P4017" t="s">
        <v>7585</v>
      </c>
      <c r="Q4017" t="s">
        <v>7586</v>
      </c>
      <c r="R4017" t="s">
        <v>212</v>
      </c>
      <c r="S4017" s="6">
        <v>3280.4315197198698</v>
      </c>
      <c r="T4017" s="6">
        <v>3052</v>
      </c>
      <c r="U4017" s="6">
        <v>84.824422090700395</v>
      </c>
    </row>
    <row r="4018" spans="1:21" x14ac:dyDescent="0.2">
      <c r="A4018" s="15" t="s">
        <v>2171</v>
      </c>
      <c r="B4018" s="2" t="s">
        <v>2172</v>
      </c>
      <c r="C4018" s="3">
        <v>83281</v>
      </c>
      <c r="D4018" s="4">
        <v>125</v>
      </c>
      <c r="E4018">
        <f t="shared" si="186"/>
        <v>1138.43309676891</v>
      </c>
      <c r="F4018">
        <f t="shared" si="187"/>
        <v>10410125</v>
      </c>
      <c r="G4018" s="22">
        <f t="shared" si="188"/>
        <v>94809846.732011586</v>
      </c>
      <c r="P4018" t="s">
        <v>7587</v>
      </c>
      <c r="Q4018" t="s">
        <v>7588</v>
      </c>
      <c r="R4018" t="s">
        <v>212</v>
      </c>
      <c r="S4018" s="6">
        <v>3281.0812506000002</v>
      </c>
      <c r="T4018" s="6">
        <v>3561.6860923141198</v>
      </c>
      <c r="U4018" s="6">
        <v>66.214170718714996</v>
      </c>
    </row>
    <row r="4019" spans="1:21" x14ac:dyDescent="0.2">
      <c r="A4019" s="15" t="s">
        <v>2169</v>
      </c>
      <c r="B4019" s="2" t="s">
        <v>2170</v>
      </c>
      <c r="C4019" s="3">
        <v>19476</v>
      </c>
      <c r="D4019" s="4">
        <v>301</v>
      </c>
      <c r="E4019">
        <f t="shared" si="186"/>
        <v>1138.3554283887599</v>
      </c>
      <c r="F4019">
        <f t="shared" si="187"/>
        <v>5862276</v>
      </c>
      <c r="G4019" s="22">
        <f t="shared" si="188"/>
        <v>22170610.32329949</v>
      </c>
      <c r="P4019" t="s">
        <v>7589</v>
      </c>
      <c r="Q4019" t="s">
        <v>7590</v>
      </c>
      <c r="R4019" t="s">
        <v>212</v>
      </c>
      <c r="S4019" s="6">
        <v>3281.8547146842102</v>
      </c>
      <c r="T4019" s="6">
        <v>2123.8486501380798</v>
      </c>
      <c r="U4019" s="6">
        <v>84.802687662829896</v>
      </c>
    </row>
    <row r="4020" spans="1:21" x14ac:dyDescent="0.2">
      <c r="A4020" s="15" t="s">
        <v>2165</v>
      </c>
      <c r="B4020" s="2"/>
      <c r="C4020" s="3">
        <v>56177</v>
      </c>
      <c r="D4020" s="4">
        <v>567</v>
      </c>
      <c r="E4020">
        <f t="shared" si="186"/>
        <v>1137.25833990499</v>
      </c>
      <c r="F4020">
        <f t="shared" si="187"/>
        <v>31852359</v>
      </c>
      <c r="G4020" s="22">
        <f t="shared" si="188"/>
        <v>63887761.760842621</v>
      </c>
      <c r="P4020" t="s">
        <v>7591</v>
      </c>
      <c r="Q4020" t="s">
        <v>7592</v>
      </c>
      <c r="R4020" t="s">
        <v>212</v>
      </c>
      <c r="S4020" s="6">
        <v>3284.2076158619602</v>
      </c>
      <c r="T4020" s="6">
        <v>1283.61395295949</v>
      </c>
      <c r="U4020" s="6">
        <v>168.83016971329201</v>
      </c>
    </row>
    <row r="4021" spans="1:21" x14ac:dyDescent="0.2">
      <c r="A4021" s="15" t="s">
        <v>2163</v>
      </c>
      <c r="B4021" s="2" t="s">
        <v>2164</v>
      </c>
      <c r="C4021" s="3">
        <v>24059</v>
      </c>
      <c r="D4021" s="4">
        <v>393</v>
      </c>
      <c r="E4021">
        <f t="shared" si="186"/>
        <v>1136.01111496933</v>
      </c>
      <c r="F4021">
        <f t="shared" si="187"/>
        <v>9455187</v>
      </c>
      <c r="G4021" s="22">
        <f t="shared" si="188"/>
        <v>27331291.415047113</v>
      </c>
      <c r="P4021" t="s">
        <v>7593</v>
      </c>
      <c r="Q4021" t="s">
        <v>7594</v>
      </c>
      <c r="R4021" t="s">
        <v>212</v>
      </c>
      <c r="S4021" s="6">
        <v>3286.36778067046</v>
      </c>
      <c r="T4021" s="6">
        <v>2161.2673955997798</v>
      </c>
      <c r="U4021" s="6">
        <v>111.85748566273899</v>
      </c>
    </row>
    <row r="4022" spans="1:21" x14ac:dyDescent="0.2">
      <c r="A4022" s="15" t="s">
        <v>2160</v>
      </c>
      <c r="B4022" s="2"/>
      <c r="C4022" s="3">
        <v>102370</v>
      </c>
      <c r="D4022" s="4">
        <v>408</v>
      </c>
      <c r="E4022">
        <f t="shared" si="186"/>
        <v>1135.2060563346399</v>
      </c>
      <c r="F4022">
        <f t="shared" si="187"/>
        <v>41766960</v>
      </c>
      <c r="G4022" s="22">
        <f t="shared" si="188"/>
        <v>116211043.98697709</v>
      </c>
      <c r="P4022" t="s">
        <v>7595</v>
      </c>
      <c r="Q4022" t="s">
        <v>7596</v>
      </c>
      <c r="R4022" t="s">
        <v>212</v>
      </c>
      <c r="S4022" s="6">
        <v>3289.3804724051301</v>
      </c>
      <c r="T4022" s="6">
        <v>3113.1448537408801</v>
      </c>
      <c r="U4022" s="6">
        <v>46.616271116735803</v>
      </c>
    </row>
    <row r="4023" spans="1:21" x14ac:dyDescent="0.2">
      <c r="A4023" s="15" t="s">
        <v>2158</v>
      </c>
      <c r="B4023" s="2" t="s">
        <v>2159</v>
      </c>
      <c r="C4023" s="3">
        <v>75949</v>
      </c>
      <c r="D4023" s="4">
        <v>874</v>
      </c>
      <c r="E4023">
        <f t="shared" si="186"/>
        <v>1134.88267547582</v>
      </c>
      <c r="F4023">
        <f t="shared" si="187"/>
        <v>66379426</v>
      </c>
      <c r="G4023" s="22">
        <f t="shared" si="188"/>
        <v>86193204.319713056</v>
      </c>
      <c r="P4023" t="s">
        <v>7597</v>
      </c>
      <c r="Q4023" t="s">
        <v>7598</v>
      </c>
      <c r="R4023" t="s">
        <v>212</v>
      </c>
      <c r="S4023" s="6">
        <v>3289.7785141161398</v>
      </c>
      <c r="T4023" s="6">
        <v>2874</v>
      </c>
      <c r="U4023" s="6">
        <v>72.635210523133196</v>
      </c>
    </row>
    <row r="4024" spans="1:21" x14ac:dyDescent="0.2">
      <c r="A4024" s="15" t="s">
        <v>2156</v>
      </c>
      <c r="B4024" s="2" t="s">
        <v>2157</v>
      </c>
      <c r="C4024" s="3">
        <v>49391</v>
      </c>
      <c r="D4024" s="4">
        <v>252</v>
      </c>
      <c r="E4024">
        <f t="shared" si="186"/>
        <v>1134.5236014375801</v>
      </c>
      <c r="F4024">
        <f t="shared" si="187"/>
        <v>12446532</v>
      </c>
      <c r="G4024" s="22">
        <f t="shared" si="188"/>
        <v>56035255.198603518</v>
      </c>
      <c r="P4024" t="s">
        <v>7599</v>
      </c>
      <c r="Q4024" t="s">
        <v>7600</v>
      </c>
      <c r="R4024" t="s">
        <v>212</v>
      </c>
      <c r="S4024" s="6">
        <v>3289.8684695257898</v>
      </c>
      <c r="T4024" s="6">
        <v>1815</v>
      </c>
      <c r="U4024" s="6">
        <v>144.404391527798</v>
      </c>
    </row>
    <row r="4025" spans="1:21" x14ac:dyDescent="0.2">
      <c r="A4025" s="15" t="s">
        <v>2154</v>
      </c>
      <c r="B4025" s="2" t="s">
        <v>2155</v>
      </c>
      <c r="C4025" s="3">
        <v>31364</v>
      </c>
      <c r="D4025" s="5">
        <v>1931</v>
      </c>
      <c r="E4025">
        <f t="shared" si="186"/>
        <v>1134.2973841233099</v>
      </c>
      <c r="F4025">
        <f t="shared" si="187"/>
        <v>60563884</v>
      </c>
      <c r="G4025" s="22">
        <f t="shared" si="188"/>
        <v>35576103.155643493</v>
      </c>
      <c r="P4025" t="s">
        <v>7601</v>
      </c>
      <c r="Q4025" t="s">
        <v>7602</v>
      </c>
      <c r="R4025" t="s">
        <v>212</v>
      </c>
      <c r="S4025" s="6">
        <v>3292.3002718121802</v>
      </c>
      <c r="T4025" s="6">
        <v>1988.3522174683201</v>
      </c>
      <c r="U4025" s="6">
        <v>133.28873510380799</v>
      </c>
    </row>
    <row r="4026" spans="1:21" x14ac:dyDescent="0.2">
      <c r="A4026" s="15" t="s">
        <v>2150</v>
      </c>
      <c r="B4026" s="2" t="s">
        <v>2151</v>
      </c>
      <c r="C4026" s="3">
        <v>51990</v>
      </c>
      <c r="D4026" s="4">
        <v>317</v>
      </c>
      <c r="E4026">
        <f t="shared" si="186"/>
        <v>1133.8415336954799</v>
      </c>
      <c r="F4026">
        <f t="shared" si="187"/>
        <v>16480830</v>
      </c>
      <c r="G4026" s="22">
        <f t="shared" si="188"/>
        <v>58948421.336828001</v>
      </c>
      <c r="P4026" t="s">
        <v>7603</v>
      </c>
      <c r="Q4026" t="s">
        <v>7604</v>
      </c>
      <c r="R4026" t="s">
        <v>212</v>
      </c>
      <c r="S4026" s="6">
        <v>3293.20241017032</v>
      </c>
      <c r="T4026" s="6">
        <v>2576.5255791475201</v>
      </c>
      <c r="U4026" s="6">
        <v>98.689171021249905</v>
      </c>
    </row>
    <row r="4027" spans="1:21" x14ac:dyDescent="0.2">
      <c r="A4027" s="15" t="s">
        <v>2148</v>
      </c>
      <c r="B4027" s="2" t="s">
        <v>2149</v>
      </c>
      <c r="C4027" s="3">
        <v>160484</v>
      </c>
      <c r="D4027" s="5">
        <v>3947</v>
      </c>
      <c r="E4027">
        <f t="shared" si="186"/>
        <v>1133.63359233644</v>
      </c>
      <c r="F4027">
        <f t="shared" si="187"/>
        <v>633430348</v>
      </c>
      <c r="G4027" s="22">
        <f t="shared" si="188"/>
        <v>181930053.43252122</v>
      </c>
      <c r="P4027" t="s">
        <v>7605</v>
      </c>
      <c r="Q4027" t="s">
        <v>7606</v>
      </c>
      <c r="R4027" t="s">
        <v>212</v>
      </c>
      <c r="S4027" s="6">
        <v>3298.5783420217799</v>
      </c>
      <c r="T4027" s="6">
        <v>1931.00688550312</v>
      </c>
      <c r="U4027" s="6">
        <v>108.433358220679</v>
      </c>
    </row>
    <row r="4028" spans="1:21" x14ac:dyDescent="0.2">
      <c r="A4028" s="15" t="s">
        <v>2146</v>
      </c>
      <c r="B4028" s="2" t="s">
        <v>2147</v>
      </c>
      <c r="C4028" s="3">
        <v>55084</v>
      </c>
      <c r="D4028" s="4">
        <v>348</v>
      </c>
      <c r="E4028">
        <f t="shared" si="186"/>
        <v>1132.97267789019</v>
      </c>
      <c r="F4028">
        <f t="shared" si="187"/>
        <v>19169232</v>
      </c>
      <c r="G4028" s="22">
        <f t="shared" si="188"/>
        <v>62408666.988903224</v>
      </c>
      <c r="P4028" t="s">
        <v>7607</v>
      </c>
      <c r="Q4028" t="s">
        <v>7607</v>
      </c>
      <c r="R4028" t="s">
        <v>212</v>
      </c>
      <c r="S4028" s="6">
        <v>3299.9978740135998</v>
      </c>
      <c r="T4028" s="6">
        <v>1899.6526980598001</v>
      </c>
      <c r="U4028" s="6">
        <v>93.162859352064302</v>
      </c>
    </row>
    <row r="4029" spans="1:21" x14ac:dyDescent="0.2">
      <c r="A4029" s="15" t="s">
        <v>2144</v>
      </c>
      <c r="B4029" s="2" t="s">
        <v>2145</v>
      </c>
      <c r="C4029" s="3">
        <v>44616</v>
      </c>
      <c r="D4029" s="4">
        <v>1141</v>
      </c>
      <c r="E4029">
        <f t="shared" si="186"/>
        <v>1132.9271919077701</v>
      </c>
      <c r="F4029">
        <f t="shared" si="187"/>
        <v>50906856</v>
      </c>
      <c r="G4029" s="22">
        <f t="shared" si="188"/>
        <v>50546679.59415707</v>
      </c>
      <c r="P4029" t="s">
        <v>7608</v>
      </c>
      <c r="Q4029" t="s">
        <v>7609</v>
      </c>
      <c r="R4029" t="s">
        <v>212</v>
      </c>
      <c r="S4029" s="6">
        <v>3300.0497670075702</v>
      </c>
      <c r="T4029" s="6">
        <v>2707.5377441672299</v>
      </c>
      <c r="U4029" s="6">
        <v>59.896708973227199</v>
      </c>
    </row>
    <row r="4030" spans="1:21" x14ac:dyDescent="0.2">
      <c r="A4030" s="15" t="s">
        <v>2142</v>
      </c>
      <c r="B4030" s="2"/>
      <c r="C4030" s="3">
        <v>81032</v>
      </c>
      <c r="D4030" s="4">
        <v>861</v>
      </c>
      <c r="E4030">
        <f t="shared" si="186"/>
        <v>1132.65184238449</v>
      </c>
      <c r="F4030">
        <f t="shared" si="187"/>
        <v>69768552</v>
      </c>
      <c r="G4030" s="22">
        <f t="shared" si="188"/>
        <v>91781044.092099994</v>
      </c>
      <c r="P4030" t="s">
        <v>7610</v>
      </c>
      <c r="Q4030" t="s">
        <v>7611</v>
      </c>
      <c r="R4030" t="s">
        <v>212</v>
      </c>
      <c r="S4030" s="6">
        <v>3303.0614968699101</v>
      </c>
      <c r="T4030" s="6">
        <v>2000.19721645547</v>
      </c>
      <c r="U4030" s="6">
        <v>95.111612858279102</v>
      </c>
    </row>
    <row r="4031" spans="1:21" x14ac:dyDescent="0.2">
      <c r="A4031" s="15" t="s">
        <v>2140</v>
      </c>
      <c r="B4031" s="2" t="s">
        <v>2141</v>
      </c>
      <c r="C4031" s="3">
        <v>77521</v>
      </c>
      <c r="D4031" s="4">
        <v>1701</v>
      </c>
      <c r="E4031">
        <f t="shared" si="186"/>
        <v>1132.5009459828</v>
      </c>
      <c r="F4031">
        <f t="shared" si="187"/>
        <v>131863221</v>
      </c>
      <c r="G4031" s="22">
        <f t="shared" si="188"/>
        <v>87792605.833532631</v>
      </c>
      <c r="P4031" t="s">
        <v>7612</v>
      </c>
      <c r="Q4031" t="s">
        <v>7613</v>
      </c>
      <c r="R4031" t="s">
        <v>212</v>
      </c>
      <c r="S4031" s="6">
        <v>3308.0900621301798</v>
      </c>
      <c r="T4031" s="6">
        <v>2030.07062916216</v>
      </c>
      <c r="U4031" s="6">
        <v>85.0225116889996</v>
      </c>
    </row>
    <row r="4032" spans="1:21" x14ac:dyDescent="0.2">
      <c r="A4032" s="15" t="s">
        <v>2138</v>
      </c>
      <c r="B4032" s="2"/>
      <c r="C4032" s="3">
        <v>54138</v>
      </c>
      <c r="D4032" s="4">
        <v>1100</v>
      </c>
      <c r="E4032">
        <f t="shared" si="186"/>
        <v>1132.0175935243001</v>
      </c>
      <c r="F4032">
        <f t="shared" si="187"/>
        <v>59551800</v>
      </c>
      <c r="G4032" s="22">
        <f t="shared" si="188"/>
        <v>61285168.478218555</v>
      </c>
      <c r="P4032" t="s">
        <v>7614</v>
      </c>
      <c r="Q4032" t="s">
        <v>7615</v>
      </c>
      <c r="R4032" t="s">
        <v>212</v>
      </c>
      <c r="S4032" s="6">
        <v>3312.88378101546</v>
      </c>
      <c r="T4032" s="6">
        <v>1345.5868363151401</v>
      </c>
      <c r="U4032" s="6">
        <v>126.14075951181</v>
      </c>
    </row>
    <row r="4033" spans="1:21" x14ac:dyDescent="0.2">
      <c r="A4033" s="15" t="s">
        <v>2135</v>
      </c>
      <c r="B4033" s="2" t="s">
        <v>2136</v>
      </c>
      <c r="C4033" s="3">
        <v>109828</v>
      </c>
      <c r="D4033" s="4">
        <v>819</v>
      </c>
      <c r="E4033">
        <f t="shared" si="186"/>
        <v>1130.91581593314</v>
      </c>
      <c r="F4033">
        <f t="shared" si="187"/>
        <v>89949132</v>
      </c>
      <c r="G4033" s="22">
        <f t="shared" si="188"/>
        <v>124206222.2323049</v>
      </c>
      <c r="P4033" t="s">
        <v>7616</v>
      </c>
      <c r="Q4033" t="s">
        <v>7617</v>
      </c>
      <c r="R4033" t="s">
        <v>212</v>
      </c>
      <c r="S4033" s="6">
        <v>3313.75476360221</v>
      </c>
      <c r="T4033" s="6">
        <v>2695.08522729993</v>
      </c>
      <c r="U4033" s="6">
        <v>67.871651522460098</v>
      </c>
    </row>
    <row r="4034" spans="1:21" x14ac:dyDescent="0.2">
      <c r="A4034" s="15" t="s">
        <v>2134</v>
      </c>
      <c r="B4034" s="2"/>
      <c r="C4034" s="3">
        <v>49913</v>
      </c>
      <c r="D4034" s="4">
        <v>922</v>
      </c>
      <c r="E4034">
        <f t="shared" ref="E4034:E4097" si="189">VLOOKUP(A4034,data19,4,FALSE)</f>
        <v>1130.09598579421</v>
      </c>
      <c r="F4034">
        <f t="shared" si="187"/>
        <v>46019786</v>
      </c>
      <c r="G4034" s="22">
        <f t="shared" si="188"/>
        <v>56406480.938946404</v>
      </c>
      <c r="P4034" t="s">
        <v>7618</v>
      </c>
      <c r="Q4034" t="s">
        <v>7619</v>
      </c>
      <c r="R4034" t="s">
        <v>212</v>
      </c>
      <c r="S4034" s="6">
        <v>3315.3020966190502</v>
      </c>
      <c r="T4034" s="6">
        <v>3293.41277021523</v>
      </c>
      <c r="U4034" s="6">
        <v>65.305465928131895</v>
      </c>
    </row>
    <row r="4035" spans="1:21" x14ac:dyDescent="0.2">
      <c r="A4035" s="15" t="s">
        <v>2132</v>
      </c>
      <c r="B4035" s="2" t="s">
        <v>2133</v>
      </c>
      <c r="C4035" s="3">
        <v>72878</v>
      </c>
      <c r="D4035" s="4">
        <v>462</v>
      </c>
      <c r="E4035">
        <f t="shared" si="189"/>
        <v>1129.9396907672899</v>
      </c>
      <c r="F4035">
        <f t="shared" ref="F4035:F4098" si="190">C4035*D4035</f>
        <v>33669636</v>
      </c>
      <c r="G4035" s="22">
        <f t="shared" ref="G4035:G4098" si="191">E4035*C4035</f>
        <v>82347744.783738554</v>
      </c>
      <c r="P4035" t="s">
        <v>7620</v>
      </c>
      <c r="Q4035" t="s">
        <v>7621</v>
      </c>
      <c r="R4035" t="s">
        <v>212</v>
      </c>
      <c r="S4035" s="6">
        <v>3320.13225869795</v>
      </c>
      <c r="T4035" s="6">
        <v>2025.43840280215</v>
      </c>
      <c r="U4035" s="6">
        <v>85.338227389729795</v>
      </c>
    </row>
    <row r="4036" spans="1:21" x14ac:dyDescent="0.2">
      <c r="A4036" s="15" t="s">
        <v>2130</v>
      </c>
      <c r="B4036" s="2" t="s">
        <v>2131</v>
      </c>
      <c r="C4036" s="3">
        <v>40016</v>
      </c>
      <c r="D4036" s="5">
        <v>2075</v>
      </c>
      <c r="E4036">
        <f t="shared" si="189"/>
        <v>1129.6111412361599</v>
      </c>
      <c r="F4036">
        <f t="shared" si="190"/>
        <v>83033200</v>
      </c>
      <c r="G4036" s="22">
        <f t="shared" si="191"/>
        <v>45202519.427706175</v>
      </c>
      <c r="P4036" t="s">
        <v>7622</v>
      </c>
      <c r="Q4036" t="s">
        <v>7623</v>
      </c>
      <c r="R4036" t="s">
        <v>212</v>
      </c>
      <c r="S4036" s="6">
        <v>3323.32421421666</v>
      </c>
      <c r="T4036" s="6">
        <v>2594.6592993900899</v>
      </c>
      <c r="U4036" s="6">
        <v>67.135886701813902</v>
      </c>
    </row>
    <row r="4037" spans="1:21" x14ac:dyDescent="0.2">
      <c r="A4037" s="15" t="s">
        <v>2128</v>
      </c>
      <c r="B4037" s="2" t="s">
        <v>2129</v>
      </c>
      <c r="C4037" s="3">
        <v>50859</v>
      </c>
      <c r="D4037" s="4">
        <v>898</v>
      </c>
      <c r="E4037">
        <f t="shared" si="189"/>
        <v>1129.0463896507099</v>
      </c>
      <c r="F4037">
        <f t="shared" si="190"/>
        <v>45671382</v>
      </c>
      <c r="G4037" s="22">
        <f t="shared" si="191"/>
        <v>57422170.331245452</v>
      </c>
      <c r="P4037" t="s">
        <v>7624</v>
      </c>
      <c r="Q4037" t="s">
        <v>7624</v>
      </c>
      <c r="R4037" t="s">
        <v>212</v>
      </c>
      <c r="S4037" s="6">
        <v>3325.9499385381901</v>
      </c>
      <c r="T4037" s="6">
        <v>1154.92635039726</v>
      </c>
      <c r="U4037" s="6">
        <v>178.085296497153</v>
      </c>
    </row>
    <row r="4038" spans="1:21" x14ac:dyDescent="0.2">
      <c r="A4038" s="15" t="s">
        <v>2126</v>
      </c>
      <c r="B4038" s="2"/>
      <c r="C4038" s="3">
        <v>23996</v>
      </c>
      <c r="D4038" s="4">
        <v>495</v>
      </c>
      <c r="E4038">
        <f t="shared" si="189"/>
        <v>1129.0422619938799</v>
      </c>
      <c r="F4038">
        <f t="shared" si="190"/>
        <v>11878020</v>
      </c>
      <c r="G4038" s="22">
        <f t="shared" si="191"/>
        <v>27092498.118805144</v>
      </c>
      <c r="P4038" t="s">
        <v>7625</v>
      </c>
      <c r="Q4038" t="s">
        <v>7626</v>
      </c>
      <c r="R4038" t="s">
        <v>212</v>
      </c>
      <c r="S4038" s="6">
        <v>3330.2534358532898</v>
      </c>
      <c r="T4038" s="6">
        <v>2809.3078431362901</v>
      </c>
      <c r="U4038" s="6">
        <v>58.253569236127603</v>
      </c>
    </row>
    <row r="4039" spans="1:21" x14ac:dyDescent="0.2">
      <c r="A4039" s="15" t="s">
        <v>2124</v>
      </c>
      <c r="B4039" s="2" t="s">
        <v>2125</v>
      </c>
      <c r="C4039" s="3">
        <v>46097</v>
      </c>
      <c r="D4039" s="4">
        <v>2344</v>
      </c>
      <c r="E4039">
        <f t="shared" si="189"/>
        <v>1128.3976511410699</v>
      </c>
      <c r="F4039">
        <f t="shared" si="190"/>
        <v>108051368</v>
      </c>
      <c r="G4039" s="22">
        <f t="shared" si="191"/>
        <v>52015746.524649896</v>
      </c>
      <c r="P4039" t="s">
        <v>7627</v>
      </c>
      <c r="Q4039" t="s">
        <v>7627</v>
      </c>
      <c r="R4039" t="s">
        <v>274</v>
      </c>
      <c r="S4039" s="6">
        <v>3338.52455905739</v>
      </c>
      <c r="T4039" s="6">
        <v>2499.0916552161498</v>
      </c>
      <c r="U4039" s="6">
        <v>91.403565347421804</v>
      </c>
    </row>
    <row r="4040" spans="1:21" x14ac:dyDescent="0.2">
      <c r="A4040" s="15" t="s">
        <v>2118</v>
      </c>
      <c r="B4040" s="2" t="s">
        <v>2119</v>
      </c>
      <c r="C4040" s="3">
        <v>110027</v>
      </c>
      <c r="D4040" s="4">
        <v>438</v>
      </c>
      <c r="E4040">
        <f t="shared" si="189"/>
        <v>1127.2555802941899</v>
      </c>
      <c r="F4040">
        <f t="shared" si="190"/>
        <v>48191826</v>
      </c>
      <c r="G4040" s="22">
        <f t="shared" si="191"/>
        <v>124028549.73302883</v>
      </c>
      <c r="P4040" t="s">
        <v>7628</v>
      </c>
      <c r="Q4040" t="s">
        <v>7628</v>
      </c>
      <c r="R4040" t="s">
        <v>212</v>
      </c>
      <c r="S4040" s="6">
        <v>3339.7345147854799</v>
      </c>
      <c r="T4040" s="6">
        <v>2958.6916727765301</v>
      </c>
      <c r="U4040" s="6">
        <v>58.296011065482702</v>
      </c>
    </row>
    <row r="4041" spans="1:21" x14ac:dyDescent="0.2">
      <c r="A4041" s="15" t="s">
        <v>2116</v>
      </c>
      <c r="B4041" s="2" t="s">
        <v>2117</v>
      </c>
      <c r="C4041" s="3">
        <v>75726</v>
      </c>
      <c r="D4041" s="4">
        <v>632</v>
      </c>
      <c r="E4041">
        <f t="shared" si="189"/>
        <v>1127.2436538818499</v>
      </c>
      <c r="F4041">
        <f t="shared" si="190"/>
        <v>47858832</v>
      </c>
      <c r="G4041" s="22">
        <f t="shared" si="191"/>
        <v>85361652.933856964</v>
      </c>
      <c r="P4041" t="s">
        <v>7629</v>
      </c>
      <c r="Q4041" t="s">
        <v>7630</v>
      </c>
      <c r="R4041" t="s">
        <v>212</v>
      </c>
      <c r="S4041" s="6">
        <v>3341.7598367710402</v>
      </c>
      <c r="T4041" s="6">
        <v>3194.44163389391</v>
      </c>
      <c r="U4041" s="6">
        <v>53.066321481782097</v>
      </c>
    </row>
    <row r="4042" spans="1:21" x14ac:dyDescent="0.2">
      <c r="A4042" s="15" t="s">
        <v>2112</v>
      </c>
      <c r="B4042" s="2" t="s">
        <v>2113</v>
      </c>
      <c r="C4042" s="3">
        <v>72377</v>
      </c>
      <c r="D4042" s="4">
        <v>317</v>
      </c>
      <c r="E4042">
        <f t="shared" si="189"/>
        <v>1126.6937397689001</v>
      </c>
      <c r="F4042">
        <f t="shared" si="190"/>
        <v>22943509</v>
      </c>
      <c r="G4042" s="22">
        <f t="shared" si="191"/>
        <v>81546712.80325368</v>
      </c>
      <c r="P4042" t="s">
        <v>7631</v>
      </c>
      <c r="Q4042" t="s">
        <v>7632</v>
      </c>
      <c r="R4042" t="s">
        <v>212</v>
      </c>
      <c r="S4042" s="6">
        <v>3345.53598767327</v>
      </c>
      <c r="T4042" s="6">
        <v>2917.6567568324899</v>
      </c>
      <c r="U4042" s="6">
        <v>69.670806840797894</v>
      </c>
    </row>
    <row r="4043" spans="1:21" x14ac:dyDescent="0.2">
      <c r="A4043" s="15" t="s">
        <v>2110</v>
      </c>
      <c r="B4043" s="2" t="s">
        <v>2111</v>
      </c>
      <c r="C4043" s="3">
        <v>33186</v>
      </c>
      <c r="D4043" s="5">
        <v>955</v>
      </c>
      <c r="E4043">
        <f t="shared" si="189"/>
        <v>1126.5931371015399</v>
      </c>
      <c r="F4043">
        <f t="shared" si="190"/>
        <v>31692630</v>
      </c>
      <c r="G4043" s="22">
        <f t="shared" si="191"/>
        <v>37387119.847851701</v>
      </c>
      <c r="P4043" t="s">
        <v>7633</v>
      </c>
      <c r="Q4043" t="s">
        <v>7634</v>
      </c>
      <c r="R4043" t="s">
        <v>212</v>
      </c>
      <c r="S4043" s="6">
        <v>3347.3701149231701</v>
      </c>
      <c r="T4043" s="6">
        <v>2652.86556493327</v>
      </c>
      <c r="U4043" s="6">
        <v>69.977306433236294</v>
      </c>
    </row>
    <row r="4044" spans="1:21" x14ac:dyDescent="0.2">
      <c r="A4044" s="15" t="s">
        <v>2108</v>
      </c>
      <c r="B4044" s="2" t="s">
        <v>2109</v>
      </c>
      <c r="C4044" s="3">
        <v>25194</v>
      </c>
      <c r="D4044" s="4">
        <v>1132</v>
      </c>
      <c r="E4044">
        <f t="shared" si="189"/>
        <v>1126.1954672029501</v>
      </c>
      <c r="F4044">
        <f t="shared" si="190"/>
        <v>28519608</v>
      </c>
      <c r="G4044" s="22">
        <f t="shared" si="191"/>
        <v>28373368.600711126</v>
      </c>
      <c r="P4044" t="s">
        <v>7635</v>
      </c>
      <c r="Q4044" t="s">
        <v>7636</v>
      </c>
      <c r="R4044" t="s">
        <v>212</v>
      </c>
      <c r="S4044" s="6">
        <v>3349.9492955913902</v>
      </c>
      <c r="T4044" s="6">
        <v>2644.83934015677</v>
      </c>
      <c r="U4044" s="6">
        <v>81.9598785701656</v>
      </c>
    </row>
    <row r="4045" spans="1:21" x14ac:dyDescent="0.2">
      <c r="A4045" s="15" t="s">
        <v>2106</v>
      </c>
      <c r="B4045" s="2" t="s">
        <v>2107</v>
      </c>
      <c r="C4045" s="3">
        <v>33226</v>
      </c>
      <c r="D4045" s="5">
        <v>1258</v>
      </c>
      <c r="E4045">
        <f t="shared" si="189"/>
        <v>1126.11319109799</v>
      </c>
      <c r="F4045">
        <f t="shared" si="190"/>
        <v>41798308</v>
      </c>
      <c r="G4045" s="22">
        <f t="shared" si="191"/>
        <v>37416236.887421817</v>
      </c>
      <c r="P4045" t="s">
        <v>7637</v>
      </c>
      <c r="Q4045" t="s">
        <v>7638</v>
      </c>
      <c r="R4045" t="s">
        <v>212</v>
      </c>
      <c r="S4045" s="6">
        <v>3354.5571815632902</v>
      </c>
      <c r="T4045" s="6">
        <v>3050.17614553354</v>
      </c>
      <c r="U4045" s="6">
        <v>56.438702748267701</v>
      </c>
    </row>
    <row r="4046" spans="1:21" x14ac:dyDescent="0.2">
      <c r="A4046" s="15" t="s">
        <v>2104</v>
      </c>
      <c r="B4046" s="2" t="s">
        <v>2105</v>
      </c>
      <c r="C4046" s="3">
        <v>47578</v>
      </c>
      <c r="D4046" s="4">
        <v>411</v>
      </c>
      <c r="E4046">
        <f t="shared" si="189"/>
        <v>1125.98705619163</v>
      </c>
      <c r="F4046">
        <f t="shared" si="190"/>
        <v>19554558</v>
      </c>
      <c r="G4046" s="22">
        <f t="shared" si="191"/>
        <v>53572212.15948537</v>
      </c>
      <c r="P4046" t="s">
        <v>7639</v>
      </c>
      <c r="Q4046" t="s">
        <v>7640</v>
      </c>
      <c r="R4046" t="s">
        <v>212</v>
      </c>
      <c r="S4046" s="6">
        <v>3356.69921256408</v>
      </c>
      <c r="T4046" s="6">
        <v>2609.2208562651999</v>
      </c>
      <c r="U4046" s="6">
        <v>87.861233902960095</v>
      </c>
    </row>
    <row r="4047" spans="1:21" x14ac:dyDescent="0.2">
      <c r="A4047" s="15" t="s">
        <v>2102</v>
      </c>
      <c r="B4047" s="2" t="s">
        <v>2103</v>
      </c>
      <c r="C4047" s="3">
        <v>72741</v>
      </c>
      <c r="D4047" s="4">
        <v>495</v>
      </c>
      <c r="E4047">
        <f t="shared" si="189"/>
        <v>1125.71347792697</v>
      </c>
      <c r="F4047">
        <f t="shared" si="190"/>
        <v>36006795</v>
      </c>
      <c r="G4047" s="22">
        <f t="shared" si="191"/>
        <v>81885524.097885728</v>
      </c>
      <c r="P4047" t="s">
        <v>7641</v>
      </c>
      <c r="Q4047" t="s">
        <v>7642</v>
      </c>
      <c r="R4047" t="s">
        <v>212</v>
      </c>
      <c r="S4047" s="6">
        <v>3360.3072281905102</v>
      </c>
      <c r="T4047" s="6">
        <v>1685.02300910752</v>
      </c>
      <c r="U4047" s="6">
        <v>171.776674813461</v>
      </c>
    </row>
    <row r="4048" spans="1:21" x14ac:dyDescent="0.2">
      <c r="A4048" s="15" t="s">
        <v>2100</v>
      </c>
      <c r="B4048" s="2" t="s">
        <v>2101</v>
      </c>
      <c r="C4048" s="3">
        <v>25967</v>
      </c>
      <c r="D4048" s="4">
        <v>537</v>
      </c>
      <c r="E4048">
        <f t="shared" si="189"/>
        <v>1125.6859647319</v>
      </c>
      <c r="F4048">
        <f t="shared" si="190"/>
        <v>13944279</v>
      </c>
      <c r="G4048" s="22">
        <f t="shared" si="191"/>
        <v>29230687.446193248</v>
      </c>
      <c r="P4048" t="s">
        <v>7643</v>
      </c>
      <c r="Q4048" t="s">
        <v>7644</v>
      </c>
      <c r="R4048" t="s">
        <v>212</v>
      </c>
      <c r="S4048" s="6">
        <v>3363.1037030511998</v>
      </c>
      <c r="T4048" s="6">
        <v>2363.4201390397802</v>
      </c>
      <c r="U4048" s="6">
        <v>89.838463858805596</v>
      </c>
    </row>
    <row r="4049" spans="1:21" x14ac:dyDescent="0.2">
      <c r="A4049" s="15" t="s">
        <v>2096</v>
      </c>
      <c r="B4049" s="2" t="s">
        <v>2097</v>
      </c>
      <c r="C4049" s="3">
        <v>112545</v>
      </c>
      <c r="D4049" s="5">
        <v>371</v>
      </c>
      <c r="E4049">
        <f t="shared" si="189"/>
        <v>1125.52787315978</v>
      </c>
      <c r="F4049">
        <f t="shared" si="190"/>
        <v>41754195</v>
      </c>
      <c r="G4049" s="22">
        <f t="shared" si="191"/>
        <v>126672534.48476744</v>
      </c>
      <c r="P4049" t="s">
        <v>7645</v>
      </c>
      <c r="Q4049" t="s">
        <v>7645</v>
      </c>
      <c r="R4049" t="s">
        <v>212</v>
      </c>
      <c r="S4049" s="6">
        <v>3364.22233497447</v>
      </c>
      <c r="T4049" s="6">
        <v>2102.5666641304801</v>
      </c>
      <c r="U4049" s="6">
        <v>102.907114235175</v>
      </c>
    </row>
    <row r="4050" spans="1:21" x14ac:dyDescent="0.2">
      <c r="A4050" s="15" t="s">
        <v>2094</v>
      </c>
      <c r="B4050" s="2" t="s">
        <v>2095</v>
      </c>
      <c r="C4050" s="3">
        <v>214605</v>
      </c>
      <c r="D4050" s="4">
        <v>710</v>
      </c>
      <c r="E4050">
        <f t="shared" si="189"/>
        <v>1125.2853670298</v>
      </c>
      <c r="F4050">
        <f t="shared" si="190"/>
        <v>152369550</v>
      </c>
      <c r="G4050" s="22">
        <f t="shared" si="191"/>
        <v>241491866.19143024</v>
      </c>
      <c r="P4050" t="s">
        <v>7646</v>
      </c>
      <c r="Q4050" t="s">
        <v>7647</v>
      </c>
      <c r="R4050" t="s">
        <v>212</v>
      </c>
      <c r="S4050" s="6">
        <v>3364.3634396263501</v>
      </c>
      <c r="T4050" s="6">
        <v>2840.74883618597</v>
      </c>
      <c r="U4050" s="6">
        <v>60.007764150531699</v>
      </c>
    </row>
    <row r="4051" spans="1:21" x14ac:dyDescent="0.2">
      <c r="A4051" s="15" t="s">
        <v>2092</v>
      </c>
      <c r="B4051" s="2"/>
      <c r="C4051" s="3">
        <v>56886</v>
      </c>
      <c r="D4051" s="4">
        <v>753</v>
      </c>
      <c r="E4051">
        <f t="shared" si="189"/>
        <v>1124.8273432700901</v>
      </c>
      <c r="F4051">
        <f t="shared" si="190"/>
        <v>42835158</v>
      </c>
      <c r="G4051" s="22">
        <f t="shared" si="191"/>
        <v>63986928.24926234</v>
      </c>
      <c r="P4051" t="s">
        <v>7648</v>
      </c>
      <c r="Q4051" t="s">
        <v>7649</v>
      </c>
      <c r="R4051" t="s">
        <v>212</v>
      </c>
      <c r="S4051" s="6">
        <v>3365.2498928812101</v>
      </c>
      <c r="T4051" s="6">
        <v>1828.3861733752401</v>
      </c>
      <c r="U4051" s="6">
        <v>74.060411003824697</v>
      </c>
    </row>
    <row r="4052" spans="1:21" x14ac:dyDescent="0.2">
      <c r="A4052" s="15" t="s">
        <v>2090</v>
      </c>
      <c r="B4052" s="2" t="s">
        <v>2091</v>
      </c>
      <c r="C4052" s="3">
        <v>33307</v>
      </c>
      <c r="D4052" s="4">
        <v>1380</v>
      </c>
      <c r="E4052">
        <f t="shared" si="189"/>
        <v>1124.7547678910501</v>
      </c>
      <c r="F4052">
        <f t="shared" si="190"/>
        <v>45963660</v>
      </c>
      <c r="G4052" s="22">
        <f t="shared" si="191"/>
        <v>37462207.054147206</v>
      </c>
      <c r="P4052" t="s">
        <v>7650</v>
      </c>
      <c r="Q4052" t="s">
        <v>7651</v>
      </c>
      <c r="R4052" t="s">
        <v>212</v>
      </c>
      <c r="S4052" s="6">
        <v>3369.31261423467</v>
      </c>
      <c r="T4052" s="6">
        <v>2146.54532506137</v>
      </c>
      <c r="U4052" s="6">
        <v>92.688445889557499</v>
      </c>
    </row>
    <row r="4053" spans="1:21" x14ac:dyDescent="0.2">
      <c r="A4053" s="15" t="s">
        <v>2088</v>
      </c>
      <c r="B4053" s="2" t="s">
        <v>2089</v>
      </c>
      <c r="C4053" s="3">
        <v>70191</v>
      </c>
      <c r="D4053" s="4">
        <v>697</v>
      </c>
      <c r="E4053">
        <f t="shared" si="189"/>
        <v>1124.74682735955</v>
      </c>
      <c r="F4053">
        <f t="shared" si="190"/>
        <v>48923127</v>
      </c>
      <c r="G4053" s="22">
        <f t="shared" si="191"/>
        <v>78947104.559194177</v>
      </c>
      <c r="P4053" t="s">
        <v>7652</v>
      </c>
      <c r="Q4053" t="s">
        <v>7653</v>
      </c>
      <c r="R4053" t="s">
        <v>212</v>
      </c>
      <c r="S4053" s="6">
        <v>3371.4708596708201</v>
      </c>
      <c r="T4053" s="6">
        <v>2481.1819800428202</v>
      </c>
      <c r="U4053" s="6">
        <v>149.60582242723299</v>
      </c>
    </row>
    <row r="4054" spans="1:21" x14ac:dyDescent="0.2">
      <c r="A4054" s="15" t="s">
        <v>2086</v>
      </c>
      <c r="B4054" s="2" t="s">
        <v>2087</v>
      </c>
      <c r="C4054" s="3">
        <v>138396</v>
      </c>
      <c r="D4054" s="4">
        <v>332</v>
      </c>
      <c r="E4054">
        <f t="shared" si="189"/>
        <v>1124.6880649950799</v>
      </c>
      <c r="F4054">
        <f t="shared" si="190"/>
        <v>45947472</v>
      </c>
      <c r="G4054" s="22">
        <f t="shared" si="191"/>
        <v>155652329.44305909</v>
      </c>
      <c r="P4054" t="s">
        <v>7654</v>
      </c>
      <c r="Q4054" t="s">
        <v>7655</v>
      </c>
      <c r="R4054" t="s">
        <v>212</v>
      </c>
      <c r="S4054" s="6">
        <v>3373.2003023090601</v>
      </c>
      <c r="T4054" s="6">
        <v>2869.7665076755802</v>
      </c>
      <c r="U4054" s="6">
        <v>85.543232138933902</v>
      </c>
    </row>
    <row r="4055" spans="1:21" x14ac:dyDescent="0.2">
      <c r="A4055" s="15" t="s">
        <v>2082</v>
      </c>
      <c r="B4055" s="2" t="s">
        <v>2083</v>
      </c>
      <c r="C4055" s="3">
        <v>52726</v>
      </c>
      <c r="D4055" s="4">
        <v>840</v>
      </c>
      <c r="E4055">
        <f t="shared" si="189"/>
        <v>1124.33907365611</v>
      </c>
      <c r="F4055">
        <f t="shared" si="190"/>
        <v>44289840</v>
      </c>
      <c r="G4055" s="22">
        <f t="shared" si="191"/>
        <v>59281901.997592054</v>
      </c>
      <c r="P4055" t="s">
        <v>7656</v>
      </c>
      <c r="Q4055" t="s">
        <v>131</v>
      </c>
      <c r="R4055" t="s">
        <v>212</v>
      </c>
      <c r="S4055" s="6">
        <v>3374.9287141703999</v>
      </c>
      <c r="T4055" s="6">
        <v>2769.3768957256498</v>
      </c>
      <c r="U4055" s="6">
        <v>110.754204788404</v>
      </c>
    </row>
    <row r="4056" spans="1:21" x14ac:dyDescent="0.2">
      <c r="A4056" s="15" t="s">
        <v>2081</v>
      </c>
      <c r="B4056" s="2"/>
      <c r="C4056" s="3">
        <v>33098</v>
      </c>
      <c r="D4056" s="4">
        <v>844</v>
      </c>
      <c r="E4056">
        <f t="shared" si="189"/>
        <v>1124.1709343815601</v>
      </c>
      <c r="F4056">
        <f t="shared" si="190"/>
        <v>27934712</v>
      </c>
      <c r="G4056" s="22">
        <f t="shared" si="191"/>
        <v>37207809.586160876</v>
      </c>
      <c r="P4056" t="s">
        <v>7657</v>
      </c>
      <c r="Q4056" t="s">
        <v>7658</v>
      </c>
      <c r="R4056" t="s">
        <v>212</v>
      </c>
      <c r="S4056" s="6">
        <v>3375.8143775161502</v>
      </c>
      <c r="T4056" s="6">
        <v>2713.4724375594801</v>
      </c>
      <c r="U4056" s="6">
        <v>71.127282162589907</v>
      </c>
    </row>
    <row r="4057" spans="1:21" x14ac:dyDescent="0.2">
      <c r="A4057" s="15" t="s">
        <v>2079</v>
      </c>
      <c r="B4057" s="2" t="s">
        <v>2080</v>
      </c>
      <c r="C4057" s="3">
        <v>23645</v>
      </c>
      <c r="D4057" s="4">
        <v>778</v>
      </c>
      <c r="E4057">
        <f t="shared" si="189"/>
        <v>1122.7386030380301</v>
      </c>
      <c r="F4057">
        <f t="shared" si="190"/>
        <v>18395810</v>
      </c>
      <c r="G4057" s="22">
        <f t="shared" si="191"/>
        <v>26547154.268834222</v>
      </c>
      <c r="P4057" t="s">
        <v>7659</v>
      </c>
      <c r="Q4057" t="s">
        <v>7660</v>
      </c>
      <c r="R4057" t="s">
        <v>212</v>
      </c>
      <c r="S4057" s="6">
        <v>3377.6142366880199</v>
      </c>
      <c r="T4057" s="6">
        <v>2013.6227266693299</v>
      </c>
      <c r="U4057" s="6">
        <v>102.71254189627901</v>
      </c>
    </row>
    <row r="4058" spans="1:21" x14ac:dyDescent="0.2">
      <c r="A4058" s="15" t="s">
        <v>2077</v>
      </c>
      <c r="B4058" s="2"/>
      <c r="C4058" s="3">
        <v>32935</v>
      </c>
      <c r="D4058" s="4">
        <v>2023</v>
      </c>
      <c r="E4058">
        <f t="shared" si="189"/>
        <v>1122.3896086807299</v>
      </c>
      <c r="F4058">
        <f t="shared" si="190"/>
        <v>66627505</v>
      </c>
      <c r="G4058" s="22">
        <f t="shared" si="191"/>
        <v>36965901.761899836</v>
      </c>
      <c r="P4058" t="s">
        <v>7661</v>
      </c>
      <c r="Q4058" t="s">
        <v>7662</v>
      </c>
      <c r="R4058" t="s">
        <v>212</v>
      </c>
      <c r="S4058" s="6">
        <v>3383.39480550088</v>
      </c>
      <c r="T4058" s="6">
        <v>2453.4602477804601</v>
      </c>
      <c r="U4058" s="6">
        <v>90.818613617615199</v>
      </c>
    </row>
    <row r="4059" spans="1:21" x14ac:dyDescent="0.2">
      <c r="A4059" s="15" t="s">
        <v>2075</v>
      </c>
      <c r="B4059" s="2" t="s">
        <v>2076</v>
      </c>
      <c r="C4059" s="3">
        <v>38015</v>
      </c>
      <c r="D4059" s="4">
        <v>222</v>
      </c>
      <c r="E4059">
        <f t="shared" si="189"/>
        <v>1121.7348256693899</v>
      </c>
      <c r="F4059">
        <f t="shared" si="190"/>
        <v>8439330</v>
      </c>
      <c r="G4059" s="22">
        <f t="shared" si="191"/>
        <v>42642749.397821859</v>
      </c>
      <c r="P4059" t="s">
        <v>7663</v>
      </c>
      <c r="Q4059" t="s">
        <v>7664</v>
      </c>
      <c r="R4059" t="s">
        <v>212</v>
      </c>
      <c r="S4059" s="6">
        <v>3384.28846451035</v>
      </c>
      <c r="T4059" s="6">
        <v>2630</v>
      </c>
      <c r="U4059" s="6">
        <v>62.660529607501701</v>
      </c>
    </row>
    <row r="4060" spans="1:21" x14ac:dyDescent="0.2">
      <c r="A4060" s="15" t="s">
        <v>2073</v>
      </c>
      <c r="B4060" s="2" t="s">
        <v>2074</v>
      </c>
      <c r="C4060" s="3">
        <v>80108</v>
      </c>
      <c r="D4060" s="4">
        <v>2898</v>
      </c>
      <c r="E4060">
        <f t="shared" si="189"/>
        <v>1121.24053764217</v>
      </c>
      <c r="F4060">
        <f t="shared" si="190"/>
        <v>232152984</v>
      </c>
      <c r="G4060" s="22">
        <f t="shared" si="191"/>
        <v>89820336.989438951</v>
      </c>
      <c r="P4060" t="s">
        <v>7665</v>
      </c>
      <c r="Q4060" t="s">
        <v>7666</v>
      </c>
      <c r="R4060" t="s">
        <v>212</v>
      </c>
      <c r="S4060" s="6">
        <v>3386.4142698011001</v>
      </c>
      <c r="T4060" s="6">
        <v>2957.0593296471602</v>
      </c>
      <c r="U4060" s="6">
        <v>52.122704652087897</v>
      </c>
    </row>
    <row r="4061" spans="1:21" x14ac:dyDescent="0.2">
      <c r="A4061" s="15" t="s">
        <v>2072</v>
      </c>
      <c r="B4061" s="2"/>
      <c r="C4061" s="3">
        <v>60458</v>
      </c>
      <c r="D4061" s="4">
        <v>164</v>
      </c>
      <c r="E4061">
        <f t="shared" si="189"/>
        <v>1120.36789398778</v>
      </c>
      <c r="F4061">
        <f t="shared" si="190"/>
        <v>9915112</v>
      </c>
      <c r="G4061" s="22">
        <f t="shared" si="191"/>
        <v>67735202.134713203</v>
      </c>
      <c r="P4061" t="s">
        <v>7667</v>
      </c>
      <c r="Q4061" t="s">
        <v>7668</v>
      </c>
      <c r="R4061" t="s">
        <v>212</v>
      </c>
      <c r="S4061" s="6">
        <v>3394.5883960474398</v>
      </c>
      <c r="T4061" s="6">
        <v>2826.23197450411</v>
      </c>
      <c r="U4061" s="6">
        <v>61.0606257831259</v>
      </c>
    </row>
    <row r="4062" spans="1:21" x14ac:dyDescent="0.2">
      <c r="A4062" s="15" t="s">
        <v>2070</v>
      </c>
      <c r="B4062" s="2" t="s">
        <v>2071</v>
      </c>
      <c r="C4062" s="3">
        <v>21036</v>
      </c>
      <c r="D4062" s="4">
        <v>285</v>
      </c>
      <c r="E4062">
        <f t="shared" si="189"/>
        <v>1120.1684677964099</v>
      </c>
      <c r="F4062">
        <f t="shared" si="190"/>
        <v>5995260</v>
      </c>
      <c r="G4062" s="22">
        <f t="shared" si="191"/>
        <v>23563863.88856528</v>
      </c>
      <c r="P4062" t="s">
        <v>7669</v>
      </c>
      <c r="Q4062" t="s">
        <v>7670</v>
      </c>
      <c r="R4062" t="s">
        <v>212</v>
      </c>
      <c r="S4062" s="6">
        <v>3397.1995094306099</v>
      </c>
      <c r="T4062" s="6">
        <v>2211.0033514172401</v>
      </c>
      <c r="U4062" s="6">
        <v>154.153374967383</v>
      </c>
    </row>
    <row r="4063" spans="1:21" x14ac:dyDescent="0.2">
      <c r="A4063" s="15" t="s">
        <v>2068</v>
      </c>
      <c r="B4063" s="2" t="s">
        <v>2069</v>
      </c>
      <c r="C4063" s="3">
        <v>73860</v>
      </c>
      <c r="D4063" s="4">
        <v>1146</v>
      </c>
      <c r="E4063">
        <f t="shared" si="189"/>
        <v>1119.9468556746001</v>
      </c>
      <c r="F4063">
        <f t="shared" si="190"/>
        <v>84643560</v>
      </c>
      <c r="G4063" s="22">
        <f t="shared" si="191"/>
        <v>82719274.760125965</v>
      </c>
      <c r="P4063" t="s">
        <v>7671</v>
      </c>
      <c r="Q4063" t="s">
        <v>7672</v>
      </c>
      <c r="R4063" t="s">
        <v>212</v>
      </c>
      <c r="S4063" s="6">
        <v>3402.8870111568299</v>
      </c>
      <c r="T4063" s="6">
        <v>2396.1889093703498</v>
      </c>
      <c r="U4063" s="6">
        <v>62.1577380623187</v>
      </c>
    </row>
    <row r="4064" spans="1:21" x14ac:dyDescent="0.2">
      <c r="A4064" s="15" t="s">
        <v>2066</v>
      </c>
      <c r="B4064" s="2" t="s">
        <v>2067</v>
      </c>
      <c r="C4064" s="3">
        <v>71015</v>
      </c>
      <c r="D4064" s="5">
        <v>1108</v>
      </c>
      <c r="E4064">
        <f t="shared" si="189"/>
        <v>1119.8954027495799</v>
      </c>
      <c r="F4064">
        <f t="shared" si="190"/>
        <v>78684620</v>
      </c>
      <c r="G4064" s="22">
        <f t="shared" si="191"/>
        <v>79529372.026261419</v>
      </c>
      <c r="P4064" t="s">
        <v>7673</v>
      </c>
      <c r="Q4064" t="s">
        <v>7674</v>
      </c>
      <c r="R4064" t="s">
        <v>212</v>
      </c>
      <c r="S4064" s="6">
        <v>3405.2115627760199</v>
      </c>
      <c r="T4064" s="6">
        <v>2069.5967896553698</v>
      </c>
      <c r="U4064" s="6">
        <v>89.4216344765331</v>
      </c>
    </row>
    <row r="4065" spans="1:21" x14ac:dyDescent="0.2">
      <c r="A4065" s="15" t="s">
        <v>2064</v>
      </c>
      <c r="B4065" s="2"/>
      <c r="C4065" s="3">
        <v>36676</v>
      </c>
      <c r="D4065" s="4">
        <v>1791</v>
      </c>
      <c r="E4065">
        <f t="shared" si="189"/>
        <v>1119.8119694571401</v>
      </c>
      <c r="F4065">
        <f t="shared" si="190"/>
        <v>65686716</v>
      </c>
      <c r="G4065" s="22">
        <f t="shared" si="191"/>
        <v>41070223.791810073</v>
      </c>
      <c r="P4065" t="s">
        <v>7675</v>
      </c>
      <c r="Q4065" t="s">
        <v>7676</v>
      </c>
      <c r="R4065" t="s">
        <v>212</v>
      </c>
      <c r="S4065" s="6">
        <v>3408.58184945115</v>
      </c>
      <c r="T4065" s="6">
        <v>421.22637189263003</v>
      </c>
      <c r="U4065" s="6">
        <v>179.71960967458801</v>
      </c>
    </row>
    <row r="4066" spans="1:21" x14ac:dyDescent="0.2">
      <c r="A4066" s="15" t="s">
        <v>2062</v>
      </c>
      <c r="B4066" s="2" t="s">
        <v>2063</v>
      </c>
      <c r="C4066" s="3">
        <v>34637</v>
      </c>
      <c r="D4066" s="4">
        <v>672</v>
      </c>
      <c r="E4066">
        <f t="shared" si="189"/>
        <v>1119.57333600946</v>
      </c>
      <c r="F4066">
        <f t="shared" si="190"/>
        <v>23276064</v>
      </c>
      <c r="G4066" s="22">
        <f t="shared" si="191"/>
        <v>38778661.639359668</v>
      </c>
      <c r="P4066" t="s">
        <v>7677</v>
      </c>
      <c r="Q4066" t="s">
        <v>7678</v>
      </c>
      <c r="R4066" t="s">
        <v>212</v>
      </c>
      <c r="S4066" s="6">
        <v>3411.2986655826098</v>
      </c>
      <c r="T4066" s="6">
        <v>2092.7849780000001</v>
      </c>
      <c r="U4066" s="6">
        <v>134.85116226018499</v>
      </c>
    </row>
    <row r="4067" spans="1:21" x14ac:dyDescent="0.2">
      <c r="A4067" s="15" t="s">
        <v>2061</v>
      </c>
      <c r="B4067" s="2" t="s">
        <v>177</v>
      </c>
      <c r="C4067" s="3">
        <v>43786</v>
      </c>
      <c r="D4067" s="4">
        <v>1325</v>
      </c>
      <c r="E4067">
        <f t="shared" si="189"/>
        <v>1118.9760809066499</v>
      </c>
      <c r="F4067">
        <f t="shared" si="190"/>
        <v>58016450</v>
      </c>
      <c r="G4067" s="22">
        <f t="shared" si="191"/>
        <v>48995486.678578578</v>
      </c>
      <c r="P4067" t="s">
        <v>7679</v>
      </c>
      <c r="Q4067" t="s">
        <v>7680</v>
      </c>
      <c r="R4067" t="s">
        <v>212</v>
      </c>
      <c r="S4067" s="6">
        <v>3419.9525569254401</v>
      </c>
      <c r="T4067" s="6">
        <v>3419.9525569254401</v>
      </c>
      <c r="U4067" s="6"/>
    </row>
    <row r="4068" spans="1:21" x14ac:dyDescent="0.2">
      <c r="A4068" s="15" t="s">
        <v>2059</v>
      </c>
      <c r="B4068" s="2" t="s">
        <v>2060</v>
      </c>
      <c r="C4068" s="3">
        <v>100228</v>
      </c>
      <c r="D4068" s="4">
        <v>1822</v>
      </c>
      <c r="E4068">
        <f t="shared" si="189"/>
        <v>1118.8736720238501</v>
      </c>
      <c r="F4068">
        <f t="shared" si="190"/>
        <v>182615416</v>
      </c>
      <c r="G4068" s="22">
        <f t="shared" si="191"/>
        <v>112142470.39960645</v>
      </c>
      <c r="P4068" t="s">
        <v>7681</v>
      </c>
      <c r="Q4068" t="s">
        <v>7682</v>
      </c>
      <c r="R4068" t="s">
        <v>212</v>
      </c>
      <c r="S4068" s="6">
        <v>3419.9628539117498</v>
      </c>
      <c r="T4068" s="6">
        <v>2183.4894005003698</v>
      </c>
      <c r="U4068" s="6">
        <v>108.837800157974</v>
      </c>
    </row>
    <row r="4069" spans="1:21" x14ac:dyDescent="0.2">
      <c r="A4069" s="15" t="s">
        <v>2057</v>
      </c>
      <c r="B4069" s="2" t="s">
        <v>2058</v>
      </c>
      <c r="C4069" s="3">
        <v>60519</v>
      </c>
      <c r="D4069" s="4">
        <v>268</v>
      </c>
      <c r="E4069">
        <f t="shared" si="189"/>
        <v>1118.80155852549</v>
      </c>
      <c r="F4069">
        <f t="shared" si="190"/>
        <v>16219092</v>
      </c>
      <c r="G4069" s="22">
        <f t="shared" si="191"/>
        <v>67708751.52040413</v>
      </c>
      <c r="P4069" t="s">
        <v>7683</v>
      </c>
      <c r="Q4069" t="s">
        <v>7684</v>
      </c>
      <c r="R4069" t="s">
        <v>212</v>
      </c>
      <c r="S4069" s="6">
        <v>3420.2165573311399</v>
      </c>
      <c r="T4069" s="6">
        <v>1787.799467</v>
      </c>
      <c r="U4069" s="6">
        <v>102.09186633032</v>
      </c>
    </row>
    <row r="4070" spans="1:21" x14ac:dyDescent="0.2">
      <c r="A4070" s="15" t="s">
        <v>2055</v>
      </c>
      <c r="B4070" s="2" t="s">
        <v>2056</v>
      </c>
      <c r="C4070" s="3">
        <v>31845</v>
      </c>
      <c r="D4070" s="5">
        <v>611</v>
      </c>
      <c r="E4070">
        <f t="shared" si="189"/>
        <v>1118.62025061689</v>
      </c>
      <c r="F4070">
        <f t="shared" si="190"/>
        <v>19457295</v>
      </c>
      <c r="G4070" s="22">
        <f t="shared" si="191"/>
        <v>35622461.880894862</v>
      </c>
      <c r="P4070" t="s">
        <v>7685</v>
      </c>
      <c r="Q4070" t="s">
        <v>7686</v>
      </c>
      <c r="R4070" t="s">
        <v>212</v>
      </c>
      <c r="S4070" s="6">
        <v>3424.0895900150199</v>
      </c>
      <c r="T4070" s="6">
        <v>3531.7597680203298</v>
      </c>
      <c r="U4070" s="6">
        <v>61.667172578739098</v>
      </c>
    </row>
    <row r="4071" spans="1:21" x14ac:dyDescent="0.2">
      <c r="A4071" s="15" t="s">
        <v>2053</v>
      </c>
      <c r="B4071" s="2" t="s">
        <v>2054</v>
      </c>
      <c r="C4071" s="3">
        <v>29280</v>
      </c>
      <c r="D4071" s="5">
        <v>1168</v>
      </c>
      <c r="E4071">
        <f t="shared" si="189"/>
        <v>1118.59054032618</v>
      </c>
      <c r="F4071">
        <f t="shared" si="190"/>
        <v>34199040</v>
      </c>
      <c r="G4071" s="22">
        <f t="shared" si="191"/>
        <v>32752331.020750549</v>
      </c>
      <c r="P4071" t="s">
        <v>7687</v>
      </c>
      <c r="Q4071" t="s">
        <v>7688</v>
      </c>
      <c r="R4071" t="s">
        <v>212</v>
      </c>
      <c r="S4071" s="6">
        <v>3426</v>
      </c>
      <c r="T4071" s="6">
        <v>3426</v>
      </c>
      <c r="U4071" s="6"/>
    </row>
    <row r="4072" spans="1:21" x14ac:dyDescent="0.2">
      <c r="A4072" s="15" t="s">
        <v>2051</v>
      </c>
      <c r="B4072" s="2"/>
      <c r="C4072" s="3">
        <v>33785</v>
      </c>
      <c r="D4072" s="4">
        <v>3680</v>
      </c>
      <c r="E4072">
        <f t="shared" si="189"/>
        <v>1118.3085723946101</v>
      </c>
      <c r="F4072">
        <f t="shared" si="190"/>
        <v>124328800</v>
      </c>
      <c r="G4072" s="22">
        <f t="shared" si="191"/>
        <v>37782055.118351899</v>
      </c>
      <c r="P4072" t="s">
        <v>7689</v>
      </c>
      <c r="Q4072" t="s">
        <v>7690</v>
      </c>
      <c r="R4072" t="s">
        <v>274</v>
      </c>
      <c r="S4072" s="6">
        <v>3434.3047213151299</v>
      </c>
      <c r="T4072" s="6">
        <v>2952.0436025130298</v>
      </c>
      <c r="U4072" s="6">
        <v>83.555399687718307</v>
      </c>
    </row>
    <row r="4073" spans="1:21" x14ac:dyDescent="0.2">
      <c r="A4073" s="15" t="s">
        <v>2049</v>
      </c>
      <c r="B4073" s="2" t="s">
        <v>2050</v>
      </c>
      <c r="C4073" s="3">
        <v>128129</v>
      </c>
      <c r="D4073" s="4">
        <v>1046</v>
      </c>
      <c r="E4073">
        <f t="shared" si="189"/>
        <v>1117.9048054187299</v>
      </c>
      <c r="F4073">
        <f t="shared" si="190"/>
        <v>134022934</v>
      </c>
      <c r="G4073" s="22">
        <f t="shared" si="191"/>
        <v>143236024.81349644</v>
      </c>
      <c r="P4073" t="s">
        <v>7691</v>
      </c>
      <c r="Q4073" t="s">
        <v>7692</v>
      </c>
      <c r="R4073" t="s">
        <v>212</v>
      </c>
      <c r="S4073" s="6">
        <v>3434.5374133145001</v>
      </c>
      <c r="T4073" s="6">
        <v>1531.9339899599299</v>
      </c>
      <c r="U4073" s="6">
        <v>187.20478756738899</v>
      </c>
    </row>
    <row r="4074" spans="1:21" x14ac:dyDescent="0.2">
      <c r="A4074" s="15" t="s">
        <v>2046</v>
      </c>
      <c r="B4074" s="2" t="s">
        <v>2047</v>
      </c>
      <c r="C4074" s="3">
        <v>47371</v>
      </c>
      <c r="D4074" s="5">
        <v>3162</v>
      </c>
      <c r="E4074">
        <f t="shared" si="189"/>
        <v>1115.9535871140599</v>
      </c>
      <c r="F4074">
        <f t="shared" si="190"/>
        <v>149787102</v>
      </c>
      <c r="G4074" s="22">
        <f t="shared" si="191"/>
        <v>52863837.375180133</v>
      </c>
      <c r="P4074" t="s">
        <v>7693</v>
      </c>
      <c r="Q4074" t="s">
        <v>7694</v>
      </c>
      <c r="R4074" t="s">
        <v>212</v>
      </c>
      <c r="S4074" s="6">
        <v>3439.0358190187699</v>
      </c>
      <c r="T4074" s="6">
        <v>1644.8347670000001</v>
      </c>
      <c r="U4074" s="6">
        <v>188.73981600040699</v>
      </c>
    </row>
    <row r="4075" spans="1:21" x14ac:dyDescent="0.2">
      <c r="A4075" s="15" t="s">
        <v>2044</v>
      </c>
      <c r="B4075" s="2" t="s">
        <v>2045</v>
      </c>
      <c r="C4075" s="3">
        <v>86635</v>
      </c>
      <c r="D4075" s="4">
        <v>191</v>
      </c>
      <c r="E4075">
        <f t="shared" si="189"/>
        <v>1115.79053251819</v>
      </c>
      <c r="F4075">
        <f t="shared" si="190"/>
        <v>16547285</v>
      </c>
      <c r="G4075" s="22">
        <f t="shared" si="191"/>
        <v>96666512.784713387</v>
      </c>
      <c r="P4075" t="s">
        <v>7695</v>
      </c>
      <c r="Q4075" t="s">
        <v>7696</v>
      </c>
      <c r="R4075" t="s">
        <v>212</v>
      </c>
      <c r="S4075" s="6">
        <v>3440.21859435532</v>
      </c>
      <c r="T4075" s="6">
        <v>2790.2621652483799</v>
      </c>
      <c r="U4075" s="6">
        <v>82.814603859353895</v>
      </c>
    </row>
    <row r="4076" spans="1:21" x14ac:dyDescent="0.2">
      <c r="A4076" s="15" t="s">
        <v>2042</v>
      </c>
      <c r="B4076" s="2" t="s">
        <v>2043</v>
      </c>
      <c r="C4076" s="3">
        <v>94522</v>
      </c>
      <c r="D4076" s="4">
        <v>452</v>
      </c>
      <c r="E4076">
        <f t="shared" si="189"/>
        <v>1115.65424537794</v>
      </c>
      <c r="F4076">
        <f t="shared" si="190"/>
        <v>42723944</v>
      </c>
      <c r="G4076" s="22">
        <f t="shared" si="191"/>
        <v>105453870.58161364</v>
      </c>
      <c r="P4076" t="s">
        <v>7697</v>
      </c>
      <c r="Q4076" t="s">
        <v>7698</v>
      </c>
      <c r="R4076" t="s">
        <v>212</v>
      </c>
      <c r="S4076" s="6">
        <v>3445.5183090369501</v>
      </c>
      <c r="T4076" s="6">
        <v>1531.8726580064499</v>
      </c>
      <c r="U4076" s="6">
        <v>106.51921403867</v>
      </c>
    </row>
    <row r="4077" spans="1:21" x14ac:dyDescent="0.2">
      <c r="A4077" s="15" t="s">
        <v>2040</v>
      </c>
      <c r="B4077" s="2" t="s">
        <v>2041</v>
      </c>
      <c r="C4077" s="3">
        <v>74370</v>
      </c>
      <c r="D4077" s="4">
        <v>645</v>
      </c>
      <c r="E4077">
        <f t="shared" si="189"/>
        <v>1115.40884735024</v>
      </c>
      <c r="F4077">
        <f t="shared" si="190"/>
        <v>47968650</v>
      </c>
      <c r="G4077" s="22">
        <f t="shared" si="191"/>
        <v>82952955.977437347</v>
      </c>
      <c r="P4077" t="s">
        <v>7699</v>
      </c>
      <c r="Q4077" t="s">
        <v>7700</v>
      </c>
      <c r="R4077" t="s">
        <v>212</v>
      </c>
      <c r="S4077" s="6">
        <v>3447.7154871826901</v>
      </c>
      <c r="T4077" s="6">
        <v>2949.5354125111098</v>
      </c>
      <c r="U4077" s="6">
        <v>81.230028094474207</v>
      </c>
    </row>
    <row r="4078" spans="1:21" x14ac:dyDescent="0.2">
      <c r="A4078" s="15" t="s">
        <v>2038</v>
      </c>
      <c r="B4078" s="2"/>
      <c r="C4078" s="3">
        <v>37484</v>
      </c>
      <c r="D4078" s="4">
        <v>812</v>
      </c>
      <c r="E4078">
        <f t="shared" si="189"/>
        <v>1115.38452489163</v>
      </c>
      <c r="F4078">
        <f t="shared" si="190"/>
        <v>30437008</v>
      </c>
      <c r="G4078" s="22">
        <f t="shared" si="191"/>
        <v>41809073.53103786</v>
      </c>
      <c r="P4078" t="s">
        <v>7701</v>
      </c>
      <c r="Q4078" t="s">
        <v>7702</v>
      </c>
      <c r="R4078" t="s">
        <v>212</v>
      </c>
      <c r="S4078" s="6">
        <v>3452.2994627523799</v>
      </c>
      <c r="T4078" s="6">
        <v>2690.9569326627302</v>
      </c>
      <c r="U4078" s="6">
        <v>73.963291917309405</v>
      </c>
    </row>
    <row r="4079" spans="1:21" x14ac:dyDescent="0.2">
      <c r="A4079" s="15" t="s">
        <v>2034</v>
      </c>
      <c r="B4079" s="2"/>
      <c r="C4079" s="3">
        <v>52849</v>
      </c>
      <c r="D4079" s="4">
        <v>2121</v>
      </c>
      <c r="E4079">
        <f t="shared" si="189"/>
        <v>1114.91234929549</v>
      </c>
      <c r="F4079">
        <f t="shared" si="190"/>
        <v>112092729</v>
      </c>
      <c r="G4079" s="22">
        <f t="shared" si="191"/>
        <v>58922002.747917354</v>
      </c>
      <c r="P4079" t="s">
        <v>7703</v>
      </c>
      <c r="Q4079" t="s">
        <v>7704</v>
      </c>
      <c r="R4079" t="s">
        <v>212</v>
      </c>
      <c r="S4079" s="6">
        <v>3454.2509235123098</v>
      </c>
      <c r="T4079" s="6">
        <v>2575.63930521974</v>
      </c>
      <c r="U4079" s="6">
        <v>92.211213429269804</v>
      </c>
    </row>
    <row r="4080" spans="1:21" x14ac:dyDescent="0.2">
      <c r="A4080" s="15" t="s">
        <v>2032</v>
      </c>
      <c r="B4080" s="2" t="s">
        <v>2033</v>
      </c>
      <c r="C4080" s="3">
        <v>75460</v>
      </c>
      <c r="D4080" s="4">
        <v>1303</v>
      </c>
      <c r="E4080">
        <f t="shared" si="189"/>
        <v>1114.6839064611599</v>
      </c>
      <c r="F4080">
        <f t="shared" si="190"/>
        <v>98324380</v>
      </c>
      <c r="G4080" s="22">
        <f t="shared" si="191"/>
        <v>84114047.581559137</v>
      </c>
      <c r="P4080" t="s">
        <v>7705</v>
      </c>
      <c r="Q4080" t="s">
        <v>7706</v>
      </c>
      <c r="R4080" t="s">
        <v>212</v>
      </c>
      <c r="S4080" s="6">
        <v>3462.2981522978798</v>
      </c>
      <c r="T4080" s="6">
        <v>1715.3462947180799</v>
      </c>
      <c r="U4080" s="6">
        <v>102.97540374085401</v>
      </c>
    </row>
    <row r="4081" spans="1:21" x14ac:dyDescent="0.2">
      <c r="A4081" s="15" t="s">
        <v>2028</v>
      </c>
      <c r="B4081" s="2" t="s">
        <v>2029</v>
      </c>
      <c r="C4081" s="3">
        <v>58058</v>
      </c>
      <c r="D4081" s="5">
        <v>4060</v>
      </c>
      <c r="E4081">
        <f t="shared" si="189"/>
        <v>1114.09982085045</v>
      </c>
      <c r="F4081">
        <f t="shared" si="190"/>
        <v>235715480</v>
      </c>
      <c r="G4081" s="22">
        <f t="shared" si="191"/>
        <v>64682407.398935422</v>
      </c>
      <c r="P4081" t="s">
        <v>7707</v>
      </c>
      <c r="Q4081" t="s">
        <v>7708</v>
      </c>
      <c r="R4081" t="s">
        <v>212</v>
      </c>
      <c r="S4081" s="6">
        <v>3463.22521003769</v>
      </c>
      <c r="T4081" s="6">
        <v>2443.73838391961</v>
      </c>
      <c r="U4081" s="6">
        <v>103.346976055052</v>
      </c>
    </row>
    <row r="4082" spans="1:21" x14ac:dyDescent="0.2">
      <c r="A4082" s="15" t="s">
        <v>2025</v>
      </c>
      <c r="B4082" s="2" t="s">
        <v>2026</v>
      </c>
      <c r="C4082" s="3">
        <v>58881</v>
      </c>
      <c r="D4082" s="4">
        <v>217</v>
      </c>
      <c r="E4082">
        <f t="shared" si="189"/>
        <v>1113.9561901041</v>
      </c>
      <c r="F4082">
        <f t="shared" si="190"/>
        <v>12777177</v>
      </c>
      <c r="G4082" s="22">
        <f t="shared" si="191"/>
        <v>65590854.429519512</v>
      </c>
      <c r="P4082" t="s">
        <v>7709</v>
      </c>
      <c r="Q4082" t="s">
        <v>7709</v>
      </c>
      <c r="R4082" t="s">
        <v>274</v>
      </c>
      <c r="S4082" s="6">
        <v>3467.0538483439</v>
      </c>
      <c r="T4082" s="6">
        <v>2090.2354488604301</v>
      </c>
      <c r="U4082" s="6">
        <v>95.3921984322904</v>
      </c>
    </row>
    <row r="4083" spans="1:21" x14ac:dyDescent="0.2">
      <c r="A4083" s="15" t="s">
        <v>2023</v>
      </c>
      <c r="B4083" s="2" t="s">
        <v>2024</v>
      </c>
      <c r="C4083" s="3">
        <v>62653</v>
      </c>
      <c r="D4083" s="5">
        <v>785</v>
      </c>
      <c r="E4083">
        <f t="shared" si="189"/>
        <v>1113.8680531543901</v>
      </c>
      <c r="F4083">
        <f t="shared" si="190"/>
        <v>49182605</v>
      </c>
      <c r="G4083" s="22">
        <f t="shared" si="191"/>
        <v>69787175.134281993</v>
      </c>
      <c r="P4083" t="s">
        <v>7710</v>
      </c>
      <c r="Q4083" t="s">
        <v>206</v>
      </c>
      <c r="R4083" t="s">
        <v>212</v>
      </c>
      <c r="S4083" s="6">
        <v>3469.6260067626299</v>
      </c>
      <c r="T4083" s="6">
        <v>2964.16983245151</v>
      </c>
      <c r="U4083" s="6">
        <v>79.915189077409707</v>
      </c>
    </row>
    <row r="4084" spans="1:21" x14ac:dyDescent="0.2">
      <c r="A4084" s="15" t="s">
        <v>2021</v>
      </c>
      <c r="B4084" s="2" t="s">
        <v>2022</v>
      </c>
      <c r="C4084" s="3">
        <v>48259</v>
      </c>
      <c r="D4084" s="4">
        <v>736</v>
      </c>
      <c r="E4084">
        <f t="shared" si="189"/>
        <v>1113.4365594390599</v>
      </c>
      <c r="F4084">
        <f t="shared" si="190"/>
        <v>35518624</v>
      </c>
      <c r="G4084" s="22">
        <f t="shared" si="191"/>
        <v>53733334.921969593</v>
      </c>
      <c r="P4084" t="s">
        <v>7711</v>
      </c>
      <c r="Q4084" t="s">
        <v>7712</v>
      </c>
      <c r="R4084" t="s">
        <v>212</v>
      </c>
      <c r="S4084" s="6">
        <v>3470.0237086545098</v>
      </c>
      <c r="T4084" s="6">
        <v>2495.8934719169301</v>
      </c>
      <c r="U4084" s="6">
        <v>89.671321211295705</v>
      </c>
    </row>
    <row r="4085" spans="1:21" x14ac:dyDescent="0.2">
      <c r="A4085" s="15" t="s">
        <v>2019</v>
      </c>
      <c r="B4085" s="2" t="s">
        <v>2020</v>
      </c>
      <c r="C4085" s="3">
        <v>38631</v>
      </c>
      <c r="D4085" s="4">
        <v>632</v>
      </c>
      <c r="E4085">
        <f t="shared" si="189"/>
        <v>1113.43238375275</v>
      </c>
      <c r="F4085">
        <f t="shared" si="190"/>
        <v>24414792</v>
      </c>
      <c r="G4085" s="22">
        <f t="shared" si="191"/>
        <v>43013006.41675248</v>
      </c>
      <c r="P4085" t="s">
        <v>7713</v>
      </c>
      <c r="Q4085" t="s">
        <v>7714</v>
      </c>
      <c r="R4085" t="s">
        <v>212</v>
      </c>
      <c r="S4085" s="6">
        <v>3470.56061783205</v>
      </c>
      <c r="T4085" s="6">
        <v>1514.1646057698299</v>
      </c>
      <c r="U4085" s="6">
        <v>191.78471506963601</v>
      </c>
    </row>
    <row r="4086" spans="1:21" x14ac:dyDescent="0.2">
      <c r="A4086" s="15" t="s">
        <v>2017</v>
      </c>
      <c r="B4086" s="2"/>
      <c r="C4086" s="3">
        <v>24597</v>
      </c>
      <c r="D4086" s="4">
        <v>495</v>
      </c>
      <c r="E4086">
        <f t="shared" si="189"/>
        <v>1112.5824440927399</v>
      </c>
      <c r="F4086">
        <f t="shared" si="190"/>
        <v>12175515</v>
      </c>
      <c r="G4086" s="22">
        <f t="shared" si="191"/>
        <v>27366190.377349123</v>
      </c>
      <c r="P4086" t="s">
        <v>7715</v>
      </c>
      <c r="Q4086" t="s">
        <v>7716</v>
      </c>
      <c r="R4086" t="s">
        <v>212</v>
      </c>
      <c r="S4086" s="6">
        <v>3476.3600678635298</v>
      </c>
      <c r="T4086" s="6">
        <v>2775.0188646436</v>
      </c>
      <c r="U4086" s="6">
        <v>71.904103406337001</v>
      </c>
    </row>
    <row r="4087" spans="1:21" x14ac:dyDescent="0.2">
      <c r="A4087" s="15" t="s">
        <v>2015</v>
      </c>
      <c r="B4087" s="2" t="s">
        <v>2016</v>
      </c>
      <c r="C4087" s="3">
        <v>74244</v>
      </c>
      <c r="D4087" s="4">
        <v>551</v>
      </c>
      <c r="E4087">
        <f t="shared" si="189"/>
        <v>1112.2469387864501</v>
      </c>
      <c r="F4087">
        <f t="shared" si="190"/>
        <v>40908444</v>
      </c>
      <c r="G4087" s="22">
        <f t="shared" si="191"/>
        <v>82577661.723261192</v>
      </c>
      <c r="P4087" t="s">
        <v>7717</v>
      </c>
      <c r="Q4087" t="s">
        <v>7718</v>
      </c>
      <c r="R4087" t="s">
        <v>212</v>
      </c>
      <c r="S4087" s="6">
        <v>3476.9319753966702</v>
      </c>
      <c r="T4087" s="6">
        <v>2572.97979419283</v>
      </c>
      <c r="U4087" s="6">
        <v>60.587852102809201</v>
      </c>
    </row>
    <row r="4088" spans="1:21" x14ac:dyDescent="0.2">
      <c r="A4088" s="15" t="s">
        <v>2013</v>
      </c>
      <c r="B4088" s="2" t="s">
        <v>2014</v>
      </c>
      <c r="C4088" s="3">
        <v>96652</v>
      </c>
      <c r="D4088" s="4">
        <v>1584</v>
      </c>
      <c r="E4088">
        <f t="shared" si="189"/>
        <v>1111.9069490322299</v>
      </c>
      <c r="F4088">
        <f t="shared" si="190"/>
        <v>153096768</v>
      </c>
      <c r="G4088" s="22">
        <f t="shared" si="191"/>
        <v>107468030.43786308</v>
      </c>
      <c r="P4088" t="s">
        <v>7719</v>
      </c>
      <c r="Q4088" t="s">
        <v>7719</v>
      </c>
      <c r="R4088" t="s">
        <v>274</v>
      </c>
      <c r="S4088" s="6">
        <v>3478.7286949782001</v>
      </c>
      <c r="T4088" s="6">
        <v>2013.09695267796</v>
      </c>
      <c r="U4088" s="6">
        <v>95.751589653232102</v>
      </c>
    </row>
    <row r="4089" spans="1:21" x14ac:dyDescent="0.2">
      <c r="A4089" s="15" t="s">
        <v>2011</v>
      </c>
      <c r="B4089" s="2" t="s">
        <v>2012</v>
      </c>
      <c r="C4089" s="3">
        <v>24311</v>
      </c>
      <c r="D4089" s="5">
        <v>1757</v>
      </c>
      <c r="E4089">
        <f t="shared" si="189"/>
        <v>1111.2837045691599</v>
      </c>
      <c r="F4089">
        <f t="shared" si="190"/>
        <v>42714427</v>
      </c>
      <c r="G4089" s="22">
        <f t="shared" si="191"/>
        <v>27016418.141780846</v>
      </c>
      <c r="P4089" t="s">
        <v>7720</v>
      </c>
      <c r="Q4089" t="s">
        <v>7721</v>
      </c>
      <c r="R4089" t="s">
        <v>212</v>
      </c>
      <c r="S4089" s="6">
        <v>3480.8813552245001</v>
      </c>
      <c r="T4089" s="6">
        <v>2171.8994240155498</v>
      </c>
      <c r="U4089" s="6">
        <v>77.393949843587507</v>
      </c>
    </row>
    <row r="4090" spans="1:21" x14ac:dyDescent="0.2">
      <c r="A4090" s="15" t="s">
        <v>2009</v>
      </c>
      <c r="B4090" s="2" t="s">
        <v>2010</v>
      </c>
      <c r="C4090" s="3">
        <v>59919</v>
      </c>
      <c r="D4090" s="4">
        <v>825</v>
      </c>
      <c r="E4090">
        <f t="shared" si="189"/>
        <v>1111.24154321076</v>
      </c>
      <c r="F4090">
        <f t="shared" si="190"/>
        <v>49433175</v>
      </c>
      <c r="G4090" s="22">
        <f t="shared" si="191"/>
        <v>66584482.027645528</v>
      </c>
      <c r="P4090" t="s">
        <v>7722</v>
      </c>
      <c r="Q4090" t="s">
        <v>7723</v>
      </c>
      <c r="R4090" t="s">
        <v>212</v>
      </c>
      <c r="S4090" s="6">
        <v>3485.9721630757799</v>
      </c>
      <c r="T4090" s="6">
        <v>2656.6394960985899</v>
      </c>
      <c r="U4090" s="6">
        <v>68.381545677199</v>
      </c>
    </row>
    <row r="4091" spans="1:21" x14ac:dyDescent="0.2">
      <c r="A4091" s="15" t="s">
        <v>2007</v>
      </c>
      <c r="B4091" s="2"/>
      <c r="C4091" s="3">
        <v>30545</v>
      </c>
      <c r="D4091" s="4">
        <v>592</v>
      </c>
      <c r="E4091">
        <f t="shared" si="189"/>
        <v>1111.23490088881</v>
      </c>
      <c r="F4091">
        <f t="shared" si="190"/>
        <v>18082640</v>
      </c>
      <c r="G4091" s="22">
        <f t="shared" si="191"/>
        <v>33942670.047648698</v>
      </c>
      <c r="P4091" t="s">
        <v>7724</v>
      </c>
      <c r="Q4091" t="s">
        <v>7725</v>
      </c>
      <c r="R4091" t="s">
        <v>212</v>
      </c>
      <c r="S4091" s="6">
        <v>3488.6230455242899</v>
      </c>
      <c r="T4091" s="6">
        <v>1883.8630430518299</v>
      </c>
      <c r="U4091" s="6">
        <v>116.43412339757801</v>
      </c>
    </row>
    <row r="4092" spans="1:21" x14ac:dyDescent="0.2">
      <c r="A4092" s="15" t="s">
        <v>2005</v>
      </c>
      <c r="B4092" s="2" t="s">
        <v>2006</v>
      </c>
      <c r="C4092" s="3">
        <v>95152</v>
      </c>
      <c r="D4092" s="4">
        <v>994</v>
      </c>
      <c r="E4092">
        <f t="shared" si="189"/>
        <v>1111.1529678909801</v>
      </c>
      <c r="F4092">
        <f t="shared" si="190"/>
        <v>94581088</v>
      </c>
      <c r="G4092" s="22">
        <f t="shared" si="191"/>
        <v>105728427.20076254</v>
      </c>
      <c r="P4092" t="s">
        <v>7726</v>
      </c>
      <c r="Q4092" t="s">
        <v>7727</v>
      </c>
      <c r="R4092" t="s">
        <v>212</v>
      </c>
      <c r="S4092" s="6">
        <v>3490.2718687557199</v>
      </c>
      <c r="T4092" s="6">
        <v>1331.20728432499</v>
      </c>
      <c r="U4092" s="6">
        <v>119.60912075124401</v>
      </c>
    </row>
    <row r="4093" spans="1:21" x14ac:dyDescent="0.2">
      <c r="A4093" s="15" t="s">
        <v>2000</v>
      </c>
      <c r="B4093" s="2" t="s">
        <v>2001</v>
      </c>
      <c r="C4093" s="3">
        <v>91031</v>
      </c>
      <c r="D4093" s="4">
        <v>899</v>
      </c>
      <c r="E4093">
        <f t="shared" si="189"/>
        <v>1110.8795920120999</v>
      </c>
      <c r="F4093">
        <f t="shared" si="190"/>
        <v>81836869</v>
      </c>
      <c r="G4093" s="22">
        <f t="shared" si="191"/>
        <v>101124480.14045347</v>
      </c>
      <c r="P4093" t="s">
        <v>7728</v>
      </c>
      <c r="Q4093" t="s">
        <v>7729</v>
      </c>
      <c r="R4093" t="s">
        <v>212</v>
      </c>
      <c r="S4093" s="6">
        <v>3493.5524652498698</v>
      </c>
      <c r="T4093" s="6">
        <v>2745.3959093339499</v>
      </c>
      <c r="U4093" s="6">
        <v>69.831646286983997</v>
      </c>
    </row>
    <row r="4094" spans="1:21" x14ac:dyDescent="0.2">
      <c r="A4094" s="15" t="s">
        <v>1998</v>
      </c>
      <c r="B4094" s="2" t="s">
        <v>1999</v>
      </c>
      <c r="C4094" s="3">
        <v>126871</v>
      </c>
      <c r="D4094" s="4">
        <v>632</v>
      </c>
      <c r="E4094">
        <f t="shared" si="189"/>
        <v>1110.8233269105101</v>
      </c>
      <c r="F4094">
        <f t="shared" si="190"/>
        <v>80182472</v>
      </c>
      <c r="G4094" s="22">
        <f t="shared" si="191"/>
        <v>140931266.30846334</v>
      </c>
      <c r="P4094" t="s">
        <v>7730</v>
      </c>
      <c r="Q4094" t="s">
        <v>7731</v>
      </c>
      <c r="R4094" t="s">
        <v>212</v>
      </c>
      <c r="S4094" s="6">
        <v>3493.5917480555099</v>
      </c>
      <c r="T4094" s="6">
        <v>3493.5917480555099</v>
      </c>
      <c r="U4094" s="6">
        <v>74.540607820449097</v>
      </c>
    </row>
    <row r="4095" spans="1:21" x14ac:dyDescent="0.2">
      <c r="A4095" s="15" t="s">
        <v>1996</v>
      </c>
      <c r="B4095" s="2" t="s">
        <v>1997</v>
      </c>
      <c r="C4095" s="3">
        <v>65692</v>
      </c>
      <c r="D4095" s="4">
        <v>843</v>
      </c>
      <c r="E4095">
        <f t="shared" si="189"/>
        <v>1110.36169565759</v>
      </c>
      <c r="F4095">
        <f t="shared" si="190"/>
        <v>55378356</v>
      </c>
      <c r="G4095" s="22">
        <f t="shared" si="191"/>
        <v>72941880.511138394</v>
      </c>
      <c r="P4095" t="s">
        <v>7732</v>
      </c>
      <c r="Q4095" t="s">
        <v>7733</v>
      </c>
      <c r="R4095" t="s">
        <v>212</v>
      </c>
      <c r="S4095" s="6">
        <v>3495.75951079789</v>
      </c>
      <c r="T4095" s="6">
        <v>2427.8556017149899</v>
      </c>
      <c r="U4095" s="6">
        <v>93.714878450915293</v>
      </c>
    </row>
    <row r="4096" spans="1:21" x14ac:dyDescent="0.2">
      <c r="A4096" s="15" t="s">
        <v>1994</v>
      </c>
      <c r="B4096" s="2" t="s">
        <v>1995</v>
      </c>
      <c r="C4096" s="3">
        <v>53398</v>
      </c>
      <c r="D4096" s="4">
        <v>537</v>
      </c>
      <c r="E4096">
        <f t="shared" si="189"/>
        <v>1109.99736852265</v>
      </c>
      <c r="F4096">
        <f t="shared" si="190"/>
        <v>28674726</v>
      </c>
      <c r="G4096" s="22">
        <f t="shared" si="191"/>
        <v>59271639.484372467</v>
      </c>
      <c r="P4096" t="s">
        <v>7734</v>
      </c>
      <c r="Q4096" t="s">
        <v>7735</v>
      </c>
      <c r="R4096" t="s">
        <v>212</v>
      </c>
      <c r="S4096" s="6">
        <v>3496.06720671313</v>
      </c>
      <c r="T4096" s="6">
        <v>2661.4253600031502</v>
      </c>
      <c r="U4096" s="6">
        <v>71.125165874562498</v>
      </c>
    </row>
    <row r="4097" spans="1:21" x14ac:dyDescent="0.2">
      <c r="A4097" s="15" t="s">
        <v>1992</v>
      </c>
      <c r="B4097" s="2" t="s">
        <v>1993</v>
      </c>
      <c r="C4097" s="3">
        <v>121648</v>
      </c>
      <c r="D4097" s="4">
        <v>181</v>
      </c>
      <c r="E4097">
        <f t="shared" si="189"/>
        <v>1109.72132697447</v>
      </c>
      <c r="F4097">
        <f t="shared" si="190"/>
        <v>22018288</v>
      </c>
      <c r="G4097" s="22">
        <f t="shared" si="191"/>
        <v>134995379.98379034</v>
      </c>
      <c r="P4097" t="s">
        <v>7736</v>
      </c>
      <c r="Q4097" t="s">
        <v>7737</v>
      </c>
      <c r="R4097" t="s">
        <v>212</v>
      </c>
      <c r="S4097" s="6">
        <v>3496.7450376268298</v>
      </c>
      <c r="T4097" s="6">
        <v>3379.31657823865</v>
      </c>
      <c r="U4097" s="6">
        <v>65.686218696963493</v>
      </c>
    </row>
    <row r="4098" spans="1:21" x14ac:dyDescent="0.2">
      <c r="A4098" s="15" t="s">
        <v>1990</v>
      </c>
      <c r="B4098" s="2" t="s">
        <v>1991</v>
      </c>
      <c r="C4098" s="3">
        <v>96358</v>
      </c>
      <c r="D4098" s="4">
        <v>579</v>
      </c>
      <c r="E4098">
        <f t="shared" ref="E4098:E4161" si="192">VLOOKUP(A4098,data19,4,FALSE)</f>
        <v>1109.39179156365</v>
      </c>
      <c r="F4098">
        <f t="shared" si="190"/>
        <v>55791282</v>
      </c>
      <c r="G4098" s="22">
        <f t="shared" si="191"/>
        <v>106898774.25149019</v>
      </c>
      <c r="P4098" t="s">
        <v>7738</v>
      </c>
      <c r="Q4098" t="s">
        <v>7739</v>
      </c>
      <c r="R4098" t="s">
        <v>212</v>
      </c>
      <c r="S4098" s="6">
        <v>3497.0199804074</v>
      </c>
      <c r="T4098" s="6">
        <v>1261.5946909679501</v>
      </c>
      <c r="U4098" s="6">
        <v>140.65057584712699</v>
      </c>
    </row>
    <row r="4099" spans="1:21" x14ac:dyDescent="0.2">
      <c r="A4099" s="15" t="s">
        <v>1988</v>
      </c>
      <c r="B4099" s="2" t="s">
        <v>1989</v>
      </c>
      <c r="C4099" s="3">
        <v>145051</v>
      </c>
      <c r="D4099" s="4">
        <v>574</v>
      </c>
      <c r="E4099">
        <f t="shared" si="192"/>
        <v>1109.2204256129501</v>
      </c>
      <c r="F4099">
        <f t="shared" ref="F4099:F4162" si="193">C4099*D4099</f>
        <v>83259274</v>
      </c>
      <c r="G4099" s="22">
        <f t="shared" ref="G4099:G4162" si="194">E4099*C4099</f>
        <v>160893531.95558402</v>
      </c>
      <c r="P4099" t="s">
        <v>7740</v>
      </c>
      <c r="Q4099" t="s">
        <v>7741</v>
      </c>
      <c r="R4099" t="s">
        <v>212</v>
      </c>
      <c r="S4099" s="6">
        <v>3500.0624480670099</v>
      </c>
      <c r="T4099" s="6">
        <v>3583.7861584328298</v>
      </c>
      <c r="U4099" s="6">
        <v>58.1492366893888</v>
      </c>
    </row>
    <row r="4100" spans="1:21" x14ac:dyDescent="0.2">
      <c r="A4100" s="15" t="s">
        <v>1986</v>
      </c>
      <c r="B4100" s="2" t="s">
        <v>1987</v>
      </c>
      <c r="C4100" s="3">
        <v>113310</v>
      </c>
      <c r="D4100" s="4">
        <v>200</v>
      </c>
      <c r="E4100">
        <f t="shared" si="192"/>
        <v>1109.0442715100801</v>
      </c>
      <c r="F4100">
        <f t="shared" si="193"/>
        <v>22662000</v>
      </c>
      <c r="G4100" s="22">
        <f t="shared" si="194"/>
        <v>125665806.40480718</v>
      </c>
      <c r="P4100" t="s">
        <v>7742</v>
      </c>
      <c r="Q4100" t="s">
        <v>7743</v>
      </c>
      <c r="R4100" t="s">
        <v>212</v>
      </c>
      <c r="S4100" s="6">
        <v>3507.7682269420902</v>
      </c>
      <c r="T4100" s="6">
        <v>1894.5182563907699</v>
      </c>
      <c r="U4100" s="6">
        <v>115.550148849935</v>
      </c>
    </row>
    <row r="4101" spans="1:21" x14ac:dyDescent="0.2">
      <c r="A4101" s="15" t="s">
        <v>1984</v>
      </c>
      <c r="B4101" s="2" t="s">
        <v>1985</v>
      </c>
      <c r="C4101" s="3">
        <v>109173</v>
      </c>
      <c r="D4101" s="4">
        <v>443</v>
      </c>
      <c r="E4101">
        <f t="shared" si="192"/>
        <v>1108.7466367239399</v>
      </c>
      <c r="F4101">
        <f t="shared" si="193"/>
        <v>48363639</v>
      </c>
      <c r="G4101" s="22">
        <f t="shared" si="194"/>
        <v>121045196.57106268</v>
      </c>
      <c r="P4101" t="s">
        <v>7744</v>
      </c>
      <c r="Q4101" t="s">
        <v>7745</v>
      </c>
      <c r="R4101" t="s">
        <v>212</v>
      </c>
      <c r="S4101" s="6">
        <v>3510.0774531601501</v>
      </c>
      <c r="T4101" s="6">
        <v>3243.3462180824099</v>
      </c>
      <c r="U4101" s="6">
        <v>79.314648442894693</v>
      </c>
    </row>
    <row r="4102" spans="1:21" x14ac:dyDescent="0.2">
      <c r="A4102" s="15" t="s">
        <v>1982</v>
      </c>
      <c r="B4102" s="2" t="s">
        <v>1983</v>
      </c>
      <c r="C4102" s="3">
        <v>59254</v>
      </c>
      <c r="D4102" s="4">
        <v>400</v>
      </c>
      <c r="E4102">
        <f t="shared" si="192"/>
        <v>1107.7506488822501</v>
      </c>
      <c r="F4102">
        <f t="shared" si="193"/>
        <v>23701600</v>
      </c>
      <c r="G4102" s="22">
        <f t="shared" si="194"/>
        <v>65638656.948868848</v>
      </c>
      <c r="P4102" t="s">
        <v>7746</v>
      </c>
      <c r="Q4102" t="s">
        <v>7747</v>
      </c>
      <c r="R4102" t="s">
        <v>212</v>
      </c>
      <c r="S4102" s="6">
        <v>3510.3548788163298</v>
      </c>
      <c r="T4102" s="6">
        <v>1591.3483989277299</v>
      </c>
      <c r="U4102" s="6">
        <v>108.399795043721</v>
      </c>
    </row>
    <row r="4103" spans="1:21" x14ac:dyDescent="0.2">
      <c r="A4103" s="15" t="s">
        <v>1980</v>
      </c>
      <c r="B4103" s="2"/>
      <c r="C4103" s="3">
        <v>141464</v>
      </c>
      <c r="D4103" s="4">
        <v>565</v>
      </c>
      <c r="E4103">
        <f t="shared" si="192"/>
        <v>1107.3024725994501</v>
      </c>
      <c r="F4103">
        <f t="shared" si="193"/>
        <v>79927160</v>
      </c>
      <c r="G4103" s="22">
        <f t="shared" si="194"/>
        <v>156643436.98380861</v>
      </c>
      <c r="P4103" t="s">
        <v>7748</v>
      </c>
      <c r="Q4103" t="s">
        <v>7749</v>
      </c>
      <c r="R4103" t="s">
        <v>212</v>
      </c>
      <c r="S4103" s="6">
        <v>3511.6152306706099</v>
      </c>
      <c r="T4103" s="6">
        <v>3760.34381044875</v>
      </c>
      <c r="U4103" s="6">
        <v>46.027840827546299</v>
      </c>
    </row>
    <row r="4104" spans="1:21" x14ac:dyDescent="0.2">
      <c r="A4104" s="15" t="s">
        <v>1978</v>
      </c>
      <c r="B4104" s="2" t="s">
        <v>1979</v>
      </c>
      <c r="C4104" s="3">
        <v>72999</v>
      </c>
      <c r="D4104" s="4">
        <v>149</v>
      </c>
      <c r="E4104">
        <f t="shared" si="192"/>
        <v>1107.2665177701399</v>
      </c>
      <c r="F4104">
        <f t="shared" si="193"/>
        <v>10876851</v>
      </c>
      <c r="G4104" s="22">
        <f t="shared" si="194"/>
        <v>80829348.530702442</v>
      </c>
      <c r="P4104" t="s">
        <v>7750</v>
      </c>
      <c r="Q4104" t="s">
        <v>7750</v>
      </c>
      <c r="R4104" t="s">
        <v>274</v>
      </c>
      <c r="S4104" s="6">
        <v>3513.26198606865</v>
      </c>
      <c r="T4104" s="6">
        <v>1700.78595820595</v>
      </c>
      <c r="U4104" s="6">
        <v>119.173170163142</v>
      </c>
    </row>
    <row r="4105" spans="1:21" x14ac:dyDescent="0.2">
      <c r="A4105" s="15" t="s">
        <v>1976</v>
      </c>
      <c r="B4105" s="2" t="s">
        <v>1977</v>
      </c>
      <c r="C4105" s="3">
        <v>48934</v>
      </c>
      <c r="D4105" s="4">
        <v>1225</v>
      </c>
      <c r="E4105">
        <f t="shared" si="192"/>
        <v>1107.21592972848</v>
      </c>
      <c r="F4105">
        <f t="shared" si="193"/>
        <v>59944150</v>
      </c>
      <c r="G4105" s="22">
        <f t="shared" si="194"/>
        <v>54180504.305333436</v>
      </c>
      <c r="P4105" t="s">
        <v>7751</v>
      </c>
      <c r="Q4105" t="s">
        <v>7752</v>
      </c>
      <c r="R4105" t="s">
        <v>212</v>
      </c>
      <c r="S4105" s="6">
        <v>3513.6924492877001</v>
      </c>
      <c r="T4105" s="6">
        <v>3196.71492678801</v>
      </c>
      <c r="U4105" s="6">
        <v>60.703166026624103</v>
      </c>
    </row>
    <row r="4106" spans="1:21" x14ac:dyDescent="0.2">
      <c r="A4106" s="15" t="s">
        <v>1974</v>
      </c>
      <c r="B4106" s="2"/>
      <c r="C4106" s="3">
        <v>10648</v>
      </c>
      <c r="D4106" s="5">
        <v>3193</v>
      </c>
      <c r="E4106">
        <f t="shared" si="192"/>
        <v>1106.7887958414899</v>
      </c>
      <c r="F4106">
        <f t="shared" si="193"/>
        <v>33999064</v>
      </c>
      <c r="G4106" s="22">
        <f t="shared" si="194"/>
        <v>11785087.098120185</v>
      </c>
      <c r="P4106" t="s">
        <v>7753</v>
      </c>
      <c r="Q4106" t="s">
        <v>7754</v>
      </c>
      <c r="R4106" t="s">
        <v>212</v>
      </c>
      <c r="S4106" s="6">
        <v>3513.9856988341098</v>
      </c>
      <c r="T4106" s="6">
        <v>2893.8982775054501</v>
      </c>
      <c r="U4106" s="6">
        <v>64.246864024399102</v>
      </c>
    </row>
    <row r="4107" spans="1:21" x14ac:dyDescent="0.2">
      <c r="A4107" s="15" t="s">
        <v>1972</v>
      </c>
      <c r="B4107" s="2" t="s">
        <v>1973</v>
      </c>
      <c r="C4107" s="3">
        <v>44730</v>
      </c>
      <c r="D4107" s="4">
        <v>779</v>
      </c>
      <c r="E4107">
        <f t="shared" si="192"/>
        <v>1106.31199520669</v>
      </c>
      <c r="F4107">
        <f t="shared" si="193"/>
        <v>34844670</v>
      </c>
      <c r="G4107" s="22">
        <f t="shared" si="194"/>
        <v>49485335.545595244</v>
      </c>
      <c r="P4107" t="s">
        <v>7755</v>
      </c>
      <c r="Q4107" t="s">
        <v>7756</v>
      </c>
      <c r="R4107" t="s">
        <v>212</v>
      </c>
      <c r="S4107" s="6">
        <v>3515.9641729507198</v>
      </c>
      <c r="T4107" s="6">
        <v>2589.1251051613699</v>
      </c>
      <c r="U4107" s="6">
        <v>92.643083313691093</v>
      </c>
    </row>
    <row r="4108" spans="1:21" x14ac:dyDescent="0.2">
      <c r="A4108" s="15" t="s">
        <v>1970</v>
      </c>
      <c r="B4108" s="2" t="s">
        <v>1971</v>
      </c>
      <c r="C4108" s="3">
        <v>98811</v>
      </c>
      <c r="D4108" s="5">
        <v>1166</v>
      </c>
      <c r="E4108">
        <f t="shared" si="192"/>
        <v>1105.94299166581</v>
      </c>
      <c r="F4108">
        <f t="shared" si="193"/>
        <v>115213626</v>
      </c>
      <c r="G4108" s="22">
        <f t="shared" si="194"/>
        <v>109279332.94949035</v>
      </c>
      <c r="P4108" t="s">
        <v>7757</v>
      </c>
      <c r="Q4108" t="s">
        <v>7758</v>
      </c>
      <c r="R4108" t="s">
        <v>212</v>
      </c>
      <c r="S4108" s="6">
        <v>3521.1859379822099</v>
      </c>
      <c r="T4108" s="6">
        <v>3029.38339946214</v>
      </c>
      <c r="U4108" s="6">
        <v>80.605577774197798</v>
      </c>
    </row>
    <row r="4109" spans="1:21" x14ac:dyDescent="0.2">
      <c r="A4109" s="15" t="s">
        <v>1968</v>
      </c>
      <c r="B4109" s="2" t="s">
        <v>1969</v>
      </c>
      <c r="C4109" s="3">
        <v>31027</v>
      </c>
      <c r="D4109" s="4">
        <v>438</v>
      </c>
      <c r="E4109">
        <f t="shared" si="192"/>
        <v>1105.91333450159</v>
      </c>
      <c r="F4109">
        <f t="shared" si="193"/>
        <v>13589826</v>
      </c>
      <c r="G4109" s="22">
        <f t="shared" si="194"/>
        <v>34313173.029580832</v>
      </c>
      <c r="P4109" t="s">
        <v>7759</v>
      </c>
      <c r="Q4109" t="s">
        <v>7760</v>
      </c>
      <c r="R4109" t="s">
        <v>212</v>
      </c>
      <c r="S4109" s="6">
        <v>3522.9380611249298</v>
      </c>
      <c r="T4109" s="6">
        <v>3437.9435191928501</v>
      </c>
      <c r="U4109" s="6">
        <v>43.418528690972401</v>
      </c>
    </row>
    <row r="4110" spans="1:21" x14ac:dyDescent="0.2">
      <c r="A4110" s="15" t="s">
        <v>1966</v>
      </c>
      <c r="B4110" s="2" t="s">
        <v>1967</v>
      </c>
      <c r="C4110" s="3">
        <v>87325</v>
      </c>
      <c r="D4110" s="4">
        <v>749</v>
      </c>
      <c r="E4110">
        <f t="shared" si="192"/>
        <v>1105.8807627876099</v>
      </c>
      <c r="F4110">
        <f t="shared" si="193"/>
        <v>65406425</v>
      </c>
      <c r="G4110" s="22">
        <f t="shared" si="194"/>
        <v>96571037.610428035</v>
      </c>
      <c r="P4110" t="s">
        <v>7761</v>
      </c>
      <c r="Q4110" t="s">
        <v>7761</v>
      </c>
      <c r="R4110" t="s">
        <v>212</v>
      </c>
      <c r="S4110" s="6">
        <v>3530.6810910794902</v>
      </c>
      <c r="T4110" s="6">
        <v>1651.20804925534</v>
      </c>
      <c r="U4110" s="6">
        <v>123.946024306084</v>
      </c>
    </row>
    <row r="4111" spans="1:21" x14ac:dyDescent="0.2">
      <c r="A4111" s="15" t="s">
        <v>1964</v>
      </c>
      <c r="B4111" s="2" t="s">
        <v>1965</v>
      </c>
      <c r="C4111" s="3">
        <v>161470</v>
      </c>
      <c r="D4111" s="4">
        <v>970</v>
      </c>
      <c r="E4111">
        <f t="shared" si="192"/>
        <v>1105.8555939723699</v>
      </c>
      <c r="F4111">
        <f t="shared" si="193"/>
        <v>156625900</v>
      </c>
      <c r="G4111" s="22">
        <f t="shared" si="194"/>
        <v>178562502.75871858</v>
      </c>
      <c r="P4111" t="s">
        <v>7762</v>
      </c>
      <c r="Q4111" t="s">
        <v>7763</v>
      </c>
      <c r="R4111" t="s">
        <v>212</v>
      </c>
      <c r="S4111" s="6">
        <v>3531.2549951045598</v>
      </c>
      <c r="T4111" s="6">
        <v>2436.3253976290798</v>
      </c>
      <c r="U4111" s="6">
        <v>91.672371956937994</v>
      </c>
    </row>
    <row r="4112" spans="1:21" x14ac:dyDescent="0.2">
      <c r="A4112" s="15" t="s">
        <v>1963</v>
      </c>
      <c r="B4112" s="2"/>
      <c r="C4112" s="3">
        <v>13563</v>
      </c>
      <c r="D4112" s="4">
        <v>632</v>
      </c>
      <c r="E4112">
        <f t="shared" si="192"/>
        <v>1105.3502409192199</v>
      </c>
      <c r="F4112">
        <f t="shared" si="193"/>
        <v>8571816</v>
      </c>
      <c r="G4112" s="22">
        <f t="shared" si="194"/>
        <v>14991865.317587379</v>
      </c>
      <c r="P4112" t="s">
        <v>7764</v>
      </c>
      <c r="Q4112" t="s">
        <v>7765</v>
      </c>
      <c r="R4112" t="s">
        <v>212</v>
      </c>
      <c r="S4112" s="6">
        <v>3542.41856903797</v>
      </c>
      <c r="T4112" s="6">
        <v>2344.6726817327499</v>
      </c>
      <c r="U4112" s="6">
        <v>94.099535657229694</v>
      </c>
    </row>
    <row r="4113" spans="1:21" x14ac:dyDescent="0.2">
      <c r="A4113" s="15" t="s">
        <v>1961</v>
      </c>
      <c r="B4113" s="2" t="s">
        <v>1962</v>
      </c>
      <c r="C4113" s="3">
        <v>52671</v>
      </c>
      <c r="D4113" s="4">
        <v>509</v>
      </c>
      <c r="E4113">
        <f t="shared" si="192"/>
        <v>1105.08171274337</v>
      </c>
      <c r="F4113">
        <f t="shared" si="193"/>
        <v>26809539</v>
      </c>
      <c r="G4113" s="22">
        <f t="shared" si="194"/>
        <v>58205758.891906038</v>
      </c>
      <c r="P4113" t="s">
        <v>7766</v>
      </c>
      <c r="Q4113" t="s">
        <v>7767</v>
      </c>
      <c r="R4113" t="s">
        <v>212</v>
      </c>
      <c r="S4113" s="6">
        <v>3547.79155156154</v>
      </c>
      <c r="T4113" s="6">
        <v>2710.9382088613502</v>
      </c>
      <c r="U4113" s="6">
        <v>80.705083148730694</v>
      </c>
    </row>
    <row r="4114" spans="1:21" x14ac:dyDescent="0.2">
      <c r="A4114" s="15" t="s">
        <v>1959</v>
      </c>
      <c r="B4114" s="2" t="s">
        <v>1960</v>
      </c>
      <c r="C4114" s="3">
        <v>69989</v>
      </c>
      <c r="D4114" s="4">
        <v>2430</v>
      </c>
      <c r="E4114">
        <f t="shared" si="192"/>
        <v>1105.03424886887</v>
      </c>
      <c r="F4114">
        <f t="shared" si="193"/>
        <v>170073270</v>
      </c>
      <c r="G4114" s="22">
        <f t="shared" si="194"/>
        <v>77340242.044083342</v>
      </c>
      <c r="P4114" t="s">
        <v>7768</v>
      </c>
      <c r="Q4114" t="s">
        <v>7769</v>
      </c>
      <c r="R4114" t="s">
        <v>212</v>
      </c>
      <c r="S4114" s="6">
        <v>3547.9529972025698</v>
      </c>
      <c r="T4114" s="6">
        <v>2240</v>
      </c>
      <c r="U4114" s="6">
        <v>92.526137530517602</v>
      </c>
    </row>
    <row r="4115" spans="1:21" x14ac:dyDescent="0.2">
      <c r="A4115" s="15" t="s">
        <v>1957</v>
      </c>
      <c r="B4115" s="2" t="s">
        <v>1958</v>
      </c>
      <c r="C4115" s="3">
        <v>113411</v>
      </c>
      <c r="D4115" s="4">
        <v>982</v>
      </c>
      <c r="E4115">
        <f t="shared" si="192"/>
        <v>1103.6094861874301</v>
      </c>
      <c r="F4115">
        <f t="shared" si="193"/>
        <v>111369602</v>
      </c>
      <c r="G4115" s="22">
        <f t="shared" si="194"/>
        <v>125161455.43800263</v>
      </c>
      <c r="P4115" t="s">
        <v>7770</v>
      </c>
      <c r="Q4115" t="s">
        <v>7771</v>
      </c>
      <c r="R4115" t="s">
        <v>212</v>
      </c>
      <c r="S4115" s="6">
        <v>3548.2860305899198</v>
      </c>
      <c r="T4115" s="6">
        <v>3614.5926745888701</v>
      </c>
      <c r="U4115" s="6">
        <v>61.243717883119203</v>
      </c>
    </row>
    <row r="4116" spans="1:21" x14ac:dyDescent="0.2">
      <c r="A4116" s="15" t="s">
        <v>1955</v>
      </c>
      <c r="B4116" s="2" t="s">
        <v>1956</v>
      </c>
      <c r="C4116" s="3">
        <v>51155</v>
      </c>
      <c r="D4116" s="4">
        <v>301</v>
      </c>
      <c r="E4116">
        <f t="shared" si="192"/>
        <v>1103.0891088400499</v>
      </c>
      <c r="F4116">
        <f t="shared" si="193"/>
        <v>15397655</v>
      </c>
      <c r="G4116" s="22">
        <f t="shared" si="194"/>
        <v>56428523.362712756</v>
      </c>
      <c r="P4116" t="s">
        <v>7772</v>
      </c>
      <c r="Q4116" t="s">
        <v>7773</v>
      </c>
      <c r="R4116" t="s">
        <v>212</v>
      </c>
      <c r="S4116" s="6">
        <v>3550.9812124585101</v>
      </c>
      <c r="T4116" s="6">
        <v>2408.02254542224</v>
      </c>
      <c r="U4116" s="6">
        <v>140.05584426532499</v>
      </c>
    </row>
    <row r="4117" spans="1:21" x14ac:dyDescent="0.2">
      <c r="A4117" s="15" t="s">
        <v>1953</v>
      </c>
      <c r="B4117" s="2" t="s">
        <v>1954</v>
      </c>
      <c r="C4117" s="3">
        <v>22769</v>
      </c>
      <c r="D4117" s="4">
        <v>285</v>
      </c>
      <c r="E4117">
        <f t="shared" si="192"/>
        <v>1101.9907098674501</v>
      </c>
      <c r="F4117">
        <f t="shared" si="193"/>
        <v>6489165</v>
      </c>
      <c r="G4117" s="22">
        <f t="shared" si="194"/>
        <v>25091226.472971968</v>
      </c>
      <c r="P4117" t="s">
        <v>7774</v>
      </c>
      <c r="Q4117" t="s">
        <v>7775</v>
      </c>
      <c r="R4117" t="s">
        <v>212</v>
      </c>
      <c r="S4117" s="6">
        <v>3552.5641286831901</v>
      </c>
      <c r="T4117" s="6">
        <v>2442.6009239310301</v>
      </c>
      <c r="U4117" s="6">
        <v>60.474944745853897</v>
      </c>
    </row>
    <row r="4118" spans="1:21" x14ac:dyDescent="0.2">
      <c r="A4118" s="15" t="s">
        <v>1951</v>
      </c>
      <c r="B4118" s="2" t="s">
        <v>1952</v>
      </c>
      <c r="C4118" s="3">
        <v>42101</v>
      </c>
      <c r="D4118" s="5">
        <v>1767</v>
      </c>
      <c r="E4118">
        <f t="shared" si="192"/>
        <v>1101.56127288435</v>
      </c>
      <c r="F4118">
        <f t="shared" si="193"/>
        <v>74392467</v>
      </c>
      <c r="G4118" s="22">
        <f t="shared" si="194"/>
        <v>46376831.149704024</v>
      </c>
      <c r="P4118" t="s">
        <v>7776</v>
      </c>
      <c r="Q4118" t="s">
        <v>7777</v>
      </c>
      <c r="R4118" t="s">
        <v>212</v>
      </c>
      <c r="S4118" s="6">
        <v>3557.2784871387998</v>
      </c>
      <c r="T4118" s="6">
        <v>1611.9703078498001</v>
      </c>
      <c r="U4118" s="6">
        <v>91.381929945529905</v>
      </c>
    </row>
    <row r="4119" spans="1:21" x14ac:dyDescent="0.2">
      <c r="A4119" s="15" t="s">
        <v>1949</v>
      </c>
      <c r="B4119" s="2" t="s">
        <v>1950</v>
      </c>
      <c r="C4119" s="3">
        <v>143501</v>
      </c>
      <c r="D4119" s="4">
        <v>1167</v>
      </c>
      <c r="E4119">
        <f t="shared" si="192"/>
        <v>1101.5204267219899</v>
      </c>
      <c r="F4119">
        <f t="shared" si="193"/>
        <v>167465667</v>
      </c>
      <c r="G4119" s="22">
        <f t="shared" si="194"/>
        <v>158069282.75503227</v>
      </c>
      <c r="P4119" t="s">
        <v>7778</v>
      </c>
      <c r="Q4119" t="s">
        <v>7779</v>
      </c>
      <c r="R4119" t="s">
        <v>212</v>
      </c>
      <c r="S4119" s="6">
        <v>3557.7389678889199</v>
      </c>
      <c r="T4119" s="6">
        <v>2013.99482743827</v>
      </c>
      <c r="U4119" s="6">
        <v>83.585589926982607</v>
      </c>
    </row>
    <row r="4120" spans="1:21" x14ac:dyDescent="0.2">
      <c r="A4120" s="15" t="s">
        <v>1947</v>
      </c>
      <c r="B4120" s="2" t="s">
        <v>1948</v>
      </c>
      <c r="C4120" s="3">
        <v>101169</v>
      </c>
      <c r="D4120" s="4">
        <v>467</v>
      </c>
      <c r="E4120">
        <f t="shared" si="192"/>
        <v>1101.3529090175</v>
      </c>
      <c r="F4120">
        <f t="shared" si="193"/>
        <v>47245923</v>
      </c>
      <c r="G4120" s="22">
        <f t="shared" si="194"/>
        <v>111422772.45239146</v>
      </c>
      <c r="P4120" t="s">
        <v>7780</v>
      </c>
      <c r="Q4120" t="s">
        <v>7781</v>
      </c>
      <c r="R4120" t="s">
        <v>212</v>
      </c>
      <c r="S4120" s="6">
        <v>3557.9047854536002</v>
      </c>
      <c r="T4120" s="6">
        <v>3413.3533646609399</v>
      </c>
      <c r="U4120" s="6">
        <v>77.720383955400095</v>
      </c>
    </row>
    <row r="4121" spans="1:21" x14ac:dyDescent="0.2">
      <c r="A4121" s="15" t="s">
        <v>1945</v>
      </c>
      <c r="B4121" s="2"/>
      <c r="C4121" s="3">
        <v>38482</v>
      </c>
      <c r="D4121" s="4">
        <v>285</v>
      </c>
      <c r="E4121">
        <f t="shared" si="192"/>
        <v>1100.5658484647799</v>
      </c>
      <c r="F4121">
        <f t="shared" si="193"/>
        <v>10967370</v>
      </c>
      <c r="G4121" s="22">
        <f t="shared" si="194"/>
        <v>42351974.980621658</v>
      </c>
      <c r="P4121" t="s">
        <v>7782</v>
      </c>
      <c r="Q4121" t="s">
        <v>7783</v>
      </c>
      <c r="R4121" t="s">
        <v>212</v>
      </c>
      <c r="S4121" s="6">
        <v>3559.9283986154101</v>
      </c>
      <c r="T4121" s="6">
        <v>2056.0840466661198</v>
      </c>
      <c r="U4121" s="6">
        <v>144.21891615223799</v>
      </c>
    </row>
    <row r="4122" spans="1:21" x14ac:dyDescent="0.2">
      <c r="A4122" s="15" t="s">
        <v>1943</v>
      </c>
      <c r="B4122" s="2"/>
      <c r="C4122" s="3">
        <v>38972</v>
      </c>
      <c r="D4122" s="4">
        <v>1347</v>
      </c>
      <c r="E4122">
        <f t="shared" si="192"/>
        <v>1100.07695990506</v>
      </c>
      <c r="F4122">
        <f t="shared" si="193"/>
        <v>52495284</v>
      </c>
      <c r="G4122" s="22">
        <f t="shared" si="194"/>
        <v>42872199.28142</v>
      </c>
      <c r="P4122" t="s">
        <v>7784</v>
      </c>
      <c r="Q4122" t="s">
        <v>7785</v>
      </c>
      <c r="R4122" t="s">
        <v>212</v>
      </c>
      <c r="S4122" s="6">
        <v>3560.4700216165802</v>
      </c>
      <c r="T4122" s="6">
        <v>3106.91511529948</v>
      </c>
      <c r="U4122" s="6">
        <v>72.281383054800997</v>
      </c>
    </row>
    <row r="4123" spans="1:21" x14ac:dyDescent="0.2">
      <c r="A4123" s="15" t="s">
        <v>1941</v>
      </c>
      <c r="B4123" s="2" t="s">
        <v>1942</v>
      </c>
      <c r="C4123" s="3">
        <v>84302</v>
      </c>
      <c r="D4123" s="4">
        <v>1657</v>
      </c>
      <c r="E4123">
        <f t="shared" si="192"/>
        <v>1099.89948809813</v>
      </c>
      <c r="F4123">
        <f t="shared" si="193"/>
        <v>139688414</v>
      </c>
      <c r="G4123" s="22">
        <f t="shared" si="194"/>
        <v>92723726.645648554</v>
      </c>
      <c r="P4123" t="s">
        <v>7786</v>
      </c>
      <c r="Q4123" t="s">
        <v>7787</v>
      </c>
      <c r="R4123" t="s">
        <v>212</v>
      </c>
      <c r="S4123" s="6">
        <v>3566.63248995301</v>
      </c>
      <c r="T4123" s="6">
        <v>2499.9910041819498</v>
      </c>
      <c r="U4123" s="6">
        <v>72.496055536499199</v>
      </c>
    </row>
    <row r="4124" spans="1:21" x14ac:dyDescent="0.2">
      <c r="A4124" s="15" t="s">
        <v>1939</v>
      </c>
      <c r="B4124" s="2" t="s">
        <v>10838</v>
      </c>
      <c r="C4124" s="3">
        <v>47082</v>
      </c>
      <c r="D4124" s="4">
        <v>332</v>
      </c>
      <c r="E4124">
        <f t="shared" si="192"/>
        <v>1099.8869091286599</v>
      </c>
      <c r="F4124">
        <f t="shared" si="193"/>
        <v>15631224</v>
      </c>
      <c r="G4124" s="22">
        <f t="shared" si="194"/>
        <v>51784875.455595568</v>
      </c>
      <c r="P4124" t="s">
        <v>7788</v>
      </c>
      <c r="Q4124" t="s">
        <v>7788</v>
      </c>
      <c r="R4124" t="s">
        <v>212</v>
      </c>
      <c r="S4124" s="6">
        <v>3566.7262044712602</v>
      </c>
      <c r="T4124" s="6">
        <v>2263.8855480000002</v>
      </c>
      <c r="U4124" s="6">
        <v>126.134218673416</v>
      </c>
    </row>
    <row r="4125" spans="1:21" x14ac:dyDescent="0.2">
      <c r="A4125" s="15" t="s">
        <v>1937</v>
      </c>
      <c r="B4125" s="2" t="s">
        <v>1938</v>
      </c>
      <c r="C4125" s="3">
        <v>123805</v>
      </c>
      <c r="D4125" s="4">
        <v>495</v>
      </c>
      <c r="E4125">
        <f t="shared" si="192"/>
        <v>1099.2797787192101</v>
      </c>
      <c r="F4125">
        <f t="shared" si="193"/>
        <v>61283475</v>
      </c>
      <c r="G4125" s="22">
        <f t="shared" si="194"/>
        <v>136096333.0043318</v>
      </c>
      <c r="P4125" t="s">
        <v>7789</v>
      </c>
      <c r="Q4125" t="s">
        <v>7790</v>
      </c>
      <c r="R4125" t="s">
        <v>212</v>
      </c>
      <c r="S4125" s="6">
        <v>3567.3004663033598</v>
      </c>
      <c r="T4125" s="6">
        <v>2297.8523224319301</v>
      </c>
      <c r="U4125" s="6">
        <v>93.576353931376502</v>
      </c>
    </row>
    <row r="4126" spans="1:21" x14ac:dyDescent="0.2">
      <c r="A4126" s="15" t="s">
        <v>1935</v>
      </c>
      <c r="B4126" s="2" t="s">
        <v>1936</v>
      </c>
      <c r="C4126" s="3">
        <v>61938</v>
      </c>
      <c r="D4126" s="4">
        <v>837</v>
      </c>
      <c r="E4126">
        <f t="shared" si="192"/>
        <v>1099.1209557432501</v>
      </c>
      <c r="F4126">
        <f t="shared" si="193"/>
        <v>51842106</v>
      </c>
      <c r="G4126" s="22">
        <f t="shared" si="194"/>
        <v>68077353.756825417</v>
      </c>
      <c r="P4126" t="s">
        <v>7791</v>
      </c>
      <c r="Q4126" t="s">
        <v>7792</v>
      </c>
      <c r="R4126" t="s">
        <v>212</v>
      </c>
      <c r="S4126" s="6">
        <v>3568.4950081299498</v>
      </c>
      <c r="T4126" s="6">
        <v>2704.8177541243199</v>
      </c>
      <c r="U4126" s="6">
        <v>88.764763430459894</v>
      </c>
    </row>
    <row r="4127" spans="1:21" x14ac:dyDescent="0.2">
      <c r="A4127" s="15" t="s">
        <v>1933</v>
      </c>
      <c r="B4127" s="2" t="s">
        <v>1934</v>
      </c>
      <c r="C4127" s="3">
        <v>64975</v>
      </c>
      <c r="D4127" s="4">
        <v>686</v>
      </c>
      <c r="E4127">
        <f t="shared" si="192"/>
        <v>1098.8544830823701</v>
      </c>
      <c r="F4127">
        <f t="shared" si="193"/>
        <v>44572850</v>
      </c>
      <c r="G4127" s="22">
        <f t="shared" si="194"/>
        <v>71398070.038277</v>
      </c>
      <c r="P4127" t="s">
        <v>7793</v>
      </c>
      <c r="Q4127" t="s">
        <v>7794</v>
      </c>
      <c r="R4127" t="s">
        <v>212</v>
      </c>
      <c r="S4127" s="6">
        <v>3568.5587729867302</v>
      </c>
      <c r="T4127" s="6">
        <v>2000.9138567012401</v>
      </c>
      <c r="U4127" s="6">
        <v>108.959807335256</v>
      </c>
    </row>
    <row r="4128" spans="1:21" x14ac:dyDescent="0.2">
      <c r="A4128" s="15" t="s">
        <v>1931</v>
      </c>
      <c r="B4128" s="2" t="s">
        <v>1932</v>
      </c>
      <c r="C4128" s="3">
        <v>34077</v>
      </c>
      <c r="D4128" s="4">
        <v>680</v>
      </c>
      <c r="E4128">
        <f t="shared" si="192"/>
        <v>1097.91805686301</v>
      </c>
      <c r="F4128">
        <f t="shared" si="193"/>
        <v>23172360</v>
      </c>
      <c r="G4128" s="22">
        <f t="shared" si="194"/>
        <v>37413753.623720787</v>
      </c>
      <c r="P4128" t="s">
        <v>7795</v>
      </c>
      <c r="Q4128" t="s">
        <v>7796</v>
      </c>
      <c r="R4128" t="s">
        <v>212</v>
      </c>
      <c r="S4128" s="6">
        <v>3573.0204639117001</v>
      </c>
      <c r="T4128" s="6">
        <v>2221.7840209316901</v>
      </c>
      <c r="U4128" s="6">
        <v>96.755431062568505</v>
      </c>
    </row>
    <row r="4129" spans="1:21" x14ac:dyDescent="0.2">
      <c r="A4129" s="15" t="s">
        <v>1929</v>
      </c>
      <c r="B4129" s="2" t="s">
        <v>1930</v>
      </c>
      <c r="C4129" s="3">
        <v>74721</v>
      </c>
      <c r="D4129" s="4">
        <v>605</v>
      </c>
      <c r="E4129">
        <f t="shared" si="192"/>
        <v>1097.91409828516</v>
      </c>
      <c r="F4129">
        <f t="shared" si="193"/>
        <v>45206205</v>
      </c>
      <c r="G4129" s="22">
        <f t="shared" si="194"/>
        <v>82037239.337965444</v>
      </c>
      <c r="P4129" t="s">
        <v>7797</v>
      </c>
      <c r="Q4129" t="s">
        <v>7798</v>
      </c>
      <c r="R4129" t="s">
        <v>212</v>
      </c>
      <c r="S4129" s="6">
        <v>3573.8821322826898</v>
      </c>
      <c r="T4129" s="6">
        <v>3216.7175274865499</v>
      </c>
      <c r="U4129" s="6">
        <v>57.5113559124906</v>
      </c>
    </row>
    <row r="4130" spans="1:21" x14ac:dyDescent="0.2">
      <c r="A4130" s="15" t="s">
        <v>1927</v>
      </c>
      <c r="B4130" s="2" t="s">
        <v>1928</v>
      </c>
      <c r="C4130" s="3">
        <v>84778</v>
      </c>
      <c r="D4130" s="4">
        <v>195</v>
      </c>
      <c r="E4130">
        <f t="shared" si="192"/>
        <v>1097.4992084037599</v>
      </c>
      <c r="F4130">
        <f t="shared" si="193"/>
        <v>16531710</v>
      </c>
      <c r="G4130" s="22">
        <f t="shared" si="194"/>
        <v>93043787.890053958</v>
      </c>
      <c r="P4130" t="s">
        <v>7799</v>
      </c>
      <c r="Q4130" t="s">
        <v>7800</v>
      </c>
      <c r="R4130" t="s">
        <v>212</v>
      </c>
      <c r="S4130" s="6">
        <v>3578.2028546114302</v>
      </c>
      <c r="T4130" s="6">
        <v>2828.4665735162598</v>
      </c>
      <c r="U4130" s="6">
        <v>58.345136309454702</v>
      </c>
    </row>
    <row r="4131" spans="1:21" x14ac:dyDescent="0.2">
      <c r="A4131" s="15" t="s">
        <v>1925</v>
      </c>
      <c r="B4131" s="2" t="s">
        <v>1926</v>
      </c>
      <c r="C4131" s="3">
        <v>37507</v>
      </c>
      <c r="D4131" s="4">
        <v>332</v>
      </c>
      <c r="E4131">
        <f t="shared" si="192"/>
        <v>1097.28400726885</v>
      </c>
      <c r="F4131">
        <f t="shared" si="193"/>
        <v>12452324</v>
      </c>
      <c r="G4131" s="22">
        <f t="shared" si="194"/>
        <v>41155831.260632761</v>
      </c>
      <c r="P4131" t="s">
        <v>7801</v>
      </c>
      <c r="Q4131" t="s">
        <v>7802</v>
      </c>
      <c r="R4131" t="s">
        <v>212</v>
      </c>
      <c r="S4131" s="6">
        <v>3582.9870678861498</v>
      </c>
      <c r="T4131" s="6">
        <v>2882.7270797106598</v>
      </c>
      <c r="U4131" s="6">
        <v>58.4193523829247</v>
      </c>
    </row>
    <row r="4132" spans="1:21" x14ac:dyDescent="0.2">
      <c r="A4132" s="15" t="s">
        <v>1923</v>
      </c>
      <c r="B4132" s="2" t="s">
        <v>1924</v>
      </c>
      <c r="C4132" s="3">
        <v>28386</v>
      </c>
      <c r="D4132" s="4">
        <v>200</v>
      </c>
      <c r="E4132">
        <f t="shared" si="192"/>
        <v>1096.8250400249101</v>
      </c>
      <c r="F4132">
        <f t="shared" si="193"/>
        <v>5677200</v>
      </c>
      <c r="G4132" s="22">
        <f t="shared" si="194"/>
        <v>31134475.5861471</v>
      </c>
      <c r="P4132" t="s">
        <v>7803</v>
      </c>
      <c r="Q4132" t="s">
        <v>7804</v>
      </c>
      <c r="R4132" t="s">
        <v>212</v>
      </c>
      <c r="S4132" s="6">
        <v>3585.7894189388198</v>
      </c>
      <c r="T4132" s="6">
        <v>2531.67424126695</v>
      </c>
      <c r="U4132" s="6">
        <v>97.117275591633302</v>
      </c>
    </row>
    <row r="4133" spans="1:21" x14ac:dyDescent="0.2">
      <c r="A4133" s="15" t="s">
        <v>1921</v>
      </c>
      <c r="B4133" s="2" t="s">
        <v>1922</v>
      </c>
      <c r="C4133" s="3">
        <v>104903</v>
      </c>
      <c r="D4133" s="4">
        <v>268</v>
      </c>
      <c r="E4133">
        <f t="shared" si="192"/>
        <v>1096.74920757718</v>
      </c>
      <c r="F4133">
        <f t="shared" si="193"/>
        <v>28114004</v>
      </c>
      <c r="G4133" s="22">
        <f t="shared" si="194"/>
        <v>115052282.1224689</v>
      </c>
      <c r="P4133" t="s">
        <v>7805</v>
      </c>
      <c r="Q4133" t="s">
        <v>7806</v>
      </c>
      <c r="R4133" t="s">
        <v>212</v>
      </c>
      <c r="S4133" s="6">
        <v>3586.84853845815</v>
      </c>
      <c r="T4133" s="6">
        <v>3203.9439969999999</v>
      </c>
      <c r="U4133" s="6">
        <v>48.511665074755697</v>
      </c>
    </row>
    <row r="4134" spans="1:21" x14ac:dyDescent="0.2">
      <c r="A4134" s="15" t="s">
        <v>1917</v>
      </c>
      <c r="B4134" s="2" t="s">
        <v>1918</v>
      </c>
      <c r="C4134" s="3">
        <v>96737</v>
      </c>
      <c r="D4134" s="4">
        <v>571</v>
      </c>
      <c r="E4134">
        <f t="shared" si="192"/>
        <v>1096.2462158011299</v>
      </c>
      <c r="F4134">
        <f t="shared" si="193"/>
        <v>55236827</v>
      </c>
      <c r="G4134" s="22">
        <f t="shared" si="194"/>
        <v>106047570.1779539</v>
      </c>
      <c r="P4134" t="s">
        <v>7807</v>
      </c>
      <c r="Q4134" t="s">
        <v>7807</v>
      </c>
      <c r="R4134" t="s">
        <v>212</v>
      </c>
      <c r="S4134" s="6">
        <v>3590.2443211776599</v>
      </c>
      <c r="T4134" s="6">
        <v>1575.79750076799</v>
      </c>
      <c r="U4134" s="6">
        <v>127.468314031164</v>
      </c>
    </row>
    <row r="4135" spans="1:21" x14ac:dyDescent="0.2">
      <c r="A4135" s="15" t="s">
        <v>1915</v>
      </c>
      <c r="B4135" s="2" t="s">
        <v>1916</v>
      </c>
      <c r="C4135" s="3">
        <v>52943</v>
      </c>
      <c r="D4135" s="4">
        <v>195</v>
      </c>
      <c r="E4135">
        <f t="shared" si="192"/>
        <v>1095.9741392892199</v>
      </c>
      <c r="F4135">
        <f t="shared" si="193"/>
        <v>10323885</v>
      </c>
      <c r="G4135" s="22">
        <f t="shared" si="194"/>
        <v>58024158.856389172</v>
      </c>
      <c r="P4135" t="s">
        <v>7808</v>
      </c>
      <c r="Q4135" t="s">
        <v>7809</v>
      </c>
      <c r="R4135" t="s">
        <v>212</v>
      </c>
      <c r="S4135" s="6">
        <v>3591.52890035068</v>
      </c>
      <c r="T4135" s="6">
        <v>2776.2244614279498</v>
      </c>
      <c r="U4135" s="6">
        <v>80.626172356760307</v>
      </c>
    </row>
    <row r="4136" spans="1:21" x14ac:dyDescent="0.2">
      <c r="A4136" s="15" t="s">
        <v>1913</v>
      </c>
      <c r="B4136" s="2" t="s">
        <v>1914</v>
      </c>
      <c r="C4136" s="3">
        <v>163149</v>
      </c>
      <c r="D4136" s="4">
        <v>256</v>
      </c>
      <c r="E4136">
        <f t="shared" si="192"/>
        <v>1095.7823983901101</v>
      </c>
      <c r="F4136">
        <f t="shared" si="193"/>
        <v>41766144</v>
      </c>
      <c r="G4136" s="22">
        <f t="shared" si="194"/>
        <v>178775802.51494807</v>
      </c>
      <c r="P4136" t="s">
        <v>7810</v>
      </c>
      <c r="Q4136" t="s">
        <v>7811</v>
      </c>
      <c r="R4136" t="s">
        <v>212</v>
      </c>
      <c r="S4136" s="6">
        <v>3592.9661794114199</v>
      </c>
      <c r="T4136" s="6">
        <v>1665.00939821887</v>
      </c>
      <c r="U4136" s="6">
        <v>175.24711495883801</v>
      </c>
    </row>
    <row r="4137" spans="1:21" x14ac:dyDescent="0.2">
      <c r="A4137" s="15" t="s">
        <v>1911</v>
      </c>
      <c r="B4137" s="2" t="s">
        <v>1912</v>
      </c>
      <c r="C4137" s="3">
        <v>100394</v>
      </c>
      <c r="D4137" s="4">
        <v>506</v>
      </c>
      <c r="E4137">
        <f t="shared" si="192"/>
        <v>1095.45766641303</v>
      </c>
      <c r="F4137">
        <f t="shared" si="193"/>
        <v>50799364</v>
      </c>
      <c r="G4137" s="22">
        <f t="shared" si="194"/>
        <v>109977376.96186973</v>
      </c>
      <c r="P4137" t="s">
        <v>7812</v>
      </c>
      <c r="Q4137" t="s">
        <v>7813</v>
      </c>
      <c r="R4137" t="s">
        <v>212</v>
      </c>
      <c r="S4137" s="6">
        <v>3594.1489363515202</v>
      </c>
      <c r="T4137" s="6">
        <v>1861.77056506038</v>
      </c>
      <c r="U4137" s="6">
        <v>157.55082665594901</v>
      </c>
    </row>
    <row r="4138" spans="1:21" x14ac:dyDescent="0.2">
      <c r="A4138" s="15" t="s">
        <v>1910</v>
      </c>
      <c r="B4138" s="2"/>
      <c r="C4138" s="3">
        <v>18197</v>
      </c>
      <c r="D4138" s="5">
        <v>2474</v>
      </c>
      <c r="E4138">
        <f t="shared" si="192"/>
        <v>1095.4366073118399</v>
      </c>
      <c r="F4138">
        <f t="shared" si="193"/>
        <v>45019378</v>
      </c>
      <c r="G4138" s="22">
        <f t="shared" si="194"/>
        <v>19933659.943253551</v>
      </c>
      <c r="P4138" t="s">
        <v>7814</v>
      </c>
      <c r="Q4138" t="s">
        <v>7815</v>
      </c>
      <c r="R4138" t="s">
        <v>212</v>
      </c>
      <c r="S4138" s="6">
        <v>3602.0823720594099</v>
      </c>
      <c r="T4138" s="6">
        <v>2571.4136939999999</v>
      </c>
      <c r="U4138" s="6">
        <v>73.421690546793499</v>
      </c>
    </row>
    <row r="4139" spans="1:21" x14ac:dyDescent="0.2">
      <c r="A4139" s="15" t="s">
        <v>1908</v>
      </c>
      <c r="B4139" s="2" t="s">
        <v>1909</v>
      </c>
      <c r="C4139" s="3">
        <v>35446</v>
      </c>
      <c r="D4139" s="5">
        <v>1291</v>
      </c>
      <c r="E4139">
        <f t="shared" si="192"/>
        <v>1095.1181761994401</v>
      </c>
      <c r="F4139">
        <f t="shared" si="193"/>
        <v>45760786</v>
      </c>
      <c r="G4139" s="22">
        <f t="shared" si="194"/>
        <v>38817558.873565353</v>
      </c>
      <c r="P4139" t="s">
        <v>7816</v>
      </c>
      <c r="Q4139" t="s">
        <v>7817</v>
      </c>
      <c r="R4139" t="s">
        <v>212</v>
      </c>
      <c r="S4139" s="6">
        <v>3602.2843195055598</v>
      </c>
      <c r="T4139" s="6">
        <v>2789.2078843215099</v>
      </c>
      <c r="U4139" s="6">
        <v>63.040156166250497</v>
      </c>
    </row>
    <row r="4140" spans="1:21" x14ac:dyDescent="0.2">
      <c r="A4140" s="15" t="s">
        <v>1907</v>
      </c>
      <c r="B4140" s="2"/>
      <c r="C4140" s="3">
        <v>98330</v>
      </c>
      <c r="D4140" s="4">
        <v>371</v>
      </c>
      <c r="E4140">
        <f t="shared" si="192"/>
        <v>1094.8014398872201</v>
      </c>
      <c r="F4140">
        <f t="shared" si="193"/>
        <v>36480430</v>
      </c>
      <c r="G4140" s="22">
        <f t="shared" si="194"/>
        <v>107651825.58411035</v>
      </c>
      <c r="P4140" t="s">
        <v>7818</v>
      </c>
      <c r="Q4140" t="s">
        <v>7818</v>
      </c>
      <c r="R4140" t="s">
        <v>274</v>
      </c>
      <c r="S4140" s="6">
        <v>3602.5397527701598</v>
      </c>
      <c r="T4140" s="6">
        <v>3226.5814663928199</v>
      </c>
      <c r="U4140" s="6">
        <v>66.628889129534798</v>
      </c>
    </row>
    <row r="4141" spans="1:21" x14ac:dyDescent="0.2">
      <c r="A4141" s="15" t="s">
        <v>1905</v>
      </c>
      <c r="B4141" s="2" t="s">
        <v>1906</v>
      </c>
      <c r="C4141" s="3">
        <v>64958</v>
      </c>
      <c r="D4141" s="4">
        <v>348</v>
      </c>
      <c r="E4141">
        <f t="shared" si="192"/>
        <v>1094.7143160231201</v>
      </c>
      <c r="F4141">
        <f t="shared" si="193"/>
        <v>22605384</v>
      </c>
      <c r="G4141" s="22">
        <f t="shared" si="194"/>
        <v>71110452.540229842</v>
      </c>
      <c r="P4141" t="s">
        <v>7819</v>
      </c>
      <c r="Q4141" t="s">
        <v>7820</v>
      </c>
      <c r="R4141" t="s">
        <v>212</v>
      </c>
      <c r="S4141" s="6">
        <v>3605.2118343633902</v>
      </c>
      <c r="T4141" s="6">
        <v>3257.7841277561802</v>
      </c>
      <c r="U4141" s="6">
        <v>47.3550883463164</v>
      </c>
    </row>
    <row r="4142" spans="1:21" x14ac:dyDescent="0.2">
      <c r="A4142" s="15" t="s">
        <v>1903</v>
      </c>
      <c r="B4142" s="2" t="s">
        <v>1904</v>
      </c>
      <c r="C4142" s="3">
        <v>41765</v>
      </c>
      <c r="D4142" s="4">
        <v>317</v>
      </c>
      <c r="E4142">
        <f t="shared" si="192"/>
        <v>1094.3975995578701</v>
      </c>
      <c r="F4142">
        <f t="shared" si="193"/>
        <v>13239505</v>
      </c>
      <c r="G4142" s="22">
        <f t="shared" si="194"/>
        <v>45707515.745534442</v>
      </c>
      <c r="P4142" t="s">
        <v>7821</v>
      </c>
      <c r="Q4142" t="s">
        <v>7822</v>
      </c>
      <c r="R4142" t="s">
        <v>212</v>
      </c>
      <c r="S4142" s="6">
        <v>3607.3528841806001</v>
      </c>
      <c r="T4142" s="6">
        <v>3254.44855514034</v>
      </c>
      <c r="U4142" s="6">
        <v>55.956881812015503</v>
      </c>
    </row>
    <row r="4143" spans="1:21" x14ac:dyDescent="0.2">
      <c r="A4143" s="15" t="s">
        <v>1901</v>
      </c>
      <c r="B4143" s="2"/>
      <c r="C4143" s="3">
        <v>22966</v>
      </c>
      <c r="D4143" s="4">
        <v>645</v>
      </c>
      <c r="E4143">
        <f t="shared" si="192"/>
        <v>1093.9068140382701</v>
      </c>
      <c r="F4143">
        <f t="shared" si="193"/>
        <v>14813070</v>
      </c>
      <c r="G4143" s="22">
        <f t="shared" si="194"/>
        <v>25122663.891202912</v>
      </c>
      <c r="P4143" t="s">
        <v>7823</v>
      </c>
      <c r="Q4143" t="s">
        <v>7824</v>
      </c>
      <c r="R4143" t="s">
        <v>212</v>
      </c>
      <c r="S4143" s="6">
        <v>3608.3678851939899</v>
      </c>
      <c r="T4143" s="6">
        <v>3437.8414200000002</v>
      </c>
      <c r="U4143" s="6">
        <v>52.366321281369203</v>
      </c>
    </row>
    <row r="4144" spans="1:21" x14ac:dyDescent="0.2">
      <c r="A4144" s="15" t="s">
        <v>1899</v>
      </c>
      <c r="B4144" s="2" t="s">
        <v>1900</v>
      </c>
      <c r="C4144" s="3">
        <v>19557</v>
      </c>
      <c r="D4144" s="4">
        <v>438</v>
      </c>
      <c r="E4144">
        <f t="shared" si="192"/>
        <v>1093.6698845616099</v>
      </c>
      <c r="F4144">
        <f t="shared" si="193"/>
        <v>8565966</v>
      </c>
      <c r="G4144" s="22">
        <f t="shared" si="194"/>
        <v>21388901.932371404</v>
      </c>
      <c r="P4144" t="s">
        <v>7825</v>
      </c>
      <c r="Q4144" t="s">
        <v>7826</v>
      </c>
      <c r="R4144" t="s">
        <v>212</v>
      </c>
      <c r="S4144" s="6">
        <v>3610.8913318156401</v>
      </c>
      <c r="T4144" s="6">
        <v>2649.6989844309701</v>
      </c>
      <c r="U4144" s="6">
        <v>79.500280142399205</v>
      </c>
    </row>
    <row r="4145" spans="1:21" x14ac:dyDescent="0.2">
      <c r="A4145" s="15" t="s">
        <v>1897</v>
      </c>
      <c r="B4145" s="2" t="s">
        <v>1898</v>
      </c>
      <c r="C4145" s="3">
        <v>23653</v>
      </c>
      <c r="D4145" s="4">
        <v>1236</v>
      </c>
      <c r="E4145">
        <f t="shared" si="192"/>
        <v>1093.6679712231501</v>
      </c>
      <c r="F4145">
        <f t="shared" si="193"/>
        <v>29235108</v>
      </c>
      <c r="G4145" s="22">
        <f t="shared" si="194"/>
        <v>25868528.523341168</v>
      </c>
      <c r="P4145" t="s">
        <v>7827</v>
      </c>
      <c r="Q4145" t="s">
        <v>7827</v>
      </c>
      <c r="R4145" t="s">
        <v>274</v>
      </c>
      <c r="S4145" s="6">
        <v>3611.0949771579699</v>
      </c>
      <c r="T4145" s="6">
        <v>3356.8642794585498</v>
      </c>
      <c r="U4145" s="6">
        <v>71.034021028559806</v>
      </c>
    </row>
    <row r="4146" spans="1:21" x14ac:dyDescent="0.2">
      <c r="A4146" s="15" t="s">
        <v>1895</v>
      </c>
      <c r="B4146" s="2" t="s">
        <v>1896</v>
      </c>
      <c r="C4146" s="3">
        <v>63492</v>
      </c>
      <c r="D4146" s="4">
        <v>523</v>
      </c>
      <c r="E4146">
        <f t="shared" si="192"/>
        <v>1093.1035628983</v>
      </c>
      <c r="F4146">
        <f t="shared" si="193"/>
        <v>33206316</v>
      </c>
      <c r="G4146" s="22">
        <f t="shared" si="194"/>
        <v>69403331.415538862</v>
      </c>
      <c r="P4146" t="s">
        <v>7828</v>
      </c>
      <c r="Q4146" t="s">
        <v>7829</v>
      </c>
      <c r="R4146" t="s">
        <v>212</v>
      </c>
      <c r="S4146" s="6">
        <v>3613.0358151517298</v>
      </c>
      <c r="T4146" s="6">
        <v>3019.7217228417899</v>
      </c>
      <c r="U4146" s="6">
        <v>56.498082946927802</v>
      </c>
    </row>
    <row r="4147" spans="1:21" x14ac:dyDescent="0.2">
      <c r="A4147" s="15" t="s">
        <v>1893</v>
      </c>
      <c r="B4147" s="2" t="s">
        <v>1894</v>
      </c>
      <c r="C4147" s="3">
        <v>25757</v>
      </c>
      <c r="D4147" s="4">
        <v>332</v>
      </c>
      <c r="E4147">
        <f t="shared" si="192"/>
        <v>1092.91769816533</v>
      </c>
      <c r="F4147">
        <f t="shared" si="193"/>
        <v>8551324</v>
      </c>
      <c r="G4147" s="22">
        <f t="shared" si="194"/>
        <v>28150281.151644405</v>
      </c>
      <c r="P4147" t="s">
        <v>7830</v>
      </c>
      <c r="Q4147" t="s">
        <v>7831</v>
      </c>
      <c r="R4147" t="s">
        <v>212</v>
      </c>
      <c r="S4147" s="6">
        <v>3616.84460489293</v>
      </c>
      <c r="T4147" s="6">
        <v>2100.4736579579398</v>
      </c>
      <c r="U4147" s="6">
        <v>85.597425508920296</v>
      </c>
    </row>
    <row r="4148" spans="1:21" x14ac:dyDescent="0.2">
      <c r="A4148" s="15" t="s">
        <v>1890</v>
      </c>
      <c r="B4148" s="2" t="s">
        <v>1891</v>
      </c>
      <c r="C4148" s="3">
        <v>73483</v>
      </c>
      <c r="D4148" s="4">
        <v>620</v>
      </c>
      <c r="E4148">
        <f t="shared" si="192"/>
        <v>1092.6669620503201</v>
      </c>
      <c r="F4148">
        <f t="shared" si="193"/>
        <v>45559460</v>
      </c>
      <c r="G4148" s="22">
        <f t="shared" si="194"/>
        <v>80292446.372343674</v>
      </c>
      <c r="P4148" t="s">
        <v>7832</v>
      </c>
      <c r="Q4148" t="s">
        <v>7833</v>
      </c>
      <c r="R4148" t="s">
        <v>212</v>
      </c>
      <c r="S4148" s="6">
        <v>3617.4308679036599</v>
      </c>
      <c r="T4148" s="6">
        <v>2977.3227349732801</v>
      </c>
      <c r="U4148" s="6">
        <v>75.470278575693698</v>
      </c>
    </row>
    <row r="4149" spans="1:21" x14ac:dyDescent="0.2">
      <c r="A4149" s="15" t="s">
        <v>1888</v>
      </c>
      <c r="B4149" s="2" t="s">
        <v>1889</v>
      </c>
      <c r="C4149" s="3">
        <v>40794</v>
      </c>
      <c r="D4149" s="4">
        <v>1202</v>
      </c>
      <c r="E4149">
        <f t="shared" si="192"/>
        <v>1092.1428432431801</v>
      </c>
      <c r="F4149">
        <f t="shared" si="193"/>
        <v>49034388</v>
      </c>
      <c r="G4149" s="22">
        <f t="shared" si="194"/>
        <v>44552875.14726229</v>
      </c>
      <c r="P4149" t="s">
        <v>7834</v>
      </c>
      <c r="Q4149" t="s">
        <v>7835</v>
      </c>
      <c r="R4149" t="s">
        <v>212</v>
      </c>
      <c r="S4149" s="6">
        <v>3620.3088152411201</v>
      </c>
      <c r="T4149" s="6">
        <v>2925.6624434251098</v>
      </c>
      <c r="U4149" s="6">
        <v>70.054756716595094</v>
      </c>
    </row>
    <row r="4150" spans="1:21" x14ac:dyDescent="0.2">
      <c r="A4150" s="15" t="s">
        <v>1886</v>
      </c>
      <c r="B4150" s="2" t="s">
        <v>1887</v>
      </c>
      <c r="C4150" s="3">
        <v>32021</v>
      </c>
      <c r="D4150" s="5">
        <v>2182</v>
      </c>
      <c r="E4150">
        <f t="shared" si="192"/>
        <v>1092.0589590767499</v>
      </c>
      <c r="F4150">
        <f t="shared" si="193"/>
        <v>69869822</v>
      </c>
      <c r="G4150" s="22">
        <f t="shared" si="194"/>
        <v>34968819.928596608</v>
      </c>
      <c r="P4150" t="s">
        <v>7836</v>
      </c>
      <c r="Q4150" t="s">
        <v>7836</v>
      </c>
      <c r="R4150" t="s">
        <v>274</v>
      </c>
      <c r="S4150" s="6">
        <v>3622.6623082508299</v>
      </c>
      <c r="T4150" s="6">
        <v>3260</v>
      </c>
      <c r="U4150" s="6">
        <v>51.685392048870803</v>
      </c>
    </row>
    <row r="4151" spans="1:21" x14ac:dyDescent="0.2">
      <c r="A4151" s="15" t="s">
        <v>1882</v>
      </c>
      <c r="B4151" s="2" t="s">
        <v>1883</v>
      </c>
      <c r="C4151" s="3">
        <v>42144</v>
      </c>
      <c r="D4151" s="4">
        <v>1369</v>
      </c>
      <c r="E4151">
        <f t="shared" si="192"/>
        <v>1090.9494625269199</v>
      </c>
      <c r="F4151">
        <f t="shared" si="193"/>
        <v>57695136</v>
      </c>
      <c r="G4151" s="22">
        <f t="shared" si="194"/>
        <v>45976974.14873451</v>
      </c>
      <c r="P4151" t="s">
        <v>7837</v>
      </c>
      <c r="Q4151" t="s">
        <v>7838</v>
      </c>
      <c r="R4151" t="s">
        <v>212</v>
      </c>
      <c r="S4151" s="6">
        <v>3634.6753233404502</v>
      </c>
      <c r="T4151" s="6">
        <v>2430.5984369774301</v>
      </c>
      <c r="U4151" s="6">
        <v>92.967769131721397</v>
      </c>
    </row>
    <row r="4152" spans="1:21" x14ac:dyDescent="0.2">
      <c r="A4152" s="15" t="s">
        <v>1880</v>
      </c>
      <c r="B4152" s="2" t="s">
        <v>1881</v>
      </c>
      <c r="C4152" s="3">
        <v>23618</v>
      </c>
      <c r="D4152" s="4">
        <v>467</v>
      </c>
      <c r="E4152">
        <f t="shared" si="192"/>
        <v>1090.1732532178501</v>
      </c>
      <c r="F4152">
        <f t="shared" si="193"/>
        <v>11029606</v>
      </c>
      <c r="G4152" s="22">
        <f t="shared" si="194"/>
        <v>25747711.894499183</v>
      </c>
      <c r="P4152" t="s">
        <v>7839</v>
      </c>
      <c r="Q4152" t="s">
        <v>7840</v>
      </c>
      <c r="R4152" t="s">
        <v>212</v>
      </c>
      <c r="S4152" s="6">
        <v>3637.0665647147498</v>
      </c>
      <c r="T4152" s="6">
        <v>3088.98395181981</v>
      </c>
      <c r="U4152" s="6">
        <v>64.593097641358895</v>
      </c>
    </row>
    <row r="4153" spans="1:21" x14ac:dyDescent="0.2">
      <c r="A4153" s="15" t="s">
        <v>1879</v>
      </c>
      <c r="B4153" s="2"/>
      <c r="C4153" s="3">
        <v>61288</v>
      </c>
      <c r="D4153" s="5">
        <v>1374</v>
      </c>
      <c r="E4153">
        <f t="shared" si="192"/>
        <v>1089.4052927992</v>
      </c>
      <c r="F4153">
        <f t="shared" si="193"/>
        <v>84209712</v>
      </c>
      <c r="G4153" s="22">
        <f t="shared" si="194"/>
        <v>66767471.585077368</v>
      </c>
      <c r="P4153" t="s">
        <v>7841</v>
      </c>
      <c r="Q4153" t="s">
        <v>7842</v>
      </c>
      <c r="R4153" t="s">
        <v>212</v>
      </c>
      <c r="S4153" s="6">
        <v>3639.7533589335499</v>
      </c>
      <c r="T4153" s="6">
        <v>3391.22858328864</v>
      </c>
      <c r="U4153" s="6">
        <v>64.888555160993903</v>
      </c>
    </row>
    <row r="4154" spans="1:21" x14ac:dyDescent="0.2">
      <c r="A4154" s="15" t="s">
        <v>1877</v>
      </c>
      <c r="B4154" s="2" t="s">
        <v>1878</v>
      </c>
      <c r="C4154" s="3">
        <v>53623</v>
      </c>
      <c r="D4154" s="4">
        <v>861</v>
      </c>
      <c r="E4154">
        <f t="shared" si="192"/>
        <v>1089.0371795908</v>
      </c>
      <c r="F4154">
        <f t="shared" si="193"/>
        <v>46169403</v>
      </c>
      <c r="G4154" s="22">
        <f t="shared" si="194"/>
        <v>58397440.681197464</v>
      </c>
      <c r="P4154" t="s">
        <v>7843</v>
      </c>
      <c r="Q4154" t="s">
        <v>7844</v>
      </c>
      <c r="R4154" t="s">
        <v>212</v>
      </c>
      <c r="S4154" s="6">
        <v>3642.6063743550499</v>
      </c>
      <c r="T4154" s="6">
        <v>2048.7985805487201</v>
      </c>
      <c r="U4154" s="6">
        <v>91.543830881605004</v>
      </c>
    </row>
    <row r="4155" spans="1:21" x14ac:dyDescent="0.2">
      <c r="A4155" s="15" t="s">
        <v>1875</v>
      </c>
      <c r="B4155" s="2" t="s">
        <v>1876</v>
      </c>
      <c r="C4155" s="3">
        <v>75076</v>
      </c>
      <c r="D4155" s="5">
        <v>1965</v>
      </c>
      <c r="E4155">
        <f t="shared" si="192"/>
        <v>1088.88759965136</v>
      </c>
      <c r="F4155">
        <f t="shared" si="193"/>
        <v>147524340</v>
      </c>
      <c r="G4155" s="22">
        <f t="shared" si="194"/>
        <v>81749325.431425497</v>
      </c>
      <c r="P4155" t="s">
        <v>7845</v>
      </c>
      <c r="Q4155" t="s">
        <v>7846</v>
      </c>
      <c r="R4155" t="s">
        <v>212</v>
      </c>
      <c r="S4155" s="6">
        <v>3644.7236524013601</v>
      </c>
      <c r="T4155" s="6">
        <v>3789.9447888003901</v>
      </c>
      <c r="U4155" s="6">
        <v>58.446253106325102</v>
      </c>
    </row>
    <row r="4156" spans="1:21" x14ac:dyDescent="0.2">
      <c r="A4156" s="15" t="s">
        <v>1873</v>
      </c>
      <c r="B4156" s="2" t="s">
        <v>1874</v>
      </c>
      <c r="C4156" s="3">
        <v>50081</v>
      </c>
      <c r="D4156" s="4">
        <v>672</v>
      </c>
      <c r="E4156">
        <f t="shared" si="192"/>
        <v>1088.865615836</v>
      </c>
      <c r="F4156">
        <f t="shared" si="193"/>
        <v>33654432</v>
      </c>
      <c r="G4156" s="22">
        <f t="shared" si="194"/>
        <v>54531478.906682715</v>
      </c>
      <c r="P4156" t="s">
        <v>7847</v>
      </c>
      <c r="Q4156" t="s">
        <v>7848</v>
      </c>
      <c r="R4156" t="s">
        <v>212</v>
      </c>
      <c r="S4156" s="6">
        <v>3651.0376914153599</v>
      </c>
      <c r="T4156" s="6">
        <v>1821.1403533018299</v>
      </c>
      <c r="U4156" s="6">
        <v>104.7461421486</v>
      </c>
    </row>
    <row r="4157" spans="1:21" x14ac:dyDescent="0.2">
      <c r="A4157" s="15" t="s">
        <v>1871</v>
      </c>
      <c r="B4157" s="2" t="s">
        <v>1872</v>
      </c>
      <c r="C4157" s="3">
        <v>60522</v>
      </c>
      <c r="D4157" s="4">
        <v>672</v>
      </c>
      <c r="E4157">
        <f t="shared" si="192"/>
        <v>1088.80363447172</v>
      </c>
      <c r="F4157">
        <f t="shared" si="193"/>
        <v>40670784</v>
      </c>
      <c r="G4157" s="22">
        <f t="shared" si="194"/>
        <v>65896573.565497436</v>
      </c>
      <c r="P4157" t="s">
        <v>7849</v>
      </c>
      <c r="Q4157" t="s">
        <v>7850</v>
      </c>
      <c r="R4157" t="s">
        <v>212</v>
      </c>
      <c r="S4157" s="6">
        <v>3653.6660370504501</v>
      </c>
      <c r="T4157" s="6">
        <v>1970.6012258799601</v>
      </c>
      <c r="U4157" s="6">
        <v>128.991317731024</v>
      </c>
    </row>
    <row r="4158" spans="1:21" x14ac:dyDescent="0.2">
      <c r="A4158" s="15" t="s">
        <v>1869</v>
      </c>
      <c r="B4158" s="2" t="s">
        <v>1870</v>
      </c>
      <c r="C4158" s="3">
        <v>38262</v>
      </c>
      <c r="D4158" s="4">
        <v>863</v>
      </c>
      <c r="E4158">
        <f t="shared" si="192"/>
        <v>1087.7671464684499</v>
      </c>
      <c r="F4158">
        <f t="shared" si="193"/>
        <v>33020106</v>
      </c>
      <c r="G4158" s="22">
        <f t="shared" si="194"/>
        <v>41620146.558175832</v>
      </c>
      <c r="P4158" t="s">
        <v>7851</v>
      </c>
      <c r="Q4158" t="s">
        <v>7852</v>
      </c>
      <c r="R4158" t="s">
        <v>212</v>
      </c>
      <c r="S4158" s="6">
        <v>3657.9089002401302</v>
      </c>
      <c r="T4158" s="6">
        <v>2303.04716112101</v>
      </c>
      <c r="U4158" s="6">
        <v>71.2826216472466</v>
      </c>
    </row>
    <row r="4159" spans="1:21" x14ac:dyDescent="0.2">
      <c r="A4159" s="15" t="s">
        <v>1867</v>
      </c>
      <c r="B4159" s="2" t="s">
        <v>1868</v>
      </c>
      <c r="C4159" s="3">
        <v>281137</v>
      </c>
      <c r="D4159" s="4">
        <v>1797</v>
      </c>
      <c r="E4159">
        <f t="shared" si="192"/>
        <v>1087.1434179173</v>
      </c>
      <c r="F4159">
        <f t="shared" si="193"/>
        <v>505203189</v>
      </c>
      <c r="G4159" s="22">
        <f t="shared" si="194"/>
        <v>305636239.08301598</v>
      </c>
      <c r="P4159" t="s">
        <v>7853</v>
      </c>
      <c r="Q4159" t="s">
        <v>7854</v>
      </c>
      <c r="R4159" t="s">
        <v>212</v>
      </c>
      <c r="S4159" s="6">
        <v>3658.8839738053798</v>
      </c>
      <c r="T4159" s="6">
        <v>2915.0180133722301</v>
      </c>
      <c r="U4159" s="6">
        <v>63.949311684235603</v>
      </c>
    </row>
    <row r="4160" spans="1:21" x14ac:dyDescent="0.2">
      <c r="A4160" s="15" t="s">
        <v>1861</v>
      </c>
      <c r="B4160" s="2" t="s">
        <v>1862</v>
      </c>
      <c r="C4160" s="3">
        <v>61223</v>
      </c>
      <c r="D4160" s="4">
        <v>1006</v>
      </c>
      <c r="E4160">
        <f t="shared" si="192"/>
        <v>1086.6508250837701</v>
      </c>
      <c r="F4160">
        <f t="shared" si="193"/>
        <v>61590338</v>
      </c>
      <c r="G4160" s="22">
        <f t="shared" si="194"/>
        <v>66528023.464103654</v>
      </c>
      <c r="P4160" t="s">
        <v>7855</v>
      </c>
      <c r="Q4160" t="s">
        <v>7856</v>
      </c>
      <c r="R4160" t="s">
        <v>212</v>
      </c>
      <c r="S4160" s="6">
        <v>3670.2042144940901</v>
      </c>
      <c r="T4160" s="6">
        <v>2380.1651131150802</v>
      </c>
      <c r="U4160" s="6">
        <v>109.189858126686</v>
      </c>
    </row>
    <row r="4161" spans="1:21" x14ac:dyDescent="0.2">
      <c r="A4161" s="15" t="s">
        <v>1858</v>
      </c>
      <c r="B4161" s="2" t="s">
        <v>1859</v>
      </c>
      <c r="C4161" s="3">
        <v>174529</v>
      </c>
      <c r="D4161" s="4">
        <v>1849</v>
      </c>
      <c r="E4161">
        <f t="shared" si="192"/>
        <v>1086.5194343522601</v>
      </c>
      <c r="F4161">
        <f t="shared" si="193"/>
        <v>322704121</v>
      </c>
      <c r="G4161" s="22">
        <f t="shared" si="194"/>
        <v>189629150.35806561</v>
      </c>
      <c r="P4161" t="s">
        <v>7857</v>
      </c>
      <c r="Q4161" t="s">
        <v>7858</v>
      </c>
      <c r="R4161" t="s">
        <v>212</v>
      </c>
      <c r="S4161" s="6">
        <v>3681.2830030929699</v>
      </c>
      <c r="T4161" s="6">
        <v>3348.8958783414</v>
      </c>
      <c r="U4161" s="6">
        <v>55.4310970216127</v>
      </c>
    </row>
    <row r="4162" spans="1:21" x14ac:dyDescent="0.2">
      <c r="A4162" s="15" t="s">
        <v>1856</v>
      </c>
      <c r="B4162" s="2" t="s">
        <v>1857</v>
      </c>
      <c r="C4162" s="3">
        <v>59747</v>
      </c>
      <c r="D4162" s="4">
        <v>423</v>
      </c>
      <c r="E4162">
        <f t="shared" ref="E4162:E4225" si="195">VLOOKUP(A4162,data19,4,FALSE)</f>
        <v>1086.3784115358101</v>
      </c>
      <c r="F4162">
        <f t="shared" si="193"/>
        <v>25272981</v>
      </c>
      <c r="G4162" s="22">
        <f t="shared" si="194"/>
        <v>64907850.954030044</v>
      </c>
      <c r="P4162" t="s">
        <v>7859</v>
      </c>
      <c r="Q4162" t="s">
        <v>7860</v>
      </c>
      <c r="R4162" t="s">
        <v>212</v>
      </c>
      <c r="S4162" s="6">
        <v>3682.59097435474</v>
      </c>
      <c r="T4162" s="6">
        <v>2263.4206464450199</v>
      </c>
      <c r="U4162" s="6">
        <v>88.169000971036496</v>
      </c>
    </row>
    <row r="4163" spans="1:21" x14ac:dyDescent="0.2">
      <c r="A4163" s="15" t="s">
        <v>1854</v>
      </c>
      <c r="B4163" s="2" t="s">
        <v>1855</v>
      </c>
      <c r="C4163" s="3">
        <v>44131</v>
      </c>
      <c r="D4163" s="4">
        <v>321</v>
      </c>
      <c r="E4163">
        <f t="shared" si="195"/>
        <v>1086.2721603172899</v>
      </c>
      <c r="F4163">
        <f t="shared" ref="F4163:F4226" si="196">C4163*D4163</f>
        <v>14166051</v>
      </c>
      <c r="G4163" s="22">
        <f t="shared" ref="G4163:G4226" si="197">E4163*C4163</f>
        <v>47938276.706962325</v>
      </c>
      <c r="P4163" t="s">
        <v>7861</v>
      </c>
      <c r="Q4163" t="s">
        <v>7862</v>
      </c>
      <c r="R4163" t="s">
        <v>212</v>
      </c>
      <c r="S4163" s="6">
        <v>3685.2925737809701</v>
      </c>
      <c r="T4163" s="6">
        <v>4631.1086228505701</v>
      </c>
      <c r="U4163" s="6">
        <v>74.6196467187211</v>
      </c>
    </row>
    <row r="4164" spans="1:21" x14ac:dyDescent="0.2">
      <c r="A4164" s="15" t="s">
        <v>1852</v>
      </c>
      <c r="B4164" s="2"/>
      <c r="C4164" s="3">
        <v>29673</v>
      </c>
      <c r="D4164" s="4">
        <v>698</v>
      </c>
      <c r="E4164">
        <f t="shared" si="195"/>
        <v>1086.03292838679</v>
      </c>
      <c r="F4164">
        <f t="shared" si="196"/>
        <v>20711754</v>
      </c>
      <c r="G4164" s="22">
        <f t="shared" si="197"/>
        <v>32225855.084021218</v>
      </c>
      <c r="P4164" t="s">
        <v>7863</v>
      </c>
      <c r="Q4164" t="s">
        <v>7864</v>
      </c>
      <c r="R4164" t="s">
        <v>212</v>
      </c>
      <c r="S4164" s="6">
        <v>3685.34856613378</v>
      </c>
      <c r="T4164" s="6">
        <v>3112.3418243555998</v>
      </c>
      <c r="U4164" s="6">
        <v>85.885835914717504</v>
      </c>
    </row>
    <row r="4165" spans="1:21" x14ac:dyDescent="0.2">
      <c r="A4165" s="15" t="s">
        <v>1850</v>
      </c>
      <c r="B4165" s="2" t="s">
        <v>1851</v>
      </c>
      <c r="C4165" s="3">
        <v>66710</v>
      </c>
      <c r="D4165" s="4">
        <v>393</v>
      </c>
      <c r="E4165">
        <f t="shared" si="195"/>
        <v>1085.90582820228</v>
      </c>
      <c r="F4165">
        <f t="shared" si="196"/>
        <v>26217030</v>
      </c>
      <c r="G4165" s="22">
        <f t="shared" si="197"/>
        <v>72440777.799374104</v>
      </c>
      <c r="P4165" t="s">
        <v>7865</v>
      </c>
      <c r="Q4165" t="s">
        <v>7866</v>
      </c>
      <c r="R4165" t="s">
        <v>212</v>
      </c>
      <c r="S4165" s="6">
        <v>3687.1172326359701</v>
      </c>
      <c r="T4165" s="6">
        <v>3458.8262898017401</v>
      </c>
      <c r="U4165" s="6">
        <v>67.815925771241893</v>
      </c>
    </row>
    <row r="4166" spans="1:21" x14ac:dyDescent="0.2">
      <c r="A4166" s="15" t="s">
        <v>1848</v>
      </c>
      <c r="B4166" s="2" t="s">
        <v>1849</v>
      </c>
      <c r="C4166" s="3">
        <v>51242</v>
      </c>
      <c r="D4166" s="4">
        <v>881</v>
      </c>
      <c r="E4166">
        <f t="shared" si="195"/>
        <v>1085.24735066726</v>
      </c>
      <c r="F4166">
        <f t="shared" si="196"/>
        <v>45144202</v>
      </c>
      <c r="G4166" s="22">
        <f t="shared" si="197"/>
        <v>55610244.742891736</v>
      </c>
      <c r="P4166" t="s">
        <v>7867</v>
      </c>
      <c r="Q4166" t="s">
        <v>7868</v>
      </c>
      <c r="R4166" t="s">
        <v>212</v>
      </c>
      <c r="S4166" s="6">
        <v>3691.8860426196002</v>
      </c>
      <c r="T4166" s="6">
        <v>3355.7321392040199</v>
      </c>
      <c r="U4166" s="6">
        <v>55.640175761481899</v>
      </c>
    </row>
    <row r="4167" spans="1:21" x14ac:dyDescent="0.2">
      <c r="A4167" s="15" t="s">
        <v>1846</v>
      </c>
      <c r="B4167" s="2" t="s">
        <v>1847</v>
      </c>
      <c r="C4167" s="3">
        <v>31156</v>
      </c>
      <c r="D4167" s="5">
        <v>1978</v>
      </c>
      <c r="E4167">
        <f t="shared" si="195"/>
        <v>1085.0287258353101</v>
      </c>
      <c r="F4167">
        <f t="shared" si="196"/>
        <v>61626568</v>
      </c>
      <c r="G4167" s="22">
        <f t="shared" si="197"/>
        <v>33805154.982124917</v>
      </c>
      <c r="P4167" t="s">
        <v>7869</v>
      </c>
      <c r="Q4167" t="s">
        <v>7870</v>
      </c>
      <c r="R4167" t="s">
        <v>212</v>
      </c>
      <c r="S4167" s="6">
        <v>3692.40625198627</v>
      </c>
      <c r="T4167" s="6">
        <v>4795.1688551222596</v>
      </c>
      <c r="U4167" s="6">
        <v>70.142332612975196</v>
      </c>
    </row>
    <row r="4168" spans="1:21" x14ac:dyDescent="0.2">
      <c r="A4168" s="15" t="s">
        <v>1844</v>
      </c>
      <c r="B4168" s="2" t="s">
        <v>1845</v>
      </c>
      <c r="C4168" s="3">
        <v>72514</v>
      </c>
      <c r="D4168" s="4">
        <v>1157</v>
      </c>
      <c r="E4168">
        <f t="shared" si="195"/>
        <v>1084.2826909769001</v>
      </c>
      <c r="F4168">
        <f t="shared" si="196"/>
        <v>83898698</v>
      </c>
      <c r="G4168" s="22">
        <f t="shared" si="197"/>
        <v>78625675.053498939</v>
      </c>
      <c r="P4168" t="s">
        <v>7871</v>
      </c>
      <c r="Q4168" t="s">
        <v>7872</v>
      </c>
      <c r="R4168" t="s">
        <v>212</v>
      </c>
      <c r="S4168" s="6">
        <v>3703.1431762829202</v>
      </c>
      <c r="T4168" s="6">
        <v>3222.2904218921799</v>
      </c>
      <c r="U4168" s="6">
        <v>76.360929820365698</v>
      </c>
    </row>
    <row r="4169" spans="1:21" x14ac:dyDescent="0.2">
      <c r="A4169" s="15" t="s">
        <v>1842</v>
      </c>
      <c r="B4169" s="2" t="s">
        <v>1843</v>
      </c>
      <c r="C4169" s="3">
        <v>82589</v>
      </c>
      <c r="D4169" s="4">
        <v>824</v>
      </c>
      <c r="E4169">
        <f t="shared" si="195"/>
        <v>1084.2501118098</v>
      </c>
      <c r="F4169">
        <f t="shared" si="196"/>
        <v>68053336</v>
      </c>
      <c r="G4169" s="22">
        <f t="shared" si="197"/>
        <v>89547132.484259576</v>
      </c>
      <c r="P4169" t="s">
        <v>7873</v>
      </c>
      <c r="Q4169" t="s">
        <v>7874</v>
      </c>
      <c r="R4169" t="s">
        <v>212</v>
      </c>
      <c r="S4169" s="6">
        <v>3704.4073477860002</v>
      </c>
      <c r="T4169" s="6">
        <v>3214.19640094631</v>
      </c>
      <c r="U4169" s="6">
        <v>67.5950577135213</v>
      </c>
    </row>
    <row r="4170" spans="1:21" x14ac:dyDescent="0.2">
      <c r="A4170" s="15" t="s">
        <v>1840</v>
      </c>
      <c r="B4170" s="2" t="s">
        <v>1841</v>
      </c>
      <c r="C4170" s="3">
        <v>14890</v>
      </c>
      <c r="D4170" s="5">
        <v>2250</v>
      </c>
      <c r="E4170">
        <f t="shared" si="195"/>
        <v>1083.45781752842</v>
      </c>
      <c r="F4170">
        <f t="shared" si="196"/>
        <v>33502500</v>
      </c>
      <c r="G4170" s="22">
        <f t="shared" si="197"/>
        <v>16132686.902998174</v>
      </c>
      <c r="P4170" t="s">
        <v>7875</v>
      </c>
      <c r="Q4170" t="s">
        <v>7876</v>
      </c>
      <c r="R4170" t="s">
        <v>212</v>
      </c>
      <c r="S4170" s="6">
        <v>3712.9597185049702</v>
      </c>
      <c r="T4170" s="6">
        <v>1814</v>
      </c>
      <c r="U4170" s="6">
        <v>134.08282958203</v>
      </c>
    </row>
    <row r="4171" spans="1:21" x14ac:dyDescent="0.2">
      <c r="A4171" s="15" t="s">
        <v>1838</v>
      </c>
      <c r="B4171" s="2" t="s">
        <v>1839</v>
      </c>
      <c r="C4171" s="3">
        <v>78272</v>
      </c>
      <c r="D4171" s="4">
        <v>690</v>
      </c>
      <c r="E4171">
        <f t="shared" si="195"/>
        <v>1082.85199994236</v>
      </c>
      <c r="F4171">
        <f t="shared" si="196"/>
        <v>54007680</v>
      </c>
      <c r="G4171" s="22">
        <f t="shared" si="197"/>
        <v>84756991.739488393</v>
      </c>
      <c r="P4171" t="s">
        <v>7877</v>
      </c>
      <c r="Q4171" t="s">
        <v>7878</v>
      </c>
      <c r="R4171" t="s">
        <v>212</v>
      </c>
      <c r="S4171" s="6">
        <v>3713.5608280061401</v>
      </c>
      <c r="T4171" s="6">
        <v>3538.2633579653698</v>
      </c>
      <c r="U4171" s="6">
        <v>48.639500653872602</v>
      </c>
    </row>
    <row r="4172" spans="1:21" x14ac:dyDescent="0.2">
      <c r="A4172" s="15" t="s">
        <v>1836</v>
      </c>
      <c r="B4172" s="2" t="s">
        <v>1837</v>
      </c>
      <c r="C4172" s="3">
        <v>71240</v>
      </c>
      <c r="D4172" s="4">
        <v>301</v>
      </c>
      <c r="E4172">
        <f t="shared" si="195"/>
        <v>1082.6377302542201</v>
      </c>
      <c r="F4172">
        <f t="shared" si="196"/>
        <v>21443240</v>
      </c>
      <c r="G4172" s="22">
        <f t="shared" si="197"/>
        <v>77127111.903310642</v>
      </c>
      <c r="P4172" t="s">
        <v>7879</v>
      </c>
      <c r="Q4172" t="s">
        <v>7880</v>
      </c>
      <c r="R4172" t="s">
        <v>212</v>
      </c>
      <c r="S4172" s="6">
        <v>3716.4349244845198</v>
      </c>
      <c r="T4172" s="6">
        <v>3233.8952284933298</v>
      </c>
      <c r="U4172" s="6">
        <v>56.3052476549312</v>
      </c>
    </row>
    <row r="4173" spans="1:21" x14ac:dyDescent="0.2">
      <c r="A4173" s="15" t="s">
        <v>1834</v>
      </c>
      <c r="B4173" s="2" t="s">
        <v>1835</v>
      </c>
      <c r="C4173" s="3">
        <v>45908</v>
      </c>
      <c r="D4173" s="4">
        <v>423</v>
      </c>
      <c r="E4173">
        <f t="shared" si="195"/>
        <v>1082.6132467560601</v>
      </c>
      <c r="F4173">
        <f t="shared" si="196"/>
        <v>19419084</v>
      </c>
      <c r="G4173" s="22">
        <f t="shared" si="197"/>
        <v>49700608.932077207</v>
      </c>
      <c r="P4173" t="s">
        <v>7881</v>
      </c>
      <c r="Q4173" t="s">
        <v>7882</v>
      </c>
      <c r="R4173" t="s">
        <v>212</v>
      </c>
      <c r="S4173" s="6">
        <v>3720.3752560415101</v>
      </c>
      <c r="T4173" s="6">
        <v>3154.3724185915498</v>
      </c>
      <c r="U4173" s="6">
        <v>68.816337207800302</v>
      </c>
    </row>
    <row r="4174" spans="1:21" x14ac:dyDescent="0.2">
      <c r="A4174" s="15" t="s">
        <v>1832</v>
      </c>
      <c r="B4174" s="2"/>
      <c r="C4174" s="3">
        <v>48648</v>
      </c>
      <c r="D4174" s="4">
        <v>1236</v>
      </c>
      <c r="E4174">
        <f t="shared" si="195"/>
        <v>1081.70475318733</v>
      </c>
      <c r="F4174">
        <f t="shared" si="196"/>
        <v>60128928</v>
      </c>
      <c r="G4174" s="22">
        <f t="shared" si="197"/>
        <v>52622772.833057225</v>
      </c>
      <c r="P4174" t="s">
        <v>7883</v>
      </c>
      <c r="Q4174" t="s">
        <v>7884</v>
      </c>
      <c r="R4174" t="s">
        <v>212</v>
      </c>
      <c r="S4174" s="6">
        <v>3721.8899806310201</v>
      </c>
      <c r="T4174" s="6">
        <v>3061.46502090187</v>
      </c>
      <c r="U4174" s="6">
        <v>76.003179899815393</v>
      </c>
    </row>
    <row r="4175" spans="1:21" x14ac:dyDescent="0.2">
      <c r="A4175" s="15" t="s">
        <v>1830</v>
      </c>
      <c r="B4175" s="2" t="s">
        <v>1831</v>
      </c>
      <c r="C4175" s="3">
        <v>59351</v>
      </c>
      <c r="D4175" s="4">
        <v>543</v>
      </c>
      <c r="E4175">
        <f t="shared" si="195"/>
        <v>1081.5981731013501</v>
      </c>
      <c r="F4175">
        <f t="shared" si="196"/>
        <v>32227593</v>
      </c>
      <c r="G4175" s="22">
        <f t="shared" si="197"/>
        <v>64193933.17173823</v>
      </c>
      <c r="P4175" t="s">
        <v>7885</v>
      </c>
      <c r="Q4175" t="s">
        <v>7886</v>
      </c>
      <c r="R4175" t="s">
        <v>212</v>
      </c>
      <c r="S4175" s="6">
        <v>3722.93626602206</v>
      </c>
      <c r="T4175" s="6">
        <v>3396.9570000741101</v>
      </c>
      <c r="U4175" s="6">
        <v>60.5272459175821</v>
      </c>
    </row>
    <row r="4176" spans="1:21" x14ac:dyDescent="0.2">
      <c r="A4176" s="15" t="s">
        <v>1829</v>
      </c>
      <c r="B4176" s="2"/>
      <c r="C4176" s="3">
        <v>68281</v>
      </c>
      <c r="D4176" s="4">
        <v>1065</v>
      </c>
      <c r="E4176">
        <f t="shared" si="195"/>
        <v>1081.3219349941201</v>
      </c>
      <c r="F4176">
        <f t="shared" si="196"/>
        <v>72719265</v>
      </c>
      <c r="G4176" s="22">
        <f t="shared" si="197"/>
        <v>73833743.043333516</v>
      </c>
      <c r="P4176" t="s">
        <v>7887</v>
      </c>
      <c r="Q4176" t="s">
        <v>7888</v>
      </c>
      <c r="R4176" t="s">
        <v>212</v>
      </c>
      <c r="S4176" s="6">
        <v>3727.4698122729301</v>
      </c>
      <c r="T4176" s="6">
        <v>1315.4830864215101</v>
      </c>
      <c r="U4176" s="6">
        <v>115.828602005166</v>
      </c>
    </row>
    <row r="4177" spans="1:21" x14ac:dyDescent="0.2">
      <c r="A4177" s="15" t="s">
        <v>1827</v>
      </c>
      <c r="B4177" s="2" t="s">
        <v>1828</v>
      </c>
      <c r="C4177" s="3">
        <v>28136</v>
      </c>
      <c r="D4177" s="4">
        <v>551</v>
      </c>
      <c r="E4177">
        <f t="shared" si="195"/>
        <v>1081.27449987672</v>
      </c>
      <c r="F4177">
        <f t="shared" si="196"/>
        <v>15502936</v>
      </c>
      <c r="G4177" s="22">
        <f t="shared" si="197"/>
        <v>30422739.328531396</v>
      </c>
      <c r="P4177" t="s">
        <v>7889</v>
      </c>
      <c r="Q4177" t="s">
        <v>7889</v>
      </c>
      <c r="R4177" t="s">
        <v>274</v>
      </c>
      <c r="S4177" s="6">
        <v>3738.8144380682802</v>
      </c>
      <c r="T4177" s="6">
        <v>2146.61030383467</v>
      </c>
      <c r="U4177" s="6">
        <v>98.479345702821902</v>
      </c>
    </row>
    <row r="4178" spans="1:21" x14ac:dyDescent="0.2">
      <c r="A4178" s="15" t="s">
        <v>1826</v>
      </c>
      <c r="B4178" s="2"/>
      <c r="C4178" s="3">
        <v>80426</v>
      </c>
      <c r="D4178" s="5">
        <v>1370</v>
      </c>
      <c r="E4178">
        <f t="shared" si="195"/>
        <v>1079.9403828524801</v>
      </c>
      <c r="F4178">
        <f t="shared" si="196"/>
        <v>110183620</v>
      </c>
      <c r="G4178" s="22">
        <f t="shared" si="197"/>
        <v>86855285.231293559</v>
      </c>
      <c r="P4178" t="s">
        <v>7890</v>
      </c>
      <c r="Q4178" t="s">
        <v>7891</v>
      </c>
      <c r="R4178" t="s">
        <v>212</v>
      </c>
      <c r="S4178" s="6">
        <v>3744.3661335771199</v>
      </c>
      <c r="T4178" s="6">
        <v>2755.2887857767</v>
      </c>
      <c r="U4178" s="6">
        <v>65.725186391229002</v>
      </c>
    </row>
    <row r="4179" spans="1:21" x14ac:dyDescent="0.2">
      <c r="A4179" s="15" t="s">
        <v>1824</v>
      </c>
      <c r="B4179" s="2" t="s">
        <v>1825</v>
      </c>
      <c r="C4179" s="3">
        <v>155061</v>
      </c>
      <c r="D4179" s="5">
        <v>2310</v>
      </c>
      <c r="E4179">
        <f t="shared" si="195"/>
        <v>1079.1204165863701</v>
      </c>
      <c r="F4179">
        <f t="shared" si="196"/>
        <v>358190910</v>
      </c>
      <c r="G4179" s="22">
        <f t="shared" si="197"/>
        <v>167329490.91629913</v>
      </c>
      <c r="P4179" t="s">
        <v>7892</v>
      </c>
      <c r="Q4179" t="s">
        <v>7892</v>
      </c>
      <c r="R4179" t="s">
        <v>212</v>
      </c>
      <c r="S4179" s="6">
        <v>3746.4897018787201</v>
      </c>
      <c r="T4179" s="6">
        <v>3746.4897018787201</v>
      </c>
      <c r="U4179" s="6">
        <v>72.268353695149798</v>
      </c>
    </row>
    <row r="4180" spans="1:21" x14ac:dyDescent="0.2">
      <c r="A4180" s="15" t="s">
        <v>1820</v>
      </c>
      <c r="B4180" s="2" t="s">
        <v>1821</v>
      </c>
      <c r="C4180" s="3">
        <v>43060</v>
      </c>
      <c r="D4180" s="4">
        <v>412</v>
      </c>
      <c r="E4180">
        <f t="shared" si="195"/>
        <v>1077.5945543279099</v>
      </c>
      <c r="F4180">
        <f t="shared" si="196"/>
        <v>17740720</v>
      </c>
      <c r="G4180" s="22">
        <f t="shared" si="197"/>
        <v>46401221.509359799</v>
      </c>
      <c r="P4180" t="s">
        <v>7893</v>
      </c>
      <c r="Q4180" t="s">
        <v>7894</v>
      </c>
      <c r="R4180" t="s">
        <v>212</v>
      </c>
      <c r="S4180" s="6">
        <v>3755.5142268846798</v>
      </c>
      <c r="T4180" s="6">
        <v>3052.0349359151501</v>
      </c>
      <c r="U4180" s="6">
        <v>64.145102271901905</v>
      </c>
    </row>
    <row r="4181" spans="1:21" x14ac:dyDescent="0.2">
      <c r="A4181" s="15" t="s">
        <v>1819</v>
      </c>
      <c r="B4181" s="2"/>
      <c r="C4181" s="3">
        <v>34842</v>
      </c>
      <c r="D4181" s="4">
        <v>1688</v>
      </c>
      <c r="E4181">
        <f t="shared" si="195"/>
        <v>1077.30668988874</v>
      </c>
      <c r="F4181">
        <f t="shared" si="196"/>
        <v>58813296</v>
      </c>
      <c r="G4181" s="22">
        <f t="shared" si="197"/>
        <v>37535519.689103477</v>
      </c>
      <c r="P4181" t="s">
        <v>7895</v>
      </c>
      <c r="Q4181" t="s">
        <v>7896</v>
      </c>
      <c r="R4181" t="s">
        <v>212</v>
      </c>
      <c r="S4181" s="6">
        <v>3757.9698535309799</v>
      </c>
      <c r="T4181" s="6">
        <v>3739</v>
      </c>
      <c r="U4181" s="6">
        <v>65.804050407858597</v>
      </c>
    </row>
    <row r="4182" spans="1:21" x14ac:dyDescent="0.2">
      <c r="A4182" s="15" t="s">
        <v>1815</v>
      </c>
      <c r="B4182" s="2" t="s">
        <v>1816</v>
      </c>
      <c r="C4182" s="3">
        <v>66641</v>
      </c>
      <c r="D4182" s="4">
        <v>379</v>
      </c>
      <c r="E4182">
        <f t="shared" si="195"/>
        <v>1076.38338132388</v>
      </c>
      <c r="F4182">
        <f t="shared" si="196"/>
        <v>25256939</v>
      </c>
      <c r="G4182" s="22">
        <f t="shared" si="197"/>
        <v>71731264.914804682</v>
      </c>
      <c r="P4182" t="s">
        <v>7897</v>
      </c>
      <c r="Q4182" t="s">
        <v>7898</v>
      </c>
      <c r="R4182" t="s">
        <v>212</v>
      </c>
      <c r="S4182" s="6">
        <v>3760.34076344396</v>
      </c>
      <c r="T4182" s="6">
        <v>3267.29018797451</v>
      </c>
      <c r="U4182" s="6">
        <v>72.400354581817496</v>
      </c>
    </row>
    <row r="4183" spans="1:21" x14ac:dyDescent="0.2">
      <c r="A4183" s="15" t="s">
        <v>1814</v>
      </c>
      <c r="B4183" s="2"/>
      <c r="C4183" s="3">
        <v>74131</v>
      </c>
      <c r="D4183" s="4">
        <v>1269</v>
      </c>
      <c r="E4183">
        <f t="shared" si="195"/>
        <v>1076.36491361925</v>
      </c>
      <c r="F4183">
        <f t="shared" si="196"/>
        <v>94072239</v>
      </c>
      <c r="G4183" s="22">
        <f t="shared" si="197"/>
        <v>79792007.41150862</v>
      </c>
      <c r="P4183" t="s">
        <v>7899</v>
      </c>
      <c r="Q4183" t="s">
        <v>7899</v>
      </c>
      <c r="R4183" t="s">
        <v>274</v>
      </c>
      <c r="S4183" s="6">
        <v>3760.40245675188</v>
      </c>
      <c r="T4183" s="6">
        <v>1819.8600890533</v>
      </c>
      <c r="U4183" s="6">
        <v>115.648450737217</v>
      </c>
    </row>
    <row r="4184" spans="1:21" x14ac:dyDescent="0.2">
      <c r="A4184" s="15" t="s">
        <v>1812</v>
      </c>
      <c r="B4184" s="2" t="s">
        <v>1813</v>
      </c>
      <c r="C4184" s="3">
        <v>85050</v>
      </c>
      <c r="D4184" s="5">
        <v>1989</v>
      </c>
      <c r="E4184">
        <f t="shared" si="195"/>
        <v>1075.01792310015</v>
      </c>
      <c r="F4184">
        <f t="shared" si="196"/>
        <v>169164450</v>
      </c>
      <c r="G4184" s="22">
        <f t="shared" si="197"/>
        <v>91430274.359667763</v>
      </c>
      <c r="P4184" t="s">
        <v>7900</v>
      </c>
      <c r="Q4184" t="s">
        <v>7901</v>
      </c>
      <c r="R4184" t="s">
        <v>212</v>
      </c>
      <c r="S4184" s="6">
        <v>3762.1806694095599</v>
      </c>
      <c r="T4184" s="6">
        <v>2919.5326764502602</v>
      </c>
      <c r="U4184" s="6">
        <v>105.86442709172</v>
      </c>
    </row>
    <row r="4185" spans="1:21" x14ac:dyDescent="0.2">
      <c r="A4185" s="15" t="s">
        <v>1810</v>
      </c>
      <c r="B4185" s="2" t="s">
        <v>1811</v>
      </c>
      <c r="C4185" s="3">
        <v>78491</v>
      </c>
      <c r="D4185" s="4">
        <v>411</v>
      </c>
      <c r="E4185">
        <f t="shared" si="195"/>
        <v>1074.58174170296</v>
      </c>
      <c r="F4185">
        <f t="shared" si="196"/>
        <v>32259801</v>
      </c>
      <c r="G4185" s="22">
        <f t="shared" si="197"/>
        <v>84344995.488007039</v>
      </c>
      <c r="P4185" t="s">
        <v>7902</v>
      </c>
      <c r="Q4185" t="s">
        <v>7903</v>
      </c>
      <c r="R4185" t="s">
        <v>212</v>
      </c>
      <c r="S4185" s="6">
        <v>3763.06678197357</v>
      </c>
      <c r="T4185" s="6">
        <v>3322</v>
      </c>
      <c r="U4185" s="6">
        <v>62.746493236968199</v>
      </c>
    </row>
    <row r="4186" spans="1:21" x14ac:dyDescent="0.2">
      <c r="A4186" s="15" t="s">
        <v>1808</v>
      </c>
      <c r="B4186" s="2"/>
      <c r="C4186" s="3">
        <v>41461</v>
      </c>
      <c r="D4186" s="4">
        <v>268</v>
      </c>
      <c r="E4186">
        <f t="shared" si="195"/>
        <v>1073.7532339812301</v>
      </c>
      <c r="F4186">
        <f t="shared" si="196"/>
        <v>11111548</v>
      </c>
      <c r="G4186" s="22">
        <f t="shared" si="197"/>
        <v>44518882.834095784</v>
      </c>
      <c r="P4186" t="s">
        <v>7904</v>
      </c>
      <c r="Q4186" t="s">
        <v>7905</v>
      </c>
      <c r="R4186" t="s">
        <v>212</v>
      </c>
      <c r="S4186" s="6">
        <v>3764.1505947821402</v>
      </c>
      <c r="T4186" s="6">
        <v>1689.83331867588</v>
      </c>
      <c r="U4186" s="6">
        <v>150.56317564957001</v>
      </c>
    </row>
    <row r="4187" spans="1:21" x14ac:dyDescent="0.2">
      <c r="A4187" s="15" t="s">
        <v>1806</v>
      </c>
      <c r="B4187" s="2" t="s">
        <v>1807</v>
      </c>
      <c r="C4187" s="3">
        <v>58435</v>
      </c>
      <c r="D4187" s="4">
        <v>2571</v>
      </c>
      <c r="E4187">
        <f t="shared" si="195"/>
        <v>1073.6498195470599</v>
      </c>
      <c r="F4187">
        <f t="shared" si="196"/>
        <v>150236385</v>
      </c>
      <c r="G4187" s="22">
        <f t="shared" si="197"/>
        <v>62738727.205232449</v>
      </c>
      <c r="P4187" t="s">
        <v>7906</v>
      </c>
      <c r="Q4187" t="s">
        <v>7907</v>
      </c>
      <c r="R4187" t="s">
        <v>212</v>
      </c>
      <c r="S4187" s="6">
        <v>3764.7536626201199</v>
      </c>
      <c r="T4187" s="6">
        <v>1956.2508473702701</v>
      </c>
      <c r="U4187" s="6">
        <v>105.59903772915099</v>
      </c>
    </row>
    <row r="4188" spans="1:21" x14ac:dyDescent="0.2">
      <c r="A4188" s="15" t="s">
        <v>1801</v>
      </c>
      <c r="B4188" s="2" t="s">
        <v>1802</v>
      </c>
      <c r="C4188" s="3">
        <v>34753</v>
      </c>
      <c r="D4188" s="5">
        <v>1983</v>
      </c>
      <c r="E4188">
        <f t="shared" si="195"/>
        <v>1073.1570587814799</v>
      </c>
      <c r="F4188">
        <f t="shared" si="196"/>
        <v>68915199</v>
      </c>
      <c r="G4188" s="22">
        <f t="shared" si="197"/>
        <v>37295427.26383277</v>
      </c>
      <c r="P4188" t="s">
        <v>7908</v>
      </c>
      <c r="Q4188" t="s">
        <v>7909</v>
      </c>
      <c r="R4188" t="s">
        <v>212</v>
      </c>
      <c r="S4188" s="6">
        <v>3766.09115511753</v>
      </c>
      <c r="T4188" s="6">
        <v>3235.6789545628899</v>
      </c>
      <c r="U4188" s="6">
        <v>88.222535919155305</v>
      </c>
    </row>
    <row r="4189" spans="1:21" x14ac:dyDescent="0.2">
      <c r="A4189" s="15" t="s">
        <v>1797</v>
      </c>
      <c r="B4189" s="2" t="s">
        <v>1798</v>
      </c>
      <c r="C4189" s="3">
        <v>12830</v>
      </c>
      <c r="D4189" s="4">
        <v>423</v>
      </c>
      <c r="E4189">
        <f t="shared" si="195"/>
        <v>1072.6913973507101</v>
      </c>
      <c r="F4189">
        <f t="shared" si="196"/>
        <v>5427090</v>
      </c>
      <c r="G4189" s="22">
        <f t="shared" si="197"/>
        <v>13762630.62800961</v>
      </c>
      <c r="P4189" t="s">
        <v>7910</v>
      </c>
      <c r="Q4189" t="s">
        <v>7910</v>
      </c>
      <c r="R4189" t="s">
        <v>274</v>
      </c>
      <c r="S4189" s="6">
        <v>3779.0959455278098</v>
      </c>
      <c r="T4189" s="6">
        <v>3552.9696455814601</v>
      </c>
      <c r="U4189" s="6">
        <v>59.9513459496198</v>
      </c>
    </row>
    <row r="4190" spans="1:21" x14ac:dyDescent="0.2">
      <c r="A4190" s="15" t="s">
        <v>1795</v>
      </c>
      <c r="B4190" s="2" t="s">
        <v>1796</v>
      </c>
      <c r="C4190" s="3">
        <v>75255</v>
      </c>
      <c r="D4190" s="4">
        <v>1119</v>
      </c>
      <c r="E4190">
        <f t="shared" si="195"/>
        <v>1072.22462510586</v>
      </c>
      <c r="F4190">
        <f t="shared" si="196"/>
        <v>84210345</v>
      </c>
      <c r="G4190" s="22">
        <f t="shared" si="197"/>
        <v>80690264.16234149</v>
      </c>
      <c r="P4190" t="s">
        <v>7911</v>
      </c>
      <c r="Q4190" t="s">
        <v>7912</v>
      </c>
      <c r="R4190" t="s">
        <v>212</v>
      </c>
      <c r="S4190" s="6">
        <v>3784.3057741534499</v>
      </c>
      <c r="T4190" s="6">
        <v>1817.32099035449</v>
      </c>
      <c r="U4190" s="6">
        <v>124.51484931240201</v>
      </c>
    </row>
    <row r="4191" spans="1:21" x14ac:dyDescent="0.2">
      <c r="A4191" s="15" t="s">
        <v>1793</v>
      </c>
      <c r="B4191" s="2" t="s">
        <v>1794</v>
      </c>
      <c r="C4191" s="3">
        <v>58129</v>
      </c>
      <c r="D4191" s="4">
        <v>605</v>
      </c>
      <c r="E4191">
        <f t="shared" si="195"/>
        <v>1069.2673951409699</v>
      </c>
      <c r="F4191">
        <f t="shared" si="196"/>
        <v>35168045</v>
      </c>
      <c r="G4191" s="22">
        <f t="shared" si="197"/>
        <v>62155444.412149444</v>
      </c>
      <c r="P4191" t="s">
        <v>7913</v>
      </c>
      <c r="Q4191" t="s">
        <v>7914</v>
      </c>
      <c r="R4191" t="s">
        <v>212</v>
      </c>
      <c r="S4191" s="6">
        <v>3789.9043732701698</v>
      </c>
      <c r="T4191" s="6">
        <v>2544.5178632561301</v>
      </c>
      <c r="U4191" s="6">
        <v>134.67402273025701</v>
      </c>
    </row>
    <row r="4192" spans="1:21" x14ac:dyDescent="0.2">
      <c r="A4192" s="15" t="s">
        <v>1791</v>
      </c>
      <c r="B4192" s="2" t="s">
        <v>1792</v>
      </c>
      <c r="C4192" s="3">
        <v>25981</v>
      </c>
      <c r="D4192" s="4">
        <v>217</v>
      </c>
      <c r="E4192">
        <f t="shared" si="195"/>
        <v>1069.18344872183</v>
      </c>
      <c r="F4192">
        <f t="shared" si="196"/>
        <v>5637877</v>
      </c>
      <c r="G4192" s="22">
        <f t="shared" si="197"/>
        <v>27778455.181241866</v>
      </c>
      <c r="P4192" t="s">
        <v>7915</v>
      </c>
      <c r="Q4192" t="s">
        <v>7916</v>
      </c>
      <c r="R4192" t="s">
        <v>212</v>
      </c>
      <c r="S4192" s="6">
        <v>3799.4590008557102</v>
      </c>
      <c r="T4192" s="6">
        <v>2395.3873859424298</v>
      </c>
      <c r="U4192" s="6">
        <v>170.15017632690899</v>
      </c>
    </row>
    <row r="4193" spans="1:21" x14ac:dyDescent="0.2">
      <c r="A4193" s="15" t="s">
        <v>1789</v>
      </c>
      <c r="B4193" s="2" t="s">
        <v>1790</v>
      </c>
      <c r="C4193" s="3">
        <v>43799</v>
      </c>
      <c r="D4193" s="4">
        <v>1162</v>
      </c>
      <c r="E4193">
        <f t="shared" si="195"/>
        <v>1068.92746869078</v>
      </c>
      <c r="F4193">
        <f t="shared" si="196"/>
        <v>50894438</v>
      </c>
      <c r="G4193" s="22">
        <f t="shared" si="197"/>
        <v>46817954.201187469</v>
      </c>
      <c r="P4193" t="s">
        <v>7917</v>
      </c>
      <c r="Q4193" t="s">
        <v>7918</v>
      </c>
      <c r="R4193" t="s">
        <v>212</v>
      </c>
      <c r="S4193" s="6">
        <v>3804.5300237065699</v>
      </c>
      <c r="T4193" s="6">
        <v>3205.1019656150502</v>
      </c>
      <c r="U4193" s="6">
        <v>64.4798287233195</v>
      </c>
    </row>
    <row r="4194" spans="1:21" x14ac:dyDescent="0.2">
      <c r="A4194" s="15" t="s">
        <v>1787</v>
      </c>
      <c r="B4194" s="2" t="s">
        <v>1788</v>
      </c>
      <c r="C4194" s="3">
        <v>69625</v>
      </c>
      <c r="D4194" s="4">
        <v>48</v>
      </c>
      <c r="E4194">
        <f t="shared" si="195"/>
        <v>1068.51400235962</v>
      </c>
      <c r="F4194">
        <f t="shared" si="196"/>
        <v>3342000</v>
      </c>
      <c r="G4194" s="22">
        <f t="shared" si="197"/>
        <v>74395287.414288536</v>
      </c>
      <c r="P4194" t="s">
        <v>7919</v>
      </c>
      <c r="Q4194" t="s">
        <v>7920</v>
      </c>
      <c r="R4194" t="s">
        <v>212</v>
      </c>
      <c r="S4194" s="6">
        <v>3811.0097373724998</v>
      </c>
      <c r="T4194" s="6">
        <v>3534.3689686027401</v>
      </c>
      <c r="U4194" s="6">
        <v>64.050646048057004</v>
      </c>
    </row>
    <row r="4195" spans="1:21" x14ac:dyDescent="0.2">
      <c r="A4195" s="15" t="s">
        <v>1785</v>
      </c>
      <c r="B4195" s="2" t="s">
        <v>1786</v>
      </c>
      <c r="C4195" s="3">
        <v>72922</v>
      </c>
      <c r="D4195" s="4">
        <v>1259</v>
      </c>
      <c r="E4195">
        <f t="shared" si="195"/>
        <v>1068.20137302032</v>
      </c>
      <c r="F4195">
        <f t="shared" si="196"/>
        <v>91808798</v>
      </c>
      <c r="G4195" s="22">
        <f t="shared" si="197"/>
        <v>77895380.523387775</v>
      </c>
      <c r="P4195" t="s">
        <v>7921</v>
      </c>
      <c r="Q4195" t="s">
        <v>7922</v>
      </c>
      <c r="R4195" t="s">
        <v>212</v>
      </c>
      <c r="S4195" s="6">
        <v>3812.0487534406302</v>
      </c>
      <c r="T4195" s="6">
        <v>2250.8750818312101</v>
      </c>
      <c r="U4195" s="6">
        <v>106.36534301969</v>
      </c>
    </row>
    <row r="4196" spans="1:21" x14ac:dyDescent="0.2">
      <c r="A4196" s="15" t="s">
        <v>1783</v>
      </c>
      <c r="B4196" s="2" t="s">
        <v>1784</v>
      </c>
      <c r="C4196" s="3">
        <v>10375</v>
      </c>
      <c r="D4196" s="4">
        <v>467</v>
      </c>
      <c r="E4196">
        <f t="shared" si="195"/>
        <v>1068.17408254619</v>
      </c>
      <c r="F4196">
        <f t="shared" si="196"/>
        <v>4845125</v>
      </c>
      <c r="G4196" s="22">
        <f t="shared" si="197"/>
        <v>11082306.106416721</v>
      </c>
      <c r="P4196" t="s">
        <v>7923</v>
      </c>
      <c r="Q4196" t="s">
        <v>7924</v>
      </c>
      <c r="R4196" t="s">
        <v>212</v>
      </c>
      <c r="S4196" s="6">
        <v>3813.07280736653</v>
      </c>
      <c r="T4196" s="6">
        <v>1515.67237013817</v>
      </c>
      <c r="U4196" s="6">
        <v>107.801545727462</v>
      </c>
    </row>
    <row r="4197" spans="1:21" x14ac:dyDescent="0.2">
      <c r="A4197" s="15" t="s">
        <v>1781</v>
      </c>
      <c r="B4197" s="2" t="s">
        <v>1782</v>
      </c>
      <c r="C4197" s="3">
        <v>66273</v>
      </c>
      <c r="D4197" s="4">
        <v>381</v>
      </c>
      <c r="E4197">
        <f t="shared" si="195"/>
        <v>1067.7708163689199</v>
      </c>
      <c r="F4197">
        <f t="shared" si="196"/>
        <v>25250013</v>
      </c>
      <c r="G4197" s="22">
        <f t="shared" si="197"/>
        <v>70764375.313217431</v>
      </c>
      <c r="P4197" t="s">
        <v>7925</v>
      </c>
      <c r="Q4197" t="s">
        <v>7926</v>
      </c>
      <c r="R4197" t="s">
        <v>212</v>
      </c>
      <c r="S4197" s="6">
        <v>3814.4569538989499</v>
      </c>
      <c r="T4197" s="6">
        <v>3500.5318897227698</v>
      </c>
      <c r="U4197" s="6">
        <v>58.033762277908103</v>
      </c>
    </row>
    <row r="4198" spans="1:21" x14ac:dyDescent="0.2">
      <c r="A4198" s="15" t="s">
        <v>1779</v>
      </c>
      <c r="B4198" s="2" t="s">
        <v>1780</v>
      </c>
      <c r="C4198" s="3">
        <v>471343</v>
      </c>
      <c r="D4198" s="4">
        <v>1803</v>
      </c>
      <c r="E4198">
        <f t="shared" si="195"/>
        <v>1067.3160076898</v>
      </c>
      <c r="F4198">
        <f t="shared" si="196"/>
        <v>849831429</v>
      </c>
      <c r="G4198" s="22">
        <f t="shared" si="197"/>
        <v>503071929.01253343</v>
      </c>
      <c r="P4198" t="s">
        <v>7927</v>
      </c>
      <c r="Q4198" t="s">
        <v>7928</v>
      </c>
      <c r="R4198" t="s">
        <v>274</v>
      </c>
      <c r="S4198" s="6">
        <v>3815.3598426846302</v>
      </c>
      <c r="T4198" s="6">
        <v>3815.3598426846302</v>
      </c>
      <c r="U4198" s="6">
        <v>81.6437691840664</v>
      </c>
    </row>
    <row r="4199" spans="1:21" x14ac:dyDescent="0.2">
      <c r="A4199" s="15" t="s">
        <v>1777</v>
      </c>
      <c r="B4199" s="2" t="s">
        <v>1778</v>
      </c>
      <c r="C4199" s="3">
        <v>19912</v>
      </c>
      <c r="D4199" s="4">
        <v>787</v>
      </c>
      <c r="E4199">
        <f t="shared" si="195"/>
        <v>1067.27020171707</v>
      </c>
      <c r="F4199">
        <f t="shared" si="196"/>
        <v>15670744</v>
      </c>
      <c r="G4199" s="22">
        <f t="shared" si="197"/>
        <v>21251484.256590299</v>
      </c>
      <c r="P4199" t="s">
        <v>7929</v>
      </c>
      <c r="Q4199" t="s">
        <v>7929</v>
      </c>
      <c r="R4199" t="s">
        <v>274</v>
      </c>
      <c r="S4199" s="6">
        <v>3815.64885457427</v>
      </c>
      <c r="T4199" s="6">
        <v>1698.0024037453099</v>
      </c>
      <c r="U4199" s="6">
        <v>198.23244624790701</v>
      </c>
    </row>
    <row r="4200" spans="1:21" x14ac:dyDescent="0.2">
      <c r="A4200" s="15" t="s">
        <v>1776</v>
      </c>
      <c r="B4200" s="2"/>
      <c r="C4200" s="3">
        <v>71265</v>
      </c>
      <c r="D4200" s="4">
        <v>1303</v>
      </c>
      <c r="E4200">
        <f t="shared" si="195"/>
        <v>1066.5785372345299</v>
      </c>
      <c r="F4200">
        <f t="shared" si="196"/>
        <v>92858295</v>
      </c>
      <c r="G4200" s="22">
        <f t="shared" si="197"/>
        <v>76009719.456018776</v>
      </c>
      <c r="P4200" t="s">
        <v>7930</v>
      </c>
      <c r="Q4200" t="s">
        <v>7931</v>
      </c>
      <c r="R4200" t="s">
        <v>212</v>
      </c>
      <c r="S4200" s="6">
        <v>3815.7010771761002</v>
      </c>
      <c r="T4200" s="6">
        <v>3784.6738439999999</v>
      </c>
      <c r="U4200" s="6">
        <v>40.802120261066896</v>
      </c>
    </row>
    <row r="4201" spans="1:21" x14ac:dyDescent="0.2">
      <c r="A4201" s="15" t="s">
        <v>1773</v>
      </c>
      <c r="B4201" s="2" t="s">
        <v>1774</v>
      </c>
      <c r="C4201" s="3">
        <v>195202</v>
      </c>
      <c r="D4201" s="4">
        <v>558</v>
      </c>
      <c r="E4201">
        <f t="shared" si="195"/>
        <v>1065.29886178791</v>
      </c>
      <c r="F4201">
        <f t="shared" si="196"/>
        <v>108922716</v>
      </c>
      <c r="G4201" s="22">
        <f t="shared" si="197"/>
        <v>207948468.41872361</v>
      </c>
      <c r="P4201" t="s">
        <v>7932</v>
      </c>
      <c r="Q4201" t="s">
        <v>7933</v>
      </c>
      <c r="R4201" t="s">
        <v>212</v>
      </c>
      <c r="S4201" s="6">
        <v>3816.2309030997199</v>
      </c>
      <c r="T4201" s="6">
        <v>3445.05513920256</v>
      </c>
      <c r="U4201" s="6">
        <v>40.015816191276002</v>
      </c>
    </row>
    <row r="4202" spans="1:21" x14ac:dyDescent="0.2">
      <c r="A4202" s="15" t="s">
        <v>1771</v>
      </c>
      <c r="B4202" s="2" t="s">
        <v>1772</v>
      </c>
      <c r="C4202" s="3">
        <v>61842</v>
      </c>
      <c r="D4202" s="4">
        <v>1168</v>
      </c>
      <c r="E4202">
        <f t="shared" si="195"/>
        <v>1064.83426919762</v>
      </c>
      <c r="F4202">
        <f t="shared" si="196"/>
        <v>72231456</v>
      </c>
      <c r="G4202" s="22">
        <f t="shared" si="197"/>
        <v>65851480.875719212</v>
      </c>
      <c r="P4202" t="s">
        <v>7934</v>
      </c>
      <c r="Q4202" t="s">
        <v>7935</v>
      </c>
      <c r="R4202" t="s">
        <v>212</v>
      </c>
      <c r="S4202" s="6">
        <v>3818.0723503588001</v>
      </c>
      <c r="T4202" s="6">
        <v>3062.5686932735898</v>
      </c>
      <c r="U4202" s="6">
        <v>68.961350060850407</v>
      </c>
    </row>
    <row r="4203" spans="1:21" x14ac:dyDescent="0.2">
      <c r="A4203" s="15" t="s">
        <v>1769</v>
      </c>
      <c r="B4203" s="2" t="s">
        <v>1770</v>
      </c>
      <c r="C4203" s="3">
        <v>49735</v>
      </c>
      <c r="D4203" s="4">
        <v>438</v>
      </c>
      <c r="E4203">
        <f t="shared" si="195"/>
        <v>1063.4034830144401</v>
      </c>
      <c r="F4203">
        <f t="shared" si="196"/>
        <v>21783930</v>
      </c>
      <c r="G4203" s="22">
        <f t="shared" si="197"/>
        <v>52888372.227723181</v>
      </c>
      <c r="P4203" t="s">
        <v>7936</v>
      </c>
      <c r="Q4203" t="s">
        <v>7937</v>
      </c>
      <c r="R4203" t="s">
        <v>212</v>
      </c>
      <c r="S4203" s="6">
        <v>3819.81491362313</v>
      </c>
      <c r="T4203" s="6">
        <v>2304.1553292763301</v>
      </c>
      <c r="U4203" s="6">
        <v>117.178147513585</v>
      </c>
    </row>
    <row r="4204" spans="1:21" x14ac:dyDescent="0.2">
      <c r="A4204" s="15" t="s">
        <v>1767</v>
      </c>
      <c r="B4204" s="2" t="s">
        <v>1768</v>
      </c>
      <c r="C4204" s="3">
        <v>69065</v>
      </c>
      <c r="D4204" s="5">
        <v>3653</v>
      </c>
      <c r="E4204">
        <f t="shared" si="195"/>
        <v>1063.21086851771</v>
      </c>
      <c r="F4204">
        <f t="shared" si="196"/>
        <v>252294445</v>
      </c>
      <c r="G4204" s="22">
        <f t="shared" si="197"/>
        <v>73430658.634175643</v>
      </c>
      <c r="P4204" t="s">
        <v>7938</v>
      </c>
      <c r="Q4204" t="s">
        <v>7939</v>
      </c>
      <c r="R4204" t="s">
        <v>212</v>
      </c>
      <c r="S4204" s="6">
        <v>3826.73446370069</v>
      </c>
      <c r="T4204" s="6">
        <v>3569.6233826501498</v>
      </c>
      <c r="U4204" s="6">
        <v>46.311447868180103</v>
      </c>
    </row>
    <row r="4205" spans="1:21" x14ac:dyDescent="0.2">
      <c r="A4205" s="15" t="s">
        <v>1765</v>
      </c>
      <c r="B4205" s="2"/>
      <c r="C4205" s="3">
        <v>221561</v>
      </c>
      <c r="D4205" s="4">
        <v>580</v>
      </c>
      <c r="E4205">
        <f t="shared" si="195"/>
        <v>1063.07932959206</v>
      </c>
      <c r="F4205">
        <f t="shared" si="196"/>
        <v>128505380</v>
      </c>
      <c r="G4205" s="22">
        <f t="shared" si="197"/>
        <v>235536919.34374642</v>
      </c>
      <c r="P4205" t="s">
        <v>7940</v>
      </c>
      <c r="Q4205" t="s">
        <v>7941</v>
      </c>
      <c r="R4205" t="s">
        <v>212</v>
      </c>
      <c r="S4205" s="6">
        <v>3827.2004644597</v>
      </c>
      <c r="T4205" s="6">
        <v>3967.8244785626098</v>
      </c>
      <c r="U4205" s="6">
        <v>66.642607229791693</v>
      </c>
    </row>
    <row r="4206" spans="1:21" x14ac:dyDescent="0.2">
      <c r="A4206" s="15" t="s">
        <v>1763</v>
      </c>
      <c r="B4206" s="2" t="s">
        <v>1764</v>
      </c>
      <c r="C4206" s="3">
        <v>257447</v>
      </c>
      <c r="D4206" s="4">
        <v>230</v>
      </c>
      <c r="E4206">
        <f t="shared" si="195"/>
        <v>1062.78727255537</v>
      </c>
      <c r="F4206">
        <f t="shared" si="196"/>
        <v>59212810</v>
      </c>
      <c r="G4206" s="22">
        <f t="shared" si="197"/>
        <v>273611394.95756233</v>
      </c>
      <c r="P4206" t="s">
        <v>7942</v>
      </c>
      <c r="Q4206" t="s">
        <v>7943</v>
      </c>
      <c r="R4206" t="s">
        <v>212</v>
      </c>
      <c r="S4206" s="6">
        <v>3828.8747746610902</v>
      </c>
      <c r="T4206" s="6">
        <v>2351.2574845977001</v>
      </c>
      <c r="U4206" s="6">
        <v>76.994500599081306</v>
      </c>
    </row>
    <row r="4207" spans="1:21" x14ac:dyDescent="0.2">
      <c r="A4207" s="15" t="s">
        <v>1761</v>
      </c>
      <c r="B4207" s="2" t="s">
        <v>1762</v>
      </c>
      <c r="C4207" s="3">
        <v>117925</v>
      </c>
      <c r="D4207" s="4">
        <v>200</v>
      </c>
      <c r="E4207">
        <f t="shared" si="195"/>
        <v>1062.6313944348899</v>
      </c>
      <c r="F4207">
        <f t="shared" si="196"/>
        <v>23585000</v>
      </c>
      <c r="G4207" s="22">
        <f t="shared" si="197"/>
        <v>125310807.1887344</v>
      </c>
      <c r="P4207" t="s">
        <v>7944</v>
      </c>
      <c r="Q4207" t="s">
        <v>7945</v>
      </c>
      <c r="R4207" t="s">
        <v>212</v>
      </c>
      <c r="S4207" s="6">
        <v>3833.2687459960598</v>
      </c>
      <c r="T4207" s="6">
        <v>1642.6445431142199</v>
      </c>
      <c r="U4207" s="6">
        <v>255.28072038655901</v>
      </c>
    </row>
    <row r="4208" spans="1:21" x14ac:dyDescent="0.2">
      <c r="A4208" s="15" t="s">
        <v>1759</v>
      </c>
      <c r="B4208" s="2"/>
      <c r="C4208" s="3">
        <v>33868</v>
      </c>
      <c r="D4208" s="5">
        <v>1855</v>
      </c>
      <c r="E4208">
        <f t="shared" si="195"/>
        <v>1062.2991767795299</v>
      </c>
      <c r="F4208">
        <f t="shared" si="196"/>
        <v>62825140</v>
      </c>
      <c r="G4208" s="22">
        <f t="shared" si="197"/>
        <v>35977948.519169122</v>
      </c>
      <c r="P4208" t="s">
        <v>7946</v>
      </c>
      <c r="Q4208" t="s">
        <v>7947</v>
      </c>
      <c r="R4208" t="s">
        <v>212</v>
      </c>
      <c r="S4208" s="6">
        <v>3834.9615480699599</v>
      </c>
      <c r="T4208" s="6">
        <v>1448.13260318732</v>
      </c>
      <c r="U4208" s="6">
        <v>235.276985423063</v>
      </c>
    </row>
    <row r="4209" spans="1:21" x14ac:dyDescent="0.2">
      <c r="A4209" s="15" t="s">
        <v>1757</v>
      </c>
      <c r="B4209" s="2" t="s">
        <v>1758</v>
      </c>
      <c r="C4209" s="3">
        <v>153404</v>
      </c>
      <c r="D4209" s="4">
        <v>552</v>
      </c>
      <c r="E4209">
        <f t="shared" si="195"/>
        <v>1062.2918411128501</v>
      </c>
      <c r="F4209">
        <f t="shared" si="196"/>
        <v>84679008</v>
      </c>
      <c r="G4209" s="22">
        <f t="shared" si="197"/>
        <v>162959817.59407565</v>
      </c>
      <c r="P4209" t="s">
        <v>7948</v>
      </c>
      <c r="Q4209" t="s">
        <v>7948</v>
      </c>
      <c r="R4209" t="s">
        <v>274</v>
      </c>
      <c r="S4209" s="6">
        <v>3836.5866943757401</v>
      </c>
      <c r="T4209" s="6">
        <v>1529.9043952229099</v>
      </c>
      <c r="U4209" s="6">
        <v>104.521673362927</v>
      </c>
    </row>
    <row r="4210" spans="1:21" x14ac:dyDescent="0.2">
      <c r="A4210" s="15" t="s">
        <v>1754</v>
      </c>
      <c r="B4210" s="2" t="s">
        <v>1755</v>
      </c>
      <c r="C4210" s="3">
        <v>55402</v>
      </c>
      <c r="D4210" s="5">
        <v>6099</v>
      </c>
      <c r="E4210">
        <f t="shared" si="195"/>
        <v>1061.90972311012</v>
      </c>
      <c r="F4210">
        <f t="shared" si="196"/>
        <v>337896798</v>
      </c>
      <c r="G4210" s="22">
        <f t="shared" si="197"/>
        <v>58831922.479746871</v>
      </c>
      <c r="P4210" t="s">
        <v>7949</v>
      </c>
      <c r="Q4210" t="s">
        <v>7950</v>
      </c>
      <c r="R4210" t="s">
        <v>212</v>
      </c>
      <c r="S4210" s="6">
        <v>3838.8325063172401</v>
      </c>
      <c r="T4210" s="6">
        <v>2674.7488880197898</v>
      </c>
      <c r="U4210" s="6">
        <v>96.778438961127605</v>
      </c>
    </row>
    <row r="4211" spans="1:21" x14ac:dyDescent="0.2">
      <c r="A4211" s="15" t="s">
        <v>1752</v>
      </c>
      <c r="B4211" s="2" t="s">
        <v>1753</v>
      </c>
      <c r="C4211" s="3">
        <v>48143</v>
      </c>
      <c r="D4211" s="4">
        <v>716</v>
      </c>
      <c r="E4211">
        <f t="shared" si="195"/>
        <v>1061.4727115446599</v>
      </c>
      <c r="F4211">
        <f t="shared" si="196"/>
        <v>34470388</v>
      </c>
      <c r="G4211" s="22">
        <f t="shared" si="197"/>
        <v>51102480.751894563</v>
      </c>
      <c r="P4211" t="s">
        <v>7951</v>
      </c>
      <c r="Q4211" t="s">
        <v>7952</v>
      </c>
      <c r="R4211" t="s">
        <v>212</v>
      </c>
      <c r="S4211" s="6">
        <v>3841.34051665179</v>
      </c>
      <c r="T4211" s="6">
        <v>2807.0627463460301</v>
      </c>
      <c r="U4211" s="6">
        <v>102.324544950033</v>
      </c>
    </row>
    <row r="4212" spans="1:21" x14ac:dyDescent="0.2">
      <c r="A4212" s="15" t="s">
        <v>1751</v>
      </c>
      <c r="B4212" s="2"/>
      <c r="C4212" s="3">
        <v>62287</v>
      </c>
      <c r="D4212" s="5">
        <v>2899</v>
      </c>
      <c r="E4212">
        <f t="shared" si="195"/>
        <v>1061.37597031515</v>
      </c>
      <c r="F4212">
        <f t="shared" si="196"/>
        <v>180570013</v>
      </c>
      <c r="G4212" s="22">
        <f t="shared" si="197"/>
        <v>66109925.063019745</v>
      </c>
      <c r="P4212" t="s">
        <v>7953</v>
      </c>
      <c r="Q4212" t="s">
        <v>7954</v>
      </c>
      <c r="R4212" t="s">
        <v>212</v>
      </c>
      <c r="S4212" s="6">
        <v>3843.2655095600799</v>
      </c>
      <c r="T4212" s="6">
        <v>3537.3387870247898</v>
      </c>
      <c r="U4212" s="6">
        <v>61.326379570779999</v>
      </c>
    </row>
    <row r="4213" spans="1:21" x14ac:dyDescent="0.2">
      <c r="A4213" s="15" t="s">
        <v>1749</v>
      </c>
      <c r="B4213" s="2" t="s">
        <v>1750</v>
      </c>
      <c r="C4213" s="3">
        <v>180526</v>
      </c>
      <c r="D4213" s="4">
        <v>182</v>
      </c>
      <c r="E4213">
        <f t="shared" si="195"/>
        <v>1061.3692038556201</v>
      </c>
      <c r="F4213">
        <f t="shared" si="196"/>
        <v>32855732</v>
      </c>
      <c r="G4213" s="22">
        <f t="shared" si="197"/>
        <v>191604736.89523968</v>
      </c>
      <c r="P4213" t="s">
        <v>7955</v>
      </c>
      <c r="Q4213" t="s">
        <v>196</v>
      </c>
      <c r="R4213" t="s">
        <v>212</v>
      </c>
      <c r="S4213" s="6">
        <v>3846.4086768856901</v>
      </c>
      <c r="T4213" s="6">
        <v>2460</v>
      </c>
      <c r="U4213" s="6">
        <v>93.043698458584402</v>
      </c>
    </row>
    <row r="4214" spans="1:21" x14ac:dyDescent="0.2">
      <c r="A4214" s="15" t="s">
        <v>1745</v>
      </c>
      <c r="B4214" s="2" t="s">
        <v>1746</v>
      </c>
      <c r="C4214" s="3">
        <v>34875</v>
      </c>
      <c r="D4214" s="4">
        <v>523</v>
      </c>
      <c r="E4214">
        <f t="shared" si="195"/>
        <v>1061.00244276645</v>
      </c>
      <c r="F4214">
        <f t="shared" si="196"/>
        <v>18239625</v>
      </c>
      <c r="G4214" s="22">
        <f t="shared" si="197"/>
        <v>37002460.191479944</v>
      </c>
      <c r="P4214" t="s">
        <v>7956</v>
      </c>
      <c r="Q4214" t="s">
        <v>7956</v>
      </c>
      <c r="R4214" t="s">
        <v>212</v>
      </c>
      <c r="S4214" s="6">
        <v>3846.9027402632601</v>
      </c>
      <c r="T4214" s="6">
        <v>3004.18384927538</v>
      </c>
      <c r="U4214" s="6">
        <v>86.503975792783606</v>
      </c>
    </row>
    <row r="4215" spans="1:21" x14ac:dyDescent="0.2">
      <c r="A4215" s="15" t="s">
        <v>1743</v>
      </c>
      <c r="B4215" s="2" t="s">
        <v>1744</v>
      </c>
      <c r="C4215" s="3">
        <v>33114</v>
      </c>
      <c r="D4215" s="4">
        <v>710</v>
      </c>
      <c r="E4215">
        <f t="shared" si="195"/>
        <v>1060.34209507065</v>
      </c>
      <c r="F4215">
        <f t="shared" si="196"/>
        <v>23510940</v>
      </c>
      <c r="G4215" s="22">
        <f t="shared" si="197"/>
        <v>35112168.136169501</v>
      </c>
      <c r="P4215" t="s">
        <v>7957</v>
      </c>
      <c r="Q4215" t="s">
        <v>7958</v>
      </c>
      <c r="R4215" t="s">
        <v>212</v>
      </c>
      <c r="S4215" s="6">
        <v>3850.1513662705302</v>
      </c>
      <c r="T4215" s="6">
        <v>2654.3183568346899</v>
      </c>
      <c r="U4215" s="6">
        <v>88.007315340241504</v>
      </c>
    </row>
    <row r="4216" spans="1:21" x14ac:dyDescent="0.2">
      <c r="A4216" s="15" t="s">
        <v>1742</v>
      </c>
      <c r="B4216" s="2"/>
      <c r="C4216" s="3">
        <v>100645</v>
      </c>
      <c r="D4216" s="5">
        <v>1241</v>
      </c>
      <c r="E4216">
        <f t="shared" si="195"/>
        <v>1060.0221736860101</v>
      </c>
      <c r="F4216">
        <f t="shared" si="196"/>
        <v>124900445</v>
      </c>
      <c r="G4216" s="22">
        <f t="shared" si="197"/>
        <v>106685931.67062849</v>
      </c>
      <c r="P4216" t="s">
        <v>7959</v>
      </c>
      <c r="Q4216" t="s">
        <v>7960</v>
      </c>
      <c r="R4216" t="s">
        <v>212</v>
      </c>
      <c r="S4216" s="6">
        <v>3852.1528130777601</v>
      </c>
      <c r="T4216" s="6">
        <v>3208.6949665346501</v>
      </c>
      <c r="U4216" s="6">
        <v>70.537592488165998</v>
      </c>
    </row>
    <row r="4217" spans="1:21" x14ac:dyDescent="0.2">
      <c r="A4217" s="15" t="s">
        <v>1740</v>
      </c>
      <c r="B4217" s="2"/>
      <c r="C4217" s="3">
        <v>130116</v>
      </c>
      <c r="D4217" s="4">
        <v>200</v>
      </c>
      <c r="E4217">
        <f t="shared" si="195"/>
        <v>1059.83225344524</v>
      </c>
      <c r="F4217">
        <f t="shared" si="196"/>
        <v>26023200</v>
      </c>
      <c r="G4217" s="22">
        <f t="shared" si="197"/>
        <v>137901133.48928085</v>
      </c>
      <c r="P4217" t="s">
        <v>7961</v>
      </c>
      <c r="Q4217" t="s">
        <v>7962</v>
      </c>
      <c r="R4217" t="s">
        <v>212</v>
      </c>
      <c r="S4217" s="6">
        <v>3852.24301371093</v>
      </c>
      <c r="T4217" s="6">
        <v>3138.1870805271401</v>
      </c>
      <c r="U4217" s="6">
        <v>59.655852383901497</v>
      </c>
    </row>
    <row r="4218" spans="1:21" x14ac:dyDescent="0.2">
      <c r="A4218" s="15" t="s">
        <v>1738</v>
      </c>
      <c r="B4218" s="2"/>
      <c r="C4218" s="3">
        <v>118888</v>
      </c>
      <c r="D4218" s="4">
        <v>605</v>
      </c>
      <c r="E4218">
        <f t="shared" si="195"/>
        <v>1058.9708737992501</v>
      </c>
      <c r="F4218">
        <f t="shared" si="196"/>
        <v>71927240</v>
      </c>
      <c r="G4218" s="22">
        <f t="shared" si="197"/>
        <v>125898929.24424525</v>
      </c>
      <c r="P4218" t="s">
        <v>7963</v>
      </c>
      <c r="Q4218" t="s">
        <v>7964</v>
      </c>
      <c r="R4218" t="s">
        <v>212</v>
      </c>
      <c r="S4218" s="6">
        <v>3861.16173003831</v>
      </c>
      <c r="T4218" s="6">
        <v>1350.1249550355899</v>
      </c>
      <c r="U4218" s="6">
        <v>229.06121030338801</v>
      </c>
    </row>
    <row r="4219" spans="1:21" x14ac:dyDescent="0.2">
      <c r="A4219" s="15" t="s">
        <v>1734</v>
      </c>
      <c r="B4219" s="2"/>
      <c r="C4219" s="3">
        <v>101422</v>
      </c>
      <c r="D4219" s="4">
        <v>736</v>
      </c>
      <c r="E4219">
        <f t="shared" si="195"/>
        <v>1058.7836527285899</v>
      </c>
      <c r="F4219">
        <f t="shared" si="196"/>
        <v>74646592</v>
      </c>
      <c r="G4219" s="22">
        <f t="shared" si="197"/>
        <v>107383955.62703905</v>
      </c>
      <c r="P4219" t="s">
        <v>7965</v>
      </c>
      <c r="Q4219" t="s">
        <v>7966</v>
      </c>
      <c r="R4219" t="s">
        <v>212</v>
      </c>
      <c r="S4219" s="6">
        <v>3864.0161799362199</v>
      </c>
      <c r="T4219" s="6">
        <v>2135.0687753428301</v>
      </c>
      <c r="U4219" s="6">
        <v>175.61761743902201</v>
      </c>
    </row>
    <row r="4220" spans="1:21" x14ac:dyDescent="0.2">
      <c r="A4220" s="15" t="s">
        <v>1732</v>
      </c>
      <c r="B4220" s="2" t="s">
        <v>1733</v>
      </c>
      <c r="C4220" s="3">
        <v>71443</v>
      </c>
      <c r="D4220" s="5">
        <v>1984</v>
      </c>
      <c r="E4220">
        <f t="shared" si="195"/>
        <v>1057.79215750756</v>
      </c>
      <c r="F4220">
        <f t="shared" si="196"/>
        <v>141742912</v>
      </c>
      <c r="G4220" s="22">
        <f t="shared" si="197"/>
        <v>75571845.1088126</v>
      </c>
      <c r="P4220" t="s">
        <v>7967</v>
      </c>
      <c r="Q4220" t="s">
        <v>7967</v>
      </c>
      <c r="R4220" t="s">
        <v>274</v>
      </c>
      <c r="S4220" s="6">
        <v>3868.6199780135698</v>
      </c>
      <c r="T4220" s="6">
        <v>2236.74651880287</v>
      </c>
      <c r="U4220" s="6">
        <v>110.674618200319</v>
      </c>
    </row>
    <row r="4221" spans="1:21" x14ac:dyDescent="0.2">
      <c r="A4221" s="15" t="s">
        <v>1730</v>
      </c>
      <c r="B4221" s="2" t="s">
        <v>1731</v>
      </c>
      <c r="C4221" s="3">
        <v>33237</v>
      </c>
      <c r="D4221" s="5">
        <v>1382</v>
      </c>
      <c r="E4221">
        <f t="shared" si="195"/>
        <v>1057.27402067412</v>
      </c>
      <c r="F4221">
        <f t="shared" si="196"/>
        <v>45933534</v>
      </c>
      <c r="G4221" s="22">
        <f t="shared" si="197"/>
        <v>35140616.625145726</v>
      </c>
      <c r="P4221" t="s">
        <v>7968</v>
      </c>
      <c r="Q4221" t="s">
        <v>7969</v>
      </c>
      <c r="R4221" t="s">
        <v>212</v>
      </c>
      <c r="S4221" s="6">
        <v>3873.0577452166999</v>
      </c>
      <c r="T4221" s="6">
        <v>2739.0931962043601</v>
      </c>
      <c r="U4221" s="6">
        <v>81.435856863550001</v>
      </c>
    </row>
    <row r="4222" spans="1:21" x14ac:dyDescent="0.2">
      <c r="A4222" s="15" t="s">
        <v>1728</v>
      </c>
      <c r="B4222" s="2" t="s">
        <v>1729</v>
      </c>
      <c r="C4222" s="3">
        <v>37790</v>
      </c>
      <c r="D4222" s="5">
        <v>1670</v>
      </c>
      <c r="E4222">
        <f t="shared" si="195"/>
        <v>1056.8508155059001</v>
      </c>
      <c r="F4222">
        <f t="shared" si="196"/>
        <v>63109300</v>
      </c>
      <c r="G4222" s="22">
        <f t="shared" si="197"/>
        <v>39938392.317967966</v>
      </c>
      <c r="P4222" t="s">
        <v>7970</v>
      </c>
      <c r="Q4222" t="s">
        <v>7971</v>
      </c>
      <c r="R4222" t="s">
        <v>212</v>
      </c>
      <c r="S4222" s="6">
        <v>3877.9930861979801</v>
      </c>
      <c r="T4222" s="6">
        <v>3507.4812539999998</v>
      </c>
      <c r="U4222" s="6">
        <v>62.039717044105302</v>
      </c>
    </row>
    <row r="4223" spans="1:21" x14ac:dyDescent="0.2">
      <c r="A4223" s="15" t="s">
        <v>1726</v>
      </c>
      <c r="B4223" s="2" t="s">
        <v>1727</v>
      </c>
      <c r="C4223" s="3">
        <v>217959</v>
      </c>
      <c r="D4223" s="4">
        <v>1282</v>
      </c>
      <c r="E4223">
        <f t="shared" si="195"/>
        <v>1056.6524046870099</v>
      </c>
      <c r="F4223">
        <f t="shared" si="196"/>
        <v>279423438</v>
      </c>
      <c r="G4223" s="22">
        <f t="shared" si="197"/>
        <v>230306901.473176</v>
      </c>
      <c r="P4223" t="s">
        <v>7972</v>
      </c>
      <c r="Q4223" t="s">
        <v>7973</v>
      </c>
      <c r="R4223" t="s">
        <v>212</v>
      </c>
      <c r="S4223" s="6">
        <v>3891.2730689544701</v>
      </c>
      <c r="T4223" s="6">
        <v>4035.0411328238301</v>
      </c>
      <c r="U4223" s="6">
        <v>56.588264429529403</v>
      </c>
    </row>
    <row r="4224" spans="1:21" x14ac:dyDescent="0.2">
      <c r="A4224" s="15" t="s">
        <v>1725</v>
      </c>
      <c r="B4224" s="2"/>
      <c r="C4224" s="3">
        <v>12877</v>
      </c>
      <c r="D4224" s="4">
        <v>125</v>
      </c>
      <c r="E4224">
        <f t="shared" si="195"/>
        <v>1056.6344677791301</v>
      </c>
      <c r="F4224">
        <f t="shared" si="196"/>
        <v>1609625</v>
      </c>
      <c r="G4224" s="22">
        <f t="shared" si="197"/>
        <v>13606282.041591858</v>
      </c>
      <c r="P4224" t="s">
        <v>7974</v>
      </c>
      <c r="Q4224" t="s">
        <v>7975</v>
      </c>
      <c r="R4224" t="s">
        <v>212</v>
      </c>
      <c r="S4224" s="6">
        <v>3892.2163949363498</v>
      </c>
      <c r="T4224" s="6">
        <v>3729.0322208310699</v>
      </c>
      <c r="U4224" s="6">
        <v>53.749643706912401</v>
      </c>
    </row>
    <row r="4225" spans="1:21" x14ac:dyDescent="0.2">
      <c r="A4225" s="15" t="s">
        <v>1723</v>
      </c>
      <c r="B4225" s="2"/>
      <c r="C4225" s="3">
        <v>79027</v>
      </c>
      <c r="D4225" s="4">
        <v>332</v>
      </c>
      <c r="E4225">
        <f t="shared" si="195"/>
        <v>1056.50606882695</v>
      </c>
      <c r="F4225">
        <f t="shared" si="196"/>
        <v>26236964</v>
      </c>
      <c r="G4225" s="22">
        <f t="shared" si="197"/>
        <v>83492505.101187378</v>
      </c>
      <c r="P4225" t="s">
        <v>7976</v>
      </c>
      <c r="Q4225" t="s">
        <v>7977</v>
      </c>
      <c r="R4225" t="s">
        <v>212</v>
      </c>
      <c r="S4225" s="6">
        <v>3893.0502456478898</v>
      </c>
      <c r="T4225" s="6">
        <v>3311.1197829440598</v>
      </c>
      <c r="U4225" s="6">
        <v>78.449795052311998</v>
      </c>
    </row>
    <row r="4226" spans="1:21" x14ac:dyDescent="0.2">
      <c r="A4226" s="15" t="s">
        <v>1721</v>
      </c>
      <c r="B4226" s="2" t="s">
        <v>1722</v>
      </c>
      <c r="C4226" s="3">
        <v>44585</v>
      </c>
      <c r="D4226" s="4">
        <v>1506</v>
      </c>
      <c r="E4226">
        <f t="shared" ref="E4226:E4289" si="198">VLOOKUP(A4226,data19,4,FALSE)</f>
        <v>1055.21580546419</v>
      </c>
      <c r="F4226">
        <f t="shared" si="196"/>
        <v>67145010</v>
      </c>
      <c r="G4226" s="22">
        <f t="shared" si="197"/>
        <v>47046796.686620913</v>
      </c>
      <c r="P4226" t="s">
        <v>7978</v>
      </c>
      <c r="Q4226" t="s">
        <v>7979</v>
      </c>
      <c r="R4226" t="s">
        <v>212</v>
      </c>
      <c r="S4226" s="6">
        <v>3894.1142748748698</v>
      </c>
      <c r="T4226" s="6">
        <v>2191.2835301371101</v>
      </c>
      <c r="U4226" s="6">
        <v>119.148435235599</v>
      </c>
    </row>
    <row r="4227" spans="1:21" x14ac:dyDescent="0.2">
      <c r="A4227" s="15" t="s">
        <v>1719</v>
      </c>
      <c r="B4227" s="2" t="s">
        <v>1720</v>
      </c>
      <c r="C4227" s="3">
        <v>23870</v>
      </c>
      <c r="D4227" s="4">
        <v>578</v>
      </c>
      <c r="E4227">
        <f t="shared" si="198"/>
        <v>1054.67106274603</v>
      </c>
      <c r="F4227">
        <f t="shared" ref="F4227:F4290" si="199">C4227*D4227</f>
        <v>13796860</v>
      </c>
      <c r="G4227" s="22">
        <f t="shared" ref="G4227:G4290" si="200">E4227*C4227</f>
        <v>25174998.267747734</v>
      </c>
      <c r="P4227" t="s">
        <v>7980</v>
      </c>
      <c r="Q4227" t="s">
        <v>7980</v>
      </c>
      <c r="R4227" t="s">
        <v>212</v>
      </c>
      <c r="S4227" s="6">
        <v>3897.2958799227399</v>
      </c>
      <c r="T4227" s="6">
        <v>2744.5294450050501</v>
      </c>
      <c r="U4227" s="6">
        <v>97.054168137373196</v>
      </c>
    </row>
    <row r="4228" spans="1:21" x14ac:dyDescent="0.2">
      <c r="A4228" s="15" t="s">
        <v>1717</v>
      </c>
      <c r="B4228" s="2" t="s">
        <v>1718</v>
      </c>
      <c r="C4228" s="3">
        <v>128779</v>
      </c>
      <c r="D4228" s="4">
        <v>1111</v>
      </c>
      <c r="E4228">
        <f t="shared" si="198"/>
        <v>1054.6224744765</v>
      </c>
      <c r="F4228">
        <f t="shared" si="199"/>
        <v>143073469</v>
      </c>
      <c r="G4228" s="22">
        <f t="shared" si="200"/>
        <v>135813227.6406092</v>
      </c>
      <c r="P4228" t="s">
        <v>7981</v>
      </c>
      <c r="Q4228" t="s">
        <v>7982</v>
      </c>
      <c r="R4228" t="s">
        <v>212</v>
      </c>
      <c r="S4228" s="6">
        <v>3899.9548597672201</v>
      </c>
      <c r="T4228" s="6">
        <v>1553.35732595484</v>
      </c>
      <c r="U4228" s="6">
        <v>226.904141343509</v>
      </c>
    </row>
    <row r="4229" spans="1:21" x14ac:dyDescent="0.2">
      <c r="A4229" s="15" t="s">
        <v>1714</v>
      </c>
      <c r="B4229" s="2" t="s">
        <v>1715</v>
      </c>
      <c r="C4229" s="3">
        <v>35650</v>
      </c>
      <c r="D4229" s="4">
        <v>393</v>
      </c>
      <c r="E4229">
        <f t="shared" si="198"/>
        <v>1053.97711290609</v>
      </c>
      <c r="F4229">
        <f t="shared" si="199"/>
        <v>14010450</v>
      </c>
      <c r="G4229" s="22">
        <f t="shared" si="200"/>
        <v>37574284.075102113</v>
      </c>
      <c r="P4229" t="s">
        <v>7983</v>
      </c>
      <c r="Q4229" t="s">
        <v>7984</v>
      </c>
      <c r="R4229" t="s">
        <v>212</v>
      </c>
      <c r="S4229" s="6">
        <v>3901.41079428483</v>
      </c>
      <c r="T4229" s="6">
        <v>2150.98725351962</v>
      </c>
      <c r="U4229" s="6">
        <v>116.690393213978</v>
      </c>
    </row>
    <row r="4230" spans="1:21" x14ac:dyDescent="0.2">
      <c r="A4230" s="15" t="s">
        <v>1712</v>
      </c>
      <c r="B4230" s="2"/>
      <c r="C4230" s="3">
        <v>51105</v>
      </c>
      <c r="D4230" s="4">
        <v>1018</v>
      </c>
      <c r="E4230">
        <f t="shared" si="198"/>
        <v>1052.9695948758299</v>
      </c>
      <c r="F4230">
        <f t="shared" si="199"/>
        <v>52024890</v>
      </c>
      <c r="G4230" s="22">
        <f t="shared" si="200"/>
        <v>53812011.146129288</v>
      </c>
      <c r="P4230" t="s">
        <v>7985</v>
      </c>
      <c r="Q4230" t="s">
        <v>7986</v>
      </c>
      <c r="R4230" t="s">
        <v>212</v>
      </c>
      <c r="S4230" s="6">
        <v>3906.5760393618202</v>
      </c>
      <c r="T4230" s="6">
        <v>2470.7242462438699</v>
      </c>
      <c r="U4230" s="6">
        <v>91.496020426487107</v>
      </c>
    </row>
    <row r="4231" spans="1:21" x14ac:dyDescent="0.2">
      <c r="A4231" s="15" t="s">
        <v>1710</v>
      </c>
      <c r="B4231" s="2" t="s">
        <v>1711</v>
      </c>
      <c r="C4231" s="3">
        <v>38815</v>
      </c>
      <c r="D4231" s="5">
        <v>2519</v>
      </c>
      <c r="E4231">
        <f t="shared" si="198"/>
        <v>1052.96417224936</v>
      </c>
      <c r="F4231">
        <f t="shared" si="199"/>
        <v>97774985</v>
      </c>
      <c r="G4231" s="22">
        <f t="shared" si="200"/>
        <v>40870804.345858909</v>
      </c>
      <c r="P4231" t="s">
        <v>7987</v>
      </c>
      <c r="Q4231" t="s">
        <v>7988</v>
      </c>
      <c r="R4231" t="s">
        <v>212</v>
      </c>
      <c r="S4231" s="6">
        <v>3911.3171269086201</v>
      </c>
      <c r="T4231" s="6">
        <v>3398.5666698989298</v>
      </c>
      <c r="U4231" s="6">
        <v>77.8449483765162</v>
      </c>
    </row>
    <row r="4232" spans="1:21" x14ac:dyDescent="0.2">
      <c r="A4232" s="15" t="s">
        <v>1708</v>
      </c>
      <c r="B4232" s="2" t="s">
        <v>1709</v>
      </c>
      <c r="C4232" s="3">
        <v>86243</v>
      </c>
      <c r="D4232" s="4">
        <v>83</v>
      </c>
      <c r="E4232">
        <f t="shared" si="198"/>
        <v>1052.8718114700901</v>
      </c>
      <c r="F4232">
        <f t="shared" si="199"/>
        <v>7158169</v>
      </c>
      <c r="G4232" s="22">
        <f t="shared" si="200"/>
        <v>90802823.636614978</v>
      </c>
      <c r="P4232" t="s">
        <v>7989</v>
      </c>
      <c r="Q4232" t="s">
        <v>7990</v>
      </c>
      <c r="R4232" t="s">
        <v>212</v>
      </c>
      <c r="S4232" s="6">
        <v>3911.5411756386102</v>
      </c>
      <c r="T4232" s="6">
        <v>2475.2090880573101</v>
      </c>
      <c r="U4232" s="6">
        <v>84.897337523816105</v>
      </c>
    </row>
    <row r="4233" spans="1:21" x14ac:dyDescent="0.2">
      <c r="A4233" s="15" t="s">
        <v>1700</v>
      </c>
      <c r="B4233" s="2"/>
      <c r="C4233" s="3">
        <v>31133</v>
      </c>
      <c r="D4233" s="4">
        <v>1802</v>
      </c>
      <c r="E4233">
        <f t="shared" si="198"/>
        <v>1048.0878994672601</v>
      </c>
      <c r="F4233">
        <f t="shared" si="199"/>
        <v>56101666</v>
      </c>
      <c r="G4233" s="22">
        <f t="shared" si="200"/>
        <v>32630120.574114207</v>
      </c>
      <c r="P4233" t="s">
        <v>7991</v>
      </c>
      <c r="Q4233" t="s">
        <v>7992</v>
      </c>
      <c r="R4233" t="s">
        <v>212</v>
      </c>
      <c r="S4233" s="6">
        <v>3921.8070822202899</v>
      </c>
      <c r="T4233" s="6">
        <v>1836.2389712950101</v>
      </c>
      <c r="U4233" s="6">
        <v>132.179736207622</v>
      </c>
    </row>
    <row r="4234" spans="1:21" x14ac:dyDescent="0.2">
      <c r="A4234" s="15" t="s">
        <v>1698</v>
      </c>
      <c r="B4234" s="2" t="s">
        <v>1699</v>
      </c>
      <c r="C4234" s="3">
        <v>190192</v>
      </c>
      <c r="D4234" s="4">
        <v>472</v>
      </c>
      <c r="E4234">
        <f t="shared" si="198"/>
        <v>1048.0540901741599</v>
      </c>
      <c r="F4234">
        <f t="shared" si="199"/>
        <v>89770624</v>
      </c>
      <c r="G4234" s="22">
        <f t="shared" si="200"/>
        <v>199331503.51840383</v>
      </c>
      <c r="P4234" t="s">
        <v>7993</v>
      </c>
      <c r="Q4234" t="s">
        <v>7994</v>
      </c>
      <c r="R4234" t="s">
        <v>212</v>
      </c>
      <c r="S4234" s="6">
        <v>3922.7557058459802</v>
      </c>
      <c r="T4234" s="6">
        <v>3577.7719441614299</v>
      </c>
      <c r="U4234" s="6">
        <v>57.613056330997502</v>
      </c>
    </row>
    <row r="4235" spans="1:21" x14ac:dyDescent="0.2">
      <c r="A4235" s="15" t="s">
        <v>1697</v>
      </c>
      <c r="B4235" s="2"/>
      <c r="C4235" s="3">
        <v>69968</v>
      </c>
      <c r="D4235" s="4">
        <v>561</v>
      </c>
      <c r="E4235">
        <f t="shared" si="198"/>
        <v>1047.4296648314801</v>
      </c>
      <c r="F4235">
        <f t="shared" si="199"/>
        <v>39252048</v>
      </c>
      <c r="G4235" s="22">
        <f t="shared" si="200"/>
        <v>73286558.788929</v>
      </c>
      <c r="P4235" t="s">
        <v>7995</v>
      </c>
      <c r="Q4235" t="s">
        <v>7996</v>
      </c>
      <c r="R4235" t="s">
        <v>212</v>
      </c>
      <c r="S4235" s="6">
        <v>3926.21874816118</v>
      </c>
      <c r="T4235" s="6">
        <v>1200.41813013765</v>
      </c>
      <c r="U4235" s="6">
        <v>261.01433728365998</v>
      </c>
    </row>
    <row r="4236" spans="1:21" x14ac:dyDescent="0.2">
      <c r="A4236" s="15" t="s">
        <v>1695</v>
      </c>
      <c r="B4236" s="2" t="s">
        <v>1696</v>
      </c>
      <c r="C4236" s="3">
        <v>56720</v>
      </c>
      <c r="D4236" s="4">
        <v>874</v>
      </c>
      <c r="E4236">
        <f t="shared" si="198"/>
        <v>1045.9098062749699</v>
      </c>
      <c r="F4236">
        <f t="shared" si="199"/>
        <v>49573280</v>
      </c>
      <c r="G4236" s="22">
        <f t="shared" si="200"/>
        <v>59324004.211916298</v>
      </c>
      <c r="P4236" t="s">
        <v>7997</v>
      </c>
      <c r="Q4236" t="s">
        <v>7998</v>
      </c>
      <c r="R4236" t="s">
        <v>212</v>
      </c>
      <c r="S4236" s="6">
        <v>3929.3930428628701</v>
      </c>
      <c r="T4236" s="6">
        <v>2528.0165948788399</v>
      </c>
      <c r="U4236" s="6">
        <v>87.748989213985695</v>
      </c>
    </row>
    <row r="4237" spans="1:21" x14ac:dyDescent="0.2">
      <c r="A4237" s="15" t="s">
        <v>1692</v>
      </c>
      <c r="B4237" s="2"/>
      <c r="C4237" s="3">
        <v>15635</v>
      </c>
      <c r="D4237" s="4">
        <v>145</v>
      </c>
      <c r="E4237">
        <f t="shared" si="198"/>
        <v>1045.7799732618601</v>
      </c>
      <c r="F4237">
        <f t="shared" si="199"/>
        <v>2267075</v>
      </c>
      <c r="G4237" s="22">
        <f t="shared" si="200"/>
        <v>16350769.881949183</v>
      </c>
      <c r="P4237" t="s">
        <v>7999</v>
      </c>
      <c r="Q4237" t="s">
        <v>8000</v>
      </c>
      <c r="R4237" t="s">
        <v>212</v>
      </c>
      <c r="S4237" s="6">
        <v>3931.1547492700101</v>
      </c>
      <c r="T4237" s="6">
        <v>2404.3542033246499</v>
      </c>
      <c r="U4237" s="6">
        <v>76.947190780181899</v>
      </c>
    </row>
    <row r="4238" spans="1:21" x14ac:dyDescent="0.2">
      <c r="A4238" s="15" t="s">
        <v>1690</v>
      </c>
      <c r="B4238" s="2" t="s">
        <v>1691</v>
      </c>
      <c r="C4238" s="3">
        <v>47314</v>
      </c>
      <c r="D4238" s="4">
        <v>537</v>
      </c>
      <c r="E4238">
        <f t="shared" si="198"/>
        <v>1045.2583450294001</v>
      </c>
      <c r="F4238">
        <f t="shared" si="199"/>
        <v>25407618</v>
      </c>
      <c r="G4238" s="22">
        <f t="shared" si="200"/>
        <v>49455353.336721033</v>
      </c>
      <c r="P4238" t="s">
        <v>8001</v>
      </c>
      <c r="Q4238" t="s">
        <v>8002</v>
      </c>
      <c r="R4238" t="s">
        <v>212</v>
      </c>
      <c r="S4238" s="6">
        <v>3938.8157538730502</v>
      </c>
      <c r="T4238" s="6">
        <v>1563.9470777489501</v>
      </c>
      <c r="U4238" s="6">
        <v>204.77316501652399</v>
      </c>
    </row>
    <row r="4239" spans="1:21" x14ac:dyDescent="0.2">
      <c r="A4239" s="15" t="s">
        <v>1688</v>
      </c>
      <c r="B4239" s="2"/>
      <c r="C4239" s="3">
        <v>56638</v>
      </c>
      <c r="D4239" s="4">
        <v>1456</v>
      </c>
      <c r="E4239">
        <f t="shared" si="198"/>
        <v>1045.1422887661699</v>
      </c>
      <c r="F4239">
        <f t="shared" si="199"/>
        <v>82464928</v>
      </c>
      <c r="G4239" s="22">
        <f t="shared" si="200"/>
        <v>59194768.951138332</v>
      </c>
      <c r="P4239" t="s">
        <v>8003</v>
      </c>
      <c r="Q4239" t="s">
        <v>8004</v>
      </c>
      <c r="R4239" t="s">
        <v>212</v>
      </c>
      <c r="S4239" s="6">
        <v>3943.14688473462</v>
      </c>
      <c r="T4239" s="6">
        <v>3015.9476581026101</v>
      </c>
      <c r="U4239" s="6">
        <v>63.806910661773699</v>
      </c>
    </row>
    <row r="4240" spans="1:21" x14ac:dyDescent="0.2">
      <c r="A4240" s="15" t="s">
        <v>1686</v>
      </c>
      <c r="B4240" s="2" t="s">
        <v>1687</v>
      </c>
      <c r="C4240" s="3">
        <v>64498</v>
      </c>
      <c r="D4240" s="4">
        <v>359</v>
      </c>
      <c r="E4240">
        <f t="shared" si="198"/>
        <v>1043.54774539493</v>
      </c>
      <c r="F4240">
        <f t="shared" si="199"/>
        <v>23154782</v>
      </c>
      <c r="G4240" s="22">
        <f t="shared" si="200"/>
        <v>67306742.482482195</v>
      </c>
      <c r="P4240" t="s">
        <v>8005</v>
      </c>
      <c r="Q4240" t="s">
        <v>8006</v>
      </c>
      <c r="R4240" t="s">
        <v>212</v>
      </c>
      <c r="S4240" s="6">
        <v>3943.6590888956098</v>
      </c>
      <c r="T4240" s="6">
        <v>1511.47550324956</v>
      </c>
      <c r="U4240" s="6">
        <v>143.54295791678101</v>
      </c>
    </row>
    <row r="4241" spans="1:21" x14ac:dyDescent="0.2">
      <c r="A4241" s="15" t="s">
        <v>1684</v>
      </c>
      <c r="B4241" s="2" t="s">
        <v>1685</v>
      </c>
      <c r="C4241" s="3">
        <v>74392</v>
      </c>
      <c r="D4241" s="4">
        <v>332</v>
      </c>
      <c r="E4241">
        <f t="shared" si="198"/>
        <v>1042.96047793554</v>
      </c>
      <c r="F4241">
        <f t="shared" si="199"/>
        <v>24698144</v>
      </c>
      <c r="G4241" s="22">
        <f t="shared" si="200"/>
        <v>77587915.874580696</v>
      </c>
      <c r="P4241" t="s">
        <v>8007</v>
      </c>
      <c r="Q4241" t="s">
        <v>8007</v>
      </c>
      <c r="R4241" t="s">
        <v>274</v>
      </c>
      <c r="S4241" s="6">
        <v>3948.2074011762302</v>
      </c>
      <c r="T4241" s="6">
        <v>2440</v>
      </c>
      <c r="U4241" s="6">
        <v>92.437529256882797</v>
      </c>
    </row>
    <row r="4242" spans="1:21" x14ac:dyDescent="0.2">
      <c r="A4242" s="15" t="s">
        <v>1680</v>
      </c>
      <c r="B4242" s="2" t="s">
        <v>1681</v>
      </c>
      <c r="C4242" s="3">
        <v>100620</v>
      </c>
      <c r="D4242" s="4">
        <v>480</v>
      </c>
      <c r="E4242">
        <f t="shared" si="198"/>
        <v>1042.3206060881</v>
      </c>
      <c r="F4242">
        <f t="shared" si="199"/>
        <v>48297600</v>
      </c>
      <c r="G4242" s="22">
        <f t="shared" si="200"/>
        <v>104878299.38458462</v>
      </c>
      <c r="P4242" t="s">
        <v>8008</v>
      </c>
      <c r="Q4242" t="s">
        <v>8009</v>
      </c>
      <c r="R4242" t="s">
        <v>212</v>
      </c>
      <c r="S4242" s="6">
        <v>3953.4053874236001</v>
      </c>
      <c r="T4242" s="6">
        <v>1524.7684801980199</v>
      </c>
      <c r="U4242" s="6">
        <v>153.164160170174</v>
      </c>
    </row>
    <row r="4243" spans="1:21" x14ac:dyDescent="0.2">
      <c r="A4243" s="15" t="s">
        <v>1676</v>
      </c>
      <c r="B4243" s="2" t="s">
        <v>1677</v>
      </c>
      <c r="C4243" s="3">
        <v>91282</v>
      </c>
      <c r="D4243" s="4">
        <v>1456</v>
      </c>
      <c r="E4243">
        <f t="shared" si="198"/>
        <v>1042.11879602352</v>
      </c>
      <c r="F4243">
        <f t="shared" si="199"/>
        <v>132906592</v>
      </c>
      <c r="G4243" s="22">
        <f t="shared" si="200"/>
        <v>95126687.938618943</v>
      </c>
      <c r="P4243" t="s">
        <v>8010</v>
      </c>
      <c r="Q4243" t="s">
        <v>8011</v>
      </c>
      <c r="R4243" t="s">
        <v>212</v>
      </c>
      <c r="S4243" s="6">
        <v>3956.3053527860998</v>
      </c>
      <c r="T4243" s="6">
        <v>2255.4641256601399</v>
      </c>
      <c r="U4243" s="6">
        <v>77.353027250259501</v>
      </c>
    </row>
    <row r="4244" spans="1:21" x14ac:dyDescent="0.2">
      <c r="A4244" s="15" t="s">
        <v>1675</v>
      </c>
      <c r="B4244" s="2"/>
      <c r="C4244" s="3">
        <v>7986</v>
      </c>
      <c r="D4244" s="4">
        <v>83</v>
      </c>
      <c r="E4244">
        <f t="shared" si="198"/>
        <v>1041.9355713043799</v>
      </c>
      <c r="F4244">
        <f t="shared" si="199"/>
        <v>662838</v>
      </c>
      <c r="G4244" s="22">
        <f t="shared" si="200"/>
        <v>8320897.4724367782</v>
      </c>
      <c r="P4244" t="s">
        <v>8012</v>
      </c>
      <c r="Q4244" t="s">
        <v>8013</v>
      </c>
      <c r="R4244" t="s">
        <v>212</v>
      </c>
      <c r="S4244" s="6">
        <v>3957.5620500309101</v>
      </c>
      <c r="T4244" s="6">
        <v>1956.80143829449</v>
      </c>
      <c r="U4244" s="6">
        <v>154.73165178959599</v>
      </c>
    </row>
    <row r="4245" spans="1:21" x14ac:dyDescent="0.2">
      <c r="A4245" s="15" t="s">
        <v>1669</v>
      </c>
      <c r="B4245" s="2" t="s">
        <v>1670</v>
      </c>
      <c r="C4245" s="3">
        <v>93407</v>
      </c>
      <c r="D4245" s="4">
        <v>1456</v>
      </c>
      <c r="E4245">
        <f t="shared" si="198"/>
        <v>1039.8274400119501</v>
      </c>
      <c r="F4245">
        <f t="shared" si="199"/>
        <v>136000592</v>
      </c>
      <c r="G4245" s="22">
        <f t="shared" si="200"/>
        <v>97127161.689196229</v>
      </c>
      <c r="P4245" t="s">
        <v>8014</v>
      </c>
      <c r="Q4245" t="s">
        <v>8015</v>
      </c>
      <c r="R4245" t="s">
        <v>212</v>
      </c>
      <c r="S4245" s="6">
        <v>3957.6949629668302</v>
      </c>
      <c r="T4245" s="6">
        <v>1920.19037813146</v>
      </c>
      <c r="U4245" s="6">
        <v>113.009479886638</v>
      </c>
    </row>
    <row r="4246" spans="1:21" x14ac:dyDescent="0.2">
      <c r="A4246" s="15" t="s">
        <v>1667</v>
      </c>
      <c r="B4246" s="2"/>
      <c r="C4246" s="3">
        <v>32959</v>
      </c>
      <c r="D4246" s="5">
        <v>1224</v>
      </c>
      <c r="E4246">
        <f t="shared" si="198"/>
        <v>1039.58070577286</v>
      </c>
      <c r="F4246">
        <f t="shared" si="199"/>
        <v>40341816</v>
      </c>
      <c r="G4246" s="22">
        <f t="shared" si="200"/>
        <v>34263540.481567696</v>
      </c>
      <c r="P4246" t="s">
        <v>8016</v>
      </c>
      <c r="Q4246" t="s">
        <v>8017</v>
      </c>
      <c r="R4246" t="s">
        <v>212</v>
      </c>
      <c r="S4246" s="6">
        <v>3958.3259048166601</v>
      </c>
      <c r="T4246" s="6">
        <v>3018.2358772981502</v>
      </c>
      <c r="U4246" s="6">
        <v>113.646217313685</v>
      </c>
    </row>
    <row r="4247" spans="1:21" x14ac:dyDescent="0.2">
      <c r="A4247" s="15" t="s">
        <v>1665</v>
      </c>
      <c r="B4247" s="2" t="s">
        <v>1666</v>
      </c>
      <c r="C4247" s="3">
        <v>68014</v>
      </c>
      <c r="D4247" s="5">
        <v>1723</v>
      </c>
      <c r="E4247">
        <f t="shared" si="198"/>
        <v>1038.91515339695</v>
      </c>
      <c r="F4247">
        <f t="shared" si="199"/>
        <v>117188122</v>
      </c>
      <c r="G4247" s="22">
        <f t="shared" si="200"/>
        <v>70660775.243140161</v>
      </c>
      <c r="P4247" t="s">
        <v>8018</v>
      </c>
      <c r="Q4247" t="s">
        <v>8019</v>
      </c>
      <c r="R4247" t="s">
        <v>212</v>
      </c>
      <c r="S4247" s="6">
        <v>3962.61759826656</v>
      </c>
      <c r="T4247" s="6">
        <v>4169.3440400766904</v>
      </c>
      <c r="U4247" s="6">
        <v>51.307641702500803</v>
      </c>
    </row>
    <row r="4248" spans="1:21" x14ac:dyDescent="0.2">
      <c r="A4248" s="15" t="s">
        <v>1663</v>
      </c>
      <c r="B4248" s="2"/>
      <c r="C4248" s="3">
        <v>76347</v>
      </c>
      <c r="D4248" s="4">
        <v>2318</v>
      </c>
      <c r="E4248">
        <f t="shared" si="198"/>
        <v>1038.89436313992</v>
      </c>
      <c r="F4248">
        <f t="shared" si="199"/>
        <v>176972346</v>
      </c>
      <c r="G4248" s="22">
        <f t="shared" si="200"/>
        <v>79316467.942643464</v>
      </c>
      <c r="P4248" t="s">
        <v>8020</v>
      </c>
      <c r="Q4248" t="s">
        <v>8021</v>
      </c>
      <c r="R4248" t="s">
        <v>274</v>
      </c>
      <c r="S4248" s="6">
        <v>3965.3333720642399</v>
      </c>
      <c r="T4248" s="6">
        <v>2928.4176171081799</v>
      </c>
      <c r="U4248" s="6">
        <v>71.388810600148005</v>
      </c>
    </row>
    <row r="4249" spans="1:21" x14ac:dyDescent="0.2">
      <c r="A4249" s="15" t="s">
        <v>1661</v>
      </c>
      <c r="B4249" s="2" t="s">
        <v>1662</v>
      </c>
      <c r="C4249" s="3">
        <v>46982</v>
      </c>
      <c r="D4249" s="4">
        <v>521</v>
      </c>
      <c r="E4249">
        <f t="shared" si="198"/>
        <v>1038.1750229120601</v>
      </c>
      <c r="F4249">
        <f t="shared" si="199"/>
        <v>24477622</v>
      </c>
      <c r="G4249" s="22">
        <f t="shared" si="200"/>
        <v>48775538.926454403</v>
      </c>
      <c r="P4249" t="s">
        <v>8022</v>
      </c>
      <c r="Q4249" t="s">
        <v>8023</v>
      </c>
      <c r="R4249" t="s">
        <v>212</v>
      </c>
      <c r="S4249" s="6">
        <v>3968.35959211301</v>
      </c>
      <c r="T4249" s="6">
        <v>2692.8377610659199</v>
      </c>
      <c r="U4249" s="6">
        <v>128.61624416349201</v>
      </c>
    </row>
    <row r="4250" spans="1:21" x14ac:dyDescent="0.2">
      <c r="A4250" s="15" t="s">
        <v>1659</v>
      </c>
      <c r="B4250" s="2" t="s">
        <v>1660</v>
      </c>
      <c r="C4250" s="3">
        <v>162188</v>
      </c>
      <c r="D4250" s="4">
        <v>1051</v>
      </c>
      <c r="E4250">
        <f t="shared" si="198"/>
        <v>1038.0976352814</v>
      </c>
      <c r="F4250">
        <f t="shared" si="199"/>
        <v>170459588</v>
      </c>
      <c r="G4250" s="22">
        <f t="shared" si="200"/>
        <v>168366979.2710197</v>
      </c>
      <c r="P4250" t="s">
        <v>8024</v>
      </c>
      <c r="Q4250" t="s">
        <v>8025</v>
      </c>
      <c r="R4250" t="s">
        <v>212</v>
      </c>
      <c r="S4250" s="6">
        <v>3972.6577716971601</v>
      </c>
      <c r="T4250" s="6">
        <v>1437.7757694829199</v>
      </c>
      <c r="U4250" s="6">
        <v>269.67619663737901</v>
      </c>
    </row>
    <row r="4251" spans="1:21" x14ac:dyDescent="0.2">
      <c r="A4251" s="15" t="s">
        <v>1657</v>
      </c>
      <c r="B4251" s="2"/>
      <c r="C4251" s="3">
        <v>42822</v>
      </c>
      <c r="D4251" s="4">
        <v>285</v>
      </c>
      <c r="E4251">
        <f t="shared" si="198"/>
        <v>1037.8533044978501</v>
      </c>
      <c r="F4251">
        <f t="shared" si="199"/>
        <v>12204270</v>
      </c>
      <c r="G4251" s="22">
        <f t="shared" si="200"/>
        <v>44442954.205206938</v>
      </c>
      <c r="P4251" t="s">
        <v>8026</v>
      </c>
      <c r="Q4251" t="s">
        <v>8027</v>
      </c>
      <c r="R4251" t="s">
        <v>212</v>
      </c>
      <c r="S4251" s="6">
        <v>3973.2634605124599</v>
      </c>
      <c r="T4251" s="6">
        <v>3415.00371017924</v>
      </c>
      <c r="U4251" s="6">
        <v>65.118985308801996</v>
      </c>
    </row>
    <row r="4252" spans="1:21" x14ac:dyDescent="0.2">
      <c r="A4252" s="15" t="s">
        <v>1655</v>
      </c>
      <c r="B4252" s="2" t="s">
        <v>1656</v>
      </c>
      <c r="C4252" s="3">
        <v>73649</v>
      </c>
      <c r="D4252" s="4">
        <v>424</v>
      </c>
      <c r="E4252">
        <f t="shared" si="198"/>
        <v>1037.6878118960401</v>
      </c>
      <c r="F4252">
        <f t="shared" si="199"/>
        <v>31227176</v>
      </c>
      <c r="G4252" s="22">
        <f t="shared" si="200"/>
        <v>76424669.658331454</v>
      </c>
      <c r="P4252" t="s">
        <v>8028</v>
      </c>
      <c r="Q4252" t="s">
        <v>8029</v>
      </c>
      <c r="R4252" t="s">
        <v>212</v>
      </c>
      <c r="S4252" s="6">
        <v>3975.3438848394198</v>
      </c>
      <c r="T4252" s="6">
        <v>3563.3923002162501</v>
      </c>
      <c r="U4252" s="6">
        <v>73.497690889743794</v>
      </c>
    </row>
    <row r="4253" spans="1:21" x14ac:dyDescent="0.2">
      <c r="A4253" s="15" t="s">
        <v>1653</v>
      </c>
      <c r="B4253" s="2"/>
      <c r="C4253" s="3">
        <v>50492</v>
      </c>
      <c r="D4253" s="4">
        <v>874</v>
      </c>
      <c r="E4253">
        <f t="shared" si="198"/>
        <v>1037.3055186033901</v>
      </c>
      <c r="F4253">
        <f t="shared" si="199"/>
        <v>44130008</v>
      </c>
      <c r="G4253" s="22">
        <f t="shared" si="200"/>
        <v>52375630.245322369</v>
      </c>
      <c r="P4253" t="s">
        <v>8030</v>
      </c>
      <c r="Q4253" t="s">
        <v>8030</v>
      </c>
      <c r="R4253" t="s">
        <v>212</v>
      </c>
      <c r="S4253" s="6">
        <v>3985.9760727573798</v>
      </c>
      <c r="T4253" s="6">
        <v>3321.5451853224199</v>
      </c>
      <c r="U4253" s="6">
        <v>65.264574964317305</v>
      </c>
    </row>
    <row r="4254" spans="1:21" x14ac:dyDescent="0.2">
      <c r="A4254" s="15" t="s">
        <v>1652</v>
      </c>
      <c r="B4254" s="2"/>
      <c r="C4254" s="3">
        <v>65242</v>
      </c>
      <c r="D4254" s="5">
        <v>1117</v>
      </c>
      <c r="E4254">
        <f t="shared" si="198"/>
        <v>1037.0395235851799</v>
      </c>
      <c r="F4254">
        <f t="shared" si="199"/>
        <v>72875314</v>
      </c>
      <c r="G4254" s="22">
        <f t="shared" si="200"/>
        <v>67658532.597744316</v>
      </c>
      <c r="P4254" t="s">
        <v>8031</v>
      </c>
      <c r="Q4254" t="s">
        <v>8032</v>
      </c>
      <c r="R4254" t="s">
        <v>212</v>
      </c>
      <c r="S4254" s="6">
        <v>3994.8977700550099</v>
      </c>
      <c r="T4254" s="6">
        <v>3556.9819201524001</v>
      </c>
      <c r="U4254" s="6">
        <v>59.269784048459499</v>
      </c>
    </row>
    <row r="4255" spans="1:21" x14ac:dyDescent="0.2">
      <c r="A4255" s="15" t="s">
        <v>1650</v>
      </c>
      <c r="B4255" s="2" t="s">
        <v>1651</v>
      </c>
      <c r="C4255" s="3">
        <v>56784</v>
      </c>
      <c r="D4255" s="4">
        <v>658</v>
      </c>
      <c r="E4255">
        <f t="shared" si="198"/>
        <v>1036.8086244266699</v>
      </c>
      <c r="F4255">
        <f t="shared" si="199"/>
        <v>37363872</v>
      </c>
      <c r="G4255" s="22">
        <f t="shared" si="200"/>
        <v>58874140.929444022</v>
      </c>
      <c r="P4255" t="s">
        <v>8033</v>
      </c>
      <c r="Q4255" t="s">
        <v>8034</v>
      </c>
      <c r="R4255" t="s">
        <v>212</v>
      </c>
      <c r="S4255" s="6">
        <v>4000.5968608237499</v>
      </c>
      <c r="T4255" s="6">
        <v>3135.6322525621899</v>
      </c>
      <c r="U4255" s="6">
        <v>95.014786109100697</v>
      </c>
    </row>
    <row r="4256" spans="1:21" x14ac:dyDescent="0.2">
      <c r="A4256" s="15" t="s">
        <v>1648</v>
      </c>
      <c r="B4256" s="2" t="s">
        <v>1649</v>
      </c>
      <c r="C4256" s="3">
        <v>123911</v>
      </c>
      <c r="D4256" s="4">
        <v>833</v>
      </c>
      <c r="E4256">
        <f t="shared" si="198"/>
        <v>1036.4474286800901</v>
      </c>
      <c r="F4256">
        <f t="shared" si="199"/>
        <v>103217863</v>
      </c>
      <c r="G4256" s="22">
        <f t="shared" si="200"/>
        <v>128427237.33517864</v>
      </c>
      <c r="P4256" t="s">
        <v>8035</v>
      </c>
      <c r="Q4256" t="s">
        <v>8036</v>
      </c>
      <c r="R4256" t="s">
        <v>212</v>
      </c>
      <c r="S4256" s="6">
        <v>4002.58788651952</v>
      </c>
      <c r="T4256" s="6">
        <v>2663.2830057523902</v>
      </c>
      <c r="U4256" s="6">
        <v>70.177661970161395</v>
      </c>
    </row>
    <row r="4257" spans="1:21" x14ac:dyDescent="0.2">
      <c r="A4257" s="15" t="s">
        <v>1644</v>
      </c>
      <c r="B4257" s="2" t="s">
        <v>1645</v>
      </c>
      <c r="C4257" s="3">
        <v>109735</v>
      </c>
      <c r="D4257" s="4">
        <v>424</v>
      </c>
      <c r="E4257">
        <f t="shared" si="198"/>
        <v>1035.9880634508099</v>
      </c>
      <c r="F4257">
        <f t="shared" si="199"/>
        <v>46527640</v>
      </c>
      <c r="G4257" s="22">
        <f t="shared" si="200"/>
        <v>113684150.14277463</v>
      </c>
      <c r="P4257" t="s">
        <v>8037</v>
      </c>
      <c r="Q4257" t="s">
        <v>8038</v>
      </c>
      <c r="R4257" t="s">
        <v>212</v>
      </c>
      <c r="S4257" s="6">
        <v>4003.61810461607</v>
      </c>
      <c r="T4257" s="6">
        <v>2877.9262815604302</v>
      </c>
      <c r="U4257" s="6">
        <v>73.849921095175603</v>
      </c>
    </row>
    <row r="4258" spans="1:21" x14ac:dyDescent="0.2">
      <c r="A4258" s="15" t="s">
        <v>1640</v>
      </c>
      <c r="B4258" s="2" t="s">
        <v>1641</v>
      </c>
      <c r="C4258" s="3">
        <v>42971</v>
      </c>
      <c r="D4258" s="4">
        <v>799</v>
      </c>
      <c r="E4258">
        <f t="shared" si="198"/>
        <v>1035.6671694965401</v>
      </c>
      <c r="F4258">
        <f t="shared" si="199"/>
        <v>34333829</v>
      </c>
      <c r="G4258" s="22">
        <f t="shared" si="200"/>
        <v>44503653.940435819</v>
      </c>
      <c r="P4258" t="s">
        <v>8039</v>
      </c>
      <c r="Q4258" t="s">
        <v>8040</v>
      </c>
      <c r="R4258" t="s">
        <v>212</v>
      </c>
      <c r="S4258" s="6">
        <v>4009.7944232496602</v>
      </c>
      <c r="T4258" s="6">
        <v>3101.7804271608502</v>
      </c>
      <c r="U4258" s="6">
        <v>87.683423334159698</v>
      </c>
    </row>
    <row r="4259" spans="1:21" x14ac:dyDescent="0.2">
      <c r="A4259" s="15" t="s">
        <v>1638</v>
      </c>
      <c r="B4259" s="2" t="s">
        <v>1639</v>
      </c>
      <c r="C4259" s="3">
        <v>133330</v>
      </c>
      <c r="D4259" s="5">
        <v>1083</v>
      </c>
      <c r="E4259">
        <f t="shared" si="198"/>
        <v>1034.0979566799699</v>
      </c>
      <c r="F4259">
        <f t="shared" si="199"/>
        <v>144396390</v>
      </c>
      <c r="G4259" s="22">
        <f t="shared" si="200"/>
        <v>137876280.56414038</v>
      </c>
      <c r="P4259" t="s">
        <v>8041</v>
      </c>
      <c r="Q4259" t="s">
        <v>8042</v>
      </c>
      <c r="R4259" t="s">
        <v>212</v>
      </c>
      <c r="S4259" s="6">
        <v>4016.5124672045499</v>
      </c>
      <c r="T4259" s="6">
        <v>1978.6859400119799</v>
      </c>
      <c r="U4259" s="6">
        <v>96.423774396282397</v>
      </c>
    </row>
    <row r="4260" spans="1:21" x14ac:dyDescent="0.2">
      <c r="A4260" s="15" t="s">
        <v>1636</v>
      </c>
      <c r="B4260" s="2"/>
      <c r="C4260" s="3">
        <v>35358</v>
      </c>
      <c r="D4260" s="4">
        <v>164</v>
      </c>
      <c r="E4260">
        <f t="shared" si="198"/>
        <v>1033.4631164101399</v>
      </c>
      <c r="F4260">
        <f t="shared" si="199"/>
        <v>5798712</v>
      </c>
      <c r="G4260" s="22">
        <f t="shared" si="200"/>
        <v>36541188.870029725</v>
      </c>
      <c r="P4260" t="s">
        <v>8043</v>
      </c>
      <c r="Q4260" t="s">
        <v>8044</v>
      </c>
      <c r="R4260" t="s">
        <v>212</v>
      </c>
      <c r="S4260" s="6">
        <v>4017.0259523005402</v>
      </c>
      <c r="T4260" s="6">
        <v>3123.71955803229</v>
      </c>
      <c r="U4260" s="6">
        <v>51.872789740457698</v>
      </c>
    </row>
    <row r="4261" spans="1:21" x14ac:dyDescent="0.2">
      <c r="A4261" s="15" t="s">
        <v>1634</v>
      </c>
      <c r="B4261" s="2" t="s">
        <v>1635</v>
      </c>
      <c r="C4261" s="3">
        <v>180184</v>
      </c>
      <c r="D4261" s="4">
        <v>357</v>
      </c>
      <c r="E4261">
        <f t="shared" si="198"/>
        <v>1033.38102336882</v>
      </c>
      <c r="F4261">
        <f t="shared" si="199"/>
        <v>64325688</v>
      </c>
      <c r="G4261" s="22">
        <f t="shared" si="200"/>
        <v>186198726.31468746</v>
      </c>
      <c r="P4261" t="s">
        <v>8045</v>
      </c>
      <c r="Q4261" t="s">
        <v>8046</v>
      </c>
      <c r="R4261" t="s">
        <v>212</v>
      </c>
      <c r="S4261" s="6">
        <v>4019.1363136592699</v>
      </c>
      <c r="T4261" s="6">
        <v>3044.7018077134398</v>
      </c>
      <c r="U4261" s="6">
        <v>74.832686639267607</v>
      </c>
    </row>
    <row r="4262" spans="1:21" x14ac:dyDescent="0.2">
      <c r="A4262" s="15" t="s">
        <v>1633</v>
      </c>
      <c r="B4262" s="2"/>
      <c r="C4262" s="3">
        <v>11811</v>
      </c>
      <c r="D4262" s="4">
        <v>541</v>
      </c>
      <c r="E4262">
        <f t="shared" si="198"/>
        <v>1033.35950719369</v>
      </c>
      <c r="F4262">
        <f t="shared" si="199"/>
        <v>6389751</v>
      </c>
      <c r="G4262" s="22">
        <f t="shared" si="200"/>
        <v>12205009.139464673</v>
      </c>
      <c r="P4262" t="s">
        <v>8047</v>
      </c>
      <c r="Q4262" t="s">
        <v>8048</v>
      </c>
      <c r="R4262" t="s">
        <v>212</v>
      </c>
      <c r="S4262" s="6">
        <v>4019.5991509170599</v>
      </c>
      <c r="T4262" s="6">
        <v>3849.4060131782599</v>
      </c>
      <c r="U4262" s="6">
        <v>48.782108776919998</v>
      </c>
    </row>
    <row r="4263" spans="1:21" x14ac:dyDescent="0.2">
      <c r="A4263" s="15" t="s">
        <v>1629</v>
      </c>
      <c r="B4263" s="2"/>
      <c r="C4263" s="3">
        <v>57516</v>
      </c>
      <c r="D4263" s="4">
        <v>452</v>
      </c>
      <c r="E4263">
        <f t="shared" si="198"/>
        <v>1032.23736936357</v>
      </c>
      <c r="F4263">
        <f t="shared" si="199"/>
        <v>25997232</v>
      </c>
      <c r="G4263" s="22">
        <f t="shared" si="200"/>
        <v>59370164.536315091</v>
      </c>
      <c r="P4263" t="s">
        <v>8049</v>
      </c>
      <c r="Q4263" t="s">
        <v>8050</v>
      </c>
      <c r="R4263" t="s">
        <v>212</v>
      </c>
      <c r="S4263" s="6">
        <v>4025.2153433920198</v>
      </c>
      <c r="T4263" s="6">
        <v>2609.3575632923398</v>
      </c>
      <c r="U4263" s="6">
        <v>143.99097472677801</v>
      </c>
    </row>
    <row r="4264" spans="1:21" x14ac:dyDescent="0.2">
      <c r="A4264" s="15" t="s">
        <v>1627</v>
      </c>
      <c r="B4264" s="2" t="s">
        <v>1628</v>
      </c>
      <c r="C4264" s="3">
        <v>38444</v>
      </c>
      <c r="D4264" s="4">
        <v>1202</v>
      </c>
      <c r="E4264">
        <f t="shared" si="198"/>
        <v>1032.07033128238</v>
      </c>
      <c r="F4264">
        <f t="shared" si="199"/>
        <v>46209688</v>
      </c>
      <c r="G4264" s="22">
        <f t="shared" si="200"/>
        <v>39676911.815819815</v>
      </c>
      <c r="P4264" t="s">
        <v>8051</v>
      </c>
      <c r="Q4264" t="s">
        <v>8052</v>
      </c>
      <c r="R4264" t="s">
        <v>212</v>
      </c>
      <c r="S4264" s="6">
        <v>4036.0382097966599</v>
      </c>
      <c r="T4264" s="6">
        <v>3411.2508581162401</v>
      </c>
      <c r="U4264" s="6">
        <v>86.218164685101698</v>
      </c>
    </row>
    <row r="4265" spans="1:21" x14ac:dyDescent="0.2">
      <c r="A4265" s="15" t="s">
        <v>1625</v>
      </c>
      <c r="B4265" s="2" t="s">
        <v>1626</v>
      </c>
      <c r="C4265" s="3">
        <v>68284</v>
      </c>
      <c r="D4265" s="4">
        <v>2467</v>
      </c>
      <c r="E4265">
        <f t="shared" si="198"/>
        <v>1031.8535780961399</v>
      </c>
      <c r="F4265">
        <f t="shared" si="199"/>
        <v>168456628</v>
      </c>
      <c r="G4265" s="22">
        <f t="shared" si="200"/>
        <v>70459089.726716816</v>
      </c>
      <c r="P4265" t="s">
        <v>8053</v>
      </c>
      <c r="Q4265" t="s">
        <v>8054</v>
      </c>
      <c r="R4265" t="s">
        <v>212</v>
      </c>
      <c r="S4265" s="6">
        <v>4036.71540739994</v>
      </c>
      <c r="T4265" s="6">
        <v>3194.5369495247601</v>
      </c>
      <c r="U4265" s="6">
        <v>77.732387240708405</v>
      </c>
    </row>
    <row r="4266" spans="1:21" x14ac:dyDescent="0.2">
      <c r="A4266" s="15" t="s">
        <v>1623</v>
      </c>
      <c r="B4266" s="2" t="s">
        <v>1624</v>
      </c>
      <c r="C4266" s="3">
        <v>37237</v>
      </c>
      <c r="D4266" s="4">
        <v>1006</v>
      </c>
      <c r="E4266">
        <f t="shared" si="198"/>
        <v>1031.6344334473499</v>
      </c>
      <c r="F4266">
        <f t="shared" si="199"/>
        <v>37460422</v>
      </c>
      <c r="G4266" s="22">
        <f t="shared" si="200"/>
        <v>38414971.398278967</v>
      </c>
      <c r="P4266" t="s">
        <v>8055</v>
      </c>
      <c r="Q4266" t="s">
        <v>8056</v>
      </c>
      <c r="R4266" t="s">
        <v>212</v>
      </c>
      <c r="S4266" s="6">
        <v>4039.3457824044999</v>
      </c>
      <c r="T4266" s="6">
        <v>3421.32432183937</v>
      </c>
      <c r="U4266" s="6">
        <v>67.535863177314695</v>
      </c>
    </row>
    <row r="4267" spans="1:21" x14ac:dyDescent="0.2">
      <c r="A4267" s="15" t="s">
        <v>1621</v>
      </c>
      <c r="B4267" s="2" t="s">
        <v>1622</v>
      </c>
      <c r="C4267" s="3">
        <v>57683</v>
      </c>
      <c r="D4267" s="4">
        <v>2296</v>
      </c>
      <c r="E4267">
        <f t="shared" si="198"/>
        <v>1031.60712268154</v>
      </c>
      <c r="F4267">
        <f t="shared" si="199"/>
        <v>132440168</v>
      </c>
      <c r="G4267" s="22">
        <f t="shared" si="200"/>
        <v>59506193.657639273</v>
      </c>
      <c r="P4267" t="s">
        <v>8057</v>
      </c>
      <c r="Q4267" t="s">
        <v>8058</v>
      </c>
      <c r="R4267" t="s">
        <v>212</v>
      </c>
      <c r="S4267" s="6">
        <v>4041.1027983976501</v>
      </c>
      <c r="T4267" s="6">
        <v>2839.62259589215</v>
      </c>
      <c r="U4267" s="6">
        <v>85.769530163975304</v>
      </c>
    </row>
    <row r="4268" spans="1:21" x14ac:dyDescent="0.2">
      <c r="A4268" s="15" t="s">
        <v>1619</v>
      </c>
      <c r="B4268" s="2" t="s">
        <v>1620</v>
      </c>
      <c r="C4268" s="3">
        <v>36960</v>
      </c>
      <c r="D4268" s="4">
        <v>1369</v>
      </c>
      <c r="E4268">
        <f t="shared" si="198"/>
        <v>1031.59022685492</v>
      </c>
      <c r="F4268">
        <f t="shared" si="199"/>
        <v>50598240</v>
      </c>
      <c r="G4268" s="22">
        <f t="shared" si="200"/>
        <v>38127574.784557842</v>
      </c>
      <c r="P4268" t="s">
        <v>8059</v>
      </c>
      <c r="Q4268" t="s">
        <v>8060</v>
      </c>
      <c r="R4268" t="s">
        <v>212</v>
      </c>
      <c r="S4268" s="6">
        <v>4042.2667046347001</v>
      </c>
      <c r="T4268" s="6">
        <v>3665.84484388072</v>
      </c>
      <c r="U4268" s="6">
        <v>66.304193533948805</v>
      </c>
    </row>
    <row r="4269" spans="1:21" x14ac:dyDescent="0.2">
      <c r="A4269" s="15" t="s">
        <v>1617</v>
      </c>
      <c r="B4269" s="2" t="s">
        <v>1618</v>
      </c>
      <c r="C4269" s="3">
        <v>45140</v>
      </c>
      <c r="D4269" s="4">
        <v>452</v>
      </c>
      <c r="E4269">
        <f t="shared" si="198"/>
        <v>1031.2426668089499</v>
      </c>
      <c r="F4269">
        <f t="shared" si="199"/>
        <v>20403280</v>
      </c>
      <c r="G4269" s="22">
        <f t="shared" si="200"/>
        <v>46550293.979755998</v>
      </c>
      <c r="P4269" t="s">
        <v>8061</v>
      </c>
      <c r="Q4269" t="s">
        <v>8062</v>
      </c>
      <c r="R4269" t="s">
        <v>212</v>
      </c>
      <c r="S4269" s="6">
        <v>4045.0738123945498</v>
      </c>
      <c r="T4269" s="6">
        <v>2637.0327432583399</v>
      </c>
      <c r="U4269" s="6">
        <v>93.213813025260706</v>
      </c>
    </row>
    <row r="4270" spans="1:21" x14ac:dyDescent="0.2">
      <c r="A4270" s="15" t="s">
        <v>1615</v>
      </c>
      <c r="B4270" s="2" t="s">
        <v>1616</v>
      </c>
      <c r="C4270" s="3">
        <v>31313</v>
      </c>
      <c r="D4270" s="5">
        <v>4539</v>
      </c>
      <c r="E4270">
        <f t="shared" si="198"/>
        <v>1031.2077308964101</v>
      </c>
      <c r="F4270">
        <f t="shared" si="199"/>
        <v>142129707</v>
      </c>
      <c r="G4270" s="22">
        <f t="shared" si="200"/>
        <v>32290207.67755929</v>
      </c>
      <c r="P4270" t="s">
        <v>8063</v>
      </c>
      <c r="Q4270" t="s">
        <v>8064</v>
      </c>
      <c r="R4270" t="s">
        <v>212</v>
      </c>
      <c r="S4270" s="6">
        <v>4064.5750149167402</v>
      </c>
      <c r="T4270" s="6">
        <v>3478.6836158923502</v>
      </c>
      <c r="U4270" s="6">
        <v>50.984558460393501</v>
      </c>
    </row>
    <row r="4271" spans="1:21" x14ac:dyDescent="0.2">
      <c r="A4271" s="15" t="s">
        <v>1613</v>
      </c>
      <c r="B4271" s="2" t="s">
        <v>1614</v>
      </c>
      <c r="C4271" s="3">
        <v>75455</v>
      </c>
      <c r="D4271" s="4">
        <v>523</v>
      </c>
      <c r="E4271">
        <f t="shared" si="198"/>
        <v>1031.1489823024101</v>
      </c>
      <c r="F4271">
        <f t="shared" si="199"/>
        <v>39462965</v>
      </c>
      <c r="G4271" s="22">
        <f t="shared" si="200"/>
        <v>77805346.459628358</v>
      </c>
      <c r="P4271" t="s">
        <v>8065</v>
      </c>
      <c r="Q4271" t="s">
        <v>8066</v>
      </c>
      <c r="R4271" t="s">
        <v>212</v>
      </c>
      <c r="S4271" s="6">
        <v>4066.8832648237299</v>
      </c>
      <c r="T4271" s="6">
        <v>591.35732126169898</v>
      </c>
      <c r="U4271" s="6">
        <v>186.73174918508099</v>
      </c>
    </row>
    <row r="4272" spans="1:21" x14ac:dyDescent="0.2">
      <c r="A4272" s="15" t="s">
        <v>1611</v>
      </c>
      <c r="B4272" s="2" t="s">
        <v>1612</v>
      </c>
      <c r="C4272" s="3">
        <v>43997</v>
      </c>
      <c r="D4272" s="4">
        <v>217</v>
      </c>
      <c r="E4272">
        <f t="shared" si="198"/>
        <v>1031.1240936637801</v>
      </c>
      <c r="F4272">
        <f t="shared" si="199"/>
        <v>9547349</v>
      </c>
      <c r="G4272" s="22">
        <f t="shared" si="200"/>
        <v>45366366.748925328</v>
      </c>
      <c r="P4272" t="s">
        <v>8067</v>
      </c>
      <c r="Q4272" t="s">
        <v>8068</v>
      </c>
      <c r="R4272" t="s">
        <v>212</v>
      </c>
      <c r="S4272" s="6">
        <v>4068.25289790334</v>
      </c>
      <c r="T4272" s="6">
        <v>2411.7728028472702</v>
      </c>
      <c r="U4272" s="6">
        <v>82.423798783918102</v>
      </c>
    </row>
    <row r="4273" spans="1:21" x14ac:dyDescent="0.2">
      <c r="A4273" s="15" t="s">
        <v>1609</v>
      </c>
      <c r="B4273" s="2"/>
      <c r="C4273" s="3">
        <v>57356</v>
      </c>
      <c r="D4273" s="4">
        <v>378</v>
      </c>
      <c r="E4273">
        <f t="shared" si="198"/>
        <v>1030.75144450929</v>
      </c>
      <c r="F4273">
        <f t="shared" si="199"/>
        <v>21680568</v>
      </c>
      <c r="G4273" s="22">
        <f t="shared" si="200"/>
        <v>59119779.851274833</v>
      </c>
      <c r="P4273" t="s">
        <v>8069</v>
      </c>
      <c r="Q4273" t="s">
        <v>8070</v>
      </c>
      <c r="R4273" t="s">
        <v>212</v>
      </c>
      <c r="S4273" s="6">
        <v>4071.8451952831501</v>
      </c>
      <c r="T4273" s="6">
        <v>1722.1575254084601</v>
      </c>
      <c r="U4273" s="6">
        <v>128.13801903747299</v>
      </c>
    </row>
    <row r="4274" spans="1:21" x14ac:dyDescent="0.2">
      <c r="A4274" s="15" t="s">
        <v>1607</v>
      </c>
      <c r="B4274" s="2" t="s">
        <v>1608</v>
      </c>
      <c r="C4274" s="3">
        <v>132107</v>
      </c>
      <c r="D4274" s="4">
        <v>105</v>
      </c>
      <c r="E4274">
        <f t="shared" si="198"/>
        <v>1030.41690879623</v>
      </c>
      <c r="F4274">
        <f t="shared" si="199"/>
        <v>13871235</v>
      </c>
      <c r="G4274" s="22">
        <f t="shared" si="200"/>
        <v>136125286.57034355</v>
      </c>
      <c r="P4274" t="s">
        <v>8071</v>
      </c>
      <c r="Q4274" t="s">
        <v>8072</v>
      </c>
      <c r="R4274" t="s">
        <v>212</v>
      </c>
      <c r="S4274" s="6">
        <v>4075.2258664760002</v>
      </c>
      <c r="T4274" s="6">
        <v>2430.8979158010202</v>
      </c>
      <c r="U4274" s="6">
        <v>83.225235543764498</v>
      </c>
    </row>
    <row r="4275" spans="1:21" x14ac:dyDescent="0.2">
      <c r="A4275" s="15" t="s">
        <v>1605</v>
      </c>
      <c r="B4275" s="2" t="s">
        <v>1606</v>
      </c>
      <c r="C4275" s="3">
        <v>17098</v>
      </c>
      <c r="D4275" s="4">
        <v>774</v>
      </c>
      <c r="E4275">
        <f t="shared" si="198"/>
        <v>1030.0478200253101</v>
      </c>
      <c r="F4275">
        <f t="shared" si="199"/>
        <v>13233852</v>
      </c>
      <c r="G4275" s="22">
        <f t="shared" si="200"/>
        <v>17611757.626792751</v>
      </c>
      <c r="P4275" t="s">
        <v>8073</v>
      </c>
      <c r="Q4275" t="s">
        <v>8074</v>
      </c>
      <c r="R4275" t="s">
        <v>212</v>
      </c>
      <c r="S4275" s="6">
        <v>4082.2287819422199</v>
      </c>
      <c r="T4275" s="6">
        <v>4171.4910133004096</v>
      </c>
      <c r="U4275" s="6">
        <v>53.990372845898101</v>
      </c>
    </row>
    <row r="4276" spans="1:21" x14ac:dyDescent="0.2">
      <c r="A4276" s="15" t="s">
        <v>1603</v>
      </c>
      <c r="B4276" s="2"/>
      <c r="C4276" s="3">
        <v>14234</v>
      </c>
      <c r="D4276" s="5">
        <v>1142</v>
      </c>
      <c r="E4276">
        <f t="shared" si="198"/>
        <v>1029.9154261828401</v>
      </c>
      <c r="F4276">
        <f t="shared" si="199"/>
        <v>16255228</v>
      </c>
      <c r="G4276" s="22">
        <f t="shared" si="200"/>
        <v>14659816.176286545</v>
      </c>
      <c r="P4276" t="s">
        <v>8075</v>
      </c>
      <c r="Q4276" t="s">
        <v>8076</v>
      </c>
      <c r="R4276" t="s">
        <v>212</v>
      </c>
      <c r="S4276" s="6">
        <v>4088.5162428592798</v>
      </c>
      <c r="T4276" s="6">
        <v>1643.66086591512</v>
      </c>
      <c r="U4276" s="6">
        <v>152.81003222092599</v>
      </c>
    </row>
    <row r="4277" spans="1:21" x14ac:dyDescent="0.2">
      <c r="A4277" s="15" t="s">
        <v>1601</v>
      </c>
      <c r="B4277" s="2" t="s">
        <v>1602</v>
      </c>
      <c r="C4277" s="3">
        <v>77565</v>
      </c>
      <c r="D4277" s="4">
        <v>1477</v>
      </c>
      <c r="E4277">
        <f t="shared" si="198"/>
        <v>1029.8906819885899</v>
      </c>
      <c r="F4277">
        <f t="shared" si="199"/>
        <v>114563505</v>
      </c>
      <c r="G4277" s="22">
        <f t="shared" si="200"/>
        <v>79883470.748444974</v>
      </c>
      <c r="P4277" t="s">
        <v>8077</v>
      </c>
      <c r="Q4277" t="s">
        <v>8078</v>
      </c>
      <c r="R4277" t="s">
        <v>212</v>
      </c>
      <c r="S4277" s="6">
        <v>4098.3471731051104</v>
      </c>
      <c r="T4277" s="6">
        <v>3816.10940022669</v>
      </c>
      <c r="U4277" s="6">
        <v>48.2663101093707</v>
      </c>
    </row>
    <row r="4278" spans="1:21" x14ac:dyDescent="0.2">
      <c r="A4278" s="15" t="s">
        <v>1599</v>
      </c>
      <c r="B4278" s="2" t="s">
        <v>1600</v>
      </c>
      <c r="C4278" s="3">
        <v>188318</v>
      </c>
      <c r="D4278" s="5">
        <v>2681</v>
      </c>
      <c r="E4278">
        <f t="shared" si="198"/>
        <v>1029.7270134932</v>
      </c>
      <c r="F4278">
        <f t="shared" si="199"/>
        <v>504880558</v>
      </c>
      <c r="G4278" s="22">
        <f t="shared" si="200"/>
        <v>193916131.72701246</v>
      </c>
      <c r="P4278" t="s">
        <v>8079</v>
      </c>
      <c r="Q4278" t="s">
        <v>8080</v>
      </c>
      <c r="R4278" t="s">
        <v>212</v>
      </c>
      <c r="S4278" s="6">
        <v>4100.1970135676202</v>
      </c>
      <c r="T4278" s="6">
        <v>2919.7920559999998</v>
      </c>
      <c r="U4278" s="6">
        <v>96.7425972552183</v>
      </c>
    </row>
    <row r="4279" spans="1:21" x14ac:dyDescent="0.2">
      <c r="A4279" s="15" t="s">
        <v>1594</v>
      </c>
      <c r="B4279" s="2"/>
      <c r="C4279" s="3">
        <v>22278</v>
      </c>
      <c r="D4279" s="4">
        <v>523</v>
      </c>
      <c r="E4279">
        <f t="shared" si="198"/>
        <v>1027.68564955393</v>
      </c>
      <c r="F4279">
        <f t="shared" si="199"/>
        <v>11651394</v>
      </c>
      <c r="G4279" s="22">
        <f t="shared" si="200"/>
        <v>22894780.900762454</v>
      </c>
      <c r="P4279" t="s">
        <v>8081</v>
      </c>
      <c r="Q4279" t="s">
        <v>8082</v>
      </c>
      <c r="R4279" t="s">
        <v>212</v>
      </c>
      <c r="S4279" s="6">
        <v>4104.6942761299497</v>
      </c>
      <c r="T4279" s="6">
        <v>3891.3092021144998</v>
      </c>
      <c r="U4279" s="6">
        <v>66.223756465630899</v>
      </c>
    </row>
    <row r="4280" spans="1:21" x14ac:dyDescent="0.2">
      <c r="A4280" s="15" t="s">
        <v>1592</v>
      </c>
      <c r="B4280" s="2" t="s">
        <v>1593</v>
      </c>
      <c r="C4280" s="3">
        <v>90087</v>
      </c>
      <c r="D4280" s="4">
        <v>120</v>
      </c>
      <c r="E4280">
        <f t="shared" si="198"/>
        <v>1027.3996825301101</v>
      </c>
      <c r="F4280">
        <f t="shared" si="199"/>
        <v>10810440</v>
      </c>
      <c r="G4280" s="22">
        <f t="shared" si="200"/>
        <v>92555355.200090036</v>
      </c>
      <c r="P4280" t="s">
        <v>8083</v>
      </c>
      <c r="Q4280" t="s">
        <v>8084</v>
      </c>
      <c r="R4280" t="s">
        <v>212</v>
      </c>
      <c r="S4280" s="6">
        <v>4108.8677878855797</v>
      </c>
      <c r="T4280" s="6">
        <v>1413.74321835207</v>
      </c>
      <c r="U4280" s="6">
        <v>152.472550488064</v>
      </c>
    </row>
    <row r="4281" spans="1:21" x14ac:dyDescent="0.2">
      <c r="A4281" s="15" t="s">
        <v>1588</v>
      </c>
      <c r="B4281" s="2" t="s">
        <v>1589</v>
      </c>
      <c r="C4281" s="3">
        <v>82188</v>
      </c>
      <c r="D4281" s="4">
        <v>363</v>
      </c>
      <c r="E4281">
        <f t="shared" si="198"/>
        <v>1026.9883754124501</v>
      </c>
      <c r="F4281">
        <f t="shared" si="199"/>
        <v>29834244</v>
      </c>
      <c r="G4281" s="22">
        <f t="shared" si="200"/>
        <v>84406120.598398447</v>
      </c>
      <c r="P4281" t="s">
        <v>8085</v>
      </c>
      <c r="Q4281" t="s">
        <v>8086</v>
      </c>
      <c r="R4281" t="s">
        <v>212</v>
      </c>
      <c r="S4281" s="6">
        <v>4110.9823516143997</v>
      </c>
      <c r="T4281" s="6">
        <v>2454.0316982961899</v>
      </c>
      <c r="U4281" s="6">
        <v>104.34150061957899</v>
      </c>
    </row>
    <row r="4282" spans="1:21" x14ac:dyDescent="0.2">
      <c r="A4282" s="15" t="s">
        <v>1587</v>
      </c>
      <c r="B4282" s="2"/>
      <c r="C4282" s="3">
        <v>47822</v>
      </c>
      <c r="D4282" s="4">
        <v>164</v>
      </c>
      <c r="E4282">
        <f t="shared" si="198"/>
        <v>1026.53955986085</v>
      </c>
      <c r="F4282">
        <f t="shared" si="199"/>
        <v>7842808</v>
      </c>
      <c r="G4282" s="22">
        <f t="shared" si="200"/>
        <v>49091174.831665568</v>
      </c>
      <c r="P4282" t="s">
        <v>8087</v>
      </c>
      <c r="Q4282" t="s">
        <v>8088</v>
      </c>
      <c r="R4282" t="s">
        <v>212</v>
      </c>
      <c r="S4282" s="6">
        <v>4113.3003647386204</v>
      </c>
      <c r="T4282" s="6">
        <v>3036.79803537518</v>
      </c>
      <c r="U4282" s="6">
        <v>92.522133030598098</v>
      </c>
    </row>
    <row r="4283" spans="1:21" x14ac:dyDescent="0.2">
      <c r="A4283" s="15" t="s">
        <v>1585</v>
      </c>
      <c r="B4283" s="2"/>
      <c r="C4283" s="3">
        <v>34203</v>
      </c>
      <c r="D4283" s="4">
        <v>1303</v>
      </c>
      <c r="E4283">
        <f t="shared" si="198"/>
        <v>1026.3840031311199</v>
      </c>
      <c r="F4283">
        <f t="shared" si="199"/>
        <v>44566509</v>
      </c>
      <c r="G4283" s="22">
        <f t="shared" si="200"/>
        <v>35105412.059093691</v>
      </c>
      <c r="P4283" t="s">
        <v>8089</v>
      </c>
      <c r="Q4283" t="s">
        <v>8090</v>
      </c>
      <c r="R4283" t="s">
        <v>212</v>
      </c>
      <c r="S4283" s="6">
        <v>4114.3568675031402</v>
      </c>
      <c r="T4283" s="6">
        <v>3004.7402501520701</v>
      </c>
      <c r="U4283" s="6">
        <v>110.258023905461</v>
      </c>
    </row>
    <row r="4284" spans="1:21" x14ac:dyDescent="0.2">
      <c r="A4284" s="15" t="s">
        <v>1584</v>
      </c>
      <c r="B4284" s="2"/>
      <c r="C4284" s="3">
        <v>31386</v>
      </c>
      <c r="D4284" s="4">
        <v>332</v>
      </c>
      <c r="E4284">
        <f t="shared" si="198"/>
        <v>1026.10882168697</v>
      </c>
      <c r="F4284">
        <f t="shared" si="199"/>
        <v>10420152</v>
      </c>
      <c r="G4284" s="22">
        <f t="shared" si="200"/>
        <v>32205451.477467243</v>
      </c>
      <c r="P4284" t="s">
        <v>8091</v>
      </c>
      <c r="Q4284" t="s">
        <v>8092</v>
      </c>
      <c r="R4284" t="s">
        <v>212</v>
      </c>
      <c r="S4284" s="6">
        <v>4122.3623724460404</v>
      </c>
      <c r="T4284" s="6">
        <v>2819</v>
      </c>
      <c r="U4284" s="6">
        <v>109.28430040542899</v>
      </c>
    </row>
    <row r="4285" spans="1:21" x14ac:dyDescent="0.2">
      <c r="A4285" s="15" t="s">
        <v>1583</v>
      </c>
      <c r="B4285" s="2"/>
      <c r="C4285" s="3">
        <v>24317</v>
      </c>
      <c r="D4285" s="4">
        <v>285</v>
      </c>
      <c r="E4285">
        <f t="shared" si="198"/>
        <v>1026.0751028119601</v>
      </c>
      <c r="F4285">
        <f t="shared" si="199"/>
        <v>6930345</v>
      </c>
      <c r="G4285" s="22">
        <f t="shared" si="200"/>
        <v>24951068.275078431</v>
      </c>
      <c r="P4285" t="s">
        <v>8093</v>
      </c>
      <c r="Q4285" t="s">
        <v>8094</v>
      </c>
      <c r="R4285" t="s">
        <v>212</v>
      </c>
      <c r="S4285" s="6">
        <v>4123.0347761814801</v>
      </c>
      <c r="T4285" s="6">
        <v>2570.8971983002298</v>
      </c>
      <c r="U4285" s="6">
        <v>109.57506851859701</v>
      </c>
    </row>
    <row r="4286" spans="1:21" x14ac:dyDescent="0.2">
      <c r="A4286" s="15" t="s">
        <v>1581</v>
      </c>
      <c r="B4286" s="2" t="s">
        <v>1582</v>
      </c>
      <c r="C4286" s="3">
        <v>116473</v>
      </c>
      <c r="D4286" s="4">
        <v>452</v>
      </c>
      <c r="E4286">
        <f t="shared" si="198"/>
        <v>1025.8213380628799</v>
      </c>
      <c r="F4286">
        <f t="shared" si="199"/>
        <v>52645796</v>
      </c>
      <c r="G4286" s="22">
        <f t="shared" si="200"/>
        <v>119480488.70819782</v>
      </c>
      <c r="P4286" t="s">
        <v>8095</v>
      </c>
      <c r="Q4286" t="s">
        <v>8096</v>
      </c>
      <c r="R4286" t="s">
        <v>212</v>
      </c>
      <c r="S4286" s="6">
        <v>4125.0554606576297</v>
      </c>
      <c r="T4286" s="6">
        <v>2933.8581532369399</v>
      </c>
      <c r="U4286" s="6">
        <v>75.288073971832702</v>
      </c>
    </row>
    <row r="4287" spans="1:21" x14ac:dyDescent="0.2">
      <c r="A4287" s="15" t="s">
        <v>1579</v>
      </c>
      <c r="B4287" s="2" t="s">
        <v>1580</v>
      </c>
      <c r="C4287" s="3">
        <v>45714</v>
      </c>
      <c r="D4287" s="4">
        <v>1983</v>
      </c>
      <c r="E4287">
        <f t="shared" si="198"/>
        <v>1025.62839970356</v>
      </c>
      <c r="F4287">
        <f t="shared" si="199"/>
        <v>90650862</v>
      </c>
      <c r="G4287" s="22">
        <f t="shared" si="200"/>
        <v>46885576.664048545</v>
      </c>
      <c r="P4287" t="s">
        <v>8097</v>
      </c>
      <c r="Q4287" t="s">
        <v>8098</v>
      </c>
      <c r="R4287" t="s">
        <v>212</v>
      </c>
      <c r="S4287" s="6">
        <v>4125.6347120808996</v>
      </c>
      <c r="T4287" s="6">
        <v>2569</v>
      </c>
      <c r="U4287" s="6">
        <v>96.767451333655998</v>
      </c>
    </row>
    <row r="4288" spans="1:21" x14ac:dyDescent="0.2">
      <c r="A4288" s="15" t="s">
        <v>1577</v>
      </c>
      <c r="B4288" s="2" t="s">
        <v>1578</v>
      </c>
      <c r="C4288" s="3">
        <v>22665</v>
      </c>
      <c r="D4288" s="4">
        <v>658</v>
      </c>
      <c r="E4288">
        <f t="shared" si="198"/>
        <v>1025.1147007867601</v>
      </c>
      <c r="F4288">
        <f t="shared" si="199"/>
        <v>14913570</v>
      </c>
      <c r="G4288" s="22">
        <f t="shared" si="200"/>
        <v>23234224.693331916</v>
      </c>
      <c r="P4288" t="s">
        <v>8099</v>
      </c>
      <c r="Q4288" t="s">
        <v>8100</v>
      </c>
      <c r="R4288" t="s">
        <v>212</v>
      </c>
      <c r="S4288" s="6">
        <v>4127.56628335817</v>
      </c>
      <c r="T4288" s="6">
        <v>2667.25389780765</v>
      </c>
      <c r="U4288" s="6">
        <v>83.791568213027404</v>
      </c>
    </row>
    <row r="4289" spans="1:21" x14ac:dyDescent="0.2">
      <c r="A4289" s="15" t="s">
        <v>1575</v>
      </c>
      <c r="B4289" s="2" t="s">
        <v>1576</v>
      </c>
      <c r="C4289" s="3">
        <v>24135</v>
      </c>
      <c r="D4289" s="4">
        <v>438</v>
      </c>
      <c r="E4289">
        <f t="shared" si="198"/>
        <v>1025.0110531775499</v>
      </c>
      <c r="F4289">
        <f t="shared" si="199"/>
        <v>10571130</v>
      </c>
      <c r="G4289" s="22">
        <f t="shared" si="200"/>
        <v>24738641.768440168</v>
      </c>
      <c r="P4289" t="s">
        <v>8101</v>
      </c>
      <c r="Q4289" t="s">
        <v>8102</v>
      </c>
      <c r="R4289" t="s">
        <v>212</v>
      </c>
      <c r="S4289" s="6">
        <v>4134.8654255871197</v>
      </c>
      <c r="T4289" s="6">
        <v>3256.1291318209701</v>
      </c>
      <c r="U4289" s="6">
        <v>83.419159801232695</v>
      </c>
    </row>
    <row r="4290" spans="1:21" x14ac:dyDescent="0.2">
      <c r="A4290" s="15" t="s">
        <v>1574</v>
      </c>
      <c r="B4290" s="2"/>
      <c r="C4290" s="3">
        <v>78108</v>
      </c>
      <c r="D4290" s="4">
        <v>1211</v>
      </c>
      <c r="E4290">
        <f t="shared" ref="E4290:E4353" si="201">VLOOKUP(A4290,data19,4,FALSE)</f>
        <v>1024.98740238043</v>
      </c>
      <c r="F4290">
        <f t="shared" si="199"/>
        <v>94588788</v>
      </c>
      <c r="G4290" s="22">
        <f t="shared" si="200"/>
        <v>80059716.02513063</v>
      </c>
      <c r="P4290" t="s">
        <v>8103</v>
      </c>
      <c r="Q4290" t="s">
        <v>8104</v>
      </c>
      <c r="R4290" t="s">
        <v>212</v>
      </c>
      <c r="S4290" s="6">
        <v>4136.1324419113198</v>
      </c>
      <c r="T4290" s="6">
        <v>2630.5708435633001</v>
      </c>
      <c r="U4290" s="6">
        <v>124.594943173063</v>
      </c>
    </row>
    <row r="4291" spans="1:21" x14ac:dyDescent="0.2">
      <c r="A4291" s="15" t="s">
        <v>1572</v>
      </c>
      <c r="B4291" s="2" t="s">
        <v>1573</v>
      </c>
      <c r="C4291" s="3">
        <v>99813</v>
      </c>
      <c r="D4291" s="4">
        <v>145</v>
      </c>
      <c r="E4291">
        <f t="shared" si="201"/>
        <v>1024.7544023207299</v>
      </c>
      <c r="F4291">
        <f t="shared" ref="F4291:F4354" si="202">C4291*D4291</f>
        <v>14472885</v>
      </c>
      <c r="G4291" s="22">
        <f t="shared" ref="G4291:G4354" si="203">E4291*C4291</f>
        <v>102283811.15883902</v>
      </c>
      <c r="P4291" t="s">
        <v>8105</v>
      </c>
      <c r="Q4291" t="s">
        <v>8106</v>
      </c>
      <c r="R4291" t="s">
        <v>212</v>
      </c>
      <c r="S4291" s="6">
        <v>4144.3574617459699</v>
      </c>
      <c r="T4291" s="6">
        <v>2254</v>
      </c>
      <c r="U4291" s="6">
        <v>98.114101099296605</v>
      </c>
    </row>
    <row r="4292" spans="1:21" x14ac:dyDescent="0.2">
      <c r="A4292" s="15" t="s">
        <v>1570</v>
      </c>
      <c r="B4292" s="2" t="s">
        <v>1571</v>
      </c>
      <c r="C4292" s="3">
        <v>40646</v>
      </c>
      <c r="D4292" s="4">
        <v>1191</v>
      </c>
      <c r="E4292">
        <f t="shared" si="201"/>
        <v>1024.64137664494</v>
      </c>
      <c r="F4292">
        <f t="shared" si="202"/>
        <v>48409386</v>
      </c>
      <c r="G4292" s="22">
        <f t="shared" si="203"/>
        <v>41647573.395110235</v>
      </c>
      <c r="P4292" t="s">
        <v>8107</v>
      </c>
      <c r="Q4292" t="s">
        <v>8108</v>
      </c>
      <c r="R4292" t="s">
        <v>212</v>
      </c>
      <c r="S4292" s="6">
        <v>4145.1000211586797</v>
      </c>
      <c r="T4292" s="6">
        <v>2580.0686751201401</v>
      </c>
      <c r="U4292" s="6">
        <v>91.137574692004407</v>
      </c>
    </row>
    <row r="4293" spans="1:21" x14ac:dyDescent="0.2">
      <c r="A4293" s="15" t="s">
        <v>1568</v>
      </c>
      <c r="B4293" s="2" t="s">
        <v>1569</v>
      </c>
      <c r="C4293" s="3">
        <v>30779</v>
      </c>
      <c r="D4293" s="4">
        <v>1314</v>
      </c>
      <c r="E4293">
        <f t="shared" si="201"/>
        <v>1024.6077129877301</v>
      </c>
      <c r="F4293">
        <f t="shared" si="202"/>
        <v>40443606</v>
      </c>
      <c r="G4293" s="22">
        <f t="shared" si="203"/>
        <v>31536400.798049346</v>
      </c>
      <c r="P4293" t="s">
        <v>8109</v>
      </c>
      <c r="Q4293" t="s">
        <v>8110</v>
      </c>
      <c r="R4293" t="s">
        <v>212</v>
      </c>
      <c r="S4293" s="6">
        <v>4147.8221454512404</v>
      </c>
      <c r="T4293" s="6">
        <v>2194.4312036482602</v>
      </c>
      <c r="U4293" s="6">
        <v>160.021246961446</v>
      </c>
    </row>
    <row r="4294" spans="1:21" x14ac:dyDescent="0.2">
      <c r="A4294" s="15" t="s">
        <v>1566</v>
      </c>
      <c r="B4294" s="2" t="s">
        <v>1567</v>
      </c>
      <c r="C4294" s="3">
        <v>83864</v>
      </c>
      <c r="D4294" s="4">
        <v>105</v>
      </c>
      <c r="E4294">
        <f t="shared" si="201"/>
        <v>1024.44372609065</v>
      </c>
      <c r="F4294">
        <f t="shared" si="202"/>
        <v>8805720</v>
      </c>
      <c r="G4294" s="22">
        <f t="shared" si="203"/>
        <v>85913948.644866273</v>
      </c>
      <c r="P4294" t="s">
        <v>8111</v>
      </c>
      <c r="Q4294" t="s">
        <v>8112</v>
      </c>
      <c r="R4294" t="s">
        <v>212</v>
      </c>
      <c r="S4294" s="6">
        <v>4153.8597533170096</v>
      </c>
      <c r="T4294" s="6">
        <v>2303.7841473102599</v>
      </c>
      <c r="U4294" s="6">
        <v>129.79526257798599</v>
      </c>
    </row>
    <row r="4295" spans="1:21" x14ac:dyDescent="0.2">
      <c r="A4295" s="15" t="s">
        <v>1562</v>
      </c>
      <c r="B4295" s="2" t="s">
        <v>1563</v>
      </c>
      <c r="C4295" s="3">
        <v>42403</v>
      </c>
      <c r="D4295" s="4">
        <v>830</v>
      </c>
      <c r="E4295">
        <f t="shared" si="201"/>
        <v>1022.64875236042</v>
      </c>
      <c r="F4295">
        <f t="shared" si="202"/>
        <v>35194490</v>
      </c>
      <c r="G4295" s="22">
        <f t="shared" si="203"/>
        <v>43363375.046338886</v>
      </c>
      <c r="P4295" t="s">
        <v>8113</v>
      </c>
      <c r="Q4295" t="s">
        <v>8114</v>
      </c>
      <c r="R4295" t="s">
        <v>212</v>
      </c>
      <c r="S4295" s="6">
        <v>4154.5967626035099</v>
      </c>
      <c r="T4295" s="6">
        <v>2812.22304581964</v>
      </c>
      <c r="U4295" s="6">
        <v>93.713946537966805</v>
      </c>
    </row>
    <row r="4296" spans="1:21" x14ac:dyDescent="0.2">
      <c r="A4296" s="15" t="s">
        <v>1560</v>
      </c>
      <c r="B4296" s="2" t="s">
        <v>1561</v>
      </c>
      <c r="C4296" s="3">
        <v>181948</v>
      </c>
      <c r="D4296" s="4">
        <v>235</v>
      </c>
      <c r="E4296">
        <f t="shared" si="201"/>
        <v>1022.12479489318</v>
      </c>
      <c r="F4296">
        <f t="shared" si="202"/>
        <v>42757780</v>
      </c>
      <c r="G4296" s="22">
        <f t="shared" si="203"/>
        <v>185973562.18122432</v>
      </c>
      <c r="P4296" t="s">
        <v>8115</v>
      </c>
      <c r="Q4296" t="s">
        <v>8116</v>
      </c>
      <c r="R4296" t="s">
        <v>212</v>
      </c>
      <c r="S4296" s="6">
        <v>4156.7689435641096</v>
      </c>
      <c r="T4296" s="6">
        <v>885.12980579093596</v>
      </c>
      <c r="U4296" s="6">
        <v>221.30657739645301</v>
      </c>
    </row>
    <row r="4297" spans="1:21" x14ac:dyDescent="0.2">
      <c r="A4297" s="15" t="s">
        <v>1558</v>
      </c>
      <c r="B4297" s="2" t="s">
        <v>1559</v>
      </c>
      <c r="C4297" s="3">
        <v>147660</v>
      </c>
      <c r="D4297" s="4">
        <v>295</v>
      </c>
      <c r="E4297">
        <f t="shared" si="201"/>
        <v>1022.08037449342</v>
      </c>
      <c r="F4297">
        <f t="shared" si="202"/>
        <v>43559700</v>
      </c>
      <c r="G4297" s="22">
        <f t="shared" si="203"/>
        <v>150920388.09769839</v>
      </c>
      <c r="P4297" t="s">
        <v>8117</v>
      </c>
      <c r="Q4297" t="s">
        <v>8118</v>
      </c>
      <c r="R4297" t="s">
        <v>212</v>
      </c>
      <c r="S4297" s="6">
        <v>4162.8602010649101</v>
      </c>
      <c r="T4297" s="6">
        <v>2979.7028641529701</v>
      </c>
      <c r="U4297" s="6">
        <v>74.377392247044</v>
      </c>
    </row>
    <row r="4298" spans="1:21" x14ac:dyDescent="0.2">
      <c r="A4298" s="15" t="s">
        <v>1556</v>
      </c>
      <c r="B4298" s="2"/>
      <c r="C4298" s="3">
        <v>48827</v>
      </c>
      <c r="D4298" s="4">
        <v>662</v>
      </c>
      <c r="E4298">
        <f t="shared" si="201"/>
        <v>1021.10519050458</v>
      </c>
      <c r="F4298">
        <f t="shared" si="202"/>
        <v>32323474</v>
      </c>
      <c r="G4298" s="22">
        <f t="shared" si="203"/>
        <v>49857503.136767127</v>
      </c>
      <c r="P4298" t="s">
        <v>8119</v>
      </c>
      <c r="Q4298" t="s">
        <v>8120</v>
      </c>
      <c r="R4298" t="s">
        <v>212</v>
      </c>
      <c r="S4298" s="6">
        <v>4166.1809631292899</v>
      </c>
      <c r="T4298" s="6">
        <v>3033.5024845933799</v>
      </c>
      <c r="U4298" s="6">
        <v>73.642210525222794</v>
      </c>
    </row>
    <row r="4299" spans="1:21" x14ac:dyDescent="0.2">
      <c r="A4299" s="15" t="s">
        <v>1553</v>
      </c>
      <c r="B4299" s="2" t="s">
        <v>1554</v>
      </c>
      <c r="C4299" s="3">
        <v>66463</v>
      </c>
      <c r="D4299" s="4">
        <v>1112</v>
      </c>
      <c r="E4299">
        <f t="shared" si="201"/>
        <v>1020.83763966735</v>
      </c>
      <c r="F4299">
        <f t="shared" si="202"/>
        <v>73906856</v>
      </c>
      <c r="G4299" s="22">
        <f t="shared" si="203"/>
        <v>67847932.045211077</v>
      </c>
      <c r="P4299" t="s">
        <v>8121</v>
      </c>
      <c r="Q4299" t="s">
        <v>8122</v>
      </c>
      <c r="R4299" t="s">
        <v>212</v>
      </c>
      <c r="S4299" s="6">
        <v>4171.90259153035</v>
      </c>
      <c r="T4299" s="6">
        <v>2368.6149943465698</v>
      </c>
      <c r="U4299" s="6">
        <v>101.679994855418</v>
      </c>
    </row>
    <row r="4300" spans="1:21" x14ac:dyDescent="0.2">
      <c r="A4300" s="15" t="s">
        <v>1551</v>
      </c>
      <c r="B4300" s="2" t="s">
        <v>1552</v>
      </c>
      <c r="C4300" s="3">
        <v>86252</v>
      </c>
      <c r="D4300" s="4">
        <v>1608</v>
      </c>
      <c r="E4300">
        <f t="shared" si="201"/>
        <v>1020.82109914377</v>
      </c>
      <c r="F4300">
        <f t="shared" si="202"/>
        <v>138693216</v>
      </c>
      <c r="G4300" s="22">
        <f t="shared" si="203"/>
        <v>88047861.443348452</v>
      </c>
      <c r="P4300" t="s">
        <v>8123</v>
      </c>
      <c r="Q4300" t="s">
        <v>8124</v>
      </c>
      <c r="R4300" t="s">
        <v>212</v>
      </c>
      <c r="S4300" s="6">
        <v>4177.1780800368297</v>
      </c>
      <c r="T4300" s="6">
        <v>4375.78234379489</v>
      </c>
      <c r="U4300" s="6">
        <v>45.111478625620997</v>
      </c>
    </row>
    <row r="4301" spans="1:21" x14ac:dyDescent="0.2">
      <c r="A4301" s="15" t="s">
        <v>1548</v>
      </c>
      <c r="B4301" s="2" t="s">
        <v>1549</v>
      </c>
      <c r="C4301" s="3">
        <v>60750</v>
      </c>
      <c r="D4301" s="4">
        <v>799</v>
      </c>
      <c r="E4301">
        <f t="shared" si="201"/>
        <v>1020.13170727281</v>
      </c>
      <c r="F4301">
        <f t="shared" si="202"/>
        <v>48539250</v>
      </c>
      <c r="G4301" s="22">
        <f t="shared" si="203"/>
        <v>61973001.216823205</v>
      </c>
      <c r="P4301" t="s">
        <v>8125</v>
      </c>
      <c r="Q4301" t="s">
        <v>8126</v>
      </c>
      <c r="R4301" t="s">
        <v>212</v>
      </c>
      <c r="S4301" s="6">
        <v>4184.0821297008397</v>
      </c>
      <c r="T4301" s="6">
        <v>1947.79901031694</v>
      </c>
      <c r="U4301" s="6">
        <v>92.779268311504893</v>
      </c>
    </row>
    <row r="4302" spans="1:21" x14ac:dyDescent="0.2">
      <c r="A4302" s="15" t="s">
        <v>1544</v>
      </c>
      <c r="B4302" s="2" t="s">
        <v>1545</v>
      </c>
      <c r="C4302" s="3">
        <v>69858</v>
      </c>
      <c r="D4302" s="4">
        <v>268</v>
      </c>
      <c r="E4302">
        <f t="shared" si="201"/>
        <v>1019.02959145583</v>
      </c>
      <c r="F4302">
        <f t="shared" si="202"/>
        <v>18721944</v>
      </c>
      <c r="G4302" s="22">
        <f t="shared" si="203"/>
        <v>71187369.19992137</v>
      </c>
      <c r="P4302" t="s">
        <v>8127</v>
      </c>
      <c r="Q4302" t="s">
        <v>8128</v>
      </c>
      <c r="R4302" t="s">
        <v>212</v>
      </c>
      <c r="S4302" s="6">
        <v>4194.5540962774803</v>
      </c>
      <c r="T4302" s="6">
        <v>3561.4067812634098</v>
      </c>
      <c r="U4302" s="6">
        <v>61.929797809706301</v>
      </c>
    </row>
    <row r="4303" spans="1:21" x14ac:dyDescent="0.2">
      <c r="A4303" s="15" t="s">
        <v>1542</v>
      </c>
      <c r="B4303" s="2" t="s">
        <v>1543</v>
      </c>
      <c r="C4303" s="3">
        <v>42368</v>
      </c>
      <c r="D4303" s="4">
        <v>2296</v>
      </c>
      <c r="E4303">
        <f t="shared" si="201"/>
        <v>1018.56885141998</v>
      </c>
      <c r="F4303">
        <f t="shared" si="202"/>
        <v>97276928</v>
      </c>
      <c r="G4303" s="22">
        <f t="shared" si="203"/>
        <v>43154725.096961714</v>
      </c>
      <c r="P4303" t="s">
        <v>8129</v>
      </c>
      <c r="Q4303" t="s">
        <v>8130</v>
      </c>
      <c r="R4303" t="s">
        <v>212</v>
      </c>
      <c r="S4303" s="6">
        <v>4204.19072138517</v>
      </c>
      <c r="T4303" s="6">
        <v>3245.4335940000001</v>
      </c>
      <c r="U4303" s="6">
        <v>69.936432333130895</v>
      </c>
    </row>
    <row r="4304" spans="1:21" x14ac:dyDescent="0.2">
      <c r="A4304" s="15" t="s">
        <v>1540</v>
      </c>
      <c r="B4304" s="2" t="s">
        <v>1541</v>
      </c>
      <c r="C4304" s="3">
        <v>89320</v>
      </c>
      <c r="D4304" s="5">
        <v>1782</v>
      </c>
      <c r="E4304">
        <f t="shared" si="201"/>
        <v>1018.0633488948801</v>
      </c>
      <c r="F4304">
        <f t="shared" si="202"/>
        <v>159168240</v>
      </c>
      <c r="G4304" s="22">
        <f t="shared" si="203"/>
        <v>90933418.323290691</v>
      </c>
      <c r="P4304" t="s">
        <v>8131</v>
      </c>
      <c r="Q4304" t="s">
        <v>8132</v>
      </c>
      <c r="R4304" t="s">
        <v>212</v>
      </c>
      <c r="S4304" s="6">
        <v>4207.2893076984601</v>
      </c>
      <c r="T4304" s="6">
        <v>2345.4785543468602</v>
      </c>
      <c r="U4304" s="6">
        <v>105.212162068084</v>
      </c>
    </row>
    <row r="4305" spans="1:21" x14ac:dyDescent="0.2">
      <c r="A4305" s="15" t="s">
        <v>1538</v>
      </c>
      <c r="B4305" s="2" t="s">
        <v>1539</v>
      </c>
      <c r="C4305" s="3">
        <v>86086</v>
      </c>
      <c r="D4305" s="4">
        <v>1409</v>
      </c>
      <c r="E4305">
        <f t="shared" si="201"/>
        <v>1017.10674087588</v>
      </c>
      <c r="F4305">
        <f t="shared" si="202"/>
        <v>121295174</v>
      </c>
      <c r="G4305" s="22">
        <f t="shared" si="203"/>
        <v>87558650.895041004</v>
      </c>
      <c r="P4305" t="s">
        <v>8133</v>
      </c>
      <c r="Q4305" t="s">
        <v>8134</v>
      </c>
      <c r="R4305" t="s">
        <v>212</v>
      </c>
      <c r="S4305" s="6">
        <v>4211.1667024015796</v>
      </c>
      <c r="T4305" s="6">
        <v>2670.7645457206399</v>
      </c>
      <c r="U4305" s="6">
        <v>126.522192905921</v>
      </c>
    </row>
    <row r="4306" spans="1:21" x14ac:dyDescent="0.2">
      <c r="A4306" s="15" t="s">
        <v>1536</v>
      </c>
      <c r="B4306" s="2"/>
      <c r="C4306" s="3">
        <v>86978</v>
      </c>
      <c r="D4306" s="4">
        <v>898</v>
      </c>
      <c r="E4306">
        <f t="shared" si="201"/>
        <v>1016.92567523855</v>
      </c>
      <c r="F4306">
        <f t="shared" si="202"/>
        <v>78106244</v>
      </c>
      <c r="G4306" s="22">
        <f t="shared" si="203"/>
        <v>88450161.380898595</v>
      </c>
      <c r="P4306" t="s">
        <v>8135</v>
      </c>
      <c r="Q4306" t="s">
        <v>8136</v>
      </c>
      <c r="R4306" t="s">
        <v>212</v>
      </c>
      <c r="S4306" s="6">
        <v>4212.7816907807701</v>
      </c>
      <c r="T4306" s="6">
        <v>3645.7684289911699</v>
      </c>
      <c r="U4306" s="6">
        <v>65.320085190148504</v>
      </c>
    </row>
    <row r="4307" spans="1:21" x14ac:dyDescent="0.2">
      <c r="A4307" s="15" t="s">
        <v>1534</v>
      </c>
      <c r="B4307" s="2" t="s">
        <v>1535</v>
      </c>
      <c r="C4307" s="3">
        <v>45577</v>
      </c>
      <c r="D4307" s="5">
        <v>1474</v>
      </c>
      <c r="E4307">
        <f t="shared" si="201"/>
        <v>1016.74398409099</v>
      </c>
      <c r="F4307">
        <f t="shared" si="202"/>
        <v>67180498</v>
      </c>
      <c r="G4307" s="22">
        <f t="shared" si="203"/>
        <v>46340140.562915049</v>
      </c>
      <c r="P4307" t="s">
        <v>8137</v>
      </c>
      <c r="Q4307" t="s">
        <v>8138</v>
      </c>
      <c r="R4307" t="s">
        <v>212</v>
      </c>
      <c r="S4307" s="6">
        <v>4213.1165571122601</v>
      </c>
      <c r="T4307" s="6">
        <v>2107.4710063703701</v>
      </c>
      <c r="U4307" s="6">
        <v>122.782067117568</v>
      </c>
    </row>
    <row r="4308" spans="1:21" x14ac:dyDescent="0.2">
      <c r="A4308" s="15" t="s">
        <v>1533</v>
      </c>
      <c r="B4308" s="2"/>
      <c r="C4308" s="3">
        <v>95096</v>
      </c>
      <c r="D4308" s="4">
        <v>1565</v>
      </c>
      <c r="E4308">
        <f t="shared" si="201"/>
        <v>1016.37162287271</v>
      </c>
      <c r="F4308">
        <f t="shared" si="202"/>
        <v>148825240</v>
      </c>
      <c r="G4308" s="22">
        <f t="shared" si="203"/>
        <v>96652875.84870322</v>
      </c>
      <c r="P4308" t="s">
        <v>8139</v>
      </c>
      <c r="Q4308" t="s">
        <v>8140</v>
      </c>
      <c r="R4308" t="s">
        <v>212</v>
      </c>
      <c r="S4308" s="6">
        <v>4217.2072133108604</v>
      </c>
      <c r="T4308" s="6">
        <v>1836.96193721896</v>
      </c>
      <c r="U4308" s="6">
        <v>164.16376883132801</v>
      </c>
    </row>
    <row r="4309" spans="1:21" x14ac:dyDescent="0.2">
      <c r="A4309" s="15" t="s">
        <v>1531</v>
      </c>
      <c r="B4309" s="2" t="s">
        <v>1532</v>
      </c>
      <c r="C4309" s="3">
        <v>45879</v>
      </c>
      <c r="D4309" s="5">
        <v>2764</v>
      </c>
      <c r="E4309">
        <f t="shared" si="201"/>
        <v>1016.30244981696</v>
      </c>
      <c r="F4309">
        <f t="shared" si="202"/>
        <v>126809556</v>
      </c>
      <c r="G4309" s="22">
        <f t="shared" si="203"/>
        <v>46626940.095152311</v>
      </c>
      <c r="P4309" t="s">
        <v>8141</v>
      </c>
      <c r="Q4309" t="s">
        <v>8142</v>
      </c>
      <c r="R4309" t="s">
        <v>212</v>
      </c>
      <c r="S4309" s="6">
        <v>4224.0426140788104</v>
      </c>
      <c r="T4309" s="6">
        <v>2619.3970237757599</v>
      </c>
      <c r="U4309" s="6">
        <v>107.736597612503</v>
      </c>
    </row>
    <row r="4310" spans="1:21" x14ac:dyDescent="0.2">
      <c r="A4310" s="15" t="s">
        <v>1529</v>
      </c>
      <c r="B4310" s="2" t="s">
        <v>1530</v>
      </c>
      <c r="C4310" s="3">
        <v>80162</v>
      </c>
      <c r="D4310" s="4">
        <v>565</v>
      </c>
      <c r="E4310">
        <f t="shared" si="201"/>
        <v>1015.40127373035</v>
      </c>
      <c r="F4310">
        <f t="shared" si="202"/>
        <v>45291530</v>
      </c>
      <c r="G4310" s="22">
        <f t="shared" si="203"/>
        <v>81396596.904772311</v>
      </c>
      <c r="P4310" t="s">
        <v>8143</v>
      </c>
      <c r="Q4310" t="s">
        <v>8144</v>
      </c>
      <c r="R4310" t="s">
        <v>212</v>
      </c>
      <c r="S4310" s="6">
        <v>4234.39432306054</v>
      </c>
      <c r="T4310" s="6">
        <v>771.23056970000005</v>
      </c>
      <c r="U4310" s="6">
        <v>219.379826850857</v>
      </c>
    </row>
    <row r="4311" spans="1:21" x14ac:dyDescent="0.2">
      <c r="A4311" s="15" t="s">
        <v>1527</v>
      </c>
      <c r="B4311" s="2" t="s">
        <v>1528</v>
      </c>
      <c r="C4311" s="3">
        <v>35546</v>
      </c>
      <c r="D4311" s="5">
        <v>1700</v>
      </c>
      <c r="E4311">
        <f t="shared" si="201"/>
        <v>1015.3125522497</v>
      </c>
      <c r="F4311">
        <f t="shared" si="202"/>
        <v>60428200</v>
      </c>
      <c r="G4311" s="22">
        <f t="shared" si="203"/>
        <v>36090299.982267834</v>
      </c>
      <c r="P4311" t="s">
        <v>8145</v>
      </c>
      <c r="Q4311" t="s">
        <v>8146</v>
      </c>
      <c r="R4311" t="s">
        <v>212</v>
      </c>
      <c r="S4311" s="6">
        <v>4235.5330326302401</v>
      </c>
      <c r="T4311" s="6">
        <v>3695.011802</v>
      </c>
      <c r="U4311" s="6">
        <v>58.2878524445793</v>
      </c>
    </row>
    <row r="4312" spans="1:21" x14ac:dyDescent="0.2">
      <c r="A4312" s="15" t="s">
        <v>1525</v>
      </c>
      <c r="B4312" s="2" t="s">
        <v>1526</v>
      </c>
      <c r="C4312" s="3">
        <v>95743</v>
      </c>
      <c r="D4312" s="4">
        <v>469</v>
      </c>
      <c r="E4312">
        <f t="shared" si="201"/>
        <v>1015.07400638965</v>
      </c>
      <c r="F4312">
        <f t="shared" si="202"/>
        <v>44903467</v>
      </c>
      <c r="G4312" s="22">
        <f t="shared" si="203"/>
        <v>97186230.59376426</v>
      </c>
      <c r="P4312" t="s">
        <v>8147</v>
      </c>
      <c r="Q4312" t="s">
        <v>8148</v>
      </c>
      <c r="R4312" t="s">
        <v>212</v>
      </c>
      <c r="S4312" s="6">
        <v>4244.4791682343002</v>
      </c>
      <c r="T4312" s="6">
        <v>2307.8606172187001</v>
      </c>
      <c r="U4312" s="6">
        <v>74.306218507181597</v>
      </c>
    </row>
    <row r="4313" spans="1:21" x14ac:dyDescent="0.2">
      <c r="A4313" s="15" t="s">
        <v>1523</v>
      </c>
      <c r="B4313" s="2"/>
      <c r="C4313" s="3">
        <v>78212</v>
      </c>
      <c r="D4313" s="4">
        <v>565</v>
      </c>
      <c r="E4313">
        <f t="shared" si="201"/>
        <v>1015.02197471265</v>
      </c>
      <c r="F4313">
        <f t="shared" si="202"/>
        <v>44189780</v>
      </c>
      <c r="G4313" s="22">
        <f t="shared" si="203"/>
        <v>79386898.686225787</v>
      </c>
      <c r="P4313" t="s">
        <v>8149</v>
      </c>
      <c r="Q4313" t="s">
        <v>8150</v>
      </c>
      <c r="R4313" t="s">
        <v>212</v>
      </c>
      <c r="S4313" s="6">
        <v>4247.5909403327896</v>
      </c>
      <c r="T4313" s="6">
        <v>3012.48077735887</v>
      </c>
      <c r="U4313" s="6">
        <v>86.921138769301706</v>
      </c>
    </row>
    <row r="4314" spans="1:21" x14ac:dyDescent="0.2">
      <c r="A4314" s="15" t="s">
        <v>1521</v>
      </c>
      <c r="B4314" s="2" t="s">
        <v>1522</v>
      </c>
      <c r="C4314" s="3">
        <v>59521</v>
      </c>
      <c r="D4314" s="4">
        <v>2664</v>
      </c>
      <c r="E4314">
        <f t="shared" si="201"/>
        <v>1014.76416114939</v>
      </c>
      <c r="F4314">
        <f t="shared" si="202"/>
        <v>158563944</v>
      </c>
      <c r="G4314" s="22">
        <f t="shared" si="203"/>
        <v>60399777.635772847</v>
      </c>
      <c r="P4314" t="s">
        <v>8151</v>
      </c>
      <c r="Q4314" t="s">
        <v>8152</v>
      </c>
      <c r="R4314" t="s">
        <v>212</v>
      </c>
      <c r="S4314" s="6">
        <v>4249.08932134717</v>
      </c>
      <c r="T4314" s="6">
        <v>2136.6013199304798</v>
      </c>
      <c r="U4314" s="6">
        <v>106.571161024511</v>
      </c>
    </row>
    <row r="4315" spans="1:21" x14ac:dyDescent="0.2">
      <c r="A4315" s="15" t="s">
        <v>1519</v>
      </c>
      <c r="B4315" s="2" t="s">
        <v>1520</v>
      </c>
      <c r="C4315" s="3">
        <v>33191</v>
      </c>
      <c r="D4315" s="4">
        <v>922</v>
      </c>
      <c r="E4315">
        <f t="shared" si="201"/>
        <v>1014.57318759936</v>
      </c>
      <c r="F4315">
        <f t="shared" si="202"/>
        <v>30602102</v>
      </c>
      <c r="G4315" s="22">
        <f t="shared" si="203"/>
        <v>33674698.669610359</v>
      </c>
      <c r="P4315" t="s">
        <v>8153</v>
      </c>
      <c r="Q4315" t="s">
        <v>8153</v>
      </c>
      <c r="R4315" t="s">
        <v>274</v>
      </c>
      <c r="S4315" s="6">
        <v>4251.22312960216</v>
      </c>
      <c r="T4315" s="6">
        <v>1770.19185765001</v>
      </c>
      <c r="U4315" s="6">
        <v>170.00471052265601</v>
      </c>
    </row>
    <row r="4316" spans="1:21" x14ac:dyDescent="0.2">
      <c r="A4316" s="15" t="s">
        <v>1517</v>
      </c>
      <c r="B4316" s="2" t="s">
        <v>1518</v>
      </c>
      <c r="C4316" s="3">
        <v>66201</v>
      </c>
      <c r="D4316" s="4">
        <v>1746</v>
      </c>
      <c r="E4316">
        <f t="shared" si="201"/>
        <v>1014.56292597854</v>
      </c>
      <c r="F4316">
        <f t="shared" si="202"/>
        <v>115586946</v>
      </c>
      <c r="G4316" s="22">
        <f t="shared" si="203"/>
        <v>67165080.262705326</v>
      </c>
      <c r="P4316" t="s">
        <v>8154</v>
      </c>
      <c r="Q4316" t="s">
        <v>8155</v>
      </c>
      <c r="R4316" t="s">
        <v>212</v>
      </c>
      <c r="S4316" s="6">
        <v>4253.2140377366404</v>
      </c>
      <c r="T4316" s="6">
        <v>2148.1690037941398</v>
      </c>
      <c r="U4316" s="6">
        <v>160.98040818595399</v>
      </c>
    </row>
    <row r="4317" spans="1:21" x14ac:dyDescent="0.2">
      <c r="A4317" s="15" t="s">
        <v>1515</v>
      </c>
      <c r="B4317" s="2" t="s">
        <v>1516</v>
      </c>
      <c r="C4317" s="3">
        <v>65027</v>
      </c>
      <c r="D4317" s="4">
        <v>164</v>
      </c>
      <c r="E4317">
        <f t="shared" si="201"/>
        <v>1013.98030021521</v>
      </c>
      <c r="F4317">
        <f t="shared" si="202"/>
        <v>10664428</v>
      </c>
      <c r="G4317" s="22">
        <f t="shared" si="203"/>
        <v>65936096.982094467</v>
      </c>
      <c r="P4317" t="s">
        <v>8156</v>
      </c>
      <c r="Q4317" t="s">
        <v>8157</v>
      </c>
      <c r="R4317" t="s">
        <v>212</v>
      </c>
      <c r="S4317" s="6">
        <v>4261.4224491777404</v>
      </c>
      <c r="T4317" s="6">
        <v>2124.8154110533701</v>
      </c>
      <c r="U4317" s="6">
        <v>98.915172761112302</v>
      </c>
    </row>
    <row r="4318" spans="1:21" x14ac:dyDescent="0.2">
      <c r="A4318" s="15" t="s">
        <v>1513</v>
      </c>
      <c r="B4318" s="2" t="s">
        <v>1514</v>
      </c>
      <c r="C4318" s="3">
        <v>53736</v>
      </c>
      <c r="D4318" s="4">
        <v>516</v>
      </c>
      <c r="E4318">
        <f t="shared" si="201"/>
        <v>1012.62109406184</v>
      </c>
      <c r="F4318">
        <f t="shared" si="202"/>
        <v>27727776</v>
      </c>
      <c r="G4318" s="22">
        <f t="shared" si="203"/>
        <v>54414207.110507034</v>
      </c>
      <c r="P4318" t="s">
        <v>8158</v>
      </c>
      <c r="Q4318" t="s">
        <v>8159</v>
      </c>
      <c r="R4318" t="s">
        <v>212</v>
      </c>
      <c r="S4318" s="6">
        <v>4264.3119771700203</v>
      </c>
      <c r="T4318" s="6">
        <v>3346.5330156006398</v>
      </c>
      <c r="U4318" s="6">
        <v>74.183949414255693</v>
      </c>
    </row>
    <row r="4319" spans="1:21" x14ac:dyDescent="0.2">
      <c r="A4319" s="15" t="s">
        <v>1511</v>
      </c>
      <c r="B4319" s="2" t="s">
        <v>1512</v>
      </c>
      <c r="C4319" s="3">
        <v>71613</v>
      </c>
      <c r="D4319" s="5">
        <v>1879</v>
      </c>
      <c r="E4319">
        <f t="shared" si="201"/>
        <v>1012.49005573452</v>
      </c>
      <c r="F4319">
        <f t="shared" si="202"/>
        <v>134560827</v>
      </c>
      <c r="G4319" s="22">
        <f t="shared" si="203"/>
        <v>72507450.361316174</v>
      </c>
      <c r="P4319" t="s">
        <v>8160</v>
      </c>
      <c r="Q4319" t="s">
        <v>8161</v>
      </c>
      <c r="R4319" t="s">
        <v>212</v>
      </c>
      <c r="S4319" s="6">
        <v>4268.4847887677297</v>
      </c>
      <c r="T4319" s="6">
        <v>1373.1954544356799</v>
      </c>
      <c r="U4319" s="6">
        <v>216.22462817119299</v>
      </c>
    </row>
    <row r="4320" spans="1:21" x14ac:dyDescent="0.2">
      <c r="A4320" s="15" t="s">
        <v>1509</v>
      </c>
      <c r="B4320" s="2"/>
      <c r="C4320" s="3">
        <v>59389</v>
      </c>
      <c r="D4320" s="4">
        <v>1241</v>
      </c>
      <c r="E4320">
        <f t="shared" si="201"/>
        <v>1012.3794184562601</v>
      </c>
      <c r="F4320">
        <f t="shared" si="202"/>
        <v>73701749</v>
      </c>
      <c r="G4320" s="22">
        <f t="shared" si="203"/>
        <v>60124201.282698825</v>
      </c>
      <c r="P4320" t="s">
        <v>8162</v>
      </c>
      <c r="Q4320" t="s">
        <v>8163</v>
      </c>
      <c r="R4320" t="s">
        <v>212</v>
      </c>
      <c r="S4320" s="6">
        <v>4283.6292560797401</v>
      </c>
      <c r="T4320" s="6">
        <v>3957.0808636433298</v>
      </c>
      <c r="U4320" s="6">
        <v>74.352118591043407</v>
      </c>
    </row>
    <row r="4321" spans="1:21" x14ac:dyDescent="0.2">
      <c r="A4321" s="15" t="s">
        <v>1507</v>
      </c>
      <c r="B4321" s="2" t="s">
        <v>1508</v>
      </c>
      <c r="C4321" s="3">
        <v>41720</v>
      </c>
      <c r="D4321" s="5">
        <v>3563</v>
      </c>
      <c r="E4321">
        <f t="shared" si="201"/>
        <v>1011.27980928996</v>
      </c>
      <c r="F4321">
        <f t="shared" si="202"/>
        <v>148648360</v>
      </c>
      <c r="G4321" s="22">
        <f t="shared" si="203"/>
        <v>42190593.643577129</v>
      </c>
      <c r="P4321" t="s">
        <v>8164</v>
      </c>
      <c r="Q4321" t="s">
        <v>8165</v>
      </c>
      <c r="R4321" t="s">
        <v>212</v>
      </c>
      <c r="S4321" s="6">
        <v>4285.2819179410299</v>
      </c>
      <c r="T4321" s="6">
        <v>2462.14161032425</v>
      </c>
      <c r="U4321" s="6">
        <v>90.646021161600501</v>
      </c>
    </row>
    <row r="4322" spans="1:21" x14ac:dyDescent="0.2">
      <c r="A4322" s="15" t="s">
        <v>1505</v>
      </c>
      <c r="B4322" s="2" t="s">
        <v>1506</v>
      </c>
      <c r="C4322" s="3">
        <v>46770</v>
      </c>
      <c r="D4322" s="4">
        <v>348</v>
      </c>
      <c r="E4322">
        <f t="shared" si="201"/>
        <v>1011.16302092438</v>
      </c>
      <c r="F4322">
        <f t="shared" si="202"/>
        <v>16275960</v>
      </c>
      <c r="G4322" s="22">
        <f t="shared" si="203"/>
        <v>47292094.488633253</v>
      </c>
      <c r="P4322" t="s">
        <v>8166</v>
      </c>
      <c r="Q4322" t="s">
        <v>8167</v>
      </c>
      <c r="R4322" t="s">
        <v>212</v>
      </c>
      <c r="S4322" s="6">
        <v>4292.1712154963698</v>
      </c>
      <c r="T4322" s="6">
        <v>3851.6552410117802</v>
      </c>
      <c r="U4322" s="6">
        <v>63.750203343250298</v>
      </c>
    </row>
    <row r="4323" spans="1:21" x14ac:dyDescent="0.2">
      <c r="A4323" s="15" t="s">
        <v>1503</v>
      </c>
      <c r="B4323" s="2" t="s">
        <v>1504</v>
      </c>
      <c r="C4323" s="3">
        <v>191678</v>
      </c>
      <c r="D4323" s="4">
        <v>659</v>
      </c>
      <c r="E4323">
        <f t="shared" si="201"/>
        <v>1010.5422638995</v>
      </c>
      <c r="F4323">
        <f t="shared" si="202"/>
        <v>126315802</v>
      </c>
      <c r="G4323" s="22">
        <f t="shared" si="203"/>
        <v>193698720.05972835</v>
      </c>
      <c r="P4323" t="s">
        <v>8168</v>
      </c>
      <c r="Q4323" t="s">
        <v>8169</v>
      </c>
      <c r="R4323" t="s">
        <v>212</v>
      </c>
      <c r="S4323" s="6">
        <v>4294.25361285903</v>
      </c>
      <c r="T4323" s="6">
        <v>2416.88696536117</v>
      </c>
      <c r="U4323" s="6">
        <v>128.86573360487401</v>
      </c>
    </row>
    <row r="4324" spans="1:21" x14ac:dyDescent="0.2">
      <c r="A4324" s="15" t="s">
        <v>1502</v>
      </c>
      <c r="B4324" s="2"/>
      <c r="C4324" s="3">
        <v>68998</v>
      </c>
      <c r="D4324" s="5">
        <v>1644</v>
      </c>
      <c r="E4324">
        <f t="shared" si="201"/>
        <v>1010.5202941377501</v>
      </c>
      <c r="F4324">
        <f t="shared" si="202"/>
        <v>113432712</v>
      </c>
      <c r="G4324" s="22">
        <f t="shared" si="203"/>
        <v>69723879.254916474</v>
      </c>
      <c r="P4324" t="s">
        <v>8170</v>
      </c>
      <c r="Q4324" t="s">
        <v>8171</v>
      </c>
      <c r="R4324" t="s">
        <v>212</v>
      </c>
      <c r="S4324" s="6">
        <v>4297.29696925601</v>
      </c>
      <c r="T4324" s="6">
        <v>2694.0582311440799</v>
      </c>
      <c r="U4324" s="6">
        <v>97.169550472258507</v>
      </c>
    </row>
    <row r="4325" spans="1:21" x14ac:dyDescent="0.2">
      <c r="A4325" s="15" t="s">
        <v>1500</v>
      </c>
      <c r="B4325" s="2" t="s">
        <v>1501</v>
      </c>
      <c r="C4325" s="3">
        <v>22915</v>
      </c>
      <c r="D4325" s="4">
        <v>1573</v>
      </c>
      <c r="E4325">
        <f t="shared" si="201"/>
        <v>1010.37462593864</v>
      </c>
      <c r="F4325">
        <f t="shared" si="202"/>
        <v>36045295</v>
      </c>
      <c r="G4325" s="22">
        <f t="shared" si="203"/>
        <v>23152734.553383935</v>
      </c>
      <c r="P4325" t="s">
        <v>8172</v>
      </c>
      <c r="Q4325" t="s">
        <v>8173</v>
      </c>
      <c r="R4325" t="s">
        <v>212</v>
      </c>
      <c r="S4325" s="6">
        <v>4304.9206486694402</v>
      </c>
      <c r="T4325" s="6">
        <v>1692.32713727495</v>
      </c>
      <c r="U4325" s="6">
        <v>200.19104181429901</v>
      </c>
    </row>
    <row r="4326" spans="1:21" x14ac:dyDescent="0.2">
      <c r="A4326" s="15" t="s">
        <v>1498</v>
      </c>
      <c r="B4326" s="2" t="s">
        <v>1499</v>
      </c>
      <c r="C4326" s="3">
        <v>108429</v>
      </c>
      <c r="D4326" s="4">
        <v>83</v>
      </c>
      <c r="E4326">
        <f t="shared" si="201"/>
        <v>1010.08273597148</v>
      </c>
      <c r="F4326">
        <f t="shared" si="202"/>
        <v>8999607</v>
      </c>
      <c r="G4326" s="22">
        <f t="shared" si="203"/>
        <v>109522260.97865161</v>
      </c>
      <c r="P4326" t="s">
        <v>8174</v>
      </c>
      <c r="Q4326" t="s">
        <v>8175</v>
      </c>
      <c r="R4326" t="s">
        <v>212</v>
      </c>
      <c r="S4326" s="6">
        <v>4308.1966653465997</v>
      </c>
      <c r="T4326" s="6">
        <v>4409.5854143639099</v>
      </c>
      <c r="U4326" s="6">
        <v>69.980272629723402</v>
      </c>
    </row>
    <row r="4327" spans="1:21" x14ac:dyDescent="0.2">
      <c r="A4327" s="15" t="s">
        <v>1496</v>
      </c>
      <c r="B4327" s="2" t="s">
        <v>1497</v>
      </c>
      <c r="C4327" s="3">
        <v>82042</v>
      </c>
      <c r="D4327" s="4">
        <v>66</v>
      </c>
      <c r="E4327">
        <f t="shared" si="201"/>
        <v>1009.83939765834</v>
      </c>
      <c r="F4327">
        <f t="shared" si="202"/>
        <v>5414772</v>
      </c>
      <c r="G4327" s="22">
        <f t="shared" si="203"/>
        <v>82849243.862685531</v>
      </c>
      <c r="P4327" t="s">
        <v>8176</v>
      </c>
      <c r="Q4327" t="s">
        <v>8177</v>
      </c>
      <c r="R4327" t="s">
        <v>212</v>
      </c>
      <c r="S4327" s="6">
        <v>4315.5000123821901</v>
      </c>
      <c r="T4327" s="6">
        <v>1207.6504809980299</v>
      </c>
      <c r="U4327" s="6">
        <v>273.65312106022202</v>
      </c>
    </row>
    <row r="4328" spans="1:21" x14ac:dyDescent="0.2">
      <c r="A4328" s="15" t="s">
        <v>1494</v>
      </c>
      <c r="B4328" s="2" t="s">
        <v>1495</v>
      </c>
      <c r="C4328" s="3">
        <v>55870</v>
      </c>
      <c r="D4328" s="4">
        <v>363</v>
      </c>
      <c r="E4328">
        <f t="shared" si="201"/>
        <v>1008.21452603471</v>
      </c>
      <c r="F4328">
        <f t="shared" si="202"/>
        <v>20280810</v>
      </c>
      <c r="G4328" s="22">
        <f t="shared" si="203"/>
        <v>56328945.569559254</v>
      </c>
      <c r="P4328" t="s">
        <v>8178</v>
      </c>
      <c r="Q4328" t="s">
        <v>8178</v>
      </c>
      <c r="R4328" t="s">
        <v>274</v>
      </c>
      <c r="S4328" s="6">
        <v>4317.8733028215602</v>
      </c>
      <c r="T4328" s="6">
        <v>3685.09210731552</v>
      </c>
      <c r="U4328" s="6">
        <v>69.800756497816295</v>
      </c>
    </row>
    <row r="4329" spans="1:21" x14ac:dyDescent="0.2">
      <c r="A4329" s="15" t="s">
        <v>1490</v>
      </c>
      <c r="B4329" s="2" t="s">
        <v>1491</v>
      </c>
      <c r="C4329" s="3">
        <v>75913</v>
      </c>
      <c r="D4329" s="4">
        <v>1173</v>
      </c>
      <c r="E4329">
        <f t="shared" si="201"/>
        <v>1008.0142327116901</v>
      </c>
      <c r="F4329">
        <f t="shared" si="202"/>
        <v>89045949</v>
      </c>
      <c r="G4329" s="22">
        <f t="shared" si="203"/>
        <v>76521384.447842523</v>
      </c>
      <c r="P4329" t="s">
        <v>8179</v>
      </c>
      <c r="Q4329" t="s">
        <v>8180</v>
      </c>
      <c r="R4329" t="s">
        <v>212</v>
      </c>
      <c r="S4329" s="6">
        <v>4320.9406803219799</v>
      </c>
      <c r="T4329" s="6">
        <v>3039.40971876291</v>
      </c>
      <c r="U4329" s="6">
        <v>124.637087090522</v>
      </c>
    </row>
    <row r="4330" spans="1:21" x14ac:dyDescent="0.2">
      <c r="A4330" s="15" t="s">
        <v>1488</v>
      </c>
      <c r="B4330" s="2" t="s">
        <v>1489</v>
      </c>
      <c r="C4330" s="3">
        <v>55467</v>
      </c>
      <c r="D4330" s="4">
        <v>854</v>
      </c>
      <c r="E4330">
        <f t="shared" si="201"/>
        <v>1007.56588178909</v>
      </c>
      <c r="F4330">
        <f t="shared" si="202"/>
        <v>47368818</v>
      </c>
      <c r="G4330" s="22">
        <f t="shared" si="203"/>
        <v>55886656.765195452</v>
      </c>
      <c r="P4330" t="s">
        <v>8181</v>
      </c>
      <c r="Q4330" t="s">
        <v>8182</v>
      </c>
      <c r="R4330" t="s">
        <v>212</v>
      </c>
      <c r="S4330" s="6">
        <v>4321.17529291561</v>
      </c>
      <c r="T4330" s="6">
        <v>3238.34147864749</v>
      </c>
      <c r="U4330" s="6">
        <v>100.767510988692</v>
      </c>
    </row>
    <row r="4331" spans="1:21" x14ac:dyDescent="0.2">
      <c r="A4331" s="15" t="s">
        <v>1487</v>
      </c>
      <c r="B4331" s="2"/>
      <c r="C4331" s="3">
        <v>19819</v>
      </c>
      <c r="D4331" s="5">
        <v>1533</v>
      </c>
      <c r="E4331">
        <f t="shared" si="201"/>
        <v>1006.74720784059</v>
      </c>
      <c r="F4331">
        <f t="shared" si="202"/>
        <v>30382527</v>
      </c>
      <c r="G4331" s="22">
        <f t="shared" si="203"/>
        <v>19952722.912192654</v>
      </c>
      <c r="P4331" t="s">
        <v>8183</v>
      </c>
      <c r="Q4331" t="s">
        <v>8184</v>
      </c>
      <c r="R4331" t="s">
        <v>212</v>
      </c>
      <c r="S4331" s="6">
        <v>4326.5633156347703</v>
      </c>
      <c r="T4331" s="6">
        <v>3792.0945143996501</v>
      </c>
      <c r="U4331" s="6">
        <v>48.712336922829799</v>
      </c>
    </row>
    <row r="4332" spans="1:21" x14ac:dyDescent="0.2">
      <c r="A4332" s="15" t="s">
        <v>1485</v>
      </c>
      <c r="B4332" s="2" t="s">
        <v>1486</v>
      </c>
      <c r="C4332" s="3">
        <v>34089</v>
      </c>
      <c r="D4332" s="5">
        <v>1316</v>
      </c>
      <c r="E4332">
        <f t="shared" si="201"/>
        <v>1006.15729870017</v>
      </c>
      <c r="F4332">
        <f t="shared" si="202"/>
        <v>44861124</v>
      </c>
      <c r="G4332" s="22">
        <f t="shared" si="203"/>
        <v>34298896.155390099</v>
      </c>
      <c r="P4332" t="s">
        <v>8185</v>
      </c>
      <c r="Q4332" t="s">
        <v>8186</v>
      </c>
      <c r="R4332" t="s">
        <v>212</v>
      </c>
      <c r="S4332" s="6">
        <v>4327.9964252025702</v>
      </c>
      <c r="T4332" s="6">
        <v>665.612077867626</v>
      </c>
      <c r="U4332" s="6">
        <v>222.7026694395</v>
      </c>
    </row>
    <row r="4333" spans="1:21" x14ac:dyDescent="0.2">
      <c r="A4333" s="15" t="s">
        <v>1483</v>
      </c>
      <c r="B4333" s="2"/>
      <c r="C4333" s="3">
        <v>69551</v>
      </c>
      <c r="D4333" s="4">
        <v>551</v>
      </c>
      <c r="E4333">
        <f t="shared" si="201"/>
        <v>1005.64323760023</v>
      </c>
      <c r="F4333">
        <f t="shared" si="202"/>
        <v>38322601</v>
      </c>
      <c r="G4333" s="22">
        <f t="shared" si="203"/>
        <v>69943492.818333596</v>
      </c>
      <c r="P4333" t="s">
        <v>8187</v>
      </c>
      <c r="Q4333" t="s">
        <v>8188</v>
      </c>
      <c r="R4333" t="s">
        <v>212</v>
      </c>
      <c r="S4333" s="6">
        <v>4328.5228176078999</v>
      </c>
      <c r="T4333" s="6">
        <v>1891.9606794886299</v>
      </c>
      <c r="U4333" s="6">
        <v>137.34908013788299</v>
      </c>
    </row>
    <row r="4334" spans="1:21" x14ac:dyDescent="0.2">
      <c r="A4334" s="15" t="s">
        <v>1481</v>
      </c>
      <c r="B4334" s="2" t="s">
        <v>1482</v>
      </c>
      <c r="C4334" s="3">
        <v>89396</v>
      </c>
      <c r="D4334" s="4">
        <v>378</v>
      </c>
      <c r="E4334">
        <f t="shared" si="201"/>
        <v>1005.50605813389</v>
      </c>
      <c r="F4334">
        <f t="shared" si="202"/>
        <v>33791688</v>
      </c>
      <c r="G4334" s="22">
        <f t="shared" si="203"/>
        <v>89888219.57293722</v>
      </c>
      <c r="P4334" t="s">
        <v>8189</v>
      </c>
      <c r="Q4334" t="s">
        <v>8190</v>
      </c>
      <c r="R4334" t="s">
        <v>212</v>
      </c>
      <c r="S4334" s="6">
        <v>4328.5517949888399</v>
      </c>
      <c r="T4334" s="6">
        <v>1710.44374968894</v>
      </c>
      <c r="U4334" s="6">
        <v>214.790522972839</v>
      </c>
    </row>
    <row r="4335" spans="1:21" x14ac:dyDescent="0.2">
      <c r="A4335" s="15" t="s">
        <v>1479</v>
      </c>
      <c r="B4335" s="2" t="s">
        <v>1480</v>
      </c>
      <c r="C4335" s="3">
        <v>39812</v>
      </c>
      <c r="D4335" s="4">
        <v>605</v>
      </c>
      <c r="E4335">
        <f t="shared" si="201"/>
        <v>1005.10334125785</v>
      </c>
      <c r="F4335">
        <f t="shared" si="202"/>
        <v>24086260</v>
      </c>
      <c r="G4335" s="22">
        <f t="shared" si="203"/>
        <v>40015174.222157523</v>
      </c>
      <c r="P4335" t="s">
        <v>8191</v>
      </c>
      <c r="Q4335" t="s">
        <v>8192</v>
      </c>
      <c r="R4335" t="s">
        <v>212</v>
      </c>
      <c r="S4335" s="6">
        <v>4333.2729712053097</v>
      </c>
      <c r="T4335" s="6">
        <v>3406.18176276641</v>
      </c>
      <c r="U4335" s="6">
        <v>118.535333283809</v>
      </c>
    </row>
    <row r="4336" spans="1:21" x14ac:dyDescent="0.2">
      <c r="A4336" s="15" t="s">
        <v>1474</v>
      </c>
      <c r="B4336" s="2" t="s">
        <v>1475</v>
      </c>
      <c r="C4336" s="3">
        <v>79185</v>
      </c>
      <c r="D4336" s="4">
        <v>263</v>
      </c>
      <c r="E4336">
        <f t="shared" si="201"/>
        <v>1004.40103170406</v>
      </c>
      <c r="F4336">
        <f t="shared" si="202"/>
        <v>20825655</v>
      </c>
      <c r="G4336" s="22">
        <f t="shared" si="203"/>
        <v>79533495.695485994</v>
      </c>
      <c r="P4336" t="s">
        <v>8193</v>
      </c>
      <c r="Q4336" t="s">
        <v>8194</v>
      </c>
      <c r="R4336" t="s">
        <v>212</v>
      </c>
      <c r="S4336" s="6">
        <v>4344.2124572661596</v>
      </c>
      <c r="T4336" s="6">
        <v>4486.1419580738402</v>
      </c>
      <c r="U4336" s="6">
        <v>54.686209496430202</v>
      </c>
    </row>
    <row r="4337" spans="1:21" x14ac:dyDescent="0.2">
      <c r="A4337" s="15" t="s">
        <v>1472</v>
      </c>
      <c r="B4337" s="2" t="s">
        <v>1473</v>
      </c>
      <c r="C4337" s="3">
        <v>86365</v>
      </c>
      <c r="D4337" s="4">
        <v>285</v>
      </c>
      <c r="E4337">
        <f t="shared" si="201"/>
        <v>1004.18613540694</v>
      </c>
      <c r="F4337">
        <f t="shared" si="202"/>
        <v>24614025</v>
      </c>
      <c r="G4337" s="22">
        <f t="shared" si="203"/>
        <v>86726535.584420368</v>
      </c>
      <c r="P4337" t="s">
        <v>8195</v>
      </c>
      <c r="Q4337" t="s">
        <v>8196</v>
      </c>
      <c r="R4337" t="s">
        <v>212</v>
      </c>
      <c r="S4337" s="6">
        <v>4345.2770273966398</v>
      </c>
      <c r="T4337" s="6">
        <v>2977.0124557039499</v>
      </c>
      <c r="U4337" s="6">
        <v>80.600001505807498</v>
      </c>
    </row>
    <row r="4338" spans="1:21" x14ac:dyDescent="0.2">
      <c r="A4338" s="15" t="s">
        <v>1470</v>
      </c>
      <c r="B4338" s="2" t="s">
        <v>1471</v>
      </c>
      <c r="C4338" s="3">
        <v>250870</v>
      </c>
      <c r="D4338" s="4">
        <v>2977</v>
      </c>
      <c r="E4338">
        <f t="shared" si="201"/>
        <v>1003.69145959898</v>
      </c>
      <c r="F4338">
        <f t="shared" si="202"/>
        <v>746839990</v>
      </c>
      <c r="G4338" s="22">
        <f t="shared" si="203"/>
        <v>251796076.46959612</v>
      </c>
      <c r="P4338" t="s">
        <v>8197</v>
      </c>
      <c r="Q4338" t="s">
        <v>8198</v>
      </c>
      <c r="R4338" t="s">
        <v>212</v>
      </c>
      <c r="S4338" s="6">
        <v>4356.2557707736396</v>
      </c>
      <c r="T4338" s="6">
        <v>3252.8216249945299</v>
      </c>
      <c r="U4338" s="6">
        <v>72.862846304232306</v>
      </c>
    </row>
    <row r="4339" spans="1:21" x14ac:dyDescent="0.2">
      <c r="A4339" s="15" t="s">
        <v>1468</v>
      </c>
      <c r="B4339" s="2" t="s">
        <v>1469</v>
      </c>
      <c r="C4339" s="3">
        <v>105250</v>
      </c>
      <c r="D4339" s="4">
        <v>645</v>
      </c>
      <c r="E4339">
        <f t="shared" si="201"/>
        <v>1003.6005715948</v>
      </c>
      <c r="F4339">
        <f t="shared" si="202"/>
        <v>67886250</v>
      </c>
      <c r="G4339" s="22">
        <f t="shared" si="203"/>
        <v>105628960.16035271</v>
      </c>
      <c r="P4339" t="s">
        <v>8199</v>
      </c>
      <c r="Q4339" t="s">
        <v>8200</v>
      </c>
      <c r="R4339" t="s">
        <v>212</v>
      </c>
      <c r="S4339" s="6">
        <v>4359.9086340533304</v>
      </c>
      <c r="T4339" s="6">
        <v>3908.8282461791</v>
      </c>
      <c r="U4339" s="6">
        <v>66.946755201965004</v>
      </c>
    </row>
    <row r="4340" spans="1:21" x14ac:dyDescent="0.2">
      <c r="A4340" s="15" t="s">
        <v>1466</v>
      </c>
      <c r="B4340" s="2"/>
      <c r="C4340" s="3">
        <v>123548</v>
      </c>
      <c r="D4340" s="4">
        <v>1651</v>
      </c>
      <c r="E4340">
        <f t="shared" si="201"/>
        <v>1003.4990196190701</v>
      </c>
      <c r="F4340">
        <f t="shared" si="202"/>
        <v>203977748</v>
      </c>
      <c r="G4340" s="22">
        <f t="shared" si="203"/>
        <v>123980296.87589687</v>
      </c>
      <c r="P4340" t="s">
        <v>8201</v>
      </c>
      <c r="Q4340" t="s">
        <v>8202</v>
      </c>
      <c r="R4340" t="s">
        <v>212</v>
      </c>
      <c r="S4340" s="6">
        <v>4360.53105948335</v>
      </c>
      <c r="T4340" s="6">
        <v>2473.5719000200802</v>
      </c>
      <c r="U4340" s="6">
        <v>119.54013259490399</v>
      </c>
    </row>
    <row r="4341" spans="1:21" x14ac:dyDescent="0.2">
      <c r="A4341" s="15" t="s">
        <v>1464</v>
      </c>
      <c r="B4341" s="2" t="s">
        <v>1465</v>
      </c>
      <c r="C4341" s="3">
        <v>50811</v>
      </c>
      <c r="D4341" s="5">
        <v>327</v>
      </c>
      <c r="E4341">
        <f t="shared" si="201"/>
        <v>1002.82696985267</v>
      </c>
      <c r="F4341">
        <f t="shared" si="202"/>
        <v>16615197</v>
      </c>
      <c r="G4341" s="22">
        <f t="shared" si="203"/>
        <v>50954641.165184014</v>
      </c>
      <c r="P4341" t="s">
        <v>8203</v>
      </c>
      <c r="Q4341" t="s">
        <v>8204</v>
      </c>
      <c r="R4341" t="s">
        <v>212</v>
      </c>
      <c r="S4341" s="6">
        <v>4365.1958865997403</v>
      </c>
      <c r="T4341" s="6">
        <v>4034.690118</v>
      </c>
      <c r="U4341" s="6">
        <v>51.337858849336399</v>
      </c>
    </row>
    <row r="4342" spans="1:21" x14ac:dyDescent="0.2">
      <c r="A4342" s="15" t="s">
        <v>1462</v>
      </c>
      <c r="B4342" s="2"/>
      <c r="C4342" s="3">
        <v>128733</v>
      </c>
      <c r="D4342" s="4">
        <v>423</v>
      </c>
      <c r="E4342">
        <f t="shared" si="201"/>
        <v>1001.85113863919</v>
      </c>
      <c r="F4342">
        <f t="shared" si="202"/>
        <v>54454059</v>
      </c>
      <c r="G4342" s="22">
        <f t="shared" si="203"/>
        <v>128971302.63043885</v>
      </c>
      <c r="P4342" t="s">
        <v>8205</v>
      </c>
      <c r="Q4342" t="s">
        <v>8206</v>
      </c>
      <c r="R4342" t="s">
        <v>212</v>
      </c>
      <c r="S4342" s="6">
        <v>4368.1996241316701</v>
      </c>
      <c r="T4342" s="6">
        <v>3434.6496151399201</v>
      </c>
      <c r="U4342" s="6">
        <v>119.22704229603499</v>
      </c>
    </row>
    <row r="4343" spans="1:21" x14ac:dyDescent="0.2">
      <c r="A4343" s="15" t="s">
        <v>1458</v>
      </c>
      <c r="B4343" s="2" t="s">
        <v>1459</v>
      </c>
      <c r="C4343" s="3">
        <v>52271</v>
      </c>
      <c r="D4343" s="4">
        <v>551</v>
      </c>
      <c r="E4343">
        <f t="shared" si="201"/>
        <v>1001.6210240573999</v>
      </c>
      <c r="F4343">
        <f t="shared" si="202"/>
        <v>28801321</v>
      </c>
      <c r="G4343" s="22">
        <f t="shared" si="203"/>
        <v>52355732.548504353</v>
      </c>
      <c r="P4343" t="s">
        <v>8207</v>
      </c>
      <c r="Q4343" t="s">
        <v>8208</v>
      </c>
      <c r="R4343" t="s">
        <v>212</v>
      </c>
      <c r="S4343" s="6">
        <v>4368.4174024757504</v>
      </c>
      <c r="T4343" s="6">
        <v>3479.06435680597</v>
      </c>
      <c r="U4343" s="6">
        <v>64.753816449092795</v>
      </c>
    </row>
    <row r="4344" spans="1:21" x14ac:dyDescent="0.2">
      <c r="A4344" s="15" t="s">
        <v>1455</v>
      </c>
      <c r="B4344" s="2" t="s">
        <v>1456</v>
      </c>
      <c r="C4344" s="3">
        <v>37107</v>
      </c>
      <c r="D4344" s="4">
        <v>749</v>
      </c>
      <c r="E4344">
        <f t="shared" si="201"/>
        <v>1000.85293114361</v>
      </c>
      <c r="F4344">
        <f t="shared" si="202"/>
        <v>27793143</v>
      </c>
      <c r="G4344" s="22">
        <f t="shared" si="203"/>
        <v>37138649.715945937</v>
      </c>
      <c r="P4344" t="s">
        <v>8209</v>
      </c>
      <c r="Q4344" t="s">
        <v>8210</v>
      </c>
      <c r="R4344" t="s">
        <v>212</v>
      </c>
      <c r="S4344" s="6">
        <v>4368.5335698333702</v>
      </c>
      <c r="T4344" s="6">
        <v>4463.6345108490596</v>
      </c>
      <c r="U4344" s="6">
        <v>59.762952387699698</v>
      </c>
    </row>
    <row r="4345" spans="1:21" x14ac:dyDescent="0.2">
      <c r="A4345" s="15" t="s">
        <v>1454</v>
      </c>
      <c r="B4345" s="2"/>
      <c r="C4345" s="3">
        <v>35046</v>
      </c>
      <c r="D4345" s="5">
        <v>6086</v>
      </c>
      <c r="E4345">
        <f t="shared" si="201"/>
        <v>1000.2424098443</v>
      </c>
      <c r="F4345">
        <f t="shared" si="202"/>
        <v>213289956</v>
      </c>
      <c r="G4345" s="22">
        <f t="shared" si="203"/>
        <v>35054495.495403342</v>
      </c>
      <c r="P4345" t="s">
        <v>8211</v>
      </c>
      <c r="Q4345" t="s">
        <v>8212</v>
      </c>
      <c r="R4345" t="s">
        <v>212</v>
      </c>
      <c r="S4345" s="6">
        <v>4369.1037718274501</v>
      </c>
      <c r="T4345" s="6">
        <v>3325.9539533718498</v>
      </c>
      <c r="U4345" s="6">
        <v>69.803009072012799</v>
      </c>
    </row>
    <row r="4346" spans="1:21" x14ac:dyDescent="0.2">
      <c r="A4346" s="15" t="s">
        <v>1452</v>
      </c>
      <c r="B4346" s="2" t="s">
        <v>1453</v>
      </c>
      <c r="C4346" s="3">
        <v>52166</v>
      </c>
      <c r="D4346" s="4">
        <v>140</v>
      </c>
      <c r="E4346">
        <f t="shared" si="201"/>
        <v>999.77708284449398</v>
      </c>
      <c r="F4346">
        <f t="shared" si="202"/>
        <v>7303240</v>
      </c>
      <c r="G4346" s="22">
        <f t="shared" si="203"/>
        <v>52154371.303665876</v>
      </c>
      <c r="P4346" t="s">
        <v>8213</v>
      </c>
      <c r="Q4346" t="s">
        <v>8214</v>
      </c>
      <c r="R4346" t="s">
        <v>212</v>
      </c>
      <c r="S4346" s="6">
        <v>4375.1657791957596</v>
      </c>
      <c r="T4346" s="6">
        <v>4626.2737057226605</v>
      </c>
      <c r="U4346" s="6">
        <v>48.1090184924238</v>
      </c>
    </row>
    <row r="4347" spans="1:21" x14ac:dyDescent="0.2">
      <c r="A4347" s="15" t="s">
        <v>1448</v>
      </c>
      <c r="B4347" s="2" t="s">
        <v>1449</v>
      </c>
      <c r="C4347" s="3">
        <v>71851</v>
      </c>
      <c r="D4347" s="4">
        <v>378</v>
      </c>
      <c r="E4347">
        <f t="shared" si="201"/>
        <v>998.60281360861302</v>
      </c>
      <c r="F4347">
        <f t="shared" si="202"/>
        <v>27159678</v>
      </c>
      <c r="G4347" s="22">
        <f t="shared" si="203"/>
        <v>71750610.760592461</v>
      </c>
      <c r="P4347" t="s">
        <v>8215</v>
      </c>
      <c r="Q4347" t="s">
        <v>8216</v>
      </c>
      <c r="R4347" t="s">
        <v>212</v>
      </c>
      <c r="S4347" s="6">
        <v>4379.6292957881797</v>
      </c>
      <c r="T4347" s="6">
        <v>292.67832870000001</v>
      </c>
      <c r="U4347" s="6">
        <v>227.942481609494</v>
      </c>
    </row>
    <row r="4348" spans="1:21" x14ac:dyDescent="0.2">
      <c r="A4348" s="15" t="s">
        <v>1444</v>
      </c>
      <c r="B4348" s="2" t="s">
        <v>1445</v>
      </c>
      <c r="C4348" s="3">
        <v>35027</v>
      </c>
      <c r="D4348" s="5">
        <v>1789</v>
      </c>
      <c r="E4348">
        <f t="shared" si="201"/>
        <v>998.08011273113596</v>
      </c>
      <c r="F4348">
        <f t="shared" si="202"/>
        <v>62663303</v>
      </c>
      <c r="G4348" s="22">
        <f t="shared" si="203"/>
        <v>34959752.108633496</v>
      </c>
      <c r="P4348" t="s">
        <v>8217</v>
      </c>
      <c r="Q4348" t="s">
        <v>8218</v>
      </c>
      <c r="R4348" t="s">
        <v>212</v>
      </c>
      <c r="S4348" s="6">
        <v>4379.8939152774601</v>
      </c>
      <c r="T4348" s="6">
        <v>1542.194763</v>
      </c>
      <c r="U4348" s="6">
        <v>134.55002380091</v>
      </c>
    </row>
    <row r="4349" spans="1:21" x14ac:dyDescent="0.2">
      <c r="A4349" s="15" t="s">
        <v>1442</v>
      </c>
      <c r="B4349" s="2" t="s">
        <v>1443</v>
      </c>
      <c r="C4349" s="3">
        <v>76740</v>
      </c>
      <c r="D4349" s="5">
        <v>2770</v>
      </c>
      <c r="E4349">
        <f t="shared" si="201"/>
        <v>997.93509605403096</v>
      </c>
      <c r="F4349">
        <f t="shared" si="202"/>
        <v>212569800</v>
      </c>
      <c r="G4349" s="22">
        <f t="shared" si="203"/>
        <v>76581539.271186337</v>
      </c>
      <c r="P4349" t="s">
        <v>8219</v>
      </c>
      <c r="Q4349" t="s">
        <v>8220</v>
      </c>
      <c r="R4349" t="s">
        <v>212</v>
      </c>
      <c r="S4349" s="6">
        <v>4380.4735967050701</v>
      </c>
      <c r="T4349" s="6">
        <v>1967.3373680009499</v>
      </c>
      <c r="U4349" s="6">
        <v>137.97372125006601</v>
      </c>
    </row>
    <row r="4350" spans="1:21" x14ac:dyDescent="0.2">
      <c r="A4350" s="15" t="s">
        <v>1440</v>
      </c>
      <c r="B4350" s="2" t="s">
        <v>1441</v>
      </c>
      <c r="C4350" s="3">
        <v>60983</v>
      </c>
      <c r="D4350" s="4">
        <v>1293</v>
      </c>
      <c r="E4350">
        <f t="shared" si="201"/>
        <v>997.34403370506595</v>
      </c>
      <c r="F4350">
        <f t="shared" si="202"/>
        <v>78851019</v>
      </c>
      <c r="G4350" s="22">
        <f t="shared" si="203"/>
        <v>60821031.20743604</v>
      </c>
      <c r="P4350" t="s">
        <v>8221</v>
      </c>
      <c r="Q4350" t="s">
        <v>8222</v>
      </c>
      <c r="R4350" t="s">
        <v>212</v>
      </c>
      <c r="S4350" s="6">
        <v>4404.13099461197</v>
      </c>
      <c r="T4350" s="6">
        <v>1851.3092717454999</v>
      </c>
      <c r="U4350" s="6">
        <v>135.64785550924799</v>
      </c>
    </row>
    <row r="4351" spans="1:21" x14ac:dyDescent="0.2">
      <c r="A4351" s="15" t="s">
        <v>1438</v>
      </c>
      <c r="B4351" s="2" t="s">
        <v>1439</v>
      </c>
      <c r="C4351" s="3">
        <v>32019</v>
      </c>
      <c r="D4351" s="4">
        <v>736</v>
      </c>
      <c r="E4351">
        <f t="shared" si="201"/>
        <v>997.29440385251598</v>
      </c>
      <c r="F4351">
        <f t="shared" si="202"/>
        <v>23565984</v>
      </c>
      <c r="G4351" s="22">
        <f t="shared" si="203"/>
        <v>31932369.51695371</v>
      </c>
      <c r="P4351" t="s">
        <v>8223</v>
      </c>
      <c r="Q4351" t="s">
        <v>8224</v>
      </c>
      <c r="R4351" t="s">
        <v>212</v>
      </c>
      <c r="S4351" s="6">
        <v>4405.9763943486096</v>
      </c>
      <c r="T4351" s="6">
        <v>3965.5182664183799</v>
      </c>
      <c r="U4351" s="6">
        <v>63.617837095227102</v>
      </c>
    </row>
    <row r="4352" spans="1:21" x14ac:dyDescent="0.2">
      <c r="A4352" s="15" t="s">
        <v>1436</v>
      </c>
      <c r="B4352" s="2" t="s">
        <v>1437</v>
      </c>
      <c r="C4352" s="3">
        <v>24326</v>
      </c>
      <c r="D4352" s="4">
        <v>632</v>
      </c>
      <c r="E4352">
        <f t="shared" si="201"/>
        <v>997.21256293690305</v>
      </c>
      <c r="F4352">
        <f t="shared" si="202"/>
        <v>15374032</v>
      </c>
      <c r="G4352" s="22">
        <f t="shared" si="203"/>
        <v>24258192.806003105</v>
      </c>
      <c r="P4352" t="s">
        <v>8225</v>
      </c>
      <c r="Q4352" t="s">
        <v>8226</v>
      </c>
      <c r="R4352" t="s">
        <v>212</v>
      </c>
      <c r="S4352" s="6">
        <v>4412.7572593506902</v>
      </c>
      <c r="T4352" s="6">
        <v>4246.3387652841202</v>
      </c>
      <c r="U4352" s="6">
        <v>46.285762704243801</v>
      </c>
    </row>
    <row r="4353" spans="1:21" x14ac:dyDescent="0.2">
      <c r="A4353" s="15" t="s">
        <v>1434</v>
      </c>
      <c r="B4353" s="2" t="s">
        <v>1435</v>
      </c>
      <c r="C4353" s="3">
        <v>63777</v>
      </c>
      <c r="D4353" s="4">
        <v>787</v>
      </c>
      <c r="E4353">
        <f t="shared" si="201"/>
        <v>997.14234165549306</v>
      </c>
      <c r="F4353">
        <f t="shared" si="202"/>
        <v>50192499</v>
      </c>
      <c r="G4353" s="22">
        <f t="shared" si="203"/>
        <v>63594747.123762384</v>
      </c>
      <c r="P4353" t="s">
        <v>8227</v>
      </c>
      <c r="Q4353" t="s">
        <v>8227</v>
      </c>
      <c r="R4353" t="s">
        <v>274</v>
      </c>
      <c r="S4353" s="6">
        <v>4416.3368144664501</v>
      </c>
      <c r="T4353" s="6">
        <v>1805.5280388476101</v>
      </c>
      <c r="U4353" s="6">
        <v>119.030366485882</v>
      </c>
    </row>
    <row r="4354" spans="1:21" x14ac:dyDescent="0.2">
      <c r="A4354" s="15" t="s">
        <v>1432</v>
      </c>
      <c r="B4354" s="2" t="s">
        <v>1433</v>
      </c>
      <c r="C4354" s="3">
        <v>26733</v>
      </c>
      <c r="D4354" s="4">
        <v>1467</v>
      </c>
      <c r="E4354">
        <f t="shared" ref="E4354:E4417" si="204">VLOOKUP(A4354,data19,4,FALSE)</f>
        <v>996.13832869213002</v>
      </c>
      <c r="F4354">
        <f t="shared" si="202"/>
        <v>39217311</v>
      </c>
      <c r="G4354" s="22">
        <f t="shared" si="203"/>
        <v>26629765.940926712</v>
      </c>
      <c r="P4354" t="s">
        <v>8228</v>
      </c>
      <c r="Q4354" t="s">
        <v>8229</v>
      </c>
      <c r="R4354" t="s">
        <v>212</v>
      </c>
      <c r="S4354" s="6">
        <v>4417.9008536085203</v>
      </c>
      <c r="T4354" s="6">
        <v>2092.5389970000001</v>
      </c>
      <c r="U4354" s="6">
        <v>115.20659150698</v>
      </c>
    </row>
    <row r="4355" spans="1:21" x14ac:dyDescent="0.2">
      <c r="A4355" s="15" t="s">
        <v>1430</v>
      </c>
      <c r="B4355" s="2" t="s">
        <v>1431</v>
      </c>
      <c r="C4355" s="3">
        <v>47599</v>
      </c>
      <c r="D4355" s="4">
        <v>1053</v>
      </c>
      <c r="E4355">
        <f t="shared" si="204"/>
        <v>995.39626518581497</v>
      </c>
      <c r="F4355">
        <f t="shared" ref="F4355:F4418" si="205">C4355*D4355</f>
        <v>50121747</v>
      </c>
      <c r="G4355" s="22">
        <f t="shared" ref="G4355:G4418" si="206">E4355*C4355</f>
        <v>47379866.826579608</v>
      </c>
      <c r="P4355" t="s">
        <v>8230</v>
      </c>
      <c r="Q4355" t="s">
        <v>8231</v>
      </c>
      <c r="R4355" t="s">
        <v>212</v>
      </c>
      <c r="S4355" s="6">
        <v>4422.9137341844998</v>
      </c>
      <c r="T4355" s="6">
        <v>4354.6926573545697</v>
      </c>
      <c r="U4355" s="6">
        <v>61.960280742114399</v>
      </c>
    </row>
    <row r="4356" spans="1:21" x14ac:dyDescent="0.2">
      <c r="A4356" s="15" t="s">
        <v>1428</v>
      </c>
      <c r="B4356" s="2"/>
      <c r="C4356" s="3">
        <v>79547</v>
      </c>
      <c r="D4356" s="4">
        <v>509</v>
      </c>
      <c r="E4356">
        <f t="shared" si="204"/>
        <v>994.87824486849604</v>
      </c>
      <c r="F4356">
        <f t="shared" si="205"/>
        <v>40489423</v>
      </c>
      <c r="G4356" s="22">
        <f t="shared" si="206"/>
        <v>79139579.744554251</v>
      </c>
      <c r="P4356" t="s">
        <v>8232</v>
      </c>
      <c r="Q4356" t="s">
        <v>8233</v>
      </c>
      <c r="R4356" t="s">
        <v>212</v>
      </c>
      <c r="S4356" s="6">
        <v>4423.6643141679297</v>
      </c>
      <c r="T4356" s="6">
        <v>5058.07473402508</v>
      </c>
      <c r="U4356" s="6">
        <v>42.995066215712903</v>
      </c>
    </row>
    <row r="4357" spans="1:21" x14ac:dyDescent="0.2">
      <c r="A4357" s="15" t="s">
        <v>1426</v>
      </c>
      <c r="B4357" s="2" t="s">
        <v>1427</v>
      </c>
      <c r="C4357" s="3">
        <v>105495</v>
      </c>
      <c r="D4357" s="4">
        <v>991</v>
      </c>
      <c r="E4357">
        <f t="shared" si="204"/>
        <v>994.74784604368006</v>
      </c>
      <c r="F4357">
        <f t="shared" si="205"/>
        <v>104545545</v>
      </c>
      <c r="G4357" s="22">
        <f t="shared" si="206"/>
        <v>104940924.01837803</v>
      </c>
      <c r="P4357" t="s">
        <v>8234</v>
      </c>
      <c r="Q4357" t="s">
        <v>8235</v>
      </c>
      <c r="R4357" t="s">
        <v>212</v>
      </c>
      <c r="S4357" s="6">
        <v>4424.2140603479102</v>
      </c>
      <c r="T4357" s="6">
        <v>4171.28789711235</v>
      </c>
      <c r="U4357" s="6">
        <v>63.017716841689101</v>
      </c>
    </row>
    <row r="4358" spans="1:21" x14ac:dyDescent="0.2">
      <c r="A4358" s="15" t="s">
        <v>1424</v>
      </c>
      <c r="B4358" s="2"/>
      <c r="C4358" s="3">
        <v>76621</v>
      </c>
      <c r="D4358" s="4">
        <v>408</v>
      </c>
      <c r="E4358">
        <f t="shared" si="204"/>
        <v>994.57875114793001</v>
      </c>
      <c r="F4358">
        <f t="shared" si="205"/>
        <v>31261368</v>
      </c>
      <c r="G4358" s="22">
        <f t="shared" si="206"/>
        <v>76205618.491705552</v>
      </c>
      <c r="P4358" t="s">
        <v>8236</v>
      </c>
      <c r="Q4358" t="s">
        <v>8237</v>
      </c>
      <c r="R4358" t="s">
        <v>212</v>
      </c>
      <c r="S4358" s="6">
        <v>4434.3686137452196</v>
      </c>
      <c r="T4358" s="6">
        <v>3912.6519167432298</v>
      </c>
      <c r="U4358" s="6">
        <v>56.585176112903497</v>
      </c>
    </row>
    <row r="4359" spans="1:21" x14ac:dyDescent="0.2">
      <c r="A4359" s="15" t="s">
        <v>1422</v>
      </c>
      <c r="B4359" s="2"/>
      <c r="C4359" s="3">
        <v>149268</v>
      </c>
      <c r="D4359" s="4">
        <v>1023</v>
      </c>
      <c r="E4359">
        <f t="shared" si="204"/>
        <v>994.21305846114103</v>
      </c>
      <c r="F4359">
        <f t="shared" si="205"/>
        <v>152701164</v>
      </c>
      <c r="G4359" s="22">
        <f t="shared" si="206"/>
        <v>148404194.8103776</v>
      </c>
      <c r="P4359" t="s">
        <v>8238</v>
      </c>
      <c r="Q4359" t="s">
        <v>8239</v>
      </c>
      <c r="R4359" t="s">
        <v>212</v>
      </c>
      <c r="S4359" s="6">
        <v>4438.6411728549601</v>
      </c>
      <c r="T4359" s="6">
        <v>3794.67343016926</v>
      </c>
      <c r="U4359" s="6">
        <v>60.388425523591501</v>
      </c>
    </row>
    <row r="4360" spans="1:21" x14ac:dyDescent="0.2">
      <c r="A4360" s="15" t="s">
        <v>1420</v>
      </c>
      <c r="B4360" s="2" t="s">
        <v>1421</v>
      </c>
      <c r="C4360" s="3">
        <v>36797</v>
      </c>
      <c r="D4360" s="4">
        <v>982</v>
      </c>
      <c r="E4360">
        <f t="shared" si="204"/>
        <v>993.85673392630395</v>
      </c>
      <c r="F4360">
        <f t="shared" si="205"/>
        <v>36134654</v>
      </c>
      <c r="G4360" s="22">
        <f t="shared" si="206"/>
        <v>36570946.238286205</v>
      </c>
      <c r="P4360" t="s">
        <v>8240</v>
      </c>
      <c r="Q4360" t="s">
        <v>8241</v>
      </c>
      <c r="R4360" t="s">
        <v>212</v>
      </c>
      <c r="S4360" s="6">
        <v>4438.9018190427896</v>
      </c>
      <c r="T4360" s="6">
        <v>1726.8786460174899</v>
      </c>
      <c r="U4360" s="6">
        <v>138.32060214326299</v>
      </c>
    </row>
    <row r="4361" spans="1:21" x14ac:dyDescent="0.2">
      <c r="A4361" s="15" t="s">
        <v>1418</v>
      </c>
      <c r="B4361" s="2" t="s">
        <v>1419</v>
      </c>
      <c r="C4361" s="3">
        <v>76398</v>
      </c>
      <c r="D4361" s="4">
        <v>217</v>
      </c>
      <c r="E4361">
        <f t="shared" si="204"/>
        <v>993.17568188761004</v>
      </c>
      <c r="F4361">
        <f t="shared" si="205"/>
        <v>16578366</v>
      </c>
      <c r="G4361" s="22">
        <f t="shared" si="206"/>
        <v>75876635.744849637</v>
      </c>
      <c r="P4361" t="s">
        <v>8242</v>
      </c>
      <c r="Q4361" t="s">
        <v>8242</v>
      </c>
      <c r="R4361" t="s">
        <v>212</v>
      </c>
      <c r="S4361" s="6">
        <v>4445.01038824231</v>
      </c>
      <c r="T4361" s="6">
        <v>2543.0413728220601</v>
      </c>
      <c r="U4361" s="6">
        <v>82.2552766833373</v>
      </c>
    </row>
    <row r="4362" spans="1:21" x14ac:dyDescent="0.2">
      <c r="A4362" s="15" t="s">
        <v>1416</v>
      </c>
      <c r="B4362" s="2"/>
      <c r="C4362" s="3">
        <v>23328</v>
      </c>
      <c r="D4362" s="4">
        <v>658</v>
      </c>
      <c r="E4362">
        <f t="shared" si="204"/>
        <v>992.78053189557602</v>
      </c>
      <c r="F4362">
        <f t="shared" si="205"/>
        <v>15349824</v>
      </c>
      <c r="G4362" s="22">
        <f t="shared" si="206"/>
        <v>23159584.248059999</v>
      </c>
      <c r="P4362" t="s">
        <v>8243</v>
      </c>
      <c r="Q4362" t="s">
        <v>8244</v>
      </c>
      <c r="R4362" t="s">
        <v>212</v>
      </c>
      <c r="S4362" s="6">
        <v>4445.8435329878203</v>
      </c>
      <c r="T4362" s="6">
        <v>3288.39961962798</v>
      </c>
      <c r="U4362" s="6">
        <v>79.342275630107395</v>
      </c>
    </row>
    <row r="4363" spans="1:21" x14ac:dyDescent="0.2">
      <c r="A4363" s="15" t="s">
        <v>1414</v>
      </c>
      <c r="B4363" s="2" t="s">
        <v>1415</v>
      </c>
      <c r="C4363" s="3">
        <v>39354</v>
      </c>
      <c r="D4363" s="4">
        <v>1168</v>
      </c>
      <c r="E4363">
        <f t="shared" si="204"/>
        <v>992.63253704364104</v>
      </c>
      <c r="F4363">
        <f t="shared" si="205"/>
        <v>45965472</v>
      </c>
      <c r="G4363" s="22">
        <f t="shared" si="206"/>
        <v>39064060.862815447</v>
      </c>
      <c r="P4363" t="s">
        <v>8245</v>
      </c>
      <c r="Q4363" t="s">
        <v>8246</v>
      </c>
      <c r="R4363" t="s">
        <v>212</v>
      </c>
      <c r="S4363" s="6">
        <v>4446.2962660021203</v>
      </c>
      <c r="T4363" s="6">
        <v>4815.4246769395904</v>
      </c>
      <c r="U4363" s="6">
        <v>81.060976629121697</v>
      </c>
    </row>
    <row r="4364" spans="1:21" x14ac:dyDescent="0.2">
      <c r="A4364" s="15" t="s">
        <v>1410</v>
      </c>
      <c r="B4364" s="2"/>
      <c r="C4364" s="3">
        <v>38996</v>
      </c>
      <c r="D4364" s="4">
        <v>1303</v>
      </c>
      <c r="E4364">
        <f t="shared" si="204"/>
        <v>989.70734827708202</v>
      </c>
      <c r="F4364">
        <f t="shared" si="205"/>
        <v>50811788</v>
      </c>
      <c r="G4364" s="22">
        <f t="shared" si="206"/>
        <v>38594627.753413089</v>
      </c>
      <c r="P4364" t="s">
        <v>8247</v>
      </c>
      <c r="Q4364" t="s">
        <v>8248</v>
      </c>
      <c r="R4364" t="s">
        <v>212</v>
      </c>
      <c r="S4364" s="6">
        <v>4455.8308839779402</v>
      </c>
      <c r="T4364" s="6">
        <v>2227.8517889999998</v>
      </c>
      <c r="U4364" s="6">
        <v>148.49562577005099</v>
      </c>
    </row>
    <row r="4365" spans="1:21" x14ac:dyDescent="0.2">
      <c r="A4365" s="15" t="s">
        <v>1408</v>
      </c>
      <c r="B4365" s="2"/>
      <c r="C4365" s="3">
        <v>46211</v>
      </c>
      <c r="D4365" s="4">
        <v>672</v>
      </c>
      <c r="E4365">
        <f t="shared" si="204"/>
        <v>989.56546182428804</v>
      </c>
      <c r="F4365">
        <f t="shared" si="205"/>
        <v>31053792</v>
      </c>
      <c r="G4365" s="22">
        <f t="shared" si="206"/>
        <v>45728809.556362174</v>
      </c>
      <c r="P4365" t="s">
        <v>8249</v>
      </c>
      <c r="Q4365" t="s">
        <v>8250</v>
      </c>
      <c r="R4365" t="s">
        <v>212</v>
      </c>
      <c r="S4365" s="6">
        <v>4459.3049229588296</v>
      </c>
      <c r="T4365" s="6">
        <v>3705.7852532332699</v>
      </c>
      <c r="U4365" s="6">
        <v>84.833381620634299</v>
      </c>
    </row>
    <row r="4366" spans="1:21" x14ac:dyDescent="0.2">
      <c r="A4366" s="15" t="s">
        <v>1406</v>
      </c>
      <c r="B4366" s="2" t="s">
        <v>1407</v>
      </c>
      <c r="C4366" s="3">
        <v>82408</v>
      </c>
      <c r="D4366" s="4">
        <v>317</v>
      </c>
      <c r="E4366">
        <f t="shared" si="204"/>
        <v>988.24690645713497</v>
      </c>
      <c r="F4366">
        <f t="shared" si="205"/>
        <v>26123336</v>
      </c>
      <c r="G4366" s="22">
        <f t="shared" si="206"/>
        <v>81439451.067319572</v>
      </c>
      <c r="P4366" t="s">
        <v>8251</v>
      </c>
      <c r="Q4366" t="s">
        <v>8252</v>
      </c>
      <c r="R4366" t="s">
        <v>212</v>
      </c>
      <c r="S4366" s="6">
        <v>4467.5227493495804</v>
      </c>
      <c r="T4366" s="6">
        <v>2631.9787929658701</v>
      </c>
      <c r="U4366" s="6">
        <v>114.572924088562</v>
      </c>
    </row>
    <row r="4367" spans="1:21" x14ac:dyDescent="0.2">
      <c r="A4367" s="15" t="s">
        <v>1404</v>
      </c>
      <c r="B4367" s="2" t="s">
        <v>1405</v>
      </c>
      <c r="C4367" s="3">
        <v>83048</v>
      </c>
      <c r="D4367" s="4">
        <v>467</v>
      </c>
      <c r="E4367">
        <f t="shared" si="204"/>
        <v>987.79913764881803</v>
      </c>
      <c r="F4367">
        <f t="shared" si="205"/>
        <v>38783416</v>
      </c>
      <c r="G4367" s="22">
        <f t="shared" si="206"/>
        <v>82034742.783459038</v>
      </c>
      <c r="P4367" t="s">
        <v>8253</v>
      </c>
      <c r="Q4367" t="s">
        <v>8254</v>
      </c>
      <c r="R4367" t="s">
        <v>212</v>
      </c>
      <c r="S4367" s="6">
        <v>4473.8253456500797</v>
      </c>
      <c r="T4367" s="6">
        <v>3564.3185610379201</v>
      </c>
      <c r="U4367" s="6">
        <v>88.206411411802605</v>
      </c>
    </row>
    <row r="4368" spans="1:21" x14ac:dyDescent="0.2">
      <c r="A4368" s="15" t="s">
        <v>1402</v>
      </c>
      <c r="B4368" s="2" t="s">
        <v>1403</v>
      </c>
      <c r="C4368" s="3">
        <v>119752</v>
      </c>
      <c r="D4368" s="4">
        <v>710</v>
      </c>
      <c r="E4368">
        <f t="shared" si="204"/>
        <v>987.72238982310898</v>
      </c>
      <c r="F4368">
        <f t="shared" si="205"/>
        <v>85023920</v>
      </c>
      <c r="G4368" s="22">
        <f t="shared" si="206"/>
        <v>118281731.62609695</v>
      </c>
      <c r="P4368" t="s">
        <v>8255</v>
      </c>
      <c r="Q4368" t="s">
        <v>8256</v>
      </c>
      <c r="R4368" t="s">
        <v>212</v>
      </c>
      <c r="S4368" s="6">
        <v>4474.2588430730502</v>
      </c>
      <c r="T4368" s="6">
        <v>3784.29632427145</v>
      </c>
      <c r="U4368" s="6">
        <v>82.552488091454094</v>
      </c>
    </row>
    <row r="4369" spans="1:21" x14ac:dyDescent="0.2">
      <c r="A4369" s="15" t="s">
        <v>1400</v>
      </c>
      <c r="B4369" s="2" t="s">
        <v>1401</v>
      </c>
      <c r="C4369" s="3">
        <v>50171</v>
      </c>
      <c r="D4369" s="4">
        <v>423</v>
      </c>
      <c r="E4369">
        <f t="shared" si="204"/>
        <v>987.37110851658201</v>
      </c>
      <c r="F4369">
        <f t="shared" si="205"/>
        <v>21222333</v>
      </c>
      <c r="G4369" s="22">
        <f t="shared" si="206"/>
        <v>49537395.885385439</v>
      </c>
      <c r="P4369" t="s">
        <v>8257</v>
      </c>
      <c r="Q4369" t="s">
        <v>8258</v>
      </c>
      <c r="R4369" t="s">
        <v>212</v>
      </c>
      <c r="S4369" s="6">
        <v>4480.5874063746096</v>
      </c>
      <c r="T4369" s="6">
        <v>4070.53759666628</v>
      </c>
      <c r="U4369" s="6">
        <v>71.070593088775993</v>
      </c>
    </row>
    <row r="4370" spans="1:21" x14ac:dyDescent="0.2">
      <c r="A4370" s="15" t="s">
        <v>1393</v>
      </c>
      <c r="B4370" s="2" t="s">
        <v>202</v>
      </c>
      <c r="C4370" s="3">
        <v>15835</v>
      </c>
      <c r="D4370" s="4">
        <v>1018</v>
      </c>
      <c r="E4370">
        <f t="shared" si="204"/>
        <v>986.23635709877703</v>
      </c>
      <c r="F4370">
        <f t="shared" si="205"/>
        <v>16120030</v>
      </c>
      <c r="G4370" s="22">
        <f t="shared" si="206"/>
        <v>15617052.714659134</v>
      </c>
      <c r="P4370" t="s">
        <v>8259</v>
      </c>
      <c r="Q4370" t="s">
        <v>8260</v>
      </c>
      <c r="R4370" t="s">
        <v>212</v>
      </c>
      <c r="S4370" s="6">
        <v>4485.0765664395503</v>
      </c>
      <c r="T4370" s="6">
        <v>3490.83438383568</v>
      </c>
      <c r="U4370" s="6">
        <v>81.0960045104041</v>
      </c>
    </row>
    <row r="4371" spans="1:21" x14ac:dyDescent="0.2">
      <c r="A4371" s="15" t="s">
        <v>1391</v>
      </c>
      <c r="B4371" s="2" t="s">
        <v>1392</v>
      </c>
      <c r="C4371" s="3">
        <v>50043</v>
      </c>
      <c r="D4371" s="4">
        <v>200</v>
      </c>
      <c r="E4371">
        <f t="shared" si="204"/>
        <v>986.08174957919096</v>
      </c>
      <c r="F4371">
        <f t="shared" si="205"/>
        <v>10008600</v>
      </c>
      <c r="G4371" s="22">
        <f t="shared" si="206"/>
        <v>49346488.994191453</v>
      </c>
      <c r="P4371" t="s">
        <v>8261</v>
      </c>
      <c r="Q4371" t="s">
        <v>8262</v>
      </c>
      <c r="R4371" t="s">
        <v>212</v>
      </c>
      <c r="S4371" s="6">
        <v>4497.5016434812596</v>
      </c>
      <c r="T4371" s="6">
        <v>1231.11570988423</v>
      </c>
      <c r="U4371" s="6">
        <v>234.11999800403001</v>
      </c>
    </row>
    <row r="4372" spans="1:21" x14ac:dyDescent="0.2">
      <c r="A4372" s="15" t="s">
        <v>1387</v>
      </c>
      <c r="B4372" s="2" t="s">
        <v>1388</v>
      </c>
      <c r="C4372" s="3">
        <v>99402</v>
      </c>
      <c r="D4372" s="4">
        <v>140</v>
      </c>
      <c r="E4372">
        <f t="shared" si="204"/>
        <v>984.54961764976997</v>
      </c>
      <c r="F4372">
        <f t="shared" si="205"/>
        <v>13916280</v>
      </c>
      <c r="G4372" s="22">
        <f t="shared" si="206"/>
        <v>97866201.093622431</v>
      </c>
      <c r="P4372" t="s">
        <v>8263</v>
      </c>
      <c r="Q4372" t="s">
        <v>8264</v>
      </c>
      <c r="R4372" t="s">
        <v>212</v>
      </c>
      <c r="S4372" s="6">
        <v>4498.1766075041396</v>
      </c>
      <c r="T4372" s="6">
        <v>3383.9425615058599</v>
      </c>
      <c r="U4372" s="6">
        <v>98.495465186972694</v>
      </c>
    </row>
    <row r="4373" spans="1:21" x14ac:dyDescent="0.2">
      <c r="A4373" s="15" t="s">
        <v>1385</v>
      </c>
      <c r="B4373" s="2" t="s">
        <v>1386</v>
      </c>
      <c r="C4373" s="3">
        <v>93737</v>
      </c>
      <c r="D4373" s="5">
        <v>2207</v>
      </c>
      <c r="E4373">
        <f t="shared" si="204"/>
        <v>984.20360526999298</v>
      </c>
      <c r="F4373">
        <f t="shared" si="205"/>
        <v>206877559</v>
      </c>
      <c r="G4373" s="22">
        <f t="shared" si="206"/>
        <v>92256293.347193331</v>
      </c>
      <c r="P4373" t="s">
        <v>8265</v>
      </c>
      <c r="Q4373" t="s">
        <v>8266</v>
      </c>
      <c r="R4373" t="s">
        <v>212</v>
      </c>
      <c r="S4373" s="6">
        <v>4507.37348922811</v>
      </c>
      <c r="T4373" s="6">
        <v>1443.85662126897</v>
      </c>
      <c r="U4373" s="6">
        <v>236.330309074653</v>
      </c>
    </row>
    <row r="4374" spans="1:21" x14ac:dyDescent="0.2">
      <c r="A4374" s="15" t="s">
        <v>1383</v>
      </c>
      <c r="B4374" s="2" t="s">
        <v>1384</v>
      </c>
      <c r="C4374" s="3">
        <v>161596</v>
      </c>
      <c r="D4374" s="5">
        <v>2664</v>
      </c>
      <c r="E4374">
        <f t="shared" si="204"/>
        <v>984.08414922451004</v>
      </c>
      <c r="F4374">
        <f t="shared" si="205"/>
        <v>430491744</v>
      </c>
      <c r="G4374" s="22">
        <f t="shared" si="206"/>
        <v>159024062.17808393</v>
      </c>
      <c r="P4374" t="s">
        <v>8267</v>
      </c>
      <c r="Q4374" t="s">
        <v>8268</v>
      </c>
      <c r="R4374" t="s">
        <v>212</v>
      </c>
      <c r="S4374" s="6">
        <v>4511.1187053008098</v>
      </c>
      <c r="T4374" s="6">
        <v>3133.03992634003</v>
      </c>
      <c r="U4374" s="6">
        <v>94.047336359328199</v>
      </c>
    </row>
    <row r="4375" spans="1:21" x14ac:dyDescent="0.2">
      <c r="A4375" s="15" t="s">
        <v>1381</v>
      </c>
      <c r="B4375" s="2" t="s">
        <v>1382</v>
      </c>
      <c r="C4375" s="3">
        <v>77650</v>
      </c>
      <c r="D4375" s="4">
        <v>363</v>
      </c>
      <c r="E4375">
        <f t="shared" si="204"/>
        <v>983.79742785660096</v>
      </c>
      <c r="F4375">
        <f t="shared" si="205"/>
        <v>28186950</v>
      </c>
      <c r="G4375" s="22">
        <f t="shared" si="206"/>
        <v>76391870.27306506</v>
      </c>
      <c r="P4375" t="s">
        <v>8269</v>
      </c>
      <c r="Q4375" t="s">
        <v>8270</v>
      </c>
      <c r="R4375" t="s">
        <v>212</v>
      </c>
      <c r="S4375" s="6">
        <v>4516.07228318542</v>
      </c>
      <c r="T4375" s="6">
        <v>1912.9450449501001</v>
      </c>
      <c r="U4375" s="6">
        <v>172.30156464213999</v>
      </c>
    </row>
    <row r="4376" spans="1:21" x14ac:dyDescent="0.2">
      <c r="A4376" s="15" t="s">
        <v>1379</v>
      </c>
      <c r="B4376" s="2" t="s">
        <v>1380</v>
      </c>
      <c r="C4376" s="3">
        <v>98611</v>
      </c>
      <c r="D4376" s="5">
        <v>2101</v>
      </c>
      <c r="E4376">
        <f t="shared" si="204"/>
        <v>983.41183448576305</v>
      </c>
      <c r="F4376">
        <f t="shared" si="205"/>
        <v>207181711</v>
      </c>
      <c r="G4376" s="22">
        <f t="shared" si="206"/>
        <v>96975224.410475582</v>
      </c>
      <c r="P4376" t="s">
        <v>8271</v>
      </c>
      <c r="Q4376" t="s">
        <v>8272</v>
      </c>
      <c r="R4376" t="s">
        <v>212</v>
      </c>
      <c r="S4376" s="6">
        <v>4518.8032922430502</v>
      </c>
      <c r="T4376" s="6">
        <v>4099.54032778485</v>
      </c>
      <c r="U4376" s="6">
        <v>53.401989923910499</v>
      </c>
    </row>
    <row r="4377" spans="1:21" x14ac:dyDescent="0.2">
      <c r="A4377" s="15" t="s">
        <v>1377</v>
      </c>
      <c r="B4377" s="2" t="s">
        <v>1378</v>
      </c>
      <c r="C4377" s="3">
        <v>45312</v>
      </c>
      <c r="D4377" s="5">
        <v>6814</v>
      </c>
      <c r="E4377">
        <f t="shared" si="204"/>
        <v>982.72867692707598</v>
      </c>
      <c r="F4377">
        <f t="shared" si="205"/>
        <v>308755968</v>
      </c>
      <c r="G4377" s="22">
        <f t="shared" si="206"/>
        <v>44529401.808919668</v>
      </c>
      <c r="P4377" t="s">
        <v>8273</v>
      </c>
      <c r="Q4377" t="s">
        <v>8274</v>
      </c>
      <c r="R4377" t="s">
        <v>212</v>
      </c>
      <c r="S4377" s="6">
        <v>4519.3748960223702</v>
      </c>
      <c r="T4377" s="6">
        <v>3998.9963536303198</v>
      </c>
      <c r="U4377" s="6">
        <v>59.871543703902397</v>
      </c>
    </row>
    <row r="4378" spans="1:21" x14ac:dyDescent="0.2">
      <c r="A4378" s="15" t="s">
        <v>1375</v>
      </c>
      <c r="B4378" s="2" t="s">
        <v>1376</v>
      </c>
      <c r="C4378" s="3">
        <v>39598</v>
      </c>
      <c r="D4378" s="5">
        <v>1650</v>
      </c>
      <c r="E4378">
        <f t="shared" si="204"/>
        <v>980.92099161221495</v>
      </c>
      <c r="F4378">
        <f t="shared" si="205"/>
        <v>65336700</v>
      </c>
      <c r="G4378" s="22">
        <f t="shared" si="206"/>
        <v>38842509.425860487</v>
      </c>
      <c r="P4378" t="s">
        <v>8275</v>
      </c>
      <c r="Q4378" t="s">
        <v>8276</v>
      </c>
      <c r="R4378" t="s">
        <v>212</v>
      </c>
      <c r="S4378" s="6">
        <v>4519.6335588092297</v>
      </c>
      <c r="T4378" s="6">
        <v>2840.4032408124099</v>
      </c>
      <c r="U4378" s="6">
        <v>102.445465094244</v>
      </c>
    </row>
    <row r="4379" spans="1:21" x14ac:dyDescent="0.2">
      <c r="A4379" s="15" t="s">
        <v>1371</v>
      </c>
      <c r="B4379" s="2" t="s">
        <v>1372</v>
      </c>
      <c r="C4379" s="3">
        <v>45165</v>
      </c>
      <c r="D4379" s="5">
        <v>5896</v>
      </c>
      <c r="E4379">
        <f t="shared" si="204"/>
        <v>980.38133202133304</v>
      </c>
      <c r="F4379">
        <f t="shared" si="205"/>
        <v>266292840</v>
      </c>
      <c r="G4379" s="22">
        <f t="shared" si="206"/>
        <v>44278922.860743508</v>
      </c>
      <c r="P4379" t="s">
        <v>8277</v>
      </c>
      <c r="Q4379" t="s">
        <v>8278</v>
      </c>
      <c r="R4379" t="s">
        <v>212</v>
      </c>
      <c r="S4379" s="6">
        <v>4521.8384176022901</v>
      </c>
      <c r="T4379" s="6">
        <v>3497.1857129999999</v>
      </c>
      <c r="U4379" s="6">
        <v>63.926261582454202</v>
      </c>
    </row>
    <row r="4380" spans="1:21" x14ac:dyDescent="0.2">
      <c r="A4380" s="15" t="s">
        <v>1369</v>
      </c>
      <c r="B4380" s="2"/>
      <c r="C4380" s="3">
        <v>69281</v>
      </c>
      <c r="D4380" s="4">
        <v>495</v>
      </c>
      <c r="E4380">
        <f t="shared" si="204"/>
        <v>980.34950060356198</v>
      </c>
      <c r="F4380">
        <f t="shared" si="205"/>
        <v>34294095</v>
      </c>
      <c r="G4380" s="22">
        <f t="shared" si="206"/>
        <v>67919593.75131537</v>
      </c>
      <c r="P4380" t="s">
        <v>8279</v>
      </c>
      <c r="Q4380" t="s">
        <v>8280</v>
      </c>
      <c r="R4380" t="s">
        <v>212</v>
      </c>
      <c r="S4380" s="6">
        <v>4528.7232394765597</v>
      </c>
      <c r="T4380" s="6">
        <v>3346.2346423517401</v>
      </c>
      <c r="U4380" s="6">
        <v>83.118895414436196</v>
      </c>
    </row>
    <row r="4381" spans="1:21" x14ac:dyDescent="0.2">
      <c r="A4381" s="15" t="s">
        <v>1367</v>
      </c>
      <c r="B4381" s="2" t="s">
        <v>1368</v>
      </c>
      <c r="C4381" s="3">
        <v>73592</v>
      </c>
      <c r="D4381" s="4">
        <v>490</v>
      </c>
      <c r="E4381">
        <f t="shared" si="204"/>
        <v>978.98334340726001</v>
      </c>
      <c r="F4381">
        <f t="shared" si="205"/>
        <v>36060080</v>
      </c>
      <c r="G4381" s="22">
        <f t="shared" si="206"/>
        <v>72045342.20802708</v>
      </c>
      <c r="P4381" t="s">
        <v>8281</v>
      </c>
      <c r="Q4381" t="s">
        <v>8282</v>
      </c>
      <c r="R4381" t="s">
        <v>212</v>
      </c>
      <c r="S4381" s="6">
        <v>4530.7787357508696</v>
      </c>
      <c r="T4381" s="6">
        <v>3740.340181</v>
      </c>
      <c r="U4381" s="6">
        <v>65.015140665753606</v>
      </c>
    </row>
    <row r="4382" spans="1:21" x14ac:dyDescent="0.2">
      <c r="A4382" s="15" t="s">
        <v>1366</v>
      </c>
      <c r="B4382" s="2"/>
      <c r="C4382" s="3">
        <v>66584</v>
      </c>
      <c r="D4382" s="4">
        <v>347</v>
      </c>
      <c r="E4382">
        <f t="shared" si="204"/>
        <v>978.60915096313499</v>
      </c>
      <c r="F4382">
        <f t="shared" si="205"/>
        <v>23104648</v>
      </c>
      <c r="G4382" s="22">
        <f t="shared" si="206"/>
        <v>65159711.707729377</v>
      </c>
      <c r="P4382" t="s">
        <v>8283</v>
      </c>
      <c r="Q4382" t="s">
        <v>8284</v>
      </c>
      <c r="R4382" t="s">
        <v>212</v>
      </c>
      <c r="S4382" s="6">
        <v>4534.2301400313499</v>
      </c>
      <c r="T4382" s="6">
        <v>3735.4446775000001</v>
      </c>
      <c r="U4382" s="6">
        <v>52.522354580693701</v>
      </c>
    </row>
    <row r="4383" spans="1:21" x14ac:dyDescent="0.2">
      <c r="A4383" s="15" t="s">
        <v>1362</v>
      </c>
      <c r="B4383" s="2" t="s">
        <v>1363</v>
      </c>
      <c r="C4383" s="3">
        <v>85436</v>
      </c>
      <c r="D4383" s="4">
        <v>1235</v>
      </c>
      <c r="E4383">
        <f t="shared" si="204"/>
        <v>977.12543420525799</v>
      </c>
      <c r="F4383">
        <f t="shared" si="205"/>
        <v>105513460</v>
      </c>
      <c r="G4383" s="22">
        <f t="shared" si="206"/>
        <v>83481688.596760422</v>
      </c>
      <c r="P4383" t="s">
        <v>8285</v>
      </c>
      <c r="Q4383" t="s">
        <v>8286</v>
      </c>
      <c r="R4383" t="s">
        <v>212</v>
      </c>
      <c r="S4383" s="6">
        <v>4541.3523343605002</v>
      </c>
      <c r="T4383" s="6">
        <v>3110.94338260017</v>
      </c>
      <c r="U4383" s="6">
        <v>118.05569270726799</v>
      </c>
    </row>
    <row r="4384" spans="1:21" x14ac:dyDescent="0.2">
      <c r="A4384" s="15" t="s">
        <v>1360</v>
      </c>
      <c r="B4384" s="2" t="s">
        <v>1361</v>
      </c>
      <c r="C4384" s="3">
        <v>67555</v>
      </c>
      <c r="D4384" s="4">
        <v>886</v>
      </c>
      <c r="E4384">
        <f t="shared" si="204"/>
        <v>976.80873563981004</v>
      </c>
      <c r="F4384">
        <f t="shared" si="205"/>
        <v>59853730</v>
      </c>
      <c r="G4384" s="22">
        <f t="shared" si="206"/>
        <v>65988314.136147365</v>
      </c>
      <c r="P4384" t="s">
        <v>8287</v>
      </c>
      <c r="Q4384" t="s">
        <v>8288</v>
      </c>
      <c r="R4384" t="s">
        <v>212</v>
      </c>
      <c r="S4384" s="6">
        <v>4543.9032732691903</v>
      </c>
      <c r="T4384" s="6">
        <v>3167.67415148183</v>
      </c>
      <c r="U4384" s="6">
        <v>123.69659946803699</v>
      </c>
    </row>
    <row r="4385" spans="1:21" x14ac:dyDescent="0.2">
      <c r="A4385" s="15" t="s">
        <v>1358</v>
      </c>
      <c r="B4385" s="2" t="s">
        <v>1359</v>
      </c>
      <c r="C4385" s="3">
        <v>117837</v>
      </c>
      <c r="D4385" s="4">
        <v>710</v>
      </c>
      <c r="E4385">
        <f t="shared" si="204"/>
        <v>976.37097853919602</v>
      </c>
      <c r="F4385">
        <f t="shared" si="205"/>
        <v>83664270</v>
      </c>
      <c r="G4385" s="22">
        <f t="shared" si="206"/>
        <v>115052626.99812324</v>
      </c>
      <c r="P4385" t="s">
        <v>8289</v>
      </c>
      <c r="Q4385" t="s">
        <v>8290</v>
      </c>
      <c r="R4385" t="s">
        <v>212</v>
      </c>
      <c r="S4385" s="6">
        <v>4545.4502449189904</v>
      </c>
      <c r="T4385" s="6">
        <v>3774.6802558224699</v>
      </c>
      <c r="U4385" s="6">
        <v>39.693835592190602</v>
      </c>
    </row>
    <row r="4386" spans="1:21" x14ac:dyDescent="0.2">
      <c r="A4386" s="15" t="s">
        <v>1356</v>
      </c>
      <c r="B4386" s="2" t="s">
        <v>1357</v>
      </c>
      <c r="C4386" s="3">
        <v>61036</v>
      </c>
      <c r="D4386" s="4">
        <v>1668</v>
      </c>
      <c r="E4386">
        <f t="shared" si="204"/>
        <v>976.04490262571005</v>
      </c>
      <c r="F4386">
        <f t="shared" si="205"/>
        <v>101808048</v>
      </c>
      <c r="G4386" s="22">
        <f t="shared" si="206"/>
        <v>59573876.67666284</v>
      </c>
      <c r="P4386" t="s">
        <v>8291</v>
      </c>
      <c r="Q4386" t="s">
        <v>8292</v>
      </c>
      <c r="R4386" t="s">
        <v>212</v>
      </c>
      <c r="S4386" s="6">
        <v>4561.6562160046697</v>
      </c>
      <c r="T4386" s="6">
        <v>4586.2086869395898</v>
      </c>
      <c r="U4386" s="6">
        <v>73.519714191324695</v>
      </c>
    </row>
    <row r="4387" spans="1:21" x14ac:dyDescent="0.2">
      <c r="A4387" s="15" t="s">
        <v>1355</v>
      </c>
      <c r="B4387" s="2"/>
      <c r="C4387" s="3">
        <v>58117</v>
      </c>
      <c r="D4387" s="4">
        <v>700</v>
      </c>
      <c r="E4387">
        <f t="shared" si="204"/>
        <v>975.44704252613303</v>
      </c>
      <c r="F4387">
        <f t="shared" si="205"/>
        <v>40681900</v>
      </c>
      <c r="G4387" s="22">
        <f t="shared" si="206"/>
        <v>56690055.770491272</v>
      </c>
      <c r="P4387" t="s">
        <v>8293</v>
      </c>
      <c r="Q4387" t="s">
        <v>8294</v>
      </c>
      <c r="R4387" t="s">
        <v>212</v>
      </c>
      <c r="S4387" s="6">
        <v>4563.4368101802102</v>
      </c>
      <c r="T4387" s="6">
        <v>3234.7751895971901</v>
      </c>
      <c r="U4387" s="6">
        <v>72.429921999908601</v>
      </c>
    </row>
    <row r="4388" spans="1:21" x14ac:dyDescent="0.2">
      <c r="A4388" s="15" t="s">
        <v>1353</v>
      </c>
      <c r="B4388" s="2" t="s">
        <v>1354</v>
      </c>
      <c r="C4388" s="3">
        <v>84324</v>
      </c>
      <c r="D4388" s="4">
        <v>1214</v>
      </c>
      <c r="E4388">
        <f t="shared" si="204"/>
        <v>975.315721393937</v>
      </c>
      <c r="F4388">
        <f t="shared" si="205"/>
        <v>102369336</v>
      </c>
      <c r="G4388" s="22">
        <f t="shared" si="206"/>
        <v>82242522.890822336</v>
      </c>
      <c r="P4388" t="s">
        <v>8295</v>
      </c>
      <c r="Q4388" t="s">
        <v>8296</v>
      </c>
      <c r="R4388" t="s">
        <v>212</v>
      </c>
      <c r="S4388" s="6">
        <v>4563.6240997427503</v>
      </c>
      <c r="T4388" s="6">
        <v>4404.6954383893899</v>
      </c>
      <c r="U4388" s="6">
        <v>59.428328702513902</v>
      </c>
    </row>
    <row r="4389" spans="1:21" x14ac:dyDescent="0.2">
      <c r="A4389" s="15" t="s">
        <v>1351</v>
      </c>
      <c r="B4389" s="2"/>
      <c r="C4389" s="3">
        <v>50918</v>
      </c>
      <c r="D4389" s="4">
        <v>408</v>
      </c>
      <c r="E4389">
        <f t="shared" si="204"/>
        <v>975.01296746775904</v>
      </c>
      <c r="F4389">
        <f t="shared" si="205"/>
        <v>20774544</v>
      </c>
      <c r="G4389" s="22">
        <f t="shared" si="206"/>
        <v>49645710.277523354</v>
      </c>
      <c r="P4389" t="s">
        <v>8297</v>
      </c>
      <c r="Q4389" t="s">
        <v>8298</v>
      </c>
      <c r="R4389" t="s">
        <v>212</v>
      </c>
      <c r="S4389" s="6">
        <v>4563.9497342766299</v>
      </c>
      <c r="T4389" s="6">
        <v>3073.96591121749</v>
      </c>
      <c r="U4389" s="6">
        <v>84.593747715611499</v>
      </c>
    </row>
    <row r="4390" spans="1:21" x14ac:dyDescent="0.2">
      <c r="A4390" s="15" t="s">
        <v>1347</v>
      </c>
      <c r="B4390" s="2" t="s">
        <v>1348</v>
      </c>
      <c r="C4390" s="3">
        <v>93907</v>
      </c>
      <c r="D4390" s="4">
        <v>373</v>
      </c>
      <c r="E4390">
        <f t="shared" si="204"/>
        <v>973.37481661376103</v>
      </c>
      <c r="F4390">
        <f t="shared" si="205"/>
        <v>35027311</v>
      </c>
      <c r="G4390" s="22">
        <f t="shared" si="206"/>
        <v>91406708.903748453</v>
      </c>
      <c r="P4390" t="s">
        <v>8299</v>
      </c>
      <c r="Q4390" t="s">
        <v>8300</v>
      </c>
      <c r="R4390" t="s">
        <v>212</v>
      </c>
      <c r="S4390" s="6">
        <v>4571.3564813409803</v>
      </c>
      <c r="T4390" s="6">
        <v>2145.3545760000002</v>
      </c>
      <c r="U4390" s="6">
        <v>142.47715667274099</v>
      </c>
    </row>
    <row r="4391" spans="1:21" x14ac:dyDescent="0.2">
      <c r="A4391" s="15" t="s">
        <v>1345</v>
      </c>
      <c r="B4391" s="2" t="s">
        <v>1346</v>
      </c>
      <c r="C4391" s="3">
        <v>30728</v>
      </c>
      <c r="D4391" s="4">
        <v>898</v>
      </c>
      <c r="E4391">
        <f t="shared" si="204"/>
        <v>972.72181344006196</v>
      </c>
      <c r="F4391">
        <f t="shared" si="205"/>
        <v>27593744</v>
      </c>
      <c r="G4391" s="22">
        <f t="shared" si="206"/>
        <v>29889795.883386225</v>
      </c>
      <c r="P4391" t="s">
        <v>8301</v>
      </c>
      <c r="Q4391" t="s">
        <v>8302</v>
      </c>
      <c r="R4391" t="s">
        <v>212</v>
      </c>
      <c r="S4391" s="6">
        <v>4571.9939431647599</v>
      </c>
      <c r="T4391" s="6">
        <v>3878.3213446374498</v>
      </c>
      <c r="U4391" s="6">
        <v>89.151065184141203</v>
      </c>
    </row>
    <row r="4392" spans="1:21" x14ac:dyDescent="0.2">
      <c r="A4392" s="15" t="s">
        <v>1343</v>
      </c>
      <c r="B4392" s="2"/>
      <c r="C4392" s="3">
        <v>59758</v>
      </c>
      <c r="D4392" s="4">
        <v>728</v>
      </c>
      <c r="E4392">
        <f t="shared" si="204"/>
        <v>972.49901111172403</v>
      </c>
      <c r="F4392">
        <f t="shared" si="205"/>
        <v>43503824</v>
      </c>
      <c r="G4392" s="22">
        <f t="shared" si="206"/>
        <v>58114595.906014405</v>
      </c>
      <c r="P4392" t="s">
        <v>8303</v>
      </c>
      <c r="Q4392" t="s">
        <v>8304</v>
      </c>
      <c r="R4392" t="s">
        <v>212</v>
      </c>
      <c r="S4392" s="6">
        <v>4574.4837814668899</v>
      </c>
      <c r="T4392" s="6">
        <v>4793.9628675152298</v>
      </c>
      <c r="U4392" s="6">
        <v>38.087098607280197</v>
      </c>
    </row>
    <row r="4393" spans="1:21" x14ac:dyDescent="0.2">
      <c r="A4393" s="15" t="s">
        <v>1341</v>
      </c>
      <c r="B4393" s="2" t="s">
        <v>1342</v>
      </c>
      <c r="C4393" s="3">
        <v>41673</v>
      </c>
      <c r="D4393" s="4">
        <v>787</v>
      </c>
      <c r="E4393">
        <f t="shared" si="204"/>
        <v>971.566938282602</v>
      </c>
      <c r="F4393">
        <f t="shared" si="205"/>
        <v>32796651</v>
      </c>
      <c r="G4393" s="22">
        <f t="shared" si="206"/>
        <v>40488109.019050874</v>
      </c>
      <c r="P4393" t="s">
        <v>8305</v>
      </c>
      <c r="Q4393" t="s">
        <v>8306</v>
      </c>
      <c r="R4393" t="s">
        <v>212</v>
      </c>
      <c r="S4393" s="6">
        <v>4591.0183189601603</v>
      </c>
      <c r="T4393" s="6">
        <v>2734.9469038392599</v>
      </c>
      <c r="U4393" s="6">
        <v>96.017191597797293</v>
      </c>
    </row>
    <row r="4394" spans="1:21" x14ac:dyDescent="0.2">
      <c r="A4394" s="15" t="s">
        <v>1339</v>
      </c>
      <c r="B4394" s="2" t="s">
        <v>1340</v>
      </c>
      <c r="C4394" s="3">
        <v>91083</v>
      </c>
      <c r="D4394" s="4">
        <v>105</v>
      </c>
      <c r="E4394">
        <f t="shared" si="204"/>
        <v>971.17482709474098</v>
      </c>
      <c r="F4394">
        <f t="shared" si="205"/>
        <v>9563715</v>
      </c>
      <c r="G4394" s="22">
        <f t="shared" si="206"/>
        <v>88457516.776270285</v>
      </c>
      <c r="P4394" t="s">
        <v>8307</v>
      </c>
      <c r="Q4394" t="s">
        <v>8308</v>
      </c>
      <c r="R4394" t="s">
        <v>212</v>
      </c>
      <c r="S4394" s="6">
        <v>4592.3885138865799</v>
      </c>
      <c r="T4394" s="6">
        <v>4822.0841885167602</v>
      </c>
      <c r="U4394" s="6">
        <v>46.346439654494603</v>
      </c>
    </row>
    <row r="4395" spans="1:21" x14ac:dyDescent="0.2">
      <c r="A4395" s="15" t="s">
        <v>1337</v>
      </c>
      <c r="B4395" s="2" t="s">
        <v>1338</v>
      </c>
      <c r="C4395" s="3">
        <v>53852</v>
      </c>
      <c r="D4395" s="4">
        <v>109</v>
      </c>
      <c r="E4395">
        <f t="shared" si="204"/>
        <v>971.11321119601303</v>
      </c>
      <c r="F4395">
        <f t="shared" si="205"/>
        <v>5869868</v>
      </c>
      <c r="G4395" s="22">
        <f t="shared" si="206"/>
        <v>52296388.649327695</v>
      </c>
      <c r="P4395" t="s">
        <v>8309</v>
      </c>
      <c r="Q4395" t="s">
        <v>8310</v>
      </c>
      <c r="R4395" t="s">
        <v>212</v>
      </c>
      <c r="S4395" s="6">
        <v>4593.0840307476701</v>
      </c>
      <c r="T4395" s="6">
        <v>4519.8194471306297</v>
      </c>
      <c r="U4395" s="6">
        <v>66.597675285811505</v>
      </c>
    </row>
    <row r="4396" spans="1:21" x14ac:dyDescent="0.2">
      <c r="A4396" s="15" t="s">
        <v>1335</v>
      </c>
      <c r="B4396" s="2" t="s">
        <v>1336</v>
      </c>
      <c r="C4396" s="3">
        <v>55409</v>
      </c>
      <c r="D4396" s="4">
        <v>645</v>
      </c>
      <c r="E4396">
        <f t="shared" si="204"/>
        <v>970.83039975183794</v>
      </c>
      <c r="F4396">
        <f t="shared" si="205"/>
        <v>35738805</v>
      </c>
      <c r="G4396" s="22">
        <f t="shared" si="206"/>
        <v>53792741.619849585</v>
      </c>
      <c r="P4396" t="s">
        <v>8311</v>
      </c>
      <c r="Q4396" t="s">
        <v>8312</v>
      </c>
      <c r="R4396" t="s">
        <v>212</v>
      </c>
      <c r="S4396" s="6">
        <v>4599.4399266936798</v>
      </c>
      <c r="T4396" s="6">
        <v>3551.8886231987299</v>
      </c>
      <c r="U4396" s="6">
        <v>65.317530069299295</v>
      </c>
    </row>
    <row r="4397" spans="1:21" x14ac:dyDescent="0.2">
      <c r="A4397" s="15" t="s">
        <v>1333</v>
      </c>
      <c r="B4397" s="2" t="s">
        <v>1334</v>
      </c>
      <c r="C4397" s="3">
        <v>62791</v>
      </c>
      <c r="D4397" s="4">
        <v>481</v>
      </c>
      <c r="E4397">
        <f t="shared" si="204"/>
        <v>970.69882044723204</v>
      </c>
      <c r="F4397">
        <f t="shared" si="205"/>
        <v>30202471</v>
      </c>
      <c r="G4397" s="22">
        <f t="shared" si="206"/>
        <v>60951149.634702146</v>
      </c>
      <c r="P4397" t="s">
        <v>8313</v>
      </c>
      <c r="Q4397" t="s">
        <v>8314</v>
      </c>
      <c r="R4397" t="s">
        <v>212</v>
      </c>
      <c r="S4397" s="6">
        <v>4604.6939183545501</v>
      </c>
      <c r="T4397" s="6">
        <v>1982.8224302450401</v>
      </c>
      <c r="U4397" s="6">
        <v>205.41866815669999</v>
      </c>
    </row>
    <row r="4398" spans="1:21" x14ac:dyDescent="0.2">
      <c r="A4398" s="15" t="s">
        <v>1331</v>
      </c>
      <c r="B4398" s="2" t="s">
        <v>1332</v>
      </c>
      <c r="C4398" s="3">
        <v>16474</v>
      </c>
      <c r="D4398" s="4">
        <v>481</v>
      </c>
      <c r="E4398">
        <f t="shared" si="204"/>
        <v>970.68296386954103</v>
      </c>
      <c r="F4398">
        <f t="shared" si="205"/>
        <v>7923994</v>
      </c>
      <c r="G4398" s="22">
        <f t="shared" si="206"/>
        <v>15991031.146786818</v>
      </c>
      <c r="P4398" t="s">
        <v>8315</v>
      </c>
      <c r="Q4398" t="s">
        <v>8315</v>
      </c>
      <c r="R4398" t="s">
        <v>274</v>
      </c>
      <c r="S4398" s="6">
        <v>4605.70259634381</v>
      </c>
      <c r="T4398" s="6">
        <v>2619.3970237757599</v>
      </c>
      <c r="U4398" s="6">
        <v>121.326579916637</v>
      </c>
    </row>
    <row r="4399" spans="1:21" x14ac:dyDescent="0.2">
      <c r="A4399" s="15" t="s">
        <v>1329</v>
      </c>
      <c r="B4399" s="2"/>
      <c r="C4399" s="3">
        <v>65880</v>
      </c>
      <c r="D4399" s="4">
        <v>401</v>
      </c>
      <c r="E4399">
        <f t="shared" si="204"/>
        <v>970.11355895737699</v>
      </c>
      <c r="F4399">
        <f t="shared" si="205"/>
        <v>26417880</v>
      </c>
      <c r="G4399" s="22">
        <f t="shared" si="206"/>
        <v>63911081.264111996</v>
      </c>
      <c r="P4399" t="s">
        <v>8316</v>
      </c>
      <c r="Q4399" t="s">
        <v>8317</v>
      </c>
      <c r="R4399" t="s">
        <v>212</v>
      </c>
      <c r="S4399" s="6">
        <v>4606.1441484081597</v>
      </c>
      <c r="T4399" s="6">
        <v>1687.90228396158</v>
      </c>
      <c r="U4399" s="6">
        <v>190.73297577596099</v>
      </c>
    </row>
    <row r="4400" spans="1:21" x14ac:dyDescent="0.2">
      <c r="A4400" s="15" t="s">
        <v>1325</v>
      </c>
      <c r="B4400" s="2" t="s">
        <v>1326</v>
      </c>
      <c r="C4400" s="3">
        <v>43597</v>
      </c>
      <c r="D4400" s="4">
        <v>1134</v>
      </c>
      <c r="E4400">
        <f t="shared" si="204"/>
        <v>969.726742745264</v>
      </c>
      <c r="F4400">
        <f t="shared" si="205"/>
        <v>49438998</v>
      </c>
      <c r="G4400" s="22">
        <f t="shared" si="206"/>
        <v>42277176.803465277</v>
      </c>
      <c r="P4400" t="s">
        <v>8318</v>
      </c>
      <c r="Q4400" t="s">
        <v>8319</v>
      </c>
      <c r="R4400" t="s">
        <v>212</v>
      </c>
      <c r="S4400" s="6">
        <v>4606.3478170028302</v>
      </c>
      <c r="T4400" s="6">
        <v>1494.80752687688</v>
      </c>
      <c r="U4400" s="6">
        <v>117.66215797071401</v>
      </c>
    </row>
    <row r="4401" spans="1:21" x14ac:dyDescent="0.2">
      <c r="A4401" s="15" t="s">
        <v>1323</v>
      </c>
      <c r="B4401" s="2" t="s">
        <v>1324</v>
      </c>
      <c r="C4401" s="3">
        <v>27567</v>
      </c>
      <c r="D4401" s="4">
        <v>861</v>
      </c>
      <c r="E4401">
        <f t="shared" si="204"/>
        <v>968.01445215509705</v>
      </c>
      <c r="F4401">
        <f t="shared" si="205"/>
        <v>23735187</v>
      </c>
      <c r="G4401" s="22">
        <f t="shared" si="206"/>
        <v>26685254.40255956</v>
      </c>
      <c r="P4401" t="s">
        <v>8320</v>
      </c>
      <c r="Q4401" t="s">
        <v>8321</v>
      </c>
      <c r="R4401" t="s">
        <v>212</v>
      </c>
      <c r="S4401" s="6">
        <v>4606.35899020749</v>
      </c>
      <c r="T4401" s="6">
        <v>3323.3848096888701</v>
      </c>
      <c r="U4401" s="6">
        <v>76.681038009269798</v>
      </c>
    </row>
    <row r="4402" spans="1:21" x14ac:dyDescent="0.2">
      <c r="A4402" s="15" t="s">
        <v>1321</v>
      </c>
      <c r="B4402" s="2" t="s">
        <v>1322</v>
      </c>
      <c r="C4402" s="3">
        <v>47327</v>
      </c>
      <c r="D4402" s="4">
        <v>739</v>
      </c>
      <c r="E4402">
        <f t="shared" si="204"/>
        <v>967.44209027049703</v>
      </c>
      <c r="F4402">
        <f t="shared" si="205"/>
        <v>34974653</v>
      </c>
      <c r="G4402" s="22">
        <f t="shared" si="206"/>
        <v>45786131.806231812</v>
      </c>
      <c r="P4402" t="s">
        <v>8322</v>
      </c>
      <c r="Q4402" t="s">
        <v>8323</v>
      </c>
      <c r="R4402" t="s">
        <v>212</v>
      </c>
      <c r="S4402" s="6">
        <v>4608.2263683588399</v>
      </c>
      <c r="T4402" s="6">
        <v>3830.7203210087901</v>
      </c>
      <c r="U4402" s="6">
        <v>69.911936761525396</v>
      </c>
    </row>
    <row r="4403" spans="1:21" x14ac:dyDescent="0.2">
      <c r="A4403" s="15" t="s">
        <v>1319</v>
      </c>
      <c r="B4403" s="2" t="s">
        <v>1320</v>
      </c>
      <c r="C4403" s="3">
        <v>43844</v>
      </c>
      <c r="D4403" s="4">
        <v>105</v>
      </c>
      <c r="E4403">
        <f t="shared" si="204"/>
        <v>967.32209446107595</v>
      </c>
      <c r="F4403">
        <f t="shared" si="205"/>
        <v>4603620</v>
      </c>
      <c r="G4403" s="22">
        <f t="shared" si="206"/>
        <v>42411269.909551412</v>
      </c>
      <c r="P4403" t="s">
        <v>8324</v>
      </c>
      <c r="Q4403" t="s">
        <v>8325</v>
      </c>
      <c r="R4403" t="s">
        <v>212</v>
      </c>
      <c r="S4403" s="6">
        <v>4611.6392639854203</v>
      </c>
      <c r="T4403" s="6">
        <v>3824.4352853410701</v>
      </c>
      <c r="U4403" s="6">
        <v>74.721398604736095</v>
      </c>
    </row>
    <row r="4404" spans="1:21" x14ac:dyDescent="0.2">
      <c r="A4404" s="15" t="s">
        <v>1317</v>
      </c>
      <c r="B4404" s="2" t="s">
        <v>1318</v>
      </c>
      <c r="C4404" s="3">
        <v>117754</v>
      </c>
      <c r="D4404" s="5">
        <v>1096</v>
      </c>
      <c r="E4404">
        <f t="shared" si="204"/>
        <v>967.23415556700604</v>
      </c>
      <c r="F4404">
        <f t="shared" si="205"/>
        <v>129058384</v>
      </c>
      <c r="G4404" s="22">
        <f t="shared" si="206"/>
        <v>113895690.75463723</v>
      </c>
      <c r="P4404" t="s">
        <v>8326</v>
      </c>
      <c r="Q4404" t="s">
        <v>8327</v>
      </c>
      <c r="R4404" t="s">
        <v>212</v>
      </c>
      <c r="S4404" s="6">
        <v>4615.2710521464196</v>
      </c>
      <c r="T4404" s="6">
        <v>4031.7057533260499</v>
      </c>
      <c r="U4404" s="6">
        <v>105.97421363796001</v>
      </c>
    </row>
    <row r="4405" spans="1:21" x14ac:dyDescent="0.2">
      <c r="A4405" s="15" t="s">
        <v>1315</v>
      </c>
      <c r="B4405" s="2" t="s">
        <v>1316</v>
      </c>
      <c r="C4405" s="3">
        <v>121659</v>
      </c>
      <c r="D4405" s="5">
        <v>1130</v>
      </c>
      <c r="E4405">
        <f t="shared" si="204"/>
        <v>966.39547869055502</v>
      </c>
      <c r="F4405">
        <f t="shared" si="205"/>
        <v>137474670</v>
      </c>
      <c r="G4405" s="22">
        <f t="shared" si="206"/>
        <v>117570707.54201423</v>
      </c>
      <c r="P4405" t="s">
        <v>8328</v>
      </c>
      <c r="Q4405" t="s">
        <v>8329</v>
      </c>
      <c r="R4405" t="s">
        <v>212</v>
      </c>
      <c r="S4405" s="6">
        <v>4615.8241388208298</v>
      </c>
      <c r="T4405" s="6">
        <v>2753.51653405057</v>
      </c>
      <c r="U4405" s="6">
        <v>108.887086413445</v>
      </c>
    </row>
    <row r="4406" spans="1:21" x14ac:dyDescent="0.2">
      <c r="A4406" s="15" t="s">
        <v>1313</v>
      </c>
      <c r="B4406" s="2"/>
      <c r="C4406" s="3">
        <v>68698</v>
      </c>
      <c r="D4406" s="4">
        <v>140</v>
      </c>
      <c r="E4406">
        <f t="shared" si="204"/>
        <v>965.665896061544</v>
      </c>
      <c r="F4406">
        <f t="shared" si="205"/>
        <v>9617720</v>
      </c>
      <c r="G4406" s="22">
        <f t="shared" si="206"/>
        <v>66339315.72763595</v>
      </c>
      <c r="P4406" t="s">
        <v>8330</v>
      </c>
      <c r="Q4406" t="s">
        <v>8331</v>
      </c>
      <c r="R4406" t="s">
        <v>212</v>
      </c>
      <c r="S4406" s="6">
        <v>4624.89233630744</v>
      </c>
      <c r="T4406" s="6">
        <v>2872.32032155551</v>
      </c>
      <c r="U4406" s="6">
        <v>101.891527498748</v>
      </c>
    </row>
    <row r="4407" spans="1:21" x14ac:dyDescent="0.2">
      <c r="A4407" s="15" t="s">
        <v>1311</v>
      </c>
      <c r="B4407" s="2" t="s">
        <v>1312</v>
      </c>
      <c r="C4407" s="3">
        <v>43038</v>
      </c>
      <c r="D4407" s="4">
        <v>861</v>
      </c>
      <c r="E4407">
        <f t="shared" si="204"/>
        <v>965.26305646632602</v>
      </c>
      <c r="F4407">
        <f t="shared" si="205"/>
        <v>37055718</v>
      </c>
      <c r="G4407" s="22">
        <f t="shared" si="206"/>
        <v>41542991.424197741</v>
      </c>
      <c r="P4407" t="s">
        <v>8332</v>
      </c>
      <c r="Q4407" t="s">
        <v>8333</v>
      </c>
      <c r="R4407" t="s">
        <v>212</v>
      </c>
      <c r="S4407" s="6">
        <v>4640.7707084268104</v>
      </c>
      <c r="T4407" s="6">
        <v>1787.1789841801201</v>
      </c>
      <c r="U4407" s="6">
        <v>134.84942760490901</v>
      </c>
    </row>
    <row r="4408" spans="1:21" x14ac:dyDescent="0.2">
      <c r="A4408" s="15" t="s">
        <v>1309</v>
      </c>
      <c r="B4408" s="2" t="s">
        <v>1310</v>
      </c>
      <c r="C4408" s="3">
        <v>104747</v>
      </c>
      <c r="D4408" s="4">
        <v>757</v>
      </c>
      <c r="E4408">
        <f t="shared" si="204"/>
        <v>964.30054735476597</v>
      </c>
      <c r="F4408">
        <f t="shared" si="205"/>
        <v>79293479</v>
      </c>
      <c r="G4408" s="22">
        <f t="shared" si="206"/>
        <v>101007589.43376967</v>
      </c>
      <c r="P4408" t="s">
        <v>8334</v>
      </c>
      <c r="Q4408" t="s">
        <v>8335</v>
      </c>
      <c r="R4408" t="s">
        <v>212</v>
      </c>
      <c r="S4408" s="6">
        <v>4644.4991976255596</v>
      </c>
      <c r="T4408" s="6">
        <v>3704.6256303218202</v>
      </c>
      <c r="U4408" s="6">
        <v>71.704667252922604</v>
      </c>
    </row>
    <row r="4409" spans="1:21" x14ac:dyDescent="0.2">
      <c r="A4409" s="15" t="s">
        <v>1307</v>
      </c>
      <c r="B4409" s="2" t="s">
        <v>1308</v>
      </c>
      <c r="C4409" s="3">
        <v>114078</v>
      </c>
      <c r="D4409" s="4">
        <v>1033</v>
      </c>
      <c r="E4409">
        <f t="shared" si="204"/>
        <v>963.75622312286805</v>
      </c>
      <c r="F4409">
        <f t="shared" si="205"/>
        <v>117842574</v>
      </c>
      <c r="G4409" s="22">
        <f t="shared" si="206"/>
        <v>109943382.42141055</v>
      </c>
      <c r="P4409" t="s">
        <v>8336</v>
      </c>
      <c r="Q4409" t="s">
        <v>8337</v>
      </c>
      <c r="R4409" t="s">
        <v>212</v>
      </c>
      <c r="S4409" s="6">
        <v>4646.030939151</v>
      </c>
      <c r="T4409" s="6">
        <v>2967.0723069712599</v>
      </c>
      <c r="U4409" s="6">
        <v>78.739437949270595</v>
      </c>
    </row>
    <row r="4410" spans="1:21" x14ac:dyDescent="0.2">
      <c r="A4410" s="15" t="s">
        <v>1305</v>
      </c>
      <c r="B4410" s="2" t="s">
        <v>1306</v>
      </c>
      <c r="C4410" s="3">
        <v>66086</v>
      </c>
      <c r="D4410" s="4">
        <v>1157</v>
      </c>
      <c r="E4410">
        <f t="shared" si="204"/>
        <v>963.52756607729498</v>
      </c>
      <c r="F4410">
        <f t="shared" si="205"/>
        <v>76461502</v>
      </c>
      <c r="G4410" s="22">
        <f t="shared" si="206"/>
        <v>63675682.731784113</v>
      </c>
      <c r="P4410" t="s">
        <v>8338</v>
      </c>
      <c r="Q4410" t="s">
        <v>8339</v>
      </c>
      <c r="R4410" t="s">
        <v>212</v>
      </c>
      <c r="S4410" s="6">
        <v>4646.8485771435899</v>
      </c>
      <c r="T4410" s="6">
        <v>1459.1876380218</v>
      </c>
      <c r="U4410" s="6">
        <v>141.92533420331799</v>
      </c>
    </row>
    <row r="4411" spans="1:21" x14ac:dyDescent="0.2">
      <c r="A4411" s="15" t="s">
        <v>1303</v>
      </c>
      <c r="B4411" s="2"/>
      <c r="C4411" s="3">
        <v>101824</v>
      </c>
      <c r="D4411" s="4">
        <v>125</v>
      </c>
      <c r="E4411">
        <f t="shared" si="204"/>
        <v>963.45263455117902</v>
      </c>
      <c r="F4411">
        <f t="shared" si="205"/>
        <v>12728000</v>
      </c>
      <c r="G4411" s="22">
        <f t="shared" si="206"/>
        <v>98102601.060539246</v>
      </c>
      <c r="P4411" t="s">
        <v>8340</v>
      </c>
      <c r="Q4411" t="s">
        <v>8340</v>
      </c>
      <c r="R4411" t="s">
        <v>274</v>
      </c>
      <c r="S4411" s="6">
        <v>4667.0829106446599</v>
      </c>
      <c r="T4411" s="6">
        <v>2847.8356339486099</v>
      </c>
      <c r="U4411" s="6">
        <v>121.88283749713401</v>
      </c>
    </row>
    <row r="4412" spans="1:21" x14ac:dyDescent="0.2">
      <c r="A4412" s="15" t="s">
        <v>1299</v>
      </c>
      <c r="B4412" s="2" t="s">
        <v>1300</v>
      </c>
      <c r="C4412" s="3">
        <v>29741</v>
      </c>
      <c r="D4412" s="4">
        <v>837</v>
      </c>
      <c r="E4412">
        <f t="shared" si="204"/>
        <v>963.03894489675895</v>
      </c>
      <c r="F4412">
        <f t="shared" si="205"/>
        <v>24893217</v>
      </c>
      <c r="G4412" s="22">
        <f t="shared" si="206"/>
        <v>28641741.260174509</v>
      </c>
      <c r="P4412" t="s">
        <v>8341</v>
      </c>
      <c r="Q4412" t="s">
        <v>8342</v>
      </c>
      <c r="R4412" t="s">
        <v>212</v>
      </c>
      <c r="S4412" s="6">
        <v>4678.2019740441501</v>
      </c>
      <c r="T4412" s="6">
        <v>4665.2774901250596</v>
      </c>
      <c r="U4412" s="6">
        <v>49.758712582163902</v>
      </c>
    </row>
    <row r="4413" spans="1:21" x14ac:dyDescent="0.2">
      <c r="A4413" s="15" t="s">
        <v>1297</v>
      </c>
      <c r="B4413" s="2" t="s">
        <v>1298</v>
      </c>
      <c r="C4413" s="3">
        <v>58087</v>
      </c>
      <c r="D4413" s="4">
        <v>1150</v>
      </c>
      <c r="E4413">
        <f t="shared" si="204"/>
        <v>963.02050122191997</v>
      </c>
      <c r="F4413">
        <f t="shared" si="205"/>
        <v>66800050</v>
      </c>
      <c r="G4413" s="22">
        <f t="shared" si="206"/>
        <v>55938971.854477666</v>
      </c>
      <c r="P4413" t="s">
        <v>8343</v>
      </c>
      <c r="Q4413" t="s">
        <v>8344</v>
      </c>
      <c r="R4413" t="s">
        <v>212</v>
      </c>
      <c r="S4413" s="6">
        <v>4688.48261158061</v>
      </c>
      <c r="T4413" s="6">
        <v>4345.2197571884399</v>
      </c>
      <c r="U4413" s="6">
        <v>70.4102229386489</v>
      </c>
    </row>
    <row r="4414" spans="1:21" x14ac:dyDescent="0.2">
      <c r="A4414" s="15" t="s">
        <v>1295</v>
      </c>
      <c r="B4414" s="2" t="s">
        <v>1296</v>
      </c>
      <c r="C4414" s="3">
        <v>134434</v>
      </c>
      <c r="D4414" s="4">
        <v>551</v>
      </c>
      <c r="E4414">
        <f t="shared" si="204"/>
        <v>962.55662055304197</v>
      </c>
      <c r="F4414">
        <f t="shared" si="205"/>
        <v>74073134</v>
      </c>
      <c r="G4414" s="22">
        <f t="shared" si="206"/>
        <v>129400336.72742765</v>
      </c>
      <c r="P4414" t="s">
        <v>8345</v>
      </c>
      <c r="Q4414" t="s">
        <v>8346</v>
      </c>
      <c r="R4414" t="s">
        <v>212</v>
      </c>
      <c r="S4414" s="6">
        <v>4690.0005745776898</v>
      </c>
      <c r="T4414" s="6">
        <v>2704.2556106642601</v>
      </c>
      <c r="U4414" s="6">
        <v>88.902085000789398</v>
      </c>
    </row>
    <row r="4415" spans="1:21" x14ac:dyDescent="0.2">
      <c r="A4415" s="15" t="s">
        <v>1294</v>
      </c>
      <c r="B4415" s="2"/>
      <c r="C4415" s="3">
        <v>29207</v>
      </c>
      <c r="D4415" s="4">
        <v>182</v>
      </c>
      <c r="E4415">
        <f t="shared" si="204"/>
        <v>961.65683050227199</v>
      </c>
      <c r="F4415">
        <f t="shared" si="205"/>
        <v>5315674</v>
      </c>
      <c r="G4415" s="22">
        <f t="shared" si="206"/>
        <v>28087111.048479859</v>
      </c>
      <c r="P4415" t="s">
        <v>8347</v>
      </c>
      <c r="Q4415" t="s">
        <v>8348</v>
      </c>
      <c r="R4415" t="s">
        <v>212</v>
      </c>
      <c r="S4415" s="6">
        <v>4695.5202467584904</v>
      </c>
      <c r="T4415" s="6">
        <v>3407.6138541448499</v>
      </c>
      <c r="U4415" s="6">
        <v>102.55832131745299</v>
      </c>
    </row>
    <row r="4416" spans="1:21" x14ac:dyDescent="0.2">
      <c r="A4416" s="15" t="s">
        <v>1292</v>
      </c>
      <c r="B4416" s="2" t="s">
        <v>1293</v>
      </c>
      <c r="C4416" s="3">
        <v>69069</v>
      </c>
      <c r="D4416" s="4">
        <v>83</v>
      </c>
      <c r="E4416">
        <f t="shared" si="204"/>
        <v>960.45523892815595</v>
      </c>
      <c r="F4416">
        <f t="shared" si="205"/>
        <v>5732727</v>
      </c>
      <c r="G4416" s="22">
        <f t="shared" si="206"/>
        <v>66337682.897528805</v>
      </c>
      <c r="P4416" t="s">
        <v>8349</v>
      </c>
      <c r="Q4416" t="s">
        <v>8350</v>
      </c>
      <c r="R4416" t="s">
        <v>212</v>
      </c>
      <c r="S4416" s="6">
        <v>4697.0952649634701</v>
      </c>
      <c r="T4416" s="6">
        <v>3851.1036127624502</v>
      </c>
      <c r="U4416" s="6">
        <v>52.155273861772798</v>
      </c>
    </row>
    <row r="4417" spans="1:21" x14ac:dyDescent="0.2">
      <c r="A4417" s="15" t="s">
        <v>1290</v>
      </c>
      <c r="B4417" s="2" t="s">
        <v>1291</v>
      </c>
      <c r="C4417" s="3">
        <v>112570</v>
      </c>
      <c r="D4417" s="4">
        <v>140</v>
      </c>
      <c r="E4417">
        <f t="shared" si="204"/>
        <v>960.13203855899303</v>
      </c>
      <c r="F4417">
        <f t="shared" si="205"/>
        <v>15759800</v>
      </c>
      <c r="G4417" s="22">
        <f t="shared" si="206"/>
        <v>108082063.58058585</v>
      </c>
      <c r="P4417" t="s">
        <v>8351</v>
      </c>
      <c r="Q4417" t="s">
        <v>8352</v>
      </c>
      <c r="R4417" t="s">
        <v>212</v>
      </c>
      <c r="S4417" s="6">
        <v>4700.4512109252801</v>
      </c>
      <c r="T4417" s="6">
        <v>4312.42375737565</v>
      </c>
      <c r="U4417" s="6">
        <v>57.329920794566902</v>
      </c>
    </row>
    <row r="4418" spans="1:21" x14ac:dyDescent="0.2">
      <c r="A4418" s="15" t="s">
        <v>1288</v>
      </c>
      <c r="B4418" s="2"/>
      <c r="C4418" s="3">
        <v>31025</v>
      </c>
      <c r="D4418" s="5">
        <v>1041</v>
      </c>
      <c r="E4418">
        <f t="shared" ref="E4418:E4481" si="207">VLOOKUP(A4418,data19,4,FALSE)</f>
        <v>959.29144537590798</v>
      </c>
      <c r="F4418">
        <f t="shared" si="205"/>
        <v>32297025</v>
      </c>
      <c r="G4418" s="22">
        <f t="shared" si="206"/>
        <v>29762017.092787545</v>
      </c>
      <c r="P4418" t="s">
        <v>8353</v>
      </c>
      <c r="Q4418" t="s">
        <v>8354</v>
      </c>
      <c r="R4418" t="s">
        <v>212</v>
      </c>
      <c r="S4418" s="6">
        <v>4707.6911362934998</v>
      </c>
      <c r="T4418" s="6">
        <v>3185.4041340040199</v>
      </c>
      <c r="U4418" s="6">
        <v>80.344523659171699</v>
      </c>
    </row>
    <row r="4419" spans="1:21" x14ac:dyDescent="0.2">
      <c r="A4419" s="15" t="s">
        <v>1286</v>
      </c>
      <c r="B4419" s="2" t="s">
        <v>1287</v>
      </c>
      <c r="C4419" s="3">
        <v>55949</v>
      </c>
      <c r="D4419" s="4">
        <v>645</v>
      </c>
      <c r="E4419">
        <f t="shared" si="207"/>
        <v>958.29518164292699</v>
      </c>
      <c r="F4419">
        <f t="shared" ref="F4419:F4482" si="208">C4419*D4419</f>
        <v>36087105</v>
      </c>
      <c r="G4419" s="22">
        <f t="shared" ref="G4419:G4482" si="209">E4419*C4419</f>
        <v>53615657.117740124</v>
      </c>
      <c r="P4419" t="s">
        <v>8355</v>
      </c>
      <c r="Q4419" t="s">
        <v>8356</v>
      </c>
      <c r="R4419" t="s">
        <v>212</v>
      </c>
      <c r="S4419" s="6">
        <v>4712.7586070172201</v>
      </c>
      <c r="T4419" s="6">
        <v>2570</v>
      </c>
      <c r="U4419" s="6">
        <v>185.648452331881</v>
      </c>
    </row>
    <row r="4420" spans="1:21" x14ac:dyDescent="0.2">
      <c r="A4420" s="15" t="s">
        <v>1281</v>
      </c>
      <c r="B4420" s="2" t="s">
        <v>1282</v>
      </c>
      <c r="C4420" s="3">
        <v>84373</v>
      </c>
      <c r="D4420" s="5">
        <v>1669</v>
      </c>
      <c r="E4420">
        <f t="shared" si="207"/>
        <v>954.46134102230303</v>
      </c>
      <c r="F4420">
        <f t="shared" si="208"/>
        <v>140818537</v>
      </c>
      <c r="G4420" s="22">
        <f t="shared" si="209"/>
        <v>80530766.72607477</v>
      </c>
      <c r="P4420" t="s">
        <v>8357</v>
      </c>
      <c r="Q4420" t="s">
        <v>8358</v>
      </c>
      <c r="R4420" t="s">
        <v>212</v>
      </c>
      <c r="S4420" s="6">
        <v>4713.8996811908701</v>
      </c>
      <c r="T4420" s="6">
        <v>4225.6635368815696</v>
      </c>
      <c r="U4420" s="6">
        <v>67.290333216406793</v>
      </c>
    </row>
    <row r="4421" spans="1:21" x14ac:dyDescent="0.2">
      <c r="A4421" s="15" t="s">
        <v>1279</v>
      </c>
      <c r="B4421" s="2" t="s">
        <v>1280</v>
      </c>
      <c r="C4421" s="3">
        <v>112645</v>
      </c>
      <c r="D4421" s="4">
        <v>970</v>
      </c>
      <c r="E4421">
        <f t="shared" si="207"/>
        <v>954.43314645556995</v>
      </c>
      <c r="F4421">
        <f t="shared" si="208"/>
        <v>109265650</v>
      </c>
      <c r="G4421" s="22">
        <f t="shared" si="209"/>
        <v>107512121.78248768</v>
      </c>
      <c r="P4421" t="s">
        <v>8359</v>
      </c>
      <c r="Q4421" t="s">
        <v>8360</v>
      </c>
      <c r="R4421" t="s">
        <v>212</v>
      </c>
      <c r="S4421" s="6">
        <v>4714.3556749114396</v>
      </c>
      <c r="T4421" s="6">
        <v>3701</v>
      </c>
      <c r="U4421" s="6">
        <v>63.711944565914003</v>
      </c>
    </row>
    <row r="4422" spans="1:21" x14ac:dyDescent="0.2">
      <c r="A4422" s="15" t="s">
        <v>1277</v>
      </c>
      <c r="B4422" s="2" t="s">
        <v>1278</v>
      </c>
      <c r="C4422" s="3">
        <v>91245</v>
      </c>
      <c r="D4422" s="4">
        <v>551</v>
      </c>
      <c r="E4422">
        <f t="shared" si="207"/>
        <v>954.29858755529801</v>
      </c>
      <c r="F4422">
        <f t="shared" si="208"/>
        <v>50275995</v>
      </c>
      <c r="G4422" s="22">
        <f t="shared" si="209"/>
        <v>87074974.621483162</v>
      </c>
      <c r="P4422" t="s">
        <v>8361</v>
      </c>
      <c r="Q4422" t="s">
        <v>8361</v>
      </c>
      <c r="R4422" t="s">
        <v>212</v>
      </c>
      <c r="S4422" s="6">
        <v>4721.2081025935404</v>
      </c>
      <c r="T4422" s="6">
        <v>1750</v>
      </c>
      <c r="U4422" s="6">
        <v>121.727368609856</v>
      </c>
    </row>
    <row r="4423" spans="1:21" x14ac:dyDescent="0.2">
      <c r="A4423" s="15" t="s">
        <v>1275</v>
      </c>
      <c r="B4423" s="2" t="s">
        <v>1276</v>
      </c>
      <c r="C4423" s="3">
        <v>60864</v>
      </c>
      <c r="D4423" s="4">
        <v>658</v>
      </c>
      <c r="E4423">
        <f t="shared" si="207"/>
        <v>953.34971602630196</v>
      </c>
      <c r="F4423">
        <f t="shared" si="208"/>
        <v>40048512</v>
      </c>
      <c r="G4423" s="22">
        <f t="shared" si="209"/>
        <v>58024677.11622484</v>
      </c>
      <c r="P4423" t="s">
        <v>8362</v>
      </c>
      <c r="Q4423" t="s">
        <v>8363</v>
      </c>
      <c r="R4423" t="s">
        <v>212</v>
      </c>
      <c r="S4423" s="6">
        <v>4723.7819099644603</v>
      </c>
      <c r="T4423" s="6">
        <v>3019.4774936435001</v>
      </c>
      <c r="U4423" s="6">
        <v>95.906074879075206</v>
      </c>
    </row>
    <row r="4424" spans="1:21" x14ac:dyDescent="0.2">
      <c r="A4424" s="15" t="s">
        <v>1273</v>
      </c>
      <c r="B4424" s="2" t="s">
        <v>1274</v>
      </c>
      <c r="C4424" s="3">
        <v>81030</v>
      </c>
      <c r="D4424" s="4">
        <v>1246</v>
      </c>
      <c r="E4424">
        <f t="shared" si="207"/>
        <v>952.92897017287396</v>
      </c>
      <c r="F4424">
        <f t="shared" si="208"/>
        <v>100963380</v>
      </c>
      <c r="G4424" s="22">
        <f t="shared" si="209"/>
        <v>77215834.453107983</v>
      </c>
      <c r="P4424" t="s">
        <v>8364</v>
      </c>
      <c r="Q4424" t="s">
        <v>8365</v>
      </c>
      <c r="R4424" t="s">
        <v>212</v>
      </c>
      <c r="S4424" s="6">
        <v>4730.6885563710703</v>
      </c>
      <c r="T4424" s="6">
        <v>2495.05926819149</v>
      </c>
      <c r="U4424" s="6">
        <v>124.8250657745</v>
      </c>
    </row>
    <row r="4425" spans="1:21" x14ac:dyDescent="0.2">
      <c r="A4425" s="15" t="s">
        <v>1267</v>
      </c>
      <c r="B4425" s="2" t="s">
        <v>1268</v>
      </c>
      <c r="C4425" s="3">
        <v>86041</v>
      </c>
      <c r="D4425" s="4">
        <v>994</v>
      </c>
      <c r="E4425">
        <f t="shared" si="207"/>
        <v>950.26494188295896</v>
      </c>
      <c r="F4425">
        <f t="shared" si="208"/>
        <v>85524754</v>
      </c>
      <c r="G4425" s="22">
        <f t="shared" si="209"/>
        <v>81761745.864551678</v>
      </c>
      <c r="P4425" t="s">
        <v>8366</v>
      </c>
      <c r="Q4425" t="s">
        <v>8367</v>
      </c>
      <c r="R4425" t="s">
        <v>212</v>
      </c>
      <c r="S4425" s="6">
        <v>4734.8258242932998</v>
      </c>
      <c r="T4425" s="6">
        <v>4656.45287962967</v>
      </c>
      <c r="U4425" s="6">
        <v>52.627824297502698</v>
      </c>
    </row>
    <row r="4426" spans="1:21" x14ac:dyDescent="0.2">
      <c r="A4426" s="15" t="s">
        <v>1265</v>
      </c>
      <c r="B4426" s="2" t="s">
        <v>1266</v>
      </c>
      <c r="C4426" s="3">
        <v>53811</v>
      </c>
      <c r="D4426" s="5">
        <v>736</v>
      </c>
      <c r="E4426">
        <f t="shared" si="207"/>
        <v>950.05405396568096</v>
      </c>
      <c r="F4426">
        <f t="shared" si="208"/>
        <v>39604896</v>
      </c>
      <c r="G4426" s="22">
        <f t="shared" si="209"/>
        <v>51123358.697947256</v>
      </c>
      <c r="P4426" t="s">
        <v>8368</v>
      </c>
      <c r="Q4426" t="s">
        <v>8368</v>
      </c>
      <c r="R4426" t="s">
        <v>212</v>
      </c>
      <c r="S4426" s="6">
        <v>4737.8109628247203</v>
      </c>
      <c r="T4426" s="6">
        <v>3260</v>
      </c>
      <c r="U4426" s="6">
        <v>87.136178654786505</v>
      </c>
    </row>
    <row r="4427" spans="1:21" x14ac:dyDescent="0.2">
      <c r="A4427" s="15" t="s">
        <v>1263</v>
      </c>
      <c r="B4427" s="2" t="s">
        <v>1264</v>
      </c>
      <c r="C4427" s="3">
        <v>178412</v>
      </c>
      <c r="D4427" s="4">
        <v>454</v>
      </c>
      <c r="E4427">
        <f t="shared" si="207"/>
        <v>949.77734611333597</v>
      </c>
      <c r="F4427">
        <f t="shared" si="208"/>
        <v>80999048</v>
      </c>
      <c r="G4427" s="22">
        <f t="shared" si="209"/>
        <v>169451675.87477249</v>
      </c>
      <c r="P4427" t="s">
        <v>8369</v>
      </c>
      <c r="Q4427" t="s">
        <v>8370</v>
      </c>
      <c r="R4427" t="s">
        <v>212</v>
      </c>
      <c r="S4427" s="6">
        <v>4746.1253353816801</v>
      </c>
      <c r="T4427" s="6">
        <v>2949.6304408958299</v>
      </c>
      <c r="U4427" s="6">
        <v>136.75694880227101</v>
      </c>
    </row>
    <row r="4428" spans="1:21" x14ac:dyDescent="0.2">
      <c r="A4428" s="15" t="s">
        <v>1259</v>
      </c>
      <c r="B4428" s="2" t="s">
        <v>1260</v>
      </c>
      <c r="C4428" s="3">
        <v>47104</v>
      </c>
      <c r="D4428" s="5">
        <v>2062</v>
      </c>
      <c r="E4428">
        <f t="shared" si="207"/>
        <v>949.03079763366395</v>
      </c>
      <c r="F4428">
        <f t="shared" si="208"/>
        <v>97128448</v>
      </c>
      <c r="G4428" s="22">
        <f t="shared" si="209"/>
        <v>44703146.69173611</v>
      </c>
      <c r="P4428" t="s">
        <v>8371</v>
      </c>
      <c r="Q4428" t="s">
        <v>8372</v>
      </c>
      <c r="R4428" t="s">
        <v>212</v>
      </c>
      <c r="S4428" s="6">
        <v>4758.2102093225103</v>
      </c>
      <c r="T4428" s="6">
        <v>3719.9855647301001</v>
      </c>
      <c r="U4428" s="6">
        <v>58.543757085554802</v>
      </c>
    </row>
    <row r="4429" spans="1:21" x14ac:dyDescent="0.2">
      <c r="A4429" s="15" t="s">
        <v>1257</v>
      </c>
      <c r="B4429" s="2" t="s">
        <v>1258</v>
      </c>
      <c r="C4429" s="3">
        <v>128239</v>
      </c>
      <c r="D4429" s="4">
        <v>164</v>
      </c>
      <c r="E4429">
        <f t="shared" si="207"/>
        <v>949.01302629668703</v>
      </c>
      <c r="F4429">
        <f t="shared" si="208"/>
        <v>21031196</v>
      </c>
      <c r="G4429" s="22">
        <f t="shared" si="209"/>
        <v>121700481.47926085</v>
      </c>
      <c r="P4429" t="s">
        <v>8373</v>
      </c>
      <c r="Q4429" t="s">
        <v>8374</v>
      </c>
      <c r="R4429" t="s">
        <v>212</v>
      </c>
      <c r="S4429" s="6">
        <v>4768.6068984016601</v>
      </c>
      <c r="T4429" s="6">
        <v>2570</v>
      </c>
      <c r="U4429" s="6">
        <v>102.36400551586</v>
      </c>
    </row>
    <row r="4430" spans="1:21" x14ac:dyDescent="0.2">
      <c r="A4430" s="15" t="s">
        <v>1256</v>
      </c>
      <c r="B4430" s="2"/>
      <c r="C4430" s="3">
        <v>37151</v>
      </c>
      <c r="D4430" s="5">
        <v>5806</v>
      </c>
      <c r="E4430">
        <f t="shared" si="207"/>
        <v>948.07363689097895</v>
      </c>
      <c r="F4430">
        <f t="shared" si="208"/>
        <v>215698706</v>
      </c>
      <c r="G4430" s="22">
        <f t="shared" si="209"/>
        <v>35221883.684136756</v>
      </c>
      <c r="P4430" t="s">
        <v>8375</v>
      </c>
      <c r="Q4430" t="s">
        <v>8376</v>
      </c>
      <c r="R4430" t="s">
        <v>212</v>
      </c>
      <c r="S4430" s="6">
        <v>4772.0876865650298</v>
      </c>
      <c r="T4430" s="6">
        <v>3429.5227180359998</v>
      </c>
      <c r="U4430" s="6">
        <v>70.544559734881702</v>
      </c>
    </row>
    <row r="4431" spans="1:21" x14ac:dyDescent="0.2">
      <c r="A4431" s="15" t="s">
        <v>1254</v>
      </c>
      <c r="B4431" s="2" t="s">
        <v>1255</v>
      </c>
      <c r="C4431" s="3">
        <v>52942</v>
      </c>
      <c r="D4431" s="4">
        <v>200</v>
      </c>
      <c r="E4431">
        <f t="shared" si="207"/>
        <v>947.88132273101405</v>
      </c>
      <c r="F4431">
        <f t="shared" si="208"/>
        <v>10588400</v>
      </c>
      <c r="G4431" s="22">
        <f t="shared" si="209"/>
        <v>50182732.988025345</v>
      </c>
      <c r="P4431" t="s">
        <v>8377</v>
      </c>
      <c r="Q4431" t="s">
        <v>8378</v>
      </c>
      <c r="R4431" t="s">
        <v>212</v>
      </c>
      <c r="S4431" s="6">
        <v>4780.6163997596796</v>
      </c>
      <c r="T4431" s="6">
        <v>2534.8878815244798</v>
      </c>
      <c r="U4431" s="6">
        <v>94.148497966093203</v>
      </c>
    </row>
    <row r="4432" spans="1:21" x14ac:dyDescent="0.2">
      <c r="A4432" s="15" t="s">
        <v>1252</v>
      </c>
      <c r="B4432" s="2"/>
      <c r="C4432" s="3">
        <v>60310</v>
      </c>
      <c r="D4432" s="4">
        <v>72</v>
      </c>
      <c r="E4432">
        <f t="shared" si="207"/>
        <v>947.59743859083903</v>
      </c>
      <c r="F4432">
        <f t="shared" si="208"/>
        <v>4342320</v>
      </c>
      <c r="G4432" s="22">
        <f t="shared" si="209"/>
        <v>57149601.521413505</v>
      </c>
      <c r="P4432" t="s">
        <v>8379</v>
      </c>
      <c r="Q4432" t="s">
        <v>8380</v>
      </c>
      <c r="R4432" t="s">
        <v>212</v>
      </c>
      <c r="S4432" s="6">
        <v>4787.67379319048</v>
      </c>
      <c r="T4432" s="6">
        <v>2535.7723377944899</v>
      </c>
      <c r="U4432" s="6">
        <v>121.77328652299499</v>
      </c>
    </row>
    <row r="4433" spans="1:21" x14ac:dyDescent="0.2">
      <c r="A4433" s="15" t="s">
        <v>1250</v>
      </c>
      <c r="B4433" s="2" t="s">
        <v>1251</v>
      </c>
      <c r="C4433" s="3">
        <v>234597</v>
      </c>
      <c r="D4433" s="5">
        <v>1609</v>
      </c>
      <c r="E4433">
        <f t="shared" si="207"/>
        <v>947.38509988155204</v>
      </c>
      <c r="F4433">
        <f t="shared" si="208"/>
        <v>377466573</v>
      </c>
      <c r="G4433" s="22">
        <f t="shared" si="209"/>
        <v>222253702.27691245</v>
      </c>
      <c r="P4433" t="s">
        <v>8381</v>
      </c>
      <c r="Q4433" t="s">
        <v>8382</v>
      </c>
      <c r="R4433" t="s">
        <v>212</v>
      </c>
      <c r="S4433" s="6">
        <v>4789.7906789070203</v>
      </c>
      <c r="T4433" s="6">
        <v>3390.5715414237202</v>
      </c>
      <c r="U4433" s="6">
        <v>136.90121732751999</v>
      </c>
    </row>
    <row r="4434" spans="1:21" x14ac:dyDescent="0.2">
      <c r="A4434" s="15" t="s">
        <v>1248</v>
      </c>
      <c r="B4434" s="2" t="s">
        <v>1249</v>
      </c>
      <c r="C4434" s="3">
        <v>32497</v>
      </c>
      <c r="D4434" s="4">
        <v>348</v>
      </c>
      <c r="E4434">
        <f t="shared" si="207"/>
        <v>946.221666959564</v>
      </c>
      <c r="F4434">
        <f t="shared" si="208"/>
        <v>11308956</v>
      </c>
      <c r="G4434" s="22">
        <f t="shared" si="209"/>
        <v>30749365.511184953</v>
      </c>
      <c r="P4434" t="s">
        <v>8383</v>
      </c>
      <c r="Q4434" t="s">
        <v>8384</v>
      </c>
      <c r="R4434" t="s">
        <v>212</v>
      </c>
      <c r="S4434" s="6">
        <v>4795.1525902909998</v>
      </c>
      <c r="T4434" s="6">
        <v>4202.9859021155798</v>
      </c>
      <c r="U4434" s="6">
        <v>70.529987684964198</v>
      </c>
    </row>
    <row r="4435" spans="1:21" x14ac:dyDescent="0.2">
      <c r="A4435" s="15" t="s">
        <v>1246</v>
      </c>
      <c r="B4435" s="2" t="s">
        <v>1247</v>
      </c>
      <c r="C4435" s="3">
        <v>54648</v>
      </c>
      <c r="D4435" s="4">
        <v>446</v>
      </c>
      <c r="E4435">
        <f t="shared" si="207"/>
        <v>946.11845470374999</v>
      </c>
      <c r="F4435">
        <f t="shared" si="208"/>
        <v>24373008</v>
      </c>
      <c r="G4435" s="22">
        <f t="shared" si="209"/>
        <v>51703481.312650532</v>
      </c>
      <c r="P4435" t="s">
        <v>8385</v>
      </c>
      <c r="Q4435" t="s">
        <v>8386</v>
      </c>
      <c r="R4435" t="s">
        <v>212</v>
      </c>
      <c r="S4435" s="6">
        <v>4799.6086757889498</v>
      </c>
      <c r="T4435" s="6">
        <v>3037.8882001960701</v>
      </c>
      <c r="U4435" s="6">
        <v>115.687793850463</v>
      </c>
    </row>
    <row r="4436" spans="1:21" x14ac:dyDescent="0.2">
      <c r="A4436" s="15" t="s">
        <v>1245</v>
      </c>
      <c r="B4436" s="2"/>
      <c r="C4436" s="3">
        <v>41635</v>
      </c>
      <c r="D4436" s="4">
        <v>145</v>
      </c>
      <c r="E4436">
        <f t="shared" si="207"/>
        <v>945.66139678491095</v>
      </c>
      <c r="F4436">
        <f t="shared" si="208"/>
        <v>6037075</v>
      </c>
      <c r="G4436" s="22">
        <f t="shared" si="209"/>
        <v>39372612.255139768</v>
      </c>
      <c r="P4436" t="s">
        <v>8387</v>
      </c>
      <c r="Q4436" t="s">
        <v>8388</v>
      </c>
      <c r="R4436" t="s">
        <v>212</v>
      </c>
      <c r="S4436" s="6">
        <v>4800.6987140556303</v>
      </c>
      <c r="T4436" s="6">
        <v>2048.4298636650801</v>
      </c>
      <c r="U4436" s="6">
        <v>189.40797426978901</v>
      </c>
    </row>
    <row r="4437" spans="1:21" x14ac:dyDescent="0.2">
      <c r="A4437" s="15" t="s">
        <v>1243</v>
      </c>
      <c r="B4437" s="2"/>
      <c r="C4437" s="3">
        <v>49580</v>
      </c>
      <c r="D4437" s="5">
        <v>1872</v>
      </c>
      <c r="E4437">
        <f t="shared" si="207"/>
        <v>945.587157962638</v>
      </c>
      <c r="F4437">
        <f t="shared" si="208"/>
        <v>92813760</v>
      </c>
      <c r="G4437" s="22">
        <f t="shared" si="209"/>
        <v>46882211.291787595</v>
      </c>
      <c r="P4437" t="s">
        <v>8389</v>
      </c>
      <c r="Q4437" t="s">
        <v>8390</v>
      </c>
      <c r="R4437" t="s">
        <v>212</v>
      </c>
      <c r="S4437" s="6">
        <v>4801.5074424657496</v>
      </c>
      <c r="T4437" s="6">
        <v>4317.9113907948104</v>
      </c>
      <c r="U4437" s="6">
        <v>47.977527586210499</v>
      </c>
    </row>
    <row r="4438" spans="1:21" x14ac:dyDescent="0.2">
      <c r="A4438" s="15" t="s">
        <v>1241</v>
      </c>
      <c r="B4438" s="2" t="s">
        <v>1242</v>
      </c>
      <c r="C4438" s="3">
        <v>91261</v>
      </c>
      <c r="D4438" s="5">
        <v>2105</v>
      </c>
      <c r="E4438">
        <f t="shared" si="207"/>
        <v>945.41911330259302</v>
      </c>
      <c r="F4438">
        <f t="shared" si="208"/>
        <v>192104405</v>
      </c>
      <c r="G4438" s="22">
        <f t="shared" si="209"/>
        <v>86279893.699107945</v>
      </c>
      <c r="P4438" t="s">
        <v>8391</v>
      </c>
      <c r="Q4438" t="s">
        <v>8392</v>
      </c>
      <c r="R4438" t="s">
        <v>212</v>
      </c>
      <c r="S4438" s="6">
        <v>4807.3457035800102</v>
      </c>
      <c r="T4438" s="6">
        <v>3646.31689537067</v>
      </c>
      <c r="U4438" s="6">
        <v>74.871691142639193</v>
      </c>
    </row>
    <row r="4439" spans="1:21" x14ac:dyDescent="0.2">
      <c r="A4439" s="15" t="s">
        <v>1239</v>
      </c>
      <c r="B4439" s="2" t="s">
        <v>1240</v>
      </c>
      <c r="C4439" s="3">
        <v>54494</v>
      </c>
      <c r="D4439" s="4">
        <v>891</v>
      </c>
      <c r="E4439">
        <f t="shared" si="207"/>
        <v>945.34372883542005</v>
      </c>
      <c r="F4439">
        <f t="shared" si="208"/>
        <v>48554154</v>
      </c>
      <c r="G4439" s="22">
        <f t="shared" si="209"/>
        <v>51515561.15915738</v>
      </c>
      <c r="P4439" t="s">
        <v>8393</v>
      </c>
      <c r="Q4439" t="s">
        <v>8394</v>
      </c>
      <c r="R4439" t="s">
        <v>212</v>
      </c>
      <c r="S4439" s="6">
        <v>4809.37287118318</v>
      </c>
      <c r="T4439" s="6">
        <v>3823.7188416440799</v>
      </c>
      <c r="U4439" s="6">
        <v>72.756425656848506</v>
      </c>
    </row>
    <row r="4440" spans="1:21" x14ac:dyDescent="0.2">
      <c r="A4440" s="15" t="s">
        <v>1238</v>
      </c>
      <c r="B4440" s="2"/>
      <c r="C4440" s="3">
        <v>60642</v>
      </c>
      <c r="D4440" s="4">
        <v>480</v>
      </c>
      <c r="E4440">
        <f t="shared" si="207"/>
        <v>944.65487083245296</v>
      </c>
      <c r="F4440">
        <f t="shared" si="208"/>
        <v>29108160</v>
      </c>
      <c r="G4440" s="22">
        <f t="shared" si="209"/>
        <v>57285760.677021615</v>
      </c>
      <c r="P4440" t="s">
        <v>8395</v>
      </c>
      <c r="Q4440" t="s">
        <v>8396</v>
      </c>
      <c r="R4440" t="s">
        <v>212</v>
      </c>
      <c r="S4440" s="6">
        <v>4809.6830899415099</v>
      </c>
      <c r="T4440" s="6">
        <v>4067.52595548011</v>
      </c>
      <c r="U4440" s="6">
        <v>62.877511704020499</v>
      </c>
    </row>
    <row r="4441" spans="1:21" x14ac:dyDescent="0.2">
      <c r="A4441" s="15" t="s">
        <v>1236</v>
      </c>
      <c r="B4441" s="2" t="s">
        <v>1237</v>
      </c>
      <c r="C4441" s="3">
        <v>86827</v>
      </c>
      <c r="D4441" s="5">
        <v>2763</v>
      </c>
      <c r="E4441">
        <f t="shared" si="207"/>
        <v>944.19363625971198</v>
      </c>
      <c r="F4441">
        <f t="shared" si="208"/>
        <v>239903001</v>
      </c>
      <c r="G4441" s="22">
        <f t="shared" si="209"/>
        <v>81981500.855522007</v>
      </c>
      <c r="P4441" t="s">
        <v>8397</v>
      </c>
      <c r="Q4441" t="s">
        <v>8398</v>
      </c>
      <c r="R4441" t="s">
        <v>212</v>
      </c>
      <c r="S4441" s="6">
        <v>4816.0413683391898</v>
      </c>
      <c r="T4441" s="6">
        <v>1372.1727615258301</v>
      </c>
      <c r="U4441" s="6">
        <v>247.81441621534699</v>
      </c>
    </row>
    <row r="4442" spans="1:21" x14ac:dyDescent="0.2">
      <c r="A4442" s="15" t="s">
        <v>1234</v>
      </c>
      <c r="B4442" s="2"/>
      <c r="C4442" s="3">
        <v>24018</v>
      </c>
      <c r="D4442" s="5">
        <v>2568</v>
      </c>
      <c r="E4442">
        <f t="shared" si="207"/>
        <v>943.15264190840605</v>
      </c>
      <c r="F4442">
        <f t="shared" si="208"/>
        <v>61678224</v>
      </c>
      <c r="G4442" s="22">
        <f t="shared" si="209"/>
        <v>22652640.153356098</v>
      </c>
      <c r="P4442" t="s">
        <v>8399</v>
      </c>
      <c r="Q4442" t="s">
        <v>8400</v>
      </c>
      <c r="R4442" t="s">
        <v>212</v>
      </c>
      <c r="S4442" s="6">
        <v>4817.7068754811298</v>
      </c>
      <c r="T4442" s="6">
        <v>3614.2347930247101</v>
      </c>
      <c r="U4442" s="6">
        <v>63.849263461670901</v>
      </c>
    </row>
    <row r="4443" spans="1:21" x14ac:dyDescent="0.2">
      <c r="A4443" s="15" t="s">
        <v>1232</v>
      </c>
      <c r="B4443" s="2" t="s">
        <v>1233</v>
      </c>
      <c r="C4443" s="3">
        <v>123133</v>
      </c>
      <c r="D4443" s="4">
        <v>509</v>
      </c>
      <c r="E4443">
        <f t="shared" si="207"/>
        <v>943.00389978989301</v>
      </c>
      <c r="F4443">
        <f t="shared" si="208"/>
        <v>62674697</v>
      </c>
      <c r="G4443" s="22">
        <f t="shared" si="209"/>
        <v>116114899.19282889</v>
      </c>
      <c r="P4443" t="s">
        <v>8401</v>
      </c>
      <c r="Q4443" t="s">
        <v>8402</v>
      </c>
      <c r="R4443" t="s">
        <v>212</v>
      </c>
      <c r="S4443" s="6">
        <v>4819.1035755703997</v>
      </c>
      <c r="T4443" s="6">
        <v>2806.8318446603898</v>
      </c>
      <c r="U4443" s="6">
        <v>138.68112330601201</v>
      </c>
    </row>
    <row r="4444" spans="1:21" x14ac:dyDescent="0.2">
      <c r="A4444" s="15" t="s">
        <v>1231</v>
      </c>
      <c r="B4444" s="2"/>
      <c r="C4444" s="3">
        <v>32200</v>
      </c>
      <c r="D4444" s="4">
        <v>1184</v>
      </c>
      <c r="E4444">
        <f t="shared" si="207"/>
        <v>942.83354806570196</v>
      </c>
      <c r="F4444">
        <f t="shared" si="208"/>
        <v>38124800</v>
      </c>
      <c r="G4444" s="22">
        <f t="shared" si="209"/>
        <v>30359240.247715604</v>
      </c>
      <c r="P4444" t="s">
        <v>8403</v>
      </c>
      <c r="Q4444" t="s">
        <v>8404</v>
      </c>
      <c r="R4444" t="s">
        <v>212</v>
      </c>
      <c r="S4444" s="6">
        <v>4821.6117049812901</v>
      </c>
      <c r="T4444" s="6">
        <v>5093.8671517702096</v>
      </c>
      <c r="U4444" s="6">
        <v>64.200403026872294</v>
      </c>
    </row>
    <row r="4445" spans="1:21" x14ac:dyDescent="0.2">
      <c r="A4445" s="15" t="s">
        <v>1229</v>
      </c>
      <c r="B4445" s="2" t="s">
        <v>1230</v>
      </c>
      <c r="C4445" s="3">
        <v>87240</v>
      </c>
      <c r="D4445" s="4">
        <v>453</v>
      </c>
      <c r="E4445">
        <f t="shared" si="207"/>
        <v>942.78243068786401</v>
      </c>
      <c r="F4445">
        <f t="shared" si="208"/>
        <v>39519720</v>
      </c>
      <c r="G4445" s="22">
        <f t="shared" si="209"/>
        <v>82248339.253209263</v>
      </c>
      <c r="P4445" t="s">
        <v>8405</v>
      </c>
      <c r="Q4445" t="s">
        <v>8406</v>
      </c>
      <c r="R4445" t="s">
        <v>212</v>
      </c>
      <c r="S4445" s="6">
        <v>4827.8042589117604</v>
      </c>
      <c r="T4445" s="6">
        <v>4844.1849992424004</v>
      </c>
      <c r="U4445" s="6">
        <v>63.695071333839998</v>
      </c>
    </row>
    <row r="4446" spans="1:21" x14ac:dyDescent="0.2">
      <c r="A4446" s="15" t="s">
        <v>1225</v>
      </c>
      <c r="B4446" s="2" t="s">
        <v>1226</v>
      </c>
      <c r="C4446" s="3">
        <v>67900</v>
      </c>
      <c r="D4446" s="4">
        <v>824</v>
      </c>
      <c r="E4446">
        <f t="shared" si="207"/>
        <v>941.49722514422604</v>
      </c>
      <c r="F4446">
        <f t="shared" si="208"/>
        <v>55949600</v>
      </c>
      <c r="G4446" s="22">
        <f t="shared" si="209"/>
        <v>63927661.587292947</v>
      </c>
      <c r="P4446" t="s">
        <v>8407</v>
      </c>
      <c r="Q4446" t="s">
        <v>8408</v>
      </c>
      <c r="R4446" t="s">
        <v>212</v>
      </c>
      <c r="S4446" s="6">
        <v>4836.5380211006404</v>
      </c>
      <c r="T4446" s="6">
        <v>796.54370723811098</v>
      </c>
      <c r="U4446" s="6">
        <v>176.642890955377</v>
      </c>
    </row>
    <row r="4447" spans="1:21" x14ac:dyDescent="0.2">
      <c r="A4447" s="15" t="s">
        <v>1223</v>
      </c>
      <c r="B4447" s="2"/>
      <c r="C4447" s="3">
        <v>38539</v>
      </c>
      <c r="D4447" s="4">
        <v>523</v>
      </c>
      <c r="E4447">
        <f t="shared" si="207"/>
        <v>940.84525467363699</v>
      </c>
      <c r="F4447">
        <f t="shared" si="208"/>
        <v>20155897</v>
      </c>
      <c r="G4447" s="22">
        <f t="shared" si="209"/>
        <v>36259235.269867294</v>
      </c>
      <c r="P4447" t="s">
        <v>8409</v>
      </c>
      <c r="Q4447" t="s">
        <v>8410</v>
      </c>
      <c r="R4447" t="s">
        <v>212</v>
      </c>
      <c r="S4447" s="6">
        <v>4839.6748760974697</v>
      </c>
      <c r="T4447" s="6">
        <v>3747.2937513697202</v>
      </c>
      <c r="U4447" s="6">
        <v>80.118237147772106</v>
      </c>
    </row>
    <row r="4448" spans="1:21" x14ac:dyDescent="0.2">
      <c r="A4448" s="15" t="s">
        <v>1221</v>
      </c>
      <c r="B4448" s="2" t="s">
        <v>1222</v>
      </c>
      <c r="C4448" s="3">
        <v>41001</v>
      </c>
      <c r="D4448" s="5">
        <v>3453</v>
      </c>
      <c r="E4448">
        <f t="shared" si="207"/>
        <v>940.83646787472799</v>
      </c>
      <c r="F4448">
        <f t="shared" si="208"/>
        <v>141576453</v>
      </c>
      <c r="G4448" s="22">
        <f t="shared" si="209"/>
        <v>38575236.019331723</v>
      </c>
      <c r="P4448" t="s">
        <v>8411</v>
      </c>
      <c r="Q4448" t="s">
        <v>8412</v>
      </c>
      <c r="R4448" t="s">
        <v>212</v>
      </c>
      <c r="S4448" s="6">
        <v>4842.0541397560901</v>
      </c>
      <c r="T4448" s="6">
        <v>2926.99406667925</v>
      </c>
      <c r="U4448" s="6">
        <v>75.997435553794503</v>
      </c>
    </row>
    <row r="4449" spans="1:21" x14ac:dyDescent="0.2">
      <c r="A4449" s="15" t="s">
        <v>1220</v>
      </c>
      <c r="B4449" s="2"/>
      <c r="C4449" s="3">
        <v>81769</v>
      </c>
      <c r="D4449" s="4">
        <v>619</v>
      </c>
      <c r="E4449">
        <f t="shared" si="207"/>
        <v>940.52525068323496</v>
      </c>
      <c r="F4449">
        <f t="shared" si="208"/>
        <v>50615011</v>
      </c>
      <c r="G4449" s="22">
        <f t="shared" si="209"/>
        <v>76905809.223117441</v>
      </c>
      <c r="P4449" t="s">
        <v>8413</v>
      </c>
      <c r="Q4449" t="s">
        <v>8414</v>
      </c>
      <c r="R4449" t="s">
        <v>212</v>
      </c>
      <c r="S4449" s="6">
        <v>4852.0608061250696</v>
      </c>
      <c r="T4449" s="6">
        <v>1571.46037246223</v>
      </c>
      <c r="U4449" s="6">
        <v>146.99970656404699</v>
      </c>
    </row>
    <row r="4450" spans="1:21" x14ac:dyDescent="0.2">
      <c r="A4450" s="15" t="s">
        <v>1218</v>
      </c>
      <c r="B4450" s="2"/>
      <c r="C4450" s="3">
        <v>66352</v>
      </c>
      <c r="D4450" s="4">
        <v>363</v>
      </c>
      <c r="E4450">
        <f t="shared" si="207"/>
        <v>940.06613672081096</v>
      </c>
      <c r="F4450">
        <f t="shared" si="208"/>
        <v>24085776</v>
      </c>
      <c r="G4450" s="22">
        <f t="shared" si="209"/>
        <v>62375268.303699248</v>
      </c>
      <c r="P4450" t="s">
        <v>8415</v>
      </c>
      <c r="Q4450" t="s">
        <v>8416</v>
      </c>
      <c r="R4450" t="s">
        <v>212</v>
      </c>
      <c r="S4450" s="6">
        <v>4858.3038218615002</v>
      </c>
      <c r="T4450" s="6">
        <v>3575.7815451032802</v>
      </c>
      <c r="U4450" s="6">
        <v>86.101620758007599</v>
      </c>
    </row>
    <row r="4451" spans="1:21" x14ac:dyDescent="0.2">
      <c r="A4451" s="15" t="s">
        <v>1216</v>
      </c>
      <c r="B4451" s="2" t="s">
        <v>1217</v>
      </c>
      <c r="C4451" s="3">
        <v>50390</v>
      </c>
      <c r="D4451" s="4">
        <v>340</v>
      </c>
      <c r="E4451">
        <f t="shared" si="207"/>
        <v>940.01297991342096</v>
      </c>
      <c r="F4451">
        <f t="shared" si="208"/>
        <v>17132600</v>
      </c>
      <c r="G4451" s="22">
        <f t="shared" si="209"/>
        <v>47367254.057837285</v>
      </c>
      <c r="P4451" t="s">
        <v>8417</v>
      </c>
      <c r="Q4451" t="s">
        <v>8418</v>
      </c>
      <c r="R4451" t="s">
        <v>212</v>
      </c>
      <c r="S4451" s="6">
        <v>4864.6270882530898</v>
      </c>
      <c r="T4451" s="6">
        <v>4455.0170446885404</v>
      </c>
      <c r="U4451" s="6">
        <v>67.629176107672507</v>
      </c>
    </row>
    <row r="4452" spans="1:21" x14ac:dyDescent="0.2">
      <c r="A4452" s="15" t="s">
        <v>1214</v>
      </c>
      <c r="B4452" s="2" t="s">
        <v>1215</v>
      </c>
      <c r="C4452" s="3">
        <v>72140</v>
      </c>
      <c r="D4452" s="4">
        <v>1174</v>
      </c>
      <c r="E4452">
        <f t="shared" si="207"/>
        <v>939.98829094331904</v>
      </c>
      <c r="F4452">
        <f t="shared" si="208"/>
        <v>84692360</v>
      </c>
      <c r="G4452" s="22">
        <f t="shared" si="209"/>
        <v>67810755.30865103</v>
      </c>
      <c r="P4452" t="s">
        <v>8419</v>
      </c>
      <c r="Q4452" t="s">
        <v>8420</v>
      </c>
      <c r="R4452" t="s">
        <v>212</v>
      </c>
      <c r="S4452" s="6">
        <v>4864.9127615548996</v>
      </c>
      <c r="T4452" s="6">
        <v>3863.357305</v>
      </c>
      <c r="U4452" s="6">
        <v>78.193153581887998</v>
      </c>
    </row>
    <row r="4453" spans="1:21" x14ac:dyDescent="0.2">
      <c r="A4453" s="15" t="s">
        <v>1212</v>
      </c>
      <c r="B4453" s="2" t="s">
        <v>1213</v>
      </c>
      <c r="C4453" s="3">
        <v>100331</v>
      </c>
      <c r="D4453" s="4">
        <v>252</v>
      </c>
      <c r="E4453">
        <f t="shared" si="207"/>
        <v>939.72944262670603</v>
      </c>
      <c r="F4453">
        <f t="shared" si="208"/>
        <v>25283412</v>
      </c>
      <c r="G4453" s="22">
        <f t="shared" si="209"/>
        <v>94283994.70818004</v>
      </c>
      <c r="P4453" t="s">
        <v>8421</v>
      </c>
      <c r="Q4453" t="s">
        <v>8422</v>
      </c>
      <c r="R4453" t="s">
        <v>212</v>
      </c>
      <c r="S4453" s="6">
        <v>4868.2278589225198</v>
      </c>
      <c r="T4453" s="6">
        <v>3060.6239597625299</v>
      </c>
      <c r="U4453" s="6">
        <v>157.042907790583</v>
      </c>
    </row>
    <row r="4454" spans="1:21" x14ac:dyDescent="0.2">
      <c r="A4454" s="15" t="s">
        <v>1208</v>
      </c>
      <c r="B4454" s="2" t="s">
        <v>10777</v>
      </c>
      <c r="C4454" s="3">
        <v>143582</v>
      </c>
      <c r="D4454" s="4">
        <v>1038</v>
      </c>
      <c r="E4454">
        <f t="shared" si="207"/>
        <v>939.09542140225801</v>
      </c>
      <c r="F4454">
        <f t="shared" si="208"/>
        <v>149038116</v>
      </c>
      <c r="G4454" s="22">
        <f t="shared" si="209"/>
        <v>134837198.79577902</v>
      </c>
      <c r="P4454" t="s">
        <v>8423</v>
      </c>
      <c r="Q4454" t="s">
        <v>8423</v>
      </c>
      <c r="R4454" t="s">
        <v>212</v>
      </c>
      <c r="S4454" s="6">
        <v>4874.0075726764699</v>
      </c>
      <c r="T4454" s="6">
        <v>2981.6277630928498</v>
      </c>
      <c r="U4454" s="6">
        <v>97.696056030382096</v>
      </c>
    </row>
    <row r="4455" spans="1:21" x14ac:dyDescent="0.2">
      <c r="A4455" s="15" t="s">
        <v>1204</v>
      </c>
      <c r="B4455" s="2" t="s">
        <v>1205</v>
      </c>
      <c r="C4455" s="3">
        <v>50260</v>
      </c>
      <c r="D4455" s="4">
        <v>200</v>
      </c>
      <c r="E4455">
        <f t="shared" si="207"/>
        <v>938.20668279721997</v>
      </c>
      <c r="F4455">
        <f t="shared" si="208"/>
        <v>10052000</v>
      </c>
      <c r="G4455" s="22">
        <f t="shared" si="209"/>
        <v>47154267.877388276</v>
      </c>
      <c r="P4455" t="s">
        <v>8424</v>
      </c>
      <c r="Q4455" t="s">
        <v>8425</v>
      </c>
      <c r="R4455" t="s">
        <v>212</v>
      </c>
      <c r="S4455" s="6">
        <v>4877.6317087768202</v>
      </c>
      <c r="T4455" s="6">
        <v>2752.3348689355298</v>
      </c>
      <c r="U4455" s="6">
        <v>113.407380597859</v>
      </c>
    </row>
    <row r="4456" spans="1:21" x14ac:dyDescent="0.2">
      <c r="A4456" s="15" t="s">
        <v>1202</v>
      </c>
      <c r="B4456" s="2" t="s">
        <v>1203</v>
      </c>
      <c r="C4456" s="3">
        <v>74785</v>
      </c>
      <c r="D4456" s="4">
        <v>2338</v>
      </c>
      <c r="E4456">
        <f t="shared" si="207"/>
        <v>937.98554596201404</v>
      </c>
      <c r="F4456">
        <f t="shared" si="208"/>
        <v>174847330</v>
      </c>
      <c r="G4456" s="22">
        <f t="shared" si="209"/>
        <v>70147249.054769218</v>
      </c>
      <c r="P4456" t="s">
        <v>8426</v>
      </c>
      <c r="Q4456" t="s">
        <v>8427</v>
      </c>
      <c r="R4456" t="s">
        <v>212</v>
      </c>
      <c r="S4456" s="6">
        <v>4890.8968324996204</v>
      </c>
      <c r="T4456" s="6">
        <v>4596.5757484931701</v>
      </c>
      <c r="U4456" s="6">
        <v>52.3114142112886</v>
      </c>
    </row>
    <row r="4457" spans="1:21" x14ac:dyDescent="0.2">
      <c r="A4457" s="15" t="s">
        <v>1200</v>
      </c>
      <c r="B4457" s="2" t="s">
        <v>1201</v>
      </c>
      <c r="C4457" s="3">
        <v>174400</v>
      </c>
      <c r="D4457" s="4">
        <v>233</v>
      </c>
      <c r="E4457">
        <f t="shared" si="207"/>
        <v>937.27570440292902</v>
      </c>
      <c r="F4457">
        <f t="shared" si="208"/>
        <v>40635200</v>
      </c>
      <c r="G4457" s="22">
        <f t="shared" si="209"/>
        <v>163460882.84787083</v>
      </c>
      <c r="P4457" t="s">
        <v>8428</v>
      </c>
      <c r="Q4457" t="s">
        <v>8429</v>
      </c>
      <c r="R4457" t="s">
        <v>212</v>
      </c>
      <c r="S4457" s="6">
        <v>4899.8865498397299</v>
      </c>
      <c r="T4457" s="6">
        <v>3932.6912287407899</v>
      </c>
      <c r="U4457" s="6">
        <v>74.305797258527903</v>
      </c>
    </row>
    <row r="4458" spans="1:21" x14ac:dyDescent="0.2">
      <c r="A4458" s="15" t="s">
        <v>1198</v>
      </c>
      <c r="B4458" s="2" t="s">
        <v>1199</v>
      </c>
      <c r="C4458" s="3">
        <v>174426</v>
      </c>
      <c r="D4458" s="4">
        <v>268</v>
      </c>
      <c r="E4458">
        <f t="shared" si="207"/>
        <v>936.93332587993996</v>
      </c>
      <c r="F4458">
        <f t="shared" si="208"/>
        <v>46746168</v>
      </c>
      <c r="G4458" s="22">
        <f t="shared" si="209"/>
        <v>163425532.29993442</v>
      </c>
      <c r="P4458" t="s">
        <v>8430</v>
      </c>
      <c r="Q4458" t="s">
        <v>8431</v>
      </c>
      <c r="R4458" t="s">
        <v>212</v>
      </c>
      <c r="S4458" s="6">
        <v>4901.4100319409299</v>
      </c>
      <c r="T4458" s="6">
        <v>4140.0592459999998</v>
      </c>
      <c r="U4458" s="6">
        <v>75.739787823378705</v>
      </c>
    </row>
    <row r="4459" spans="1:21" x14ac:dyDescent="0.2">
      <c r="A4459" s="15" t="s">
        <v>1196</v>
      </c>
      <c r="B4459" s="2" t="s">
        <v>1197</v>
      </c>
      <c r="C4459" s="3">
        <v>72104</v>
      </c>
      <c r="D4459" s="4">
        <v>537</v>
      </c>
      <c r="E4459">
        <f t="shared" si="207"/>
        <v>936.77226554878405</v>
      </c>
      <c r="F4459">
        <f t="shared" si="208"/>
        <v>38719848</v>
      </c>
      <c r="G4459" s="22">
        <f t="shared" si="209"/>
        <v>67545027.435129523</v>
      </c>
      <c r="P4459" t="s">
        <v>8432</v>
      </c>
      <c r="Q4459" t="s">
        <v>8433</v>
      </c>
      <c r="R4459" t="s">
        <v>212</v>
      </c>
      <c r="S4459" s="6">
        <v>4904.2931963465899</v>
      </c>
      <c r="T4459" s="6">
        <v>2715.4274155677599</v>
      </c>
      <c r="U4459" s="6">
        <v>107.367429281558</v>
      </c>
    </row>
    <row r="4460" spans="1:21" x14ac:dyDescent="0.2">
      <c r="A4460" s="15" t="s">
        <v>1192</v>
      </c>
      <c r="B4460" s="2" t="s">
        <v>1193</v>
      </c>
      <c r="C4460" s="3">
        <v>92467</v>
      </c>
      <c r="D4460" s="5">
        <v>906</v>
      </c>
      <c r="E4460">
        <f t="shared" si="207"/>
        <v>936.29350629347198</v>
      </c>
      <c r="F4460">
        <f t="shared" si="208"/>
        <v>83775102</v>
      </c>
      <c r="G4460" s="22">
        <f t="shared" si="209"/>
        <v>86576251.646438479</v>
      </c>
      <c r="P4460" t="s">
        <v>8434</v>
      </c>
      <c r="Q4460" t="s">
        <v>8435</v>
      </c>
      <c r="R4460" t="s">
        <v>212</v>
      </c>
      <c r="S4460" s="6">
        <v>4910.1069263159397</v>
      </c>
      <c r="T4460" s="6">
        <v>5398.8785749999997</v>
      </c>
      <c r="U4460" s="6">
        <v>45.387824021730403</v>
      </c>
    </row>
    <row r="4461" spans="1:21" x14ac:dyDescent="0.2">
      <c r="A4461" s="15" t="s">
        <v>1191</v>
      </c>
      <c r="B4461" s="2"/>
      <c r="C4461" s="3">
        <v>46863</v>
      </c>
      <c r="D4461" s="4">
        <v>2663</v>
      </c>
      <c r="E4461">
        <f t="shared" si="207"/>
        <v>935.446932683927</v>
      </c>
      <c r="F4461">
        <f t="shared" si="208"/>
        <v>124796169</v>
      </c>
      <c r="G4461" s="22">
        <f t="shared" si="209"/>
        <v>43837849.606366873</v>
      </c>
      <c r="P4461" t="s">
        <v>8436</v>
      </c>
      <c r="Q4461" t="s">
        <v>8437</v>
      </c>
      <c r="R4461" t="s">
        <v>212</v>
      </c>
      <c r="S4461" s="6">
        <v>4917.01272322981</v>
      </c>
      <c r="T4461" s="6">
        <v>3949.35316878396</v>
      </c>
      <c r="U4461" s="6">
        <v>103.790029822561</v>
      </c>
    </row>
    <row r="4462" spans="1:21" x14ac:dyDescent="0.2">
      <c r="A4462" s="15" t="s">
        <v>1187</v>
      </c>
      <c r="B4462" s="2"/>
      <c r="C4462" s="3">
        <v>102498</v>
      </c>
      <c r="D4462" s="4">
        <v>217</v>
      </c>
      <c r="E4462">
        <f t="shared" si="207"/>
        <v>935.231257577316</v>
      </c>
      <c r="F4462">
        <f t="shared" si="208"/>
        <v>22242066</v>
      </c>
      <c r="G4462" s="22">
        <f t="shared" si="209"/>
        <v>95859333.439159736</v>
      </c>
      <c r="P4462" t="s">
        <v>8438</v>
      </c>
      <c r="Q4462" t="s">
        <v>8439</v>
      </c>
      <c r="R4462" t="s">
        <v>212</v>
      </c>
      <c r="S4462" s="6">
        <v>4917.4966455066497</v>
      </c>
      <c r="T4462" s="6">
        <v>3429.3125254585502</v>
      </c>
      <c r="U4462" s="6">
        <v>83.717152731230698</v>
      </c>
    </row>
    <row r="4463" spans="1:21" x14ac:dyDescent="0.2">
      <c r="A4463" s="15" t="s">
        <v>1185</v>
      </c>
      <c r="B4463" s="2" t="s">
        <v>1186</v>
      </c>
      <c r="C4463" s="3">
        <v>169591</v>
      </c>
      <c r="D4463" s="5">
        <v>2151</v>
      </c>
      <c r="E4463">
        <f t="shared" si="207"/>
        <v>934.81375432506798</v>
      </c>
      <c r="F4463">
        <f t="shared" si="208"/>
        <v>364790241</v>
      </c>
      <c r="G4463" s="22">
        <f t="shared" si="209"/>
        <v>158535999.40974259</v>
      </c>
      <c r="P4463" t="s">
        <v>8440</v>
      </c>
      <c r="Q4463" t="s">
        <v>8441</v>
      </c>
      <c r="R4463" t="s">
        <v>212</v>
      </c>
      <c r="S4463" s="6">
        <v>4919.5580232467701</v>
      </c>
      <c r="T4463" s="6">
        <v>624.76591727652897</v>
      </c>
      <c r="U4463" s="6">
        <v>227.82365473465799</v>
      </c>
    </row>
    <row r="4464" spans="1:21" x14ac:dyDescent="0.2">
      <c r="A4464" s="15" t="s">
        <v>1184</v>
      </c>
      <c r="B4464" s="2"/>
      <c r="C4464" s="3">
        <v>89240</v>
      </c>
      <c r="D4464" s="4">
        <v>886</v>
      </c>
      <c r="E4464">
        <f t="shared" si="207"/>
        <v>934.05922526827896</v>
      </c>
      <c r="F4464">
        <f t="shared" si="208"/>
        <v>79066640</v>
      </c>
      <c r="G4464" s="22">
        <f t="shared" si="209"/>
        <v>83355445.262941211</v>
      </c>
      <c r="P4464" t="s">
        <v>8442</v>
      </c>
      <c r="Q4464" t="s">
        <v>8443</v>
      </c>
      <c r="R4464" t="s">
        <v>212</v>
      </c>
      <c r="S4464" s="6">
        <v>4928.5805975577896</v>
      </c>
      <c r="T4464" s="6">
        <v>2358.8205714999999</v>
      </c>
      <c r="U4464" s="6">
        <v>150.845398903899</v>
      </c>
    </row>
    <row r="4465" spans="1:21" x14ac:dyDescent="0.2">
      <c r="A4465" s="15" t="s">
        <v>1182</v>
      </c>
      <c r="B4465" s="2"/>
      <c r="C4465" s="3">
        <v>130945</v>
      </c>
      <c r="D4465" s="4">
        <v>342</v>
      </c>
      <c r="E4465">
        <f t="shared" si="207"/>
        <v>933.85175987212494</v>
      </c>
      <c r="F4465">
        <f t="shared" si="208"/>
        <v>44783190</v>
      </c>
      <c r="G4465" s="22">
        <f t="shared" si="209"/>
        <v>122283218.6964554</v>
      </c>
      <c r="P4465" t="s">
        <v>8444</v>
      </c>
      <c r="Q4465" t="s">
        <v>8445</v>
      </c>
      <c r="R4465" t="s">
        <v>212</v>
      </c>
      <c r="S4465" s="6">
        <v>4936.0957665349797</v>
      </c>
      <c r="T4465" s="6">
        <v>3754.6829748677001</v>
      </c>
      <c r="U4465" s="6">
        <v>75.7500348064044</v>
      </c>
    </row>
    <row r="4466" spans="1:21" x14ac:dyDescent="0.2">
      <c r="A4466" s="15" t="s">
        <v>1178</v>
      </c>
      <c r="B4466" s="2" t="s">
        <v>1179</v>
      </c>
      <c r="C4466" s="3">
        <v>112978</v>
      </c>
      <c r="D4466" s="4">
        <v>769</v>
      </c>
      <c r="E4466">
        <f t="shared" si="207"/>
        <v>932.633340343697</v>
      </c>
      <c r="F4466">
        <f t="shared" si="208"/>
        <v>86880082</v>
      </c>
      <c r="G4466" s="22">
        <f t="shared" si="209"/>
        <v>105367049.5253502</v>
      </c>
      <c r="P4466" t="s">
        <v>8446</v>
      </c>
      <c r="Q4466" t="s">
        <v>8447</v>
      </c>
      <c r="R4466" t="s">
        <v>212</v>
      </c>
      <c r="S4466" s="6">
        <v>4946.1191124019697</v>
      </c>
      <c r="T4466" s="6">
        <v>4946.1191124019697</v>
      </c>
      <c r="U4466" s="6">
        <v>95.338088895188505</v>
      </c>
    </row>
    <row r="4467" spans="1:21" x14ac:dyDescent="0.2">
      <c r="A4467" s="15" t="s">
        <v>1174</v>
      </c>
      <c r="B4467" s="2" t="s">
        <v>1175</v>
      </c>
      <c r="C4467" s="3">
        <v>136053</v>
      </c>
      <c r="D4467" s="4">
        <v>332</v>
      </c>
      <c r="E4467">
        <f t="shared" si="207"/>
        <v>931.26652516709498</v>
      </c>
      <c r="F4467">
        <f t="shared" si="208"/>
        <v>45169596</v>
      </c>
      <c r="G4467" s="22">
        <f t="shared" si="209"/>
        <v>126701604.54855877</v>
      </c>
      <c r="P4467" t="s">
        <v>8448</v>
      </c>
      <c r="Q4467" t="s">
        <v>8449</v>
      </c>
      <c r="R4467" t="s">
        <v>212</v>
      </c>
      <c r="S4467" s="6">
        <v>4948.9963067525196</v>
      </c>
      <c r="T4467" s="6">
        <v>5124.4078952896698</v>
      </c>
      <c r="U4467" s="6">
        <v>52.846282229390503</v>
      </c>
    </row>
    <row r="4468" spans="1:21" x14ac:dyDescent="0.2">
      <c r="A4468" s="15" t="s">
        <v>1172</v>
      </c>
      <c r="B4468" s="2" t="s">
        <v>1173</v>
      </c>
      <c r="C4468" s="3">
        <v>40309</v>
      </c>
      <c r="D4468" s="4">
        <v>2023</v>
      </c>
      <c r="E4468">
        <f t="shared" si="207"/>
        <v>931.16984722637096</v>
      </c>
      <c r="F4468">
        <f t="shared" si="208"/>
        <v>81545107</v>
      </c>
      <c r="G4468" s="22">
        <f t="shared" si="209"/>
        <v>37534525.371847786</v>
      </c>
      <c r="P4468" t="s">
        <v>8450</v>
      </c>
      <c r="Q4468" t="s">
        <v>8451</v>
      </c>
      <c r="R4468" t="s">
        <v>212</v>
      </c>
      <c r="S4468" s="6">
        <v>4951.9764946529203</v>
      </c>
      <c r="T4468" s="6">
        <v>3427.0827949849199</v>
      </c>
      <c r="U4468" s="6">
        <v>113.90287557804101</v>
      </c>
    </row>
    <row r="4469" spans="1:21" x14ac:dyDescent="0.2">
      <c r="A4469" s="15" t="s">
        <v>1171</v>
      </c>
      <c r="B4469" s="2"/>
      <c r="C4469" s="3">
        <v>151277</v>
      </c>
      <c r="D4469" s="4">
        <v>910</v>
      </c>
      <c r="E4469">
        <f t="shared" si="207"/>
        <v>930.72063657552906</v>
      </c>
      <c r="F4469">
        <f t="shared" si="208"/>
        <v>137662070</v>
      </c>
      <c r="G4469" s="22">
        <f t="shared" si="209"/>
        <v>140796625.7392363</v>
      </c>
      <c r="P4469" t="s">
        <v>8452</v>
      </c>
      <c r="Q4469" t="s">
        <v>8452</v>
      </c>
      <c r="R4469" t="s">
        <v>212</v>
      </c>
      <c r="S4469" s="6">
        <v>4953.0410717618397</v>
      </c>
      <c r="T4469" s="6">
        <v>2364.1868206733898</v>
      </c>
      <c r="U4469" s="6">
        <v>174.93250034555001</v>
      </c>
    </row>
    <row r="4470" spans="1:21" x14ac:dyDescent="0.2">
      <c r="A4470" s="15" t="s">
        <v>1165</v>
      </c>
      <c r="B4470" s="2"/>
      <c r="C4470" s="3">
        <v>63853</v>
      </c>
      <c r="D4470" s="4">
        <v>787</v>
      </c>
      <c r="E4470">
        <f t="shared" si="207"/>
        <v>929.09330670207703</v>
      </c>
      <c r="F4470">
        <f t="shared" si="208"/>
        <v>50252311</v>
      </c>
      <c r="G4470" s="22">
        <f t="shared" si="209"/>
        <v>59325394.912847728</v>
      </c>
      <c r="P4470" t="s">
        <v>8453</v>
      </c>
      <c r="Q4470" t="s">
        <v>8454</v>
      </c>
      <c r="R4470" t="s">
        <v>212</v>
      </c>
      <c r="S4470" s="6">
        <v>4954.1567448656997</v>
      </c>
      <c r="T4470" s="6">
        <v>3139.1265194861498</v>
      </c>
      <c r="U4470" s="6">
        <v>81.973148804094393</v>
      </c>
    </row>
    <row r="4471" spans="1:21" x14ac:dyDescent="0.2">
      <c r="A4471" s="15" t="s">
        <v>1163</v>
      </c>
      <c r="B4471" s="2"/>
      <c r="C4471" s="3">
        <v>84845</v>
      </c>
      <c r="D4471" s="4">
        <v>200</v>
      </c>
      <c r="E4471">
        <f t="shared" si="207"/>
        <v>929.034404704552</v>
      </c>
      <c r="F4471">
        <f t="shared" si="208"/>
        <v>16969000</v>
      </c>
      <c r="G4471" s="22">
        <f t="shared" si="209"/>
        <v>78823924.067157716</v>
      </c>
      <c r="P4471" t="s">
        <v>8455</v>
      </c>
      <c r="Q4471" t="s">
        <v>8456</v>
      </c>
      <c r="R4471" t="s">
        <v>212</v>
      </c>
      <c r="S4471" s="6">
        <v>4958.5385968852097</v>
      </c>
      <c r="T4471" s="6">
        <v>4573.3202161130703</v>
      </c>
      <c r="U4471" s="6">
        <v>59.638143449451299</v>
      </c>
    </row>
    <row r="4472" spans="1:21" x14ac:dyDescent="0.2">
      <c r="A4472" s="15" t="s">
        <v>1161</v>
      </c>
      <c r="B4472" s="2" t="s">
        <v>1162</v>
      </c>
      <c r="C4472" s="3">
        <v>109407</v>
      </c>
      <c r="D4472" s="4">
        <v>1177</v>
      </c>
      <c r="E4472">
        <f t="shared" si="207"/>
        <v>928.98128084332097</v>
      </c>
      <c r="F4472">
        <f t="shared" si="208"/>
        <v>128772039</v>
      </c>
      <c r="G4472" s="22">
        <f t="shared" si="209"/>
        <v>101637054.99322522</v>
      </c>
      <c r="P4472" t="s">
        <v>8457</v>
      </c>
      <c r="Q4472" t="s">
        <v>8458</v>
      </c>
      <c r="R4472" t="s">
        <v>212</v>
      </c>
      <c r="S4472" s="6">
        <v>4968.3866015229096</v>
      </c>
      <c r="T4472" s="6">
        <v>4051.7407550862399</v>
      </c>
      <c r="U4472" s="6">
        <v>61.409736122340497</v>
      </c>
    </row>
    <row r="4473" spans="1:21" x14ac:dyDescent="0.2">
      <c r="A4473" s="15" t="s">
        <v>1158</v>
      </c>
      <c r="B4473" s="2" t="s">
        <v>1159</v>
      </c>
      <c r="C4473" s="3">
        <v>75327</v>
      </c>
      <c r="D4473" s="4">
        <v>749</v>
      </c>
      <c r="E4473">
        <f t="shared" si="207"/>
        <v>928.69561257494297</v>
      </c>
      <c r="F4473">
        <f t="shared" si="208"/>
        <v>56419923</v>
      </c>
      <c r="G4473" s="22">
        <f t="shared" si="209"/>
        <v>69955854.408432722</v>
      </c>
      <c r="P4473" t="s">
        <v>8459</v>
      </c>
      <c r="Q4473" t="s">
        <v>8460</v>
      </c>
      <c r="R4473" t="s">
        <v>212</v>
      </c>
      <c r="S4473" s="6">
        <v>4975.2452269906298</v>
      </c>
      <c r="T4473" s="6">
        <v>3873.0746116709902</v>
      </c>
      <c r="U4473" s="6">
        <v>62.1531110715881</v>
      </c>
    </row>
    <row r="4474" spans="1:21" x14ac:dyDescent="0.2">
      <c r="A4474" s="15" t="s">
        <v>1156</v>
      </c>
      <c r="B4474" s="2" t="s">
        <v>1157</v>
      </c>
      <c r="C4474" s="3">
        <v>126369</v>
      </c>
      <c r="D4474" s="4">
        <v>704</v>
      </c>
      <c r="E4474">
        <f t="shared" si="207"/>
        <v>928.275272210514</v>
      </c>
      <c r="F4474">
        <f t="shared" si="208"/>
        <v>88963776</v>
      </c>
      <c r="G4474" s="22">
        <f t="shared" si="209"/>
        <v>117305217.87397045</v>
      </c>
      <c r="P4474" t="s">
        <v>8461</v>
      </c>
      <c r="Q4474" t="s">
        <v>8462</v>
      </c>
      <c r="R4474" t="s">
        <v>212</v>
      </c>
      <c r="S4474" s="6">
        <v>4976.0466075446202</v>
      </c>
      <c r="T4474" s="6">
        <v>2357.2011990000001</v>
      </c>
      <c r="U4474" s="6">
        <v>131.970981608919</v>
      </c>
    </row>
    <row r="4475" spans="1:21" x14ac:dyDescent="0.2">
      <c r="A4475" s="15" t="s">
        <v>1152</v>
      </c>
      <c r="B4475" s="2" t="s">
        <v>1153</v>
      </c>
      <c r="C4475" s="3">
        <v>149567</v>
      </c>
      <c r="D4475" s="4">
        <v>302</v>
      </c>
      <c r="E4475">
        <f t="shared" si="207"/>
        <v>927.21675556333798</v>
      </c>
      <c r="F4475">
        <f t="shared" si="208"/>
        <v>45169234</v>
      </c>
      <c r="G4475" s="22">
        <f t="shared" si="209"/>
        <v>138681028.47934178</v>
      </c>
      <c r="P4475" t="s">
        <v>8463</v>
      </c>
      <c r="Q4475" t="s">
        <v>8464</v>
      </c>
      <c r="R4475" t="s">
        <v>212</v>
      </c>
      <c r="S4475" s="6">
        <v>4978.1069711697301</v>
      </c>
      <c r="T4475" s="6">
        <v>3407.9304485296302</v>
      </c>
      <c r="U4475" s="6">
        <v>88.327858319102006</v>
      </c>
    </row>
    <row r="4476" spans="1:21" x14ac:dyDescent="0.2">
      <c r="A4476" s="15" t="s">
        <v>1146</v>
      </c>
      <c r="B4476" s="2" t="s">
        <v>1147</v>
      </c>
      <c r="C4476" s="3">
        <v>69693</v>
      </c>
      <c r="D4476" s="4">
        <v>200</v>
      </c>
      <c r="E4476">
        <f t="shared" si="207"/>
        <v>925.65711919898899</v>
      </c>
      <c r="F4476">
        <f t="shared" si="208"/>
        <v>13938600</v>
      </c>
      <c r="G4476" s="22">
        <f t="shared" si="209"/>
        <v>64511821.608335137</v>
      </c>
      <c r="P4476" t="s">
        <v>8465</v>
      </c>
      <c r="Q4476" t="s">
        <v>8466</v>
      </c>
      <c r="R4476" t="s">
        <v>212</v>
      </c>
      <c r="S4476" s="6">
        <v>4980.0156256139098</v>
      </c>
      <c r="T4476" s="6">
        <v>1647.57951464591</v>
      </c>
      <c r="U4476" s="6">
        <v>168.67326633378701</v>
      </c>
    </row>
    <row r="4477" spans="1:21" x14ac:dyDescent="0.2">
      <c r="A4477" s="15" t="s">
        <v>1144</v>
      </c>
      <c r="B4477" s="2" t="s">
        <v>1145</v>
      </c>
      <c r="C4477" s="3">
        <v>84361</v>
      </c>
      <c r="D4477" s="4">
        <v>230</v>
      </c>
      <c r="E4477">
        <f t="shared" si="207"/>
        <v>925.60737882983096</v>
      </c>
      <c r="F4477">
        <f t="shared" si="208"/>
        <v>19403030</v>
      </c>
      <c r="G4477" s="22">
        <f t="shared" si="209"/>
        <v>78085164.085463375</v>
      </c>
      <c r="P4477" t="s">
        <v>8467</v>
      </c>
      <c r="Q4477" t="s">
        <v>8468</v>
      </c>
      <c r="R4477" t="s">
        <v>212</v>
      </c>
      <c r="S4477" s="6">
        <v>4983.3953286071101</v>
      </c>
      <c r="T4477" s="6">
        <v>2427.98637997183</v>
      </c>
      <c r="U4477" s="6">
        <v>93.161494552212503</v>
      </c>
    </row>
    <row r="4478" spans="1:21" x14ac:dyDescent="0.2">
      <c r="A4478" s="15" t="s">
        <v>1142</v>
      </c>
      <c r="B4478" s="2" t="s">
        <v>1143</v>
      </c>
      <c r="C4478" s="3">
        <v>103358</v>
      </c>
      <c r="D4478" s="4">
        <v>235</v>
      </c>
      <c r="E4478">
        <f t="shared" si="207"/>
        <v>925.58351491189796</v>
      </c>
      <c r="F4478">
        <f t="shared" si="208"/>
        <v>24289130</v>
      </c>
      <c r="G4478" s="22">
        <f t="shared" si="209"/>
        <v>95666460.934263945</v>
      </c>
      <c r="P4478" t="s">
        <v>8469</v>
      </c>
      <c r="Q4478" t="s">
        <v>8470</v>
      </c>
      <c r="R4478" t="s">
        <v>212</v>
      </c>
      <c r="S4478" s="6">
        <v>4992.8677394831102</v>
      </c>
      <c r="T4478" s="6">
        <v>2608.37717539203</v>
      </c>
      <c r="U4478" s="6">
        <v>91.785474876014703</v>
      </c>
    </row>
    <row r="4479" spans="1:21" x14ac:dyDescent="0.2">
      <c r="A4479" s="15" t="s">
        <v>1140</v>
      </c>
      <c r="B4479" s="2" t="s">
        <v>1141</v>
      </c>
      <c r="C4479" s="3">
        <v>86633</v>
      </c>
      <c r="D4479" s="4">
        <v>380</v>
      </c>
      <c r="E4479">
        <f t="shared" si="207"/>
        <v>925.53054555790004</v>
      </c>
      <c r="F4479">
        <f t="shared" si="208"/>
        <v>32920540</v>
      </c>
      <c r="G4479" s="22">
        <f t="shared" si="209"/>
        <v>80181487.75331755</v>
      </c>
      <c r="P4479" t="s">
        <v>8471</v>
      </c>
      <c r="Q4479" t="s">
        <v>8472</v>
      </c>
      <c r="R4479" t="s">
        <v>212</v>
      </c>
      <c r="S4479" s="6">
        <v>5002.9017721857399</v>
      </c>
      <c r="T4479" s="6">
        <v>3174.9473697963799</v>
      </c>
      <c r="U4479" s="6">
        <v>90.456652290903406</v>
      </c>
    </row>
    <row r="4480" spans="1:21" x14ac:dyDescent="0.2">
      <c r="A4480" s="15" t="s">
        <v>1138</v>
      </c>
      <c r="B4480" s="2" t="s">
        <v>1139</v>
      </c>
      <c r="C4480" s="3">
        <v>73113</v>
      </c>
      <c r="D4480" s="4">
        <v>67</v>
      </c>
      <c r="E4480">
        <f t="shared" si="207"/>
        <v>925.38829348029799</v>
      </c>
      <c r="F4480">
        <f t="shared" si="208"/>
        <v>4898571</v>
      </c>
      <c r="G4480" s="22">
        <f t="shared" si="209"/>
        <v>67657914.301225021</v>
      </c>
      <c r="P4480" t="s">
        <v>8473</v>
      </c>
      <c r="Q4480" t="s">
        <v>8474</v>
      </c>
      <c r="R4480" t="s">
        <v>212</v>
      </c>
      <c r="S4480" s="6">
        <v>5007.9901773934398</v>
      </c>
      <c r="T4480" s="6">
        <v>4467.9821810000003</v>
      </c>
      <c r="U4480" s="6">
        <v>57.376257840076697</v>
      </c>
    </row>
    <row r="4481" spans="1:21" x14ac:dyDescent="0.2">
      <c r="A4481" s="15" t="s">
        <v>1136</v>
      </c>
      <c r="B4481" s="2" t="s">
        <v>1137</v>
      </c>
      <c r="C4481" s="3">
        <v>141119</v>
      </c>
      <c r="D4481" s="4">
        <v>482</v>
      </c>
      <c r="E4481">
        <f t="shared" si="207"/>
        <v>925.12462242581103</v>
      </c>
      <c r="F4481">
        <f t="shared" si="208"/>
        <v>68019358</v>
      </c>
      <c r="G4481" s="22">
        <f t="shared" si="209"/>
        <v>130552661.59210803</v>
      </c>
      <c r="P4481" t="s">
        <v>8475</v>
      </c>
      <c r="Q4481" t="s">
        <v>8476</v>
      </c>
      <c r="R4481" t="s">
        <v>212</v>
      </c>
      <c r="S4481" s="6">
        <v>5010.9159024099999</v>
      </c>
      <c r="T4481" s="6">
        <v>3880.1497787395701</v>
      </c>
      <c r="U4481" s="6">
        <v>56.877815226892601</v>
      </c>
    </row>
    <row r="4482" spans="1:21" x14ac:dyDescent="0.2">
      <c r="A4482" s="15" t="s">
        <v>1134</v>
      </c>
      <c r="B4482" s="2" t="s">
        <v>1135</v>
      </c>
      <c r="C4482" s="3">
        <v>134001</v>
      </c>
      <c r="D4482" s="4">
        <v>1281</v>
      </c>
      <c r="E4482">
        <f t="shared" ref="E4482:E4545" si="210">VLOOKUP(A4482,data19,4,FALSE)</f>
        <v>924.797527092564</v>
      </c>
      <c r="F4482">
        <f t="shared" si="208"/>
        <v>171655281</v>
      </c>
      <c r="G4482" s="22">
        <f t="shared" si="209"/>
        <v>123923793.42793067</v>
      </c>
      <c r="P4482" t="s">
        <v>8477</v>
      </c>
      <c r="Q4482" t="s">
        <v>8478</v>
      </c>
      <c r="R4482" t="s">
        <v>212</v>
      </c>
      <c r="S4482" s="6">
        <v>5024.2505264106203</v>
      </c>
      <c r="T4482" s="6">
        <v>2882.9781195375399</v>
      </c>
      <c r="U4482" s="6">
        <v>138.496087729328</v>
      </c>
    </row>
    <row r="4483" spans="1:21" x14ac:dyDescent="0.2">
      <c r="A4483" s="15" t="s">
        <v>1132</v>
      </c>
      <c r="B4483" s="2" t="s">
        <v>1133</v>
      </c>
      <c r="C4483" s="3">
        <v>163202</v>
      </c>
      <c r="D4483" s="5">
        <v>1390</v>
      </c>
      <c r="E4483">
        <f t="shared" si="210"/>
        <v>924.72462062114403</v>
      </c>
      <c r="F4483">
        <f t="shared" ref="F4483:F4546" si="211">C4483*D4483</f>
        <v>226850780</v>
      </c>
      <c r="G4483" s="22">
        <f t="shared" ref="G4483:G4546" si="212">E4483*C4483</f>
        <v>150916907.53461194</v>
      </c>
      <c r="P4483" t="s">
        <v>8479</v>
      </c>
      <c r="Q4483" t="s">
        <v>8480</v>
      </c>
      <c r="R4483" t="s">
        <v>212</v>
      </c>
      <c r="S4483" s="6">
        <v>5034.1931530317697</v>
      </c>
      <c r="T4483" s="6">
        <v>5453.3753722154997</v>
      </c>
      <c r="U4483" s="6">
        <v>70.820312305068001</v>
      </c>
    </row>
    <row r="4484" spans="1:21" x14ac:dyDescent="0.2">
      <c r="A4484" s="15" t="s">
        <v>1130</v>
      </c>
      <c r="B4484" s="2" t="s">
        <v>1131</v>
      </c>
      <c r="C4484" s="3">
        <v>166859</v>
      </c>
      <c r="D4484" s="4">
        <v>1456</v>
      </c>
      <c r="E4484">
        <f t="shared" si="210"/>
        <v>924.37402031915497</v>
      </c>
      <c r="F4484">
        <f t="shared" si="211"/>
        <v>242946704</v>
      </c>
      <c r="G4484" s="22">
        <f t="shared" si="212"/>
        <v>154240124.65643388</v>
      </c>
      <c r="P4484" t="s">
        <v>8481</v>
      </c>
      <c r="Q4484" t="s">
        <v>8482</v>
      </c>
      <c r="R4484" t="s">
        <v>212</v>
      </c>
      <c r="S4484" s="6">
        <v>5039.4049401820703</v>
      </c>
      <c r="T4484" s="6">
        <v>2900</v>
      </c>
      <c r="U4484" s="6">
        <v>87.739963647380804</v>
      </c>
    </row>
    <row r="4485" spans="1:21" x14ac:dyDescent="0.2">
      <c r="A4485" s="15" t="s">
        <v>1128</v>
      </c>
      <c r="B4485" s="2" t="s">
        <v>1129</v>
      </c>
      <c r="C4485" s="3">
        <v>100795</v>
      </c>
      <c r="D4485" s="4">
        <v>125</v>
      </c>
      <c r="E4485">
        <f t="shared" si="210"/>
        <v>919.85618799905296</v>
      </c>
      <c r="F4485">
        <f t="shared" si="211"/>
        <v>12599375</v>
      </c>
      <c r="G4485" s="22">
        <f t="shared" si="212"/>
        <v>92716904.469364539</v>
      </c>
      <c r="P4485" t="s">
        <v>8483</v>
      </c>
      <c r="Q4485" t="s">
        <v>8484</v>
      </c>
      <c r="R4485" t="s">
        <v>212</v>
      </c>
      <c r="S4485" s="6">
        <v>5039.6286047172598</v>
      </c>
      <c r="T4485" s="6">
        <v>3209.4547267020898</v>
      </c>
      <c r="U4485" s="6">
        <v>117.045249675482</v>
      </c>
    </row>
    <row r="4486" spans="1:21" x14ac:dyDescent="0.2">
      <c r="A4486" s="15" t="s">
        <v>1126</v>
      </c>
      <c r="B4486" s="2" t="s">
        <v>1127</v>
      </c>
      <c r="C4486" s="3">
        <v>72409</v>
      </c>
      <c r="D4486" s="4">
        <v>1943</v>
      </c>
      <c r="E4486">
        <f t="shared" si="210"/>
        <v>919.24954250974201</v>
      </c>
      <c r="F4486">
        <f t="shared" si="211"/>
        <v>140690687</v>
      </c>
      <c r="G4486" s="22">
        <f t="shared" si="212"/>
        <v>66561940.123587906</v>
      </c>
      <c r="P4486" t="s">
        <v>8485</v>
      </c>
      <c r="Q4486" t="s">
        <v>8486</v>
      </c>
      <c r="R4486" t="s">
        <v>212</v>
      </c>
      <c r="S4486" s="6">
        <v>5047.0058391641096</v>
      </c>
      <c r="T4486" s="6">
        <v>4081.98455161733</v>
      </c>
      <c r="U4486" s="6">
        <v>75.873448984342005</v>
      </c>
    </row>
    <row r="4487" spans="1:21" x14ac:dyDescent="0.2">
      <c r="A4487" s="15" t="s">
        <v>1124</v>
      </c>
      <c r="B4487" s="2"/>
      <c r="C4487" s="3">
        <v>56313</v>
      </c>
      <c r="D4487" s="4">
        <v>423</v>
      </c>
      <c r="E4487">
        <f t="shared" si="210"/>
        <v>918.59993168705796</v>
      </c>
      <c r="F4487">
        <f t="shared" si="211"/>
        <v>23820399</v>
      </c>
      <c r="G4487" s="22">
        <f t="shared" si="212"/>
        <v>51729117.953093298</v>
      </c>
      <c r="P4487" t="s">
        <v>8487</v>
      </c>
      <c r="Q4487" t="s">
        <v>8488</v>
      </c>
      <c r="R4487" t="s">
        <v>212</v>
      </c>
      <c r="S4487" s="6">
        <v>5047.6997680206796</v>
      </c>
      <c r="T4487" s="6">
        <v>3039.31378039217</v>
      </c>
      <c r="U4487" s="6">
        <v>111.845662907476</v>
      </c>
    </row>
    <row r="4488" spans="1:21" x14ac:dyDescent="0.2">
      <c r="A4488" s="15" t="s">
        <v>1122</v>
      </c>
      <c r="B4488" s="2" t="s">
        <v>1123</v>
      </c>
      <c r="C4488" s="3">
        <v>269855</v>
      </c>
      <c r="D4488" s="4">
        <v>520</v>
      </c>
      <c r="E4488">
        <f t="shared" si="210"/>
        <v>918.34552082647701</v>
      </c>
      <c r="F4488">
        <f t="shared" si="211"/>
        <v>140324600</v>
      </c>
      <c r="G4488" s="22">
        <f t="shared" si="212"/>
        <v>247820130.52262896</v>
      </c>
      <c r="P4488" t="s">
        <v>8489</v>
      </c>
      <c r="Q4488" t="s">
        <v>8490</v>
      </c>
      <c r="R4488" t="s">
        <v>212</v>
      </c>
      <c r="S4488" s="6">
        <v>5058.21054152339</v>
      </c>
      <c r="T4488" s="6">
        <v>2347.90631395321</v>
      </c>
      <c r="U4488" s="6">
        <v>206.154603871929</v>
      </c>
    </row>
    <row r="4489" spans="1:21" x14ac:dyDescent="0.2">
      <c r="A4489" s="15" t="s">
        <v>1120</v>
      </c>
      <c r="B4489" s="2" t="s">
        <v>1121</v>
      </c>
      <c r="C4489" s="3">
        <v>124527</v>
      </c>
      <c r="D4489" s="5">
        <v>2123</v>
      </c>
      <c r="E4489">
        <f t="shared" si="210"/>
        <v>918.15657427432097</v>
      </c>
      <c r="F4489">
        <f t="shared" si="211"/>
        <v>264370821</v>
      </c>
      <c r="G4489" s="22">
        <f t="shared" si="212"/>
        <v>114335283.72465837</v>
      </c>
      <c r="P4489" t="s">
        <v>8491</v>
      </c>
      <c r="Q4489" t="s">
        <v>8492</v>
      </c>
      <c r="R4489" t="s">
        <v>212</v>
      </c>
      <c r="S4489" s="6">
        <v>5067.6614413828602</v>
      </c>
      <c r="T4489" s="6">
        <v>3712.9653825250898</v>
      </c>
      <c r="U4489" s="6">
        <v>108.569515187992</v>
      </c>
    </row>
    <row r="4490" spans="1:21" x14ac:dyDescent="0.2">
      <c r="A4490" s="15" t="s">
        <v>1118</v>
      </c>
      <c r="B4490" s="2" t="s">
        <v>1119</v>
      </c>
      <c r="C4490" s="3">
        <v>77297</v>
      </c>
      <c r="D4490" s="4">
        <v>105</v>
      </c>
      <c r="E4490">
        <f t="shared" si="210"/>
        <v>917.41656195690996</v>
      </c>
      <c r="F4490">
        <f t="shared" si="211"/>
        <v>8116185</v>
      </c>
      <c r="G4490" s="22">
        <f t="shared" si="212"/>
        <v>70913547.989583269</v>
      </c>
      <c r="P4490" t="s">
        <v>8493</v>
      </c>
      <c r="Q4490" t="s">
        <v>8493</v>
      </c>
      <c r="R4490" t="s">
        <v>212</v>
      </c>
      <c r="S4490" s="6">
        <v>5071.3822374312304</v>
      </c>
      <c r="T4490" s="6">
        <v>4738.3403814419999</v>
      </c>
      <c r="U4490" s="6">
        <v>65.795230115940498</v>
      </c>
    </row>
    <row r="4491" spans="1:21" x14ac:dyDescent="0.2">
      <c r="A4491" s="15" t="s">
        <v>1114</v>
      </c>
      <c r="B4491" s="2" t="s">
        <v>1115</v>
      </c>
      <c r="C4491" s="3">
        <v>64217</v>
      </c>
      <c r="D4491" s="4">
        <v>580</v>
      </c>
      <c r="E4491">
        <f t="shared" si="210"/>
        <v>916.85653946079503</v>
      </c>
      <c r="F4491">
        <f t="shared" si="211"/>
        <v>37245860</v>
      </c>
      <c r="G4491" s="22">
        <f t="shared" si="212"/>
        <v>58877776.394553877</v>
      </c>
      <c r="P4491" t="s">
        <v>8494</v>
      </c>
      <c r="Q4491" t="s">
        <v>8495</v>
      </c>
      <c r="R4491" t="s">
        <v>212</v>
      </c>
      <c r="S4491" s="6">
        <v>5074.2987896308196</v>
      </c>
      <c r="T4491" s="6">
        <v>4086.32671443239</v>
      </c>
      <c r="U4491" s="6">
        <v>82.012296877255807</v>
      </c>
    </row>
    <row r="4492" spans="1:21" x14ac:dyDescent="0.2">
      <c r="A4492" s="15" t="s">
        <v>1110</v>
      </c>
      <c r="B4492" s="2" t="s">
        <v>1111</v>
      </c>
      <c r="C4492" s="3">
        <v>241784</v>
      </c>
      <c r="D4492" s="4">
        <v>363</v>
      </c>
      <c r="E4492">
        <f t="shared" si="210"/>
        <v>914.80652046588898</v>
      </c>
      <c r="F4492">
        <f t="shared" si="211"/>
        <v>87767592</v>
      </c>
      <c r="G4492" s="22">
        <f t="shared" si="212"/>
        <v>221185579.74432451</v>
      </c>
      <c r="P4492" t="s">
        <v>8496</v>
      </c>
      <c r="Q4492" t="s">
        <v>8497</v>
      </c>
      <c r="R4492" t="s">
        <v>212</v>
      </c>
      <c r="S4492" s="6">
        <v>5078.1737660845301</v>
      </c>
      <c r="T4492" s="6">
        <v>2117.4746175054302</v>
      </c>
      <c r="U4492" s="6">
        <v>133.893015198689</v>
      </c>
    </row>
    <row r="4493" spans="1:21" x14ac:dyDescent="0.2">
      <c r="A4493" s="15" t="s">
        <v>1109</v>
      </c>
      <c r="B4493" s="2"/>
      <c r="C4493" s="3">
        <v>52370</v>
      </c>
      <c r="D4493" s="4">
        <v>200</v>
      </c>
      <c r="E4493">
        <f t="shared" si="210"/>
        <v>914.75257527584097</v>
      </c>
      <c r="F4493">
        <f t="shared" si="211"/>
        <v>10474000</v>
      </c>
      <c r="G4493" s="22">
        <f t="shared" si="212"/>
        <v>47905592.367195792</v>
      </c>
      <c r="P4493" t="s">
        <v>8498</v>
      </c>
      <c r="Q4493" t="s">
        <v>8499</v>
      </c>
      <c r="R4493" t="s">
        <v>212</v>
      </c>
      <c r="S4493" s="6">
        <v>5093.3939557773601</v>
      </c>
      <c r="T4493" s="6">
        <v>4391.6856821006804</v>
      </c>
      <c r="U4493" s="6">
        <v>62.645270166116603</v>
      </c>
    </row>
    <row r="4494" spans="1:21" x14ac:dyDescent="0.2">
      <c r="A4494" s="15" t="s">
        <v>1106</v>
      </c>
      <c r="B4494" s="2" t="s">
        <v>1107</v>
      </c>
      <c r="C4494" s="3">
        <v>79274</v>
      </c>
      <c r="D4494" s="4">
        <v>217</v>
      </c>
      <c r="E4494">
        <f t="shared" si="210"/>
        <v>913.78413270322994</v>
      </c>
      <c r="F4494">
        <f t="shared" si="211"/>
        <v>17202458</v>
      </c>
      <c r="G4494" s="22">
        <f t="shared" si="212"/>
        <v>72439323.335915849</v>
      </c>
      <c r="P4494" t="s">
        <v>8500</v>
      </c>
      <c r="Q4494" t="s">
        <v>8500</v>
      </c>
      <c r="R4494" t="s">
        <v>274</v>
      </c>
      <c r="S4494" s="6">
        <v>5103.9042460302799</v>
      </c>
      <c r="T4494" s="6">
        <v>5814.9903360913804</v>
      </c>
      <c r="U4494" s="6">
        <v>60.770947053294101</v>
      </c>
    </row>
    <row r="4495" spans="1:21" x14ac:dyDescent="0.2">
      <c r="A4495" s="15" t="s">
        <v>1104</v>
      </c>
      <c r="B4495" s="2" t="s">
        <v>1105</v>
      </c>
      <c r="C4495" s="3">
        <v>163836</v>
      </c>
      <c r="D4495" s="5">
        <v>4542</v>
      </c>
      <c r="E4495">
        <f t="shared" si="210"/>
        <v>912.83275205878101</v>
      </c>
      <c r="F4495">
        <f t="shared" si="211"/>
        <v>744143112</v>
      </c>
      <c r="G4495" s="22">
        <f t="shared" si="212"/>
        <v>149554866.76630244</v>
      </c>
      <c r="P4495" t="s">
        <v>8501</v>
      </c>
      <c r="Q4495" t="s">
        <v>8502</v>
      </c>
      <c r="R4495" t="s">
        <v>212</v>
      </c>
      <c r="S4495" s="6">
        <v>5106.9795894612298</v>
      </c>
      <c r="T4495" s="6">
        <v>2836.96511223678</v>
      </c>
      <c r="U4495" s="6">
        <v>86.631770012432099</v>
      </c>
    </row>
    <row r="4496" spans="1:21" x14ac:dyDescent="0.2">
      <c r="A4496" s="15" t="s">
        <v>1102</v>
      </c>
      <c r="B4496" s="2"/>
      <c r="C4496" s="3">
        <v>186906</v>
      </c>
      <c r="D4496" s="4">
        <v>1459</v>
      </c>
      <c r="E4496">
        <f t="shared" si="210"/>
        <v>912.78301843065697</v>
      </c>
      <c r="F4496">
        <f t="shared" si="211"/>
        <v>272695854</v>
      </c>
      <c r="G4496" s="22">
        <f t="shared" si="212"/>
        <v>170604622.84280038</v>
      </c>
      <c r="P4496" t="s">
        <v>8503</v>
      </c>
      <c r="Q4496" t="s">
        <v>8504</v>
      </c>
      <c r="R4496" t="s">
        <v>212</v>
      </c>
      <c r="S4496" s="6">
        <v>5111.6736166439796</v>
      </c>
      <c r="T4496" s="6">
        <v>1492.28078832595</v>
      </c>
      <c r="U4496" s="6">
        <v>201.075527544528</v>
      </c>
    </row>
    <row r="4497" spans="1:21" x14ac:dyDescent="0.2">
      <c r="A4497" s="15" t="s">
        <v>1100</v>
      </c>
      <c r="B4497" s="2" t="s">
        <v>1101</v>
      </c>
      <c r="C4497" s="3">
        <v>36527</v>
      </c>
      <c r="D4497" s="5">
        <v>2284</v>
      </c>
      <c r="E4497">
        <f t="shared" si="210"/>
        <v>912.67881916687395</v>
      </c>
      <c r="F4497">
        <f t="shared" si="211"/>
        <v>83427668</v>
      </c>
      <c r="G4497" s="22">
        <f t="shared" si="212"/>
        <v>33337419.227708403</v>
      </c>
      <c r="P4497" t="s">
        <v>8505</v>
      </c>
      <c r="Q4497" t="s">
        <v>8506</v>
      </c>
      <c r="R4497" t="s">
        <v>212</v>
      </c>
      <c r="S4497" s="6">
        <v>5112.3996579716204</v>
      </c>
      <c r="T4497" s="6">
        <v>4620.0333313197498</v>
      </c>
      <c r="U4497" s="6">
        <v>52.435223222798598</v>
      </c>
    </row>
    <row r="4498" spans="1:21" x14ac:dyDescent="0.2">
      <c r="A4498" s="15" t="s">
        <v>1098</v>
      </c>
      <c r="B4498" s="2" t="s">
        <v>1099</v>
      </c>
      <c r="C4498" s="3">
        <v>21518</v>
      </c>
      <c r="D4498" s="5">
        <v>1165</v>
      </c>
      <c r="E4498">
        <f t="shared" si="210"/>
        <v>912.62376827655498</v>
      </c>
      <c r="F4498">
        <f t="shared" si="211"/>
        <v>25068470</v>
      </c>
      <c r="G4498" s="22">
        <f t="shared" si="212"/>
        <v>19637838.24577491</v>
      </c>
      <c r="P4498" t="s">
        <v>8507</v>
      </c>
      <c r="Q4498" t="s">
        <v>8507</v>
      </c>
      <c r="R4498" t="s">
        <v>212</v>
      </c>
      <c r="S4498" s="6">
        <v>5119.47840762531</v>
      </c>
      <c r="T4498" s="6">
        <v>5109.1149001859103</v>
      </c>
      <c r="U4498" s="6">
        <v>81.034405863076003</v>
      </c>
    </row>
    <row r="4499" spans="1:21" x14ac:dyDescent="0.2">
      <c r="A4499" s="15" t="s">
        <v>1096</v>
      </c>
      <c r="B4499" s="2" t="s">
        <v>1097</v>
      </c>
      <c r="C4499" s="3">
        <v>88835</v>
      </c>
      <c r="D4499" s="4">
        <v>177</v>
      </c>
      <c r="E4499">
        <f t="shared" si="210"/>
        <v>912.55946322658497</v>
      </c>
      <c r="F4499">
        <f t="shared" si="211"/>
        <v>15723795</v>
      </c>
      <c r="G4499" s="22">
        <f t="shared" si="212"/>
        <v>81067219.91573368</v>
      </c>
      <c r="P4499" t="s">
        <v>8508</v>
      </c>
      <c r="Q4499" t="s">
        <v>8509</v>
      </c>
      <c r="R4499" t="s">
        <v>212</v>
      </c>
      <c r="S4499" s="6">
        <v>5151.6052804903402</v>
      </c>
      <c r="T4499" s="6">
        <v>2600.0681401352599</v>
      </c>
      <c r="U4499" s="6">
        <v>112.92902028207099</v>
      </c>
    </row>
    <row r="4500" spans="1:21" x14ac:dyDescent="0.2">
      <c r="A4500" s="15" t="s">
        <v>1094</v>
      </c>
      <c r="B4500" s="2" t="s">
        <v>1095</v>
      </c>
      <c r="C4500" s="3">
        <v>166357</v>
      </c>
      <c r="D4500" s="4">
        <v>563</v>
      </c>
      <c r="E4500">
        <f t="shared" si="210"/>
        <v>912.46331672320605</v>
      </c>
      <c r="F4500">
        <f t="shared" si="211"/>
        <v>93658991</v>
      </c>
      <c r="G4500" s="22">
        <f t="shared" si="212"/>
        <v>151794659.98012239</v>
      </c>
      <c r="P4500" t="s">
        <v>8510</v>
      </c>
      <c r="Q4500" t="s">
        <v>8511</v>
      </c>
      <c r="R4500" t="s">
        <v>212</v>
      </c>
      <c r="S4500" s="6">
        <v>5153.4687351857201</v>
      </c>
      <c r="T4500" s="6">
        <v>3434.6609199631098</v>
      </c>
      <c r="U4500" s="6">
        <v>84.800728215500698</v>
      </c>
    </row>
    <row r="4501" spans="1:21" x14ac:dyDescent="0.2">
      <c r="A4501" s="15" t="s">
        <v>1090</v>
      </c>
      <c r="B4501" s="2" t="s">
        <v>1091</v>
      </c>
      <c r="C4501" s="3">
        <v>65060</v>
      </c>
      <c r="D4501" s="4">
        <v>378</v>
      </c>
      <c r="E4501">
        <f t="shared" si="210"/>
        <v>911.80604474148004</v>
      </c>
      <c r="F4501">
        <f t="shared" si="211"/>
        <v>24592680</v>
      </c>
      <c r="G4501" s="22">
        <f t="shared" si="212"/>
        <v>59322101.270880692</v>
      </c>
      <c r="P4501" t="s">
        <v>8512</v>
      </c>
      <c r="Q4501" t="s">
        <v>8513</v>
      </c>
      <c r="R4501" t="s">
        <v>212</v>
      </c>
      <c r="S4501" s="6">
        <v>5155.5480527130003</v>
      </c>
      <c r="T4501" s="6">
        <v>3764.7791924172502</v>
      </c>
      <c r="U4501" s="6">
        <v>77.585169846928295</v>
      </c>
    </row>
    <row r="4502" spans="1:21" x14ac:dyDescent="0.2">
      <c r="A4502" s="15" t="s">
        <v>1088</v>
      </c>
      <c r="B4502" s="2" t="s">
        <v>1089</v>
      </c>
      <c r="C4502" s="3">
        <v>90583</v>
      </c>
      <c r="D4502" s="4">
        <v>317</v>
      </c>
      <c r="E4502">
        <f t="shared" si="210"/>
        <v>911.54694324290301</v>
      </c>
      <c r="F4502">
        <f t="shared" si="211"/>
        <v>28714811</v>
      </c>
      <c r="G4502" s="22">
        <f t="shared" si="212"/>
        <v>82570656.759771883</v>
      </c>
      <c r="P4502" t="s">
        <v>8514</v>
      </c>
      <c r="Q4502" t="s">
        <v>8515</v>
      </c>
      <c r="R4502" t="s">
        <v>212</v>
      </c>
      <c r="S4502" s="6">
        <v>5158.7379045395301</v>
      </c>
      <c r="T4502" s="6">
        <v>2377.2209523700999</v>
      </c>
      <c r="U4502" s="6">
        <v>161.46947467894</v>
      </c>
    </row>
    <row r="4503" spans="1:21" x14ac:dyDescent="0.2">
      <c r="A4503" s="15" t="s">
        <v>1086</v>
      </c>
      <c r="B4503" s="2" t="s">
        <v>1087</v>
      </c>
      <c r="C4503" s="3">
        <v>99325</v>
      </c>
      <c r="D4503" s="4">
        <v>272</v>
      </c>
      <c r="E4503">
        <f t="shared" si="210"/>
        <v>911.28408707719404</v>
      </c>
      <c r="F4503">
        <f t="shared" si="211"/>
        <v>27016400</v>
      </c>
      <c r="G4503" s="22">
        <f t="shared" si="212"/>
        <v>90513291.948942304</v>
      </c>
      <c r="P4503" t="s">
        <v>8516</v>
      </c>
      <c r="Q4503" t="s">
        <v>8517</v>
      </c>
      <c r="R4503" t="s">
        <v>212</v>
      </c>
      <c r="S4503" s="6">
        <v>5161.3886063039799</v>
      </c>
      <c r="T4503" s="6">
        <v>4316.682444</v>
      </c>
      <c r="U4503" s="6">
        <v>70.2288414007227</v>
      </c>
    </row>
    <row r="4504" spans="1:21" x14ac:dyDescent="0.2">
      <c r="A4504" s="15" t="s">
        <v>1083</v>
      </c>
      <c r="B4504" s="2" t="s">
        <v>1084</v>
      </c>
      <c r="C4504" s="3">
        <v>164194</v>
      </c>
      <c r="D4504" s="4">
        <v>94</v>
      </c>
      <c r="E4504">
        <f t="shared" si="210"/>
        <v>910.77144109499397</v>
      </c>
      <c r="F4504">
        <f t="shared" si="211"/>
        <v>15434236</v>
      </c>
      <c r="G4504" s="22">
        <f t="shared" si="212"/>
        <v>149543205.99915144</v>
      </c>
      <c r="P4504" t="s">
        <v>8518</v>
      </c>
      <c r="Q4504" t="s">
        <v>8519</v>
      </c>
      <c r="R4504" t="s">
        <v>212</v>
      </c>
      <c r="S4504" s="6">
        <v>5175.6588566361397</v>
      </c>
      <c r="T4504" s="6">
        <v>5175.6588566361397</v>
      </c>
      <c r="U4504" s="6">
        <v>100.907068243952</v>
      </c>
    </row>
    <row r="4505" spans="1:21" x14ac:dyDescent="0.2">
      <c r="A4505" s="15" t="s">
        <v>1081</v>
      </c>
      <c r="B4505" s="2" t="s">
        <v>1082</v>
      </c>
      <c r="C4505" s="3">
        <v>84733</v>
      </c>
      <c r="D4505" s="4">
        <v>2874</v>
      </c>
      <c r="E4505">
        <f t="shared" si="210"/>
        <v>910.06129807325897</v>
      </c>
      <c r="F4505">
        <f t="shared" si="211"/>
        <v>243522642</v>
      </c>
      <c r="G4505" s="22">
        <f t="shared" si="212"/>
        <v>77112223.969641447</v>
      </c>
      <c r="P4505" t="s">
        <v>8520</v>
      </c>
      <c r="Q4505" t="s">
        <v>8521</v>
      </c>
      <c r="R4505" t="s">
        <v>212</v>
      </c>
      <c r="S4505" s="6">
        <v>5179.5909311711202</v>
      </c>
      <c r="T4505" s="6">
        <v>5003.4617807035102</v>
      </c>
      <c r="U4505" s="6">
        <v>63.121409664394598</v>
      </c>
    </row>
    <row r="4506" spans="1:21" x14ac:dyDescent="0.2">
      <c r="A4506" s="15" t="s">
        <v>1077</v>
      </c>
      <c r="B4506" s="2" t="s">
        <v>1078</v>
      </c>
      <c r="C4506" s="3">
        <v>67730</v>
      </c>
      <c r="D4506" s="4">
        <v>658</v>
      </c>
      <c r="E4506">
        <f t="shared" si="210"/>
        <v>908.96675377535996</v>
      </c>
      <c r="F4506">
        <f t="shared" si="211"/>
        <v>44566340</v>
      </c>
      <c r="G4506" s="22">
        <f t="shared" si="212"/>
        <v>61564318.233205132</v>
      </c>
      <c r="P4506" t="s">
        <v>8522</v>
      </c>
      <c r="Q4506" t="s">
        <v>8523</v>
      </c>
      <c r="R4506" t="s">
        <v>212</v>
      </c>
      <c r="S4506" s="6">
        <v>5181.5894423203299</v>
      </c>
      <c r="T4506" s="6">
        <v>2960.4254170161498</v>
      </c>
      <c r="U4506" s="6">
        <v>108.06471070855</v>
      </c>
    </row>
    <row r="4507" spans="1:21" x14ac:dyDescent="0.2">
      <c r="A4507" s="15" t="s">
        <v>1073</v>
      </c>
      <c r="B4507" s="2" t="s">
        <v>1074</v>
      </c>
      <c r="C4507" s="3">
        <v>109824</v>
      </c>
      <c r="D4507" s="4">
        <v>83</v>
      </c>
      <c r="E4507">
        <f t="shared" si="210"/>
        <v>908.60942093726999</v>
      </c>
      <c r="F4507">
        <f t="shared" si="211"/>
        <v>9115392</v>
      </c>
      <c r="G4507" s="22">
        <f t="shared" si="212"/>
        <v>99787121.045014739</v>
      </c>
      <c r="P4507" t="s">
        <v>8524</v>
      </c>
      <c r="Q4507" t="s">
        <v>8525</v>
      </c>
      <c r="R4507" t="s">
        <v>212</v>
      </c>
      <c r="S4507" s="6">
        <v>5195.1121834861597</v>
      </c>
      <c r="T4507" s="6">
        <v>5493.8636702289396</v>
      </c>
      <c r="U4507" s="6">
        <v>67.832662747949897</v>
      </c>
    </row>
    <row r="4508" spans="1:21" x14ac:dyDescent="0.2">
      <c r="A4508" s="15" t="s">
        <v>1071</v>
      </c>
      <c r="B4508" s="2" t="s">
        <v>1072</v>
      </c>
      <c r="C4508" s="3">
        <v>100152</v>
      </c>
      <c r="D4508" s="4">
        <v>105</v>
      </c>
      <c r="E4508">
        <f t="shared" si="210"/>
        <v>907.80540759868995</v>
      </c>
      <c r="F4508">
        <f t="shared" si="211"/>
        <v>10515960</v>
      </c>
      <c r="G4508" s="22">
        <f t="shared" si="212"/>
        <v>90918527.181823999</v>
      </c>
      <c r="P4508" t="s">
        <v>8526</v>
      </c>
      <c r="Q4508" t="s">
        <v>8527</v>
      </c>
      <c r="R4508" t="s">
        <v>212</v>
      </c>
      <c r="S4508" s="6">
        <v>5196.1367686534204</v>
      </c>
      <c r="T4508" s="6">
        <v>4525.7146053602401</v>
      </c>
      <c r="U4508" s="6">
        <v>57.291125380886299</v>
      </c>
    </row>
    <row r="4509" spans="1:21" x14ac:dyDescent="0.2">
      <c r="A4509" s="15" t="s">
        <v>1069</v>
      </c>
      <c r="B4509" s="2" t="s">
        <v>1070</v>
      </c>
      <c r="C4509" s="3">
        <v>86114</v>
      </c>
      <c r="D4509" s="4">
        <v>145</v>
      </c>
      <c r="E4509">
        <f t="shared" si="210"/>
        <v>907.56495294680701</v>
      </c>
      <c r="F4509">
        <f t="shared" si="211"/>
        <v>12486530</v>
      </c>
      <c r="G4509" s="22">
        <f t="shared" si="212"/>
        <v>78154048.358061343</v>
      </c>
      <c r="P4509" t="s">
        <v>8528</v>
      </c>
      <c r="Q4509" t="s">
        <v>8529</v>
      </c>
      <c r="R4509" t="s">
        <v>212</v>
      </c>
      <c r="S4509" s="6">
        <v>5200.6676569716501</v>
      </c>
      <c r="T4509" s="6">
        <v>3306.9948525025102</v>
      </c>
      <c r="U4509" s="6">
        <v>93.488763158334606</v>
      </c>
    </row>
    <row r="4510" spans="1:21" x14ac:dyDescent="0.2">
      <c r="A4510" s="15" t="s">
        <v>1068</v>
      </c>
      <c r="B4510" s="2"/>
      <c r="C4510" s="3">
        <v>19400</v>
      </c>
      <c r="D4510" s="4">
        <v>1006</v>
      </c>
      <c r="E4510">
        <f t="shared" si="210"/>
        <v>907.322858902608</v>
      </c>
      <c r="F4510">
        <f t="shared" si="211"/>
        <v>19516400</v>
      </c>
      <c r="G4510" s="22">
        <f t="shared" si="212"/>
        <v>17602063.462710597</v>
      </c>
      <c r="P4510" t="s">
        <v>8530</v>
      </c>
      <c r="Q4510" t="s">
        <v>8531</v>
      </c>
      <c r="R4510" t="s">
        <v>212</v>
      </c>
      <c r="S4510" s="6">
        <v>5201.6702858665103</v>
      </c>
      <c r="T4510" s="6">
        <v>4242.6629207833403</v>
      </c>
      <c r="U4510" s="6">
        <v>88.025084655273503</v>
      </c>
    </row>
    <row r="4511" spans="1:21" x14ac:dyDescent="0.2">
      <c r="A4511" s="15" t="s">
        <v>1067</v>
      </c>
      <c r="B4511" s="2"/>
      <c r="C4511" s="3">
        <v>18435</v>
      </c>
      <c r="D4511" s="5">
        <v>3222</v>
      </c>
      <c r="E4511">
        <f t="shared" si="210"/>
        <v>906.98751121750399</v>
      </c>
      <c r="F4511">
        <f t="shared" si="211"/>
        <v>59397570</v>
      </c>
      <c r="G4511" s="22">
        <f t="shared" si="212"/>
        <v>16720314.769294687</v>
      </c>
      <c r="P4511" t="s">
        <v>8532</v>
      </c>
      <c r="Q4511" t="s">
        <v>8533</v>
      </c>
      <c r="R4511" t="s">
        <v>212</v>
      </c>
      <c r="S4511" s="6">
        <v>5210.1546681339496</v>
      </c>
      <c r="T4511" s="6">
        <v>2669.85065337786</v>
      </c>
      <c r="U4511" s="6">
        <v>150.76054327243199</v>
      </c>
    </row>
    <row r="4512" spans="1:21" x14ac:dyDescent="0.2">
      <c r="A4512" s="15" t="s">
        <v>1062</v>
      </c>
      <c r="B4512" s="2" t="s">
        <v>1063</v>
      </c>
      <c r="C4512" s="3">
        <v>152595</v>
      </c>
      <c r="D4512" s="4">
        <v>372</v>
      </c>
      <c r="E4512">
        <f t="shared" si="210"/>
        <v>906.24793613677002</v>
      </c>
      <c r="F4512">
        <f t="shared" si="211"/>
        <v>56765340</v>
      </c>
      <c r="G4512" s="22">
        <f t="shared" si="212"/>
        <v>138288903.81479043</v>
      </c>
      <c r="P4512" t="s">
        <v>8534</v>
      </c>
      <c r="Q4512" t="s">
        <v>8535</v>
      </c>
      <c r="R4512" t="s">
        <v>212</v>
      </c>
      <c r="S4512" s="6">
        <v>5215.3213423203097</v>
      </c>
      <c r="T4512" s="6">
        <v>1373.4649323671299</v>
      </c>
      <c r="U4512" s="6">
        <v>197.64005271743</v>
      </c>
    </row>
    <row r="4513" spans="1:21" x14ac:dyDescent="0.2">
      <c r="A4513" s="15" t="s">
        <v>1059</v>
      </c>
      <c r="B4513" s="2" t="s">
        <v>1060</v>
      </c>
      <c r="C4513" s="3">
        <v>53771</v>
      </c>
      <c r="D4513" s="5">
        <v>839</v>
      </c>
      <c r="E4513">
        <f t="shared" si="210"/>
        <v>904.39445312827195</v>
      </c>
      <c r="F4513">
        <f t="shared" si="211"/>
        <v>45113869</v>
      </c>
      <c r="G4513" s="22">
        <f t="shared" si="212"/>
        <v>48630194.139160313</v>
      </c>
      <c r="P4513" t="s">
        <v>8536</v>
      </c>
      <c r="Q4513" t="s">
        <v>8537</v>
      </c>
      <c r="R4513" t="s">
        <v>212</v>
      </c>
      <c r="S4513" s="6">
        <v>5217.3016579259702</v>
      </c>
      <c r="T4513" s="6">
        <v>1388.0020545580201</v>
      </c>
      <c r="U4513" s="6">
        <v>150.72055144132099</v>
      </c>
    </row>
    <row r="4514" spans="1:21" x14ac:dyDescent="0.2">
      <c r="A4514" s="15" t="s">
        <v>1055</v>
      </c>
      <c r="B4514" s="2" t="s">
        <v>1056</v>
      </c>
      <c r="C4514" s="3">
        <v>21952</v>
      </c>
      <c r="D4514" s="4">
        <v>1852</v>
      </c>
      <c r="E4514">
        <f t="shared" si="210"/>
        <v>903.54602396208202</v>
      </c>
      <c r="F4514">
        <f t="shared" si="211"/>
        <v>40655104</v>
      </c>
      <c r="G4514" s="22">
        <f t="shared" si="212"/>
        <v>19834642.318015624</v>
      </c>
      <c r="P4514" t="s">
        <v>8538</v>
      </c>
      <c r="Q4514" t="s">
        <v>8538</v>
      </c>
      <c r="R4514" t="s">
        <v>212</v>
      </c>
      <c r="S4514" s="6">
        <v>5222.1304868679799</v>
      </c>
      <c r="T4514" s="6">
        <v>4008.9374017957002</v>
      </c>
      <c r="U4514" s="6">
        <v>64.221003050939203</v>
      </c>
    </row>
    <row r="4515" spans="1:21" x14ac:dyDescent="0.2">
      <c r="A4515" s="15" t="s">
        <v>1053</v>
      </c>
      <c r="B4515" s="2"/>
      <c r="C4515" s="3">
        <v>41392</v>
      </c>
      <c r="D4515" s="4">
        <v>393</v>
      </c>
      <c r="E4515">
        <f t="shared" si="210"/>
        <v>903.196726691295</v>
      </c>
      <c r="F4515">
        <f t="shared" si="211"/>
        <v>16267056</v>
      </c>
      <c r="G4515" s="22">
        <f t="shared" si="212"/>
        <v>37385118.911206082</v>
      </c>
      <c r="P4515" t="s">
        <v>8539</v>
      </c>
      <c r="Q4515" t="s">
        <v>8540</v>
      </c>
      <c r="R4515" t="s">
        <v>212</v>
      </c>
      <c r="S4515" s="6">
        <v>5223.5894726648203</v>
      </c>
      <c r="T4515" s="6">
        <v>2853.32454972713</v>
      </c>
      <c r="U4515" s="6">
        <v>141.47429561047801</v>
      </c>
    </row>
    <row r="4516" spans="1:21" x14ac:dyDescent="0.2">
      <c r="A4516" s="15" t="s">
        <v>1051</v>
      </c>
      <c r="B4516" s="2" t="s">
        <v>1052</v>
      </c>
      <c r="C4516" s="3">
        <v>85235</v>
      </c>
      <c r="D4516" s="4">
        <v>685</v>
      </c>
      <c r="E4516">
        <f t="shared" si="210"/>
        <v>901.43205031952095</v>
      </c>
      <c r="F4516">
        <f t="shared" si="211"/>
        <v>58385975</v>
      </c>
      <c r="G4516" s="22">
        <f t="shared" si="212"/>
        <v>76833560.808984369</v>
      </c>
      <c r="P4516" t="s">
        <v>8541</v>
      </c>
      <c r="Q4516" t="s">
        <v>8542</v>
      </c>
      <c r="R4516" t="s">
        <v>212</v>
      </c>
      <c r="S4516" s="6">
        <v>5224.6194564814195</v>
      </c>
      <c r="T4516" s="6">
        <v>2457.4157613246998</v>
      </c>
      <c r="U4516" s="6">
        <v>117.516952318116</v>
      </c>
    </row>
    <row r="4517" spans="1:21" x14ac:dyDescent="0.2">
      <c r="A4517" s="15" t="s">
        <v>1049</v>
      </c>
      <c r="B4517" s="2" t="s">
        <v>1050</v>
      </c>
      <c r="C4517" s="3">
        <v>90579</v>
      </c>
      <c r="D4517" s="4">
        <v>301</v>
      </c>
      <c r="E4517">
        <f t="shared" si="210"/>
        <v>900.94303165707197</v>
      </c>
      <c r="F4517">
        <f t="shared" si="211"/>
        <v>27264279</v>
      </c>
      <c r="G4517" s="22">
        <f t="shared" si="212"/>
        <v>81606518.864465922</v>
      </c>
      <c r="P4517" t="s">
        <v>8543</v>
      </c>
      <c r="Q4517" t="s">
        <v>8544</v>
      </c>
      <c r="R4517" t="s">
        <v>212</v>
      </c>
      <c r="S4517" s="6">
        <v>5230.9044397248699</v>
      </c>
      <c r="T4517" s="6">
        <v>4217.63831132836</v>
      </c>
      <c r="U4517" s="6">
        <v>77.309235859724595</v>
      </c>
    </row>
    <row r="4518" spans="1:21" x14ac:dyDescent="0.2">
      <c r="A4518" s="15" t="s">
        <v>1047</v>
      </c>
      <c r="B4518" s="2"/>
      <c r="C4518" s="3">
        <v>42639</v>
      </c>
      <c r="D4518" s="4">
        <v>645</v>
      </c>
      <c r="E4518">
        <f t="shared" si="210"/>
        <v>900.47507598623099</v>
      </c>
      <c r="F4518">
        <f t="shared" si="211"/>
        <v>27502155</v>
      </c>
      <c r="G4518" s="22">
        <f t="shared" si="212"/>
        <v>38395356.764976904</v>
      </c>
      <c r="P4518" t="s">
        <v>8545</v>
      </c>
      <c r="Q4518" t="s">
        <v>8546</v>
      </c>
      <c r="R4518" t="s">
        <v>212</v>
      </c>
      <c r="S4518" s="6">
        <v>5231.88444131304</v>
      </c>
      <c r="T4518" s="6">
        <v>4005.9893399215798</v>
      </c>
      <c r="U4518" s="6">
        <v>70.295694953482894</v>
      </c>
    </row>
    <row r="4519" spans="1:21" x14ac:dyDescent="0.2">
      <c r="A4519" s="15" t="s">
        <v>1045</v>
      </c>
      <c r="B4519" s="2" t="s">
        <v>1046</v>
      </c>
      <c r="C4519" s="3">
        <v>96364</v>
      </c>
      <c r="D4519" s="4">
        <v>301</v>
      </c>
      <c r="E4519">
        <f t="shared" si="210"/>
        <v>899.86379553250094</v>
      </c>
      <c r="F4519">
        <f t="shared" si="211"/>
        <v>29005564</v>
      </c>
      <c r="G4519" s="22">
        <f t="shared" si="212"/>
        <v>86714474.792693928</v>
      </c>
      <c r="P4519" t="s">
        <v>8547</v>
      </c>
      <c r="Q4519" t="s">
        <v>8548</v>
      </c>
      <c r="R4519" t="s">
        <v>212</v>
      </c>
      <c r="S4519" s="6">
        <v>5232.2842990829404</v>
      </c>
      <c r="T4519" s="6">
        <v>4841.3520013802799</v>
      </c>
      <c r="U4519" s="6">
        <v>52.042194804057097</v>
      </c>
    </row>
    <row r="4520" spans="1:21" x14ac:dyDescent="0.2">
      <c r="A4520" s="15" t="s">
        <v>1039</v>
      </c>
      <c r="B4520" s="2" t="s">
        <v>1040</v>
      </c>
      <c r="C4520" s="3">
        <v>33904</v>
      </c>
      <c r="D4520" s="5">
        <v>4116</v>
      </c>
      <c r="E4520">
        <f t="shared" si="210"/>
        <v>898.12002590029795</v>
      </c>
      <c r="F4520">
        <f t="shared" si="211"/>
        <v>139548864</v>
      </c>
      <c r="G4520" s="22">
        <f t="shared" si="212"/>
        <v>30449861.358123701</v>
      </c>
      <c r="P4520" t="s">
        <v>8549</v>
      </c>
      <c r="Q4520" t="s">
        <v>8550</v>
      </c>
      <c r="R4520" t="s">
        <v>212</v>
      </c>
      <c r="S4520" s="6">
        <v>5235.2484888436202</v>
      </c>
      <c r="T4520" s="6">
        <v>4525.4476445545997</v>
      </c>
      <c r="U4520" s="6">
        <v>67.156919244564804</v>
      </c>
    </row>
    <row r="4521" spans="1:21" x14ac:dyDescent="0.2">
      <c r="A4521" s="15" t="s">
        <v>1037</v>
      </c>
      <c r="B4521" s="2" t="s">
        <v>1038</v>
      </c>
      <c r="C4521" s="3">
        <v>93358</v>
      </c>
      <c r="D4521" s="5">
        <v>2355</v>
      </c>
      <c r="E4521">
        <f t="shared" si="210"/>
        <v>897.52480859365005</v>
      </c>
      <c r="F4521">
        <f t="shared" si="211"/>
        <v>219858090</v>
      </c>
      <c r="G4521" s="22">
        <f t="shared" si="212"/>
        <v>83791121.080685988</v>
      </c>
      <c r="P4521" t="s">
        <v>8551</v>
      </c>
      <c r="Q4521" t="s">
        <v>8552</v>
      </c>
      <c r="R4521" t="s">
        <v>212</v>
      </c>
      <c r="S4521" s="6">
        <v>5235.3494570605999</v>
      </c>
      <c r="T4521" s="6">
        <v>2159.45832137561</v>
      </c>
      <c r="U4521" s="6">
        <v>232.238296203418</v>
      </c>
    </row>
    <row r="4522" spans="1:21" x14ac:dyDescent="0.2">
      <c r="A4522" s="15" t="s">
        <v>1035</v>
      </c>
      <c r="B4522" s="2" t="s">
        <v>1036</v>
      </c>
      <c r="C4522" s="3">
        <v>59445</v>
      </c>
      <c r="D4522" s="4">
        <v>348</v>
      </c>
      <c r="E4522">
        <f t="shared" si="210"/>
        <v>897.48331443864004</v>
      </c>
      <c r="F4522">
        <f t="shared" si="211"/>
        <v>20686860</v>
      </c>
      <c r="G4522" s="22">
        <f t="shared" si="212"/>
        <v>53350895.626804955</v>
      </c>
      <c r="P4522" t="s">
        <v>8553</v>
      </c>
      <c r="Q4522" t="s">
        <v>8554</v>
      </c>
      <c r="R4522" t="s">
        <v>212</v>
      </c>
      <c r="S4522" s="6">
        <v>5236.7721849602103</v>
      </c>
      <c r="T4522" s="6">
        <v>3628.59606500677</v>
      </c>
      <c r="U4522" s="6">
        <v>78.7607152394948</v>
      </c>
    </row>
    <row r="4523" spans="1:21" x14ac:dyDescent="0.2">
      <c r="A4523" s="15" t="s">
        <v>1033</v>
      </c>
      <c r="B4523" s="2" t="s">
        <v>1034</v>
      </c>
      <c r="C4523" s="3">
        <v>54870</v>
      </c>
      <c r="D4523" s="4">
        <v>202</v>
      </c>
      <c r="E4523">
        <f t="shared" si="210"/>
        <v>897.45392078793202</v>
      </c>
      <c r="F4523">
        <f t="shared" si="211"/>
        <v>11083740</v>
      </c>
      <c r="G4523" s="22">
        <f t="shared" si="212"/>
        <v>49243296.63363383</v>
      </c>
      <c r="P4523" t="s">
        <v>8555</v>
      </c>
      <c r="Q4523" t="s">
        <v>8555</v>
      </c>
      <c r="R4523" t="s">
        <v>212</v>
      </c>
      <c r="S4523" s="6">
        <v>5237.6173145145603</v>
      </c>
      <c r="T4523" s="6">
        <v>1785.75013783947</v>
      </c>
      <c r="U4523" s="6">
        <v>189.77546922010399</v>
      </c>
    </row>
    <row r="4524" spans="1:21" x14ac:dyDescent="0.2">
      <c r="A4524" s="15" t="s">
        <v>1031</v>
      </c>
      <c r="B4524" s="2" t="s">
        <v>1032</v>
      </c>
      <c r="C4524" s="3">
        <v>91123</v>
      </c>
      <c r="D4524" s="4">
        <v>378</v>
      </c>
      <c r="E4524">
        <f t="shared" si="210"/>
        <v>895.77067546828403</v>
      </c>
      <c r="F4524">
        <f t="shared" si="211"/>
        <v>34444494</v>
      </c>
      <c r="G4524" s="22">
        <f t="shared" si="212"/>
        <v>81625311.260696441</v>
      </c>
      <c r="P4524" t="s">
        <v>8556</v>
      </c>
      <c r="Q4524" t="s">
        <v>8557</v>
      </c>
      <c r="R4524" t="s">
        <v>212</v>
      </c>
      <c r="S4524" s="6">
        <v>5254.2941495978203</v>
      </c>
      <c r="T4524" s="6">
        <v>4766.7177194371498</v>
      </c>
      <c r="U4524" s="6">
        <v>61.198637577549498</v>
      </c>
    </row>
    <row r="4525" spans="1:21" x14ac:dyDescent="0.2">
      <c r="A4525" s="15" t="s">
        <v>1029</v>
      </c>
      <c r="B4525" s="2" t="s">
        <v>1030</v>
      </c>
      <c r="C4525" s="3">
        <v>100281</v>
      </c>
      <c r="D4525" s="5">
        <v>1806</v>
      </c>
      <c r="E4525">
        <f t="shared" si="210"/>
        <v>895.17682826218697</v>
      </c>
      <c r="F4525">
        <f t="shared" si="211"/>
        <v>181107486</v>
      </c>
      <c r="G4525" s="22">
        <f t="shared" si="212"/>
        <v>89769227.514960378</v>
      </c>
      <c r="P4525" t="s">
        <v>8558</v>
      </c>
      <c r="Q4525" t="s">
        <v>8559</v>
      </c>
      <c r="R4525" t="s">
        <v>212</v>
      </c>
      <c r="S4525" s="6">
        <v>5262.6419536991298</v>
      </c>
      <c r="T4525" s="6">
        <v>3956.4603668087502</v>
      </c>
      <c r="U4525" s="6">
        <v>74.812906060575401</v>
      </c>
    </row>
    <row r="4526" spans="1:21" x14ac:dyDescent="0.2">
      <c r="A4526" s="15" t="s">
        <v>1027</v>
      </c>
      <c r="B4526" s="2" t="s">
        <v>1028</v>
      </c>
      <c r="C4526" s="3">
        <v>62570</v>
      </c>
      <c r="D4526" s="5">
        <v>2482</v>
      </c>
      <c r="E4526">
        <f t="shared" si="210"/>
        <v>895.17546758330195</v>
      </c>
      <c r="F4526">
        <f t="shared" si="211"/>
        <v>155298740</v>
      </c>
      <c r="G4526" s="22">
        <f t="shared" si="212"/>
        <v>56011129.006687202</v>
      </c>
      <c r="P4526" t="s">
        <v>8560</v>
      </c>
      <c r="Q4526" t="s">
        <v>8561</v>
      </c>
      <c r="R4526" t="s">
        <v>212</v>
      </c>
      <c r="S4526" s="6">
        <v>5265.8073141692103</v>
      </c>
      <c r="T4526" s="6">
        <v>2486.4798409015998</v>
      </c>
      <c r="U4526" s="6">
        <v>115.20973104197201</v>
      </c>
    </row>
    <row r="4527" spans="1:21" x14ac:dyDescent="0.2">
      <c r="A4527" s="15" t="s">
        <v>1025</v>
      </c>
      <c r="B4527" s="2" t="s">
        <v>1026</v>
      </c>
      <c r="C4527" s="3">
        <v>72149</v>
      </c>
      <c r="D4527" s="4">
        <v>125</v>
      </c>
      <c r="E4527">
        <f t="shared" si="210"/>
        <v>895.07950050694205</v>
      </c>
      <c r="F4527">
        <f t="shared" si="211"/>
        <v>9018625</v>
      </c>
      <c r="G4527" s="22">
        <f t="shared" si="212"/>
        <v>64579090.882075362</v>
      </c>
      <c r="P4527" t="s">
        <v>8562</v>
      </c>
      <c r="Q4527" t="s">
        <v>8563</v>
      </c>
      <c r="R4527" t="s">
        <v>212</v>
      </c>
      <c r="S4527" s="6">
        <v>5275.5954583354096</v>
      </c>
      <c r="T4527" s="6">
        <v>1434.0388689218501</v>
      </c>
      <c r="U4527" s="6">
        <v>171.31709766855801</v>
      </c>
    </row>
    <row r="4528" spans="1:21" x14ac:dyDescent="0.2">
      <c r="A4528" s="15" t="s">
        <v>1023</v>
      </c>
      <c r="B4528" s="2" t="s">
        <v>1024</v>
      </c>
      <c r="C4528" s="3">
        <v>127053</v>
      </c>
      <c r="D4528" s="4">
        <v>1313</v>
      </c>
      <c r="E4528">
        <f t="shared" si="210"/>
        <v>894.92975836952496</v>
      </c>
      <c r="F4528">
        <f t="shared" si="211"/>
        <v>166820589</v>
      </c>
      <c r="G4528" s="22">
        <f t="shared" si="212"/>
        <v>113703510.59012325</v>
      </c>
      <c r="P4528" t="s">
        <v>8564</v>
      </c>
      <c r="Q4528" t="s">
        <v>8565</v>
      </c>
      <c r="R4528" t="s">
        <v>212</v>
      </c>
      <c r="S4528" s="6">
        <v>5288.7654662701398</v>
      </c>
      <c r="T4528" s="6">
        <v>4394.5344688020596</v>
      </c>
      <c r="U4528" s="6">
        <v>65.937275235723007</v>
      </c>
    </row>
    <row r="4529" spans="1:21" x14ac:dyDescent="0.2">
      <c r="A4529" s="15" t="s">
        <v>1021</v>
      </c>
      <c r="B4529" s="2" t="s">
        <v>1022</v>
      </c>
      <c r="C4529" s="3">
        <v>79824</v>
      </c>
      <c r="D4529" s="4">
        <v>999</v>
      </c>
      <c r="E4529">
        <f t="shared" si="210"/>
        <v>894.30328373696204</v>
      </c>
      <c r="F4529">
        <f t="shared" si="211"/>
        <v>79744176</v>
      </c>
      <c r="G4529" s="22">
        <f t="shared" si="212"/>
        <v>71386865.321019262</v>
      </c>
      <c r="P4529" t="s">
        <v>8566</v>
      </c>
      <c r="Q4529" t="s">
        <v>8567</v>
      </c>
      <c r="R4529" t="s">
        <v>212</v>
      </c>
      <c r="S4529" s="6">
        <v>5294.1099253717603</v>
      </c>
      <c r="T4529" s="6">
        <v>4095.6022902764998</v>
      </c>
      <c r="U4529" s="6">
        <v>98.821161958427993</v>
      </c>
    </row>
    <row r="4530" spans="1:21" x14ac:dyDescent="0.2">
      <c r="A4530" s="15" t="s">
        <v>1018</v>
      </c>
      <c r="B4530" s="2" t="s">
        <v>1019</v>
      </c>
      <c r="C4530" s="3">
        <v>60016</v>
      </c>
      <c r="D4530" s="4">
        <v>2121</v>
      </c>
      <c r="E4530">
        <f t="shared" si="210"/>
        <v>890.59880036017</v>
      </c>
      <c r="F4530">
        <f t="shared" si="211"/>
        <v>127293936</v>
      </c>
      <c r="G4530" s="22">
        <f t="shared" si="212"/>
        <v>53450177.602415964</v>
      </c>
      <c r="P4530" t="s">
        <v>8568</v>
      </c>
      <c r="Q4530" t="s">
        <v>8569</v>
      </c>
      <c r="R4530" t="s">
        <v>212</v>
      </c>
      <c r="S4530" s="6">
        <v>5301.8405454105196</v>
      </c>
      <c r="T4530" s="6">
        <v>2710</v>
      </c>
      <c r="U4530" s="6">
        <v>148.48417273605699</v>
      </c>
    </row>
    <row r="4531" spans="1:21" x14ac:dyDescent="0.2">
      <c r="A4531" s="15" t="s">
        <v>1016</v>
      </c>
      <c r="B4531" s="2"/>
      <c r="C4531" s="3">
        <v>98108</v>
      </c>
      <c r="D4531" s="4">
        <v>886</v>
      </c>
      <c r="E4531">
        <f t="shared" si="210"/>
        <v>888.66156687841101</v>
      </c>
      <c r="F4531">
        <f t="shared" si="211"/>
        <v>86923688</v>
      </c>
      <c r="G4531" s="22">
        <f t="shared" si="212"/>
        <v>87184809.003307149</v>
      </c>
      <c r="P4531" t="s">
        <v>8570</v>
      </c>
      <c r="Q4531" t="s">
        <v>8571</v>
      </c>
      <c r="R4531" t="s">
        <v>212</v>
      </c>
      <c r="S4531" s="6">
        <v>5309.39566636984</v>
      </c>
      <c r="T4531" s="6">
        <v>3790.0479771615401</v>
      </c>
      <c r="U4531" s="6">
        <v>90.481138615053297</v>
      </c>
    </row>
    <row r="4532" spans="1:21" x14ac:dyDescent="0.2">
      <c r="A4532" s="15" t="s">
        <v>1014</v>
      </c>
      <c r="B4532" s="2" t="s">
        <v>1015</v>
      </c>
      <c r="C4532" s="3">
        <v>281565</v>
      </c>
      <c r="D4532" s="4">
        <v>4117</v>
      </c>
      <c r="E4532">
        <f t="shared" si="210"/>
        <v>888.20630156694301</v>
      </c>
      <c r="F4532">
        <f t="shared" si="211"/>
        <v>1159203105</v>
      </c>
      <c r="G4532" s="22">
        <f t="shared" si="212"/>
        <v>250087807.30069631</v>
      </c>
      <c r="P4532" t="s">
        <v>8572</v>
      </c>
      <c r="Q4532" t="s">
        <v>8573</v>
      </c>
      <c r="R4532" t="s">
        <v>212</v>
      </c>
      <c r="S4532" s="6">
        <v>5313.3095284768997</v>
      </c>
      <c r="T4532" s="6">
        <v>2823.1868973662599</v>
      </c>
      <c r="U4532" s="6">
        <v>91.8966118858675</v>
      </c>
    </row>
    <row r="4533" spans="1:21" x14ac:dyDescent="0.2">
      <c r="A4533" s="15" t="s">
        <v>1012</v>
      </c>
      <c r="B4533" s="2" t="s">
        <v>1013</v>
      </c>
      <c r="C4533" s="3">
        <v>85299</v>
      </c>
      <c r="D4533" s="4">
        <v>258</v>
      </c>
      <c r="E4533">
        <f t="shared" si="210"/>
        <v>887.89283428742704</v>
      </c>
      <c r="F4533">
        <f t="shared" si="211"/>
        <v>22007142</v>
      </c>
      <c r="G4533" s="22">
        <f t="shared" si="212"/>
        <v>75736370.871883243</v>
      </c>
      <c r="P4533" t="s">
        <v>8574</v>
      </c>
      <c r="Q4533" t="s">
        <v>8575</v>
      </c>
      <c r="R4533" t="s">
        <v>212</v>
      </c>
      <c r="S4533" s="6">
        <v>5319.4820426210399</v>
      </c>
      <c r="T4533" s="6">
        <v>3067.2726557419701</v>
      </c>
      <c r="U4533" s="6">
        <v>92.642719876256095</v>
      </c>
    </row>
    <row r="4534" spans="1:21" x14ac:dyDescent="0.2">
      <c r="A4534" s="15" t="s">
        <v>1010</v>
      </c>
      <c r="B4534" s="2" t="s">
        <v>1011</v>
      </c>
      <c r="C4534" s="3">
        <v>81580</v>
      </c>
      <c r="D4534" s="4">
        <v>530</v>
      </c>
      <c r="E4534">
        <f t="shared" si="210"/>
        <v>887.49180029194497</v>
      </c>
      <c r="F4534">
        <f t="shared" si="211"/>
        <v>43237400</v>
      </c>
      <c r="G4534" s="22">
        <f t="shared" si="212"/>
        <v>72401581.067816868</v>
      </c>
      <c r="P4534" t="s">
        <v>8576</v>
      </c>
      <c r="Q4534" t="s">
        <v>8577</v>
      </c>
      <c r="R4534" t="s">
        <v>212</v>
      </c>
      <c r="S4534" s="6">
        <v>5320.3836597679901</v>
      </c>
      <c r="T4534" s="6">
        <v>4216.7728154032002</v>
      </c>
      <c r="U4534" s="6">
        <v>55.6128640789168</v>
      </c>
    </row>
    <row r="4535" spans="1:21" x14ac:dyDescent="0.2">
      <c r="A4535" s="15" t="s">
        <v>1008</v>
      </c>
      <c r="B4535" s="2" t="s">
        <v>1009</v>
      </c>
      <c r="C4535" s="3">
        <v>93889</v>
      </c>
      <c r="D4535" s="4">
        <v>710</v>
      </c>
      <c r="E4535">
        <f t="shared" si="210"/>
        <v>886.89897423960895</v>
      </c>
      <c r="F4535">
        <f t="shared" si="211"/>
        <v>66661190</v>
      </c>
      <c r="G4535" s="22">
        <f t="shared" si="212"/>
        <v>83270057.792382643</v>
      </c>
      <c r="P4535" t="s">
        <v>8578</v>
      </c>
      <c r="Q4535" t="s">
        <v>8579</v>
      </c>
      <c r="R4535" t="s">
        <v>212</v>
      </c>
      <c r="S4535" s="6">
        <v>5327.5970610254799</v>
      </c>
      <c r="T4535" s="6">
        <v>4591.7500467142199</v>
      </c>
      <c r="U4535" s="6">
        <v>57.359732662309099</v>
      </c>
    </row>
    <row r="4536" spans="1:21" x14ac:dyDescent="0.2">
      <c r="A4536" s="15" t="s">
        <v>1006</v>
      </c>
      <c r="B4536" s="2" t="s">
        <v>1007</v>
      </c>
      <c r="C4536" s="3">
        <v>94728</v>
      </c>
      <c r="D4536" s="4">
        <v>571</v>
      </c>
      <c r="E4536">
        <f t="shared" si="210"/>
        <v>886.02641106012697</v>
      </c>
      <c r="F4536">
        <f t="shared" si="211"/>
        <v>54089688</v>
      </c>
      <c r="G4536" s="22">
        <f t="shared" si="212"/>
        <v>83931509.866903707</v>
      </c>
      <c r="P4536" t="s">
        <v>8580</v>
      </c>
      <c r="Q4536" t="s">
        <v>8581</v>
      </c>
      <c r="R4536" t="s">
        <v>212</v>
      </c>
      <c r="S4536" s="6">
        <v>5329.8639538093903</v>
      </c>
      <c r="T4536" s="6">
        <v>3691.59649225885</v>
      </c>
      <c r="U4536" s="6">
        <v>75.026773155056205</v>
      </c>
    </row>
    <row r="4537" spans="1:21" x14ac:dyDescent="0.2">
      <c r="A4537" s="15" t="s">
        <v>998</v>
      </c>
      <c r="B4537" s="2"/>
      <c r="C4537" s="3">
        <v>78767</v>
      </c>
      <c r="D4537" s="5">
        <v>942</v>
      </c>
      <c r="E4537">
        <f t="shared" si="210"/>
        <v>882.20177212948897</v>
      </c>
      <c r="F4537">
        <f t="shared" si="211"/>
        <v>74198514</v>
      </c>
      <c r="G4537" s="22">
        <f t="shared" si="212"/>
        <v>69488386.985323459</v>
      </c>
      <c r="P4537" t="s">
        <v>8582</v>
      </c>
      <c r="Q4537" t="s">
        <v>8583</v>
      </c>
      <c r="R4537" t="s">
        <v>212</v>
      </c>
      <c r="S4537" s="6">
        <v>5335.8278102861595</v>
      </c>
      <c r="T4537" s="6">
        <v>2098.9492113773299</v>
      </c>
      <c r="U4537" s="6">
        <v>198.44775998082</v>
      </c>
    </row>
    <row r="4538" spans="1:21" x14ac:dyDescent="0.2">
      <c r="A4538" s="15" t="s">
        <v>996</v>
      </c>
      <c r="B4538" s="2" t="s">
        <v>997</v>
      </c>
      <c r="C4538" s="3">
        <v>87061</v>
      </c>
      <c r="D4538" s="4">
        <v>268</v>
      </c>
      <c r="E4538">
        <f t="shared" si="210"/>
        <v>881.46356967710506</v>
      </c>
      <c r="F4538">
        <f t="shared" si="211"/>
        <v>23332348</v>
      </c>
      <c r="G4538" s="22">
        <f t="shared" si="212"/>
        <v>76741099.839658439</v>
      </c>
      <c r="P4538" t="s">
        <v>8584</v>
      </c>
      <c r="Q4538" t="s">
        <v>8585</v>
      </c>
      <c r="R4538" t="s">
        <v>212</v>
      </c>
      <c r="S4538" s="6">
        <v>5338.5315441075199</v>
      </c>
      <c r="T4538" s="6">
        <v>5177</v>
      </c>
      <c r="U4538" s="6">
        <v>50.417791282175997</v>
      </c>
    </row>
    <row r="4539" spans="1:21" x14ac:dyDescent="0.2">
      <c r="A4539" s="15" t="s">
        <v>994</v>
      </c>
      <c r="B4539" s="2" t="s">
        <v>995</v>
      </c>
      <c r="C4539" s="3">
        <v>26954</v>
      </c>
      <c r="D4539" s="4">
        <v>874</v>
      </c>
      <c r="E4539">
        <f t="shared" si="210"/>
        <v>881.24588292647695</v>
      </c>
      <c r="F4539">
        <f t="shared" si="211"/>
        <v>23557796</v>
      </c>
      <c r="G4539" s="22">
        <f t="shared" si="212"/>
        <v>23753101.528400261</v>
      </c>
      <c r="P4539" t="s">
        <v>8586</v>
      </c>
      <c r="Q4539" t="s">
        <v>8587</v>
      </c>
      <c r="R4539" t="s">
        <v>212</v>
      </c>
      <c r="S4539" s="6">
        <v>5346.6370102918299</v>
      </c>
      <c r="T4539" s="6">
        <v>2824.2010908561501</v>
      </c>
      <c r="U4539" s="6">
        <v>95.994272266324103</v>
      </c>
    </row>
    <row r="4540" spans="1:21" x14ac:dyDescent="0.2">
      <c r="A4540" s="15" t="s">
        <v>992</v>
      </c>
      <c r="B4540" s="2" t="s">
        <v>993</v>
      </c>
      <c r="C4540" s="3">
        <v>121651</v>
      </c>
      <c r="D4540" s="4">
        <v>662</v>
      </c>
      <c r="E4540">
        <f t="shared" si="210"/>
        <v>879.50396615279703</v>
      </c>
      <c r="F4540">
        <f t="shared" si="211"/>
        <v>80532962</v>
      </c>
      <c r="G4540" s="22">
        <f t="shared" si="212"/>
        <v>106992536.98645391</v>
      </c>
      <c r="P4540" t="s">
        <v>8588</v>
      </c>
      <c r="Q4540" t="s">
        <v>8589</v>
      </c>
      <c r="R4540" t="s">
        <v>212</v>
      </c>
      <c r="S4540" s="6">
        <v>5366.0686568613501</v>
      </c>
      <c r="T4540" s="6">
        <v>2656.1794677800699</v>
      </c>
      <c r="U4540" s="6">
        <v>103.522343618655</v>
      </c>
    </row>
    <row r="4541" spans="1:21" x14ac:dyDescent="0.2">
      <c r="A4541" s="15" t="s">
        <v>990</v>
      </c>
      <c r="B4541" s="2" t="s">
        <v>991</v>
      </c>
      <c r="C4541" s="3">
        <v>58050</v>
      </c>
      <c r="D4541" s="4">
        <v>1650</v>
      </c>
      <c r="E4541">
        <f t="shared" si="210"/>
        <v>879.41095896996603</v>
      </c>
      <c r="F4541">
        <f t="shared" si="211"/>
        <v>95782500</v>
      </c>
      <c r="G4541" s="22">
        <f t="shared" si="212"/>
        <v>51049806.168206528</v>
      </c>
      <c r="P4541" t="s">
        <v>8590</v>
      </c>
      <c r="Q4541" t="s">
        <v>8591</v>
      </c>
      <c r="R4541" t="s">
        <v>212</v>
      </c>
      <c r="S4541" s="6">
        <v>5372.7537286272</v>
      </c>
      <c r="T4541" s="6">
        <v>4675.5606368856697</v>
      </c>
      <c r="U4541" s="6">
        <v>62.463328186863201</v>
      </c>
    </row>
    <row r="4542" spans="1:21" x14ac:dyDescent="0.2">
      <c r="A4542" s="15" t="s">
        <v>988</v>
      </c>
      <c r="B4542" s="2" t="s">
        <v>989</v>
      </c>
      <c r="C4542" s="3">
        <v>34045</v>
      </c>
      <c r="D4542" s="5">
        <v>2150</v>
      </c>
      <c r="E4542">
        <f t="shared" si="210"/>
        <v>879.31526866499303</v>
      </c>
      <c r="F4542">
        <f t="shared" si="211"/>
        <v>73196750</v>
      </c>
      <c r="G4542" s="22">
        <f t="shared" si="212"/>
        <v>29936288.321699686</v>
      </c>
      <c r="P4542" t="s">
        <v>8592</v>
      </c>
      <c r="Q4542" t="s">
        <v>8592</v>
      </c>
      <c r="R4542" t="s">
        <v>212</v>
      </c>
      <c r="S4542" s="6">
        <v>5379.6309040349897</v>
      </c>
      <c r="T4542" s="6">
        <v>3707.30121318997</v>
      </c>
      <c r="U4542" s="6">
        <v>116.320898434996</v>
      </c>
    </row>
    <row r="4543" spans="1:21" x14ac:dyDescent="0.2">
      <c r="A4543" s="15" t="s">
        <v>986</v>
      </c>
      <c r="B4543" s="2"/>
      <c r="C4543" s="3">
        <v>137490</v>
      </c>
      <c r="D4543" s="4">
        <v>164</v>
      </c>
      <c r="E4543">
        <f t="shared" si="210"/>
        <v>878.96010675070102</v>
      </c>
      <c r="F4543">
        <f t="shared" si="211"/>
        <v>22548360</v>
      </c>
      <c r="G4543" s="22">
        <f t="shared" si="212"/>
        <v>120848225.07715388</v>
      </c>
      <c r="P4543" t="s">
        <v>8593</v>
      </c>
      <c r="Q4543" t="s">
        <v>8594</v>
      </c>
      <c r="R4543" t="s">
        <v>212</v>
      </c>
      <c r="S4543" s="6">
        <v>5386.5207640393701</v>
      </c>
      <c r="T4543" s="6">
        <v>2044.008491</v>
      </c>
      <c r="U4543" s="6">
        <v>120.53555513068</v>
      </c>
    </row>
    <row r="4544" spans="1:21" x14ac:dyDescent="0.2">
      <c r="A4544" s="15" t="s">
        <v>984</v>
      </c>
      <c r="B4544" s="2" t="s">
        <v>985</v>
      </c>
      <c r="C4544" s="3">
        <v>54202</v>
      </c>
      <c r="D4544" s="4">
        <v>645</v>
      </c>
      <c r="E4544">
        <f t="shared" si="210"/>
        <v>877.702091176046</v>
      </c>
      <c r="F4544">
        <f t="shared" si="211"/>
        <v>34960290</v>
      </c>
      <c r="G4544" s="22">
        <f t="shared" si="212"/>
        <v>47573208.745924048</v>
      </c>
      <c r="P4544" t="s">
        <v>8595</v>
      </c>
      <c r="Q4544" t="s">
        <v>8596</v>
      </c>
      <c r="R4544" t="s">
        <v>212</v>
      </c>
      <c r="S4544" s="6">
        <v>5399.0446942725303</v>
      </c>
      <c r="T4544" s="6">
        <v>5525.1719394111997</v>
      </c>
      <c r="U4544" s="6">
        <v>45.393395857874701</v>
      </c>
    </row>
    <row r="4545" spans="1:21" x14ac:dyDescent="0.2">
      <c r="A4545" s="15" t="s">
        <v>982</v>
      </c>
      <c r="B4545" s="2" t="s">
        <v>983</v>
      </c>
      <c r="C4545" s="3">
        <v>129724</v>
      </c>
      <c r="D4545" s="4">
        <v>774</v>
      </c>
      <c r="E4545">
        <f t="shared" si="210"/>
        <v>877.24305244338598</v>
      </c>
      <c r="F4545">
        <f t="shared" si="211"/>
        <v>100406376</v>
      </c>
      <c r="G4545" s="22">
        <f t="shared" si="212"/>
        <v>113799477.7351658</v>
      </c>
      <c r="P4545" t="s">
        <v>8597</v>
      </c>
      <c r="Q4545" t="s">
        <v>8598</v>
      </c>
      <c r="R4545" t="s">
        <v>212</v>
      </c>
      <c r="S4545" s="6">
        <v>5401.1063851724102</v>
      </c>
      <c r="T4545" s="6">
        <v>4535.9864522856396</v>
      </c>
      <c r="U4545" s="6">
        <v>67.983730990584107</v>
      </c>
    </row>
    <row r="4546" spans="1:21" x14ac:dyDescent="0.2">
      <c r="A4546" s="15" t="s">
        <v>980</v>
      </c>
      <c r="B4546" s="2" t="s">
        <v>981</v>
      </c>
      <c r="C4546" s="3">
        <v>75919</v>
      </c>
      <c r="D4546" s="4">
        <v>83</v>
      </c>
      <c r="E4546">
        <f t="shared" ref="E4546:E4609" si="213">VLOOKUP(A4546,data19,4,FALSE)</f>
        <v>876.96753290028698</v>
      </c>
      <c r="F4546">
        <f t="shared" si="211"/>
        <v>6301277</v>
      </c>
      <c r="G4546" s="22">
        <f t="shared" si="212"/>
        <v>66578498.130256884</v>
      </c>
      <c r="P4546" t="s">
        <v>8599</v>
      </c>
      <c r="Q4546" t="s">
        <v>8600</v>
      </c>
      <c r="R4546" t="s">
        <v>212</v>
      </c>
      <c r="S4546" s="6">
        <v>5409.5011816304104</v>
      </c>
      <c r="T4546" s="6">
        <v>1877.2921394346399</v>
      </c>
      <c r="U4546" s="6">
        <v>145.72702332496499</v>
      </c>
    </row>
    <row r="4547" spans="1:21" x14ac:dyDescent="0.2">
      <c r="A4547" s="15" t="s">
        <v>978</v>
      </c>
      <c r="B4547" s="2" t="s">
        <v>979</v>
      </c>
      <c r="C4547" s="3">
        <v>65684</v>
      </c>
      <c r="D4547" s="4">
        <v>1510</v>
      </c>
      <c r="E4547">
        <f t="shared" si="213"/>
        <v>874.044949420796</v>
      </c>
      <c r="F4547">
        <f t="shared" ref="F4547:F4610" si="214">C4547*D4547</f>
        <v>99182840</v>
      </c>
      <c r="G4547" s="22">
        <f t="shared" ref="G4547:G4610" si="215">E4547*C4547</f>
        <v>57410768.457755566</v>
      </c>
      <c r="P4547" t="s">
        <v>8601</v>
      </c>
      <c r="Q4547" t="s">
        <v>8602</v>
      </c>
      <c r="R4547" t="s">
        <v>212</v>
      </c>
      <c r="S4547" s="6">
        <v>5414.2517043232001</v>
      </c>
      <c r="T4547" s="6">
        <v>1122.0346810000001</v>
      </c>
      <c r="U4547" s="6">
        <v>183.84439089856801</v>
      </c>
    </row>
    <row r="4548" spans="1:21" x14ac:dyDescent="0.2">
      <c r="A4548" s="15" t="s">
        <v>976</v>
      </c>
      <c r="B4548" s="2" t="s">
        <v>977</v>
      </c>
      <c r="C4548" s="3">
        <v>58351</v>
      </c>
      <c r="D4548" s="4">
        <v>645</v>
      </c>
      <c r="E4548">
        <f t="shared" si="213"/>
        <v>873.404061308623</v>
      </c>
      <c r="F4548">
        <f t="shared" si="214"/>
        <v>37636395</v>
      </c>
      <c r="G4548" s="22">
        <f t="shared" si="215"/>
        <v>50964000.381419457</v>
      </c>
      <c r="P4548" t="s">
        <v>8603</v>
      </c>
      <c r="Q4548" t="s">
        <v>8604</v>
      </c>
      <c r="R4548" t="s">
        <v>212</v>
      </c>
      <c r="S4548" s="6">
        <v>5443.2544831591804</v>
      </c>
      <c r="T4548" s="6">
        <v>4428.5377392796199</v>
      </c>
      <c r="U4548" s="6">
        <v>73.081116460546795</v>
      </c>
    </row>
    <row r="4549" spans="1:21" x14ac:dyDescent="0.2">
      <c r="A4549" s="15" t="s">
        <v>974</v>
      </c>
      <c r="B4549" s="2" t="s">
        <v>975</v>
      </c>
      <c r="C4549" s="3">
        <v>116881</v>
      </c>
      <c r="D4549" s="4">
        <v>378</v>
      </c>
      <c r="E4549">
        <f t="shared" si="213"/>
        <v>872.48754574550196</v>
      </c>
      <c r="F4549">
        <f t="shared" si="214"/>
        <v>44181018</v>
      </c>
      <c r="G4549" s="22">
        <f t="shared" si="215"/>
        <v>101977216.83428001</v>
      </c>
      <c r="P4549" t="s">
        <v>8605</v>
      </c>
      <c r="Q4549" t="s">
        <v>8606</v>
      </c>
      <c r="R4549" t="s">
        <v>212</v>
      </c>
      <c r="S4549" s="6">
        <v>5456.0997619323498</v>
      </c>
      <c r="T4549" s="6">
        <v>5502.8819051364599</v>
      </c>
      <c r="U4549" s="6">
        <v>53.008477216387703</v>
      </c>
    </row>
    <row r="4550" spans="1:21" x14ac:dyDescent="0.2">
      <c r="A4550" s="15" t="s">
        <v>972</v>
      </c>
      <c r="B4550" s="2" t="s">
        <v>973</v>
      </c>
      <c r="C4550" s="3">
        <v>45165</v>
      </c>
      <c r="D4550" s="4">
        <v>537</v>
      </c>
      <c r="E4550">
        <f t="shared" si="213"/>
        <v>872.26819874185901</v>
      </c>
      <c r="F4550">
        <f t="shared" si="214"/>
        <v>24253605</v>
      </c>
      <c r="G4550" s="22">
        <f t="shared" si="215"/>
        <v>39395993.19617606</v>
      </c>
      <c r="P4550" t="s">
        <v>8607</v>
      </c>
      <c r="Q4550" t="s">
        <v>8608</v>
      </c>
      <c r="R4550" t="s">
        <v>212</v>
      </c>
      <c r="S4550" s="6">
        <v>5463.7000376348096</v>
      </c>
      <c r="T4550" s="6">
        <v>2725.2785260000001</v>
      </c>
      <c r="U4550" s="6">
        <v>149.12270355886801</v>
      </c>
    </row>
    <row r="4551" spans="1:21" x14ac:dyDescent="0.2">
      <c r="A4551" s="15" t="s">
        <v>968</v>
      </c>
      <c r="B4551" s="2" t="s">
        <v>969</v>
      </c>
      <c r="C4551" s="3">
        <v>126974</v>
      </c>
      <c r="D4551" s="4">
        <v>217</v>
      </c>
      <c r="E4551">
        <f t="shared" si="213"/>
        <v>871.52459469466601</v>
      </c>
      <c r="F4551">
        <f t="shared" si="214"/>
        <v>27553358</v>
      </c>
      <c r="G4551" s="22">
        <f t="shared" si="215"/>
        <v>110660963.88676052</v>
      </c>
      <c r="P4551" t="s">
        <v>8609</v>
      </c>
      <c r="Q4551" t="s">
        <v>8610</v>
      </c>
      <c r="R4551" t="s">
        <v>212</v>
      </c>
      <c r="S4551" s="6">
        <v>5465.7145603524104</v>
      </c>
      <c r="T4551" s="6">
        <v>6550.3488042127401</v>
      </c>
      <c r="U4551" s="6">
        <v>53.417108311335902</v>
      </c>
    </row>
    <row r="4552" spans="1:21" x14ac:dyDescent="0.2">
      <c r="A4552" s="15" t="s">
        <v>967</v>
      </c>
      <c r="B4552" s="2"/>
      <c r="C4552" s="3">
        <v>90108</v>
      </c>
      <c r="D4552" s="4">
        <v>1445</v>
      </c>
      <c r="E4552">
        <f t="shared" si="213"/>
        <v>871.49004492479003</v>
      </c>
      <c r="F4552">
        <f t="shared" si="214"/>
        <v>130206060</v>
      </c>
      <c r="G4552" s="22">
        <f t="shared" si="215"/>
        <v>78528224.968082979</v>
      </c>
      <c r="P4552" t="s">
        <v>8611</v>
      </c>
      <c r="Q4552" t="s">
        <v>8612</v>
      </c>
      <c r="R4552" t="s">
        <v>212</v>
      </c>
      <c r="S4552" s="6">
        <v>5478.6993676011698</v>
      </c>
      <c r="T4552" s="6">
        <v>4842.4415938361199</v>
      </c>
      <c r="U4552" s="6">
        <v>52.444208343228397</v>
      </c>
    </row>
    <row r="4553" spans="1:21" x14ac:dyDescent="0.2">
      <c r="A4553" s="15" t="s">
        <v>965</v>
      </c>
      <c r="B4553" s="2" t="s">
        <v>966</v>
      </c>
      <c r="C4553" s="3">
        <v>101745</v>
      </c>
      <c r="D4553" s="4">
        <v>285</v>
      </c>
      <c r="E4553">
        <f t="shared" si="213"/>
        <v>870.93773445176805</v>
      </c>
      <c r="F4553">
        <f t="shared" si="214"/>
        <v>28997325</v>
      </c>
      <c r="G4553" s="22">
        <f t="shared" si="215"/>
        <v>88613559.791795135</v>
      </c>
      <c r="P4553" t="s">
        <v>8613</v>
      </c>
      <c r="Q4553" t="s">
        <v>8614</v>
      </c>
      <c r="R4553" t="s">
        <v>274</v>
      </c>
      <c r="S4553" s="6">
        <v>5481.1870386447199</v>
      </c>
      <c r="T4553" s="6">
        <v>5325.9627379232497</v>
      </c>
      <c r="U4553" s="6">
        <v>58.616937741375203</v>
      </c>
    </row>
    <row r="4554" spans="1:21" x14ac:dyDescent="0.2">
      <c r="A4554" s="15" t="s">
        <v>964</v>
      </c>
      <c r="B4554" s="2"/>
      <c r="C4554" s="3">
        <v>108426</v>
      </c>
      <c r="D4554" s="4">
        <v>351</v>
      </c>
      <c r="E4554">
        <f t="shared" si="213"/>
        <v>870.501544173772</v>
      </c>
      <c r="F4554">
        <f t="shared" si="214"/>
        <v>38057526</v>
      </c>
      <c r="G4554" s="22">
        <f t="shared" si="215"/>
        <v>94385000.42858541</v>
      </c>
      <c r="P4554" t="s">
        <v>8615</v>
      </c>
      <c r="Q4554" t="s">
        <v>8616</v>
      </c>
      <c r="R4554" t="s">
        <v>212</v>
      </c>
      <c r="S4554" s="6">
        <v>5483.8877263777804</v>
      </c>
      <c r="T4554" s="6">
        <v>3821.0556548760501</v>
      </c>
      <c r="U4554" s="6">
        <v>98.182293244465299</v>
      </c>
    </row>
    <row r="4555" spans="1:21" x14ac:dyDescent="0.2">
      <c r="A4555" s="15" t="s">
        <v>962</v>
      </c>
      <c r="B4555" s="2" t="s">
        <v>963</v>
      </c>
      <c r="C4555" s="3">
        <v>36331</v>
      </c>
      <c r="D4555" s="4">
        <v>217</v>
      </c>
      <c r="E4555">
        <f t="shared" si="213"/>
        <v>869.32067447878899</v>
      </c>
      <c r="F4555">
        <f t="shared" si="214"/>
        <v>7883827</v>
      </c>
      <c r="G4555" s="22">
        <f t="shared" si="215"/>
        <v>31583289.424488883</v>
      </c>
      <c r="P4555" t="s">
        <v>8617</v>
      </c>
      <c r="Q4555" t="s">
        <v>8618</v>
      </c>
      <c r="R4555" t="s">
        <v>212</v>
      </c>
      <c r="S4555" s="6">
        <v>5484.8488185687202</v>
      </c>
      <c r="T4555" s="6">
        <v>3193.6827477709098</v>
      </c>
      <c r="U4555" s="6">
        <v>89.547649464288199</v>
      </c>
    </row>
    <row r="4556" spans="1:21" x14ac:dyDescent="0.2">
      <c r="A4556" s="15" t="s">
        <v>960</v>
      </c>
      <c r="B4556" s="2" t="s">
        <v>10786</v>
      </c>
      <c r="C4556" s="3">
        <v>112501</v>
      </c>
      <c r="D4556" s="4">
        <v>887</v>
      </c>
      <c r="E4556">
        <f t="shared" si="213"/>
        <v>869.040647122314</v>
      </c>
      <c r="F4556">
        <f t="shared" si="214"/>
        <v>99788387</v>
      </c>
      <c r="G4556" s="22">
        <f t="shared" si="215"/>
        <v>97767941.841907442</v>
      </c>
      <c r="P4556" t="s">
        <v>8619</v>
      </c>
      <c r="Q4556" t="s">
        <v>8619</v>
      </c>
      <c r="R4556" t="s">
        <v>274</v>
      </c>
      <c r="S4556" s="6">
        <v>5494.97514841867</v>
      </c>
      <c r="T4556" s="6">
        <v>1705.573656</v>
      </c>
      <c r="U4556" s="6">
        <v>134.870073858729</v>
      </c>
    </row>
    <row r="4557" spans="1:21" x14ac:dyDescent="0.2">
      <c r="A4557" s="15" t="s">
        <v>958</v>
      </c>
      <c r="B4557" s="2" t="s">
        <v>959</v>
      </c>
      <c r="C4557" s="3">
        <v>125793</v>
      </c>
      <c r="D4557" s="4">
        <v>48</v>
      </c>
      <c r="E4557">
        <f t="shared" si="213"/>
        <v>869.03868791307104</v>
      </c>
      <c r="F4557">
        <f t="shared" si="214"/>
        <v>6038064</v>
      </c>
      <c r="G4557" s="22">
        <f t="shared" si="215"/>
        <v>109318983.66864894</v>
      </c>
      <c r="P4557" t="s">
        <v>8620</v>
      </c>
      <c r="Q4557" t="s">
        <v>8621</v>
      </c>
      <c r="R4557" t="s">
        <v>212</v>
      </c>
      <c r="S4557" s="6">
        <v>5498.3200305290302</v>
      </c>
      <c r="T4557" s="6">
        <v>3951.9362643867998</v>
      </c>
      <c r="U4557" s="6">
        <v>65.030534281942494</v>
      </c>
    </row>
    <row r="4558" spans="1:21" x14ac:dyDescent="0.2">
      <c r="A4558" s="15" t="s">
        <v>954</v>
      </c>
      <c r="B4558" s="2"/>
      <c r="C4558" s="3">
        <v>42901</v>
      </c>
      <c r="D4558" s="5">
        <v>1652</v>
      </c>
      <c r="E4558">
        <f t="shared" si="213"/>
        <v>868.29123680079795</v>
      </c>
      <c r="F4558">
        <f t="shared" si="214"/>
        <v>70872452</v>
      </c>
      <c r="G4558" s="22">
        <f t="shared" si="215"/>
        <v>37250562.349991031</v>
      </c>
      <c r="P4558" t="s">
        <v>8622</v>
      </c>
      <c r="Q4558" t="s">
        <v>8623</v>
      </c>
      <c r="R4558" t="s">
        <v>212</v>
      </c>
      <c r="S4558" s="6">
        <v>5499.7718293409698</v>
      </c>
      <c r="T4558" s="6">
        <v>5914</v>
      </c>
      <c r="U4558" s="6">
        <v>50.411517466432798</v>
      </c>
    </row>
    <row r="4559" spans="1:21" x14ac:dyDescent="0.2">
      <c r="A4559" s="15" t="s">
        <v>950</v>
      </c>
      <c r="B4559" s="2" t="s">
        <v>951</v>
      </c>
      <c r="C4559" s="3">
        <v>67283</v>
      </c>
      <c r="D4559" s="4">
        <v>317</v>
      </c>
      <c r="E4559">
        <f t="shared" si="213"/>
        <v>866.67002073606398</v>
      </c>
      <c r="F4559">
        <f t="shared" si="214"/>
        <v>21328711</v>
      </c>
      <c r="G4559" s="22">
        <f t="shared" si="215"/>
        <v>58312159.005184591</v>
      </c>
      <c r="P4559" t="s">
        <v>8624</v>
      </c>
      <c r="Q4559" t="s">
        <v>8624</v>
      </c>
      <c r="R4559" t="s">
        <v>274</v>
      </c>
      <c r="S4559" s="6">
        <v>5509.2362958901704</v>
      </c>
      <c r="T4559" s="6">
        <v>2176.2322562236</v>
      </c>
      <c r="U4559" s="6">
        <v>110.57306837519</v>
      </c>
    </row>
    <row r="4560" spans="1:21" x14ac:dyDescent="0.2">
      <c r="A4560" s="15" t="s">
        <v>948</v>
      </c>
      <c r="B4560" s="2" t="s">
        <v>949</v>
      </c>
      <c r="C4560" s="3">
        <v>156366</v>
      </c>
      <c r="D4560" s="4">
        <v>148</v>
      </c>
      <c r="E4560">
        <f t="shared" si="213"/>
        <v>866.03485959826605</v>
      </c>
      <c r="F4560">
        <f t="shared" si="214"/>
        <v>23142168</v>
      </c>
      <c r="G4560" s="22">
        <f t="shared" si="215"/>
        <v>135418406.85594246</v>
      </c>
      <c r="P4560" t="s">
        <v>8625</v>
      </c>
      <c r="Q4560" t="s">
        <v>8626</v>
      </c>
      <c r="R4560" t="s">
        <v>212</v>
      </c>
      <c r="S4560" s="6">
        <v>5521.5360096890799</v>
      </c>
      <c r="T4560" s="6">
        <v>5392.3302283304802</v>
      </c>
      <c r="U4560" s="6">
        <v>89.037821713149697</v>
      </c>
    </row>
    <row r="4561" spans="1:21" x14ac:dyDescent="0.2">
      <c r="A4561" s="15" t="s">
        <v>942</v>
      </c>
      <c r="B4561" s="2" t="s">
        <v>943</v>
      </c>
      <c r="C4561" s="3">
        <v>84696</v>
      </c>
      <c r="D4561" s="5">
        <v>1709</v>
      </c>
      <c r="E4561">
        <f t="shared" si="213"/>
        <v>862.77804265089696</v>
      </c>
      <c r="F4561">
        <f t="shared" si="214"/>
        <v>144745464</v>
      </c>
      <c r="G4561" s="22">
        <f t="shared" si="215"/>
        <v>73073849.100360364</v>
      </c>
      <c r="P4561" t="s">
        <v>8627</v>
      </c>
      <c r="Q4561" t="s">
        <v>8628</v>
      </c>
      <c r="R4561" t="s">
        <v>212</v>
      </c>
      <c r="S4561" s="6">
        <v>5529.8090905854397</v>
      </c>
      <c r="T4561" s="6">
        <v>3861.6456482231201</v>
      </c>
      <c r="U4561" s="6">
        <v>86.410082204567303</v>
      </c>
    </row>
    <row r="4562" spans="1:21" x14ac:dyDescent="0.2">
      <c r="A4562" s="15" t="s">
        <v>940</v>
      </c>
      <c r="B4562" s="2" t="s">
        <v>941</v>
      </c>
      <c r="C4562" s="3">
        <v>94571</v>
      </c>
      <c r="D4562" s="4">
        <v>200</v>
      </c>
      <c r="E4562">
        <f t="shared" si="213"/>
        <v>862.55396707972898</v>
      </c>
      <c r="F4562">
        <f t="shared" si="214"/>
        <v>18914200</v>
      </c>
      <c r="G4562" s="22">
        <f t="shared" si="215"/>
        <v>81572591.220697045</v>
      </c>
      <c r="P4562" t="s">
        <v>8629</v>
      </c>
      <c r="Q4562" t="s">
        <v>8630</v>
      </c>
      <c r="R4562" t="s">
        <v>212</v>
      </c>
      <c r="S4562" s="6">
        <v>5533.9774787256201</v>
      </c>
      <c r="T4562" s="6">
        <v>1625.68763151286</v>
      </c>
      <c r="U4562" s="6">
        <v>242.10403857323101</v>
      </c>
    </row>
    <row r="4563" spans="1:21" x14ac:dyDescent="0.2">
      <c r="A4563" s="15" t="s">
        <v>937</v>
      </c>
      <c r="B4563" s="2" t="s">
        <v>938</v>
      </c>
      <c r="C4563" s="3">
        <v>77241</v>
      </c>
      <c r="D4563" s="4">
        <v>378</v>
      </c>
      <c r="E4563">
        <f t="shared" si="213"/>
        <v>859.99392486327201</v>
      </c>
      <c r="F4563">
        <f t="shared" si="214"/>
        <v>29197098</v>
      </c>
      <c r="G4563" s="22">
        <f t="shared" si="215"/>
        <v>66426790.750363991</v>
      </c>
      <c r="P4563" t="s">
        <v>8631</v>
      </c>
      <c r="Q4563" t="s">
        <v>8632</v>
      </c>
      <c r="R4563" t="s">
        <v>212</v>
      </c>
      <c r="S4563" s="6">
        <v>5536.32806953007</v>
      </c>
      <c r="T4563" s="6">
        <v>4734.7403980462996</v>
      </c>
      <c r="U4563" s="6">
        <v>66.152914031871006</v>
      </c>
    </row>
    <row r="4564" spans="1:21" x14ac:dyDescent="0.2">
      <c r="A4564" s="15" t="s">
        <v>935</v>
      </c>
      <c r="B4564" s="2" t="s">
        <v>936</v>
      </c>
      <c r="C4564" s="3">
        <v>44583</v>
      </c>
      <c r="D4564" s="4">
        <v>1171</v>
      </c>
      <c r="E4564">
        <f t="shared" si="213"/>
        <v>858.35422488909103</v>
      </c>
      <c r="F4564">
        <f t="shared" si="214"/>
        <v>52206693</v>
      </c>
      <c r="G4564" s="22">
        <f t="shared" si="215"/>
        <v>38268006.408230342</v>
      </c>
      <c r="P4564" t="s">
        <v>8633</v>
      </c>
      <c r="Q4564" t="s">
        <v>8634</v>
      </c>
      <c r="R4564" t="s">
        <v>212</v>
      </c>
      <c r="S4564" s="6">
        <v>5538.5305033862096</v>
      </c>
      <c r="T4564" s="6">
        <v>4882.4581840862002</v>
      </c>
      <c r="U4564" s="6">
        <v>59.932171462165599</v>
      </c>
    </row>
    <row r="4565" spans="1:21" x14ac:dyDescent="0.2">
      <c r="A4565" s="15" t="s">
        <v>934</v>
      </c>
      <c r="B4565" s="2"/>
      <c r="C4565" s="3">
        <v>69476</v>
      </c>
      <c r="D4565" s="4">
        <v>630</v>
      </c>
      <c r="E4565">
        <f t="shared" si="213"/>
        <v>857.50695413758899</v>
      </c>
      <c r="F4565">
        <f t="shared" si="214"/>
        <v>43769880</v>
      </c>
      <c r="G4565" s="22">
        <f t="shared" si="215"/>
        <v>59576153.145663135</v>
      </c>
      <c r="P4565" t="s">
        <v>8635</v>
      </c>
      <c r="Q4565" t="s">
        <v>8636</v>
      </c>
      <c r="R4565" t="s">
        <v>212</v>
      </c>
      <c r="S4565" s="6">
        <v>5540.6806634914401</v>
      </c>
      <c r="T4565" s="6">
        <v>5241.0460533550704</v>
      </c>
      <c r="U4565" s="6">
        <v>54.336533611522398</v>
      </c>
    </row>
    <row r="4566" spans="1:21" x14ac:dyDescent="0.2">
      <c r="A4566" s="15" t="s">
        <v>932</v>
      </c>
      <c r="B4566" s="2" t="s">
        <v>933</v>
      </c>
      <c r="C4566" s="3">
        <v>187445</v>
      </c>
      <c r="D4566" s="5">
        <v>1531</v>
      </c>
      <c r="E4566">
        <f t="shared" si="213"/>
        <v>857.47549807891096</v>
      </c>
      <c r="F4566">
        <f t="shared" si="214"/>
        <v>286978295</v>
      </c>
      <c r="G4566" s="22">
        <f t="shared" si="215"/>
        <v>160729494.73740146</v>
      </c>
      <c r="P4566" t="s">
        <v>8637</v>
      </c>
      <c r="Q4566" t="s">
        <v>8638</v>
      </c>
      <c r="R4566" t="s">
        <v>212</v>
      </c>
      <c r="S4566" s="6">
        <v>5565.1587742871898</v>
      </c>
      <c r="T4566" s="6">
        <v>4564.3776785951504</v>
      </c>
      <c r="U4566" s="6">
        <v>76.084704306158898</v>
      </c>
    </row>
    <row r="4567" spans="1:21" x14ac:dyDescent="0.2">
      <c r="A4567" s="15" t="s">
        <v>930</v>
      </c>
      <c r="B4567" s="2" t="s">
        <v>931</v>
      </c>
      <c r="C4567" s="3">
        <v>107199</v>
      </c>
      <c r="D4567" s="5">
        <v>2238</v>
      </c>
      <c r="E4567">
        <f t="shared" si="213"/>
        <v>857.07097895323204</v>
      </c>
      <c r="F4567">
        <f t="shared" si="214"/>
        <v>239911362</v>
      </c>
      <c r="G4567" s="22">
        <f t="shared" si="215"/>
        <v>91877151.872807518</v>
      </c>
      <c r="P4567" t="s">
        <v>8639</v>
      </c>
      <c r="Q4567" t="s">
        <v>8640</v>
      </c>
      <c r="R4567" t="s">
        <v>212</v>
      </c>
      <c r="S4567" s="6">
        <v>5573.3320780765398</v>
      </c>
      <c r="T4567" s="6">
        <v>2547.9659818518799</v>
      </c>
      <c r="U4567" s="6">
        <v>169.287351872399</v>
      </c>
    </row>
    <row r="4568" spans="1:21" x14ac:dyDescent="0.2">
      <c r="A4568" s="15" t="s">
        <v>925</v>
      </c>
      <c r="B4568" s="2" t="s">
        <v>926</v>
      </c>
      <c r="C4568" s="3">
        <v>19973</v>
      </c>
      <c r="D4568" s="4">
        <v>408</v>
      </c>
      <c r="E4568">
        <f t="shared" si="213"/>
        <v>855.56193513021196</v>
      </c>
      <c r="F4568">
        <f t="shared" si="214"/>
        <v>8148984</v>
      </c>
      <c r="G4568" s="22">
        <f t="shared" si="215"/>
        <v>17088138.530355722</v>
      </c>
      <c r="P4568" t="s">
        <v>8641</v>
      </c>
      <c r="Q4568" t="s">
        <v>8642</v>
      </c>
      <c r="R4568" t="s">
        <v>212</v>
      </c>
      <c r="S4568" s="6">
        <v>5576.99753866022</v>
      </c>
      <c r="T4568" s="6">
        <v>5145.92039864041</v>
      </c>
      <c r="U4568" s="6">
        <v>52.186578789461002</v>
      </c>
    </row>
    <row r="4569" spans="1:21" x14ac:dyDescent="0.2">
      <c r="A4569" s="15" t="s">
        <v>920</v>
      </c>
      <c r="B4569" s="2" t="s">
        <v>921</v>
      </c>
      <c r="C4569" s="3">
        <v>41476</v>
      </c>
      <c r="D4569" s="4">
        <v>619</v>
      </c>
      <c r="E4569">
        <f t="shared" si="213"/>
        <v>854.72025421905801</v>
      </c>
      <c r="F4569">
        <f t="shared" si="214"/>
        <v>25673644</v>
      </c>
      <c r="G4569" s="22">
        <f t="shared" si="215"/>
        <v>35450377.26398965</v>
      </c>
      <c r="P4569" t="s">
        <v>8643</v>
      </c>
      <c r="Q4569" t="s">
        <v>8643</v>
      </c>
      <c r="R4569" t="s">
        <v>212</v>
      </c>
      <c r="S4569" s="6">
        <v>5581.2703767849898</v>
      </c>
      <c r="T4569" s="6">
        <v>1231.73422492702</v>
      </c>
      <c r="U4569" s="6">
        <v>248.705248551533</v>
      </c>
    </row>
    <row r="4570" spans="1:21" x14ac:dyDescent="0.2">
      <c r="A4570" s="15" t="s">
        <v>914</v>
      </c>
      <c r="B4570" s="2" t="s">
        <v>915</v>
      </c>
      <c r="C4570" s="3">
        <v>31586</v>
      </c>
      <c r="D4570" s="4">
        <v>406</v>
      </c>
      <c r="E4570">
        <f t="shared" si="213"/>
        <v>853.19915120580299</v>
      </c>
      <c r="F4570">
        <f t="shared" si="214"/>
        <v>12823916</v>
      </c>
      <c r="G4570" s="22">
        <f t="shared" si="215"/>
        <v>26949148.389986493</v>
      </c>
      <c r="P4570" t="s">
        <v>8644</v>
      </c>
      <c r="Q4570" t="s">
        <v>8645</v>
      </c>
      <c r="R4570" t="s">
        <v>212</v>
      </c>
      <c r="S4570" s="6">
        <v>5598.8693563556699</v>
      </c>
      <c r="T4570" s="6">
        <v>5160.5295910473897</v>
      </c>
      <c r="U4570" s="6">
        <v>78.514346403843206</v>
      </c>
    </row>
    <row r="4571" spans="1:21" x14ac:dyDescent="0.2">
      <c r="A4571" s="15" t="s">
        <v>912</v>
      </c>
      <c r="B4571" s="2" t="s">
        <v>913</v>
      </c>
      <c r="C4571" s="3">
        <v>99354</v>
      </c>
      <c r="D4571" s="4">
        <v>438</v>
      </c>
      <c r="E4571">
        <f t="shared" si="213"/>
        <v>853.09252230609002</v>
      </c>
      <c r="F4571">
        <f t="shared" si="214"/>
        <v>43517052</v>
      </c>
      <c r="G4571" s="22">
        <f t="shared" si="215"/>
        <v>84758154.461199269</v>
      </c>
      <c r="P4571" t="s">
        <v>8646</v>
      </c>
      <c r="Q4571" t="s">
        <v>8647</v>
      </c>
      <c r="R4571" t="s">
        <v>212</v>
      </c>
      <c r="S4571" s="6">
        <v>5602.0474778122598</v>
      </c>
      <c r="T4571" s="6">
        <v>3697.1519939999998</v>
      </c>
      <c r="U4571" s="6">
        <v>82.375619176324307</v>
      </c>
    </row>
    <row r="4572" spans="1:21" x14ac:dyDescent="0.2">
      <c r="A4572" s="15" t="s">
        <v>910</v>
      </c>
      <c r="B4572" s="2"/>
      <c r="C4572" s="3">
        <v>69370</v>
      </c>
      <c r="D4572" s="4">
        <v>372</v>
      </c>
      <c r="E4572">
        <f t="shared" si="213"/>
        <v>853.02912031247001</v>
      </c>
      <c r="F4572">
        <f t="shared" si="214"/>
        <v>25805640</v>
      </c>
      <c r="G4572" s="22">
        <f t="shared" si="215"/>
        <v>59174630.076076046</v>
      </c>
      <c r="P4572" t="s">
        <v>8648</v>
      </c>
      <c r="Q4572" t="s">
        <v>8649</v>
      </c>
      <c r="R4572" t="s">
        <v>212</v>
      </c>
      <c r="S4572" s="6">
        <v>5607.5088751165504</v>
      </c>
      <c r="T4572" s="6">
        <v>5492.5372106988798</v>
      </c>
      <c r="U4572" s="6">
        <v>65.109755949500993</v>
      </c>
    </row>
    <row r="4573" spans="1:21" x14ac:dyDescent="0.2">
      <c r="A4573" s="15" t="s">
        <v>908</v>
      </c>
      <c r="B4573" s="2" t="s">
        <v>909</v>
      </c>
      <c r="C4573" s="3">
        <v>46121</v>
      </c>
      <c r="D4573" s="5">
        <v>971</v>
      </c>
      <c r="E4573">
        <f t="shared" si="213"/>
        <v>852.97304670356903</v>
      </c>
      <c r="F4573">
        <f t="shared" si="214"/>
        <v>44783491</v>
      </c>
      <c r="G4573" s="22">
        <f t="shared" si="215"/>
        <v>39339969.887015305</v>
      </c>
      <c r="P4573" t="s">
        <v>8650</v>
      </c>
      <c r="Q4573" t="s">
        <v>8651</v>
      </c>
      <c r="R4573" t="s">
        <v>212</v>
      </c>
      <c r="S4573" s="6">
        <v>5612.4360488153598</v>
      </c>
      <c r="T4573" s="6">
        <v>1875.68036403772</v>
      </c>
      <c r="U4573" s="6">
        <v>233.08161828691399</v>
      </c>
    </row>
    <row r="4574" spans="1:21" x14ac:dyDescent="0.2">
      <c r="A4574" s="15" t="s">
        <v>906</v>
      </c>
      <c r="B4574" s="2" t="s">
        <v>907</v>
      </c>
      <c r="C4574" s="3">
        <v>58555</v>
      </c>
      <c r="D4574" s="4">
        <v>523</v>
      </c>
      <c r="E4574">
        <f t="shared" si="213"/>
        <v>852.77999680393998</v>
      </c>
      <c r="F4574">
        <f t="shared" si="214"/>
        <v>30624265</v>
      </c>
      <c r="G4574" s="22">
        <f t="shared" si="215"/>
        <v>49934532.712854706</v>
      </c>
      <c r="P4574" t="s">
        <v>8652</v>
      </c>
      <c r="Q4574" t="s">
        <v>8653</v>
      </c>
      <c r="R4574" t="s">
        <v>212</v>
      </c>
      <c r="S4574" s="6">
        <v>5613.3398964397902</v>
      </c>
      <c r="T4574" s="6">
        <v>5079.9520681233398</v>
      </c>
      <c r="U4574" s="6">
        <v>56.680285609542302</v>
      </c>
    </row>
    <row r="4575" spans="1:21" x14ac:dyDescent="0.2">
      <c r="A4575" s="15" t="s">
        <v>904</v>
      </c>
      <c r="B4575" s="2" t="s">
        <v>905</v>
      </c>
      <c r="C4575" s="3">
        <v>44109</v>
      </c>
      <c r="D4575" s="4">
        <v>268</v>
      </c>
      <c r="E4575">
        <f t="shared" si="213"/>
        <v>852.41676157041195</v>
      </c>
      <c r="F4575">
        <f t="shared" si="214"/>
        <v>11821212</v>
      </c>
      <c r="G4575" s="22">
        <f t="shared" si="215"/>
        <v>37599250.936109297</v>
      </c>
      <c r="P4575" t="s">
        <v>8654</v>
      </c>
      <c r="Q4575" t="s">
        <v>8655</v>
      </c>
      <c r="R4575" t="s">
        <v>212</v>
      </c>
      <c r="S4575" s="6">
        <v>5617.2396534651398</v>
      </c>
      <c r="T4575" s="6">
        <v>2614.5978278417401</v>
      </c>
      <c r="U4575" s="6">
        <v>179.57909851798999</v>
      </c>
    </row>
    <row r="4576" spans="1:21" x14ac:dyDescent="0.2">
      <c r="A4576" s="15" t="s">
        <v>902</v>
      </c>
      <c r="B4576" s="2" t="s">
        <v>903</v>
      </c>
      <c r="C4576" s="3">
        <v>66288</v>
      </c>
      <c r="D4576" s="5">
        <v>1913</v>
      </c>
      <c r="E4576">
        <f t="shared" si="213"/>
        <v>851.850340769902</v>
      </c>
      <c r="F4576">
        <f t="shared" si="214"/>
        <v>126808944</v>
      </c>
      <c r="G4576" s="22">
        <f t="shared" si="215"/>
        <v>56467455.388955265</v>
      </c>
      <c r="P4576" t="s">
        <v>8656</v>
      </c>
      <c r="Q4576" t="s">
        <v>8657</v>
      </c>
      <c r="R4576" t="s">
        <v>212</v>
      </c>
      <c r="S4576" s="6">
        <v>5618.2729451897203</v>
      </c>
      <c r="T4576" s="6">
        <v>2436.66067932651</v>
      </c>
      <c r="U4576" s="6">
        <v>96.871935943240203</v>
      </c>
    </row>
    <row r="4577" spans="1:21" x14ac:dyDescent="0.2">
      <c r="A4577" s="15" t="s">
        <v>900</v>
      </c>
      <c r="B4577" s="2" t="s">
        <v>901</v>
      </c>
      <c r="C4577" s="3">
        <v>45708</v>
      </c>
      <c r="D4577" s="4">
        <v>685</v>
      </c>
      <c r="E4577">
        <f t="shared" si="213"/>
        <v>850.17607021903802</v>
      </c>
      <c r="F4577">
        <f t="shared" si="214"/>
        <v>31309980</v>
      </c>
      <c r="G4577" s="22">
        <f t="shared" si="215"/>
        <v>38859847.817571789</v>
      </c>
      <c r="P4577" t="s">
        <v>8658</v>
      </c>
      <c r="Q4577" t="s">
        <v>8659</v>
      </c>
      <c r="R4577" t="s">
        <v>212</v>
      </c>
      <c r="S4577" s="6">
        <v>5621.7419431089802</v>
      </c>
      <c r="T4577" s="6">
        <v>5899.5701945278197</v>
      </c>
      <c r="U4577" s="6">
        <v>41.893133347800898</v>
      </c>
    </row>
    <row r="4578" spans="1:21" x14ac:dyDescent="0.2">
      <c r="A4578" s="15" t="s">
        <v>899</v>
      </c>
      <c r="B4578" s="2"/>
      <c r="C4578" s="3">
        <v>36574</v>
      </c>
      <c r="D4578" s="5">
        <v>2312</v>
      </c>
      <c r="E4578">
        <f t="shared" si="213"/>
        <v>849.86785267103301</v>
      </c>
      <c r="F4578">
        <f t="shared" si="214"/>
        <v>84559088</v>
      </c>
      <c r="G4578" s="22">
        <f t="shared" si="215"/>
        <v>31083066.84359036</v>
      </c>
      <c r="P4578" t="s">
        <v>8660</v>
      </c>
      <c r="Q4578" t="s">
        <v>8661</v>
      </c>
      <c r="R4578" t="s">
        <v>212</v>
      </c>
      <c r="S4578" s="6">
        <v>5622.3533293992105</v>
      </c>
      <c r="T4578" s="6">
        <v>4438.1820341867096</v>
      </c>
      <c r="U4578" s="6">
        <v>76.641203932869104</v>
      </c>
    </row>
    <row r="4579" spans="1:21" x14ac:dyDescent="0.2">
      <c r="A4579" s="15" t="s">
        <v>895</v>
      </c>
      <c r="B4579" s="2"/>
      <c r="C4579" s="3">
        <v>88647</v>
      </c>
      <c r="D4579" s="4">
        <v>787</v>
      </c>
      <c r="E4579">
        <f t="shared" si="213"/>
        <v>847.46908484595394</v>
      </c>
      <c r="F4579">
        <f t="shared" si="214"/>
        <v>69765189</v>
      </c>
      <c r="G4579" s="22">
        <f t="shared" si="215"/>
        <v>75125591.964339286</v>
      </c>
      <c r="P4579" t="s">
        <v>8662</v>
      </c>
      <c r="Q4579" t="s">
        <v>8663</v>
      </c>
      <c r="R4579" t="s">
        <v>212</v>
      </c>
      <c r="S4579" s="6">
        <v>5632.6181166503502</v>
      </c>
      <c r="T4579" s="6">
        <v>4352.2859311740704</v>
      </c>
      <c r="U4579" s="6">
        <v>73.297469340686206</v>
      </c>
    </row>
    <row r="4580" spans="1:21" x14ac:dyDescent="0.2">
      <c r="A4580" s="15" t="s">
        <v>893</v>
      </c>
      <c r="B4580" s="2" t="s">
        <v>894</v>
      </c>
      <c r="C4580" s="3">
        <v>30957</v>
      </c>
      <c r="D4580" s="4">
        <v>723</v>
      </c>
      <c r="E4580">
        <f t="shared" si="213"/>
        <v>847.44702085551103</v>
      </c>
      <c r="F4580">
        <f t="shared" si="214"/>
        <v>22381911</v>
      </c>
      <c r="G4580" s="22">
        <f t="shared" si="215"/>
        <v>26234417.424624056</v>
      </c>
      <c r="P4580" t="s">
        <v>8664</v>
      </c>
      <c r="Q4580" t="s">
        <v>8665</v>
      </c>
      <c r="R4580" t="s">
        <v>212</v>
      </c>
      <c r="S4580" s="6">
        <v>5637.54739853513</v>
      </c>
      <c r="T4580" s="6">
        <v>5088.9691136995298</v>
      </c>
      <c r="U4580" s="6">
        <v>62.117095881062497</v>
      </c>
    </row>
    <row r="4581" spans="1:21" x14ac:dyDescent="0.2">
      <c r="A4581" s="15" t="s">
        <v>891</v>
      </c>
      <c r="B4581" s="2" t="s">
        <v>892</v>
      </c>
      <c r="C4581" s="3">
        <v>14077</v>
      </c>
      <c r="D4581" s="4">
        <v>565</v>
      </c>
      <c r="E4581">
        <f t="shared" si="213"/>
        <v>843.77637607699705</v>
      </c>
      <c r="F4581">
        <f t="shared" si="214"/>
        <v>7953505</v>
      </c>
      <c r="G4581" s="22">
        <f t="shared" si="215"/>
        <v>11877840.046035888</v>
      </c>
      <c r="P4581" t="s">
        <v>8666</v>
      </c>
      <c r="Q4581" t="s">
        <v>8667</v>
      </c>
      <c r="R4581" t="s">
        <v>212</v>
      </c>
      <c r="S4581" s="6">
        <v>5638.5351841404599</v>
      </c>
      <c r="T4581" s="6">
        <v>4168.5014001018699</v>
      </c>
      <c r="U4581" s="6">
        <v>71.818269304355596</v>
      </c>
    </row>
    <row r="4582" spans="1:21" x14ac:dyDescent="0.2">
      <c r="A4582" s="15" t="s">
        <v>889</v>
      </c>
      <c r="B4582" s="2" t="s">
        <v>890</v>
      </c>
      <c r="C4582" s="3">
        <v>25754</v>
      </c>
      <c r="D4582" s="4">
        <v>467</v>
      </c>
      <c r="E4582">
        <f t="shared" si="213"/>
        <v>843.76553870380906</v>
      </c>
      <c r="F4582">
        <f t="shared" si="214"/>
        <v>12027118</v>
      </c>
      <c r="G4582" s="22">
        <f t="shared" si="215"/>
        <v>21730337.683777899</v>
      </c>
      <c r="P4582" t="s">
        <v>8668</v>
      </c>
      <c r="Q4582" t="s">
        <v>8669</v>
      </c>
      <c r="R4582" t="s">
        <v>212</v>
      </c>
      <c r="S4582" s="6">
        <v>5650.2921071813398</v>
      </c>
      <c r="T4582" s="6">
        <v>1633.4068362925</v>
      </c>
      <c r="U4582" s="6">
        <v>131.28459732818399</v>
      </c>
    </row>
    <row r="4583" spans="1:21" x14ac:dyDescent="0.2">
      <c r="A4583" s="15" t="s">
        <v>875</v>
      </c>
      <c r="B4583" s="2" t="s">
        <v>876</v>
      </c>
      <c r="C4583" s="3">
        <v>37890</v>
      </c>
      <c r="D4583" s="4">
        <v>910</v>
      </c>
      <c r="E4583">
        <f t="shared" si="213"/>
        <v>836.75803084440304</v>
      </c>
      <c r="F4583">
        <f t="shared" si="214"/>
        <v>34479900</v>
      </c>
      <c r="G4583" s="22">
        <f t="shared" si="215"/>
        <v>31704761.78869443</v>
      </c>
      <c r="P4583" t="s">
        <v>8670</v>
      </c>
      <c r="Q4583" t="s">
        <v>8671</v>
      </c>
      <c r="R4583" t="s">
        <v>212</v>
      </c>
      <c r="S4583" s="6">
        <v>5669.8917584725996</v>
      </c>
      <c r="T4583" s="6">
        <v>5669.8917584725996</v>
      </c>
      <c r="U4583" s="6">
        <v>62.334043039271698</v>
      </c>
    </row>
    <row r="4584" spans="1:21" x14ac:dyDescent="0.2">
      <c r="A4584" s="15" t="s">
        <v>868</v>
      </c>
      <c r="B4584" s="2" t="s">
        <v>869</v>
      </c>
      <c r="C4584" s="3">
        <v>61420</v>
      </c>
      <c r="D4584" s="4">
        <v>268</v>
      </c>
      <c r="E4584">
        <f t="shared" si="213"/>
        <v>833.30788169028301</v>
      </c>
      <c r="F4584">
        <f t="shared" si="214"/>
        <v>16460560</v>
      </c>
      <c r="G4584" s="22">
        <f t="shared" si="215"/>
        <v>51181770.093417183</v>
      </c>
      <c r="P4584" t="s">
        <v>8672</v>
      </c>
      <c r="Q4584" t="s">
        <v>8673</v>
      </c>
      <c r="R4584" t="s">
        <v>212</v>
      </c>
      <c r="S4584" s="6">
        <v>5674.0223229405201</v>
      </c>
      <c r="T4584" s="6">
        <v>4378.5567510000001</v>
      </c>
      <c r="U4584" s="6">
        <v>83.267811829153302</v>
      </c>
    </row>
    <row r="4585" spans="1:21" x14ac:dyDescent="0.2">
      <c r="A4585" s="15" t="s">
        <v>867</v>
      </c>
      <c r="B4585" s="2"/>
      <c r="C4585" s="3">
        <v>72855</v>
      </c>
      <c r="D4585" s="4">
        <v>164</v>
      </c>
      <c r="E4585">
        <f t="shared" si="213"/>
        <v>831.49733655596594</v>
      </c>
      <c r="F4585">
        <f t="shared" si="214"/>
        <v>11948220</v>
      </c>
      <c r="G4585" s="22">
        <f t="shared" si="215"/>
        <v>60578738.4547849</v>
      </c>
      <c r="P4585" t="s">
        <v>8674</v>
      </c>
      <c r="Q4585" t="s">
        <v>8675</v>
      </c>
      <c r="R4585" t="s">
        <v>212</v>
      </c>
      <c r="S4585" s="6">
        <v>5688.9294890046503</v>
      </c>
      <c r="T4585" s="6">
        <v>3178.3558908971399</v>
      </c>
      <c r="U4585" s="6">
        <v>143.30931820335499</v>
      </c>
    </row>
    <row r="4586" spans="1:21" x14ac:dyDescent="0.2">
      <c r="A4586" s="15" t="s">
        <v>865</v>
      </c>
      <c r="B4586" s="2"/>
      <c r="C4586" s="3">
        <v>180342</v>
      </c>
      <c r="D4586" s="4">
        <v>120</v>
      </c>
      <c r="E4586">
        <f t="shared" si="213"/>
        <v>830.80363532255001</v>
      </c>
      <c r="F4586">
        <f t="shared" si="214"/>
        <v>21641040</v>
      </c>
      <c r="G4586" s="22">
        <f t="shared" si="215"/>
        <v>149828789.2013393</v>
      </c>
      <c r="P4586" t="s">
        <v>8676</v>
      </c>
      <c r="Q4586" t="s">
        <v>8677</v>
      </c>
      <c r="R4586" t="s">
        <v>212</v>
      </c>
      <c r="S4586" s="6">
        <v>5690.7508906428702</v>
      </c>
      <c r="T4586" s="6">
        <v>4796.4369359219099</v>
      </c>
      <c r="U4586" s="6">
        <v>63.576850845033498</v>
      </c>
    </row>
    <row r="4587" spans="1:21" x14ac:dyDescent="0.2">
      <c r="A4587" s="15" t="s">
        <v>864</v>
      </c>
      <c r="B4587" s="2"/>
      <c r="C4587" s="3">
        <v>36686</v>
      </c>
      <c r="D4587" s="5">
        <v>1238</v>
      </c>
      <c r="E4587">
        <f t="shared" si="213"/>
        <v>830.71152891849101</v>
      </c>
      <c r="F4587">
        <f t="shared" si="214"/>
        <v>45417268</v>
      </c>
      <c r="G4587" s="22">
        <f t="shared" si="215"/>
        <v>30475483.149903763</v>
      </c>
      <c r="P4587" t="s">
        <v>8678</v>
      </c>
      <c r="Q4587" t="s">
        <v>8679</v>
      </c>
      <c r="R4587" t="s">
        <v>212</v>
      </c>
      <c r="S4587" s="6">
        <v>5697.4755874927596</v>
      </c>
      <c r="T4587" s="6">
        <v>1856.9013864424101</v>
      </c>
      <c r="U4587" s="6">
        <v>252.48043171924999</v>
      </c>
    </row>
    <row r="4588" spans="1:21" x14ac:dyDescent="0.2">
      <c r="A4588" s="15" t="s">
        <v>863</v>
      </c>
      <c r="B4588" s="2"/>
      <c r="C4588" s="3">
        <v>23293</v>
      </c>
      <c r="D4588" s="4">
        <v>495</v>
      </c>
      <c r="E4588">
        <f t="shared" si="213"/>
        <v>829.92800638538301</v>
      </c>
      <c r="F4588">
        <f t="shared" si="214"/>
        <v>11530035</v>
      </c>
      <c r="G4588" s="22">
        <f t="shared" si="215"/>
        <v>19331513.052734725</v>
      </c>
      <c r="P4588" t="s">
        <v>8680</v>
      </c>
      <c r="Q4588" t="s">
        <v>8681</v>
      </c>
      <c r="R4588" t="s">
        <v>212</v>
      </c>
      <c r="S4588" s="6">
        <v>5701.3523432674901</v>
      </c>
      <c r="T4588" s="6">
        <v>4009.6703354736401</v>
      </c>
      <c r="U4588" s="6">
        <v>122.762432633271</v>
      </c>
    </row>
    <row r="4589" spans="1:21" x14ac:dyDescent="0.2">
      <c r="A4589" s="15" t="s">
        <v>861</v>
      </c>
      <c r="B4589" s="2" t="s">
        <v>862</v>
      </c>
      <c r="C4589" s="3">
        <v>89285</v>
      </c>
      <c r="D4589" s="4">
        <v>66</v>
      </c>
      <c r="E4589">
        <f t="shared" si="213"/>
        <v>829.21910454453405</v>
      </c>
      <c r="F4589">
        <f t="shared" si="214"/>
        <v>5892810</v>
      </c>
      <c r="G4589" s="22">
        <f t="shared" si="215"/>
        <v>74036827.749258727</v>
      </c>
      <c r="P4589" t="s">
        <v>8682</v>
      </c>
      <c r="Q4589" t="s">
        <v>8683</v>
      </c>
      <c r="R4589" t="s">
        <v>212</v>
      </c>
      <c r="S4589" s="6">
        <v>5710.3358481637797</v>
      </c>
      <c r="T4589" s="6">
        <v>3759.9274380250299</v>
      </c>
      <c r="U4589" s="6">
        <v>98.387903991049399</v>
      </c>
    </row>
    <row r="4590" spans="1:21" x14ac:dyDescent="0.2">
      <c r="A4590" s="15" t="s">
        <v>857</v>
      </c>
      <c r="B4590" s="2" t="s">
        <v>858</v>
      </c>
      <c r="C4590" s="3">
        <v>118862</v>
      </c>
      <c r="D4590" s="4">
        <v>1464</v>
      </c>
      <c r="E4590">
        <f t="shared" si="213"/>
        <v>826.88986238391396</v>
      </c>
      <c r="F4590">
        <f t="shared" si="214"/>
        <v>174013968</v>
      </c>
      <c r="G4590" s="22">
        <f t="shared" si="215"/>
        <v>98285782.822676778</v>
      </c>
      <c r="P4590" t="s">
        <v>8684</v>
      </c>
      <c r="Q4590" t="s">
        <v>8685</v>
      </c>
      <c r="R4590" t="s">
        <v>212</v>
      </c>
      <c r="S4590" s="6">
        <v>5719.3067679502201</v>
      </c>
      <c r="T4590" s="6">
        <v>4182.0465255523604</v>
      </c>
      <c r="U4590" s="6">
        <v>89.487104141927304</v>
      </c>
    </row>
    <row r="4591" spans="1:21" x14ac:dyDescent="0.2">
      <c r="A4591" s="15" t="s">
        <v>854</v>
      </c>
      <c r="B4591" s="2"/>
      <c r="C4591" s="3">
        <v>57194</v>
      </c>
      <c r="D4591" s="4">
        <v>415</v>
      </c>
      <c r="E4591">
        <f t="shared" si="213"/>
        <v>824.00891625409702</v>
      </c>
      <c r="F4591">
        <f t="shared" si="214"/>
        <v>23735510</v>
      </c>
      <c r="G4591" s="22">
        <f t="shared" si="215"/>
        <v>47128365.956236824</v>
      </c>
      <c r="P4591" t="s">
        <v>8686</v>
      </c>
      <c r="Q4591" t="s">
        <v>8686</v>
      </c>
      <c r="R4591" t="s">
        <v>212</v>
      </c>
      <c r="S4591" s="6">
        <v>5744.1073860459001</v>
      </c>
      <c r="T4591" s="6">
        <v>3342.3151097976502</v>
      </c>
      <c r="U4591" s="6">
        <v>115.123781068745</v>
      </c>
    </row>
    <row r="4592" spans="1:21" x14ac:dyDescent="0.2">
      <c r="A4592" s="15" t="s">
        <v>850</v>
      </c>
      <c r="B4592" s="2" t="s">
        <v>851</v>
      </c>
      <c r="C4592" s="3">
        <v>51540</v>
      </c>
      <c r="D4592" s="4">
        <v>452</v>
      </c>
      <c r="E4592">
        <f t="shared" si="213"/>
        <v>820.81882847057602</v>
      </c>
      <c r="F4592">
        <f t="shared" si="214"/>
        <v>23296080</v>
      </c>
      <c r="G4592" s="22">
        <f t="shared" si="215"/>
        <v>42305002.41937349</v>
      </c>
      <c r="P4592" t="s">
        <v>8687</v>
      </c>
      <c r="Q4592" t="s">
        <v>8688</v>
      </c>
      <c r="R4592" t="s">
        <v>212</v>
      </c>
      <c r="S4592" s="6">
        <v>5752.6538702635498</v>
      </c>
      <c r="T4592" s="6">
        <v>5224.5345557315004</v>
      </c>
      <c r="U4592" s="6">
        <v>72.148154126129</v>
      </c>
    </row>
    <row r="4593" spans="1:21" x14ac:dyDescent="0.2">
      <c r="A4593" s="15" t="s">
        <v>846</v>
      </c>
      <c r="B4593" s="2" t="s">
        <v>847</v>
      </c>
      <c r="C4593" s="3">
        <v>56470</v>
      </c>
      <c r="D4593" s="4">
        <v>105</v>
      </c>
      <c r="E4593">
        <f t="shared" si="213"/>
        <v>820.07400638965396</v>
      </c>
      <c r="F4593">
        <f t="shared" si="214"/>
        <v>5929350</v>
      </c>
      <c r="G4593" s="22">
        <f t="shared" si="215"/>
        <v>46309579.140823759</v>
      </c>
      <c r="P4593" t="s">
        <v>8689</v>
      </c>
      <c r="Q4593" t="s">
        <v>8690</v>
      </c>
      <c r="R4593" t="s">
        <v>212</v>
      </c>
      <c r="S4593" s="6">
        <v>5755.4976841112202</v>
      </c>
      <c r="T4593" s="6">
        <v>3082.7627324221598</v>
      </c>
      <c r="U4593" s="6">
        <v>137.91873957537999</v>
      </c>
    </row>
    <row r="4594" spans="1:21" x14ac:dyDescent="0.2">
      <c r="A4594" s="15" t="s">
        <v>842</v>
      </c>
      <c r="B4594" s="2" t="s">
        <v>843</v>
      </c>
      <c r="C4594" s="3">
        <v>45543</v>
      </c>
      <c r="D4594" s="4">
        <v>1180</v>
      </c>
      <c r="E4594">
        <f t="shared" si="213"/>
        <v>819.02011705602399</v>
      </c>
      <c r="F4594">
        <f t="shared" si="214"/>
        <v>53740740</v>
      </c>
      <c r="G4594" s="22">
        <f t="shared" si="215"/>
        <v>37300633.1910825</v>
      </c>
      <c r="P4594" t="s">
        <v>8691</v>
      </c>
      <c r="Q4594" t="s">
        <v>8692</v>
      </c>
      <c r="R4594" t="s">
        <v>212</v>
      </c>
      <c r="S4594" s="6">
        <v>5759.2623839662001</v>
      </c>
      <c r="T4594" s="6">
        <v>4978.9192939184104</v>
      </c>
      <c r="U4594" s="6">
        <v>59.428906886668798</v>
      </c>
    </row>
    <row r="4595" spans="1:21" x14ac:dyDescent="0.2">
      <c r="A4595" s="15" t="s">
        <v>840</v>
      </c>
      <c r="B4595" s="2" t="s">
        <v>841</v>
      </c>
      <c r="C4595" s="3">
        <v>63057</v>
      </c>
      <c r="D4595" s="4">
        <v>619</v>
      </c>
      <c r="E4595">
        <f t="shared" si="213"/>
        <v>818.11821599775806</v>
      </c>
      <c r="F4595">
        <f t="shared" si="214"/>
        <v>39032283</v>
      </c>
      <c r="G4595" s="22">
        <f t="shared" si="215"/>
        <v>51588080.346170627</v>
      </c>
      <c r="P4595" t="s">
        <v>8693</v>
      </c>
      <c r="Q4595" t="s">
        <v>8694</v>
      </c>
      <c r="R4595" t="s">
        <v>212</v>
      </c>
      <c r="S4595" s="6">
        <v>5761.8470130903797</v>
      </c>
      <c r="T4595" s="6">
        <v>3504.13769889882</v>
      </c>
      <c r="U4595" s="6">
        <v>113.135914324577</v>
      </c>
    </row>
    <row r="4596" spans="1:21" x14ac:dyDescent="0.2">
      <c r="A4596" s="15" t="s">
        <v>836</v>
      </c>
      <c r="B4596" s="2" t="s">
        <v>837</v>
      </c>
      <c r="C4596" s="3">
        <v>98971</v>
      </c>
      <c r="D4596" s="4">
        <v>568</v>
      </c>
      <c r="E4596">
        <f t="shared" si="213"/>
        <v>815.72281089905198</v>
      </c>
      <c r="F4596">
        <f t="shared" si="214"/>
        <v>56215528</v>
      </c>
      <c r="G4596" s="22">
        <f t="shared" si="215"/>
        <v>80732902.317490071</v>
      </c>
      <c r="P4596" t="s">
        <v>8695</v>
      </c>
      <c r="Q4596" t="s">
        <v>8696</v>
      </c>
      <c r="R4596" t="s">
        <v>212</v>
      </c>
      <c r="S4596" s="6">
        <v>5773.0486102184896</v>
      </c>
      <c r="T4596" s="6">
        <v>4639.4644168129598</v>
      </c>
      <c r="U4596" s="6">
        <v>56.347324688997197</v>
      </c>
    </row>
    <row r="4597" spans="1:21" x14ac:dyDescent="0.2">
      <c r="A4597" s="15" t="s">
        <v>832</v>
      </c>
      <c r="B4597" s="2" t="s">
        <v>833</v>
      </c>
      <c r="C4597" s="3">
        <v>66665</v>
      </c>
      <c r="D4597" s="4">
        <v>861</v>
      </c>
      <c r="E4597">
        <f t="shared" si="213"/>
        <v>814.82555204082598</v>
      </c>
      <c r="F4597">
        <f t="shared" si="214"/>
        <v>57398565</v>
      </c>
      <c r="G4597" s="22">
        <f t="shared" si="215"/>
        <v>54320345.426801667</v>
      </c>
      <c r="P4597" t="s">
        <v>8697</v>
      </c>
      <c r="Q4597" t="s">
        <v>8698</v>
      </c>
      <c r="R4597" t="s">
        <v>212</v>
      </c>
      <c r="S4597" s="6">
        <v>5779.9328641986503</v>
      </c>
      <c r="T4597" s="6">
        <v>3189.3474110000002</v>
      </c>
      <c r="U4597" s="6">
        <v>100.29955946747</v>
      </c>
    </row>
    <row r="4598" spans="1:21" x14ac:dyDescent="0.2">
      <c r="A4598" s="15" t="s">
        <v>830</v>
      </c>
      <c r="B4598" s="2" t="s">
        <v>831</v>
      </c>
      <c r="C4598" s="3">
        <v>73493</v>
      </c>
      <c r="D4598" s="5">
        <v>1238</v>
      </c>
      <c r="E4598">
        <f t="shared" si="213"/>
        <v>813.50061501840401</v>
      </c>
      <c r="F4598">
        <f t="shared" si="214"/>
        <v>90984334</v>
      </c>
      <c r="G4598" s="22">
        <f t="shared" si="215"/>
        <v>59786600.699547566</v>
      </c>
      <c r="P4598" t="s">
        <v>8699</v>
      </c>
      <c r="Q4598" t="s">
        <v>8700</v>
      </c>
      <c r="R4598" t="s">
        <v>212</v>
      </c>
      <c r="S4598" s="6">
        <v>5783.4266697572202</v>
      </c>
      <c r="T4598" s="6">
        <v>3652.1173289539001</v>
      </c>
      <c r="U4598" s="6">
        <v>98.607748548133202</v>
      </c>
    </row>
    <row r="4599" spans="1:21" x14ac:dyDescent="0.2">
      <c r="A4599" s="15" t="s">
        <v>828</v>
      </c>
      <c r="B4599" s="2" t="s">
        <v>829</v>
      </c>
      <c r="C4599" s="3">
        <v>97827</v>
      </c>
      <c r="D4599" s="4">
        <v>519</v>
      </c>
      <c r="E4599">
        <f t="shared" si="213"/>
        <v>813.11922134835197</v>
      </c>
      <c r="F4599">
        <f t="shared" si="214"/>
        <v>50772213</v>
      </c>
      <c r="G4599" s="22">
        <f t="shared" si="215"/>
        <v>79545014.066845223</v>
      </c>
      <c r="P4599" t="s">
        <v>8701</v>
      </c>
      <c r="Q4599" t="s">
        <v>8701</v>
      </c>
      <c r="R4599" t="s">
        <v>274</v>
      </c>
      <c r="S4599" s="6">
        <v>5790.7795814948304</v>
      </c>
      <c r="T4599" s="6">
        <v>2881.3699723355398</v>
      </c>
      <c r="U4599" s="6">
        <v>181.13475977224201</v>
      </c>
    </row>
    <row r="4600" spans="1:21" x14ac:dyDescent="0.2">
      <c r="A4600" s="15" t="s">
        <v>826</v>
      </c>
      <c r="B4600" s="2" t="s">
        <v>827</v>
      </c>
      <c r="C4600" s="3">
        <v>57487</v>
      </c>
      <c r="D4600" s="4">
        <v>378</v>
      </c>
      <c r="E4600">
        <f t="shared" si="213"/>
        <v>812.34154349254595</v>
      </c>
      <c r="F4600">
        <f t="shared" si="214"/>
        <v>21730086</v>
      </c>
      <c r="G4600" s="22">
        <f t="shared" si="215"/>
        <v>46699078.31075599</v>
      </c>
      <c r="P4600" t="s">
        <v>8702</v>
      </c>
      <c r="Q4600" t="s">
        <v>8703</v>
      </c>
      <c r="R4600" t="s">
        <v>212</v>
      </c>
      <c r="S4600" s="6">
        <v>5793.1389755754199</v>
      </c>
      <c r="T4600" s="6">
        <v>5467.2406493430499</v>
      </c>
      <c r="U4600" s="6">
        <v>45.228436107282697</v>
      </c>
    </row>
    <row r="4601" spans="1:21" x14ac:dyDescent="0.2">
      <c r="A4601" s="15" t="s">
        <v>824</v>
      </c>
      <c r="B4601" s="2" t="s">
        <v>825</v>
      </c>
      <c r="C4601" s="3">
        <v>56246</v>
      </c>
      <c r="D4601" s="4">
        <v>391</v>
      </c>
      <c r="E4601">
        <f t="shared" si="213"/>
        <v>811.49182794821502</v>
      </c>
      <c r="F4601">
        <f t="shared" si="214"/>
        <v>21992186</v>
      </c>
      <c r="G4601" s="22">
        <f t="shared" si="215"/>
        <v>45643169.354775302</v>
      </c>
      <c r="P4601" t="s">
        <v>8704</v>
      </c>
      <c r="Q4601" t="s">
        <v>8705</v>
      </c>
      <c r="R4601" t="s">
        <v>212</v>
      </c>
      <c r="S4601" s="6">
        <v>5794.5706642484201</v>
      </c>
      <c r="T4601" s="6">
        <v>5897.7112532047204</v>
      </c>
      <c r="U4601" s="6">
        <v>53.199298162252099</v>
      </c>
    </row>
    <row r="4602" spans="1:21" x14ac:dyDescent="0.2">
      <c r="A4602" s="15" t="s">
        <v>816</v>
      </c>
      <c r="B4602" s="2" t="s">
        <v>172</v>
      </c>
      <c r="C4602" s="3">
        <v>13538</v>
      </c>
      <c r="D4602" s="5">
        <v>4722</v>
      </c>
      <c r="E4602">
        <f t="shared" si="213"/>
        <v>804.58505038708495</v>
      </c>
      <c r="F4602">
        <f t="shared" si="214"/>
        <v>63926436</v>
      </c>
      <c r="G4602" s="22">
        <f t="shared" si="215"/>
        <v>10892472.412140356</v>
      </c>
      <c r="P4602" t="s">
        <v>8706</v>
      </c>
      <c r="Q4602" t="s">
        <v>8707</v>
      </c>
      <c r="R4602" t="s">
        <v>212</v>
      </c>
      <c r="S4602" s="6">
        <v>5805.3960650096597</v>
      </c>
      <c r="T4602" s="6">
        <v>1738.1226366918099</v>
      </c>
      <c r="U4602" s="6">
        <v>239.138367211081</v>
      </c>
    </row>
    <row r="4603" spans="1:21" x14ac:dyDescent="0.2">
      <c r="A4603" s="15" t="s">
        <v>814</v>
      </c>
      <c r="B4603" s="2" t="s">
        <v>815</v>
      </c>
      <c r="C4603" s="3">
        <v>68879</v>
      </c>
      <c r="D4603" s="4">
        <v>2955</v>
      </c>
      <c r="E4603">
        <f t="shared" si="213"/>
        <v>804.57991080434203</v>
      </c>
      <c r="F4603">
        <f t="shared" si="214"/>
        <v>203537445</v>
      </c>
      <c r="G4603" s="22">
        <f t="shared" si="215"/>
        <v>55418659.676292278</v>
      </c>
      <c r="P4603" t="s">
        <v>8708</v>
      </c>
      <c r="Q4603" t="s">
        <v>8709</v>
      </c>
      <c r="R4603" t="s">
        <v>212</v>
      </c>
      <c r="S4603" s="6">
        <v>5814.5973311185298</v>
      </c>
      <c r="T4603" s="6">
        <v>6716.8875799114803</v>
      </c>
      <c r="U4603" s="6">
        <v>54.995666334614803</v>
      </c>
    </row>
    <row r="4604" spans="1:21" x14ac:dyDescent="0.2">
      <c r="A4604" s="15" t="s">
        <v>812</v>
      </c>
      <c r="B4604" s="2"/>
      <c r="C4604" s="3">
        <v>78546</v>
      </c>
      <c r="D4604" s="4">
        <v>145</v>
      </c>
      <c r="E4604">
        <f t="shared" si="213"/>
        <v>804.28033136474301</v>
      </c>
      <c r="F4604">
        <f t="shared" si="214"/>
        <v>11389170</v>
      </c>
      <c r="G4604" s="22">
        <f t="shared" si="215"/>
        <v>63173002.907375105</v>
      </c>
      <c r="P4604" t="s">
        <v>8710</v>
      </c>
      <c r="Q4604" t="s">
        <v>8711</v>
      </c>
      <c r="R4604" t="s">
        <v>212</v>
      </c>
      <c r="S4604" s="6">
        <v>5816.9362023792401</v>
      </c>
      <c r="T4604" s="6">
        <v>5335.1499360903099</v>
      </c>
      <c r="U4604" s="6">
        <v>60.216757552000701</v>
      </c>
    </row>
    <row r="4605" spans="1:21" x14ac:dyDescent="0.2">
      <c r="A4605" s="15" t="s">
        <v>810</v>
      </c>
      <c r="B4605" s="2" t="s">
        <v>811</v>
      </c>
      <c r="C4605" s="3">
        <v>42946</v>
      </c>
      <c r="D4605" s="4">
        <v>125</v>
      </c>
      <c r="E4605">
        <f t="shared" si="213"/>
        <v>804.19953450657601</v>
      </c>
      <c r="F4605">
        <f t="shared" si="214"/>
        <v>5368250</v>
      </c>
      <c r="G4605" s="22">
        <f t="shared" si="215"/>
        <v>34537153.208919413</v>
      </c>
      <c r="P4605" t="s">
        <v>8712</v>
      </c>
      <c r="Q4605" t="s">
        <v>8713</v>
      </c>
      <c r="R4605" t="s">
        <v>212</v>
      </c>
      <c r="S4605" s="6">
        <v>5821.3116663465298</v>
      </c>
      <c r="T4605" s="6">
        <v>3402.5265789999999</v>
      </c>
      <c r="U4605" s="6">
        <v>148.77355284056799</v>
      </c>
    </row>
    <row r="4606" spans="1:21" x14ac:dyDescent="0.2">
      <c r="A4606" s="15" t="s">
        <v>801</v>
      </c>
      <c r="B4606" s="2" t="s">
        <v>802</v>
      </c>
      <c r="C4606" s="3">
        <v>40368</v>
      </c>
      <c r="D4606" s="4">
        <v>672</v>
      </c>
      <c r="E4606">
        <f t="shared" si="213"/>
        <v>801.749799935395</v>
      </c>
      <c r="F4606">
        <f t="shared" si="214"/>
        <v>27127296</v>
      </c>
      <c r="G4606" s="22">
        <f t="shared" si="215"/>
        <v>32365035.923792027</v>
      </c>
      <c r="P4606" t="s">
        <v>8714</v>
      </c>
      <c r="Q4606" t="s">
        <v>8715</v>
      </c>
      <c r="R4606" t="s">
        <v>212</v>
      </c>
      <c r="S4606" s="6">
        <v>5829.0570394651904</v>
      </c>
      <c r="T4606" s="6">
        <v>1475.3888211911301</v>
      </c>
      <c r="U4606" s="6">
        <v>149.73068498113199</v>
      </c>
    </row>
    <row r="4607" spans="1:21" x14ac:dyDescent="0.2">
      <c r="A4607" s="15" t="s">
        <v>797</v>
      </c>
      <c r="B4607" s="2" t="s">
        <v>798</v>
      </c>
      <c r="C4607" s="3">
        <v>211113</v>
      </c>
      <c r="D4607" s="5">
        <v>8432</v>
      </c>
      <c r="E4607">
        <f t="shared" si="213"/>
        <v>801.12205800442598</v>
      </c>
      <c r="F4607">
        <f t="shared" si="214"/>
        <v>1780104816</v>
      </c>
      <c r="G4607" s="22">
        <f t="shared" si="215"/>
        <v>169127281.03148839</v>
      </c>
      <c r="P4607" t="s">
        <v>8716</v>
      </c>
      <c r="Q4607" t="s">
        <v>8717</v>
      </c>
      <c r="R4607" t="s">
        <v>212</v>
      </c>
      <c r="S4607" s="6">
        <v>5833.43420762192</v>
      </c>
      <c r="T4607" s="6">
        <v>4355.2092110000003</v>
      </c>
      <c r="U4607" s="6">
        <v>117.338123582291</v>
      </c>
    </row>
    <row r="4608" spans="1:21" x14ac:dyDescent="0.2">
      <c r="A4608" s="15" t="s">
        <v>792</v>
      </c>
      <c r="B4608" s="2"/>
      <c r="C4608" s="3">
        <v>147425</v>
      </c>
      <c r="D4608" s="4">
        <v>252</v>
      </c>
      <c r="E4608">
        <f t="shared" si="213"/>
        <v>797.98261239979604</v>
      </c>
      <c r="F4608">
        <f t="shared" si="214"/>
        <v>37151100</v>
      </c>
      <c r="G4608" s="22">
        <f t="shared" si="215"/>
        <v>117642586.63303994</v>
      </c>
      <c r="P4608" t="s">
        <v>8718</v>
      </c>
      <c r="Q4608" t="s">
        <v>8719</v>
      </c>
      <c r="R4608" t="s">
        <v>212</v>
      </c>
      <c r="S4608" s="6">
        <v>5837.5487370973497</v>
      </c>
      <c r="T4608" s="6">
        <v>4253.7045478646896</v>
      </c>
      <c r="U4608" s="6">
        <v>79.462057157688093</v>
      </c>
    </row>
    <row r="4609" spans="1:21" x14ac:dyDescent="0.2">
      <c r="A4609" s="15" t="s">
        <v>784</v>
      </c>
      <c r="B4609" s="2" t="s">
        <v>785</v>
      </c>
      <c r="C4609" s="3">
        <v>83472</v>
      </c>
      <c r="D4609" s="4">
        <v>235</v>
      </c>
      <c r="E4609">
        <f t="shared" si="213"/>
        <v>795.63620487795902</v>
      </c>
      <c r="F4609">
        <f t="shared" si="214"/>
        <v>19615920</v>
      </c>
      <c r="G4609" s="22">
        <f t="shared" si="215"/>
        <v>66413345.293572992</v>
      </c>
      <c r="P4609" t="s">
        <v>8720</v>
      </c>
      <c r="Q4609" t="s">
        <v>8721</v>
      </c>
      <c r="R4609" t="s">
        <v>212</v>
      </c>
      <c r="S4609" s="6">
        <v>5843.3124903441603</v>
      </c>
      <c r="T4609" s="6">
        <v>2274.7022176850701</v>
      </c>
      <c r="U4609" s="6">
        <v>165.228014522086</v>
      </c>
    </row>
    <row r="4610" spans="1:21" x14ac:dyDescent="0.2">
      <c r="A4610" s="15" t="s">
        <v>781</v>
      </c>
      <c r="B4610" s="2" t="s">
        <v>163</v>
      </c>
      <c r="C4610" s="3">
        <v>15021</v>
      </c>
      <c r="D4610" s="5">
        <v>4792</v>
      </c>
      <c r="E4610">
        <f t="shared" ref="E4610:E4673" si="216">VLOOKUP(A4610,data19,4,FALSE)</f>
        <v>794.72625798953504</v>
      </c>
      <c r="F4610">
        <f t="shared" si="214"/>
        <v>71980632</v>
      </c>
      <c r="G4610" s="22">
        <f t="shared" si="215"/>
        <v>11937583.121260805</v>
      </c>
      <c r="P4610" t="s">
        <v>8722</v>
      </c>
      <c r="Q4610" t="s">
        <v>8723</v>
      </c>
      <c r="R4610" t="s">
        <v>212</v>
      </c>
      <c r="S4610" s="6">
        <v>5845.3206058651103</v>
      </c>
      <c r="T4610" s="6">
        <v>5632.1767289999998</v>
      </c>
      <c r="U4610" s="6">
        <v>79.508290529794095</v>
      </c>
    </row>
    <row r="4611" spans="1:21" x14ac:dyDescent="0.2">
      <c r="A4611" s="15" t="s">
        <v>779</v>
      </c>
      <c r="B4611" s="2" t="s">
        <v>780</v>
      </c>
      <c r="C4611" s="3">
        <v>121337</v>
      </c>
      <c r="D4611" s="4">
        <v>437</v>
      </c>
      <c r="E4611">
        <f t="shared" si="216"/>
        <v>794.45899061330499</v>
      </c>
      <c r="F4611">
        <f t="shared" ref="F4611:F4674" si="217">C4611*D4611</f>
        <v>53024269</v>
      </c>
      <c r="G4611" s="22">
        <f t="shared" ref="G4611:G4674" si="218">E4611*C4611</f>
        <v>96397270.544046581</v>
      </c>
      <c r="P4611" t="s">
        <v>8724</v>
      </c>
      <c r="Q4611" t="s">
        <v>8725</v>
      </c>
      <c r="R4611" t="s">
        <v>212</v>
      </c>
      <c r="S4611" s="6">
        <v>5847.4368898188504</v>
      </c>
      <c r="T4611" s="6">
        <v>3270</v>
      </c>
      <c r="U4611" s="6">
        <v>107.960043413402</v>
      </c>
    </row>
    <row r="4612" spans="1:21" x14ac:dyDescent="0.2">
      <c r="A4612" s="15" t="s">
        <v>778</v>
      </c>
      <c r="B4612" s="2"/>
      <c r="C4612" s="3">
        <v>55489</v>
      </c>
      <c r="D4612" s="4">
        <v>105</v>
      </c>
      <c r="E4612">
        <f t="shared" si="216"/>
        <v>792.71164598022995</v>
      </c>
      <c r="F4612">
        <f t="shared" si="217"/>
        <v>5826345</v>
      </c>
      <c r="G4612" s="22">
        <f t="shared" si="218"/>
        <v>43986776.523796983</v>
      </c>
      <c r="P4612" t="s">
        <v>8726</v>
      </c>
      <c r="Q4612" t="s">
        <v>8727</v>
      </c>
      <c r="R4612" t="s">
        <v>212</v>
      </c>
      <c r="S4612" s="6">
        <v>5848.3999253121501</v>
      </c>
      <c r="T4612" s="6">
        <v>4197.4180329083501</v>
      </c>
      <c r="U4612" s="6">
        <v>73.108048880519107</v>
      </c>
    </row>
    <row r="4613" spans="1:21" x14ac:dyDescent="0.2">
      <c r="A4613" s="15" t="s">
        <v>774</v>
      </c>
      <c r="B4613" s="2" t="s">
        <v>775</v>
      </c>
      <c r="C4613" s="3">
        <v>39431</v>
      </c>
      <c r="D4613" s="4">
        <v>125</v>
      </c>
      <c r="E4613">
        <f t="shared" si="216"/>
        <v>790.68652888998497</v>
      </c>
      <c r="F4613">
        <f t="shared" si="217"/>
        <v>4928875</v>
      </c>
      <c r="G4613" s="22">
        <f t="shared" si="218"/>
        <v>31177560.520660996</v>
      </c>
      <c r="P4613" t="s">
        <v>8728</v>
      </c>
      <c r="Q4613" t="s">
        <v>8729</v>
      </c>
      <c r="R4613" t="s">
        <v>212</v>
      </c>
      <c r="S4613" s="6">
        <v>5861.5822921142299</v>
      </c>
      <c r="T4613" s="6">
        <v>4662.1689591059903</v>
      </c>
      <c r="U4613" s="6">
        <v>85.206303763441596</v>
      </c>
    </row>
    <row r="4614" spans="1:21" x14ac:dyDescent="0.2">
      <c r="A4614" s="15" t="s">
        <v>772</v>
      </c>
      <c r="B4614" s="2" t="s">
        <v>773</v>
      </c>
      <c r="C4614" s="3">
        <v>86029</v>
      </c>
      <c r="D4614" s="4">
        <v>425</v>
      </c>
      <c r="E4614">
        <f t="shared" si="216"/>
        <v>789.99702884772705</v>
      </c>
      <c r="F4614">
        <f t="shared" si="217"/>
        <v>36562325</v>
      </c>
      <c r="G4614" s="22">
        <f t="shared" si="218"/>
        <v>67962654.394741118</v>
      </c>
      <c r="P4614" t="s">
        <v>8730</v>
      </c>
      <c r="Q4614" t="s">
        <v>8731</v>
      </c>
      <c r="R4614" t="s">
        <v>212</v>
      </c>
      <c r="S4614" s="6">
        <v>5863.1530544351599</v>
      </c>
      <c r="T4614" s="6">
        <v>2404.1147394944001</v>
      </c>
      <c r="U4614" s="6">
        <v>194.65147937397299</v>
      </c>
    </row>
    <row r="4615" spans="1:21" x14ac:dyDescent="0.2">
      <c r="A4615" s="15" t="s">
        <v>766</v>
      </c>
      <c r="B4615" s="2" t="s">
        <v>767</v>
      </c>
      <c r="C4615" s="3">
        <v>99977</v>
      </c>
      <c r="D4615" s="4">
        <v>363</v>
      </c>
      <c r="E4615">
        <f t="shared" si="216"/>
        <v>789.01134254894896</v>
      </c>
      <c r="F4615">
        <f t="shared" si="217"/>
        <v>36291651</v>
      </c>
      <c r="G4615" s="22">
        <f t="shared" si="218"/>
        <v>78882986.994016275</v>
      </c>
      <c r="P4615" t="s">
        <v>8732</v>
      </c>
      <c r="Q4615" t="s">
        <v>8733</v>
      </c>
      <c r="R4615" t="s">
        <v>212</v>
      </c>
      <c r="S4615" s="6">
        <v>5863.3405785470804</v>
      </c>
      <c r="T4615" s="6">
        <v>1346.6579924820701</v>
      </c>
      <c r="U4615" s="6">
        <v>105.70929622751601</v>
      </c>
    </row>
    <row r="4616" spans="1:21" x14ac:dyDescent="0.2">
      <c r="A4616" s="15" t="s">
        <v>764</v>
      </c>
      <c r="B4616" s="2" t="s">
        <v>765</v>
      </c>
      <c r="C4616" s="3">
        <v>72835</v>
      </c>
      <c r="D4616" s="4">
        <v>182</v>
      </c>
      <c r="E4616">
        <f t="shared" si="216"/>
        <v>788.51876912687601</v>
      </c>
      <c r="F4616">
        <f t="shared" si="217"/>
        <v>13255970</v>
      </c>
      <c r="G4616" s="22">
        <f t="shared" si="218"/>
        <v>57431764.549356014</v>
      </c>
      <c r="P4616" t="s">
        <v>8734</v>
      </c>
      <c r="Q4616" t="s">
        <v>8735</v>
      </c>
      <c r="R4616" t="s">
        <v>212</v>
      </c>
      <c r="S4616" s="6">
        <v>5864.2884734545996</v>
      </c>
      <c r="T4616" s="6">
        <v>3920.89977158582</v>
      </c>
      <c r="U4616" s="6">
        <v>78.3196611581279</v>
      </c>
    </row>
    <row r="4617" spans="1:21" x14ac:dyDescent="0.2">
      <c r="A4617" s="15" t="s">
        <v>760</v>
      </c>
      <c r="B4617" s="2" t="s">
        <v>761</v>
      </c>
      <c r="C4617" s="3">
        <v>65618</v>
      </c>
      <c r="D4617" s="4">
        <v>145</v>
      </c>
      <c r="E4617">
        <f t="shared" si="216"/>
        <v>785.95443031037303</v>
      </c>
      <c r="F4617">
        <f t="shared" si="217"/>
        <v>9514610</v>
      </c>
      <c r="G4617" s="22">
        <f t="shared" si="218"/>
        <v>51572757.808106057</v>
      </c>
      <c r="P4617" t="s">
        <v>8736</v>
      </c>
      <c r="Q4617" t="s">
        <v>8737</v>
      </c>
      <c r="R4617" t="s">
        <v>212</v>
      </c>
      <c r="S4617" s="6">
        <v>5871.18038482273</v>
      </c>
      <c r="T4617" s="6">
        <v>4576.5168299999996</v>
      </c>
      <c r="U4617" s="6">
        <v>76.009335996109101</v>
      </c>
    </row>
    <row r="4618" spans="1:21" x14ac:dyDescent="0.2">
      <c r="A4618" s="15" t="s">
        <v>757</v>
      </c>
      <c r="B4618" s="2" t="s">
        <v>758</v>
      </c>
      <c r="C4618" s="3">
        <v>97110</v>
      </c>
      <c r="D4618" s="4">
        <v>145</v>
      </c>
      <c r="E4618">
        <f t="shared" si="216"/>
        <v>784.99092121202602</v>
      </c>
      <c r="F4618">
        <f t="shared" si="217"/>
        <v>14080950</v>
      </c>
      <c r="G4618" s="22">
        <f t="shared" si="218"/>
        <v>76230468.358899847</v>
      </c>
      <c r="P4618" t="s">
        <v>8738</v>
      </c>
      <c r="Q4618" t="s">
        <v>8739</v>
      </c>
      <c r="R4618" t="s">
        <v>212</v>
      </c>
      <c r="S4618" s="6">
        <v>5877.3232719526404</v>
      </c>
      <c r="T4618" s="6">
        <v>4613.1349812622002</v>
      </c>
      <c r="U4618" s="6">
        <v>76.591840704839399</v>
      </c>
    </row>
    <row r="4619" spans="1:21" x14ac:dyDescent="0.2">
      <c r="A4619" s="15" t="s">
        <v>755</v>
      </c>
      <c r="B4619" s="2" t="s">
        <v>756</v>
      </c>
      <c r="C4619" s="3">
        <v>68165</v>
      </c>
      <c r="D4619" s="4">
        <v>452</v>
      </c>
      <c r="E4619">
        <f t="shared" si="216"/>
        <v>784.17767936300299</v>
      </c>
      <c r="F4619">
        <f t="shared" si="217"/>
        <v>30810580</v>
      </c>
      <c r="G4619" s="22">
        <f t="shared" si="218"/>
        <v>53453471.513779096</v>
      </c>
      <c r="P4619" t="s">
        <v>8740</v>
      </c>
      <c r="Q4619" t="s">
        <v>8741</v>
      </c>
      <c r="R4619" t="s">
        <v>212</v>
      </c>
      <c r="S4619" s="6">
        <v>5877.5327365295798</v>
      </c>
      <c r="T4619" s="6">
        <v>5203.3535763274003</v>
      </c>
      <c r="U4619" s="6">
        <v>73.424732174287598</v>
      </c>
    </row>
    <row r="4620" spans="1:21" x14ac:dyDescent="0.2">
      <c r="A4620" s="15" t="s">
        <v>750</v>
      </c>
      <c r="B4620" s="2" t="s">
        <v>751</v>
      </c>
      <c r="C4620" s="3">
        <v>135024</v>
      </c>
      <c r="D4620" s="4">
        <v>72</v>
      </c>
      <c r="E4620">
        <f t="shared" si="216"/>
        <v>782.42534459292995</v>
      </c>
      <c r="F4620">
        <f t="shared" si="217"/>
        <v>9721728</v>
      </c>
      <c r="G4620" s="22">
        <f t="shared" si="218"/>
        <v>105646199.72831577</v>
      </c>
      <c r="P4620" t="s">
        <v>8742</v>
      </c>
      <c r="Q4620" t="s">
        <v>8743</v>
      </c>
      <c r="R4620" t="s">
        <v>212</v>
      </c>
      <c r="S4620" s="6">
        <v>5878.4135504530896</v>
      </c>
      <c r="T4620" s="6">
        <v>3229.25500541667</v>
      </c>
      <c r="U4620" s="6">
        <v>140.90854292799099</v>
      </c>
    </row>
    <row r="4621" spans="1:21" x14ac:dyDescent="0.2">
      <c r="A4621" s="15" t="s">
        <v>749</v>
      </c>
      <c r="B4621" s="2"/>
      <c r="C4621" s="3">
        <v>79160</v>
      </c>
      <c r="D4621" s="5">
        <v>777</v>
      </c>
      <c r="E4621">
        <f t="shared" si="216"/>
        <v>781.92852924690703</v>
      </c>
      <c r="F4621">
        <f t="shared" si="217"/>
        <v>61507320</v>
      </c>
      <c r="G4621" s="22">
        <f t="shared" si="218"/>
        <v>61897462.375185162</v>
      </c>
      <c r="P4621" t="s">
        <v>8744</v>
      </c>
      <c r="Q4621" t="s">
        <v>8745</v>
      </c>
      <c r="R4621" t="s">
        <v>212</v>
      </c>
      <c r="S4621" s="6">
        <v>5879.2324728946796</v>
      </c>
      <c r="T4621" s="6">
        <v>4576.7094037402903</v>
      </c>
      <c r="U4621" s="6">
        <v>57.010171264148397</v>
      </c>
    </row>
    <row r="4622" spans="1:21" x14ac:dyDescent="0.2">
      <c r="A4622" s="15" t="s">
        <v>747</v>
      </c>
      <c r="B4622" s="2" t="s">
        <v>748</v>
      </c>
      <c r="C4622" s="3">
        <v>108204</v>
      </c>
      <c r="D4622" s="4">
        <v>268</v>
      </c>
      <c r="E4622">
        <f t="shared" si="216"/>
        <v>781.23897973239798</v>
      </c>
      <c r="F4622">
        <f t="shared" si="217"/>
        <v>28998672</v>
      </c>
      <c r="G4622" s="22">
        <f t="shared" si="218"/>
        <v>84533182.562964395</v>
      </c>
      <c r="P4622" t="s">
        <v>8746</v>
      </c>
      <c r="Q4622" t="s">
        <v>8747</v>
      </c>
      <c r="R4622" t="s">
        <v>212</v>
      </c>
      <c r="S4622" s="6">
        <v>5881.526983402</v>
      </c>
      <c r="T4622" s="6">
        <v>5628</v>
      </c>
      <c r="U4622" s="6">
        <v>79.256995832117298</v>
      </c>
    </row>
    <row r="4623" spans="1:21" x14ac:dyDescent="0.2">
      <c r="A4623" s="15" t="s">
        <v>746</v>
      </c>
      <c r="B4623" s="2"/>
      <c r="C4623" s="3">
        <v>125199</v>
      </c>
      <c r="D4623" s="4">
        <v>540</v>
      </c>
      <c r="E4623">
        <f t="shared" si="216"/>
        <v>780.57556035264997</v>
      </c>
      <c r="F4623">
        <f t="shared" si="217"/>
        <v>67607460</v>
      </c>
      <c r="G4623" s="22">
        <f t="shared" si="218"/>
        <v>97727279.580591425</v>
      </c>
      <c r="P4623" t="s">
        <v>8748</v>
      </c>
      <c r="Q4623" t="s">
        <v>8749</v>
      </c>
      <c r="R4623" t="s">
        <v>212</v>
      </c>
      <c r="S4623" s="6">
        <v>5888.0475365756402</v>
      </c>
      <c r="T4623" s="6">
        <v>5711.3276150723595</v>
      </c>
      <c r="U4623" s="6">
        <v>54.581768589547401</v>
      </c>
    </row>
    <row r="4624" spans="1:21" x14ac:dyDescent="0.2">
      <c r="A4624" s="15" t="s">
        <v>744</v>
      </c>
      <c r="B4624" s="2" t="s">
        <v>745</v>
      </c>
      <c r="C4624" s="3">
        <v>42813</v>
      </c>
      <c r="D4624" s="5">
        <v>5043</v>
      </c>
      <c r="E4624">
        <f t="shared" si="216"/>
        <v>780.01969520792704</v>
      </c>
      <c r="F4624">
        <f t="shared" si="217"/>
        <v>215905959</v>
      </c>
      <c r="G4624" s="22">
        <f t="shared" si="218"/>
        <v>33394983.210936982</v>
      </c>
      <c r="P4624" t="s">
        <v>8750</v>
      </c>
      <c r="Q4624" t="s">
        <v>8751</v>
      </c>
      <c r="R4624" t="s">
        <v>212</v>
      </c>
      <c r="S4624" s="6">
        <v>5888.1538570720104</v>
      </c>
      <c r="T4624" s="6">
        <v>4599.9538680797696</v>
      </c>
      <c r="U4624" s="6">
        <v>73.931732030871899</v>
      </c>
    </row>
    <row r="4625" spans="1:21" x14ac:dyDescent="0.2">
      <c r="A4625" s="15" t="s">
        <v>742</v>
      </c>
      <c r="B4625" s="2"/>
      <c r="C4625" s="3">
        <v>96996</v>
      </c>
      <c r="D4625" s="4">
        <v>60</v>
      </c>
      <c r="E4625">
        <f t="shared" si="216"/>
        <v>778.55025305282902</v>
      </c>
      <c r="F4625">
        <f t="shared" si="217"/>
        <v>5819760</v>
      </c>
      <c r="G4625" s="22">
        <f t="shared" si="218"/>
        <v>75516260.345112205</v>
      </c>
      <c r="P4625" t="s">
        <v>8752</v>
      </c>
      <c r="Q4625" t="s">
        <v>8753</v>
      </c>
      <c r="R4625" t="s">
        <v>212</v>
      </c>
      <c r="S4625" s="6">
        <v>5899.1574419264898</v>
      </c>
      <c r="T4625" s="6">
        <v>3832.9149356611701</v>
      </c>
      <c r="U4625" s="6">
        <v>86.913005831573599</v>
      </c>
    </row>
    <row r="4626" spans="1:21" x14ac:dyDescent="0.2">
      <c r="A4626" s="15" t="s">
        <v>737</v>
      </c>
      <c r="B4626" s="2" t="s">
        <v>738</v>
      </c>
      <c r="C4626" s="3">
        <v>87203</v>
      </c>
      <c r="D4626" s="4">
        <v>736</v>
      </c>
      <c r="E4626">
        <f t="shared" si="216"/>
        <v>776.72945728068305</v>
      </c>
      <c r="F4626">
        <f t="shared" si="217"/>
        <v>64181408</v>
      </c>
      <c r="G4626" s="22">
        <f t="shared" si="218"/>
        <v>67733138.863247409</v>
      </c>
      <c r="P4626" t="s">
        <v>8754</v>
      </c>
      <c r="Q4626" t="s">
        <v>8755</v>
      </c>
      <c r="R4626" t="s">
        <v>212</v>
      </c>
      <c r="S4626" s="6">
        <v>5919.3495402806402</v>
      </c>
      <c r="T4626" s="6">
        <v>1449.4451569129899</v>
      </c>
      <c r="U4626" s="6">
        <v>148.318926819485</v>
      </c>
    </row>
    <row r="4627" spans="1:21" x14ac:dyDescent="0.2">
      <c r="A4627" s="15" t="s">
        <v>733</v>
      </c>
      <c r="B4627" s="2" t="s">
        <v>734</v>
      </c>
      <c r="C4627" s="3">
        <v>196529</v>
      </c>
      <c r="D4627" s="4">
        <v>162</v>
      </c>
      <c r="E4627">
        <f t="shared" si="216"/>
        <v>776.26103065316204</v>
      </c>
      <c r="F4627">
        <f t="shared" si="217"/>
        <v>31837698</v>
      </c>
      <c r="G4627" s="22">
        <f t="shared" si="218"/>
        <v>152557804.09323528</v>
      </c>
      <c r="P4627" t="s">
        <v>8756</v>
      </c>
      <c r="Q4627" t="s">
        <v>8757</v>
      </c>
      <c r="R4627" t="s">
        <v>212</v>
      </c>
      <c r="S4627" s="6">
        <v>5922.7432849540501</v>
      </c>
      <c r="T4627" s="6">
        <v>4817.1008098730999</v>
      </c>
      <c r="U4627" s="6">
        <v>60.4841345725727</v>
      </c>
    </row>
    <row r="4628" spans="1:21" x14ac:dyDescent="0.2">
      <c r="A4628" s="15" t="s">
        <v>723</v>
      </c>
      <c r="B4628" s="2" t="s">
        <v>724</v>
      </c>
      <c r="C4628" s="3">
        <v>67389</v>
      </c>
      <c r="D4628" s="4">
        <v>154</v>
      </c>
      <c r="E4628">
        <f t="shared" si="216"/>
        <v>768.99458342177104</v>
      </c>
      <c r="F4628">
        <f t="shared" si="217"/>
        <v>10377906</v>
      </c>
      <c r="G4628" s="22">
        <f t="shared" si="218"/>
        <v>51821775.982209727</v>
      </c>
      <c r="P4628" t="s">
        <v>8758</v>
      </c>
      <c r="Q4628" t="s">
        <v>8759</v>
      </c>
      <c r="R4628" t="s">
        <v>212</v>
      </c>
      <c r="S4628" s="6">
        <v>5937.8809209781002</v>
      </c>
      <c r="T4628" s="6">
        <v>5095.7868544724397</v>
      </c>
      <c r="U4628" s="6">
        <v>73.473879887439494</v>
      </c>
    </row>
    <row r="4629" spans="1:21" x14ac:dyDescent="0.2">
      <c r="A4629" s="15" t="s">
        <v>717</v>
      </c>
      <c r="B4629" s="2" t="s">
        <v>718</v>
      </c>
      <c r="C4629" s="3">
        <v>57618</v>
      </c>
      <c r="D4629" s="4">
        <v>481</v>
      </c>
      <c r="E4629">
        <f t="shared" si="216"/>
        <v>767.68000835799899</v>
      </c>
      <c r="F4629">
        <f t="shared" si="217"/>
        <v>27714258</v>
      </c>
      <c r="G4629" s="22">
        <f t="shared" si="218"/>
        <v>44232186.721571185</v>
      </c>
      <c r="P4629" t="s">
        <v>8760</v>
      </c>
      <c r="Q4629" t="s">
        <v>8761</v>
      </c>
      <c r="R4629" t="s">
        <v>212</v>
      </c>
      <c r="S4629" s="6">
        <v>5944.1328084590596</v>
      </c>
      <c r="T4629" s="6">
        <v>3851.9693741668202</v>
      </c>
      <c r="U4629" s="6">
        <v>133.112529467944</v>
      </c>
    </row>
    <row r="4630" spans="1:21" x14ac:dyDescent="0.2">
      <c r="A4630" s="15" t="s">
        <v>715</v>
      </c>
      <c r="B4630" s="2" t="s">
        <v>716</v>
      </c>
      <c r="C4630" s="3">
        <v>100034</v>
      </c>
      <c r="D4630" s="4">
        <v>328</v>
      </c>
      <c r="E4630">
        <f t="shared" si="216"/>
        <v>767.43894365803703</v>
      </c>
      <c r="F4630">
        <f t="shared" si="217"/>
        <v>32811152</v>
      </c>
      <c r="G4630" s="22">
        <f t="shared" si="218"/>
        <v>76769987.289888084</v>
      </c>
      <c r="P4630" t="s">
        <v>8762</v>
      </c>
      <c r="Q4630" t="s">
        <v>8763</v>
      </c>
      <c r="R4630" t="s">
        <v>212</v>
      </c>
      <c r="S4630" s="6">
        <v>5950.3961972956704</v>
      </c>
      <c r="T4630" s="6">
        <v>3948.8579748512502</v>
      </c>
      <c r="U4630" s="6">
        <v>140.97774256185099</v>
      </c>
    </row>
    <row r="4631" spans="1:21" x14ac:dyDescent="0.2">
      <c r="A4631" s="15" t="s">
        <v>713</v>
      </c>
      <c r="B4631" s="2" t="s">
        <v>714</v>
      </c>
      <c r="C4631" s="3">
        <v>162699</v>
      </c>
      <c r="D4631" s="4">
        <v>217</v>
      </c>
      <c r="E4631">
        <f t="shared" si="216"/>
        <v>765.89412543623996</v>
      </c>
      <c r="F4631">
        <f t="shared" si="217"/>
        <v>35305683</v>
      </c>
      <c r="G4631" s="22">
        <f t="shared" si="218"/>
        <v>124610208.3143508</v>
      </c>
      <c r="P4631" t="s">
        <v>8764</v>
      </c>
      <c r="Q4631" t="s">
        <v>8765</v>
      </c>
      <c r="R4631" t="s">
        <v>212</v>
      </c>
      <c r="S4631" s="6">
        <v>5972.6724404714396</v>
      </c>
      <c r="T4631" s="6">
        <v>2954.2105050546902</v>
      </c>
      <c r="U4631" s="6">
        <v>176.799554621401</v>
      </c>
    </row>
    <row r="4632" spans="1:21" x14ac:dyDescent="0.2">
      <c r="A4632" s="15" t="s">
        <v>709</v>
      </c>
      <c r="B4632" s="2" t="s">
        <v>710</v>
      </c>
      <c r="C4632" s="3">
        <v>98805</v>
      </c>
      <c r="D4632" s="4">
        <v>83</v>
      </c>
      <c r="E4632">
        <f t="shared" si="216"/>
        <v>765.22839723858897</v>
      </c>
      <c r="F4632">
        <f t="shared" si="217"/>
        <v>8200815</v>
      </c>
      <c r="G4632" s="22">
        <f t="shared" si="218"/>
        <v>75608391.789158776</v>
      </c>
      <c r="P4632" t="s">
        <v>8766</v>
      </c>
      <c r="Q4632" t="s">
        <v>8767</v>
      </c>
      <c r="R4632" t="s">
        <v>212</v>
      </c>
      <c r="S4632" s="6">
        <v>5974.7913033290797</v>
      </c>
      <c r="T4632" s="6">
        <v>3077.5540550000001</v>
      </c>
      <c r="U4632" s="6">
        <v>113.438291886073</v>
      </c>
    </row>
    <row r="4633" spans="1:21" x14ac:dyDescent="0.2">
      <c r="A4633" s="15" t="s">
        <v>703</v>
      </c>
      <c r="B4633" s="2" t="s">
        <v>704</v>
      </c>
      <c r="C4633" s="3">
        <v>66148</v>
      </c>
      <c r="D4633" s="4">
        <v>343</v>
      </c>
      <c r="E4633">
        <f t="shared" si="216"/>
        <v>762.86443973597295</v>
      </c>
      <c r="F4633">
        <f t="shared" si="217"/>
        <v>22688764</v>
      </c>
      <c r="G4633" s="22">
        <f t="shared" si="218"/>
        <v>50461956.959655136</v>
      </c>
      <c r="P4633" t="s">
        <v>8768</v>
      </c>
      <c r="Q4633" t="s">
        <v>8769</v>
      </c>
      <c r="R4633" t="s">
        <v>212</v>
      </c>
      <c r="S4633" s="6">
        <v>5999.0949654597598</v>
      </c>
      <c r="T4633" s="6">
        <v>1355.7910620213399</v>
      </c>
      <c r="U4633" s="6">
        <v>292.15397553511099</v>
      </c>
    </row>
    <row r="4634" spans="1:21" x14ac:dyDescent="0.2">
      <c r="A4634" s="15" t="s">
        <v>699</v>
      </c>
      <c r="B4634" s="2" t="s">
        <v>700</v>
      </c>
      <c r="C4634" s="3">
        <v>99974</v>
      </c>
      <c r="D4634" s="4">
        <v>393</v>
      </c>
      <c r="E4634">
        <f t="shared" si="216"/>
        <v>762.35467398853598</v>
      </c>
      <c r="F4634">
        <f t="shared" si="217"/>
        <v>39289782</v>
      </c>
      <c r="G4634" s="22">
        <f t="shared" si="218"/>
        <v>76215646.177329898</v>
      </c>
      <c r="P4634" t="s">
        <v>8770</v>
      </c>
      <c r="Q4634" t="s">
        <v>8771</v>
      </c>
      <c r="R4634" t="s">
        <v>212</v>
      </c>
      <c r="S4634" s="6">
        <v>6017.6783188194704</v>
      </c>
      <c r="T4634" s="6">
        <v>5541.0847786676204</v>
      </c>
      <c r="U4634" s="6">
        <v>60.940744016417497</v>
      </c>
    </row>
    <row r="4635" spans="1:21" x14ac:dyDescent="0.2">
      <c r="A4635" s="15" t="s">
        <v>697</v>
      </c>
      <c r="B4635" s="2" t="s">
        <v>698</v>
      </c>
      <c r="C4635" s="3">
        <v>100339</v>
      </c>
      <c r="D4635" s="4">
        <v>632</v>
      </c>
      <c r="E4635">
        <f t="shared" si="216"/>
        <v>762.06813413095404</v>
      </c>
      <c r="F4635">
        <f t="shared" si="217"/>
        <v>63414248</v>
      </c>
      <c r="G4635" s="22">
        <f t="shared" si="218"/>
        <v>76465154.510565802</v>
      </c>
      <c r="P4635" t="s">
        <v>8772</v>
      </c>
      <c r="Q4635" t="s">
        <v>8773</v>
      </c>
      <c r="R4635" t="s">
        <v>212</v>
      </c>
      <c r="S4635" s="6">
        <v>6021.0603474250902</v>
      </c>
      <c r="T4635" s="6">
        <v>6444.1665425000001</v>
      </c>
      <c r="U4635" s="6">
        <v>42.424259236931299</v>
      </c>
    </row>
    <row r="4636" spans="1:21" x14ac:dyDescent="0.2">
      <c r="A4636" s="15" t="s">
        <v>695</v>
      </c>
      <c r="B4636" s="2" t="s">
        <v>696</v>
      </c>
      <c r="C4636" s="3">
        <v>67293</v>
      </c>
      <c r="D4636" s="4">
        <v>397</v>
      </c>
      <c r="E4636">
        <f t="shared" si="216"/>
        <v>762.04381173677598</v>
      </c>
      <c r="F4636">
        <f t="shared" si="217"/>
        <v>26715321</v>
      </c>
      <c r="G4636" s="22">
        <f t="shared" si="218"/>
        <v>51280214.223202869</v>
      </c>
      <c r="P4636" t="s">
        <v>8774</v>
      </c>
      <c r="Q4636" t="s">
        <v>8775</v>
      </c>
      <c r="R4636" t="s">
        <v>212</v>
      </c>
      <c r="S4636" s="6">
        <v>6042.2072935579999</v>
      </c>
      <c r="T4636" s="6">
        <v>3762.2514710502801</v>
      </c>
      <c r="U4636" s="6">
        <v>134.50635996524699</v>
      </c>
    </row>
    <row r="4637" spans="1:21" x14ac:dyDescent="0.2">
      <c r="A4637" s="15" t="s">
        <v>691</v>
      </c>
      <c r="B4637" s="2" t="s">
        <v>692</v>
      </c>
      <c r="C4637" s="3">
        <v>32095</v>
      </c>
      <c r="D4637" s="4">
        <v>509</v>
      </c>
      <c r="E4637">
        <f t="shared" si="216"/>
        <v>760.07678452493997</v>
      </c>
      <c r="F4637">
        <f t="shared" si="217"/>
        <v>16336355</v>
      </c>
      <c r="G4637" s="22">
        <f t="shared" si="218"/>
        <v>24394664.399327949</v>
      </c>
      <c r="P4637" t="s">
        <v>8776</v>
      </c>
      <c r="Q4637" t="s">
        <v>8777</v>
      </c>
      <c r="R4637" t="s">
        <v>212</v>
      </c>
      <c r="S4637" s="6">
        <v>6045.2068552684696</v>
      </c>
      <c r="T4637" s="6">
        <v>2973.4217363636599</v>
      </c>
      <c r="U4637" s="6">
        <v>158.64683837517401</v>
      </c>
    </row>
    <row r="4638" spans="1:21" x14ac:dyDescent="0.2">
      <c r="A4638" s="15" t="s">
        <v>689</v>
      </c>
      <c r="B4638" s="2" t="s">
        <v>690</v>
      </c>
      <c r="C4638" s="3">
        <v>33560</v>
      </c>
      <c r="D4638" s="4">
        <v>509</v>
      </c>
      <c r="E4638">
        <f t="shared" si="216"/>
        <v>758.748670608471</v>
      </c>
      <c r="F4638">
        <f t="shared" si="217"/>
        <v>17082040</v>
      </c>
      <c r="G4638" s="22">
        <f t="shared" si="218"/>
        <v>25463605.385620289</v>
      </c>
      <c r="P4638" t="s">
        <v>8778</v>
      </c>
      <c r="Q4638" t="s">
        <v>8779</v>
      </c>
      <c r="R4638" t="s">
        <v>212</v>
      </c>
      <c r="S4638" s="6">
        <v>6068.6217419893901</v>
      </c>
      <c r="T4638" s="6">
        <v>5521.5995460208796</v>
      </c>
      <c r="U4638" s="6">
        <v>67.487864243247699</v>
      </c>
    </row>
    <row r="4639" spans="1:21" x14ac:dyDescent="0.2">
      <c r="A4639" s="15" t="s">
        <v>677</v>
      </c>
      <c r="B4639" s="2" t="s">
        <v>678</v>
      </c>
      <c r="C4639" s="3">
        <v>87591</v>
      </c>
      <c r="D4639" s="4">
        <v>541</v>
      </c>
      <c r="E4639">
        <f t="shared" si="216"/>
        <v>751.90334580852505</v>
      </c>
      <c r="F4639">
        <f t="shared" si="217"/>
        <v>47386731</v>
      </c>
      <c r="G4639" s="22">
        <f t="shared" si="218"/>
        <v>65859965.962714516</v>
      </c>
      <c r="P4639" t="s">
        <v>8780</v>
      </c>
      <c r="Q4639" t="s">
        <v>8781</v>
      </c>
      <c r="R4639" t="s">
        <v>212</v>
      </c>
      <c r="S4639" s="6">
        <v>6071.1850147679797</v>
      </c>
      <c r="T4639" s="6">
        <v>4719.9904129466204</v>
      </c>
      <c r="U4639" s="6">
        <v>69.956410282015597</v>
      </c>
    </row>
    <row r="4640" spans="1:21" x14ac:dyDescent="0.2">
      <c r="A4640" s="15" t="s">
        <v>675</v>
      </c>
      <c r="B4640" s="2" t="s">
        <v>676</v>
      </c>
      <c r="C4640" s="3">
        <v>106668</v>
      </c>
      <c r="D4640" s="4">
        <v>217</v>
      </c>
      <c r="E4640">
        <f t="shared" si="216"/>
        <v>749.82818774496502</v>
      </c>
      <c r="F4640">
        <f t="shared" si="217"/>
        <v>23146956</v>
      </c>
      <c r="G4640" s="22">
        <f t="shared" si="218"/>
        <v>79982673.13037993</v>
      </c>
      <c r="P4640" t="s">
        <v>8782</v>
      </c>
      <c r="Q4640" t="s">
        <v>8783</v>
      </c>
      <c r="R4640" t="s">
        <v>212</v>
      </c>
      <c r="S4640" s="6">
        <v>6079.0602952933295</v>
      </c>
      <c r="T4640" s="6">
        <v>4409.7919328046901</v>
      </c>
      <c r="U4640" s="6">
        <v>104.064893100104</v>
      </c>
    </row>
    <row r="4641" spans="1:21" x14ac:dyDescent="0.2">
      <c r="A4641" s="15" t="s">
        <v>673</v>
      </c>
      <c r="B4641" s="2" t="s">
        <v>674</v>
      </c>
      <c r="C4641" s="3">
        <v>57742</v>
      </c>
      <c r="D4641" s="4">
        <v>348</v>
      </c>
      <c r="E4641">
        <f t="shared" si="216"/>
        <v>749.54815337679099</v>
      </c>
      <c r="F4641">
        <f t="shared" si="217"/>
        <v>20094216</v>
      </c>
      <c r="G4641" s="22">
        <f t="shared" si="218"/>
        <v>43280409.472282663</v>
      </c>
      <c r="P4641" t="s">
        <v>8784</v>
      </c>
      <c r="Q4641" t="s">
        <v>8784</v>
      </c>
      <c r="R4641" t="s">
        <v>274</v>
      </c>
      <c r="S4641" s="6">
        <v>6097.0298665938999</v>
      </c>
      <c r="T4641" s="6">
        <v>225.39928850000001</v>
      </c>
      <c r="U4641" s="6">
        <v>169.86077762422499</v>
      </c>
    </row>
    <row r="4642" spans="1:21" x14ac:dyDescent="0.2">
      <c r="A4642" s="15" t="s">
        <v>665</v>
      </c>
      <c r="B4642" s="2" t="s">
        <v>666</v>
      </c>
      <c r="C4642" s="3">
        <v>76859</v>
      </c>
      <c r="D4642" s="4">
        <v>537</v>
      </c>
      <c r="E4642">
        <f t="shared" si="216"/>
        <v>744.36631017980301</v>
      </c>
      <c r="F4642">
        <f t="shared" si="217"/>
        <v>41273283</v>
      </c>
      <c r="G4642" s="22">
        <f t="shared" si="218"/>
        <v>57211250.234109476</v>
      </c>
      <c r="P4642" t="s">
        <v>8785</v>
      </c>
      <c r="Q4642" t="s">
        <v>8786</v>
      </c>
      <c r="R4642" t="s">
        <v>212</v>
      </c>
      <c r="S4642" s="6">
        <v>6110.07304939404</v>
      </c>
      <c r="T4642" s="6">
        <v>4336.3459652617503</v>
      </c>
      <c r="U4642" s="6">
        <v>80.822781858371897</v>
      </c>
    </row>
    <row r="4643" spans="1:21" x14ac:dyDescent="0.2">
      <c r="A4643" s="15" t="s">
        <v>659</v>
      </c>
      <c r="B4643" s="2" t="s">
        <v>660</v>
      </c>
      <c r="C4643" s="3">
        <v>42323</v>
      </c>
      <c r="D4643" s="4">
        <v>495</v>
      </c>
      <c r="E4643">
        <f t="shared" si="216"/>
        <v>743.78760794145103</v>
      </c>
      <c r="F4643">
        <f t="shared" si="217"/>
        <v>20949885</v>
      </c>
      <c r="G4643" s="22">
        <f t="shared" si="218"/>
        <v>31479322.930906031</v>
      </c>
      <c r="P4643" t="s">
        <v>8787</v>
      </c>
      <c r="Q4643" t="s">
        <v>8788</v>
      </c>
      <c r="R4643" t="s">
        <v>212</v>
      </c>
      <c r="S4643" s="6">
        <v>6111.8188098908404</v>
      </c>
      <c r="T4643" s="6">
        <v>3904.5736682654801</v>
      </c>
      <c r="U4643" s="6">
        <v>110.962652235097</v>
      </c>
    </row>
    <row r="4644" spans="1:21" x14ac:dyDescent="0.2">
      <c r="A4644" s="15" t="s">
        <v>653</v>
      </c>
      <c r="B4644" s="2" t="s">
        <v>654</v>
      </c>
      <c r="C4644" s="3">
        <v>19678</v>
      </c>
      <c r="D4644" s="4">
        <v>301</v>
      </c>
      <c r="E4644">
        <f t="shared" si="216"/>
        <v>737.31869074939402</v>
      </c>
      <c r="F4644">
        <f t="shared" si="217"/>
        <v>5923078</v>
      </c>
      <c r="G4644" s="22">
        <f t="shared" si="218"/>
        <v>14508957.196566576</v>
      </c>
      <c r="P4644" t="s">
        <v>8789</v>
      </c>
      <c r="Q4644" t="s">
        <v>8790</v>
      </c>
      <c r="R4644" t="s">
        <v>212</v>
      </c>
      <c r="S4644" s="6">
        <v>6115.9276024594001</v>
      </c>
      <c r="T4644" s="6">
        <v>7117.4156415273201</v>
      </c>
      <c r="U4644" s="6">
        <v>80.961807465391402</v>
      </c>
    </row>
    <row r="4645" spans="1:21" x14ac:dyDescent="0.2">
      <c r="A4645" s="15" t="s">
        <v>651</v>
      </c>
      <c r="B4645" s="2" t="s">
        <v>652</v>
      </c>
      <c r="C4645" s="3">
        <v>139380</v>
      </c>
      <c r="D4645" s="4">
        <v>178</v>
      </c>
      <c r="E4645">
        <f t="shared" si="216"/>
        <v>736.42555291100905</v>
      </c>
      <c r="F4645">
        <f t="shared" si="217"/>
        <v>24809640</v>
      </c>
      <c r="G4645" s="22">
        <f t="shared" si="218"/>
        <v>102642993.56473644</v>
      </c>
      <c r="P4645" t="s">
        <v>8791</v>
      </c>
      <c r="Q4645" t="s">
        <v>8792</v>
      </c>
      <c r="R4645" t="s">
        <v>212</v>
      </c>
      <c r="S4645" s="6">
        <v>6132.6253885031801</v>
      </c>
      <c r="T4645" s="6">
        <v>5055.0880408275498</v>
      </c>
      <c r="U4645" s="6">
        <v>113.331022213107</v>
      </c>
    </row>
    <row r="4646" spans="1:21" x14ac:dyDescent="0.2">
      <c r="A4646" s="15" t="s">
        <v>647</v>
      </c>
      <c r="B4646" s="2" t="s">
        <v>648</v>
      </c>
      <c r="C4646" s="3">
        <v>35073</v>
      </c>
      <c r="D4646" s="4">
        <v>217</v>
      </c>
      <c r="E4646">
        <f t="shared" si="216"/>
        <v>735.57376519696504</v>
      </c>
      <c r="F4646">
        <f t="shared" si="217"/>
        <v>7610841</v>
      </c>
      <c r="G4646" s="22">
        <f t="shared" si="218"/>
        <v>25798778.666753154</v>
      </c>
      <c r="P4646" t="s">
        <v>8793</v>
      </c>
      <c r="Q4646" t="s">
        <v>8794</v>
      </c>
      <c r="R4646" t="s">
        <v>212</v>
      </c>
      <c r="S4646" s="6">
        <v>6135.4685094257102</v>
      </c>
      <c r="T4646" s="6">
        <v>5772.5001108353499</v>
      </c>
      <c r="U4646" s="6">
        <v>64.347228647223005</v>
      </c>
    </row>
    <row r="4647" spans="1:21" x14ac:dyDescent="0.2">
      <c r="A4647" s="15" t="s">
        <v>645</v>
      </c>
      <c r="B4647" s="2" t="s">
        <v>646</v>
      </c>
      <c r="C4647" s="3">
        <v>59257</v>
      </c>
      <c r="D4647" s="4">
        <v>1802</v>
      </c>
      <c r="E4647">
        <f t="shared" si="216"/>
        <v>735.20249507902895</v>
      </c>
      <c r="F4647">
        <f t="shared" si="217"/>
        <v>106781114</v>
      </c>
      <c r="G4647" s="22">
        <f t="shared" si="218"/>
        <v>43565894.250898018</v>
      </c>
      <c r="P4647" t="s">
        <v>8795</v>
      </c>
      <c r="Q4647" t="s">
        <v>8795</v>
      </c>
      <c r="R4647" t="s">
        <v>274</v>
      </c>
      <c r="S4647" s="6">
        <v>6140.48068760759</v>
      </c>
      <c r="T4647" s="6">
        <v>6140.48068760759</v>
      </c>
      <c r="U4647" s="6">
        <v>104.710845946519</v>
      </c>
    </row>
    <row r="4648" spans="1:21" x14ac:dyDescent="0.2">
      <c r="A4648" s="15" t="s">
        <v>641</v>
      </c>
      <c r="B4648" s="2" t="s">
        <v>642</v>
      </c>
      <c r="C4648" s="3">
        <v>46404</v>
      </c>
      <c r="D4648" s="4">
        <v>252</v>
      </c>
      <c r="E4648">
        <f t="shared" si="216"/>
        <v>732.32930829654697</v>
      </c>
      <c r="F4648">
        <f t="shared" si="217"/>
        <v>11693808</v>
      </c>
      <c r="G4648" s="22">
        <f t="shared" si="218"/>
        <v>33983009.222192965</v>
      </c>
      <c r="P4648" t="s">
        <v>8796</v>
      </c>
      <c r="Q4648" t="s">
        <v>8797</v>
      </c>
      <c r="R4648" t="s">
        <v>212</v>
      </c>
      <c r="S4648" s="6">
        <v>6147.0494267323602</v>
      </c>
      <c r="T4648" s="6">
        <v>2342.6982910079</v>
      </c>
      <c r="U4648" s="6">
        <v>166.53973108292001</v>
      </c>
    </row>
    <row r="4649" spans="1:21" x14ac:dyDescent="0.2">
      <c r="A4649" s="15" t="s">
        <v>640</v>
      </c>
      <c r="B4649" s="2"/>
      <c r="C4649" s="3">
        <v>64223</v>
      </c>
      <c r="D4649" s="4">
        <v>1740</v>
      </c>
      <c r="E4649">
        <f t="shared" si="216"/>
        <v>729.75694080994504</v>
      </c>
      <c r="F4649">
        <f t="shared" si="217"/>
        <v>111748020</v>
      </c>
      <c r="G4649" s="22">
        <f t="shared" si="218"/>
        <v>46867180.009637102</v>
      </c>
      <c r="P4649" t="s">
        <v>8798</v>
      </c>
      <c r="Q4649" t="s">
        <v>8799</v>
      </c>
      <c r="R4649" t="s">
        <v>212</v>
      </c>
      <c r="S4649" s="6">
        <v>6156.1823430455397</v>
      </c>
      <c r="T4649" s="6">
        <v>4124.4820161068001</v>
      </c>
      <c r="U4649" s="6">
        <v>122.722064663642</v>
      </c>
    </row>
    <row r="4650" spans="1:21" x14ac:dyDescent="0.2">
      <c r="A4650" s="15" t="s">
        <v>637</v>
      </c>
      <c r="B4650" s="2"/>
      <c r="C4650" s="3">
        <v>59731</v>
      </c>
      <c r="D4650" s="4">
        <v>314</v>
      </c>
      <c r="E4650">
        <f t="shared" si="216"/>
        <v>725.84933085796604</v>
      </c>
      <c r="F4650">
        <f t="shared" si="217"/>
        <v>18755534</v>
      </c>
      <c r="G4650" s="22">
        <f t="shared" si="218"/>
        <v>43355706.38147717</v>
      </c>
      <c r="P4650" t="s">
        <v>8800</v>
      </c>
      <c r="Q4650" t="s">
        <v>8801</v>
      </c>
      <c r="R4650" t="s">
        <v>212</v>
      </c>
      <c r="S4650" s="6">
        <v>6172.9793268611302</v>
      </c>
      <c r="T4650" s="6">
        <v>4647.6247991843302</v>
      </c>
      <c r="U4650" s="6">
        <v>63.341908947926598</v>
      </c>
    </row>
    <row r="4651" spans="1:21" x14ac:dyDescent="0.2">
      <c r="A4651" s="15" t="s">
        <v>636</v>
      </c>
      <c r="B4651" s="2"/>
      <c r="C4651" s="3">
        <v>70733</v>
      </c>
      <c r="D4651" s="5">
        <v>678</v>
      </c>
      <c r="E4651">
        <f t="shared" si="216"/>
        <v>724.38526970941803</v>
      </c>
      <c r="F4651">
        <f t="shared" si="217"/>
        <v>47956974</v>
      </c>
      <c r="G4651" s="22">
        <f t="shared" si="218"/>
        <v>51237943.282356262</v>
      </c>
      <c r="P4651" t="s">
        <v>8802</v>
      </c>
      <c r="Q4651" t="s">
        <v>8803</v>
      </c>
      <c r="R4651" t="s">
        <v>212</v>
      </c>
      <c r="S4651" s="6">
        <v>6184.8293758261798</v>
      </c>
      <c r="T4651" s="6">
        <v>5137.4252916146097</v>
      </c>
      <c r="U4651" s="6">
        <v>56.809655128130899</v>
      </c>
    </row>
    <row r="4652" spans="1:21" x14ac:dyDescent="0.2">
      <c r="A4652" s="15" t="s">
        <v>623</v>
      </c>
      <c r="B4652" s="2" t="s">
        <v>624</v>
      </c>
      <c r="C4652" s="3">
        <v>91430</v>
      </c>
      <c r="D4652" s="4">
        <v>309</v>
      </c>
      <c r="E4652">
        <f t="shared" si="216"/>
        <v>719.449738834767</v>
      </c>
      <c r="F4652">
        <f t="shared" si="217"/>
        <v>28251870</v>
      </c>
      <c r="G4652" s="22">
        <f t="shared" si="218"/>
        <v>65779289.621662751</v>
      </c>
      <c r="P4652" t="s">
        <v>8804</v>
      </c>
      <c r="Q4652" t="s">
        <v>8805</v>
      </c>
      <c r="R4652" t="s">
        <v>212</v>
      </c>
      <c r="S4652" s="6">
        <v>6188.0765502562399</v>
      </c>
      <c r="T4652" s="6">
        <v>2740.5243304967598</v>
      </c>
      <c r="U4652" s="6">
        <v>128.955701213623</v>
      </c>
    </row>
    <row r="4653" spans="1:21" x14ac:dyDescent="0.2">
      <c r="A4653" s="15" t="s">
        <v>621</v>
      </c>
      <c r="B4653" s="2" t="s">
        <v>622</v>
      </c>
      <c r="C4653" s="3">
        <v>85868</v>
      </c>
      <c r="D4653" s="4">
        <v>125</v>
      </c>
      <c r="E4653">
        <f t="shared" si="216"/>
        <v>719.23932285512205</v>
      </c>
      <c r="F4653">
        <f t="shared" si="217"/>
        <v>10733500</v>
      </c>
      <c r="G4653" s="22">
        <f t="shared" si="218"/>
        <v>61759642.174923621</v>
      </c>
      <c r="P4653" t="s">
        <v>8806</v>
      </c>
      <c r="Q4653" t="s">
        <v>8807</v>
      </c>
      <c r="R4653" t="s">
        <v>212</v>
      </c>
      <c r="S4653" s="6">
        <v>6226.6106453487801</v>
      </c>
      <c r="T4653" s="6">
        <v>5738.62013917692</v>
      </c>
      <c r="U4653" s="6">
        <v>78.121163843383897</v>
      </c>
    </row>
    <row r="4654" spans="1:21" x14ac:dyDescent="0.2">
      <c r="A4654" s="15" t="s">
        <v>619</v>
      </c>
      <c r="B4654" s="2"/>
      <c r="C4654" s="3">
        <v>149678</v>
      </c>
      <c r="D4654" s="4">
        <v>1498</v>
      </c>
      <c r="E4654">
        <f t="shared" si="216"/>
        <v>718.061995497569</v>
      </c>
      <c r="F4654">
        <f t="shared" si="217"/>
        <v>224217644</v>
      </c>
      <c r="G4654" s="22">
        <f t="shared" si="218"/>
        <v>107478083.36208513</v>
      </c>
      <c r="P4654" t="s">
        <v>8808</v>
      </c>
      <c r="Q4654" t="s">
        <v>8809</v>
      </c>
      <c r="R4654" t="s">
        <v>212</v>
      </c>
      <c r="S4654" s="6">
        <v>6241.5835231123401</v>
      </c>
      <c r="T4654" s="6">
        <v>5328.0681581660701</v>
      </c>
      <c r="U4654" s="6">
        <v>93.605825102921798</v>
      </c>
    </row>
    <row r="4655" spans="1:21" x14ac:dyDescent="0.2">
      <c r="A4655" s="15" t="s">
        <v>617</v>
      </c>
      <c r="B4655" s="2" t="s">
        <v>618</v>
      </c>
      <c r="C4655" s="3">
        <v>51723</v>
      </c>
      <c r="D4655" s="4">
        <v>481</v>
      </c>
      <c r="E4655">
        <f t="shared" si="216"/>
        <v>716.98516112447896</v>
      </c>
      <c r="F4655">
        <f t="shared" si="217"/>
        <v>24878763</v>
      </c>
      <c r="G4655" s="22">
        <f t="shared" si="218"/>
        <v>37084623.488841422</v>
      </c>
      <c r="P4655" t="s">
        <v>8810</v>
      </c>
      <c r="Q4655" t="s">
        <v>8811</v>
      </c>
      <c r="R4655" t="s">
        <v>212</v>
      </c>
      <c r="S4655" s="6">
        <v>6247.8730642795499</v>
      </c>
      <c r="T4655" s="6">
        <v>2235.7323099468299</v>
      </c>
      <c r="U4655" s="6">
        <v>142.22770881886601</v>
      </c>
    </row>
    <row r="4656" spans="1:21" x14ac:dyDescent="0.2">
      <c r="A4656" s="15" t="s">
        <v>615</v>
      </c>
      <c r="B4656" s="2" t="s">
        <v>616</v>
      </c>
      <c r="C4656" s="3">
        <v>41000</v>
      </c>
      <c r="D4656" s="5">
        <v>2029</v>
      </c>
      <c r="E4656">
        <f t="shared" si="216"/>
        <v>716.76479202128701</v>
      </c>
      <c r="F4656">
        <f t="shared" si="217"/>
        <v>83189000</v>
      </c>
      <c r="G4656" s="22">
        <f t="shared" si="218"/>
        <v>29387356.472872768</v>
      </c>
      <c r="P4656" t="s">
        <v>8812</v>
      </c>
      <c r="Q4656" t="s">
        <v>8813</v>
      </c>
      <c r="R4656" t="s">
        <v>212</v>
      </c>
      <c r="S4656" s="6">
        <v>6249.9062495051703</v>
      </c>
      <c r="T4656" s="6">
        <v>4228.2553978677797</v>
      </c>
      <c r="U4656" s="6">
        <v>90.9618584708724</v>
      </c>
    </row>
    <row r="4657" spans="1:21" x14ac:dyDescent="0.2">
      <c r="A4657" s="15" t="s">
        <v>611</v>
      </c>
      <c r="B4657" s="2" t="s">
        <v>612</v>
      </c>
      <c r="C4657" s="3">
        <v>72387</v>
      </c>
      <c r="D4657" s="4">
        <v>116</v>
      </c>
      <c r="E4657">
        <f t="shared" si="216"/>
        <v>715.881762170917</v>
      </c>
      <c r="F4657">
        <f t="shared" si="217"/>
        <v>8396892</v>
      </c>
      <c r="G4657" s="22">
        <f t="shared" si="218"/>
        <v>51820533.118266165</v>
      </c>
      <c r="P4657" t="s">
        <v>8814</v>
      </c>
      <c r="Q4657" t="s">
        <v>8815</v>
      </c>
      <c r="R4657" t="s">
        <v>212</v>
      </c>
      <c r="S4657" s="6">
        <v>6254.2598238329801</v>
      </c>
      <c r="T4657" s="6">
        <v>1690.4814683853799</v>
      </c>
      <c r="U4657" s="6">
        <v>272.15071324240103</v>
      </c>
    </row>
    <row r="4658" spans="1:21" x14ac:dyDescent="0.2">
      <c r="A4658" s="15" t="s">
        <v>609</v>
      </c>
      <c r="B4658" s="2" t="s">
        <v>610</v>
      </c>
      <c r="C4658" s="3">
        <v>63868</v>
      </c>
      <c r="D4658" s="4">
        <v>285</v>
      </c>
      <c r="E4658">
        <f t="shared" si="216"/>
        <v>715.65846285877399</v>
      </c>
      <c r="F4658">
        <f t="shared" si="217"/>
        <v>18202380</v>
      </c>
      <c r="G4658" s="22">
        <f t="shared" si="218"/>
        <v>45707674.705864176</v>
      </c>
      <c r="P4658" t="s">
        <v>8816</v>
      </c>
      <c r="Q4658" t="s">
        <v>8817</v>
      </c>
      <c r="R4658" t="s">
        <v>212</v>
      </c>
      <c r="S4658" s="6">
        <v>6262.9151952176298</v>
      </c>
      <c r="T4658" s="6">
        <v>5233.7975725921597</v>
      </c>
      <c r="U4658" s="6">
        <v>86.901881476617802</v>
      </c>
    </row>
    <row r="4659" spans="1:21" x14ac:dyDescent="0.2">
      <c r="A4659" s="15" t="s">
        <v>608</v>
      </c>
      <c r="B4659" s="2"/>
      <c r="C4659" s="3">
        <v>89162</v>
      </c>
      <c r="D4659" s="4">
        <v>285</v>
      </c>
      <c r="E4659">
        <f t="shared" si="216"/>
        <v>714.85923378153598</v>
      </c>
      <c r="F4659">
        <f t="shared" si="217"/>
        <v>25411170</v>
      </c>
      <c r="G4659" s="22">
        <f t="shared" si="218"/>
        <v>63738279.002429314</v>
      </c>
      <c r="P4659" t="s">
        <v>8818</v>
      </c>
      <c r="Q4659" t="s">
        <v>8819</v>
      </c>
      <c r="R4659" t="s">
        <v>212</v>
      </c>
      <c r="S4659" s="6">
        <v>6276.1709260732796</v>
      </c>
      <c r="T4659" s="6">
        <v>2188.6373578069702</v>
      </c>
      <c r="U4659" s="6">
        <v>139.70543998825801</v>
      </c>
    </row>
    <row r="4660" spans="1:21" x14ac:dyDescent="0.2">
      <c r="A4660" s="15" t="s">
        <v>606</v>
      </c>
      <c r="B4660" s="2" t="s">
        <v>607</v>
      </c>
      <c r="C4660" s="3">
        <v>39754</v>
      </c>
      <c r="D4660" s="4">
        <v>200</v>
      </c>
      <c r="E4660">
        <f t="shared" si="216"/>
        <v>713.23118537311996</v>
      </c>
      <c r="F4660">
        <f t="shared" si="217"/>
        <v>7950800</v>
      </c>
      <c r="G4660" s="22">
        <f t="shared" si="218"/>
        <v>28353792.54332301</v>
      </c>
      <c r="P4660" t="s">
        <v>8820</v>
      </c>
      <c r="Q4660" t="s">
        <v>8821</v>
      </c>
      <c r="R4660" t="s">
        <v>212</v>
      </c>
      <c r="S4660" s="6">
        <v>6278.2957968623696</v>
      </c>
      <c r="T4660" s="6">
        <v>5120.6757361935297</v>
      </c>
      <c r="U4660" s="6">
        <v>66.102908251128198</v>
      </c>
    </row>
    <row r="4661" spans="1:21" x14ac:dyDescent="0.2">
      <c r="A4661" s="15" t="s">
        <v>604</v>
      </c>
      <c r="B4661" s="2" t="s">
        <v>605</v>
      </c>
      <c r="C4661" s="3">
        <v>24391</v>
      </c>
      <c r="D4661" s="4">
        <v>200</v>
      </c>
      <c r="E4661">
        <f t="shared" si="216"/>
        <v>711.99508475397204</v>
      </c>
      <c r="F4661">
        <f t="shared" si="217"/>
        <v>4878200</v>
      </c>
      <c r="G4661" s="22">
        <f t="shared" si="218"/>
        <v>17366272.112234131</v>
      </c>
      <c r="P4661" t="s">
        <v>8822</v>
      </c>
      <c r="Q4661" t="s">
        <v>8823</v>
      </c>
      <c r="R4661" t="s">
        <v>212</v>
      </c>
      <c r="S4661" s="6">
        <v>6280.9901646697299</v>
      </c>
      <c r="T4661" s="6">
        <v>4395.1707636495403</v>
      </c>
      <c r="U4661" s="6">
        <v>82.749649871567399</v>
      </c>
    </row>
    <row r="4662" spans="1:21" x14ac:dyDescent="0.2">
      <c r="A4662" s="15" t="s">
        <v>602</v>
      </c>
      <c r="B4662" s="2" t="s">
        <v>603</v>
      </c>
      <c r="C4662" s="3">
        <v>50775</v>
      </c>
      <c r="D4662" s="4">
        <v>125</v>
      </c>
      <c r="E4662">
        <f t="shared" si="216"/>
        <v>711.99324343702301</v>
      </c>
      <c r="F4662">
        <f t="shared" si="217"/>
        <v>6346875</v>
      </c>
      <c r="G4662" s="22">
        <f t="shared" si="218"/>
        <v>36151456.935514845</v>
      </c>
      <c r="P4662" t="s">
        <v>8824</v>
      </c>
      <c r="Q4662" t="s">
        <v>8825</v>
      </c>
      <c r="R4662" t="s">
        <v>212</v>
      </c>
      <c r="S4662" s="6">
        <v>6282.0704951929301</v>
      </c>
      <c r="T4662" s="6">
        <v>2760</v>
      </c>
      <c r="U4662" s="6">
        <v>172.739238108915</v>
      </c>
    </row>
    <row r="4663" spans="1:21" x14ac:dyDescent="0.2">
      <c r="A4663" s="15" t="s">
        <v>598</v>
      </c>
      <c r="B4663" s="2" t="s">
        <v>599</v>
      </c>
      <c r="C4663" s="3">
        <v>196142</v>
      </c>
      <c r="D4663" s="4">
        <v>170</v>
      </c>
      <c r="E4663">
        <f t="shared" si="216"/>
        <v>711.45146195680195</v>
      </c>
      <c r="F4663">
        <f t="shared" si="217"/>
        <v>33344140</v>
      </c>
      <c r="G4663" s="22">
        <f t="shared" si="218"/>
        <v>139545512.65113103</v>
      </c>
      <c r="P4663" t="s">
        <v>8826</v>
      </c>
      <c r="Q4663" t="s">
        <v>8827</v>
      </c>
      <c r="R4663" t="s">
        <v>212</v>
      </c>
      <c r="S4663" s="6">
        <v>6287.2317819056298</v>
      </c>
      <c r="T4663" s="6">
        <v>2304.2026316841202</v>
      </c>
      <c r="U4663" s="6">
        <v>187.92743149910501</v>
      </c>
    </row>
    <row r="4664" spans="1:21" x14ac:dyDescent="0.2">
      <c r="A4664" s="15" t="s">
        <v>594</v>
      </c>
      <c r="B4664" s="2" t="s">
        <v>595</v>
      </c>
      <c r="C4664" s="3">
        <v>72061</v>
      </c>
      <c r="D4664" s="4">
        <v>646</v>
      </c>
      <c r="E4664">
        <f t="shared" si="216"/>
        <v>706.83024345064302</v>
      </c>
      <c r="F4664">
        <f t="shared" si="217"/>
        <v>46551406</v>
      </c>
      <c r="G4664" s="22">
        <f t="shared" si="218"/>
        <v>50934894.173296787</v>
      </c>
      <c r="P4664" t="s">
        <v>8828</v>
      </c>
      <c r="Q4664" t="s">
        <v>8829</v>
      </c>
      <c r="R4664" t="s">
        <v>212</v>
      </c>
      <c r="S4664" s="6">
        <v>6312.1999697662204</v>
      </c>
      <c r="T4664" s="6">
        <v>4311.3971442789098</v>
      </c>
      <c r="U4664" s="6">
        <v>94.936497851693304</v>
      </c>
    </row>
    <row r="4665" spans="1:21" x14ac:dyDescent="0.2">
      <c r="A4665" s="15" t="s">
        <v>588</v>
      </c>
      <c r="B4665" s="2" t="s">
        <v>589</v>
      </c>
      <c r="C4665" s="3">
        <v>108494</v>
      </c>
      <c r="D4665" s="4">
        <v>495</v>
      </c>
      <c r="E4665">
        <f t="shared" si="216"/>
        <v>702.32698766672002</v>
      </c>
      <c r="F4665">
        <f t="shared" si="217"/>
        <v>53704530</v>
      </c>
      <c r="G4665" s="22">
        <f t="shared" si="218"/>
        <v>76198264.199913114</v>
      </c>
      <c r="P4665" t="s">
        <v>8830</v>
      </c>
      <c r="Q4665" t="s">
        <v>8831</v>
      </c>
      <c r="R4665" t="s">
        <v>212</v>
      </c>
      <c r="S4665" s="6">
        <v>6317.7001307655501</v>
      </c>
      <c r="T4665" s="6">
        <v>6659.4579796798198</v>
      </c>
      <c r="U4665" s="6">
        <v>53.015245307317599</v>
      </c>
    </row>
    <row r="4666" spans="1:21" x14ac:dyDescent="0.2">
      <c r="A4666" s="15" t="s">
        <v>575</v>
      </c>
      <c r="B4666" s="2" t="s">
        <v>576</v>
      </c>
      <c r="C4666" s="3">
        <v>92017</v>
      </c>
      <c r="D4666" s="4">
        <v>94</v>
      </c>
      <c r="E4666">
        <f t="shared" si="216"/>
        <v>692.79104436518696</v>
      </c>
      <c r="F4666">
        <f t="shared" si="217"/>
        <v>8649598</v>
      </c>
      <c r="G4666" s="22">
        <f t="shared" si="218"/>
        <v>63748553.529351406</v>
      </c>
      <c r="P4666" t="s">
        <v>8832</v>
      </c>
      <c r="Q4666" t="s">
        <v>8833</v>
      </c>
      <c r="R4666" t="s">
        <v>212</v>
      </c>
      <c r="S4666" s="6">
        <v>6321.3898595219298</v>
      </c>
      <c r="T4666" s="6">
        <v>4103.3022686177401</v>
      </c>
      <c r="U4666" s="6">
        <v>100.764974981808</v>
      </c>
    </row>
    <row r="4667" spans="1:21" x14ac:dyDescent="0.2">
      <c r="A4667" s="15" t="s">
        <v>572</v>
      </c>
      <c r="B4667" s="2" t="s">
        <v>573</v>
      </c>
      <c r="C4667" s="3">
        <v>55939</v>
      </c>
      <c r="D4667" s="4">
        <v>200</v>
      </c>
      <c r="E4667">
        <f t="shared" si="216"/>
        <v>689.64934708863404</v>
      </c>
      <c r="F4667">
        <f t="shared" si="217"/>
        <v>11187800</v>
      </c>
      <c r="G4667" s="22">
        <f t="shared" si="218"/>
        <v>38578294.8267911</v>
      </c>
      <c r="P4667" t="s">
        <v>8834</v>
      </c>
      <c r="Q4667" t="s">
        <v>8834</v>
      </c>
      <c r="R4667" t="s">
        <v>274</v>
      </c>
      <c r="S4667" s="6">
        <v>6324.2840766789504</v>
      </c>
      <c r="T4667" s="6">
        <v>4136.8610645635099</v>
      </c>
      <c r="U4667" s="6">
        <v>78.457765248954999</v>
      </c>
    </row>
    <row r="4668" spans="1:21" x14ac:dyDescent="0.2">
      <c r="A4668" s="15" t="s">
        <v>570</v>
      </c>
      <c r="B4668" s="2" t="s">
        <v>571</v>
      </c>
      <c r="C4668" s="3">
        <v>61727</v>
      </c>
      <c r="D4668" s="4">
        <v>455</v>
      </c>
      <c r="E4668">
        <f t="shared" si="216"/>
        <v>688.40114509549596</v>
      </c>
      <c r="F4668">
        <f t="shared" si="217"/>
        <v>28085785</v>
      </c>
      <c r="G4668" s="22">
        <f t="shared" si="218"/>
        <v>42492937.483309679</v>
      </c>
      <c r="P4668" t="s">
        <v>8835</v>
      </c>
      <c r="Q4668" t="s">
        <v>8836</v>
      </c>
      <c r="R4668" t="s">
        <v>212</v>
      </c>
      <c r="S4668" s="6">
        <v>6330.7960310699</v>
      </c>
      <c r="T4668" s="6">
        <v>5796.5790201673499</v>
      </c>
      <c r="U4668" s="6">
        <v>63.156921612617097</v>
      </c>
    </row>
    <row r="4669" spans="1:21" x14ac:dyDescent="0.2">
      <c r="A4669" s="15" t="s">
        <v>558</v>
      </c>
      <c r="B4669" s="2"/>
      <c r="C4669" s="3">
        <v>66690</v>
      </c>
      <c r="D4669" s="5">
        <v>2953</v>
      </c>
      <c r="E4669">
        <f t="shared" si="216"/>
        <v>678.11383737051301</v>
      </c>
      <c r="F4669">
        <f t="shared" si="217"/>
        <v>196935570</v>
      </c>
      <c r="G4669" s="22">
        <f t="shared" si="218"/>
        <v>45223411.814239509</v>
      </c>
      <c r="P4669" t="s">
        <v>8837</v>
      </c>
      <c r="Q4669" t="s">
        <v>8838</v>
      </c>
      <c r="R4669" t="s">
        <v>212</v>
      </c>
      <c r="S4669" s="6">
        <v>6337.3912168449297</v>
      </c>
      <c r="T4669" s="6">
        <v>4057.5658219949901</v>
      </c>
      <c r="U4669" s="6">
        <v>95.754428602197507</v>
      </c>
    </row>
    <row r="4670" spans="1:21" x14ac:dyDescent="0.2">
      <c r="A4670" s="15" t="s">
        <v>553</v>
      </c>
      <c r="B4670" s="2"/>
      <c r="C4670" s="3">
        <v>22226</v>
      </c>
      <c r="D4670" s="4">
        <v>200</v>
      </c>
      <c r="E4670">
        <f t="shared" si="216"/>
        <v>677.40407411964497</v>
      </c>
      <c r="F4670">
        <f t="shared" si="217"/>
        <v>4445200</v>
      </c>
      <c r="G4670" s="22">
        <f t="shared" si="218"/>
        <v>15055982.951383229</v>
      </c>
      <c r="P4670" t="s">
        <v>8839</v>
      </c>
      <c r="Q4670" t="s">
        <v>8840</v>
      </c>
      <c r="R4670" t="s">
        <v>212</v>
      </c>
      <c r="S4670" s="6">
        <v>6344.2711884323298</v>
      </c>
      <c r="T4670" s="6">
        <v>5633.9061571540096</v>
      </c>
      <c r="U4670" s="6">
        <v>82.197852602737598</v>
      </c>
    </row>
    <row r="4671" spans="1:21" x14ac:dyDescent="0.2">
      <c r="A4671" s="15" t="s">
        <v>551</v>
      </c>
      <c r="B4671" s="2" t="s">
        <v>552</v>
      </c>
      <c r="C4671" s="3">
        <v>92260</v>
      </c>
      <c r="D4671" s="4">
        <v>252</v>
      </c>
      <c r="E4671">
        <f t="shared" si="216"/>
        <v>675.17243561030602</v>
      </c>
      <c r="F4671">
        <f t="shared" si="217"/>
        <v>23249520</v>
      </c>
      <c r="G4671" s="22">
        <f t="shared" si="218"/>
        <v>62291408.909406833</v>
      </c>
      <c r="P4671" t="s">
        <v>8841</v>
      </c>
      <c r="Q4671" t="s">
        <v>8842</v>
      </c>
      <c r="R4671" t="s">
        <v>212</v>
      </c>
      <c r="S4671" s="6">
        <v>6344.4241158429604</v>
      </c>
      <c r="T4671" s="6">
        <v>1504</v>
      </c>
      <c r="U4671" s="6">
        <v>152.52459388731501</v>
      </c>
    </row>
    <row r="4672" spans="1:21" x14ac:dyDescent="0.2">
      <c r="A4672" s="15" t="s">
        <v>549</v>
      </c>
      <c r="B4672" s="2" t="s">
        <v>550</v>
      </c>
      <c r="C4672" s="3">
        <v>87389</v>
      </c>
      <c r="D4672" s="4">
        <v>110</v>
      </c>
      <c r="E4672">
        <f t="shared" si="216"/>
        <v>673.39719732261597</v>
      </c>
      <c r="F4672">
        <f t="shared" si="217"/>
        <v>9612790</v>
      </c>
      <c r="G4672" s="22">
        <f t="shared" si="218"/>
        <v>58847507.67682609</v>
      </c>
      <c r="P4672" t="s">
        <v>8843</v>
      </c>
      <c r="Q4672" t="s">
        <v>8844</v>
      </c>
      <c r="R4672" t="s">
        <v>212</v>
      </c>
      <c r="S4672" s="6">
        <v>6344.7496520114901</v>
      </c>
      <c r="T4672" s="6">
        <v>5098.8145599450399</v>
      </c>
      <c r="U4672" s="6">
        <v>76.086763624149597</v>
      </c>
    </row>
    <row r="4673" spans="1:21" x14ac:dyDescent="0.2">
      <c r="A4673" s="15" t="s">
        <v>546</v>
      </c>
      <c r="B4673" s="2" t="s">
        <v>547</v>
      </c>
      <c r="C4673" s="3">
        <v>75638</v>
      </c>
      <c r="D4673" s="4">
        <v>164</v>
      </c>
      <c r="E4673">
        <f t="shared" si="216"/>
        <v>673.13274133467996</v>
      </c>
      <c r="F4673">
        <f t="shared" si="217"/>
        <v>12404632</v>
      </c>
      <c r="G4673" s="22">
        <f t="shared" si="218"/>
        <v>50914414.289072521</v>
      </c>
      <c r="P4673" t="s">
        <v>8845</v>
      </c>
      <c r="Q4673" t="s">
        <v>8846</v>
      </c>
      <c r="R4673" t="s">
        <v>212</v>
      </c>
      <c r="S4673" s="6">
        <v>6354.1621299675699</v>
      </c>
      <c r="T4673" s="6">
        <v>2548.4584658815502</v>
      </c>
      <c r="U4673" s="6">
        <v>114.581839623538</v>
      </c>
    </row>
    <row r="4674" spans="1:21" x14ac:dyDescent="0.2">
      <c r="A4674" s="15" t="s">
        <v>543</v>
      </c>
      <c r="B4674" s="2"/>
      <c r="C4674" s="3">
        <v>36115</v>
      </c>
      <c r="D4674" s="4">
        <v>105</v>
      </c>
      <c r="E4674">
        <f t="shared" ref="E4674:E4737" si="219">VLOOKUP(A4674,data19,4,FALSE)</f>
        <v>672.69894130552996</v>
      </c>
      <c r="F4674">
        <f t="shared" si="217"/>
        <v>3792075</v>
      </c>
      <c r="G4674" s="22">
        <f t="shared" si="218"/>
        <v>24294522.265249215</v>
      </c>
      <c r="P4674" t="s">
        <v>8847</v>
      </c>
      <c r="Q4674" t="s">
        <v>8848</v>
      </c>
      <c r="R4674" t="s">
        <v>212</v>
      </c>
      <c r="S4674" s="6">
        <v>6361.2740408619502</v>
      </c>
      <c r="T4674" s="6">
        <v>6217.6655543449997</v>
      </c>
      <c r="U4674" s="6">
        <v>86.454536592787903</v>
      </c>
    </row>
    <row r="4675" spans="1:21" x14ac:dyDescent="0.2">
      <c r="A4675" s="15" t="s">
        <v>541</v>
      </c>
      <c r="B4675" s="2" t="s">
        <v>542</v>
      </c>
      <c r="C4675" s="3">
        <v>72308</v>
      </c>
      <c r="D4675" s="4">
        <v>252</v>
      </c>
      <c r="E4675">
        <f t="shared" si="219"/>
        <v>672.497294763897</v>
      </c>
      <c r="F4675">
        <f t="shared" ref="F4675:F4738" si="220">C4675*D4675</f>
        <v>18221616</v>
      </c>
      <c r="G4675" s="22">
        <f t="shared" ref="G4675:G4738" si="221">E4675*C4675</f>
        <v>48626934.389787868</v>
      </c>
      <c r="P4675" t="s">
        <v>8849</v>
      </c>
      <c r="Q4675" t="s">
        <v>8850</v>
      </c>
      <c r="R4675" t="s">
        <v>212</v>
      </c>
      <c r="S4675" s="6">
        <v>6368.43011159652</v>
      </c>
      <c r="T4675" s="6">
        <v>6068.6126203112099</v>
      </c>
      <c r="U4675" s="6">
        <v>64.531440766436305</v>
      </c>
    </row>
    <row r="4676" spans="1:21" x14ac:dyDescent="0.2">
      <c r="A4676" s="15" t="s">
        <v>537</v>
      </c>
      <c r="B4676" s="2" t="s">
        <v>538</v>
      </c>
      <c r="C4676" s="3">
        <v>48610</v>
      </c>
      <c r="D4676" s="4">
        <v>1111</v>
      </c>
      <c r="E4676">
        <f t="shared" si="219"/>
        <v>664.72199958185297</v>
      </c>
      <c r="F4676">
        <f t="shared" si="220"/>
        <v>54005710</v>
      </c>
      <c r="G4676" s="22">
        <f t="shared" si="221"/>
        <v>32312136.399673872</v>
      </c>
      <c r="P4676" t="s">
        <v>8851</v>
      </c>
      <c r="Q4676" t="s">
        <v>8852</v>
      </c>
      <c r="R4676" t="s">
        <v>212</v>
      </c>
      <c r="S4676" s="6">
        <v>6371.9597924366699</v>
      </c>
      <c r="T4676" s="6">
        <v>3480.4267104385499</v>
      </c>
      <c r="U4676" s="6">
        <v>126.321504777603</v>
      </c>
    </row>
    <row r="4677" spans="1:21" x14ac:dyDescent="0.2">
      <c r="A4677" s="15" t="s">
        <v>535</v>
      </c>
      <c r="B4677" s="2"/>
      <c r="C4677" s="3">
        <v>77366</v>
      </c>
      <c r="D4677" s="4">
        <v>1281</v>
      </c>
      <c r="E4677">
        <f t="shared" si="219"/>
        <v>664.55312280211399</v>
      </c>
      <c r="F4677">
        <f t="shared" si="220"/>
        <v>99105846</v>
      </c>
      <c r="G4677" s="22">
        <f t="shared" si="221"/>
        <v>51413816.898708351</v>
      </c>
      <c r="P4677" t="s">
        <v>8853</v>
      </c>
      <c r="Q4677" t="s">
        <v>8854</v>
      </c>
      <c r="R4677" t="s">
        <v>212</v>
      </c>
      <c r="S4677" s="6">
        <v>6392.7061909215499</v>
      </c>
      <c r="T4677" s="6">
        <v>5745.9095076736803</v>
      </c>
      <c r="U4677" s="6">
        <v>57.054633712319898</v>
      </c>
    </row>
    <row r="4678" spans="1:21" x14ac:dyDescent="0.2">
      <c r="A4678" s="15" t="s">
        <v>530</v>
      </c>
      <c r="B4678" s="2" t="s">
        <v>531</v>
      </c>
      <c r="C4678" s="3">
        <v>98702</v>
      </c>
      <c r="D4678" s="4">
        <v>190</v>
      </c>
      <c r="E4678">
        <f t="shared" si="219"/>
        <v>663.80794273421805</v>
      </c>
      <c r="F4678">
        <f t="shared" si="220"/>
        <v>18753380</v>
      </c>
      <c r="G4678" s="22">
        <f t="shared" si="221"/>
        <v>65519171.563752793</v>
      </c>
      <c r="P4678" t="s">
        <v>8855</v>
      </c>
      <c r="Q4678" t="s">
        <v>8856</v>
      </c>
      <c r="R4678" t="s">
        <v>212</v>
      </c>
      <c r="S4678" s="6">
        <v>6412.0637494387702</v>
      </c>
      <c r="T4678" s="6">
        <v>7524.8455005508404</v>
      </c>
      <c r="U4678" s="6">
        <v>48.101480335473298</v>
      </c>
    </row>
    <row r="4679" spans="1:21" x14ac:dyDescent="0.2">
      <c r="A4679" s="15" t="s">
        <v>526</v>
      </c>
      <c r="B4679" s="2" t="s">
        <v>527</v>
      </c>
      <c r="C4679" s="3">
        <v>43330</v>
      </c>
      <c r="D4679" s="4">
        <v>1146</v>
      </c>
      <c r="E4679">
        <f t="shared" si="219"/>
        <v>659.42562127189797</v>
      </c>
      <c r="F4679">
        <f t="shared" si="220"/>
        <v>49656180</v>
      </c>
      <c r="G4679" s="22">
        <f t="shared" si="221"/>
        <v>28572912.16971134</v>
      </c>
      <c r="P4679" t="s">
        <v>8857</v>
      </c>
      <c r="Q4679" t="s">
        <v>8858</v>
      </c>
      <c r="R4679" t="s">
        <v>212</v>
      </c>
      <c r="S4679" s="6">
        <v>6412.3480032695097</v>
      </c>
      <c r="T4679" s="6">
        <v>4976.26910304587</v>
      </c>
      <c r="U4679" s="6">
        <v>63.742987977394499</v>
      </c>
    </row>
    <row r="4680" spans="1:21" x14ac:dyDescent="0.2">
      <c r="A4680" s="15" t="s">
        <v>520</v>
      </c>
      <c r="B4680" s="2" t="s">
        <v>521</v>
      </c>
      <c r="C4680" s="3">
        <v>172829</v>
      </c>
      <c r="D4680" s="4">
        <v>540</v>
      </c>
      <c r="E4680">
        <f t="shared" si="219"/>
        <v>655.76498442258503</v>
      </c>
      <c r="F4680">
        <f t="shared" si="220"/>
        <v>93327660</v>
      </c>
      <c r="G4680" s="22">
        <f t="shared" si="221"/>
        <v>113335206.49277095</v>
      </c>
      <c r="P4680" t="s">
        <v>8859</v>
      </c>
      <c r="Q4680" t="s">
        <v>8860</v>
      </c>
      <c r="R4680" t="s">
        <v>212</v>
      </c>
      <c r="S4680" s="6">
        <v>6416.5979691639504</v>
      </c>
      <c r="T4680" s="6">
        <v>2918.88113476736</v>
      </c>
      <c r="U4680" s="6">
        <v>104.06372846203099</v>
      </c>
    </row>
    <row r="4681" spans="1:21" x14ac:dyDescent="0.2">
      <c r="A4681" s="15" t="s">
        <v>518</v>
      </c>
      <c r="B4681" s="2" t="s">
        <v>519</v>
      </c>
      <c r="C4681" s="3">
        <v>82702</v>
      </c>
      <c r="D4681" s="5">
        <v>1555</v>
      </c>
      <c r="E4681">
        <f t="shared" si="219"/>
        <v>653.24702460066601</v>
      </c>
      <c r="F4681">
        <f t="shared" si="220"/>
        <v>128601610</v>
      </c>
      <c r="G4681" s="22">
        <f t="shared" si="221"/>
        <v>54024835.428524278</v>
      </c>
      <c r="P4681" t="s">
        <v>8861</v>
      </c>
      <c r="Q4681" t="s">
        <v>8862</v>
      </c>
      <c r="R4681" t="s">
        <v>212</v>
      </c>
      <c r="S4681" s="6">
        <v>6420.3023852231299</v>
      </c>
      <c r="T4681" s="6">
        <v>3800.4968993192201</v>
      </c>
      <c r="U4681" s="6">
        <v>92.975538970501901</v>
      </c>
    </row>
    <row r="4682" spans="1:21" x14ac:dyDescent="0.2">
      <c r="A4682" s="15" t="s">
        <v>514</v>
      </c>
      <c r="B4682" s="2" t="s">
        <v>515</v>
      </c>
      <c r="C4682" s="3">
        <v>35683</v>
      </c>
      <c r="D4682" s="4">
        <v>591</v>
      </c>
      <c r="E4682">
        <f t="shared" si="219"/>
        <v>650.34331806670696</v>
      </c>
      <c r="F4682">
        <f t="shared" si="220"/>
        <v>21088653</v>
      </c>
      <c r="G4682" s="22">
        <f t="shared" si="221"/>
        <v>23206200.618574303</v>
      </c>
      <c r="P4682" t="s">
        <v>8863</v>
      </c>
      <c r="Q4682" t="s">
        <v>8864</v>
      </c>
      <c r="R4682" t="s">
        <v>212</v>
      </c>
      <c r="S4682" s="6">
        <v>6425.5080480750303</v>
      </c>
      <c r="T4682" s="6">
        <v>3280.7964856287099</v>
      </c>
      <c r="U4682" s="6">
        <v>103.435011240139</v>
      </c>
    </row>
    <row r="4683" spans="1:21" x14ac:dyDescent="0.2">
      <c r="A4683" s="15" t="s">
        <v>512</v>
      </c>
      <c r="B4683" s="2"/>
      <c r="C4683" s="3">
        <v>27878</v>
      </c>
      <c r="D4683" s="5">
        <v>1770</v>
      </c>
      <c r="E4683">
        <f t="shared" si="219"/>
        <v>649.459237889723</v>
      </c>
      <c r="F4683">
        <f t="shared" si="220"/>
        <v>49344060</v>
      </c>
      <c r="G4683" s="22">
        <f t="shared" si="221"/>
        <v>18105624.633889697</v>
      </c>
      <c r="P4683" t="s">
        <v>8865</v>
      </c>
      <c r="Q4683" t="s">
        <v>8866</v>
      </c>
      <c r="R4683" t="s">
        <v>212</v>
      </c>
      <c r="S4683" s="6">
        <v>6425.9243715807197</v>
      </c>
      <c r="T4683" s="6">
        <v>4741.2309401891098</v>
      </c>
      <c r="U4683" s="6">
        <v>62.120037365961799</v>
      </c>
    </row>
    <row r="4684" spans="1:21" x14ac:dyDescent="0.2">
      <c r="A4684" s="15" t="s">
        <v>500</v>
      </c>
      <c r="B4684" s="2" t="s">
        <v>501</v>
      </c>
      <c r="C4684" s="3">
        <v>53570</v>
      </c>
      <c r="D4684" s="4">
        <v>235</v>
      </c>
      <c r="E4684">
        <f t="shared" si="219"/>
        <v>643.906843086903</v>
      </c>
      <c r="F4684">
        <f t="shared" si="220"/>
        <v>12588950</v>
      </c>
      <c r="G4684" s="22">
        <f t="shared" si="221"/>
        <v>34494089.584165394</v>
      </c>
      <c r="P4684" t="s">
        <v>8867</v>
      </c>
      <c r="Q4684" t="s">
        <v>8868</v>
      </c>
      <c r="R4684" t="s">
        <v>212</v>
      </c>
      <c r="S4684" s="6">
        <v>6431.9656546609904</v>
      </c>
      <c r="T4684" s="6">
        <v>6431.9656546609904</v>
      </c>
      <c r="U4684" s="6">
        <v>137.003425576523</v>
      </c>
    </row>
    <row r="4685" spans="1:21" x14ac:dyDescent="0.2">
      <c r="A4685" s="15" t="s">
        <v>496</v>
      </c>
      <c r="B4685" s="2" t="s">
        <v>497</v>
      </c>
      <c r="C4685" s="3">
        <v>54763</v>
      </c>
      <c r="D4685" s="4">
        <v>452</v>
      </c>
      <c r="E4685">
        <f t="shared" si="219"/>
        <v>638.82580022118998</v>
      </c>
      <c r="F4685">
        <f t="shared" si="220"/>
        <v>24752876</v>
      </c>
      <c r="G4685" s="22">
        <f t="shared" si="221"/>
        <v>34984017.29751303</v>
      </c>
      <c r="P4685" t="s">
        <v>8869</v>
      </c>
      <c r="Q4685" t="s">
        <v>8869</v>
      </c>
      <c r="R4685" t="s">
        <v>212</v>
      </c>
      <c r="S4685" s="6">
        <v>6450.4397006591198</v>
      </c>
      <c r="T4685" s="6">
        <v>4633.9181880067699</v>
      </c>
      <c r="U4685" s="6">
        <v>68.425277627623501</v>
      </c>
    </row>
    <row r="4686" spans="1:21" x14ac:dyDescent="0.2">
      <c r="A4686" s="15" t="s">
        <v>494</v>
      </c>
      <c r="B4686" s="2"/>
      <c r="C4686" s="3">
        <v>68591</v>
      </c>
      <c r="D4686" s="4">
        <v>632</v>
      </c>
      <c r="E4686">
        <f t="shared" si="219"/>
        <v>638.81607489962096</v>
      </c>
      <c r="F4686">
        <f t="shared" si="220"/>
        <v>43349512</v>
      </c>
      <c r="G4686" s="22">
        <f t="shared" si="221"/>
        <v>43817033.393439904</v>
      </c>
      <c r="P4686" t="s">
        <v>8870</v>
      </c>
      <c r="Q4686" t="s">
        <v>8871</v>
      </c>
      <c r="R4686" t="s">
        <v>212</v>
      </c>
      <c r="S4686" s="6">
        <v>6464.0206794609603</v>
      </c>
      <c r="T4686" s="6">
        <v>25.244151089119399</v>
      </c>
      <c r="U4686" s="6">
        <v>172.75219795501999</v>
      </c>
    </row>
    <row r="4687" spans="1:21" x14ac:dyDescent="0.2">
      <c r="A4687" s="15" t="s">
        <v>492</v>
      </c>
      <c r="B4687" s="2" t="s">
        <v>493</v>
      </c>
      <c r="C4687" s="3">
        <v>53145</v>
      </c>
      <c r="D4687" s="4">
        <v>348</v>
      </c>
      <c r="E4687">
        <f t="shared" si="219"/>
        <v>637.79656931354998</v>
      </c>
      <c r="F4687">
        <f t="shared" si="220"/>
        <v>18494460</v>
      </c>
      <c r="G4687" s="22">
        <f t="shared" si="221"/>
        <v>33895698.676168613</v>
      </c>
      <c r="P4687" t="s">
        <v>8872</v>
      </c>
      <c r="Q4687" t="s">
        <v>8873</v>
      </c>
      <c r="R4687" t="s">
        <v>212</v>
      </c>
      <c r="S4687" s="6">
        <v>6464.4488387129204</v>
      </c>
      <c r="T4687" s="6">
        <v>6408.8468197988796</v>
      </c>
      <c r="U4687" s="6">
        <v>60.241399617858498</v>
      </c>
    </row>
    <row r="4688" spans="1:21" x14ac:dyDescent="0.2">
      <c r="A4688" s="15" t="s">
        <v>479</v>
      </c>
      <c r="B4688" s="2" t="s">
        <v>480</v>
      </c>
      <c r="C4688" s="3">
        <v>68767</v>
      </c>
      <c r="D4688" s="4">
        <v>332</v>
      </c>
      <c r="E4688">
        <f t="shared" si="219"/>
        <v>630.25853404999202</v>
      </c>
      <c r="F4688">
        <f t="shared" si="220"/>
        <v>22830644</v>
      </c>
      <c r="G4688" s="22">
        <f t="shared" si="221"/>
        <v>43340988.611015804</v>
      </c>
      <c r="P4688" t="s">
        <v>8874</v>
      </c>
      <c r="Q4688" t="s">
        <v>8875</v>
      </c>
      <c r="R4688" t="s">
        <v>212</v>
      </c>
      <c r="S4688" s="6">
        <v>6479.3553893776198</v>
      </c>
      <c r="T4688" s="6">
        <v>4065.0051814748499</v>
      </c>
      <c r="U4688" s="6">
        <v>105.269717792827</v>
      </c>
    </row>
    <row r="4689" spans="1:21" x14ac:dyDescent="0.2">
      <c r="A4689" s="15" t="s">
        <v>477</v>
      </c>
      <c r="B4689" s="2" t="s">
        <v>478</v>
      </c>
      <c r="C4689" s="3">
        <v>40475</v>
      </c>
      <c r="D4689" s="5">
        <v>3127</v>
      </c>
      <c r="E4689">
        <f t="shared" si="219"/>
        <v>628.65604179608101</v>
      </c>
      <c r="F4689">
        <f t="shared" si="220"/>
        <v>126565325</v>
      </c>
      <c r="G4689" s="22">
        <f t="shared" si="221"/>
        <v>25444853.291696381</v>
      </c>
      <c r="P4689" t="s">
        <v>8876</v>
      </c>
      <c r="Q4689" t="s">
        <v>8876</v>
      </c>
      <c r="R4689" t="s">
        <v>212</v>
      </c>
      <c r="S4689" s="6">
        <v>6489.7116858152503</v>
      </c>
      <c r="T4689" s="6">
        <v>4493.7164094076097</v>
      </c>
      <c r="U4689" s="6">
        <v>88.110004451818995</v>
      </c>
    </row>
    <row r="4690" spans="1:21" x14ac:dyDescent="0.2">
      <c r="A4690" s="15" t="s">
        <v>474</v>
      </c>
      <c r="B4690" s="2" t="s">
        <v>475</v>
      </c>
      <c r="C4690" s="3">
        <v>34754</v>
      </c>
      <c r="D4690" s="4">
        <v>898</v>
      </c>
      <c r="E4690">
        <f t="shared" si="219"/>
        <v>626.20495178340798</v>
      </c>
      <c r="F4690">
        <f t="shared" si="220"/>
        <v>31209092</v>
      </c>
      <c r="G4690" s="22">
        <f t="shared" si="221"/>
        <v>21763126.89428056</v>
      </c>
      <c r="P4690" t="s">
        <v>8877</v>
      </c>
      <c r="Q4690" t="s">
        <v>8878</v>
      </c>
      <c r="R4690" t="s">
        <v>212</v>
      </c>
      <c r="S4690" s="6">
        <v>6492.7459567237302</v>
      </c>
      <c r="T4690" s="6">
        <v>2901.0200332518698</v>
      </c>
      <c r="U4690" s="6">
        <v>166.62560705589399</v>
      </c>
    </row>
    <row r="4691" spans="1:21" x14ac:dyDescent="0.2">
      <c r="A4691" s="15" t="s">
        <v>472</v>
      </c>
      <c r="B4691" s="2" t="s">
        <v>473</v>
      </c>
      <c r="C4691" s="3">
        <v>25132</v>
      </c>
      <c r="D4691" s="4">
        <v>164</v>
      </c>
      <c r="E4691">
        <f t="shared" si="219"/>
        <v>624.87425118571696</v>
      </c>
      <c r="F4691">
        <f t="shared" si="220"/>
        <v>4121648</v>
      </c>
      <c r="G4691" s="22">
        <f t="shared" si="221"/>
        <v>15704339.680799438</v>
      </c>
      <c r="P4691" t="s">
        <v>8879</v>
      </c>
      <c r="Q4691" t="s">
        <v>8880</v>
      </c>
      <c r="R4691" t="s">
        <v>212</v>
      </c>
      <c r="S4691" s="6">
        <v>6497.2931234814496</v>
      </c>
      <c r="T4691" s="6">
        <v>3600.9348533428702</v>
      </c>
      <c r="U4691" s="6">
        <v>101.840523358296</v>
      </c>
    </row>
    <row r="4692" spans="1:21" x14ac:dyDescent="0.2">
      <c r="A4692" s="15" t="s">
        <v>467</v>
      </c>
      <c r="B4692" s="2"/>
      <c r="C4692" s="3">
        <v>12469</v>
      </c>
      <c r="D4692" s="4">
        <v>523</v>
      </c>
      <c r="E4692">
        <f t="shared" si="219"/>
        <v>623</v>
      </c>
      <c r="F4692">
        <f t="shared" si="220"/>
        <v>6521287</v>
      </c>
      <c r="G4692" s="22">
        <f t="shared" si="221"/>
        <v>7768187</v>
      </c>
      <c r="P4692" t="s">
        <v>8881</v>
      </c>
      <c r="Q4692" t="s">
        <v>8882</v>
      </c>
      <c r="R4692" t="s">
        <v>212</v>
      </c>
      <c r="S4692" s="6">
        <v>6498.2601975540701</v>
      </c>
      <c r="T4692" s="6">
        <v>4383.5089448685003</v>
      </c>
      <c r="U4692" s="6">
        <v>82.074223209408103</v>
      </c>
    </row>
    <row r="4693" spans="1:21" x14ac:dyDescent="0.2">
      <c r="A4693" s="15" t="s">
        <v>464</v>
      </c>
      <c r="B4693" s="2"/>
      <c r="C4693" s="3">
        <v>63711</v>
      </c>
      <c r="D4693" s="4">
        <v>776</v>
      </c>
      <c r="E4693">
        <f t="shared" si="219"/>
        <v>619.644394530554</v>
      </c>
      <c r="F4693">
        <f t="shared" si="220"/>
        <v>49439736</v>
      </c>
      <c r="G4693" s="22">
        <f t="shared" si="221"/>
        <v>39478164.019936122</v>
      </c>
      <c r="P4693" t="s">
        <v>8883</v>
      </c>
      <c r="Q4693" t="s">
        <v>8884</v>
      </c>
      <c r="R4693" t="s">
        <v>212</v>
      </c>
      <c r="S4693" s="6">
        <v>6503.85334143198</v>
      </c>
      <c r="T4693" s="6">
        <v>6699.2426822687903</v>
      </c>
      <c r="U4693" s="6">
        <v>50.5412977318733</v>
      </c>
    </row>
    <row r="4694" spans="1:21" x14ac:dyDescent="0.2">
      <c r="A4694" s="15" t="s">
        <v>462</v>
      </c>
      <c r="B4694" s="2" t="s">
        <v>463</v>
      </c>
      <c r="C4694" s="3">
        <v>115402</v>
      </c>
      <c r="D4694" s="5">
        <v>780</v>
      </c>
      <c r="E4694">
        <f t="shared" si="219"/>
        <v>616.19181167679801</v>
      </c>
      <c r="F4694">
        <f t="shared" si="220"/>
        <v>90013560</v>
      </c>
      <c r="G4694" s="22">
        <f t="shared" si="221"/>
        <v>71109767.451125845</v>
      </c>
      <c r="P4694" t="s">
        <v>8885</v>
      </c>
      <c r="Q4694" t="s">
        <v>8886</v>
      </c>
      <c r="R4694" t="s">
        <v>212</v>
      </c>
      <c r="S4694" s="6">
        <v>6508.4939088337396</v>
      </c>
      <c r="T4694" s="6">
        <v>4046.7713944895399</v>
      </c>
      <c r="U4694" s="6">
        <v>127.141134553824</v>
      </c>
    </row>
    <row r="4695" spans="1:21" x14ac:dyDescent="0.2">
      <c r="A4695" s="15" t="s">
        <v>460</v>
      </c>
      <c r="B4695" s="2"/>
      <c r="C4695" s="3">
        <v>45013</v>
      </c>
      <c r="D4695" s="4">
        <v>791</v>
      </c>
      <c r="E4695">
        <f t="shared" si="219"/>
        <v>607.61409119167001</v>
      </c>
      <c r="F4695">
        <f t="shared" si="220"/>
        <v>35605283</v>
      </c>
      <c r="G4695" s="22">
        <f t="shared" si="221"/>
        <v>27350533.086810641</v>
      </c>
      <c r="P4695" t="s">
        <v>8887</v>
      </c>
      <c r="Q4695" t="s">
        <v>8887</v>
      </c>
      <c r="R4695" t="s">
        <v>274</v>
      </c>
      <c r="S4695" s="6">
        <v>6509.2526684798604</v>
      </c>
      <c r="T4695" s="6">
        <v>6509.2526684798604</v>
      </c>
      <c r="U4695" s="6"/>
    </row>
    <row r="4696" spans="1:21" x14ac:dyDescent="0.2">
      <c r="A4696" s="15" t="s">
        <v>458</v>
      </c>
      <c r="B4696" s="2" t="s">
        <v>459</v>
      </c>
      <c r="C4696" s="3">
        <v>64852</v>
      </c>
      <c r="D4696" s="4">
        <v>982</v>
      </c>
      <c r="E4696">
        <f t="shared" si="219"/>
        <v>606.96315853274098</v>
      </c>
      <c r="F4696">
        <f t="shared" si="220"/>
        <v>63684664</v>
      </c>
      <c r="G4696" s="22">
        <f t="shared" si="221"/>
        <v>39362774.75716532</v>
      </c>
      <c r="P4696" t="s">
        <v>8888</v>
      </c>
      <c r="Q4696" t="s">
        <v>8889</v>
      </c>
      <c r="R4696" t="s">
        <v>212</v>
      </c>
      <c r="S4696" s="6">
        <v>6516.31200660383</v>
      </c>
      <c r="T4696" s="6">
        <v>2248</v>
      </c>
      <c r="U4696" s="6">
        <v>152.50385793867301</v>
      </c>
    </row>
    <row r="4697" spans="1:21" x14ac:dyDescent="0.2">
      <c r="A4697" s="15" t="s">
        <v>448</v>
      </c>
      <c r="B4697" s="2" t="s">
        <v>449</v>
      </c>
      <c r="C4697" s="3">
        <v>60074</v>
      </c>
      <c r="D4697" s="4">
        <v>632</v>
      </c>
      <c r="E4697">
        <f t="shared" si="219"/>
        <v>604.75824665862604</v>
      </c>
      <c r="F4697">
        <f t="shared" si="220"/>
        <v>37966768</v>
      </c>
      <c r="G4697" s="22">
        <f t="shared" si="221"/>
        <v>36330246.909770302</v>
      </c>
      <c r="P4697" t="s">
        <v>8890</v>
      </c>
      <c r="Q4697" t="s">
        <v>8891</v>
      </c>
      <c r="R4697" t="s">
        <v>212</v>
      </c>
      <c r="S4697" s="6">
        <v>6532.6010795836601</v>
      </c>
      <c r="T4697" s="6">
        <v>3261.5068437247501</v>
      </c>
      <c r="U4697" s="6">
        <v>99.664854037783897</v>
      </c>
    </row>
    <row r="4698" spans="1:21" x14ac:dyDescent="0.2">
      <c r="A4698" s="15" t="s">
        <v>433</v>
      </c>
      <c r="B4698" s="2" t="s">
        <v>434</v>
      </c>
      <c r="C4698" s="3">
        <v>65815</v>
      </c>
      <c r="D4698" s="4">
        <v>386</v>
      </c>
      <c r="E4698">
        <f t="shared" si="219"/>
        <v>592.47761342008903</v>
      </c>
      <c r="F4698">
        <f t="shared" si="220"/>
        <v>25404590</v>
      </c>
      <c r="G4698" s="22">
        <f t="shared" si="221"/>
        <v>38993914.127243161</v>
      </c>
      <c r="P4698" t="s">
        <v>8892</v>
      </c>
      <c r="Q4698" t="s">
        <v>8893</v>
      </c>
      <c r="R4698" t="s">
        <v>212</v>
      </c>
      <c r="S4698" s="6">
        <v>6542.9810474503802</v>
      </c>
      <c r="T4698" s="6">
        <v>5802.2680096222402</v>
      </c>
      <c r="U4698" s="6">
        <v>65.671958139512</v>
      </c>
    </row>
    <row r="4699" spans="1:21" x14ac:dyDescent="0.2">
      <c r="A4699" s="15" t="s">
        <v>431</v>
      </c>
      <c r="B4699" s="2" t="s">
        <v>432</v>
      </c>
      <c r="C4699" s="3">
        <v>70216</v>
      </c>
      <c r="D4699" s="4">
        <v>48</v>
      </c>
      <c r="E4699">
        <f t="shared" si="219"/>
        <v>591.54822867842495</v>
      </c>
      <c r="F4699">
        <f t="shared" si="220"/>
        <v>3370368</v>
      </c>
      <c r="G4699" s="22">
        <f t="shared" si="221"/>
        <v>41536150.42488429</v>
      </c>
      <c r="P4699" t="s">
        <v>8894</v>
      </c>
      <c r="Q4699" t="s">
        <v>8895</v>
      </c>
      <c r="R4699" t="s">
        <v>212</v>
      </c>
      <c r="S4699" s="6">
        <v>6549.8433234593404</v>
      </c>
      <c r="T4699" s="6">
        <v>5879.4493237831603</v>
      </c>
      <c r="U4699" s="6">
        <v>66.208744989522899</v>
      </c>
    </row>
    <row r="4700" spans="1:21" x14ac:dyDescent="0.2">
      <c r="A4700" s="15" t="s">
        <v>429</v>
      </c>
      <c r="B4700" s="2" t="s">
        <v>430</v>
      </c>
      <c r="C4700" s="3">
        <v>152716</v>
      </c>
      <c r="D4700" s="4">
        <v>48</v>
      </c>
      <c r="E4700">
        <f t="shared" si="219"/>
        <v>591.27876911359101</v>
      </c>
      <c r="F4700">
        <f t="shared" si="220"/>
        <v>7330368</v>
      </c>
      <c r="G4700" s="22">
        <f t="shared" si="221"/>
        <v>90297728.503951162</v>
      </c>
      <c r="P4700" t="s">
        <v>8896</v>
      </c>
      <c r="Q4700" t="s">
        <v>8897</v>
      </c>
      <c r="R4700" t="s">
        <v>212</v>
      </c>
      <c r="S4700" s="6">
        <v>6557.4144628036902</v>
      </c>
      <c r="T4700" s="6">
        <v>5181.1492456880296</v>
      </c>
      <c r="U4700" s="6">
        <v>71.466662136619306</v>
      </c>
    </row>
    <row r="4701" spans="1:21" x14ac:dyDescent="0.2">
      <c r="A4701" s="15" t="s">
        <v>421</v>
      </c>
      <c r="B4701" s="2"/>
      <c r="C4701" s="3">
        <v>26756</v>
      </c>
      <c r="D4701" s="4">
        <v>301</v>
      </c>
      <c r="E4701">
        <f t="shared" si="219"/>
        <v>588.13498721706503</v>
      </c>
      <c r="F4701">
        <f t="shared" si="220"/>
        <v>8053556</v>
      </c>
      <c r="G4701" s="22">
        <f t="shared" si="221"/>
        <v>15736139.717979793</v>
      </c>
      <c r="P4701" t="s">
        <v>8898</v>
      </c>
      <c r="Q4701" t="s">
        <v>8899</v>
      </c>
      <c r="R4701" t="s">
        <v>212</v>
      </c>
      <c r="S4701" s="6">
        <v>6558.3749906986804</v>
      </c>
      <c r="T4701" s="6">
        <v>6524.9559383431697</v>
      </c>
      <c r="U4701" s="6">
        <v>44.302442196733899</v>
      </c>
    </row>
    <row r="4702" spans="1:21" x14ac:dyDescent="0.2">
      <c r="A4702" s="15" t="s">
        <v>418</v>
      </c>
      <c r="B4702" s="2" t="s">
        <v>419</v>
      </c>
      <c r="C4702" s="3">
        <v>46815</v>
      </c>
      <c r="D4702" s="4">
        <v>317</v>
      </c>
      <c r="E4702">
        <f t="shared" si="219"/>
        <v>586.16232652374697</v>
      </c>
      <c r="F4702">
        <f t="shared" si="220"/>
        <v>14840355</v>
      </c>
      <c r="G4702" s="22">
        <f t="shared" si="221"/>
        <v>27441189.316209216</v>
      </c>
      <c r="P4702" t="s">
        <v>8900</v>
      </c>
      <c r="Q4702" t="s">
        <v>8901</v>
      </c>
      <c r="R4702" t="s">
        <v>212</v>
      </c>
      <c r="S4702" s="6">
        <v>6577.2838051722802</v>
      </c>
      <c r="T4702" s="6">
        <v>5578.0409790590202</v>
      </c>
      <c r="U4702" s="6">
        <v>90.8893086419139</v>
      </c>
    </row>
    <row r="4703" spans="1:21" x14ac:dyDescent="0.2">
      <c r="A4703" s="15" t="s">
        <v>416</v>
      </c>
      <c r="B4703" s="2" t="s">
        <v>417</v>
      </c>
      <c r="C4703" s="3">
        <v>24282</v>
      </c>
      <c r="D4703" s="5">
        <v>4016</v>
      </c>
      <c r="E4703">
        <f t="shared" si="219"/>
        <v>584.41567953754202</v>
      </c>
      <c r="F4703">
        <f t="shared" si="220"/>
        <v>97516512</v>
      </c>
      <c r="G4703" s="22">
        <f t="shared" si="221"/>
        <v>14190781.530530596</v>
      </c>
      <c r="P4703" t="s">
        <v>8902</v>
      </c>
      <c r="Q4703" t="s">
        <v>8903</v>
      </c>
      <c r="R4703" t="s">
        <v>212</v>
      </c>
      <c r="S4703" s="6">
        <v>6578.0484902513499</v>
      </c>
      <c r="T4703" s="6">
        <v>2738.96511817904</v>
      </c>
      <c r="U4703" s="6">
        <v>113.192807280807</v>
      </c>
    </row>
    <row r="4704" spans="1:21" x14ac:dyDescent="0.2">
      <c r="A4704" s="15" t="s">
        <v>414</v>
      </c>
      <c r="B4704" s="2" t="s">
        <v>415</v>
      </c>
      <c r="C4704" s="3">
        <v>88755</v>
      </c>
      <c r="D4704" s="4">
        <v>332</v>
      </c>
      <c r="E4704">
        <f t="shared" si="219"/>
        <v>581.16706924578898</v>
      </c>
      <c r="F4704">
        <f t="shared" si="220"/>
        <v>29466660</v>
      </c>
      <c r="G4704" s="22">
        <f t="shared" si="221"/>
        <v>51581483.230910003</v>
      </c>
      <c r="P4704" t="s">
        <v>8904</v>
      </c>
      <c r="Q4704" t="s">
        <v>8905</v>
      </c>
      <c r="R4704" t="s">
        <v>212</v>
      </c>
      <c r="S4704" s="6">
        <v>6582.5648992341003</v>
      </c>
      <c r="T4704" s="6">
        <v>2420</v>
      </c>
      <c r="U4704" s="6">
        <v>213.71456370036501</v>
      </c>
    </row>
    <row r="4705" spans="1:21" x14ac:dyDescent="0.2">
      <c r="A4705" s="15" t="s">
        <v>408</v>
      </c>
      <c r="B4705" s="2" t="s">
        <v>409</v>
      </c>
      <c r="C4705" s="3">
        <v>137581</v>
      </c>
      <c r="D4705" s="4">
        <v>716</v>
      </c>
      <c r="E4705">
        <f t="shared" si="219"/>
        <v>574.119137251094</v>
      </c>
      <c r="F4705">
        <f t="shared" si="220"/>
        <v>98507996</v>
      </c>
      <c r="G4705" s="22">
        <f t="shared" si="221"/>
        <v>78987885.022142768</v>
      </c>
      <c r="P4705" t="s">
        <v>8906</v>
      </c>
      <c r="Q4705" t="s">
        <v>8907</v>
      </c>
      <c r="R4705" t="s">
        <v>212</v>
      </c>
      <c r="S4705" s="6">
        <v>6583.0078197985604</v>
      </c>
      <c r="T4705" s="6">
        <v>5424.4502771849802</v>
      </c>
      <c r="U4705" s="6">
        <v>94.338914176298204</v>
      </c>
    </row>
    <row r="4706" spans="1:21" x14ac:dyDescent="0.2">
      <c r="A4706" s="15" t="s">
        <v>405</v>
      </c>
      <c r="B4706" s="2"/>
      <c r="C4706" s="3">
        <v>49493</v>
      </c>
      <c r="D4706" s="4">
        <v>285</v>
      </c>
      <c r="E4706">
        <f t="shared" si="219"/>
        <v>570.40331228308901</v>
      </c>
      <c r="F4706">
        <f t="shared" si="220"/>
        <v>14105505</v>
      </c>
      <c r="G4706" s="22">
        <f t="shared" si="221"/>
        <v>28230971.134826925</v>
      </c>
      <c r="P4706" t="s">
        <v>8908</v>
      </c>
      <c r="Q4706" t="s">
        <v>8909</v>
      </c>
      <c r="R4706" t="s">
        <v>212</v>
      </c>
      <c r="S4706" s="6">
        <v>6585.6510980553803</v>
      </c>
      <c r="T4706" s="6">
        <v>4159.8410644341002</v>
      </c>
      <c r="U4706" s="6">
        <v>93.211385012189496</v>
      </c>
    </row>
    <row r="4707" spans="1:21" x14ac:dyDescent="0.2">
      <c r="A4707" s="15" t="s">
        <v>400</v>
      </c>
      <c r="B4707" s="2"/>
      <c r="C4707" s="3">
        <v>81464</v>
      </c>
      <c r="D4707" s="4">
        <v>285</v>
      </c>
      <c r="E4707">
        <f t="shared" si="219"/>
        <v>565.41375780033502</v>
      </c>
      <c r="F4707">
        <f t="shared" si="220"/>
        <v>23217240</v>
      </c>
      <c r="G4707" s="22">
        <f t="shared" si="221"/>
        <v>46060866.365446493</v>
      </c>
      <c r="P4707" t="s">
        <v>8910</v>
      </c>
      <c r="Q4707" t="s">
        <v>8911</v>
      </c>
      <c r="R4707" t="s">
        <v>212</v>
      </c>
      <c r="S4707" s="6">
        <v>6599.9698549397499</v>
      </c>
      <c r="T4707" s="6">
        <v>6691.4706583451998</v>
      </c>
      <c r="U4707" s="6">
        <v>67.512577449311195</v>
      </c>
    </row>
    <row r="4708" spans="1:21" x14ac:dyDescent="0.2">
      <c r="A4708" s="15" t="s">
        <v>390</v>
      </c>
      <c r="B4708" s="2" t="s">
        <v>391</v>
      </c>
      <c r="C4708" s="3">
        <v>26586</v>
      </c>
      <c r="D4708" s="4">
        <v>467</v>
      </c>
      <c r="E4708">
        <f t="shared" si="219"/>
        <v>552.02574385418598</v>
      </c>
      <c r="F4708">
        <f t="shared" si="220"/>
        <v>12415662</v>
      </c>
      <c r="G4708" s="22">
        <f t="shared" si="221"/>
        <v>14676156.426107388</v>
      </c>
      <c r="P4708" t="s">
        <v>8912</v>
      </c>
      <c r="Q4708" t="s">
        <v>8913</v>
      </c>
      <c r="R4708" t="s">
        <v>212</v>
      </c>
      <c r="S4708" s="6">
        <v>6609.30786724052</v>
      </c>
      <c r="T4708" s="6">
        <v>4032.3561656398701</v>
      </c>
      <c r="U4708" s="6">
        <v>96.897629994405307</v>
      </c>
    </row>
    <row r="4709" spans="1:21" x14ac:dyDescent="0.2">
      <c r="A4709" s="15" t="s">
        <v>388</v>
      </c>
      <c r="B4709" s="2"/>
      <c r="C4709" s="3">
        <v>41127</v>
      </c>
      <c r="D4709" s="4">
        <v>672</v>
      </c>
      <c r="E4709">
        <f t="shared" si="219"/>
        <v>548.82308734752496</v>
      </c>
      <c r="F4709">
        <f t="shared" si="220"/>
        <v>27637344</v>
      </c>
      <c r="G4709" s="22">
        <f t="shared" si="221"/>
        <v>22571447.113341659</v>
      </c>
      <c r="P4709" t="s">
        <v>8914</v>
      </c>
      <c r="Q4709" t="s">
        <v>8914</v>
      </c>
      <c r="R4709" t="s">
        <v>212</v>
      </c>
      <c r="S4709" s="6">
        <v>6610.7952150657002</v>
      </c>
      <c r="T4709" s="6">
        <v>2834</v>
      </c>
      <c r="U4709" s="6">
        <v>118.339516248753</v>
      </c>
    </row>
    <row r="4710" spans="1:21" x14ac:dyDescent="0.2">
      <c r="A4710" s="15" t="s">
        <v>380</v>
      </c>
      <c r="B4710" s="2" t="s">
        <v>381</v>
      </c>
      <c r="C4710" s="3">
        <v>130064</v>
      </c>
      <c r="D4710" s="4">
        <v>259</v>
      </c>
      <c r="E4710">
        <f t="shared" si="219"/>
        <v>546.84265526393006</v>
      </c>
      <c r="F4710">
        <f t="shared" si="220"/>
        <v>33686576</v>
      </c>
      <c r="G4710" s="22">
        <f t="shared" si="221"/>
        <v>71124543.114247799</v>
      </c>
      <c r="P4710" t="s">
        <v>8915</v>
      </c>
      <c r="Q4710" t="s">
        <v>8916</v>
      </c>
      <c r="R4710" t="s">
        <v>212</v>
      </c>
      <c r="S4710" s="6">
        <v>6620.9412538643401</v>
      </c>
      <c r="T4710" s="6">
        <v>2600</v>
      </c>
      <c r="U4710" s="6">
        <v>117.376089641428</v>
      </c>
    </row>
    <row r="4711" spans="1:21" x14ac:dyDescent="0.2">
      <c r="A4711" s="15" t="s">
        <v>376</v>
      </c>
      <c r="B4711" s="2" t="s">
        <v>10789</v>
      </c>
      <c r="C4711" s="3">
        <v>67193</v>
      </c>
      <c r="D4711" s="5">
        <v>1368</v>
      </c>
      <c r="E4711">
        <f t="shared" si="219"/>
        <v>541.00828183638396</v>
      </c>
      <c r="F4711">
        <f t="shared" si="220"/>
        <v>91920024</v>
      </c>
      <c r="G4711" s="22">
        <f t="shared" si="221"/>
        <v>36351969.481432147</v>
      </c>
      <c r="P4711" t="s">
        <v>8917</v>
      </c>
      <c r="Q4711" t="s">
        <v>8918</v>
      </c>
      <c r="R4711" t="s">
        <v>212</v>
      </c>
      <c r="S4711" s="6">
        <v>6632.6499472192299</v>
      </c>
      <c r="T4711" s="6">
        <v>4997.5127054901404</v>
      </c>
      <c r="U4711" s="6">
        <v>94.6318533845524</v>
      </c>
    </row>
    <row r="4712" spans="1:21" x14ac:dyDescent="0.2">
      <c r="A4712" s="15" t="s">
        <v>364</v>
      </c>
      <c r="B4712" s="2" t="s">
        <v>365</v>
      </c>
      <c r="C4712" s="3">
        <v>54515</v>
      </c>
      <c r="D4712" s="4">
        <v>523</v>
      </c>
      <c r="E4712">
        <f t="shared" si="219"/>
        <v>535.52667636285901</v>
      </c>
      <c r="F4712">
        <f t="shared" si="220"/>
        <v>28511345</v>
      </c>
      <c r="G4712" s="22">
        <f t="shared" si="221"/>
        <v>29194236.761921261</v>
      </c>
      <c r="P4712" t="s">
        <v>8919</v>
      </c>
      <c r="Q4712" t="s">
        <v>8920</v>
      </c>
      <c r="R4712" t="s">
        <v>212</v>
      </c>
      <c r="S4712" s="6">
        <v>6638.7864434360999</v>
      </c>
      <c r="T4712" s="6">
        <v>3714.09566147133</v>
      </c>
      <c r="U4712" s="6">
        <v>95.801096294692499</v>
      </c>
    </row>
    <row r="4713" spans="1:21" x14ac:dyDescent="0.2">
      <c r="A4713" s="15" t="s">
        <v>360</v>
      </c>
      <c r="B4713" s="2"/>
      <c r="C4713" s="3">
        <v>61228</v>
      </c>
      <c r="D4713" s="4">
        <v>423</v>
      </c>
      <c r="E4713">
        <f t="shared" si="219"/>
        <v>533.01901582075004</v>
      </c>
      <c r="F4713">
        <f t="shared" si="220"/>
        <v>25899444</v>
      </c>
      <c r="G4713" s="22">
        <f t="shared" si="221"/>
        <v>32635688.300672885</v>
      </c>
      <c r="P4713" t="s">
        <v>8921</v>
      </c>
      <c r="Q4713" t="s">
        <v>8922</v>
      </c>
      <c r="R4713" t="s">
        <v>212</v>
      </c>
      <c r="S4713" s="6">
        <v>6662.67982493216</v>
      </c>
      <c r="T4713" s="6">
        <v>4597.10141301561</v>
      </c>
      <c r="U4713" s="6">
        <v>74.932809275411401</v>
      </c>
    </row>
    <row r="4714" spans="1:21" x14ac:dyDescent="0.2">
      <c r="A4714" s="15" t="s">
        <v>351</v>
      </c>
      <c r="B4714" s="2" t="s">
        <v>352</v>
      </c>
      <c r="C4714" s="3">
        <v>28377</v>
      </c>
      <c r="D4714" s="4">
        <v>1220</v>
      </c>
      <c r="E4714">
        <f t="shared" si="219"/>
        <v>526.76146426692696</v>
      </c>
      <c r="F4714">
        <f t="shared" si="220"/>
        <v>34619940</v>
      </c>
      <c r="G4714" s="22">
        <f t="shared" si="221"/>
        <v>14947910.071502587</v>
      </c>
      <c r="P4714" t="s">
        <v>8923</v>
      </c>
      <c r="Q4714" t="s">
        <v>8924</v>
      </c>
      <c r="R4714" t="s">
        <v>212</v>
      </c>
      <c r="S4714" s="6">
        <v>6675.3811015388801</v>
      </c>
      <c r="T4714" s="6">
        <v>6070.0090655108297</v>
      </c>
      <c r="U4714" s="6">
        <v>54.909129249427302</v>
      </c>
    </row>
    <row r="4715" spans="1:21" x14ac:dyDescent="0.2">
      <c r="A4715" s="15" t="s">
        <v>349</v>
      </c>
      <c r="B4715" s="2" t="s">
        <v>350</v>
      </c>
      <c r="C4715" s="3">
        <v>62408</v>
      </c>
      <c r="D4715" s="4">
        <v>12261</v>
      </c>
      <c r="E4715">
        <f t="shared" si="219"/>
        <v>525.17325593822704</v>
      </c>
      <c r="F4715">
        <f t="shared" si="220"/>
        <v>765184488</v>
      </c>
      <c r="G4715" s="22">
        <f t="shared" si="221"/>
        <v>32775012.556592874</v>
      </c>
      <c r="P4715" t="s">
        <v>8925</v>
      </c>
      <c r="Q4715" t="s">
        <v>8926</v>
      </c>
      <c r="R4715" t="s">
        <v>212</v>
      </c>
      <c r="S4715" s="6">
        <v>6695.2636925480101</v>
      </c>
      <c r="T4715" s="6">
        <v>3161.7769684381201</v>
      </c>
      <c r="U4715" s="6">
        <v>91.498621543482301</v>
      </c>
    </row>
    <row r="4716" spans="1:21" x14ac:dyDescent="0.2">
      <c r="A4716" s="15" t="s">
        <v>347</v>
      </c>
      <c r="B4716" s="2" t="s">
        <v>348</v>
      </c>
      <c r="C4716" s="3">
        <v>72076</v>
      </c>
      <c r="D4716" s="5">
        <v>2805</v>
      </c>
      <c r="E4716">
        <f t="shared" si="219"/>
        <v>523.88386958798503</v>
      </c>
      <c r="F4716">
        <f t="shared" si="220"/>
        <v>202173180</v>
      </c>
      <c r="G4716" s="22">
        <f t="shared" si="221"/>
        <v>37759453.784423612</v>
      </c>
      <c r="P4716" t="s">
        <v>8927</v>
      </c>
      <c r="Q4716" t="s">
        <v>8928</v>
      </c>
      <c r="R4716" t="s">
        <v>212</v>
      </c>
      <c r="S4716" s="6">
        <v>6699.7341875988104</v>
      </c>
      <c r="T4716" s="6">
        <v>2761.6777181141101</v>
      </c>
      <c r="U4716" s="6">
        <v>133.057079509744</v>
      </c>
    </row>
    <row r="4717" spans="1:21" x14ac:dyDescent="0.2">
      <c r="A4717" s="15" t="s">
        <v>345</v>
      </c>
      <c r="B4717" s="2" t="s">
        <v>346</v>
      </c>
      <c r="C4717" s="3">
        <v>55536</v>
      </c>
      <c r="D4717" s="4">
        <v>159</v>
      </c>
      <c r="E4717">
        <f t="shared" si="219"/>
        <v>523.56894238268399</v>
      </c>
      <c r="F4717">
        <f t="shared" si="220"/>
        <v>8830224</v>
      </c>
      <c r="G4717" s="22">
        <f t="shared" si="221"/>
        <v>29076924.784164738</v>
      </c>
      <c r="P4717" t="s">
        <v>8929</v>
      </c>
      <c r="Q4717" t="s">
        <v>8930</v>
      </c>
      <c r="R4717" t="s">
        <v>212</v>
      </c>
      <c r="S4717" s="6">
        <v>6710.78342980045</v>
      </c>
      <c r="T4717" s="6">
        <v>4121.0635565263101</v>
      </c>
      <c r="U4717" s="6">
        <v>150.88100868638901</v>
      </c>
    </row>
    <row r="4718" spans="1:21" x14ac:dyDescent="0.2">
      <c r="A4718" s="15" t="s">
        <v>343</v>
      </c>
      <c r="B4718" s="2" t="s">
        <v>344</v>
      </c>
      <c r="C4718" s="3">
        <v>50431</v>
      </c>
      <c r="D4718" s="4">
        <v>438</v>
      </c>
      <c r="E4718">
        <f t="shared" si="219"/>
        <v>521</v>
      </c>
      <c r="F4718">
        <f t="shared" si="220"/>
        <v>22088778</v>
      </c>
      <c r="G4718" s="22">
        <f t="shared" si="221"/>
        <v>26274551</v>
      </c>
      <c r="P4718" t="s">
        <v>8931</v>
      </c>
      <c r="Q4718" t="s">
        <v>8932</v>
      </c>
      <c r="R4718" t="s">
        <v>212</v>
      </c>
      <c r="S4718" s="6">
        <v>6712.7073770383704</v>
      </c>
      <c r="T4718" s="6">
        <v>4012.9135623155698</v>
      </c>
      <c r="U4718" s="6">
        <v>100.277861021633</v>
      </c>
    </row>
    <row r="4719" spans="1:21" x14ac:dyDescent="0.2">
      <c r="A4719" s="15" t="s">
        <v>342</v>
      </c>
      <c r="B4719" s="2"/>
      <c r="C4719" s="3">
        <v>18904</v>
      </c>
      <c r="D4719" s="5">
        <v>3801</v>
      </c>
      <c r="E4719">
        <f t="shared" si="219"/>
        <v>518.965721841147</v>
      </c>
      <c r="F4719">
        <f t="shared" si="220"/>
        <v>71854104</v>
      </c>
      <c r="G4719" s="22">
        <f t="shared" si="221"/>
        <v>9810528.0056850426</v>
      </c>
      <c r="P4719" t="s">
        <v>8933</v>
      </c>
      <c r="Q4719" t="s">
        <v>8934</v>
      </c>
      <c r="R4719" t="s">
        <v>212</v>
      </c>
      <c r="S4719" s="6">
        <v>6725.8540608615604</v>
      </c>
      <c r="T4719" s="6">
        <v>5107.7699565913299</v>
      </c>
      <c r="U4719" s="6">
        <v>80.550004698582995</v>
      </c>
    </row>
    <row r="4720" spans="1:21" x14ac:dyDescent="0.2">
      <c r="A4720" s="15" t="s">
        <v>340</v>
      </c>
      <c r="B4720" s="2" t="s">
        <v>341</v>
      </c>
      <c r="C4720" s="3">
        <v>216776</v>
      </c>
      <c r="D4720" s="4">
        <v>41</v>
      </c>
      <c r="E4720">
        <f t="shared" si="219"/>
        <v>518.38627852036097</v>
      </c>
      <c r="F4720">
        <f t="shared" si="220"/>
        <v>8887816</v>
      </c>
      <c r="G4720" s="22">
        <f t="shared" si="221"/>
        <v>112373703.91252977</v>
      </c>
      <c r="P4720" t="s">
        <v>8935</v>
      </c>
      <c r="Q4720" t="s">
        <v>8936</v>
      </c>
      <c r="R4720" t="s">
        <v>212</v>
      </c>
      <c r="S4720" s="6">
        <v>6734.1846666141701</v>
      </c>
      <c r="T4720" s="6">
        <v>4693.0935120128397</v>
      </c>
      <c r="U4720" s="6">
        <v>100.006958084141</v>
      </c>
    </row>
    <row r="4721" spans="1:21" x14ac:dyDescent="0.2">
      <c r="A4721" s="15" t="s">
        <v>338</v>
      </c>
      <c r="B4721" s="2" t="s">
        <v>339</v>
      </c>
      <c r="C4721" s="3">
        <v>24282</v>
      </c>
      <c r="D4721" s="4">
        <v>1671</v>
      </c>
      <c r="E4721">
        <f t="shared" si="219"/>
        <v>518.36555663420995</v>
      </c>
      <c r="F4721">
        <f t="shared" si="220"/>
        <v>40575222</v>
      </c>
      <c r="G4721" s="22">
        <f t="shared" si="221"/>
        <v>12586952.446191886</v>
      </c>
      <c r="P4721" t="s">
        <v>8937</v>
      </c>
      <c r="Q4721" t="s">
        <v>8938</v>
      </c>
      <c r="R4721" t="s">
        <v>212</v>
      </c>
      <c r="S4721" s="6">
        <v>6736.2239630618997</v>
      </c>
      <c r="T4721" s="6">
        <v>4803.2413973367302</v>
      </c>
      <c r="U4721" s="6">
        <v>94.622176729989903</v>
      </c>
    </row>
    <row r="4722" spans="1:21" x14ac:dyDescent="0.2">
      <c r="A4722" s="15" t="s">
        <v>328</v>
      </c>
      <c r="B4722" s="2" t="s">
        <v>329</v>
      </c>
      <c r="C4722" s="3">
        <v>26039</v>
      </c>
      <c r="D4722" s="5">
        <v>743</v>
      </c>
      <c r="E4722">
        <f t="shared" si="219"/>
        <v>510.21553433164098</v>
      </c>
      <c r="F4722">
        <f t="shared" si="220"/>
        <v>19346977</v>
      </c>
      <c r="G4722" s="22">
        <f t="shared" si="221"/>
        <v>13285502.298461599</v>
      </c>
      <c r="P4722" t="s">
        <v>8939</v>
      </c>
      <c r="Q4722" t="s">
        <v>8940</v>
      </c>
      <c r="R4722" t="s">
        <v>212</v>
      </c>
      <c r="S4722" s="6">
        <v>6738.76807363434</v>
      </c>
      <c r="T4722" s="6">
        <v>2715.3202151251198</v>
      </c>
      <c r="U4722" s="6">
        <v>122.47666723181899</v>
      </c>
    </row>
    <row r="4723" spans="1:21" x14ac:dyDescent="0.2">
      <c r="A4723" s="15" t="s">
        <v>326</v>
      </c>
      <c r="B4723" s="2" t="s">
        <v>327</v>
      </c>
      <c r="C4723" s="3">
        <v>55873</v>
      </c>
      <c r="D4723" s="4">
        <v>252</v>
      </c>
      <c r="E4723">
        <f t="shared" si="219"/>
        <v>509.36090558516003</v>
      </c>
      <c r="F4723">
        <f t="shared" si="220"/>
        <v>14079996</v>
      </c>
      <c r="G4723" s="22">
        <f t="shared" si="221"/>
        <v>28459521.877759647</v>
      </c>
      <c r="P4723" t="s">
        <v>8941</v>
      </c>
      <c r="Q4723" t="s">
        <v>8942</v>
      </c>
      <c r="R4723" t="s">
        <v>212</v>
      </c>
      <c r="S4723" s="6">
        <v>6749.8165402617096</v>
      </c>
      <c r="T4723" s="6">
        <v>5613.3395021474798</v>
      </c>
      <c r="U4723" s="6">
        <v>92.593245804674496</v>
      </c>
    </row>
    <row r="4724" spans="1:21" x14ac:dyDescent="0.2">
      <c r="A4724" s="15" t="s">
        <v>323</v>
      </c>
      <c r="B4724" s="2" t="s">
        <v>324</v>
      </c>
      <c r="C4724" s="3">
        <v>45579</v>
      </c>
      <c r="D4724" s="4">
        <v>159</v>
      </c>
      <c r="E4724">
        <f t="shared" si="219"/>
        <v>501.11165022836002</v>
      </c>
      <c r="F4724">
        <f t="shared" si="220"/>
        <v>7247061</v>
      </c>
      <c r="G4724" s="22">
        <f t="shared" si="221"/>
        <v>22840167.905758422</v>
      </c>
      <c r="P4724" t="s">
        <v>8943</v>
      </c>
      <c r="Q4724" t="s">
        <v>8944</v>
      </c>
      <c r="R4724" t="s">
        <v>212</v>
      </c>
      <c r="S4724" s="6">
        <v>6753.0146534999203</v>
      </c>
      <c r="T4724" s="6">
        <v>5271.0819136554801</v>
      </c>
      <c r="U4724" s="6">
        <v>90.129345114267394</v>
      </c>
    </row>
    <row r="4725" spans="1:21" x14ac:dyDescent="0.2">
      <c r="A4725" s="15" t="s">
        <v>321</v>
      </c>
      <c r="B4725" s="2" t="s">
        <v>322</v>
      </c>
      <c r="C4725" s="3">
        <v>86240</v>
      </c>
      <c r="D4725" s="4">
        <v>393</v>
      </c>
      <c r="E4725">
        <f t="shared" si="219"/>
        <v>498.49808064157702</v>
      </c>
      <c r="F4725">
        <f t="shared" si="220"/>
        <v>33892320</v>
      </c>
      <c r="G4725" s="22">
        <f t="shared" si="221"/>
        <v>42990474.474529602</v>
      </c>
      <c r="P4725" t="s">
        <v>8945</v>
      </c>
      <c r="Q4725" t="s">
        <v>8946</v>
      </c>
      <c r="R4725" t="s">
        <v>212</v>
      </c>
      <c r="S4725" s="6">
        <v>6758.6451539151603</v>
      </c>
      <c r="T4725" s="6">
        <v>5322.47455601206</v>
      </c>
      <c r="U4725" s="6">
        <v>81.826275266171706</v>
      </c>
    </row>
    <row r="4726" spans="1:21" x14ac:dyDescent="0.2">
      <c r="A4726" s="15" t="s">
        <v>317</v>
      </c>
      <c r="B4726" s="2"/>
      <c r="C4726" s="3">
        <v>113248</v>
      </c>
      <c r="D4726" s="4">
        <v>751</v>
      </c>
      <c r="E4726">
        <f t="shared" si="219"/>
        <v>494.86542949137902</v>
      </c>
      <c r="F4726">
        <f t="shared" si="220"/>
        <v>85049248</v>
      </c>
      <c r="G4726" s="22">
        <f t="shared" si="221"/>
        <v>56042520.159039691</v>
      </c>
      <c r="P4726" t="s">
        <v>8947</v>
      </c>
      <c r="Q4726" t="s">
        <v>8947</v>
      </c>
      <c r="R4726" t="s">
        <v>274</v>
      </c>
      <c r="S4726" s="6">
        <v>6778.3452303956001</v>
      </c>
      <c r="T4726" s="6">
        <v>2250.10425373014</v>
      </c>
      <c r="U4726" s="6">
        <v>137.78918351176</v>
      </c>
    </row>
    <row r="4727" spans="1:21" x14ac:dyDescent="0.2">
      <c r="A4727" s="15" t="s">
        <v>314</v>
      </c>
      <c r="B4727" s="2" t="s">
        <v>315</v>
      </c>
      <c r="C4727" s="3">
        <v>100289</v>
      </c>
      <c r="D4727" s="4">
        <v>200</v>
      </c>
      <c r="E4727">
        <f t="shared" si="219"/>
        <v>493.61592912783499</v>
      </c>
      <c r="F4727">
        <f t="shared" si="220"/>
        <v>20057800</v>
      </c>
      <c r="G4727" s="22">
        <f t="shared" si="221"/>
        <v>49504247.916301444</v>
      </c>
      <c r="P4727" t="s">
        <v>8948</v>
      </c>
      <c r="Q4727" t="s">
        <v>8949</v>
      </c>
      <c r="R4727" t="s">
        <v>212</v>
      </c>
      <c r="S4727" s="6">
        <v>6782.7732917307003</v>
      </c>
      <c r="T4727" s="6">
        <v>5705.6548240000002</v>
      </c>
      <c r="U4727" s="6">
        <v>81.868440198326596</v>
      </c>
    </row>
    <row r="4728" spans="1:21" x14ac:dyDescent="0.2">
      <c r="A4728" s="15" t="s">
        <v>312</v>
      </c>
      <c r="B4728" s="2" t="s">
        <v>313</v>
      </c>
      <c r="C4728" s="3">
        <v>91995</v>
      </c>
      <c r="D4728" s="4">
        <v>252</v>
      </c>
      <c r="E4728">
        <f t="shared" si="219"/>
        <v>490.81085856364098</v>
      </c>
      <c r="F4728">
        <f t="shared" si="220"/>
        <v>23182740</v>
      </c>
      <c r="G4728" s="22">
        <f t="shared" si="221"/>
        <v>45152144.933562152</v>
      </c>
      <c r="P4728" t="s">
        <v>8950</v>
      </c>
      <c r="Q4728" t="s">
        <v>8951</v>
      </c>
      <c r="R4728" t="s">
        <v>212</v>
      </c>
      <c r="S4728" s="6">
        <v>6789.4162874068898</v>
      </c>
      <c r="T4728" s="6">
        <v>5043.1190188396404</v>
      </c>
      <c r="U4728" s="6">
        <v>90.273992723879502</v>
      </c>
    </row>
    <row r="4729" spans="1:21" x14ac:dyDescent="0.2">
      <c r="A4729" s="15" t="s">
        <v>310</v>
      </c>
      <c r="B4729" s="2" t="s">
        <v>311</v>
      </c>
      <c r="C4729" s="3">
        <v>78686</v>
      </c>
      <c r="D4729" s="4">
        <v>536</v>
      </c>
      <c r="E4729">
        <f t="shared" si="219"/>
        <v>489.96641217228301</v>
      </c>
      <c r="F4729">
        <f t="shared" si="220"/>
        <v>42175696</v>
      </c>
      <c r="G4729" s="22">
        <f t="shared" si="221"/>
        <v>38553497.108188264</v>
      </c>
      <c r="P4729" t="s">
        <v>8952</v>
      </c>
      <c r="Q4729" t="s">
        <v>8953</v>
      </c>
      <c r="R4729" t="s">
        <v>212</v>
      </c>
      <c r="S4729" s="6">
        <v>6793.7641602050999</v>
      </c>
      <c r="T4729" s="6">
        <v>7052.9445194998298</v>
      </c>
      <c r="U4729" s="6">
        <v>56.333602851493701</v>
      </c>
    </row>
    <row r="4730" spans="1:21" x14ac:dyDescent="0.2">
      <c r="A4730" s="15" t="s">
        <v>308</v>
      </c>
      <c r="B4730" s="2" t="s">
        <v>309</v>
      </c>
      <c r="C4730" s="3">
        <v>61667</v>
      </c>
      <c r="D4730" s="4">
        <v>886</v>
      </c>
      <c r="E4730">
        <f t="shared" si="219"/>
        <v>489.30979820744801</v>
      </c>
      <c r="F4730">
        <f t="shared" si="220"/>
        <v>54636962</v>
      </c>
      <c r="G4730" s="22">
        <f t="shared" si="221"/>
        <v>30174267.326058697</v>
      </c>
      <c r="P4730" t="s">
        <v>8954</v>
      </c>
      <c r="Q4730" t="s">
        <v>8955</v>
      </c>
      <c r="R4730" t="s">
        <v>212</v>
      </c>
      <c r="S4730" s="6">
        <v>6800.1659138123896</v>
      </c>
      <c r="T4730" s="6">
        <v>5206.5002653972597</v>
      </c>
      <c r="U4730" s="6">
        <v>81.3107421569444</v>
      </c>
    </row>
    <row r="4731" spans="1:21" x14ac:dyDescent="0.2">
      <c r="A4731" s="15" t="s">
        <v>300</v>
      </c>
      <c r="B4731" s="2" t="s">
        <v>301</v>
      </c>
      <c r="C4731" s="3">
        <v>56530</v>
      </c>
      <c r="D4731" s="4">
        <v>658</v>
      </c>
      <c r="E4731">
        <f t="shared" si="219"/>
        <v>478.73497975437903</v>
      </c>
      <c r="F4731">
        <f t="shared" si="220"/>
        <v>37196740</v>
      </c>
      <c r="G4731" s="22">
        <f t="shared" si="221"/>
        <v>27062888.405515045</v>
      </c>
      <c r="P4731" t="s">
        <v>8956</v>
      </c>
      <c r="Q4731" t="s">
        <v>8957</v>
      </c>
      <c r="R4731" t="s">
        <v>212</v>
      </c>
      <c r="S4731" s="6">
        <v>6800.8968081999501</v>
      </c>
      <c r="T4731" s="6">
        <v>4072.64865988274</v>
      </c>
      <c r="U4731" s="6">
        <v>100.838817811269</v>
      </c>
    </row>
    <row r="4732" spans="1:21" x14ac:dyDescent="0.2">
      <c r="A4732" s="15" t="s">
        <v>298</v>
      </c>
      <c r="B4732" s="2"/>
      <c r="C4732" s="3">
        <v>54367</v>
      </c>
      <c r="D4732" s="4">
        <v>149</v>
      </c>
      <c r="E4732">
        <f t="shared" si="219"/>
        <v>471.89645830092098</v>
      </c>
      <c r="F4732">
        <f t="shared" si="220"/>
        <v>8100683</v>
      </c>
      <c r="G4732" s="22">
        <f t="shared" si="221"/>
        <v>25655594.74844617</v>
      </c>
      <c r="P4732" t="s">
        <v>8958</v>
      </c>
      <c r="Q4732" t="s">
        <v>8959</v>
      </c>
      <c r="R4732" t="s">
        <v>212</v>
      </c>
      <c r="S4732" s="6">
        <v>6804.4724541633104</v>
      </c>
      <c r="T4732" s="6">
        <v>6650.3331625145502</v>
      </c>
      <c r="U4732" s="6">
        <v>69.989236696698299</v>
      </c>
    </row>
    <row r="4733" spans="1:21" x14ac:dyDescent="0.2">
      <c r="A4733" s="15" t="s">
        <v>296</v>
      </c>
      <c r="B4733" s="2" t="s">
        <v>297</v>
      </c>
      <c r="C4733" s="3">
        <v>104303</v>
      </c>
      <c r="D4733" s="5">
        <v>1961</v>
      </c>
      <c r="E4733">
        <f t="shared" si="219"/>
        <v>469.753572045981</v>
      </c>
      <c r="F4733">
        <f t="shared" si="220"/>
        <v>204538183</v>
      </c>
      <c r="G4733" s="22">
        <f t="shared" si="221"/>
        <v>48996706.825111955</v>
      </c>
      <c r="P4733" t="s">
        <v>8960</v>
      </c>
      <c r="Q4733" t="s">
        <v>8961</v>
      </c>
      <c r="R4733" t="s">
        <v>212</v>
      </c>
      <c r="S4733" s="6">
        <v>6816.5972459271097</v>
      </c>
      <c r="T4733" s="6">
        <v>5212.9797467154303</v>
      </c>
      <c r="U4733" s="6">
        <v>107.471018875509</v>
      </c>
    </row>
    <row r="4734" spans="1:21" x14ac:dyDescent="0.2">
      <c r="A4734" s="15" t="s">
        <v>292</v>
      </c>
      <c r="B4734" s="2" t="s">
        <v>293</v>
      </c>
      <c r="C4734" s="3">
        <v>78142</v>
      </c>
      <c r="D4734" s="4">
        <v>588</v>
      </c>
      <c r="E4734">
        <f t="shared" si="219"/>
        <v>465.80606490253803</v>
      </c>
      <c r="F4734">
        <f t="shared" si="220"/>
        <v>45947496</v>
      </c>
      <c r="G4734" s="22">
        <f t="shared" si="221"/>
        <v>36399017.523614123</v>
      </c>
      <c r="P4734" t="s">
        <v>8962</v>
      </c>
      <c r="Q4734" t="s">
        <v>8962</v>
      </c>
      <c r="R4734" t="s">
        <v>212</v>
      </c>
      <c r="S4734" s="6">
        <v>6817.8171646205901</v>
      </c>
      <c r="T4734" s="6">
        <v>4555.1389769282996</v>
      </c>
      <c r="U4734" s="6">
        <v>99.342837405333697</v>
      </c>
    </row>
    <row r="4735" spans="1:21" x14ac:dyDescent="0.2">
      <c r="A4735" s="15" t="s">
        <v>291</v>
      </c>
      <c r="B4735" s="2"/>
      <c r="C4735" s="3">
        <v>93122</v>
      </c>
      <c r="D4735" s="4">
        <v>199</v>
      </c>
      <c r="E4735">
        <f t="shared" si="219"/>
        <v>453.94925348518598</v>
      </c>
      <c r="F4735">
        <f t="shared" si="220"/>
        <v>18531278</v>
      </c>
      <c r="G4735" s="22">
        <f t="shared" si="221"/>
        <v>42272662.383047491</v>
      </c>
      <c r="P4735" t="s">
        <v>8963</v>
      </c>
      <c r="Q4735" t="s">
        <v>8964</v>
      </c>
      <c r="R4735" t="s">
        <v>212</v>
      </c>
      <c r="S4735" s="6">
        <v>6820.7237510605401</v>
      </c>
      <c r="T4735" s="6">
        <v>6045.0623559593396</v>
      </c>
      <c r="U4735" s="6">
        <v>86.735067950771693</v>
      </c>
    </row>
    <row r="4736" spans="1:21" x14ac:dyDescent="0.2">
      <c r="A4736" s="15" t="s">
        <v>289</v>
      </c>
      <c r="B4736" s="2"/>
      <c r="C4736" s="3">
        <v>72306</v>
      </c>
      <c r="D4736" s="4">
        <v>378</v>
      </c>
      <c r="E4736">
        <f t="shared" si="219"/>
        <v>450</v>
      </c>
      <c r="F4736">
        <f t="shared" si="220"/>
        <v>27331668</v>
      </c>
      <c r="G4736" s="22">
        <f t="shared" si="221"/>
        <v>32537700</v>
      </c>
      <c r="P4736" t="s">
        <v>8965</v>
      </c>
      <c r="Q4736" t="s">
        <v>8966</v>
      </c>
      <c r="R4736" t="s">
        <v>212</v>
      </c>
      <c r="S4736" s="6">
        <v>6828.3881439698398</v>
      </c>
      <c r="T4736" s="6">
        <v>4179.9064526994398</v>
      </c>
      <c r="U4736" s="6">
        <v>120.173650881779</v>
      </c>
    </row>
    <row r="4737" spans="1:21" x14ac:dyDescent="0.2">
      <c r="A4737" s="15" t="s">
        <v>285</v>
      </c>
      <c r="B4737" s="2" t="s">
        <v>286</v>
      </c>
      <c r="C4737" s="3">
        <v>100547</v>
      </c>
      <c r="D4737" s="5">
        <v>1666</v>
      </c>
      <c r="E4737">
        <f t="shared" si="219"/>
        <v>433.56363728373299</v>
      </c>
      <c r="F4737">
        <f t="shared" si="220"/>
        <v>167511302</v>
      </c>
      <c r="G4737" s="22">
        <f t="shared" si="221"/>
        <v>43593523.037967503</v>
      </c>
      <c r="P4737" t="s">
        <v>8967</v>
      </c>
      <c r="Q4737" t="s">
        <v>8968</v>
      </c>
      <c r="R4737" t="s">
        <v>212</v>
      </c>
      <c r="S4737" s="6">
        <v>6828.80026338677</v>
      </c>
      <c r="T4737" s="6">
        <v>3547</v>
      </c>
      <c r="U4737" s="6">
        <v>100.70911265798</v>
      </c>
    </row>
    <row r="4738" spans="1:21" x14ac:dyDescent="0.2">
      <c r="A4738" s="15" t="s">
        <v>279</v>
      </c>
      <c r="B4738" s="2" t="s">
        <v>280</v>
      </c>
      <c r="C4738" s="3">
        <v>55230</v>
      </c>
      <c r="D4738" s="4">
        <v>173</v>
      </c>
      <c r="E4738">
        <f t="shared" ref="E4738:E4746" si="222">VLOOKUP(A4738,data19,4,FALSE)</f>
        <v>418.83854471778898</v>
      </c>
      <c r="F4738">
        <f t="shared" si="220"/>
        <v>9554790</v>
      </c>
      <c r="G4738" s="22">
        <f t="shared" si="221"/>
        <v>23132452.824763484</v>
      </c>
      <c r="P4738" t="s">
        <v>8969</v>
      </c>
      <c r="Q4738" t="s">
        <v>8970</v>
      </c>
      <c r="R4738" t="s">
        <v>212</v>
      </c>
      <c r="S4738" s="6">
        <v>6828.80074042456</v>
      </c>
      <c r="T4738" s="6">
        <v>4719.2623255213402</v>
      </c>
      <c r="U4738" s="6">
        <v>73.1320878798998</v>
      </c>
    </row>
    <row r="4739" spans="1:21" x14ac:dyDescent="0.2">
      <c r="A4739" s="15" t="s">
        <v>277</v>
      </c>
      <c r="B4739" s="2"/>
      <c r="C4739" s="3">
        <v>53729</v>
      </c>
      <c r="D4739" s="4">
        <v>217</v>
      </c>
      <c r="E4739">
        <f t="shared" si="222"/>
        <v>416.63356422448601</v>
      </c>
      <c r="F4739">
        <f t="shared" ref="F4739:F4746" si="223">C4739*D4739</f>
        <v>11659193</v>
      </c>
      <c r="G4739" s="22">
        <f t="shared" ref="G4739:G4746" si="224">E4739*C4739</f>
        <v>22385304.772217408</v>
      </c>
      <c r="P4739" t="s">
        <v>8971</v>
      </c>
      <c r="Q4739" t="s">
        <v>8972</v>
      </c>
      <c r="R4739" t="s">
        <v>212</v>
      </c>
      <c r="S4739" s="6">
        <v>6830.0026456286796</v>
      </c>
      <c r="T4739" s="6">
        <v>6773.3430813854902</v>
      </c>
      <c r="U4739" s="6">
        <v>53.318743983040299</v>
      </c>
    </row>
    <row r="4740" spans="1:21" x14ac:dyDescent="0.2">
      <c r="A4740" s="15" t="s">
        <v>272</v>
      </c>
      <c r="B4740" s="2"/>
      <c r="C4740" s="3">
        <v>96021</v>
      </c>
      <c r="D4740" s="4">
        <v>423</v>
      </c>
      <c r="E4740">
        <f t="shared" si="222"/>
        <v>410.957894599197</v>
      </c>
      <c r="F4740">
        <f t="shared" si="223"/>
        <v>40616883</v>
      </c>
      <c r="G4740" s="22">
        <f t="shared" si="224"/>
        <v>39460587.997309498</v>
      </c>
      <c r="P4740" t="s">
        <v>8973</v>
      </c>
      <c r="Q4740" t="s">
        <v>8973</v>
      </c>
      <c r="R4740" t="s">
        <v>212</v>
      </c>
      <c r="S4740" s="6">
        <v>6842.0386726624902</v>
      </c>
      <c r="T4740" s="6">
        <v>6331.3053189892098</v>
      </c>
      <c r="U4740" s="6">
        <v>53.425710863191703</v>
      </c>
    </row>
    <row r="4741" spans="1:21" x14ac:dyDescent="0.2">
      <c r="A4741" s="15" t="s">
        <v>270</v>
      </c>
      <c r="B4741" s="2" t="s">
        <v>271</v>
      </c>
      <c r="C4741" s="3">
        <v>167681</v>
      </c>
      <c r="D4741" s="4">
        <v>334</v>
      </c>
      <c r="E4741">
        <f t="shared" si="222"/>
        <v>406</v>
      </c>
      <c r="F4741">
        <f t="shared" si="223"/>
        <v>56005454</v>
      </c>
      <c r="G4741" s="22">
        <f t="shared" si="224"/>
        <v>68078486</v>
      </c>
      <c r="P4741" t="s">
        <v>8974</v>
      </c>
      <c r="Q4741" t="s">
        <v>8975</v>
      </c>
      <c r="R4741" t="s">
        <v>212</v>
      </c>
      <c r="S4741" s="6">
        <v>6856.6343279585199</v>
      </c>
      <c r="T4741" s="6">
        <v>4339.0221770704302</v>
      </c>
      <c r="U4741" s="6">
        <v>143.910810409813</v>
      </c>
    </row>
    <row r="4742" spans="1:21" x14ac:dyDescent="0.2">
      <c r="A4742" s="15" t="s">
        <v>255</v>
      </c>
      <c r="B4742" s="2" t="s">
        <v>256</v>
      </c>
      <c r="C4742" s="3">
        <v>109714</v>
      </c>
      <c r="D4742" s="4">
        <v>105</v>
      </c>
      <c r="E4742">
        <f t="shared" si="222"/>
        <v>356.26116806701401</v>
      </c>
      <c r="F4742">
        <f t="shared" si="223"/>
        <v>11519970</v>
      </c>
      <c r="G4742" s="22">
        <f t="shared" si="224"/>
        <v>39086837.793304376</v>
      </c>
      <c r="P4742" t="s">
        <v>8976</v>
      </c>
      <c r="Q4742" t="s">
        <v>8977</v>
      </c>
      <c r="R4742" t="s">
        <v>212</v>
      </c>
      <c r="S4742" s="6">
        <v>6862.61801666461</v>
      </c>
      <c r="T4742" s="6">
        <v>6497.0552534999997</v>
      </c>
      <c r="U4742" s="6">
        <v>45.634366631413002</v>
      </c>
    </row>
    <row r="4743" spans="1:21" x14ac:dyDescent="0.2">
      <c r="A4743" s="15" t="s">
        <v>251</v>
      </c>
      <c r="B4743" s="2" t="s">
        <v>252</v>
      </c>
      <c r="C4743" s="3">
        <v>127991</v>
      </c>
      <c r="D4743" s="4">
        <v>418</v>
      </c>
      <c r="E4743">
        <f t="shared" si="222"/>
        <v>333.09600322800298</v>
      </c>
      <c r="F4743">
        <f t="shared" si="223"/>
        <v>53500238</v>
      </c>
      <c r="G4743" s="22">
        <f t="shared" si="224"/>
        <v>42633290.549155332</v>
      </c>
      <c r="P4743" t="s">
        <v>8978</v>
      </c>
      <c r="Q4743" t="s">
        <v>8979</v>
      </c>
      <c r="R4743" t="s">
        <v>212</v>
      </c>
      <c r="S4743" s="6">
        <v>6889.0227106435696</v>
      </c>
      <c r="T4743" s="6">
        <v>2779.7802349373601</v>
      </c>
      <c r="U4743" s="6">
        <v>129.73570895612599</v>
      </c>
    </row>
    <row r="4744" spans="1:21" x14ac:dyDescent="0.2">
      <c r="A4744" s="15" t="s">
        <v>231</v>
      </c>
      <c r="B4744" s="2" t="s">
        <v>232</v>
      </c>
      <c r="C4744" s="3">
        <v>338254</v>
      </c>
      <c r="D4744" s="4">
        <v>497</v>
      </c>
      <c r="E4744">
        <f t="shared" si="222"/>
        <v>161.11842710987</v>
      </c>
      <c r="F4744">
        <f t="shared" si="223"/>
        <v>168112238</v>
      </c>
      <c r="G4744" s="22">
        <f t="shared" si="224"/>
        <v>54498952.443621963</v>
      </c>
      <c r="P4744" t="s">
        <v>8980</v>
      </c>
      <c r="Q4744" t="s">
        <v>8981</v>
      </c>
      <c r="R4744" t="s">
        <v>212</v>
      </c>
      <c r="S4744" s="6">
        <v>6902.3185067951699</v>
      </c>
      <c r="T4744" s="6">
        <v>7179.6359251726799</v>
      </c>
      <c r="U4744" s="6">
        <v>60.028979168408</v>
      </c>
    </row>
    <row r="4745" spans="1:21" x14ac:dyDescent="0.2">
      <c r="A4745" s="15" t="s">
        <v>229</v>
      </c>
      <c r="B4745" s="2" t="s">
        <v>230</v>
      </c>
      <c r="C4745" s="3">
        <v>273339</v>
      </c>
      <c r="D4745" s="4">
        <v>452</v>
      </c>
      <c r="E4745">
        <f t="shared" si="222"/>
        <v>159.60439909202699</v>
      </c>
      <c r="F4745">
        <f t="shared" si="223"/>
        <v>123549228</v>
      </c>
      <c r="G4745" s="22">
        <f t="shared" si="224"/>
        <v>43626106.843415566</v>
      </c>
      <c r="P4745" t="s">
        <v>8982</v>
      </c>
      <c r="Q4745" t="s">
        <v>8983</v>
      </c>
      <c r="R4745" t="s">
        <v>212</v>
      </c>
      <c r="S4745" s="6">
        <v>6906.3871955891</v>
      </c>
      <c r="T4745" s="6">
        <v>2045.06559883093</v>
      </c>
      <c r="U4745" s="6">
        <v>138.12611983637899</v>
      </c>
    </row>
    <row r="4746" spans="1:21" x14ac:dyDescent="0.2">
      <c r="A4746" s="15" t="s">
        <v>213</v>
      </c>
      <c r="B4746" s="2" t="s">
        <v>214</v>
      </c>
      <c r="C4746" s="3">
        <v>72250</v>
      </c>
      <c r="D4746" s="4">
        <v>105</v>
      </c>
      <c r="E4746">
        <f t="shared" si="222"/>
        <v>71.381076395363706</v>
      </c>
      <c r="F4746">
        <f t="shared" si="223"/>
        <v>7586250</v>
      </c>
      <c r="G4746" s="22">
        <f t="shared" si="224"/>
        <v>5157282.7695650281</v>
      </c>
      <c r="P4746" t="s">
        <v>8984</v>
      </c>
      <c r="Q4746" t="s">
        <v>8985</v>
      </c>
      <c r="R4746" t="s">
        <v>212</v>
      </c>
      <c r="S4746" s="6">
        <v>6911.2473179572498</v>
      </c>
      <c r="T4746" s="6">
        <v>5386.6814696323199</v>
      </c>
      <c r="U4746" s="6">
        <v>88.1706605897363</v>
      </c>
    </row>
    <row r="4747" spans="1:21" x14ac:dyDescent="0.2">
      <c r="P4747" t="s">
        <v>8986</v>
      </c>
      <c r="Q4747" t="s">
        <v>8987</v>
      </c>
      <c r="R4747" t="s">
        <v>212</v>
      </c>
      <c r="S4747" s="6">
        <v>6951.3823230675098</v>
      </c>
      <c r="T4747" s="6">
        <v>1236.92190375368</v>
      </c>
      <c r="U4747" s="6">
        <v>265.53453899692698</v>
      </c>
    </row>
    <row r="4748" spans="1:21" x14ac:dyDescent="0.2">
      <c r="P4748" t="s">
        <v>8988</v>
      </c>
      <c r="Q4748" t="s">
        <v>8989</v>
      </c>
      <c r="R4748" t="s">
        <v>212</v>
      </c>
      <c r="S4748" s="6">
        <v>6957.1049543164299</v>
      </c>
      <c r="T4748" s="6">
        <v>2231</v>
      </c>
      <c r="U4748" s="6">
        <v>158.47978048261501</v>
      </c>
    </row>
    <row r="4749" spans="1:21" x14ac:dyDescent="0.2">
      <c r="P4749" t="s">
        <v>8990</v>
      </c>
      <c r="Q4749" t="s">
        <v>8991</v>
      </c>
      <c r="R4749" t="s">
        <v>212</v>
      </c>
      <c r="S4749" s="6">
        <v>6974.8556763912302</v>
      </c>
      <c r="T4749" s="6">
        <v>4360.0740051657003</v>
      </c>
      <c r="U4749" s="6">
        <v>88.805377821662105</v>
      </c>
    </row>
    <row r="4750" spans="1:21" x14ac:dyDescent="0.2">
      <c r="P4750" t="s">
        <v>8992</v>
      </c>
      <c r="Q4750" t="s">
        <v>8993</v>
      </c>
      <c r="R4750" t="s">
        <v>212</v>
      </c>
      <c r="S4750" s="6">
        <v>6990.2340317056396</v>
      </c>
      <c r="T4750" s="6">
        <v>4063.9939350967202</v>
      </c>
      <c r="U4750" s="6">
        <v>125.646339209818</v>
      </c>
    </row>
    <row r="4751" spans="1:21" x14ac:dyDescent="0.2">
      <c r="P4751" t="s">
        <v>8994</v>
      </c>
      <c r="Q4751" t="s">
        <v>8995</v>
      </c>
      <c r="R4751" t="s">
        <v>212</v>
      </c>
      <c r="S4751" s="6">
        <v>6995.6671330638001</v>
      </c>
      <c r="T4751" s="6">
        <v>5080.6439552382499</v>
      </c>
      <c r="U4751" s="6">
        <v>83.234715819126706</v>
      </c>
    </row>
    <row r="4752" spans="1:21" x14ac:dyDescent="0.2">
      <c r="P4752" t="s">
        <v>8996</v>
      </c>
      <c r="Q4752" t="s">
        <v>8997</v>
      </c>
      <c r="R4752" t="s">
        <v>212</v>
      </c>
      <c r="S4752" s="6">
        <v>7004.2224777593601</v>
      </c>
      <c r="T4752" s="6">
        <v>6383.63071224736</v>
      </c>
      <c r="U4752" s="6">
        <v>66.814370184736603</v>
      </c>
    </row>
    <row r="4753" spans="16:21" customFormat="1" x14ac:dyDescent="0.2">
      <c r="P4753" t="s">
        <v>8998</v>
      </c>
      <c r="Q4753" t="s">
        <v>8999</v>
      </c>
      <c r="R4753" t="s">
        <v>212</v>
      </c>
      <c r="S4753" s="6">
        <v>7007.62262186921</v>
      </c>
      <c r="T4753" s="6">
        <v>4484.0892377062901</v>
      </c>
      <c r="U4753" s="6">
        <v>86.132030833974596</v>
      </c>
    </row>
    <row r="4754" spans="16:21" customFormat="1" x14ac:dyDescent="0.2">
      <c r="P4754" t="s">
        <v>9000</v>
      </c>
      <c r="Q4754" t="s">
        <v>9001</v>
      </c>
      <c r="R4754" t="s">
        <v>212</v>
      </c>
      <c r="S4754" s="6">
        <v>7010.0271569978604</v>
      </c>
      <c r="T4754" s="6">
        <v>5454.6140291408801</v>
      </c>
      <c r="U4754" s="6">
        <v>74.072493577832702</v>
      </c>
    </row>
    <row r="4755" spans="16:21" customFormat="1" x14ac:dyDescent="0.2">
      <c r="P4755" t="s">
        <v>9002</v>
      </c>
      <c r="Q4755" t="s">
        <v>9003</v>
      </c>
      <c r="R4755" t="s">
        <v>212</v>
      </c>
      <c r="S4755" s="6">
        <v>7010.5264131358499</v>
      </c>
      <c r="T4755" s="6">
        <v>5812.2501471577298</v>
      </c>
      <c r="U4755" s="6">
        <v>74.919258486818904</v>
      </c>
    </row>
    <row r="4756" spans="16:21" customFormat="1" x14ac:dyDescent="0.2">
      <c r="P4756" t="s">
        <v>9004</v>
      </c>
      <c r="Q4756" t="s">
        <v>9005</v>
      </c>
      <c r="R4756" t="s">
        <v>212</v>
      </c>
      <c r="S4756" s="6">
        <v>7020.3961010201601</v>
      </c>
      <c r="T4756" s="6">
        <v>3005.1449612891101</v>
      </c>
      <c r="U4756" s="6">
        <v>140.89099665440301</v>
      </c>
    </row>
    <row r="4757" spans="16:21" customFormat="1" x14ac:dyDescent="0.2">
      <c r="P4757" t="s">
        <v>9006</v>
      </c>
      <c r="Q4757" t="s">
        <v>9007</v>
      </c>
      <c r="R4757" t="s">
        <v>212</v>
      </c>
      <c r="S4757" s="6">
        <v>7061.7433735382901</v>
      </c>
      <c r="T4757" s="6">
        <v>6626.9894389334104</v>
      </c>
      <c r="U4757" s="6">
        <v>81.642951410724294</v>
      </c>
    </row>
    <row r="4758" spans="16:21" customFormat="1" x14ac:dyDescent="0.2">
      <c r="P4758" t="s">
        <v>9008</v>
      </c>
      <c r="Q4758" t="s">
        <v>9009</v>
      </c>
      <c r="R4758" t="s">
        <v>212</v>
      </c>
      <c r="S4758" s="6">
        <v>7070.4451863698696</v>
      </c>
      <c r="T4758" s="6">
        <v>3461.1113669504798</v>
      </c>
      <c r="U4758" s="6">
        <v>87.278721159608494</v>
      </c>
    </row>
    <row r="4759" spans="16:21" customFormat="1" x14ac:dyDescent="0.2">
      <c r="P4759" t="s">
        <v>9010</v>
      </c>
      <c r="Q4759" t="s">
        <v>9011</v>
      </c>
      <c r="R4759" t="s">
        <v>212</v>
      </c>
      <c r="S4759" s="6">
        <v>7071.1475347898104</v>
      </c>
      <c r="T4759" s="6">
        <v>5013.2242711970202</v>
      </c>
      <c r="U4759" s="6">
        <v>78.890611218634106</v>
      </c>
    </row>
    <row r="4760" spans="16:21" customFormat="1" x14ac:dyDescent="0.2">
      <c r="P4760" t="s">
        <v>9012</v>
      </c>
      <c r="Q4760" t="s">
        <v>9013</v>
      </c>
      <c r="R4760" t="s">
        <v>212</v>
      </c>
      <c r="S4760" s="6">
        <v>7074.4668536778599</v>
      </c>
      <c r="T4760" s="6">
        <v>4925.9612390276498</v>
      </c>
      <c r="U4760" s="6">
        <v>72.111872482525001</v>
      </c>
    </row>
    <row r="4761" spans="16:21" customFormat="1" x14ac:dyDescent="0.2">
      <c r="P4761" t="s">
        <v>9014</v>
      </c>
      <c r="Q4761" t="s">
        <v>9015</v>
      </c>
      <c r="R4761" t="s">
        <v>212</v>
      </c>
      <c r="S4761" s="6">
        <v>7078.89628714215</v>
      </c>
      <c r="T4761" s="6">
        <v>2159.07608115735</v>
      </c>
      <c r="U4761" s="6">
        <v>134.03694937678799</v>
      </c>
    </row>
    <row r="4762" spans="16:21" customFormat="1" x14ac:dyDescent="0.2">
      <c r="P4762" t="s">
        <v>9016</v>
      </c>
      <c r="Q4762" t="s">
        <v>9017</v>
      </c>
      <c r="R4762" t="s">
        <v>212</v>
      </c>
      <c r="S4762" s="6">
        <v>7078.9540490892296</v>
      </c>
      <c r="T4762" s="6">
        <v>6417.8095579030796</v>
      </c>
      <c r="U4762" s="6">
        <v>68.177984147065203</v>
      </c>
    </row>
    <row r="4763" spans="16:21" customFormat="1" x14ac:dyDescent="0.2">
      <c r="P4763" t="s">
        <v>9018</v>
      </c>
      <c r="Q4763" t="s">
        <v>9019</v>
      </c>
      <c r="R4763" t="s">
        <v>212</v>
      </c>
      <c r="S4763" s="6">
        <v>7085.2986839393197</v>
      </c>
      <c r="T4763" s="6">
        <v>4626.0199635974204</v>
      </c>
      <c r="U4763" s="6">
        <v>88.769013323124398</v>
      </c>
    </row>
    <row r="4764" spans="16:21" customFormat="1" x14ac:dyDescent="0.2">
      <c r="P4764" t="s">
        <v>9020</v>
      </c>
      <c r="Q4764" t="s">
        <v>9021</v>
      </c>
      <c r="R4764" t="s">
        <v>212</v>
      </c>
      <c r="S4764" s="6">
        <v>7092.4015501982503</v>
      </c>
      <c r="T4764" s="6">
        <v>7119.9482634940196</v>
      </c>
      <c r="U4764" s="6">
        <v>54.395767587394801</v>
      </c>
    </row>
    <row r="4765" spans="16:21" customFormat="1" x14ac:dyDescent="0.2">
      <c r="P4765" t="s">
        <v>9022</v>
      </c>
      <c r="Q4765" t="s">
        <v>9023</v>
      </c>
      <c r="R4765" t="s">
        <v>212</v>
      </c>
      <c r="S4765" s="6">
        <v>7103.4574814207099</v>
      </c>
      <c r="T4765" s="6">
        <v>4510</v>
      </c>
      <c r="U4765" s="6">
        <v>94.018509697832201</v>
      </c>
    </row>
    <row r="4766" spans="16:21" customFormat="1" x14ac:dyDescent="0.2">
      <c r="P4766" t="s">
        <v>9024</v>
      </c>
      <c r="Q4766" t="s">
        <v>9025</v>
      </c>
      <c r="R4766" t="s">
        <v>212</v>
      </c>
      <c r="S4766" s="6">
        <v>7105.7330332347201</v>
      </c>
      <c r="T4766" s="6">
        <v>6802.6234520342896</v>
      </c>
      <c r="U4766" s="6">
        <v>59.412175893941402</v>
      </c>
    </row>
    <row r="4767" spans="16:21" customFormat="1" x14ac:dyDescent="0.2">
      <c r="P4767" t="s">
        <v>9026</v>
      </c>
      <c r="Q4767" t="s">
        <v>9027</v>
      </c>
      <c r="R4767" t="s">
        <v>212</v>
      </c>
      <c r="S4767" s="6">
        <v>7113.6294671170399</v>
      </c>
      <c r="T4767" s="6">
        <v>6072.035151</v>
      </c>
      <c r="U4767" s="6">
        <v>64.842136090019196</v>
      </c>
    </row>
    <row r="4768" spans="16:21" customFormat="1" x14ac:dyDescent="0.2">
      <c r="P4768" t="s">
        <v>9028</v>
      </c>
      <c r="Q4768" t="s">
        <v>9029</v>
      </c>
      <c r="R4768" t="s">
        <v>212</v>
      </c>
      <c r="S4768" s="6">
        <v>7122.1320233660499</v>
      </c>
      <c r="T4768" s="6">
        <v>1423.8831856490001</v>
      </c>
      <c r="U4768" s="6">
        <v>147.98370368899501</v>
      </c>
    </row>
    <row r="4769" spans="16:21" customFormat="1" x14ac:dyDescent="0.2">
      <c r="P4769" t="s">
        <v>9030</v>
      </c>
      <c r="Q4769" t="s">
        <v>9031</v>
      </c>
      <c r="R4769" t="s">
        <v>212</v>
      </c>
      <c r="S4769" s="6">
        <v>7150.7646234870799</v>
      </c>
      <c r="T4769" s="6">
        <v>5328</v>
      </c>
      <c r="U4769" s="6">
        <v>80.839981976239898</v>
      </c>
    </row>
    <row r="4770" spans="16:21" customFormat="1" x14ac:dyDescent="0.2">
      <c r="P4770" t="s">
        <v>9032</v>
      </c>
      <c r="Q4770" t="s">
        <v>9033</v>
      </c>
      <c r="R4770" t="s">
        <v>212</v>
      </c>
      <c r="S4770" s="6">
        <v>7163.7873309522301</v>
      </c>
      <c r="T4770" s="6">
        <v>7090.90889378872</v>
      </c>
      <c r="U4770" s="6">
        <v>49.704118800069601</v>
      </c>
    </row>
    <row r="4771" spans="16:21" customFormat="1" x14ac:dyDescent="0.2">
      <c r="P4771" t="s">
        <v>9034</v>
      </c>
      <c r="Q4771" t="s">
        <v>9035</v>
      </c>
      <c r="R4771" t="s">
        <v>212</v>
      </c>
      <c r="S4771" s="6">
        <v>7165.53075699907</v>
      </c>
      <c r="T4771" s="6">
        <v>3322.57407005202</v>
      </c>
      <c r="U4771" s="6">
        <v>125.54043085654</v>
      </c>
    </row>
    <row r="4772" spans="16:21" customFormat="1" x14ac:dyDescent="0.2">
      <c r="P4772" t="s">
        <v>9036</v>
      </c>
      <c r="Q4772" t="s">
        <v>9037</v>
      </c>
      <c r="R4772" t="s">
        <v>212</v>
      </c>
      <c r="S4772" s="6">
        <v>7177.5713562327501</v>
      </c>
      <c r="T4772" s="6">
        <v>6349.0555167441098</v>
      </c>
      <c r="U4772" s="6">
        <v>69.000769528229398</v>
      </c>
    </row>
    <row r="4773" spans="16:21" customFormat="1" x14ac:dyDescent="0.2">
      <c r="P4773" t="s">
        <v>9038</v>
      </c>
      <c r="Q4773" t="s">
        <v>9039</v>
      </c>
      <c r="R4773" t="s">
        <v>212</v>
      </c>
      <c r="S4773" s="6">
        <v>7187.09269104748</v>
      </c>
      <c r="T4773" s="6">
        <v>3179.0819065383598</v>
      </c>
      <c r="U4773" s="6">
        <v>120.840823418977</v>
      </c>
    </row>
    <row r="4774" spans="16:21" customFormat="1" x14ac:dyDescent="0.2">
      <c r="P4774" t="s">
        <v>9040</v>
      </c>
      <c r="Q4774" t="s">
        <v>9041</v>
      </c>
      <c r="R4774" t="s">
        <v>212</v>
      </c>
      <c r="S4774" s="6">
        <v>7189.74649991561</v>
      </c>
      <c r="T4774" s="6">
        <v>1886.2053988968901</v>
      </c>
      <c r="U4774" s="6">
        <v>206.497498409526</v>
      </c>
    </row>
    <row r="4775" spans="16:21" customFormat="1" x14ac:dyDescent="0.2">
      <c r="P4775" t="s">
        <v>9042</v>
      </c>
      <c r="Q4775" t="s">
        <v>9043</v>
      </c>
      <c r="R4775" t="s">
        <v>212</v>
      </c>
      <c r="S4775" s="6">
        <v>7190.9060916019098</v>
      </c>
      <c r="T4775" s="6">
        <v>1838.2806718847701</v>
      </c>
      <c r="U4775" s="6">
        <v>247.72487524514099</v>
      </c>
    </row>
    <row r="4776" spans="16:21" customFormat="1" x14ac:dyDescent="0.2">
      <c r="P4776" t="s">
        <v>9044</v>
      </c>
      <c r="Q4776" t="s">
        <v>9045</v>
      </c>
      <c r="R4776" t="s">
        <v>212</v>
      </c>
      <c r="S4776" s="6">
        <v>7193.4107613140804</v>
      </c>
      <c r="T4776" s="6">
        <v>6344</v>
      </c>
      <c r="U4776" s="6">
        <v>43.737484017016598</v>
      </c>
    </row>
    <row r="4777" spans="16:21" customFormat="1" x14ac:dyDescent="0.2">
      <c r="P4777" t="s">
        <v>9046</v>
      </c>
      <c r="Q4777" t="s">
        <v>9047</v>
      </c>
      <c r="R4777" t="s">
        <v>212</v>
      </c>
      <c r="S4777" s="6">
        <v>7200.5610824348996</v>
      </c>
      <c r="T4777" s="6">
        <v>4904.9580253023396</v>
      </c>
      <c r="U4777" s="6">
        <v>92.459274119794301</v>
      </c>
    </row>
    <row r="4778" spans="16:21" customFormat="1" x14ac:dyDescent="0.2">
      <c r="P4778" t="s">
        <v>9048</v>
      </c>
      <c r="Q4778" t="s">
        <v>9049</v>
      </c>
      <c r="R4778" t="s">
        <v>212</v>
      </c>
      <c r="S4778" s="6">
        <v>7216.8207009268199</v>
      </c>
      <c r="T4778" s="6">
        <v>4582.9513645151701</v>
      </c>
      <c r="U4778" s="6">
        <v>141.977423018031</v>
      </c>
    </row>
    <row r="4779" spans="16:21" customFormat="1" x14ac:dyDescent="0.2">
      <c r="P4779" t="s">
        <v>9050</v>
      </c>
      <c r="Q4779" t="s">
        <v>9051</v>
      </c>
      <c r="R4779" t="s">
        <v>212</v>
      </c>
      <c r="S4779" s="6">
        <v>7235.5455000889697</v>
      </c>
      <c r="T4779" s="6">
        <v>3472.6878261114498</v>
      </c>
      <c r="U4779" s="6">
        <v>177.882831866923</v>
      </c>
    </row>
    <row r="4780" spans="16:21" customFormat="1" x14ac:dyDescent="0.2">
      <c r="P4780" t="s">
        <v>9052</v>
      </c>
      <c r="Q4780" t="s">
        <v>9053</v>
      </c>
      <c r="R4780" t="s">
        <v>212</v>
      </c>
      <c r="S4780" s="6">
        <v>7267.0594870987097</v>
      </c>
      <c r="T4780" s="6">
        <v>7408.6215693861304</v>
      </c>
      <c r="U4780" s="6">
        <v>58.638907545743898</v>
      </c>
    </row>
    <row r="4781" spans="16:21" customFormat="1" x14ac:dyDescent="0.2">
      <c r="P4781" t="s">
        <v>9054</v>
      </c>
      <c r="Q4781" t="s">
        <v>9055</v>
      </c>
      <c r="R4781" t="s">
        <v>212</v>
      </c>
      <c r="S4781" s="6">
        <v>7273.6975948240197</v>
      </c>
      <c r="T4781" s="6">
        <v>4715.3210073957598</v>
      </c>
      <c r="U4781" s="6">
        <v>98.892785585006493</v>
      </c>
    </row>
    <row r="4782" spans="16:21" customFormat="1" x14ac:dyDescent="0.2">
      <c r="P4782" t="s">
        <v>9056</v>
      </c>
      <c r="Q4782" t="s">
        <v>9057</v>
      </c>
      <c r="R4782" t="s">
        <v>212</v>
      </c>
      <c r="S4782" s="6">
        <v>7282.1591568431904</v>
      </c>
      <c r="T4782" s="6">
        <v>6278.9640150109499</v>
      </c>
      <c r="U4782" s="6">
        <v>67.730758442490796</v>
      </c>
    </row>
    <row r="4783" spans="16:21" customFormat="1" x14ac:dyDescent="0.2">
      <c r="P4783" t="s">
        <v>9058</v>
      </c>
      <c r="Q4783" t="s">
        <v>9059</v>
      </c>
      <c r="R4783" t="s">
        <v>212</v>
      </c>
      <c r="S4783" s="6">
        <v>7291.0446102523701</v>
      </c>
      <c r="T4783" s="6">
        <v>7766.4474099999998</v>
      </c>
      <c r="U4783" s="6">
        <v>51.251441377310698</v>
      </c>
    </row>
    <row r="4784" spans="16:21" customFormat="1" x14ac:dyDescent="0.2">
      <c r="P4784" t="s">
        <v>9060</v>
      </c>
      <c r="Q4784" t="s">
        <v>9061</v>
      </c>
      <c r="R4784" t="s">
        <v>212</v>
      </c>
      <c r="S4784" s="6">
        <v>7336.02556230346</v>
      </c>
      <c r="T4784" s="6">
        <v>1530.62791811478</v>
      </c>
      <c r="U4784" s="6">
        <v>167.69628185662</v>
      </c>
    </row>
    <row r="4785" spans="16:21" customFormat="1" x14ac:dyDescent="0.2">
      <c r="P4785" t="s">
        <v>9062</v>
      </c>
      <c r="Q4785" t="s">
        <v>9063</v>
      </c>
      <c r="R4785" t="s">
        <v>212</v>
      </c>
      <c r="S4785" s="6">
        <v>7351.3453831713596</v>
      </c>
      <c r="T4785" s="6">
        <v>6395.6173919626899</v>
      </c>
      <c r="U4785" s="6">
        <v>60.6489774335395</v>
      </c>
    </row>
    <row r="4786" spans="16:21" customFormat="1" x14ac:dyDescent="0.2">
      <c r="P4786" t="s">
        <v>9064</v>
      </c>
      <c r="Q4786" t="s">
        <v>9065</v>
      </c>
      <c r="R4786" t="s">
        <v>212</v>
      </c>
      <c r="S4786" s="6">
        <v>7354.5197782847899</v>
      </c>
      <c r="T4786" s="6">
        <v>6227.6623723285202</v>
      </c>
      <c r="U4786" s="6">
        <v>58.3910050235299</v>
      </c>
    </row>
    <row r="4787" spans="16:21" customFormat="1" x14ac:dyDescent="0.2">
      <c r="P4787" t="s">
        <v>9066</v>
      </c>
      <c r="Q4787" t="s">
        <v>9067</v>
      </c>
      <c r="R4787" t="s">
        <v>212</v>
      </c>
      <c r="S4787" s="6">
        <v>7370.7582808199904</v>
      </c>
      <c r="T4787" s="6">
        <v>5955.8170556966497</v>
      </c>
      <c r="U4787" s="6">
        <v>51.990072981265001</v>
      </c>
    </row>
    <row r="4788" spans="16:21" customFormat="1" x14ac:dyDescent="0.2">
      <c r="P4788" t="s">
        <v>9068</v>
      </c>
      <c r="Q4788" t="s">
        <v>9069</v>
      </c>
      <c r="R4788" t="s">
        <v>212</v>
      </c>
      <c r="S4788" s="6">
        <v>7385.8845681866496</v>
      </c>
      <c r="T4788" s="6">
        <v>5438.0246257740901</v>
      </c>
      <c r="U4788" s="6">
        <v>86.429227130011597</v>
      </c>
    </row>
    <row r="4789" spans="16:21" customFormat="1" x14ac:dyDescent="0.2">
      <c r="P4789" t="s">
        <v>9070</v>
      </c>
      <c r="Q4789" t="s">
        <v>9071</v>
      </c>
      <c r="R4789" t="s">
        <v>212</v>
      </c>
      <c r="S4789" s="6">
        <v>7392.9798354303202</v>
      </c>
      <c r="T4789" s="6">
        <v>8375.5086732118998</v>
      </c>
      <c r="U4789" s="6">
        <v>50.957075205427401</v>
      </c>
    </row>
    <row r="4790" spans="16:21" customFormat="1" x14ac:dyDescent="0.2">
      <c r="P4790" t="s">
        <v>9072</v>
      </c>
      <c r="Q4790" t="s">
        <v>9073</v>
      </c>
      <c r="R4790" t="s">
        <v>212</v>
      </c>
      <c r="S4790" s="6">
        <v>7406.7482640359904</v>
      </c>
      <c r="T4790" s="6">
        <v>4234.1127656342896</v>
      </c>
      <c r="U4790" s="6">
        <v>115.95760059529</v>
      </c>
    </row>
    <row r="4791" spans="16:21" customFormat="1" x14ac:dyDescent="0.2">
      <c r="P4791" t="s">
        <v>9074</v>
      </c>
      <c r="Q4791" t="s">
        <v>9075</v>
      </c>
      <c r="R4791" t="s">
        <v>212</v>
      </c>
      <c r="S4791" s="6">
        <v>7421.8016334096801</v>
      </c>
      <c r="T4791" s="6">
        <v>5557.7643707497</v>
      </c>
      <c r="U4791" s="6">
        <v>89.806737110385797</v>
      </c>
    </row>
    <row r="4792" spans="16:21" customFormat="1" x14ac:dyDescent="0.2">
      <c r="P4792" t="s">
        <v>9076</v>
      </c>
      <c r="Q4792" t="s">
        <v>9077</v>
      </c>
      <c r="R4792" t="s">
        <v>212</v>
      </c>
      <c r="S4792" s="6">
        <v>7428.3877627518896</v>
      </c>
      <c r="T4792" s="6">
        <v>4468</v>
      </c>
      <c r="U4792" s="6">
        <v>166.46781137342299</v>
      </c>
    </row>
    <row r="4793" spans="16:21" customFormat="1" x14ac:dyDescent="0.2">
      <c r="P4793" t="s">
        <v>9078</v>
      </c>
      <c r="Q4793" t="s">
        <v>9079</v>
      </c>
      <c r="R4793" t="s">
        <v>212</v>
      </c>
      <c r="S4793" s="6">
        <v>7429.3307454145197</v>
      </c>
      <c r="T4793" s="6">
        <v>5124.344368</v>
      </c>
      <c r="U4793" s="6">
        <v>111.726210476959</v>
      </c>
    </row>
    <row r="4794" spans="16:21" customFormat="1" x14ac:dyDescent="0.2">
      <c r="P4794" t="s">
        <v>9080</v>
      </c>
      <c r="Q4794" t="s">
        <v>9081</v>
      </c>
      <c r="R4794" t="s">
        <v>212</v>
      </c>
      <c r="S4794" s="6">
        <v>7454.4222109712</v>
      </c>
      <c r="T4794" s="6">
        <v>5124.2078261572897</v>
      </c>
      <c r="U4794" s="6">
        <v>118.836251982166</v>
      </c>
    </row>
    <row r="4795" spans="16:21" customFormat="1" x14ac:dyDescent="0.2">
      <c r="P4795" t="s">
        <v>9082</v>
      </c>
      <c r="Q4795" t="s">
        <v>9083</v>
      </c>
      <c r="R4795" t="s">
        <v>212</v>
      </c>
      <c r="S4795" s="6">
        <v>7467.9759041359803</v>
      </c>
      <c r="T4795" s="6">
        <v>7342.6272319016198</v>
      </c>
      <c r="U4795" s="6">
        <v>65.476099202782706</v>
      </c>
    </row>
    <row r="4796" spans="16:21" customFormat="1" x14ac:dyDescent="0.2">
      <c r="P4796" t="s">
        <v>9084</v>
      </c>
      <c r="Q4796" t="s">
        <v>9085</v>
      </c>
      <c r="R4796" t="s">
        <v>212</v>
      </c>
      <c r="S4796" s="6">
        <v>7473.1784295346597</v>
      </c>
      <c r="T4796" s="6">
        <v>4318.8558007269303</v>
      </c>
      <c r="U4796" s="6">
        <v>119.776380799172</v>
      </c>
    </row>
    <row r="4797" spans="16:21" customFormat="1" x14ac:dyDescent="0.2">
      <c r="P4797" t="s">
        <v>9086</v>
      </c>
      <c r="Q4797" t="s">
        <v>9087</v>
      </c>
      <c r="R4797" t="s">
        <v>212</v>
      </c>
      <c r="S4797" s="6">
        <v>7475.2841554557699</v>
      </c>
      <c r="T4797" s="6">
        <v>808.58157095528304</v>
      </c>
      <c r="U4797" s="6">
        <v>184.67532735055801</v>
      </c>
    </row>
    <row r="4798" spans="16:21" customFormat="1" x14ac:dyDescent="0.2">
      <c r="P4798" t="s">
        <v>9088</v>
      </c>
      <c r="Q4798" t="s">
        <v>9089</v>
      </c>
      <c r="R4798" t="s">
        <v>212</v>
      </c>
      <c r="S4798" s="6">
        <v>7492.1109711914396</v>
      </c>
      <c r="T4798" s="6">
        <v>7978.9608943640897</v>
      </c>
      <c r="U4798" s="6">
        <v>64.705086057030798</v>
      </c>
    </row>
    <row r="4799" spans="16:21" customFormat="1" x14ac:dyDescent="0.2">
      <c r="P4799" t="s">
        <v>9090</v>
      </c>
      <c r="Q4799" t="s">
        <v>9091</v>
      </c>
      <c r="R4799" t="s">
        <v>212</v>
      </c>
      <c r="S4799" s="6">
        <v>7497.3259598138302</v>
      </c>
      <c r="T4799" s="6">
        <v>6305.3773410112499</v>
      </c>
      <c r="U4799" s="6">
        <v>89.098369489126995</v>
      </c>
    </row>
    <row r="4800" spans="16:21" customFormat="1" x14ac:dyDescent="0.2">
      <c r="P4800" t="s">
        <v>9092</v>
      </c>
      <c r="Q4800" t="s">
        <v>9093</v>
      </c>
      <c r="R4800" t="s">
        <v>212</v>
      </c>
      <c r="S4800" s="6">
        <v>7497.5354947263104</v>
      </c>
      <c r="T4800" s="6">
        <v>6282.45415472477</v>
      </c>
      <c r="U4800" s="6">
        <v>68.764735567323697</v>
      </c>
    </row>
    <row r="4801" spans="16:21" customFormat="1" x14ac:dyDescent="0.2">
      <c r="P4801" t="s">
        <v>9094</v>
      </c>
      <c r="Q4801" t="s">
        <v>9095</v>
      </c>
      <c r="R4801" t="s">
        <v>212</v>
      </c>
      <c r="S4801" s="6">
        <v>7518.0021992744696</v>
      </c>
      <c r="T4801" s="6">
        <v>6263.1004937699599</v>
      </c>
      <c r="U4801" s="6">
        <v>86.279329568603998</v>
      </c>
    </row>
    <row r="4802" spans="16:21" customFormat="1" x14ac:dyDescent="0.2">
      <c r="P4802" t="s">
        <v>9096</v>
      </c>
      <c r="Q4802" t="s">
        <v>9097</v>
      </c>
      <c r="R4802" t="s">
        <v>212</v>
      </c>
      <c r="S4802" s="6">
        <v>7527.7100428044596</v>
      </c>
      <c r="T4802" s="6">
        <v>1251.9040355096899</v>
      </c>
      <c r="U4802" s="6">
        <v>199.57823310990099</v>
      </c>
    </row>
    <row r="4803" spans="16:21" customFormat="1" x14ac:dyDescent="0.2">
      <c r="P4803" t="s">
        <v>9098</v>
      </c>
      <c r="Q4803" t="s">
        <v>9099</v>
      </c>
      <c r="R4803" t="s">
        <v>212</v>
      </c>
      <c r="S4803" s="6">
        <v>7530.6759936373601</v>
      </c>
      <c r="T4803" s="6">
        <v>2799.0224923655001</v>
      </c>
      <c r="U4803" s="6">
        <v>200.01480231625101</v>
      </c>
    </row>
    <row r="4804" spans="16:21" customFormat="1" x14ac:dyDescent="0.2">
      <c r="P4804" t="s">
        <v>9100</v>
      </c>
      <c r="Q4804" t="s">
        <v>9101</v>
      </c>
      <c r="R4804" t="s">
        <v>212</v>
      </c>
      <c r="S4804" s="6">
        <v>7535.7209589652402</v>
      </c>
      <c r="T4804" s="6">
        <v>3071.3206211942302</v>
      </c>
      <c r="U4804" s="6">
        <v>208.25291724869899</v>
      </c>
    </row>
    <row r="4805" spans="16:21" customFormat="1" x14ac:dyDescent="0.2">
      <c r="P4805" t="s">
        <v>9102</v>
      </c>
      <c r="Q4805" t="s">
        <v>9103</v>
      </c>
      <c r="R4805" t="s">
        <v>212</v>
      </c>
      <c r="S4805" s="6">
        <v>7556.54559758491</v>
      </c>
      <c r="T4805" s="6">
        <v>7437.4499003595802</v>
      </c>
      <c r="U4805" s="6">
        <v>64.913011406426406</v>
      </c>
    </row>
    <row r="4806" spans="16:21" customFormat="1" x14ac:dyDescent="0.2">
      <c r="P4806" t="s">
        <v>9104</v>
      </c>
      <c r="Q4806" t="s">
        <v>9105</v>
      </c>
      <c r="R4806" t="s">
        <v>212</v>
      </c>
      <c r="S4806" s="6">
        <v>7557.4506307665497</v>
      </c>
      <c r="T4806" s="6">
        <v>429.5</v>
      </c>
      <c r="U4806" s="6">
        <v>267.32629531103902</v>
      </c>
    </row>
    <row r="4807" spans="16:21" customFormat="1" x14ac:dyDescent="0.2">
      <c r="P4807" t="s">
        <v>9106</v>
      </c>
      <c r="Q4807" t="s">
        <v>9107</v>
      </c>
      <c r="R4807" t="s">
        <v>212</v>
      </c>
      <c r="S4807" s="6">
        <v>7569.9840447712004</v>
      </c>
      <c r="T4807" s="6">
        <v>5836.3422018460897</v>
      </c>
      <c r="U4807" s="6">
        <v>84.205149579445703</v>
      </c>
    </row>
    <row r="4808" spans="16:21" customFormat="1" x14ac:dyDescent="0.2">
      <c r="P4808" t="s">
        <v>9108</v>
      </c>
      <c r="Q4808" t="s">
        <v>9109</v>
      </c>
      <c r="R4808" t="s">
        <v>212</v>
      </c>
      <c r="S4808" s="6">
        <v>7578.7977953380896</v>
      </c>
      <c r="T4808" s="6">
        <v>5674.6560119205596</v>
      </c>
      <c r="U4808" s="6">
        <v>81.177964332517305</v>
      </c>
    </row>
    <row r="4809" spans="16:21" customFormat="1" x14ac:dyDescent="0.2">
      <c r="P4809" t="s">
        <v>9110</v>
      </c>
      <c r="Q4809" t="s">
        <v>9111</v>
      </c>
      <c r="R4809" t="s">
        <v>212</v>
      </c>
      <c r="S4809" s="6">
        <v>7580.1673593329397</v>
      </c>
      <c r="T4809" s="6">
        <v>2341.2907598918</v>
      </c>
      <c r="U4809" s="6">
        <v>219.25817639716601</v>
      </c>
    </row>
    <row r="4810" spans="16:21" customFormat="1" x14ac:dyDescent="0.2">
      <c r="P4810" t="s">
        <v>9112</v>
      </c>
      <c r="Q4810" t="s">
        <v>9113</v>
      </c>
      <c r="R4810" t="s">
        <v>212</v>
      </c>
      <c r="S4810" s="6">
        <v>7590.2426027454203</v>
      </c>
      <c r="T4810" s="6">
        <v>6308.5086656678004</v>
      </c>
      <c r="U4810" s="6">
        <v>82.784039285898203</v>
      </c>
    </row>
    <row r="4811" spans="16:21" customFormat="1" x14ac:dyDescent="0.2">
      <c r="P4811" t="s">
        <v>9114</v>
      </c>
      <c r="Q4811" t="s">
        <v>9115</v>
      </c>
      <c r="R4811" t="s">
        <v>212</v>
      </c>
      <c r="S4811" s="6">
        <v>7600.9705473171498</v>
      </c>
      <c r="T4811" s="6">
        <v>2431.1262481747699</v>
      </c>
      <c r="U4811" s="6">
        <v>113.099547179792</v>
      </c>
    </row>
    <row r="4812" spans="16:21" customFormat="1" x14ac:dyDescent="0.2">
      <c r="P4812" t="s">
        <v>9116</v>
      </c>
      <c r="Q4812" t="s">
        <v>9117</v>
      </c>
      <c r="R4812" t="s">
        <v>212</v>
      </c>
      <c r="S4812" s="6">
        <v>7607.5022955414797</v>
      </c>
      <c r="T4812" s="6">
        <v>2684.2841303970399</v>
      </c>
      <c r="U4812" s="6">
        <v>132.848649725819</v>
      </c>
    </row>
    <row r="4813" spans="16:21" customFormat="1" x14ac:dyDescent="0.2">
      <c r="P4813" t="s">
        <v>9118</v>
      </c>
      <c r="Q4813" t="s">
        <v>9119</v>
      </c>
      <c r="R4813" t="s">
        <v>212</v>
      </c>
      <c r="S4813" s="6">
        <v>7609.4461730419298</v>
      </c>
      <c r="T4813" s="6">
        <v>5530</v>
      </c>
      <c r="U4813" s="6">
        <v>61.1339262232216</v>
      </c>
    </row>
    <row r="4814" spans="16:21" customFormat="1" x14ac:dyDescent="0.2">
      <c r="P4814" t="s">
        <v>9120</v>
      </c>
      <c r="Q4814" t="s">
        <v>9121</v>
      </c>
      <c r="R4814" t="s">
        <v>212</v>
      </c>
      <c r="S4814" s="6">
        <v>7615.5198252103301</v>
      </c>
      <c r="T4814" s="6">
        <v>5625.0468307004903</v>
      </c>
      <c r="U4814" s="6">
        <v>66.793598274805305</v>
      </c>
    </row>
    <row r="4815" spans="16:21" customFormat="1" x14ac:dyDescent="0.2">
      <c r="P4815" t="s">
        <v>9122</v>
      </c>
      <c r="Q4815" t="s">
        <v>9123</v>
      </c>
      <c r="R4815" t="s">
        <v>212</v>
      </c>
      <c r="S4815" s="6">
        <v>7630.8957718520596</v>
      </c>
      <c r="T4815" s="6">
        <v>6283.3192539053998</v>
      </c>
      <c r="U4815" s="6">
        <v>75.686223251795596</v>
      </c>
    </row>
    <row r="4816" spans="16:21" customFormat="1" x14ac:dyDescent="0.2">
      <c r="P4816" t="s">
        <v>9124</v>
      </c>
      <c r="Q4816" t="s">
        <v>9125</v>
      </c>
      <c r="R4816" t="s">
        <v>212</v>
      </c>
      <c r="S4816" s="6">
        <v>7631.7124234115099</v>
      </c>
      <c r="T4816" s="6">
        <v>4468.1509384815799</v>
      </c>
      <c r="U4816" s="6">
        <v>103.139157076182</v>
      </c>
    </row>
    <row r="4817" spans="16:21" customFormat="1" x14ac:dyDescent="0.2">
      <c r="P4817" t="s">
        <v>9126</v>
      </c>
      <c r="Q4817" t="s">
        <v>9127</v>
      </c>
      <c r="R4817" t="s">
        <v>212</v>
      </c>
      <c r="S4817" s="6">
        <v>7638.7060417144903</v>
      </c>
      <c r="T4817" s="6">
        <v>7689.2200380000004</v>
      </c>
      <c r="U4817" s="6">
        <v>49.924820841098303</v>
      </c>
    </row>
    <row r="4818" spans="16:21" customFormat="1" x14ac:dyDescent="0.2">
      <c r="P4818" t="s">
        <v>9128</v>
      </c>
      <c r="Q4818" t="s">
        <v>9129</v>
      </c>
      <c r="R4818" t="s">
        <v>212</v>
      </c>
      <c r="S4818" s="6">
        <v>7640.83462631569</v>
      </c>
      <c r="T4818" s="6">
        <v>1682.20281790179</v>
      </c>
      <c r="U4818" s="6">
        <v>271.389730827741</v>
      </c>
    </row>
    <row r="4819" spans="16:21" customFormat="1" x14ac:dyDescent="0.2">
      <c r="P4819" t="s">
        <v>9130</v>
      </c>
      <c r="Q4819" t="s">
        <v>9131</v>
      </c>
      <c r="R4819" t="s">
        <v>212</v>
      </c>
      <c r="S4819" s="6">
        <v>7648.2358210720904</v>
      </c>
      <c r="T4819" s="6">
        <v>7125.8506512015301</v>
      </c>
      <c r="U4819" s="6">
        <v>82.334873684821801</v>
      </c>
    </row>
    <row r="4820" spans="16:21" customFormat="1" x14ac:dyDescent="0.2">
      <c r="P4820" t="s">
        <v>9132</v>
      </c>
      <c r="Q4820" t="s">
        <v>9133</v>
      </c>
      <c r="R4820" t="s">
        <v>212</v>
      </c>
      <c r="S4820" s="6">
        <v>7653.52852001268</v>
      </c>
      <c r="T4820" s="6">
        <v>5072.7607969430301</v>
      </c>
      <c r="U4820" s="6">
        <v>115.044505185879</v>
      </c>
    </row>
    <row r="4821" spans="16:21" customFormat="1" x14ac:dyDescent="0.2">
      <c r="P4821" t="s">
        <v>9134</v>
      </c>
      <c r="Q4821" t="s">
        <v>9135</v>
      </c>
      <c r="R4821" t="s">
        <v>212</v>
      </c>
      <c r="S4821" s="6">
        <v>7667.2053025627501</v>
      </c>
      <c r="T4821" s="6">
        <v>4841.3520013802799</v>
      </c>
      <c r="U4821" s="6">
        <v>161.63162693344299</v>
      </c>
    </row>
    <row r="4822" spans="16:21" customFormat="1" x14ac:dyDescent="0.2">
      <c r="P4822" t="s">
        <v>9136</v>
      </c>
      <c r="Q4822" t="s">
        <v>9137</v>
      </c>
      <c r="R4822" t="s">
        <v>212</v>
      </c>
      <c r="S4822" s="6">
        <v>7674.3063804138201</v>
      </c>
      <c r="T4822" s="6">
        <v>4442.4214673710603</v>
      </c>
      <c r="U4822" s="6">
        <v>86.027184723400197</v>
      </c>
    </row>
    <row r="4823" spans="16:21" customFormat="1" x14ac:dyDescent="0.2">
      <c r="P4823" t="s">
        <v>9138</v>
      </c>
      <c r="Q4823" t="s">
        <v>9139</v>
      </c>
      <c r="R4823" t="s">
        <v>212</v>
      </c>
      <c r="S4823" s="6">
        <v>7676.0281495580903</v>
      </c>
      <c r="T4823" s="6">
        <v>4250.6063485489103</v>
      </c>
      <c r="U4823" s="6">
        <v>105.655945553268</v>
      </c>
    </row>
    <row r="4824" spans="16:21" customFormat="1" x14ac:dyDescent="0.2">
      <c r="P4824" t="s">
        <v>9140</v>
      </c>
      <c r="Q4824" t="s">
        <v>9141</v>
      </c>
      <c r="R4824" t="s">
        <v>212</v>
      </c>
      <c r="S4824" s="6">
        <v>7707.462468572</v>
      </c>
      <c r="T4824" s="6">
        <v>4070.9112522609398</v>
      </c>
      <c r="U4824" s="6">
        <v>129.574189438709</v>
      </c>
    </row>
    <row r="4825" spans="16:21" customFormat="1" x14ac:dyDescent="0.2">
      <c r="P4825" t="s">
        <v>9142</v>
      </c>
      <c r="Q4825" t="s">
        <v>9143</v>
      </c>
      <c r="R4825" t="s">
        <v>212</v>
      </c>
      <c r="S4825" s="6">
        <v>7719.6476870026499</v>
      </c>
      <c r="T4825" s="6">
        <v>5773.7577180355802</v>
      </c>
      <c r="U4825" s="6">
        <v>93.644877473137498</v>
      </c>
    </row>
    <row r="4826" spans="16:21" customFormat="1" x14ac:dyDescent="0.2">
      <c r="P4826" t="s">
        <v>9144</v>
      </c>
      <c r="Q4826" t="s">
        <v>9145</v>
      </c>
      <c r="R4826" t="s">
        <v>274</v>
      </c>
      <c r="S4826" s="6">
        <v>7728</v>
      </c>
      <c r="T4826" s="6">
        <v>7728</v>
      </c>
      <c r="U4826" s="6"/>
    </row>
    <row r="4827" spans="16:21" customFormat="1" x14ac:dyDescent="0.2">
      <c r="P4827" t="s">
        <v>9146</v>
      </c>
      <c r="Q4827" t="s">
        <v>9146</v>
      </c>
      <c r="R4827" t="s">
        <v>274</v>
      </c>
      <c r="S4827" s="6">
        <v>7728.5112929601401</v>
      </c>
      <c r="T4827" s="6">
        <v>7728.5112929601401</v>
      </c>
      <c r="U4827" s="6">
        <v>77.193079719797794</v>
      </c>
    </row>
    <row r="4828" spans="16:21" customFormat="1" x14ac:dyDescent="0.2">
      <c r="P4828" t="s">
        <v>9147</v>
      </c>
      <c r="Q4828" t="s">
        <v>9148</v>
      </c>
      <c r="R4828" t="s">
        <v>212</v>
      </c>
      <c r="S4828" s="6">
        <v>7732.0183280321799</v>
      </c>
      <c r="T4828" s="6">
        <v>8031.36087784552</v>
      </c>
      <c r="U4828" s="6">
        <v>61.806837797087603</v>
      </c>
    </row>
    <row r="4829" spans="16:21" customFormat="1" x14ac:dyDescent="0.2">
      <c r="P4829" t="s">
        <v>9149</v>
      </c>
      <c r="Q4829" t="s">
        <v>9150</v>
      </c>
      <c r="R4829" t="s">
        <v>212</v>
      </c>
      <c r="S4829" s="6">
        <v>7754.7261213779502</v>
      </c>
      <c r="T4829" s="6">
        <v>6376.0238043293302</v>
      </c>
      <c r="U4829" s="6">
        <v>97.161086916905901</v>
      </c>
    </row>
    <row r="4830" spans="16:21" customFormat="1" x14ac:dyDescent="0.2">
      <c r="P4830" t="s">
        <v>9151</v>
      </c>
      <c r="Q4830" t="s">
        <v>9152</v>
      </c>
      <c r="R4830" t="s">
        <v>212</v>
      </c>
      <c r="S4830" s="6">
        <v>7754.8572469011096</v>
      </c>
      <c r="T4830" s="6">
        <v>5790.8319114051401</v>
      </c>
      <c r="U4830" s="6">
        <v>85.551102144098607</v>
      </c>
    </row>
    <row r="4831" spans="16:21" customFormat="1" x14ac:dyDescent="0.2">
      <c r="P4831" t="s">
        <v>9153</v>
      </c>
      <c r="Q4831" t="s">
        <v>9154</v>
      </c>
      <c r="R4831" t="s">
        <v>212</v>
      </c>
      <c r="S4831" s="6">
        <v>7757.2686108428097</v>
      </c>
      <c r="T4831" s="6">
        <v>5844.9835064435301</v>
      </c>
      <c r="U4831" s="6">
        <v>87.636432803710505</v>
      </c>
    </row>
    <row r="4832" spans="16:21" customFormat="1" x14ac:dyDescent="0.2">
      <c r="P4832" t="s">
        <v>9155</v>
      </c>
      <c r="Q4832" t="s">
        <v>9156</v>
      </c>
      <c r="R4832" t="s">
        <v>212</v>
      </c>
      <c r="S4832" s="6">
        <v>7759.0059148051896</v>
      </c>
      <c r="T4832" s="6">
        <v>4171.1760144155596</v>
      </c>
      <c r="U4832" s="6">
        <v>101.47095578058099</v>
      </c>
    </row>
    <row r="4833" spans="16:21" customFormat="1" x14ac:dyDescent="0.2">
      <c r="P4833" t="s">
        <v>9157</v>
      </c>
      <c r="Q4833" t="s">
        <v>9158</v>
      </c>
      <c r="R4833" t="s">
        <v>212</v>
      </c>
      <c r="S4833" s="6">
        <v>7771.9108905467301</v>
      </c>
      <c r="T4833" s="6">
        <v>3157.14040096293</v>
      </c>
      <c r="U4833" s="6">
        <v>119.686503110632</v>
      </c>
    </row>
    <row r="4834" spans="16:21" customFormat="1" x14ac:dyDescent="0.2">
      <c r="P4834" t="s">
        <v>9159</v>
      </c>
      <c r="Q4834" t="s">
        <v>9160</v>
      </c>
      <c r="R4834" t="s">
        <v>212</v>
      </c>
      <c r="S4834" s="6">
        <v>7781.9969728275901</v>
      </c>
      <c r="T4834" s="6">
        <v>6935.4274824879303</v>
      </c>
      <c r="U4834" s="6">
        <v>55.215424654300797</v>
      </c>
    </row>
    <row r="4835" spans="16:21" customFormat="1" x14ac:dyDescent="0.2">
      <c r="P4835" t="s">
        <v>9161</v>
      </c>
      <c r="Q4835" t="s">
        <v>9162</v>
      </c>
      <c r="R4835" t="s">
        <v>212</v>
      </c>
      <c r="S4835" s="6">
        <v>7794.69434699253</v>
      </c>
      <c r="T4835" s="6">
        <v>6938.0623084999997</v>
      </c>
      <c r="U4835" s="6">
        <v>74.728768332101495</v>
      </c>
    </row>
    <row r="4836" spans="16:21" customFormat="1" x14ac:dyDescent="0.2">
      <c r="P4836" t="s">
        <v>9163</v>
      </c>
      <c r="Q4836" t="s">
        <v>9164</v>
      </c>
      <c r="R4836" t="s">
        <v>212</v>
      </c>
      <c r="S4836" s="6">
        <v>7858.1250555631505</v>
      </c>
      <c r="T4836" s="6">
        <v>8532.7467070247894</v>
      </c>
      <c r="U4836" s="6">
        <v>53.092690024097998</v>
      </c>
    </row>
    <row r="4837" spans="16:21" customFormat="1" x14ac:dyDescent="0.2">
      <c r="P4837" t="s">
        <v>9165</v>
      </c>
      <c r="Q4837" t="s">
        <v>9166</v>
      </c>
      <c r="R4837" t="s">
        <v>212</v>
      </c>
      <c r="S4837" s="6">
        <v>7873.5530548516699</v>
      </c>
      <c r="T4837" s="6">
        <v>7560.4338116310601</v>
      </c>
      <c r="U4837" s="6">
        <v>63.117845771602802</v>
      </c>
    </row>
    <row r="4838" spans="16:21" customFormat="1" x14ac:dyDescent="0.2">
      <c r="P4838" t="s">
        <v>9167</v>
      </c>
      <c r="Q4838" t="s">
        <v>9168</v>
      </c>
      <c r="R4838" t="s">
        <v>212</v>
      </c>
      <c r="S4838" s="6">
        <v>7877.5403235733402</v>
      </c>
      <c r="T4838" s="6">
        <v>6354.10954691592</v>
      </c>
      <c r="U4838" s="6">
        <v>77.858945753772502</v>
      </c>
    </row>
    <row r="4839" spans="16:21" customFormat="1" x14ac:dyDescent="0.2">
      <c r="P4839" t="s">
        <v>9169</v>
      </c>
      <c r="Q4839" t="s">
        <v>9170</v>
      </c>
      <c r="R4839" t="s">
        <v>212</v>
      </c>
      <c r="S4839" s="6">
        <v>7917.4404410428097</v>
      </c>
      <c r="T4839" s="6">
        <v>3861.7341678306402</v>
      </c>
      <c r="U4839" s="6">
        <v>86.187772548159103</v>
      </c>
    </row>
    <row r="4840" spans="16:21" customFormat="1" x14ac:dyDescent="0.2">
      <c r="P4840" t="s">
        <v>9171</v>
      </c>
      <c r="Q4840" t="s">
        <v>9172</v>
      </c>
      <c r="R4840" t="s">
        <v>212</v>
      </c>
      <c r="S4840" s="6">
        <v>7935.7056555566496</v>
      </c>
      <c r="T4840" s="6">
        <v>3488.59336128838</v>
      </c>
      <c r="U4840" s="6">
        <v>129.602847712715</v>
      </c>
    </row>
    <row r="4841" spans="16:21" customFormat="1" x14ac:dyDescent="0.2">
      <c r="P4841" t="s">
        <v>9173</v>
      </c>
      <c r="Q4841" t="s">
        <v>9174</v>
      </c>
      <c r="R4841" t="s">
        <v>212</v>
      </c>
      <c r="S4841" s="6">
        <v>7961.3925012570198</v>
      </c>
      <c r="T4841" s="6">
        <v>2798.7953869959601</v>
      </c>
      <c r="U4841" s="6">
        <v>129.886584413788</v>
      </c>
    </row>
    <row r="4842" spans="16:21" customFormat="1" x14ac:dyDescent="0.2">
      <c r="P4842" t="s">
        <v>9175</v>
      </c>
      <c r="Q4842" t="s">
        <v>9176</v>
      </c>
      <c r="R4842" t="s">
        <v>212</v>
      </c>
      <c r="S4842" s="6">
        <v>7967.3614532614001</v>
      </c>
      <c r="T4842" s="6">
        <v>2403.0946061805598</v>
      </c>
      <c r="U4842" s="6">
        <v>172.98703269366001</v>
      </c>
    </row>
    <row r="4843" spans="16:21" customFormat="1" x14ac:dyDescent="0.2">
      <c r="P4843" t="s">
        <v>9177</v>
      </c>
      <c r="Q4843" t="s">
        <v>9178</v>
      </c>
      <c r="R4843" t="s">
        <v>212</v>
      </c>
      <c r="S4843" s="6">
        <v>8045.6645660107297</v>
      </c>
      <c r="T4843" s="6">
        <v>4610.1775295344396</v>
      </c>
      <c r="U4843" s="6">
        <v>96.654632803341698</v>
      </c>
    </row>
    <row r="4844" spans="16:21" customFormat="1" x14ac:dyDescent="0.2">
      <c r="P4844" t="s">
        <v>9179</v>
      </c>
      <c r="Q4844" t="s">
        <v>9180</v>
      </c>
      <c r="R4844" t="s">
        <v>212</v>
      </c>
      <c r="S4844" s="6">
        <v>8049.5568520244997</v>
      </c>
      <c r="T4844" s="6">
        <v>897.40526623367396</v>
      </c>
      <c r="U4844" s="6">
        <v>218.770107973205</v>
      </c>
    </row>
    <row r="4845" spans="16:21" customFormat="1" x14ac:dyDescent="0.2">
      <c r="P4845" t="s">
        <v>9181</v>
      </c>
      <c r="Q4845" t="s">
        <v>9182</v>
      </c>
      <c r="R4845" t="s">
        <v>212</v>
      </c>
      <c r="S4845" s="6">
        <v>8061.1861963942301</v>
      </c>
      <c r="T4845" s="6">
        <v>5026.7689875763299</v>
      </c>
      <c r="U4845" s="6">
        <v>160.03202761428199</v>
      </c>
    </row>
    <row r="4846" spans="16:21" customFormat="1" x14ac:dyDescent="0.2">
      <c r="P4846" t="s">
        <v>9183</v>
      </c>
      <c r="Q4846" t="s">
        <v>9184</v>
      </c>
      <c r="R4846" t="s">
        <v>212</v>
      </c>
      <c r="S4846" s="6">
        <v>8093.1687666379603</v>
      </c>
      <c r="T4846" s="6">
        <v>1505.3159309113501</v>
      </c>
      <c r="U4846" s="6">
        <v>316.157741287313</v>
      </c>
    </row>
    <row r="4847" spans="16:21" customFormat="1" x14ac:dyDescent="0.2">
      <c r="P4847" t="s">
        <v>9185</v>
      </c>
      <c r="Q4847" t="s">
        <v>9185</v>
      </c>
      <c r="R4847" t="s">
        <v>274</v>
      </c>
      <c r="S4847" s="6">
        <v>8094.50267997432</v>
      </c>
      <c r="T4847" s="6">
        <v>5627.24344076954</v>
      </c>
      <c r="U4847" s="6">
        <v>83.1408276305188</v>
      </c>
    </row>
    <row r="4848" spans="16:21" customFormat="1" x14ac:dyDescent="0.2">
      <c r="P4848" t="s">
        <v>9186</v>
      </c>
      <c r="Q4848" t="s">
        <v>9187</v>
      </c>
      <c r="R4848" t="s">
        <v>212</v>
      </c>
      <c r="S4848" s="6">
        <v>8103.4146990331301</v>
      </c>
      <c r="T4848" s="6">
        <v>6190.4745201669402</v>
      </c>
      <c r="U4848" s="6">
        <v>103.42910007878601</v>
      </c>
    </row>
    <row r="4849" spans="16:21" customFormat="1" x14ac:dyDescent="0.2">
      <c r="P4849" t="s">
        <v>9188</v>
      </c>
      <c r="Q4849" t="s">
        <v>9189</v>
      </c>
      <c r="R4849" t="s">
        <v>212</v>
      </c>
      <c r="S4849" s="6">
        <v>8164.1988367334297</v>
      </c>
      <c r="T4849" s="6">
        <v>8289.2003661538802</v>
      </c>
      <c r="U4849" s="6">
        <v>76.653964169967097</v>
      </c>
    </row>
    <row r="4850" spans="16:21" customFormat="1" x14ac:dyDescent="0.2">
      <c r="P4850" t="s">
        <v>9190</v>
      </c>
      <c r="Q4850" t="s">
        <v>9191</v>
      </c>
      <c r="R4850" t="s">
        <v>212</v>
      </c>
      <c r="S4850" s="6">
        <v>8166.5260337566797</v>
      </c>
      <c r="T4850" s="6">
        <v>5881.6909861071899</v>
      </c>
      <c r="U4850" s="6">
        <v>90.919982033624095</v>
      </c>
    </row>
    <row r="4851" spans="16:21" customFormat="1" x14ac:dyDescent="0.2">
      <c r="P4851" t="s">
        <v>9192</v>
      </c>
      <c r="Q4851" t="s">
        <v>9192</v>
      </c>
      <c r="R4851" t="s">
        <v>212</v>
      </c>
      <c r="S4851" s="6">
        <v>8170.2382450819396</v>
      </c>
      <c r="T4851" s="6">
        <v>5405.5978458317404</v>
      </c>
      <c r="U4851" s="6">
        <v>85.195843709125299</v>
      </c>
    </row>
    <row r="4852" spans="16:21" customFormat="1" x14ac:dyDescent="0.2">
      <c r="P4852" t="s">
        <v>9193</v>
      </c>
      <c r="Q4852" t="s">
        <v>9194</v>
      </c>
      <c r="R4852" t="s">
        <v>212</v>
      </c>
      <c r="S4852" s="6">
        <v>8193.3035004479498</v>
      </c>
      <c r="T4852" s="6">
        <v>6041.0693108886999</v>
      </c>
      <c r="U4852" s="6">
        <v>77.849307691341593</v>
      </c>
    </row>
    <row r="4853" spans="16:21" customFormat="1" x14ac:dyDescent="0.2">
      <c r="P4853" t="s">
        <v>9195</v>
      </c>
      <c r="Q4853" t="s">
        <v>71</v>
      </c>
      <c r="R4853" t="s">
        <v>212</v>
      </c>
      <c r="S4853" s="6">
        <v>8206.8478390681103</v>
      </c>
      <c r="T4853" s="6">
        <v>8175.1171973725104</v>
      </c>
      <c r="U4853" s="6">
        <v>68.165303458926999</v>
      </c>
    </row>
    <row r="4854" spans="16:21" customFormat="1" x14ac:dyDescent="0.2">
      <c r="P4854" t="s">
        <v>9196</v>
      </c>
      <c r="Q4854" t="s">
        <v>9197</v>
      </c>
      <c r="R4854" t="s">
        <v>212</v>
      </c>
      <c r="S4854" s="6">
        <v>8209.81995865102</v>
      </c>
      <c r="T4854" s="6">
        <v>4739.1277255212299</v>
      </c>
      <c r="U4854" s="6">
        <v>117.32223909520501</v>
      </c>
    </row>
    <row r="4855" spans="16:21" customFormat="1" x14ac:dyDescent="0.2">
      <c r="P4855" t="s">
        <v>9198</v>
      </c>
      <c r="Q4855" t="s">
        <v>9199</v>
      </c>
      <c r="R4855" t="s">
        <v>212</v>
      </c>
      <c r="S4855" s="6">
        <v>8225.3426554483704</v>
      </c>
      <c r="T4855" s="6">
        <v>4569.6842377308203</v>
      </c>
      <c r="U4855" s="6">
        <v>118.81542766708699</v>
      </c>
    </row>
    <row r="4856" spans="16:21" customFormat="1" x14ac:dyDescent="0.2">
      <c r="P4856" t="s">
        <v>9200</v>
      </c>
      <c r="Q4856" t="s">
        <v>9201</v>
      </c>
      <c r="R4856" t="s">
        <v>212</v>
      </c>
      <c r="S4856" s="6">
        <v>8259.3277010797192</v>
      </c>
      <c r="T4856" s="6">
        <v>6155.5812953044197</v>
      </c>
      <c r="U4856" s="6">
        <v>89.977534926085696</v>
      </c>
    </row>
    <row r="4857" spans="16:21" customFormat="1" x14ac:dyDescent="0.2">
      <c r="P4857" t="s">
        <v>9202</v>
      </c>
      <c r="Q4857" t="s">
        <v>9203</v>
      </c>
      <c r="R4857" t="s">
        <v>212</v>
      </c>
      <c r="S4857" s="6">
        <v>8274.7948050139403</v>
      </c>
      <c r="T4857" s="6">
        <v>5043.5520282195203</v>
      </c>
      <c r="U4857" s="6">
        <v>96.101654927747205</v>
      </c>
    </row>
    <row r="4858" spans="16:21" customFormat="1" x14ac:dyDescent="0.2">
      <c r="P4858" t="s">
        <v>9204</v>
      </c>
      <c r="Q4858" t="s">
        <v>9205</v>
      </c>
      <c r="R4858" t="s">
        <v>212</v>
      </c>
      <c r="S4858" s="6">
        <v>8280.4395330919306</v>
      </c>
      <c r="T4858" s="6">
        <v>544.53550599595997</v>
      </c>
      <c r="U4858" s="6">
        <v>190.224056709065</v>
      </c>
    </row>
    <row r="4859" spans="16:21" customFormat="1" x14ac:dyDescent="0.2">
      <c r="P4859" t="s">
        <v>9206</v>
      </c>
      <c r="Q4859" t="s">
        <v>9207</v>
      </c>
      <c r="R4859" t="s">
        <v>212</v>
      </c>
      <c r="S4859" s="6">
        <v>8283.3139376615309</v>
      </c>
      <c r="T4859" s="6">
        <v>3588.8340836801299</v>
      </c>
      <c r="U4859" s="6">
        <v>134.99814023307599</v>
      </c>
    </row>
    <row r="4860" spans="16:21" customFormat="1" x14ac:dyDescent="0.2">
      <c r="P4860" t="s">
        <v>9208</v>
      </c>
      <c r="Q4860" t="s">
        <v>9209</v>
      </c>
      <c r="R4860" t="s">
        <v>212</v>
      </c>
      <c r="S4860" s="6">
        <v>8288.0826855343894</v>
      </c>
      <c r="T4860" s="6">
        <v>7693.9639220741501</v>
      </c>
      <c r="U4860" s="6">
        <v>57.715297649831697</v>
      </c>
    </row>
    <row r="4861" spans="16:21" customFormat="1" x14ac:dyDescent="0.2">
      <c r="P4861" t="s">
        <v>9210</v>
      </c>
      <c r="Q4861" t="s">
        <v>9211</v>
      </c>
      <c r="R4861" t="s">
        <v>212</v>
      </c>
      <c r="S4861" s="6">
        <v>8328.8998145795795</v>
      </c>
      <c r="T4861" s="6">
        <v>8450</v>
      </c>
      <c r="U4861" s="6">
        <v>69.258345179048803</v>
      </c>
    </row>
    <row r="4862" spans="16:21" customFormat="1" x14ac:dyDescent="0.2">
      <c r="P4862" t="s">
        <v>9212</v>
      </c>
      <c r="Q4862" t="s">
        <v>9213</v>
      </c>
      <c r="R4862" t="s">
        <v>212</v>
      </c>
      <c r="S4862" s="6">
        <v>8330.5801362308193</v>
      </c>
      <c r="T4862" s="6">
        <v>4835.7402341378802</v>
      </c>
      <c r="U4862" s="6">
        <v>77.008381833013601</v>
      </c>
    </row>
    <row r="4863" spans="16:21" customFormat="1" x14ac:dyDescent="0.2">
      <c r="P4863" t="s">
        <v>9214</v>
      </c>
      <c r="Q4863" t="s">
        <v>9215</v>
      </c>
      <c r="R4863" t="s">
        <v>212</v>
      </c>
      <c r="S4863" s="6">
        <v>8331.3273012105892</v>
      </c>
      <c r="T4863" s="6">
        <v>6585.7563421792202</v>
      </c>
      <c r="U4863" s="6">
        <v>147.354009566879</v>
      </c>
    </row>
    <row r="4864" spans="16:21" customFormat="1" x14ac:dyDescent="0.2">
      <c r="P4864" t="s">
        <v>9216</v>
      </c>
      <c r="Q4864" t="s">
        <v>9217</v>
      </c>
      <c r="R4864" t="s">
        <v>212</v>
      </c>
      <c r="S4864" s="6">
        <v>8336.5880946507405</v>
      </c>
      <c r="T4864" s="6">
        <v>6953.5996044950898</v>
      </c>
      <c r="U4864" s="6">
        <v>71.080526419649999</v>
      </c>
    </row>
    <row r="4865" spans="16:21" customFormat="1" x14ac:dyDescent="0.2">
      <c r="P4865" t="s">
        <v>9218</v>
      </c>
      <c r="Q4865" t="s">
        <v>9219</v>
      </c>
      <c r="R4865" t="s">
        <v>212</v>
      </c>
      <c r="S4865" s="6">
        <v>8350.0816655301205</v>
      </c>
      <c r="T4865" s="6">
        <v>3611.4771487212902</v>
      </c>
      <c r="U4865" s="6">
        <v>168.122689742445</v>
      </c>
    </row>
    <row r="4866" spans="16:21" customFormat="1" x14ac:dyDescent="0.2">
      <c r="P4866" t="s">
        <v>9220</v>
      </c>
      <c r="Q4866" t="s">
        <v>9221</v>
      </c>
      <c r="R4866" t="s">
        <v>212</v>
      </c>
      <c r="S4866" s="6">
        <v>8350.8128104547195</v>
      </c>
      <c r="T4866" s="6">
        <v>5313.4049243899299</v>
      </c>
      <c r="U4866" s="6">
        <v>83.744227035059097</v>
      </c>
    </row>
    <row r="4867" spans="16:21" customFormat="1" x14ac:dyDescent="0.2">
      <c r="P4867" t="s">
        <v>9222</v>
      </c>
      <c r="Q4867" t="s">
        <v>9223</v>
      </c>
      <c r="R4867" t="s">
        <v>212</v>
      </c>
      <c r="S4867" s="6">
        <v>8352.0668399611404</v>
      </c>
      <c r="T4867" s="6">
        <v>6979.28294701089</v>
      </c>
      <c r="U4867" s="6">
        <v>95.1457389171063</v>
      </c>
    </row>
    <row r="4868" spans="16:21" customFormat="1" x14ac:dyDescent="0.2">
      <c r="P4868" t="s">
        <v>9224</v>
      </c>
      <c r="Q4868" t="s">
        <v>9225</v>
      </c>
      <c r="R4868" t="s">
        <v>212</v>
      </c>
      <c r="S4868" s="6">
        <v>8368.8095212217904</v>
      </c>
      <c r="T4868" s="6">
        <v>6572.1962133331299</v>
      </c>
      <c r="U4868" s="6">
        <v>82.665331730848493</v>
      </c>
    </row>
    <row r="4869" spans="16:21" customFormat="1" x14ac:dyDescent="0.2">
      <c r="P4869" t="s">
        <v>9226</v>
      </c>
      <c r="Q4869" t="s">
        <v>9227</v>
      </c>
      <c r="R4869" t="s">
        <v>212</v>
      </c>
      <c r="S4869" s="6">
        <v>8371.5471466825093</v>
      </c>
      <c r="T4869" s="6">
        <v>7405.8939276173896</v>
      </c>
      <c r="U4869" s="6">
        <v>57.230813242046302</v>
      </c>
    </row>
    <row r="4870" spans="16:21" customFormat="1" x14ac:dyDescent="0.2">
      <c r="P4870" t="s">
        <v>9228</v>
      </c>
      <c r="Q4870" t="s">
        <v>9229</v>
      </c>
      <c r="R4870" t="s">
        <v>212</v>
      </c>
      <c r="S4870" s="6">
        <v>8371.8248421069493</v>
      </c>
      <c r="T4870" s="6">
        <v>7478.0482366108199</v>
      </c>
      <c r="U4870" s="6">
        <v>63.735057965523197</v>
      </c>
    </row>
    <row r="4871" spans="16:21" customFormat="1" x14ac:dyDescent="0.2">
      <c r="P4871" t="s">
        <v>9230</v>
      </c>
      <c r="Q4871" t="s">
        <v>9231</v>
      </c>
      <c r="R4871" t="s">
        <v>212</v>
      </c>
      <c r="S4871" s="6">
        <v>8386.3394933692907</v>
      </c>
      <c r="T4871" s="6">
        <v>4055.7173330000001</v>
      </c>
      <c r="U4871" s="6">
        <v>143.87186467222401</v>
      </c>
    </row>
    <row r="4872" spans="16:21" customFormat="1" x14ac:dyDescent="0.2">
      <c r="P4872" t="s">
        <v>9232</v>
      </c>
      <c r="Q4872" t="s">
        <v>9233</v>
      </c>
      <c r="R4872" t="s">
        <v>212</v>
      </c>
      <c r="S4872" s="6">
        <v>8393.9572894645898</v>
      </c>
      <c r="T4872" s="6">
        <v>5590</v>
      </c>
      <c r="U4872" s="6">
        <v>101.54894862750901</v>
      </c>
    </row>
    <row r="4873" spans="16:21" customFormat="1" x14ac:dyDescent="0.2">
      <c r="P4873" t="s">
        <v>9234</v>
      </c>
      <c r="Q4873" t="s">
        <v>9235</v>
      </c>
      <c r="R4873" t="s">
        <v>212</v>
      </c>
      <c r="S4873" s="6">
        <v>8397.07783120354</v>
      </c>
      <c r="T4873" s="6">
        <v>4367.8421662138999</v>
      </c>
      <c r="U4873" s="6">
        <v>131.113863374451</v>
      </c>
    </row>
    <row r="4874" spans="16:21" customFormat="1" x14ac:dyDescent="0.2">
      <c r="P4874" t="s">
        <v>9236</v>
      </c>
      <c r="Q4874" t="s">
        <v>9237</v>
      </c>
      <c r="R4874" t="s">
        <v>212</v>
      </c>
      <c r="S4874" s="6">
        <v>8407.5932099100592</v>
      </c>
      <c r="T4874" s="6">
        <v>6220.8186560000004</v>
      </c>
      <c r="U4874" s="6">
        <v>105.320679208576</v>
      </c>
    </row>
    <row r="4875" spans="16:21" customFormat="1" x14ac:dyDescent="0.2">
      <c r="P4875" t="s">
        <v>9238</v>
      </c>
      <c r="Q4875" t="s">
        <v>9239</v>
      </c>
      <c r="R4875" t="s">
        <v>212</v>
      </c>
      <c r="S4875" s="6">
        <v>8414.4245223689704</v>
      </c>
      <c r="T4875" s="6">
        <v>8077.2270980000003</v>
      </c>
      <c r="U4875" s="6">
        <v>74.036896608547707</v>
      </c>
    </row>
    <row r="4876" spans="16:21" customFormat="1" x14ac:dyDescent="0.2">
      <c r="P4876" t="s">
        <v>9240</v>
      </c>
      <c r="Q4876" t="s">
        <v>9241</v>
      </c>
      <c r="R4876" t="s">
        <v>212</v>
      </c>
      <c r="S4876" s="6">
        <v>8448.9955651456694</v>
      </c>
      <c r="T4876" s="6">
        <v>4325.0904177197699</v>
      </c>
      <c r="U4876" s="6">
        <v>148.661363633354</v>
      </c>
    </row>
    <row r="4877" spans="16:21" customFormat="1" x14ac:dyDescent="0.2">
      <c r="P4877" t="s">
        <v>9242</v>
      </c>
      <c r="Q4877" t="s">
        <v>9243</v>
      </c>
      <c r="R4877" t="s">
        <v>212</v>
      </c>
      <c r="S4877" s="6">
        <v>8462.4682305044298</v>
      </c>
      <c r="T4877" s="6">
        <v>3308.7466940025402</v>
      </c>
      <c r="U4877" s="6">
        <v>107.147858748948</v>
      </c>
    </row>
    <row r="4878" spans="16:21" customFormat="1" x14ac:dyDescent="0.2">
      <c r="P4878" t="s">
        <v>9244</v>
      </c>
      <c r="Q4878" t="s">
        <v>9245</v>
      </c>
      <c r="R4878" t="s">
        <v>212</v>
      </c>
      <c r="S4878" s="6">
        <v>8486.6843013752496</v>
      </c>
      <c r="T4878" s="6">
        <v>8009.9653407757696</v>
      </c>
      <c r="U4878" s="6">
        <v>57.061302399457603</v>
      </c>
    </row>
    <row r="4879" spans="16:21" customFormat="1" x14ac:dyDescent="0.2">
      <c r="P4879" t="s">
        <v>9246</v>
      </c>
      <c r="Q4879" t="s">
        <v>9247</v>
      </c>
      <c r="R4879" t="s">
        <v>212</v>
      </c>
      <c r="S4879" s="6">
        <v>8491.0530374297396</v>
      </c>
      <c r="T4879" s="6">
        <v>6167.7492076987701</v>
      </c>
      <c r="U4879" s="6">
        <v>84.782297670998403</v>
      </c>
    </row>
    <row r="4880" spans="16:21" customFormat="1" x14ac:dyDescent="0.2">
      <c r="P4880" t="s">
        <v>9248</v>
      </c>
      <c r="Q4880" t="s">
        <v>9249</v>
      </c>
      <c r="R4880" t="s">
        <v>212</v>
      </c>
      <c r="S4880" s="6">
        <v>8514.4493274694396</v>
      </c>
      <c r="T4880" s="6">
        <v>5514.7499246633097</v>
      </c>
      <c r="U4880" s="6">
        <v>99.569996066061606</v>
      </c>
    </row>
    <row r="4881" spans="16:21" customFormat="1" x14ac:dyDescent="0.2">
      <c r="P4881" t="s">
        <v>9250</v>
      </c>
      <c r="Q4881" t="s">
        <v>9251</v>
      </c>
      <c r="R4881" t="s">
        <v>212</v>
      </c>
      <c r="S4881" s="6">
        <v>8562.3532966763905</v>
      </c>
      <c r="T4881" s="6">
        <v>1376.4186524141101</v>
      </c>
      <c r="U4881" s="6">
        <v>203.01799582676199</v>
      </c>
    </row>
    <row r="4882" spans="16:21" customFormat="1" x14ac:dyDescent="0.2">
      <c r="P4882" t="s">
        <v>9252</v>
      </c>
      <c r="Q4882" t="s">
        <v>9253</v>
      </c>
      <c r="R4882" t="s">
        <v>212</v>
      </c>
      <c r="S4882" s="6">
        <v>8573.1460107980802</v>
      </c>
      <c r="T4882" s="6">
        <v>4452.6944394928196</v>
      </c>
      <c r="U4882" s="6">
        <v>127.96451266519701</v>
      </c>
    </row>
    <row r="4883" spans="16:21" customFormat="1" x14ac:dyDescent="0.2">
      <c r="P4883" t="s">
        <v>9254</v>
      </c>
      <c r="Q4883" t="s">
        <v>9255</v>
      </c>
      <c r="R4883" t="s">
        <v>212</v>
      </c>
      <c r="S4883" s="6">
        <v>8579.5727991742096</v>
      </c>
      <c r="T4883" s="6">
        <v>5411.1332941643104</v>
      </c>
      <c r="U4883" s="6">
        <v>126.52556949142399</v>
      </c>
    </row>
    <row r="4884" spans="16:21" customFormat="1" x14ac:dyDescent="0.2">
      <c r="P4884" t="s">
        <v>9256</v>
      </c>
      <c r="Q4884" t="s">
        <v>9257</v>
      </c>
      <c r="R4884" t="s">
        <v>212</v>
      </c>
      <c r="S4884" s="6">
        <v>8585.12594029914</v>
      </c>
      <c r="T4884" s="6">
        <v>3683.47805524465</v>
      </c>
      <c r="U4884" s="6">
        <v>135.52879187608099</v>
      </c>
    </row>
    <row r="4885" spans="16:21" customFormat="1" x14ac:dyDescent="0.2">
      <c r="P4885" t="s">
        <v>9258</v>
      </c>
      <c r="Q4885" t="s">
        <v>9259</v>
      </c>
      <c r="R4885" t="s">
        <v>212</v>
      </c>
      <c r="S4885" s="6">
        <v>8631.5855174280005</v>
      </c>
      <c r="T4885" s="6">
        <v>6040.40057786746</v>
      </c>
      <c r="U4885" s="6">
        <v>79.851927441213505</v>
      </c>
    </row>
    <row r="4886" spans="16:21" customFormat="1" x14ac:dyDescent="0.2">
      <c r="P4886" t="s">
        <v>9260</v>
      </c>
      <c r="Q4886" t="s">
        <v>9261</v>
      </c>
      <c r="R4886" t="s">
        <v>212</v>
      </c>
      <c r="S4886" s="6">
        <v>8639.2078795708203</v>
      </c>
      <c r="T4886" s="6">
        <v>3358.8643707644301</v>
      </c>
      <c r="U4886" s="6">
        <v>109.532238375123</v>
      </c>
    </row>
    <row r="4887" spans="16:21" customFormat="1" x14ac:dyDescent="0.2">
      <c r="P4887" t="s">
        <v>9262</v>
      </c>
      <c r="Q4887" t="s">
        <v>9263</v>
      </c>
      <c r="R4887" t="s">
        <v>212</v>
      </c>
      <c r="S4887" s="6">
        <v>8640.0479154262503</v>
      </c>
      <c r="T4887" s="6">
        <v>5633.1485182731903</v>
      </c>
      <c r="U4887" s="6">
        <v>82.390548885116303</v>
      </c>
    </row>
    <row r="4888" spans="16:21" customFormat="1" x14ac:dyDescent="0.2">
      <c r="P4888" t="s">
        <v>9264</v>
      </c>
      <c r="Q4888" t="s">
        <v>9265</v>
      </c>
      <c r="R4888" t="s">
        <v>212</v>
      </c>
      <c r="S4888" s="6">
        <v>8654.1877054253091</v>
      </c>
      <c r="T4888" s="6">
        <v>2637.6634296059501</v>
      </c>
      <c r="U4888" s="6">
        <v>128.740408123696</v>
      </c>
    </row>
    <row r="4889" spans="16:21" customFormat="1" x14ac:dyDescent="0.2">
      <c r="P4889" t="s">
        <v>9266</v>
      </c>
      <c r="Q4889" t="s">
        <v>9267</v>
      </c>
      <c r="R4889" t="s">
        <v>212</v>
      </c>
      <c r="S4889" s="6">
        <v>8672.5457224221609</v>
      </c>
      <c r="T4889" s="6">
        <v>2412.31583613262</v>
      </c>
      <c r="U4889" s="6">
        <v>150.967776570013</v>
      </c>
    </row>
    <row r="4890" spans="16:21" customFormat="1" x14ac:dyDescent="0.2">
      <c r="P4890" t="s">
        <v>9268</v>
      </c>
      <c r="Q4890" t="s">
        <v>9269</v>
      </c>
      <c r="R4890" t="s">
        <v>212</v>
      </c>
      <c r="S4890" s="6">
        <v>8689.3632717847704</v>
      </c>
      <c r="T4890" s="6">
        <v>4336.9940208125799</v>
      </c>
      <c r="U4890" s="6">
        <v>100.762411155048</v>
      </c>
    </row>
    <row r="4891" spans="16:21" customFormat="1" x14ac:dyDescent="0.2">
      <c r="P4891" t="s">
        <v>9270</v>
      </c>
      <c r="Q4891" t="s">
        <v>9271</v>
      </c>
      <c r="R4891" t="s">
        <v>212</v>
      </c>
      <c r="S4891" s="6">
        <v>8694.6449585619393</v>
      </c>
      <c r="T4891" s="6">
        <v>3932.6912287407899</v>
      </c>
      <c r="U4891" s="6">
        <v>114.49481859097899</v>
      </c>
    </row>
    <row r="4892" spans="16:21" customFormat="1" x14ac:dyDescent="0.2">
      <c r="P4892" t="s">
        <v>9272</v>
      </c>
      <c r="Q4892" t="s">
        <v>9273</v>
      </c>
      <c r="R4892" t="s">
        <v>212</v>
      </c>
      <c r="S4892" s="6">
        <v>8712.4946918226196</v>
      </c>
      <c r="T4892" s="6">
        <v>3707.5337837021698</v>
      </c>
      <c r="U4892" s="6">
        <v>144.25548409682301</v>
      </c>
    </row>
    <row r="4893" spans="16:21" customFormat="1" x14ac:dyDescent="0.2">
      <c r="P4893" t="s">
        <v>9274</v>
      </c>
      <c r="Q4893" t="s">
        <v>9275</v>
      </c>
      <c r="R4893" t="s">
        <v>212</v>
      </c>
      <c r="S4893" s="6">
        <v>8733.7350244256595</v>
      </c>
      <c r="T4893" s="6">
        <v>6946.2820644500798</v>
      </c>
      <c r="U4893" s="6">
        <v>64.303465334554602</v>
      </c>
    </row>
    <row r="4894" spans="16:21" customFormat="1" x14ac:dyDescent="0.2">
      <c r="P4894" t="s">
        <v>9276</v>
      </c>
      <c r="Q4894" t="s">
        <v>9277</v>
      </c>
      <c r="R4894" t="s">
        <v>212</v>
      </c>
      <c r="S4894" s="6">
        <v>8749.5916990780806</v>
      </c>
      <c r="T4894" s="6">
        <v>5792.3208126919999</v>
      </c>
      <c r="U4894" s="6">
        <v>106.532672937063</v>
      </c>
    </row>
    <row r="4895" spans="16:21" customFormat="1" x14ac:dyDescent="0.2">
      <c r="P4895" t="s">
        <v>9278</v>
      </c>
      <c r="Q4895" t="s">
        <v>9278</v>
      </c>
      <c r="R4895" t="s">
        <v>212</v>
      </c>
      <c r="S4895" s="6">
        <v>8751.5536254335693</v>
      </c>
      <c r="T4895" s="6">
        <v>4559.0715455869604</v>
      </c>
      <c r="U4895" s="6">
        <v>98.626373157389807</v>
      </c>
    </row>
    <row r="4896" spans="16:21" customFormat="1" x14ac:dyDescent="0.2">
      <c r="P4896" t="s">
        <v>9279</v>
      </c>
      <c r="Q4896" t="s">
        <v>146</v>
      </c>
      <c r="R4896" t="s">
        <v>212</v>
      </c>
      <c r="S4896" s="6">
        <v>8796.7943286953705</v>
      </c>
      <c r="T4896" s="6">
        <v>6940</v>
      </c>
      <c r="U4896" s="6">
        <v>94.566391103969096</v>
      </c>
    </row>
    <row r="4897" spans="16:21" customFormat="1" x14ac:dyDescent="0.2">
      <c r="P4897" t="s">
        <v>9280</v>
      </c>
      <c r="Q4897" t="s">
        <v>9280</v>
      </c>
      <c r="R4897" t="s">
        <v>274</v>
      </c>
      <c r="S4897" s="6">
        <v>8801.3286949161302</v>
      </c>
      <c r="T4897" s="6">
        <v>8801.3286949161302</v>
      </c>
      <c r="U4897" s="6">
        <v>118.369019386948</v>
      </c>
    </row>
    <row r="4898" spans="16:21" customFormat="1" x14ac:dyDescent="0.2">
      <c r="P4898" t="s">
        <v>9281</v>
      </c>
      <c r="Q4898" t="s">
        <v>9282</v>
      </c>
      <c r="R4898" t="s">
        <v>212</v>
      </c>
      <c r="S4898" s="6">
        <v>8814.2755956047204</v>
      </c>
      <c r="T4898" s="6">
        <v>5767.8127161414905</v>
      </c>
      <c r="U4898" s="6">
        <v>104.526854090413</v>
      </c>
    </row>
    <row r="4899" spans="16:21" customFormat="1" x14ac:dyDescent="0.2">
      <c r="P4899" t="s">
        <v>9283</v>
      </c>
      <c r="Q4899" t="s">
        <v>9284</v>
      </c>
      <c r="R4899" t="s">
        <v>212</v>
      </c>
      <c r="S4899" s="6">
        <v>8825.7822871892295</v>
      </c>
      <c r="T4899" s="6">
        <v>8825.7822871892295</v>
      </c>
      <c r="U4899" s="6">
        <v>116.51153823894499</v>
      </c>
    </row>
    <row r="4900" spans="16:21" customFormat="1" x14ac:dyDescent="0.2">
      <c r="P4900" t="s">
        <v>9285</v>
      </c>
      <c r="Q4900" t="s">
        <v>9286</v>
      </c>
      <c r="R4900" t="s">
        <v>212</v>
      </c>
      <c r="S4900" s="6">
        <v>8853.7341977424494</v>
      </c>
      <c r="T4900" s="6">
        <v>1482.7190111319901</v>
      </c>
      <c r="U4900" s="6">
        <v>147.95330835576399</v>
      </c>
    </row>
    <row r="4901" spans="16:21" customFormat="1" x14ac:dyDescent="0.2">
      <c r="P4901" t="s">
        <v>9287</v>
      </c>
      <c r="Q4901" t="s">
        <v>9288</v>
      </c>
      <c r="R4901" t="s">
        <v>212</v>
      </c>
      <c r="S4901" s="6">
        <v>8856.5225560786694</v>
      </c>
      <c r="T4901" s="6">
        <v>9218.77779974441</v>
      </c>
      <c r="U4901" s="6">
        <v>57.287644221452297</v>
      </c>
    </row>
    <row r="4902" spans="16:21" customFormat="1" x14ac:dyDescent="0.2">
      <c r="P4902" t="s">
        <v>9289</v>
      </c>
      <c r="Q4902" t="s">
        <v>9290</v>
      </c>
      <c r="R4902" t="s">
        <v>212</v>
      </c>
      <c r="S4902" s="6">
        <v>8887.7238345793794</v>
      </c>
      <c r="T4902" s="6">
        <v>1459.5233284650501</v>
      </c>
      <c r="U4902" s="6">
        <v>146.13865920224799</v>
      </c>
    </row>
    <row r="4903" spans="16:21" customFormat="1" x14ac:dyDescent="0.2">
      <c r="P4903" t="s">
        <v>9291</v>
      </c>
      <c r="Q4903" t="s">
        <v>9292</v>
      </c>
      <c r="R4903" t="s">
        <v>212</v>
      </c>
      <c r="S4903" s="6">
        <v>8894.6470517378493</v>
      </c>
      <c r="T4903" s="6">
        <v>6319.1017945742296</v>
      </c>
      <c r="U4903" s="6">
        <v>92.379945261981106</v>
      </c>
    </row>
    <row r="4904" spans="16:21" customFormat="1" x14ac:dyDescent="0.2">
      <c r="P4904" t="s">
        <v>9293</v>
      </c>
      <c r="Q4904" t="s">
        <v>9294</v>
      </c>
      <c r="R4904" t="s">
        <v>212</v>
      </c>
      <c r="S4904" s="6">
        <v>8899.3009573106301</v>
      </c>
      <c r="T4904" s="6">
        <v>7716.1825229583901</v>
      </c>
      <c r="U4904" s="6">
        <v>79.261261711445897</v>
      </c>
    </row>
    <row r="4905" spans="16:21" customFormat="1" x14ac:dyDescent="0.2">
      <c r="P4905" t="s">
        <v>9295</v>
      </c>
      <c r="Q4905" t="s">
        <v>9296</v>
      </c>
      <c r="R4905" t="s">
        <v>212</v>
      </c>
      <c r="S4905" s="6">
        <v>8918.8364338368701</v>
      </c>
      <c r="T4905" s="6">
        <v>6351.8972476354102</v>
      </c>
      <c r="U4905" s="6">
        <v>75.380918147121704</v>
      </c>
    </row>
    <row r="4906" spans="16:21" customFormat="1" x14ac:dyDescent="0.2">
      <c r="P4906" t="s">
        <v>9297</v>
      </c>
      <c r="Q4906" t="s">
        <v>9298</v>
      </c>
      <c r="R4906" t="s">
        <v>212</v>
      </c>
      <c r="S4906" s="6">
        <v>8931.7277886849297</v>
      </c>
      <c r="T4906" s="6">
        <v>4600.1056339000097</v>
      </c>
      <c r="U4906" s="6">
        <v>132.929853231224</v>
      </c>
    </row>
    <row r="4907" spans="16:21" customFormat="1" x14ac:dyDescent="0.2">
      <c r="P4907" t="s">
        <v>9299</v>
      </c>
      <c r="Q4907" t="s">
        <v>9299</v>
      </c>
      <c r="R4907" t="s">
        <v>274</v>
      </c>
      <c r="S4907" s="6">
        <v>8956.4157626804299</v>
      </c>
      <c r="T4907" s="6">
        <v>5532.7310811758498</v>
      </c>
      <c r="U4907" s="6">
        <v>93.618669945714799</v>
      </c>
    </row>
    <row r="4908" spans="16:21" customFormat="1" x14ac:dyDescent="0.2">
      <c r="P4908" t="s">
        <v>9300</v>
      </c>
      <c r="Q4908" t="s">
        <v>9301</v>
      </c>
      <c r="R4908" t="s">
        <v>212</v>
      </c>
      <c r="S4908" s="6">
        <v>8967.9521780409395</v>
      </c>
      <c r="T4908" s="6">
        <v>7037.3685574599704</v>
      </c>
      <c r="U4908" s="6">
        <v>108.542206373158</v>
      </c>
    </row>
    <row r="4909" spans="16:21" customFormat="1" x14ac:dyDescent="0.2">
      <c r="P4909" t="s">
        <v>9302</v>
      </c>
      <c r="Q4909" t="s">
        <v>9303</v>
      </c>
      <c r="R4909" t="s">
        <v>212</v>
      </c>
      <c r="S4909" s="6">
        <v>8969.7878932722506</v>
      </c>
      <c r="T4909" s="6">
        <v>2795.3629771369901</v>
      </c>
      <c r="U4909" s="6">
        <v>134.80518471471501</v>
      </c>
    </row>
    <row r="4910" spans="16:21" customFormat="1" x14ac:dyDescent="0.2">
      <c r="P4910" t="s">
        <v>9304</v>
      </c>
      <c r="Q4910" t="s">
        <v>9305</v>
      </c>
      <c r="R4910" t="s">
        <v>212</v>
      </c>
      <c r="S4910" s="6">
        <v>9002.6791042381501</v>
      </c>
      <c r="T4910" s="6">
        <v>7046.9796215987699</v>
      </c>
      <c r="U4910" s="6">
        <v>71.384240046488699</v>
      </c>
    </row>
    <row r="4911" spans="16:21" customFormat="1" x14ac:dyDescent="0.2">
      <c r="P4911" t="s">
        <v>9306</v>
      </c>
      <c r="Q4911" t="s">
        <v>9307</v>
      </c>
      <c r="R4911" t="s">
        <v>212</v>
      </c>
      <c r="S4911" s="6">
        <v>9010.3414832232393</v>
      </c>
      <c r="T4911" s="6">
        <v>2705.1901871216301</v>
      </c>
      <c r="U4911" s="6">
        <v>128.71347866114101</v>
      </c>
    </row>
    <row r="4912" spans="16:21" customFormat="1" x14ac:dyDescent="0.2">
      <c r="P4912" t="s">
        <v>9308</v>
      </c>
      <c r="Q4912" t="s">
        <v>9309</v>
      </c>
      <c r="R4912" t="s">
        <v>212</v>
      </c>
      <c r="S4912" s="6">
        <v>9019.9262247085098</v>
      </c>
      <c r="T4912" s="6">
        <v>6975.8292090518398</v>
      </c>
      <c r="U4912" s="6">
        <v>64.527660254445607</v>
      </c>
    </row>
    <row r="4913" spans="16:21" customFormat="1" x14ac:dyDescent="0.2">
      <c r="P4913" t="s">
        <v>9310</v>
      </c>
      <c r="Q4913" t="s">
        <v>9311</v>
      </c>
      <c r="R4913" t="s">
        <v>212</v>
      </c>
      <c r="S4913" s="6">
        <v>9024.9820331915798</v>
      </c>
      <c r="T4913" s="6">
        <v>2489.2210568278701</v>
      </c>
      <c r="U4913" s="6">
        <v>126.23758367042301</v>
      </c>
    </row>
    <row r="4914" spans="16:21" customFormat="1" x14ac:dyDescent="0.2">
      <c r="P4914" t="s">
        <v>9312</v>
      </c>
      <c r="Q4914" t="s">
        <v>9313</v>
      </c>
      <c r="R4914" t="s">
        <v>212</v>
      </c>
      <c r="S4914" s="6">
        <v>9025.0269017707597</v>
      </c>
      <c r="T4914" s="6">
        <v>6563.6682691903698</v>
      </c>
      <c r="U4914" s="6">
        <v>78.830684671922398</v>
      </c>
    </row>
    <row r="4915" spans="16:21" customFormat="1" x14ac:dyDescent="0.2">
      <c r="P4915" t="s">
        <v>9314</v>
      </c>
      <c r="Q4915" t="s">
        <v>9315</v>
      </c>
      <c r="R4915" t="s">
        <v>212</v>
      </c>
      <c r="S4915" s="6">
        <v>9066.1252851212994</v>
      </c>
      <c r="T4915" s="6">
        <v>8887.8301095413808</v>
      </c>
      <c r="U4915" s="6">
        <v>62.953313942093203</v>
      </c>
    </row>
    <row r="4916" spans="16:21" customFormat="1" x14ac:dyDescent="0.2">
      <c r="P4916" t="s">
        <v>9316</v>
      </c>
      <c r="Q4916" t="s">
        <v>9317</v>
      </c>
      <c r="R4916" t="s">
        <v>212</v>
      </c>
      <c r="S4916" s="6">
        <v>9126.8656762062801</v>
      </c>
      <c r="T4916" s="6">
        <v>5479.38329340564</v>
      </c>
      <c r="U4916" s="6">
        <v>104.74008568716</v>
      </c>
    </row>
    <row r="4917" spans="16:21" customFormat="1" x14ac:dyDescent="0.2">
      <c r="P4917" t="s">
        <v>9318</v>
      </c>
      <c r="Q4917" t="s">
        <v>9319</v>
      </c>
      <c r="R4917" t="s">
        <v>212</v>
      </c>
      <c r="S4917" s="6">
        <v>9129.3845132260103</v>
      </c>
      <c r="T4917" s="6">
        <v>5921.6621926842499</v>
      </c>
      <c r="U4917" s="6">
        <v>112.77340347626399</v>
      </c>
    </row>
    <row r="4918" spans="16:21" customFormat="1" x14ac:dyDescent="0.2">
      <c r="P4918" t="s">
        <v>9320</v>
      </c>
      <c r="Q4918" t="s">
        <v>9320</v>
      </c>
      <c r="R4918" t="s">
        <v>274</v>
      </c>
      <c r="S4918" s="6">
        <v>9165.8945719967705</v>
      </c>
      <c r="T4918" s="6">
        <v>3507.2842189194298</v>
      </c>
      <c r="U4918" s="6">
        <v>181.55047185045501</v>
      </c>
    </row>
    <row r="4919" spans="16:21" customFormat="1" x14ac:dyDescent="0.2">
      <c r="P4919" t="s">
        <v>9321</v>
      </c>
      <c r="Q4919" t="s">
        <v>9322</v>
      </c>
      <c r="R4919" t="s">
        <v>212</v>
      </c>
      <c r="S4919" s="6">
        <v>9182.6070484862503</v>
      </c>
      <c r="T4919" s="6">
        <v>6164.4143569355501</v>
      </c>
      <c r="U4919" s="6">
        <v>98.176791152842299</v>
      </c>
    </row>
    <row r="4920" spans="16:21" customFormat="1" x14ac:dyDescent="0.2">
      <c r="P4920" t="s">
        <v>9323</v>
      </c>
      <c r="Q4920" t="s">
        <v>9324</v>
      </c>
      <c r="R4920" t="s">
        <v>212</v>
      </c>
      <c r="S4920" s="6">
        <v>9182.6227456683391</v>
      </c>
      <c r="T4920" s="6">
        <v>6864.2131418916197</v>
      </c>
      <c r="U4920" s="6">
        <v>79.935501868825895</v>
      </c>
    </row>
    <row r="4921" spans="16:21" customFormat="1" x14ac:dyDescent="0.2">
      <c r="P4921" t="s">
        <v>9325</v>
      </c>
      <c r="Q4921" t="s">
        <v>9326</v>
      </c>
      <c r="R4921" t="s">
        <v>212</v>
      </c>
      <c r="S4921" s="6">
        <v>9185.5446532086098</v>
      </c>
      <c r="T4921" s="6">
        <v>6482.3145727589799</v>
      </c>
      <c r="U4921" s="6">
        <v>90.915497998913594</v>
      </c>
    </row>
    <row r="4922" spans="16:21" customFormat="1" x14ac:dyDescent="0.2">
      <c r="P4922" t="s">
        <v>9327</v>
      </c>
      <c r="Q4922" t="s">
        <v>9328</v>
      </c>
      <c r="R4922" t="s">
        <v>212</v>
      </c>
      <c r="S4922" s="6">
        <v>9186.4713710329506</v>
      </c>
      <c r="T4922" s="6">
        <v>4831.8684498674302</v>
      </c>
      <c r="U4922" s="6">
        <v>104.126304373857</v>
      </c>
    </row>
    <row r="4923" spans="16:21" customFormat="1" x14ac:dyDescent="0.2">
      <c r="P4923" t="s">
        <v>9329</v>
      </c>
      <c r="Q4923" t="s">
        <v>9330</v>
      </c>
      <c r="R4923" t="s">
        <v>212</v>
      </c>
      <c r="S4923" s="6">
        <v>9190.9984082488609</v>
      </c>
      <c r="T4923" s="6">
        <v>6969.9776997179797</v>
      </c>
      <c r="U4923" s="6">
        <v>111.36611146621701</v>
      </c>
    </row>
    <row r="4924" spans="16:21" customFormat="1" x14ac:dyDescent="0.2">
      <c r="P4924" t="s">
        <v>9331</v>
      </c>
      <c r="Q4924" t="s">
        <v>9332</v>
      </c>
      <c r="R4924" t="s">
        <v>212</v>
      </c>
      <c r="S4924" s="6">
        <v>9202.6487723810405</v>
      </c>
      <c r="T4924" s="6">
        <v>3696.4059415619399</v>
      </c>
      <c r="U4924" s="6">
        <v>200.75737528099299</v>
      </c>
    </row>
    <row r="4925" spans="16:21" customFormat="1" x14ac:dyDescent="0.2">
      <c r="P4925" t="s">
        <v>9333</v>
      </c>
      <c r="Q4925" t="s">
        <v>9334</v>
      </c>
      <c r="R4925" t="s">
        <v>212</v>
      </c>
      <c r="S4925" s="6">
        <v>9214.9493912751805</v>
      </c>
      <c r="T4925" s="6">
        <v>2378.97803829444</v>
      </c>
      <c r="U4925" s="6">
        <v>187.79575485216299</v>
      </c>
    </row>
    <row r="4926" spans="16:21" customFormat="1" x14ac:dyDescent="0.2">
      <c r="P4926" t="s">
        <v>9335</v>
      </c>
      <c r="Q4926" t="s">
        <v>9336</v>
      </c>
      <c r="R4926" t="s">
        <v>212</v>
      </c>
      <c r="S4926" s="6">
        <v>9219.2557159602093</v>
      </c>
      <c r="T4926" s="6">
        <v>3804.4697551815998</v>
      </c>
      <c r="U4926" s="6">
        <v>143.66803447230299</v>
      </c>
    </row>
    <row r="4927" spans="16:21" customFormat="1" x14ac:dyDescent="0.2">
      <c r="P4927" t="s">
        <v>9337</v>
      </c>
      <c r="Q4927" t="s">
        <v>9338</v>
      </c>
      <c r="R4927" t="s">
        <v>212</v>
      </c>
      <c r="S4927" s="6">
        <v>9242.5432494796805</v>
      </c>
      <c r="T4927" s="6">
        <v>9572.0028011848099</v>
      </c>
      <c r="U4927" s="6">
        <v>47.711235732335702</v>
      </c>
    </row>
    <row r="4928" spans="16:21" customFormat="1" x14ac:dyDescent="0.2">
      <c r="P4928" t="s">
        <v>9339</v>
      </c>
      <c r="Q4928" t="s">
        <v>9340</v>
      </c>
      <c r="R4928" t="s">
        <v>212</v>
      </c>
      <c r="S4928" s="6">
        <v>9256.1889437903192</v>
      </c>
      <c r="T4928" s="6">
        <v>8235.7816949999997</v>
      </c>
      <c r="U4928" s="6">
        <v>63.6605955693935</v>
      </c>
    </row>
    <row r="4929" spans="16:21" customFormat="1" x14ac:dyDescent="0.2">
      <c r="P4929" t="s">
        <v>9341</v>
      </c>
      <c r="Q4929" t="s">
        <v>9342</v>
      </c>
      <c r="R4929" t="s">
        <v>212</v>
      </c>
      <c r="S4929" s="6">
        <v>9271.57909546466</v>
      </c>
      <c r="T4929" s="6">
        <v>6048.70134246199</v>
      </c>
      <c r="U4929" s="6">
        <v>119.72144636026501</v>
      </c>
    </row>
    <row r="4930" spans="16:21" customFormat="1" x14ac:dyDescent="0.2">
      <c r="P4930" t="s">
        <v>9343</v>
      </c>
      <c r="Q4930" t="s">
        <v>9344</v>
      </c>
      <c r="R4930" t="s">
        <v>212</v>
      </c>
      <c r="S4930" s="6">
        <v>9282.3926438194394</v>
      </c>
      <c r="T4930" s="6">
        <v>7469.9201635646396</v>
      </c>
      <c r="U4930" s="6">
        <v>74.650308822186901</v>
      </c>
    </row>
    <row r="4931" spans="16:21" customFormat="1" x14ac:dyDescent="0.2">
      <c r="P4931" t="s">
        <v>9345</v>
      </c>
      <c r="Q4931" t="s">
        <v>9346</v>
      </c>
      <c r="R4931" t="s">
        <v>212</v>
      </c>
      <c r="S4931" s="6">
        <v>9286.3216014875106</v>
      </c>
      <c r="T4931" s="6">
        <v>6930.3582562865104</v>
      </c>
      <c r="U4931" s="6">
        <v>88.826222469996395</v>
      </c>
    </row>
    <row r="4932" spans="16:21" customFormat="1" x14ac:dyDescent="0.2">
      <c r="P4932" t="s">
        <v>9347</v>
      </c>
      <c r="Q4932" t="s">
        <v>9348</v>
      </c>
      <c r="R4932" t="s">
        <v>212</v>
      </c>
      <c r="S4932" s="6">
        <v>9296.3202909026604</v>
      </c>
      <c r="T4932" s="6">
        <v>2068.0647016255498</v>
      </c>
      <c r="U4932" s="6">
        <v>230.96527142999801</v>
      </c>
    </row>
    <row r="4933" spans="16:21" customFormat="1" x14ac:dyDescent="0.2">
      <c r="P4933" t="s">
        <v>9349</v>
      </c>
      <c r="Q4933" t="s">
        <v>9350</v>
      </c>
      <c r="R4933" t="s">
        <v>212</v>
      </c>
      <c r="S4933" s="6">
        <v>9339.5920848753394</v>
      </c>
      <c r="T4933" s="6">
        <v>3379.1888135558302</v>
      </c>
      <c r="U4933" s="6">
        <v>146.90832740979101</v>
      </c>
    </row>
    <row r="4934" spans="16:21" customFormat="1" x14ac:dyDescent="0.2">
      <c r="P4934" t="s">
        <v>9351</v>
      </c>
      <c r="Q4934" t="s">
        <v>9352</v>
      </c>
      <c r="R4934" t="s">
        <v>212</v>
      </c>
      <c r="S4934" s="6">
        <v>9346.6973182240308</v>
      </c>
      <c r="T4934" s="6">
        <v>8170.1904242321098</v>
      </c>
      <c r="U4934" s="6">
        <v>50.470569939371401</v>
      </c>
    </row>
    <row r="4935" spans="16:21" customFormat="1" x14ac:dyDescent="0.2">
      <c r="P4935" t="s">
        <v>9353</v>
      </c>
      <c r="Q4935" t="s">
        <v>9354</v>
      </c>
      <c r="R4935" t="s">
        <v>212</v>
      </c>
      <c r="S4935" s="6">
        <v>9370.1553285003793</v>
      </c>
      <c r="T4935" s="6">
        <v>5897.2307907251497</v>
      </c>
      <c r="U4935" s="6">
        <v>95.981132488540794</v>
      </c>
    </row>
    <row r="4936" spans="16:21" customFormat="1" x14ac:dyDescent="0.2">
      <c r="P4936" t="s">
        <v>9355</v>
      </c>
      <c r="Q4936" t="s">
        <v>9356</v>
      </c>
      <c r="R4936" t="s">
        <v>212</v>
      </c>
      <c r="S4936" s="6">
        <v>9405.0894648291596</v>
      </c>
      <c r="T4936" s="6">
        <v>4501.6722739207298</v>
      </c>
      <c r="U4936" s="6">
        <v>146.670488346637</v>
      </c>
    </row>
    <row r="4937" spans="16:21" customFormat="1" x14ac:dyDescent="0.2">
      <c r="P4937" t="s">
        <v>9357</v>
      </c>
      <c r="Q4937" t="s">
        <v>9358</v>
      </c>
      <c r="R4937" t="s">
        <v>212</v>
      </c>
      <c r="S4937" s="6">
        <v>9411.9375359819096</v>
      </c>
      <c r="T4937" s="6">
        <v>5063.3383555249902</v>
      </c>
      <c r="U4937" s="6">
        <v>85.858100676785895</v>
      </c>
    </row>
    <row r="4938" spans="16:21" customFormat="1" x14ac:dyDescent="0.2">
      <c r="P4938" t="s">
        <v>9359</v>
      </c>
      <c r="Q4938" t="s">
        <v>9360</v>
      </c>
      <c r="R4938" t="s">
        <v>212</v>
      </c>
      <c r="S4938" s="6">
        <v>9438.1851711374893</v>
      </c>
      <c r="T4938" s="6">
        <v>3496.6372707353098</v>
      </c>
      <c r="U4938" s="6">
        <v>204.722111243916</v>
      </c>
    </row>
    <row r="4939" spans="16:21" customFormat="1" x14ac:dyDescent="0.2">
      <c r="P4939" t="s">
        <v>9361</v>
      </c>
      <c r="Q4939" t="s">
        <v>9362</v>
      </c>
      <c r="R4939" t="s">
        <v>212</v>
      </c>
      <c r="S4939" s="6">
        <v>9466.2071935027107</v>
      </c>
      <c r="T4939" s="6">
        <v>8381.9765506070398</v>
      </c>
      <c r="U4939" s="6">
        <v>50.258159512280301</v>
      </c>
    </row>
    <row r="4940" spans="16:21" customFormat="1" x14ac:dyDescent="0.2">
      <c r="P4940" t="s">
        <v>9363</v>
      </c>
      <c r="Q4940" t="s">
        <v>9364</v>
      </c>
      <c r="R4940" t="s">
        <v>212</v>
      </c>
      <c r="S4940" s="6">
        <v>9467.5738717675704</v>
      </c>
      <c r="T4940" s="6">
        <v>6578.4230854146599</v>
      </c>
      <c r="U4940" s="6">
        <v>80.698328792410194</v>
      </c>
    </row>
    <row r="4941" spans="16:21" customFormat="1" x14ac:dyDescent="0.2">
      <c r="P4941" t="s">
        <v>9365</v>
      </c>
      <c r="Q4941" t="s">
        <v>9366</v>
      </c>
      <c r="R4941" t="s">
        <v>212</v>
      </c>
      <c r="S4941" s="6">
        <v>9488.3063375647107</v>
      </c>
      <c r="T4941" s="6">
        <v>6242.6222611146404</v>
      </c>
      <c r="U4941" s="6">
        <v>113.24176199180501</v>
      </c>
    </row>
    <row r="4942" spans="16:21" customFormat="1" x14ac:dyDescent="0.2">
      <c r="P4942" t="s">
        <v>9367</v>
      </c>
      <c r="Q4942" t="s">
        <v>9368</v>
      </c>
      <c r="R4942" t="s">
        <v>212</v>
      </c>
      <c r="S4942" s="6">
        <v>9513.1128948803507</v>
      </c>
      <c r="T4942" s="6">
        <v>5601.1444912432698</v>
      </c>
      <c r="U4942" s="6">
        <v>85.643739955003895</v>
      </c>
    </row>
    <row r="4943" spans="16:21" customFormat="1" x14ac:dyDescent="0.2">
      <c r="P4943" t="s">
        <v>9369</v>
      </c>
      <c r="Q4943" t="s">
        <v>9370</v>
      </c>
      <c r="R4943" t="s">
        <v>212</v>
      </c>
      <c r="S4943" s="6">
        <v>9535.90407548654</v>
      </c>
      <c r="T4943" s="6">
        <v>2507.8643189652798</v>
      </c>
      <c r="U4943" s="6">
        <v>249.005099086824</v>
      </c>
    </row>
    <row r="4944" spans="16:21" customFormat="1" x14ac:dyDescent="0.2">
      <c r="P4944" t="s">
        <v>9371</v>
      </c>
      <c r="Q4944" t="s">
        <v>9372</v>
      </c>
      <c r="R4944" t="s">
        <v>212</v>
      </c>
      <c r="S4944" s="6">
        <v>9543.8808429780001</v>
      </c>
      <c r="T4944" s="6">
        <v>5779.5236181827204</v>
      </c>
      <c r="U4944" s="6">
        <v>89.025648815242505</v>
      </c>
    </row>
    <row r="4945" spans="16:21" customFormat="1" x14ac:dyDescent="0.2">
      <c r="P4945" t="s">
        <v>9373</v>
      </c>
      <c r="Q4945" t="s">
        <v>9374</v>
      </c>
      <c r="R4945" t="s">
        <v>212</v>
      </c>
      <c r="S4945" s="6">
        <v>9558.2256779678701</v>
      </c>
      <c r="T4945" s="6">
        <v>2981.2739636267702</v>
      </c>
      <c r="U4945" s="6">
        <v>127.889258394721</v>
      </c>
    </row>
    <row r="4946" spans="16:21" customFormat="1" x14ac:dyDescent="0.2">
      <c r="P4946" t="s">
        <v>9375</v>
      </c>
      <c r="Q4946" t="s">
        <v>9376</v>
      </c>
      <c r="R4946" t="s">
        <v>212</v>
      </c>
      <c r="S4946" s="6">
        <v>9597.0403359191005</v>
      </c>
      <c r="T4946" s="6">
        <v>6969.9776997179797</v>
      </c>
      <c r="U4946" s="6">
        <v>98.709904297835607</v>
      </c>
    </row>
    <row r="4947" spans="16:21" customFormat="1" x14ac:dyDescent="0.2">
      <c r="P4947" t="s">
        <v>9377</v>
      </c>
      <c r="Q4947" t="s">
        <v>9378</v>
      </c>
      <c r="R4947" t="s">
        <v>212</v>
      </c>
      <c r="S4947" s="6">
        <v>9607.8317389788408</v>
      </c>
      <c r="T4947" s="6">
        <v>6944.4318606795796</v>
      </c>
      <c r="U4947" s="6">
        <v>99.853216622455193</v>
      </c>
    </row>
    <row r="4948" spans="16:21" customFormat="1" x14ac:dyDescent="0.2">
      <c r="P4948" t="s">
        <v>9379</v>
      </c>
      <c r="Q4948" t="s">
        <v>9380</v>
      </c>
      <c r="R4948" t="s">
        <v>212</v>
      </c>
      <c r="S4948" s="6">
        <v>9627.2565603471303</v>
      </c>
      <c r="T4948" s="6">
        <v>5323.2460352729904</v>
      </c>
      <c r="U4948" s="6">
        <v>112.407077364594</v>
      </c>
    </row>
    <row r="4949" spans="16:21" customFormat="1" x14ac:dyDescent="0.2">
      <c r="P4949" t="s">
        <v>9381</v>
      </c>
      <c r="Q4949" t="s">
        <v>9382</v>
      </c>
      <c r="R4949" t="s">
        <v>212</v>
      </c>
      <c r="S4949" s="6">
        <v>9653.79438838641</v>
      </c>
      <c r="T4949" s="6">
        <v>8662.9850467229007</v>
      </c>
      <c r="U4949" s="6">
        <v>110.361558744335</v>
      </c>
    </row>
    <row r="4950" spans="16:21" customFormat="1" x14ac:dyDescent="0.2">
      <c r="P4950" t="s">
        <v>9383</v>
      </c>
      <c r="Q4950" t="s">
        <v>9384</v>
      </c>
      <c r="R4950" t="s">
        <v>212</v>
      </c>
      <c r="S4950" s="6">
        <v>9738.5258609638604</v>
      </c>
      <c r="T4950" s="6">
        <v>7113.5050890196499</v>
      </c>
      <c r="U4950" s="6">
        <v>63.072969690076697</v>
      </c>
    </row>
    <row r="4951" spans="16:21" customFormat="1" x14ac:dyDescent="0.2">
      <c r="P4951" t="s">
        <v>9385</v>
      </c>
      <c r="Q4951" t="s">
        <v>9386</v>
      </c>
      <c r="R4951" t="s">
        <v>212</v>
      </c>
      <c r="S4951" s="6">
        <v>9785.8999568363797</v>
      </c>
      <c r="T4951" s="6">
        <v>6610</v>
      </c>
      <c r="U4951" s="6">
        <v>114.345085403601</v>
      </c>
    </row>
    <row r="4952" spans="16:21" customFormat="1" x14ac:dyDescent="0.2">
      <c r="P4952" t="s">
        <v>9387</v>
      </c>
      <c r="Q4952" t="s">
        <v>9387</v>
      </c>
      <c r="R4952" t="s">
        <v>274</v>
      </c>
      <c r="S4952" s="6">
        <v>9787.0017865993905</v>
      </c>
      <c r="T4952" s="6">
        <v>6918.7837638295196</v>
      </c>
      <c r="U4952" s="6">
        <v>135.94732178587901</v>
      </c>
    </row>
    <row r="4953" spans="16:21" customFormat="1" x14ac:dyDescent="0.2">
      <c r="P4953" t="s">
        <v>9388</v>
      </c>
      <c r="Q4953" t="s">
        <v>9389</v>
      </c>
      <c r="R4953" t="s">
        <v>212</v>
      </c>
      <c r="S4953" s="6">
        <v>9804.2422377477396</v>
      </c>
      <c r="T4953" s="6">
        <v>6676.37645361462</v>
      </c>
      <c r="U4953" s="6">
        <v>87.597946362617293</v>
      </c>
    </row>
    <row r="4954" spans="16:21" customFormat="1" x14ac:dyDescent="0.2">
      <c r="P4954" t="s">
        <v>9390</v>
      </c>
      <c r="Q4954" t="s">
        <v>9391</v>
      </c>
      <c r="R4954" t="s">
        <v>212</v>
      </c>
      <c r="S4954" s="6">
        <v>9861.9494780925106</v>
      </c>
      <c r="T4954" s="6">
        <v>9557.6236563299408</v>
      </c>
      <c r="U4954" s="6">
        <v>81.547658604959594</v>
      </c>
    </row>
    <row r="4955" spans="16:21" customFormat="1" x14ac:dyDescent="0.2">
      <c r="P4955" t="s">
        <v>9392</v>
      </c>
      <c r="Q4955" t="s">
        <v>9393</v>
      </c>
      <c r="R4955" t="s">
        <v>212</v>
      </c>
      <c r="S4955" s="6">
        <v>9982.2538073113992</v>
      </c>
      <c r="T4955" s="6">
        <v>5488.7476018412199</v>
      </c>
      <c r="U4955" s="6">
        <v>77.035566071952701</v>
      </c>
    </row>
    <row r="4956" spans="16:21" customFormat="1" x14ac:dyDescent="0.2">
      <c r="P4956" t="s">
        <v>9394</v>
      </c>
      <c r="Q4956" t="s">
        <v>9395</v>
      </c>
      <c r="R4956" t="s">
        <v>212</v>
      </c>
      <c r="S4956" s="6">
        <v>9988.4012252840494</v>
      </c>
      <c r="T4956" s="6">
        <v>9079.4321611836403</v>
      </c>
      <c r="U4956" s="6">
        <v>73.821199729991307</v>
      </c>
    </row>
    <row r="4957" spans="16:21" customFormat="1" x14ac:dyDescent="0.2">
      <c r="P4957" t="s">
        <v>9396</v>
      </c>
      <c r="Q4957" t="s">
        <v>9396</v>
      </c>
      <c r="R4957" t="s">
        <v>212</v>
      </c>
      <c r="S4957" s="6">
        <v>9992.5025465866092</v>
      </c>
      <c r="T4957" s="6">
        <v>2311.5010202142698</v>
      </c>
      <c r="U4957" s="6">
        <v>220.111729012837</v>
      </c>
    </row>
    <row r="4958" spans="16:21" customFormat="1" x14ac:dyDescent="0.2">
      <c r="P4958" t="s">
        <v>9397</v>
      </c>
      <c r="Q4958" t="s">
        <v>9398</v>
      </c>
      <c r="R4958" t="s">
        <v>212</v>
      </c>
      <c r="S4958" s="6">
        <v>10026.529466353901</v>
      </c>
      <c r="T4958" s="6">
        <v>1988.24059373253</v>
      </c>
      <c r="U4958" s="6">
        <v>299.06097880685701</v>
      </c>
    </row>
    <row r="4959" spans="16:21" customFormat="1" x14ac:dyDescent="0.2">
      <c r="P4959" t="s">
        <v>9399</v>
      </c>
      <c r="Q4959" t="s">
        <v>9400</v>
      </c>
      <c r="R4959" t="s">
        <v>212</v>
      </c>
      <c r="S4959" s="6">
        <v>10027.107353044201</v>
      </c>
      <c r="T4959" s="6">
        <v>7232.42227082102</v>
      </c>
      <c r="U4959" s="6">
        <v>72.302208237276403</v>
      </c>
    </row>
    <row r="4960" spans="16:21" customFormat="1" x14ac:dyDescent="0.2">
      <c r="P4960" t="s">
        <v>9401</v>
      </c>
      <c r="Q4960" t="s">
        <v>9402</v>
      </c>
      <c r="R4960" t="s">
        <v>212</v>
      </c>
      <c r="S4960" s="6">
        <v>10055.3465548152</v>
      </c>
      <c r="T4960" s="6">
        <v>8247.9361906939503</v>
      </c>
      <c r="U4960" s="6">
        <v>76.009833312911695</v>
      </c>
    </row>
    <row r="4961" spans="16:21" customFormat="1" x14ac:dyDescent="0.2">
      <c r="P4961" t="s">
        <v>9403</v>
      </c>
      <c r="Q4961" t="s">
        <v>9404</v>
      </c>
      <c r="R4961" t="s">
        <v>212</v>
      </c>
      <c r="S4961" s="6">
        <v>10118.854060325501</v>
      </c>
      <c r="T4961" s="6">
        <v>8611.9441867586993</v>
      </c>
      <c r="U4961" s="6">
        <v>68.421085440050803</v>
      </c>
    </row>
    <row r="4962" spans="16:21" customFormat="1" x14ac:dyDescent="0.2">
      <c r="P4962" t="s">
        <v>9405</v>
      </c>
      <c r="Q4962" t="s">
        <v>9406</v>
      </c>
      <c r="R4962" t="s">
        <v>212</v>
      </c>
      <c r="S4962" s="6">
        <v>10135.309410101299</v>
      </c>
      <c r="T4962" s="6">
        <v>4215.1081311118496</v>
      </c>
      <c r="U4962" s="6">
        <v>163.01474163679001</v>
      </c>
    </row>
    <row r="4963" spans="16:21" customFormat="1" x14ac:dyDescent="0.2">
      <c r="P4963" t="s">
        <v>9407</v>
      </c>
      <c r="Q4963" t="s">
        <v>9408</v>
      </c>
      <c r="R4963" t="s">
        <v>212</v>
      </c>
      <c r="S4963" s="6">
        <v>10141.7281252135</v>
      </c>
      <c r="T4963" s="6">
        <v>9731.9209851976593</v>
      </c>
      <c r="U4963" s="6">
        <v>65.115958882208901</v>
      </c>
    </row>
    <row r="4964" spans="16:21" customFormat="1" x14ac:dyDescent="0.2">
      <c r="P4964" t="s">
        <v>9409</v>
      </c>
      <c r="Q4964" t="s">
        <v>9410</v>
      </c>
      <c r="R4964" t="s">
        <v>212</v>
      </c>
      <c r="S4964" s="6">
        <v>10148.465489878399</v>
      </c>
      <c r="T4964" s="6">
        <v>9016.1274156988002</v>
      </c>
      <c r="U4964" s="6">
        <v>68.678400692369095</v>
      </c>
    </row>
    <row r="4965" spans="16:21" customFormat="1" x14ac:dyDescent="0.2">
      <c r="P4965" t="s">
        <v>9411</v>
      </c>
      <c r="Q4965" t="s">
        <v>9412</v>
      </c>
      <c r="R4965" t="s">
        <v>212</v>
      </c>
      <c r="S4965" s="6">
        <v>10162.2877910071</v>
      </c>
      <c r="T4965" s="6">
        <v>7366.3456054007802</v>
      </c>
      <c r="U4965" s="6">
        <v>81.361783678408401</v>
      </c>
    </row>
    <row r="4966" spans="16:21" customFormat="1" x14ac:dyDescent="0.2">
      <c r="P4966" t="s">
        <v>9413</v>
      </c>
      <c r="Q4966" t="s">
        <v>9414</v>
      </c>
      <c r="R4966" t="s">
        <v>212</v>
      </c>
      <c r="S4966" s="6">
        <v>10213.3656649531</v>
      </c>
      <c r="T4966" s="6">
        <v>9250.8436068899391</v>
      </c>
      <c r="U4966" s="6">
        <v>58.878013270253</v>
      </c>
    </row>
    <row r="4967" spans="16:21" customFormat="1" x14ac:dyDescent="0.2">
      <c r="P4967" t="s">
        <v>9415</v>
      </c>
      <c r="Q4967" t="s">
        <v>9416</v>
      </c>
      <c r="R4967" t="s">
        <v>212</v>
      </c>
      <c r="S4967" s="6">
        <v>10248.7018406446</v>
      </c>
      <c r="T4967" s="6">
        <v>9932.8232424385697</v>
      </c>
      <c r="U4967" s="6">
        <v>74.9151733659793</v>
      </c>
    </row>
    <row r="4968" spans="16:21" customFormat="1" x14ac:dyDescent="0.2">
      <c r="P4968" t="s">
        <v>9417</v>
      </c>
      <c r="Q4968" t="s">
        <v>9417</v>
      </c>
      <c r="R4968" t="s">
        <v>274</v>
      </c>
      <c r="S4968" s="6">
        <v>10259.524952345701</v>
      </c>
      <c r="T4968" s="6">
        <v>11255.532398491399</v>
      </c>
      <c r="U4968" s="6">
        <v>63.015119817593501</v>
      </c>
    </row>
    <row r="4969" spans="16:21" customFormat="1" x14ac:dyDescent="0.2">
      <c r="P4969" t="s">
        <v>9418</v>
      </c>
      <c r="Q4969" t="s">
        <v>9419</v>
      </c>
      <c r="R4969" t="s">
        <v>212</v>
      </c>
      <c r="S4969" s="6">
        <v>10347.1963570588</v>
      </c>
      <c r="T4969" s="6">
        <v>1380.00402112852</v>
      </c>
      <c r="U4969" s="6">
        <v>188.04689764945101</v>
      </c>
    </row>
    <row r="4970" spans="16:21" customFormat="1" x14ac:dyDescent="0.2">
      <c r="P4970" t="s">
        <v>9420</v>
      </c>
      <c r="Q4970" t="s">
        <v>9421</v>
      </c>
      <c r="R4970" t="s">
        <v>212</v>
      </c>
      <c r="S4970" s="6">
        <v>10351.815161848001</v>
      </c>
      <c r="T4970" s="6">
        <v>5485.1112435741397</v>
      </c>
      <c r="U4970" s="6">
        <v>151.12623737864499</v>
      </c>
    </row>
    <row r="4971" spans="16:21" customFormat="1" x14ac:dyDescent="0.2">
      <c r="P4971" t="s">
        <v>9422</v>
      </c>
      <c r="Q4971" t="s">
        <v>9423</v>
      </c>
      <c r="R4971" t="s">
        <v>212</v>
      </c>
      <c r="S4971" s="6">
        <v>10360.1424537643</v>
      </c>
      <c r="T4971" s="6">
        <v>6019.7191080000002</v>
      </c>
      <c r="U4971" s="6">
        <v>105.426140887355</v>
      </c>
    </row>
    <row r="4972" spans="16:21" customFormat="1" x14ac:dyDescent="0.2">
      <c r="P4972" t="s">
        <v>9424</v>
      </c>
      <c r="Q4972" t="s">
        <v>9425</v>
      </c>
      <c r="R4972" t="s">
        <v>212</v>
      </c>
      <c r="S4972" s="6">
        <v>10360.3966511622</v>
      </c>
      <c r="T4972" s="6">
        <v>6779.9938437027604</v>
      </c>
      <c r="U4972" s="6">
        <v>100.003003073218</v>
      </c>
    </row>
    <row r="4973" spans="16:21" customFormat="1" x14ac:dyDescent="0.2">
      <c r="P4973" t="s">
        <v>9426</v>
      </c>
      <c r="Q4973" t="s">
        <v>9427</v>
      </c>
      <c r="R4973" t="s">
        <v>212</v>
      </c>
      <c r="S4973" s="6">
        <v>10364.3569286406</v>
      </c>
      <c r="T4973" s="6">
        <v>10220.641859536699</v>
      </c>
      <c r="U4973" s="6">
        <v>57.402090652802002</v>
      </c>
    </row>
    <row r="4974" spans="16:21" customFormat="1" x14ac:dyDescent="0.2">
      <c r="P4974" t="s">
        <v>9428</v>
      </c>
      <c r="Q4974" t="s">
        <v>9429</v>
      </c>
      <c r="R4974" t="s">
        <v>212</v>
      </c>
      <c r="S4974" s="6">
        <v>10368.689557424999</v>
      </c>
      <c r="T4974" s="6">
        <v>8420.8438668638901</v>
      </c>
      <c r="U4974" s="6">
        <v>65.849821478278301</v>
      </c>
    </row>
    <row r="4975" spans="16:21" customFormat="1" x14ac:dyDescent="0.2">
      <c r="P4975" t="s">
        <v>9430</v>
      </c>
      <c r="Q4975" t="s">
        <v>9431</v>
      </c>
      <c r="R4975" t="s">
        <v>212</v>
      </c>
      <c r="S4975" s="6">
        <v>10380.586371483099</v>
      </c>
      <c r="T4975" s="6">
        <v>7827.3032597808397</v>
      </c>
      <c r="U4975" s="6">
        <v>84.840188788732902</v>
      </c>
    </row>
    <row r="4976" spans="16:21" customFormat="1" x14ac:dyDescent="0.2">
      <c r="P4976" t="s">
        <v>9432</v>
      </c>
      <c r="Q4976" t="s">
        <v>9433</v>
      </c>
      <c r="R4976" t="s">
        <v>212</v>
      </c>
      <c r="S4976" s="6">
        <v>10429.231908539099</v>
      </c>
      <c r="T4976" s="6">
        <v>8701.4165365837307</v>
      </c>
      <c r="U4976" s="6">
        <v>69.858806720986806</v>
      </c>
    </row>
    <row r="4977" spans="16:21" customFormat="1" x14ac:dyDescent="0.2">
      <c r="P4977" t="s">
        <v>9434</v>
      </c>
      <c r="Q4977" t="s">
        <v>9435</v>
      </c>
      <c r="R4977" t="s">
        <v>212</v>
      </c>
      <c r="S4977" s="6">
        <v>10430.4870906751</v>
      </c>
      <c r="T4977" s="6">
        <v>5166.64082638529</v>
      </c>
      <c r="U4977" s="6">
        <v>105.671810716482</v>
      </c>
    </row>
    <row r="4978" spans="16:21" customFormat="1" x14ac:dyDescent="0.2">
      <c r="P4978" t="s">
        <v>9436</v>
      </c>
      <c r="Q4978" t="s">
        <v>9436</v>
      </c>
      <c r="R4978" t="s">
        <v>274</v>
      </c>
      <c r="S4978" s="6">
        <v>10452.096777372501</v>
      </c>
      <c r="T4978" s="6">
        <v>10452.096777372501</v>
      </c>
      <c r="U4978" s="6">
        <v>121.917017620449</v>
      </c>
    </row>
    <row r="4979" spans="16:21" customFormat="1" x14ac:dyDescent="0.2">
      <c r="P4979" t="s">
        <v>9437</v>
      </c>
      <c r="Q4979" t="s">
        <v>9438</v>
      </c>
      <c r="R4979" t="s">
        <v>212</v>
      </c>
      <c r="S4979" s="6">
        <v>10491.086089087101</v>
      </c>
      <c r="T4979" s="6">
        <v>12188.1592568752</v>
      </c>
      <c r="U4979" s="6">
        <v>74.983486254294903</v>
      </c>
    </row>
    <row r="4980" spans="16:21" customFormat="1" x14ac:dyDescent="0.2">
      <c r="P4980" t="s">
        <v>9439</v>
      </c>
      <c r="Q4980" t="s">
        <v>9440</v>
      </c>
      <c r="R4980" t="s">
        <v>212</v>
      </c>
      <c r="S4980" s="6">
        <v>10531.417762527301</v>
      </c>
      <c r="T4980" s="6">
        <v>4850.3654695404803</v>
      </c>
      <c r="U4980" s="6">
        <v>137.65079041712701</v>
      </c>
    </row>
    <row r="4981" spans="16:21" customFormat="1" x14ac:dyDescent="0.2">
      <c r="P4981" t="s">
        <v>9441</v>
      </c>
      <c r="Q4981" t="s">
        <v>9442</v>
      </c>
      <c r="R4981" t="s">
        <v>212</v>
      </c>
      <c r="S4981" s="6">
        <v>10568.5374911158</v>
      </c>
      <c r="T4981" s="6">
        <v>2750.7563770205102</v>
      </c>
      <c r="U4981" s="6">
        <v>149.148831606854</v>
      </c>
    </row>
    <row r="4982" spans="16:21" customFormat="1" x14ac:dyDescent="0.2">
      <c r="P4982" t="s">
        <v>9443</v>
      </c>
      <c r="Q4982" t="s">
        <v>9444</v>
      </c>
      <c r="R4982" t="s">
        <v>212</v>
      </c>
      <c r="S4982" s="6">
        <v>10597.8871497542</v>
      </c>
      <c r="T4982" s="6">
        <v>8025.8797470739701</v>
      </c>
      <c r="U4982" s="6">
        <v>101.772852309817</v>
      </c>
    </row>
    <row r="4983" spans="16:21" customFormat="1" x14ac:dyDescent="0.2">
      <c r="P4983" t="s">
        <v>9445</v>
      </c>
      <c r="Q4983" t="s">
        <v>9446</v>
      </c>
      <c r="R4983" t="s">
        <v>212</v>
      </c>
      <c r="S4983" s="6">
        <v>10642.813622554901</v>
      </c>
      <c r="T4983" s="6">
        <v>10082.884436714399</v>
      </c>
      <c r="U4983" s="6">
        <v>64.045247247582594</v>
      </c>
    </row>
    <row r="4984" spans="16:21" customFormat="1" x14ac:dyDescent="0.2">
      <c r="P4984" t="s">
        <v>9447</v>
      </c>
      <c r="Q4984" t="s">
        <v>9448</v>
      </c>
      <c r="R4984" t="s">
        <v>212</v>
      </c>
      <c r="S4984" s="6">
        <v>10648.6620109913</v>
      </c>
      <c r="T4984" s="6">
        <v>4533.5547909999996</v>
      </c>
      <c r="U4984" s="6">
        <v>189.70668588211501</v>
      </c>
    </row>
    <row r="4985" spans="16:21" customFormat="1" x14ac:dyDescent="0.2">
      <c r="P4985" t="s">
        <v>9449</v>
      </c>
      <c r="Q4985" t="s">
        <v>9450</v>
      </c>
      <c r="R4985" t="s">
        <v>212</v>
      </c>
      <c r="S4985" s="6">
        <v>10689.3786435728</v>
      </c>
      <c r="T4985" s="6">
        <v>8098.0198999884697</v>
      </c>
      <c r="U4985" s="6">
        <v>86.380433966919398</v>
      </c>
    </row>
    <row r="4986" spans="16:21" customFormat="1" x14ac:dyDescent="0.2">
      <c r="P4986" t="s">
        <v>9451</v>
      </c>
      <c r="Q4986" t="s">
        <v>9452</v>
      </c>
      <c r="R4986" t="s">
        <v>212</v>
      </c>
      <c r="S4986" s="6">
        <v>10693.356635702999</v>
      </c>
      <c r="T4986" s="6">
        <v>6530.7045793198804</v>
      </c>
      <c r="U4986" s="6">
        <v>102.86061085316901</v>
      </c>
    </row>
    <row r="4987" spans="16:21" customFormat="1" x14ac:dyDescent="0.2">
      <c r="P4987" t="s">
        <v>9453</v>
      </c>
      <c r="Q4987" t="s">
        <v>9454</v>
      </c>
      <c r="R4987" t="s">
        <v>212</v>
      </c>
      <c r="S4987" s="6">
        <v>10693.7214613142</v>
      </c>
      <c r="T4987" s="6">
        <v>5996.7382251615199</v>
      </c>
      <c r="U4987" s="6">
        <v>98.709289644814106</v>
      </c>
    </row>
    <row r="4988" spans="16:21" customFormat="1" x14ac:dyDescent="0.2">
      <c r="P4988" t="s">
        <v>9455</v>
      </c>
      <c r="Q4988" t="s">
        <v>9456</v>
      </c>
      <c r="R4988" t="s">
        <v>212</v>
      </c>
      <c r="S4988" s="6">
        <v>10748.588380298301</v>
      </c>
      <c r="T4988" s="6">
        <v>7911.7360407485403</v>
      </c>
      <c r="U4988" s="6">
        <v>97.360814430054205</v>
      </c>
    </row>
    <row r="4989" spans="16:21" customFormat="1" x14ac:dyDescent="0.2">
      <c r="P4989" t="s">
        <v>9457</v>
      </c>
      <c r="Q4989" t="s">
        <v>9458</v>
      </c>
      <c r="R4989" t="s">
        <v>212</v>
      </c>
      <c r="S4989" s="6">
        <v>10827.7912529774</v>
      </c>
      <c r="T4989" s="6">
        <v>4037.16817796852</v>
      </c>
      <c r="U4989" s="6">
        <v>184.848401567134</v>
      </c>
    </row>
    <row r="4990" spans="16:21" customFormat="1" x14ac:dyDescent="0.2">
      <c r="P4990" t="s">
        <v>9459</v>
      </c>
      <c r="Q4990" t="s">
        <v>9460</v>
      </c>
      <c r="R4990" t="s">
        <v>212</v>
      </c>
      <c r="S4990" s="6">
        <v>10862.2024989812</v>
      </c>
      <c r="T4990" s="6">
        <v>7539.2580067973304</v>
      </c>
      <c r="U4990" s="6">
        <v>139.64764767843801</v>
      </c>
    </row>
    <row r="4991" spans="16:21" customFormat="1" x14ac:dyDescent="0.2">
      <c r="P4991" t="s">
        <v>9461</v>
      </c>
      <c r="Q4991" t="s">
        <v>9462</v>
      </c>
      <c r="R4991" t="s">
        <v>212</v>
      </c>
      <c r="S4991" s="6">
        <v>10862.5576241497</v>
      </c>
      <c r="T4991" s="6">
        <v>6510</v>
      </c>
      <c r="U4991" s="6">
        <v>88.7163268777485</v>
      </c>
    </row>
    <row r="4992" spans="16:21" customFormat="1" x14ac:dyDescent="0.2">
      <c r="P4992" t="s">
        <v>9463</v>
      </c>
      <c r="Q4992" t="s">
        <v>9464</v>
      </c>
      <c r="R4992" t="s">
        <v>212</v>
      </c>
      <c r="S4992" s="6">
        <v>10871.112549527799</v>
      </c>
      <c r="T4992" s="6">
        <v>11435.067309059101</v>
      </c>
      <c r="U4992" s="6">
        <v>63.9350747973198</v>
      </c>
    </row>
    <row r="4993" spans="16:21" customFormat="1" x14ac:dyDescent="0.2">
      <c r="P4993" t="s">
        <v>9465</v>
      </c>
      <c r="Q4993" t="s">
        <v>9466</v>
      </c>
      <c r="R4993" t="s">
        <v>212</v>
      </c>
      <c r="S4993" s="6">
        <v>10874.673096034399</v>
      </c>
      <c r="T4993" s="6">
        <v>1322.8979092531999</v>
      </c>
      <c r="U4993" s="6">
        <v>247.72738659995599</v>
      </c>
    </row>
    <row r="4994" spans="16:21" customFormat="1" x14ac:dyDescent="0.2">
      <c r="P4994" t="s">
        <v>9467</v>
      </c>
      <c r="Q4994" t="s">
        <v>9468</v>
      </c>
      <c r="R4994" t="s">
        <v>212</v>
      </c>
      <c r="S4994" s="6">
        <v>10878.9221973407</v>
      </c>
      <c r="T4994" s="6">
        <v>7231.6297025234499</v>
      </c>
      <c r="U4994" s="6">
        <v>117.173301647138</v>
      </c>
    </row>
    <row r="4995" spans="16:21" customFormat="1" x14ac:dyDescent="0.2">
      <c r="P4995" t="s">
        <v>9469</v>
      </c>
      <c r="Q4995" t="s">
        <v>9470</v>
      </c>
      <c r="R4995" t="s">
        <v>212</v>
      </c>
      <c r="S4995" s="6">
        <v>10881.309412038299</v>
      </c>
      <c r="T4995" s="6">
        <v>8830.0850221258206</v>
      </c>
      <c r="U4995" s="6">
        <v>91.692279913024905</v>
      </c>
    </row>
    <row r="4996" spans="16:21" customFormat="1" x14ac:dyDescent="0.2">
      <c r="P4996" t="s">
        <v>9471</v>
      </c>
      <c r="Q4996" t="s">
        <v>9472</v>
      </c>
      <c r="R4996" t="s">
        <v>212</v>
      </c>
      <c r="S4996" s="6">
        <v>10914.066741524501</v>
      </c>
      <c r="T4996" s="6">
        <v>7537.2996196287804</v>
      </c>
      <c r="U4996" s="6">
        <v>164.670415550923</v>
      </c>
    </row>
    <row r="4997" spans="16:21" customFormat="1" x14ac:dyDescent="0.2">
      <c r="P4997" t="s">
        <v>9473</v>
      </c>
      <c r="Q4997" t="s">
        <v>9473</v>
      </c>
      <c r="R4997" t="s">
        <v>212</v>
      </c>
      <c r="S4997" s="6">
        <v>10941.923216159799</v>
      </c>
      <c r="T4997" s="6">
        <v>8166.0272972352504</v>
      </c>
      <c r="U4997" s="6">
        <v>69.400174359556601</v>
      </c>
    </row>
    <row r="4998" spans="16:21" customFormat="1" x14ac:dyDescent="0.2">
      <c r="P4998" t="s">
        <v>9474</v>
      </c>
      <c r="Q4998" t="s">
        <v>9475</v>
      </c>
      <c r="R4998" t="s">
        <v>212</v>
      </c>
      <c r="S4998" s="6">
        <v>10969.5459433302</v>
      </c>
      <c r="T4998" s="6">
        <v>7983.2655069652001</v>
      </c>
      <c r="U4998" s="6">
        <v>75.453535320921304</v>
      </c>
    </row>
    <row r="4999" spans="16:21" customFormat="1" x14ac:dyDescent="0.2">
      <c r="P4999" t="s">
        <v>9476</v>
      </c>
      <c r="Q4999" t="s">
        <v>9477</v>
      </c>
      <c r="R4999" t="s">
        <v>212</v>
      </c>
      <c r="S4999" s="6">
        <v>10982.5690266325</v>
      </c>
      <c r="T4999" s="6">
        <v>8947.1376074695909</v>
      </c>
      <c r="U4999" s="6">
        <v>58.686005027015199</v>
      </c>
    </row>
    <row r="5000" spans="16:21" customFormat="1" x14ac:dyDescent="0.2">
      <c r="P5000" t="s">
        <v>9478</v>
      </c>
      <c r="Q5000" t="s">
        <v>9479</v>
      </c>
      <c r="R5000" t="s">
        <v>212</v>
      </c>
      <c r="S5000" s="6">
        <v>10993.6569172452</v>
      </c>
      <c r="T5000" s="6">
        <v>9059.0944635680098</v>
      </c>
      <c r="U5000" s="6">
        <v>70.777989310640507</v>
      </c>
    </row>
    <row r="5001" spans="16:21" customFormat="1" x14ac:dyDescent="0.2">
      <c r="P5001" t="s">
        <v>9480</v>
      </c>
      <c r="Q5001" t="s">
        <v>9481</v>
      </c>
      <c r="R5001" t="s">
        <v>212</v>
      </c>
      <c r="S5001" s="6">
        <v>11016.228591004299</v>
      </c>
      <c r="T5001" s="6">
        <v>6199.4163995141998</v>
      </c>
      <c r="U5001" s="6">
        <v>145.31702563011001</v>
      </c>
    </row>
    <row r="5002" spans="16:21" customFormat="1" x14ac:dyDescent="0.2">
      <c r="P5002" t="s">
        <v>9482</v>
      </c>
      <c r="Q5002" t="s">
        <v>9483</v>
      </c>
      <c r="R5002" t="s">
        <v>212</v>
      </c>
      <c r="S5002" s="6">
        <v>11019.030546419201</v>
      </c>
      <c r="T5002" s="6">
        <v>7903.0560591445601</v>
      </c>
      <c r="U5002" s="6">
        <v>88.466590691679798</v>
      </c>
    </row>
    <row r="5003" spans="16:21" customFormat="1" x14ac:dyDescent="0.2">
      <c r="P5003" t="s">
        <v>9484</v>
      </c>
      <c r="Q5003" t="s">
        <v>9485</v>
      </c>
      <c r="R5003" t="s">
        <v>212</v>
      </c>
      <c r="S5003" s="6">
        <v>11023.519250872299</v>
      </c>
      <c r="T5003" s="6">
        <v>8388.6172969532799</v>
      </c>
      <c r="U5003" s="6">
        <v>69.955623126709099</v>
      </c>
    </row>
    <row r="5004" spans="16:21" customFormat="1" x14ac:dyDescent="0.2">
      <c r="P5004" t="s">
        <v>9486</v>
      </c>
      <c r="Q5004" t="s">
        <v>9487</v>
      </c>
      <c r="R5004" t="s">
        <v>212</v>
      </c>
      <c r="S5004" s="6">
        <v>11052.186574002801</v>
      </c>
      <c r="T5004" s="6">
        <v>3692.1928732469901</v>
      </c>
      <c r="U5004" s="6">
        <v>223.75193567241701</v>
      </c>
    </row>
    <row r="5005" spans="16:21" customFormat="1" x14ac:dyDescent="0.2">
      <c r="P5005" t="s">
        <v>9488</v>
      </c>
      <c r="Q5005" t="s">
        <v>9489</v>
      </c>
      <c r="R5005" t="s">
        <v>212</v>
      </c>
      <c r="S5005" s="6">
        <v>11174.9008884949</v>
      </c>
      <c r="T5005" s="6">
        <v>7144.71235415515</v>
      </c>
      <c r="U5005" s="6">
        <v>96.441330102269006</v>
      </c>
    </row>
    <row r="5006" spans="16:21" customFormat="1" x14ac:dyDescent="0.2">
      <c r="P5006" t="s">
        <v>9490</v>
      </c>
      <c r="Q5006" t="s">
        <v>9491</v>
      </c>
      <c r="R5006" t="s">
        <v>212</v>
      </c>
      <c r="S5006" s="6">
        <v>11182.7258846691</v>
      </c>
      <c r="T5006" s="6">
        <v>9873.0552440859192</v>
      </c>
      <c r="U5006" s="6">
        <v>69.071362942697107</v>
      </c>
    </row>
    <row r="5007" spans="16:21" customFormat="1" x14ac:dyDescent="0.2">
      <c r="P5007" t="s">
        <v>9492</v>
      </c>
      <c r="Q5007" t="s">
        <v>9493</v>
      </c>
      <c r="R5007" t="s">
        <v>212</v>
      </c>
      <c r="S5007" s="6">
        <v>11196.254566702701</v>
      </c>
      <c r="T5007" s="6">
        <v>10213.095042323001</v>
      </c>
      <c r="U5007" s="6">
        <v>65.709307238761994</v>
      </c>
    </row>
    <row r="5008" spans="16:21" customFormat="1" x14ac:dyDescent="0.2">
      <c r="P5008" t="s">
        <v>9494</v>
      </c>
      <c r="Q5008" t="s">
        <v>9495</v>
      </c>
      <c r="R5008" t="s">
        <v>212</v>
      </c>
      <c r="S5008" s="6">
        <v>11203.202922005001</v>
      </c>
      <c r="T5008" s="6">
        <v>2750.0644501257402</v>
      </c>
      <c r="U5008" s="6">
        <v>122.452593491483</v>
      </c>
    </row>
    <row r="5009" spans="16:21" customFormat="1" x14ac:dyDescent="0.2">
      <c r="P5009" t="s">
        <v>9496</v>
      </c>
      <c r="Q5009" t="s">
        <v>9497</v>
      </c>
      <c r="R5009" t="s">
        <v>212</v>
      </c>
      <c r="S5009" s="6">
        <v>11225.3514296986</v>
      </c>
      <c r="T5009" s="6">
        <v>7559.1023003624096</v>
      </c>
      <c r="U5009" s="6">
        <v>91.060614554757905</v>
      </c>
    </row>
    <row r="5010" spans="16:21" customFormat="1" x14ac:dyDescent="0.2">
      <c r="P5010" t="s">
        <v>9498</v>
      </c>
      <c r="Q5010" t="s">
        <v>9499</v>
      </c>
      <c r="R5010" t="s">
        <v>212</v>
      </c>
      <c r="S5010" s="6">
        <v>11302.018685679401</v>
      </c>
      <c r="T5010" s="6">
        <v>7139.0422041171396</v>
      </c>
      <c r="U5010" s="6">
        <v>114.849950448288</v>
      </c>
    </row>
    <row r="5011" spans="16:21" customFormat="1" x14ac:dyDescent="0.2">
      <c r="P5011" t="s">
        <v>9500</v>
      </c>
      <c r="Q5011" t="s">
        <v>9500</v>
      </c>
      <c r="R5011" t="s">
        <v>212</v>
      </c>
      <c r="S5011" s="6">
        <v>11306.7464708515</v>
      </c>
      <c r="T5011" s="6">
        <v>8028.5479100965404</v>
      </c>
      <c r="U5011" s="6">
        <v>85.440560273497496</v>
      </c>
    </row>
    <row r="5012" spans="16:21" customFormat="1" x14ac:dyDescent="0.2">
      <c r="P5012" t="s">
        <v>9501</v>
      </c>
      <c r="Q5012" t="s">
        <v>9502</v>
      </c>
      <c r="R5012" t="s">
        <v>212</v>
      </c>
      <c r="S5012" s="6">
        <v>11344.8133469521</v>
      </c>
      <c r="T5012" s="6">
        <v>8411.3881863878505</v>
      </c>
      <c r="U5012" s="6">
        <v>83.7948982506486</v>
      </c>
    </row>
    <row r="5013" spans="16:21" customFormat="1" x14ac:dyDescent="0.2">
      <c r="P5013" t="s">
        <v>9503</v>
      </c>
      <c r="Q5013" t="s">
        <v>9504</v>
      </c>
      <c r="R5013" t="s">
        <v>212</v>
      </c>
      <c r="S5013" s="6">
        <v>11406.5508306381</v>
      </c>
      <c r="T5013" s="6">
        <v>8342.9236396495799</v>
      </c>
      <c r="U5013" s="6">
        <v>76.352581165642107</v>
      </c>
    </row>
    <row r="5014" spans="16:21" customFormat="1" x14ac:dyDescent="0.2">
      <c r="P5014" t="s">
        <v>9505</v>
      </c>
      <c r="Q5014" t="s">
        <v>9506</v>
      </c>
      <c r="R5014" t="s">
        <v>212</v>
      </c>
      <c r="S5014" s="6">
        <v>11450.8906375116</v>
      </c>
      <c r="T5014" s="6">
        <v>9401.2021362701307</v>
      </c>
      <c r="U5014" s="6">
        <v>77.151480828742095</v>
      </c>
    </row>
    <row r="5015" spans="16:21" customFormat="1" x14ac:dyDescent="0.2">
      <c r="P5015" t="s">
        <v>9507</v>
      </c>
      <c r="Q5015" t="s">
        <v>9508</v>
      </c>
      <c r="R5015" t="s">
        <v>212</v>
      </c>
      <c r="S5015" s="6">
        <v>11464.0090152417</v>
      </c>
      <c r="T5015" s="6">
        <v>2448.2035423940501</v>
      </c>
      <c r="U5015" s="6">
        <v>200.61720355416</v>
      </c>
    </row>
    <row r="5016" spans="16:21" customFormat="1" x14ac:dyDescent="0.2">
      <c r="P5016" t="s">
        <v>9509</v>
      </c>
      <c r="Q5016" t="s">
        <v>9510</v>
      </c>
      <c r="R5016" t="s">
        <v>212</v>
      </c>
      <c r="S5016" s="6">
        <v>11494.333745842399</v>
      </c>
      <c r="T5016" s="6">
        <v>5674</v>
      </c>
      <c r="U5016" s="6">
        <v>172.976230390702</v>
      </c>
    </row>
    <row r="5017" spans="16:21" customFormat="1" x14ac:dyDescent="0.2">
      <c r="P5017" t="s">
        <v>9511</v>
      </c>
      <c r="Q5017" t="s">
        <v>9512</v>
      </c>
      <c r="R5017" t="s">
        <v>212</v>
      </c>
      <c r="S5017" s="6">
        <v>11496.618769950101</v>
      </c>
      <c r="T5017" s="6">
        <v>10597</v>
      </c>
      <c r="U5017" s="6">
        <v>48.550598773050297</v>
      </c>
    </row>
    <row r="5018" spans="16:21" customFormat="1" x14ac:dyDescent="0.2">
      <c r="P5018" t="s">
        <v>9513</v>
      </c>
      <c r="Q5018" t="s">
        <v>9514</v>
      </c>
      <c r="R5018" t="s">
        <v>212</v>
      </c>
      <c r="S5018" s="6">
        <v>11511.821468022499</v>
      </c>
      <c r="T5018" s="6">
        <v>4534.3776460763402</v>
      </c>
      <c r="U5018" s="6">
        <v>127.965843353835</v>
      </c>
    </row>
    <row r="5019" spans="16:21" customFormat="1" x14ac:dyDescent="0.2">
      <c r="P5019" t="s">
        <v>9515</v>
      </c>
      <c r="Q5019" t="s">
        <v>9516</v>
      </c>
      <c r="R5019" t="s">
        <v>212</v>
      </c>
      <c r="S5019" s="6">
        <v>11538.0536156991</v>
      </c>
      <c r="T5019" s="6">
        <v>8927.5245156521196</v>
      </c>
      <c r="U5019" s="6">
        <v>73.246831892214701</v>
      </c>
    </row>
    <row r="5020" spans="16:21" customFormat="1" x14ac:dyDescent="0.2">
      <c r="P5020" t="s">
        <v>9517</v>
      </c>
      <c r="Q5020" t="s">
        <v>9518</v>
      </c>
      <c r="R5020" t="s">
        <v>212</v>
      </c>
      <c r="S5020" s="6">
        <v>11552.2763618101</v>
      </c>
      <c r="T5020" s="6">
        <v>10656.2480973576</v>
      </c>
      <c r="U5020" s="6">
        <v>71.589607135178994</v>
      </c>
    </row>
    <row r="5021" spans="16:21" customFormat="1" x14ac:dyDescent="0.2">
      <c r="P5021" t="s">
        <v>9519</v>
      </c>
      <c r="Q5021" t="s">
        <v>9520</v>
      </c>
      <c r="R5021" t="s">
        <v>212</v>
      </c>
      <c r="S5021" s="6">
        <v>11569.782401394799</v>
      </c>
      <c r="T5021" s="6">
        <v>9818.58524568334</v>
      </c>
      <c r="U5021" s="6">
        <v>74.944746424853193</v>
      </c>
    </row>
    <row r="5022" spans="16:21" customFormat="1" x14ac:dyDescent="0.2">
      <c r="P5022" t="s">
        <v>9521</v>
      </c>
      <c r="Q5022" t="s">
        <v>9522</v>
      </c>
      <c r="R5022" t="s">
        <v>212</v>
      </c>
      <c r="S5022" s="6">
        <v>11614.756203635499</v>
      </c>
      <c r="T5022" s="6">
        <v>4242.2185915390501</v>
      </c>
      <c r="U5022" s="6">
        <v>147.039411965108</v>
      </c>
    </row>
    <row r="5023" spans="16:21" customFormat="1" x14ac:dyDescent="0.2">
      <c r="P5023" t="s">
        <v>9523</v>
      </c>
      <c r="Q5023" t="s">
        <v>9524</v>
      </c>
      <c r="R5023" t="s">
        <v>212</v>
      </c>
      <c r="S5023" s="6">
        <v>11635.797701121801</v>
      </c>
      <c r="T5023" s="6">
        <v>8925.1627945753007</v>
      </c>
      <c r="U5023" s="6">
        <v>92.078359554662001</v>
      </c>
    </row>
    <row r="5024" spans="16:21" customFormat="1" x14ac:dyDescent="0.2">
      <c r="P5024" t="s">
        <v>9525</v>
      </c>
      <c r="Q5024" t="s">
        <v>9526</v>
      </c>
      <c r="R5024" t="s">
        <v>212</v>
      </c>
      <c r="S5024" s="6">
        <v>11643.1861728819</v>
      </c>
      <c r="T5024" s="6">
        <v>11278.821480000001</v>
      </c>
      <c r="U5024" s="6">
        <v>42.880675773765297</v>
      </c>
    </row>
    <row r="5025" spans="16:21" customFormat="1" x14ac:dyDescent="0.2">
      <c r="P5025" t="s">
        <v>9527</v>
      </c>
      <c r="Q5025" t="s">
        <v>9528</v>
      </c>
      <c r="R5025" t="s">
        <v>212</v>
      </c>
      <c r="S5025" s="6">
        <v>11665.968523396399</v>
      </c>
      <c r="T5025" s="6">
        <v>7329.9325147037998</v>
      </c>
      <c r="U5025" s="6">
        <v>152.58085064584699</v>
      </c>
    </row>
    <row r="5026" spans="16:21" customFormat="1" x14ac:dyDescent="0.2">
      <c r="P5026" t="s">
        <v>9529</v>
      </c>
      <c r="Q5026" t="s">
        <v>9530</v>
      </c>
      <c r="R5026" t="s">
        <v>212</v>
      </c>
      <c r="S5026" s="6">
        <v>11677.241369899401</v>
      </c>
      <c r="T5026" s="6">
        <v>9749.9685394737699</v>
      </c>
      <c r="U5026" s="6">
        <v>65.544869538127202</v>
      </c>
    </row>
    <row r="5027" spans="16:21" customFormat="1" x14ac:dyDescent="0.2">
      <c r="P5027" t="s">
        <v>9531</v>
      </c>
      <c r="Q5027" t="s">
        <v>9532</v>
      </c>
      <c r="R5027" t="s">
        <v>212</v>
      </c>
      <c r="S5027" s="6">
        <v>11703.065344565301</v>
      </c>
      <c r="T5027" s="6">
        <v>11378.4378425019</v>
      </c>
      <c r="U5027" s="6">
        <v>47.578750303520501</v>
      </c>
    </row>
    <row r="5028" spans="16:21" customFormat="1" x14ac:dyDescent="0.2">
      <c r="P5028" t="s">
        <v>9533</v>
      </c>
      <c r="Q5028" t="s">
        <v>9534</v>
      </c>
      <c r="R5028" t="s">
        <v>212</v>
      </c>
      <c r="S5028" s="6">
        <v>11730.5323547602</v>
      </c>
      <c r="T5028" s="6">
        <v>6244.0124463214797</v>
      </c>
      <c r="U5028" s="6">
        <v>113.19548369782299</v>
      </c>
    </row>
    <row r="5029" spans="16:21" customFormat="1" x14ac:dyDescent="0.2">
      <c r="P5029" t="s">
        <v>9535</v>
      </c>
      <c r="Q5029" t="s">
        <v>9536</v>
      </c>
      <c r="R5029" t="s">
        <v>212</v>
      </c>
      <c r="S5029" s="6">
        <v>11737.4226536556</v>
      </c>
      <c r="T5029" s="6">
        <v>3245.7775839999999</v>
      </c>
      <c r="U5029" s="6">
        <v>171.16447541589301</v>
      </c>
    </row>
    <row r="5030" spans="16:21" customFormat="1" x14ac:dyDescent="0.2">
      <c r="P5030" t="s">
        <v>9537</v>
      </c>
      <c r="Q5030" t="s">
        <v>9538</v>
      </c>
      <c r="R5030" t="s">
        <v>212</v>
      </c>
      <c r="S5030" s="6">
        <v>11741.076788861699</v>
      </c>
      <c r="T5030" s="6">
        <v>8991.6309381261199</v>
      </c>
      <c r="U5030" s="6">
        <v>110.081598221748</v>
      </c>
    </row>
    <row r="5031" spans="16:21" customFormat="1" x14ac:dyDescent="0.2">
      <c r="P5031" t="s">
        <v>9539</v>
      </c>
      <c r="Q5031" t="s">
        <v>9540</v>
      </c>
      <c r="R5031" t="s">
        <v>212</v>
      </c>
      <c r="S5031" s="6">
        <v>11750.184883044099</v>
      </c>
      <c r="T5031" s="6">
        <v>4636.1492412960897</v>
      </c>
      <c r="U5031" s="6">
        <v>119.426300873841</v>
      </c>
    </row>
    <row r="5032" spans="16:21" customFormat="1" x14ac:dyDescent="0.2">
      <c r="P5032" t="s">
        <v>9541</v>
      </c>
      <c r="Q5032" t="s">
        <v>9542</v>
      </c>
      <c r="R5032" t="s">
        <v>212</v>
      </c>
      <c r="S5032" s="6">
        <v>11779.3767423507</v>
      </c>
      <c r="T5032" s="6">
        <v>9019.0018821296399</v>
      </c>
      <c r="U5032" s="6">
        <v>73.366282165419804</v>
      </c>
    </row>
    <row r="5033" spans="16:21" customFormat="1" x14ac:dyDescent="0.2">
      <c r="P5033" t="s">
        <v>9543</v>
      </c>
      <c r="Q5033" t="s">
        <v>9544</v>
      </c>
      <c r="R5033" t="s">
        <v>212</v>
      </c>
      <c r="S5033" s="6">
        <v>11807.1357654886</v>
      </c>
      <c r="T5033" s="6">
        <v>6579.9449245430596</v>
      </c>
      <c r="U5033" s="6">
        <v>101.664423811283</v>
      </c>
    </row>
    <row r="5034" spans="16:21" customFormat="1" x14ac:dyDescent="0.2">
      <c r="P5034" t="s">
        <v>9545</v>
      </c>
      <c r="Q5034" t="s">
        <v>9546</v>
      </c>
      <c r="R5034" t="s">
        <v>212</v>
      </c>
      <c r="S5034" s="6">
        <v>11813.7407562669</v>
      </c>
      <c r="T5034" s="6">
        <v>8231.6598755424602</v>
      </c>
      <c r="U5034" s="6">
        <v>68.097130533626398</v>
      </c>
    </row>
    <row r="5035" spans="16:21" customFormat="1" x14ac:dyDescent="0.2">
      <c r="P5035" t="s">
        <v>9547</v>
      </c>
      <c r="Q5035" t="s">
        <v>9548</v>
      </c>
      <c r="R5035" t="s">
        <v>212</v>
      </c>
      <c r="S5035" s="6">
        <v>11818.7124981575</v>
      </c>
      <c r="T5035" s="6">
        <v>1443.3393142852501</v>
      </c>
      <c r="U5035" s="6">
        <v>286.57087872229198</v>
      </c>
    </row>
    <row r="5036" spans="16:21" customFormat="1" x14ac:dyDescent="0.2">
      <c r="P5036" t="s">
        <v>9549</v>
      </c>
      <c r="Q5036" t="s">
        <v>9550</v>
      </c>
      <c r="R5036" t="s">
        <v>212</v>
      </c>
      <c r="S5036" s="6">
        <v>11821.7883691929</v>
      </c>
      <c r="T5036" s="6">
        <v>9527</v>
      </c>
      <c r="U5036" s="6">
        <v>63.801301212269401</v>
      </c>
    </row>
    <row r="5037" spans="16:21" customFormat="1" x14ac:dyDescent="0.2">
      <c r="P5037" t="s">
        <v>9551</v>
      </c>
      <c r="Q5037" t="s">
        <v>9552</v>
      </c>
      <c r="R5037" t="s">
        <v>212</v>
      </c>
      <c r="S5037" s="6">
        <v>11835.651450842201</v>
      </c>
      <c r="T5037" s="6">
        <v>10976.277254766101</v>
      </c>
      <c r="U5037" s="6">
        <v>99.832964059846006</v>
      </c>
    </row>
    <row r="5038" spans="16:21" customFormat="1" x14ac:dyDescent="0.2">
      <c r="P5038" t="s">
        <v>9553</v>
      </c>
      <c r="Q5038" t="s">
        <v>9554</v>
      </c>
      <c r="R5038" t="s">
        <v>212</v>
      </c>
      <c r="S5038" s="6">
        <v>11855.6496422993</v>
      </c>
      <c r="T5038" s="6">
        <v>3187.6764948330701</v>
      </c>
      <c r="U5038" s="6">
        <v>134.413229080885</v>
      </c>
    </row>
    <row r="5039" spans="16:21" customFormat="1" x14ac:dyDescent="0.2">
      <c r="P5039" t="s">
        <v>9555</v>
      </c>
      <c r="Q5039" t="s">
        <v>9556</v>
      </c>
      <c r="R5039" t="s">
        <v>212</v>
      </c>
      <c r="S5039" s="6">
        <v>11880.7107815651</v>
      </c>
      <c r="T5039" s="6">
        <v>6624.8265226311596</v>
      </c>
      <c r="U5039" s="6">
        <v>121.42918164596701</v>
      </c>
    </row>
    <row r="5040" spans="16:21" customFormat="1" x14ac:dyDescent="0.2">
      <c r="P5040" t="s">
        <v>9557</v>
      </c>
      <c r="Q5040" t="s">
        <v>9558</v>
      </c>
      <c r="R5040" t="s">
        <v>212</v>
      </c>
      <c r="S5040" s="6">
        <v>11936.923673630299</v>
      </c>
      <c r="T5040" s="6">
        <v>6774.3511188069697</v>
      </c>
      <c r="U5040" s="6">
        <v>121.15942324194999</v>
      </c>
    </row>
    <row r="5041" spans="16:21" customFormat="1" x14ac:dyDescent="0.2">
      <c r="P5041" t="s">
        <v>9559</v>
      </c>
      <c r="Q5041" t="s">
        <v>9560</v>
      </c>
      <c r="R5041" t="s">
        <v>212</v>
      </c>
      <c r="S5041" s="6">
        <v>11946.4189470109</v>
      </c>
      <c r="T5041" s="6">
        <v>7765.4596259999998</v>
      </c>
      <c r="U5041" s="6">
        <v>86.248859873288396</v>
      </c>
    </row>
    <row r="5042" spans="16:21" customFormat="1" x14ac:dyDescent="0.2">
      <c r="P5042" t="s">
        <v>9561</v>
      </c>
      <c r="Q5042" t="s">
        <v>9562</v>
      </c>
      <c r="R5042" t="s">
        <v>212</v>
      </c>
      <c r="S5042" s="6">
        <v>11963.0708395691</v>
      </c>
      <c r="T5042" s="6">
        <v>5336.3828351763104</v>
      </c>
      <c r="U5042" s="6">
        <v>142.659039018459</v>
      </c>
    </row>
    <row r="5043" spans="16:21" customFormat="1" x14ac:dyDescent="0.2">
      <c r="P5043" t="s">
        <v>9563</v>
      </c>
      <c r="Q5043" t="s">
        <v>9564</v>
      </c>
      <c r="R5043" t="s">
        <v>212</v>
      </c>
      <c r="S5043" s="6">
        <v>11980.813661675</v>
      </c>
      <c r="T5043" s="6">
        <v>8462.2269744607202</v>
      </c>
      <c r="U5043" s="6">
        <v>92.089068495347504</v>
      </c>
    </row>
    <row r="5044" spans="16:21" customFormat="1" x14ac:dyDescent="0.2">
      <c r="P5044" t="s">
        <v>9565</v>
      </c>
      <c r="Q5044" t="s">
        <v>9566</v>
      </c>
      <c r="R5044" t="s">
        <v>212</v>
      </c>
      <c r="S5044" s="6">
        <v>12000.7474558219</v>
      </c>
      <c r="T5044" s="6">
        <v>7555.77892389725</v>
      </c>
      <c r="U5044" s="6">
        <v>98.251150697048303</v>
      </c>
    </row>
    <row r="5045" spans="16:21" customFormat="1" x14ac:dyDescent="0.2">
      <c r="P5045" t="s">
        <v>9567</v>
      </c>
      <c r="Q5045" t="s">
        <v>9568</v>
      </c>
      <c r="R5045" t="s">
        <v>212</v>
      </c>
      <c r="S5045" s="6">
        <v>12017.6691609877</v>
      </c>
      <c r="T5045" s="6">
        <v>9591.0664307199495</v>
      </c>
      <c r="U5045" s="6">
        <v>84.046422601443297</v>
      </c>
    </row>
    <row r="5046" spans="16:21" customFormat="1" x14ac:dyDescent="0.2">
      <c r="P5046" t="s">
        <v>9569</v>
      </c>
      <c r="Q5046" t="s">
        <v>9570</v>
      </c>
      <c r="R5046" t="s">
        <v>212</v>
      </c>
      <c r="S5046" s="6">
        <v>12039.5425678498</v>
      </c>
      <c r="T5046" s="6">
        <v>10884.388089759501</v>
      </c>
      <c r="U5046" s="6">
        <v>67.891494980164296</v>
      </c>
    </row>
    <row r="5047" spans="16:21" customFormat="1" x14ac:dyDescent="0.2">
      <c r="P5047" t="s">
        <v>9571</v>
      </c>
      <c r="Q5047" t="s">
        <v>9572</v>
      </c>
      <c r="R5047" t="s">
        <v>212</v>
      </c>
      <c r="S5047" s="6">
        <v>12093.5934300842</v>
      </c>
      <c r="T5047" s="6">
        <v>12470.720685309199</v>
      </c>
      <c r="U5047" s="6">
        <v>52.220412990045901</v>
      </c>
    </row>
    <row r="5048" spans="16:21" customFormat="1" x14ac:dyDescent="0.2">
      <c r="P5048" t="s">
        <v>9573</v>
      </c>
      <c r="Q5048" t="s">
        <v>9574</v>
      </c>
      <c r="R5048" t="s">
        <v>212</v>
      </c>
      <c r="S5048" s="6">
        <v>12145.7873081339</v>
      </c>
      <c r="T5048" s="6">
        <v>11200.94118</v>
      </c>
      <c r="U5048" s="6">
        <v>68.826566882671301</v>
      </c>
    </row>
    <row r="5049" spans="16:21" customFormat="1" x14ac:dyDescent="0.2">
      <c r="P5049" t="s">
        <v>9575</v>
      </c>
      <c r="Q5049" t="s">
        <v>9576</v>
      </c>
      <c r="R5049" t="s">
        <v>212</v>
      </c>
      <c r="S5049" s="6">
        <v>12188.738798270901</v>
      </c>
      <c r="T5049" s="6">
        <v>2038.9857459952</v>
      </c>
      <c r="U5049" s="6">
        <v>163.809260702015</v>
      </c>
    </row>
    <row r="5050" spans="16:21" customFormat="1" x14ac:dyDescent="0.2">
      <c r="P5050" t="s">
        <v>9577</v>
      </c>
      <c r="Q5050" t="s">
        <v>9578</v>
      </c>
      <c r="R5050" t="s">
        <v>212</v>
      </c>
      <c r="S5050" s="6">
        <v>12194.9528790974</v>
      </c>
      <c r="T5050" s="6">
        <v>8154.6199666205002</v>
      </c>
      <c r="U5050" s="6">
        <v>94.239278217309007</v>
      </c>
    </row>
    <row r="5051" spans="16:21" customFormat="1" x14ac:dyDescent="0.2">
      <c r="P5051" t="s">
        <v>9579</v>
      </c>
      <c r="Q5051" t="s">
        <v>9579</v>
      </c>
      <c r="R5051" t="s">
        <v>212</v>
      </c>
      <c r="S5051" s="6">
        <v>12260.8805024993</v>
      </c>
      <c r="T5051" s="6">
        <v>8678.62828139866</v>
      </c>
      <c r="U5051" s="6">
        <v>105.254894591067</v>
      </c>
    </row>
    <row r="5052" spans="16:21" customFormat="1" x14ac:dyDescent="0.2">
      <c r="P5052" t="s">
        <v>9580</v>
      </c>
      <c r="Q5052" t="s">
        <v>9581</v>
      </c>
      <c r="R5052" t="s">
        <v>212</v>
      </c>
      <c r="S5052" s="6">
        <v>12264.7118686537</v>
      </c>
      <c r="T5052" s="6">
        <v>4953.32684862925</v>
      </c>
      <c r="U5052" s="6">
        <v>105.848466136235</v>
      </c>
    </row>
    <row r="5053" spans="16:21" customFormat="1" x14ac:dyDescent="0.2">
      <c r="P5053" t="s">
        <v>9582</v>
      </c>
      <c r="Q5053" t="s">
        <v>9583</v>
      </c>
      <c r="R5053" t="s">
        <v>212</v>
      </c>
      <c r="S5053" s="6">
        <v>12289.805149396399</v>
      </c>
      <c r="T5053" s="6">
        <v>3395.1245400709699</v>
      </c>
      <c r="U5053" s="6">
        <v>225.95734123608699</v>
      </c>
    </row>
    <row r="5054" spans="16:21" customFormat="1" x14ac:dyDescent="0.2">
      <c r="P5054" t="s">
        <v>9584</v>
      </c>
      <c r="Q5054" t="s">
        <v>9585</v>
      </c>
      <c r="R5054" t="s">
        <v>212</v>
      </c>
      <c r="S5054" s="6">
        <v>12311.9338706913</v>
      </c>
      <c r="T5054" s="6">
        <v>5026</v>
      </c>
      <c r="U5054" s="6">
        <v>117.091008241738</v>
      </c>
    </row>
    <row r="5055" spans="16:21" customFormat="1" x14ac:dyDescent="0.2">
      <c r="P5055" t="s">
        <v>9586</v>
      </c>
      <c r="Q5055" t="s">
        <v>9587</v>
      </c>
      <c r="R5055" t="s">
        <v>212</v>
      </c>
      <c r="S5055" s="6">
        <v>12350.859484406399</v>
      </c>
      <c r="T5055" s="6">
        <v>7793.1687729674204</v>
      </c>
      <c r="U5055" s="6">
        <v>74.613715983523804</v>
      </c>
    </row>
    <row r="5056" spans="16:21" customFormat="1" x14ac:dyDescent="0.2">
      <c r="P5056" t="s">
        <v>9588</v>
      </c>
      <c r="Q5056" t="s">
        <v>9589</v>
      </c>
      <c r="R5056" t="s">
        <v>212</v>
      </c>
      <c r="S5056" s="6">
        <v>12367.562942505599</v>
      </c>
      <c r="T5056" s="6">
        <v>3972.3100780469899</v>
      </c>
      <c r="U5056" s="6">
        <v>176.26784257679799</v>
      </c>
    </row>
    <row r="5057" spans="16:21" customFormat="1" x14ac:dyDescent="0.2">
      <c r="P5057" t="s">
        <v>9590</v>
      </c>
      <c r="Q5057" t="s">
        <v>9591</v>
      </c>
      <c r="R5057" t="s">
        <v>212</v>
      </c>
      <c r="S5057" s="6">
        <v>12391.9043035628</v>
      </c>
      <c r="T5057" s="6">
        <v>1621.31891683663</v>
      </c>
      <c r="U5057" s="6">
        <v>117.672138714529</v>
      </c>
    </row>
    <row r="5058" spans="16:21" customFormat="1" x14ac:dyDescent="0.2">
      <c r="P5058" t="s">
        <v>9592</v>
      </c>
      <c r="Q5058" t="s">
        <v>9593</v>
      </c>
      <c r="R5058" t="s">
        <v>212</v>
      </c>
      <c r="S5058" s="6">
        <v>12401.0684395885</v>
      </c>
      <c r="T5058" s="6">
        <v>7959.6435030641696</v>
      </c>
      <c r="U5058" s="6">
        <v>104.87552393419899</v>
      </c>
    </row>
    <row r="5059" spans="16:21" customFormat="1" x14ac:dyDescent="0.2">
      <c r="P5059" t="s">
        <v>9594</v>
      </c>
      <c r="Q5059" t="s">
        <v>9595</v>
      </c>
      <c r="R5059" t="s">
        <v>212</v>
      </c>
      <c r="S5059" s="6">
        <v>12401.991318942701</v>
      </c>
      <c r="T5059" s="6">
        <v>9654.8593390052793</v>
      </c>
      <c r="U5059" s="6">
        <v>86.934552127641396</v>
      </c>
    </row>
    <row r="5060" spans="16:21" customFormat="1" x14ac:dyDescent="0.2">
      <c r="P5060" t="s">
        <v>9596</v>
      </c>
      <c r="Q5060" t="s">
        <v>9597</v>
      </c>
      <c r="R5060" t="s">
        <v>212</v>
      </c>
      <c r="S5060" s="6">
        <v>12479.800799939399</v>
      </c>
      <c r="T5060" s="6">
        <v>11274.5946273805</v>
      </c>
      <c r="U5060" s="6">
        <v>59.320487111875103</v>
      </c>
    </row>
    <row r="5061" spans="16:21" customFormat="1" x14ac:dyDescent="0.2">
      <c r="P5061" t="s">
        <v>9598</v>
      </c>
      <c r="Q5061" t="s">
        <v>9599</v>
      </c>
      <c r="R5061" t="s">
        <v>212</v>
      </c>
      <c r="S5061" s="6">
        <v>12502.6275192747</v>
      </c>
      <c r="T5061" s="6">
        <v>5661.2426932321096</v>
      </c>
      <c r="U5061" s="6">
        <v>132.494166181542</v>
      </c>
    </row>
    <row r="5062" spans="16:21" customFormat="1" x14ac:dyDescent="0.2">
      <c r="P5062" t="s">
        <v>9600</v>
      </c>
      <c r="Q5062" t="s">
        <v>9601</v>
      </c>
      <c r="R5062" t="s">
        <v>212</v>
      </c>
      <c r="S5062" s="6">
        <v>12549.1827808746</v>
      </c>
      <c r="T5062" s="6">
        <v>10091.538431258699</v>
      </c>
      <c r="U5062" s="6">
        <v>71.155213481648502</v>
      </c>
    </row>
    <row r="5063" spans="16:21" customFormat="1" x14ac:dyDescent="0.2">
      <c r="P5063" t="s">
        <v>9602</v>
      </c>
      <c r="Q5063" t="s">
        <v>9603</v>
      </c>
      <c r="R5063" t="s">
        <v>212</v>
      </c>
      <c r="S5063" s="6">
        <v>12567.508619497101</v>
      </c>
      <c r="T5063" s="6">
        <v>5628.5668406240102</v>
      </c>
      <c r="U5063" s="6">
        <v>135.15262321772099</v>
      </c>
    </row>
    <row r="5064" spans="16:21" customFormat="1" x14ac:dyDescent="0.2">
      <c r="P5064" t="s">
        <v>9604</v>
      </c>
      <c r="Q5064" t="s">
        <v>9605</v>
      </c>
      <c r="R5064" t="s">
        <v>212</v>
      </c>
      <c r="S5064" s="6">
        <v>12587.631091208599</v>
      </c>
      <c r="T5064" s="6">
        <v>8789.6888723115298</v>
      </c>
      <c r="U5064" s="6">
        <v>93.719371916115804</v>
      </c>
    </row>
    <row r="5065" spans="16:21" customFormat="1" x14ac:dyDescent="0.2">
      <c r="P5065" t="s">
        <v>9606</v>
      </c>
      <c r="Q5065" t="s">
        <v>9607</v>
      </c>
      <c r="R5065" t="s">
        <v>212</v>
      </c>
      <c r="S5065" s="6">
        <v>12612.4207724142</v>
      </c>
      <c r="T5065" s="6">
        <v>5977.9781025071497</v>
      </c>
      <c r="U5065" s="6">
        <v>140.949007923881</v>
      </c>
    </row>
    <row r="5066" spans="16:21" customFormat="1" x14ac:dyDescent="0.2">
      <c r="P5066" t="s">
        <v>9608</v>
      </c>
      <c r="Q5066" t="s">
        <v>9609</v>
      </c>
      <c r="R5066" t="s">
        <v>212</v>
      </c>
      <c r="S5066" s="6">
        <v>12617.0497937938</v>
      </c>
      <c r="T5066" s="6">
        <v>1345.8660142542899</v>
      </c>
      <c r="U5066" s="6">
        <v>183.799679901491</v>
      </c>
    </row>
    <row r="5067" spans="16:21" customFormat="1" x14ac:dyDescent="0.2">
      <c r="P5067" t="s">
        <v>9610</v>
      </c>
      <c r="Q5067" t="s">
        <v>9611</v>
      </c>
      <c r="R5067" t="s">
        <v>212</v>
      </c>
      <c r="S5067" s="6">
        <v>12626.019387562599</v>
      </c>
      <c r="T5067" s="6">
        <v>9576.0586930792506</v>
      </c>
      <c r="U5067" s="6">
        <v>92.846980139386403</v>
      </c>
    </row>
    <row r="5068" spans="16:21" customFormat="1" x14ac:dyDescent="0.2">
      <c r="P5068" t="s">
        <v>9612</v>
      </c>
      <c r="Q5068" t="s">
        <v>9613</v>
      </c>
      <c r="R5068" t="s">
        <v>212</v>
      </c>
      <c r="S5068" s="6">
        <v>12730.9083218085</v>
      </c>
      <c r="T5068" s="6">
        <v>11770.4246663835</v>
      </c>
      <c r="U5068" s="6">
        <v>73.051144904850602</v>
      </c>
    </row>
    <row r="5069" spans="16:21" customFormat="1" x14ac:dyDescent="0.2">
      <c r="P5069" t="s">
        <v>9614</v>
      </c>
      <c r="Q5069" t="s">
        <v>9615</v>
      </c>
      <c r="R5069" t="s">
        <v>212</v>
      </c>
      <c r="S5069" s="6">
        <v>12751.694637184501</v>
      </c>
      <c r="T5069" s="6">
        <v>9928.2045961423501</v>
      </c>
      <c r="U5069" s="6">
        <v>92.0671351022511</v>
      </c>
    </row>
    <row r="5070" spans="16:21" customFormat="1" x14ac:dyDescent="0.2">
      <c r="P5070" t="s">
        <v>9616</v>
      </c>
      <c r="Q5070" t="s">
        <v>9617</v>
      </c>
      <c r="R5070" t="s">
        <v>212</v>
      </c>
      <c r="S5070" s="6">
        <v>12777.7252039706</v>
      </c>
      <c r="T5070" s="6">
        <v>9636.9693352220402</v>
      </c>
      <c r="U5070" s="6">
        <v>70.851179770653104</v>
      </c>
    </row>
    <row r="5071" spans="16:21" customFormat="1" x14ac:dyDescent="0.2">
      <c r="P5071" t="s">
        <v>9618</v>
      </c>
      <c r="Q5071" t="s">
        <v>9619</v>
      </c>
      <c r="R5071" t="s">
        <v>212</v>
      </c>
      <c r="S5071" s="6">
        <v>12827.7993992664</v>
      </c>
      <c r="T5071" s="6">
        <v>8280.2425073696195</v>
      </c>
      <c r="U5071" s="6">
        <v>73.920433080940498</v>
      </c>
    </row>
    <row r="5072" spans="16:21" customFormat="1" x14ac:dyDescent="0.2">
      <c r="P5072" t="s">
        <v>9620</v>
      </c>
      <c r="Q5072" t="s">
        <v>9621</v>
      </c>
      <c r="R5072" t="s">
        <v>212</v>
      </c>
      <c r="S5072" s="6">
        <v>12845.264145127499</v>
      </c>
      <c r="T5072" s="6">
        <v>10361.3497576519</v>
      </c>
      <c r="U5072" s="6">
        <v>69.070881625315707</v>
      </c>
    </row>
    <row r="5073" spans="16:21" customFormat="1" x14ac:dyDescent="0.2">
      <c r="P5073" t="s">
        <v>9622</v>
      </c>
      <c r="Q5073" t="s">
        <v>9623</v>
      </c>
      <c r="R5073" t="s">
        <v>212</v>
      </c>
      <c r="S5073" s="6">
        <v>12852.846630239201</v>
      </c>
      <c r="T5073" s="6">
        <v>7530.3934310000004</v>
      </c>
      <c r="U5073" s="6">
        <v>108.50953523136801</v>
      </c>
    </row>
    <row r="5074" spans="16:21" customFormat="1" x14ac:dyDescent="0.2">
      <c r="P5074" t="s">
        <v>9624</v>
      </c>
      <c r="Q5074" t="s">
        <v>9625</v>
      </c>
      <c r="R5074" t="s">
        <v>212</v>
      </c>
      <c r="S5074" s="6">
        <v>12862.890692627299</v>
      </c>
      <c r="T5074" s="6">
        <v>8608.4505945000001</v>
      </c>
      <c r="U5074" s="6">
        <v>85.985727609962794</v>
      </c>
    </row>
    <row r="5075" spans="16:21" customFormat="1" x14ac:dyDescent="0.2">
      <c r="P5075" t="s">
        <v>9626</v>
      </c>
      <c r="Q5075" t="s">
        <v>9626</v>
      </c>
      <c r="R5075" t="s">
        <v>274</v>
      </c>
      <c r="S5075" s="6">
        <v>12866.438820379401</v>
      </c>
      <c r="T5075" s="6">
        <v>9694.3794124920696</v>
      </c>
      <c r="U5075" s="6">
        <v>94.876444848766894</v>
      </c>
    </row>
    <row r="5076" spans="16:21" customFormat="1" x14ac:dyDescent="0.2">
      <c r="P5076" t="s">
        <v>9627</v>
      </c>
      <c r="Q5076" t="s">
        <v>9628</v>
      </c>
      <c r="R5076" t="s">
        <v>212</v>
      </c>
      <c r="S5076" s="6">
        <v>12872.685364270599</v>
      </c>
      <c r="T5076" s="6">
        <v>11511.974418063999</v>
      </c>
      <c r="U5076" s="6">
        <v>52.235786907646897</v>
      </c>
    </row>
    <row r="5077" spans="16:21" customFormat="1" x14ac:dyDescent="0.2">
      <c r="P5077" t="s">
        <v>9629</v>
      </c>
      <c r="Q5077" t="s">
        <v>9630</v>
      </c>
      <c r="R5077" t="s">
        <v>212</v>
      </c>
      <c r="S5077" s="6">
        <v>12879.2546700442</v>
      </c>
      <c r="T5077" s="6">
        <v>14546.2038405859</v>
      </c>
      <c r="U5077" s="6">
        <v>50.973559218566997</v>
      </c>
    </row>
    <row r="5078" spans="16:21" customFormat="1" x14ac:dyDescent="0.2">
      <c r="P5078" t="s">
        <v>9631</v>
      </c>
      <c r="Q5078" t="s">
        <v>9632</v>
      </c>
      <c r="R5078" t="s">
        <v>212</v>
      </c>
      <c r="S5078" s="6">
        <v>12917.0666757238</v>
      </c>
      <c r="T5078" s="6">
        <v>11022.5667981483</v>
      </c>
      <c r="U5078" s="6">
        <v>72.419054485861096</v>
      </c>
    </row>
    <row r="5079" spans="16:21" customFormat="1" x14ac:dyDescent="0.2">
      <c r="P5079" t="s">
        <v>9633</v>
      </c>
      <c r="Q5079" t="s">
        <v>9634</v>
      </c>
      <c r="R5079" t="s">
        <v>212</v>
      </c>
      <c r="S5079" s="6">
        <v>12918.5031058692</v>
      </c>
      <c r="T5079" s="6">
        <v>6920</v>
      </c>
      <c r="U5079" s="6">
        <v>119.154695058811</v>
      </c>
    </row>
    <row r="5080" spans="16:21" customFormat="1" x14ac:dyDescent="0.2">
      <c r="P5080" t="s">
        <v>9635</v>
      </c>
      <c r="Q5080" t="s">
        <v>9636</v>
      </c>
      <c r="R5080" t="s">
        <v>212</v>
      </c>
      <c r="S5080" s="6">
        <v>12932.394245404699</v>
      </c>
      <c r="T5080" s="6">
        <v>8851.8381552827905</v>
      </c>
      <c r="U5080" s="6">
        <v>90.1394034037518</v>
      </c>
    </row>
    <row r="5081" spans="16:21" customFormat="1" x14ac:dyDescent="0.2">
      <c r="P5081" t="s">
        <v>9637</v>
      </c>
      <c r="Q5081" t="s">
        <v>9638</v>
      </c>
      <c r="R5081" t="s">
        <v>212</v>
      </c>
      <c r="S5081" s="6">
        <v>12951.2972090967</v>
      </c>
      <c r="T5081" s="6">
        <v>6423.0723385720703</v>
      </c>
      <c r="U5081" s="6">
        <v>116.600363962375</v>
      </c>
    </row>
    <row r="5082" spans="16:21" customFormat="1" x14ac:dyDescent="0.2">
      <c r="P5082" t="s">
        <v>9639</v>
      </c>
      <c r="Q5082" t="s">
        <v>9640</v>
      </c>
      <c r="R5082" t="s">
        <v>212</v>
      </c>
      <c r="S5082" s="6">
        <v>13003.539758054199</v>
      </c>
      <c r="T5082" s="6">
        <v>7430.1951655348503</v>
      </c>
      <c r="U5082" s="6">
        <v>103.53613571747201</v>
      </c>
    </row>
    <row r="5083" spans="16:21" customFormat="1" x14ac:dyDescent="0.2">
      <c r="P5083" t="s">
        <v>9641</v>
      </c>
      <c r="Q5083" t="s">
        <v>9642</v>
      </c>
      <c r="R5083" t="s">
        <v>212</v>
      </c>
      <c r="S5083" s="6">
        <v>13093.7909384577</v>
      </c>
      <c r="T5083" s="6">
        <v>9641.7225324103692</v>
      </c>
      <c r="U5083" s="6">
        <v>84.748350883203699</v>
      </c>
    </row>
    <row r="5084" spans="16:21" customFormat="1" x14ac:dyDescent="0.2">
      <c r="P5084" t="s">
        <v>9643</v>
      </c>
      <c r="Q5084" t="s">
        <v>9644</v>
      </c>
      <c r="R5084" t="s">
        <v>212</v>
      </c>
      <c r="S5084" s="6">
        <v>13135.3451226084</v>
      </c>
      <c r="T5084" s="6">
        <v>10926.9098623227</v>
      </c>
      <c r="U5084" s="6">
        <v>126.289087574902</v>
      </c>
    </row>
    <row r="5085" spans="16:21" customFormat="1" x14ac:dyDescent="0.2">
      <c r="P5085" t="s">
        <v>9645</v>
      </c>
      <c r="Q5085" t="s">
        <v>9646</v>
      </c>
      <c r="R5085" t="s">
        <v>212</v>
      </c>
      <c r="S5085" s="6">
        <v>13148.895951054201</v>
      </c>
      <c r="T5085" s="6">
        <v>7933.9546554761</v>
      </c>
      <c r="U5085" s="6">
        <v>115.150298592437</v>
      </c>
    </row>
    <row r="5086" spans="16:21" customFormat="1" x14ac:dyDescent="0.2">
      <c r="P5086" t="s">
        <v>9647</v>
      </c>
      <c r="Q5086" t="s">
        <v>9648</v>
      </c>
      <c r="R5086" t="s">
        <v>212</v>
      </c>
      <c r="S5086" s="6">
        <v>13150.5145159974</v>
      </c>
      <c r="T5086" s="6">
        <v>11598.485539731</v>
      </c>
      <c r="U5086" s="6">
        <v>83.150724212163496</v>
      </c>
    </row>
    <row r="5087" spans="16:21" customFormat="1" x14ac:dyDescent="0.2">
      <c r="P5087" t="s">
        <v>9649</v>
      </c>
      <c r="Q5087" t="s">
        <v>9650</v>
      </c>
      <c r="R5087" t="s">
        <v>212</v>
      </c>
      <c r="S5087" s="6">
        <v>13174.047888822201</v>
      </c>
      <c r="T5087" s="6">
        <v>8620.4912178514205</v>
      </c>
      <c r="U5087" s="6">
        <v>86.218341281490495</v>
      </c>
    </row>
    <row r="5088" spans="16:21" customFormat="1" x14ac:dyDescent="0.2">
      <c r="P5088" t="s">
        <v>9651</v>
      </c>
      <c r="Q5088" t="s">
        <v>9652</v>
      </c>
      <c r="R5088" t="s">
        <v>212</v>
      </c>
      <c r="S5088" s="6">
        <v>13181.573179692199</v>
      </c>
      <c r="T5088" s="6">
        <v>13256.003967237501</v>
      </c>
      <c r="U5088" s="6">
        <v>84.277790814550798</v>
      </c>
    </row>
    <row r="5089" spans="16:21" customFormat="1" x14ac:dyDescent="0.2">
      <c r="P5089" t="s">
        <v>9653</v>
      </c>
      <c r="Q5089" t="s">
        <v>9654</v>
      </c>
      <c r="R5089" t="s">
        <v>212</v>
      </c>
      <c r="S5089" s="6">
        <v>13186.5424476928</v>
      </c>
      <c r="T5089" s="6">
        <v>9580.1366707233592</v>
      </c>
      <c r="U5089" s="6">
        <v>81.221989830755305</v>
      </c>
    </row>
    <row r="5090" spans="16:21" customFormat="1" x14ac:dyDescent="0.2">
      <c r="P5090" t="s">
        <v>9655</v>
      </c>
      <c r="Q5090" t="s">
        <v>9656</v>
      </c>
      <c r="R5090" t="s">
        <v>212</v>
      </c>
      <c r="S5090" s="6">
        <v>13193.3345105808</v>
      </c>
      <c r="T5090" s="6">
        <v>6918.0694503289096</v>
      </c>
      <c r="U5090" s="6">
        <v>77.432115065282701</v>
      </c>
    </row>
    <row r="5091" spans="16:21" customFormat="1" x14ac:dyDescent="0.2">
      <c r="P5091" t="s">
        <v>9657</v>
      </c>
      <c r="Q5091" t="s">
        <v>9658</v>
      </c>
      <c r="R5091" t="s">
        <v>212</v>
      </c>
      <c r="S5091" s="6">
        <v>13195.8354710813</v>
      </c>
      <c r="T5091" s="6">
        <v>9661.1489108896694</v>
      </c>
      <c r="U5091" s="6">
        <v>81.482571094199898</v>
      </c>
    </row>
    <row r="5092" spans="16:21" customFormat="1" x14ac:dyDescent="0.2">
      <c r="P5092" t="s">
        <v>9659</v>
      </c>
      <c r="Q5092" t="s">
        <v>9660</v>
      </c>
      <c r="R5092" t="s">
        <v>212</v>
      </c>
      <c r="S5092" s="6">
        <v>13226.757540086999</v>
      </c>
      <c r="T5092" s="6">
        <v>7372.0706355582897</v>
      </c>
      <c r="U5092" s="6">
        <v>165.70528389562099</v>
      </c>
    </row>
    <row r="5093" spans="16:21" customFormat="1" x14ac:dyDescent="0.2">
      <c r="P5093" t="s">
        <v>9661</v>
      </c>
      <c r="Q5093" t="s">
        <v>9662</v>
      </c>
      <c r="R5093" t="s">
        <v>212</v>
      </c>
      <c r="S5093" s="6">
        <v>13339.1744755462</v>
      </c>
      <c r="T5093" s="6">
        <v>12417.398499999999</v>
      </c>
      <c r="U5093" s="6">
        <v>59.067051827021601</v>
      </c>
    </row>
    <row r="5094" spans="16:21" customFormat="1" x14ac:dyDescent="0.2">
      <c r="P5094" t="s">
        <v>9663</v>
      </c>
      <c r="Q5094" t="s">
        <v>9664</v>
      </c>
      <c r="R5094" t="s">
        <v>212</v>
      </c>
      <c r="S5094" s="6">
        <v>13392.1068850636</v>
      </c>
      <c r="T5094" s="6">
        <v>7195.7716298140704</v>
      </c>
      <c r="U5094" s="6">
        <v>91.655205802175502</v>
      </c>
    </row>
    <row r="5095" spans="16:21" customFormat="1" x14ac:dyDescent="0.2">
      <c r="P5095" t="s">
        <v>9665</v>
      </c>
      <c r="Q5095" t="s">
        <v>9666</v>
      </c>
      <c r="R5095" t="s">
        <v>212</v>
      </c>
      <c r="S5095" s="6">
        <v>13423.9225085051</v>
      </c>
      <c r="T5095" s="6">
        <v>9174.1277187170908</v>
      </c>
      <c r="U5095" s="6">
        <v>66.048607443813907</v>
      </c>
    </row>
    <row r="5096" spans="16:21" customFormat="1" x14ac:dyDescent="0.2">
      <c r="P5096" t="s">
        <v>9667</v>
      </c>
      <c r="Q5096" t="s">
        <v>9668</v>
      </c>
      <c r="R5096" t="s">
        <v>212</v>
      </c>
      <c r="S5096" s="6">
        <v>13466.285737660701</v>
      </c>
      <c r="T5096" s="6">
        <v>7565.5744385259704</v>
      </c>
      <c r="U5096" s="6">
        <v>108.600951633693</v>
      </c>
    </row>
    <row r="5097" spans="16:21" customFormat="1" x14ac:dyDescent="0.2">
      <c r="P5097" t="s">
        <v>9669</v>
      </c>
      <c r="Q5097" t="s">
        <v>9670</v>
      </c>
      <c r="R5097" t="s">
        <v>212</v>
      </c>
      <c r="S5097" s="6">
        <v>13556.8319251954</v>
      </c>
      <c r="T5097" s="6">
        <v>9491</v>
      </c>
      <c r="U5097" s="6">
        <v>81.6668426922907</v>
      </c>
    </row>
    <row r="5098" spans="16:21" customFormat="1" x14ac:dyDescent="0.2">
      <c r="P5098" t="s">
        <v>9671</v>
      </c>
      <c r="Q5098" t="s">
        <v>9672</v>
      </c>
      <c r="R5098" t="s">
        <v>212</v>
      </c>
      <c r="S5098" s="6">
        <v>13577.685935904499</v>
      </c>
      <c r="T5098" s="6">
        <v>2820</v>
      </c>
      <c r="U5098" s="6">
        <v>170.26186016029101</v>
      </c>
    </row>
    <row r="5099" spans="16:21" customFormat="1" x14ac:dyDescent="0.2">
      <c r="P5099" t="s">
        <v>9673</v>
      </c>
      <c r="Q5099" t="s">
        <v>9674</v>
      </c>
      <c r="R5099" t="s">
        <v>212</v>
      </c>
      <c r="S5099" s="6">
        <v>13600.9021570478</v>
      </c>
      <c r="T5099" s="6">
        <v>11494.7055056433</v>
      </c>
      <c r="U5099" s="6">
        <v>72.297647912209996</v>
      </c>
    </row>
    <row r="5100" spans="16:21" customFormat="1" x14ac:dyDescent="0.2">
      <c r="P5100" t="s">
        <v>9675</v>
      </c>
      <c r="Q5100" t="s">
        <v>9676</v>
      </c>
      <c r="R5100" t="s">
        <v>212</v>
      </c>
      <c r="S5100" s="6">
        <v>13607.8890812228</v>
      </c>
      <c r="T5100" s="6">
        <v>5775.3524329793399</v>
      </c>
      <c r="U5100" s="6">
        <v>128.85978804387801</v>
      </c>
    </row>
    <row r="5101" spans="16:21" customFormat="1" x14ac:dyDescent="0.2">
      <c r="P5101" t="s">
        <v>9677</v>
      </c>
      <c r="Q5101" t="s">
        <v>9678</v>
      </c>
      <c r="R5101" t="s">
        <v>212</v>
      </c>
      <c r="S5101" s="6">
        <v>13670.8546978823</v>
      </c>
      <c r="T5101" s="6">
        <v>8176.8814463422304</v>
      </c>
      <c r="U5101" s="6">
        <v>102.074998331674</v>
      </c>
    </row>
    <row r="5102" spans="16:21" customFormat="1" x14ac:dyDescent="0.2">
      <c r="P5102" t="s">
        <v>9679</v>
      </c>
      <c r="Q5102" t="s">
        <v>9680</v>
      </c>
      <c r="R5102" t="s">
        <v>212</v>
      </c>
      <c r="S5102" s="6">
        <v>13692.818100607299</v>
      </c>
      <c r="T5102" s="6">
        <v>5883.9042820779096</v>
      </c>
      <c r="U5102" s="6">
        <v>121.306990698596</v>
      </c>
    </row>
    <row r="5103" spans="16:21" customFormat="1" x14ac:dyDescent="0.2">
      <c r="P5103" t="s">
        <v>9681</v>
      </c>
      <c r="Q5103" t="s">
        <v>9682</v>
      </c>
      <c r="R5103" t="s">
        <v>212</v>
      </c>
      <c r="S5103" s="6">
        <v>13710.832696432401</v>
      </c>
      <c r="T5103" s="6">
        <v>11033.5592820396</v>
      </c>
      <c r="U5103" s="6">
        <v>109.586038990704</v>
      </c>
    </row>
    <row r="5104" spans="16:21" customFormat="1" x14ac:dyDescent="0.2">
      <c r="P5104" t="s">
        <v>9683</v>
      </c>
      <c r="Q5104" t="s">
        <v>9684</v>
      </c>
      <c r="R5104" t="s">
        <v>212</v>
      </c>
      <c r="S5104" s="6">
        <v>13738.349805191199</v>
      </c>
      <c r="T5104" s="6">
        <v>15068.523318545</v>
      </c>
      <c r="U5104" s="6">
        <v>50.398447435837397</v>
      </c>
    </row>
    <row r="5105" spans="16:21" customFormat="1" x14ac:dyDescent="0.2">
      <c r="P5105" t="s">
        <v>9685</v>
      </c>
      <c r="Q5105" t="s">
        <v>9685</v>
      </c>
      <c r="R5105" t="s">
        <v>212</v>
      </c>
      <c r="S5105" s="6">
        <v>13913.806582471199</v>
      </c>
      <c r="T5105" s="6">
        <v>1577.8583973325999</v>
      </c>
      <c r="U5105" s="6">
        <v>328.74594921493298</v>
      </c>
    </row>
    <row r="5106" spans="16:21" customFormat="1" x14ac:dyDescent="0.2">
      <c r="P5106" t="s">
        <v>9686</v>
      </c>
      <c r="Q5106" t="s">
        <v>9687</v>
      </c>
      <c r="R5106" t="s">
        <v>212</v>
      </c>
      <c r="S5106" s="6">
        <v>13913.879812274799</v>
      </c>
      <c r="T5106" s="6">
        <v>12500</v>
      </c>
      <c r="U5106" s="6">
        <v>84.8826309779421</v>
      </c>
    </row>
    <row r="5107" spans="16:21" customFormat="1" x14ac:dyDescent="0.2">
      <c r="P5107" t="s">
        <v>9688</v>
      </c>
      <c r="Q5107" t="s">
        <v>9689</v>
      </c>
      <c r="R5107" t="s">
        <v>212</v>
      </c>
      <c r="S5107" s="6">
        <v>13917.060834772201</v>
      </c>
      <c r="T5107" s="6">
        <v>11055.166445000001</v>
      </c>
      <c r="U5107" s="6">
        <v>81.394133215894399</v>
      </c>
    </row>
    <row r="5108" spans="16:21" customFormat="1" x14ac:dyDescent="0.2">
      <c r="P5108" t="s">
        <v>9690</v>
      </c>
      <c r="Q5108" t="s">
        <v>9691</v>
      </c>
      <c r="R5108" t="s">
        <v>212</v>
      </c>
      <c r="S5108" s="6">
        <v>13935.974382215099</v>
      </c>
      <c r="T5108" s="6">
        <v>8331.5223139999998</v>
      </c>
      <c r="U5108" s="6">
        <v>107.87200832483001</v>
      </c>
    </row>
    <row r="5109" spans="16:21" customFormat="1" x14ac:dyDescent="0.2">
      <c r="P5109" t="s">
        <v>9692</v>
      </c>
      <c r="Q5109" t="s">
        <v>9693</v>
      </c>
      <c r="R5109" t="s">
        <v>212</v>
      </c>
      <c r="S5109" s="6">
        <v>13988.7007095401</v>
      </c>
      <c r="T5109" s="6">
        <v>10585</v>
      </c>
      <c r="U5109" s="6">
        <v>73.632659734678597</v>
      </c>
    </row>
    <row r="5110" spans="16:21" customFormat="1" x14ac:dyDescent="0.2">
      <c r="P5110" t="s">
        <v>9694</v>
      </c>
      <c r="Q5110" t="s">
        <v>9695</v>
      </c>
      <c r="R5110" t="s">
        <v>212</v>
      </c>
      <c r="S5110" s="6">
        <v>14011.0060287792</v>
      </c>
      <c r="T5110" s="6">
        <v>14377.6361495336</v>
      </c>
      <c r="U5110" s="6">
        <v>56.937034752288596</v>
      </c>
    </row>
    <row r="5111" spans="16:21" customFormat="1" x14ac:dyDescent="0.2">
      <c r="P5111" t="s">
        <v>9696</v>
      </c>
      <c r="Q5111" t="s">
        <v>9697</v>
      </c>
      <c r="R5111" t="s">
        <v>212</v>
      </c>
      <c r="S5111" s="6">
        <v>14126.9906169114</v>
      </c>
      <c r="T5111" s="6">
        <v>12944.647936433699</v>
      </c>
      <c r="U5111" s="6">
        <v>74.739476701428401</v>
      </c>
    </row>
    <row r="5112" spans="16:21" customFormat="1" x14ac:dyDescent="0.2">
      <c r="P5112" t="s">
        <v>9698</v>
      </c>
      <c r="Q5112" t="s">
        <v>9699</v>
      </c>
      <c r="R5112" t="s">
        <v>212</v>
      </c>
      <c r="S5112" s="6">
        <v>14222.8946117577</v>
      </c>
      <c r="T5112" s="6">
        <v>13379.5117223835</v>
      </c>
      <c r="U5112" s="6">
        <v>74.004841094855195</v>
      </c>
    </row>
    <row r="5113" spans="16:21" customFormat="1" x14ac:dyDescent="0.2">
      <c r="P5113" t="s">
        <v>9700</v>
      </c>
      <c r="Q5113" t="s">
        <v>9701</v>
      </c>
      <c r="R5113" t="s">
        <v>212</v>
      </c>
      <c r="S5113" s="6">
        <v>14314.9483027964</v>
      </c>
      <c r="T5113" s="6">
        <v>8865.5139868655097</v>
      </c>
      <c r="U5113" s="6">
        <v>99.265336761721201</v>
      </c>
    </row>
    <row r="5114" spans="16:21" customFormat="1" x14ac:dyDescent="0.2">
      <c r="P5114" t="s">
        <v>9702</v>
      </c>
      <c r="Q5114" t="s">
        <v>9703</v>
      </c>
      <c r="R5114" t="s">
        <v>212</v>
      </c>
      <c r="S5114" s="6">
        <v>14315.8042655266</v>
      </c>
      <c r="T5114" s="6">
        <v>12236.7644265656</v>
      </c>
      <c r="U5114" s="6">
        <v>69.362801792641804</v>
      </c>
    </row>
    <row r="5115" spans="16:21" customFormat="1" x14ac:dyDescent="0.2">
      <c r="P5115" t="s">
        <v>9704</v>
      </c>
      <c r="Q5115" t="s">
        <v>9705</v>
      </c>
      <c r="R5115" t="s">
        <v>212</v>
      </c>
      <c r="S5115" s="6">
        <v>14326.443230728401</v>
      </c>
      <c r="T5115" s="6">
        <v>5002.6856272433997</v>
      </c>
      <c r="U5115" s="6">
        <v>144.530318634319</v>
      </c>
    </row>
    <row r="5116" spans="16:21" customFormat="1" x14ac:dyDescent="0.2">
      <c r="P5116" t="s">
        <v>9706</v>
      </c>
      <c r="Q5116" t="s">
        <v>9707</v>
      </c>
      <c r="R5116" t="s">
        <v>212</v>
      </c>
      <c r="S5116" s="6">
        <v>14381.412002299299</v>
      </c>
      <c r="T5116" s="6">
        <v>13205.7893949146</v>
      </c>
      <c r="U5116" s="6">
        <v>69.498033108865698</v>
      </c>
    </row>
    <row r="5117" spans="16:21" customFormat="1" x14ac:dyDescent="0.2">
      <c r="P5117" t="s">
        <v>9708</v>
      </c>
      <c r="Q5117" t="s">
        <v>9709</v>
      </c>
      <c r="R5117" t="s">
        <v>212</v>
      </c>
      <c r="S5117" s="6">
        <v>14383.300528821001</v>
      </c>
      <c r="T5117" s="6">
        <v>12429.4056192429</v>
      </c>
      <c r="U5117" s="6">
        <v>72.818787734290794</v>
      </c>
    </row>
    <row r="5118" spans="16:21" customFormat="1" x14ac:dyDescent="0.2">
      <c r="P5118" t="s">
        <v>9710</v>
      </c>
      <c r="Q5118" t="s">
        <v>9711</v>
      </c>
      <c r="R5118" t="s">
        <v>212</v>
      </c>
      <c r="S5118" s="6">
        <v>14400.2081187242</v>
      </c>
      <c r="T5118" s="6">
        <v>13057.1370545307</v>
      </c>
      <c r="U5118" s="6">
        <v>65.678272601133102</v>
      </c>
    </row>
    <row r="5119" spans="16:21" customFormat="1" x14ac:dyDescent="0.2">
      <c r="P5119" t="s">
        <v>9712</v>
      </c>
      <c r="Q5119" t="s">
        <v>9713</v>
      </c>
      <c r="R5119" t="s">
        <v>212</v>
      </c>
      <c r="S5119" s="6">
        <v>14407.672243704001</v>
      </c>
      <c r="T5119" s="6">
        <v>8170.4465048676302</v>
      </c>
      <c r="U5119" s="6">
        <v>147.04598127096699</v>
      </c>
    </row>
    <row r="5120" spans="16:21" customFormat="1" x14ac:dyDescent="0.2">
      <c r="P5120" t="s">
        <v>9714</v>
      </c>
      <c r="Q5120" t="s">
        <v>9715</v>
      </c>
      <c r="R5120" t="s">
        <v>212</v>
      </c>
      <c r="S5120" s="6">
        <v>14461.1610309518</v>
      </c>
      <c r="T5120" s="6">
        <v>10678.299779999999</v>
      </c>
      <c r="U5120" s="6">
        <v>70.312662071827702</v>
      </c>
    </row>
    <row r="5121" spans="16:21" customFormat="1" x14ac:dyDescent="0.2">
      <c r="P5121" t="s">
        <v>9716</v>
      </c>
      <c r="Q5121" t="s">
        <v>9717</v>
      </c>
      <c r="R5121" t="s">
        <v>212</v>
      </c>
      <c r="S5121" s="6">
        <v>14467.820632716001</v>
      </c>
      <c r="T5121" s="6">
        <v>3310.38013770525</v>
      </c>
      <c r="U5121" s="6">
        <v>140.53496319894899</v>
      </c>
    </row>
    <row r="5122" spans="16:21" customFormat="1" x14ac:dyDescent="0.2">
      <c r="P5122" t="s">
        <v>9718</v>
      </c>
      <c r="Q5122" t="s">
        <v>9719</v>
      </c>
      <c r="R5122" t="s">
        <v>212</v>
      </c>
      <c r="S5122" s="6">
        <v>14504.3923620675</v>
      </c>
      <c r="T5122" s="6">
        <v>2179.8757670744799</v>
      </c>
      <c r="U5122" s="6">
        <v>145.41899836736499</v>
      </c>
    </row>
    <row r="5123" spans="16:21" customFormat="1" x14ac:dyDescent="0.2">
      <c r="P5123" t="s">
        <v>9720</v>
      </c>
      <c r="Q5123" t="s">
        <v>9721</v>
      </c>
      <c r="R5123" t="s">
        <v>212</v>
      </c>
      <c r="S5123" s="6">
        <v>14571.7392009711</v>
      </c>
      <c r="T5123" s="6">
        <v>10031.2067918965</v>
      </c>
      <c r="U5123" s="6">
        <v>94.327453994407904</v>
      </c>
    </row>
    <row r="5124" spans="16:21" customFormat="1" x14ac:dyDescent="0.2">
      <c r="P5124" t="s">
        <v>9722</v>
      </c>
      <c r="Q5124" t="s">
        <v>9723</v>
      </c>
      <c r="R5124" t="s">
        <v>212</v>
      </c>
      <c r="S5124" s="6">
        <v>14576.0127343526</v>
      </c>
      <c r="T5124" s="6">
        <v>7911.3084806195302</v>
      </c>
      <c r="U5124" s="6">
        <v>107.224934529281</v>
      </c>
    </row>
    <row r="5125" spans="16:21" customFormat="1" x14ac:dyDescent="0.2">
      <c r="P5125" t="s">
        <v>9724</v>
      </c>
      <c r="Q5125" t="s">
        <v>9725</v>
      </c>
      <c r="R5125" t="s">
        <v>212</v>
      </c>
      <c r="S5125" s="6">
        <v>14635.8743981972</v>
      </c>
      <c r="T5125" s="6">
        <v>7897.8489195968896</v>
      </c>
      <c r="U5125" s="6">
        <v>123.827651173286</v>
      </c>
    </row>
    <row r="5126" spans="16:21" customFormat="1" x14ac:dyDescent="0.2">
      <c r="P5126" t="s">
        <v>9726</v>
      </c>
      <c r="Q5126" t="s">
        <v>9727</v>
      </c>
      <c r="R5126" t="s">
        <v>212</v>
      </c>
      <c r="S5126" s="6">
        <v>14644.366954148099</v>
      </c>
      <c r="T5126" s="6">
        <v>2930.6179202154799</v>
      </c>
      <c r="U5126" s="6">
        <v>273.30592789206202</v>
      </c>
    </row>
    <row r="5127" spans="16:21" customFormat="1" x14ac:dyDescent="0.2">
      <c r="P5127" t="s">
        <v>9728</v>
      </c>
      <c r="Q5127" t="s">
        <v>9729</v>
      </c>
      <c r="R5127" t="s">
        <v>212</v>
      </c>
      <c r="S5127" s="6">
        <v>14679.960284954601</v>
      </c>
      <c r="T5127" s="6">
        <v>12721.9952595677</v>
      </c>
      <c r="U5127" s="6">
        <v>85.424387557083094</v>
      </c>
    </row>
    <row r="5128" spans="16:21" customFormat="1" x14ac:dyDescent="0.2">
      <c r="P5128" t="s">
        <v>9730</v>
      </c>
      <c r="Q5128" t="s">
        <v>9731</v>
      </c>
      <c r="R5128" t="s">
        <v>212</v>
      </c>
      <c r="S5128" s="6">
        <v>14686.054923345901</v>
      </c>
      <c r="T5128" s="6">
        <v>6915.8936644748001</v>
      </c>
      <c r="U5128" s="6">
        <v>124.014791018406</v>
      </c>
    </row>
    <row r="5129" spans="16:21" customFormat="1" x14ac:dyDescent="0.2">
      <c r="P5129" t="s">
        <v>9732</v>
      </c>
      <c r="Q5129" t="s">
        <v>9733</v>
      </c>
      <c r="R5129" t="s">
        <v>212</v>
      </c>
      <c r="S5129" s="6">
        <v>14692.389932161899</v>
      </c>
      <c r="T5129" s="6">
        <v>12900</v>
      </c>
      <c r="U5129" s="6">
        <v>69.224455119424803</v>
      </c>
    </row>
    <row r="5130" spans="16:21" customFormat="1" x14ac:dyDescent="0.2">
      <c r="P5130" t="s">
        <v>9734</v>
      </c>
      <c r="Q5130" t="s">
        <v>9735</v>
      </c>
      <c r="R5130" t="s">
        <v>212</v>
      </c>
      <c r="S5130" s="6">
        <v>14695.159309222199</v>
      </c>
      <c r="T5130" s="6">
        <v>9458.3292211161097</v>
      </c>
      <c r="U5130" s="6">
        <v>101.961980835603</v>
      </c>
    </row>
    <row r="5131" spans="16:21" customFormat="1" x14ac:dyDescent="0.2">
      <c r="P5131" t="s">
        <v>9736</v>
      </c>
      <c r="Q5131" t="s">
        <v>9737</v>
      </c>
      <c r="R5131" t="s">
        <v>212</v>
      </c>
      <c r="S5131" s="6">
        <v>14711.2066851663</v>
      </c>
      <c r="T5131" s="6">
        <v>8812.477621</v>
      </c>
      <c r="U5131" s="6">
        <v>98.487179589014005</v>
      </c>
    </row>
    <row r="5132" spans="16:21" customFormat="1" x14ac:dyDescent="0.2">
      <c r="P5132" t="s">
        <v>9738</v>
      </c>
      <c r="Q5132" t="s">
        <v>9739</v>
      </c>
      <c r="R5132" t="s">
        <v>212</v>
      </c>
      <c r="S5132" s="6">
        <v>14724.2720828001</v>
      </c>
      <c r="T5132" s="6">
        <v>8406.3802114571499</v>
      </c>
      <c r="U5132" s="6">
        <v>108.095434825849</v>
      </c>
    </row>
    <row r="5133" spans="16:21" customFormat="1" x14ac:dyDescent="0.2">
      <c r="P5133" t="s">
        <v>9740</v>
      </c>
      <c r="Q5133" t="s">
        <v>9741</v>
      </c>
      <c r="R5133" t="s">
        <v>212</v>
      </c>
      <c r="S5133" s="6">
        <v>14762.4003567667</v>
      </c>
      <c r="T5133" s="6">
        <v>6123.4570831697201</v>
      </c>
      <c r="U5133" s="6">
        <v>104.671589534048</v>
      </c>
    </row>
    <row r="5134" spans="16:21" customFormat="1" x14ac:dyDescent="0.2">
      <c r="P5134" t="s">
        <v>9742</v>
      </c>
      <c r="Q5134" t="s">
        <v>9743</v>
      </c>
      <c r="R5134" t="s">
        <v>212</v>
      </c>
      <c r="S5134" s="6">
        <v>14775.0178699227</v>
      </c>
      <c r="T5134" s="6">
        <v>9030.6732663094899</v>
      </c>
      <c r="U5134" s="6">
        <v>91.943338370030901</v>
      </c>
    </row>
    <row r="5135" spans="16:21" customFormat="1" x14ac:dyDescent="0.2">
      <c r="P5135" t="s">
        <v>9744</v>
      </c>
      <c r="Q5135" t="s">
        <v>9745</v>
      </c>
      <c r="R5135" t="s">
        <v>212</v>
      </c>
      <c r="S5135" s="6">
        <v>14831.3484965027</v>
      </c>
      <c r="T5135" s="6">
        <v>14682.366267494601</v>
      </c>
      <c r="U5135" s="6">
        <v>53.489714569298897</v>
      </c>
    </row>
    <row r="5136" spans="16:21" customFormat="1" x14ac:dyDescent="0.2">
      <c r="P5136" t="s">
        <v>9746</v>
      </c>
      <c r="Q5136" t="s">
        <v>9747</v>
      </c>
      <c r="R5136" t="s">
        <v>212</v>
      </c>
      <c r="S5136" s="6">
        <v>14833.5786571266</v>
      </c>
      <c r="T5136" s="6">
        <v>7028.1388824160204</v>
      </c>
      <c r="U5136" s="6">
        <v>118.796291631923</v>
      </c>
    </row>
    <row r="5137" spans="16:21" customFormat="1" x14ac:dyDescent="0.2">
      <c r="P5137" t="s">
        <v>9748</v>
      </c>
      <c r="Q5137" t="s">
        <v>9749</v>
      </c>
      <c r="R5137" t="s">
        <v>212</v>
      </c>
      <c r="S5137" s="6">
        <v>14865.852689020199</v>
      </c>
      <c r="T5137" s="6">
        <v>1782.9916762151299</v>
      </c>
      <c r="U5137" s="6">
        <v>207.955813797529</v>
      </c>
    </row>
    <row r="5138" spans="16:21" customFormat="1" x14ac:dyDescent="0.2">
      <c r="P5138" t="s">
        <v>9750</v>
      </c>
      <c r="Q5138" t="s">
        <v>9751</v>
      </c>
      <c r="R5138" t="s">
        <v>212</v>
      </c>
      <c r="S5138" s="6">
        <v>14883.1003881873</v>
      </c>
      <c r="T5138" s="6">
        <v>14318.370127312201</v>
      </c>
      <c r="U5138" s="6">
        <v>58.446319509328703</v>
      </c>
    </row>
    <row r="5139" spans="16:21" customFormat="1" x14ac:dyDescent="0.2">
      <c r="P5139" t="s">
        <v>9752</v>
      </c>
      <c r="Q5139" t="s">
        <v>9753</v>
      </c>
      <c r="R5139" t="s">
        <v>212</v>
      </c>
      <c r="S5139" s="6">
        <v>14926.489585281801</v>
      </c>
      <c r="T5139" s="6">
        <v>12396.3360865174</v>
      </c>
      <c r="U5139" s="6">
        <v>98.438178223012201</v>
      </c>
    </row>
    <row r="5140" spans="16:21" customFormat="1" x14ac:dyDescent="0.2">
      <c r="P5140" t="s">
        <v>9754</v>
      </c>
      <c r="Q5140" t="s">
        <v>9755</v>
      </c>
      <c r="R5140" t="s">
        <v>212</v>
      </c>
      <c r="S5140" s="6">
        <v>14938.9151328887</v>
      </c>
      <c r="T5140" s="6">
        <v>15834.025788738099</v>
      </c>
      <c r="U5140" s="6">
        <v>60.877098008913102</v>
      </c>
    </row>
    <row r="5141" spans="16:21" customFormat="1" x14ac:dyDescent="0.2">
      <c r="P5141" t="s">
        <v>9756</v>
      </c>
      <c r="Q5141" t="s">
        <v>9757</v>
      </c>
      <c r="R5141" t="s">
        <v>212</v>
      </c>
      <c r="S5141" s="6">
        <v>15034.7529425048</v>
      </c>
      <c r="T5141" s="6">
        <v>12900</v>
      </c>
      <c r="U5141" s="6">
        <v>84.659009817619307</v>
      </c>
    </row>
    <row r="5142" spans="16:21" customFormat="1" x14ac:dyDescent="0.2">
      <c r="P5142" t="s">
        <v>9758</v>
      </c>
      <c r="Q5142" t="s">
        <v>9758</v>
      </c>
      <c r="R5142" t="s">
        <v>212</v>
      </c>
      <c r="S5142" s="6">
        <v>15048.446048063301</v>
      </c>
      <c r="T5142" s="6">
        <v>15294.476941414299</v>
      </c>
      <c r="U5142" s="6">
        <v>64.543457853129993</v>
      </c>
    </row>
    <row r="5143" spans="16:21" customFormat="1" x14ac:dyDescent="0.2">
      <c r="P5143" t="s">
        <v>9759</v>
      </c>
      <c r="Q5143" t="s">
        <v>126</v>
      </c>
      <c r="R5143" t="s">
        <v>212</v>
      </c>
      <c r="S5143" s="6">
        <v>15052.7200857976</v>
      </c>
      <c r="T5143" s="6">
        <v>8969.3564988866801</v>
      </c>
      <c r="U5143" s="6">
        <v>87.541917949505006</v>
      </c>
    </row>
    <row r="5144" spans="16:21" customFormat="1" x14ac:dyDescent="0.2">
      <c r="P5144" t="s">
        <v>9760</v>
      </c>
      <c r="Q5144" t="s">
        <v>9761</v>
      </c>
      <c r="R5144" t="s">
        <v>212</v>
      </c>
      <c r="S5144" s="6">
        <v>15187.9440927956</v>
      </c>
      <c r="T5144" s="6">
        <v>11329.5862322455</v>
      </c>
      <c r="U5144" s="6">
        <v>97.5396991231393</v>
      </c>
    </row>
    <row r="5145" spans="16:21" customFormat="1" x14ac:dyDescent="0.2">
      <c r="P5145" t="s">
        <v>9762</v>
      </c>
      <c r="Q5145" t="s">
        <v>9763</v>
      </c>
      <c r="R5145" t="s">
        <v>212</v>
      </c>
      <c r="S5145" s="6">
        <v>15239.802663799701</v>
      </c>
      <c r="T5145" s="6">
        <v>14671.444279621899</v>
      </c>
      <c r="U5145" s="6">
        <v>64.844651693526998</v>
      </c>
    </row>
    <row r="5146" spans="16:21" customFormat="1" x14ac:dyDescent="0.2">
      <c r="P5146" t="s">
        <v>9764</v>
      </c>
      <c r="Q5146" t="s">
        <v>9765</v>
      </c>
      <c r="R5146" t="s">
        <v>212</v>
      </c>
      <c r="S5146" s="6">
        <v>15265.607760249901</v>
      </c>
      <c r="T5146" s="6">
        <v>5049.1706508530297</v>
      </c>
      <c r="U5146" s="6">
        <v>160.353660448922</v>
      </c>
    </row>
    <row r="5147" spans="16:21" customFormat="1" x14ac:dyDescent="0.2">
      <c r="P5147" t="s">
        <v>9766</v>
      </c>
      <c r="Q5147" t="s">
        <v>9767</v>
      </c>
      <c r="R5147" t="s">
        <v>212</v>
      </c>
      <c r="S5147" s="6">
        <v>15284.535608939401</v>
      </c>
      <c r="T5147" s="6">
        <v>11293.3832392613</v>
      </c>
      <c r="U5147" s="6">
        <v>83.201649880812596</v>
      </c>
    </row>
    <row r="5148" spans="16:21" customFormat="1" x14ac:dyDescent="0.2">
      <c r="P5148" t="s">
        <v>9768</v>
      </c>
      <c r="Q5148" t="s">
        <v>9769</v>
      </c>
      <c r="R5148" t="s">
        <v>212</v>
      </c>
      <c r="S5148" s="6">
        <v>15309.8312649412</v>
      </c>
      <c r="T5148" s="6">
        <v>5943.16298695976</v>
      </c>
      <c r="U5148" s="6">
        <v>107.29739698814799</v>
      </c>
    </row>
    <row r="5149" spans="16:21" customFormat="1" x14ac:dyDescent="0.2">
      <c r="P5149" t="s">
        <v>9770</v>
      </c>
      <c r="Q5149" t="s">
        <v>9771</v>
      </c>
      <c r="R5149" t="s">
        <v>212</v>
      </c>
      <c r="S5149" s="6">
        <v>15316.514529706799</v>
      </c>
      <c r="T5149" s="6">
        <v>12739.416880147901</v>
      </c>
      <c r="U5149" s="6">
        <v>77.166774430383001</v>
      </c>
    </row>
    <row r="5150" spans="16:21" customFormat="1" x14ac:dyDescent="0.2">
      <c r="P5150" t="s">
        <v>9772</v>
      </c>
      <c r="Q5150" t="s">
        <v>9773</v>
      </c>
      <c r="R5150" t="s">
        <v>212</v>
      </c>
      <c r="S5150" s="6">
        <v>15333.447150577</v>
      </c>
      <c r="T5150" s="6">
        <v>7914.8108864340302</v>
      </c>
      <c r="U5150" s="6">
        <v>145.59999676389899</v>
      </c>
    </row>
    <row r="5151" spans="16:21" customFormat="1" x14ac:dyDescent="0.2">
      <c r="P5151" t="s">
        <v>9774</v>
      </c>
      <c r="Q5151" t="s">
        <v>9775</v>
      </c>
      <c r="R5151" t="s">
        <v>212</v>
      </c>
      <c r="S5151" s="6">
        <v>15350.1523789898</v>
      </c>
      <c r="T5151" s="6">
        <v>11085.673847485799</v>
      </c>
      <c r="U5151" s="6">
        <v>79.608909653789595</v>
      </c>
    </row>
    <row r="5152" spans="16:21" customFormat="1" x14ac:dyDescent="0.2">
      <c r="P5152" t="s">
        <v>9776</v>
      </c>
      <c r="Q5152" t="s">
        <v>9777</v>
      </c>
      <c r="R5152" t="s">
        <v>212</v>
      </c>
      <c r="S5152" s="6">
        <v>15366.3568984013</v>
      </c>
      <c r="T5152" s="6">
        <v>12356.912037255201</v>
      </c>
      <c r="U5152" s="6">
        <v>83.450474424676599</v>
      </c>
    </row>
    <row r="5153" spans="16:21" customFormat="1" x14ac:dyDescent="0.2">
      <c r="P5153" t="s">
        <v>9778</v>
      </c>
      <c r="Q5153" t="s">
        <v>9779</v>
      </c>
      <c r="R5153" t="s">
        <v>212</v>
      </c>
      <c r="S5153" s="6">
        <v>15382.5540319519</v>
      </c>
      <c r="T5153" s="6">
        <v>8538.94617363623</v>
      </c>
      <c r="U5153" s="6">
        <v>149.027082772634</v>
      </c>
    </row>
    <row r="5154" spans="16:21" customFormat="1" x14ac:dyDescent="0.2">
      <c r="P5154" t="s">
        <v>9780</v>
      </c>
      <c r="Q5154" t="s">
        <v>9781</v>
      </c>
      <c r="R5154" t="s">
        <v>212</v>
      </c>
      <c r="S5154" s="6">
        <v>15390.4702330521</v>
      </c>
      <c r="T5154" s="6">
        <v>2359.7127365336801</v>
      </c>
      <c r="U5154" s="6">
        <v>153.64380876982</v>
      </c>
    </row>
    <row r="5155" spans="16:21" customFormat="1" x14ac:dyDescent="0.2">
      <c r="P5155" t="s">
        <v>9782</v>
      </c>
      <c r="Q5155" t="s">
        <v>9783</v>
      </c>
      <c r="R5155" t="s">
        <v>212</v>
      </c>
      <c r="S5155" s="6">
        <v>15434.137099806099</v>
      </c>
      <c r="T5155" s="6">
        <v>11268.44097</v>
      </c>
      <c r="U5155" s="6">
        <v>99.650357466655805</v>
      </c>
    </row>
    <row r="5156" spans="16:21" customFormat="1" x14ac:dyDescent="0.2">
      <c r="P5156" t="s">
        <v>9784</v>
      </c>
      <c r="Q5156" t="s">
        <v>9785</v>
      </c>
      <c r="R5156" t="s">
        <v>212</v>
      </c>
      <c r="S5156" s="6">
        <v>15439.1896467731</v>
      </c>
      <c r="T5156" s="6">
        <v>6466.2116583688703</v>
      </c>
      <c r="U5156" s="6">
        <v>126.67824623148201</v>
      </c>
    </row>
    <row r="5157" spans="16:21" customFormat="1" x14ac:dyDescent="0.2">
      <c r="P5157" t="s">
        <v>9786</v>
      </c>
      <c r="Q5157" t="s">
        <v>9787</v>
      </c>
      <c r="R5157" t="s">
        <v>212</v>
      </c>
      <c r="S5157" s="6">
        <v>15480.2011180058</v>
      </c>
      <c r="T5157" s="6">
        <v>4313.90945709689</v>
      </c>
      <c r="U5157" s="6">
        <v>142.622261332953</v>
      </c>
    </row>
    <row r="5158" spans="16:21" customFormat="1" x14ac:dyDescent="0.2">
      <c r="P5158" t="s">
        <v>9788</v>
      </c>
      <c r="Q5158" t="s">
        <v>9789</v>
      </c>
      <c r="R5158" t="s">
        <v>212</v>
      </c>
      <c r="S5158" s="6">
        <v>15502.841654207599</v>
      </c>
      <c r="T5158" s="6">
        <v>6203.4335343429102</v>
      </c>
      <c r="U5158" s="6">
        <v>142.06481551054199</v>
      </c>
    </row>
    <row r="5159" spans="16:21" customFormat="1" x14ac:dyDescent="0.2">
      <c r="P5159" t="s">
        <v>9790</v>
      </c>
      <c r="Q5159" t="s">
        <v>9791</v>
      </c>
      <c r="R5159" t="s">
        <v>212</v>
      </c>
      <c r="S5159" s="6">
        <v>15527.352667974201</v>
      </c>
      <c r="T5159" s="6">
        <v>13994.3554437893</v>
      </c>
      <c r="U5159" s="6">
        <v>85.439625227311595</v>
      </c>
    </row>
    <row r="5160" spans="16:21" customFormat="1" x14ac:dyDescent="0.2">
      <c r="P5160" t="s">
        <v>9792</v>
      </c>
      <c r="Q5160" t="s">
        <v>9793</v>
      </c>
      <c r="R5160" t="s">
        <v>212</v>
      </c>
      <c r="S5160" s="6">
        <v>15538.1059629927</v>
      </c>
      <c r="T5160" s="6">
        <v>11862.267374232501</v>
      </c>
      <c r="U5160" s="6">
        <v>85.296285985612101</v>
      </c>
    </row>
    <row r="5161" spans="16:21" customFormat="1" x14ac:dyDescent="0.2">
      <c r="P5161" t="s">
        <v>9794</v>
      </c>
      <c r="Q5161" t="s">
        <v>9795</v>
      </c>
      <c r="R5161" t="s">
        <v>212</v>
      </c>
      <c r="S5161" s="6">
        <v>15616.6557563565</v>
      </c>
      <c r="T5161" s="6">
        <v>12000</v>
      </c>
      <c r="U5161" s="6">
        <v>104.03736443893899</v>
      </c>
    </row>
    <row r="5162" spans="16:21" customFormat="1" x14ac:dyDescent="0.2">
      <c r="P5162" t="s">
        <v>9796</v>
      </c>
      <c r="Q5162" t="s">
        <v>9797</v>
      </c>
      <c r="R5162" t="s">
        <v>212</v>
      </c>
      <c r="S5162" s="6">
        <v>15633.633578193199</v>
      </c>
      <c r="T5162" s="6">
        <v>11796.3997628541</v>
      </c>
      <c r="U5162" s="6">
        <v>92.136515340002305</v>
      </c>
    </row>
    <row r="5163" spans="16:21" customFormat="1" x14ac:dyDescent="0.2">
      <c r="P5163" t="s">
        <v>9798</v>
      </c>
      <c r="Q5163" t="s">
        <v>9799</v>
      </c>
      <c r="R5163" t="s">
        <v>212</v>
      </c>
      <c r="S5163" s="6">
        <v>15636.6126682499</v>
      </c>
      <c r="T5163" s="6">
        <v>12100</v>
      </c>
      <c r="U5163" s="6">
        <v>73.230811531421296</v>
      </c>
    </row>
    <row r="5164" spans="16:21" customFormat="1" x14ac:dyDescent="0.2">
      <c r="P5164" t="s">
        <v>9800</v>
      </c>
      <c r="Q5164" t="s">
        <v>9801</v>
      </c>
      <c r="R5164" t="s">
        <v>212</v>
      </c>
      <c r="S5164" s="6">
        <v>15779.286721631201</v>
      </c>
      <c r="T5164" s="6">
        <v>6399.6044229999998</v>
      </c>
      <c r="U5164" s="6">
        <v>186.36820765547</v>
      </c>
    </row>
    <row r="5165" spans="16:21" customFormat="1" x14ac:dyDescent="0.2">
      <c r="P5165" t="s">
        <v>9802</v>
      </c>
      <c r="Q5165" t="s">
        <v>9803</v>
      </c>
      <c r="R5165" t="s">
        <v>212</v>
      </c>
      <c r="S5165" s="6">
        <v>15867.5405902165</v>
      </c>
      <c r="T5165" s="6">
        <v>10256.847754374399</v>
      </c>
      <c r="U5165" s="6">
        <v>96.517314304277207</v>
      </c>
    </row>
    <row r="5166" spans="16:21" customFormat="1" x14ac:dyDescent="0.2">
      <c r="P5166" t="s">
        <v>9804</v>
      </c>
      <c r="Q5166" t="s">
        <v>9805</v>
      </c>
      <c r="R5166" t="s">
        <v>212</v>
      </c>
      <c r="S5166" s="6">
        <v>15920.1248863562</v>
      </c>
      <c r="T5166" s="6">
        <v>12546.8245432932</v>
      </c>
      <c r="U5166" s="6">
        <v>80.963500316252293</v>
      </c>
    </row>
    <row r="5167" spans="16:21" customFormat="1" x14ac:dyDescent="0.2">
      <c r="P5167" t="s">
        <v>9806</v>
      </c>
      <c r="Q5167" t="s">
        <v>9807</v>
      </c>
      <c r="R5167" t="s">
        <v>212</v>
      </c>
      <c r="S5167" s="6">
        <v>15929.997411336301</v>
      </c>
      <c r="T5167" s="6">
        <v>5062.23697373097</v>
      </c>
      <c r="U5167" s="6">
        <v>131.14192995670501</v>
      </c>
    </row>
    <row r="5168" spans="16:21" customFormat="1" x14ac:dyDescent="0.2">
      <c r="P5168" t="s">
        <v>9808</v>
      </c>
      <c r="Q5168" t="s">
        <v>9809</v>
      </c>
      <c r="R5168" t="s">
        <v>212</v>
      </c>
      <c r="S5168" s="6">
        <v>16052.9546957364</v>
      </c>
      <c r="T5168" s="6">
        <v>11013.466936365199</v>
      </c>
      <c r="U5168" s="6">
        <v>78.071171508780793</v>
      </c>
    </row>
    <row r="5169" spans="16:21" customFormat="1" x14ac:dyDescent="0.2">
      <c r="P5169" t="s">
        <v>9810</v>
      </c>
      <c r="Q5169" t="s">
        <v>9810</v>
      </c>
      <c r="R5169" t="s">
        <v>212</v>
      </c>
      <c r="S5169" s="6">
        <v>16091.3586629165</v>
      </c>
      <c r="T5169" s="6">
        <v>8536.7106118372794</v>
      </c>
      <c r="U5169" s="6">
        <v>98.500875226047</v>
      </c>
    </row>
    <row r="5170" spans="16:21" customFormat="1" x14ac:dyDescent="0.2">
      <c r="P5170" t="s">
        <v>9811</v>
      </c>
      <c r="Q5170" t="s">
        <v>9811</v>
      </c>
      <c r="R5170" t="s">
        <v>212</v>
      </c>
      <c r="S5170" s="6">
        <v>16160.1261610528</v>
      </c>
      <c r="T5170" s="6">
        <v>1488.7550418793801</v>
      </c>
      <c r="U5170" s="6">
        <v>261.02197731954197</v>
      </c>
    </row>
    <row r="5171" spans="16:21" customFormat="1" x14ac:dyDescent="0.2">
      <c r="P5171" t="s">
        <v>9812</v>
      </c>
      <c r="Q5171" t="s">
        <v>9813</v>
      </c>
      <c r="R5171" t="s">
        <v>212</v>
      </c>
      <c r="S5171" s="6">
        <v>16181.2769612678</v>
      </c>
      <c r="T5171" s="6">
        <v>15543.0557410732</v>
      </c>
      <c r="U5171" s="6">
        <v>84.881164819083807</v>
      </c>
    </row>
    <row r="5172" spans="16:21" customFormat="1" x14ac:dyDescent="0.2">
      <c r="P5172" t="s">
        <v>9814</v>
      </c>
      <c r="Q5172" t="s">
        <v>9815</v>
      </c>
      <c r="R5172" t="s">
        <v>212</v>
      </c>
      <c r="S5172" s="6">
        <v>16183.9312905352</v>
      </c>
      <c r="T5172" s="6">
        <v>16252.277661600199</v>
      </c>
      <c r="U5172" s="6">
        <v>48.727805514007201</v>
      </c>
    </row>
    <row r="5173" spans="16:21" customFormat="1" x14ac:dyDescent="0.2">
      <c r="P5173" t="s">
        <v>9816</v>
      </c>
      <c r="Q5173" t="s">
        <v>9817</v>
      </c>
      <c r="R5173" t="s">
        <v>212</v>
      </c>
      <c r="S5173" s="6">
        <v>16191.6374329999</v>
      </c>
      <c r="T5173" s="6">
        <v>13852.15415</v>
      </c>
      <c r="U5173" s="6">
        <v>50.734469607393898</v>
      </c>
    </row>
    <row r="5174" spans="16:21" customFormat="1" x14ac:dyDescent="0.2">
      <c r="P5174" t="s">
        <v>9818</v>
      </c>
      <c r="Q5174" t="s">
        <v>9819</v>
      </c>
      <c r="R5174" t="s">
        <v>212</v>
      </c>
      <c r="S5174" s="6">
        <v>16195.3351245215</v>
      </c>
      <c r="T5174" s="6">
        <v>13248.795537165901</v>
      </c>
      <c r="U5174" s="6">
        <v>112.66132964948299</v>
      </c>
    </row>
    <row r="5175" spans="16:21" customFormat="1" x14ac:dyDescent="0.2">
      <c r="P5175" t="s">
        <v>9820</v>
      </c>
      <c r="Q5175" t="s">
        <v>9821</v>
      </c>
      <c r="R5175" t="s">
        <v>212</v>
      </c>
      <c r="S5175" s="6">
        <v>16257.0351350115</v>
      </c>
      <c r="T5175" s="6">
        <v>6290.6914075957302</v>
      </c>
      <c r="U5175" s="6">
        <v>121.21891417403</v>
      </c>
    </row>
    <row r="5176" spans="16:21" customFormat="1" x14ac:dyDescent="0.2">
      <c r="P5176" t="s">
        <v>9822</v>
      </c>
      <c r="Q5176" t="s">
        <v>9823</v>
      </c>
      <c r="R5176" t="s">
        <v>212</v>
      </c>
      <c r="S5176" s="6">
        <v>16341.207486449401</v>
      </c>
      <c r="T5176" s="6">
        <v>1209.12834111908</v>
      </c>
      <c r="U5176" s="6">
        <v>350.91715450905798</v>
      </c>
    </row>
    <row r="5177" spans="16:21" customFormat="1" x14ac:dyDescent="0.2">
      <c r="P5177" t="s">
        <v>9824</v>
      </c>
      <c r="Q5177" t="s">
        <v>9825</v>
      </c>
      <c r="R5177" t="s">
        <v>212</v>
      </c>
      <c r="S5177" s="6">
        <v>16343.919871803701</v>
      </c>
      <c r="T5177" s="6">
        <v>8446.3478931823302</v>
      </c>
      <c r="U5177" s="6">
        <v>141.645687139769</v>
      </c>
    </row>
    <row r="5178" spans="16:21" customFormat="1" x14ac:dyDescent="0.2">
      <c r="P5178" t="s">
        <v>9826</v>
      </c>
      <c r="Q5178" t="s">
        <v>9827</v>
      </c>
      <c r="R5178" t="s">
        <v>212</v>
      </c>
      <c r="S5178" s="6">
        <v>16426.6573420512</v>
      </c>
      <c r="T5178" s="6">
        <v>16602.879430520399</v>
      </c>
      <c r="U5178" s="6">
        <v>84.838042843235499</v>
      </c>
    </row>
    <row r="5179" spans="16:21" customFormat="1" x14ac:dyDescent="0.2">
      <c r="P5179" t="s">
        <v>9828</v>
      </c>
      <c r="Q5179" t="s">
        <v>9829</v>
      </c>
      <c r="R5179" t="s">
        <v>212</v>
      </c>
      <c r="S5179" s="6">
        <v>16432.321183975699</v>
      </c>
      <c r="T5179" s="6">
        <v>9709.9009170000008</v>
      </c>
      <c r="U5179" s="6">
        <v>113.044474583184</v>
      </c>
    </row>
    <row r="5180" spans="16:21" customFormat="1" x14ac:dyDescent="0.2">
      <c r="P5180" t="s">
        <v>9830</v>
      </c>
      <c r="Q5180" t="s">
        <v>9831</v>
      </c>
      <c r="R5180" t="s">
        <v>212</v>
      </c>
      <c r="S5180" s="6">
        <v>16436.545270310999</v>
      </c>
      <c r="T5180" s="6">
        <v>7529.5541181503304</v>
      </c>
      <c r="U5180" s="6">
        <v>105.449610345624</v>
      </c>
    </row>
    <row r="5181" spans="16:21" customFormat="1" x14ac:dyDescent="0.2">
      <c r="P5181" t="s">
        <v>9832</v>
      </c>
      <c r="Q5181" t="s">
        <v>9833</v>
      </c>
      <c r="R5181" t="s">
        <v>212</v>
      </c>
      <c r="S5181" s="6">
        <v>16490.974289962302</v>
      </c>
      <c r="T5181" s="6">
        <v>11714.821467076301</v>
      </c>
      <c r="U5181" s="6">
        <v>100.42960314571999</v>
      </c>
    </row>
    <row r="5182" spans="16:21" customFormat="1" x14ac:dyDescent="0.2">
      <c r="P5182" t="s">
        <v>9834</v>
      </c>
      <c r="Q5182" t="s">
        <v>9835</v>
      </c>
      <c r="R5182" t="s">
        <v>212</v>
      </c>
      <c r="S5182" s="6">
        <v>16521.170666710001</v>
      </c>
      <c r="T5182" s="6">
        <v>10166.593077683699</v>
      </c>
      <c r="U5182" s="6">
        <v>106.138592670644</v>
      </c>
    </row>
    <row r="5183" spans="16:21" customFormat="1" x14ac:dyDescent="0.2">
      <c r="P5183" t="s">
        <v>9836</v>
      </c>
      <c r="Q5183" t="s">
        <v>9837</v>
      </c>
      <c r="R5183" t="s">
        <v>212</v>
      </c>
      <c r="S5183" s="6">
        <v>16538.4218719899</v>
      </c>
      <c r="T5183" s="6">
        <v>2492.6276378042298</v>
      </c>
      <c r="U5183" s="6">
        <v>210.98452199804501</v>
      </c>
    </row>
    <row r="5184" spans="16:21" customFormat="1" x14ac:dyDescent="0.2">
      <c r="P5184" t="s">
        <v>9838</v>
      </c>
      <c r="Q5184" t="s">
        <v>9839</v>
      </c>
      <c r="R5184" t="s">
        <v>212</v>
      </c>
      <c r="S5184" s="6">
        <v>16567.900743881899</v>
      </c>
      <c r="T5184" s="6">
        <v>15486.8783443543</v>
      </c>
      <c r="U5184" s="6">
        <v>59.410035634931397</v>
      </c>
    </row>
    <row r="5185" spans="16:21" customFormat="1" x14ac:dyDescent="0.2">
      <c r="P5185" t="s">
        <v>9840</v>
      </c>
      <c r="Q5185" t="s">
        <v>9841</v>
      </c>
      <c r="R5185" t="s">
        <v>212</v>
      </c>
      <c r="S5185" s="6">
        <v>16579.576794583201</v>
      </c>
      <c r="T5185" s="6">
        <v>14557.1921973888</v>
      </c>
      <c r="U5185" s="6">
        <v>64.514105902009405</v>
      </c>
    </row>
    <row r="5186" spans="16:21" customFormat="1" x14ac:dyDescent="0.2">
      <c r="P5186" t="s">
        <v>9842</v>
      </c>
      <c r="Q5186" t="s">
        <v>30</v>
      </c>
      <c r="R5186" t="s">
        <v>212</v>
      </c>
      <c r="S5186" s="6">
        <v>16656.7992695834</v>
      </c>
      <c r="T5186" s="6">
        <v>6193.4629225008603</v>
      </c>
      <c r="U5186" s="6">
        <v>130.824350918081</v>
      </c>
    </row>
    <row r="5187" spans="16:21" customFormat="1" x14ac:dyDescent="0.2">
      <c r="P5187" t="s">
        <v>9843</v>
      </c>
      <c r="Q5187" t="s">
        <v>9844</v>
      </c>
      <c r="R5187" t="s">
        <v>212</v>
      </c>
      <c r="S5187" s="6">
        <v>16811.117560799499</v>
      </c>
      <c r="T5187" s="6">
        <v>12472.7513798279</v>
      </c>
      <c r="U5187" s="6">
        <v>87.500571873751994</v>
      </c>
    </row>
    <row r="5188" spans="16:21" customFormat="1" x14ac:dyDescent="0.2">
      <c r="P5188" t="s">
        <v>9845</v>
      </c>
      <c r="Q5188" t="s">
        <v>9846</v>
      </c>
      <c r="R5188" t="s">
        <v>212</v>
      </c>
      <c r="S5188" s="6">
        <v>16827.107941195001</v>
      </c>
      <c r="T5188" s="6">
        <v>8559.8607320133797</v>
      </c>
      <c r="U5188" s="6">
        <v>111.00543895910199</v>
      </c>
    </row>
    <row r="5189" spans="16:21" customFormat="1" x14ac:dyDescent="0.2">
      <c r="P5189" t="s">
        <v>9847</v>
      </c>
      <c r="Q5189" t="s">
        <v>9848</v>
      </c>
      <c r="R5189" t="s">
        <v>212</v>
      </c>
      <c r="S5189" s="6">
        <v>16945.106334622898</v>
      </c>
      <c r="T5189" s="6">
        <v>10272.46227</v>
      </c>
      <c r="U5189" s="6">
        <v>89.398569730450305</v>
      </c>
    </row>
    <row r="5190" spans="16:21" customFormat="1" x14ac:dyDescent="0.2">
      <c r="P5190" t="s">
        <v>9849</v>
      </c>
      <c r="Q5190" t="s">
        <v>9850</v>
      </c>
      <c r="R5190" t="s">
        <v>212</v>
      </c>
      <c r="S5190" s="6">
        <v>17177.026713004401</v>
      </c>
      <c r="T5190" s="6">
        <v>8065.4996128052799</v>
      </c>
      <c r="U5190" s="6">
        <v>184.887104663744</v>
      </c>
    </row>
    <row r="5191" spans="16:21" customFormat="1" x14ac:dyDescent="0.2">
      <c r="P5191" t="s">
        <v>9851</v>
      </c>
      <c r="Q5191" t="s">
        <v>9852</v>
      </c>
      <c r="R5191" t="s">
        <v>212</v>
      </c>
      <c r="S5191" s="6">
        <v>17302.365654460398</v>
      </c>
      <c r="T5191" s="6">
        <v>16577.2797646244</v>
      </c>
      <c r="U5191" s="6">
        <v>57.771907155303303</v>
      </c>
    </row>
    <row r="5192" spans="16:21" customFormat="1" x14ac:dyDescent="0.2">
      <c r="P5192" t="s">
        <v>9853</v>
      </c>
      <c r="Q5192" t="s">
        <v>9854</v>
      </c>
      <c r="R5192" t="s">
        <v>212</v>
      </c>
      <c r="S5192" s="6">
        <v>17500.0187940654</v>
      </c>
      <c r="T5192" s="6">
        <v>10130.2222361614</v>
      </c>
      <c r="U5192" s="6">
        <v>105.904871002294</v>
      </c>
    </row>
    <row r="5193" spans="16:21" customFormat="1" x14ac:dyDescent="0.2">
      <c r="P5193" t="s">
        <v>9855</v>
      </c>
      <c r="Q5193" t="s">
        <v>9856</v>
      </c>
      <c r="R5193" t="s">
        <v>212</v>
      </c>
      <c r="S5193" s="6">
        <v>17535.025727624801</v>
      </c>
      <c r="T5193" s="6">
        <v>8323.7106629062491</v>
      </c>
      <c r="U5193" s="6">
        <v>131.98499479615501</v>
      </c>
    </row>
    <row r="5194" spans="16:21" customFormat="1" x14ac:dyDescent="0.2">
      <c r="P5194" t="s">
        <v>9857</v>
      </c>
      <c r="Q5194" t="s">
        <v>9857</v>
      </c>
      <c r="R5194" t="s">
        <v>274</v>
      </c>
      <c r="S5194" s="6">
        <v>17593.754617476101</v>
      </c>
      <c r="T5194" s="6">
        <v>17593.754617476101</v>
      </c>
      <c r="U5194" s="6">
        <v>130.85512504702399</v>
      </c>
    </row>
    <row r="5195" spans="16:21" customFormat="1" x14ac:dyDescent="0.2">
      <c r="P5195" t="s">
        <v>9858</v>
      </c>
      <c r="Q5195" t="s">
        <v>9859</v>
      </c>
      <c r="R5195" t="s">
        <v>212</v>
      </c>
      <c r="S5195" s="6">
        <v>17621.246551344298</v>
      </c>
      <c r="T5195" s="6">
        <v>8647.3208575205808</v>
      </c>
      <c r="U5195" s="6">
        <v>108.575430647769</v>
      </c>
    </row>
    <row r="5196" spans="16:21" customFormat="1" x14ac:dyDescent="0.2">
      <c r="P5196" t="s">
        <v>9860</v>
      </c>
      <c r="Q5196" t="s">
        <v>9861</v>
      </c>
      <c r="R5196" t="s">
        <v>212</v>
      </c>
      <c r="S5196" s="6">
        <v>17747.626758480299</v>
      </c>
      <c r="T5196" s="6">
        <v>20420.01727</v>
      </c>
      <c r="U5196" s="6">
        <v>54.781901167681703</v>
      </c>
    </row>
    <row r="5197" spans="16:21" customFormat="1" x14ac:dyDescent="0.2">
      <c r="P5197" t="s">
        <v>9862</v>
      </c>
      <c r="Q5197" t="s">
        <v>9863</v>
      </c>
      <c r="R5197" t="s">
        <v>212</v>
      </c>
      <c r="S5197" s="6">
        <v>17767.014821277098</v>
      </c>
      <c r="T5197" s="6">
        <v>3729.4827946734499</v>
      </c>
      <c r="U5197" s="6">
        <v>174.07216761745099</v>
      </c>
    </row>
    <row r="5198" spans="16:21" customFormat="1" x14ac:dyDescent="0.2">
      <c r="P5198" t="s">
        <v>9864</v>
      </c>
      <c r="Q5198" t="s">
        <v>9864</v>
      </c>
      <c r="R5198" t="s">
        <v>212</v>
      </c>
      <c r="S5198" s="6">
        <v>17809.155015520799</v>
      </c>
      <c r="T5198" s="6">
        <v>10170.094883158299</v>
      </c>
      <c r="U5198" s="6">
        <v>111.695375022077</v>
      </c>
    </row>
    <row r="5199" spans="16:21" customFormat="1" x14ac:dyDescent="0.2">
      <c r="P5199" t="s">
        <v>9865</v>
      </c>
      <c r="Q5199" t="s">
        <v>9866</v>
      </c>
      <c r="R5199" t="s">
        <v>212</v>
      </c>
      <c r="S5199" s="6">
        <v>17894.447887396302</v>
      </c>
      <c r="T5199" s="6">
        <v>12080.021119008699</v>
      </c>
      <c r="U5199" s="6">
        <v>90.677251468585595</v>
      </c>
    </row>
    <row r="5200" spans="16:21" customFormat="1" x14ac:dyDescent="0.2">
      <c r="P5200" t="s">
        <v>9867</v>
      </c>
      <c r="Q5200" t="s">
        <v>9868</v>
      </c>
      <c r="R5200" t="s">
        <v>212</v>
      </c>
      <c r="S5200" s="6">
        <v>17914.420896943499</v>
      </c>
      <c r="T5200" s="6">
        <v>18370.767940000002</v>
      </c>
      <c r="U5200" s="6">
        <v>76.681406003065405</v>
      </c>
    </row>
    <row r="5201" spans="16:21" customFormat="1" x14ac:dyDescent="0.2">
      <c r="P5201" t="s">
        <v>9869</v>
      </c>
      <c r="Q5201" t="s">
        <v>9870</v>
      </c>
      <c r="R5201" t="s">
        <v>212</v>
      </c>
      <c r="S5201" s="6">
        <v>17941.920332178099</v>
      </c>
      <c r="T5201" s="6">
        <v>12017.112849036799</v>
      </c>
      <c r="U5201" s="6">
        <v>101.72639439497701</v>
      </c>
    </row>
    <row r="5202" spans="16:21" customFormat="1" x14ac:dyDescent="0.2">
      <c r="P5202" t="s">
        <v>9871</v>
      </c>
      <c r="Q5202" t="s">
        <v>9872</v>
      </c>
      <c r="R5202" t="s">
        <v>212</v>
      </c>
      <c r="S5202" s="6">
        <v>17977.747159407401</v>
      </c>
      <c r="T5202" s="6">
        <v>14430.847476098599</v>
      </c>
      <c r="U5202" s="6">
        <v>95.216022713183094</v>
      </c>
    </row>
    <row r="5203" spans="16:21" customFormat="1" x14ac:dyDescent="0.2">
      <c r="P5203" t="s">
        <v>9873</v>
      </c>
      <c r="Q5203" t="s">
        <v>9874</v>
      </c>
      <c r="R5203" t="s">
        <v>212</v>
      </c>
      <c r="S5203" s="6">
        <v>18098.510159221601</v>
      </c>
      <c r="T5203" s="6">
        <v>14877.724442995799</v>
      </c>
      <c r="U5203" s="6">
        <v>85.995072654645696</v>
      </c>
    </row>
    <row r="5204" spans="16:21" customFormat="1" x14ac:dyDescent="0.2">
      <c r="P5204" t="s">
        <v>9875</v>
      </c>
      <c r="Q5204" t="s">
        <v>9876</v>
      </c>
      <c r="R5204" t="s">
        <v>212</v>
      </c>
      <c r="S5204" s="6">
        <v>18281.7288898849</v>
      </c>
      <c r="T5204" s="6">
        <v>4364.67228123309</v>
      </c>
      <c r="U5204" s="6">
        <v>121.23766763616101</v>
      </c>
    </row>
    <row r="5205" spans="16:21" customFormat="1" x14ac:dyDescent="0.2">
      <c r="P5205" t="s">
        <v>9877</v>
      </c>
      <c r="Q5205" t="s">
        <v>9878</v>
      </c>
      <c r="R5205" t="s">
        <v>212</v>
      </c>
      <c r="S5205" s="6">
        <v>18291.405955838301</v>
      </c>
      <c r="T5205" s="6">
        <v>15122.23992</v>
      </c>
      <c r="U5205" s="6">
        <v>90.360667135101195</v>
      </c>
    </row>
    <row r="5206" spans="16:21" customFormat="1" x14ac:dyDescent="0.2">
      <c r="P5206" t="s">
        <v>9879</v>
      </c>
      <c r="Q5206" t="s">
        <v>9880</v>
      </c>
      <c r="R5206" t="s">
        <v>212</v>
      </c>
      <c r="S5206" s="6">
        <v>18324.779732826599</v>
      </c>
      <c r="T5206" s="6">
        <v>10383.6210403074</v>
      </c>
      <c r="U5206" s="6">
        <v>122.145607586602</v>
      </c>
    </row>
    <row r="5207" spans="16:21" customFormat="1" x14ac:dyDescent="0.2">
      <c r="P5207" t="s">
        <v>9881</v>
      </c>
      <c r="Q5207" t="s">
        <v>9882</v>
      </c>
      <c r="R5207" t="s">
        <v>212</v>
      </c>
      <c r="S5207" s="6">
        <v>18378.780623022099</v>
      </c>
      <c r="T5207" s="6">
        <v>16134.5740686106</v>
      </c>
      <c r="U5207" s="6">
        <v>68.625753274950895</v>
      </c>
    </row>
    <row r="5208" spans="16:21" customFormat="1" x14ac:dyDescent="0.2">
      <c r="P5208" t="s">
        <v>9883</v>
      </c>
      <c r="Q5208" t="s">
        <v>9884</v>
      </c>
      <c r="R5208" t="s">
        <v>212</v>
      </c>
      <c r="S5208" s="6">
        <v>18478.921995846798</v>
      </c>
      <c r="T5208" s="6">
        <v>14100.4166877847</v>
      </c>
      <c r="U5208" s="6">
        <v>111.95831078127</v>
      </c>
    </row>
    <row r="5209" spans="16:21" customFormat="1" x14ac:dyDescent="0.2">
      <c r="P5209" t="s">
        <v>9885</v>
      </c>
      <c r="Q5209" t="s">
        <v>9886</v>
      </c>
      <c r="R5209" t="s">
        <v>212</v>
      </c>
      <c r="S5209" s="6">
        <v>18481.042263188101</v>
      </c>
      <c r="T5209" s="6">
        <v>9435.9793832362102</v>
      </c>
      <c r="U5209" s="6">
        <v>102.72897288760301</v>
      </c>
    </row>
    <row r="5210" spans="16:21" customFormat="1" x14ac:dyDescent="0.2">
      <c r="P5210" t="s">
        <v>9887</v>
      </c>
      <c r="Q5210" t="s">
        <v>120</v>
      </c>
      <c r="R5210" t="s">
        <v>212</v>
      </c>
      <c r="S5210" s="6">
        <v>18486.100170024001</v>
      </c>
      <c r="T5210" s="6">
        <v>8555.7827370894393</v>
      </c>
      <c r="U5210" s="6">
        <v>127.546750724392</v>
      </c>
    </row>
    <row r="5211" spans="16:21" customFormat="1" x14ac:dyDescent="0.2">
      <c r="P5211" t="s">
        <v>9888</v>
      </c>
      <c r="Q5211" t="s">
        <v>9889</v>
      </c>
      <c r="R5211" t="s">
        <v>212</v>
      </c>
      <c r="S5211" s="6">
        <v>18502.232049356</v>
      </c>
      <c r="T5211" s="6">
        <v>9661.9468187687999</v>
      </c>
      <c r="U5211" s="6">
        <v>150.41078216117</v>
      </c>
    </row>
    <row r="5212" spans="16:21" customFormat="1" x14ac:dyDescent="0.2">
      <c r="P5212" t="s">
        <v>9890</v>
      </c>
      <c r="Q5212" t="s">
        <v>9891</v>
      </c>
      <c r="R5212" t="s">
        <v>212</v>
      </c>
      <c r="S5212" s="6">
        <v>18504.882430560399</v>
      </c>
      <c r="T5212" s="6">
        <v>2604.44534155369</v>
      </c>
      <c r="U5212" s="6">
        <v>180.785296732413</v>
      </c>
    </row>
    <row r="5213" spans="16:21" customFormat="1" x14ac:dyDescent="0.2">
      <c r="P5213" t="s">
        <v>9892</v>
      </c>
      <c r="Q5213" t="s">
        <v>9893</v>
      </c>
      <c r="R5213" t="s">
        <v>212</v>
      </c>
      <c r="S5213" s="6">
        <v>18683.169296400501</v>
      </c>
      <c r="T5213" s="6">
        <v>16267.283544924099</v>
      </c>
      <c r="U5213" s="6">
        <v>66.156924628480695</v>
      </c>
    </row>
    <row r="5214" spans="16:21" customFormat="1" x14ac:dyDescent="0.2">
      <c r="P5214" t="s">
        <v>9894</v>
      </c>
      <c r="Q5214" t="s">
        <v>9894</v>
      </c>
      <c r="R5214" t="s">
        <v>212</v>
      </c>
      <c r="S5214" s="6">
        <v>18698.196788065001</v>
      </c>
      <c r="T5214" s="6">
        <v>8580</v>
      </c>
      <c r="U5214" s="6">
        <v>119.86330178909699</v>
      </c>
    </row>
    <row r="5215" spans="16:21" customFormat="1" x14ac:dyDescent="0.2">
      <c r="P5215" t="s">
        <v>9895</v>
      </c>
      <c r="Q5215" t="s">
        <v>9896</v>
      </c>
      <c r="R5215" t="s">
        <v>212</v>
      </c>
      <c r="S5215" s="6">
        <v>18844.750599038602</v>
      </c>
      <c r="T5215" s="6">
        <v>9367.0553514094699</v>
      </c>
      <c r="U5215" s="6">
        <v>138.59921195781399</v>
      </c>
    </row>
    <row r="5216" spans="16:21" customFormat="1" x14ac:dyDescent="0.2">
      <c r="P5216" t="s">
        <v>9897</v>
      </c>
      <c r="Q5216" t="s">
        <v>9898</v>
      </c>
      <c r="R5216" t="s">
        <v>212</v>
      </c>
      <c r="S5216" s="6">
        <v>18869.177638144902</v>
      </c>
      <c r="T5216" s="6">
        <v>10429.9493</v>
      </c>
      <c r="U5216" s="6">
        <v>117.559208563303</v>
      </c>
    </row>
    <row r="5217" spans="16:21" customFormat="1" x14ac:dyDescent="0.2">
      <c r="P5217" t="s">
        <v>9899</v>
      </c>
      <c r="Q5217" t="s">
        <v>9900</v>
      </c>
      <c r="R5217" t="s">
        <v>212</v>
      </c>
      <c r="S5217" s="6">
        <v>18874.621451455801</v>
      </c>
      <c r="T5217" s="6">
        <v>7166.1747776992697</v>
      </c>
      <c r="U5217" s="6">
        <v>112.26888763263599</v>
      </c>
    </row>
    <row r="5218" spans="16:21" customFormat="1" x14ac:dyDescent="0.2">
      <c r="P5218" t="s">
        <v>9901</v>
      </c>
      <c r="Q5218" t="s">
        <v>9902</v>
      </c>
      <c r="R5218" t="s">
        <v>212</v>
      </c>
      <c r="S5218" s="6">
        <v>18987.0746635957</v>
      </c>
      <c r="T5218" s="6">
        <v>6317.2887731457704</v>
      </c>
      <c r="U5218" s="6">
        <v>128.616283978718</v>
      </c>
    </row>
    <row r="5219" spans="16:21" customFormat="1" x14ac:dyDescent="0.2">
      <c r="P5219" t="s">
        <v>9903</v>
      </c>
      <c r="Q5219" t="s">
        <v>9904</v>
      </c>
      <c r="R5219" t="s">
        <v>212</v>
      </c>
      <c r="S5219" s="6">
        <v>19093.058672580799</v>
      </c>
      <c r="T5219" s="6">
        <v>17629.5632720717</v>
      </c>
      <c r="U5219" s="6">
        <v>66.206833765434496</v>
      </c>
    </row>
    <row r="5220" spans="16:21" customFormat="1" x14ac:dyDescent="0.2">
      <c r="P5220" t="s">
        <v>9905</v>
      </c>
      <c r="Q5220" t="s">
        <v>9906</v>
      </c>
      <c r="R5220" t="s">
        <v>212</v>
      </c>
      <c r="S5220" s="6">
        <v>19187.0481781128</v>
      </c>
      <c r="T5220" s="6">
        <v>6665.7342584622502</v>
      </c>
      <c r="U5220" s="6">
        <v>149.444590335855</v>
      </c>
    </row>
    <row r="5221" spans="16:21" customFormat="1" x14ac:dyDescent="0.2">
      <c r="P5221" t="s">
        <v>9907</v>
      </c>
      <c r="Q5221" t="s">
        <v>9908</v>
      </c>
      <c r="R5221" t="s">
        <v>212</v>
      </c>
      <c r="S5221" s="6">
        <v>19212.703198622599</v>
      </c>
      <c r="T5221" s="6">
        <v>12335.119913921701</v>
      </c>
      <c r="U5221" s="6">
        <v>78.031629696816495</v>
      </c>
    </row>
    <row r="5222" spans="16:21" customFormat="1" x14ac:dyDescent="0.2">
      <c r="P5222" t="s">
        <v>9909</v>
      </c>
      <c r="Q5222" t="s">
        <v>9910</v>
      </c>
      <c r="R5222" t="s">
        <v>212</v>
      </c>
      <c r="S5222" s="6">
        <v>19406.905487917</v>
      </c>
      <c r="T5222" s="6">
        <v>15591.9636525065</v>
      </c>
      <c r="U5222" s="6">
        <v>76.391647141422098</v>
      </c>
    </row>
    <row r="5223" spans="16:21" customFormat="1" x14ac:dyDescent="0.2">
      <c r="P5223" t="s">
        <v>9911</v>
      </c>
      <c r="Q5223" t="s">
        <v>9912</v>
      </c>
      <c r="R5223" t="s">
        <v>212</v>
      </c>
      <c r="S5223" s="6">
        <v>19462.867791438799</v>
      </c>
      <c r="T5223" s="6">
        <v>14706.5167229773</v>
      </c>
      <c r="U5223" s="6">
        <v>82.071232335115397</v>
      </c>
    </row>
    <row r="5224" spans="16:21" customFormat="1" x14ac:dyDescent="0.2">
      <c r="P5224" t="s">
        <v>9913</v>
      </c>
      <c r="Q5224" t="s">
        <v>9914</v>
      </c>
      <c r="R5224" t="s">
        <v>212</v>
      </c>
      <c r="S5224" s="6">
        <v>19480.489437939999</v>
      </c>
      <c r="T5224" s="6">
        <v>8361.0891940000001</v>
      </c>
      <c r="U5224" s="6">
        <v>118.983100947293</v>
      </c>
    </row>
    <row r="5225" spans="16:21" customFormat="1" x14ac:dyDescent="0.2">
      <c r="P5225" t="s">
        <v>9915</v>
      </c>
      <c r="Q5225" t="s">
        <v>9916</v>
      </c>
      <c r="R5225" t="s">
        <v>212</v>
      </c>
      <c r="S5225" s="6">
        <v>19497.4457339943</v>
      </c>
      <c r="T5225" s="6">
        <v>17271.425572833199</v>
      </c>
      <c r="U5225" s="6">
        <v>76.803579883328098</v>
      </c>
    </row>
    <row r="5226" spans="16:21" customFormat="1" x14ac:dyDescent="0.2">
      <c r="P5226" t="s">
        <v>9917</v>
      </c>
      <c r="Q5226" t="s">
        <v>9918</v>
      </c>
      <c r="R5226" t="s">
        <v>212</v>
      </c>
      <c r="S5226" s="6">
        <v>19507.230382230198</v>
      </c>
      <c r="T5226" s="6">
        <v>11797.06213</v>
      </c>
      <c r="U5226" s="6">
        <v>105.79798101132199</v>
      </c>
    </row>
    <row r="5227" spans="16:21" customFormat="1" x14ac:dyDescent="0.2">
      <c r="P5227" t="s">
        <v>9919</v>
      </c>
      <c r="Q5227" t="s">
        <v>9920</v>
      </c>
      <c r="R5227" t="s">
        <v>212</v>
      </c>
      <c r="S5227" s="6">
        <v>19581.3801427375</v>
      </c>
      <c r="T5227" s="6">
        <v>16063.987073279701</v>
      </c>
      <c r="U5227" s="6">
        <v>65.723735869583393</v>
      </c>
    </row>
    <row r="5228" spans="16:21" customFormat="1" x14ac:dyDescent="0.2">
      <c r="P5228" t="s">
        <v>9921</v>
      </c>
      <c r="Q5228" t="s">
        <v>9922</v>
      </c>
      <c r="R5228" t="s">
        <v>212</v>
      </c>
      <c r="S5228" s="6">
        <v>19614.508915969898</v>
      </c>
      <c r="T5228" s="6">
        <v>13541.0046345584</v>
      </c>
      <c r="U5228" s="6">
        <v>125.323379244701</v>
      </c>
    </row>
    <row r="5229" spans="16:21" customFormat="1" x14ac:dyDescent="0.2">
      <c r="P5229" t="s">
        <v>9923</v>
      </c>
      <c r="Q5229" t="s">
        <v>9924</v>
      </c>
      <c r="R5229" t="s">
        <v>212</v>
      </c>
      <c r="S5229" s="6">
        <v>19634.768613799701</v>
      </c>
      <c r="T5229" s="6">
        <v>17425.222160000001</v>
      </c>
      <c r="U5229" s="6">
        <v>82.026877607565794</v>
      </c>
    </row>
    <row r="5230" spans="16:21" customFormat="1" x14ac:dyDescent="0.2">
      <c r="P5230" t="s">
        <v>9925</v>
      </c>
      <c r="Q5230" t="s">
        <v>9926</v>
      </c>
      <c r="R5230" t="s">
        <v>212</v>
      </c>
      <c r="S5230" s="6">
        <v>19758.4944036364</v>
      </c>
      <c r="T5230" s="6">
        <v>13801.9672566711</v>
      </c>
      <c r="U5230" s="6">
        <v>87.157187704327498</v>
      </c>
    </row>
    <row r="5231" spans="16:21" customFormat="1" x14ac:dyDescent="0.2">
      <c r="P5231" t="s">
        <v>9927</v>
      </c>
      <c r="Q5231" t="s">
        <v>9928</v>
      </c>
      <c r="R5231" t="s">
        <v>212</v>
      </c>
      <c r="S5231" s="6">
        <v>19759.659351247599</v>
      </c>
      <c r="T5231" s="6">
        <v>5521.9502366892802</v>
      </c>
      <c r="U5231" s="6">
        <v>126.249497859708</v>
      </c>
    </row>
    <row r="5232" spans="16:21" customFormat="1" x14ac:dyDescent="0.2">
      <c r="P5232" t="s">
        <v>9929</v>
      </c>
      <c r="Q5232" t="s">
        <v>9930</v>
      </c>
      <c r="R5232" t="s">
        <v>212</v>
      </c>
      <c r="S5232" s="6">
        <v>19760.445385656702</v>
      </c>
      <c r="T5232" s="6">
        <v>13753.699819613999</v>
      </c>
      <c r="U5232" s="6">
        <v>91.239802565641</v>
      </c>
    </row>
    <row r="5233" spans="16:21" customFormat="1" x14ac:dyDescent="0.2">
      <c r="P5233" t="s">
        <v>9931</v>
      </c>
      <c r="Q5233" t="s">
        <v>9932</v>
      </c>
      <c r="R5233" t="s">
        <v>212</v>
      </c>
      <c r="S5233" s="6">
        <v>19926.763012122301</v>
      </c>
      <c r="T5233" s="6">
        <v>11255.9244482922</v>
      </c>
      <c r="U5233" s="6">
        <v>113.47061996838301</v>
      </c>
    </row>
    <row r="5234" spans="16:21" customFormat="1" x14ac:dyDescent="0.2">
      <c r="P5234" t="s">
        <v>9933</v>
      </c>
      <c r="Q5234" t="s">
        <v>9934</v>
      </c>
      <c r="R5234" t="s">
        <v>212</v>
      </c>
      <c r="S5234" s="6">
        <v>20126.595349375999</v>
      </c>
      <c r="T5234" s="6">
        <v>8228.2246298134396</v>
      </c>
      <c r="U5234" s="6">
        <v>140.79464125493999</v>
      </c>
    </row>
    <row r="5235" spans="16:21" customFormat="1" x14ac:dyDescent="0.2">
      <c r="P5235" t="s">
        <v>9935</v>
      </c>
      <c r="Q5235" t="s">
        <v>9936</v>
      </c>
      <c r="R5235" t="s">
        <v>212</v>
      </c>
      <c r="S5235" s="6">
        <v>20223.5231115348</v>
      </c>
      <c r="T5235" s="6">
        <v>14168.9393935221</v>
      </c>
      <c r="U5235" s="6">
        <v>77.407732943021799</v>
      </c>
    </row>
    <row r="5236" spans="16:21" customFormat="1" x14ac:dyDescent="0.2">
      <c r="P5236" t="s">
        <v>9937</v>
      </c>
      <c r="Q5236" t="s">
        <v>9938</v>
      </c>
      <c r="R5236" t="s">
        <v>212</v>
      </c>
      <c r="S5236" s="6">
        <v>20350.509322254798</v>
      </c>
      <c r="T5236" s="6">
        <v>13732.81602434</v>
      </c>
      <c r="U5236" s="6">
        <v>86.653719777864296</v>
      </c>
    </row>
    <row r="5237" spans="16:21" customFormat="1" x14ac:dyDescent="0.2">
      <c r="P5237" t="s">
        <v>9939</v>
      </c>
      <c r="Q5237" t="s">
        <v>9940</v>
      </c>
      <c r="R5237" t="s">
        <v>212</v>
      </c>
      <c r="S5237" s="6">
        <v>20377.784444835801</v>
      </c>
      <c r="T5237" s="6">
        <v>18588.609107718501</v>
      </c>
      <c r="U5237" s="6">
        <v>80.312698466240604</v>
      </c>
    </row>
    <row r="5238" spans="16:21" customFormat="1" x14ac:dyDescent="0.2">
      <c r="P5238" t="s">
        <v>9941</v>
      </c>
      <c r="Q5238" t="s">
        <v>9942</v>
      </c>
      <c r="R5238" t="s">
        <v>212</v>
      </c>
      <c r="S5238" s="6">
        <v>20386.4162944858</v>
      </c>
      <c r="T5238" s="6">
        <v>12915.9566688369</v>
      </c>
      <c r="U5238" s="6">
        <v>104.97591583254599</v>
      </c>
    </row>
    <row r="5239" spans="16:21" customFormat="1" x14ac:dyDescent="0.2">
      <c r="P5239" t="s">
        <v>9943</v>
      </c>
      <c r="Q5239" t="s">
        <v>9944</v>
      </c>
      <c r="R5239" t="s">
        <v>212</v>
      </c>
      <c r="S5239" s="6">
        <v>20392.252009751799</v>
      </c>
      <c r="T5239" s="6">
        <v>9152.5233305162001</v>
      </c>
      <c r="U5239" s="6">
        <v>135.076718298179</v>
      </c>
    </row>
    <row r="5240" spans="16:21" customFormat="1" x14ac:dyDescent="0.2">
      <c r="P5240" t="s">
        <v>9945</v>
      </c>
      <c r="Q5240" t="s">
        <v>9946</v>
      </c>
      <c r="R5240" t="s">
        <v>212</v>
      </c>
      <c r="S5240" s="6">
        <v>20409.2886223977</v>
      </c>
      <c r="T5240" s="6">
        <v>10029.2785423319</v>
      </c>
      <c r="U5240" s="6">
        <v>134.971919519522</v>
      </c>
    </row>
    <row r="5241" spans="16:21" customFormat="1" x14ac:dyDescent="0.2">
      <c r="P5241" t="s">
        <v>9947</v>
      </c>
      <c r="Q5241" t="s">
        <v>9948</v>
      </c>
      <c r="R5241" t="s">
        <v>212</v>
      </c>
      <c r="S5241" s="6">
        <v>20528.673740002199</v>
      </c>
      <c r="T5241" s="6">
        <v>9638.4929665063391</v>
      </c>
      <c r="U5241" s="6">
        <v>105.230668576067</v>
      </c>
    </row>
    <row r="5242" spans="16:21" customFormat="1" x14ac:dyDescent="0.2">
      <c r="P5242" t="s">
        <v>9949</v>
      </c>
      <c r="Q5242" t="s">
        <v>9950</v>
      </c>
      <c r="R5242" t="s">
        <v>212</v>
      </c>
      <c r="S5242" s="6">
        <v>20543.5344524334</v>
      </c>
      <c r="T5242" s="6">
        <v>2693.4633752671998</v>
      </c>
      <c r="U5242" s="6">
        <v>233.15263828123099</v>
      </c>
    </row>
    <row r="5243" spans="16:21" customFormat="1" x14ac:dyDescent="0.2">
      <c r="P5243" t="s">
        <v>9951</v>
      </c>
      <c r="Q5243" t="s">
        <v>9952</v>
      </c>
      <c r="R5243" t="s">
        <v>212</v>
      </c>
      <c r="S5243" s="6">
        <v>20630.594970870799</v>
      </c>
      <c r="T5243" s="6">
        <v>2934.8213507401001</v>
      </c>
      <c r="U5243" s="6">
        <v>193.151536459396</v>
      </c>
    </row>
    <row r="5244" spans="16:21" customFormat="1" x14ac:dyDescent="0.2">
      <c r="P5244" t="s">
        <v>9953</v>
      </c>
      <c r="Q5244" t="s">
        <v>9954</v>
      </c>
      <c r="R5244" t="s">
        <v>212</v>
      </c>
      <c r="S5244" s="6">
        <v>20823.190062660098</v>
      </c>
      <c r="T5244" s="6">
        <v>14760.458058292301</v>
      </c>
      <c r="U5244" s="6">
        <v>97.2373480841337</v>
      </c>
    </row>
    <row r="5245" spans="16:21" customFormat="1" x14ac:dyDescent="0.2">
      <c r="P5245" t="s">
        <v>9955</v>
      </c>
      <c r="Q5245" t="s">
        <v>9956</v>
      </c>
      <c r="R5245" t="s">
        <v>212</v>
      </c>
      <c r="S5245" s="6">
        <v>20841.260767011699</v>
      </c>
      <c r="T5245" s="6">
        <v>10445.3631396943</v>
      </c>
      <c r="U5245" s="6">
        <v>125.524956855406</v>
      </c>
    </row>
    <row r="5246" spans="16:21" customFormat="1" x14ac:dyDescent="0.2">
      <c r="P5246" t="s">
        <v>9957</v>
      </c>
      <c r="Q5246" t="s">
        <v>9958</v>
      </c>
      <c r="R5246" t="s">
        <v>212</v>
      </c>
      <c r="S5246" s="6">
        <v>20847.625017931499</v>
      </c>
      <c r="T5246" s="6">
        <v>8623.9005510360093</v>
      </c>
      <c r="U5246" s="6">
        <v>126.473952046675</v>
      </c>
    </row>
    <row r="5247" spans="16:21" customFormat="1" x14ac:dyDescent="0.2">
      <c r="P5247" t="s">
        <v>9959</v>
      </c>
      <c r="Q5247" t="s">
        <v>9960</v>
      </c>
      <c r="R5247" t="s">
        <v>212</v>
      </c>
      <c r="S5247" s="6">
        <v>20899.309514809302</v>
      </c>
      <c r="T5247" s="6">
        <v>10620.5265886753</v>
      </c>
      <c r="U5247" s="6">
        <v>103.00232068489299</v>
      </c>
    </row>
    <row r="5248" spans="16:21" customFormat="1" x14ac:dyDescent="0.2">
      <c r="P5248" t="s">
        <v>9961</v>
      </c>
      <c r="Q5248" t="s">
        <v>9962</v>
      </c>
      <c r="R5248" t="s">
        <v>212</v>
      </c>
      <c r="S5248" s="6">
        <v>20991.222486520699</v>
      </c>
      <c r="T5248" s="6">
        <v>11010.938389999999</v>
      </c>
      <c r="U5248" s="6">
        <v>102.42605922281599</v>
      </c>
    </row>
    <row r="5249" spans="16:21" customFormat="1" x14ac:dyDescent="0.2">
      <c r="P5249" t="s">
        <v>9963</v>
      </c>
      <c r="Q5249" t="s">
        <v>9964</v>
      </c>
      <c r="R5249" t="s">
        <v>212</v>
      </c>
      <c r="S5249" s="6">
        <v>21045.280966123799</v>
      </c>
      <c r="T5249" s="6">
        <v>13171.2624444713</v>
      </c>
      <c r="U5249" s="6">
        <v>101.905528349644</v>
      </c>
    </row>
    <row r="5250" spans="16:21" customFormat="1" x14ac:dyDescent="0.2">
      <c r="P5250" t="s">
        <v>9965</v>
      </c>
      <c r="Q5250" t="s">
        <v>9966</v>
      </c>
      <c r="R5250" t="s">
        <v>212</v>
      </c>
      <c r="S5250" s="6">
        <v>21133.056125981999</v>
      </c>
      <c r="T5250" s="6">
        <v>3211.2763272351499</v>
      </c>
      <c r="U5250" s="6">
        <v>162.40695830824001</v>
      </c>
    </row>
    <row r="5251" spans="16:21" customFormat="1" x14ac:dyDescent="0.2">
      <c r="P5251" t="s">
        <v>9967</v>
      </c>
      <c r="Q5251" t="s">
        <v>9968</v>
      </c>
      <c r="R5251" t="s">
        <v>212</v>
      </c>
      <c r="S5251" s="6">
        <v>21175.736355131401</v>
      </c>
      <c r="T5251" s="6">
        <v>14202.256900885101</v>
      </c>
      <c r="U5251" s="6">
        <v>100.759558659121</v>
      </c>
    </row>
    <row r="5252" spans="16:21" customFormat="1" x14ac:dyDescent="0.2">
      <c r="P5252" t="s">
        <v>9969</v>
      </c>
      <c r="Q5252" t="s">
        <v>9970</v>
      </c>
      <c r="R5252" t="s">
        <v>212</v>
      </c>
      <c r="S5252" s="6">
        <v>21248.927794882398</v>
      </c>
      <c r="T5252" s="6">
        <v>9248.2585490865895</v>
      </c>
      <c r="U5252" s="6">
        <v>153.743402828852</v>
      </c>
    </row>
    <row r="5253" spans="16:21" customFormat="1" x14ac:dyDescent="0.2">
      <c r="P5253" t="s">
        <v>9971</v>
      </c>
      <c r="Q5253" t="s">
        <v>9972</v>
      </c>
      <c r="R5253" t="s">
        <v>212</v>
      </c>
      <c r="S5253" s="6">
        <v>21258.9189983424</v>
      </c>
      <c r="T5253" s="6">
        <v>8852.8183975579195</v>
      </c>
      <c r="U5253" s="6">
        <v>113.887213437669</v>
      </c>
    </row>
    <row r="5254" spans="16:21" customFormat="1" x14ac:dyDescent="0.2">
      <c r="P5254" t="s">
        <v>9973</v>
      </c>
      <c r="Q5254" t="s">
        <v>9974</v>
      </c>
      <c r="R5254" t="s">
        <v>212</v>
      </c>
      <c r="S5254" s="6">
        <v>21265.7083232513</v>
      </c>
      <c r="T5254" s="6">
        <v>18422.1861883399</v>
      </c>
      <c r="U5254" s="6">
        <v>65.212976508319898</v>
      </c>
    </row>
    <row r="5255" spans="16:21" customFormat="1" x14ac:dyDescent="0.2">
      <c r="P5255" t="s">
        <v>9975</v>
      </c>
      <c r="Q5255" t="s">
        <v>9976</v>
      </c>
      <c r="R5255" t="s">
        <v>212</v>
      </c>
      <c r="S5255" s="6">
        <v>21269.8349026549</v>
      </c>
      <c r="T5255" s="6">
        <v>3493.8381715375999</v>
      </c>
      <c r="U5255" s="6">
        <v>170.79313915893499</v>
      </c>
    </row>
    <row r="5256" spans="16:21" customFormat="1" x14ac:dyDescent="0.2">
      <c r="P5256" t="s">
        <v>9977</v>
      </c>
      <c r="Q5256" t="s">
        <v>9978</v>
      </c>
      <c r="R5256" t="s">
        <v>212</v>
      </c>
      <c r="S5256" s="6">
        <v>21370.955008124402</v>
      </c>
      <c r="T5256" s="6">
        <v>13022.084001499201</v>
      </c>
      <c r="U5256" s="6">
        <v>126.473261360628</v>
      </c>
    </row>
    <row r="5257" spans="16:21" customFormat="1" x14ac:dyDescent="0.2">
      <c r="P5257" t="s">
        <v>9979</v>
      </c>
      <c r="Q5257" t="s">
        <v>9979</v>
      </c>
      <c r="R5257" t="s">
        <v>212</v>
      </c>
      <c r="S5257" s="6">
        <v>21428.0481543405</v>
      </c>
      <c r="T5257" s="6">
        <v>8682.4187603981009</v>
      </c>
      <c r="U5257" s="6">
        <v>126.07022774789</v>
      </c>
    </row>
    <row r="5258" spans="16:21" customFormat="1" x14ac:dyDescent="0.2">
      <c r="P5258" t="s">
        <v>9980</v>
      </c>
      <c r="Q5258" t="s">
        <v>9981</v>
      </c>
      <c r="R5258" t="s">
        <v>212</v>
      </c>
      <c r="S5258" s="6">
        <v>21525.1060509091</v>
      </c>
      <c r="T5258" s="6">
        <v>19469.8446</v>
      </c>
      <c r="U5258" s="6">
        <v>86.716639029487794</v>
      </c>
    </row>
    <row r="5259" spans="16:21" customFormat="1" x14ac:dyDescent="0.2">
      <c r="P5259" t="s">
        <v>9982</v>
      </c>
      <c r="Q5259" t="s">
        <v>9983</v>
      </c>
      <c r="R5259" t="s">
        <v>212</v>
      </c>
      <c r="S5259" s="6">
        <v>21527.6533051554</v>
      </c>
      <c r="T5259" s="6">
        <v>12858.7828949097</v>
      </c>
      <c r="U5259" s="6">
        <v>101.707799917741</v>
      </c>
    </row>
    <row r="5260" spans="16:21" customFormat="1" x14ac:dyDescent="0.2">
      <c r="P5260" t="s">
        <v>9984</v>
      </c>
      <c r="Q5260" t="s">
        <v>9985</v>
      </c>
      <c r="R5260" t="s">
        <v>212</v>
      </c>
      <c r="S5260" s="6">
        <v>21528.774321978999</v>
      </c>
      <c r="T5260" s="6">
        <v>17173.66059</v>
      </c>
      <c r="U5260" s="6">
        <v>84.124295451470999</v>
      </c>
    </row>
    <row r="5261" spans="16:21" customFormat="1" x14ac:dyDescent="0.2">
      <c r="P5261" t="s">
        <v>9986</v>
      </c>
      <c r="Q5261" t="s">
        <v>9987</v>
      </c>
      <c r="R5261" t="s">
        <v>212</v>
      </c>
      <c r="S5261" s="6">
        <v>21638.9760408123</v>
      </c>
      <c r="T5261" s="6">
        <v>19458.668404418298</v>
      </c>
      <c r="U5261" s="6">
        <v>84.800141562986695</v>
      </c>
    </row>
    <row r="5262" spans="16:21" customFormat="1" x14ac:dyDescent="0.2">
      <c r="P5262" t="s">
        <v>9988</v>
      </c>
      <c r="Q5262" t="s">
        <v>9989</v>
      </c>
      <c r="R5262" t="s">
        <v>212</v>
      </c>
      <c r="S5262" s="6">
        <v>21695.458986374499</v>
      </c>
      <c r="T5262" s="6">
        <v>18278.0294310272</v>
      </c>
      <c r="U5262" s="6">
        <v>71.6247140940322</v>
      </c>
    </row>
    <row r="5263" spans="16:21" customFormat="1" x14ac:dyDescent="0.2">
      <c r="P5263" t="s">
        <v>9990</v>
      </c>
      <c r="Q5263" t="s">
        <v>9991</v>
      </c>
      <c r="R5263" t="s">
        <v>212</v>
      </c>
      <c r="S5263" s="6">
        <v>21879.752994616101</v>
      </c>
      <c r="T5263" s="6">
        <v>7471</v>
      </c>
      <c r="U5263" s="6">
        <v>202.34264017065701</v>
      </c>
    </row>
    <row r="5264" spans="16:21" customFormat="1" x14ac:dyDescent="0.2">
      <c r="P5264" t="s">
        <v>9992</v>
      </c>
      <c r="Q5264" t="s">
        <v>9993</v>
      </c>
      <c r="R5264" t="s">
        <v>212</v>
      </c>
      <c r="S5264" s="6">
        <v>21883.7988453078</v>
      </c>
      <c r="T5264" s="6">
        <v>9551.1776455375493</v>
      </c>
      <c r="U5264" s="6">
        <v>129.40684436859999</v>
      </c>
    </row>
    <row r="5265" spans="16:21" customFormat="1" x14ac:dyDescent="0.2">
      <c r="P5265" t="s">
        <v>9994</v>
      </c>
      <c r="Q5265" t="s">
        <v>9995</v>
      </c>
      <c r="R5265" t="s">
        <v>212</v>
      </c>
      <c r="S5265" s="6">
        <v>21981.9647381799</v>
      </c>
      <c r="T5265" s="6">
        <v>21547.059014197999</v>
      </c>
      <c r="U5265" s="6">
        <v>61.6460637399638</v>
      </c>
    </row>
    <row r="5266" spans="16:21" customFormat="1" x14ac:dyDescent="0.2">
      <c r="P5266" t="s">
        <v>9996</v>
      </c>
      <c r="Q5266" t="s">
        <v>9997</v>
      </c>
      <c r="R5266" t="s">
        <v>212</v>
      </c>
      <c r="S5266" s="6">
        <v>22056.144960558999</v>
      </c>
      <c r="T5266" s="6">
        <v>10489.667208418799</v>
      </c>
      <c r="U5266" s="6">
        <v>130.245309966462</v>
      </c>
    </row>
    <row r="5267" spans="16:21" customFormat="1" x14ac:dyDescent="0.2">
      <c r="P5267" t="s">
        <v>9998</v>
      </c>
      <c r="Q5267" t="s">
        <v>9999</v>
      </c>
      <c r="R5267" t="s">
        <v>212</v>
      </c>
      <c r="S5267" s="6">
        <v>22100.767006308201</v>
      </c>
      <c r="T5267" s="6">
        <v>21618.779344999999</v>
      </c>
      <c r="U5267" s="6">
        <v>47.568227004165998</v>
      </c>
    </row>
    <row r="5268" spans="16:21" customFormat="1" x14ac:dyDescent="0.2">
      <c r="P5268" t="s">
        <v>10000</v>
      </c>
      <c r="Q5268" t="s">
        <v>10001</v>
      </c>
      <c r="R5268" t="s">
        <v>212</v>
      </c>
      <c r="S5268" s="6">
        <v>22106.291848651999</v>
      </c>
      <c r="T5268" s="6">
        <v>16295.163633620499</v>
      </c>
      <c r="U5268" s="6">
        <v>74.690194863654796</v>
      </c>
    </row>
    <row r="5269" spans="16:21" customFormat="1" x14ac:dyDescent="0.2">
      <c r="P5269" t="s">
        <v>10002</v>
      </c>
      <c r="Q5269" t="s">
        <v>10003</v>
      </c>
      <c r="R5269" t="s">
        <v>212</v>
      </c>
      <c r="S5269" s="6">
        <v>22183.482294915899</v>
      </c>
      <c r="T5269" s="6">
        <v>12619.3509333319</v>
      </c>
      <c r="U5269" s="6">
        <v>101.933106426234</v>
      </c>
    </row>
    <row r="5270" spans="16:21" customFormat="1" x14ac:dyDescent="0.2">
      <c r="P5270" t="s">
        <v>10004</v>
      </c>
      <c r="Q5270" t="s">
        <v>10005</v>
      </c>
      <c r="R5270" t="s">
        <v>212</v>
      </c>
      <c r="S5270" s="6">
        <v>22412.976561665801</v>
      </c>
      <c r="T5270" s="6">
        <v>14112.8140618247</v>
      </c>
      <c r="U5270" s="6">
        <v>129.937832116153</v>
      </c>
    </row>
    <row r="5271" spans="16:21" customFormat="1" x14ac:dyDescent="0.2">
      <c r="P5271" t="s">
        <v>10006</v>
      </c>
      <c r="Q5271" t="s">
        <v>10006</v>
      </c>
      <c r="R5271" t="s">
        <v>212</v>
      </c>
      <c r="S5271" s="6">
        <v>22491.584610538699</v>
      </c>
      <c r="T5271" s="6">
        <v>11763.2588217218</v>
      </c>
      <c r="U5271" s="6">
        <v>157.886090830261</v>
      </c>
    </row>
    <row r="5272" spans="16:21" customFormat="1" x14ac:dyDescent="0.2">
      <c r="P5272" t="s">
        <v>10007</v>
      </c>
      <c r="Q5272" t="s">
        <v>10008</v>
      </c>
      <c r="R5272" t="s">
        <v>212</v>
      </c>
      <c r="S5272" s="6">
        <v>22576.779768102901</v>
      </c>
      <c r="T5272" s="6">
        <v>8007.1453141750599</v>
      </c>
      <c r="U5272" s="6">
        <v>112.85450488226</v>
      </c>
    </row>
    <row r="5273" spans="16:21" customFormat="1" x14ac:dyDescent="0.2">
      <c r="P5273" t="s">
        <v>10009</v>
      </c>
      <c r="Q5273" t="s">
        <v>10010</v>
      </c>
      <c r="R5273" t="s">
        <v>212</v>
      </c>
      <c r="S5273" s="6">
        <v>22605.353020808801</v>
      </c>
      <c r="T5273" s="6">
        <v>16624.493298979101</v>
      </c>
      <c r="U5273" s="6">
        <v>74.619558901184604</v>
      </c>
    </row>
    <row r="5274" spans="16:21" customFormat="1" x14ac:dyDescent="0.2">
      <c r="P5274" t="s">
        <v>10011</v>
      </c>
      <c r="Q5274" t="s">
        <v>10011</v>
      </c>
      <c r="R5274" t="s">
        <v>212</v>
      </c>
      <c r="S5274" s="6">
        <v>22674.600200654699</v>
      </c>
      <c r="T5274" s="6">
        <v>14436.286296144101</v>
      </c>
      <c r="U5274" s="6">
        <v>95.765728977410703</v>
      </c>
    </row>
    <row r="5275" spans="16:21" customFormat="1" x14ac:dyDescent="0.2">
      <c r="P5275" t="s">
        <v>10012</v>
      </c>
      <c r="Q5275" t="s">
        <v>10013</v>
      </c>
      <c r="R5275" t="s">
        <v>212</v>
      </c>
      <c r="S5275" s="6">
        <v>22797.589542607999</v>
      </c>
      <c r="T5275" s="6">
        <v>12852.752905993701</v>
      </c>
      <c r="U5275" s="6">
        <v>101.302860651402</v>
      </c>
    </row>
    <row r="5276" spans="16:21" customFormat="1" x14ac:dyDescent="0.2">
      <c r="P5276" t="s">
        <v>10014</v>
      </c>
      <c r="Q5276" t="s">
        <v>10015</v>
      </c>
      <c r="R5276" t="s">
        <v>212</v>
      </c>
      <c r="S5276" s="6">
        <v>22872.296173359398</v>
      </c>
      <c r="T5276" s="6">
        <v>12920.4664005594</v>
      </c>
      <c r="U5276" s="6">
        <v>99.420482340113907</v>
      </c>
    </row>
    <row r="5277" spans="16:21" customFormat="1" x14ac:dyDescent="0.2">
      <c r="P5277" t="s">
        <v>10016</v>
      </c>
      <c r="Q5277" t="s">
        <v>10017</v>
      </c>
      <c r="R5277" t="s">
        <v>212</v>
      </c>
      <c r="S5277" s="6">
        <v>22900.277524033299</v>
      </c>
      <c r="T5277" s="6">
        <v>20039.8061669077</v>
      </c>
      <c r="U5277" s="6">
        <v>67.915115029930803</v>
      </c>
    </row>
    <row r="5278" spans="16:21" customFormat="1" x14ac:dyDescent="0.2">
      <c r="P5278" t="s">
        <v>10018</v>
      </c>
      <c r="Q5278" t="s">
        <v>10019</v>
      </c>
      <c r="R5278" t="s">
        <v>212</v>
      </c>
      <c r="S5278" s="6">
        <v>23089.400415266002</v>
      </c>
      <c r="T5278" s="6">
        <v>18201.4390120879</v>
      </c>
      <c r="U5278" s="6">
        <v>107.767444070642</v>
      </c>
    </row>
    <row r="5279" spans="16:21" customFormat="1" x14ac:dyDescent="0.2">
      <c r="P5279" t="s">
        <v>10020</v>
      </c>
      <c r="Q5279" t="s">
        <v>10021</v>
      </c>
      <c r="R5279" t="s">
        <v>212</v>
      </c>
      <c r="S5279" s="6">
        <v>23170.2383558648</v>
      </c>
      <c r="T5279" s="6">
        <v>8431</v>
      </c>
      <c r="U5279" s="6">
        <v>102.952906951879</v>
      </c>
    </row>
    <row r="5280" spans="16:21" customFormat="1" x14ac:dyDescent="0.2">
      <c r="P5280" t="s">
        <v>10022</v>
      </c>
      <c r="Q5280" t="s">
        <v>10023</v>
      </c>
      <c r="R5280" t="s">
        <v>212</v>
      </c>
      <c r="S5280" s="6">
        <v>23220.583728177298</v>
      </c>
      <c r="T5280" s="6">
        <v>20141.281175145199</v>
      </c>
      <c r="U5280" s="6">
        <v>66.768244406139402</v>
      </c>
    </row>
    <row r="5281" spans="16:21" customFormat="1" x14ac:dyDescent="0.2">
      <c r="P5281" t="s">
        <v>10024</v>
      </c>
      <c r="Q5281" t="s">
        <v>10025</v>
      </c>
      <c r="R5281" t="s">
        <v>212</v>
      </c>
      <c r="S5281" s="6">
        <v>23254.180942592899</v>
      </c>
      <c r="T5281" s="6">
        <v>15589.243607438</v>
      </c>
      <c r="U5281" s="6">
        <v>91.839256864191398</v>
      </c>
    </row>
    <row r="5282" spans="16:21" customFormat="1" x14ac:dyDescent="0.2">
      <c r="P5282" t="s">
        <v>10026</v>
      </c>
      <c r="Q5282" t="s">
        <v>10027</v>
      </c>
      <c r="R5282" t="s">
        <v>212</v>
      </c>
      <c r="S5282" s="6">
        <v>23463.581655583101</v>
      </c>
      <c r="T5282" s="6">
        <v>8812.7077506386395</v>
      </c>
      <c r="U5282" s="6">
        <v>112.84399307171201</v>
      </c>
    </row>
    <row r="5283" spans="16:21" customFormat="1" x14ac:dyDescent="0.2">
      <c r="P5283" t="s">
        <v>10028</v>
      </c>
      <c r="Q5283" t="s">
        <v>10029</v>
      </c>
      <c r="R5283" t="s">
        <v>212</v>
      </c>
      <c r="S5283" s="6">
        <v>23508.008823625099</v>
      </c>
      <c r="T5283" s="6">
        <v>10777.666494999999</v>
      </c>
      <c r="U5283" s="6">
        <v>150.10095607124001</v>
      </c>
    </row>
    <row r="5284" spans="16:21" customFormat="1" x14ac:dyDescent="0.2">
      <c r="P5284" t="s">
        <v>10030</v>
      </c>
      <c r="Q5284" t="s">
        <v>10031</v>
      </c>
      <c r="R5284" t="s">
        <v>212</v>
      </c>
      <c r="S5284" s="6">
        <v>23521.300547837502</v>
      </c>
      <c r="T5284" s="6">
        <v>18548</v>
      </c>
      <c r="U5284" s="6">
        <v>80.739991406610102</v>
      </c>
    </row>
    <row r="5285" spans="16:21" customFormat="1" x14ac:dyDescent="0.2">
      <c r="P5285" t="s">
        <v>10032</v>
      </c>
      <c r="Q5285" t="s">
        <v>10033</v>
      </c>
      <c r="R5285" t="s">
        <v>212</v>
      </c>
      <c r="S5285" s="6">
        <v>23523.050041130598</v>
      </c>
      <c r="T5285" s="6">
        <v>4147.399469</v>
      </c>
      <c r="U5285" s="6">
        <v>213.04281976532201</v>
      </c>
    </row>
    <row r="5286" spans="16:21" customFormat="1" x14ac:dyDescent="0.2">
      <c r="P5286" t="s">
        <v>10034</v>
      </c>
      <c r="Q5286" t="s">
        <v>10035</v>
      </c>
      <c r="R5286" t="s">
        <v>212</v>
      </c>
      <c r="S5286" s="6">
        <v>23553.163326304701</v>
      </c>
      <c r="T5286" s="6">
        <v>9450.6767610577499</v>
      </c>
      <c r="U5286" s="6">
        <v>129.84001192758899</v>
      </c>
    </row>
    <row r="5287" spans="16:21" customFormat="1" x14ac:dyDescent="0.2">
      <c r="P5287" t="s">
        <v>10036</v>
      </c>
      <c r="Q5287" t="s">
        <v>10037</v>
      </c>
      <c r="R5287" t="s">
        <v>212</v>
      </c>
      <c r="S5287" s="6">
        <v>23588.5610779821</v>
      </c>
      <c r="T5287" s="6">
        <v>13482.451952938</v>
      </c>
      <c r="U5287" s="6">
        <v>131.45313684404701</v>
      </c>
    </row>
    <row r="5288" spans="16:21" customFormat="1" x14ac:dyDescent="0.2">
      <c r="P5288" t="s">
        <v>10038</v>
      </c>
      <c r="Q5288" t="s">
        <v>10039</v>
      </c>
      <c r="R5288" t="s">
        <v>212</v>
      </c>
      <c r="S5288" s="6">
        <v>23727.446968403001</v>
      </c>
      <c r="T5288" s="6">
        <v>17807.932883694</v>
      </c>
      <c r="U5288" s="6">
        <v>78.040907475724495</v>
      </c>
    </row>
    <row r="5289" spans="16:21" customFormat="1" x14ac:dyDescent="0.2">
      <c r="P5289" t="s">
        <v>10040</v>
      </c>
      <c r="Q5289" t="s">
        <v>10041</v>
      </c>
      <c r="R5289" t="s">
        <v>212</v>
      </c>
      <c r="S5289" s="6">
        <v>23762.686293925199</v>
      </c>
      <c r="T5289" s="6">
        <v>23073.2942298413</v>
      </c>
      <c r="U5289" s="6">
        <v>68.577284586495395</v>
      </c>
    </row>
    <row r="5290" spans="16:21" customFormat="1" x14ac:dyDescent="0.2">
      <c r="P5290" t="s">
        <v>10042</v>
      </c>
      <c r="Q5290" t="s">
        <v>10043</v>
      </c>
      <c r="R5290" t="s">
        <v>212</v>
      </c>
      <c r="S5290" s="6">
        <v>23785.204289753601</v>
      </c>
      <c r="T5290" s="6">
        <v>20982.085733461299</v>
      </c>
      <c r="U5290" s="6">
        <v>63.654522044565198</v>
      </c>
    </row>
    <row r="5291" spans="16:21" customFormat="1" x14ac:dyDescent="0.2">
      <c r="P5291" t="s">
        <v>10044</v>
      </c>
      <c r="Q5291" t="s">
        <v>10045</v>
      </c>
      <c r="R5291" t="s">
        <v>212</v>
      </c>
      <c r="S5291" s="6">
        <v>23856.9667207844</v>
      </c>
      <c r="T5291" s="6">
        <v>10327.0781104532</v>
      </c>
      <c r="U5291" s="6">
        <v>123.57937918259999</v>
      </c>
    </row>
    <row r="5292" spans="16:21" customFormat="1" x14ac:dyDescent="0.2">
      <c r="P5292" t="s">
        <v>10046</v>
      </c>
      <c r="Q5292" t="s">
        <v>10046</v>
      </c>
      <c r="R5292" t="s">
        <v>212</v>
      </c>
      <c r="S5292" s="6">
        <v>23877.241192085799</v>
      </c>
      <c r="T5292" s="6">
        <v>6479.7041480685702</v>
      </c>
      <c r="U5292" s="6">
        <v>134.19677565101301</v>
      </c>
    </row>
    <row r="5293" spans="16:21" customFormat="1" x14ac:dyDescent="0.2">
      <c r="P5293" t="s">
        <v>10047</v>
      </c>
      <c r="Q5293" t="s">
        <v>10048</v>
      </c>
      <c r="R5293" t="s">
        <v>212</v>
      </c>
      <c r="S5293" s="6">
        <v>23967.0286964509</v>
      </c>
      <c r="T5293" s="6">
        <v>11454.6700574405</v>
      </c>
      <c r="U5293" s="6">
        <v>138.04175157111999</v>
      </c>
    </row>
    <row r="5294" spans="16:21" customFormat="1" x14ac:dyDescent="0.2">
      <c r="P5294" t="s">
        <v>10049</v>
      </c>
      <c r="Q5294" t="s">
        <v>31</v>
      </c>
      <c r="R5294" t="s">
        <v>212</v>
      </c>
      <c r="S5294" s="6">
        <v>24280.625905117799</v>
      </c>
      <c r="T5294" s="6">
        <v>22751.286639651498</v>
      </c>
      <c r="U5294" s="6">
        <v>58.711808007298501</v>
      </c>
    </row>
    <row r="5295" spans="16:21" customFormat="1" x14ac:dyDescent="0.2">
      <c r="P5295" t="s">
        <v>10050</v>
      </c>
      <c r="Q5295" t="s">
        <v>10051</v>
      </c>
      <c r="R5295" t="s">
        <v>212</v>
      </c>
      <c r="S5295" s="6">
        <v>24653.892198666301</v>
      </c>
      <c r="T5295" s="6">
        <v>20283.158719999999</v>
      </c>
      <c r="U5295" s="6">
        <v>112.877967299015</v>
      </c>
    </row>
    <row r="5296" spans="16:21" customFormat="1" x14ac:dyDescent="0.2">
      <c r="P5296" t="s">
        <v>10052</v>
      </c>
      <c r="Q5296" t="s">
        <v>10053</v>
      </c>
      <c r="R5296" t="s">
        <v>212</v>
      </c>
      <c r="S5296" s="6">
        <v>24687.417705603599</v>
      </c>
      <c r="T5296" s="6">
        <v>22421.554428908399</v>
      </c>
      <c r="U5296" s="6">
        <v>59.131021447457499</v>
      </c>
    </row>
    <row r="5297" spans="16:21" customFormat="1" x14ac:dyDescent="0.2">
      <c r="P5297" t="s">
        <v>10054</v>
      </c>
      <c r="Q5297" t="s">
        <v>10055</v>
      </c>
      <c r="R5297" t="s">
        <v>212</v>
      </c>
      <c r="S5297" s="6">
        <v>24753.426708181902</v>
      </c>
      <c r="T5297" s="6">
        <v>1596.33098247052</v>
      </c>
      <c r="U5297" s="6">
        <v>371.22134066181599</v>
      </c>
    </row>
    <row r="5298" spans="16:21" customFormat="1" x14ac:dyDescent="0.2">
      <c r="P5298" t="s">
        <v>10056</v>
      </c>
      <c r="Q5298" t="s">
        <v>133</v>
      </c>
      <c r="R5298" t="s">
        <v>212</v>
      </c>
      <c r="S5298" s="6">
        <v>24780.0208325686</v>
      </c>
      <c r="T5298" s="6">
        <v>21029.409531386998</v>
      </c>
      <c r="U5298" s="6">
        <v>70.109881537616999</v>
      </c>
    </row>
    <row r="5299" spans="16:21" customFormat="1" x14ac:dyDescent="0.2">
      <c r="P5299" t="s">
        <v>10057</v>
      </c>
      <c r="Q5299" t="s">
        <v>10058</v>
      </c>
      <c r="R5299" t="s">
        <v>212</v>
      </c>
      <c r="S5299" s="6">
        <v>24925.731283466499</v>
      </c>
      <c r="T5299" s="6">
        <v>24173.041150000001</v>
      </c>
      <c r="U5299" s="6">
        <v>85.830404585369394</v>
      </c>
    </row>
    <row r="5300" spans="16:21" customFormat="1" x14ac:dyDescent="0.2">
      <c r="P5300" t="s">
        <v>10059</v>
      </c>
      <c r="Q5300" t="s">
        <v>10060</v>
      </c>
      <c r="R5300" t="s">
        <v>212</v>
      </c>
      <c r="S5300" s="6">
        <v>25080.670153091902</v>
      </c>
      <c r="T5300" s="6">
        <v>11202.1552039945</v>
      </c>
      <c r="U5300" s="6">
        <v>105.220186070357</v>
      </c>
    </row>
    <row r="5301" spans="16:21" customFormat="1" x14ac:dyDescent="0.2">
      <c r="P5301" t="s">
        <v>10061</v>
      </c>
      <c r="Q5301" t="s">
        <v>10062</v>
      </c>
      <c r="R5301" t="s">
        <v>212</v>
      </c>
      <c r="S5301" s="6">
        <v>25135.1981172171</v>
      </c>
      <c r="T5301" s="6">
        <v>26425.224792536999</v>
      </c>
      <c r="U5301" s="6">
        <v>66.841119682911696</v>
      </c>
    </row>
    <row r="5302" spans="16:21" customFormat="1" x14ac:dyDescent="0.2">
      <c r="P5302" t="s">
        <v>10063</v>
      </c>
      <c r="Q5302" t="s">
        <v>10064</v>
      </c>
      <c r="R5302" t="s">
        <v>212</v>
      </c>
      <c r="S5302" s="6">
        <v>25343.016906803499</v>
      </c>
      <c r="T5302" s="6">
        <v>4330.0690523675003</v>
      </c>
      <c r="U5302" s="6">
        <v>147.21138645026599</v>
      </c>
    </row>
    <row r="5303" spans="16:21" customFormat="1" x14ac:dyDescent="0.2">
      <c r="P5303" t="s">
        <v>10065</v>
      </c>
      <c r="Q5303" t="s">
        <v>10066</v>
      </c>
      <c r="R5303" t="s">
        <v>212</v>
      </c>
      <c r="S5303" s="6">
        <v>25382.586562963999</v>
      </c>
      <c r="T5303" s="6">
        <v>11852.5517871625</v>
      </c>
      <c r="U5303" s="6">
        <v>125.223719475425</v>
      </c>
    </row>
    <row r="5304" spans="16:21" customFormat="1" x14ac:dyDescent="0.2">
      <c r="P5304" t="s">
        <v>10067</v>
      </c>
      <c r="Q5304" t="s">
        <v>10068</v>
      </c>
      <c r="R5304" t="s">
        <v>212</v>
      </c>
      <c r="S5304" s="6">
        <v>25702.216689626399</v>
      </c>
      <c r="T5304" s="6">
        <v>16873.259999999998</v>
      </c>
      <c r="U5304" s="6">
        <v>126.136750522306</v>
      </c>
    </row>
    <row r="5305" spans="16:21" customFormat="1" x14ac:dyDescent="0.2">
      <c r="P5305" t="s">
        <v>10069</v>
      </c>
      <c r="Q5305" t="s">
        <v>10070</v>
      </c>
      <c r="R5305" t="s">
        <v>212</v>
      </c>
      <c r="S5305" s="6">
        <v>26100.899882332</v>
      </c>
      <c r="T5305" s="6">
        <v>13987</v>
      </c>
      <c r="U5305" s="6">
        <v>114.628404327778</v>
      </c>
    </row>
    <row r="5306" spans="16:21" customFormat="1" x14ac:dyDescent="0.2">
      <c r="P5306" t="s">
        <v>10071</v>
      </c>
      <c r="Q5306" t="s">
        <v>10072</v>
      </c>
      <c r="R5306" t="s">
        <v>212</v>
      </c>
      <c r="S5306" s="6">
        <v>26111.1297635753</v>
      </c>
      <c r="T5306" s="6">
        <v>1390.24675950694</v>
      </c>
      <c r="U5306" s="6">
        <v>268.33281693149399</v>
      </c>
    </row>
    <row r="5307" spans="16:21" customFormat="1" x14ac:dyDescent="0.2">
      <c r="P5307" t="s">
        <v>10073</v>
      </c>
      <c r="Q5307" t="s">
        <v>10074</v>
      </c>
      <c r="R5307" t="s">
        <v>212</v>
      </c>
      <c r="S5307" s="6">
        <v>26262.5055029633</v>
      </c>
      <c r="T5307" s="6">
        <v>18600</v>
      </c>
      <c r="U5307" s="6">
        <v>73.157806381257302</v>
      </c>
    </row>
    <row r="5308" spans="16:21" customFormat="1" x14ac:dyDescent="0.2">
      <c r="P5308" t="s">
        <v>10075</v>
      </c>
      <c r="Q5308" t="s">
        <v>10076</v>
      </c>
      <c r="R5308" t="s">
        <v>212</v>
      </c>
      <c r="S5308" s="6">
        <v>26276.9367995227</v>
      </c>
      <c r="T5308" s="6">
        <v>17843</v>
      </c>
      <c r="U5308" s="6">
        <v>65.335828530378606</v>
      </c>
    </row>
    <row r="5309" spans="16:21" customFormat="1" x14ac:dyDescent="0.2">
      <c r="P5309" t="s">
        <v>10077</v>
      </c>
      <c r="Q5309" t="s">
        <v>10078</v>
      </c>
      <c r="R5309" t="s">
        <v>212</v>
      </c>
      <c r="S5309" s="6">
        <v>26381.9144257117</v>
      </c>
      <c r="T5309" s="6">
        <v>27862.044529999999</v>
      </c>
      <c r="U5309" s="6">
        <v>70.566466544575405</v>
      </c>
    </row>
    <row r="5310" spans="16:21" customFormat="1" x14ac:dyDescent="0.2">
      <c r="P5310" t="s">
        <v>10079</v>
      </c>
      <c r="Q5310" t="s">
        <v>10080</v>
      </c>
      <c r="R5310" t="s">
        <v>212</v>
      </c>
      <c r="S5310" s="6">
        <v>26579.7845123603</v>
      </c>
      <c r="T5310" s="6">
        <v>18108.949805156499</v>
      </c>
      <c r="U5310" s="6">
        <v>92.580362275791003</v>
      </c>
    </row>
    <row r="5311" spans="16:21" customFormat="1" x14ac:dyDescent="0.2">
      <c r="P5311" t="s">
        <v>10081</v>
      </c>
      <c r="Q5311" t="s">
        <v>10082</v>
      </c>
      <c r="R5311" t="s">
        <v>212</v>
      </c>
      <c r="S5311" s="6">
        <v>26616.5923637536</v>
      </c>
      <c r="T5311" s="6">
        <v>19725.6108171819</v>
      </c>
      <c r="U5311" s="6">
        <v>88.474562956335305</v>
      </c>
    </row>
    <row r="5312" spans="16:21" customFormat="1" x14ac:dyDescent="0.2">
      <c r="P5312" t="s">
        <v>10083</v>
      </c>
      <c r="Q5312" t="s">
        <v>10084</v>
      </c>
      <c r="R5312" t="s">
        <v>212</v>
      </c>
      <c r="S5312" s="6">
        <v>26633.224772740399</v>
      </c>
      <c r="T5312" s="6">
        <v>22160.531103296998</v>
      </c>
      <c r="U5312" s="6">
        <v>56.686926053213</v>
      </c>
    </row>
    <row r="5313" spans="16:21" customFormat="1" x14ac:dyDescent="0.2">
      <c r="P5313" t="s">
        <v>10085</v>
      </c>
      <c r="Q5313" t="s">
        <v>10086</v>
      </c>
      <c r="R5313" t="s">
        <v>212</v>
      </c>
      <c r="S5313" s="6">
        <v>26645.9152017386</v>
      </c>
      <c r="T5313" s="6">
        <v>10882.07991</v>
      </c>
      <c r="U5313" s="6">
        <v>145.90506221469701</v>
      </c>
    </row>
    <row r="5314" spans="16:21" customFormat="1" x14ac:dyDescent="0.2">
      <c r="P5314" t="s">
        <v>10087</v>
      </c>
      <c r="Q5314" t="s">
        <v>10088</v>
      </c>
      <c r="R5314" t="s">
        <v>212</v>
      </c>
      <c r="S5314" s="6">
        <v>26660.414385302902</v>
      </c>
      <c r="T5314" s="6">
        <v>14472.9215299271</v>
      </c>
      <c r="U5314" s="6">
        <v>74.097677688430807</v>
      </c>
    </row>
    <row r="5315" spans="16:21" customFormat="1" x14ac:dyDescent="0.2">
      <c r="P5315" t="s">
        <v>10089</v>
      </c>
      <c r="Q5315" t="s">
        <v>10090</v>
      </c>
      <c r="R5315" t="s">
        <v>212</v>
      </c>
      <c r="S5315" s="6">
        <v>26814.055310933101</v>
      </c>
      <c r="T5315" s="6">
        <v>25525.880397462501</v>
      </c>
      <c r="U5315" s="6">
        <v>79.159435545433894</v>
      </c>
    </row>
    <row r="5316" spans="16:21" customFormat="1" x14ac:dyDescent="0.2">
      <c r="P5316" t="s">
        <v>10091</v>
      </c>
      <c r="Q5316" t="s">
        <v>10092</v>
      </c>
      <c r="R5316" t="s">
        <v>212</v>
      </c>
      <c r="S5316" s="6">
        <v>27274.7288895128</v>
      </c>
      <c r="T5316" s="6">
        <v>9420</v>
      </c>
      <c r="U5316" s="6">
        <v>123.44733054901199</v>
      </c>
    </row>
    <row r="5317" spans="16:21" customFormat="1" x14ac:dyDescent="0.2">
      <c r="P5317" t="s">
        <v>10093</v>
      </c>
      <c r="Q5317" t="s">
        <v>10094</v>
      </c>
      <c r="R5317" t="s">
        <v>212</v>
      </c>
      <c r="S5317" s="6">
        <v>27339.769703546899</v>
      </c>
      <c r="T5317" s="6">
        <v>3449.43432041489</v>
      </c>
      <c r="U5317" s="6">
        <v>208.38580087359401</v>
      </c>
    </row>
    <row r="5318" spans="16:21" customFormat="1" x14ac:dyDescent="0.2">
      <c r="P5318" t="s">
        <v>10095</v>
      </c>
      <c r="Q5318" t="s">
        <v>10096</v>
      </c>
      <c r="R5318" t="s">
        <v>212</v>
      </c>
      <c r="S5318" s="6">
        <v>27453.7990755916</v>
      </c>
      <c r="T5318" s="6">
        <v>16556.912293663001</v>
      </c>
      <c r="U5318" s="6">
        <v>124.034295715391</v>
      </c>
    </row>
    <row r="5319" spans="16:21" customFormat="1" x14ac:dyDescent="0.2">
      <c r="P5319" t="s">
        <v>10097</v>
      </c>
      <c r="Q5319" t="s">
        <v>10098</v>
      </c>
      <c r="R5319" t="s">
        <v>212</v>
      </c>
      <c r="S5319" s="6">
        <v>27467.867894750801</v>
      </c>
      <c r="T5319" s="6">
        <v>8738.4394687080294</v>
      </c>
      <c r="U5319" s="6">
        <v>139.671992548079</v>
      </c>
    </row>
    <row r="5320" spans="16:21" customFormat="1" x14ac:dyDescent="0.2">
      <c r="P5320" t="s">
        <v>10099</v>
      </c>
      <c r="Q5320" t="s">
        <v>10099</v>
      </c>
      <c r="R5320" t="s">
        <v>274</v>
      </c>
      <c r="S5320" s="6">
        <v>27518.403941896901</v>
      </c>
      <c r="T5320" s="6">
        <v>11626.713962367399</v>
      </c>
      <c r="U5320" s="6">
        <v>126.370474288403</v>
      </c>
    </row>
    <row r="5321" spans="16:21" customFormat="1" x14ac:dyDescent="0.2">
      <c r="P5321" t="s">
        <v>10100</v>
      </c>
      <c r="Q5321" t="s">
        <v>10101</v>
      </c>
      <c r="R5321" t="s">
        <v>212</v>
      </c>
      <c r="S5321" s="6">
        <v>27644.9349977442</v>
      </c>
      <c r="T5321" s="6">
        <v>15976.8142930624</v>
      </c>
      <c r="U5321" s="6">
        <v>99.991593533831804</v>
      </c>
    </row>
    <row r="5322" spans="16:21" customFormat="1" x14ac:dyDescent="0.2">
      <c r="P5322" t="s">
        <v>10102</v>
      </c>
      <c r="Q5322" t="s">
        <v>10103</v>
      </c>
      <c r="R5322" t="s">
        <v>212</v>
      </c>
      <c r="S5322" s="6">
        <v>27647.903090554701</v>
      </c>
      <c r="T5322" s="6">
        <v>5508.8390330313896</v>
      </c>
      <c r="U5322" s="6">
        <v>167.150433730396</v>
      </c>
    </row>
    <row r="5323" spans="16:21" customFormat="1" x14ac:dyDescent="0.2">
      <c r="P5323" t="s">
        <v>10104</v>
      </c>
      <c r="Q5323" t="s">
        <v>10105</v>
      </c>
      <c r="R5323" t="s">
        <v>212</v>
      </c>
      <c r="S5323" s="6">
        <v>27838.012268475399</v>
      </c>
      <c r="T5323" s="6">
        <v>19413.375395980202</v>
      </c>
      <c r="U5323" s="6">
        <v>96.645388453756894</v>
      </c>
    </row>
    <row r="5324" spans="16:21" customFormat="1" x14ac:dyDescent="0.2">
      <c r="P5324" t="s">
        <v>10106</v>
      </c>
      <c r="Q5324" t="s">
        <v>10107</v>
      </c>
      <c r="R5324" t="s">
        <v>212</v>
      </c>
      <c r="S5324" s="6">
        <v>27850.809319458</v>
      </c>
      <c r="T5324" s="6">
        <v>21062.374274718499</v>
      </c>
      <c r="U5324" s="6">
        <v>77.821478536777207</v>
      </c>
    </row>
    <row r="5325" spans="16:21" customFormat="1" x14ac:dyDescent="0.2">
      <c r="P5325" t="s">
        <v>10108</v>
      </c>
      <c r="Q5325" t="s">
        <v>10109</v>
      </c>
      <c r="R5325" t="s">
        <v>212</v>
      </c>
      <c r="S5325" s="6">
        <v>27851.006126415799</v>
      </c>
      <c r="T5325" s="6">
        <v>15438.756378448799</v>
      </c>
      <c r="U5325" s="6">
        <v>118.134512359968</v>
      </c>
    </row>
    <row r="5326" spans="16:21" customFormat="1" x14ac:dyDescent="0.2">
      <c r="P5326" t="s">
        <v>10110</v>
      </c>
      <c r="Q5326" t="s">
        <v>10111</v>
      </c>
      <c r="R5326" t="s">
        <v>212</v>
      </c>
      <c r="S5326" s="6">
        <v>27853.105323622502</v>
      </c>
      <c r="T5326" s="6">
        <v>17789.9870454273</v>
      </c>
      <c r="U5326" s="6">
        <v>102.741791427428</v>
      </c>
    </row>
    <row r="5327" spans="16:21" customFormat="1" x14ac:dyDescent="0.2">
      <c r="P5327" t="s">
        <v>10112</v>
      </c>
      <c r="Q5327" t="s">
        <v>10112</v>
      </c>
      <c r="R5327" t="s">
        <v>212</v>
      </c>
      <c r="S5327" s="6">
        <v>27861.0376888135</v>
      </c>
      <c r="T5327" s="6">
        <v>12299.197888922001</v>
      </c>
      <c r="U5327" s="6">
        <v>146.47173072133401</v>
      </c>
    </row>
    <row r="5328" spans="16:21" customFormat="1" x14ac:dyDescent="0.2">
      <c r="P5328" t="s">
        <v>10113</v>
      </c>
      <c r="Q5328" t="s">
        <v>10114</v>
      </c>
      <c r="R5328" t="s">
        <v>212</v>
      </c>
      <c r="S5328" s="6">
        <v>28037.3248133216</v>
      </c>
      <c r="T5328" s="6">
        <v>19295.8365940966</v>
      </c>
      <c r="U5328" s="6">
        <v>70.657590328370404</v>
      </c>
    </row>
    <row r="5329" spans="16:21" customFormat="1" x14ac:dyDescent="0.2">
      <c r="P5329" t="s">
        <v>10115</v>
      </c>
      <c r="Q5329" t="s">
        <v>10116</v>
      </c>
      <c r="R5329" t="s">
        <v>212</v>
      </c>
      <c r="S5329" s="6">
        <v>28154.9150576006</v>
      </c>
      <c r="T5329" s="6">
        <v>22311.107604908499</v>
      </c>
      <c r="U5329" s="6">
        <v>71.358079315857793</v>
      </c>
    </row>
    <row r="5330" spans="16:21" customFormat="1" x14ac:dyDescent="0.2">
      <c r="P5330" t="s">
        <v>10117</v>
      </c>
      <c r="Q5330" t="s">
        <v>10118</v>
      </c>
      <c r="R5330" t="s">
        <v>212</v>
      </c>
      <c r="S5330" s="6">
        <v>28186.822308745901</v>
      </c>
      <c r="T5330" s="6">
        <v>14230.5123971673</v>
      </c>
      <c r="U5330" s="6">
        <v>169.72800521801</v>
      </c>
    </row>
    <row r="5331" spans="16:21" customFormat="1" x14ac:dyDescent="0.2">
      <c r="P5331" t="s">
        <v>10119</v>
      </c>
      <c r="Q5331" t="s">
        <v>10120</v>
      </c>
      <c r="R5331" t="s">
        <v>212</v>
      </c>
      <c r="S5331" s="6">
        <v>28270.380000195</v>
      </c>
      <c r="T5331" s="6">
        <v>21135.675830427601</v>
      </c>
      <c r="U5331" s="6">
        <v>82.930007603823697</v>
      </c>
    </row>
    <row r="5332" spans="16:21" customFormat="1" x14ac:dyDescent="0.2">
      <c r="P5332" t="s">
        <v>10121</v>
      </c>
      <c r="Q5332" t="s">
        <v>10122</v>
      </c>
      <c r="R5332" t="s">
        <v>212</v>
      </c>
      <c r="S5332" s="6">
        <v>28403.999779752299</v>
      </c>
      <c r="T5332" s="6">
        <v>29905.202624993799</v>
      </c>
      <c r="U5332" s="6">
        <v>61.849873011494402</v>
      </c>
    </row>
    <row r="5333" spans="16:21" customFormat="1" x14ac:dyDescent="0.2">
      <c r="P5333" t="s">
        <v>10123</v>
      </c>
      <c r="Q5333" t="s">
        <v>10124</v>
      </c>
      <c r="R5333" t="s">
        <v>212</v>
      </c>
      <c r="S5333" s="6">
        <v>28442.109271868201</v>
      </c>
      <c r="T5333" s="6">
        <v>10226</v>
      </c>
      <c r="U5333" s="6">
        <v>208.547698676474</v>
      </c>
    </row>
    <row r="5334" spans="16:21" customFormat="1" x14ac:dyDescent="0.2">
      <c r="P5334" t="s">
        <v>10125</v>
      </c>
      <c r="Q5334" t="s">
        <v>10126</v>
      </c>
      <c r="R5334" t="s">
        <v>212</v>
      </c>
      <c r="S5334" s="6">
        <v>28532.1666886147</v>
      </c>
      <c r="T5334" s="6">
        <v>29020.412147246701</v>
      </c>
      <c r="U5334" s="6">
        <v>38.930467774771401</v>
      </c>
    </row>
    <row r="5335" spans="16:21" customFormat="1" x14ac:dyDescent="0.2">
      <c r="P5335" t="s">
        <v>10127</v>
      </c>
      <c r="Q5335" t="s">
        <v>119</v>
      </c>
      <c r="R5335" t="s">
        <v>212</v>
      </c>
      <c r="S5335" s="6">
        <v>28563.972261262501</v>
      </c>
      <c r="T5335" s="6">
        <v>18668.3175237742</v>
      </c>
      <c r="U5335" s="6">
        <v>100.11118980761501</v>
      </c>
    </row>
    <row r="5336" spans="16:21" customFormat="1" x14ac:dyDescent="0.2">
      <c r="P5336" t="s">
        <v>10128</v>
      </c>
      <c r="Q5336" t="s">
        <v>10129</v>
      </c>
      <c r="R5336" t="s">
        <v>212</v>
      </c>
      <c r="S5336" s="6">
        <v>28721.7132940253</v>
      </c>
      <c r="T5336" s="6">
        <v>14968.6470698596</v>
      </c>
      <c r="U5336" s="6">
        <v>120.91297102888799</v>
      </c>
    </row>
    <row r="5337" spans="16:21" customFormat="1" x14ac:dyDescent="0.2">
      <c r="P5337" t="s">
        <v>10130</v>
      </c>
      <c r="Q5337" t="s">
        <v>10131</v>
      </c>
      <c r="R5337" t="s">
        <v>212</v>
      </c>
      <c r="S5337" s="6">
        <v>28793.116365904902</v>
      </c>
      <c r="T5337" s="6">
        <v>15036.612352460499</v>
      </c>
      <c r="U5337" s="6">
        <v>135.238776560232</v>
      </c>
    </row>
    <row r="5338" spans="16:21" customFormat="1" x14ac:dyDescent="0.2">
      <c r="P5338" t="s">
        <v>10132</v>
      </c>
      <c r="Q5338" t="s">
        <v>10133</v>
      </c>
      <c r="R5338" t="s">
        <v>212</v>
      </c>
      <c r="S5338" s="6">
        <v>28794.158158978102</v>
      </c>
      <c r="T5338" s="6">
        <v>5055.1197556512998</v>
      </c>
      <c r="U5338" s="6">
        <v>182.18215214717301</v>
      </c>
    </row>
    <row r="5339" spans="16:21" customFormat="1" x14ac:dyDescent="0.2">
      <c r="P5339" t="s">
        <v>10134</v>
      </c>
      <c r="Q5339" t="s">
        <v>10135</v>
      </c>
      <c r="R5339" t="s">
        <v>212</v>
      </c>
      <c r="S5339" s="6">
        <v>28851.914343189099</v>
      </c>
      <c r="T5339" s="6">
        <v>22249.403399999999</v>
      </c>
      <c r="U5339" s="6">
        <v>72.724800740139401</v>
      </c>
    </row>
    <row r="5340" spans="16:21" customFormat="1" x14ac:dyDescent="0.2">
      <c r="P5340" t="s">
        <v>10136</v>
      </c>
      <c r="Q5340" t="s">
        <v>10137</v>
      </c>
      <c r="R5340" t="s">
        <v>212</v>
      </c>
      <c r="S5340" s="6">
        <v>28938.504636254798</v>
      </c>
      <c r="T5340" s="6">
        <v>13564.816855802001</v>
      </c>
      <c r="U5340" s="6">
        <v>91.867382291571005</v>
      </c>
    </row>
    <row r="5341" spans="16:21" customFormat="1" x14ac:dyDescent="0.2">
      <c r="P5341" t="s">
        <v>10138</v>
      </c>
      <c r="Q5341" t="s">
        <v>10139</v>
      </c>
      <c r="R5341" t="s">
        <v>212</v>
      </c>
      <c r="S5341" s="6">
        <v>29363.7237038024</v>
      </c>
      <c r="T5341" s="6">
        <v>21430.683458825999</v>
      </c>
      <c r="U5341" s="6">
        <v>164.25820992316599</v>
      </c>
    </row>
    <row r="5342" spans="16:21" customFormat="1" x14ac:dyDescent="0.2">
      <c r="P5342" t="s">
        <v>10140</v>
      </c>
      <c r="Q5342" t="s">
        <v>10141</v>
      </c>
      <c r="R5342" t="s">
        <v>212</v>
      </c>
      <c r="S5342" s="6">
        <v>29517.954593170001</v>
      </c>
      <c r="T5342" s="6">
        <v>9352.6964900000003</v>
      </c>
      <c r="U5342" s="6">
        <v>232.84233224686301</v>
      </c>
    </row>
    <row r="5343" spans="16:21" customFormat="1" x14ac:dyDescent="0.2">
      <c r="P5343" t="s">
        <v>10142</v>
      </c>
      <c r="Q5343" t="s">
        <v>145</v>
      </c>
      <c r="R5343" t="s">
        <v>212</v>
      </c>
      <c r="S5343" s="6">
        <v>29520.331717855399</v>
      </c>
      <c r="T5343" s="6">
        <v>25363.1236985545</v>
      </c>
      <c r="U5343" s="6">
        <v>80.957776456559699</v>
      </c>
    </row>
    <row r="5344" spans="16:21" customFormat="1" x14ac:dyDescent="0.2">
      <c r="P5344" t="s">
        <v>10143</v>
      </c>
      <c r="Q5344" t="s">
        <v>10144</v>
      </c>
      <c r="R5344" t="s">
        <v>212</v>
      </c>
      <c r="S5344" s="6">
        <v>29780.665445675699</v>
      </c>
      <c r="T5344" s="6">
        <v>14615.887298740099</v>
      </c>
      <c r="U5344" s="6">
        <v>126.80812979899</v>
      </c>
    </row>
    <row r="5345" spans="16:21" customFormat="1" x14ac:dyDescent="0.2">
      <c r="P5345" t="s">
        <v>10145</v>
      </c>
      <c r="Q5345" t="s">
        <v>10146</v>
      </c>
      <c r="R5345" t="s">
        <v>212</v>
      </c>
      <c r="S5345" s="6">
        <v>29820.215708465999</v>
      </c>
      <c r="T5345" s="6">
        <v>22155.627494119999</v>
      </c>
      <c r="U5345" s="6">
        <v>82.959082131478397</v>
      </c>
    </row>
    <row r="5346" spans="16:21" customFormat="1" x14ac:dyDescent="0.2">
      <c r="P5346" t="s">
        <v>10147</v>
      </c>
      <c r="Q5346" t="s">
        <v>10148</v>
      </c>
      <c r="R5346" t="s">
        <v>212</v>
      </c>
      <c r="S5346" s="6">
        <v>29834.950253395898</v>
      </c>
      <c r="T5346" s="6">
        <v>14086.1461397608</v>
      </c>
      <c r="U5346" s="6">
        <v>134.498584164184</v>
      </c>
    </row>
    <row r="5347" spans="16:21" customFormat="1" x14ac:dyDescent="0.2">
      <c r="P5347" t="s">
        <v>10149</v>
      </c>
      <c r="Q5347" t="s">
        <v>10150</v>
      </c>
      <c r="R5347" t="s">
        <v>212</v>
      </c>
      <c r="S5347" s="6">
        <v>30034.414173138099</v>
      </c>
      <c r="T5347" s="6">
        <v>15817.936201184</v>
      </c>
      <c r="U5347" s="6">
        <v>134.85619905307399</v>
      </c>
    </row>
    <row r="5348" spans="16:21" customFormat="1" x14ac:dyDescent="0.2">
      <c r="P5348" t="s">
        <v>10151</v>
      </c>
      <c r="Q5348" t="s">
        <v>10152</v>
      </c>
      <c r="R5348" t="s">
        <v>212</v>
      </c>
      <c r="S5348" s="6">
        <v>30295.988025793002</v>
      </c>
      <c r="T5348" s="6">
        <v>32589.287090000002</v>
      </c>
      <c r="U5348" s="6">
        <v>48.382167738461398</v>
      </c>
    </row>
    <row r="5349" spans="16:21" customFormat="1" x14ac:dyDescent="0.2">
      <c r="P5349" t="s">
        <v>10153</v>
      </c>
      <c r="Q5349" t="s">
        <v>10154</v>
      </c>
      <c r="R5349" t="s">
        <v>212</v>
      </c>
      <c r="S5349" s="6">
        <v>30326.972991533501</v>
      </c>
      <c r="T5349" s="6">
        <v>21390.536342542</v>
      </c>
      <c r="U5349" s="6">
        <v>83.233255271924904</v>
      </c>
    </row>
    <row r="5350" spans="16:21" customFormat="1" x14ac:dyDescent="0.2">
      <c r="P5350" t="s">
        <v>10155</v>
      </c>
      <c r="Q5350" t="s">
        <v>10156</v>
      </c>
      <c r="R5350" t="s">
        <v>212</v>
      </c>
      <c r="S5350" s="6">
        <v>30349.724708514099</v>
      </c>
      <c r="T5350" s="6">
        <v>19459.743654999998</v>
      </c>
      <c r="U5350" s="6">
        <v>109.568329774468</v>
      </c>
    </row>
    <row r="5351" spans="16:21" customFormat="1" x14ac:dyDescent="0.2">
      <c r="P5351" t="s">
        <v>10157</v>
      </c>
      <c r="Q5351" t="s">
        <v>10158</v>
      </c>
      <c r="R5351" t="s">
        <v>212</v>
      </c>
      <c r="S5351" s="6">
        <v>30568.320922697701</v>
      </c>
      <c r="T5351" s="6">
        <v>16594.375976123501</v>
      </c>
      <c r="U5351" s="6">
        <v>148.866500956739</v>
      </c>
    </row>
    <row r="5352" spans="16:21" customFormat="1" x14ac:dyDescent="0.2">
      <c r="P5352" t="s">
        <v>10159</v>
      </c>
      <c r="Q5352" t="s">
        <v>10160</v>
      </c>
      <c r="R5352" t="s">
        <v>212</v>
      </c>
      <c r="S5352" s="6">
        <v>30808.356019381699</v>
      </c>
      <c r="T5352" s="6">
        <v>28113.323372880299</v>
      </c>
      <c r="U5352" s="6">
        <v>81.254030707899901</v>
      </c>
    </row>
    <row r="5353" spans="16:21" customFormat="1" x14ac:dyDescent="0.2">
      <c r="P5353" t="s">
        <v>10161</v>
      </c>
      <c r="Q5353" t="s">
        <v>10162</v>
      </c>
      <c r="R5353" t="s">
        <v>212</v>
      </c>
      <c r="S5353" s="6">
        <v>31003.243303396201</v>
      </c>
      <c r="T5353" s="6">
        <v>14277.848814756</v>
      </c>
      <c r="U5353" s="6">
        <v>122.060078171204</v>
      </c>
    </row>
    <row r="5354" spans="16:21" customFormat="1" x14ac:dyDescent="0.2">
      <c r="P5354" t="s">
        <v>10163</v>
      </c>
      <c r="Q5354" t="s">
        <v>10164</v>
      </c>
      <c r="R5354" t="s">
        <v>212</v>
      </c>
      <c r="S5354" s="6">
        <v>31030.9165227954</v>
      </c>
      <c r="T5354" s="6">
        <v>22020.93194106</v>
      </c>
      <c r="U5354" s="6">
        <v>111.753495430074</v>
      </c>
    </row>
    <row r="5355" spans="16:21" customFormat="1" x14ac:dyDescent="0.2">
      <c r="P5355" t="s">
        <v>10165</v>
      </c>
      <c r="Q5355" t="s">
        <v>10166</v>
      </c>
      <c r="R5355" t="s">
        <v>212</v>
      </c>
      <c r="S5355" s="6">
        <v>31185.274853176099</v>
      </c>
      <c r="T5355" s="6">
        <v>8566</v>
      </c>
      <c r="U5355" s="6">
        <v>183.590130146928</v>
      </c>
    </row>
    <row r="5356" spans="16:21" customFormat="1" x14ac:dyDescent="0.2">
      <c r="P5356" t="s">
        <v>10167</v>
      </c>
      <c r="Q5356" t="s">
        <v>10168</v>
      </c>
      <c r="R5356" t="s">
        <v>212</v>
      </c>
      <c r="S5356" s="6">
        <v>31302.734367864799</v>
      </c>
      <c r="T5356" s="6">
        <v>27654.4311019753</v>
      </c>
      <c r="U5356" s="6">
        <v>73.171644176631204</v>
      </c>
    </row>
    <row r="5357" spans="16:21" customFormat="1" x14ac:dyDescent="0.2">
      <c r="P5357" t="s">
        <v>10169</v>
      </c>
      <c r="Q5357" t="s">
        <v>10170</v>
      </c>
      <c r="R5357" t="s">
        <v>212</v>
      </c>
      <c r="S5357" s="6">
        <v>31369.077651182499</v>
      </c>
      <c r="T5357" s="6">
        <v>29133.370297375299</v>
      </c>
      <c r="U5357" s="6">
        <v>70.293326033040699</v>
      </c>
    </row>
    <row r="5358" spans="16:21" customFormat="1" x14ac:dyDescent="0.2">
      <c r="P5358" t="s">
        <v>10171</v>
      </c>
      <c r="Q5358" t="s">
        <v>150</v>
      </c>
      <c r="R5358" t="s">
        <v>212</v>
      </c>
      <c r="S5358" s="6">
        <v>32334.183444793998</v>
      </c>
      <c r="T5358" s="6">
        <v>33796.756709949099</v>
      </c>
      <c r="U5358" s="6">
        <v>57.5463364813032</v>
      </c>
    </row>
    <row r="5359" spans="16:21" customFormat="1" x14ac:dyDescent="0.2">
      <c r="P5359" t="s">
        <v>10172</v>
      </c>
      <c r="Q5359" t="s">
        <v>10173</v>
      </c>
      <c r="R5359" t="s">
        <v>212</v>
      </c>
      <c r="S5359" s="6">
        <v>32362.118468899302</v>
      </c>
      <c r="T5359" s="6">
        <v>21258</v>
      </c>
      <c r="U5359" s="6">
        <v>103.948133002666</v>
      </c>
    </row>
    <row r="5360" spans="16:21" customFormat="1" x14ac:dyDescent="0.2">
      <c r="P5360" t="s">
        <v>10174</v>
      </c>
      <c r="Q5360" t="s">
        <v>10175</v>
      </c>
      <c r="R5360" t="s">
        <v>212</v>
      </c>
      <c r="S5360" s="6">
        <v>32480.5251432267</v>
      </c>
      <c r="T5360" s="6">
        <v>11913.6782113523</v>
      </c>
      <c r="U5360" s="6">
        <v>153.428190039751</v>
      </c>
    </row>
    <row r="5361" spans="16:21" customFormat="1" x14ac:dyDescent="0.2">
      <c r="P5361" t="s">
        <v>10176</v>
      </c>
      <c r="Q5361" t="s">
        <v>10177</v>
      </c>
      <c r="R5361" t="s">
        <v>212</v>
      </c>
      <c r="S5361" s="6">
        <v>32482.425099193901</v>
      </c>
      <c r="T5361" s="6">
        <v>24261.217410000001</v>
      </c>
      <c r="U5361" s="6">
        <v>130.17610766670799</v>
      </c>
    </row>
    <row r="5362" spans="16:21" customFormat="1" x14ac:dyDescent="0.2">
      <c r="P5362" t="s">
        <v>10178</v>
      </c>
      <c r="Q5362" t="s">
        <v>10179</v>
      </c>
      <c r="R5362" t="s">
        <v>212</v>
      </c>
      <c r="S5362" s="6">
        <v>32495.337569497598</v>
      </c>
      <c r="T5362" s="6">
        <v>21078.5921580258</v>
      </c>
      <c r="U5362" s="6">
        <v>114.761788155695</v>
      </c>
    </row>
    <row r="5363" spans="16:21" customFormat="1" x14ac:dyDescent="0.2">
      <c r="P5363" t="s">
        <v>10180</v>
      </c>
      <c r="Q5363" t="s">
        <v>10181</v>
      </c>
      <c r="R5363" t="s">
        <v>212</v>
      </c>
      <c r="S5363" s="6">
        <v>32706.884910057601</v>
      </c>
      <c r="T5363" s="6">
        <v>16308.2269025815</v>
      </c>
      <c r="U5363" s="6">
        <v>102.57004930572199</v>
      </c>
    </row>
    <row r="5364" spans="16:21" customFormat="1" x14ac:dyDescent="0.2">
      <c r="P5364" t="s">
        <v>10182</v>
      </c>
      <c r="Q5364" t="s">
        <v>10183</v>
      </c>
      <c r="R5364" t="s">
        <v>212</v>
      </c>
      <c r="S5364" s="6">
        <v>32925.6586370769</v>
      </c>
      <c r="T5364" s="6">
        <v>9172.2085227532007</v>
      </c>
      <c r="U5364" s="6">
        <v>165.26458541640301</v>
      </c>
    </row>
    <row r="5365" spans="16:21" customFormat="1" x14ac:dyDescent="0.2">
      <c r="P5365" t="s">
        <v>10184</v>
      </c>
      <c r="Q5365" t="s">
        <v>10185</v>
      </c>
      <c r="R5365" t="s">
        <v>212</v>
      </c>
      <c r="S5365" s="6">
        <v>33115.290047470502</v>
      </c>
      <c r="T5365" s="6">
        <v>18997.299054999999</v>
      </c>
      <c r="U5365" s="6">
        <v>111.163848004694</v>
      </c>
    </row>
    <row r="5366" spans="16:21" customFormat="1" x14ac:dyDescent="0.2">
      <c r="P5366" t="s">
        <v>10186</v>
      </c>
      <c r="Q5366" t="s">
        <v>10187</v>
      </c>
      <c r="R5366" t="s">
        <v>212</v>
      </c>
      <c r="S5366" s="6">
        <v>33188.178741276897</v>
      </c>
      <c r="T5366" s="6">
        <v>25521.984066365902</v>
      </c>
      <c r="U5366" s="6">
        <v>84.638748148293601</v>
      </c>
    </row>
    <row r="5367" spans="16:21" customFormat="1" x14ac:dyDescent="0.2">
      <c r="P5367" t="s">
        <v>10188</v>
      </c>
      <c r="Q5367" t="s">
        <v>10189</v>
      </c>
      <c r="R5367" t="s">
        <v>212</v>
      </c>
      <c r="S5367" s="6">
        <v>33228.531991682801</v>
      </c>
      <c r="T5367" s="6">
        <v>7420.4915161157096</v>
      </c>
      <c r="U5367" s="6">
        <v>210.88649662722099</v>
      </c>
    </row>
    <row r="5368" spans="16:21" customFormat="1" x14ac:dyDescent="0.2">
      <c r="P5368" t="s">
        <v>10190</v>
      </c>
      <c r="Q5368" t="s">
        <v>10191</v>
      </c>
      <c r="R5368" t="s">
        <v>212</v>
      </c>
      <c r="S5368" s="6">
        <v>33281.1771740326</v>
      </c>
      <c r="T5368" s="6">
        <v>8170</v>
      </c>
      <c r="U5368" s="6">
        <v>174.70261761360501</v>
      </c>
    </row>
    <row r="5369" spans="16:21" customFormat="1" x14ac:dyDescent="0.2">
      <c r="P5369" t="s">
        <v>10192</v>
      </c>
      <c r="Q5369" t="s">
        <v>68</v>
      </c>
      <c r="R5369" t="s">
        <v>212</v>
      </c>
      <c r="S5369" s="6">
        <v>33641.2962838819</v>
      </c>
      <c r="T5369" s="6">
        <v>32512.578593258298</v>
      </c>
      <c r="U5369" s="6">
        <v>70.264750579016905</v>
      </c>
    </row>
    <row r="5370" spans="16:21" customFormat="1" x14ac:dyDescent="0.2">
      <c r="P5370" t="s">
        <v>10193</v>
      </c>
      <c r="Q5370" t="s">
        <v>10194</v>
      </c>
      <c r="R5370" t="s">
        <v>212</v>
      </c>
      <c r="S5370" s="6">
        <v>34248.631913222598</v>
      </c>
      <c r="T5370" s="6">
        <v>24612</v>
      </c>
      <c r="U5370" s="6">
        <v>138.15447745921</v>
      </c>
    </row>
    <row r="5371" spans="16:21" customFormat="1" x14ac:dyDescent="0.2">
      <c r="P5371" t="s">
        <v>10195</v>
      </c>
      <c r="Q5371" t="s">
        <v>10196</v>
      </c>
      <c r="R5371" t="s">
        <v>212</v>
      </c>
      <c r="S5371" s="6">
        <v>34335.671436939701</v>
      </c>
      <c r="T5371" s="6">
        <v>14432.451317081601</v>
      </c>
      <c r="U5371" s="6">
        <v>164.24548873773199</v>
      </c>
    </row>
    <row r="5372" spans="16:21" customFormat="1" x14ac:dyDescent="0.2">
      <c r="P5372" t="s">
        <v>10197</v>
      </c>
      <c r="Q5372" t="s">
        <v>10198</v>
      </c>
      <c r="R5372" t="s">
        <v>212</v>
      </c>
      <c r="S5372" s="6">
        <v>34342.692920346999</v>
      </c>
      <c r="T5372" s="6">
        <v>17200</v>
      </c>
      <c r="U5372" s="6">
        <v>136.89368299436501</v>
      </c>
    </row>
    <row r="5373" spans="16:21" customFormat="1" x14ac:dyDescent="0.2">
      <c r="P5373" t="s">
        <v>10199</v>
      </c>
      <c r="Q5373" t="s">
        <v>10200</v>
      </c>
      <c r="R5373" t="s">
        <v>212</v>
      </c>
      <c r="S5373" s="6">
        <v>34575.462005459602</v>
      </c>
      <c r="T5373" s="6">
        <v>14907.638419999999</v>
      </c>
      <c r="U5373" s="6">
        <v>256.24105104265999</v>
      </c>
    </row>
    <row r="5374" spans="16:21" customFormat="1" x14ac:dyDescent="0.2">
      <c r="P5374" t="s">
        <v>10201</v>
      </c>
      <c r="Q5374" t="s">
        <v>86</v>
      </c>
      <c r="R5374" t="s">
        <v>212</v>
      </c>
      <c r="S5374" s="6">
        <v>34678.0839200673</v>
      </c>
      <c r="T5374" s="6">
        <v>15279.363461348799</v>
      </c>
      <c r="U5374" s="6">
        <v>154.211984420958</v>
      </c>
    </row>
    <row r="5375" spans="16:21" customFormat="1" x14ac:dyDescent="0.2">
      <c r="P5375" t="s">
        <v>10202</v>
      </c>
      <c r="Q5375" t="s">
        <v>10203</v>
      </c>
      <c r="R5375" t="s">
        <v>212</v>
      </c>
      <c r="S5375" s="6">
        <v>34714.762293289998</v>
      </c>
      <c r="T5375" s="6">
        <v>21795.528172400202</v>
      </c>
      <c r="U5375" s="6">
        <v>107.58827895419</v>
      </c>
    </row>
    <row r="5376" spans="16:21" customFormat="1" x14ac:dyDescent="0.2">
      <c r="P5376" t="s">
        <v>10204</v>
      </c>
      <c r="Q5376" t="s">
        <v>10205</v>
      </c>
      <c r="R5376" t="s">
        <v>212</v>
      </c>
      <c r="S5376" s="6">
        <v>34783.082491323003</v>
      </c>
      <c r="T5376" s="6">
        <v>14306.571291099101</v>
      </c>
      <c r="U5376" s="6">
        <v>122.281164830341</v>
      </c>
    </row>
    <row r="5377" spans="16:21" customFormat="1" x14ac:dyDescent="0.2">
      <c r="P5377" t="s">
        <v>10206</v>
      </c>
      <c r="Q5377" t="s">
        <v>54</v>
      </c>
      <c r="R5377" t="s">
        <v>212</v>
      </c>
      <c r="S5377" s="6">
        <v>34791.563001172399</v>
      </c>
      <c r="T5377" s="6">
        <v>8287.4208631629408</v>
      </c>
      <c r="U5377" s="6">
        <v>172.51843579105901</v>
      </c>
    </row>
    <row r="5378" spans="16:21" customFormat="1" x14ac:dyDescent="0.2">
      <c r="P5378" t="s">
        <v>10207</v>
      </c>
      <c r="Q5378" t="s">
        <v>10208</v>
      </c>
      <c r="R5378" t="s">
        <v>212</v>
      </c>
      <c r="S5378" s="6">
        <v>34884.310683078402</v>
      </c>
      <c r="T5378" s="6">
        <v>34290.280947356798</v>
      </c>
      <c r="U5378" s="6">
        <v>67.918245266996706</v>
      </c>
    </row>
    <row r="5379" spans="16:21" customFormat="1" x14ac:dyDescent="0.2">
      <c r="P5379" t="s">
        <v>10209</v>
      </c>
      <c r="Q5379" t="s">
        <v>10210</v>
      </c>
      <c r="R5379" t="s">
        <v>212</v>
      </c>
      <c r="S5379" s="6">
        <v>35022.994002182597</v>
      </c>
      <c r="T5379" s="6">
        <v>16666.559509909901</v>
      </c>
      <c r="U5379" s="6">
        <v>132.730943347595</v>
      </c>
    </row>
    <row r="5380" spans="16:21" customFormat="1" x14ac:dyDescent="0.2">
      <c r="P5380" t="s">
        <v>10211</v>
      </c>
      <c r="Q5380" t="s">
        <v>10212</v>
      </c>
      <c r="R5380" t="s">
        <v>212</v>
      </c>
      <c r="S5380" s="6">
        <v>35106.340510972201</v>
      </c>
      <c r="T5380" s="6">
        <v>20441.495397267201</v>
      </c>
      <c r="U5380" s="6">
        <v>95.936561160826002</v>
      </c>
    </row>
    <row r="5381" spans="16:21" customFormat="1" x14ac:dyDescent="0.2">
      <c r="P5381" t="s">
        <v>10213</v>
      </c>
      <c r="Q5381" t="s">
        <v>10214</v>
      </c>
      <c r="R5381" t="s">
        <v>212</v>
      </c>
      <c r="S5381" s="6">
        <v>35308.195607334201</v>
      </c>
      <c r="T5381" s="6">
        <v>11775.629442670501</v>
      </c>
      <c r="U5381" s="6">
        <v>206.85774534262899</v>
      </c>
    </row>
    <row r="5382" spans="16:21" customFormat="1" x14ac:dyDescent="0.2">
      <c r="P5382" t="s">
        <v>10215</v>
      </c>
      <c r="Q5382" t="s">
        <v>10216</v>
      </c>
      <c r="R5382" t="s">
        <v>212</v>
      </c>
      <c r="S5382" s="6">
        <v>35473.6874980129</v>
      </c>
      <c r="T5382" s="6">
        <v>28561.997959870601</v>
      </c>
      <c r="U5382" s="6">
        <v>79.167112891710403</v>
      </c>
    </row>
    <row r="5383" spans="16:21" customFormat="1" x14ac:dyDescent="0.2">
      <c r="P5383" t="s">
        <v>10217</v>
      </c>
      <c r="Q5383" t="s">
        <v>10218</v>
      </c>
      <c r="R5383" t="s">
        <v>212</v>
      </c>
      <c r="S5383" s="6">
        <v>35612.894174511297</v>
      </c>
      <c r="T5383" s="6">
        <v>23025.952089905801</v>
      </c>
      <c r="U5383" s="6">
        <v>87.589885604554993</v>
      </c>
    </row>
    <row r="5384" spans="16:21" customFormat="1" x14ac:dyDescent="0.2">
      <c r="P5384" t="s">
        <v>10219</v>
      </c>
      <c r="Q5384" t="s">
        <v>10219</v>
      </c>
      <c r="R5384" t="s">
        <v>212</v>
      </c>
      <c r="S5384" s="6">
        <v>35843.316954469701</v>
      </c>
      <c r="T5384" s="6">
        <v>14759.303333693601</v>
      </c>
      <c r="U5384" s="6">
        <v>127.63288587222399</v>
      </c>
    </row>
    <row r="5385" spans="16:21" customFormat="1" x14ac:dyDescent="0.2">
      <c r="P5385" t="s">
        <v>10220</v>
      </c>
      <c r="Q5385" t="s">
        <v>10221</v>
      </c>
      <c r="R5385" t="s">
        <v>212</v>
      </c>
      <c r="S5385" s="6">
        <v>35909.798516914998</v>
      </c>
      <c r="T5385" s="6">
        <v>18527.618400690899</v>
      </c>
      <c r="U5385" s="6">
        <v>116.684056461634</v>
      </c>
    </row>
    <row r="5386" spans="16:21" customFormat="1" x14ac:dyDescent="0.2">
      <c r="P5386" t="s">
        <v>10222</v>
      </c>
      <c r="Q5386" t="s">
        <v>10223</v>
      </c>
      <c r="R5386" t="s">
        <v>212</v>
      </c>
      <c r="S5386" s="6">
        <v>36023.248361443999</v>
      </c>
      <c r="T5386" s="6">
        <v>20930.9663292935</v>
      </c>
      <c r="U5386" s="6">
        <v>107.361737882444</v>
      </c>
    </row>
    <row r="5387" spans="16:21" customFormat="1" x14ac:dyDescent="0.2">
      <c r="P5387" t="s">
        <v>10224</v>
      </c>
      <c r="Q5387" t="s">
        <v>10225</v>
      </c>
      <c r="R5387" t="s">
        <v>212</v>
      </c>
      <c r="S5387" s="6">
        <v>36063.702257413497</v>
      </c>
      <c r="T5387" s="6">
        <v>16765.9080408925</v>
      </c>
      <c r="U5387" s="6">
        <v>118.797428510033</v>
      </c>
    </row>
    <row r="5388" spans="16:21" customFormat="1" x14ac:dyDescent="0.2">
      <c r="P5388" t="s">
        <v>10226</v>
      </c>
      <c r="Q5388" t="s">
        <v>10227</v>
      </c>
      <c r="R5388" t="s">
        <v>212</v>
      </c>
      <c r="S5388" s="6">
        <v>36100.752043414701</v>
      </c>
      <c r="T5388" s="6">
        <v>8249.9803134312697</v>
      </c>
      <c r="U5388" s="6">
        <v>142.255984168579</v>
      </c>
    </row>
    <row r="5389" spans="16:21" customFormat="1" x14ac:dyDescent="0.2">
      <c r="P5389" t="s">
        <v>10228</v>
      </c>
      <c r="Q5389" t="s">
        <v>10228</v>
      </c>
      <c r="R5389" t="s">
        <v>274</v>
      </c>
      <c r="S5389" s="6">
        <v>36421.230634263396</v>
      </c>
      <c r="T5389" s="6">
        <v>1886.0751788467601</v>
      </c>
      <c r="U5389" s="6">
        <v>306.75219408391303</v>
      </c>
    </row>
    <row r="5390" spans="16:21" customFormat="1" x14ac:dyDescent="0.2">
      <c r="P5390" t="s">
        <v>10229</v>
      </c>
      <c r="Q5390" t="s">
        <v>10230</v>
      </c>
      <c r="R5390" t="s">
        <v>212</v>
      </c>
      <c r="S5390" s="6">
        <v>36644.564683021199</v>
      </c>
      <c r="T5390" s="6">
        <v>18640.968054577399</v>
      </c>
      <c r="U5390" s="6">
        <v>124.337163286981</v>
      </c>
    </row>
    <row r="5391" spans="16:21" customFormat="1" x14ac:dyDescent="0.2">
      <c r="P5391" t="s">
        <v>10231</v>
      </c>
      <c r="Q5391" t="s">
        <v>102</v>
      </c>
      <c r="R5391" t="s">
        <v>212</v>
      </c>
      <c r="S5391" s="6">
        <v>36669.928323325003</v>
      </c>
      <c r="T5391" s="6">
        <v>13400.348389880401</v>
      </c>
      <c r="U5391" s="6">
        <v>137.96557135045899</v>
      </c>
    </row>
    <row r="5392" spans="16:21" customFormat="1" x14ac:dyDescent="0.2">
      <c r="P5392" t="s">
        <v>10232</v>
      </c>
      <c r="Q5392" t="s">
        <v>10233</v>
      </c>
      <c r="R5392" t="s">
        <v>212</v>
      </c>
      <c r="S5392" s="6">
        <v>36756.477977812203</v>
      </c>
      <c r="T5392" s="6">
        <v>18684.888086269701</v>
      </c>
      <c r="U5392" s="6">
        <v>102.096510404865</v>
      </c>
    </row>
    <row r="5393" spans="16:21" customFormat="1" x14ac:dyDescent="0.2">
      <c r="P5393" t="s">
        <v>10234</v>
      </c>
      <c r="Q5393" t="s">
        <v>10235</v>
      </c>
      <c r="R5393" t="s">
        <v>212</v>
      </c>
      <c r="S5393" s="6">
        <v>37044.286106777203</v>
      </c>
      <c r="T5393" s="6">
        <v>44292.670490639197</v>
      </c>
      <c r="U5393" s="6">
        <v>63.342340655349503</v>
      </c>
    </row>
    <row r="5394" spans="16:21" customFormat="1" x14ac:dyDescent="0.2">
      <c r="P5394" t="s">
        <v>10236</v>
      </c>
      <c r="Q5394" t="s">
        <v>130</v>
      </c>
      <c r="R5394" t="s">
        <v>212</v>
      </c>
      <c r="S5394" s="6">
        <v>37459.215839812801</v>
      </c>
      <c r="T5394" s="6">
        <v>21052.954901224399</v>
      </c>
      <c r="U5394" s="6">
        <v>124.79755147245901</v>
      </c>
    </row>
    <row r="5395" spans="16:21" customFormat="1" x14ac:dyDescent="0.2">
      <c r="P5395" t="s">
        <v>10237</v>
      </c>
      <c r="Q5395" t="s">
        <v>10238</v>
      </c>
      <c r="R5395" t="s">
        <v>212</v>
      </c>
      <c r="S5395" s="6">
        <v>37506.378051728498</v>
      </c>
      <c r="T5395" s="6">
        <v>21753.9314618059</v>
      </c>
      <c r="U5395" s="6">
        <v>113.950748810796</v>
      </c>
    </row>
    <row r="5396" spans="16:21" customFormat="1" x14ac:dyDescent="0.2">
      <c r="P5396" t="s">
        <v>10239</v>
      </c>
      <c r="Q5396" t="s">
        <v>10240</v>
      </c>
      <c r="R5396" t="s">
        <v>212</v>
      </c>
      <c r="S5396" s="6">
        <v>37518.545428662903</v>
      </c>
      <c r="T5396" s="6">
        <v>32979.1484998952</v>
      </c>
      <c r="U5396" s="6">
        <v>77.7718936670163</v>
      </c>
    </row>
    <row r="5397" spans="16:21" customFormat="1" x14ac:dyDescent="0.2">
      <c r="P5397" t="s">
        <v>10241</v>
      </c>
      <c r="Q5397" t="s">
        <v>168</v>
      </c>
      <c r="R5397" t="s">
        <v>212</v>
      </c>
      <c r="S5397" s="6">
        <v>37680.062103241602</v>
      </c>
      <c r="T5397" s="6">
        <v>5263.4008013105304</v>
      </c>
      <c r="U5397" s="6">
        <v>142.127020666882</v>
      </c>
    </row>
    <row r="5398" spans="16:21" customFormat="1" x14ac:dyDescent="0.2">
      <c r="P5398" t="s">
        <v>10242</v>
      </c>
      <c r="Q5398" t="s">
        <v>10243</v>
      </c>
      <c r="R5398" t="s">
        <v>212</v>
      </c>
      <c r="S5398" s="6">
        <v>37726.237440013101</v>
      </c>
      <c r="T5398" s="6">
        <v>42013.504195915601</v>
      </c>
      <c r="U5398" s="6">
        <v>75.148810973880401</v>
      </c>
    </row>
    <row r="5399" spans="16:21" customFormat="1" x14ac:dyDescent="0.2">
      <c r="P5399" t="s">
        <v>10244</v>
      </c>
      <c r="Q5399" t="s">
        <v>10245</v>
      </c>
      <c r="R5399" t="s">
        <v>212</v>
      </c>
      <c r="S5399" s="6">
        <v>37757.092413096398</v>
      </c>
      <c r="T5399" s="6">
        <v>19752.048323134601</v>
      </c>
      <c r="U5399" s="6">
        <v>141.01389916137501</v>
      </c>
    </row>
    <row r="5400" spans="16:21" customFormat="1" x14ac:dyDescent="0.2">
      <c r="P5400" t="s">
        <v>10246</v>
      </c>
      <c r="Q5400" t="s">
        <v>10247</v>
      </c>
      <c r="R5400" t="s">
        <v>212</v>
      </c>
      <c r="S5400" s="6">
        <v>37793.2167101257</v>
      </c>
      <c r="T5400" s="6">
        <v>17727.04593</v>
      </c>
      <c r="U5400" s="6">
        <v>141.68449270957299</v>
      </c>
    </row>
    <row r="5401" spans="16:21" customFormat="1" x14ac:dyDescent="0.2">
      <c r="P5401" t="s">
        <v>10248</v>
      </c>
      <c r="Q5401" t="s">
        <v>10249</v>
      </c>
      <c r="R5401" t="s">
        <v>212</v>
      </c>
      <c r="S5401" s="6">
        <v>37825.710404064899</v>
      </c>
      <c r="T5401" s="6">
        <v>29614.104620813301</v>
      </c>
      <c r="U5401" s="6">
        <v>90.162753776203303</v>
      </c>
    </row>
    <row r="5402" spans="16:21" customFormat="1" x14ac:dyDescent="0.2">
      <c r="P5402" t="s">
        <v>10250</v>
      </c>
      <c r="Q5402" t="s">
        <v>10251</v>
      </c>
      <c r="R5402" t="s">
        <v>212</v>
      </c>
      <c r="S5402" s="6">
        <v>37900.639435530698</v>
      </c>
      <c r="T5402" s="6">
        <v>36242.274372494401</v>
      </c>
      <c r="U5402" s="6">
        <v>72.724029972945303</v>
      </c>
    </row>
    <row r="5403" spans="16:21" customFormat="1" x14ac:dyDescent="0.2">
      <c r="P5403" t="s">
        <v>10252</v>
      </c>
      <c r="Q5403" t="s">
        <v>10253</v>
      </c>
      <c r="R5403" t="s">
        <v>212</v>
      </c>
      <c r="S5403" s="6">
        <v>38089.917449958499</v>
      </c>
      <c r="T5403" s="6">
        <v>18591.231514276798</v>
      </c>
      <c r="U5403" s="6">
        <v>110.49300077116401</v>
      </c>
    </row>
    <row r="5404" spans="16:21" customFormat="1" x14ac:dyDescent="0.2">
      <c r="P5404" t="s">
        <v>10254</v>
      </c>
      <c r="Q5404" t="s">
        <v>10255</v>
      </c>
      <c r="R5404" t="s">
        <v>212</v>
      </c>
      <c r="S5404" s="6">
        <v>38488.059204912002</v>
      </c>
      <c r="T5404" s="6">
        <v>32260.477559301798</v>
      </c>
      <c r="U5404" s="6">
        <v>80.556487114577607</v>
      </c>
    </row>
    <row r="5405" spans="16:21" customFormat="1" x14ac:dyDescent="0.2">
      <c r="P5405" t="s">
        <v>10256</v>
      </c>
      <c r="Q5405" t="s">
        <v>10257</v>
      </c>
      <c r="R5405" t="s">
        <v>212</v>
      </c>
      <c r="S5405" s="6">
        <v>38579.377475680798</v>
      </c>
      <c r="T5405" s="6">
        <v>17011.378839300101</v>
      </c>
      <c r="U5405" s="6">
        <v>104.208574197598</v>
      </c>
    </row>
    <row r="5406" spans="16:21" customFormat="1" x14ac:dyDescent="0.2">
      <c r="P5406" t="s">
        <v>10258</v>
      </c>
      <c r="Q5406" t="s">
        <v>10259</v>
      </c>
      <c r="R5406" t="s">
        <v>212</v>
      </c>
      <c r="S5406" s="6">
        <v>39242.2922988266</v>
      </c>
      <c r="T5406" s="6">
        <v>30081.3289386535</v>
      </c>
      <c r="U5406" s="6">
        <v>94.409564237847803</v>
      </c>
    </row>
    <row r="5407" spans="16:21" customFormat="1" x14ac:dyDescent="0.2">
      <c r="P5407" t="s">
        <v>10260</v>
      </c>
      <c r="Q5407" t="s">
        <v>10261</v>
      </c>
      <c r="R5407" t="s">
        <v>212</v>
      </c>
      <c r="S5407" s="6">
        <v>39448.069864745899</v>
      </c>
      <c r="T5407" s="6">
        <v>24480</v>
      </c>
      <c r="U5407" s="6">
        <v>118.45033173257301</v>
      </c>
    </row>
    <row r="5408" spans="16:21" customFormat="1" x14ac:dyDescent="0.2">
      <c r="P5408" t="s">
        <v>10262</v>
      </c>
      <c r="Q5408" t="s">
        <v>10263</v>
      </c>
      <c r="R5408" t="s">
        <v>212</v>
      </c>
      <c r="S5408" s="6">
        <v>39604.183917681599</v>
      </c>
      <c r="T5408" s="6">
        <v>27555.700628809202</v>
      </c>
      <c r="U5408" s="6">
        <v>83.557457614665495</v>
      </c>
    </row>
    <row r="5409" spans="16:21" customFormat="1" x14ac:dyDescent="0.2">
      <c r="P5409" t="s">
        <v>10264</v>
      </c>
      <c r="Q5409" t="s">
        <v>10265</v>
      </c>
      <c r="R5409" t="s">
        <v>212</v>
      </c>
      <c r="S5409" s="6">
        <v>40156.765299425999</v>
      </c>
      <c r="T5409" s="6">
        <v>31303.551520000001</v>
      </c>
      <c r="U5409" s="6">
        <v>110.76495515925799</v>
      </c>
    </row>
    <row r="5410" spans="16:21" customFormat="1" x14ac:dyDescent="0.2">
      <c r="P5410" t="s">
        <v>10266</v>
      </c>
      <c r="Q5410" t="s">
        <v>10267</v>
      </c>
      <c r="R5410" t="s">
        <v>212</v>
      </c>
      <c r="S5410" s="6">
        <v>40216.799995209003</v>
      </c>
      <c r="T5410" s="6">
        <v>25798.496651078902</v>
      </c>
      <c r="U5410" s="6">
        <v>114.83538147920299</v>
      </c>
    </row>
    <row r="5411" spans="16:21" customFormat="1" x14ac:dyDescent="0.2">
      <c r="P5411" t="s">
        <v>10268</v>
      </c>
      <c r="Q5411" t="s">
        <v>10269</v>
      </c>
      <c r="R5411" t="s">
        <v>212</v>
      </c>
      <c r="S5411" s="6">
        <v>40232.312106687998</v>
      </c>
      <c r="T5411" s="6">
        <v>22901.011668446201</v>
      </c>
      <c r="U5411" s="6">
        <v>136.12242923177701</v>
      </c>
    </row>
    <row r="5412" spans="16:21" customFormat="1" x14ac:dyDescent="0.2">
      <c r="P5412" t="s">
        <v>10270</v>
      </c>
      <c r="Q5412" t="s">
        <v>10271</v>
      </c>
      <c r="R5412" t="s">
        <v>212</v>
      </c>
      <c r="S5412" s="6">
        <v>40354.2696008493</v>
      </c>
      <c r="T5412" s="6">
        <v>32657.544845</v>
      </c>
      <c r="U5412" s="6">
        <v>115.34490269147101</v>
      </c>
    </row>
    <row r="5413" spans="16:21" customFormat="1" x14ac:dyDescent="0.2">
      <c r="P5413" t="s">
        <v>10272</v>
      </c>
      <c r="Q5413" t="s">
        <v>10273</v>
      </c>
      <c r="R5413" t="s">
        <v>212</v>
      </c>
      <c r="S5413" s="6">
        <v>40466.821040347699</v>
      </c>
      <c r="T5413" s="6">
        <v>24201.092584071201</v>
      </c>
      <c r="U5413" s="6">
        <v>99.629495390021802</v>
      </c>
    </row>
    <row r="5414" spans="16:21" customFormat="1" x14ac:dyDescent="0.2">
      <c r="P5414" t="s">
        <v>10274</v>
      </c>
      <c r="Q5414" t="s">
        <v>10274</v>
      </c>
      <c r="R5414" t="s">
        <v>212</v>
      </c>
      <c r="S5414" s="6">
        <v>41039.605044134303</v>
      </c>
      <c r="T5414" s="6">
        <v>28671</v>
      </c>
      <c r="U5414" s="6">
        <v>91.909604424060902</v>
      </c>
    </row>
    <row r="5415" spans="16:21" customFormat="1" x14ac:dyDescent="0.2">
      <c r="P5415" t="s">
        <v>10275</v>
      </c>
      <c r="Q5415" t="s">
        <v>10276</v>
      </c>
      <c r="R5415" t="s">
        <v>212</v>
      </c>
      <c r="S5415" s="6">
        <v>41241.031424568799</v>
      </c>
      <c r="T5415" s="6">
        <v>25224.250495889301</v>
      </c>
      <c r="U5415" s="6">
        <v>87.760874856251704</v>
      </c>
    </row>
    <row r="5416" spans="16:21" customFormat="1" x14ac:dyDescent="0.2">
      <c r="P5416" t="s">
        <v>10277</v>
      </c>
      <c r="Q5416" t="s">
        <v>10278</v>
      </c>
      <c r="R5416" t="s">
        <v>212</v>
      </c>
      <c r="S5416" s="6">
        <v>41991.436542132898</v>
      </c>
      <c r="T5416" s="6">
        <v>6270.5248404963004</v>
      </c>
      <c r="U5416" s="6">
        <v>199.97069855372499</v>
      </c>
    </row>
    <row r="5417" spans="16:21" customFormat="1" x14ac:dyDescent="0.2">
      <c r="P5417" t="s">
        <v>10279</v>
      </c>
      <c r="Q5417" t="s">
        <v>44</v>
      </c>
      <c r="R5417" t="s">
        <v>212</v>
      </c>
      <c r="S5417" s="6">
        <v>42097.141817693599</v>
      </c>
      <c r="T5417" s="6">
        <v>19659.481425046499</v>
      </c>
      <c r="U5417" s="6">
        <v>157.573712894322</v>
      </c>
    </row>
    <row r="5418" spans="16:21" customFormat="1" x14ac:dyDescent="0.2">
      <c r="P5418" t="s">
        <v>10280</v>
      </c>
      <c r="Q5418" t="s">
        <v>115</v>
      </c>
      <c r="R5418" t="s">
        <v>212</v>
      </c>
      <c r="S5418" s="6">
        <v>42100.2229208016</v>
      </c>
      <c r="T5418" s="6">
        <v>20753.204817384601</v>
      </c>
      <c r="U5418" s="6">
        <v>129.89745591452601</v>
      </c>
    </row>
    <row r="5419" spans="16:21" customFormat="1" x14ac:dyDescent="0.2">
      <c r="P5419" t="s">
        <v>10281</v>
      </c>
      <c r="Q5419" t="s">
        <v>10282</v>
      </c>
      <c r="R5419" t="s">
        <v>212</v>
      </c>
      <c r="S5419" s="6">
        <v>42210.132582098297</v>
      </c>
      <c r="T5419" s="6">
        <v>24498.999674749699</v>
      </c>
      <c r="U5419" s="6">
        <v>111.703845403904</v>
      </c>
    </row>
    <row r="5420" spans="16:21" customFormat="1" x14ac:dyDescent="0.2">
      <c r="P5420" t="s">
        <v>10283</v>
      </c>
      <c r="Q5420" t="s">
        <v>10284</v>
      </c>
      <c r="R5420" t="s">
        <v>212</v>
      </c>
      <c r="S5420" s="6">
        <v>42555.384981231997</v>
      </c>
      <c r="T5420" s="6">
        <v>27716</v>
      </c>
      <c r="U5420" s="6">
        <v>95.617909171157095</v>
      </c>
    </row>
    <row r="5421" spans="16:21" customFormat="1" x14ac:dyDescent="0.2">
      <c r="P5421" t="s">
        <v>10285</v>
      </c>
      <c r="Q5421" t="s">
        <v>10286</v>
      </c>
      <c r="R5421" t="s">
        <v>212</v>
      </c>
      <c r="S5421" s="6">
        <v>42742.4253229272</v>
      </c>
      <c r="T5421" s="6">
        <v>33984.196926255398</v>
      </c>
      <c r="U5421" s="6">
        <v>63.191054977009898</v>
      </c>
    </row>
    <row r="5422" spans="16:21" customFormat="1" x14ac:dyDescent="0.2">
      <c r="P5422" t="s">
        <v>10287</v>
      </c>
      <c r="Q5422" t="s">
        <v>10288</v>
      </c>
      <c r="R5422" t="s">
        <v>212</v>
      </c>
      <c r="S5422" s="6">
        <v>42980.884821569001</v>
      </c>
      <c r="T5422" s="6">
        <v>2449.5852334696101</v>
      </c>
      <c r="U5422" s="6">
        <v>275.16360335611199</v>
      </c>
    </row>
    <row r="5423" spans="16:21" customFormat="1" x14ac:dyDescent="0.2">
      <c r="P5423" t="s">
        <v>10289</v>
      </c>
      <c r="Q5423" t="s">
        <v>10290</v>
      </c>
      <c r="R5423" t="s">
        <v>212</v>
      </c>
      <c r="S5423" s="6">
        <v>43671.127853574202</v>
      </c>
      <c r="T5423" s="6">
        <v>32949.6552509307</v>
      </c>
      <c r="U5423" s="6">
        <v>133.04343674412399</v>
      </c>
    </row>
    <row r="5424" spans="16:21" customFormat="1" x14ac:dyDescent="0.2">
      <c r="P5424" t="s">
        <v>10291</v>
      </c>
      <c r="Q5424" t="s">
        <v>10292</v>
      </c>
      <c r="R5424" t="s">
        <v>212</v>
      </c>
      <c r="S5424" s="6">
        <v>43706.301379541299</v>
      </c>
      <c r="T5424" s="6">
        <v>37982.995494759802</v>
      </c>
      <c r="U5424" s="6">
        <v>80.738782376160302</v>
      </c>
    </row>
    <row r="5425" spans="16:21" customFormat="1" x14ac:dyDescent="0.2">
      <c r="P5425" t="s">
        <v>10293</v>
      </c>
      <c r="Q5425" t="s">
        <v>10294</v>
      </c>
      <c r="R5425" t="s">
        <v>212</v>
      </c>
      <c r="S5425" s="6">
        <v>43808.608402394602</v>
      </c>
      <c r="T5425" s="6">
        <v>37100</v>
      </c>
      <c r="U5425" s="6">
        <v>86.335473670578395</v>
      </c>
    </row>
    <row r="5426" spans="16:21" customFormat="1" x14ac:dyDescent="0.2">
      <c r="P5426" t="s">
        <v>10295</v>
      </c>
      <c r="Q5426" t="s">
        <v>10296</v>
      </c>
      <c r="R5426" t="s">
        <v>212</v>
      </c>
      <c r="S5426" s="6">
        <v>43868.010994197997</v>
      </c>
      <c r="T5426" s="6">
        <v>47454.980507098902</v>
      </c>
      <c r="U5426" s="6">
        <v>66.016431406695702</v>
      </c>
    </row>
    <row r="5427" spans="16:21" customFormat="1" x14ac:dyDescent="0.2">
      <c r="P5427" t="s">
        <v>10297</v>
      </c>
      <c r="Q5427" t="s">
        <v>10298</v>
      </c>
      <c r="R5427" t="s">
        <v>212</v>
      </c>
      <c r="S5427" s="6">
        <v>43942.3615676685</v>
      </c>
      <c r="T5427" s="6">
        <v>20776</v>
      </c>
      <c r="U5427" s="6">
        <v>117.28459659386</v>
      </c>
    </row>
    <row r="5428" spans="16:21" customFormat="1" x14ac:dyDescent="0.2">
      <c r="P5428" t="s">
        <v>10299</v>
      </c>
      <c r="Q5428" t="s">
        <v>10300</v>
      </c>
      <c r="R5428" t="s">
        <v>212</v>
      </c>
      <c r="S5428" s="6">
        <v>44231.779659166197</v>
      </c>
      <c r="T5428" s="6">
        <v>33569</v>
      </c>
      <c r="U5428" s="6">
        <v>90.487439768868498</v>
      </c>
    </row>
    <row r="5429" spans="16:21" customFormat="1" x14ac:dyDescent="0.2">
      <c r="P5429" t="s">
        <v>10301</v>
      </c>
      <c r="Q5429" t="s">
        <v>65</v>
      </c>
      <c r="R5429" t="s">
        <v>212</v>
      </c>
      <c r="S5429" s="6">
        <v>44480.2358930423</v>
      </c>
      <c r="T5429" s="6">
        <v>25136.700196332298</v>
      </c>
      <c r="U5429" s="6">
        <v>124.68929296527</v>
      </c>
    </row>
    <row r="5430" spans="16:21" customFormat="1" x14ac:dyDescent="0.2">
      <c r="P5430" t="s">
        <v>10302</v>
      </c>
      <c r="Q5430" t="s">
        <v>10303</v>
      </c>
      <c r="R5430" t="s">
        <v>212</v>
      </c>
      <c r="S5430" s="6">
        <v>44764.978978594103</v>
      </c>
      <c r="T5430" s="6">
        <v>20516.347917593099</v>
      </c>
      <c r="U5430" s="6">
        <v>138.25511602280201</v>
      </c>
    </row>
    <row r="5431" spans="16:21" customFormat="1" x14ac:dyDescent="0.2">
      <c r="P5431" t="s">
        <v>10304</v>
      </c>
      <c r="Q5431" t="s">
        <v>10305</v>
      </c>
      <c r="R5431" t="s">
        <v>212</v>
      </c>
      <c r="S5431" s="6">
        <v>44874.6747075893</v>
      </c>
      <c r="T5431" s="6">
        <v>3307</v>
      </c>
      <c r="U5431" s="6">
        <v>244.15354880876399</v>
      </c>
    </row>
    <row r="5432" spans="16:21" customFormat="1" x14ac:dyDescent="0.2">
      <c r="P5432" t="s">
        <v>10306</v>
      </c>
      <c r="Q5432" t="s">
        <v>10307</v>
      </c>
      <c r="R5432" t="s">
        <v>212</v>
      </c>
      <c r="S5432" s="6">
        <v>45164.787468310802</v>
      </c>
      <c r="T5432" s="6">
        <v>22312.222553015999</v>
      </c>
      <c r="U5432" s="6">
        <v>104.13428005771701</v>
      </c>
    </row>
    <row r="5433" spans="16:21" customFormat="1" x14ac:dyDescent="0.2">
      <c r="P5433" t="s">
        <v>10308</v>
      </c>
      <c r="Q5433" t="s">
        <v>10309</v>
      </c>
      <c r="R5433" t="s">
        <v>212</v>
      </c>
      <c r="S5433" s="6">
        <v>45236.117421979499</v>
      </c>
      <c r="T5433" s="6">
        <v>33276.346589685803</v>
      </c>
      <c r="U5433" s="6">
        <v>103.777999473837</v>
      </c>
    </row>
    <row r="5434" spans="16:21" customFormat="1" x14ac:dyDescent="0.2">
      <c r="P5434" t="s">
        <v>10310</v>
      </c>
      <c r="Q5434" t="s">
        <v>47</v>
      </c>
      <c r="R5434" t="s">
        <v>212</v>
      </c>
      <c r="S5434" s="6">
        <v>46313.127212649597</v>
      </c>
      <c r="T5434" s="6">
        <v>40817.200693082501</v>
      </c>
      <c r="U5434" s="6">
        <v>107.455277596957</v>
      </c>
    </row>
    <row r="5435" spans="16:21" customFormat="1" x14ac:dyDescent="0.2">
      <c r="P5435" t="s">
        <v>10311</v>
      </c>
      <c r="Q5435" t="s">
        <v>10312</v>
      </c>
      <c r="R5435" t="s">
        <v>212</v>
      </c>
      <c r="S5435" s="6">
        <v>46461.263936980497</v>
      </c>
      <c r="T5435" s="6">
        <v>26279.113859775702</v>
      </c>
      <c r="U5435" s="6">
        <v>155.13311952344901</v>
      </c>
    </row>
    <row r="5436" spans="16:21" customFormat="1" x14ac:dyDescent="0.2">
      <c r="P5436" t="s">
        <v>10313</v>
      </c>
      <c r="Q5436" t="s">
        <v>111</v>
      </c>
      <c r="R5436" t="s">
        <v>212</v>
      </c>
      <c r="S5436" s="6">
        <v>46504.9965565772</v>
      </c>
      <c r="T5436" s="6">
        <v>31956.859355129</v>
      </c>
      <c r="U5436" s="6">
        <v>111.481242870611</v>
      </c>
    </row>
    <row r="5437" spans="16:21" customFormat="1" x14ac:dyDescent="0.2">
      <c r="P5437" t="s">
        <v>10314</v>
      </c>
      <c r="Q5437" t="s">
        <v>10315</v>
      </c>
      <c r="R5437" t="s">
        <v>212</v>
      </c>
      <c r="S5437" s="6">
        <v>46511.786364640902</v>
      </c>
      <c r="T5437" s="6">
        <v>31601.040669999998</v>
      </c>
      <c r="U5437" s="6">
        <v>102.651809693644</v>
      </c>
    </row>
    <row r="5438" spans="16:21" customFormat="1" x14ac:dyDescent="0.2">
      <c r="P5438" t="s">
        <v>10316</v>
      </c>
      <c r="Q5438" t="s">
        <v>10317</v>
      </c>
      <c r="R5438" t="s">
        <v>212</v>
      </c>
      <c r="S5438" s="6">
        <v>46844.998932339397</v>
      </c>
      <c r="T5438" s="6">
        <v>1627.5395399624099</v>
      </c>
      <c r="U5438" s="6">
        <v>192.02534417189699</v>
      </c>
    </row>
    <row r="5439" spans="16:21" customFormat="1" x14ac:dyDescent="0.2">
      <c r="P5439" t="s">
        <v>10318</v>
      </c>
      <c r="Q5439" t="s">
        <v>10319</v>
      </c>
      <c r="R5439" t="s">
        <v>212</v>
      </c>
      <c r="S5439" s="6">
        <v>47146.390003260203</v>
      </c>
      <c r="T5439" s="6">
        <v>25107.379526724901</v>
      </c>
      <c r="U5439" s="6">
        <v>117.89680373812401</v>
      </c>
    </row>
    <row r="5440" spans="16:21" customFormat="1" x14ac:dyDescent="0.2">
      <c r="P5440" t="s">
        <v>10320</v>
      </c>
      <c r="Q5440" t="s">
        <v>10321</v>
      </c>
      <c r="R5440" t="s">
        <v>212</v>
      </c>
      <c r="S5440" s="6">
        <v>47353.692201953701</v>
      </c>
      <c r="T5440" s="6">
        <v>21231.9274642157</v>
      </c>
      <c r="U5440" s="6">
        <v>143.028249822698</v>
      </c>
    </row>
    <row r="5441" spans="16:21" customFormat="1" x14ac:dyDescent="0.2">
      <c r="P5441" t="s">
        <v>10322</v>
      </c>
      <c r="Q5441" t="s">
        <v>10323</v>
      </c>
      <c r="R5441" t="s">
        <v>212</v>
      </c>
      <c r="S5441" s="6">
        <v>47412.529541007199</v>
      </c>
      <c r="T5441" s="6">
        <v>26406.590141596102</v>
      </c>
      <c r="U5441" s="6">
        <v>122.457922116654</v>
      </c>
    </row>
    <row r="5442" spans="16:21" customFormat="1" x14ac:dyDescent="0.2">
      <c r="P5442" t="s">
        <v>10324</v>
      </c>
      <c r="Q5442" t="s">
        <v>10325</v>
      </c>
      <c r="R5442" t="s">
        <v>212</v>
      </c>
      <c r="S5442" s="6">
        <v>47529.618157952696</v>
      </c>
      <c r="T5442" s="6">
        <v>7524.9059197501902</v>
      </c>
      <c r="U5442" s="6">
        <v>194.76888398589901</v>
      </c>
    </row>
    <row r="5443" spans="16:21" customFormat="1" x14ac:dyDescent="0.2">
      <c r="P5443" t="s">
        <v>10326</v>
      </c>
      <c r="Q5443" t="s">
        <v>10327</v>
      </c>
      <c r="R5443" t="s">
        <v>212</v>
      </c>
      <c r="S5443" s="6">
        <v>47585.789294787399</v>
      </c>
      <c r="T5443" s="6">
        <v>25588</v>
      </c>
      <c r="U5443" s="6">
        <v>104.24403011277801</v>
      </c>
    </row>
    <row r="5444" spans="16:21" customFormat="1" x14ac:dyDescent="0.2">
      <c r="P5444" t="s">
        <v>10328</v>
      </c>
      <c r="Q5444" t="s">
        <v>10329</v>
      </c>
      <c r="R5444" t="s">
        <v>212</v>
      </c>
      <c r="S5444" s="6">
        <v>47624.801787060998</v>
      </c>
      <c r="T5444" s="6">
        <v>32329.575379999998</v>
      </c>
      <c r="U5444" s="6">
        <v>121.327318472958</v>
      </c>
    </row>
    <row r="5445" spans="16:21" customFormat="1" x14ac:dyDescent="0.2">
      <c r="P5445" t="s">
        <v>10330</v>
      </c>
      <c r="Q5445" t="s">
        <v>10331</v>
      </c>
      <c r="R5445" t="s">
        <v>212</v>
      </c>
      <c r="S5445" s="6">
        <v>48231.359592948698</v>
      </c>
      <c r="T5445" s="6">
        <v>29607</v>
      </c>
      <c r="U5445" s="6">
        <v>101.740910963769</v>
      </c>
    </row>
    <row r="5446" spans="16:21" customFormat="1" x14ac:dyDescent="0.2">
      <c r="P5446" t="s">
        <v>10332</v>
      </c>
      <c r="Q5446" t="s">
        <v>10333</v>
      </c>
      <c r="R5446" t="s">
        <v>212</v>
      </c>
      <c r="S5446" s="6">
        <v>48262.617346032399</v>
      </c>
      <c r="T5446" s="6">
        <v>30679.7450898598</v>
      </c>
      <c r="U5446" s="6">
        <v>138.29518805781501</v>
      </c>
    </row>
    <row r="5447" spans="16:21" customFormat="1" x14ac:dyDescent="0.2">
      <c r="P5447" t="s">
        <v>10334</v>
      </c>
      <c r="Q5447" t="s">
        <v>10335</v>
      </c>
      <c r="R5447" t="s">
        <v>212</v>
      </c>
      <c r="S5447" s="6">
        <v>48342.802741813801</v>
      </c>
      <c r="T5447" s="6">
        <v>42102.54982</v>
      </c>
      <c r="U5447" s="6">
        <v>82.7221010990758</v>
      </c>
    </row>
    <row r="5448" spans="16:21" customFormat="1" x14ac:dyDescent="0.2">
      <c r="P5448" t="s">
        <v>10336</v>
      </c>
      <c r="Q5448" t="s">
        <v>57</v>
      </c>
      <c r="R5448" t="s">
        <v>212</v>
      </c>
      <c r="S5448" s="6">
        <v>48686.963741519998</v>
      </c>
      <c r="T5448" s="6">
        <v>35898.184347236202</v>
      </c>
      <c r="U5448" s="6">
        <v>123.81566565525399</v>
      </c>
    </row>
    <row r="5449" spans="16:21" customFormat="1" x14ac:dyDescent="0.2">
      <c r="P5449" t="s">
        <v>10337</v>
      </c>
      <c r="Q5449" t="s">
        <v>2</v>
      </c>
      <c r="R5449" t="s">
        <v>212</v>
      </c>
      <c r="S5449" s="6">
        <v>49822.029882705901</v>
      </c>
      <c r="T5449" s="6">
        <v>5803.7640136013497</v>
      </c>
      <c r="U5449" s="6">
        <v>251.67093738653401</v>
      </c>
    </row>
    <row r="5450" spans="16:21" customFormat="1" x14ac:dyDescent="0.2">
      <c r="P5450" t="s">
        <v>10338</v>
      </c>
      <c r="Q5450" t="s">
        <v>143</v>
      </c>
      <c r="R5450" t="s">
        <v>212</v>
      </c>
      <c r="S5450" s="6">
        <v>50097.253092599502</v>
      </c>
      <c r="T5450" s="6">
        <v>52535.099403420398</v>
      </c>
      <c r="U5450" s="6">
        <v>57.7065515642294</v>
      </c>
    </row>
    <row r="5451" spans="16:21" customFormat="1" x14ac:dyDescent="0.2">
      <c r="P5451" t="s">
        <v>10339</v>
      </c>
      <c r="Q5451" t="s">
        <v>10340</v>
      </c>
      <c r="R5451" t="s">
        <v>212</v>
      </c>
      <c r="S5451" s="6">
        <v>50097.884022657898</v>
      </c>
      <c r="T5451" s="6">
        <v>35803.0065253086</v>
      </c>
      <c r="U5451" s="6">
        <v>81.243164251653099</v>
      </c>
    </row>
    <row r="5452" spans="16:21" customFormat="1" x14ac:dyDescent="0.2">
      <c r="P5452" t="s">
        <v>10341</v>
      </c>
      <c r="Q5452" t="s">
        <v>129</v>
      </c>
      <c r="R5452" t="s">
        <v>212</v>
      </c>
      <c r="S5452" s="6">
        <v>50165.0223103795</v>
      </c>
      <c r="T5452" s="6">
        <v>32034.6724755676</v>
      </c>
      <c r="U5452" s="6">
        <v>161.343332371005</v>
      </c>
    </row>
    <row r="5453" spans="16:21" customFormat="1" x14ac:dyDescent="0.2">
      <c r="P5453" t="s">
        <v>10342</v>
      </c>
      <c r="Q5453" t="s">
        <v>73</v>
      </c>
      <c r="R5453" t="s">
        <v>212</v>
      </c>
      <c r="S5453" s="6">
        <v>50512.719377800102</v>
      </c>
      <c r="T5453" s="6">
        <v>24120.5064430163</v>
      </c>
      <c r="U5453" s="6">
        <v>180.998291639196</v>
      </c>
    </row>
    <row r="5454" spans="16:21" customFormat="1" x14ac:dyDescent="0.2">
      <c r="P5454" t="s">
        <v>10343</v>
      </c>
      <c r="Q5454" t="s">
        <v>10344</v>
      </c>
      <c r="R5454" t="s">
        <v>212</v>
      </c>
      <c r="S5454" s="6">
        <v>50623.276438668901</v>
      </c>
      <c r="T5454" s="6">
        <v>49391.580047322903</v>
      </c>
      <c r="U5454" s="6">
        <v>75.621194529717499</v>
      </c>
    </row>
    <row r="5455" spans="16:21" customFormat="1" x14ac:dyDescent="0.2">
      <c r="P5455" t="s">
        <v>10345</v>
      </c>
      <c r="Q5455" t="s">
        <v>10346</v>
      </c>
      <c r="R5455" t="s">
        <v>212</v>
      </c>
      <c r="S5455" s="6">
        <v>50722.622537662297</v>
      </c>
      <c r="T5455" s="6">
        <v>51636.788897030798</v>
      </c>
      <c r="U5455" s="6">
        <v>66.258538768404406</v>
      </c>
    </row>
    <row r="5456" spans="16:21" customFormat="1" x14ac:dyDescent="0.2">
      <c r="P5456" t="s">
        <v>10347</v>
      </c>
      <c r="Q5456" t="s">
        <v>83</v>
      </c>
      <c r="R5456" t="s">
        <v>212</v>
      </c>
      <c r="S5456" s="6">
        <v>50810.818564699897</v>
      </c>
      <c r="T5456" s="6">
        <v>36392.856557261199</v>
      </c>
      <c r="U5456" s="6">
        <v>89.422885164097195</v>
      </c>
    </row>
    <row r="5457" spans="16:21" customFormat="1" x14ac:dyDescent="0.2">
      <c r="P5457" t="s">
        <v>10348</v>
      </c>
      <c r="Q5457" t="s">
        <v>60</v>
      </c>
      <c r="R5457" t="s">
        <v>212</v>
      </c>
      <c r="S5457" s="6">
        <v>50824.6362868543</v>
      </c>
      <c r="T5457" s="6">
        <v>44667.84057</v>
      </c>
      <c r="U5457" s="6">
        <v>75.164918265270103</v>
      </c>
    </row>
    <row r="5458" spans="16:21" customFormat="1" x14ac:dyDescent="0.2">
      <c r="P5458" t="s">
        <v>10349</v>
      </c>
      <c r="Q5458" t="s">
        <v>29</v>
      </c>
      <c r="R5458" t="s">
        <v>212</v>
      </c>
      <c r="S5458" s="6">
        <v>52179.932364179796</v>
      </c>
      <c r="T5458" s="6">
        <v>37268.632747314798</v>
      </c>
      <c r="U5458" s="6">
        <v>82.055378479317099</v>
      </c>
    </row>
    <row r="5459" spans="16:21" customFormat="1" x14ac:dyDescent="0.2">
      <c r="P5459" t="s">
        <v>10350</v>
      </c>
      <c r="Q5459" t="s">
        <v>10350</v>
      </c>
      <c r="R5459" t="s">
        <v>274</v>
      </c>
      <c r="S5459" s="6">
        <v>52185.215236100201</v>
      </c>
      <c r="T5459" s="6">
        <v>46602.428988177198</v>
      </c>
      <c r="U5459" s="6">
        <v>98.102135829306306</v>
      </c>
    </row>
    <row r="5460" spans="16:21" customFormat="1" x14ac:dyDescent="0.2">
      <c r="P5460" t="s">
        <v>10351</v>
      </c>
      <c r="Q5460" t="s">
        <v>10352</v>
      </c>
      <c r="R5460" t="s">
        <v>212</v>
      </c>
      <c r="S5460" s="6">
        <v>52418.1729343111</v>
      </c>
      <c r="T5460" s="6">
        <v>23496.729872206401</v>
      </c>
      <c r="U5460" s="6">
        <v>128.171670680576</v>
      </c>
    </row>
    <row r="5461" spans="16:21" customFormat="1" x14ac:dyDescent="0.2">
      <c r="P5461" t="s">
        <v>10353</v>
      </c>
      <c r="Q5461" t="s">
        <v>10354</v>
      </c>
      <c r="R5461" t="s">
        <v>212</v>
      </c>
      <c r="S5461" s="6">
        <v>53015.310130193997</v>
      </c>
      <c r="T5461" s="6">
        <v>3552.6897640104398</v>
      </c>
      <c r="U5461" s="6">
        <v>346.89893082900102</v>
      </c>
    </row>
    <row r="5462" spans="16:21" customFormat="1" x14ac:dyDescent="0.2">
      <c r="P5462" t="s">
        <v>10355</v>
      </c>
      <c r="Q5462" t="s">
        <v>105</v>
      </c>
      <c r="R5462" t="s">
        <v>212</v>
      </c>
      <c r="S5462" s="6">
        <v>53087.974478159798</v>
      </c>
      <c r="T5462" s="6">
        <v>4535.6263113549903</v>
      </c>
      <c r="U5462" s="6">
        <v>179.61485337769301</v>
      </c>
    </row>
    <row r="5463" spans="16:21" customFormat="1" x14ac:dyDescent="0.2">
      <c r="P5463" t="s">
        <v>10356</v>
      </c>
      <c r="Q5463" t="s">
        <v>10357</v>
      </c>
      <c r="R5463" t="s">
        <v>212</v>
      </c>
      <c r="S5463" s="6">
        <v>53198.832862158401</v>
      </c>
      <c r="T5463" s="6">
        <v>31523.409224597599</v>
      </c>
      <c r="U5463" s="6">
        <v>107.472790952541</v>
      </c>
    </row>
    <row r="5464" spans="16:21" customFormat="1" x14ac:dyDescent="0.2">
      <c r="P5464" t="s">
        <v>10358</v>
      </c>
      <c r="Q5464" t="s">
        <v>100</v>
      </c>
      <c r="R5464" t="s">
        <v>212</v>
      </c>
      <c r="S5464" s="6">
        <v>53951.251539279503</v>
      </c>
      <c r="T5464" s="6">
        <v>37848.030689646002</v>
      </c>
      <c r="U5464" s="6">
        <v>92.529838628070607</v>
      </c>
    </row>
    <row r="5465" spans="16:21" customFormat="1" x14ac:dyDescent="0.2">
      <c r="P5465" t="s">
        <v>10359</v>
      </c>
      <c r="Q5465" t="s">
        <v>10360</v>
      </c>
      <c r="R5465" t="s">
        <v>212</v>
      </c>
      <c r="S5465" s="6">
        <v>54346.404398987499</v>
      </c>
      <c r="T5465" s="6">
        <v>27267.428448967199</v>
      </c>
      <c r="U5465" s="6">
        <v>132.57917347013699</v>
      </c>
    </row>
    <row r="5466" spans="16:21" customFormat="1" x14ac:dyDescent="0.2">
      <c r="P5466" t="s">
        <v>10361</v>
      </c>
      <c r="Q5466" t="s">
        <v>10362</v>
      </c>
      <c r="R5466" t="s">
        <v>212</v>
      </c>
      <c r="S5466" s="6">
        <v>54523.042858836001</v>
      </c>
      <c r="T5466" s="6">
        <v>34343.479720687697</v>
      </c>
      <c r="U5466" s="6">
        <v>95.021889572324596</v>
      </c>
    </row>
    <row r="5467" spans="16:21" customFormat="1" x14ac:dyDescent="0.2">
      <c r="P5467" t="s">
        <v>10363</v>
      </c>
      <c r="Q5467" t="s">
        <v>10364</v>
      </c>
      <c r="R5467" t="s">
        <v>212</v>
      </c>
      <c r="S5467" s="6">
        <v>54559.992906696498</v>
      </c>
      <c r="T5467" s="6">
        <v>35600</v>
      </c>
      <c r="U5467" s="6">
        <v>103.45876972780199</v>
      </c>
    </row>
    <row r="5468" spans="16:21" customFormat="1" x14ac:dyDescent="0.2">
      <c r="P5468" t="s">
        <v>10365</v>
      </c>
      <c r="Q5468" t="s">
        <v>10366</v>
      </c>
      <c r="R5468" t="s">
        <v>212</v>
      </c>
      <c r="S5468" s="6">
        <v>54578.416436289299</v>
      </c>
      <c r="T5468" s="6">
        <v>40464.322878210398</v>
      </c>
      <c r="U5468" s="6">
        <v>91.104409393505406</v>
      </c>
    </row>
    <row r="5469" spans="16:21" customFormat="1" x14ac:dyDescent="0.2">
      <c r="P5469" t="s">
        <v>10367</v>
      </c>
      <c r="Q5469" t="s">
        <v>132</v>
      </c>
      <c r="R5469" t="s">
        <v>212</v>
      </c>
      <c r="S5469" s="6">
        <v>55161.809625694397</v>
      </c>
      <c r="T5469" s="6">
        <v>19731.470087520502</v>
      </c>
      <c r="U5469" s="6">
        <v>178.90153299984701</v>
      </c>
    </row>
    <row r="5470" spans="16:21" customFormat="1" x14ac:dyDescent="0.2">
      <c r="P5470" t="s">
        <v>10368</v>
      </c>
      <c r="Q5470" t="s">
        <v>96</v>
      </c>
      <c r="R5470" t="s">
        <v>212</v>
      </c>
      <c r="S5470" s="6">
        <v>55209.539803964901</v>
      </c>
      <c r="T5470" s="6">
        <v>36900</v>
      </c>
      <c r="U5470" s="6">
        <v>119.292388429778</v>
      </c>
    </row>
    <row r="5471" spans="16:21" customFormat="1" x14ac:dyDescent="0.2">
      <c r="P5471" t="s">
        <v>10369</v>
      </c>
      <c r="Q5471" t="s">
        <v>10370</v>
      </c>
      <c r="R5471" t="s">
        <v>212</v>
      </c>
      <c r="S5471" s="6">
        <v>55341.311200387099</v>
      </c>
      <c r="T5471" s="6">
        <v>54946.767459444498</v>
      </c>
      <c r="U5471" s="6">
        <v>75.559784945703299</v>
      </c>
    </row>
    <row r="5472" spans="16:21" customFormat="1" x14ac:dyDescent="0.2">
      <c r="P5472" t="s">
        <v>10371</v>
      </c>
      <c r="Q5472" t="s">
        <v>10372</v>
      </c>
      <c r="R5472" t="s">
        <v>212</v>
      </c>
      <c r="S5472" s="6">
        <v>55567.082034223502</v>
      </c>
      <c r="T5472" s="6">
        <v>33281.017776667199</v>
      </c>
      <c r="U5472" s="6">
        <v>103.47150122057199</v>
      </c>
    </row>
    <row r="5473" spans="16:21" customFormat="1" x14ac:dyDescent="0.2">
      <c r="P5473" t="s">
        <v>10373</v>
      </c>
      <c r="Q5473" t="s">
        <v>10374</v>
      </c>
      <c r="R5473" t="s">
        <v>212</v>
      </c>
      <c r="S5473" s="6">
        <v>55670.7758717701</v>
      </c>
      <c r="T5473" s="6">
        <v>26097.070783152401</v>
      </c>
      <c r="U5473" s="6">
        <v>124.174221685677</v>
      </c>
    </row>
    <row r="5474" spans="16:21" customFormat="1" x14ac:dyDescent="0.2">
      <c r="P5474" t="s">
        <v>10375</v>
      </c>
      <c r="Q5474" t="s">
        <v>10376</v>
      </c>
      <c r="R5474" t="s">
        <v>212</v>
      </c>
      <c r="S5474" s="6">
        <v>55950.237154136303</v>
      </c>
      <c r="T5474" s="6">
        <v>29065.9554572614</v>
      </c>
      <c r="U5474" s="6">
        <v>95.125472669539207</v>
      </c>
    </row>
    <row r="5475" spans="16:21" customFormat="1" x14ac:dyDescent="0.2">
      <c r="P5475" t="s">
        <v>10377</v>
      </c>
      <c r="Q5475" t="s">
        <v>10378</v>
      </c>
      <c r="R5475" t="s">
        <v>212</v>
      </c>
      <c r="S5475" s="6">
        <v>56056.238048435298</v>
      </c>
      <c r="T5475" s="6">
        <v>42847</v>
      </c>
      <c r="U5475" s="6">
        <v>70.776213761436907</v>
      </c>
    </row>
    <row r="5476" spans="16:21" customFormat="1" x14ac:dyDescent="0.2">
      <c r="P5476" t="s">
        <v>10379</v>
      </c>
      <c r="Q5476" t="s">
        <v>10380</v>
      </c>
      <c r="R5476" t="s">
        <v>212</v>
      </c>
      <c r="S5476" s="6">
        <v>56397.881702300503</v>
      </c>
      <c r="T5476" s="6">
        <v>33421.938383665598</v>
      </c>
      <c r="U5476" s="6">
        <v>120.591350711697</v>
      </c>
    </row>
    <row r="5477" spans="16:21" customFormat="1" x14ac:dyDescent="0.2">
      <c r="P5477" t="s">
        <v>10381</v>
      </c>
      <c r="Q5477" t="s">
        <v>10382</v>
      </c>
      <c r="R5477" t="s">
        <v>212</v>
      </c>
      <c r="S5477" s="6">
        <v>56482.748696445196</v>
      </c>
      <c r="T5477" s="6">
        <v>41744.732123319402</v>
      </c>
      <c r="U5477" s="6">
        <v>93.9476262858703</v>
      </c>
    </row>
    <row r="5478" spans="16:21" customFormat="1" x14ac:dyDescent="0.2">
      <c r="P5478" t="s">
        <v>10383</v>
      </c>
      <c r="Q5478" t="s">
        <v>10384</v>
      </c>
      <c r="R5478" t="s">
        <v>212</v>
      </c>
      <c r="S5478" s="6">
        <v>56579.5970129536</v>
      </c>
      <c r="T5478" s="6">
        <v>31796.9916493934</v>
      </c>
      <c r="U5478" s="6">
        <v>89.269734971148594</v>
      </c>
    </row>
    <row r="5479" spans="16:21" customFormat="1" x14ac:dyDescent="0.2">
      <c r="P5479" t="s">
        <v>10385</v>
      </c>
      <c r="Q5479" t="s">
        <v>10386</v>
      </c>
      <c r="R5479" t="s">
        <v>212</v>
      </c>
      <c r="S5479" s="6">
        <v>56649.123923024199</v>
      </c>
      <c r="T5479" s="6">
        <v>32422.629648682399</v>
      </c>
      <c r="U5479" s="6">
        <v>108.257686099393</v>
      </c>
    </row>
    <row r="5480" spans="16:21" customFormat="1" x14ac:dyDescent="0.2">
      <c r="P5480" t="s">
        <v>10387</v>
      </c>
      <c r="Q5480" t="s">
        <v>122</v>
      </c>
      <c r="R5480" t="s">
        <v>212</v>
      </c>
      <c r="S5480" s="6">
        <v>57228.163262225797</v>
      </c>
      <c r="T5480" s="6">
        <v>34106.622229670596</v>
      </c>
      <c r="U5480" s="6">
        <v>135.56049125106401</v>
      </c>
    </row>
    <row r="5481" spans="16:21" customFormat="1" x14ac:dyDescent="0.2">
      <c r="P5481" t="s">
        <v>10388</v>
      </c>
      <c r="Q5481" t="s">
        <v>10389</v>
      </c>
      <c r="R5481" t="s">
        <v>212</v>
      </c>
      <c r="S5481" s="6">
        <v>57325.233969716202</v>
      </c>
      <c r="T5481" s="6">
        <v>41367.613561872997</v>
      </c>
      <c r="U5481" s="6">
        <v>106.32519098293599</v>
      </c>
    </row>
    <row r="5482" spans="16:21" customFormat="1" x14ac:dyDescent="0.2">
      <c r="P5482" t="s">
        <v>10390</v>
      </c>
      <c r="Q5482" t="s">
        <v>10391</v>
      </c>
      <c r="R5482" t="s">
        <v>212</v>
      </c>
      <c r="S5482" s="6">
        <v>57665.4469253856</v>
      </c>
      <c r="T5482" s="6">
        <v>25054.162324594301</v>
      </c>
      <c r="U5482" s="6">
        <v>111.478337095402</v>
      </c>
    </row>
    <row r="5483" spans="16:21" customFormat="1" x14ac:dyDescent="0.2">
      <c r="P5483" t="s">
        <v>10392</v>
      </c>
      <c r="Q5483" t="s">
        <v>10393</v>
      </c>
      <c r="R5483" t="s">
        <v>212</v>
      </c>
      <c r="S5483" s="6">
        <v>57991.314884568303</v>
      </c>
      <c r="T5483" s="6">
        <v>13039.0487185773</v>
      </c>
      <c r="U5483" s="6">
        <v>181.646286238785</v>
      </c>
    </row>
    <row r="5484" spans="16:21" customFormat="1" x14ac:dyDescent="0.2">
      <c r="P5484" t="s">
        <v>10394</v>
      </c>
      <c r="Q5484" t="s">
        <v>10395</v>
      </c>
      <c r="R5484" t="s">
        <v>212</v>
      </c>
      <c r="S5484" s="6">
        <v>58681.280361533798</v>
      </c>
      <c r="T5484" s="6">
        <v>25846.5594838693</v>
      </c>
      <c r="U5484" s="6">
        <v>124.22421593577199</v>
      </c>
    </row>
    <row r="5485" spans="16:21" customFormat="1" x14ac:dyDescent="0.2">
      <c r="P5485" t="s">
        <v>10396</v>
      </c>
      <c r="Q5485" t="s">
        <v>10397</v>
      </c>
      <c r="R5485" t="s">
        <v>212</v>
      </c>
      <c r="S5485" s="6">
        <v>58715.147601057703</v>
      </c>
      <c r="T5485" s="6">
        <v>12121.3326481849</v>
      </c>
      <c r="U5485" s="6">
        <v>125.02405420748001</v>
      </c>
    </row>
    <row r="5486" spans="16:21" customFormat="1" x14ac:dyDescent="0.2">
      <c r="P5486" t="s">
        <v>10398</v>
      </c>
      <c r="Q5486" t="s">
        <v>10399</v>
      </c>
      <c r="R5486" t="s">
        <v>212</v>
      </c>
      <c r="S5486" s="6">
        <v>58783.198344649601</v>
      </c>
      <c r="T5486" s="6">
        <v>46318.410233151903</v>
      </c>
      <c r="U5486" s="6">
        <v>72.569772827048595</v>
      </c>
    </row>
    <row r="5487" spans="16:21" customFormat="1" x14ac:dyDescent="0.2">
      <c r="P5487" t="s">
        <v>10400</v>
      </c>
      <c r="Q5487" t="s">
        <v>10401</v>
      </c>
      <c r="R5487" t="s">
        <v>212</v>
      </c>
      <c r="S5487" s="6">
        <v>58866.465633422296</v>
      </c>
      <c r="T5487" s="6">
        <v>39363.839834250903</v>
      </c>
      <c r="U5487" s="6">
        <v>122.06252524814199</v>
      </c>
    </row>
    <row r="5488" spans="16:21" customFormat="1" x14ac:dyDescent="0.2">
      <c r="P5488" t="s">
        <v>10402</v>
      </c>
      <c r="Q5488" t="s">
        <v>51</v>
      </c>
      <c r="R5488" t="s">
        <v>212</v>
      </c>
      <c r="S5488" s="6">
        <v>59162.353765732798</v>
      </c>
      <c r="T5488" s="6">
        <v>38978.790150894099</v>
      </c>
      <c r="U5488" s="6">
        <v>146.18386668484399</v>
      </c>
    </row>
    <row r="5489" spans="16:21" customFormat="1" x14ac:dyDescent="0.2">
      <c r="P5489" t="s">
        <v>10403</v>
      </c>
      <c r="Q5489" t="s">
        <v>10404</v>
      </c>
      <c r="R5489" t="s">
        <v>212</v>
      </c>
      <c r="S5489" s="6">
        <v>59857.340639455797</v>
      </c>
      <c r="T5489" s="6">
        <v>58308.512980040803</v>
      </c>
      <c r="U5489" s="6">
        <v>66.784706236161995</v>
      </c>
    </row>
    <row r="5490" spans="16:21" customFormat="1" x14ac:dyDescent="0.2">
      <c r="P5490" t="s">
        <v>10405</v>
      </c>
      <c r="Q5490" t="s">
        <v>10406</v>
      </c>
      <c r="R5490" t="s">
        <v>212</v>
      </c>
      <c r="S5490" s="6">
        <v>60136.785135771301</v>
      </c>
      <c r="T5490" s="6">
        <v>37171</v>
      </c>
      <c r="U5490" s="6">
        <v>107.06243461154899</v>
      </c>
    </row>
    <row r="5491" spans="16:21" customFormat="1" x14ac:dyDescent="0.2">
      <c r="P5491" t="s">
        <v>10407</v>
      </c>
      <c r="Q5491" t="s">
        <v>69</v>
      </c>
      <c r="R5491" t="s">
        <v>212</v>
      </c>
      <c r="S5491" s="6">
        <v>60249.861229485701</v>
      </c>
      <c r="T5491" s="6">
        <v>26012.112574876599</v>
      </c>
      <c r="U5491" s="6">
        <v>120.108785570333</v>
      </c>
    </row>
    <row r="5492" spans="16:21" customFormat="1" x14ac:dyDescent="0.2">
      <c r="P5492" t="s">
        <v>10408</v>
      </c>
      <c r="Q5492" t="s">
        <v>10409</v>
      </c>
      <c r="R5492" t="s">
        <v>212</v>
      </c>
      <c r="S5492" s="6">
        <v>61113.807863198002</v>
      </c>
      <c r="T5492" s="6">
        <v>30067.840463160399</v>
      </c>
      <c r="U5492" s="6">
        <v>139.24975383091601</v>
      </c>
    </row>
    <row r="5493" spans="16:21" customFormat="1" x14ac:dyDescent="0.2">
      <c r="P5493" t="s">
        <v>10410</v>
      </c>
      <c r="Q5493" t="s">
        <v>10411</v>
      </c>
      <c r="R5493" t="s">
        <v>212</v>
      </c>
      <c r="S5493" s="6">
        <v>61910.744912478898</v>
      </c>
      <c r="T5493" s="6">
        <v>51482.892815807398</v>
      </c>
      <c r="U5493" s="6">
        <v>89.679527808810406</v>
      </c>
    </row>
    <row r="5494" spans="16:21" customFormat="1" x14ac:dyDescent="0.2">
      <c r="P5494" t="s">
        <v>10412</v>
      </c>
      <c r="Q5494" t="s">
        <v>10413</v>
      </c>
      <c r="R5494" t="s">
        <v>212</v>
      </c>
      <c r="S5494" s="6">
        <v>61939.2996837584</v>
      </c>
      <c r="T5494" s="6">
        <v>43260.685174999999</v>
      </c>
      <c r="U5494" s="6">
        <v>103.41372504796399</v>
      </c>
    </row>
    <row r="5495" spans="16:21" customFormat="1" x14ac:dyDescent="0.2">
      <c r="P5495" t="s">
        <v>10414</v>
      </c>
      <c r="Q5495" t="s">
        <v>10415</v>
      </c>
      <c r="R5495" t="s">
        <v>212</v>
      </c>
      <c r="S5495" s="6">
        <v>62348.242086180799</v>
      </c>
      <c r="T5495" s="6">
        <v>42460.226179999998</v>
      </c>
      <c r="U5495" s="6">
        <v>111.429164383706</v>
      </c>
    </row>
    <row r="5496" spans="16:21" customFormat="1" x14ac:dyDescent="0.2">
      <c r="P5496" t="s">
        <v>10416</v>
      </c>
      <c r="Q5496" t="s">
        <v>10417</v>
      </c>
      <c r="R5496" t="s">
        <v>212</v>
      </c>
      <c r="S5496" s="6">
        <v>62388.732571805398</v>
      </c>
      <c r="T5496" s="6">
        <v>3200.9489763455699</v>
      </c>
      <c r="U5496" s="6">
        <v>240.39010041097501</v>
      </c>
    </row>
    <row r="5497" spans="16:21" customFormat="1" x14ac:dyDescent="0.2">
      <c r="P5497" t="s">
        <v>10418</v>
      </c>
      <c r="Q5497" t="s">
        <v>72</v>
      </c>
      <c r="R5497" t="s">
        <v>212</v>
      </c>
      <c r="S5497" s="6">
        <v>62586.057572239399</v>
      </c>
      <c r="T5497" s="6">
        <v>71354.913094534699</v>
      </c>
      <c r="U5497" s="6">
        <v>67.544452042314106</v>
      </c>
    </row>
    <row r="5498" spans="16:21" customFormat="1" x14ac:dyDescent="0.2">
      <c r="P5498" t="s">
        <v>10419</v>
      </c>
      <c r="Q5498" t="s">
        <v>10420</v>
      </c>
      <c r="R5498" t="s">
        <v>212</v>
      </c>
      <c r="S5498" s="6">
        <v>62936.934408726098</v>
      </c>
      <c r="T5498" s="6">
        <v>42137.484608817802</v>
      </c>
      <c r="U5498" s="6">
        <v>97.482046199147106</v>
      </c>
    </row>
    <row r="5499" spans="16:21" customFormat="1" x14ac:dyDescent="0.2">
      <c r="P5499" t="s">
        <v>10421</v>
      </c>
      <c r="Q5499" t="s">
        <v>10422</v>
      </c>
      <c r="R5499" t="s">
        <v>212</v>
      </c>
      <c r="S5499" s="6">
        <v>63201.192684435497</v>
      </c>
      <c r="T5499" s="6">
        <v>42133.086040667797</v>
      </c>
      <c r="U5499" s="6">
        <v>80.638647601866396</v>
      </c>
    </row>
    <row r="5500" spans="16:21" customFormat="1" x14ac:dyDescent="0.2">
      <c r="P5500" t="s">
        <v>10423</v>
      </c>
      <c r="Q5500" t="s">
        <v>10424</v>
      </c>
      <c r="R5500" t="s">
        <v>212</v>
      </c>
      <c r="S5500" s="6">
        <v>64133.7568440084</v>
      </c>
      <c r="T5500" s="6">
        <v>43060.35529</v>
      </c>
      <c r="U5500" s="6">
        <v>89.137376844302807</v>
      </c>
    </row>
    <row r="5501" spans="16:21" customFormat="1" x14ac:dyDescent="0.2">
      <c r="P5501" t="s">
        <v>10425</v>
      </c>
      <c r="Q5501" t="s">
        <v>21</v>
      </c>
      <c r="R5501" t="s">
        <v>212</v>
      </c>
      <c r="S5501" s="6">
        <v>64425.541605150298</v>
      </c>
      <c r="T5501" s="6">
        <v>29730.3702415935</v>
      </c>
      <c r="U5501" s="6">
        <v>103.806128119921</v>
      </c>
    </row>
    <row r="5502" spans="16:21" customFormat="1" x14ac:dyDescent="0.2">
      <c r="P5502" t="s">
        <v>10426</v>
      </c>
      <c r="Q5502" t="s">
        <v>10427</v>
      </c>
      <c r="R5502" t="s">
        <v>212</v>
      </c>
      <c r="S5502" s="6">
        <v>64459.523989034198</v>
      </c>
      <c r="T5502" s="6">
        <v>12946.3971315371</v>
      </c>
      <c r="U5502" s="6">
        <v>168.86676962746799</v>
      </c>
    </row>
    <row r="5503" spans="16:21" customFormat="1" x14ac:dyDescent="0.2">
      <c r="P5503" t="s">
        <v>10428</v>
      </c>
      <c r="Q5503" t="s">
        <v>107</v>
      </c>
      <c r="R5503" t="s">
        <v>212</v>
      </c>
      <c r="S5503" s="6">
        <v>64656.005074076202</v>
      </c>
      <c r="T5503" s="6">
        <v>28685.670021650199</v>
      </c>
      <c r="U5503" s="6">
        <v>142.62414619020601</v>
      </c>
    </row>
    <row r="5504" spans="16:21" customFormat="1" x14ac:dyDescent="0.2">
      <c r="P5504" t="s">
        <v>10429</v>
      </c>
      <c r="Q5504" t="s">
        <v>10430</v>
      </c>
      <c r="R5504" t="s">
        <v>212</v>
      </c>
      <c r="S5504" s="6">
        <v>65556.519295798294</v>
      </c>
      <c r="T5504" s="6">
        <v>12416.248925222601</v>
      </c>
      <c r="U5504" s="6">
        <v>166.423755587084</v>
      </c>
    </row>
    <row r="5505" spans="16:21" customFormat="1" x14ac:dyDescent="0.2">
      <c r="P5505" t="s">
        <v>10431</v>
      </c>
      <c r="Q5505" t="s">
        <v>10432</v>
      </c>
      <c r="R5505" t="s">
        <v>212</v>
      </c>
      <c r="S5505" s="6">
        <v>66930.441032571907</v>
      </c>
      <c r="T5505" s="6">
        <v>46977.514967860101</v>
      </c>
      <c r="U5505" s="6">
        <v>100.02776152363499</v>
      </c>
    </row>
    <row r="5506" spans="16:21" customFormat="1" x14ac:dyDescent="0.2">
      <c r="P5506" t="s">
        <v>10433</v>
      </c>
      <c r="Q5506" t="s">
        <v>10434</v>
      </c>
      <c r="R5506" t="s">
        <v>212</v>
      </c>
      <c r="S5506" s="6">
        <v>66975.539012124704</v>
      </c>
      <c r="T5506" s="6">
        <v>37512.472525022298</v>
      </c>
      <c r="U5506" s="6">
        <v>134.40176552405299</v>
      </c>
    </row>
    <row r="5507" spans="16:21" customFormat="1" x14ac:dyDescent="0.2">
      <c r="P5507" t="s">
        <v>10435</v>
      </c>
      <c r="Q5507" t="s">
        <v>10436</v>
      </c>
      <c r="R5507" t="s">
        <v>212</v>
      </c>
      <c r="S5507" s="6">
        <v>67588.625920834704</v>
      </c>
      <c r="T5507" s="6">
        <v>38090.3235307703</v>
      </c>
      <c r="U5507" s="6">
        <v>113.910563436079</v>
      </c>
    </row>
    <row r="5508" spans="16:21" customFormat="1" x14ac:dyDescent="0.2">
      <c r="P5508" t="s">
        <v>10437</v>
      </c>
      <c r="Q5508" t="s">
        <v>38</v>
      </c>
      <c r="R5508" t="s">
        <v>212</v>
      </c>
      <c r="S5508" s="6">
        <v>68690.604982705394</v>
      </c>
      <c r="T5508" s="6">
        <v>37100</v>
      </c>
      <c r="U5508" s="6">
        <v>141.021845497702</v>
      </c>
    </row>
    <row r="5509" spans="16:21" customFormat="1" x14ac:dyDescent="0.2">
      <c r="P5509" t="s">
        <v>10438</v>
      </c>
      <c r="Q5509" t="s">
        <v>10439</v>
      </c>
      <c r="R5509" t="s">
        <v>212</v>
      </c>
      <c r="S5509" s="6">
        <v>68790.650652466007</v>
      </c>
      <c r="T5509" s="6">
        <v>22348.417337311199</v>
      </c>
      <c r="U5509" s="6">
        <v>207.80566617967</v>
      </c>
    </row>
    <row r="5510" spans="16:21" customFormat="1" x14ac:dyDescent="0.2">
      <c r="P5510" t="s">
        <v>10440</v>
      </c>
      <c r="Q5510" t="s">
        <v>10441</v>
      </c>
      <c r="R5510" t="s">
        <v>212</v>
      </c>
      <c r="S5510" s="6">
        <v>69264.915973684299</v>
      </c>
      <c r="T5510" s="6">
        <v>27868.159010997901</v>
      </c>
      <c r="U5510" s="6">
        <v>154.30803480854499</v>
      </c>
    </row>
    <row r="5511" spans="16:21" customFormat="1" x14ac:dyDescent="0.2">
      <c r="P5511" t="s">
        <v>10442</v>
      </c>
      <c r="Q5511" t="s">
        <v>127</v>
      </c>
      <c r="R5511" t="s">
        <v>212</v>
      </c>
      <c r="S5511" s="6">
        <v>69330.051167821497</v>
      </c>
      <c r="T5511" s="6">
        <v>23061.0245168486</v>
      </c>
      <c r="U5511" s="6">
        <v>223.76142660016899</v>
      </c>
    </row>
    <row r="5512" spans="16:21" customFormat="1" x14ac:dyDescent="0.2">
      <c r="P5512" t="s">
        <v>10443</v>
      </c>
      <c r="Q5512" t="s">
        <v>10444</v>
      </c>
      <c r="R5512" t="s">
        <v>212</v>
      </c>
      <c r="S5512" s="6">
        <v>69538.085593304597</v>
      </c>
      <c r="T5512" s="6">
        <v>28979.7031972355</v>
      </c>
      <c r="U5512" s="6">
        <v>157.279673064609</v>
      </c>
    </row>
    <row r="5513" spans="16:21" customFormat="1" x14ac:dyDescent="0.2">
      <c r="P5513" t="s">
        <v>10445</v>
      </c>
      <c r="Q5513" t="s">
        <v>123</v>
      </c>
      <c r="R5513" t="s">
        <v>212</v>
      </c>
      <c r="S5513" s="6">
        <v>69982.864191119603</v>
      </c>
      <c r="T5513" s="6">
        <v>47786.664987917502</v>
      </c>
      <c r="U5513" s="6">
        <v>111.194656762021</v>
      </c>
    </row>
    <row r="5514" spans="16:21" customFormat="1" x14ac:dyDescent="0.2">
      <c r="P5514" t="s">
        <v>10446</v>
      </c>
      <c r="Q5514" t="s">
        <v>10447</v>
      </c>
      <c r="R5514" t="s">
        <v>212</v>
      </c>
      <c r="S5514" s="6">
        <v>70112.094793870303</v>
      </c>
      <c r="T5514" s="6">
        <v>29469.536946266198</v>
      </c>
      <c r="U5514" s="6">
        <v>124.73265316184199</v>
      </c>
    </row>
    <row r="5515" spans="16:21" customFormat="1" x14ac:dyDescent="0.2">
      <c r="P5515" t="s">
        <v>10448</v>
      </c>
      <c r="Q5515" t="s">
        <v>10448</v>
      </c>
      <c r="R5515" t="s">
        <v>212</v>
      </c>
      <c r="S5515" s="6">
        <v>70122.331118704504</v>
      </c>
      <c r="T5515" s="6">
        <v>35864.751369999998</v>
      </c>
      <c r="U5515" s="6">
        <v>95.5890248394319</v>
      </c>
    </row>
    <row r="5516" spans="16:21" customFormat="1" x14ac:dyDescent="0.2">
      <c r="P5516" t="s">
        <v>10449</v>
      </c>
      <c r="Q5516" t="s">
        <v>94</v>
      </c>
      <c r="R5516" t="s">
        <v>212</v>
      </c>
      <c r="S5516" s="6">
        <v>70270.427925656593</v>
      </c>
      <c r="T5516" s="6">
        <v>43936.417026574803</v>
      </c>
      <c r="U5516" s="6">
        <v>111.737272088523</v>
      </c>
    </row>
    <row r="5517" spans="16:21" customFormat="1" x14ac:dyDescent="0.2">
      <c r="P5517" t="s">
        <v>10450</v>
      </c>
      <c r="Q5517" t="s">
        <v>10451</v>
      </c>
      <c r="R5517" t="s">
        <v>212</v>
      </c>
      <c r="S5517" s="6">
        <v>70424.424231064899</v>
      </c>
      <c r="T5517" s="6">
        <v>45569.704187980598</v>
      </c>
      <c r="U5517" s="6">
        <v>102.128643638485</v>
      </c>
    </row>
    <row r="5518" spans="16:21" customFormat="1" x14ac:dyDescent="0.2">
      <c r="P5518" t="s">
        <v>10452</v>
      </c>
      <c r="Q5518" t="s">
        <v>10453</v>
      </c>
      <c r="R5518" t="s">
        <v>212</v>
      </c>
      <c r="S5518" s="6">
        <v>70454.444727332899</v>
      </c>
      <c r="T5518" s="6">
        <v>28828.345981373099</v>
      </c>
      <c r="U5518" s="6">
        <v>150.36960707167501</v>
      </c>
    </row>
    <row r="5519" spans="16:21" customFormat="1" x14ac:dyDescent="0.2">
      <c r="P5519" t="s">
        <v>10454</v>
      </c>
      <c r="Q5519" t="s">
        <v>10455</v>
      </c>
      <c r="R5519" t="s">
        <v>212</v>
      </c>
      <c r="S5519" s="6">
        <v>71743.347374034507</v>
      </c>
      <c r="T5519" s="6">
        <v>23049.709008109301</v>
      </c>
      <c r="U5519" s="6">
        <v>164.939040738925</v>
      </c>
    </row>
    <row r="5520" spans="16:21" customFormat="1" x14ac:dyDescent="0.2">
      <c r="P5520" t="s">
        <v>10456</v>
      </c>
      <c r="Q5520" t="s">
        <v>28</v>
      </c>
      <c r="R5520" t="s">
        <v>212</v>
      </c>
      <c r="S5520" s="6">
        <v>71777.537866659695</v>
      </c>
      <c r="T5520" s="6">
        <v>45187.286673630399</v>
      </c>
      <c r="U5520" s="6">
        <v>107.73831068015301</v>
      </c>
    </row>
    <row r="5521" spans="16:21" customFormat="1" x14ac:dyDescent="0.2">
      <c r="P5521" t="s">
        <v>10457</v>
      </c>
      <c r="Q5521" t="s">
        <v>91</v>
      </c>
      <c r="R5521" t="s">
        <v>212</v>
      </c>
      <c r="S5521" s="6">
        <v>72137.540733254398</v>
      </c>
      <c r="T5521" s="6">
        <v>40731.124860853</v>
      </c>
      <c r="U5521" s="6">
        <v>127.56756082031499</v>
      </c>
    </row>
    <row r="5522" spans="16:21" customFormat="1" x14ac:dyDescent="0.2">
      <c r="P5522" t="s">
        <v>10458</v>
      </c>
      <c r="Q5522" t="s">
        <v>45</v>
      </c>
      <c r="R5522" t="s">
        <v>212</v>
      </c>
      <c r="S5522" s="6">
        <v>72234.237608515497</v>
      </c>
      <c r="T5522" s="6">
        <v>39894.4996406625</v>
      </c>
      <c r="U5522" s="6">
        <v>151.364692640112</v>
      </c>
    </row>
    <row r="5523" spans="16:21" customFormat="1" x14ac:dyDescent="0.2">
      <c r="P5523" t="s">
        <v>10459</v>
      </c>
      <c r="Q5523" t="s">
        <v>10460</v>
      </c>
      <c r="R5523" t="s">
        <v>212</v>
      </c>
      <c r="S5523" s="6">
        <v>72327.903266366498</v>
      </c>
      <c r="T5523" s="6">
        <v>43125.914810000002</v>
      </c>
      <c r="U5523" s="6">
        <v>146.007045820977</v>
      </c>
    </row>
    <row r="5524" spans="16:21" customFormat="1" x14ac:dyDescent="0.2">
      <c r="P5524" t="s">
        <v>10461</v>
      </c>
      <c r="Q5524" t="s">
        <v>10462</v>
      </c>
      <c r="R5524" t="s">
        <v>212</v>
      </c>
      <c r="S5524" s="6">
        <v>72830.204784911795</v>
      </c>
      <c r="T5524" s="6">
        <v>25691.935021289501</v>
      </c>
      <c r="U5524" s="6">
        <v>154.85877787723501</v>
      </c>
    </row>
    <row r="5525" spans="16:21" customFormat="1" x14ac:dyDescent="0.2">
      <c r="P5525" t="s">
        <v>10463</v>
      </c>
      <c r="Q5525" t="s">
        <v>10464</v>
      </c>
      <c r="R5525" t="s">
        <v>212</v>
      </c>
      <c r="S5525" s="6">
        <v>74025.881421959406</v>
      </c>
      <c r="T5525" s="6">
        <v>40664.622179999998</v>
      </c>
      <c r="U5525" s="6">
        <v>95.091122235546493</v>
      </c>
    </row>
    <row r="5526" spans="16:21" customFormat="1" x14ac:dyDescent="0.2">
      <c r="P5526" t="s">
        <v>10465</v>
      </c>
      <c r="Q5526" t="s">
        <v>10466</v>
      </c>
      <c r="R5526" t="s">
        <v>212</v>
      </c>
      <c r="S5526" s="6">
        <v>74250.778030257905</v>
      </c>
      <c r="T5526" s="6">
        <v>48976.8883637822</v>
      </c>
      <c r="U5526" s="6">
        <v>123.688273417708</v>
      </c>
    </row>
    <row r="5527" spans="16:21" customFormat="1" x14ac:dyDescent="0.2">
      <c r="P5527" t="s">
        <v>10467</v>
      </c>
      <c r="Q5527" t="s">
        <v>10468</v>
      </c>
      <c r="R5527" t="s">
        <v>212</v>
      </c>
      <c r="S5527" s="6">
        <v>74303.723583735104</v>
      </c>
      <c r="T5527" s="6">
        <v>42555.445161542302</v>
      </c>
      <c r="U5527" s="6">
        <v>117.458016563603</v>
      </c>
    </row>
    <row r="5528" spans="16:21" customFormat="1" x14ac:dyDescent="0.2">
      <c r="P5528" t="s">
        <v>10469</v>
      </c>
      <c r="Q5528" t="s">
        <v>25</v>
      </c>
      <c r="R5528" t="s">
        <v>212</v>
      </c>
      <c r="S5528" s="6">
        <v>75451.906815208902</v>
      </c>
      <c r="T5528" s="6">
        <v>21353.173502580601</v>
      </c>
      <c r="U5528" s="6">
        <v>168.61018480984799</v>
      </c>
    </row>
    <row r="5529" spans="16:21" customFormat="1" x14ac:dyDescent="0.2">
      <c r="P5529" t="s">
        <v>10470</v>
      </c>
      <c r="Q5529" t="s">
        <v>10471</v>
      </c>
      <c r="R5529" t="s">
        <v>212</v>
      </c>
      <c r="S5529" s="6">
        <v>76762.190685718902</v>
      </c>
      <c r="T5529" s="6">
        <v>57820.017049208604</v>
      </c>
      <c r="U5529" s="6">
        <v>84.535134125022395</v>
      </c>
    </row>
    <row r="5530" spans="16:21" customFormat="1" x14ac:dyDescent="0.2">
      <c r="P5530" t="s">
        <v>10472</v>
      </c>
      <c r="Q5530" t="s">
        <v>10473</v>
      </c>
      <c r="R5530" t="s">
        <v>212</v>
      </c>
      <c r="S5530" s="6">
        <v>76991.769515595995</v>
      </c>
      <c r="T5530" s="6">
        <v>19063.099898976499</v>
      </c>
      <c r="U5530" s="6">
        <v>155.68313433657801</v>
      </c>
    </row>
    <row r="5531" spans="16:21" customFormat="1" x14ac:dyDescent="0.2">
      <c r="P5531" t="s">
        <v>10474</v>
      </c>
      <c r="Q5531" t="s">
        <v>125</v>
      </c>
      <c r="R5531" t="s">
        <v>212</v>
      </c>
      <c r="S5531" s="6">
        <v>77668.243168316607</v>
      </c>
      <c r="T5531" s="6">
        <v>31641.4051121804</v>
      </c>
      <c r="U5531" s="6">
        <v>156.906279324266</v>
      </c>
    </row>
    <row r="5532" spans="16:21" customFormat="1" x14ac:dyDescent="0.2">
      <c r="P5532" t="s">
        <v>10475</v>
      </c>
      <c r="Q5532" t="s">
        <v>121</v>
      </c>
      <c r="R5532" t="s">
        <v>212</v>
      </c>
      <c r="S5532" s="6">
        <v>77887.058621935896</v>
      </c>
      <c r="T5532" s="6">
        <v>67803.908253992195</v>
      </c>
      <c r="U5532" s="6">
        <v>85.648383871235893</v>
      </c>
    </row>
    <row r="5533" spans="16:21" customFormat="1" x14ac:dyDescent="0.2">
      <c r="P5533" t="s">
        <v>10476</v>
      </c>
      <c r="Q5533" t="s">
        <v>10477</v>
      </c>
      <c r="R5533" t="s">
        <v>212</v>
      </c>
      <c r="S5533" s="6">
        <v>78113.3927750359</v>
      </c>
      <c r="T5533" s="6">
        <v>3816.9239380673098</v>
      </c>
      <c r="U5533" s="6">
        <v>153.02043699578499</v>
      </c>
    </row>
    <row r="5534" spans="16:21" customFormat="1" x14ac:dyDescent="0.2">
      <c r="P5534" t="s">
        <v>10478</v>
      </c>
      <c r="Q5534" t="s">
        <v>10479</v>
      </c>
      <c r="R5534" t="s">
        <v>212</v>
      </c>
      <c r="S5534" s="6">
        <v>78195.801673107795</v>
      </c>
      <c r="T5534" s="6">
        <v>58593.5243549433</v>
      </c>
      <c r="U5534" s="6">
        <v>102.38074836151</v>
      </c>
    </row>
    <row r="5535" spans="16:21" customFormat="1" x14ac:dyDescent="0.2">
      <c r="P5535" t="s">
        <v>10480</v>
      </c>
      <c r="Q5535" t="s">
        <v>55</v>
      </c>
      <c r="R5535" t="s">
        <v>212</v>
      </c>
      <c r="S5535" s="6">
        <v>78259.334553851295</v>
      </c>
      <c r="T5535" s="6">
        <v>36049.340176282298</v>
      </c>
      <c r="U5535" s="6">
        <v>120.848590460232</v>
      </c>
    </row>
    <row r="5536" spans="16:21" customFormat="1" x14ac:dyDescent="0.2">
      <c r="P5536" t="s">
        <v>10481</v>
      </c>
      <c r="Q5536" t="s">
        <v>10482</v>
      </c>
      <c r="R5536" t="s">
        <v>212</v>
      </c>
      <c r="S5536" s="6">
        <v>78464.650971078096</v>
      </c>
      <c r="T5536" s="6">
        <v>59824.382475890001</v>
      </c>
      <c r="U5536" s="6">
        <v>101.784384476078</v>
      </c>
    </row>
    <row r="5537" spans="16:21" customFormat="1" x14ac:dyDescent="0.2">
      <c r="P5537" t="s">
        <v>10483</v>
      </c>
      <c r="Q5537" t="s">
        <v>74</v>
      </c>
      <c r="R5537" t="s">
        <v>212</v>
      </c>
      <c r="S5537" s="6">
        <v>78582.250613999699</v>
      </c>
      <c r="T5537" s="6">
        <v>70859.469394375497</v>
      </c>
      <c r="U5537" s="6">
        <v>67.5494261551612</v>
      </c>
    </row>
    <row r="5538" spans="16:21" customFormat="1" x14ac:dyDescent="0.2">
      <c r="P5538" t="s">
        <v>10484</v>
      </c>
      <c r="Q5538" t="s">
        <v>10485</v>
      </c>
      <c r="R5538" t="s">
        <v>212</v>
      </c>
      <c r="S5538" s="6">
        <v>79450.757910068394</v>
      </c>
      <c r="T5538" s="6">
        <v>36948.035675700703</v>
      </c>
      <c r="U5538" s="6">
        <v>126.540846841556</v>
      </c>
    </row>
    <row r="5539" spans="16:21" customFormat="1" x14ac:dyDescent="0.2">
      <c r="P5539" t="s">
        <v>10486</v>
      </c>
      <c r="Q5539" t="s">
        <v>37</v>
      </c>
      <c r="R5539" t="s">
        <v>212</v>
      </c>
      <c r="S5539" s="6">
        <v>80391.789399365807</v>
      </c>
      <c r="T5539" s="6">
        <v>52099.034645721302</v>
      </c>
      <c r="U5539" s="6">
        <v>97.115941881742501</v>
      </c>
    </row>
    <row r="5540" spans="16:21" customFormat="1" x14ac:dyDescent="0.2">
      <c r="P5540" t="s">
        <v>10487</v>
      </c>
      <c r="Q5540" t="s">
        <v>10488</v>
      </c>
      <c r="R5540" t="s">
        <v>212</v>
      </c>
      <c r="S5540" s="6">
        <v>80424.779494569506</v>
      </c>
      <c r="T5540" s="6">
        <v>35191.318677525502</v>
      </c>
      <c r="U5540" s="6">
        <v>136.78706325722899</v>
      </c>
    </row>
    <row r="5541" spans="16:21" customFormat="1" x14ac:dyDescent="0.2">
      <c r="P5541" t="s">
        <v>10489</v>
      </c>
      <c r="Q5541" t="s">
        <v>23</v>
      </c>
      <c r="R5541" t="s">
        <v>212</v>
      </c>
      <c r="S5541" s="6">
        <v>80725.086626901902</v>
      </c>
      <c r="T5541" s="6">
        <v>37184.452378302703</v>
      </c>
      <c r="U5541" s="6">
        <v>146.39394497988599</v>
      </c>
    </row>
    <row r="5542" spans="16:21" customFormat="1" x14ac:dyDescent="0.2">
      <c r="P5542" t="s">
        <v>10490</v>
      </c>
      <c r="Q5542" t="s">
        <v>3</v>
      </c>
      <c r="R5542" t="s">
        <v>212</v>
      </c>
      <c r="S5542" s="6">
        <v>80877.5847654885</v>
      </c>
      <c r="T5542" s="6">
        <v>56055.658365000003</v>
      </c>
      <c r="U5542" s="6">
        <v>142.450310932294</v>
      </c>
    </row>
    <row r="5543" spans="16:21" customFormat="1" x14ac:dyDescent="0.2">
      <c r="P5543" t="s">
        <v>10491</v>
      </c>
      <c r="Q5543" t="s">
        <v>10492</v>
      </c>
      <c r="R5543" t="s">
        <v>212</v>
      </c>
      <c r="S5543" s="6">
        <v>81459.016768512505</v>
      </c>
      <c r="T5543" s="6">
        <v>35342.933376382498</v>
      </c>
      <c r="U5543" s="6">
        <v>137.48775268425601</v>
      </c>
    </row>
    <row r="5544" spans="16:21" customFormat="1" x14ac:dyDescent="0.2">
      <c r="P5544" t="s">
        <v>10493</v>
      </c>
      <c r="Q5544" t="s">
        <v>10494</v>
      </c>
      <c r="R5544" t="s">
        <v>212</v>
      </c>
      <c r="S5544" s="6">
        <v>81612.629932057607</v>
      </c>
      <c r="T5544" s="6">
        <v>74127.293726084405</v>
      </c>
      <c r="U5544" s="6">
        <v>86.892090603023306</v>
      </c>
    </row>
    <row r="5545" spans="16:21" customFormat="1" x14ac:dyDescent="0.2">
      <c r="P5545" t="s">
        <v>10495</v>
      </c>
      <c r="Q5545" t="s">
        <v>112</v>
      </c>
      <c r="R5545" t="s">
        <v>212</v>
      </c>
      <c r="S5545" s="6">
        <v>81641.661212282605</v>
      </c>
      <c r="T5545" s="6">
        <v>47338.4987842353</v>
      </c>
      <c r="U5545" s="6">
        <v>107.087602783433</v>
      </c>
    </row>
    <row r="5546" spans="16:21" customFormat="1" x14ac:dyDescent="0.2">
      <c r="P5546" t="s">
        <v>10496</v>
      </c>
      <c r="Q5546" t="s">
        <v>114</v>
      </c>
      <c r="R5546" t="s">
        <v>212</v>
      </c>
      <c r="S5546" s="6">
        <v>81887.104389044398</v>
      </c>
      <c r="T5546" s="6">
        <v>38400</v>
      </c>
      <c r="U5546" s="6">
        <v>195.47143584003501</v>
      </c>
    </row>
    <row r="5547" spans="16:21" customFormat="1" x14ac:dyDescent="0.2">
      <c r="P5547" t="s">
        <v>10497</v>
      </c>
      <c r="Q5547" t="s">
        <v>10498</v>
      </c>
      <c r="R5547" t="s">
        <v>212</v>
      </c>
      <c r="S5547" s="6">
        <v>82120.058939054506</v>
      </c>
      <c r="T5547" s="6">
        <v>35453.5</v>
      </c>
      <c r="U5547" s="6">
        <v>134.52584571592101</v>
      </c>
    </row>
    <row r="5548" spans="16:21" customFormat="1" x14ac:dyDescent="0.2">
      <c r="P5548" t="s">
        <v>10499</v>
      </c>
      <c r="Q5548" t="s">
        <v>11</v>
      </c>
      <c r="R5548" t="s">
        <v>212</v>
      </c>
      <c r="S5548" s="6">
        <v>83004.488445136303</v>
      </c>
      <c r="T5548" s="6">
        <v>61768.968084476401</v>
      </c>
      <c r="U5548" s="6">
        <v>117.74844558628</v>
      </c>
    </row>
    <row r="5549" spans="16:21" customFormat="1" x14ac:dyDescent="0.2">
      <c r="P5549" t="s">
        <v>10500</v>
      </c>
      <c r="Q5549" t="s">
        <v>10501</v>
      </c>
      <c r="R5549" t="s">
        <v>212</v>
      </c>
      <c r="S5549" s="6">
        <v>83354.637330567304</v>
      </c>
      <c r="T5549" s="6">
        <v>47250.997293047702</v>
      </c>
      <c r="U5549" s="6">
        <v>97.898635222978101</v>
      </c>
    </row>
    <row r="5550" spans="16:21" customFormat="1" x14ac:dyDescent="0.2">
      <c r="P5550" t="s">
        <v>10502</v>
      </c>
      <c r="Q5550" t="s">
        <v>43</v>
      </c>
      <c r="R5550" t="s">
        <v>212</v>
      </c>
      <c r="S5550" s="6">
        <v>83569.420445036405</v>
      </c>
      <c r="T5550" s="6">
        <v>16271.1253362692</v>
      </c>
      <c r="U5550" s="6">
        <v>163.55429194490401</v>
      </c>
    </row>
    <row r="5551" spans="16:21" customFormat="1" x14ac:dyDescent="0.2">
      <c r="P5551" t="s">
        <v>10503</v>
      </c>
      <c r="Q5551" t="s">
        <v>34</v>
      </c>
      <c r="R5551" t="s">
        <v>212</v>
      </c>
      <c r="S5551" s="6">
        <v>84289.481987596897</v>
      </c>
      <c r="T5551" s="6">
        <v>46294.923172103903</v>
      </c>
      <c r="U5551" s="6">
        <v>119.85495072184101</v>
      </c>
    </row>
    <row r="5552" spans="16:21" customFormat="1" x14ac:dyDescent="0.2">
      <c r="P5552" t="s">
        <v>10504</v>
      </c>
      <c r="Q5552" t="s">
        <v>109</v>
      </c>
      <c r="R5552" t="s">
        <v>212</v>
      </c>
      <c r="S5552" s="6">
        <v>85273.931448144402</v>
      </c>
      <c r="T5552" s="6">
        <v>14606.4945432487</v>
      </c>
      <c r="U5552" s="6">
        <v>150.72407712319</v>
      </c>
    </row>
    <row r="5553" spans="16:21" customFormat="1" x14ac:dyDescent="0.2">
      <c r="P5553" t="s">
        <v>10505</v>
      </c>
      <c r="Q5553" t="s">
        <v>10506</v>
      </c>
      <c r="R5553" t="s">
        <v>212</v>
      </c>
      <c r="S5553" s="6">
        <v>86362.418511302196</v>
      </c>
      <c r="T5553" s="6">
        <v>19434.7776143966</v>
      </c>
      <c r="U5553" s="6">
        <v>153.57112779276599</v>
      </c>
    </row>
    <row r="5554" spans="16:21" customFormat="1" x14ac:dyDescent="0.2">
      <c r="P5554" t="s">
        <v>10507</v>
      </c>
      <c r="Q5554" t="s">
        <v>10508</v>
      </c>
      <c r="R5554" t="s">
        <v>212</v>
      </c>
      <c r="S5554" s="6">
        <v>86671.785158169005</v>
      </c>
      <c r="T5554" s="6">
        <v>20200</v>
      </c>
      <c r="U5554" s="6">
        <v>168.007068956388</v>
      </c>
    </row>
    <row r="5555" spans="16:21" customFormat="1" x14ac:dyDescent="0.2">
      <c r="P5555" t="s">
        <v>10509</v>
      </c>
      <c r="Q5555" t="s">
        <v>10510</v>
      </c>
      <c r="R5555" t="s">
        <v>212</v>
      </c>
      <c r="S5555" s="6">
        <v>86733.230824881306</v>
      </c>
      <c r="T5555" s="6">
        <v>40568.216104876199</v>
      </c>
      <c r="U5555" s="6">
        <v>135.326776344666</v>
      </c>
    </row>
    <row r="5556" spans="16:21" customFormat="1" x14ac:dyDescent="0.2">
      <c r="P5556" t="s">
        <v>10511</v>
      </c>
      <c r="Q5556" t="s">
        <v>103</v>
      </c>
      <c r="R5556" t="s">
        <v>212</v>
      </c>
      <c r="S5556" s="6">
        <v>87503.855350258105</v>
      </c>
      <c r="T5556" s="6">
        <v>42356.6410878756</v>
      </c>
      <c r="U5556" s="6">
        <v>106.17393088783599</v>
      </c>
    </row>
    <row r="5557" spans="16:21" customFormat="1" x14ac:dyDescent="0.2">
      <c r="P5557" t="s">
        <v>10512</v>
      </c>
      <c r="Q5557" t="s">
        <v>113</v>
      </c>
      <c r="R5557" t="s">
        <v>212</v>
      </c>
      <c r="S5557" s="6">
        <v>88189.952559055993</v>
      </c>
      <c r="T5557" s="6">
        <v>48243.903224479203</v>
      </c>
      <c r="U5557" s="6">
        <v>132.197787223673</v>
      </c>
    </row>
    <row r="5558" spans="16:21" customFormat="1" x14ac:dyDescent="0.2">
      <c r="P5558" t="s">
        <v>10513</v>
      </c>
      <c r="Q5558" t="s">
        <v>10514</v>
      </c>
      <c r="R5558" t="s">
        <v>212</v>
      </c>
      <c r="S5558" s="6">
        <v>88972.199638626596</v>
      </c>
      <c r="T5558" s="6">
        <v>49803</v>
      </c>
      <c r="U5558" s="6">
        <v>130.18124099505999</v>
      </c>
    </row>
    <row r="5559" spans="16:21" customFormat="1" x14ac:dyDescent="0.2">
      <c r="P5559" t="s">
        <v>10515</v>
      </c>
      <c r="Q5559" t="s">
        <v>10516</v>
      </c>
      <c r="R5559" t="s">
        <v>212</v>
      </c>
      <c r="S5559" s="6">
        <v>89178.435603172606</v>
      </c>
      <c r="T5559" s="6">
        <v>33286</v>
      </c>
      <c r="U5559" s="6">
        <v>145.65874205777999</v>
      </c>
    </row>
    <row r="5560" spans="16:21" customFormat="1" x14ac:dyDescent="0.2">
      <c r="P5560" t="s">
        <v>10517</v>
      </c>
      <c r="Q5560" t="s">
        <v>12</v>
      </c>
      <c r="R5560" t="s">
        <v>212</v>
      </c>
      <c r="S5560" s="6">
        <v>90535.0268439926</v>
      </c>
      <c r="T5560" s="6">
        <v>12368.852108958101</v>
      </c>
      <c r="U5560" s="6">
        <v>199.17915251228101</v>
      </c>
    </row>
    <row r="5561" spans="16:21" customFormat="1" x14ac:dyDescent="0.2">
      <c r="P5561" t="s">
        <v>10518</v>
      </c>
      <c r="Q5561" t="s">
        <v>10519</v>
      </c>
      <c r="R5561" t="s">
        <v>212</v>
      </c>
      <c r="S5561" s="6">
        <v>90924.866298255598</v>
      </c>
      <c r="T5561" s="6">
        <v>11247.7893429466</v>
      </c>
      <c r="U5561" s="6">
        <v>177.94493493141701</v>
      </c>
    </row>
    <row r="5562" spans="16:21" customFormat="1" x14ac:dyDescent="0.2">
      <c r="P5562" t="s">
        <v>10520</v>
      </c>
      <c r="Q5562" t="s">
        <v>10521</v>
      </c>
      <c r="R5562" t="s">
        <v>212</v>
      </c>
      <c r="S5562" s="6">
        <v>92289.625980725395</v>
      </c>
      <c r="T5562" s="6">
        <v>54494.783556303002</v>
      </c>
      <c r="U5562" s="6">
        <v>103.325712211157</v>
      </c>
    </row>
    <row r="5563" spans="16:21" customFormat="1" x14ac:dyDescent="0.2">
      <c r="P5563" t="s">
        <v>10522</v>
      </c>
      <c r="Q5563" t="s">
        <v>10523</v>
      </c>
      <c r="R5563" t="s">
        <v>212</v>
      </c>
      <c r="S5563" s="6">
        <v>93188.069239822406</v>
      </c>
      <c r="T5563" s="6">
        <v>88217</v>
      </c>
      <c r="U5563" s="6">
        <v>72.384343385184195</v>
      </c>
    </row>
    <row r="5564" spans="16:21" customFormat="1" x14ac:dyDescent="0.2">
      <c r="P5564" t="s">
        <v>10524</v>
      </c>
      <c r="Q5564" t="s">
        <v>53</v>
      </c>
      <c r="R5564" t="s">
        <v>212</v>
      </c>
      <c r="S5564" s="6">
        <v>93199.522101526498</v>
      </c>
      <c r="T5564" s="6">
        <v>64047.986285116698</v>
      </c>
      <c r="U5564" s="6">
        <v>89.104056452525896</v>
      </c>
    </row>
    <row r="5565" spans="16:21" customFormat="1" x14ac:dyDescent="0.2">
      <c r="P5565" t="s">
        <v>10525</v>
      </c>
      <c r="Q5565" t="s">
        <v>10526</v>
      </c>
      <c r="R5565" t="s">
        <v>212</v>
      </c>
      <c r="S5565" s="6">
        <v>93559.682721560399</v>
      </c>
      <c r="T5565" s="6">
        <v>54245.818148580103</v>
      </c>
      <c r="U5565" s="6">
        <v>98.397803228898297</v>
      </c>
    </row>
    <row r="5566" spans="16:21" customFormat="1" x14ac:dyDescent="0.2">
      <c r="P5566" t="s">
        <v>10527</v>
      </c>
      <c r="Q5566" t="s">
        <v>48</v>
      </c>
      <c r="R5566" t="s">
        <v>212</v>
      </c>
      <c r="S5566" s="6">
        <v>95218.295826891394</v>
      </c>
      <c r="T5566" s="6">
        <v>26177.135334520499</v>
      </c>
      <c r="U5566" s="6">
        <v>176.72324041224999</v>
      </c>
    </row>
    <row r="5567" spans="16:21" customFormat="1" x14ac:dyDescent="0.2">
      <c r="P5567" t="s">
        <v>10528</v>
      </c>
      <c r="Q5567" t="s">
        <v>162</v>
      </c>
      <c r="R5567" t="s">
        <v>212</v>
      </c>
      <c r="S5567" s="6">
        <v>95551.889760713399</v>
      </c>
      <c r="T5567" s="6">
        <v>31240.225633762599</v>
      </c>
      <c r="U5567" s="6">
        <v>197.179015635301</v>
      </c>
    </row>
    <row r="5568" spans="16:21" customFormat="1" x14ac:dyDescent="0.2">
      <c r="P5568" t="s">
        <v>10529</v>
      </c>
      <c r="Q5568" t="s">
        <v>24</v>
      </c>
      <c r="R5568" t="s">
        <v>212</v>
      </c>
      <c r="S5568" s="6">
        <v>95862.586391313496</v>
      </c>
      <c r="T5568" s="6">
        <v>39658.100526671398</v>
      </c>
      <c r="U5568" s="6">
        <v>167.86467907166099</v>
      </c>
    </row>
    <row r="5569" spans="16:21" customFormat="1" x14ac:dyDescent="0.2">
      <c r="P5569" t="s">
        <v>10530</v>
      </c>
      <c r="Q5569" t="s">
        <v>10531</v>
      </c>
      <c r="R5569" t="s">
        <v>212</v>
      </c>
      <c r="S5569" s="6">
        <v>97014.7062830957</v>
      </c>
      <c r="T5569" s="6">
        <v>78679.533887512094</v>
      </c>
      <c r="U5569" s="6">
        <v>70.448829813084402</v>
      </c>
    </row>
    <row r="5570" spans="16:21" customFormat="1" x14ac:dyDescent="0.2">
      <c r="P5570" t="s">
        <v>10532</v>
      </c>
      <c r="Q5570" t="s">
        <v>10533</v>
      </c>
      <c r="R5570" t="s">
        <v>212</v>
      </c>
      <c r="S5570" s="6">
        <v>97399.856217025401</v>
      </c>
      <c r="T5570" s="6">
        <v>66181.382318457399</v>
      </c>
      <c r="U5570" s="6">
        <v>126.880222185809</v>
      </c>
    </row>
    <row r="5571" spans="16:21" customFormat="1" x14ac:dyDescent="0.2">
      <c r="P5571" t="s">
        <v>10534</v>
      </c>
      <c r="Q5571" t="s">
        <v>33</v>
      </c>
      <c r="R5571" t="s">
        <v>212</v>
      </c>
      <c r="S5571" s="6">
        <v>97762.116102026601</v>
      </c>
      <c r="T5571" s="6">
        <v>79506.730959663706</v>
      </c>
      <c r="U5571" s="6">
        <v>99.574927519134505</v>
      </c>
    </row>
    <row r="5572" spans="16:21" customFormat="1" x14ac:dyDescent="0.2">
      <c r="P5572" t="s">
        <v>10535</v>
      </c>
      <c r="Q5572" t="s">
        <v>10536</v>
      </c>
      <c r="R5572" t="s">
        <v>212</v>
      </c>
      <c r="S5572" s="6">
        <v>97781.074648596099</v>
      </c>
      <c r="T5572" s="6">
        <v>42796</v>
      </c>
      <c r="U5572" s="6">
        <v>160.22486548922399</v>
      </c>
    </row>
    <row r="5573" spans="16:21" customFormat="1" x14ac:dyDescent="0.2">
      <c r="P5573" t="s">
        <v>10537</v>
      </c>
      <c r="Q5573" t="s">
        <v>10538</v>
      </c>
      <c r="R5573" t="s">
        <v>212</v>
      </c>
      <c r="S5573" s="6">
        <v>97849.109196845704</v>
      </c>
      <c r="T5573" s="6">
        <v>50351.930803631098</v>
      </c>
      <c r="U5573" s="6">
        <v>103.451459000293</v>
      </c>
    </row>
    <row r="5574" spans="16:21" customFormat="1" x14ac:dyDescent="0.2">
      <c r="P5574" t="s">
        <v>10539</v>
      </c>
      <c r="Q5574" t="s">
        <v>10540</v>
      </c>
      <c r="R5574" t="s">
        <v>212</v>
      </c>
      <c r="S5574" s="6">
        <v>98293.219995115302</v>
      </c>
      <c r="T5574" s="6">
        <v>89675.182212605301</v>
      </c>
      <c r="U5574" s="6">
        <v>83.323962311686003</v>
      </c>
    </row>
    <row r="5575" spans="16:21" customFormat="1" x14ac:dyDescent="0.2">
      <c r="P5575" t="s">
        <v>10541</v>
      </c>
      <c r="Q5575" t="s">
        <v>84</v>
      </c>
      <c r="R5575" t="s">
        <v>212</v>
      </c>
      <c r="S5575" s="6">
        <v>98513.007052039306</v>
      </c>
      <c r="T5575" s="6">
        <v>55092.969300443103</v>
      </c>
      <c r="U5575" s="6">
        <v>119.66386550895599</v>
      </c>
    </row>
    <row r="5576" spans="16:21" customFormat="1" x14ac:dyDescent="0.2">
      <c r="P5576" t="s">
        <v>10542</v>
      </c>
      <c r="Q5576" t="s">
        <v>10543</v>
      </c>
      <c r="R5576" t="s">
        <v>212</v>
      </c>
      <c r="S5576" s="6">
        <v>99476.062928021405</v>
      </c>
      <c r="T5576" s="6">
        <v>73015.823928159094</v>
      </c>
      <c r="U5576" s="6">
        <v>116.408822878325</v>
      </c>
    </row>
    <row r="5577" spans="16:21" customFormat="1" x14ac:dyDescent="0.2">
      <c r="P5577" t="s">
        <v>10544</v>
      </c>
      <c r="Q5577" t="s">
        <v>10545</v>
      </c>
      <c r="R5577" t="s">
        <v>212</v>
      </c>
      <c r="S5577" s="6">
        <v>99701.713377051099</v>
      </c>
      <c r="T5577" s="6">
        <v>60151.285984137103</v>
      </c>
      <c r="U5577" s="6">
        <v>126.018118642408</v>
      </c>
    </row>
    <row r="5578" spans="16:21" customFormat="1" x14ac:dyDescent="0.2">
      <c r="P5578" t="s">
        <v>10546</v>
      </c>
      <c r="Q5578" t="s">
        <v>10547</v>
      </c>
      <c r="R5578" t="s">
        <v>212</v>
      </c>
      <c r="S5578" s="6">
        <v>99866.131150881207</v>
      </c>
      <c r="T5578" s="6">
        <v>63881.147624999998</v>
      </c>
      <c r="U5578" s="6">
        <v>95.642137283515694</v>
      </c>
    </row>
    <row r="5579" spans="16:21" customFormat="1" x14ac:dyDescent="0.2">
      <c r="P5579" t="s">
        <v>10548</v>
      </c>
      <c r="Q5579" t="s">
        <v>77</v>
      </c>
      <c r="R5579" t="s">
        <v>212</v>
      </c>
      <c r="S5579" s="6">
        <v>100194.787968383</v>
      </c>
      <c r="T5579" s="6">
        <v>60900</v>
      </c>
      <c r="U5579" s="6">
        <v>137.96820070828699</v>
      </c>
    </row>
    <row r="5580" spans="16:21" customFormat="1" x14ac:dyDescent="0.2">
      <c r="P5580" t="s">
        <v>10549</v>
      </c>
      <c r="Q5580" t="s">
        <v>18</v>
      </c>
      <c r="R5580" t="s">
        <v>212</v>
      </c>
      <c r="S5580" s="6">
        <v>100447.411634883</v>
      </c>
      <c r="T5580" s="6">
        <v>48424.439559411097</v>
      </c>
      <c r="U5580" s="6">
        <v>122.835368379229</v>
      </c>
    </row>
    <row r="5581" spans="16:21" customFormat="1" x14ac:dyDescent="0.2">
      <c r="P5581" t="s">
        <v>10550</v>
      </c>
      <c r="Q5581" t="s">
        <v>10551</v>
      </c>
      <c r="R5581" t="s">
        <v>212</v>
      </c>
      <c r="S5581" s="6">
        <v>100819.709019641</v>
      </c>
      <c r="T5581" s="6">
        <v>48986.942925321302</v>
      </c>
      <c r="U5581" s="6">
        <v>104.24371766335101</v>
      </c>
    </row>
    <row r="5582" spans="16:21" customFormat="1" x14ac:dyDescent="0.2">
      <c r="P5582" t="s">
        <v>10552</v>
      </c>
      <c r="Q5582" t="s">
        <v>95</v>
      </c>
      <c r="R5582" t="s">
        <v>212</v>
      </c>
      <c r="S5582" s="6">
        <v>101162.133776624</v>
      </c>
      <c r="T5582" s="6">
        <v>66062.336949110904</v>
      </c>
      <c r="U5582" s="6">
        <v>110.600122791478</v>
      </c>
    </row>
    <row r="5583" spans="16:21" customFormat="1" x14ac:dyDescent="0.2">
      <c r="P5583" t="s">
        <v>10553</v>
      </c>
      <c r="Q5583" t="s">
        <v>10554</v>
      </c>
      <c r="R5583" t="s">
        <v>212</v>
      </c>
      <c r="S5583" s="6">
        <v>101578.43699742699</v>
      </c>
      <c r="T5583" s="6">
        <v>51999.816638288801</v>
      </c>
      <c r="U5583" s="6">
        <v>120.10328534209199</v>
      </c>
    </row>
    <row r="5584" spans="16:21" customFormat="1" x14ac:dyDescent="0.2">
      <c r="P5584" t="s">
        <v>10555</v>
      </c>
      <c r="Q5584" t="s">
        <v>117</v>
      </c>
      <c r="R5584" t="s">
        <v>212</v>
      </c>
      <c r="S5584" s="6">
        <v>101942.48139777999</v>
      </c>
      <c r="T5584" s="6">
        <v>57967.1308871449</v>
      </c>
      <c r="U5584" s="6">
        <v>135.74846882806199</v>
      </c>
    </row>
    <row r="5585" spans="16:21" customFormat="1" x14ac:dyDescent="0.2">
      <c r="P5585" t="s">
        <v>10556</v>
      </c>
      <c r="Q5585" t="s">
        <v>10</v>
      </c>
      <c r="R5585" t="s">
        <v>212</v>
      </c>
      <c r="S5585" s="6">
        <v>102163.41659198199</v>
      </c>
      <c r="T5585" s="6">
        <v>60504.312157094799</v>
      </c>
      <c r="U5585" s="6">
        <v>134.09300219014901</v>
      </c>
    </row>
    <row r="5586" spans="16:21" customFormat="1" x14ac:dyDescent="0.2">
      <c r="P5586" t="s">
        <v>10557</v>
      </c>
      <c r="Q5586" t="s">
        <v>10558</v>
      </c>
      <c r="R5586" t="s">
        <v>212</v>
      </c>
      <c r="S5586" s="6">
        <v>102598.806792736</v>
      </c>
      <c r="T5586" s="6">
        <v>33277.4787739065</v>
      </c>
      <c r="U5586" s="6">
        <v>198.99215070287599</v>
      </c>
    </row>
    <row r="5587" spans="16:21" customFormat="1" x14ac:dyDescent="0.2">
      <c r="P5587" t="s">
        <v>10559</v>
      </c>
      <c r="Q5587" t="s">
        <v>85</v>
      </c>
      <c r="R5587" t="s">
        <v>212</v>
      </c>
      <c r="S5587" s="6">
        <v>102838.919959626</v>
      </c>
      <c r="T5587" s="6">
        <v>63300</v>
      </c>
      <c r="U5587" s="6">
        <v>99.092384075882407</v>
      </c>
    </row>
    <row r="5588" spans="16:21" customFormat="1" x14ac:dyDescent="0.2">
      <c r="P5588" t="s">
        <v>10560</v>
      </c>
      <c r="Q5588" t="s">
        <v>10561</v>
      </c>
      <c r="R5588" t="s">
        <v>212</v>
      </c>
      <c r="S5588" s="6">
        <v>103099.817943502</v>
      </c>
      <c r="T5588" s="6">
        <v>106681.99467761201</v>
      </c>
      <c r="U5588" s="6">
        <v>77.118420058479103</v>
      </c>
    </row>
    <row r="5589" spans="16:21" customFormat="1" x14ac:dyDescent="0.2">
      <c r="P5589" t="s">
        <v>10562</v>
      </c>
      <c r="Q5589" t="s">
        <v>13</v>
      </c>
      <c r="R5589" t="s">
        <v>212</v>
      </c>
      <c r="S5589" s="6">
        <v>104889.81946728899</v>
      </c>
      <c r="T5589" s="6">
        <v>1632.51890128134</v>
      </c>
      <c r="U5589" s="6">
        <v>197.32236411891299</v>
      </c>
    </row>
    <row r="5590" spans="16:21" customFormat="1" x14ac:dyDescent="0.2">
      <c r="P5590" t="s">
        <v>10563</v>
      </c>
      <c r="Q5590" t="s">
        <v>61</v>
      </c>
      <c r="R5590" t="s">
        <v>212</v>
      </c>
      <c r="S5590" s="6">
        <v>105579.66755146701</v>
      </c>
      <c r="T5590" s="6">
        <v>85093.901635042697</v>
      </c>
      <c r="U5590" s="6">
        <v>83.301822765663204</v>
      </c>
    </row>
    <row r="5591" spans="16:21" customFormat="1" x14ac:dyDescent="0.2">
      <c r="P5591" t="s">
        <v>10564</v>
      </c>
      <c r="Q5591" t="s">
        <v>10565</v>
      </c>
      <c r="R5591" t="s">
        <v>212</v>
      </c>
      <c r="S5591" s="6">
        <v>106872.013729129</v>
      </c>
      <c r="T5591" s="6">
        <v>52419.119074002498</v>
      </c>
      <c r="U5591" s="6">
        <v>173.18163117035999</v>
      </c>
    </row>
    <row r="5592" spans="16:21" customFormat="1" x14ac:dyDescent="0.2">
      <c r="P5592" t="s">
        <v>10566</v>
      </c>
      <c r="Q5592" t="s">
        <v>10567</v>
      </c>
      <c r="R5592" t="s">
        <v>212</v>
      </c>
      <c r="S5592" s="6">
        <v>107190.80626943</v>
      </c>
      <c r="T5592" s="6">
        <v>84344.902142994804</v>
      </c>
      <c r="U5592" s="6">
        <v>117.563784656466</v>
      </c>
    </row>
    <row r="5593" spans="16:21" customFormat="1" x14ac:dyDescent="0.2">
      <c r="P5593" t="s">
        <v>10568</v>
      </c>
      <c r="Q5593" t="s">
        <v>26</v>
      </c>
      <c r="R5593" t="s">
        <v>212</v>
      </c>
      <c r="S5593" s="6">
        <v>107523.16575983699</v>
      </c>
      <c r="T5593" s="6">
        <v>41361.441557906903</v>
      </c>
      <c r="U5593" s="6">
        <v>137.34559222860699</v>
      </c>
    </row>
    <row r="5594" spans="16:21" customFormat="1" x14ac:dyDescent="0.2">
      <c r="P5594" t="s">
        <v>10569</v>
      </c>
      <c r="Q5594" t="s">
        <v>10570</v>
      </c>
      <c r="R5594" t="s">
        <v>212</v>
      </c>
      <c r="S5594" s="6">
        <v>107637.537697191</v>
      </c>
      <c r="T5594" s="6">
        <v>73568.792849850302</v>
      </c>
      <c r="U5594" s="6">
        <v>102.101090524879</v>
      </c>
    </row>
    <row r="5595" spans="16:21" customFormat="1" x14ac:dyDescent="0.2">
      <c r="P5595" t="s">
        <v>10571</v>
      </c>
      <c r="Q5595" t="s">
        <v>66</v>
      </c>
      <c r="R5595" t="s">
        <v>212</v>
      </c>
      <c r="S5595" s="6">
        <v>108478.27726385499</v>
      </c>
      <c r="T5595" s="6">
        <v>48457.528842927997</v>
      </c>
      <c r="U5595" s="6">
        <v>145.38105080586399</v>
      </c>
    </row>
    <row r="5596" spans="16:21" customFormat="1" x14ac:dyDescent="0.2">
      <c r="P5596" t="s">
        <v>10572</v>
      </c>
      <c r="Q5596" t="s">
        <v>116</v>
      </c>
      <c r="R5596" t="s">
        <v>212</v>
      </c>
      <c r="S5596" s="6">
        <v>109586.497044512</v>
      </c>
      <c r="T5596" s="6">
        <v>73019.281609939804</v>
      </c>
      <c r="U5596" s="6">
        <v>102.847267996673</v>
      </c>
    </row>
    <row r="5597" spans="16:21" customFormat="1" x14ac:dyDescent="0.2">
      <c r="P5597" t="s">
        <v>10573</v>
      </c>
      <c r="Q5597" t="s">
        <v>46</v>
      </c>
      <c r="R5597" t="s">
        <v>212</v>
      </c>
      <c r="S5597" s="6">
        <v>109772.839614189</v>
      </c>
      <c r="T5597" s="6">
        <v>42844.398785058402</v>
      </c>
      <c r="U5597" s="6">
        <v>127.84446840467299</v>
      </c>
    </row>
    <row r="5598" spans="16:21" customFormat="1" x14ac:dyDescent="0.2">
      <c r="P5598" t="s">
        <v>10574</v>
      </c>
      <c r="Q5598" t="s">
        <v>128</v>
      </c>
      <c r="R5598" t="s">
        <v>212</v>
      </c>
      <c r="S5598" s="6">
        <v>110103.20347196001</v>
      </c>
      <c r="T5598" s="6">
        <v>30936.046055376301</v>
      </c>
      <c r="U5598" s="6">
        <v>149.59254007817799</v>
      </c>
    </row>
    <row r="5599" spans="16:21" customFormat="1" x14ac:dyDescent="0.2">
      <c r="P5599" t="s">
        <v>10575</v>
      </c>
      <c r="Q5599" t="s">
        <v>10576</v>
      </c>
      <c r="R5599" t="s">
        <v>212</v>
      </c>
      <c r="S5599" s="6">
        <v>110394.721056073</v>
      </c>
      <c r="T5599" s="6">
        <v>37588.018172957803</v>
      </c>
      <c r="U5599" s="6">
        <v>146.74146447977401</v>
      </c>
    </row>
    <row r="5600" spans="16:21" customFormat="1" x14ac:dyDescent="0.2">
      <c r="P5600" t="s">
        <v>10577</v>
      </c>
      <c r="Q5600" t="s">
        <v>10578</v>
      </c>
      <c r="R5600" t="s">
        <v>212</v>
      </c>
      <c r="S5600" s="6">
        <v>110492.837763662</v>
      </c>
      <c r="T5600" s="6">
        <v>39977.601140186103</v>
      </c>
      <c r="U5600" s="6">
        <v>160.01798713201501</v>
      </c>
    </row>
    <row r="5601" spans="16:21" customFormat="1" x14ac:dyDescent="0.2">
      <c r="P5601" t="s">
        <v>10579</v>
      </c>
      <c r="Q5601" t="s">
        <v>10580</v>
      </c>
      <c r="R5601" t="s">
        <v>212</v>
      </c>
      <c r="S5601" s="6">
        <v>111553.468154143</v>
      </c>
      <c r="T5601" s="6">
        <v>146812.928905829</v>
      </c>
      <c r="U5601" s="6">
        <v>85.596689119951193</v>
      </c>
    </row>
    <row r="5602" spans="16:21" customFormat="1" x14ac:dyDescent="0.2">
      <c r="P5602" t="s">
        <v>10581</v>
      </c>
      <c r="Q5602" t="s">
        <v>52</v>
      </c>
      <c r="R5602" t="s">
        <v>212</v>
      </c>
      <c r="S5602" s="6">
        <v>112404.73174009701</v>
      </c>
      <c r="T5602" s="6">
        <v>35497.159084659899</v>
      </c>
      <c r="U5602" s="6">
        <v>206.64800115103799</v>
      </c>
    </row>
    <row r="5603" spans="16:21" customFormat="1" x14ac:dyDescent="0.2">
      <c r="P5603" t="s">
        <v>10582</v>
      </c>
      <c r="Q5603" t="s">
        <v>106</v>
      </c>
      <c r="R5603" t="s">
        <v>212</v>
      </c>
      <c r="S5603" s="6">
        <v>113648.74890511901</v>
      </c>
      <c r="T5603" s="6">
        <v>39929.652457088203</v>
      </c>
      <c r="U5603" s="6">
        <v>176.14696469526299</v>
      </c>
    </row>
    <row r="5604" spans="16:21" customFormat="1" x14ac:dyDescent="0.2">
      <c r="P5604" t="s">
        <v>10583</v>
      </c>
      <c r="Q5604" t="s">
        <v>16</v>
      </c>
      <c r="R5604" t="s">
        <v>212</v>
      </c>
      <c r="S5604" s="6">
        <v>114073.99369270699</v>
      </c>
      <c r="T5604" s="6">
        <v>91187.363729999997</v>
      </c>
      <c r="U5604" s="6">
        <v>84.849155848487896</v>
      </c>
    </row>
    <row r="5605" spans="16:21" customFormat="1" x14ac:dyDescent="0.2">
      <c r="P5605" t="s">
        <v>10584</v>
      </c>
      <c r="Q5605" t="s">
        <v>93</v>
      </c>
      <c r="R5605" t="s">
        <v>212</v>
      </c>
      <c r="S5605" s="6">
        <v>114095.28561170099</v>
      </c>
      <c r="T5605" s="6">
        <v>29834.4851171845</v>
      </c>
      <c r="U5605" s="6">
        <v>150.830961883328</v>
      </c>
    </row>
    <row r="5606" spans="16:21" customFormat="1" x14ac:dyDescent="0.2">
      <c r="P5606" t="s">
        <v>10585</v>
      </c>
      <c r="Q5606" t="s">
        <v>124</v>
      </c>
      <c r="R5606" t="s">
        <v>212</v>
      </c>
      <c r="S5606" s="6">
        <v>114563.10631139101</v>
      </c>
      <c r="T5606" s="6">
        <v>17662.876174621098</v>
      </c>
      <c r="U5606" s="6">
        <v>217.12564175045699</v>
      </c>
    </row>
    <row r="5607" spans="16:21" customFormat="1" x14ac:dyDescent="0.2">
      <c r="P5607" t="s">
        <v>10586</v>
      </c>
      <c r="Q5607" t="s">
        <v>15</v>
      </c>
      <c r="R5607" t="s">
        <v>212</v>
      </c>
      <c r="S5607" s="6">
        <v>119566.341159148</v>
      </c>
      <c r="T5607" s="6">
        <v>99437.762560000003</v>
      </c>
      <c r="U5607" s="6">
        <v>76.093867407224394</v>
      </c>
    </row>
    <row r="5608" spans="16:21" customFormat="1" x14ac:dyDescent="0.2">
      <c r="P5608" t="s">
        <v>10587</v>
      </c>
      <c r="Q5608" t="s">
        <v>81</v>
      </c>
      <c r="R5608" t="s">
        <v>212</v>
      </c>
      <c r="S5608" s="6">
        <v>121505.220174432</v>
      </c>
      <c r="T5608" s="6">
        <v>109674.985504853</v>
      </c>
      <c r="U5608" s="6">
        <v>84.314755663681396</v>
      </c>
    </row>
    <row r="5609" spans="16:21" customFormat="1" x14ac:dyDescent="0.2">
      <c r="P5609" t="s">
        <v>10588</v>
      </c>
      <c r="Q5609" t="s">
        <v>10589</v>
      </c>
      <c r="R5609" t="s">
        <v>212</v>
      </c>
      <c r="S5609" s="6">
        <v>122381.983841259</v>
      </c>
      <c r="T5609" s="6">
        <v>9476.8087266757502</v>
      </c>
      <c r="U5609" s="6">
        <v>155.35157931812901</v>
      </c>
    </row>
    <row r="5610" spans="16:21" customFormat="1" x14ac:dyDescent="0.2">
      <c r="P5610" t="s">
        <v>10590</v>
      </c>
      <c r="Q5610" t="s">
        <v>88</v>
      </c>
      <c r="R5610" t="s">
        <v>212</v>
      </c>
      <c r="S5610" s="6">
        <v>122596.029730878</v>
      </c>
      <c r="T5610" s="6">
        <v>33224.599429250302</v>
      </c>
      <c r="U5610" s="6">
        <v>147.243437695235</v>
      </c>
    </row>
    <row r="5611" spans="16:21" customFormat="1" x14ac:dyDescent="0.2">
      <c r="P5611" t="s">
        <v>10591</v>
      </c>
      <c r="Q5611" t="s">
        <v>10592</v>
      </c>
      <c r="R5611" t="s">
        <v>212</v>
      </c>
      <c r="S5611" s="6">
        <v>123157.061574003</v>
      </c>
      <c r="T5611" s="6">
        <v>74681.663002848407</v>
      </c>
      <c r="U5611" s="6">
        <v>122.937091206625</v>
      </c>
    </row>
    <row r="5612" spans="16:21" customFormat="1" x14ac:dyDescent="0.2">
      <c r="P5612" t="s">
        <v>10593</v>
      </c>
      <c r="Q5612" t="s">
        <v>70</v>
      </c>
      <c r="R5612" t="s">
        <v>212</v>
      </c>
      <c r="S5612" s="6">
        <v>124105.479769575</v>
      </c>
      <c r="T5612" s="6">
        <v>4150.3078049055703</v>
      </c>
      <c r="U5612" s="6">
        <v>195.00936874256999</v>
      </c>
    </row>
    <row r="5613" spans="16:21" customFormat="1" x14ac:dyDescent="0.2">
      <c r="P5613" t="s">
        <v>10594</v>
      </c>
      <c r="Q5613" t="s">
        <v>10595</v>
      </c>
      <c r="R5613" t="s">
        <v>212</v>
      </c>
      <c r="S5613" s="6">
        <v>125724.056766111</v>
      </c>
      <c r="T5613" s="6">
        <v>62422</v>
      </c>
      <c r="U5613" s="6">
        <v>132.53000905813599</v>
      </c>
    </row>
    <row r="5614" spans="16:21" customFormat="1" x14ac:dyDescent="0.2">
      <c r="P5614" t="s">
        <v>10596</v>
      </c>
      <c r="Q5614" t="s">
        <v>90</v>
      </c>
      <c r="R5614" t="s">
        <v>212</v>
      </c>
      <c r="S5614" s="6">
        <v>126803.014964733</v>
      </c>
      <c r="T5614" s="6">
        <v>86869.623222093694</v>
      </c>
      <c r="U5614" s="6">
        <v>124.825551769146</v>
      </c>
    </row>
    <row r="5615" spans="16:21" customFormat="1" x14ac:dyDescent="0.2">
      <c r="P5615" t="s">
        <v>10597</v>
      </c>
      <c r="Q5615" t="s">
        <v>63</v>
      </c>
      <c r="R5615" t="s">
        <v>212</v>
      </c>
      <c r="S5615" s="6">
        <v>127282.430356381</v>
      </c>
      <c r="T5615" s="6">
        <v>105351.175769009</v>
      </c>
      <c r="U5615" s="6">
        <v>96.842653827618804</v>
      </c>
    </row>
    <row r="5616" spans="16:21" customFormat="1" x14ac:dyDescent="0.2">
      <c r="P5616" t="s">
        <v>10598</v>
      </c>
      <c r="Q5616" t="s">
        <v>97</v>
      </c>
      <c r="R5616" t="s">
        <v>212</v>
      </c>
      <c r="S5616" s="6">
        <v>127818.818847794</v>
      </c>
      <c r="T5616" s="6">
        <v>50723.801745110402</v>
      </c>
      <c r="U5616" s="6">
        <v>123.053762860194</v>
      </c>
    </row>
    <row r="5617" spans="16:21" customFormat="1" x14ac:dyDescent="0.2">
      <c r="P5617" t="s">
        <v>10599</v>
      </c>
      <c r="Q5617" t="s">
        <v>92</v>
      </c>
      <c r="R5617" t="s">
        <v>212</v>
      </c>
      <c r="S5617" s="6">
        <v>127978.243174491</v>
      </c>
      <c r="T5617" s="6">
        <v>9147.1371122071905</v>
      </c>
      <c r="U5617" s="6">
        <v>148.45971907881901</v>
      </c>
    </row>
    <row r="5618" spans="16:21" customFormat="1" x14ac:dyDescent="0.2">
      <c r="P5618" t="s">
        <v>10600</v>
      </c>
      <c r="Q5618" t="s">
        <v>10601</v>
      </c>
      <c r="R5618" t="s">
        <v>212</v>
      </c>
      <c r="S5618" s="6">
        <v>129332.779626934</v>
      </c>
      <c r="T5618" s="6">
        <v>33861.537441526998</v>
      </c>
      <c r="U5618" s="6">
        <v>296.49927284515599</v>
      </c>
    </row>
    <row r="5619" spans="16:21" customFormat="1" x14ac:dyDescent="0.2">
      <c r="P5619" t="s">
        <v>10602</v>
      </c>
      <c r="Q5619" t="s">
        <v>118</v>
      </c>
      <c r="R5619" t="s">
        <v>212</v>
      </c>
      <c r="S5619" s="6">
        <v>131356.48793418999</v>
      </c>
      <c r="T5619" s="6">
        <v>56856.4347991135</v>
      </c>
      <c r="U5619" s="6">
        <v>140.29865910813501</v>
      </c>
    </row>
    <row r="5620" spans="16:21" customFormat="1" x14ac:dyDescent="0.2">
      <c r="P5620" t="s">
        <v>10603</v>
      </c>
      <c r="Q5620" t="s">
        <v>184</v>
      </c>
      <c r="R5620" t="s">
        <v>212</v>
      </c>
      <c r="S5620" s="6">
        <v>131372.16050021301</v>
      </c>
      <c r="T5620" s="6">
        <v>36883.051003026303</v>
      </c>
      <c r="U5620" s="6">
        <v>157.98693245154499</v>
      </c>
    </row>
    <row r="5621" spans="16:21" customFormat="1" x14ac:dyDescent="0.2">
      <c r="P5621" t="s">
        <v>10604</v>
      </c>
      <c r="Q5621" t="s">
        <v>5</v>
      </c>
      <c r="R5621" t="s">
        <v>212</v>
      </c>
      <c r="S5621" s="6">
        <v>134188.691482614</v>
      </c>
      <c r="T5621" s="6">
        <v>111211</v>
      </c>
      <c r="U5621" s="6">
        <v>82.946652215859302</v>
      </c>
    </row>
    <row r="5622" spans="16:21" customFormat="1" x14ac:dyDescent="0.2">
      <c r="P5622" t="s">
        <v>10605</v>
      </c>
      <c r="Q5622" t="s">
        <v>10606</v>
      </c>
      <c r="R5622" t="s">
        <v>212</v>
      </c>
      <c r="S5622" s="6">
        <v>134365.45365347501</v>
      </c>
      <c r="T5622" s="6">
        <v>80405.551061297097</v>
      </c>
      <c r="U5622" s="6">
        <v>116.43947526273701</v>
      </c>
    </row>
    <row r="5623" spans="16:21" customFormat="1" x14ac:dyDescent="0.2">
      <c r="P5623" t="s">
        <v>10607</v>
      </c>
      <c r="Q5623" t="s">
        <v>40</v>
      </c>
      <c r="R5623" t="s">
        <v>212</v>
      </c>
      <c r="S5623" s="6">
        <v>136547.228107203</v>
      </c>
      <c r="T5623" s="6">
        <v>113252</v>
      </c>
      <c r="U5623" s="6">
        <v>80.314662374977203</v>
      </c>
    </row>
    <row r="5624" spans="16:21" customFormat="1" x14ac:dyDescent="0.2">
      <c r="P5624" t="s">
        <v>10608</v>
      </c>
      <c r="Q5624" t="s">
        <v>78</v>
      </c>
      <c r="R5624" t="s">
        <v>212</v>
      </c>
      <c r="S5624" s="6">
        <v>139334.195882581</v>
      </c>
      <c r="T5624" s="6">
        <v>105152.927618688</v>
      </c>
      <c r="U5624" s="6">
        <v>76.438416705211907</v>
      </c>
    </row>
    <row r="5625" spans="16:21" customFormat="1" x14ac:dyDescent="0.2">
      <c r="P5625" t="s">
        <v>10609</v>
      </c>
      <c r="Q5625" t="s">
        <v>58</v>
      </c>
      <c r="R5625" t="s">
        <v>212</v>
      </c>
      <c r="S5625" s="6">
        <v>139648.94488985301</v>
      </c>
      <c r="T5625" s="6">
        <v>7437.6803510251502</v>
      </c>
      <c r="U5625" s="6">
        <v>172.413640105035</v>
      </c>
    </row>
    <row r="5626" spans="16:21" customFormat="1" x14ac:dyDescent="0.2">
      <c r="P5626" t="s">
        <v>10610</v>
      </c>
      <c r="Q5626" t="s">
        <v>10611</v>
      </c>
      <c r="R5626" t="s">
        <v>212</v>
      </c>
      <c r="S5626" s="6">
        <v>141227.345709644</v>
      </c>
      <c r="T5626" s="6">
        <v>61310</v>
      </c>
      <c r="U5626" s="6">
        <v>155.66636299571201</v>
      </c>
    </row>
    <row r="5627" spans="16:21" customFormat="1" x14ac:dyDescent="0.2">
      <c r="P5627" t="s">
        <v>10612</v>
      </c>
      <c r="Q5627" t="s">
        <v>8</v>
      </c>
      <c r="R5627" t="s">
        <v>212</v>
      </c>
      <c r="S5627" s="6">
        <v>141448.37435469101</v>
      </c>
      <c r="T5627" s="6">
        <v>73626.021970312897</v>
      </c>
      <c r="U5627" s="6">
        <v>166.419329019391</v>
      </c>
    </row>
    <row r="5628" spans="16:21" customFormat="1" x14ac:dyDescent="0.2">
      <c r="P5628" t="s">
        <v>10613</v>
      </c>
      <c r="Q5628" t="s">
        <v>108</v>
      </c>
      <c r="R5628" t="s">
        <v>212</v>
      </c>
      <c r="S5628" s="6">
        <v>141731.56039643</v>
      </c>
      <c r="T5628" s="6">
        <v>23684.7484635131</v>
      </c>
      <c r="U5628" s="6">
        <v>154.66838759303599</v>
      </c>
    </row>
    <row r="5629" spans="16:21" customFormat="1" x14ac:dyDescent="0.2">
      <c r="P5629" t="s">
        <v>10614</v>
      </c>
      <c r="Q5629" t="s">
        <v>14</v>
      </c>
      <c r="R5629" t="s">
        <v>212</v>
      </c>
      <c r="S5629" s="6">
        <v>146218.70493155101</v>
      </c>
      <c r="T5629" s="6">
        <v>122422.125170261</v>
      </c>
      <c r="U5629" s="6">
        <v>97.372696626376396</v>
      </c>
    </row>
    <row r="5630" spans="16:21" customFormat="1" x14ac:dyDescent="0.2">
      <c r="P5630" t="s">
        <v>10615</v>
      </c>
      <c r="Q5630" t="s">
        <v>10616</v>
      </c>
      <c r="R5630" t="s">
        <v>212</v>
      </c>
      <c r="S5630" s="6">
        <v>147244.85586839801</v>
      </c>
      <c r="T5630" s="6">
        <v>90819.386140825707</v>
      </c>
      <c r="U5630" s="6">
        <v>142.76344963368399</v>
      </c>
    </row>
    <row r="5631" spans="16:21" customFormat="1" x14ac:dyDescent="0.2">
      <c r="P5631" t="s">
        <v>10617</v>
      </c>
      <c r="Q5631" t="s">
        <v>42</v>
      </c>
      <c r="R5631" t="s">
        <v>212</v>
      </c>
      <c r="S5631" s="6">
        <v>150291.054211654</v>
      </c>
      <c r="T5631" s="6">
        <v>67715.611757294697</v>
      </c>
      <c r="U5631" s="6">
        <v>114.86084023263</v>
      </c>
    </row>
    <row r="5632" spans="16:21" customFormat="1" x14ac:dyDescent="0.2">
      <c r="P5632" t="s">
        <v>10618</v>
      </c>
      <c r="Q5632" t="s">
        <v>36</v>
      </c>
      <c r="R5632" t="s">
        <v>212</v>
      </c>
      <c r="S5632" s="6">
        <v>150463.48423663201</v>
      </c>
      <c r="T5632" s="6">
        <v>61809.776968005302</v>
      </c>
      <c r="U5632" s="6">
        <v>164.48521449019901</v>
      </c>
    </row>
    <row r="5633" spans="16:21" customFormat="1" x14ac:dyDescent="0.2">
      <c r="P5633" t="s">
        <v>10619</v>
      </c>
      <c r="Q5633" t="s">
        <v>101</v>
      </c>
      <c r="R5633" t="s">
        <v>212</v>
      </c>
      <c r="S5633" s="6">
        <v>150746.617420025</v>
      </c>
      <c r="T5633" s="6">
        <v>84520.710235558305</v>
      </c>
      <c r="U5633" s="6">
        <v>188.13442628421501</v>
      </c>
    </row>
    <row r="5634" spans="16:21" customFormat="1" x14ac:dyDescent="0.2">
      <c r="P5634" t="s">
        <v>10620</v>
      </c>
      <c r="Q5634" t="s">
        <v>64</v>
      </c>
      <c r="R5634" t="s">
        <v>212</v>
      </c>
      <c r="S5634" s="6">
        <v>152322.424302948</v>
      </c>
      <c r="T5634" s="6">
        <v>63140.31134</v>
      </c>
      <c r="U5634" s="6">
        <v>139.845220925083</v>
      </c>
    </row>
    <row r="5635" spans="16:21" customFormat="1" x14ac:dyDescent="0.2">
      <c r="P5635" t="s">
        <v>10621</v>
      </c>
      <c r="Q5635" t="s">
        <v>49</v>
      </c>
      <c r="R5635" t="s">
        <v>212</v>
      </c>
      <c r="S5635" s="6">
        <v>153875.39114332001</v>
      </c>
      <c r="T5635" s="6">
        <v>122447.69993757999</v>
      </c>
      <c r="U5635" s="6">
        <v>77.303393163260793</v>
      </c>
    </row>
    <row r="5636" spans="16:21" customFormat="1" x14ac:dyDescent="0.2">
      <c r="P5636" t="s">
        <v>10622</v>
      </c>
      <c r="Q5636" t="s">
        <v>79</v>
      </c>
      <c r="R5636" t="s">
        <v>212</v>
      </c>
      <c r="S5636" s="6">
        <v>155143.055945995</v>
      </c>
      <c r="T5636" s="6">
        <v>112096.273189229</v>
      </c>
      <c r="U5636" s="6">
        <v>108.44052052726001</v>
      </c>
    </row>
    <row r="5637" spans="16:21" customFormat="1" x14ac:dyDescent="0.2">
      <c r="P5637" t="s">
        <v>10623</v>
      </c>
      <c r="Q5637" t="s">
        <v>41</v>
      </c>
      <c r="R5637" t="s">
        <v>212</v>
      </c>
      <c r="S5637" s="6">
        <v>156899.707773156</v>
      </c>
      <c r="T5637" s="6">
        <v>50828.111322655102</v>
      </c>
      <c r="U5637" s="6">
        <v>173.15230167350001</v>
      </c>
    </row>
    <row r="5638" spans="16:21" customFormat="1" x14ac:dyDescent="0.2">
      <c r="P5638" t="s">
        <v>10624</v>
      </c>
      <c r="Q5638" t="s">
        <v>104</v>
      </c>
      <c r="R5638" t="s">
        <v>212</v>
      </c>
      <c r="S5638" s="6">
        <v>159431.26502223901</v>
      </c>
      <c r="T5638" s="6">
        <v>76086.915902141001</v>
      </c>
      <c r="U5638" s="6">
        <v>106.53280620829101</v>
      </c>
    </row>
    <row r="5639" spans="16:21" customFormat="1" x14ac:dyDescent="0.2">
      <c r="P5639" t="s">
        <v>10625</v>
      </c>
      <c r="Q5639" t="s">
        <v>10626</v>
      </c>
      <c r="R5639" t="s">
        <v>212</v>
      </c>
      <c r="S5639" s="6">
        <v>160264.12562134399</v>
      </c>
      <c r="T5639" s="6">
        <v>23849</v>
      </c>
      <c r="U5639" s="6">
        <v>198.74021375568401</v>
      </c>
    </row>
    <row r="5640" spans="16:21" customFormat="1" x14ac:dyDescent="0.2">
      <c r="P5640" t="s">
        <v>10627</v>
      </c>
      <c r="Q5640" t="s">
        <v>110</v>
      </c>
      <c r="R5640" t="s">
        <v>212</v>
      </c>
      <c r="S5640" s="6">
        <v>160387.35015319401</v>
      </c>
      <c r="T5640" s="6">
        <v>76696.591568236094</v>
      </c>
      <c r="U5640" s="6">
        <v>134.61261717410301</v>
      </c>
    </row>
    <row r="5641" spans="16:21" customFormat="1" x14ac:dyDescent="0.2">
      <c r="P5641" t="s">
        <v>10628</v>
      </c>
      <c r="Q5641" t="s">
        <v>10629</v>
      </c>
      <c r="R5641" t="s">
        <v>212</v>
      </c>
      <c r="S5641" s="6">
        <v>160780.62761681501</v>
      </c>
      <c r="T5641" s="6">
        <v>74269.187045562794</v>
      </c>
      <c r="U5641" s="6">
        <v>146.99228769774899</v>
      </c>
    </row>
    <row r="5642" spans="16:21" customFormat="1" x14ac:dyDescent="0.2">
      <c r="P5642" t="s">
        <v>10630</v>
      </c>
      <c r="Q5642" t="s">
        <v>10631</v>
      </c>
      <c r="R5642" t="s">
        <v>212</v>
      </c>
      <c r="S5642" s="6">
        <v>160962.55900153401</v>
      </c>
      <c r="T5642" s="6">
        <v>134672.764355741</v>
      </c>
      <c r="U5642" s="6">
        <v>86.790978559091897</v>
      </c>
    </row>
    <row r="5643" spans="16:21" customFormat="1" x14ac:dyDescent="0.2">
      <c r="P5643" t="s">
        <v>10632</v>
      </c>
      <c r="Q5643" t="s">
        <v>27</v>
      </c>
      <c r="R5643" t="s">
        <v>212</v>
      </c>
      <c r="S5643" s="6">
        <v>161483.71067532399</v>
      </c>
      <c r="T5643" s="6">
        <v>46772</v>
      </c>
      <c r="U5643" s="6">
        <v>245.61514220719101</v>
      </c>
    </row>
    <row r="5644" spans="16:21" customFormat="1" x14ac:dyDescent="0.2">
      <c r="P5644" t="s">
        <v>10633</v>
      </c>
      <c r="Q5644" t="s">
        <v>10634</v>
      </c>
      <c r="R5644" t="s">
        <v>212</v>
      </c>
      <c r="S5644" s="6">
        <v>161520.111816989</v>
      </c>
      <c r="T5644" s="6">
        <v>65134.920617465701</v>
      </c>
      <c r="U5644" s="6">
        <v>154.48951581341601</v>
      </c>
    </row>
    <row r="5645" spans="16:21" customFormat="1" x14ac:dyDescent="0.2">
      <c r="P5645" t="s">
        <v>10635</v>
      </c>
      <c r="Q5645" t="s">
        <v>50</v>
      </c>
      <c r="R5645" t="s">
        <v>212</v>
      </c>
      <c r="S5645" s="6">
        <v>162112.30477347001</v>
      </c>
      <c r="T5645" s="6">
        <v>45516.517044194799</v>
      </c>
      <c r="U5645" s="6">
        <v>162.730563853467</v>
      </c>
    </row>
    <row r="5646" spans="16:21" customFormat="1" x14ac:dyDescent="0.2">
      <c r="P5646" t="s">
        <v>10636</v>
      </c>
      <c r="Q5646" t="s">
        <v>6</v>
      </c>
      <c r="R5646" t="s">
        <v>212</v>
      </c>
      <c r="S5646" s="6">
        <v>163466.006400521</v>
      </c>
      <c r="T5646" s="6">
        <v>91864.685806347698</v>
      </c>
      <c r="U5646" s="6">
        <v>161.39580676804999</v>
      </c>
    </row>
    <row r="5647" spans="16:21" customFormat="1" x14ac:dyDescent="0.2">
      <c r="P5647" t="s">
        <v>10637</v>
      </c>
      <c r="Q5647" t="s">
        <v>56</v>
      </c>
      <c r="R5647" t="s">
        <v>212</v>
      </c>
      <c r="S5647" s="6">
        <v>163992.02601454299</v>
      </c>
      <c r="T5647" s="6">
        <v>158765.191282043</v>
      </c>
      <c r="U5647" s="6">
        <v>103.700040846663</v>
      </c>
    </row>
    <row r="5648" spans="16:21" customFormat="1" x14ac:dyDescent="0.2">
      <c r="P5648" t="s">
        <v>10638</v>
      </c>
      <c r="Q5648" t="s">
        <v>10639</v>
      </c>
      <c r="R5648" t="s">
        <v>212</v>
      </c>
      <c r="S5648" s="6">
        <v>165642.46115226299</v>
      </c>
      <c r="T5648" s="6">
        <v>73350.0706552669</v>
      </c>
      <c r="U5648" s="6">
        <v>197.73614102051999</v>
      </c>
    </row>
    <row r="5649" spans="16:21" customFormat="1" x14ac:dyDescent="0.2">
      <c r="P5649" t="s">
        <v>10640</v>
      </c>
      <c r="Q5649" t="s">
        <v>19</v>
      </c>
      <c r="R5649" t="s">
        <v>212</v>
      </c>
      <c r="S5649" s="6">
        <v>166245.833576067</v>
      </c>
      <c r="T5649" s="6">
        <v>93762.088118105094</v>
      </c>
      <c r="U5649" s="6">
        <v>113.404993903132</v>
      </c>
    </row>
    <row r="5650" spans="16:21" customFormat="1" x14ac:dyDescent="0.2">
      <c r="P5650" t="s">
        <v>10641</v>
      </c>
      <c r="Q5650" t="s">
        <v>87</v>
      </c>
      <c r="R5650" t="s">
        <v>212</v>
      </c>
      <c r="S5650" s="6">
        <v>166651.66878986699</v>
      </c>
      <c r="T5650" s="6">
        <v>33330.453225324898</v>
      </c>
      <c r="U5650" s="6">
        <v>157.23620681702801</v>
      </c>
    </row>
    <row r="5651" spans="16:21" customFormat="1" x14ac:dyDescent="0.2">
      <c r="P5651" t="s">
        <v>10642</v>
      </c>
      <c r="Q5651" t="s">
        <v>99</v>
      </c>
      <c r="R5651" t="s">
        <v>212</v>
      </c>
      <c r="S5651" s="6">
        <v>166852.38285256599</v>
      </c>
      <c r="T5651" s="6">
        <v>15390.734613241901</v>
      </c>
      <c r="U5651" s="6">
        <v>189.45905180157101</v>
      </c>
    </row>
    <row r="5652" spans="16:21" customFormat="1" x14ac:dyDescent="0.2">
      <c r="P5652" t="s">
        <v>10643</v>
      </c>
      <c r="Q5652" t="s">
        <v>17</v>
      </c>
      <c r="R5652" t="s">
        <v>212</v>
      </c>
      <c r="S5652" s="6">
        <v>168663.41189816801</v>
      </c>
      <c r="T5652" s="6">
        <v>147941.5405</v>
      </c>
      <c r="U5652" s="6">
        <v>78.9821802062377</v>
      </c>
    </row>
    <row r="5653" spans="16:21" customFormat="1" x14ac:dyDescent="0.2">
      <c r="P5653" t="s">
        <v>10644</v>
      </c>
      <c r="Q5653" t="s">
        <v>67</v>
      </c>
      <c r="R5653" t="s">
        <v>212</v>
      </c>
      <c r="S5653" s="6">
        <v>171291.251853628</v>
      </c>
      <c r="T5653" s="6">
        <v>17540.058990626902</v>
      </c>
      <c r="U5653" s="6">
        <v>325.26877243893102</v>
      </c>
    </row>
    <row r="5654" spans="16:21" customFormat="1" x14ac:dyDescent="0.2">
      <c r="P5654" t="s">
        <v>10645</v>
      </c>
      <c r="Q5654" t="s">
        <v>62</v>
      </c>
      <c r="R5654" t="s">
        <v>212</v>
      </c>
      <c r="S5654" s="6">
        <v>171878.48947311199</v>
      </c>
      <c r="T5654" s="6">
        <v>146021.43599999999</v>
      </c>
      <c r="U5654" s="6">
        <v>94.724359522447699</v>
      </c>
    </row>
    <row r="5655" spans="16:21" customFormat="1" x14ac:dyDescent="0.2">
      <c r="P5655" t="s">
        <v>10646</v>
      </c>
      <c r="Q5655" t="s">
        <v>10647</v>
      </c>
      <c r="R5655" t="s">
        <v>212</v>
      </c>
      <c r="S5655" s="6">
        <v>174436.79057344</v>
      </c>
      <c r="T5655" s="6">
        <v>110524.350008341</v>
      </c>
      <c r="U5655" s="6">
        <v>101.79572285271099</v>
      </c>
    </row>
    <row r="5656" spans="16:21" customFormat="1" x14ac:dyDescent="0.2">
      <c r="P5656" t="s">
        <v>10648</v>
      </c>
      <c r="Q5656" t="s">
        <v>10649</v>
      </c>
      <c r="R5656" t="s">
        <v>212</v>
      </c>
      <c r="S5656" s="6">
        <v>175784.67842369599</v>
      </c>
      <c r="T5656" s="6">
        <v>99765.300634584302</v>
      </c>
      <c r="U5656" s="6">
        <v>115.50009899048899</v>
      </c>
    </row>
    <row r="5657" spans="16:21" customFormat="1" x14ac:dyDescent="0.2">
      <c r="P5657" t="s">
        <v>10650</v>
      </c>
      <c r="Q5657" t="s">
        <v>7</v>
      </c>
      <c r="R5657" t="s">
        <v>212</v>
      </c>
      <c r="S5657" s="6">
        <v>175817.75510679599</v>
      </c>
      <c r="T5657" s="6">
        <v>144375.63930529801</v>
      </c>
      <c r="U5657" s="6">
        <v>117.71124628248199</v>
      </c>
    </row>
    <row r="5658" spans="16:21" customFormat="1" x14ac:dyDescent="0.2">
      <c r="P5658" t="s">
        <v>10651</v>
      </c>
      <c r="Q5658" t="s">
        <v>82</v>
      </c>
      <c r="R5658" t="s">
        <v>212</v>
      </c>
      <c r="S5658" s="6">
        <v>182165.647054528</v>
      </c>
      <c r="T5658" s="6">
        <v>51344.636685109203</v>
      </c>
      <c r="U5658" s="6">
        <v>231.31696833171</v>
      </c>
    </row>
    <row r="5659" spans="16:21" customFormat="1" x14ac:dyDescent="0.2">
      <c r="P5659" t="s">
        <v>10652</v>
      </c>
      <c r="Q5659" t="s">
        <v>10653</v>
      </c>
      <c r="R5659" t="s">
        <v>212</v>
      </c>
      <c r="S5659" s="6">
        <v>183326.16084563101</v>
      </c>
      <c r="T5659" s="6">
        <v>31744.4928862003</v>
      </c>
      <c r="U5659" s="6">
        <v>197.932630326154</v>
      </c>
    </row>
    <row r="5660" spans="16:21" customFormat="1" x14ac:dyDescent="0.2">
      <c r="P5660" t="s">
        <v>10654</v>
      </c>
      <c r="Q5660" t="s">
        <v>39</v>
      </c>
      <c r="R5660" t="s">
        <v>212</v>
      </c>
      <c r="S5660" s="6">
        <v>183554.51600004299</v>
      </c>
      <c r="T5660" s="6">
        <v>54287.203439619603</v>
      </c>
      <c r="U5660" s="6">
        <v>204.79733455829</v>
      </c>
    </row>
    <row r="5661" spans="16:21" customFormat="1" x14ac:dyDescent="0.2">
      <c r="P5661" t="s">
        <v>10655</v>
      </c>
      <c r="Q5661" t="s">
        <v>181</v>
      </c>
      <c r="R5661" t="s">
        <v>212</v>
      </c>
      <c r="S5661" s="6">
        <v>186070.05658901701</v>
      </c>
      <c r="T5661" s="6">
        <v>27251.973722608898</v>
      </c>
      <c r="U5661" s="6">
        <v>304.38687559905401</v>
      </c>
    </row>
    <row r="5662" spans="16:21" customFormat="1" x14ac:dyDescent="0.2">
      <c r="P5662" t="s">
        <v>10656</v>
      </c>
      <c r="Q5662" t="s">
        <v>10657</v>
      </c>
      <c r="R5662" t="s">
        <v>212</v>
      </c>
      <c r="S5662" s="6">
        <v>188937.495660646</v>
      </c>
      <c r="T5662" s="6">
        <v>254037</v>
      </c>
      <c r="U5662" s="6">
        <v>65.784166382543305</v>
      </c>
    </row>
    <row r="5663" spans="16:21" customFormat="1" x14ac:dyDescent="0.2">
      <c r="P5663" t="s">
        <v>10658</v>
      </c>
      <c r="Q5663" t="s">
        <v>10659</v>
      </c>
      <c r="R5663" t="s">
        <v>212</v>
      </c>
      <c r="S5663" s="6">
        <v>190726.642931151</v>
      </c>
      <c r="T5663" s="6">
        <v>110321.240956258</v>
      </c>
      <c r="U5663" s="6">
        <v>152.35741249406101</v>
      </c>
    </row>
    <row r="5664" spans="16:21" customFormat="1" x14ac:dyDescent="0.2">
      <c r="P5664" t="s">
        <v>10660</v>
      </c>
      <c r="Q5664" t="s">
        <v>10661</v>
      </c>
      <c r="R5664" t="s">
        <v>212</v>
      </c>
      <c r="S5664" s="6">
        <v>196153.105629695</v>
      </c>
      <c r="T5664" s="6">
        <v>150622.48389121401</v>
      </c>
      <c r="U5664" s="6">
        <v>106.42305981189701</v>
      </c>
    </row>
    <row r="5665" spans="16:21" customFormat="1" x14ac:dyDescent="0.2">
      <c r="P5665" t="s">
        <v>10662</v>
      </c>
      <c r="Q5665" t="s">
        <v>76</v>
      </c>
      <c r="R5665" t="s">
        <v>212</v>
      </c>
      <c r="S5665" s="6">
        <v>197481.16393308601</v>
      </c>
      <c r="T5665" s="6">
        <v>82474.563187488893</v>
      </c>
      <c r="U5665" s="6">
        <v>148.00023624636901</v>
      </c>
    </row>
    <row r="5666" spans="16:21" customFormat="1" x14ac:dyDescent="0.2">
      <c r="P5666" t="s">
        <v>10663</v>
      </c>
      <c r="Q5666" t="s">
        <v>80</v>
      </c>
      <c r="R5666" t="s">
        <v>212</v>
      </c>
      <c r="S5666" s="6">
        <v>198223.80290301799</v>
      </c>
      <c r="T5666" s="6">
        <v>104165.98390000001</v>
      </c>
      <c r="U5666" s="6">
        <v>107.12871236877599</v>
      </c>
    </row>
    <row r="5667" spans="16:21" customFormat="1" x14ac:dyDescent="0.2">
      <c r="P5667" t="s">
        <v>10664</v>
      </c>
      <c r="Q5667" t="s">
        <v>10665</v>
      </c>
      <c r="R5667" t="s">
        <v>212</v>
      </c>
      <c r="S5667" s="6">
        <v>199138.96899778</v>
      </c>
      <c r="T5667" s="6">
        <v>141791.9228</v>
      </c>
      <c r="U5667" s="6">
        <v>99.579826869634203</v>
      </c>
    </row>
    <row r="5668" spans="16:21" customFormat="1" x14ac:dyDescent="0.2">
      <c r="P5668" t="s">
        <v>10666</v>
      </c>
      <c r="Q5668" t="s">
        <v>10667</v>
      </c>
      <c r="R5668" t="s">
        <v>212</v>
      </c>
      <c r="S5668" s="6">
        <v>199245.06482813301</v>
      </c>
      <c r="T5668" s="6">
        <v>47224.717057783397</v>
      </c>
      <c r="U5668" s="6">
        <v>189.73797889939999</v>
      </c>
    </row>
    <row r="5669" spans="16:21" customFormat="1" x14ac:dyDescent="0.2">
      <c r="P5669" t="s">
        <v>10668</v>
      </c>
      <c r="Q5669" t="s">
        <v>35</v>
      </c>
      <c r="R5669" t="s">
        <v>212</v>
      </c>
      <c r="S5669" s="6">
        <v>201677.51276656199</v>
      </c>
      <c r="T5669" s="6">
        <v>83588.332662227898</v>
      </c>
      <c r="U5669" s="6">
        <v>149.608589003264</v>
      </c>
    </row>
    <row r="5670" spans="16:21" customFormat="1" x14ac:dyDescent="0.2">
      <c r="P5670" t="s">
        <v>10669</v>
      </c>
      <c r="Q5670" t="s">
        <v>59</v>
      </c>
      <c r="R5670" t="s">
        <v>212</v>
      </c>
      <c r="S5670" s="6">
        <v>203202.61336326</v>
      </c>
      <c r="T5670" s="6">
        <v>153887</v>
      </c>
      <c r="U5670" s="6">
        <v>109.623116746297</v>
      </c>
    </row>
    <row r="5671" spans="16:21" customFormat="1" x14ac:dyDescent="0.2">
      <c r="P5671" t="s">
        <v>10670</v>
      </c>
      <c r="Q5671" t="s">
        <v>10671</v>
      </c>
      <c r="R5671" t="s">
        <v>212</v>
      </c>
      <c r="S5671" s="6">
        <v>205059.31781261001</v>
      </c>
      <c r="T5671" s="6">
        <v>7551.6802891631296</v>
      </c>
      <c r="U5671" s="6">
        <v>194.74562138780499</v>
      </c>
    </row>
    <row r="5672" spans="16:21" customFormat="1" x14ac:dyDescent="0.2">
      <c r="P5672" t="s">
        <v>10672</v>
      </c>
      <c r="Q5672" t="s">
        <v>22</v>
      </c>
      <c r="R5672" t="s">
        <v>212</v>
      </c>
      <c r="S5672" s="6">
        <v>207311.44936362599</v>
      </c>
      <c r="T5672" s="6">
        <v>158713.85034210901</v>
      </c>
      <c r="U5672" s="6">
        <v>79.478541040196404</v>
      </c>
    </row>
    <row r="5673" spans="16:21" customFormat="1" x14ac:dyDescent="0.2">
      <c r="P5673" t="s">
        <v>10673</v>
      </c>
      <c r="Q5673" t="s">
        <v>10674</v>
      </c>
      <c r="R5673" t="s">
        <v>212</v>
      </c>
      <c r="S5673" s="6">
        <v>207433.53747477301</v>
      </c>
      <c r="T5673" s="6">
        <v>138624.17786726999</v>
      </c>
      <c r="U5673" s="6">
        <v>87.080156756813295</v>
      </c>
    </row>
    <row r="5674" spans="16:21" customFormat="1" x14ac:dyDescent="0.2">
      <c r="P5674" t="s">
        <v>10675</v>
      </c>
      <c r="Q5674" t="s">
        <v>10676</v>
      </c>
      <c r="R5674" t="s">
        <v>212</v>
      </c>
      <c r="S5674" s="6">
        <v>209116.69343450601</v>
      </c>
      <c r="T5674" s="6">
        <v>171295.8995</v>
      </c>
      <c r="U5674" s="6">
        <v>106.052472120598</v>
      </c>
    </row>
    <row r="5675" spans="16:21" customFormat="1" x14ac:dyDescent="0.2">
      <c r="P5675" t="s">
        <v>10677</v>
      </c>
      <c r="Q5675" t="s">
        <v>10678</v>
      </c>
      <c r="R5675" t="s">
        <v>212</v>
      </c>
      <c r="S5675" s="6">
        <v>213902.92110546</v>
      </c>
      <c r="T5675" s="6">
        <v>125138.35720213701</v>
      </c>
      <c r="U5675" s="6">
        <v>105.05129675463201</v>
      </c>
    </row>
    <row r="5676" spans="16:21" customFormat="1" x14ac:dyDescent="0.2">
      <c r="P5676" t="s">
        <v>10679</v>
      </c>
      <c r="Q5676" t="s">
        <v>75</v>
      </c>
      <c r="R5676" t="s">
        <v>212</v>
      </c>
      <c r="S5676" s="6">
        <v>215252.26496980601</v>
      </c>
      <c r="T5676" s="6">
        <v>190511.63829999999</v>
      </c>
      <c r="U5676" s="6">
        <v>107.925957540111</v>
      </c>
    </row>
    <row r="5677" spans="16:21" customFormat="1" x14ac:dyDescent="0.2">
      <c r="P5677" t="s">
        <v>10680</v>
      </c>
      <c r="Q5677" t="s">
        <v>10681</v>
      </c>
      <c r="R5677" t="s">
        <v>212</v>
      </c>
      <c r="S5677" s="6">
        <v>215293.011287798</v>
      </c>
      <c r="T5677" s="6">
        <v>76583.395444476599</v>
      </c>
      <c r="U5677" s="6">
        <v>136.25409304395899</v>
      </c>
    </row>
    <row r="5678" spans="16:21" customFormat="1" x14ac:dyDescent="0.2">
      <c r="P5678" t="s">
        <v>10682</v>
      </c>
      <c r="Q5678" t="s">
        <v>98</v>
      </c>
      <c r="R5678" t="s">
        <v>212</v>
      </c>
      <c r="S5678" s="6">
        <v>219900.02439716001</v>
      </c>
      <c r="T5678" s="6">
        <v>82532.408195782002</v>
      </c>
      <c r="U5678" s="6">
        <v>190.82033057849</v>
      </c>
    </row>
    <row r="5679" spans="16:21" customFormat="1" x14ac:dyDescent="0.2">
      <c r="P5679" t="s">
        <v>10683</v>
      </c>
      <c r="Q5679" t="s">
        <v>10684</v>
      </c>
      <c r="R5679" t="s">
        <v>212</v>
      </c>
      <c r="S5679" s="6">
        <v>222448.76701216999</v>
      </c>
      <c r="T5679" s="6">
        <v>240697.89012164701</v>
      </c>
      <c r="U5679" s="6">
        <v>76.337412762606704</v>
      </c>
    </row>
    <row r="5680" spans="16:21" customFormat="1" x14ac:dyDescent="0.2">
      <c r="P5680" t="s">
        <v>10685</v>
      </c>
      <c r="Q5680" t="s">
        <v>10686</v>
      </c>
      <c r="R5680" t="s">
        <v>212</v>
      </c>
      <c r="S5680" s="6">
        <v>230198.05039981901</v>
      </c>
      <c r="T5680" s="6">
        <v>63330</v>
      </c>
      <c r="U5680" s="6">
        <v>138.265401693813</v>
      </c>
    </row>
    <row r="5681" spans="16:21" customFormat="1" x14ac:dyDescent="0.2">
      <c r="P5681" t="s">
        <v>10687</v>
      </c>
      <c r="Q5681" t="s">
        <v>20</v>
      </c>
      <c r="R5681" t="s">
        <v>212</v>
      </c>
      <c r="S5681" s="6">
        <v>231222.65633966101</v>
      </c>
      <c r="T5681" s="6">
        <v>26510.010924686601</v>
      </c>
      <c r="U5681" s="6">
        <v>149.21486698768899</v>
      </c>
    </row>
    <row r="5682" spans="16:21" customFormat="1" x14ac:dyDescent="0.2">
      <c r="P5682" t="s">
        <v>10688</v>
      </c>
      <c r="Q5682" t="s">
        <v>10689</v>
      </c>
      <c r="R5682" t="s">
        <v>212</v>
      </c>
      <c r="S5682" s="6">
        <v>238934.06623956701</v>
      </c>
      <c r="T5682" s="6">
        <v>135213.55304139599</v>
      </c>
      <c r="U5682" s="6">
        <v>194.162286816706</v>
      </c>
    </row>
    <row r="5683" spans="16:21" customFormat="1" x14ac:dyDescent="0.2">
      <c r="P5683" t="s">
        <v>10690</v>
      </c>
      <c r="Q5683" t="s">
        <v>89</v>
      </c>
      <c r="R5683" t="s">
        <v>212</v>
      </c>
      <c r="S5683" s="6">
        <v>244031.89356649099</v>
      </c>
      <c r="T5683" s="6">
        <v>62031.796241391698</v>
      </c>
      <c r="U5683" s="6">
        <v>147.395306270698</v>
      </c>
    </row>
    <row r="5684" spans="16:21" customFormat="1" x14ac:dyDescent="0.2">
      <c r="P5684" t="s">
        <v>10691</v>
      </c>
      <c r="Q5684" t="s">
        <v>4</v>
      </c>
      <c r="R5684" t="s">
        <v>212</v>
      </c>
      <c r="S5684" s="6">
        <v>246194.33989250599</v>
      </c>
      <c r="T5684" s="6">
        <v>181226.17800000001</v>
      </c>
      <c r="U5684" s="6">
        <v>102.73796091759399</v>
      </c>
    </row>
    <row r="5685" spans="16:21" customFormat="1" x14ac:dyDescent="0.2">
      <c r="P5685" t="s">
        <v>10692</v>
      </c>
      <c r="Q5685" t="s">
        <v>10693</v>
      </c>
      <c r="R5685" t="s">
        <v>212</v>
      </c>
      <c r="S5685" s="6">
        <v>255995.666871058</v>
      </c>
      <c r="T5685" s="6">
        <v>41734.767718772098</v>
      </c>
      <c r="U5685" s="6">
        <v>209.058115226632</v>
      </c>
    </row>
    <row r="5686" spans="16:21" customFormat="1" x14ac:dyDescent="0.2">
      <c r="P5686" t="s">
        <v>10694</v>
      </c>
      <c r="Q5686" t="s">
        <v>10695</v>
      </c>
      <c r="R5686" t="s">
        <v>212</v>
      </c>
      <c r="S5686" s="6">
        <v>260523.36613016401</v>
      </c>
      <c r="T5686" s="6">
        <v>135000</v>
      </c>
      <c r="U5686" s="6">
        <v>106.41457054243899</v>
      </c>
    </row>
    <row r="5687" spans="16:21" customFormat="1" x14ac:dyDescent="0.2">
      <c r="P5687" t="s">
        <v>10696</v>
      </c>
      <c r="Q5687" t="s">
        <v>10697</v>
      </c>
      <c r="R5687" t="s">
        <v>212</v>
      </c>
      <c r="S5687" s="6">
        <v>267984.02227447001</v>
      </c>
      <c r="T5687" s="6">
        <v>159856.90377511401</v>
      </c>
      <c r="U5687" s="6">
        <v>138.378335327819</v>
      </c>
    </row>
    <row r="5688" spans="16:21" customFormat="1" x14ac:dyDescent="0.2">
      <c r="P5688" t="s">
        <v>10698</v>
      </c>
      <c r="Q5688" t="s">
        <v>10699</v>
      </c>
      <c r="R5688" t="s">
        <v>212</v>
      </c>
      <c r="S5688" s="6">
        <v>276665.18929378601</v>
      </c>
      <c r="T5688" s="6">
        <v>252604.870059493</v>
      </c>
      <c r="U5688" s="6">
        <v>91.849658433311603</v>
      </c>
    </row>
    <row r="5689" spans="16:21" customFormat="1" x14ac:dyDescent="0.2">
      <c r="P5689" t="s">
        <v>10700</v>
      </c>
      <c r="Q5689" t="s">
        <v>10701</v>
      </c>
      <c r="R5689" t="s">
        <v>212</v>
      </c>
      <c r="S5689" s="6">
        <v>282425.55899523001</v>
      </c>
      <c r="T5689" s="6">
        <v>77349.632512522003</v>
      </c>
      <c r="U5689" s="6">
        <v>148.66656788585399</v>
      </c>
    </row>
    <row r="5690" spans="16:21" customFormat="1" x14ac:dyDescent="0.2">
      <c r="P5690" t="s">
        <v>10702</v>
      </c>
      <c r="Q5690" t="s">
        <v>32</v>
      </c>
      <c r="R5690" t="s">
        <v>212</v>
      </c>
      <c r="S5690" s="6">
        <v>284053.28505326499</v>
      </c>
      <c r="T5690" s="6">
        <v>225179.53950000001</v>
      </c>
      <c r="U5690" s="6">
        <v>112.123270208907</v>
      </c>
    </row>
    <row r="5691" spans="16:21" customFormat="1" x14ac:dyDescent="0.2">
      <c r="P5691" t="s">
        <v>10703</v>
      </c>
      <c r="Q5691" t="s">
        <v>10704</v>
      </c>
      <c r="R5691" t="s">
        <v>212</v>
      </c>
      <c r="S5691" s="6">
        <v>288555.60786422598</v>
      </c>
      <c r="T5691" s="6">
        <v>268334.54502577998</v>
      </c>
      <c r="U5691" s="6">
        <v>76.556550900249505</v>
      </c>
    </row>
    <row r="5692" spans="16:21" customFormat="1" x14ac:dyDescent="0.2">
      <c r="P5692" t="s">
        <v>10705</v>
      </c>
      <c r="Q5692" t="s">
        <v>9</v>
      </c>
      <c r="R5692" t="s">
        <v>212</v>
      </c>
      <c r="S5692" s="6">
        <v>295128.45719039702</v>
      </c>
      <c r="T5692" s="6">
        <v>192802.96753411199</v>
      </c>
      <c r="U5692" s="6">
        <v>104.75474689461601</v>
      </c>
    </row>
    <row r="5693" spans="16:21" customFormat="1" x14ac:dyDescent="0.2">
      <c r="P5693" t="s">
        <v>10706</v>
      </c>
      <c r="Q5693" t="s">
        <v>10707</v>
      </c>
      <c r="R5693" t="s">
        <v>212</v>
      </c>
      <c r="S5693" s="6">
        <v>300209.76715321798</v>
      </c>
      <c r="T5693" s="6">
        <v>201849.29771389801</v>
      </c>
      <c r="U5693" s="6">
        <v>127.127938795834</v>
      </c>
    </row>
    <row r="5694" spans="16:21" customFormat="1" x14ac:dyDescent="0.2">
      <c r="P5694" t="s">
        <v>10708</v>
      </c>
      <c r="Q5694" t="s">
        <v>10709</v>
      </c>
      <c r="R5694" t="s">
        <v>212</v>
      </c>
      <c r="S5694" s="6">
        <v>316337.54587919603</v>
      </c>
      <c r="T5694" s="6">
        <v>100321.21169481</v>
      </c>
      <c r="U5694" s="6">
        <v>173.95637414890001</v>
      </c>
    </row>
    <row r="5695" spans="16:21" customFormat="1" x14ac:dyDescent="0.2">
      <c r="P5695" t="s">
        <v>10710</v>
      </c>
      <c r="Q5695" t="s">
        <v>10711</v>
      </c>
      <c r="R5695" t="s">
        <v>212</v>
      </c>
      <c r="S5695" s="6">
        <v>329402.99215178302</v>
      </c>
      <c r="T5695" s="6">
        <v>16116.078467489901</v>
      </c>
      <c r="U5695" s="6">
        <v>238.19650909228</v>
      </c>
    </row>
    <row r="5696" spans="16:21" customFormat="1" x14ac:dyDescent="0.2">
      <c r="P5696" t="s">
        <v>10712</v>
      </c>
      <c r="Q5696" t="s">
        <v>10713</v>
      </c>
      <c r="R5696" t="s">
        <v>212</v>
      </c>
      <c r="S5696" s="6">
        <v>385083.906633601</v>
      </c>
      <c r="T5696" s="6">
        <v>174193.82829999999</v>
      </c>
      <c r="U5696" s="6">
        <v>103.388105233045</v>
      </c>
    </row>
    <row r="5697" spans="16:21" customFormat="1" x14ac:dyDescent="0.2">
      <c r="P5697" t="s">
        <v>10714</v>
      </c>
      <c r="Q5697" t="s">
        <v>10715</v>
      </c>
      <c r="R5697" t="s">
        <v>212</v>
      </c>
      <c r="S5697" s="6">
        <v>385127.52113929897</v>
      </c>
      <c r="T5697" s="6">
        <v>102445.568414732</v>
      </c>
      <c r="U5697" s="6">
        <v>172.271669237895</v>
      </c>
    </row>
    <row r="5698" spans="16:21" customFormat="1" x14ac:dyDescent="0.2">
      <c r="P5698" t="s">
        <v>10716</v>
      </c>
      <c r="Q5698" t="s">
        <v>10717</v>
      </c>
      <c r="R5698" t="s">
        <v>212</v>
      </c>
      <c r="S5698" s="6">
        <v>422554.67830432201</v>
      </c>
      <c r="T5698" s="6">
        <v>199389.87844868001</v>
      </c>
      <c r="U5698" s="6">
        <v>119.871303229745</v>
      </c>
    </row>
    <row r="5699" spans="16:21" customFormat="1" x14ac:dyDescent="0.2">
      <c r="P5699" t="s">
        <v>10718</v>
      </c>
      <c r="Q5699" t="s">
        <v>10719</v>
      </c>
      <c r="R5699" t="s">
        <v>212</v>
      </c>
      <c r="S5699" s="6">
        <v>466693.225348334</v>
      </c>
      <c r="T5699" s="6">
        <v>76700</v>
      </c>
      <c r="U5699" s="6">
        <v>172.62154792625901</v>
      </c>
    </row>
    <row r="5700" spans="16:21" customFormat="1" x14ac:dyDescent="0.2">
      <c r="P5700" t="s">
        <v>10720</v>
      </c>
      <c r="Q5700" t="s">
        <v>10721</v>
      </c>
      <c r="R5700" t="s">
        <v>212</v>
      </c>
      <c r="S5700" s="6">
        <v>559404.54628210596</v>
      </c>
      <c r="T5700" s="6">
        <v>154569.69724040301</v>
      </c>
      <c r="U5700" s="6">
        <v>183.57744688077</v>
      </c>
    </row>
    <row r="5701" spans="16:21" customFormat="1" x14ac:dyDescent="0.2">
      <c r="P5701" t="s">
        <v>10722</v>
      </c>
      <c r="Q5701" t="s">
        <v>10723</v>
      </c>
      <c r="R5701" t="s">
        <v>212</v>
      </c>
      <c r="S5701" s="6">
        <v>567465.16282136901</v>
      </c>
      <c r="T5701" s="6">
        <v>189205.48405175499</v>
      </c>
      <c r="U5701" s="6">
        <v>160.178916804479</v>
      </c>
    </row>
    <row r="5702" spans="16:21" customFormat="1" x14ac:dyDescent="0.2">
      <c r="P5702" t="s">
        <v>10724</v>
      </c>
      <c r="Q5702" t="s">
        <v>10725</v>
      </c>
      <c r="R5702" t="s">
        <v>212</v>
      </c>
      <c r="S5702" s="6">
        <v>574196.89922654198</v>
      </c>
      <c r="T5702" s="6">
        <v>224836.936183888</v>
      </c>
      <c r="U5702" s="6">
        <v>152.19595920571899</v>
      </c>
    </row>
    <row r="5703" spans="16:21" customFormat="1" x14ac:dyDescent="0.2">
      <c r="P5703" t="s">
        <v>10726</v>
      </c>
      <c r="Q5703" t="s">
        <v>10727</v>
      </c>
      <c r="R5703" t="s">
        <v>212</v>
      </c>
      <c r="S5703" s="6">
        <v>724575.20115616405</v>
      </c>
      <c r="T5703" s="6">
        <v>394261.20693427802</v>
      </c>
      <c r="U5703" s="6">
        <v>163.63634517079399</v>
      </c>
    </row>
    <row r="5704" spans="16:21" customFormat="1" x14ac:dyDescent="0.2">
      <c r="P5704" t="s">
        <v>10728</v>
      </c>
      <c r="Q5704" t="s">
        <v>10729</v>
      </c>
      <c r="R5704" t="s">
        <v>212</v>
      </c>
      <c r="S5704" s="6">
        <v>841521.96064619697</v>
      </c>
      <c r="T5704" s="6">
        <v>367249.07676643698</v>
      </c>
      <c r="U5704" s="6">
        <v>148.12434519297801</v>
      </c>
    </row>
    <row r="5705" spans="16:21" customFormat="1" x14ac:dyDescent="0.2">
      <c r="P5705" t="s">
        <v>10730</v>
      </c>
      <c r="Q5705" t="s">
        <v>10731</v>
      </c>
      <c r="R5705" t="s">
        <v>212</v>
      </c>
      <c r="S5705" s="6">
        <v>1016153.90473559</v>
      </c>
      <c r="T5705" s="6">
        <v>609967.19226468902</v>
      </c>
      <c r="U5705" s="6">
        <v>112.537007348896</v>
      </c>
    </row>
    <row r="5706" spans="16:21" customFormat="1" x14ac:dyDescent="0.2">
      <c r="P5706" t="s">
        <v>10732</v>
      </c>
      <c r="Q5706" t="s">
        <v>10733</v>
      </c>
      <c r="R5706" t="s">
        <v>212</v>
      </c>
      <c r="S5706" s="6">
        <v>1139044.1355425401</v>
      </c>
      <c r="T5706" s="6">
        <v>919924.89985000005</v>
      </c>
      <c r="U5706" s="6">
        <v>104.33774803919501</v>
      </c>
    </row>
    <row r="5707" spans="16:21" customFormat="1" x14ac:dyDescent="0.2">
      <c r="P5707" t="s">
        <v>10734</v>
      </c>
      <c r="Q5707" t="s">
        <v>10735</v>
      </c>
      <c r="R5707" t="s">
        <v>212</v>
      </c>
      <c r="S5707" s="6">
        <v>1179751.7579381899</v>
      </c>
      <c r="T5707" s="6">
        <v>430406.44030303502</v>
      </c>
      <c r="U5707" s="6">
        <v>127.115130023381</v>
      </c>
    </row>
    <row r="5708" spans="16:21" customFormat="1" x14ac:dyDescent="0.2">
      <c r="P5708" t="s">
        <v>10736</v>
      </c>
      <c r="Q5708" t="s">
        <v>10737</v>
      </c>
      <c r="R5708" t="s">
        <v>212</v>
      </c>
      <c r="S5708" s="6">
        <v>1218293.7252112799</v>
      </c>
      <c r="T5708" s="6">
        <v>551256.33839908999</v>
      </c>
      <c r="U5708" s="6">
        <v>126.786055362231</v>
      </c>
    </row>
    <row r="5709" spans="16:21" customFormat="1" x14ac:dyDescent="0.2">
      <c r="P5709" t="s">
        <v>10738</v>
      </c>
      <c r="Q5709" t="s">
        <v>10739</v>
      </c>
      <c r="R5709" t="s">
        <v>212</v>
      </c>
      <c r="S5709" s="6">
        <v>1254389.7212330101</v>
      </c>
      <c r="T5709" s="6">
        <v>441962.74885696999</v>
      </c>
      <c r="U5709" s="6">
        <v>168.42933445366</v>
      </c>
    </row>
    <row r="5710" spans="16:21" customFormat="1" x14ac:dyDescent="0.2">
      <c r="P5710" s="10" t="s">
        <v>10740</v>
      </c>
      <c r="Q5710" s="10" t="s">
        <v>10741</v>
      </c>
      <c r="R5710" s="10" t="s">
        <v>212</v>
      </c>
      <c r="S5710" s="11">
        <v>1258188.02516878</v>
      </c>
      <c r="T5710" s="11">
        <v>451830.85400915402</v>
      </c>
      <c r="U5710" s="11">
        <v>127.773329027176</v>
      </c>
    </row>
  </sheetData>
  <sortState xmlns:xlrd2="http://schemas.microsoft.com/office/spreadsheetml/2017/richdata2" ref="A2:E4746">
    <sortCondition descending="1" ref="E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E5879"/>
  <sheetViews>
    <sheetView topLeftCell="K1" workbookViewId="0">
      <selection activeCell="E5" sqref="E5:E80"/>
    </sheetView>
  </sheetViews>
  <sheetFormatPr baseColWidth="10" defaultRowHeight="16" x14ac:dyDescent="0.2"/>
  <cols>
    <col min="1" max="1" width="24.6640625" style="41" bestFit="1" customWidth="1"/>
    <col min="2" max="2" width="25.33203125" bestFit="1" customWidth="1"/>
    <col min="3" max="3" width="22.33203125" style="39" bestFit="1" customWidth="1"/>
    <col min="4" max="4" width="20.5" style="39" bestFit="1" customWidth="1"/>
    <col min="5" max="5" width="10.83203125" style="39"/>
    <col min="6" max="16" width="10.83203125" style="38"/>
    <col min="18" max="18" width="10.83203125" style="38"/>
    <col min="20" max="20" width="10.83203125" style="38"/>
    <col min="22" max="22" width="10.83203125" style="38"/>
    <col min="24" max="24" width="10.83203125" style="38"/>
    <col min="26" max="26" width="10.83203125" style="38"/>
  </cols>
  <sheetData>
    <row r="1" spans="1:27" ht="34" x14ac:dyDescent="0.2">
      <c r="A1" s="41" t="s">
        <v>0</v>
      </c>
      <c r="B1" t="s">
        <v>10890</v>
      </c>
      <c r="C1" s="39" t="s">
        <v>10891</v>
      </c>
      <c r="D1" s="40" t="s">
        <v>10895</v>
      </c>
      <c r="E1" s="40" t="s">
        <v>10896</v>
      </c>
      <c r="F1" s="37" t="s">
        <v>10897</v>
      </c>
      <c r="G1" s="37" t="s">
        <v>10898</v>
      </c>
      <c r="H1" s="37" t="s">
        <v>10899</v>
      </c>
      <c r="I1" s="37" t="s">
        <v>10900</v>
      </c>
      <c r="J1" s="37" t="s">
        <v>10901</v>
      </c>
      <c r="K1" s="37" t="s">
        <v>10902</v>
      </c>
      <c r="L1" s="37" t="s">
        <v>10903</v>
      </c>
      <c r="M1" s="37" t="s">
        <v>10904</v>
      </c>
      <c r="N1" s="37" t="s">
        <v>10905</v>
      </c>
      <c r="O1" s="37" t="s">
        <v>10906</v>
      </c>
      <c r="P1" s="37" t="s">
        <v>10907</v>
      </c>
      <c r="Q1" s="35" t="s">
        <v>10908</v>
      </c>
      <c r="R1" s="35" t="s">
        <v>10909</v>
      </c>
      <c r="S1" s="35" t="s">
        <v>10910</v>
      </c>
      <c r="T1" s="35" t="s">
        <v>10911</v>
      </c>
      <c r="U1" s="35" t="s">
        <v>10912</v>
      </c>
      <c r="V1" s="35" t="s">
        <v>10913</v>
      </c>
      <c r="W1" s="35" t="s">
        <v>10914</v>
      </c>
      <c r="X1" s="35" t="s">
        <v>10915</v>
      </c>
      <c r="Y1" s="35" t="s">
        <v>10916</v>
      </c>
      <c r="Z1" s="37" t="s">
        <v>10917</v>
      </c>
      <c r="AA1" s="42" t="s">
        <v>11081</v>
      </c>
    </row>
    <row r="2" spans="1:27" ht="18" customHeight="1" x14ac:dyDescent="0.25">
      <c r="A2" s="43" t="s">
        <v>11077</v>
      </c>
      <c r="B2" s="44"/>
      <c r="C2" s="45"/>
      <c r="D2" s="46"/>
      <c r="E2" s="46"/>
      <c r="F2" s="47" t="s">
        <v>11076</v>
      </c>
      <c r="G2" s="47" t="s">
        <v>11079</v>
      </c>
      <c r="H2" s="47" t="s">
        <v>11076</v>
      </c>
      <c r="I2" s="47" t="s">
        <v>11084</v>
      </c>
      <c r="J2" s="47" t="s">
        <v>11084</v>
      </c>
      <c r="K2" s="47" t="s">
        <v>11076</v>
      </c>
      <c r="L2" s="47" t="s">
        <v>11076</v>
      </c>
      <c r="M2" s="47" t="s">
        <v>11076</v>
      </c>
      <c r="N2" s="47" t="s">
        <v>11076</v>
      </c>
      <c r="O2" s="47" t="s">
        <v>11076</v>
      </c>
      <c r="P2" s="47" t="s">
        <v>11076</v>
      </c>
      <c r="Q2" s="48" t="s">
        <v>11076</v>
      </c>
      <c r="R2" s="48" t="s">
        <v>11076</v>
      </c>
      <c r="S2" s="48" t="s">
        <v>11085</v>
      </c>
      <c r="T2" s="48" t="s">
        <v>11076</v>
      </c>
      <c r="U2" s="48" t="s">
        <v>11076</v>
      </c>
      <c r="V2" s="48" t="s">
        <v>11076</v>
      </c>
      <c r="W2" s="48" t="s">
        <v>11076</v>
      </c>
      <c r="X2" s="48" t="s">
        <v>11076</v>
      </c>
      <c r="Y2" s="48" t="s">
        <v>11076</v>
      </c>
      <c r="Z2" s="47" t="s">
        <v>11076</v>
      </c>
    </row>
    <row r="3" spans="1:27" ht="18" customHeight="1" x14ac:dyDescent="0.25">
      <c r="A3" s="43" t="s">
        <v>11075</v>
      </c>
      <c r="B3" s="44"/>
      <c r="C3" s="45"/>
      <c r="D3" s="46"/>
      <c r="E3" s="46"/>
      <c r="F3" s="47" t="s">
        <v>11078</v>
      </c>
      <c r="G3" s="47" t="s">
        <v>11082</v>
      </c>
      <c r="H3" s="47" t="s">
        <v>11078</v>
      </c>
      <c r="I3" s="47" t="s">
        <v>11082</v>
      </c>
      <c r="J3" s="47" t="s">
        <v>11082</v>
      </c>
      <c r="K3" s="47" t="s">
        <v>11082</v>
      </c>
      <c r="L3" s="47" t="s">
        <v>11078</v>
      </c>
      <c r="M3" s="47" t="s">
        <v>11083</v>
      </c>
      <c r="N3" s="47" t="s">
        <v>11078</v>
      </c>
      <c r="O3" s="47" t="s">
        <v>11078</v>
      </c>
      <c r="P3" s="47" t="s">
        <v>11078</v>
      </c>
      <c r="Q3" s="48" t="s">
        <v>11082</v>
      </c>
      <c r="R3" s="48" t="s">
        <v>11082</v>
      </c>
      <c r="S3" s="48" t="s">
        <v>11082</v>
      </c>
      <c r="T3" s="48" t="s">
        <v>11082</v>
      </c>
      <c r="U3" s="48" t="s">
        <v>11082</v>
      </c>
      <c r="V3" s="48" t="s">
        <v>11082</v>
      </c>
      <c r="W3" s="48" t="s">
        <v>11078</v>
      </c>
      <c r="X3" s="48" t="s">
        <v>11078</v>
      </c>
      <c r="Y3" s="48" t="s">
        <v>11078</v>
      </c>
      <c r="Z3" s="47" t="s">
        <v>11078</v>
      </c>
    </row>
    <row r="4" spans="1:27" ht="18" customHeight="1" x14ac:dyDescent="0.25">
      <c r="A4" s="43" t="s">
        <v>11080</v>
      </c>
      <c r="B4" s="44"/>
      <c r="C4" s="45"/>
      <c r="D4" s="46"/>
      <c r="E4" s="46"/>
      <c r="F4" s="47">
        <f>SUM(F5:F399)/(76-30)</f>
        <v>202048.4347826087</v>
      </c>
      <c r="G4" s="47">
        <f>SUM(G5:G399)/(76-28)</f>
        <v>86478.4375</v>
      </c>
      <c r="H4" s="47">
        <f>SUM(H5:H399)/(76-3)</f>
        <v>124586.84476264664</v>
      </c>
      <c r="I4" s="47">
        <f>SUM(I5:I399)/(76-18)</f>
        <v>253561.71883172414</v>
      </c>
      <c r="J4" s="47">
        <f>SUM(J5:J399)/(76-40)</f>
        <v>309624.07429001387</v>
      </c>
      <c r="K4" s="47">
        <f>SUM(K5:K399)/(76-15)</f>
        <v>31718.394353550986</v>
      </c>
      <c r="L4" s="47">
        <f>SUM(L5:L399)/(76-15)</f>
        <v>42746.844675795764</v>
      </c>
      <c r="M4" s="47">
        <f>SUM(M5:M399)/(76-3)</f>
        <v>60356.595704929008</v>
      </c>
      <c r="N4" s="47">
        <f>SUM(N5:N399)/(76-2)</f>
        <v>23174.628772838169</v>
      </c>
      <c r="O4" s="47">
        <f>SUM(O5:O399)/(76-17)</f>
        <v>38754.991710431517</v>
      </c>
      <c r="P4" s="47">
        <f>SUM(P5:P399)/(76-31)</f>
        <v>17394.82612264276</v>
      </c>
      <c r="Q4" s="48">
        <f>SUM(Q5:Q399)/(76-26)</f>
        <v>60253.518517761302</v>
      </c>
      <c r="R4" s="48">
        <f>SUM(R5:R399)/(76-31)</f>
        <v>57022.524358258917</v>
      </c>
      <c r="S4" s="48">
        <f>SUM(S5:S399)/(76-25)</f>
        <v>84412.024125545737</v>
      </c>
      <c r="T4" s="48">
        <f>SUM(T5:T399)/(76-46)</f>
        <v>63032.831973807908</v>
      </c>
      <c r="U4" s="48">
        <f>SUM(U5:U399)/(76-25)</f>
        <v>69333.471823606698</v>
      </c>
      <c r="V4" s="48" t="s">
        <v>11086</v>
      </c>
      <c r="W4" s="48">
        <f>SUM(W5:W399)/(76-25)</f>
        <v>61463.278800493048</v>
      </c>
      <c r="X4" s="48">
        <f>SUM(X5:X399)/(76-23)</f>
        <v>65090.687393574422</v>
      </c>
      <c r="Y4" s="48">
        <f>SUM(Y5:Y399)/(76-27)</f>
        <v>69853.225345025072</v>
      </c>
      <c r="Z4" s="47">
        <f>SUM(Z5:Z399)/(76-27)</f>
        <v>66148.836734693876</v>
      </c>
    </row>
    <row r="5" spans="1:27" x14ac:dyDescent="0.2">
      <c r="A5" s="41" t="s">
        <v>40</v>
      </c>
      <c r="B5">
        <f t="shared" ref="B5:B36" si="0">VLOOKUP(A5,Checkhere,4,FALSE)</f>
        <v>210396</v>
      </c>
      <c r="C5" s="39">
        <f t="shared" ref="C5:C36" si="1">VLOOKUP(A5,Check21,3,FALSE)</f>
        <v>188027.72517247399</v>
      </c>
      <c r="D5" s="39">
        <f t="array" ref="D5:Z5">VLOOKUP(A5,Check_full,{4,5,6,7,8,9,10,11,12,13,14,15,16,17,18,19,20,21,22,23,24,25,26},FALSE)</f>
        <v>113252</v>
      </c>
      <c r="E5" s="39">
        <v>105.982589530339</v>
      </c>
      <c r="F5" s="38">
        <v>225688</v>
      </c>
      <c r="G5" s="38">
        <v>113252</v>
      </c>
      <c r="H5" s="38">
        <v>14295.04947</v>
      </c>
      <c r="I5" s="38">
        <v>108364.59849999999</v>
      </c>
      <c r="J5" s="38">
        <v>24446.103058000001</v>
      </c>
      <c r="K5" s="38">
        <v>20704.337890795199</v>
      </c>
      <c r="L5" s="38">
        <v>33194.646821187001</v>
      </c>
      <c r="M5" s="38">
        <v>36430.737666590801</v>
      </c>
      <c r="N5" s="38">
        <v>22159.7620138292</v>
      </c>
      <c r="O5" s="38">
        <v>27911.904082376001</v>
      </c>
      <c r="P5" s="38">
        <v>29115.843217171801</v>
      </c>
      <c r="Q5" s="36">
        <v>317787.45383679302</v>
      </c>
      <c r="R5" s="36">
        <v>471394.731621516</v>
      </c>
      <c r="S5" s="36">
        <v>769892.63390078896</v>
      </c>
      <c r="T5" s="36">
        <v>0</v>
      </c>
      <c r="U5" s="36">
        <v>357275.30341450998</v>
      </c>
      <c r="V5" s="36">
        <v>0</v>
      </c>
      <c r="W5" s="36">
        <v>216332.262745919</v>
      </c>
      <c r="X5" s="36">
        <v>340283.61471854098</v>
      </c>
      <c r="Y5" s="36">
        <v>205997.79531899601</v>
      </c>
      <c r="Z5" s="38">
        <v>238000</v>
      </c>
      <c r="AA5">
        <f t="shared" ref="AA5:AA36" si="2">IF(Z5=0,1,0)</f>
        <v>0</v>
      </c>
    </row>
    <row r="6" spans="1:27" x14ac:dyDescent="0.2">
      <c r="A6" s="41" t="s">
        <v>75</v>
      </c>
      <c r="B6">
        <f t="shared" si="0"/>
        <v>187934</v>
      </c>
      <c r="C6" s="39">
        <f t="shared" si="1"/>
        <v>130202.945434694</v>
      </c>
      <c r="D6" s="39">
        <f t="array" ref="D6:Z6">VLOOKUP(A6,Check_full,{4,5,6,7,8,9,10,11,12,13,14,15,16,17,18,19,20,21,22,23,24,25,26},FALSE)</f>
        <v>52758.4764958175</v>
      </c>
      <c r="E6" s="39">
        <v>142.89471948686099</v>
      </c>
      <c r="F6" s="38">
        <v>206521</v>
      </c>
      <c r="G6" s="38">
        <v>48006</v>
      </c>
      <c r="H6" s="38">
        <v>190511.63829999999</v>
      </c>
      <c r="I6" s="38">
        <v>12763.562980000001</v>
      </c>
      <c r="J6" s="38">
        <v>656696.22187000001</v>
      </c>
      <c r="K6" s="38">
        <v>45085.263286208501</v>
      </c>
      <c r="L6" s="38">
        <v>77043.762984758301</v>
      </c>
      <c r="M6" s="38">
        <v>85591.991637168801</v>
      </c>
      <c r="N6" s="38">
        <v>39999.050447106201</v>
      </c>
      <c r="O6" s="38">
        <v>52758.4764958175</v>
      </c>
      <c r="P6" s="38">
        <v>17255.4317805754</v>
      </c>
      <c r="Q6" s="36">
        <v>0</v>
      </c>
      <c r="R6" s="36">
        <v>0</v>
      </c>
      <c r="S6" s="36">
        <v>0</v>
      </c>
      <c r="T6" s="36">
        <v>0</v>
      </c>
      <c r="U6" s="36">
        <v>0</v>
      </c>
      <c r="V6" s="36">
        <v>0</v>
      </c>
      <c r="W6" s="36">
        <v>0</v>
      </c>
      <c r="X6" s="36">
        <v>0</v>
      </c>
      <c r="Y6" s="36">
        <v>0</v>
      </c>
      <c r="Z6" s="38">
        <v>0</v>
      </c>
      <c r="AA6">
        <f t="shared" si="2"/>
        <v>1</v>
      </c>
    </row>
    <row r="7" spans="1:27" x14ac:dyDescent="0.2">
      <c r="A7" s="41" t="s">
        <v>9</v>
      </c>
      <c r="B7">
        <f t="shared" si="0"/>
        <v>135634</v>
      </c>
      <c r="C7" s="39">
        <f t="shared" si="1"/>
        <v>202553.25912501101</v>
      </c>
      <c r="D7" s="39">
        <f t="array" ref="D7:Z7">VLOOKUP(A7,Check_full,{4,5,6,7,8,9,10,11,12,13,14,15,16,17,18,19,20,21,22,23,24,25,26},FALSE)</f>
        <v>70601.244850662697</v>
      </c>
      <c r="E7" s="39">
        <v>131.775780069093</v>
      </c>
      <c r="F7" s="38">
        <v>260253</v>
      </c>
      <c r="G7" s="38">
        <v>87568</v>
      </c>
      <c r="H7" s="38">
        <v>300803.98570000002</v>
      </c>
      <c r="I7" s="38">
        <v>634634.11109999998</v>
      </c>
      <c r="J7" s="38">
        <v>830036.33244999999</v>
      </c>
      <c r="K7" s="38">
        <v>53634.489701325401</v>
      </c>
      <c r="L7" s="38">
        <v>51148.687745269403</v>
      </c>
      <c r="M7" s="38">
        <v>95230.800419377105</v>
      </c>
      <c r="N7" s="38">
        <v>23785.692403067202</v>
      </c>
      <c r="O7" s="38">
        <v>36944.603187961198</v>
      </c>
      <c r="P7" s="38">
        <v>15599.4067931342</v>
      </c>
      <c r="Q7" s="36">
        <v>0</v>
      </c>
      <c r="R7" s="36">
        <v>0</v>
      </c>
      <c r="S7" s="36">
        <v>0</v>
      </c>
      <c r="T7" s="36">
        <v>0</v>
      </c>
      <c r="U7" s="36">
        <v>0</v>
      </c>
      <c r="V7" s="36">
        <v>0</v>
      </c>
      <c r="W7" s="36">
        <v>0</v>
      </c>
      <c r="X7" s="36">
        <v>0</v>
      </c>
      <c r="Y7" s="36">
        <v>0</v>
      </c>
      <c r="Z7" s="38">
        <v>41000</v>
      </c>
      <c r="AA7">
        <f t="shared" si="2"/>
        <v>0</v>
      </c>
    </row>
    <row r="8" spans="1:27" x14ac:dyDescent="0.2">
      <c r="A8" s="41" t="s">
        <v>4</v>
      </c>
      <c r="B8">
        <f t="shared" si="0"/>
        <v>195906</v>
      </c>
      <c r="C8" s="39">
        <f t="shared" si="1"/>
        <v>152569.09346246099</v>
      </c>
      <c r="D8" s="39">
        <f t="array" ref="D8:Z8">VLOOKUP(A8,Check_full,{4,5,6,7,8,9,10,11,12,13,14,15,16,17,18,19,20,21,22,23,24,25,26},FALSE)</f>
        <v>58722.142240210604</v>
      </c>
      <c r="E8" s="39">
        <v>132.32389792783999</v>
      </c>
      <c r="F8" s="38">
        <v>215282</v>
      </c>
      <c r="G8" s="38">
        <v>46927</v>
      </c>
      <c r="H8" s="38">
        <v>181226.17800000001</v>
      </c>
      <c r="I8" s="38">
        <v>204385.25099999999</v>
      </c>
      <c r="J8" s="38">
        <v>722702.52313999995</v>
      </c>
      <c r="K8" s="38">
        <v>54486.128052452703</v>
      </c>
      <c r="L8" s="38">
        <v>58722.142240210604</v>
      </c>
      <c r="M8" s="38">
        <v>87270.312200631801</v>
      </c>
      <c r="N8" s="38">
        <v>35685.2348934642</v>
      </c>
      <c r="O8" s="38">
        <v>47952.728320374103</v>
      </c>
      <c r="P8" s="38">
        <v>23620.530239939599</v>
      </c>
      <c r="Q8" s="36">
        <v>0</v>
      </c>
      <c r="R8" s="36">
        <v>0</v>
      </c>
      <c r="S8" s="36">
        <v>0</v>
      </c>
      <c r="T8" s="36">
        <v>0</v>
      </c>
      <c r="U8" s="36">
        <v>0</v>
      </c>
      <c r="V8" s="36">
        <v>0</v>
      </c>
      <c r="W8" s="36">
        <v>0</v>
      </c>
      <c r="X8" s="36">
        <v>0</v>
      </c>
      <c r="Y8" s="36">
        <v>0</v>
      </c>
      <c r="Z8" s="38">
        <v>0</v>
      </c>
      <c r="AA8">
        <f t="shared" si="2"/>
        <v>1</v>
      </c>
    </row>
    <row r="9" spans="1:27" x14ac:dyDescent="0.2">
      <c r="A9" s="41" t="s">
        <v>35</v>
      </c>
      <c r="B9">
        <f t="shared" si="0"/>
        <v>58519</v>
      </c>
      <c r="C9" s="39">
        <f t="shared" si="1"/>
        <v>89802.653003765605</v>
      </c>
      <c r="D9" s="39">
        <f t="array" ref="D9:Z9">VLOOKUP(A9,Check_full,{4,5,6,7,8,9,10,11,12,13,14,15,16,17,18,19,20,21,22,23,24,25,26},FALSE)</f>
        <v>95350.599342057496</v>
      </c>
      <c r="E9" s="39">
        <v>54.9467179770553</v>
      </c>
      <c r="F9" s="38">
        <v>128198</v>
      </c>
      <c r="G9" s="38">
        <v>32245</v>
      </c>
      <c r="H9" s="38">
        <v>163811.0907</v>
      </c>
      <c r="I9" s="38">
        <v>119873.1874</v>
      </c>
      <c r="J9" s="38">
        <v>175179.66738999999</v>
      </c>
      <c r="K9" s="38">
        <v>57553.357999677202</v>
      </c>
      <c r="L9" s="38">
        <v>97054.0107925583</v>
      </c>
      <c r="M9" s="38">
        <v>104540.409775106</v>
      </c>
      <c r="N9" s="38">
        <v>67828.4070856857</v>
      </c>
      <c r="O9" s="38">
        <v>24393.0325203188</v>
      </c>
      <c r="P9" s="38">
        <v>21269.104186808301</v>
      </c>
      <c r="Q9" s="36">
        <v>113297.338897186</v>
      </c>
      <c r="R9" s="36">
        <v>0</v>
      </c>
      <c r="S9" s="36">
        <v>137491.41011967001</v>
      </c>
      <c r="T9" s="36">
        <v>0</v>
      </c>
      <c r="U9" s="36">
        <v>121205.827975045</v>
      </c>
      <c r="V9" s="36">
        <v>0</v>
      </c>
      <c r="W9" s="36">
        <v>93647.187891556794</v>
      </c>
      <c r="X9" s="36">
        <v>71141.173190662506</v>
      </c>
      <c r="Y9" s="36">
        <v>87269.548143507505</v>
      </c>
      <c r="Z9" s="38">
        <v>450</v>
      </c>
      <c r="AA9">
        <f t="shared" si="2"/>
        <v>0</v>
      </c>
    </row>
    <row r="10" spans="1:27" x14ac:dyDescent="0.2">
      <c r="A10" s="41" t="s">
        <v>37</v>
      </c>
      <c r="B10">
        <f t="shared" si="0"/>
        <v>227613</v>
      </c>
      <c r="C10" s="39">
        <f t="shared" si="1"/>
        <v>96389.572519853493</v>
      </c>
      <c r="D10" s="39">
        <f t="array" ref="D10:Z10">VLOOKUP(A10,Check_full,{4,5,6,7,8,9,10,11,12,13,14,15,16,17,18,19,20,21,22,23,24,25,26},FALSE)</f>
        <v>59936.044597217202</v>
      </c>
      <c r="E10" s="39">
        <v>127.94914428647699</v>
      </c>
      <c r="F10" s="38">
        <v>250125</v>
      </c>
      <c r="G10" s="38">
        <v>49292</v>
      </c>
      <c r="H10" s="38">
        <v>75121.061050000004</v>
      </c>
      <c r="I10" s="38">
        <v>127468.52770000001</v>
      </c>
      <c r="J10" s="38">
        <v>535450.87049999996</v>
      </c>
      <c r="K10" s="38">
        <v>15429.5069125956</v>
      </c>
      <c r="L10" s="38">
        <v>54009.940621482099</v>
      </c>
      <c r="M10" s="38">
        <v>51226.955732981303</v>
      </c>
      <c r="N10" s="38">
        <v>25578.5121681036</v>
      </c>
      <c r="O10" s="38">
        <v>23737.4659201264</v>
      </c>
      <c r="P10" s="38">
        <v>26640.837264471498</v>
      </c>
      <c r="Q10" s="36">
        <v>65862.148572952399</v>
      </c>
      <c r="R10" s="36">
        <v>2617.9302336798601</v>
      </c>
      <c r="S10" s="36">
        <v>110358.825405886</v>
      </c>
      <c r="T10" s="36">
        <v>0</v>
      </c>
      <c r="U10" s="36">
        <v>96859.025571177903</v>
      </c>
      <c r="V10" s="36">
        <v>0</v>
      </c>
      <c r="W10" s="36">
        <v>86596.629787612401</v>
      </c>
      <c r="X10" s="36">
        <v>96685.472770007895</v>
      </c>
      <c r="Y10" s="36">
        <v>41951.595146286301</v>
      </c>
      <c r="Z10" s="38">
        <v>0</v>
      </c>
      <c r="AA10">
        <f t="shared" si="2"/>
        <v>1</v>
      </c>
    </row>
    <row r="11" spans="1:27" x14ac:dyDescent="0.2">
      <c r="A11" s="41" t="s">
        <v>2</v>
      </c>
      <c r="B11">
        <f t="shared" si="0"/>
        <v>57721</v>
      </c>
      <c r="C11" s="39">
        <f t="shared" si="1"/>
        <v>115555.92246546601</v>
      </c>
      <c r="D11" s="39">
        <f t="array" ref="D11:Z11">VLOOKUP(A11,Check_full,{4,5,6,7,8,9,10,11,12,13,14,15,16,17,18,19,20,21,22,23,24,25,26},FALSE)</f>
        <v>13773.7158689198</v>
      </c>
      <c r="E11" s="39">
        <v>247.09856918104299</v>
      </c>
      <c r="F11" s="38">
        <v>0</v>
      </c>
      <c r="G11" s="38">
        <v>47244</v>
      </c>
      <c r="H11" s="38">
        <v>16672.65998</v>
      </c>
      <c r="I11" s="38">
        <v>508058.65950000001</v>
      </c>
      <c r="J11" s="38">
        <v>1120198.0901800001</v>
      </c>
      <c r="K11" s="38">
        <v>9427.5732154371599</v>
      </c>
      <c r="L11" s="38">
        <v>0</v>
      </c>
      <c r="M11" s="38">
        <v>29186.9989161304</v>
      </c>
      <c r="N11" s="38">
        <v>13773.7158689198</v>
      </c>
      <c r="O11" s="38">
        <v>74659.057583803893</v>
      </c>
      <c r="P11" s="38">
        <v>19529.310769534699</v>
      </c>
      <c r="Q11" s="36">
        <v>6886.1277112535299</v>
      </c>
      <c r="R11" s="36">
        <v>1345.7888713488401</v>
      </c>
      <c r="S11" s="36">
        <v>0</v>
      </c>
      <c r="T11" s="36">
        <v>4107.5668349825701</v>
      </c>
      <c r="U11" s="36">
        <v>4786.4133037172196</v>
      </c>
      <c r="V11" s="36">
        <v>0</v>
      </c>
      <c r="W11" s="36">
        <v>4659.6707912738002</v>
      </c>
      <c r="X11" s="36">
        <v>4617.58584197442</v>
      </c>
      <c r="Y11" s="36">
        <v>5597.46254454683</v>
      </c>
      <c r="Z11" s="38">
        <v>93700</v>
      </c>
      <c r="AA11">
        <f t="shared" si="2"/>
        <v>0</v>
      </c>
    </row>
    <row r="12" spans="1:27" x14ac:dyDescent="0.2">
      <c r="A12" s="41" t="s">
        <v>36</v>
      </c>
      <c r="B12">
        <f t="shared" si="0"/>
        <v>244233</v>
      </c>
      <c r="C12" s="39">
        <f t="shared" si="1"/>
        <v>81725.328921143402</v>
      </c>
      <c r="D12" s="39">
        <f t="array" ref="D12:Z12">VLOOKUP(A12,Check_full,{4,5,6,7,8,9,10,11,12,13,14,15,16,17,18,19,20,21,22,23,24,25,26},FALSE)</f>
        <v>76065.505739999993</v>
      </c>
      <c r="E12" s="39">
        <v>82.160087088677898</v>
      </c>
      <c r="F12" s="38">
        <v>268388</v>
      </c>
      <c r="G12" s="38">
        <v>64318</v>
      </c>
      <c r="H12" s="38">
        <v>87813.011480000001</v>
      </c>
      <c r="I12" s="38">
        <v>143440.45850000001</v>
      </c>
      <c r="J12" s="38">
        <v>0</v>
      </c>
      <c r="K12" s="38">
        <v>55529.903484164497</v>
      </c>
      <c r="L12" s="38">
        <v>26761.2657649557</v>
      </c>
      <c r="M12" s="38">
        <v>93929.780725497403</v>
      </c>
      <c r="N12" s="38">
        <v>6649.0078646865904</v>
      </c>
      <c r="O12" s="38">
        <v>31788.715336666701</v>
      </c>
      <c r="P12" s="38">
        <v>17905.4476244955</v>
      </c>
      <c r="Q12" s="36">
        <v>107873.26833811701</v>
      </c>
      <c r="R12" s="36">
        <v>1743.0710328994601</v>
      </c>
      <c r="S12" s="36">
        <v>46715.854304368302</v>
      </c>
      <c r="T12" s="36">
        <v>128646.903988821</v>
      </c>
      <c r="U12" s="36">
        <v>105767.98727611</v>
      </c>
      <c r="V12" s="36">
        <v>0</v>
      </c>
      <c r="W12" s="36">
        <v>0</v>
      </c>
      <c r="X12" s="36">
        <v>120334.587017511</v>
      </c>
      <c r="Y12" s="36">
        <v>0</v>
      </c>
      <c r="Z12" s="38">
        <v>0</v>
      </c>
      <c r="AA12">
        <f t="shared" si="2"/>
        <v>1</v>
      </c>
    </row>
    <row r="13" spans="1:27" x14ac:dyDescent="0.2">
      <c r="A13" s="41" t="s">
        <v>7</v>
      </c>
      <c r="B13">
        <f t="shared" si="0"/>
        <v>645103</v>
      </c>
      <c r="C13" s="39">
        <f t="shared" si="1"/>
        <v>123613.527354723</v>
      </c>
      <c r="D13" s="39">
        <f t="array" ref="D13:Z13">VLOOKUP(A13,Check_full,{4,5,6,7,8,9,10,11,12,13,14,15,16,17,18,19,20,21,22,23,24,25,26},FALSE)</f>
        <v>46501.735649425696</v>
      </c>
      <c r="E13" s="39">
        <v>158.296752522492</v>
      </c>
      <c r="F13" s="38">
        <v>708904</v>
      </c>
      <c r="G13" s="38">
        <v>45562</v>
      </c>
      <c r="H13" s="38">
        <v>126213.71769999999</v>
      </c>
      <c r="I13" s="38">
        <v>237825.92670000001</v>
      </c>
      <c r="J13" s="38">
        <v>130818.38873999999</v>
      </c>
      <c r="K13" s="38">
        <v>31809.485146929299</v>
      </c>
      <c r="L13" s="38">
        <v>65529.375204758799</v>
      </c>
      <c r="M13" s="38">
        <v>47441.471298851298</v>
      </c>
      <c r="N13" s="38">
        <v>29198.654245485901</v>
      </c>
      <c r="O13" s="38">
        <v>38834.861297533498</v>
      </c>
      <c r="P13" s="38">
        <v>20011.462312481301</v>
      </c>
      <c r="Q13" s="36">
        <v>0</v>
      </c>
      <c r="R13" s="36">
        <v>1212.98561063752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36">
        <v>0</v>
      </c>
      <c r="Y13" s="36">
        <v>0</v>
      </c>
      <c r="Z13" s="38">
        <v>0</v>
      </c>
      <c r="AA13">
        <f t="shared" si="2"/>
        <v>1</v>
      </c>
    </row>
    <row r="14" spans="1:27" x14ac:dyDescent="0.2">
      <c r="A14" s="41" t="s">
        <v>6</v>
      </c>
      <c r="B14">
        <f t="shared" si="0"/>
        <v>47976</v>
      </c>
      <c r="C14" s="39">
        <f t="shared" si="1"/>
        <v>103019.947203113</v>
      </c>
      <c r="D14" s="39">
        <f t="array" ref="D14:Z14">VLOOKUP(A14,Check_full,{4,5,6,7,8,9,10,11,12,13,14,15,16,17,18,19,20,21,22,23,24,25,26},FALSE)</f>
        <v>99147.169149191104</v>
      </c>
      <c r="E14" s="39">
        <v>54.9138935707606</v>
      </c>
      <c r="F14" s="38">
        <v>0</v>
      </c>
      <c r="G14" s="38">
        <v>0</v>
      </c>
      <c r="H14" s="38">
        <v>108838.5726</v>
      </c>
      <c r="I14" s="38">
        <v>62135.601840000003</v>
      </c>
      <c r="J14" s="38">
        <v>0</v>
      </c>
      <c r="K14" s="38">
        <v>0</v>
      </c>
      <c r="L14" s="38">
        <v>74351.542962792606</v>
      </c>
      <c r="M14" s="38">
        <v>99147.169149191104</v>
      </c>
      <c r="N14" s="38">
        <v>61064.410534358598</v>
      </c>
      <c r="O14" s="38">
        <v>0</v>
      </c>
      <c r="P14" s="38">
        <v>0</v>
      </c>
      <c r="Q14" s="36">
        <v>73519.9096777339</v>
      </c>
      <c r="R14" s="36">
        <v>127559.831900809</v>
      </c>
      <c r="S14" s="36">
        <v>221754.07972389201</v>
      </c>
      <c r="T14" s="36">
        <v>0</v>
      </c>
      <c r="U14" s="36">
        <v>84169.671798877302</v>
      </c>
      <c r="V14" s="36">
        <v>0</v>
      </c>
      <c r="W14" s="36">
        <v>100776.98582940199</v>
      </c>
      <c r="X14" s="36">
        <v>145997.923658243</v>
      </c>
      <c r="Y14" s="36">
        <v>179370.61396516801</v>
      </c>
      <c r="Z14" s="38">
        <v>573</v>
      </c>
      <c r="AA14">
        <f t="shared" si="2"/>
        <v>0</v>
      </c>
    </row>
    <row r="15" spans="1:27" x14ac:dyDescent="0.2">
      <c r="A15" s="41" t="s">
        <v>5</v>
      </c>
      <c r="B15">
        <f t="shared" si="0"/>
        <v>148332</v>
      </c>
      <c r="C15" s="39">
        <f t="shared" si="1"/>
        <v>102188.038164805</v>
      </c>
      <c r="D15" s="39">
        <f t="array" ref="D15:Z15">VLOOKUP(A15,Check_full,{4,5,6,7,8,9,10,11,12,13,14,15,16,17,18,19,20,21,22,23,24,25,26},FALSE)</f>
        <v>77234.068289363902</v>
      </c>
      <c r="E15" s="39">
        <v>94.561913141052003</v>
      </c>
      <c r="F15" s="38">
        <v>190926</v>
      </c>
      <c r="G15" s="38">
        <v>111211</v>
      </c>
      <c r="H15" s="38">
        <v>185482.3953</v>
      </c>
      <c r="I15" s="38">
        <v>86892.942750000002</v>
      </c>
      <c r="J15" s="38">
        <v>349639.59641</v>
      </c>
      <c r="K15" s="38">
        <v>22794.746287223501</v>
      </c>
      <c r="L15" s="38">
        <v>77234.068289363902</v>
      </c>
      <c r="M15" s="38">
        <v>59396.166484866801</v>
      </c>
      <c r="N15" s="38">
        <v>23808.546587227102</v>
      </c>
      <c r="O15" s="38">
        <v>45622.581013337302</v>
      </c>
      <c r="P15" s="38">
        <v>28300.488664582601</v>
      </c>
      <c r="Q15" s="36">
        <v>0</v>
      </c>
      <c r="R15" s="36">
        <v>1135.9643558666501</v>
      </c>
      <c r="S15" s="36">
        <v>0</v>
      </c>
      <c r="T15" s="36">
        <v>0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8">
        <v>146000</v>
      </c>
      <c r="AA15">
        <f t="shared" si="2"/>
        <v>0</v>
      </c>
    </row>
    <row r="16" spans="1:27" x14ac:dyDescent="0.2">
      <c r="A16" s="41" t="s">
        <v>3</v>
      </c>
      <c r="B16">
        <f t="shared" si="0"/>
        <v>79590</v>
      </c>
      <c r="C16" s="39">
        <f t="shared" si="1"/>
        <v>88136.5118430906</v>
      </c>
      <c r="D16" s="39">
        <f t="array" ref="D16:Z16">VLOOKUP(A16,Check_full,{4,5,6,7,8,9,10,11,12,13,14,15,16,17,18,19,20,21,22,23,24,25,26},FALSE)</f>
        <v>50201.806071576597</v>
      </c>
      <c r="E16" s="39">
        <v>113.37248865899301</v>
      </c>
      <c r="F16" s="38">
        <v>89584</v>
      </c>
      <c r="G16" s="38">
        <v>72403</v>
      </c>
      <c r="H16" s="38">
        <v>39708.316729999999</v>
      </c>
      <c r="I16" s="38">
        <v>123463.3619</v>
      </c>
      <c r="J16" s="38">
        <v>391920.80745999998</v>
      </c>
      <c r="K16" s="38">
        <v>49829.908611783503</v>
      </c>
      <c r="L16" s="38">
        <v>47268.751769708797</v>
      </c>
      <c r="M16" s="38">
        <v>43988.418956320696</v>
      </c>
      <c r="N16" s="38">
        <v>50573.7035313698</v>
      </c>
      <c r="O16" s="38">
        <v>30805.1866815498</v>
      </c>
      <c r="P16" s="38">
        <v>25692.686476354102</v>
      </c>
      <c r="Q16" s="36">
        <v>0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8">
        <v>92400</v>
      </c>
      <c r="AA16">
        <f t="shared" si="2"/>
        <v>0</v>
      </c>
    </row>
    <row r="17" spans="1:135" x14ac:dyDescent="0.2">
      <c r="A17" s="41" t="s">
        <v>27</v>
      </c>
      <c r="B17">
        <f t="shared" si="0"/>
        <v>97095</v>
      </c>
      <c r="C17" s="39">
        <f t="shared" si="1"/>
        <v>181591.823582021</v>
      </c>
      <c r="D17" s="39">
        <f t="array" ref="D17:Z17">VLOOKUP(A17,Check_full,{4,5,6,7,8,9,10,11,12,13,14,15,16,17,18,19,20,21,22,23,24,25,26},FALSE)</f>
        <v>90555.813527134495</v>
      </c>
      <c r="E17" s="39">
        <v>209.499108697011</v>
      </c>
      <c r="F17" s="38">
        <v>187023</v>
      </c>
      <c r="G17" s="38">
        <v>46772</v>
      </c>
      <c r="H17" s="38">
        <v>9501.5580740000005</v>
      </c>
      <c r="I17" s="38">
        <v>1578626.7819999999</v>
      </c>
      <c r="J17" s="38">
        <v>0</v>
      </c>
      <c r="K17" s="38">
        <v>19782.197621272699</v>
      </c>
      <c r="L17" s="38">
        <v>17411.472589978901</v>
      </c>
      <c r="M17" s="38">
        <v>7318.2201115426897</v>
      </c>
      <c r="N17" s="38">
        <v>5469.7155423929798</v>
      </c>
      <c r="O17" s="38">
        <v>69274.164561547805</v>
      </c>
      <c r="P17" s="38">
        <v>0</v>
      </c>
      <c r="Q17" s="36">
        <v>0</v>
      </c>
      <c r="R17" s="36">
        <v>129079.81158011399</v>
      </c>
      <c r="S17" s="36">
        <v>257644.472415439</v>
      </c>
      <c r="T17" s="36">
        <v>0</v>
      </c>
      <c r="U17" s="36">
        <v>131612.74907024601</v>
      </c>
      <c r="V17" s="36">
        <v>0</v>
      </c>
      <c r="W17" s="36">
        <v>111837.462492721</v>
      </c>
      <c r="X17" s="36">
        <v>161698.053192466</v>
      </c>
      <c r="Y17" s="36">
        <v>156117.51806062099</v>
      </c>
      <c r="Z17" s="38">
        <v>16300</v>
      </c>
      <c r="AA17">
        <f t="shared" si="2"/>
        <v>0</v>
      </c>
    </row>
    <row r="18" spans="1:135" x14ac:dyDescent="0.2">
      <c r="A18" s="41" t="s">
        <v>53</v>
      </c>
      <c r="B18">
        <f t="shared" si="0"/>
        <v>35823</v>
      </c>
      <c r="C18" s="39">
        <f t="shared" si="1"/>
        <v>165100.57523326299</v>
      </c>
      <c r="D18" s="39">
        <f t="array" ref="D18:Z18">VLOOKUP(A18,Check_full,{4,5,6,7,8,9,10,11,12,13,14,15,16,17,18,19,20,21,22,23,24,25,26},FALSE)</f>
        <v>118983.481426454</v>
      </c>
      <c r="E18" s="39">
        <v>98.713126865459699</v>
      </c>
      <c r="F18" s="38">
        <v>22983</v>
      </c>
      <c r="G18" s="38">
        <v>187821</v>
      </c>
      <c r="H18" s="38">
        <v>107785.5624</v>
      </c>
      <c r="I18" s="38">
        <v>0</v>
      </c>
      <c r="J18" s="38">
        <v>611833.23994</v>
      </c>
      <c r="K18" s="38">
        <v>21189.069760050101</v>
      </c>
      <c r="L18" s="38">
        <v>25760.066325249201</v>
      </c>
      <c r="M18" s="38">
        <v>53537.700676555702</v>
      </c>
      <c r="N18" s="38">
        <v>24601.646821787599</v>
      </c>
      <c r="O18" s="38">
        <v>93591.359261791207</v>
      </c>
      <c r="P18" s="38">
        <v>13892.476731491701</v>
      </c>
      <c r="Q18" s="36">
        <v>273307.33829068299</v>
      </c>
      <c r="R18" s="36">
        <v>0</v>
      </c>
      <c r="S18" s="36">
        <v>419623.055952225</v>
      </c>
      <c r="T18" s="36">
        <v>346846.69884998101</v>
      </c>
      <c r="U18" s="36">
        <v>222558.641797622</v>
      </c>
      <c r="V18" s="36">
        <v>0</v>
      </c>
      <c r="W18" s="36">
        <v>130181.40045290699</v>
      </c>
      <c r="X18" s="36">
        <v>212196.51923566699</v>
      </c>
      <c r="Y18" s="36">
        <v>143701.57770271599</v>
      </c>
      <c r="Z18" s="38">
        <v>60400</v>
      </c>
      <c r="AA18">
        <f t="shared" si="2"/>
        <v>0</v>
      </c>
    </row>
    <row r="19" spans="1:135" x14ac:dyDescent="0.2">
      <c r="A19" s="41" t="s">
        <v>39</v>
      </c>
      <c r="B19">
        <f t="shared" si="0"/>
        <v>73752</v>
      </c>
      <c r="C19" s="39">
        <f t="shared" si="1"/>
        <v>80549.227122523502</v>
      </c>
      <c r="D19" s="39">
        <f t="array" ref="D19:Z19">VLOOKUP(A19,Check_full,{4,5,6,7,8,9,10,11,12,13,14,15,16,17,18,19,20,21,22,23,24,25,26},FALSE)</f>
        <v>78377.169473964794</v>
      </c>
      <c r="E19" s="39">
        <v>61.801481061943598</v>
      </c>
      <c r="F19" s="38">
        <v>0</v>
      </c>
      <c r="G19" s="38">
        <v>100125</v>
      </c>
      <c r="H19" s="38">
        <v>203705.70300000001</v>
      </c>
      <c r="I19" s="38">
        <v>49173.858220000002</v>
      </c>
      <c r="J19" s="38">
        <v>0</v>
      </c>
      <c r="K19" s="38">
        <v>60819.4328557236</v>
      </c>
      <c r="L19" s="38">
        <v>7019.5594760710701</v>
      </c>
      <c r="M19" s="38">
        <v>117208.18223583999</v>
      </c>
      <c r="N19" s="38">
        <v>17168.7243952155</v>
      </c>
      <c r="O19" s="38">
        <v>107136.172578824</v>
      </c>
      <c r="P19" s="38">
        <v>22698.968534601401</v>
      </c>
      <c r="Q19" s="36">
        <v>138431.00544780199</v>
      </c>
      <c r="R19" s="36">
        <v>0</v>
      </c>
      <c r="S19" s="36">
        <v>55008.792786907703</v>
      </c>
      <c r="T19" s="36">
        <v>0</v>
      </c>
      <c r="U19" s="36">
        <v>87704.994530342999</v>
      </c>
      <c r="V19" s="36">
        <v>0</v>
      </c>
      <c r="W19" s="36">
        <v>69049.344417586704</v>
      </c>
      <c r="X19" s="36">
        <v>56454.827858283301</v>
      </c>
      <c r="Y19" s="36">
        <v>96083.067623178504</v>
      </c>
      <c r="Z19" s="38">
        <v>101000</v>
      </c>
      <c r="AA19">
        <f t="shared" si="2"/>
        <v>0</v>
      </c>
    </row>
    <row r="20" spans="1:135" x14ac:dyDescent="0.2">
      <c r="A20" s="41" t="s">
        <v>20</v>
      </c>
      <c r="B20">
        <f t="shared" si="0"/>
        <v>186149</v>
      </c>
      <c r="C20" s="39">
        <f t="shared" si="1"/>
        <v>130570.403566141</v>
      </c>
      <c r="D20" s="39">
        <f t="array" ref="D20:Z20">VLOOKUP(A20,Check_full,{4,5,6,7,8,9,10,11,12,13,14,15,16,17,18,19,20,21,22,23,24,25,26},FALSE)</f>
        <v>38112.399040868397</v>
      </c>
      <c r="E20" s="39">
        <v>172.88603272513399</v>
      </c>
      <c r="F20" s="38">
        <v>566935</v>
      </c>
      <c r="G20" s="38">
        <v>0</v>
      </c>
      <c r="H20" s="38">
        <v>232081.5839</v>
      </c>
      <c r="I20" s="38">
        <v>711650.29209999996</v>
      </c>
      <c r="J20" s="38">
        <v>0</v>
      </c>
      <c r="K20" s="38">
        <v>54486.128052452703</v>
      </c>
      <c r="L20" s="38">
        <v>0</v>
      </c>
      <c r="M20" s="38">
        <v>101049.99461221699</v>
      </c>
      <c r="N20" s="38">
        <v>28124.798081736801</v>
      </c>
      <c r="O20" s="38">
        <v>54256.735447083498</v>
      </c>
      <c r="P20" s="38">
        <v>0</v>
      </c>
      <c r="Q20" s="36">
        <v>7140.9777567709898</v>
      </c>
      <c r="R20" s="36">
        <v>0</v>
      </c>
      <c r="S20" s="36">
        <v>4107.5898937194497</v>
      </c>
      <c r="T20" s="36">
        <v>3188.9684469597801</v>
      </c>
      <c r="U20" s="36">
        <v>7213.8426195655302</v>
      </c>
      <c r="V20" s="36">
        <v>0</v>
      </c>
      <c r="W20" s="36">
        <v>0</v>
      </c>
      <c r="X20" s="36">
        <v>5818.4971235490102</v>
      </c>
      <c r="Y20" s="36">
        <v>3831.2418919158799</v>
      </c>
      <c r="Z20" s="38">
        <v>48100</v>
      </c>
      <c r="AA20">
        <f t="shared" si="2"/>
        <v>0</v>
      </c>
      <c r="DI20">
        <v>1</v>
      </c>
      <c r="DJ20">
        <v>2</v>
      </c>
      <c r="DK20">
        <v>3</v>
      </c>
      <c r="DL20">
        <v>4</v>
      </c>
      <c r="DM20">
        <v>5</v>
      </c>
      <c r="DN20">
        <v>6</v>
      </c>
      <c r="DO20">
        <v>7</v>
      </c>
      <c r="DP20">
        <v>8</v>
      </c>
      <c r="DQ20">
        <v>9</v>
      </c>
      <c r="DR20">
        <v>10</v>
      </c>
      <c r="DS20">
        <v>11</v>
      </c>
      <c r="DT20">
        <v>12</v>
      </c>
      <c r="DU20">
        <v>13</v>
      </c>
      <c r="DV20">
        <v>14</v>
      </c>
      <c r="DW20">
        <v>15</v>
      </c>
      <c r="DX20">
        <v>16</v>
      </c>
      <c r="DY20">
        <v>17</v>
      </c>
      <c r="DZ20">
        <v>18</v>
      </c>
      <c r="EA20">
        <v>19</v>
      </c>
      <c r="EB20">
        <v>20</v>
      </c>
      <c r="EC20">
        <v>21</v>
      </c>
      <c r="ED20">
        <v>22</v>
      </c>
      <c r="EE20">
        <v>23</v>
      </c>
    </row>
    <row r="21" spans="1:135" ht="51" x14ac:dyDescent="0.2">
      <c r="A21" s="41" t="s">
        <v>41</v>
      </c>
      <c r="B21">
        <f t="shared" si="0"/>
        <v>71786</v>
      </c>
      <c r="C21" s="39">
        <f t="shared" si="1"/>
        <v>102286.114591693</v>
      </c>
      <c r="D21" s="39">
        <f t="array" ref="D21:Z21">VLOOKUP(A21,Check_full,{4,5,6,7,8,9,10,11,12,13,14,15,16,17,18,19,20,21,22,23,24,25,26},FALSE)</f>
        <v>59819.850178393099</v>
      </c>
      <c r="E21" s="39">
        <v>126.214034973712</v>
      </c>
      <c r="F21" s="38">
        <v>127203</v>
      </c>
      <c r="G21" s="38">
        <v>50091</v>
      </c>
      <c r="H21" s="38">
        <v>265168.54940000002</v>
      </c>
      <c r="I21" s="38">
        <v>178382.0778</v>
      </c>
      <c r="J21" s="38">
        <v>593384.06698999996</v>
      </c>
      <c r="K21" s="38">
        <v>60069.038604353402</v>
      </c>
      <c r="L21" s="38">
        <v>24835.245404255402</v>
      </c>
      <c r="M21" s="38">
        <v>100270.72979347401</v>
      </c>
      <c r="N21" s="38">
        <v>47186.344447608397</v>
      </c>
      <c r="O21" s="38">
        <v>28639.317652558799</v>
      </c>
      <c r="P21" s="38">
        <v>24370.740869578</v>
      </c>
      <c r="Q21" s="36">
        <v>59244.6817324359</v>
      </c>
      <c r="R21" s="36">
        <v>77967.394826491305</v>
      </c>
      <c r="S21" s="36">
        <v>72714.804521250204</v>
      </c>
      <c r="T21" s="36">
        <v>81970.934669106602</v>
      </c>
      <c r="U21" s="36">
        <v>59570.661752432803</v>
      </c>
      <c r="V21" s="36">
        <v>0</v>
      </c>
      <c r="W21" s="36">
        <v>62458.579605674699</v>
      </c>
      <c r="X21" s="36">
        <v>33113.118331184603</v>
      </c>
      <c r="Y21" s="36">
        <v>46682.005433452403</v>
      </c>
      <c r="Z21" s="38">
        <v>52400</v>
      </c>
      <c r="AA21">
        <f t="shared" si="2"/>
        <v>0</v>
      </c>
      <c r="AF21" s="49">
        <f>SUM(F4:Z4)/20</f>
        <v>89352.80952899743</v>
      </c>
      <c r="DF21" s="29" t="s">
        <v>10892</v>
      </c>
      <c r="DG21" s="30" t="s">
        <v>10893</v>
      </c>
      <c r="DH21" s="31" t="s">
        <v>10894</v>
      </c>
      <c r="DI21" s="31" t="s">
        <v>10895</v>
      </c>
      <c r="DJ21" s="31" t="s">
        <v>10896</v>
      </c>
      <c r="DK21" s="32" t="s">
        <v>10897</v>
      </c>
      <c r="DL21" s="32" t="s">
        <v>10898</v>
      </c>
      <c r="DM21" s="32" t="s">
        <v>10899</v>
      </c>
      <c r="DN21" s="32" t="s">
        <v>10900</v>
      </c>
      <c r="DO21" s="32" t="s">
        <v>10901</v>
      </c>
      <c r="DP21" s="32" t="s">
        <v>10902</v>
      </c>
      <c r="DQ21" s="32" t="s">
        <v>10903</v>
      </c>
      <c r="DR21" s="32" t="s">
        <v>10904</v>
      </c>
      <c r="DS21" s="32" t="s">
        <v>10905</v>
      </c>
      <c r="DT21" s="32" t="s">
        <v>10906</v>
      </c>
      <c r="DU21" s="32" t="s">
        <v>10907</v>
      </c>
      <c r="DV21" s="32" t="s">
        <v>10908</v>
      </c>
      <c r="DW21" s="32" t="s">
        <v>10909</v>
      </c>
      <c r="DX21" s="32" t="s">
        <v>10910</v>
      </c>
      <c r="DY21" s="32" t="s">
        <v>10911</v>
      </c>
      <c r="DZ21" s="32" t="s">
        <v>10912</v>
      </c>
      <c r="EA21" s="32" t="s">
        <v>10913</v>
      </c>
      <c r="EB21" s="32" t="s">
        <v>10914</v>
      </c>
      <c r="EC21" s="32" t="s">
        <v>10915</v>
      </c>
      <c r="ED21" s="32" t="s">
        <v>10916</v>
      </c>
      <c r="EE21" s="32" t="s">
        <v>10917</v>
      </c>
    </row>
    <row r="22" spans="1:135" x14ac:dyDescent="0.2">
      <c r="A22" s="41" t="s">
        <v>42</v>
      </c>
      <c r="B22">
        <f t="shared" si="0"/>
        <v>228109</v>
      </c>
      <c r="C22" s="39">
        <f t="shared" si="1"/>
        <v>85701.462809147706</v>
      </c>
      <c r="D22" s="39">
        <f t="array" ref="D22:Z22">VLOOKUP(A22,Check_full,{4,5,6,7,8,9,10,11,12,13,14,15,16,17,18,19,20,21,22,23,24,25,26},FALSE)</f>
        <v>74858.119282433894</v>
      </c>
      <c r="E22" s="39">
        <v>71.091945236823406</v>
      </c>
      <c r="F22" s="38">
        <v>266723</v>
      </c>
      <c r="G22" s="38">
        <v>51754</v>
      </c>
      <c r="H22" s="38">
        <v>158152.73920000001</v>
      </c>
      <c r="I22" s="38">
        <v>0</v>
      </c>
      <c r="J22" s="38">
        <v>134636.08275</v>
      </c>
      <c r="K22" s="38">
        <v>48130.2337167019</v>
      </c>
      <c r="L22" s="38">
        <v>73339.205456236203</v>
      </c>
      <c r="M22" s="38">
        <v>76377.0331086316</v>
      </c>
      <c r="N22" s="38">
        <v>40530.738334886701</v>
      </c>
      <c r="O22" s="38">
        <v>21041.932580677501</v>
      </c>
      <c r="P22" s="38">
        <v>18959.832276577701</v>
      </c>
      <c r="Q22" s="36">
        <v>67494.126945053897</v>
      </c>
      <c r="R22" s="36">
        <v>0</v>
      </c>
      <c r="S22" s="36">
        <v>94309.886373040194</v>
      </c>
      <c r="T22" s="36">
        <v>0</v>
      </c>
      <c r="U22" s="36">
        <v>106040.200273669</v>
      </c>
      <c r="V22" s="36">
        <v>0</v>
      </c>
      <c r="W22" s="36">
        <v>80035.516007240905</v>
      </c>
      <c r="X22" s="36">
        <v>56197.175231797097</v>
      </c>
      <c r="Y22" s="36">
        <v>77501.702691851198</v>
      </c>
      <c r="Z22" s="38">
        <v>0</v>
      </c>
      <c r="AA22">
        <f t="shared" si="2"/>
        <v>1</v>
      </c>
      <c r="DF22" s="24" t="s">
        <v>567</v>
      </c>
      <c r="DG22" s="24" t="s">
        <v>212</v>
      </c>
      <c r="DH22" s="25">
        <v>3.3597834780000002</v>
      </c>
      <c r="DI22" s="25">
        <v>3.3597834780000002</v>
      </c>
      <c r="DJ22" s="25"/>
      <c r="DK22" s="25"/>
      <c r="DL22" s="25"/>
      <c r="DM22" s="25">
        <v>3.3597834780000002</v>
      </c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</row>
    <row r="23" spans="1:135" x14ac:dyDescent="0.2">
      <c r="A23" s="41" t="s">
        <v>50</v>
      </c>
      <c r="B23">
        <f t="shared" si="0"/>
        <v>115271</v>
      </c>
      <c r="C23" s="39">
        <f t="shared" si="1"/>
        <v>99641.259899291501</v>
      </c>
      <c r="D23" s="39">
        <f t="array" ref="D23:Z23">VLOOKUP(A23,Check_full,{4,5,6,7,8,9,10,11,12,13,14,15,16,17,18,19,20,21,22,23,24,25,26},FALSE)</f>
        <v>45283.092379191803</v>
      </c>
      <c r="E23" s="39">
        <v>156.87783516309301</v>
      </c>
      <c r="F23" s="38">
        <v>254427</v>
      </c>
      <c r="G23" s="38">
        <v>0</v>
      </c>
      <c r="H23" s="38">
        <v>80265.109089999998</v>
      </c>
      <c r="I23" s="38">
        <v>646228.23499999999</v>
      </c>
      <c r="J23" s="38">
        <v>0</v>
      </c>
      <c r="K23" s="38">
        <v>0</v>
      </c>
      <c r="L23" s="38">
        <v>65307.187819298801</v>
      </c>
      <c r="M23" s="38">
        <v>94250.738569951704</v>
      </c>
      <c r="N23" s="38">
        <v>33760.666133803097</v>
      </c>
      <c r="O23" s="38">
        <v>50338.275600365901</v>
      </c>
      <c r="P23" s="38">
        <v>0</v>
      </c>
      <c r="Q23" s="36">
        <v>26180.9174339645</v>
      </c>
      <c r="R23" s="36">
        <v>56561.269464067198</v>
      </c>
      <c r="S23" s="36">
        <v>32243.664595773</v>
      </c>
      <c r="T23" s="36">
        <v>16315.909119713</v>
      </c>
      <c r="U23" s="36">
        <v>40227.909158017697</v>
      </c>
      <c r="V23" s="36">
        <v>0</v>
      </c>
      <c r="W23" s="36">
        <v>38470.372923655799</v>
      </c>
      <c r="X23" s="36">
        <v>29177.235091557599</v>
      </c>
      <c r="Y23" s="36">
        <v>32805.6683884964</v>
      </c>
      <c r="Z23" s="38">
        <v>97700</v>
      </c>
      <c r="AA23">
        <f t="shared" si="2"/>
        <v>0</v>
      </c>
      <c r="DF23" s="24" t="s">
        <v>1005</v>
      </c>
      <c r="DG23" s="24" t="s">
        <v>212</v>
      </c>
      <c r="DH23" s="25">
        <v>3.8042278</v>
      </c>
      <c r="DI23" s="25">
        <v>3.8042278</v>
      </c>
      <c r="DJ23" s="25"/>
      <c r="DK23" s="25"/>
      <c r="DL23" s="25"/>
      <c r="DM23" s="25">
        <v>3.8042278</v>
      </c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</row>
    <row r="24" spans="1:135" x14ac:dyDescent="0.2">
      <c r="A24" s="41" t="s">
        <v>62</v>
      </c>
      <c r="B24">
        <f t="shared" si="0"/>
        <v>172022</v>
      </c>
      <c r="C24" s="39">
        <f t="shared" si="1"/>
        <v>162099.175786407</v>
      </c>
      <c r="D24" s="39">
        <f t="array" ref="D24:Z24">VLOOKUP(A24,Check_full,{4,5,6,7,8,9,10,11,12,13,14,15,16,17,18,19,20,21,22,23,24,25,26},FALSE)</f>
        <v>54812.3991524671</v>
      </c>
      <c r="E24" s="39">
        <v>158.469097849001</v>
      </c>
      <c r="F24" s="38">
        <v>189035</v>
      </c>
      <c r="G24" s="38">
        <v>0</v>
      </c>
      <c r="H24" s="38">
        <v>273991.0503</v>
      </c>
      <c r="I24" s="38">
        <v>103007.872</v>
      </c>
      <c r="J24" s="38">
        <v>852105.96756999998</v>
      </c>
      <c r="K24" s="38">
        <v>40900.520989343902</v>
      </c>
      <c r="L24" s="38">
        <v>10047.5268361773</v>
      </c>
      <c r="M24" s="38">
        <v>68724.2773155904</v>
      </c>
      <c r="N24" s="38">
        <v>29094.2366080057</v>
      </c>
      <c r="O24" s="38">
        <v>39840.901359371899</v>
      </c>
      <c r="P24" s="38">
        <v>14244.404885579899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8">
        <v>0</v>
      </c>
      <c r="AA24">
        <f t="shared" si="2"/>
        <v>1</v>
      </c>
      <c r="DF24" s="24" t="s">
        <v>1672</v>
      </c>
      <c r="DG24" s="24" t="s">
        <v>212</v>
      </c>
      <c r="DH24" s="25">
        <v>4.7257296220000002</v>
      </c>
      <c r="DI24" s="25">
        <v>4.7257296220000002</v>
      </c>
      <c r="DJ24" s="25"/>
      <c r="DK24" s="25"/>
      <c r="DL24" s="25"/>
      <c r="DM24" s="25">
        <v>4.7257296220000002</v>
      </c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</row>
    <row r="25" spans="1:135" x14ac:dyDescent="0.2">
      <c r="A25" s="41" t="s">
        <v>10</v>
      </c>
      <c r="B25">
        <f t="shared" si="0"/>
        <v>150137</v>
      </c>
      <c r="C25" s="39">
        <f t="shared" si="1"/>
        <v>92966.311780898206</v>
      </c>
      <c r="D25" s="39">
        <f t="array" ref="D25:Z25">VLOOKUP(A25,Check_full,{4,5,6,7,8,9,10,11,12,13,14,15,16,17,18,19,20,21,22,23,24,25,26},FALSE)</f>
        <v>67864.5673614759</v>
      </c>
      <c r="E25" s="39">
        <v>108.201383136153</v>
      </c>
      <c r="F25" s="38">
        <v>394211</v>
      </c>
      <c r="G25" s="38">
        <v>0</v>
      </c>
      <c r="H25" s="38">
        <v>71160.336880000003</v>
      </c>
      <c r="I25" s="38">
        <v>0</v>
      </c>
      <c r="J25" s="38">
        <v>0</v>
      </c>
      <c r="K25" s="38">
        <v>23057.172018679601</v>
      </c>
      <c r="L25" s="38">
        <v>0</v>
      </c>
      <c r="M25" s="38">
        <v>64568.797842951702</v>
      </c>
      <c r="N25" s="38">
        <v>19411.780425827699</v>
      </c>
      <c r="O25" s="38">
        <v>0</v>
      </c>
      <c r="P25" s="38">
        <v>0</v>
      </c>
      <c r="Q25" s="36">
        <v>58198.719783804598</v>
      </c>
      <c r="R25" s="36">
        <v>0</v>
      </c>
      <c r="S25" s="36">
        <v>100518.00134736599</v>
      </c>
      <c r="T25" s="36">
        <v>0</v>
      </c>
      <c r="U25" s="36">
        <v>108222.54896967299</v>
      </c>
      <c r="V25" s="36">
        <v>0</v>
      </c>
      <c r="W25" s="36">
        <v>84533.4550358056</v>
      </c>
      <c r="X25" s="36">
        <v>114512.877817417</v>
      </c>
      <c r="Y25" s="36">
        <v>61301.051249253404</v>
      </c>
      <c r="Z25" s="38">
        <v>15900</v>
      </c>
      <c r="AA25">
        <f t="shared" si="2"/>
        <v>0</v>
      </c>
      <c r="DF25" s="24" t="s">
        <v>211</v>
      </c>
      <c r="DG25" s="24" t="s">
        <v>212</v>
      </c>
      <c r="DH25" s="25">
        <v>5.4972472830000001</v>
      </c>
      <c r="DI25" s="25">
        <v>5.4972472830000001</v>
      </c>
      <c r="DJ25" s="25"/>
      <c r="DK25" s="25"/>
      <c r="DL25" s="25"/>
      <c r="DM25" s="25">
        <v>5.4972472830000001</v>
      </c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</row>
    <row r="26" spans="1:135" x14ac:dyDescent="0.2">
      <c r="A26" s="41" t="s">
        <v>15</v>
      </c>
      <c r="B26">
        <f t="shared" si="0"/>
        <v>145306</v>
      </c>
      <c r="C26" s="39">
        <f t="shared" si="1"/>
        <v>118213.17369387401</v>
      </c>
      <c r="D26" s="39">
        <f t="array" ref="D26:Z26">VLOOKUP(A26,Check_full,{4,5,6,7,8,9,10,11,12,13,14,15,16,17,18,19,20,21,22,23,24,25,26},FALSE)</f>
        <v>62206.590292714398</v>
      </c>
      <c r="E26" s="39">
        <v>134.910838384307</v>
      </c>
      <c r="F26" s="38">
        <v>159677</v>
      </c>
      <c r="G26" s="38">
        <v>73487</v>
      </c>
      <c r="H26" s="38">
        <v>99437.762560000003</v>
      </c>
      <c r="I26" s="38">
        <v>204546.73360000001</v>
      </c>
      <c r="J26" s="38">
        <v>562787.39997999999</v>
      </c>
      <c r="K26" s="38">
        <v>20001.1545304418</v>
      </c>
      <c r="L26" s="38">
        <v>62206.590292714398</v>
      </c>
      <c r="M26" s="38">
        <v>53331.656370770601</v>
      </c>
      <c r="N26" s="38">
        <v>16831.904390597101</v>
      </c>
      <c r="O26" s="38">
        <v>32938.905660924298</v>
      </c>
      <c r="P26" s="38">
        <v>15098.803247166899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8">
        <v>0</v>
      </c>
      <c r="AA26">
        <f t="shared" si="2"/>
        <v>1</v>
      </c>
      <c r="DF26" s="24" t="s">
        <v>682</v>
      </c>
      <c r="DG26" s="24" t="s">
        <v>212</v>
      </c>
      <c r="DH26" s="25">
        <v>6.9229289840000003</v>
      </c>
      <c r="DI26" s="25">
        <v>6.9229289840000003</v>
      </c>
      <c r="DJ26" s="25"/>
      <c r="DK26" s="25"/>
      <c r="DL26" s="25"/>
      <c r="DM26" s="25">
        <v>6.9229289840000003</v>
      </c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</row>
    <row r="27" spans="1:135" x14ac:dyDescent="0.2">
      <c r="A27" s="41" t="s">
        <v>8</v>
      </c>
      <c r="B27">
        <f t="shared" si="0"/>
        <v>88862</v>
      </c>
      <c r="C27" s="39">
        <f t="shared" si="1"/>
        <v>72525.949883808105</v>
      </c>
      <c r="D27" s="39">
        <f t="array" ref="D27:Z27">VLOOKUP(A27,Check_full,{4,5,6,7,8,9,10,11,12,13,14,15,16,17,18,19,20,21,22,23,24,25,26},FALSE)</f>
        <v>69398.107557813404</v>
      </c>
      <c r="E27" s="39">
        <v>43.729810486177897</v>
      </c>
      <c r="F27" s="38">
        <v>134391</v>
      </c>
      <c r="G27" s="38">
        <v>0</v>
      </c>
      <c r="H27" s="38">
        <v>120280.72560000001</v>
      </c>
      <c r="I27" s="38">
        <v>45230.763720000003</v>
      </c>
      <c r="J27" s="38">
        <v>0</v>
      </c>
      <c r="K27" s="38">
        <v>0</v>
      </c>
      <c r="L27" s="38">
        <v>73239.498829780801</v>
      </c>
      <c r="M27" s="38">
        <v>95348.219053944704</v>
      </c>
      <c r="N27" s="38">
        <v>46478.827682397103</v>
      </c>
      <c r="O27" s="38">
        <v>34941.826642072599</v>
      </c>
      <c r="P27" s="38">
        <v>0</v>
      </c>
      <c r="Q27" s="36">
        <v>27514.694512362199</v>
      </c>
      <c r="R27" s="36">
        <v>110654.990945556</v>
      </c>
      <c r="S27" s="36">
        <v>62517.072089570698</v>
      </c>
      <c r="T27" s="36">
        <v>0</v>
      </c>
      <c r="U27" s="36">
        <v>43690.3057618198</v>
      </c>
      <c r="V27" s="36">
        <v>0</v>
      </c>
      <c r="W27" s="36">
        <v>73330.432559651104</v>
      </c>
      <c r="X27" s="36">
        <v>84872.783302153199</v>
      </c>
      <c r="Y27" s="36">
        <v>69398.107557813404</v>
      </c>
      <c r="Z27" s="38">
        <v>66000</v>
      </c>
      <c r="AA27">
        <f t="shared" si="2"/>
        <v>0</v>
      </c>
      <c r="DF27" s="24" t="s">
        <v>686</v>
      </c>
      <c r="DG27" s="24" t="s">
        <v>212</v>
      </c>
      <c r="DH27" s="25">
        <v>8.0098927680000003</v>
      </c>
      <c r="DI27" s="25">
        <v>8.0098927680000003</v>
      </c>
      <c r="DJ27" s="25"/>
      <c r="DK27" s="25"/>
      <c r="DL27" s="25"/>
      <c r="DM27" s="25">
        <v>8.0098927680000003</v>
      </c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</row>
    <row r="28" spans="1:135" x14ac:dyDescent="0.2">
      <c r="A28" s="41" t="s">
        <v>67</v>
      </c>
      <c r="B28">
        <f t="shared" si="0"/>
        <v>205040</v>
      </c>
      <c r="C28" s="39">
        <f t="shared" si="1"/>
        <v>168796.39375931601</v>
      </c>
      <c r="D28" s="39">
        <f t="array" ref="D28:Z28">VLOOKUP(A28,Check_full,{4,5,6,7,8,9,10,11,12,13,14,15,16,17,18,19,20,21,22,23,24,25,26},FALSE)</f>
        <v>29505.379167651601</v>
      </c>
      <c r="E28" s="39">
        <v>320.50574165743399</v>
      </c>
      <c r="F28" s="38">
        <v>421475</v>
      </c>
      <c r="G28" s="38">
        <v>59282</v>
      </c>
      <c r="H28" s="38">
        <v>12943.17153</v>
      </c>
      <c r="I28" s="38">
        <v>2370359.9350000001</v>
      </c>
      <c r="J28" s="38">
        <v>0</v>
      </c>
      <c r="K28" s="38">
        <v>5271.6384392686005</v>
      </c>
      <c r="L28" s="38">
        <v>14246.106305302599</v>
      </c>
      <c r="M28" s="38">
        <v>2403.2447734818002</v>
      </c>
      <c r="N28" s="38">
        <v>9947.3303270117303</v>
      </c>
      <c r="O28" s="38">
        <v>23385.847275296699</v>
      </c>
      <c r="P28" s="38">
        <v>10060.107742684</v>
      </c>
      <c r="Q28" s="36">
        <v>29505.379167651601</v>
      </c>
      <c r="R28" s="36">
        <v>36411.033378318498</v>
      </c>
      <c r="S28" s="36">
        <v>21670.842102126</v>
      </c>
      <c r="T28" s="36">
        <v>32531.4673303786</v>
      </c>
      <c r="U28" s="36">
        <v>33315.520494458098</v>
      </c>
      <c r="V28" s="36">
        <v>0</v>
      </c>
      <c r="W28" s="36">
        <v>35230.884914275302</v>
      </c>
      <c r="X28" s="36">
        <v>31228.007036512201</v>
      </c>
      <c r="Y28" s="36">
        <v>26263.965610244799</v>
      </c>
      <c r="Z28" s="38">
        <v>31600</v>
      </c>
      <c r="AA28">
        <f t="shared" si="2"/>
        <v>0</v>
      </c>
      <c r="DF28" s="24" t="s">
        <v>593</v>
      </c>
      <c r="DG28" s="24" t="s">
        <v>212</v>
      </c>
      <c r="DH28" s="25">
        <v>8.4052200240000001</v>
      </c>
      <c r="DI28" s="25">
        <v>8.4052200240000001</v>
      </c>
      <c r="DJ28" s="25"/>
      <c r="DK28" s="25"/>
      <c r="DL28" s="25"/>
      <c r="DM28" s="25">
        <v>8.4052200240000001</v>
      </c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</row>
    <row r="29" spans="1:135" x14ac:dyDescent="0.2">
      <c r="A29" s="41" t="s">
        <v>11</v>
      </c>
      <c r="B29">
        <f t="shared" si="0"/>
        <v>89055</v>
      </c>
      <c r="C29" s="39">
        <f t="shared" si="1"/>
        <v>81059.746870584306</v>
      </c>
      <c r="D29" s="39">
        <f t="array" ref="D29:Z29">VLOOKUP(A29,Check_full,{4,5,6,7,8,9,10,11,12,13,14,15,16,17,18,19,20,21,22,23,24,25,26},FALSE)</f>
        <v>66820.379414743395</v>
      </c>
      <c r="E29" s="39">
        <v>98.434624207501898</v>
      </c>
      <c r="F29" s="38">
        <v>0</v>
      </c>
      <c r="G29" s="38">
        <v>57089</v>
      </c>
      <c r="H29" s="38">
        <v>92949.368960000007</v>
      </c>
      <c r="I29" s="38">
        <v>351850.1532</v>
      </c>
      <c r="J29" s="38">
        <v>50040.521947000001</v>
      </c>
      <c r="K29" s="38">
        <v>38649.475497529398</v>
      </c>
      <c r="L29" s="38">
        <v>3850.7287409771102</v>
      </c>
      <c r="M29" s="38">
        <v>0</v>
      </c>
      <c r="N29" s="38">
        <v>1444.3888469942599</v>
      </c>
      <c r="O29" s="38">
        <v>34575.619930691297</v>
      </c>
      <c r="P29" s="38">
        <v>14448.193218332301</v>
      </c>
      <c r="Q29" s="36">
        <v>76203.517775730405</v>
      </c>
      <c r="R29" s="36">
        <v>112907.83458187099</v>
      </c>
      <c r="S29" s="36">
        <v>102242.030762365</v>
      </c>
      <c r="T29" s="36">
        <v>0</v>
      </c>
      <c r="U29" s="36">
        <v>138160.434275551</v>
      </c>
      <c r="V29" s="36">
        <v>0</v>
      </c>
      <c r="W29" s="36">
        <v>72483.002030999894</v>
      </c>
      <c r="X29" s="36">
        <v>66820.379414743395</v>
      </c>
      <c r="Y29" s="36">
        <v>58301.047617149001</v>
      </c>
      <c r="Z29" s="38">
        <v>106000</v>
      </c>
      <c r="AA29">
        <f t="shared" si="2"/>
        <v>0</v>
      </c>
      <c r="DF29" s="24" t="s">
        <v>581</v>
      </c>
      <c r="DG29" s="24" t="s">
        <v>212</v>
      </c>
      <c r="DH29" s="25">
        <v>13.85543871</v>
      </c>
      <c r="DI29" s="25">
        <v>13.85543871</v>
      </c>
      <c r="DJ29" s="25"/>
      <c r="DK29" s="25"/>
      <c r="DL29" s="25"/>
      <c r="DM29" s="25">
        <v>13.85543871</v>
      </c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</row>
    <row r="30" spans="1:135" x14ac:dyDescent="0.2">
      <c r="A30" s="41" t="s">
        <v>22</v>
      </c>
      <c r="B30">
        <f t="shared" si="0"/>
        <v>115350</v>
      </c>
      <c r="C30" s="39">
        <f t="shared" si="1"/>
        <v>119954.707232184</v>
      </c>
      <c r="D30" s="39">
        <f t="array" ref="D30:Z30">VLOOKUP(A30,Check_full,{4,5,6,7,8,9,10,11,12,13,14,15,16,17,18,19,20,21,22,23,24,25,26},FALSE)</f>
        <v>72188.710755062202</v>
      </c>
      <c r="E30" s="39">
        <v>87.078105872428594</v>
      </c>
      <c r="F30" s="38">
        <v>126759</v>
      </c>
      <c r="G30" s="38">
        <v>127120</v>
      </c>
      <c r="H30" s="38">
        <v>281698.28200000001</v>
      </c>
      <c r="I30" s="38">
        <v>192209.00580000001</v>
      </c>
      <c r="J30" s="38">
        <v>324219.22858</v>
      </c>
      <c r="K30" s="38">
        <v>47301.914695535001</v>
      </c>
      <c r="L30" s="38">
        <v>57292.854514401799</v>
      </c>
      <c r="M30" s="38">
        <v>72188.710755062202</v>
      </c>
      <c r="N30" s="38">
        <v>32009.4135863312</v>
      </c>
      <c r="O30" s="38">
        <v>40861.724333415899</v>
      </c>
      <c r="P30" s="38">
        <v>17841.645289274999</v>
      </c>
      <c r="Q30" s="36">
        <v>0</v>
      </c>
      <c r="R30" s="36">
        <v>0</v>
      </c>
      <c r="S30" s="36">
        <v>0</v>
      </c>
      <c r="T30" s="36">
        <v>0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8">
        <v>0</v>
      </c>
      <c r="AA30">
        <f t="shared" si="2"/>
        <v>1</v>
      </c>
      <c r="DF30" s="24" t="s">
        <v>684</v>
      </c>
      <c r="DG30" s="24" t="s">
        <v>212</v>
      </c>
      <c r="DH30" s="25">
        <v>13.88987485</v>
      </c>
      <c r="DI30" s="25">
        <v>13.88987485</v>
      </c>
      <c r="DJ30" s="25"/>
      <c r="DK30" s="25"/>
      <c r="DL30" s="25"/>
      <c r="DM30" s="25">
        <v>13.88987485</v>
      </c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</row>
    <row r="31" spans="1:135" x14ac:dyDescent="0.2">
      <c r="A31" s="41" t="s">
        <v>49</v>
      </c>
      <c r="B31">
        <f t="shared" si="0"/>
        <v>155914</v>
      </c>
      <c r="C31" s="39">
        <f t="shared" si="1"/>
        <v>79537.2063054108</v>
      </c>
      <c r="D31" s="39">
        <f t="array" ref="D31:Z31">VLOOKUP(A31,Check_full,{4,5,6,7,8,9,10,11,12,13,14,15,16,17,18,19,20,21,22,23,24,25,26},FALSE)</f>
        <v>60355.375120072204</v>
      </c>
      <c r="E31" s="39">
        <v>64.164712267411801</v>
      </c>
      <c r="F31" s="38">
        <v>0</v>
      </c>
      <c r="G31" s="38">
        <v>0</v>
      </c>
      <c r="H31" s="38">
        <v>120489.1505</v>
      </c>
      <c r="I31" s="38">
        <v>144405.25020000001</v>
      </c>
      <c r="J31" s="38">
        <v>0</v>
      </c>
      <c r="K31" s="38">
        <v>0</v>
      </c>
      <c r="L31" s="38">
        <v>50575.3319553728</v>
      </c>
      <c r="M31" s="38">
        <v>60355.375120072204</v>
      </c>
      <c r="N31" s="38">
        <v>21860.923751609302</v>
      </c>
      <c r="O31" s="38">
        <v>0</v>
      </c>
      <c r="P31" s="38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8">
        <v>0</v>
      </c>
      <c r="AA31">
        <f t="shared" si="2"/>
        <v>1</v>
      </c>
      <c r="DF31" s="24" t="s">
        <v>562</v>
      </c>
      <c r="DG31" s="24" t="s">
        <v>212</v>
      </c>
      <c r="DH31" s="25">
        <v>15.24110205</v>
      </c>
      <c r="DI31" s="25">
        <v>15.24110205</v>
      </c>
      <c r="DJ31" s="25"/>
      <c r="DK31" s="25"/>
      <c r="DL31" s="25"/>
      <c r="DM31" s="25">
        <v>15.24110205</v>
      </c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</row>
    <row r="32" spans="1:135" x14ac:dyDescent="0.2">
      <c r="A32" s="41" t="s">
        <v>19</v>
      </c>
      <c r="B32">
        <f t="shared" si="0"/>
        <v>133858</v>
      </c>
      <c r="C32" s="39">
        <f t="shared" si="1"/>
        <v>103341.742326796</v>
      </c>
      <c r="D32" s="39">
        <f t="array" ref="D32:Z32">VLOOKUP(A32,Check_full,{4,5,6,7,8,9,10,11,12,13,14,15,16,17,18,19,20,21,22,23,24,25,26},FALSE)</f>
        <v>81931.672900065707</v>
      </c>
      <c r="E32" s="39">
        <v>89.314134789388604</v>
      </c>
      <c r="F32" s="38">
        <v>265650</v>
      </c>
      <c r="G32" s="38">
        <v>0</v>
      </c>
      <c r="H32" s="38">
        <v>297761.8455</v>
      </c>
      <c r="I32" s="38">
        <v>237578.74309999999</v>
      </c>
      <c r="J32" s="38">
        <v>0</v>
      </c>
      <c r="K32" s="38">
        <v>47262.508681843203</v>
      </c>
      <c r="L32" s="38">
        <v>67095.210829450501</v>
      </c>
      <c r="M32" s="38">
        <v>82067.632032534602</v>
      </c>
      <c r="N32" s="38">
        <v>29609.466404279301</v>
      </c>
      <c r="O32" s="38">
        <v>72677.066140293595</v>
      </c>
      <c r="P32" s="38">
        <v>0</v>
      </c>
      <c r="Q32" s="36">
        <v>5419.8417421947497</v>
      </c>
      <c r="R32" s="36">
        <v>130615.96818969899</v>
      </c>
      <c r="S32" s="36">
        <v>0</v>
      </c>
      <c r="T32" s="36">
        <v>0</v>
      </c>
      <c r="U32" s="36">
        <v>4714.4235544835001</v>
      </c>
      <c r="V32" s="36">
        <v>0</v>
      </c>
      <c r="W32" s="36">
        <v>81931.672900065707</v>
      </c>
      <c r="X32" s="36">
        <v>97529.693542203502</v>
      </c>
      <c r="Y32" s="36">
        <v>99312.062284887594</v>
      </c>
      <c r="Z32" s="38">
        <v>30900</v>
      </c>
      <c r="AA32">
        <f t="shared" si="2"/>
        <v>0</v>
      </c>
      <c r="DF32" s="24" t="s">
        <v>1555</v>
      </c>
      <c r="DG32" s="24" t="s">
        <v>274</v>
      </c>
      <c r="DH32" s="25">
        <v>15.346571259999999</v>
      </c>
      <c r="DI32" s="25">
        <v>15.346571259999999</v>
      </c>
      <c r="DJ32" s="25"/>
      <c r="DK32" s="25"/>
      <c r="DL32" s="25"/>
      <c r="DM32" s="25">
        <v>15.346571259999999</v>
      </c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</row>
    <row r="33" spans="1:135" x14ac:dyDescent="0.2">
      <c r="A33" s="41" t="s">
        <v>56</v>
      </c>
      <c r="B33">
        <f t="shared" si="0"/>
        <v>69004</v>
      </c>
      <c r="C33" s="39">
        <f t="shared" si="1"/>
        <v>103276.00154925699</v>
      </c>
      <c r="D33" s="39">
        <f t="array" ref="D33:Z33">VLOOKUP(A33,Check_full,{4,5,6,7,8,9,10,11,12,13,14,15,16,17,18,19,20,21,22,23,24,25,26},FALSE)</f>
        <v>75828</v>
      </c>
      <c r="E33" s="39">
        <v>75.014675974691698</v>
      </c>
      <c r="F33" s="38">
        <v>75828</v>
      </c>
      <c r="G33" s="38">
        <v>168728</v>
      </c>
      <c r="H33" s="38">
        <v>232109.98</v>
      </c>
      <c r="I33" s="38">
        <v>187782.75810000001</v>
      </c>
      <c r="J33" s="38">
        <v>196078.7868</v>
      </c>
      <c r="K33" s="38">
        <v>34242.978010359402</v>
      </c>
      <c r="L33" s="38">
        <v>55544.0420022869</v>
      </c>
      <c r="M33" s="38">
        <v>76884.969434530794</v>
      </c>
      <c r="N33" s="38">
        <v>26248.618751751099</v>
      </c>
      <c r="O33" s="38">
        <v>66521.890629983594</v>
      </c>
      <c r="P33" s="38">
        <v>16065.9933129129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8">
        <v>0</v>
      </c>
      <c r="AA33">
        <f t="shared" si="2"/>
        <v>1</v>
      </c>
      <c r="DF33" s="24" t="s">
        <v>1228</v>
      </c>
      <c r="DG33" s="24" t="s">
        <v>212</v>
      </c>
      <c r="DH33" s="25">
        <v>16.462964100000001</v>
      </c>
      <c r="DI33" s="25">
        <v>16.462964100000001</v>
      </c>
      <c r="DJ33" s="25"/>
      <c r="DK33" s="25"/>
      <c r="DL33" s="25"/>
      <c r="DM33" s="25">
        <v>16.462964100000001</v>
      </c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</row>
    <row r="34" spans="1:135" x14ac:dyDescent="0.2">
      <c r="A34" s="41" t="s">
        <v>13</v>
      </c>
      <c r="B34">
        <f t="shared" si="0"/>
        <v>624</v>
      </c>
      <c r="C34" s="39">
        <f t="shared" si="1"/>
        <v>89415.051657656804</v>
      </c>
      <c r="D34" s="39">
        <f t="array" ref="D34:Z34">VLOOKUP(A34,Check_full,{4,5,6,7,8,9,10,11,12,13,14,15,16,17,18,19,20,21,22,23,24,25,26},FALSE)</f>
        <v>59923.6060313243</v>
      </c>
      <c r="E34" s="39">
        <v>98.119361729454795</v>
      </c>
      <c r="F34" s="38">
        <v>0</v>
      </c>
      <c r="G34" s="38">
        <v>0</v>
      </c>
      <c r="H34" s="38">
        <v>213323.10949999999</v>
      </c>
      <c r="I34" s="38">
        <v>210030.8811</v>
      </c>
      <c r="J34" s="38">
        <v>0</v>
      </c>
      <c r="K34" s="38">
        <v>0</v>
      </c>
      <c r="L34" s="38">
        <v>59923.6060313243</v>
      </c>
      <c r="M34" s="38">
        <v>85330.940949509197</v>
      </c>
      <c r="N34" s="38">
        <v>18816.0477722256</v>
      </c>
      <c r="O34" s="38">
        <v>36003.1796299696</v>
      </c>
      <c r="P34" s="38">
        <v>0</v>
      </c>
      <c r="Q34" s="36">
        <v>0</v>
      </c>
      <c r="R34" s="36">
        <v>2477.5966205688001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8">
        <v>0</v>
      </c>
      <c r="AA34">
        <f t="shared" si="2"/>
        <v>1</v>
      </c>
      <c r="DF34" s="24" t="s">
        <v>625</v>
      </c>
      <c r="DG34" s="24" t="s">
        <v>274</v>
      </c>
      <c r="DH34" s="25">
        <v>17.755061860000001</v>
      </c>
      <c r="DI34" s="25">
        <v>17.755061860000001</v>
      </c>
      <c r="DJ34" s="25"/>
      <c r="DK34" s="25"/>
      <c r="DL34" s="25"/>
      <c r="DM34" s="25">
        <v>17.755061860000001</v>
      </c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</row>
    <row r="35" spans="1:135" x14ac:dyDescent="0.2">
      <c r="A35" s="41" t="s">
        <v>17</v>
      </c>
      <c r="B35">
        <f t="shared" si="0"/>
        <v>358382</v>
      </c>
      <c r="C35" s="39">
        <f t="shared" si="1"/>
        <v>94003.657426823294</v>
      </c>
      <c r="D35" s="39">
        <f t="array" ref="D35:Z35">VLOOKUP(A35,Check_full,{4,5,6,7,8,9,10,11,12,13,14,15,16,17,18,19,20,21,22,23,24,25,26},FALSE)</f>
        <v>52120.993821202203</v>
      </c>
      <c r="E35" s="39">
        <v>113.40506258154601</v>
      </c>
      <c r="F35" s="38">
        <v>393827</v>
      </c>
      <c r="G35" s="38">
        <v>41995</v>
      </c>
      <c r="H35" s="38">
        <v>109915.55989999999</v>
      </c>
      <c r="I35" s="38">
        <v>147941.5405</v>
      </c>
      <c r="J35" s="38">
        <v>87786.632595999996</v>
      </c>
      <c r="K35" s="38">
        <v>40987.468506226098</v>
      </c>
      <c r="L35" s="38">
        <v>69100.008611396901</v>
      </c>
      <c r="M35" s="38">
        <v>52120.993821202203</v>
      </c>
      <c r="N35" s="38">
        <v>24314.471962564301</v>
      </c>
      <c r="O35" s="38">
        <v>46585.586645227297</v>
      </c>
      <c r="P35" s="38">
        <v>19465.9691524396</v>
      </c>
      <c r="Q35" s="36">
        <v>0</v>
      </c>
      <c r="R35" s="36">
        <v>0</v>
      </c>
      <c r="S35" s="36">
        <v>0</v>
      </c>
      <c r="T35" s="36">
        <v>0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8">
        <v>0</v>
      </c>
      <c r="AA35">
        <f t="shared" si="2"/>
        <v>1</v>
      </c>
      <c r="DF35" s="24" t="s">
        <v>702</v>
      </c>
      <c r="DG35" s="24" t="s">
        <v>212</v>
      </c>
      <c r="DH35" s="25">
        <v>19.358302510000001</v>
      </c>
      <c r="DI35" s="25">
        <v>19.358302510000001</v>
      </c>
      <c r="DJ35" s="25"/>
      <c r="DK35" s="25"/>
      <c r="DL35" s="25"/>
      <c r="DM35" s="25">
        <v>19.358302510000001</v>
      </c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</row>
    <row r="36" spans="1:135" x14ac:dyDescent="0.2">
      <c r="A36" s="41" t="s">
        <v>46</v>
      </c>
      <c r="B36">
        <f t="shared" si="0"/>
        <v>211093</v>
      </c>
      <c r="C36" s="39">
        <f t="shared" si="1"/>
        <v>61326.794482559599</v>
      </c>
      <c r="D36" s="39">
        <f t="array" ref="D36:Z36">VLOOKUP(A36,Check_full,{4,5,6,7,8,9,10,11,12,13,14,15,16,17,18,19,20,21,22,23,24,25,26},FALSE)</f>
        <v>30527.834017614899</v>
      </c>
      <c r="E36" s="39">
        <v>111.983235340061</v>
      </c>
      <c r="F36" s="38">
        <v>231970</v>
      </c>
      <c r="G36" s="38">
        <v>29263</v>
      </c>
      <c r="H36" s="38">
        <v>91979.505260000005</v>
      </c>
      <c r="I36" s="38">
        <v>0</v>
      </c>
      <c r="J36" s="38">
        <v>0</v>
      </c>
      <c r="K36" s="38">
        <v>28639.653342679201</v>
      </c>
      <c r="L36" s="38">
        <v>30527.834017614899</v>
      </c>
      <c r="M36" s="38">
        <v>66261.394703562997</v>
      </c>
      <c r="N36" s="38">
        <v>22350.3960973879</v>
      </c>
      <c r="O36" s="38">
        <v>41486.922462608301</v>
      </c>
      <c r="P36" s="38">
        <v>9462.4444591827996</v>
      </c>
      <c r="Q36" s="36">
        <v>0</v>
      </c>
      <c r="R36" s="36">
        <v>0</v>
      </c>
      <c r="S36" s="36">
        <v>0</v>
      </c>
      <c r="T36" s="36">
        <v>0</v>
      </c>
      <c r="U36" s="36">
        <v>0</v>
      </c>
      <c r="V36" s="36">
        <v>0</v>
      </c>
      <c r="W36" s="36">
        <v>0</v>
      </c>
      <c r="X36" s="36">
        <v>0</v>
      </c>
      <c r="Y36" s="36">
        <v>0</v>
      </c>
      <c r="Z36" s="38">
        <v>0</v>
      </c>
      <c r="AA36">
        <f t="shared" si="2"/>
        <v>1</v>
      </c>
      <c r="DF36" s="24" t="s">
        <v>1211</v>
      </c>
      <c r="DG36" s="24" t="s">
        <v>212</v>
      </c>
      <c r="DH36" s="25">
        <v>35.652297959999999</v>
      </c>
      <c r="DI36" s="25">
        <v>35.652297959999999</v>
      </c>
      <c r="DJ36" s="25"/>
      <c r="DK36" s="25"/>
      <c r="DL36" s="25"/>
      <c r="DM36" s="25">
        <v>35.652297959999999</v>
      </c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</row>
    <row r="37" spans="1:135" x14ac:dyDescent="0.2">
      <c r="A37" s="41" t="s">
        <v>14</v>
      </c>
      <c r="B37">
        <f t="shared" ref="B37:B68" si="3">VLOOKUP(A37,Checkhere,4,FALSE)</f>
        <v>127890</v>
      </c>
      <c r="C37" s="39">
        <f t="shared" ref="C37:C68" si="4">VLOOKUP(A37,Check21,3,FALSE)</f>
        <v>92317.141368529905</v>
      </c>
      <c r="D37" s="39">
        <f t="array" ref="D37:Z37">VLOOKUP(A37,Check_full,{4,5,6,7,8,9,10,11,12,13,14,15,16,17,18,19,20,21,22,23,24,25,26},FALSE)</f>
        <v>65710.634713558306</v>
      </c>
      <c r="E37" s="39">
        <v>97.244233980759702</v>
      </c>
      <c r="F37" s="38">
        <v>140539</v>
      </c>
      <c r="G37" s="38">
        <v>220509</v>
      </c>
      <c r="H37" s="38">
        <v>258298.17970000001</v>
      </c>
      <c r="I37" s="38">
        <v>77147.876069999998</v>
      </c>
      <c r="J37" s="38">
        <v>198283.88735999999</v>
      </c>
      <c r="K37" s="38">
        <v>26212.7230686566</v>
      </c>
      <c r="L37" s="38">
        <v>63345.289309607899</v>
      </c>
      <c r="M37" s="38">
        <v>68075.980117508603</v>
      </c>
      <c r="N37" s="38">
        <v>8055.8299140392301</v>
      </c>
      <c r="O37" s="38">
        <v>29857.748653774699</v>
      </c>
      <c r="P37" s="38">
        <v>16350.8681684682</v>
      </c>
      <c r="Q37" s="36">
        <v>0</v>
      </c>
      <c r="R37" s="36">
        <v>1129.31406030318</v>
      </c>
      <c r="S37" s="36">
        <v>0</v>
      </c>
      <c r="T37" s="36">
        <v>0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8">
        <v>0</v>
      </c>
      <c r="AA37">
        <f t="shared" ref="AA37:AA68" si="5">IF(Z37=0,1,0)</f>
        <v>1</v>
      </c>
      <c r="DF37" s="24" t="s">
        <v>4055</v>
      </c>
      <c r="DG37" s="24" t="s">
        <v>212</v>
      </c>
      <c r="DH37" s="25">
        <v>58.410894243000001</v>
      </c>
      <c r="DI37" s="25">
        <v>58.410894243000001</v>
      </c>
      <c r="DJ37" s="25"/>
      <c r="DK37" s="25"/>
      <c r="DL37" s="25"/>
      <c r="DM37" s="25"/>
      <c r="DN37" s="25"/>
      <c r="DO37" s="25">
        <v>58.410894243000001</v>
      </c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</row>
    <row r="38" spans="1:135" x14ac:dyDescent="0.2">
      <c r="A38" s="41" t="s">
        <v>59</v>
      </c>
      <c r="B38">
        <f t="shared" si="3"/>
        <v>140037</v>
      </c>
      <c r="C38" s="39">
        <f t="shared" si="4"/>
        <v>83111.256438244498</v>
      </c>
      <c r="D38" s="39">
        <f t="array" ref="D38:Z38">VLOOKUP(A38,Check_full,{4,5,6,7,8,9,10,11,12,13,14,15,16,17,18,19,20,21,22,23,24,25,26},FALSE)</f>
        <v>71369.000639999998</v>
      </c>
      <c r="E38" s="39">
        <v>75.096006143826401</v>
      </c>
      <c r="F38" s="38">
        <v>153887</v>
      </c>
      <c r="G38" s="38">
        <v>110178</v>
      </c>
      <c r="H38" s="38">
        <v>223703.7219</v>
      </c>
      <c r="I38" s="38">
        <v>71369.000639999998</v>
      </c>
      <c r="J38" s="38">
        <v>98094.499463999993</v>
      </c>
      <c r="K38" s="38">
        <v>43708.061207081497</v>
      </c>
      <c r="L38" s="38">
        <v>58044.2925302722</v>
      </c>
      <c r="M38" s="38">
        <v>85330.940949509197</v>
      </c>
      <c r="N38" s="38">
        <v>23226.681566375901</v>
      </c>
      <c r="O38" s="38">
        <v>32468.190528292602</v>
      </c>
      <c r="P38" s="38">
        <v>14213.432035157501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8">
        <v>0</v>
      </c>
      <c r="AA38">
        <f t="shared" si="5"/>
        <v>1</v>
      </c>
      <c r="DF38" s="24" t="s">
        <v>576</v>
      </c>
      <c r="DG38" s="24" t="s">
        <v>212</v>
      </c>
      <c r="DH38" s="25">
        <v>59.883489719000004</v>
      </c>
      <c r="DI38" s="25">
        <v>59.883489719000004</v>
      </c>
      <c r="DJ38" s="25">
        <v>123.07879184863501</v>
      </c>
      <c r="DK38" s="25"/>
      <c r="DL38" s="25"/>
      <c r="DM38" s="25">
        <v>7.7669794379999999</v>
      </c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>
        <v>112</v>
      </c>
    </row>
    <row r="39" spans="1:135" x14ac:dyDescent="0.2">
      <c r="A39" s="41" t="s">
        <v>34</v>
      </c>
      <c r="B39">
        <f t="shared" si="3"/>
        <v>47099</v>
      </c>
      <c r="C39" s="39">
        <f t="shared" si="4"/>
        <v>50517.134512565201</v>
      </c>
      <c r="D39" s="39">
        <f t="array" ref="D39:Z39">VLOOKUP(A39,Check_full,{4,5,6,7,8,9,10,11,12,13,14,15,16,17,18,19,20,21,22,23,24,25,26},FALSE)</f>
        <v>51077.598803773799</v>
      </c>
      <c r="E39" s="39">
        <v>27.303847482292401</v>
      </c>
      <c r="F39" s="38">
        <v>0</v>
      </c>
      <c r="G39" s="38">
        <v>0</v>
      </c>
      <c r="H39" s="38">
        <v>80578.536749999999</v>
      </c>
      <c r="I39" s="38">
        <v>0</v>
      </c>
      <c r="J39" s="38">
        <v>0</v>
      </c>
      <c r="K39" s="38">
        <v>44833.617606378801</v>
      </c>
      <c r="L39" s="38">
        <v>0</v>
      </c>
      <c r="M39" s="38">
        <v>46270.900281701201</v>
      </c>
      <c r="N39" s="38">
        <v>47717.730794877098</v>
      </c>
      <c r="O39" s="38">
        <v>28006.4744305965</v>
      </c>
      <c r="P39" s="38">
        <v>0</v>
      </c>
      <c r="Q39" s="36">
        <v>64178.440170246497</v>
      </c>
      <c r="R39" s="36">
        <v>58321.011579504098</v>
      </c>
      <c r="S39" s="36">
        <v>51077.598803773799</v>
      </c>
      <c r="T39" s="36">
        <v>53725.367548687202</v>
      </c>
      <c r="U39" s="36">
        <v>46829.612069297502</v>
      </c>
      <c r="V39" s="36">
        <v>0</v>
      </c>
      <c r="W39" s="36">
        <v>53903.427291030697</v>
      </c>
      <c r="X39" s="36">
        <v>53603.362202895602</v>
      </c>
      <c r="Y39" s="36">
        <v>27676.669134358799</v>
      </c>
      <c r="Z39" s="38">
        <v>0</v>
      </c>
      <c r="AA39">
        <f t="shared" si="5"/>
        <v>1</v>
      </c>
      <c r="DF39" s="24" t="s">
        <v>928</v>
      </c>
      <c r="DG39" s="24" t="s">
        <v>212</v>
      </c>
      <c r="DH39" s="25">
        <v>531.45402339824</v>
      </c>
      <c r="DI39" s="25">
        <v>80.643751784720607</v>
      </c>
      <c r="DJ39" s="25">
        <v>147.725988222767</v>
      </c>
      <c r="DK39" s="25"/>
      <c r="DL39" s="25">
        <v>1438</v>
      </c>
      <c r="DM39" s="25">
        <v>75.718318409999995</v>
      </c>
      <c r="DN39" s="25"/>
      <c r="DO39" s="25"/>
      <c r="DP39" s="25"/>
      <c r="DQ39" s="25"/>
      <c r="DR39" s="25"/>
      <c r="DS39" s="25">
        <v>80.643751784720607</v>
      </c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</row>
    <row r="40" spans="1:135" x14ac:dyDescent="0.2">
      <c r="A40" s="41" t="s">
        <v>55</v>
      </c>
      <c r="B40">
        <f t="shared" si="3"/>
        <v>139900</v>
      </c>
      <c r="C40" s="39">
        <f t="shared" si="4"/>
        <v>74903.488389560807</v>
      </c>
      <c r="D40" s="39">
        <f t="array" ref="D40:Z40">VLOOKUP(A40,Check_full,{4,5,6,7,8,9,10,11,12,13,14,15,16,17,18,19,20,21,22,23,24,25,26},FALSE)</f>
        <v>57122.930342350599</v>
      </c>
      <c r="E40" s="39">
        <v>95.489854239626496</v>
      </c>
      <c r="F40" s="38">
        <v>0</v>
      </c>
      <c r="G40" s="38">
        <v>28809</v>
      </c>
      <c r="H40" s="38">
        <v>23502.003959999998</v>
      </c>
      <c r="I40" s="38">
        <v>26640.892739999999</v>
      </c>
      <c r="J40" s="38">
        <v>250392.30892000001</v>
      </c>
      <c r="K40" s="38">
        <v>37238.889539235002</v>
      </c>
      <c r="L40" s="38">
        <v>22679.415184014801</v>
      </c>
      <c r="M40" s="38">
        <v>57122.930342350599</v>
      </c>
      <c r="N40" s="38">
        <v>25311.225032307801</v>
      </c>
      <c r="O40" s="38">
        <v>4779.7764015634802</v>
      </c>
      <c r="P40" s="38">
        <v>9983.5086107071893</v>
      </c>
      <c r="Q40" s="36">
        <v>80729.953113786207</v>
      </c>
      <c r="R40" s="36">
        <v>14042.695509737599</v>
      </c>
      <c r="S40" s="36">
        <v>103769.644437977</v>
      </c>
      <c r="T40" s="36">
        <v>115371.363482885</v>
      </c>
      <c r="U40" s="36">
        <v>106857.61545971999</v>
      </c>
      <c r="V40" s="36">
        <v>0</v>
      </c>
      <c r="W40" s="36">
        <v>78498.592181680797</v>
      </c>
      <c r="X40" s="36">
        <v>110286.718365414</v>
      </c>
      <c r="Y40" s="36">
        <v>80149.746120273499</v>
      </c>
      <c r="Z40" s="38">
        <v>247000</v>
      </c>
      <c r="AA40">
        <f t="shared" si="5"/>
        <v>0</v>
      </c>
      <c r="DF40" s="24" t="s">
        <v>1320</v>
      </c>
      <c r="DG40" s="24" t="s">
        <v>212</v>
      </c>
      <c r="DH40" s="25">
        <v>89.800423194999993</v>
      </c>
      <c r="DI40" s="25">
        <v>89.800423194999993</v>
      </c>
      <c r="DJ40" s="25">
        <v>55.433724181153003</v>
      </c>
      <c r="DK40" s="25"/>
      <c r="DL40" s="25"/>
      <c r="DM40" s="25">
        <v>54.600846390000001</v>
      </c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>
        <v>125</v>
      </c>
    </row>
    <row r="41" spans="1:135" x14ac:dyDescent="0.2">
      <c r="A41" s="41" t="s">
        <v>48</v>
      </c>
      <c r="B41">
        <f t="shared" si="3"/>
        <v>87031</v>
      </c>
      <c r="C41" s="39">
        <f t="shared" si="4"/>
        <v>62827.690150084403</v>
      </c>
      <c r="D41" s="39">
        <f t="array" ref="D41:Z41">VLOOKUP(A41,Check_full,{4,5,6,7,8,9,10,11,12,13,14,15,16,17,18,19,20,21,22,23,24,25,26},FALSE)</f>
        <v>37495.002145525497</v>
      </c>
      <c r="E41" s="39">
        <v>98.900351877302796</v>
      </c>
      <c r="F41" s="38">
        <v>156924</v>
      </c>
      <c r="G41" s="38">
        <v>63760</v>
      </c>
      <c r="H41" s="38">
        <v>158389.70989999999</v>
      </c>
      <c r="I41" s="38">
        <v>58259.017419999996</v>
      </c>
      <c r="J41" s="38">
        <v>231820.92258000001</v>
      </c>
      <c r="K41" s="38">
        <v>40658.416061964199</v>
      </c>
      <c r="L41" s="38">
        <v>19841.258141964299</v>
      </c>
      <c r="M41" s="38">
        <v>80905.590228755595</v>
      </c>
      <c r="N41" s="38">
        <v>19626.437538415299</v>
      </c>
      <c r="O41" s="38">
        <v>66032.097655777703</v>
      </c>
      <c r="P41" s="38">
        <v>15057.5378362436</v>
      </c>
      <c r="Q41" s="36">
        <v>27793.770010037799</v>
      </c>
      <c r="R41" s="36">
        <v>0</v>
      </c>
      <c r="S41" s="36">
        <v>23008.359655092001</v>
      </c>
      <c r="T41" s="36">
        <v>14834.136366356501</v>
      </c>
      <c r="U41" s="36">
        <v>0</v>
      </c>
      <c r="V41" s="36">
        <v>0</v>
      </c>
      <c r="W41" s="36">
        <v>37495.002145525497</v>
      </c>
      <c r="X41" s="36">
        <v>22654.6997166767</v>
      </c>
      <c r="Y41" s="36">
        <v>31009.777294626201</v>
      </c>
      <c r="Z41" s="38">
        <v>0</v>
      </c>
      <c r="AA41">
        <f t="shared" si="5"/>
        <v>1</v>
      </c>
      <c r="DF41" s="24" t="s">
        <v>1338</v>
      </c>
      <c r="DG41" s="24" t="s">
        <v>212</v>
      </c>
      <c r="DH41" s="25">
        <v>98.9</v>
      </c>
      <c r="DI41" s="25">
        <v>98.9</v>
      </c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>
        <v>98.9</v>
      </c>
    </row>
    <row r="42" spans="1:135" x14ac:dyDescent="0.2">
      <c r="A42" s="41" t="s">
        <v>45</v>
      </c>
      <c r="B42">
        <f t="shared" si="3"/>
        <v>161942</v>
      </c>
      <c r="C42" s="39">
        <f t="shared" si="4"/>
        <v>80322.7810854157</v>
      </c>
      <c r="D42" s="39">
        <f t="array" ref="D42:Z42">VLOOKUP(A42,Check_full,{4,5,6,7,8,9,10,11,12,13,14,15,16,17,18,19,20,21,22,23,24,25,26},FALSE)</f>
        <v>50770.806398184497</v>
      </c>
      <c r="E42" s="39">
        <v>134.979232721899</v>
      </c>
      <c r="F42" s="38">
        <v>431106</v>
      </c>
      <c r="G42" s="38">
        <v>48304</v>
      </c>
      <c r="H42" s="38">
        <v>23483.73947</v>
      </c>
      <c r="I42" s="38">
        <v>277256.4742</v>
      </c>
      <c r="J42" s="38">
        <v>0</v>
      </c>
      <c r="K42" s="38">
        <v>25575.024690581398</v>
      </c>
      <c r="L42" s="38">
        <v>24577.310222051899</v>
      </c>
      <c r="M42" s="38">
        <v>25554.548343033199</v>
      </c>
      <c r="N42" s="38">
        <v>12707.2250381754</v>
      </c>
      <c r="O42" s="38">
        <v>0</v>
      </c>
      <c r="P42" s="38">
        <v>17569.142971421301</v>
      </c>
      <c r="Q42" s="36">
        <v>79120.779750335001</v>
      </c>
      <c r="R42" s="36">
        <v>0</v>
      </c>
      <c r="S42" s="36">
        <v>54255.973962044198</v>
      </c>
      <c r="T42" s="36">
        <v>50770.806398184497</v>
      </c>
      <c r="U42" s="36">
        <v>56938.939225428898</v>
      </c>
      <c r="V42" s="36">
        <v>0</v>
      </c>
      <c r="W42" s="36">
        <v>62276.867276871701</v>
      </c>
      <c r="X42" s="36">
        <v>76990.734371464205</v>
      </c>
      <c r="Y42" s="36">
        <v>53699.712532474397</v>
      </c>
      <c r="Z42" s="38">
        <v>45300</v>
      </c>
      <c r="AA42">
        <f t="shared" si="5"/>
        <v>0</v>
      </c>
      <c r="DF42" s="24" t="s">
        <v>981</v>
      </c>
      <c r="DG42" s="24" t="s">
        <v>212</v>
      </c>
      <c r="DH42" s="25">
        <v>98.9</v>
      </c>
      <c r="DI42" s="25">
        <v>98.9</v>
      </c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>
        <v>98.9</v>
      </c>
    </row>
    <row r="43" spans="1:135" x14ac:dyDescent="0.2">
      <c r="A43" s="41" t="s">
        <v>18</v>
      </c>
      <c r="B43">
        <f t="shared" si="3"/>
        <v>28411</v>
      </c>
      <c r="C43" s="39">
        <f t="shared" si="4"/>
        <v>71760.166851999296</v>
      </c>
      <c r="D43" s="39">
        <f t="array" ref="D43:Z43">VLOOKUP(A43,Check_full,{4,5,6,7,8,9,10,11,12,13,14,15,16,17,18,19,20,21,22,23,24,25,26},FALSE)</f>
        <v>54005.624240275298</v>
      </c>
      <c r="E43" s="39">
        <v>84.445480837074001</v>
      </c>
      <c r="F43" s="38">
        <v>0</v>
      </c>
      <c r="G43" s="38">
        <v>0</v>
      </c>
      <c r="H43" s="38">
        <v>250617.15410000001</v>
      </c>
      <c r="I43" s="38">
        <v>48626.20865</v>
      </c>
      <c r="J43" s="38">
        <v>0</v>
      </c>
      <c r="K43" s="38">
        <v>0</v>
      </c>
      <c r="L43" s="38">
        <v>56265.261975347901</v>
      </c>
      <c r="M43" s="38">
        <v>66261.394703562997</v>
      </c>
      <c r="N43" s="38">
        <v>35354.785304058802</v>
      </c>
      <c r="O43" s="38">
        <v>0</v>
      </c>
      <c r="P43" s="38">
        <v>0</v>
      </c>
      <c r="Q43" s="36">
        <v>0</v>
      </c>
      <c r="R43" s="36">
        <v>60473.724302324103</v>
      </c>
      <c r="S43" s="36">
        <v>31928.761773677401</v>
      </c>
      <c r="T43" s="36">
        <v>0</v>
      </c>
      <c r="U43" s="36">
        <v>49298.684901897897</v>
      </c>
      <c r="V43" s="36">
        <v>0</v>
      </c>
      <c r="W43" s="36">
        <v>51745.9865052026</v>
      </c>
      <c r="X43" s="36">
        <v>59558.264851315798</v>
      </c>
      <c r="Y43" s="36">
        <v>117191.775156604</v>
      </c>
      <c r="Z43" s="38">
        <v>33800</v>
      </c>
      <c r="AA43">
        <f t="shared" si="5"/>
        <v>0</v>
      </c>
      <c r="DF43" s="24" t="s">
        <v>1497</v>
      </c>
      <c r="DG43" s="24" t="s">
        <v>212</v>
      </c>
      <c r="DH43" s="25">
        <v>309.96921069982301</v>
      </c>
      <c r="DI43" s="25">
        <v>114.30763209946799</v>
      </c>
      <c r="DJ43" s="25">
        <v>119.447420396905</v>
      </c>
      <c r="DK43" s="25"/>
      <c r="DL43" s="25">
        <v>737</v>
      </c>
      <c r="DM43" s="25"/>
      <c r="DN43" s="25"/>
      <c r="DO43" s="25"/>
      <c r="DP43" s="25"/>
      <c r="DQ43" s="25"/>
      <c r="DR43" s="25"/>
      <c r="DS43" s="25">
        <v>114.30763209946799</v>
      </c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>
        <v>78.599999999999994</v>
      </c>
    </row>
    <row r="44" spans="1:135" x14ac:dyDescent="0.2">
      <c r="A44" s="41" t="s">
        <v>44</v>
      </c>
      <c r="B44">
        <f t="shared" si="3"/>
        <v>81540</v>
      </c>
      <c r="C44" s="39">
        <f t="shared" si="4"/>
        <v>50041.380382985401</v>
      </c>
      <c r="D44" s="39">
        <f t="array" ref="D44:Z44">VLOOKUP(A44,Check_full,{4,5,6,7,8,9,10,11,12,13,14,15,16,17,18,19,20,21,22,23,24,25,26},FALSE)</f>
        <v>51290.122935061598</v>
      </c>
      <c r="E44" s="39">
        <v>123.321813059771</v>
      </c>
      <c r="F44" s="38">
        <v>0</v>
      </c>
      <c r="G44" s="38">
        <v>53694</v>
      </c>
      <c r="H44" s="38">
        <v>934.52162629999998</v>
      </c>
      <c r="I44" s="38">
        <v>244389.79459999999</v>
      </c>
      <c r="J44" s="38">
        <v>6712.0279005000002</v>
      </c>
      <c r="K44" s="38">
        <v>2415.3011764482299</v>
      </c>
      <c r="L44" s="38">
        <v>2772.6368206626498</v>
      </c>
      <c r="M44" s="38">
        <v>19766.571173641001</v>
      </c>
      <c r="N44" s="38">
        <v>5767.9896290802199</v>
      </c>
      <c r="O44" s="38">
        <v>64440.366097406499</v>
      </c>
      <c r="P44" s="38">
        <v>14217.065086069801</v>
      </c>
      <c r="Q44" s="36">
        <v>0</v>
      </c>
      <c r="R44" s="36">
        <v>1345.7888713488401</v>
      </c>
      <c r="S44" s="36">
        <v>60629.059235509398</v>
      </c>
      <c r="T44" s="36">
        <v>59544.452324834601</v>
      </c>
      <c r="U44" s="36">
        <v>0</v>
      </c>
      <c r="V44" s="36">
        <v>0</v>
      </c>
      <c r="W44" s="36">
        <v>58115.978985481699</v>
      </c>
      <c r="X44" s="36">
        <v>51290.122935061598</v>
      </c>
      <c r="Y44" s="36">
        <v>71667.790048406998</v>
      </c>
      <c r="Z44" s="38">
        <v>133000</v>
      </c>
      <c r="AA44">
        <f t="shared" si="5"/>
        <v>0</v>
      </c>
      <c r="DF44" s="24" t="s">
        <v>1294</v>
      </c>
      <c r="DG44" s="24" t="s">
        <v>212</v>
      </c>
      <c r="DH44" s="25">
        <v>116.76634269</v>
      </c>
      <c r="DI44" s="25">
        <v>116.76634269</v>
      </c>
      <c r="DJ44" s="25">
        <v>121.39782261605301</v>
      </c>
      <c r="DK44" s="25"/>
      <c r="DL44" s="25"/>
      <c r="DM44" s="25">
        <v>16.53268538</v>
      </c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>
        <v>217</v>
      </c>
    </row>
    <row r="45" spans="1:135" x14ac:dyDescent="0.2">
      <c r="A45" s="41" t="s">
        <v>52</v>
      </c>
      <c r="B45">
        <f t="shared" si="3"/>
        <v>59047</v>
      </c>
      <c r="C45" s="39">
        <f t="shared" si="4"/>
        <v>61140.153901894802</v>
      </c>
      <c r="D45" s="39">
        <f t="array" ref="D45:Z45">VLOOKUP(A45,Check_full,{4,5,6,7,8,9,10,11,12,13,14,15,16,17,18,19,20,21,22,23,24,25,26},FALSE)</f>
        <v>63797.315219642303</v>
      </c>
      <c r="E45" s="39">
        <v>72.173941127548403</v>
      </c>
      <c r="F45" s="38">
        <v>68864</v>
      </c>
      <c r="G45" s="38">
        <v>0</v>
      </c>
      <c r="H45" s="38">
        <v>23921.02504</v>
      </c>
      <c r="I45" s="38">
        <v>171173.39449999999</v>
      </c>
      <c r="J45" s="38">
        <v>0</v>
      </c>
      <c r="K45" s="38">
        <v>37822.100627277003</v>
      </c>
      <c r="L45" s="38">
        <v>20773.967340041399</v>
      </c>
      <c r="M45" s="38">
        <v>96398.728922655093</v>
      </c>
      <c r="N45" s="38">
        <v>14751.550692110801</v>
      </c>
      <c r="O45" s="38">
        <v>0</v>
      </c>
      <c r="P45" s="38">
        <v>9214.7695200766793</v>
      </c>
      <c r="Q45" s="36">
        <v>7867.6258262982701</v>
      </c>
      <c r="R45" s="36">
        <v>65330.2975705422</v>
      </c>
      <c r="S45" s="36">
        <v>84610.288706961801</v>
      </c>
      <c r="T45" s="36">
        <v>42133.997797755299</v>
      </c>
      <c r="U45" s="36">
        <v>72155.436116054596</v>
      </c>
      <c r="V45" s="36">
        <v>0</v>
      </c>
      <c r="W45" s="36">
        <v>62264.3328687424</v>
      </c>
      <c r="X45" s="36">
        <v>86232.828901739194</v>
      </c>
      <c r="Y45" s="36">
        <v>114728.11800006199</v>
      </c>
      <c r="Z45" s="38">
        <v>0</v>
      </c>
      <c r="AA45">
        <f t="shared" si="5"/>
        <v>1</v>
      </c>
      <c r="DF45" s="24" t="s">
        <v>1105</v>
      </c>
      <c r="DG45" s="24" t="s">
        <v>212</v>
      </c>
      <c r="DH45" s="25">
        <v>120.18724135159</v>
      </c>
      <c r="DI45" s="25">
        <v>120.18724135159</v>
      </c>
      <c r="DJ45" s="25">
        <v>135.124017008913</v>
      </c>
      <c r="DK45" s="25"/>
      <c r="DL45" s="25"/>
      <c r="DM45" s="25">
        <v>5.3518071799999998</v>
      </c>
      <c r="DN45" s="25"/>
      <c r="DO45" s="25"/>
      <c r="DP45" s="25"/>
      <c r="DQ45" s="25"/>
      <c r="DR45" s="25"/>
      <c r="DS45" s="25"/>
      <c r="DT45" s="25"/>
      <c r="DU45" s="25">
        <v>235.02267552318</v>
      </c>
      <c r="DV45" s="25"/>
      <c r="DW45" s="25"/>
      <c r="DX45" s="25"/>
      <c r="DY45" s="25"/>
      <c r="DZ45" s="25"/>
      <c r="EA45" s="25"/>
      <c r="EB45" s="25"/>
      <c r="EC45" s="25"/>
      <c r="ED45" s="25"/>
      <c r="EE45" s="25"/>
    </row>
    <row r="46" spans="1:135" x14ac:dyDescent="0.2">
      <c r="A46" s="41" t="s">
        <v>12</v>
      </c>
      <c r="B46">
        <f t="shared" si="3"/>
        <v>97577</v>
      </c>
      <c r="C46" s="39">
        <f t="shared" si="4"/>
        <v>82701.835787055606</v>
      </c>
      <c r="D46" s="39">
        <f t="array" ref="D46:Z46">VLOOKUP(A46,Check_full,{4,5,6,7,8,9,10,11,12,13,14,15,16,17,18,19,20,21,22,23,24,25,26},FALSE)</f>
        <v>15897.62808957</v>
      </c>
      <c r="E46" s="39">
        <v>220.08768441289101</v>
      </c>
      <c r="F46" s="38">
        <v>164562</v>
      </c>
      <c r="G46" s="38">
        <v>0</v>
      </c>
      <c r="H46" s="38">
        <v>151240.19080000001</v>
      </c>
      <c r="I46" s="38">
        <v>713802.22750000004</v>
      </c>
      <c r="J46" s="38">
        <v>0</v>
      </c>
      <c r="K46" s="38">
        <v>23965.1005699136</v>
      </c>
      <c r="L46" s="38">
        <v>14816.5379337004</v>
      </c>
      <c r="M46" s="38">
        <v>48426.153684691599</v>
      </c>
      <c r="N46" s="38">
        <v>15034.9639108388</v>
      </c>
      <c r="O46" s="38">
        <v>17065.389244514201</v>
      </c>
      <c r="P46" s="38">
        <v>0</v>
      </c>
      <c r="Q46" s="36">
        <v>3675.0356804807998</v>
      </c>
      <c r="R46" s="36">
        <v>15897.62808957</v>
      </c>
      <c r="S46" s="36">
        <v>4072.7429532475799</v>
      </c>
      <c r="T46" s="36">
        <v>0</v>
      </c>
      <c r="U46" s="36">
        <v>3520.5278374944301</v>
      </c>
      <c r="V46" s="36">
        <v>0</v>
      </c>
      <c r="W46" s="36">
        <v>7876.22538104462</v>
      </c>
      <c r="X46" s="36">
        <v>2472.8132203374398</v>
      </c>
      <c r="Y46" s="36">
        <v>0</v>
      </c>
      <c r="Z46" s="38">
        <v>54100</v>
      </c>
      <c r="AA46">
        <f t="shared" si="5"/>
        <v>0</v>
      </c>
      <c r="DF46" s="24" t="s">
        <v>1262</v>
      </c>
      <c r="DG46" s="24" t="s">
        <v>212</v>
      </c>
      <c r="DH46" s="25">
        <v>120.3475218</v>
      </c>
      <c r="DI46" s="25">
        <v>120.3475218</v>
      </c>
      <c r="DJ46" s="25"/>
      <c r="DK46" s="25"/>
      <c r="DL46" s="25"/>
      <c r="DM46" s="25">
        <v>120.3475218</v>
      </c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</row>
    <row r="47" spans="1:135" x14ac:dyDescent="0.2">
      <c r="A47" s="41" t="s">
        <v>66</v>
      </c>
      <c r="B47">
        <f t="shared" si="3"/>
        <v>33099</v>
      </c>
      <c r="C47" s="39">
        <f t="shared" si="4"/>
        <v>74545.269001199704</v>
      </c>
      <c r="D47" s="39">
        <f t="array" ref="D47:Z47">VLOOKUP(A47,Check_full,{4,5,6,7,8,9,10,11,12,13,14,15,16,17,18,19,20,21,22,23,24,25,26},FALSE)</f>
        <v>69548.772719968794</v>
      </c>
      <c r="E47" s="39">
        <v>80.857953777804994</v>
      </c>
      <c r="F47" s="38">
        <v>4636</v>
      </c>
      <c r="G47" s="38">
        <v>0</v>
      </c>
      <c r="H47" s="38">
        <v>140012.16560000001</v>
      </c>
      <c r="I47" s="38">
        <v>222879.98550000001</v>
      </c>
      <c r="J47" s="38">
        <v>0</v>
      </c>
      <c r="K47" s="38">
        <v>0</v>
      </c>
      <c r="L47" s="38">
        <v>59814.8824211756</v>
      </c>
      <c r="M47" s="38">
        <v>76231.304192437005</v>
      </c>
      <c r="N47" s="38">
        <v>19837.402640063101</v>
      </c>
      <c r="O47" s="38">
        <v>0</v>
      </c>
      <c r="P47" s="38">
        <v>0</v>
      </c>
      <c r="Q47" s="36">
        <v>68172.130281013699</v>
      </c>
      <c r="R47" s="36">
        <v>2396.4443200476098</v>
      </c>
      <c r="S47" s="36">
        <v>70357.494721131196</v>
      </c>
      <c r="T47" s="36">
        <v>0</v>
      </c>
      <c r="U47" s="36">
        <v>70687.713587753897</v>
      </c>
      <c r="V47" s="36">
        <v>0</v>
      </c>
      <c r="W47" s="36">
        <v>68740.050718806393</v>
      </c>
      <c r="X47" s="36">
        <v>90777.654031967904</v>
      </c>
      <c r="Y47" s="36">
        <v>0</v>
      </c>
      <c r="Z47" s="38">
        <v>0</v>
      </c>
      <c r="AA47">
        <f t="shared" si="5"/>
        <v>1</v>
      </c>
      <c r="DF47" s="24" t="s">
        <v>486</v>
      </c>
      <c r="DG47" s="24" t="s">
        <v>212</v>
      </c>
      <c r="DH47" s="25">
        <v>647.503530012807</v>
      </c>
      <c r="DI47" s="25">
        <v>122.72278950654599</v>
      </c>
      <c r="DJ47" s="25">
        <v>151.82297073974499</v>
      </c>
      <c r="DK47" s="25"/>
      <c r="DL47" s="25"/>
      <c r="DM47" s="25">
        <v>38.194947139999996</v>
      </c>
      <c r="DN47" s="25"/>
      <c r="DO47" s="25"/>
      <c r="DP47" s="25">
        <v>122.72278950654599</v>
      </c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>
        <v>1781.59285339188</v>
      </c>
      <c r="EB47" s="25"/>
      <c r="EC47" s="25"/>
      <c r="ED47" s="25"/>
      <c r="EE47" s="25"/>
    </row>
    <row r="48" spans="1:135" x14ac:dyDescent="0.2">
      <c r="A48" s="41" t="s">
        <v>51</v>
      </c>
      <c r="B48">
        <f t="shared" si="3"/>
        <v>45575</v>
      </c>
      <c r="C48" s="39">
        <f t="shared" si="4"/>
        <v>50252.893930796599</v>
      </c>
      <c r="D48" s="39">
        <f t="array" ref="D48:Z48">VLOOKUP(A48,Check_full,{4,5,6,7,8,9,10,11,12,13,14,15,16,17,18,19,20,21,22,23,24,25,26},FALSE)</f>
        <v>54567.5804517918</v>
      </c>
      <c r="E48" s="39">
        <v>37.097686387213898</v>
      </c>
      <c r="F48" s="38">
        <v>0</v>
      </c>
      <c r="G48" s="38">
        <v>0</v>
      </c>
      <c r="H48" s="38">
        <v>44007.02824</v>
      </c>
      <c r="I48" s="38">
        <v>0</v>
      </c>
      <c r="J48" s="38">
        <v>0</v>
      </c>
      <c r="K48" s="38">
        <v>13927.927233709501</v>
      </c>
      <c r="L48" s="38">
        <v>0</v>
      </c>
      <c r="M48" s="38">
        <v>58327.119729882797</v>
      </c>
      <c r="N48" s="38">
        <v>26151.0787586158</v>
      </c>
      <c r="O48" s="38">
        <v>32573.5748051312</v>
      </c>
      <c r="P48" s="38">
        <v>0</v>
      </c>
      <c r="Q48" s="36">
        <v>72994.446251056899</v>
      </c>
      <c r="R48" s="36">
        <v>0</v>
      </c>
      <c r="S48" s="36">
        <v>64501.695856071899</v>
      </c>
      <c r="T48" s="36">
        <v>0</v>
      </c>
      <c r="U48" s="36">
        <v>54835.160903583703</v>
      </c>
      <c r="V48" s="36">
        <v>0</v>
      </c>
      <c r="W48" s="36">
        <v>47745.799380358403</v>
      </c>
      <c r="X48" s="36">
        <v>57036.3819038406</v>
      </c>
      <c r="Y48" s="36">
        <v>76634.514107308205</v>
      </c>
      <c r="Z48" s="38">
        <v>54300</v>
      </c>
      <c r="AA48">
        <f t="shared" si="5"/>
        <v>0</v>
      </c>
      <c r="DF48" s="24" t="s">
        <v>430</v>
      </c>
      <c r="DG48" s="24" t="s">
        <v>212</v>
      </c>
      <c r="DH48" s="25">
        <v>122.95</v>
      </c>
      <c r="DI48" s="25">
        <v>122.95</v>
      </c>
      <c r="DJ48" s="25">
        <v>75.973001866403393</v>
      </c>
      <c r="DK48" s="25"/>
      <c r="DL48" s="25">
        <v>189</v>
      </c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>
        <v>56.9</v>
      </c>
    </row>
    <row r="49" spans="1:135" x14ac:dyDescent="0.2">
      <c r="A49" s="41" t="s">
        <v>74</v>
      </c>
      <c r="B49">
        <f t="shared" si="3"/>
        <v>37449</v>
      </c>
      <c r="C49" s="39">
        <f t="shared" si="4"/>
        <v>101502.12323974899</v>
      </c>
      <c r="D49" s="39">
        <f t="array" ref="D49:Z49">VLOOKUP(A49,Check_full,{4,5,6,7,8,9,10,11,12,13,14,15,16,17,18,19,20,21,22,23,24,25,26},FALSE)</f>
        <v>87657.947400000005</v>
      </c>
      <c r="E49" s="39">
        <v>60.428186484584103</v>
      </c>
      <c r="F49" s="38">
        <v>0</v>
      </c>
      <c r="G49" s="38">
        <v>0</v>
      </c>
      <c r="H49" s="38">
        <v>32666.840209999998</v>
      </c>
      <c r="I49" s="38">
        <v>87657.947400000005</v>
      </c>
      <c r="J49" s="38">
        <v>0</v>
      </c>
      <c r="K49" s="38">
        <v>0</v>
      </c>
      <c r="L49" s="38">
        <v>54365.614194315996</v>
      </c>
      <c r="M49" s="38">
        <v>44692.4177780358</v>
      </c>
      <c r="N49" s="38">
        <v>16330.227678060801</v>
      </c>
      <c r="O49" s="38">
        <v>0</v>
      </c>
      <c r="P49" s="38">
        <v>0</v>
      </c>
      <c r="Q49" s="36">
        <v>177330.36183931999</v>
      </c>
      <c r="R49" s="36">
        <v>0</v>
      </c>
      <c r="S49" s="36">
        <v>152955.52170318799</v>
      </c>
      <c r="T49" s="36">
        <v>192729.81808063501</v>
      </c>
      <c r="U49" s="36">
        <v>129631.760047638</v>
      </c>
      <c r="V49" s="36">
        <v>0</v>
      </c>
      <c r="W49" s="36">
        <v>86896.850771319994</v>
      </c>
      <c r="X49" s="36">
        <v>119198.27921243801</v>
      </c>
      <c r="Y49" s="36">
        <v>180471.963201784</v>
      </c>
      <c r="Z49" s="38">
        <v>44600</v>
      </c>
      <c r="AA49">
        <f t="shared" si="5"/>
        <v>0</v>
      </c>
      <c r="DF49" s="24" t="s">
        <v>847</v>
      </c>
      <c r="DG49" s="24" t="s">
        <v>212</v>
      </c>
      <c r="DH49" s="25">
        <v>125</v>
      </c>
      <c r="DI49" s="25">
        <v>125</v>
      </c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>
        <v>125</v>
      </c>
    </row>
    <row r="50" spans="1:135" x14ac:dyDescent="0.2">
      <c r="A50" s="41" t="s">
        <v>26</v>
      </c>
      <c r="B50">
        <f t="shared" si="3"/>
        <v>33831</v>
      </c>
      <c r="C50" s="39">
        <f t="shared" si="4"/>
        <v>65998.104516435094</v>
      </c>
      <c r="D50" s="39">
        <f t="array" ref="D50:Z50">VLOOKUP(A50,Check_full,{4,5,6,7,8,9,10,11,12,13,14,15,16,17,18,19,20,21,22,23,24,25,26},FALSE)</f>
        <v>45620.625040208397</v>
      </c>
      <c r="E50" s="39">
        <v>66.837357696127</v>
      </c>
      <c r="F50" s="38">
        <v>0</v>
      </c>
      <c r="G50" s="38">
        <v>0</v>
      </c>
      <c r="H50" s="38">
        <v>138708.451</v>
      </c>
      <c r="I50" s="38">
        <v>173675.6109</v>
      </c>
      <c r="J50" s="38">
        <v>0</v>
      </c>
      <c r="K50" s="38">
        <v>39262.877919245599</v>
      </c>
      <c r="L50" s="38">
        <v>0</v>
      </c>
      <c r="M50" s="38">
        <v>73287.930014086203</v>
      </c>
      <c r="N50" s="38">
        <v>32712.645242764</v>
      </c>
      <c r="O50" s="38">
        <v>0</v>
      </c>
      <c r="P50" s="38">
        <v>0</v>
      </c>
      <c r="Q50" s="36">
        <v>42954.298621782204</v>
      </c>
      <c r="R50" s="36">
        <v>50625.966220005597</v>
      </c>
      <c r="S50" s="36">
        <v>32538.410456116999</v>
      </c>
      <c r="T50" s="36">
        <v>53059.775899221298</v>
      </c>
      <c r="U50" s="36">
        <v>40706.244980455704</v>
      </c>
      <c r="V50" s="36">
        <v>0</v>
      </c>
      <c r="W50" s="36">
        <v>40212.774501257401</v>
      </c>
      <c r="X50" s="36">
        <v>45620.625040208397</v>
      </c>
      <c r="Y50" s="36">
        <v>94609.747918512803</v>
      </c>
      <c r="Z50" s="38">
        <v>0</v>
      </c>
      <c r="AA50">
        <f t="shared" si="5"/>
        <v>1</v>
      </c>
      <c r="DF50" s="24" t="s">
        <v>845</v>
      </c>
      <c r="DG50" s="24" t="s">
        <v>212</v>
      </c>
      <c r="DH50" s="25">
        <v>125.4903748</v>
      </c>
      <c r="DI50" s="25">
        <v>125.4903748</v>
      </c>
      <c r="DJ50" s="25"/>
      <c r="DK50" s="25"/>
      <c r="DL50" s="25"/>
      <c r="DM50" s="25">
        <v>125.4903748</v>
      </c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</row>
    <row r="51" spans="1:135" x14ac:dyDescent="0.2">
      <c r="A51" s="41" t="s">
        <v>43</v>
      </c>
      <c r="B51">
        <f t="shared" si="3"/>
        <v>32791</v>
      </c>
      <c r="C51" s="39">
        <f t="shared" si="4"/>
        <v>51004.5214402657</v>
      </c>
      <c r="D51" s="39">
        <f t="array" ref="D51:Z51">VLOOKUP(A51,Check_full,{4,5,6,7,8,9,10,11,12,13,14,15,16,17,18,19,20,21,22,23,24,25,26},FALSE)</f>
        <v>27593.960758661899</v>
      </c>
      <c r="E51" s="39">
        <v>110.040379971991</v>
      </c>
      <c r="F51" s="38">
        <v>0</v>
      </c>
      <c r="G51" s="38">
        <v>97523</v>
      </c>
      <c r="H51" s="38">
        <v>153533.39009999999</v>
      </c>
      <c r="I51" s="38">
        <v>200324.035</v>
      </c>
      <c r="J51" s="38">
        <v>0</v>
      </c>
      <c r="K51" s="38">
        <v>0</v>
      </c>
      <c r="L51" s="38">
        <v>54909.5848065182</v>
      </c>
      <c r="M51" s="38">
        <v>72495.6746236787</v>
      </c>
      <c r="N51" s="38">
        <v>688.25456268586095</v>
      </c>
      <c r="O51" s="38">
        <v>53434.361489399402</v>
      </c>
      <c r="P51" s="38">
        <v>0</v>
      </c>
      <c r="Q51" s="36">
        <v>13881.617376706899</v>
      </c>
      <c r="R51" s="36">
        <v>26405.188050143501</v>
      </c>
      <c r="S51" s="36">
        <v>7926.07578123043</v>
      </c>
      <c r="T51" s="36">
        <v>28782.733467180398</v>
      </c>
      <c r="U51" s="36">
        <v>18946.706360407301</v>
      </c>
      <c r="V51" s="36">
        <v>0</v>
      </c>
      <c r="W51" s="36">
        <v>24133.349460144502</v>
      </c>
      <c r="X51" s="36">
        <v>12911.048865443599</v>
      </c>
      <c r="Y51" s="36">
        <v>11177.323100711899</v>
      </c>
      <c r="Z51" s="38">
        <v>39000</v>
      </c>
      <c r="AA51">
        <f t="shared" si="5"/>
        <v>0</v>
      </c>
      <c r="DF51" s="24" t="s">
        <v>226</v>
      </c>
      <c r="DG51" s="24" t="s">
        <v>212</v>
      </c>
      <c r="DH51" s="25">
        <v>127.84159051499999</v>
      </c>
      <c r="DI51" s="25">
        <v>127.84159051499999</v>
      </c>
      <c r="DJ51" s="25">
        <v>76.504649427342201</v>
      </c>
      <c r="DK51" s="25"/>
      <c r="DL51" s="25">
        <v>197</v>
      </c>
      <c r="DM51" s="25">
        <v>58.68318103</v>
      </c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</row>
    <row r="52" spans="1:135" x14ac:dyDescent="0.2">
      <c r="A52" s="41" t="s">
        <v>104</v>
      </c>
      <c r="B52">
        <f t="shared" si="3"/>
        <v>77960</v>
      </c>
      <c r="C52" s="39">
        <f t="shared" si="4"/>
        <v>58390.660742626103</v>
      </c>
      <c r="D52" s="39">
        <f t="array" ref="D52:Z52">VLOOKUP(A52,Check_full,{4,5,6,7,8,9,10,11,12,13,14,15,16,17,18,19,20,21,22,23,24,25,26},FALSE)</f>
        <v>44116.906580024297</v>
      </c>
      <c r="E52" s="39">
        <v>74.139627206670099</v>
      </c>
      <c r="F52" s="38">
        <v>85671</v>
      </c>
      <c r="G52" s="38">
        <v>61208</v>
      </c>
      <c r="H52" s="38">
        <v>156086.02280000001</v>
      </c>
      <c r="I52" s="38">
        <v>0</v>
      </c>
      <c r="J52" s="38">
        <v>0</v>
      </c>
      <c r="K52" s="38">
        <v>44116.906580024297</v>
      </c>
      <c r="L52" s="38">
        <v>37712.960123974502</v>
      </c>
      <c r="M52" s="38">
        <v>70791.368715228295</v>
      </c>
      <c r="N52" s="38">
        <v>33892.379718875898</v>
      </c>
      <c r="O52" s="38">
        <v>12967.1978991253</v>
      </c>
      <c r="P52" s="38">
        <v>23070.1108464069</v>
      </c>
      <c r="Q52" s="36">
        <v>0</v>
      </c>
      <c r="R52" s="36">
        <v>0</v>
      </c>
      <c r="S52" s="36">
        <v>0</v>
      </c>
      <c r="T52" s="36">
        <v>0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8">
        <v>0</v>
      </c>
      <c r="AA52">
        <f t="shared" si="5"/>
        <v>1</v>
      </c>
      <c r="DF52" s="24" t="s">
        <v>1260</v>
      </c>
      <c r="DG52" s="24" t="s">
        <v>212</v>
      </c>
      <c r="DH52" s="25">
        <v>492.29443503442701</v>
      </c>
      <c r="DI52" s="25">
        <v>139.34338035354801</v>
      </c>
      <c r="DJ52" s="25">
        <v>145.666592455195</v>
      </c>
      <c r="DK52" s="25"/>
      <c r="DL52" s="25"/>
      <c r="DM52" s="25">
        <v>20.068331270000002</v>
      </c>
      <c r="DN52" s="25"/>
      <c r="DO52" s="25"/>
      <c r="DP52" s="25">
        <v>139.34338035354801</v>
      </c>
      <c r="DQ52" s="25"/>
      <c r="DR52" s="25"/>
      <c r="DS52" s="25"/>
      <c r="DT52" s="25"/>
      <c r="DU52" s="25"/>
      <c r="DV52" s="25"/>
      <c r="DW52" s="25">
        <v>1317.47159347973</v>
      </c>
      <c r="DX52" s="25"/>
      <c r="DY52" s="25"/>
      <c r="DZ52" s="25"/>
      <c r="EA52" s="25"/>
      <c r="EB52" s="25"/>
      <c r="EC52" s="25"/>
      <c r="ED52" s="25"/>
      <c r="EE52" s="25"/>
    </row>
    <row r="53" spans="1:135" x14ac:dyDescent="0.2">
      <c r="A53" s="41" t="s">
        <v>16</v>
      </c>
      <c r="B53">
        <f t="shared" si="3"/>
        <v>91161</v>
      </c>
      <c r="C53" s="39">
        <f t="shared" si="4"/>
        <v>68873.535642616698</v>
      </c>
      <c r="D53" s="39">
        <f t="array" ref="D53:Z53">VLOOKUP(A53,Check_full,{4,5,6,7,8,9,10,11,12,13,14,15,16,17,18,19,20,21,22,23,24,25,26},FALSE)</f>
        <v>51360.8626849871</v>
      </c>
      <c r="E53" s="39">
        <v>80.557299662154904</v>
      </c>
      <c r="F53" s="38">
        <v>173035</v>
      </c>
      <c r="G53" s="38">
        <v>145066</v>
      </c>
      <c r="H53" s="38">
        <v>91187.363729999997</v>
      </c>
      <c r="I53" s="38">
        <v>86440.920840000006</v>
      </c>
      <c r="J53" s="38">
        <v>0</v>
      </c>
      <c r="K53" s="38">
        <v>42029.979332946801</v>
      </c>
      <c r="L53" s="38">
        <v>0</v>
      </c>
      <c r="M53" s="38">
        <v>42930.507866170003</v>
      </c>
      <c r="N53" s="38">
        <v>17495.901760063</v>
      </c>
      <c r="O53" s="38">
        <v>59791.217503804197</v>
      </c>
      <c r="P53" s="38">
        <v>0</v>
      </c>
      <c r="Q53" s="36">
        <v>0</v>
      </c>
      <c r="R53" s="36">
        <v>1158.46539318292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8">
        <v>29600</v>
      </c>
      <c r="AA53">
        <f t="shared" si="5"/>
        <v>0</v>
      </c>
      <c r="DF53" s="24" t="s">
        <v>1530</v>
      </c>
      <c r="DG53" s="24" t="s">
        <v>212</v>
      </c>
      <c r="DH53" s="25">
        <v>275.96973753999998</v>
      </c>
      <c r="DI53" s="25">
        <v>140</v>
      </c>
      <c r="DJ53" s="25">
        <v>126.296184214647</v>
      </c>
      <c r="DK53" s="25"/>
      <c r="DL53" s="25">
        <v>140</v>
      </c>
      <c r="DM53" s="25">
        <v>15.90921262</v>
      </c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>
        <v>672</v>
      </c>
    </row>
    <row r="54" spans="1:135" x14ac:dyDescent="0.2">
      <c r="A54" s="41" t="s">
        <v>95</v>
      </c>
      <c r="B54">
        <f t="shared" si="3"/>
        <v>173794</v>
      </c>
      <c r="C54" s="39">
        <f t="shared" si="4"/>
        <v>82158.969695287698</v>
      </c>
      <c r="D54" s="39">
        <f t="array" ref="D54:Z54">VLOOKUP(A54,Check_full,{4,5,6,7,8,9,10,11,12,13,14,15,16,17,18,19,20,21,22,23,24,25,26},FALSE)</f>
        <v>59655.810781088199</v>
      </c>
      <c r="E54" s="39">
        <v>97.204167617031899</v>
      </c>
      <c r="F54" s="38">
        <v>0</v>
      </c>
      <c r="G54" s="38">
        <v>27336</v>
      </c>
      <c r="H54" s="38">
        <v>26844.926820000001</v>
      </c>
      <c r="I54" s="38">
        <v>0</v>
      </c>
      <c r="J54" s="38">
        <v>0</v>
      </c>
      <c r="K54" s="38">
        <v>33470.235466471699</v>
      </c>
      <c r="L54" s="38">
        <v>0</v>
      </c>
      <c r="M54" s="38">
        <v>59451.914342872202</v>
      </c>
      <c r="N54" s="38">
        <v>21234.680639615999</v>
      </c>
      <c r="O54" s="38">
        <v>0</v>
      </c>
      <c r="P54" s="38">
        <v>0</v>
      </c>
      <c r="Q54" s="36">
        <v>95649.315374726299</v>
      </c>
      <c r="R54" s="36">
        <v>141692.18505855699</v>
      </c>
      <c r="S54" s="36">
        <v>41524.743344852199</v>
      </c>
      <c r="T54" s="36">
        <v>0</v>
      </c>
      <c r="U54" s="36">
        <v>92406.935863592895</v>
      </c>
      <c r="V54" s="36">
        <v>0</v>
      </c>
      <c r="W54" s="36">
        <v>83550.720099040002</v>
      </c>
      <c r="X54" s="36">
        <v>59655.810781088199</v>
      </c>
      <c r="Y54" s="36">
        <v>63249.138247923103</v>
      </c>
      <c r="Z54" s="38">
        <v>322000</v>
      </c>
      <c r="AA54">
        <f t="shared" si="5"/>
        <v>0</v>
      </c>
      <c r="DF54" s="24" t="s">
        <v>1725</v>
      </c>
      <c r="DG54" s="24" t="s">
        <v>274</v>
      </c>
      <c r="DH54" s="25">
        <v>149</v>
      </c>
      <c r="DI54" s="25">
        <v>149</v>
      </c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>
        <v>149</v>
      </c>
    </row>
    <row r="55" spans="1:135" x14ac:dyDescent="0.2">
      <c r="A55" s="41" t="s">
        <v>63</v>
      </c>
      <c r="B55">
        <f t="shared" si="3"/>
        <v>63816</v>
      </c>
      <c r="C55" s="39">
        <f t="shared" si="4"/>
        <v>66342.151859400401</v>
      </c>
      <c r="D55" s="39">
        <f t="array" ref="D55:Z55">VLOOKUP(A55,Check_full,{4,5,6,7,8,9,10,11,12,13,14,15,16,17,18,19,20,21,22,23,24,25,26},FALSE)</f>
        <v>47048.012818904303</v>
      </c>
      <c r="E55" s="39">
        <v>72.707217721927606</v>
      </c>
      <c r="F55" s="38">
        <v>70128</v>
      </c>
      <c r="G55" s="38">
        <v>45288</v>
      </c>
      <c r="H55" s="38">
        <v>143779.0808</v>
      </c>
      <c r="I55" s="38">
        <v>109548.06230000001</v>
      </c>
      <c r="J55" s="38">
        <v>150668.40437999999</v>
      </c>
      <c r="K55" s="38">
        <v>38474.907083521801</v>
      </c>
      <c r="L55" s="38">
        <v>47048.012818904303</v>
      </c>
      <c r="M55" s="38">
        <v>63427.648618145096</v>
      </c>
      <c r="N55" s="38">
        <v>20601.495522262099</v>
      </c>
      <c r="O55" s="38">
        <v>33890.849182782098</v>
      </c>
      <c r="P55" s="38">
        <v>6909.2097477892203</v>
      </c>
      <c r="Q55" s="36">
        <v>0</v>
      </c>
      <c r="R55" s="36">
        <v>0</v>
      </c>
      <c r="S55" s="36">
        <v>0</v>
      </c>
      <c r="T55" s="36">
        <v>0</v>
      </c>
      <c r="U55" s="36">
        <v>0</v>
      </c>
      <c r="V55" s="36">
        <v>0</v>
      </c>
      <c r="W55" s="36">
        <v>0</v>
      </c>
      <c r="X55" s="36">
        <v>0</v>
      </c>
      <c r="Y55" s="36">
        <v>0</v>
      </c>
      <c r="Z55" s="38">
        <v>0</v>
      </c>
      <c r="AA55">
        <f t="shared" si="5"/>
        <v>1</v>
      </c>
      <c r="DF55" s="24" t="s">
        <v>232</v>
      </c>
      <c r="DG55" s="24" t="s">
        <v>212</v>
      </c>
      <c r="DH55" s="25">
        <v>253.39580741508399</v>
      </c>
      <c r="DI55" s="25">
        <v>153.20323519999999</v>
      </c>
      <c r="DJ55" s="25">
        <v>86.635565923083902</v>
      </c>
      <c r="DK55" s="25">
        <v>546</v>
      </c>
      <c r="DL55" s="25">
        <v>86</v>
      </c>
      <c r="DM55" s="25">
        <v>153.20323519999999</v>
      </c>
      <c r="DN55" s="25"/>
      <c r="DO55" s="25"/>
      <c r="DP55" s="25">
        <v>426.34036512663999</v>
      </c>
      <c r="DQ55" s="25"/>
      <c r="DR55" s="25"/>
      <c r="DS55" s="25"/>
      <c r="DT55" s="25"/>
      <c r="DU55" s="25">
        <v>55.435436748779303</v>
      </c>
      <c r="DV55" s="25"/>
      <c r="DW55" s="25"/>
      <c r="DX55" s="25"/>
      <c r="DY55" s="25"/>
      <c r="DZ55" s="25"/>
      <c r="EA55" s="25"/>
      <c r="EB55" s="25"/>
      <c r="EC55" s="25"/>
      <c r="ED55" s="25"/>
      <c r="EE55" s="25"/>
    </row>
    <row r="56" spans="1:135" x14ac:dyDescent="0.2">
      <c r="A56" s="41" t="s">
        <v>57</v>
      </c>
      <c r="B56">
        <f t="shared" si="3"/>
        <v>211524</v>
      </c>
      <c r="C56" s="39">
        <f t="shared" si="4"/>
        <v>66121.019053437194</v>
      </c>
      <c r="D56" s="39">
        <f t="array" ref="D56:Z56">VLOOKUP(A56,Check_full,{4,5,6,7,8,9,10,11,12,13,14,15,16,17,18,19,20,21,22,23,24,25,26},FALSE)</f>
        <v>66973.609993602295</v>
      </c>
      <c r="E56" s="39">
        <v>87.418689342737594</v>
      </c>
      <c r="F56" s="38">
        <v>232443</v>
      </c>
      <c r="G56" s="38">
        <v>41582</v>
      </c>
      <c r="H56" s="38">
        <v>125720.4941</v>
      </c>
      <c r="I56" s="38">
        <v>83059.345950000003</v>
      </c>
      <c r="J56" s="38">
        <v>74422.721476999999</v>
      </c>
      <c r="K56" s="38">
        <v>757.32555528812202</v>
      </c>
      <c r="L56" s="38">
        <v>18001.911391780301</v>
      </c>
      <c r="M56" s="38">
        <v>12839.5280651107</v>
      </c>
      <c r="N56" s="38">
        <v>2604.3202817533802</v>
      </c>
      <c r="O56" s="38">
        <v>26735.819737317899</v>
      </c>
      <c r="P56" s="38">
        <v>18367.290928418399</v>
      </c>
      <c r="Q56" s="36">
        <v>71105.747127682494</v>
      </c>
      <c r="R56" s="36">
        <v>0</v>
      </c>
      <c r="S56" s="36">
        <v>89217.678722588098</v>
      </c>
      <c r="T56" s="36">
        <v>0</v>
      </c>
      <c r="U56" s="36">
        <v>77695.420964907797</v>
      </c>
      <c r="V56" s="36">
        <v>0</v>
      </c>
      <c r="W56" s="36">
        <v>66973.609993602295</v>
      </c>
      <c r="X56" s="36">
        <v>59374.842437336498</v>
      </c>
      <c r="Y56" s="36">
        <v>123156.26717564699</v>
      </c>
      <c r="Z56" s="38">
        <v>0</v>
      </c>
      <c r="AA56">
        <f t="shared" si="5"/>
        <v>1</v>
      </c>
      <c r="DF56" s="24" t="s">
        <v>282</v>
      </c>
      <c r="DG56" s="24" t="s">
        <v>212</v>
      </c>
      <c r="DH56" s="25">
        <v>477.85055324242899</v>
      </c>
      <c r="DI56" s="25">
        <v>160.20142722728801</v>
      </c>
      <c r="DJ56" s="25">
        <v>144.69107535816701</v>
      </c>
      <c r="DK56" s="25"/>
      <c r="DL56" s="25">
        <v>1271</v>
      </c>
      <c r="DM56" s="25">
        <v>2.3502325000000002</v>
      </c>
      <c r="DN56" s="25"/>
      <c r="DO56" s="25"/>
      <c r="DP56" s="25">
        <v>160.20142722728801</v>
      </c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</row>
    <row r="57" spans="1:135" x14ac:dyDescent="0.2">
      <c r="A57" s="41" t="s">
        <v>21</v>
      </c>
      <c r="B57">
        <f t="shared" si="3"/>
        <v>88776</v>
      </c>
      <c r="C57" s="39">
        <f t="shared" si="4"/>
        <v>58515.322917074802</v>
      </c>
      <c r="D57" s="39">
        <f t="array" ref="D57:Z57">VLOOKUP(A57,Check_full,{4,5,6,7,8,9,10,11,12,13,14,15,16,17,18,19,20,21,22,23,24,25,26},FALSE)</f>
        <v>28109.2748535633</v>
      </c>
      <c r="E57" s="39">
        <v>104.53597638724</v>
      </c>
      <c r="F57" s="38">
        <v>168311</v>
      </c>
      <c r="G57" s="38">
        <v>108702</v>
      </c>
      <c r="H57" s="38">
        <v>227054.2072</v>
      </c>
      <c r="I57" s="38">
        <v>116901.9587</v>
      </c>
      <c r="J57" s="38">
        <v>99884.274516000005</v>
      </c>
      <c r="K57" s="38">
        <v>26487.3291371917</v>
      </c>
      <c r="L57" s="38">
        <v>53706.339832585101</v>
      </c>
      <c r="M57" s="38">
        <v>20089.080532622302</v>
      </c>
      <c r="N57" s="38">
        <v>24422.1229678114</v>
      </c>
      <c r="O57" s="38">
        <v>0</v>
      </c>
      <c r="P57" s="38">
        <v>0</v>
      </c>
      <c r="Q57" s="36">
        <v>25870.6364991224</v>
      </c>
      <c r="R57" s="36">
        <v>34538.870907857003</v>
      </c>
      <c r="S57" s="36">
        <v>13597.875255761001</v>
      </c>
      <c r="T57" s="36">
        <v>15627.497964799801</v>
      </c>
      <c r="U57" s="36">
        <v>29169.185418053701</v>
      </c>
      <c r="V57" s="36">
        <v>0</v>
      </c>
      <c r="W57" s="36">
        <v>27218.549707126698</v>
      </c>
      <c r="X57" s="36">
        <v>21648.3224102524</v>
      </c>
      <c r="Y57" s="36">
        <v>11046.5614581632</v>
      </c>
      <c r="Z57" s="38">
        <v>29000</v>
      </c>
      <c r="AA57">
        <f t="shared" si="5"/>
        <v>0</v>
      </c>
      <c r="DF57" s="24" t="s">
        <v>898</v>
      </c>
      <c r="DG57" s="24" t="s">
        <v>212</v>
      </c>
      <c r="DH57" s="25">
        <v>162</v>
      </c>
      <c r="DI57" s="25">
        <v>162</v>
      </c>
      <c r="DJ57" s="25"/>
      <c r="DK57" s="25"/>
      <c r="DL57" s="25">
        <v>162</v>
      </c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</row>
    <row r="58" spans="1:135" x14ac:dyDescent="0.2">
      <c r="A58" s="41" t="s">
        <v>58</v>
      </c>
      <c r="B58">
        <f t="shared" si="3"/>
        <v>6056</v>
      </c>
      <c r="C58" s="39">
        <f t="shared" si="4"/>
        <v>59677.324188909603</v>
      </c>
      <c r="D58" s="39">
        <f t="array" ref="D58:Z58">VLOOKUP(A58,Check_full,{4,5,6,7,8,9,10,11,12,13,14,15,16,17,18,19,20,21,22,23,24,25,26},FALSE)</f>
        <v>7380</v>
      </c>
      <c r="E58" s="39">
        <v>203.215079948755</v>
      </c>
      <c r="F58" s="38">
        <v>0</v>
      </c>
      <c r="G58" s="38">
        <v>52658</v>
      </c>
      <c r="H58" s="38">
        <v>227859.2556</v>
      </c>
      <c r="I58" s="38">
        <v>476056.26010000001</v>
      </c>
      <c r="J58" s="38">
        <v>0</v>
      </c>
      <c r="K58" s="38">
        <v>48365.6708380317</v>
      </c>
      <c r="L58" s="38">
        <v>58419.057053839002</v>
      </c>
      <c r="M58" s="38">
        <v>90610.199730746303</v>
      </c>
      <c r="N58" s="38">
        <v>18638.037427722</v>
      </c>
      <c r="O58" s="38">
        <v>1918.6985508707401</v>
      </c>
      <c r="P58" s="38">
        <v>0</v>
      </c>
      <c r="Q58" s="36">
        <v>2285.0769474681701</v>
      </c>
      <c r="R58" s="36">
        <v>1551.6359600456201</v>
      </c>
      <c r="S58" s="36">
        <v>3496.4348356463101</v>
      </c>
      <c r="T58" s="36">
        <v>3027.7463964307899</v>
      </c>
      <c r="U58" s="36">
        <v>4104.9518019647903</v>
      </c>
      <c r="V58" s="36">
        <v>0</v>
      </c>
      <c r="W58" s="36">
        <v>8584.4468414007897</v>
      </c>
      <c r="X58" s="36">
        <v>6145.95051683562</v>
      </c>
      <c r="Y58" s="36">
        <v>3413.08861046117</v>
      </c>
      <c r="Z58" s="38">
        <v>7380</v>
      </c>
      <c r="AA58">
        <f t="shared" si="5"/>
        <v>0</v>
      </c>
      <c r="DF58" s="24" t="s">
        <v>901</v>
      </c>
      <c r="DG58" s="24" t="s">
        <v>212</v>
      </c>
      <c r="DH58" s="25">
        <v>351.42781314155098</v>
      </c>
      <c r="DI58" s="25">
        <v>162.89683005465301</v>
      </c>
      <c r="DJ58" s="25">
        <v>114.899496038534</v>
      </c>
      <c r="DK58" s="25"/>
      <c r="DL58" s="25"/>
      <c r="DM58" s="25">
        <v>76.386609370000002</v>
      </c>
      <c r="DN58" s="25"/>
      <c r="DO58" s="25"/>
      <c r="DP58" s="25"/>
      <c r="DQ58" s="25"/>
      <c r="DR58" s="25"/>
      <c r="DS58" s="25">
        <v>162.89683005465301</v>
      </c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>
        <v>815</v>
      </c>
    </row>
    <row r="59" spans="1:135" ht="15" customHeight="1" x14ac:dyDescent="0.2">
      <c r="A59" s="41" t="s">
        <v>64</v>
      </c>
      <c r="B59">
        <f t="shared" si="3"/>
        <v>90216</v>
      </c>
      <c r="C59" s="39">
        <f t="shared" si="4"/>
        <v>75015.303536375999</v>
      </c>
      <c r="D59" s="39">
        <f t="array" ref="D59:Z59">VLOOKUP(A59,Check_full,{4,5,6,7,8,9,10,11,12,13,14,15,16,17,18,19,20,21,22,23,24,25,26},FALSE)</f>
        <v>29678.532936</v>
      </c>
      <c r="E59" s="39">
        <v>132.197386933899</v>
      </c>
      <c r="F59" s="38">
        <v>99138</v>
      </c>
      <c r="G59" s="38">
        <v>90325</v>
      </c>
      <c r="H59" s="38">
        <v>63140.31134</v>
      </c>
      <c r="I59" s="38">
        <v>358791.54979999998</v>
      </c>
      <c r="J59" s="38">
        <v>29678.532936</v>
      </c>
      <c r="K59" s="38">
        <v>20006.412928487</v>
      </c>
      <c r="L59" s="38">
        <v>26359.0069796442</v>
      </c>
      <c r="M59" s="38">
        <v>80380.808169035197</v>
      </c>
      <c r="N59" s="38">
        <v>17577.431213997199</v>
      </c>
      <c r="O59" s="38">
        <v>20860.9346635273</v>
      </c>
      <c r="P59" s="38">
        <v>18910.3508694456</v>
      </c>
      <c r="Q59" s="36">
        <v>0</v>
      </c>
      <c r="R59" s="36">
        <v>0</v>
      </c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8">
        <v>0</v>
      </c>
      <c r="AA59">
        <f t="shared" si="5"/>
        <v>1</v>
      </c>
      <c r="DF59" s="24" t="s">
        <v>1314</v>
      </c>
      <c r="DG59" s="24" t="s">
        <v>212</v>
      </c>
      <c r="DH59" s="25">
        <v>166</v>
      </c>
      <c r="DI59" s="25">
        <v>166</v>
      </c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>
        <v>166</v>
      </c>
    </row>
    <row r="60" spans="1:135" x14ac:dyDescent="0.2">
      <c r="A60" s="41" t="s">
        <v>38</v>
      </c>
      <c r="B60">
        <f t="shared" si="3"/>
        <v>31168</v>
      </c>
      <c r="C60" s="39">
        <f t="shared" si="4"/>
        <v>44425.881685805798</v>
      </c>
      <c r="D60" s="39">
        <f t="array" ref="D60:Z60">VLOOKUP(A60,Check_full,{4,5,6,7,8,9,10,11,12,13,14,15,16,17,18,19,20,21,22,23,24,25,26},FALSE)</f>
        <v>39838.984077943998</v>
      </c>
      <c r="E60" s="39">
        <v>58.270140027878597</v>
      </c>
      <c r="F60" s="38">
        <v>0</v>
      </c>
      <c r="G60" s="38">
        <v>98664</v>
      </c>
      <c r="H60" s="38">
        <v>69894.295889999994</v>
      </c>
      <c r="I60" s="38">
        <v>0</v>
      </c>
      <c r="J60" s="38">
        <v>86604.432109000001</v>
      </c>
      <c r="K60" s="38">
        <v>46544.452849639303</v>
      </c>
      <c r="L60" s="38">
        <v>39838.984077943998</v>
      </c>
      <c r="M60" s="38">
        <v>39730.171928781601</v>
      </c>
      <c r="N60" s="38">
        <v>26515.136876959601</v>
      </c>
      <c r="O60" s="38">
        <v>17456.097536073601</v>
      </c>
      <c r="P60" s="38">
        <v>16874.5822742032</v>
      </c>
      <c r="Q60" s="36">
        <v>21953.8613527329</v>
      </c>
      <c r="R60" s="36">
        <v>1149.2878573922501</v>
      </c>
      <c r="S60" s="36">
        <v>34708.536666085201</v>
      </c>
      <c r="T60" s="36">
        <v>0</v>
      </c>
      <c r="U60" s="36">
        <v>45382.849867002398</v>
      </c>
      <c r="V60" s="36">
        <v>0</v>
      </c>
      <c r="W60" s="36">
        <v>46348.640920717502</v>
      </c>
      <c r="X60" s="36">
        <v>51843.389790185902</v>
      </c>
      <c r="Y60" s="36">
        <v>74631.268661980401</v>
      </c>
      <c r="Z60" s="38">
        <v>37100</v>
      </c>
      <c r="AA60">
        <f t="shared" si="5"/>
        <v>0</v>
      </c>
      <c r="DF60" s="24" t="s">
        <v>631</v>
      </c>
      <c r="DG60" s="24" t="s">
        <v>212</v>
      </c>
      <c r="DH60" s="25">
        <v>173.82719767877799</v>
      </c>
      <c r="DI60" s="25">
        <v>173.82719767877799</v>
      </c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>
        <v>173.82719767877799</v>
      </c>
      <c r="DV60" s="25"/>
      <c r="DW60" s="25"/>
      <c r="DX60" s="25"/>
      <c r="DY60" s="25"/>
      <c r="DZ60" s="25"/>
      <c r="EA60" s="25"/>
      <c r="EB60" s="25"/>
      <c r="EC60" s="25"/>
      <c r="ED60" s="25"/>
      <c r="EE60" s="25"/>
    </row>
    <row r="61" spans="1:135" x14ac:dyDescent="0.2">
      <c r="A61" s="41" t="s">
        <v>61</v>
      </c>
      <c r="B61">
        <f t="shared" si="3"/>
        <v>40276</v>
      </c>
      <c r="C61" s="39">
        <f t="shared" si="4"/>
        <v>74292.389403807902</v>
      </c>
      <c r="D61" s="39">
        <f t="array" ref="D61:Z61">VLOOKUP(A61,Check_full,{4,5,6,7,8,9,10,11,12,13,14,15,16,17,18,19,20,21,22,23,24,25,26},FALSE)</f>
        <v>48220.861169305397</v>
      </c>
      <c r="E61" s="39">
        <v>92.016120824255196</v>
      </c>
      <c r="F61" s="38">
        <v>33763</v>
      </c>
      <c r="G61" s="38">
        <v>178056</v>
      </c>
      <c r="H61" s="38">
        <v>185375.13279999999</v>
      </c>
      <c r="I61" s="38">
        <v>170973.15520000001</v>
      </c>
      <c r="J61" s="38">
        <v>40133.368911999998</v>
      </c>
      <c r="K61" s="38">
        <v>14921.354037814999</v>
      </c>
      <c r="L61" s="38">
        <v>48220.861169305397</v>
      </c>
      <c r="M61" s="38">
        <v>52289.601608554098</v>
      </c>
      <c r="N61" s="38">
        <v>19540.958328935099</v>
      </c>
      <c r="O61" s="38">
        <v>0</v>
      </c>
      <c r="P61" s="38">
        <v>14642.8513852776</v>
      </c>
      <c r="Q61" s="36">
        <v>0</v>
      </c>
      <c r="R61" s="36">
        <v>0</v>
      </c>
      <c r="S61" s="36">
        <v>0</v>
      </c>
      <c r="T61" s="36">
        <v>0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8">
        <v>59300</v>
      </c>
      <c r="AA61">
        <f t="shared" si="5"/>
        <v>0</v>
      </c>
      <c r="DF61" s="24" t="s">
        <v>672</v>
      </c>
      <c r="DG61" s="24" t="s">
        <v>212</v>
      </c>
      <c r="DH61" s="25">
        <v>175.77689939999999</v>
      </c>
      <c r="DI61" s="25">
        <v>175.77689939999999</v>
      </c>
      <c r="DJ61" s="25"/>
      <c r="DK61" s="25"/>
      <c r="DL61" s="25"/>
      <c r="DM61" s="25">
        <v>175.77689939999999</v>
      </c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</row>
    <row r="62" spans="1:135" x14ac:dyDescent="0.2">
      <c r="A62" s="41" t="s">
        <v>70</v>
      </c>
      <c r="B62">
        <f t="shared" si="3"/>
        <v>340584</v>
      </c>
      <c r="C62" s="39">
        <f t="shared" si="4"/>
        <v>126124.275762135</v>
      </c>
      <c r="D62" s="39">
        <f t="array" ref="D62:Z62">VLOOKUP(A62,Check_full,{4,5,6,7,8,9,10,11,12,13,14,15,16,17,18,19,20,21,22,23,24,25,26},FALSE)</f>
        <v>8331.0249590668409</v>
      </c>
      <c r="E62" s="39">
        <v>190.85128160983299</v>
      </c>
      <c r="F62" s="38">
        <v>487108</v>
      </c>
      <c r="G62" s="38">
        <v>0</v>
      </c>
      <c r="H62" s="38">
        <v>0</v>
      </c>
      <c r="I62" s="38">
        <v>0</v>
      </c>
      <c r="J62" s="38">
        <v>0</v>
      </c>
      <c r="K62" s="38">
        <v>0</v>
      </c>
      <c r="L62" s="38">
        <v>12769.843673933899</v>
      </c>
      <c r="M62" s="38">
        <v>0</v>
      </c>
      <c r="N62" s="38">
        <v>0</v>
      </c>
      <c r="O62" s="38">
        <v>727.05313040778606</v>
      </c>
      <c r="P62" s="38">
        <v>3892.20624419979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8">
        <v>0</v>
      </c>
      <c r="AA62">
        <f t="shared" si="5"/>
        <v>1</v>
      </c>
      <c r="DF62" s="24" t="s">
        <v>856</v>
      </c>
      <c r="DG62" s="24" t="s">
        <v>212</v>
      </c>
      <c r="DH62" s="25">
        <v>677.21152134512397</v>
      </c>
      <c r="DI62" s="25">
        <v>176.420671540249</v>
      </c>
      <c r="DJ62" s="25">
        <v>153.73046196786601</v>
      </c>
      <c r="DK62" s="25"/>
      <c r="DL62" s="25"/>
      <c r="DM62" s="25">
        <v>118.9509063</v>
      </c>
      <c r="DN62" s="25">
        <v>2237.053836</v>
      </c>
      <c r="DO62" s="25"/>
      <c r="DP62" s="25"/>
      <c r="DQ62" s="25"/>
      <c r="DR62" s="25"/>
      <c r="DS62" s="25">
        <v>125.43396717904101</v>
      </c>
      <c r="DT62" s="25"/>
      <c r="DU62" s="25">
        <v>227.40737590145599</v>
      </c>
      <c r="DV62" s="25"/>
      <c r="DW62" s="25"/>
      <c r="DX62" s="25"/>
      <c r="DY62" s="25"/>
      <c r="DZ62" s="25"/>
      <c r="EA62" s="25"/>
      <c r="EB62" s="25"/>
      <c r="EC62" s="25"/>
      <c r="ED62" s="25"/>
      <c r="EE62" s="25"/>
    </row>
    <row r="63" spans="1:135" x14ac:dyDescent="0.2">
      <c r="A63" s="41" t="s">
        <v>47</v>
      </c>
      <c r="B63">
        <f t="shared" si="3"/>
        <v>39423</v>
      </c>
      <c r="C63" s="39">
        <f t="shared" si="4"/>
        <v>35233.787099356901</v>
      </c>
      <c r="D63" s="39">
        <f t="array" ref="D63:Z63">VLOOKUP(A63,Check_full,{4,5,6,7,8,9,10,11,12,13,14,15,16,17,18,19,20,21,22,23,24,25,26},FALSE)</f>
        <v>35456.310215414604</v>
      </c>
      <c r="E63" s="39">
        <v>73.532868219099498</v>
      </c>
      <c r="F63" s="38">
        <v>0</v>
      </c>
      <c r="G63" s="38">
        <v>75883</v>
      </c>
      <c r="H63" s="38">
        <v>49113.657350000001</v>
      </c>
      <c r="I63" s="38">
        <v>0</v>
      </c>
      <c r="J63" s="38">
        <v>99337.884971000007</v>
      </c>
      <c r="K63" s="38">
        <v>29663.345196091701</v>
      </c>
      <c r="L63" s="38">
        <v>44122.191521636101</v>
      </c>
      <c r="M63" s="38">
        <v>42340.293295073701</v>
      </c>
      <c r="N63" s="38">
        <v>20554.340101336798</v>
      </c>
      <c r="O63" s="38">
        <v>33147.093629852803</v>
      </c>
      <c r="P63" s="38">
        <v>9959.3310869390007</v>
      </c>
      <c r="Q63" s="36">
        <v>2983.9891399360799</v>
      </c>
      <c r="R63" s="36">
        <v>53019.214397631004</v>
      </c>
      <c r="S63" s="36">
        <v>8290.8473625306397</v>
      </c>
      <c r="T63" s="36">
        <v>4161.5138833093597</v>
      </c>
      <c r="U63" s="36">
        <v>2274.5567589044499</v>
      </c>
      <c r="V63" s="36">
        <v>0</v>
      </c>
      <c r="W63" s="36">
        <v>49182.925248498403</v>
      </c>
      <c r="X63" s="36">
        <v>37765.526800976397</v>
      </c>
      <c r="Y63" s="36">
        <v>29108.457044708</v>
      </c>
      <c r="Z63" s="38">
        <v>43300</v>
      </c>
      <c r="AA63">
        <f t="shared" si="5"/>
        <v>0</v>
      </c>
      <c r="DF63" s="24" t="s">
        <v>10856</v>
      </c>
      <c r="DG63" s="24" t="s">
        <v>274</v>
      </c>
      <c r="DH63" s="25">
        <v>181.86443657999999</v>
      </c>
      <c r="DI63" s="25">
        <v>181.86443657999999</v>
      </c>
      <c r="DJ63" s="25">
        <v>120.636459728313</v>
      </c>
      <c r="DK63" s="25"/>
      <c r="DL63" s="25">
        <v>337</v>
      </c>
      <c r="DM63" s="25">
        <v>26.728873159999999</v>
      </c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</row>
    <row r="64" spans="1:135" x14ac:dyDescent="0.2">
      <c r="A64" s="41" t="s">
        <v>24</v>
      </c>
      <c r="B64">
        <f t="shared" si="3"/>
        <v>26329</v>
      </c>
      <c r="C64" s="39">
        <f t="shared" si="4"/>
        <v>53336.311526198297</v>
      </c>
      <c r="D64" s="39">
        <f t="array" ref="D64:Z64">VLOOKUP(A64,Check_full,{4,5,6,7,8,9,10,11,12,13,14,15,16,17,18,19,20,21,22,23,24,25,26},FALSE)</f>
        <v>40374.005437074702</v>
      </c>
      <c r="E64" s="39">
        <v>85.054030371237204</v>
      </c>
      <c r="F64" s="38">
        <v>0</v>
      </c>
      <c r="G64" s="38">
        <v>0</v>
      </c>
      <c r="H64" s="38">
        <v>129462.25780000001</v>
      </c>
      <c r="I64" s="38">
        <v>179280.4063</v>
      </c>
      <c r="J64" s="38">
        <v>0</v>
      </c>
      <c r="K64" s="38">
        <v>31878.159296402599</v>
      </c>
      <c r="L64" s="38">
        <v>0</v>
      </c>
      <c r="M64" s="38">
        <v>78715.421888618104</v>
      </c>
      <c r="N64" s="38">
        <v>27123.220232540101</v>
      </c>
      <c r="O64" s="38">
        <v>41644.967689254801</v>
      </c>
      <c r="P64" s="38">
        <v>0</v>
      </c>
      <c r="Q64" s="36">
        <v>12285.5274952456</v>
      </c>
      <c r="R64" s="36">
        <v>58357.034446416597</v>
      </c>
      <c r="S64" s="36">
        <v>16369.220377862001</v>
      </c>
      <c r="T64" s="36">
        <v>56752.100556962498</v>
      </c>
      <c r="U64" s="36">
        <v>30644.441339716301</v>
      </c>
      <c r="V64" s="36">
        <v>0</v>
      </c>
      <c r="W64" s="36">
        <v>23835.591586906699</v>
      </c>
      <c r="X64" s="36">
        <v>32922.318445973899</v>
      </c>
      <c r="Y64" s="36">
        <v>40374.005437074702</v>
      </c>
      <c r="Z64" s="38">
        <v>40400</v>
      </c>
      <c r="AA64">
        <f t="shared" si="5"/>
        <v>0</v>
      </c>
      <c r="DF64" s="24" t="s">
        <v>234</v>
      </c>
      <c r="DG64" s="24" t="s">
        <v>212</v>
      </c>
      <c r="DH64" s="25">
        <v>183</v>
      </c>
      <c r="DI64" s="25">
        <v>183</v>
      </c>
      <c r="DJ64" s="25"/>
      <c r="DK64" s="25"/>
      <c r="DL64" s="25">
        <v>183</v>
      </c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</row>
    <row r="65" spans="1:135" x14ac:dyDescent="0.2">
      <c r="A65" s="41" t="s">
        <v>23</v>
      </c>
      <c r="B65">
        <f t="shared" si="3"/>
        <v>32716</v>
      </c>
      <c r="C65" s="39">
        <f t="shared" si="4"/>
        <v>80034.681897760398</v>
      </c>
      <c r="D65" s="39">
        <f t="array" ref="D65:Z65">VLOOKUP(A65,Check_full,{4,5,6,7,8,9,10,11,12,13,14,15,16,17,18,19,20,21,22,23,24,25,26},FALSE)</f>
        <v>66466.732383463401</v>
      </c>
      <c r="E65" s="39">
        <v>105.695814045399</v>
      </c>
      <c r="F65" s="38">
        <v>7844</v>
      </c>
      <c r="G65" s="38">
        <v>339538</v>
      </c>
      <c r="H65" s="38">
        <v>195880.46799999999</v>
      </c>
      <c r="I65" s="38">
        <v>0</v>
      </c>
      <c r="J65" s="38">
        <v>0</v>
      </c>
      <c r="K65" s="38">
        <v>96.557788425391706</v>
      </c>
      <c r="L65" s="38">
        <v>8990.0314034286694</v>
      </c>
      <c r="M65" s="38">
        <v>62301.687057656098</v>
      </c>
      <c r="N65" s="38">
        <v>16635.422922968399</v>
      </c>
      <c r="O65" s="38">
        <v>66466.732383463401</v>
      </c>
      <c r="P65" s="38">
        <v>28506.938235114201</v>
      </c>
      <c r="Q65" s="36">
        <v>70921.486388037796</v>
      </c>
      <c r="R65" s="36">
        <v>0</v>
      </c>
      <c r="S65" s="36">
        <v>76747.093970854199</v>
      </c>
      <c r="T65" s="36">
        <v>162277.90567795001</v>
      </c>
      <c r="U65" s="36">
        <v>82087.501489303206</v>
      </c>
      <c r="V65" s="36">
        <v>0</v>
      </c>
      <c r="W65" s="36">
        <v>74642.071578420495</v>
      </c>
      <c r="X65" s="36">
        <v>64915.170545066801</v>
      </c>
      <c r="Y65" s="36">
        <v>75338.524821237006</v>
      </c>
      <c r="Z65" s="38">
        <v>27400</v>
      </c>
      <c r="AA65">
        <f t="shared" si="5"/>
        <v>0</v>
      </c>
      <c r="DF65" s="24" t="s">
        <v>286</v>
      </c>
      <c r="DG65" s="24" t="s">
        <v>212</v>
      </c>
      <c r="DH65" s="25">
        <v>188.480635046678</v>
      </c>
      <c r="DI65" s="25">
        <v>188.480635046678</v>
      </c>
      <c r="DJ65" s="25">
        <v>138.094928615887</v>
      </c>
      <c r="DK65" s="25"/>
      <c r="DL65" s="25"/>
      <c r="DM65" s="25">
        <v>4.4333275199999997</v>
      </c>
      <c r="DN65" s="25"/>
      <c r="DO65" s="25"/>
      <c r="DP65" s="25">
        <v>372.52794257335501</v>
      </c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</row>
    <row r="66" spans="1:135" x14ac:dyDescent="0.2">
      <c r="A66" s="41" t="s">
        <v>65</v>
      </c>
      <c r="B66">
        <f t="shared" si="3"/>
        <v>30390</v>
      </c>
      <c r="C66" s="39">
        <f t="shared" si="4"/>
        <v>55699.5923571495</v>
      </c>
      <c r="D66" s="39">
        <f t="array" ref="D66:Z66">VLOOKUP(A66,Check_full,{4,5,6,7,8,9,10,11,12,13,14,15,16,17,18,19,20,21,22,23,24,25,26},FALSE)</f>
        <v>48965.127352757401</v>
      </c>
      <c r="E66" s="39">
        <v>93.773532116584093</v>
      </c>
      <c r="F66" s="38">
        <v>0</v>
      </c>
      <c r="G66" s="38">
        <v>0</v>
      </c>
      <c r="H66" s="38">
        <v>398.1891038</v>
      </c>
      <c r="I66" s="38">
        <v>205740.519</v>
      </c>
      <c r="J66" s="38">
        <v>136127.66505000001</v>
      </c>
      <c r="K66" s="38">
        <v>12600.1973694812</v>
      </c>
      <c r="L66" s="38">
        <v>0</v>
      </c>
      <c r="M66" s="38">
        <v>36500.640161749601</v>
      </c>
      <c r="N66" s="38">
        <v>7722.9711415523898</v>
      </c>
      <c r="O66" s="38">
        <v>0</v>
      </c>
      <c r="P66" s="38">
        <v>0</v>
      </c>
      <c r="Q66" s="36">
        <v>35504.033485323504</v>
      </c>
      <c r="R66" s="36">
        <v>56681.240661624899</v>
      </c>
      <c r="S66" s="36">
        <v>58482.480177444697</v>
      </c>
      <c r="T66" s="36">
        <v>61901.869217250802</v>
      </c>
      <c r="U66" s="36">
        <v>51124.078662574597</v>
      </c>
      <c r="V66" s="36">
        <v>0</v>
      </c>
      <c r="W66" s="36">
        <v>47661.471491721801</v>
      </c>
      <c r="X66" s="36">
        <v>52483.402481962003</v>
      </c>
      <c r="Y66" s="36">
        <v>48965.127352757401</v>
      </c>
      <c r="Z66" s="38">
        <v>23600</v>
      </c>
      <c r="AA66">
        <f t="shared" si="5"/>
        <v>0</v>
      </c>
      <c r="DF66" s="24" t="s">
        <v>214</v>
      </c>
      <c r="DG66" s="24" t="s">
        <v>212</v>
      </c>
      <c r="DH66" s="25">
        <v>235.17015562520101</v>
      </c>
      <c r="DI66" s="25">
        <v>192.62555777371401</v>
      </c>
      <c r="DJ66" s="25">
        <v>98.528225940292501</v>
      </c>
      <c r="DK66" s="25"/>
      <c r="DL66" s="25"/>
      <c r="DM66" s="25">
        <v>8.7532747739999994</v>
      </c>
      <c r="DN66" s="25"/>
      <c r="DO66" s="25"/>
      <c r="DP66" s="25"/>
      <c r="DQ66" s="25"/>
      <c r="DR66" s="25"/>
      <c r="DS66" s="25">
        <v>260.25111554742801</v>
      </c>
      <c r="DT66" s="25"/>
      <c r="DU66" s="25">
        <v>546.67623217937705</v>
      </c>
      <c r="DV66" s="25"/>
      <c r="DW66" s="25"/>
      <c r="DX66" s="25"/>
      <c r="DY66" s="25"/>
      <c r="DZ66" s="25"/>
      <c r="EA66" s="25"/>
      <c r="EB66" s="25"/>
      <c r="EC66" s="25"/>
      <c r="ED66" s="25"/>
      <c r="EE66" s="25">
        <v>125</v>
      </c>
    </row>
    <row r="67" spans="1:135" x14ac:dyDescent="0.2">
      <c r="A67" s="41" t="s">
        <v>25</v>
      </c>
      <c r="B67">
        <f t="shared" si="3"/>
        <v>15330</v>
      </c>
      <c r="C67" s="39">
        <f t="shared" si="4"/>
        <v>45213.4471050824</v>
      </c>
      <c r="D67" s="39">
        <f t="array" ref="D67:Z67">VLOOKUP(A67,Check_full,{4,5,6,7,8,9,10,11,12,13,14,15,16,17,18,19,20,21,22,23,24,25,26},FALSE)</f>
        <v>27232.498318309201</v>
      </c>
      <c r="E67" s="39">
        <v>118.53152980958799</v>
      </c>
      <c r="F67" s="38">
        <v>0</v>
      </c>
      <c r="G67" s="38">
        <v>0</v>
      </c>
      <c r="H67" s="38">
        <v>194437.5955</v>
      </c>
      <c r="I67" s="38">
        <v>114337.30070000001</v>
      </c>
      <c r="J67" s="38">
        <v>0</v>
      </c>
      <c r="K67" s="38">
        <v>22918.4994897826</v>
      </c>
      <c r="L67" s="38">
        <v>0</v>
      </c>
      <c r="M67" s="38">
        <v>68222.369126532998</v>
      </c>
      <c r="N67" s="38">
        <v>26876.489653857199</v>
      </c>
      <c r="O67" s="38">
        <v>34158.450022798803</v>
      </c>
      <c r="P67" s="38">
        <v>0</v>
      </c>
      <c r="Q67" s="36">
        <v>27842.063987047499</v>
      </c>
      <c r="R67" s="36">
        <v>0</v>
      </c>
      <c r="S67" s="36">
        <v>8569.3856544591908</v>
      </c>
      <c r="T67" s="36">
        <v>0</v>
      </c>
      <c r="U67" s="36">
        <v>33623.391189258902</v>
      </c>
      <c r="V67" s="36">
        <v>0</v>
      </c>
      <c r="W67" s="36">
        <v>27232.498318309201</v>
      </c>
      <c r="X67" s="36">
        <v>15815.285720136801</v>
      </c>
      <c r="Y67" s="36">
        <v>3141.4830038878299</v>
      </c>
      <c r="Z67" s="38">
        <v>10600</v>
      </c>
      <c r="AA67">
        <f t="shared" si="5"/>
        <v>0</v>
      </c>
      <c r="DF67" s="24" t="s">
        <v>867</v>
      </c>
      <c r="DG67" s="24" t="s">
        <v>274</v>
      </c>
      <c r="DH67" s="25">
        <v>195</v>
      </c>
      <c r="DI67" s="25">
        <v>195</v>
      </c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>
        <v>195</v>
      </c>
    </row>
    <row r="68" spans="1:135" x14ac:dyDescent="0.2">
      <c r="A68" s="41" t="s">
        <v>69</v>
      </c>
      <c r="B68">
        <f t="shared" si="3"/>
        <v>22928</v>
      </c>
      <c r="C68" s="39">
        <f t="shared" si="4"/>
        <v>70481.001929495498</v>
      </c>
      <c r="D68" s="39">
        <f t="array" ref="D68:Z68">VLOOKUP(A68,Check_full,{4,5,6,7,8,9,10,11,12,13,14,15,16,17,18,19,20,21,22,23,24,25,26},FALSE)</f>
        <v>32579.0727978221</v>
      </c>
      <c r="E68" s="39">
        <v>171.85289558475401</v>
      </c>
      <c r="F68" s="38">
        <v>4015</v>
      </c>
      <c r="G68" s="38">
        <v>206374</v>
      </c>
      <c r="H68" s="38">
        <v>49695.283280000003</v>
      </c>
      <c r="I68" s="38">
        <v>138641.66329999999</v>
      </c>
      <c r="J68" s="38">
        <v>544395.27336999995</v>
      </c>
      <c r="K68" s="38">
        <v>22470.748558034498</v>
      </c>
      <c r="L68" s="38">
        <v>55162.852588212001</v>
      </c>
      <c r="M68" s="38">
        <v>50098.579230069699</v>
      </c>
      <c r="N68" s="38">
        <v>26169.9520816123</v>
      </c>
      <c r="O68" s="38">
        <v>50634.676155146699</v>
      </c>
      <c r="P68" s="38">
        <v>9001.1639672269193</v>
      </c>
      <c r="Q68" s="36">
        <v>22233.3209605417</v>
      </c>
      <c r="R68" s="36">
        <v>33556.802178917998</v>
      </c>
      <c r="S68" s="36">
        <v>15498.710325984801</v>
      </c>
      <c r="T68" s="36">
        <v>33424.473723550203</v>
      </c>
      <c r="U68" s="36">
        <v>29233.511527846698</v>
      </c>
      <c r="V68" s="36">
        <v>0</v>
      </c>
      <c r="W68" s="36">
        <v>31733.671872094001</v>
      </c>
      <c r="X68" s="36">
        <v>19286.006600828201</v>
      </c>
      <c r="Y68" s="36">
        <v>17794.348869844602</v>
      </c>
      <c r="Z68" s="38">
        <v>50200</v>
      </c>
      <c r="AA68">
        <f t="shared" si="5"/>
        <v>0</v>
      </c>
      <c r="DF68" s="24" t="s">
        <v>473</v>
      </c>
      <c r="DG68" s="24" t="s">
        <v>212</v>
      </c>
      <c r="DH68" s="25">
        <v>478.90242257101499</v>
      </c>
      <c r="DI68" s="25">
        <v>195</v>
      </c>
      <c r="DJ68" s="25">
        <v>135.669284792122</v>
      </c>
      <c r="DK68" s="25"/>
      <c r="DL68" s="25"/>
      <c r="DM68" s="25">
        <v>19.446802900000002</v>
      </c>
      <c r="DN68" s="25"/>
      <c r="DO68" s="25"/>
      <c r="DP68" s="25"/>
      <c r="DQ68" s="25"/>
      <c r="DR68" s="25"/>
      <c r="DS68" s="25"/>
      <c r="DT68" s="25"/>
      <c r="DU68" s="25"/>
      <c r="DV68" s="25"/>
      <c r="DW68" s="25">
        <v>1222.26046481304</v>
      </c>
      <c r="DX68" s="25"/>
      <c r="DY68" s="25"/>
      <c r="DZ68" s="25"/>
      <c r="EA68" s="25"/>
      <c r="EB68" s="25"/>
      <c r="EC68" s="25"/>
      <c r="ED68" s="25"/>
      <c r="EE68" s="25">
        <v>195</v>
      </c>
    </row>
    <row r="69" spans="1:135" x14ac:dyDescent="0.2">
      <c r="A69" s="41" t="s">
        <v>60</v>
      </c>
      <c r="B69">
        <f t="shared" ref="B69:B80" si="6">VLOOKUP(A69,Checkhere,4,FALSE)</f>
        <v>72567</v>
      </c>
      <c r="C69" s="39">
        <f t="shared" ref="C69:C80" si="7">VLOOKUP(A69,Check21,3,FALSE)</f>
        <v>80524.732525787302</v>
      </c>
      <c r="D69" s="39">
        <f t="array" ref="D69:Z69">VLOOKUP(A69,Check_full,{4,5,6,7,8,9,10,11,12,13,14,15,16,17,18,19,20,21,22,23,24,25,26},FALSE)</f>
        <v>72573.392000449603</v>
      </c>
      <c r="E69" s="39">
        <v>85.168130357179393</v>
      </c>
      <c r="F69" s="38">
        <v>0</v>
      </c>
      <c r="G69" s="38">
        <v>0</v>
      </c>
      <c r="H69" s="38">
        <v>44667.84057</v>
      </c>
      <c r="I69" s="38">
        <v>0</v>
      </c>
      <c r="J69" s="38">
        <v>0</v>
      </c>
      <c r="K69" s="38">
        <v>0</v>
      </c>
      <c r="L69" s="38">
        <v>27628.711742863001</v>
      </c>
      <c r="M69" s="38">
        <v>14322.1958802153</v>
      </c>
      <c r="N69" s="38">
        <v>1600.17711057316</v>
      </c>
      <c r="O69" s="38">
        <v>7606.2039371049495</v>
      </c>
      <c r="P69" s="38">
        <v>12118.741368999001</v>
      </c>
      <c r="Q69" s="36">
        <v>94046.784000899206</v>
      </c>
      <c r="R69" s="36">
        <v>133518.79350930999</v>
      </c>
      <c r="S69" s="36">
        <v>211967.036319484</v>
      </c>
      <c r="T69" s="36">
        <v>0</v>
      </c>
      <c r="U69" s="36">
        <v>126811.48959857599</v>
      </c>
      <c r="V69" s="36">
        <v>0</v>
      </c>
      <c r="W69" s="36">
        <v>107030.270392947</v>
      </c>
      <c r="X69" s="36">
        <v>105562.830079441</v>
      </c>
      <c r="Y69" s="36">
        <v>189365.180850609</v>
      </c>
      <c r="Z69" s="38">
        <v>51100</v>
      </c>
      <c r="AA69">
        <f t="shared" ref="AA69:AA80" si="8">IF(Z69=0,1,0)</f>
        <v>0</v>
      </c>
      <c r="DF69" s="24" t="s">
        <v>1119</v>
      </c>
      <c r="DG69" s="24" t="s">
        <v>212</v>
      </c>
      <c r="DH69" s="25">
        <v>453.60010878222101</v>
      </c>
      <c r="DI69" s="25">
        <v>195.50032813309201</v>
      </c>
      <c r="DJ69" s="25">
        <v>132.97659714674299</v>
      </c>
      <c r="DK69" s="25"/>
      <c r="DL69" s="25"/>
      <c r="DM69" s="25">
        <v>73.310135020000004</v>
      </c>
      <c r="DN69" s="25"/>
      <c r="DO69" s="25"/>
      <c r="DP69" s="25"/>
      <c r="DQ69" s="25"/>
      <c r="DR69" s="25"/>
      <c r="DS69" s="25"/>
      <c r="DT69" s="25"/>
      <c r="DU69" s="25">
        <v>266.00065626618499</v>
      </c>
      <c r="DV69" s="25"/>
      <c r="DW69" s="25">
        <v>1350.0896438427001</v>
      </c>
      <c r="DX69" s="25"/>
      <c r="DY69" s="25"/>
      <c r="DZ69" s="25"/>
      <c r="EA69" s="25"/>
      <c r="EB69" s="25"/>
      <c r="EC69" s="25"/>
      <c r="ED69" s="25"/>
      <c r="EE69" s="25">
        <v>125</v>
      </c>
    </row>
    <row r="70" spans="1:135" x14ac:dyDescent="0.2">
      <c r="A70" s="41" t="s">
        <v>28</v>
      </c>
      <c r="B70">
        <f t="shared" si="6"/>
        <v>43739</v>
      </c>
      <c r="C70" s="39">
        <f t="shared" si="7"/>
        <v>58361.281692181401</v>
      </c>
      <c r="D70" s="39">
        <f t="array" ref="D70:Z70">VLOOKUP(A70,Check_full,{4,5,6,7,8,9,10,11,12,13,14,15,16,17,18,19,20,21,22,23,24,25,26},FALSE)</f>
        <v>50978.710755340202</v>
      </c>
      <c r="E70" s="39">
        <v>70.075855203370494</v>
      </c>
      <c r="F70" s="38">
        <v>0</v>
      </c>
      <c r="G70" s="38">
        <v>0</v>
      </c>
      <c r="H70" s="38">
        <v>177207.3493</v>
      </c>
      <c r="I70" s="38">
        <v>115762.97380000001</v>
      </c>
      <c r="J70" s="38">
        <v>0</v>
      </c>
      <c r="K70" s="38">
        <v>25573.034685888299</v>
      </c>
      <c r="L70" s="38">
        <v>18202.4017724894</v>
      </c>
      <c r="M70" s="38">
        <v>54758.133754794399</v>
      </c>
      <c r="N70" s="38">
        <v>21375.920062281701</v>
      </c>
      <c r="O70" s="38">
        <v>50978.710755340202</v>
      </c>
      <c r="P70" s="38">
        <v>0</v>
      </c>
      <c r="Q70" s="36">
        <v>37332.328477090399</v>
      </c>
      <c r="R70" s="36">
        <v>76851.713383019203</v>
      </c>
      <c r="S70" s="36">
        <v>53743.7519888928</v>
      </c>
      <c r="T70" s="36">
        <v>0</v>
      </c>
      <c r="U70" s="36">
        <v>65271.786325651803</v>
      </c>
      <c r="V70" s="36">
        <v>0</v>
      </c>
      <c r="W70" s="36">
        <v>57938.8897244502</v>
      </c>
      <c r="X70" s="36">
        <v>40710.983647621397</v>
      </c>
      <c r="Y70" s="36">
        <v>36411.247705200898</v>
      </c>
      <c r="Z70" s="38">
        <v>43300</v>
      </c>
      <c r="AA70">
        <f t="shared" si="8"/>
        <v>0</v>
      </c>
      <c r="DF70" s="24" t="s">
        <v>457</v>
      </c>
      <c r="DG70" s="24" t="s">
        <v>212</v>
      </c>
      <c r="DH70" s="25">
        <v>521.54089563047296</v>
      </c>
      <c r="DI70" s="25">
        <v>206.029389222579</v>
      </c>
      <c r="DJ70" s="25">
        <v>138.11535532194</v>
      </c>
      <c r="DK70" s="25"/>
      <c r="DL70" s="25"/>
      <c r="DM70" s="25">
        <v>12.804426319999999</v>
      </c>
      <c r="DN70" s="25"/>
      <c r="DO70" s="25"/>
      <c r="DP70" s="25">
        <v>206.029389222579</v>
      </c>
      <c r="DQ70" s="25"/>
      <c r="DR70" s="25"/>
      <c r="DS70" s="25"/>
      <c r="DT70" s="25"/>
      <c r="DU70" s="25"/>
      <c r="DV70" s="25"/>
      <c r="DW70" s="25">
        <v>1345.7888713488401</v>
      </c>
      <c r="DX70" s="25"/>
      <c r="DY70" s="25"/>
      <c r="DZ70" s="25"/>
      <c r="EA70" s="25"/>
      <c r="EB70" s="25"/>
      <c r="EC70" s="25"/>
      <c r="ED70" s="25"/>
      <c r="EE70" s="25"/>
    </row>
    <row r="71" spans="1:135" x14ac:dyDescent="0.2">
      <c r="A71" s="41" t="s">
        <v>73</v>
      </c>
      <c r="B71">
        <f t="shared" si="6"/>
        <v>11460</v>
      </c>
      <c r="C71" s="39">
        <f t="shared" si="7"/>
        <v>37748.624672920101</v>
      </c>
      <c r="D71" s="39">
        <f t="array" ref="D71:Z71">VLOOKUP(A71,Check_full,{4,5,6,7,8,9,10,11,12,13,14,15,16,17,18,19,20,21,22,23,24,25,26},FALSE)</f>
        <v>33039.953127549998</v>
      </c>
      <c r="E71" s="39">
        <v>76.788932218962699</v>
      </c>
      <c r="F71" s="38">
        <v>0</v>
      </c>
      <c r="G71" s="38">
        <v>0</v>
      </c>
      <c r="H71" s="38">
        <v>86531.238190000004</v>
      </c>
      <c r="I71" s="38">
        <v>23833.63898</v>
      </c>
      <c r="J71" s="38">
        <v>0</v>
      </c>
      <c r="K71" s="38">
        <v>0</v>
      </c>
      <c r="L71" s="38">
        <v>32563.284119211199</v>
      </c>
      <c r="M71" s="38">
        <v>60974.6164699375</v>
      </c>
      <c r="N71" s="38">
        <v>14492.7210252323</v>
      </c>
      <c r="O71" s="38">
        <v>8613.2507224948295</v>
      </c>
      <c r="P71" s="38">
        <v>0</v>
      </c>
      <c r="Q71" s="36">
        <v>7031.81924337704</v>
      </c>
      <c r="R71" s="36">
        <v>4023.8838237150599</v>
      </c>
      <c r="S71" s="36">
        <v>36537.996956043899</v>
      </c>
      <c r="T71" s="36">
        <v>74562.200146885807</v>
      </c>
      <c r="U71" s="36">
        <v>35614.9221365017</v>
      </c>
      <c r="V71" s="36">
        <v>0</v>
      </c>
      <c r="W71" s="36">
        <v>40689.8803276092</v>
      </c>
      <c r="X71" s="36">
        <v>33039.953127549998</v>
      </c>
      <c r="Y71" s="36">
        <v>94119.9648252435</v>
      </c>
      <c r="Z71" s="38">
        <v>13600</v>
      </c>
      <c r="AA71">
        <f t="shared" si="8"/>
        <v>0</v>
      </c>
      <c r="DF71" s="24" t="s">
        <v>480</v>
      </c>
      <c r="DG71" s="24" t="s">
        <v>212</v>
      </c>
      <c r="DH71" s="25">
        <v>206.97377199499999</v>
      </c>
      <c r="DI71" s="25">
        <v>206.97377199499999</v>
      </c>
      <c r="DJ71" s="25">
        <v>129.15813086469601</v>
      </c>
      <c r="DK71" s="25"/>
      <c r="DL71" s="25"/>
      <c r="DM71" s="25">
        <v>17.94754399</v>
      </c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>
        <v>396</v>
      </c>
    </row>
    <row r="72" spans="1:135" x14ac:dyDescent="0.2">
      <c r="A72" s="41" t="s">
        <v>29</v>
      </c>
      <c r="B72">
        <f t="shared" si="6"/>
        <v>79373</v>
      </c>
      <c r="C72" s="39">
        <f t="shared" si="7"/>
        <v>57906.562754860199</v>
      </c>
      <c r="D72" s="39">
        <f t="array" ref="D72:Z72">VLOOKUP(A72,Check_full,{4,5,6,7,8,9,10,11,12,13,14,15,16,17,18,19,20,21,22,23,24,25,26},FALSE)</f>
        <v>49393.206789137701</v>
      </c>
      <c r="E72" s="39">
        <v>64.058741082303598</v>
      </c>
      <c r="F72" s="38">
        <v>0</v>
      </c>
      <c r="G72" s="38">
        <v>125857</v>
      </c>
      <c r="H72" s="38">
        <v>76988.893580000004</v>
      </c>
      <c r="I72" s="38">
        <v>119194.37179999999</v>
      </c>
      <c r="J72" s="38">
        <v>0</v>
      </c>
      <c r="K72" s="38">
        <v>26410.228473901701</v>
      </c>
      <c r="L72" s="38">
        <v>23390.985287845</v>
      </c>
      <c r="M72" s="38">
        <v>31109.872326199598</v>
      </c>
      <c r="N72" s="38">
        <v>392.382275641089</v>
      </c>
      <c r="O72" s="38">
        <v>0</v>
      </c>
      <c r="P72" s="38">
        <v>0</v>
      </c>
      <c r="Q72" s="36">
        <v>39285.742423135802</v>
      </c>
      <c r="R72" s="36">
        <v>0</v>
      </c>
      <c r="S72" s="36">
        <v>39954.114455256997</v>
      </c>
      <c r="T72" s="36">
        <v>99798.804270990702</v>
      </c>
      <c r="U72" s="36">
        <v>49393.206789137701</v>
      </c>
      <c r="V72" s="36">
        <v>0</v>
      </c>
      <c r="W72" s="36">
        <v>53072.526417611603</v>
      </c>
      <c r="X72" s="36">
        <v>37374.327647963801</v>
      </c>
      <c r="Y72" s="36">
        <v>51875.985575218299</v>
      </c>
      <c r="Z72" s="38">
        <v>94500</v>
      </c>
      <c r="AA72">
        <f t="shared" si="8"/>
        <v>0</v>
      </c>
      <c r="DF72" s="24" t="s">
        <v>599</v>
      </c>
      <c r="DG72" s="24" t="s">
        <v>212</v>
      </c>
      <c r="DH72" s="25">
        <v>474.33405186790498</v>
      </c>
      <c r="DI72" s="25">
        <v>209</v>
      </c>
      <c r="DJ72" s="25">
        <v>121.45579885116</v>
      </c>
      <c r="DK72" s="25">
        <v>209</v>
      </c>
      <c r="DL72" s="25">
        <v>157</v>
      </c>
      <c r="DM72" s="25">
        <v>27.965309120000001</v>
      </c>
      <c r="DN72" s="25">
        <v>255.51724630000001</v>
      </c>
      <c r="DO72" s="25"/>
      <c r="DP72" s="25">
        <v>1640.0772453802999</v>
      </c>
      <c r="DQ72" s="25"/>
      <c r="DR72" s="25"/>
      <c r="DS72" s="25">
        <v>294.94313819381102</v>
      </c>
      <c r="DT72" s="25"/>
      <c r="DU72" s="25">
        <v>204.42770866267799</v>
      </c>
      <c r="DV72" s="25"/>
      <c r="DW72" s="25">
        <v>1302.07581915436</v>
      </c>
      <c r="DX72" s="25"/>
      <c r="DY72" s="25"/>
      <c r="DZ72" s="25"/>
      <c r="EA72" s="25"/>
      <c r="EB72" s="25"/>
      <c r="EC72" s="25"/>
      <c r="ED72" s="25"/>
      <c r="EE72" s="25">
        <v>178</v>
      </c>
    </row>
    <row r="73" spans="1:135" x14ac:dyDescent="0.2">
      <c r="A73" s="41" t="s">
        <v>54</v>
      </c>
      <c r="B73">
        <f t="shared" si="6"/>
        <v>91009</v>
      </c>
      <c r="C73" s="39">
        <f t="shared" si="7"/>
        <v>30148.7359049851</v>
      </c>
      <c r="D73" s="39">
        <f t="array" ref="D73:Z73">VLOOKUP(A73,Check_full,{4,5,6,7,8,9,10,11,12,13,14,15,16,17,18,19,20,21,22,23,24,25,26},FALSE)</f>
        <v>12746.408795011401</v>
      </c>
      <c r="E73" s="39">
        <v>170.30165143461201</v>
      </c>
      <c r="F73" s="38">
        <v>188105</v>
      </c>
      <c r="G73" s="38">
        <v>0</v>
      </c>
      <c r="H73" s="38">
        <v>41499.976179999998</v>
      </c>
      <c r="I73" s="38">
        <v>0</v>
      </c>
      <c r="J73" s="38">
        <v>0</v>
      </c>
      <c r="K73" s="38">
        <v>2788.79731860123</v>
      </c>
      <c r="L73" s="38">
        <v>0</v>
      </c>
      <c r="M73" s="38">
        <v>39642.128666981203</v>
      </c>
      <c r="N73" s="38">
        <v>17014.661741875701</v>
      </c>
      <c r="O73" s="38">
        <v>0</v>
      </c>
      <c r="P73" s="38">
        <v>0</v>
      </c>
      <c r="Q73" s="36">
        <v>9897.7762281415908</v>
      </c>
      <c r="R73" s="36">
        <v>19983.030440857699</v>
      </c>
      <c r="S73" s="36">
        <v>5659.0232964736897</v>
      </c>
      <c r="T73" s="36">
        <v>6436.59284492405</v>
      </c>
      <c r="U73" s="36">
        <v>10813.0236385686</v>
      </c>
      <c r="V73" s="36">
        <v>0</v>
      </c>
      <c r="W73" s="36">
        <v>14679.793951454099</v>
      </c>
      <c r="X73" s="36">
        <v>5265.0265519438599</v>
      </c>
      <c r="Y73" s="36">
        <v>0</v>
      </c>
      <c r="Z73" s="38">
        <v>0</v>
      </c>
      <c r="AA73">
        <f t="shared" si="8"/>
        <v>1</v>
      </c>
      <c r="DF73" s="24" t="s">
        <v>371</v>
      </c>
      <c r="DG73" s="24" t="s">
        <v>212</v>
      </c>
      <c r="DH73" s="25">
        <v>464.111161744176</v>
      </c>
      <c r="DI73" s="25">
        <v>210.033593706353</v>
      </c>
      <c r="DJ73" s="25">
        <v>130.773905244567</v>
      </c>
      <c r="DK73" s="25"/>
      <c r="DL73" s="25"/>
      <c r="DM73" s="25">
        <v>25.504205689999999</v>
      </c>
      <c r="DN73" s="25"/>
      <c r="DO73" s="25"/>
      <c r="DP73" s="25">
        <v>210.033593706353</v>
      </c>
      <c r="DQ73" s="25"/>
      <c r="DR73" s="25"/>
      <c r="DS73" s="25"/>
      <c r="DT73" s="25"/>
      <c r="DU73" s="25"/>
      <c r="DV73" s="25"/>
      <c r="DW73" s="25">
        <v>1156.7956858361699</v>
      </c>
      <c r="DX73" s="25"/>
      <c r="DY73" s="25"/>
      <c r="DZ73" s="25"/>
      <c r="EA73" s="25"/>
      <c r="EB73" s="25"/>
      <c r="EC73" s="25"/>
      <c r="ED73" s="25"/>
      <c r="EE73" s="25"/>
    </row>
    <row r="74" spans="1:135" x14ac:dyDescent="0.2">
      <c r="A74" s="41" t="s">
        <v>68</v>
      </c>
      <c r="B74">
        <f t="shared" si="6"/>
        <v>18279</v>
      </c>
      <c r="C74" s="39">
        <f t="shared" si="7"/>
        <v>42091.503015563001</v>
      </c>
      <c r="D74" s="39">
        <f t="array" ref="D74:Z74">VLOOKUP(A74,Check_full,{4,5,6,7,8,9,10,11,12,13,14,15,16,17,18,19,20,21,22,23,24,25,26},FALSE)</f>
        <v>37051.986696198102</v>
      </c>
      <c r="E74" s="39">
        <v>64.967737053407305</v>
      </c>
      <c r="F74" s="38">
        <v>0</v>
      </c>
      <c r="G74" s="38">
        <v>30993</v>
      </c>
      <c r="H74" s="38">
        <v>67996.232239999998</v>
      </c>
      <c r="I74" s="38">
        <v>74720.254679999998</v>
      </c>
      <c r="J74" s="38">
        <v>0</v>
      </c>
      <c r="K74" s="38">
        <v>1838.80827627452</v>
      </c>
      <c r="L74" s="38">
        <v>16731.331209092099</v>
      </c>
      <c r="M74" s="38">
        <v>23264.097944257101</v>
      </c>
      <c r="N74" s="38">
        <v>22806.756150934601</v>
      </c>
      <c r="O74" s="38">
        <v>25511.776737757598</v>
      </c>
      <c r="P74" s="38">
        <v>6138.1543248753396</v>
      </c>
      <c r="Q74" s="36">
        <v>71633.762657239698</v>
      </c>
      <c r="R74" s="36">
        <v>82623.212128437503</v>
      </c>
      <c r="S74" s="36">
        <v>67951.965262110403</v>
      </c>
      <c r="T74" s="36">
        <v>69791.242520025</v>
      </c>
      <c r="U74" s="36">
        <v>70309.042509883904</v>
      </c>
      <c r="V74" s="36">
        <v>0</v>
      </c>
      <c r="W74" s="36">
        <v>50872.0522218798</v>
      </c>
      <c r="X74" s="36">
        <v>43110.973392396299</v>
      </c>
      <c r="Y74" s="36">
        <v>9554.3920249694802</v>
      </c>
      <c r="Z74" s="38">
        <v>21800</v>
      </c>
      <c r="AA74">
        <f t="shared" si="8"/>
        <v>0</v>
      </c>
      <c r="DF74" s="24" t="s">
        <v>2056</v>
      </c>
      <c r="DG74" s="24" t="s">
        <v>212</v>
      </c>
      <c r="DH74" s="25">
        <v>210.03568687999999</v>
      </c>
      <c r="DI74" s="25">
        <v>210.03568687999999</v>
      </c>
      <c r="DJ74" s="25">
        <v>96.934138734410297</v>
      </c>
      <c r="DK74" s="25"/>
      <c r="DL74" s="25">
        <v>354</v>
      </c>
      <c r="DM74" s="25">
        <v>66.07137376</v>
      </c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</row>
    <row r="75" spans="1:135" x14ac:dyDescent="0.2">
      <c r="A75" s="41" t="s">
        <v>72</v>
      </c>
      <c r="B75">
        <f t="shared" si="6"/>
        <v>71323</v>
      </c>
      <c r="C75" s="39">
        <f t="shared" si="7"/>
        <v>95917.0164990013</v>
      </c>
      <c r="D75" s="39">
        <f t="array" ref="D75:Z75">VLOOKUP(A75,Check_full,{4,5,6,7,8,9,10,11,12,13,14,15,16,17,18,19,20,21,22,23,24,25,26},FALSE)</f>
        <v>106439.40455334001</v>
      </c>
      <c r="E75" s="39">
        <v>48.587379534546699</v>
      </c>
      <c r="F75" s="38">
        <v>0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6">
        <v>113561.283209644</v>
      </c>
      <c r="R75" s="36">
        <v>99317.525897035899</v>
      </c>
      <c r="S75" s="36">
        <v>49444.639337763001</v>
      </c>
      <c r="T75" s="36">
        <v>0</v>
      </c>
      <c r="U75" s="36">
        <v>125124.87132242</v>
      </c>
      <c r="V75" s="36">
        <v>0</v>
      </c>
      <c r="W75" s="36">
        <v>134871.110658466</v>
      </c>
      <c r="X75" s="36">
        <v>81635.781548068204</v>
      </c>
      <c r="Y75" s="36">
        <v>151480.92001861401</v>
      </c>
      <c r="Z75" s="38">
        <v>11900</v>
      </c>
      <c r="AA75">
        <f t="shared" si="8"/>
        <v>0</v>
      </c>
      <c r="DF75" s="24" t="s">
        <v>493</v>
      </c>
      <c r="DG75" s="24" t="s">
        <v>212</v>
      </c>
      <c r="DH75" s="25">
        <v>212.88016687000001</v>
      </c>
      <c r="DI75" s="25">
        <v>212.88016687000001</v>
      </c>
      <c r="DJ75" s="25">
        <v>133.60868692307599</v>
      </c>
      <c r="DK75" s="25"/>
      <c r="DL75" s="25"/>
      <c r="DM75" s="25">
        <v>11.76033374</v>
      </c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>
        <v>414</v>
      </c>
    </row>
    <row r="76" spans="1:135" x14ac:dyDescent="0.2">
      <c r="A76" s="41" t="s">
        <v>31</v>
      </c>
      <c r="B76">
        <f t="shared" si="6"/>
        <v>31593</v>
      </c>
      <c r="C76" s="39">
        <f t="shared" si="7"/>
        <v>38135.393633986998</v>
      </c>
      <c r="D76" s="39">
        <f t="array" ref="D76:Z76">VLOOKUP(A76,Check_full,{4,5,6,7,8,9,10,11,12,13,14,15,16,17,18,19,20,21,22,23,24,25,26},FALSE)</f>
        <v>46314.663133856702</v>
      </c>
      <c r="E76" s="39">
        <v>52.587246694132403</v>
      </c>
      <c r="F76" s="38">
        <v>0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  <c r="L76" s="38">
        <v>0</v>
      </c>
      <c r="M76" s="38">
        <v>15668.7027443078</v>
      </c>
      <c r="N76" s="38">
        <v>12253.508208057399</v>
      </c>
      <c r="O76" s="38">
        <v>0</v>
      </c>
      <c r="P76" s="38">
        <v>0</v>
      </c>
      <c r="Q76" s="36">
        <v>50019.304971032303</v>
      </c>
      <c r="R76" s="36">
        <v>1220.57309741425</v>
      </c>
      <c r="S76" s="36">
        <v>46314.663133856702</v>
      </c>
      <c r="T76" s="36">
        <v>63734.022149627701</v>
      </c>
      <c r="U76" s="36">
        <v>48685.112449553402</v>
      </c>
      <c r="V76" s="36">
        <v>0</v>
      </c>
      <c r="W76" s="36">
        <v>51412.062087698199</v>
      </c>
      <c r="X76" s="36">
        <v>36286.833023974999</v>
      </c>
      <c r="Y76" s="36">
        <v>56294.548108334202</v>
      </c>
      <c r="Z76" s="38">
        <v>37600</v>
      </c>
      <c r="AA76">
        <f t="shared" si="8"/>
        <v>0</v>
      </c>
      <c r="DF76" s="24" t="s">
        <v>608</v>
      </c>
      <c r="DG76" s="24" t="s">
        <v>274</v>
      </c>
      <c r="DH76" s="25">
        <v>210.53214375876701</v>
      </c>
      <c r="DI76" s="25">
        <v>216.22341664753401</v>
      </c>
      <c r="DJ76" s="25">
        <v>55.603308594644602</v>
      </c>
      <c r="DK76" s="25"/>
      <c r="DL76" s="25"/>
      <c r="DM76" s="25">
        <v>70.681741740000007</v>
      </c>
      <c r="DN76" s="25"/>
      <c r="DO76" s="25"/>
      <c r="DP76" s="25"/>
      <c r="DQ76" s="25"/>
      <c r="DR76" s="25"/>
      <c r="DS76" s="25">
        <v>166.302390895781</v>
      </c>
      <c r="DT76" s="25"/>
      <c r="DU76" s="25">
        <v>266.14444239928702</v>
      </c>
      <c r="DV76" s="25"/>
      <c r="DW76" s="25"/>
      <c r="DX76" s="25"/>
      <c r="DY76" s="25"/>
      <c r="DZ76" s="25"/>
      <c r="EA76" s="25"/>
      <c r="EB76" s="25"/>
      <c r="EC76" s="25"/>
      <c r="ED76" s="25"/>
      <c r="EE76" s="25">
        <v>339</v>
      </c>
    </row>
    <row r="77" spans="1:135" x14ac:dyDescent="0.2">
      <c r="A77" s="41" t="s">
        <v>71</v>
      </c>
      <c r="B77">
        <f t="shared" si="6"/>
        <v>10681</v>
      </c>
      <c r="C77" s="39">
        <f t="shared" si="7"/>
        <v>10587.8409704431</v>
      </c>
      <c r="D77" s="39">
        <f t="array" ref="D77:Z77">VLOOKUP(A77,Check_full,{4,5,6,7,8,9,10,11,12,13,14,15,16,17,18,19,20,21,22,23,24,25,26},FALSE)</f>
        <v>10434.776369494901</v>
      </c>
      <c r="E77" s="39">
        <v>56.789176228406603</v>
      </c>
      <c r="F77" s="38">
        <v>0</v>
      </c>
      <c r="G77" s="38">
        <v>0</v>
      </c>
      <c r="H77" s="38">
        <v>840.93438909999998</v>
      </c>
      <c r="I77" s="38">
        <v>0</v>
      </c>
      <c r="J77" s="38">
        <v>0</v>
      </c>
      <c r="K77" s="38">
        <v>0</v>
      </c>
      <c r="L77" s="38">
        <v>0</v>
      </c>
      <c r="M77" s="38">
        <v>13325.070407482401</v>
      </c>
      <c r="N77" s="38">
        <v>10434.776369494901</v>
      </c>
      <c r="O77" s="38">
        <v>21478.8520301475</v>
      </c>
      <c r="P77" s="38">
        <v>0</v>
      </c>
      <c r="Q77" s="36">
        <v>8720.8798535727492</v>
      </c>
      <c r="R77" s="36">
        <v>19306.527367589999</v>
      </c>
      <c r="S77" s="36">
        <v>8926.8593440969598</v>
      </c>
      <c r="T77" s="36">
        <v>3750.9322667688002</v>
      </c>
      <c r="U77" s="36">
        <v>8850.7890099961805</v>
      </c>
      <c r="V77" s="36">
        <v>0</v>
      </c>
      <c r="W77" s="36">
        <v>15387.6722665872</v>
      </c>
      <c r="X77" s="36">
        <v>11650.2616909752</v>
      </c>
      <c r="Y77" s="36">
        <v>3168.3776199488898</v>
      </c>
      <c r="Z77" s="38">
        <v>11800</v>
      </c>
      <c r="AA77">
        <f t="shared" si="8"/>
        <v>0</v>
      </c>
      <c r="DF77" s="24" t="s">
        <v>434</v>
      </c>
      <c r="DG77" s="24" t="s">
        <v>212</v>
      </c>
      <c r="DH77" s="25">
        <v>216.35559648099999</v>
      </c>
      <c r="DI77" s="25">
        <v>216.35559648099999</v>
      </c>
      <c r="DJ77" s="25">
        <v>136.38091640293101</v>
      </c>
      <c r="DK77" s="25">
        <v>425</v>
      </c>
      <c r="DL77" s="25"/>
      <c r="DM77" s="25">
        <v>7.7111929620000002</v>
      </c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</row>
    <row r="78" spans="1:135" ht="15" customHeight="1" x14ac:dyDescent="0.2">
      <c r="A78" s="41" t="s">
        <v>30</v>
      </c>
      <c r="B78">
        <f t="shared" si="6"/>
        <v>5451</v>
      </c>
      <c r="C78" s="39">
        <f t="shared" si="7"/>
        <v>18070.339251421501</v>
      </c>
      <c r="D78" s="39">
        <f t="array" ref="D78:Z78">VLOOKUP(A78,Check_full,{4,5,6,7,8,9,10,11,12,13,14,15,16,17,18,19,20,21,22,23,24,25,26},FALSE)</f>
        <v>11264.5887550931</v>
      </c>
      <c r="E78" s="39">
        <v>92.891055357821102</v>
      </c>
      <c r="F78" s="38">
        <v>0</v>
      </c>
      <c r="G78" s="38">
        <v>23045</v>
      </c>
      <c r="H78" s="38">
        <v>45599.081149999998</v>
      </c>
      <c r="I78" s="38">
        <v>0</v>
      </c>
      <c r="J78" s="38">
        <v>68850.114983000007</v>
      </c>
      <c r="K78" s="38">
        <v>11352.0205211067</v>
      </c>
      <c r="L78" s="38">
        <v>27747.4191384855</v>
      </c>
      <c r="M78" s="38">
        <v>30671.099990003098</v>
      </c>
      <c r="N78" s="38">
        <v>7363.9102969463702</v>
      </c>
      <c r="O78" s="38">
        <v>23205.0394010241</v>
      </c>
      <c r="P78" s="38">
        <v>14774.647532347701</v>
      </c>
      <c r="Q78" s="36">
        <v>9101.7282486763106</v>
      </c>
      <c r="R78" s="36">
        <v>13738.2286521473</v>
      </c>
      <c r="S78" s="36">
        <v>3899.03966873544</v>
      </c>
      <c r="T78" s="36">
        <v>11177.1569890796</v>
      </c>
      <c r="U78" s="36">
        <v>6204.9406812936404</v>
      </c>
      <c r="V78" s="36">
        <v>0</v>
      </c>
      <c r="W78" s="36">
        <v>9389.2993542949898</v>
      </c>
      <c r="X78" s="36">
        <v>4622.5015184536496</v>
      </c>
      <c r="Y78" s="36">
        <v>8034.8783999923398</v>
      </c>
      <c r="Z78" s="38">
        <v>6490</v>
      </c>
      <c r="AA78">
        <f t="shared" si="8"/>
        <v>0</v>
      </c>
      <c r="DF78" s="24" t="s">
        <v>813</v>
      </c>
      <c r="DG78" s="24" t="s">
        <v>212</v>
      </c>
      <c r="DH78" s="25">
        <v>182.08683246698601</v>
      </c>
      <c r="DI78" s="25">
        <v>218</v>
      </c>
      <c r="DJ78" s="25">
        <v>62.160196362232398</v>
      </c>
      <c r="DK78" s="25"/>
      <c r="DL78" s="25">
        <v>264</v>
      </c>
      <c r="DM78" s="25">
        <v>25.670818560000001</v>
      </c>
      <c r="DN78" s="25"/>
      <c r="DO78" s="25"/>
      <c r="DP78" s="25">
        <v>266.67651130794297</v>
      </c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>
        <v>172</v>
      </c>
    </row>
    <row r="79" spans="1:135" ht="15" customHeight="1" x14ac:dyDescent="0.2">
      <c r="A79" s="41" t="s">
        <v>32</v>
      </c>
      <c r="B79" t="e">
        <f t="shared" si="6"/>
        <v>#N/A</v>
      </c>
      <c r="C79" s="39">
        <f t="shared" si="7"/>
        <v>155688.34645873</v>
      </c>
      <c r="D79" s="39">
        <f t="array" ref="D79:Z79">VLOOKUP(A79,Check_full,{4,5,6,7,8,9,10,11,12,13,14,15,16,17,18,19,20,21,22,23,24,25,26},FALSE)</f>
        <v>103353.506986154</v>
      </c>
      <c r="E79" s="39">
        <v>106.763172898439</v>
      </c>
      <c r="F79" s="38">
        <v>232029</v>
      </c>
      <c r="G79" s="38">
        <v>103991</v>
      </c>
      <c r="H79" s="38">
        <v>225179.53950000001</v>
      </c>
      <c r="I79" s="38">
        <v>147850.0399</v>
      </c>
      <c r="J79" s="38">
        <v>610644.14917999995</v>
      </c>
      <c r="K79" s="38">
        <v>56145.628052815002</v>
      </c>
      <c r="L79" s="38">
        <v>75690.133803739198</v>
      </c>
      <c r="M79" s="38">
        <v>103353.506986154</v>
      </c>
      <c r="N79" s="38">
        <v>41692.135535085501</v>
      </c>
      <c r="O79" s="38">
        <v>48777.978977703599</v>
      </c>
      <c r="P79" s="38">
        <v>44395.872300581002</v>
      </c>
      <c r="Q79" s="36">
        <v>0</v>
      </c>
      <c r="R79" s="36">
        <v>1199.51972741399</v>
      </c>
      <c r="S79" s="36">
        <v>0</v>
      </c>
      <c r="T79" s="36">
        <v>0</v>
      </c>
      <c r="U79" s="36">
        <v>0</v>
      </c>
      <c r="V79" s="36">
        <v>0</v>
      </c>
      <c r="W79" s="36">
        <v>0</v>
      </c>
      <c r="X79" s="36">
        <v>0</v>
      </c>
      <c r="Y79" s="36">
        <v>0</v>
      </c>
      <c r="Z79" s="38">
        <v>333000</v>
      </c>
      <c r="AA79">
        <f t="shared" si="8"/>
        <v>0</v>
      </c>
      <c r="DF79" s="24" t="s">
        <v>399</v>
      </c>
      <c r="DG79" s="24" t="s">
        <v>212</v>
      </c>
      <c r="DH79" s="25">
        <v>477.555700059088</v>
      </c>
      <c r="DI79" s="25">
        <v>219.60583404718901</v>
      </c>
      <c r="DJ79" s="25">
        <v>130.061471212296</v>
      </c>
      <c r="DK79" s="25"/>
      <c r="DL79" s="25"/>
      <c r="DM79" s="25">
        <v>26.977833610000001</v>
      </c>
      <c r="DN79" s="25"/>
      <c r="DO79" s="25"/>
      <c r="DP79" s="25"/>
      <c r="DQ79" s="25"/>
      <c r="DR79" s="25"/>
      <c r="DS79" s="25"/>
      <c r="DT79" s="25"/>
      <c r="DU79" s="25">
        <v>219.60583404718901</v>
      </c>
      <c r="DV79" s="25"/>
      <c r="DW79" s="25">
        <v>1186.0834325200699</v>
      </c>
      <c r="DX79" s="25"/>
      <c r="DY79" s="25"/>
      <c r="DZ79" s="25"/>
      <c r="EA79" s="25"/>
      <c r="EB79" s="25"/>
      <c r="EC79" s="25"/>
      <c r="ED79" s="25"/>
      <c r="EE79" s="25"/>
    </row>
    <row r="80" spans="1:135" ht="15" customHeight="1" x14ac:dyDescent="0.2">
      <c r="A80" s="41" t="s">
        <v>33</v>
      </c>
      <c r="B80" t="e">
        <f t="shared" si="6"/>
        <v>#N/A</v>
      </c>
      <c r="C80" s="39">
        <f t="shared" si="7"/>
        <v>78257.704986273806</v>
      </c>
      <c r="D80" s="39">
        <f t="array" ref="D80:Z80">VLOOKUP(A80,Check_full,{4,5,6,7,8,9,10,11,12,13,14,15,16,17,18,19,20,21,22,23,24,25,26},FALSE)</f>
        <v>70455.677981000001</v>
      </c>
      <c r="E80" s="39">
        <v>55.2466307620791</v>
      </c>
      <c r="F80" s="38">
        <v>30134</v>
      </c>
      <c r="G80" s="38">
        <v>62067</v>
      </c>
      <c r="H80" s="38">
        <v>123605.0515</v>
      </c>
      <c r="I80" s="38">
        <v>83933.734460000007</v>
      </c>
      <c r="J80" s="38">
        <v>70455.677981000001</v>
      </c>
      <c r="K80" s="38">
        <v>33216.131118842597</v>
      </c>
      <c r="L80" s="38">
        <v>53404.883400020102</v>
      </c>
      <c r="M80" s="38">
        <v>66094.031622850205</v>
      </c>
      <c r="N80" s="38">
        <v>39251.553231853402</v>
      </c>
      <c r="O80" s="38">
        <v>41808.890130436499</v>
      </c>
      <c r="P80" s="38">
        <v>17049.271129584999</v>
      </c>
      <c r="Q80" s="36">
        <v>90843.551273838995</v>
      </c>
      <c r="R80" s="36">
        <v>172871.58944611601</v>
      </c>
      <c r="S80" s="36">
        <v>163666.48960564099</v>
      </c>
      <c r="T80" s="36">
        <v>0</v>
      </c>
      <c r="U80" s="36">
        <v>107676.19057218199</v>
      </c>
      <c r="V80" s="36">
        <v>0</v>
      </c>
      <c r="W80" s="36">
        <v>90859.365910494394</v>
      </c>
      <c r="X80" s="36">
        <v>111377.875107135</v>
      </c>
      <c r="Y80" s="36">
        <v>81781.108249206605</v>
      </c>
      <c r="Z80" s="38">
        <v>46800</v>
      </c>
      <c r="AA80">
        <f t="shared" si="8"/>
        <v>0</v>
      </c>
      <c r="DF80" s="24" t="s">
        <v>519</v>
      </c>
      <c r="DG80" s="24" t="s">
        <v>212</v>
      </c>
      <c r="DH80" s="25">
        <v>220.32949615499999</v>
      </c>
      <c r="DI80" s="25">
        <v>220.32949615499999</v>
      </c>
      <c r="DJ80" s="25">
        <v>133.93788019976299</v>
      </c>
      <c r="DK80" s="25"/>
      <c r="DL80" s="25">
        <v>429</v>
      </c>
      <c r="DM80" s="25">
        <v>11.65899231</v>
      </c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</row>
    <row r="81" spans="17:135" x14ac:dyDescent="0.2">
      <c r="Q81" s="36"/>
      <c r="R81" s="36"/>
      <c r="S81" s="36"/>
      <c r="T81" s="36"/>
      <c r="U81" s="36"/>
      <c r="V81" s="36"/>
      <c r="W81" s="36"/>
      <c r="X81" s="36"/>
      <c r="Y81" s="36"/>
      <c r="DF81" s="24" t="s">
        <v>1378</v>
      </c>
      <c r="DG81" s="24" t="s">
        <v>212</v>
      </c>
      <c r="DH81" s="25">
        <v>223.73513571049199</v>
      </c>
      <c r="DI81" s="25">
        <v>223.73513571049199</v>
      </c>
      <c r="DJ81" s="25">
        <v>93.137934587106898</v>
      </c>
      <c r="DK81" s="25"/>
      <c r="DL81" s="25"/>
      <c r="DM81" s="25">
        <v>76.386609370000002</v>
      </c>
      <c r="DN81" s="25"/>
      <c r="DO81" s="25"/>
      <c r="DP81" s="25"/>
      <c r="DQ81" s="25"/>
      <c r="DR81" s="25"/>
      <c r="DS81" s="25">
        <v>371.08366205098298</v>
      </c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</row>
    <row r="82" spans="17:135" x14ac:dyDescent="0.2">
      <c r="Q82" s="36"/>
      <c r="R82" s="36"/>
      <c r="S82" s="36"/>
      <c r="T82" s="36"/>
      <c r="U82" s="36"/>
      <c r="V82" s="36"/>
      <c r="W82" s="36"/>
      <c r="X82" s="36"/>
      <c r="Y82" s="36"/>
      <c r="DF82" s="24" t="s">
        <v>230</v>
      </c>
      <c r="DG82" s="24" t="s">
        <v>212</v>
      </c>
      <c r="DH82" s="25">
        <v>338.054191629228</v>
      </c>
      <c r="DI82" s="25">
        <v>224</v>
      </c>
      <c r="DJ82" s="25">
        <v>107.548969958003</v>
      </c>
      <c r="DK82" s="25">
        <v>497</v>
      </c>
      <c r="DL82" s="25">
        <v>224</v>
      </c>
      <c r="DM82" s="25">
        <v>19.687243840000001</v>
      </c>
      <c r="DN82" s="25"/>
      <c r="DO82" s="25"/>
      <c r="DP82" s="25">
        <v>894.14827755736201</v>
      </c>
      <c r="DQ82" s="25"/>
      <c r="DR82" s="25"/>
      <c r="DS82" s="25"/>
      <c r="DT82" s="25"/>
      <c r="DU82" s="25">
        <v>55.435436748779303</v>
      </c>
      <c r="DV82" s="25"/>
      <c r="DW82" s="25"/>
      <c r="DX82" s="25"/>
      <c r="DY82" s="25"/>
      <c r="DZ82" s="25"/>
      <c r="EA82" s="25"/>
      <c r="EB82" s="25"/>
      <c r="EC82" s="25"/>
      <c r="ED82" s="25"/>
      <c r="EE82" s="25"/>
    </row>
    <row r="83" spans="17:135" x14ac:dyDescent="0.2">
      <c r="Q83" s="36"/>
      <c r="R83" s="36"/>
      <c r="S83" s="36"/>
      <c r="T83" s="36"/>
      <c r="U83" s="36"/>
      <c r="V83" s="36"/>
      <c r="W83" s="36"/>
      <c r="X83" s="36"/>
      <c r="Y83" s="36"/>
      <c r="DF83" s="24" t="s">
        <v>1291</v>
      </c>
      <c r="DG83" s="24" t="s">
        <v>212</v>
      </c>
      <c r="DH83" s="25">
        <v>582.99289825541496</v>
      </c>
      <c r="DI83" s="25">
        <v>225</v>
      </c>
      <c r="DJ83" s="25">
        <v>140.07345191760001</v>
      </c>
      <c r="DK83" s="25"/>
      <c r="DL83" s="25">
        <v>225</v>
      </c>
      <c r="DM83" s="25">
        <v>34.811002989999999</v>
      </c>
      <c r="DN83" s="25"/>
      <c r="DO83" s="25"/>
      <c r="DP83" s="25"/>
      <c r="DQ83" s="25"/>
      <c r="DR83" s="25"/>
      <c r="DS83" s="25"/>
      <c r="DT83" s="25"/>
      <c r="DU83" s="25">
        <v>473.36669218491301</v>
      </c>
      <c r="DV83" s="25"/>
      <c r="DW83" s="25"/>
      <c r="DX83" s="25"/>
      <c r="DY83" s="25"/>
      <c r="DZ83" s="25"/>
      <c r="EA83" s="25"/>
      <c r="EB83" s="25"/>
      <c r="EC83" s="25">
        <v>2015.78679610216</v>
      </c>
      <c r="ED83" s="25"/>
      <c r="EE83" s="25">
        <v>166</v>
      </c>
    </row>
    <row r="84" spans="17:135" x14ac:dyDescent="0.2">
      <c r="Q84" s="36"/>
      <c r="R84" s="36"/>
      <c r="S84" s="36"/>
      <c r="T84" s="36"/>
      <c r="U84" s="36"/>
      <c r="V84" s="36"/>
      <c r="W84" s="36"/>
      <c r="X84" s="36"/>
      <c r="Y84" s="36"/>
      <c r="DF84" s="24" t="s">
        <v>622</v>
      </c>
      <c r="DG84" s="24" t="s">
        <v>212</v>
      </c>
      <c r="DH84" s="25">
        <v>442.98412714712498</v>
      </c>
      <c r="DI84" s="25">
        <v>230.98526837083901</v>
      </c>
      <c r="DJ84" s="25">
        <v>122.53774337821299</v>
      </c>
      <c r="DK84" s="25"/>
      <c r="DL84" s="25">
        <v>508</v>
      </c>
      <c r="DM84" s="25">
        <v>40.154297929999998</v>
      </c>
      <c r="DN84" s="25"/>
      <c r="DO84" s="25"/>
      <c r="DP84" s="25">
        <v>148.14035940762801</v>
      </c>
      <c r="DQ84" s="25"/>
      <c r="DR84" s="25"/>
      <c r="DS84" s="25"/>
      <c r="DT84" s="25"/>
      <c r="DU84" s="25">
        <v>312.97053674167802</v>
      </c>
      <c r="DV84" s="25"/>
      <c r="DW84" s="25">
        <v>1499.6395688034399</v>
      </c>
      <c r="DX84" s="25"/>
      <c r="DY84" s="25"/>
      <c r="DZ84" s="25"/>
      <c r="EA84" s="25"/>
      <c r="EB84" s="25"/>
      <c r="EC84" s="25"/>
      <c r="ED84" s="25"/>
      <c r="EE84" s="25">
        <v>149</v>
      </c>
    </row>
    <row r="85" spans="17:135" x14ac:dyDescent="0.2">
      <c r="Q85" s="36"/>
      <c r="R85" s="36"/>
      <c r="S85" s="36"/>
      <c r="T85" s="36"/>
      <c r="U85" s="36"/>
      <c r="V85" s="36"/>
      <c r="W85" s="36"/>
      <c r="X85" s="36"/>
      <c r="Y85" s="36"/>
      <c r="DF85" s="24" t="s">
        <v>1471</v>
      </c>
      <c r="DG85" s="24" t="s">
        <v>212</v>
      </c>
      <c r="DH85" s="25">
        <v>944.64488983027104</v>
      </c>
      <c r="DI85" s="25">
        <v>233.71266391554099</v>
      </c>
      <c r="DJ85" s="25">
        <v>165.04093516485199</v>
      </c>
      <c r="DK85" s="25">
        <v>3272</v>
      </c>
      <c r="DL85" s="25">
        <v>383</v>
      </c>
      <c r="DM85" s="25">
        <v>39.154231490000001</v>
      </c>
      <c r="DN85" s="25"/>
      <c r="DO85" s="25"/>
      <c r="DP85" s="25"/>
      <c r="DQ85" s="25"/>
      <c r="DR85" s="25"/>
      <c r="DS85" s="25"/>
      <c r="DT85" s="25"/>
      <c r="DU85" s="25">
        <v>84.425327831082996</v>
      </c>
      <c r="DV85" s="25"/>
      <c r="DW85" s="25"/>
      <c r="DX85" s="25"/>
      <c r="DY85" s="25"/>
      <c r="DZ85" s="25"/>
      <c r="EA85" s="25"/>
      <c r="EB85" s="25"/>
      <c r="EC85" s="25"/>
      <c r="ED85" s="25"/>
      <c r="EE85" s="25"/>
    </row>
    <row r="86" spans="17:135" x14ac:dyDescent="0.2">
      <c r="Q86" s="36"/>
      <c r="R86" s="36"/>
      <c r="S86" s="36"/>
      <c r="T86" s="36"/>
      <c r="U86" s="36"/>
      <c r="V86" s="36"/>
      <c r="W86" s="36"/>
      <c r="X86" s="36"/>
      <c r="Y86" s="36"/>
      <c r="DF86" s="24" t="s">
        <v>2431</v>
      </c>
      <c r="DG86" s="24" t="s">
        <v>212</v>
      </c>
      <c r="DH86" s="25">
        <v>786.50541345561101</v>
      </c>
      <c r="DI86" s="25">
        <v>235.004584715585</v>
      </c>
      <c r="DJ86" s="25">
        <v>144.60791555711</v>
      </c>
      <c r="DK86" s="25"/>
      <c r="DL86" s="25">
        <v>168</v>
      </c>
      <c r="DM86" s="25">
        <v>5.8199301549999998</v>
      </c>
      <c r="DN86" s="25"/>
      <c r="DO86" s="25"/>
      <c r="DP86" s="25"/>
      <c r="DQ86" s="25"/>
      <c r="DR86" s="25"/>
      <c r="DS86" s="25"/>
      <c r="DT86" s="25"/>
      <c r="DU86" s="25">
        <v>235.004584715585</v>
      </c>
      <c r="DV86" s="25"/>
      <c r="DW86" s="25"/>
      <c r="DX86" s="25"/>
      <c r="DY86" s="25"/>
      <c r="DZ86" s="25"/>
      <c r="EA86" s="25"/>
      <c r="EB86" s="25"/>
      <c r="EC86" s="25">
        <v>2755.7025524074702</v>
      </c>
      <c r="ED86" s="25"/>
      <c r="EE86" s="25">
        <v>768</v>
      </c>
    </row>
    <row r="87" spans="17:135" x14ac:dyDescent="0.2">
      <c r="Q87" s="36"/>
      <c r="R87" s="36"/>
      <c r="S87" s="36"/>
      <c r="T87" s="36"/>
      <c r="U87" s="36"/>
      <c r="V87" s="36"/>
      <c r="W87" s="36"/>
      <c r="X87" s="36"/>
      <c r="Y87" s="36"/>
      <c r="DF87" s="24" t="s">
        <v>2271</v>
      </c>
      <c r="DG87" s="24" t="s">
        <v>212</v>
      </c>
      <c r="DH87" s="25">
        <v>542.20744644461297</v>
      </c>
      <c r="DI87" s="25">
        <v>237</v>
      </c>
      <c r="DJ87" s="25">
        <v>136.38629298805</v>
      </c>
      <c r="DK87" s="25"/>
      <c r="DL87" s="25"/>
      <c r="DM87" s="25">
        <v>4.1653947670000004</v>
      </c>
      <c r="DN87" s="25"/>
      <c r="DO87" s="25"/>
      <c r="DP87" s="25"/>
      <c r="DQ87" s="25"/>
      <c r="DR87" s="25"/>
      <c r="DS87" s="25"/>
      <c r="DT87" s="25"/>
      <c r="DU87" s="25"/>
      <c r="DV87" s="25"/>
      <c r="DW87" s="25">
        <v>1385.4569445668401</v>
      </c>
      <c r="DX87" s="25"/>
      <c r="DY87" s="25"/>
      <c r="DZ87" s="25"/>
      <c r="EA87" s="25"/>
      <c r="EB87" s="25"/>
      <c r="EC87" s="25"/>
      <c r="ED87" s="25"/>
      <c r="EE87" s="25">
        <v>237</v>
      </c>
    </row>
    <row r="88" spans="17:135" x14ac:dyDescent="0.2">
      <c r="Q88" s="36"/>
      <c r="R88" s="36"/>
      <c r="S88" s="36"/>
      <c r="T88" s="36"/>
      <c r="U88" s="36"/>
      <c r="V88" s="36"/>
      <c r="W88" s="36"/>
      <c r="X88" s="36"/>
      <c r="Y88" s="36"/>
      <c r="DF88" s="24" t="s">
        <v>1164</v>
      </c>
      <c r="DG88" s="24" t="s">
        <v>212</v>
      </c>
      <c r="DH88" s="25">
        <v>680.69057688759301</v>
      </c>
      <c r="DI88" s="25">
        <v>238</v>
      </c>
      <c r="DJ88" s="25">
        <v>114.992986005931</v>
      </c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>
        <v>219.60583404718901</v>
      </c>
      <c r="DV88" s="25"/>
      <c r="DW88" s="25"/>
      <c r="DX88" s="25"/>
      <c r="DY88" s="25"/>
      <c r="DZ88" s="25">
        <v>1584.4658966155901</v>
      </c>
      <c r="EA88" s="25"/>
      <c r="EB88" s="25"/>
      <c r="EC88" s="25"/>
      <c r="ED88" s="25"/>
      <c r="EE88" s="25">
        <v>238</v>
      </c>
    </row>
    <row r="89" spans="17:135" x14ac:dyDescent="0.2">
      <c r="Q89" s="36"/>
      <c r="R89" s="36"/>
      <c r="S89" s="36"/>
      <c r="T89" s="36"/>
      <c r="U89" s="36"/>
      <c r="V89" s="36"/>
      <c r="W89" s="36"/>
      <c r="X89" s="36"/>
      <c r="Y89" s="36"/>
      <c r="DF89" s="24" t="s">
        <v>1109</v>
      </c>
      <c r="DG89" s="24" t="s">
        <v>212</v>
      </c>
      <c r="DH89" s="25">
        <v>319.144238626667</v>
      </c>
      <c r="DI89" s="25">
        <v>238</v>
      </c>
      <c r="DJ89" s="25">
        <v>103.05030471706699</v>
      </c>
      <c r="DK89" s="25"/>
      <c r="DL89" s="25">
        <v>681</v>
      </c>
      <c r="DM89" s="25">
        <v>38.432715880000003</v>
      </c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>
        <v>238</v>
      </c>
    </row>
    <row r="90" spans="17:135" x14ac:dyDescent="0.2">
      <c r="Q90" s="36"/>
      <c r="R90" s="36"/>
      <c r="S90" s="36"/>
      <c r="T90" s="36"/>
      <c r="U90" s="36"/>
      <c r="V90" s="36"/>
      <c r="W90" s="36"/>
      <c r="X90" s="36"/>
      <c r="Y90" s="36"/>
      <c r="DF90" s="24" t="s">
        <v>573</v>
      </c>
      <c r="DG90" s="24" t="s">
        <v>212</v>
      </c>
      <c r="DH90" s="25">
        <v>238</v>
      </c>
      <c r="DI90" s="25">
        <v>238</v>
      </c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>
        <v>238</v>
      </c>
    </row>
    <row r="91" spans="17:135" x14ac:dyDescent="0.2">
      <c r="Q91" s="36"/>
      <c r="R91" s="36"/>
      <c r="S91" s="36"/>
      <c r="T91" s="36"/>
      <c r="U91" s="36"/>
      <c r="V91" s="36"/>
      <c r="W91" s="36"/>
      <c r="X91" s="36"/>
      <c r="Y91" s="36"/>
      <c r="DF91" s="24" t="s">
        <v>4046</v>
      </c>
      <c r="DG91" s="24" t="s">
        <v>212</v>
      </c>
      <c r="DH91" s="25">
        <v>246.47928188</v>
      </c>
      <c r="DI91" s="25">
        <v>246.47928188</v>
      </c>
      <c r="DJ91" s="25"/>
      <c r="DK91" s="25"/>
      <c r="DL91" s="25"/>
      <c r="DM91" s="25"/>
      <c r="DN91" s="25"/>
      <c r="DO91" s="25">
        <v>246.47928188</v>
      </c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</row>
    <row r="92" spans="17:135" x14ac:dyDescent="0.2">
      <c r="Q92" s="36"/>
      <c r="R92" s="36"/>
      <c r="S92" s="36"/>
      <c r="T92" s="36"/>
      <c r="U92" s="36"/>
      <c r="V92" s="36"/>
      <c r="W92" s="36"/>
      <c r="X92" s="36"/>
      <c r="Y92" s="36"/>
      <c r="DF92" s="24" t="s">
        <v>1168</v>
      </c>
      <c r="DG92" s="24" t="s">
        <v>212</v>
      </c>
      <c r="DH92" s="25">
        <v>249</v>
      </c>
      <c r="DI92" s="25">
        <v>249</v>
      </c>
      <c r="DJ92" s="25"/>
      <c r="DK92" s="25"/>
      <c r="DL92" s="25">
        <v>249</v>
      </c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</row>
    <row r="93" spans="17:135" x14ac:dyDescent="0.2">
      <c r="Q93" s="36"/>
      <c r="R93" s="36"/>
      <c r="S93" s="36"/>
      <c r="T93" s="36"/>
      <c r="U93" s="36"/>
      <c r="V93" s="36"/>
      <c r="W93" s="36"/>
      <c r="X93" s="36"/>
      <c r="Y93" s="36"/>
      <c r="DF93" s="24" t="s">
        <v>1030</v>
      </c>
      <c r="DG93" s="24" t="s">
        <v>212</v>
      </c>
      <c r="DH93" s="25">
        <v>521.15320417688201</v>
      </c>
      <c r="DI93" s="25">
        <v>250.89325264999999</v>
      </c>
      <c r="DJ93" s="25">
        <v>108.880089780484</v>
      </c>
      <c r="DK93" s="25"/>
      <c r="DL93" s="25">
        <v>258</v>
      </c>
      <c r="DM93" s="25">
        <v>20.868721770000001</v>
      </c>
      <c r="DN93" s="25">
        <v>243.78650529999999</v>
      </c>
      <c r="DO93" s="25"/>
      <c r="DP93" s="25">
        <v>859.50449181197405</v>
      </c>
      <c r="DQ93" s="25"/>
      <c r="DR93" s="25"/>
      <c r="DS93" s="25"/>
      <c r="DT93" s="25"/>
      <c r="DU93" s="25">
        <v>219.60583404718901</v>
      </c>
      <c r="DV93" s="25"/>
      <c r="DW93" s="25">
        <v>1525.1536721321299</v>
      </c>
      <c r="DX93" s="25"/>
      <c r="DY93" s="25"/>
      <c r="DZ93" s="25"/>
      <c r="EA93" s="25"/>
      <c r="EB93" s="25"/>
      <c r="EC93" s="25"/>
      <c r="ED93" s="25"/>
      <c r="EE93" s="25"/>
    </row>
    <row r="94" spans="17:135" x14ac:dyDescent="0.2">
      <c r="Q94" s="36"/>
      <c r="R94" s="36"/>
      <c r="S94" s="36"/>
      <c r="T94" s="36"/>
      <c r="U94" s="36"/>
      <c r="V94" s="36"/>
      <c r="W94" s="36"/>
      <c r="X94" s="36"/>
      <c r="Y94" s="36"/>
      <c r="DF94" s="24" t="s">
        <v>1493</v>
      </c>
      <c r="DG94" s="24" t="s">
        <v>212</v>
      </c>
      <c r="DH94" s="25">
        <v>252.14722789999999</v>
      </c>
      <c r="DI94" s="25">
        <v>252.14722789999999</v>
      </c>
      <c r="DJ94" s="25"/>
      <c r="DK94" s="25"/>
      <c r="DL94" s="25"/>
      <c r="DM94" s="25">
        <v>252.14722789999999</v>
      </c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</row>
    <row r="95" spans="17:135" x14ac:dyDescent="0.2">
      <c r="Q95" s="36"/>
      <c r="R95" s="36"/>
      <c r="S95" s="36"/>
      <c r="T95" s="36"/>
      <c r="U95" s="36"/>
      <c r="V95" s="36"/>
      <c r="W95" s="36"/>
      <c r="X95" s="36"/>
      <c r="Y95" s="36"/>
      <c r="DF95" s="24" t="s">
        <v>228</v>
      </c>
      <c r="DG95" s="24" t="s">
        <v>212</v>
      </c>
      <c r="DH95" s="25">
        <v>255.499843267985</v>
      </c>
      <c r="DI95" s="25">
        <v>255.499843267985</v>
      </c>
      <c r="DJ95" s="25">
        <v>3.3997466192195902</v>
      </c>
      <c r="DK95" s="25"/>
      <c r="DL95" s="25"/>
      <c r="DM95" s="25">
        <v>249.35766820000001</v>
      </c>
      <c r="DN95" s="25"/>
      <c r="DO95" s="25"/>
      <c r="DP95" s="25"/>
      <c r="DQ95" s="25"/>
      <c r="DR95" s="25"/>
      <c r="DS95" s="25">
        <v>261.64201833597099</v>
      </c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</row>
    <row r="96" spans="17:135" x14ac:dyDescent="0.2">
      <c r="Q96" s="36"/>
      <c r="R96" s="36"/>
      <c r="S96" s="36"/>
      <c r="T96" s="36"/>
      <c r="U96" s="36"/>
      <c r="V96" s="36"/>
      <c r="W96" s="36"/>
      <c r="X96" s="36"/>
      <c r="Y96" s="36"/>
      <c r="DF96" s="24" t="s">
        <v>278</v>
      </c>
      <c r="DG96" s="24" t="s">
        <v>212</v>
      </c>
      <c r="DH96" s="25">
        <v>423.15978925911003</v>
      </c>
      <c r="DI96" s="25">
        <v>259</v>
      </c>
      <c r="DJ96" s="25">
        <v>117.463281414207</v>
      </c>
      <c r="DK96" s="25"/>
      <c r="DL96" s="25"/>
      <c r="DM96" s="25">
        <v>8.4981527719999992</v>
      </c>
      <c r="DN96" s="25"/>
      <c r="DO96" s="25"/>
      <c r="DP96" s="25"/>
      <c r="DQ96" s="25"/>
      <c r="DR96" s="25"/>
      <c r="DS96" s="25">
        <v>107.569932156972</v>
      </c>
      <c r="DT96" s="25"/>
      <c r="DU96" s="25">
        <v>489.7155298472</v>
      </c>
      <c r="DV96" s="25"/>
      <c r="DW96" s="25">
        <v>1251.01533151938</v>
      </c>
      <c r="DX96" s="25"/>
      <c r="DY96" s="25"/>
      <c r="DZ96" s="25"/>
      <c r="EA96" s="25"/>
      <c r="EB96" s="25"/>
      <c r="EC96" s="25"/>
      <c r="ED96" s="25"/>
      <c r="EE96" s="25">
        <v>259</v>
      </c>
    </row>
    <row r="97" spans="17:135" x14ac:dyDescent="0.2">
      <c r="Q97" s="36"/>
      <c r="R97" s="36"/>
      <c r="S97" s="36"/>
      <c r="T97" s="36"/>
      <c r="U97" s="36"/>
      <c r="V97" s="36"/>
      <c r="W97" s="36"/>
      <c r="X97" s="36"/>
      <c r="Y97" s="36"/>
      <c r="DF97" s="24" t="s">
        <v>405</v>
      </c>
      <c r="DG97" s="24" t="s">
        <v>274</v>
      </c>
      <c r="DH97" s="25">
        <v>259.10782218792599</v>
      </c>
      <c r="DI97" s="25">
        <v>259.10782218792599</v>
      </c>
      <c r="DJ97" s="25">
        <v>43.605245274074498</v>
      </c>
      <c r="DK97" s="25"/>
      <c r="DL97" s="25"/>
      <c r="DM97" s="25"/>
      <c r="DN97" s="25"/>
      <c r="DO97" s="25"/>
      <c r="DP97" s="25">
        <v>179.21564437585201</v>
      </c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>
        <v>339</v>
      </c>
    </row>
    <row r="98" spans="17:135" x14ac:dyDescent="0.2">
      <c r="Q98" s="36"/>
      <c r="R98" s="36"/>
      <c r="S98" s="36"/>
      <c r="T98" s="36"/>
      <c r="U98" s="36"/>
      <c r="V98" s="36"/>
      <c r="W98" s="36"/>
      <c r="X98" s="36"/>
      <c r="Y98" s="36"/>
      <c r="DF98" s="24" t="s">
        <v>1097</v>
      </c>
      <c r="DG98" s="24" t="s">
        <v>212</v>
      </c>
      <c r="DH98" s="25">
        <v>634.64557565137795</v>
      </c>
      <c r="DI98" s="25">
        <v>261</v>
      </c>
      <c r="DJ98" s="25">
        <v>110.65752523138001</v>
      </c>
      <c r="DK98" s="25"/>
      <c r="DL98" s="25">
        <v>311</v>
      </c>
      <c r="DM98" s="25">
        <v>52.990935350000001</v>
      </c>
      <c r="DN98" s="25"/>
      <c r="DO98" s="25"/>
      <c r="DP98" s="25">
        <v>164.15108446570201</v>
      </c>
      <c r="DQ98" s="25"/>
      <c r="DR98" s="25"/>
      <c r="DS98" s="25"/>
      <c r="DT98" s="25"/>
      <c r="DU98" s="25"/>
      <c r="DV98" s="25"/>
      <c r="DW98" s="25">
        <v>1573.77252868338</v>
      </c>
      <c r="DX98" s="25"/>
      <c r="DY98" s="25"/>
      <c r="DZ98" s="25">
        <v>1494.95890540919</v>
      </c>
      <c r="EA98" s="25"/>
      <c r="EB98" s="25"/>
      <c r="EC98" s="25"/>
      <c r="ED98" s="25"/>
      <c r="EE98" s="25">
        <v>211</v>
      </c>
    </row>
    <row r="99" spans="17:135" x14ac:dyDescent="0.2">
      <c r="Q99" s="36"/>
      <c r="R99" s="36"/>
      <c r="S99" s="36"/>
      <c r="T99" s="36"/>
      <c r="U99" s="36"/>
      <c r="V99" s="36"/>
      <c r="W99" s="36"/>
      <c r="X99" s="36"/>
      <c r="Y99" s="36"/>
      <c r="DF99" s="24" t="s">
        <v>531</v>
      </c>
      <c r="DG99" s="24" t="s">
        <v>212</v>
      </c>
      <c r="DH99" s="25">
        <v>1192.0583145001799</v>
      </c>
      <c r="DI99" s="25">
        <v>266.00065626618499</v>
      </c>
      <c r="DJ99" s="25">
        <v>179.07845534020001</v>
      </c>
      <c r="DK99" s="25">
        <v>208</v>
      </c>
      <c r="DL99" s="25">
        <v>466</v>
      </c>
      <c r="DM99" s="25">
        <v>20.136452429999999</v>
      </c>
      <c r="DN99" s="25"/>
      <c r="DO99" s="25"/>
      <c r="DP99" s="25"/>
      <c r="DQ99" s="25"/>
      <c r="DR99" s="25">
        <v>5000.1544638047199</v>
      </c>
      <c r="DS99" s="25"/>
      <c r="DT99" s="25"/>
      <c r="DU99" s="25">
        <v>266.00065626618499</v>
      </c>
      <c r="DV99" s="25"/>
      <c r="DW99" s="25"/>
      <c r="DX99" s="25"/>
      <c r="DY99" s="25"/>
      <c r="DZ99" s="25"/>
      <c r="EA99" s="25"/>
      <c r="EB99" s="25"/>
      <c r="EC99" s="25"/>
      <c r="ED99" s="25"/>
      <c r="EE99" s="25"/>
    </row>
    <row r="100" spans="17:135" x14ac:dyDescent="0.2">
      <c r="Q100" s="36"/>
      <c r="R100" s="36"/>
      <c r="S100" s="36"/>
      <c r="T100" s="36"/>
      <c r="U100" s="36"/>
      <c r="V100" s="36"/>
      <c r="W100" s="36"/>
      <c r="X100" s="36"/>
      <c r="Y100" s="36"/>
      <c r="DF100" s="24" t="s">
        <v>1340</v>
      </c>
      <c r="DG100" s="24" t="s">
        <v>212</v>
      </c>
      <c r="DH100" s="25">
        <v>545.613390679242</v>
      </c>
      <c r="DI100" s="25">
        <v>266.76264802817298</v>
      </c>
      <c r="DJ100" s="25">
        <v>122.278005706716</v>
      </c>
      <c r="DK100" s="25"/>
      <c r="DL100" s="25">
        <v>123</v>
      </c>
      <c r="DM100" s="25"/>
      <c r="DN100" s="25"/>
      <c r="DO100" s="25"/>
      <c r="DP100" s="25"/>
      <c r="DQ100" s="25"/>
      <c r="DR100" s="25"/>
      <c r="DS100" s="25"/>
      <c r="DT100" s="25"/>
      <c r="DU100" s="25">
        <v>408.52529605634498</v>
      </c>
      <c r="DV100" s="25"/>
      <c r="DW100" s="25"/>
      <c r="DX100" s="25"/>
      <c r="DY100" s="25"/>
      <c r="DZ100" s="25">
        <v>1525.92826666062</v>
      </c>
      <c r="EA100" s="25"/>
      <c r="EB100" s="25"/>
      <c r="EC100" s="25"/>
      <c r="ED100" s="25"/>
      <c r="EE100" s="25">
        <v>125</v>
      </c>
    </row>
    <row r="101" spans="17:135" x14ac:dyDescent="0.2">
      <c r="Q101" s="36"/>
      <c r="R101" s="36"/>
      <c r="S101" s="36"/>
      <c r="T101" s="36"/>
      <c r="U101" s="36"/>
      <c r="V101" s="36"/>
      <c r="W101" s="36"/>
      <c r="X101" s="36"/>
      <c r="Y101" s="36"/>
      <c r="DF101" s="24" t="s">
        <v>969</v>
      </c>
      <c r="DG101" s="24" t="s">
        <v>212</v>
      </c>
      <c r="DH101" s="25">
        <v>715.55145624854504</v>
      </c>
      <c r="DI101" s="25">
        <v>267</v>
      </c>
      <c r="DJ101" s="25">
        <v>97.399836048871194</v>
      </c>
      <c r="DK101" s="25"/>
      <c r="DL101" s="25">
        <v>267</v>
      </c>
      <c r="DM101" s="25">
        <v>60.08528776</v>
      </c>
      <c r="DN101" s="25">
        <v>87.409454550000007</v>
      </c>
      <c r="DO101" s="25"/>
      <c r="DP101" s="25"/>
      <c r="DQ101" s="25"/>
      <c r="DR101" s="25">
        <v>1305.1659317065501</v>
      </c>
      <c r="DS101" s="25"/>
      <c r="DT101" s="25"/>
      <c r="DU101" s="25">
        <v>1350.2274142122501</v>
      </c>
      <c r="DV101" s="25"/>
      <c r="DW101" s="25"/>
      <c r="DX101" s="25"/>
      <c r="DY101" s="25"/>
      <c r="DZ101" s="25">
        <v>1679.9721055110199</v>
      </c>
      <c r="EA101" s="25"/>
      <c r="EB101" s="25"/>
      <c r="EC101" s="25"/>
      <c r="ED101" s="25"/>
      <c r="EE101" s="25">
        <v>259</v>
      </c>
    </row>
    <row r="102" spans="17:135" x14ac:dyDescent="0.2">
      <c r="Q102" s="36"/>
      <c r="R102" s="36"/>
      <c r="S102" s="36"/>
      <c r="T102" s="36"/>
      <c r="U102" s="36"/>
      <c r="V102" s="36"/>
      <c r="W102" s="36"/>
      <c r="X102" s="36"/>
      <c r="Y102" s="36"/>
      <c r="DF102" s="24" t="s">
        <v>315</v>
      </c>
      <c r="DG102" s="24" t="s">
        <v>212</v>
      </c>
      <c r="DH102" s="25">
        <v>441.93410249171598</v>
      </c>
      <c r="DI102" s="25">
        <v>267.62612254106</v>
      </c>
      <c r="DJ102" s="25">
        <v>117.549401951213</v>
      </c>
      <c r="DK102" s="25"/>
      <c r="DL102" s="25"/>
      <c r="DM102" s="25">
        <v>30.441832089999998</v>
      </c>
      <c r="DN102" s="25"/>
      <c r="DO102" s="25"/>
      <c r="DP102" s="25"/>
      <c r="DQ102" s="25"/>
      <c r="DR102" s="25"/>
      <c r="DS102" s="25"/>
      <c r="DT102" s="25"/>
      <c r="DU102" s="25">
        <v>297.25224508212</v>
      </c>
      <c r="DV102" s="25"/>
      <c r="DW102" s="25">
        <v>1202.0423327947401</v>
      </c>
      <c r="DX102" s="25"/>
      <c r="DY102" s="25"/>
      <c r="DZ102" s="25"/>
      <c r="EA102" s="25"/>
      <c r="EB102" s="25"/>
      <c r="EC102" s="25"/>
      <c r="ED102" s="25"/>
      <c r="EE102" s="25">
        <v>238</v>
      </c>
    </row>
    <row r="103" spans="17:135" x14ac:dyDescent="0.2">
      <c r="Q103" s="36"/>
      <c r="R103" s="36"/>
      <c r="S103" s="36"/>
      <c r="T103" s="36"/>
      <c r="U103" s="36"/>
      <c r="V103" s="36"/>
      <c r="W103" s="36"/>
      <c r="X103" s="36"/>
      <c r="Y103" s="36"/>
      <c r="DF103" s="24" t="s">
        <v>1280</v>
      </c>
      <c r="DG103" s="24" t="s">
        <v>212</v>
      </c>
      <c r="DH103" s="25">
        <v>628.50124506604504</v>
      </c>
      <c r="DI103" s="25">
        <v>270.87508710283799</v>
      </c>
      <c r="DJ103" s="25">
        <v>103.99646560715399</v>
      </c>
      <c r="DK103" s="25"/>
      <c r="DL103" s="25">
        <v>198</v>
      </c>
      <c r="DM103" s="25">
        <v>21.892524099999999</v>
      </c>
      <c r="DN103" s="25"/>
      <c r="DO103" s="25"/>
      <c r="DP103" s="25">
        <v>270.87508710283799</v>
      </c>
      <c r="DQ103" s="25"/>
      <c r="DR103" s="25"/>
      <c r="DS103" s="25"/>
      <c r="DT103" s="25"/>
      <c r="DU103" s="25"/>
      <c r="DV103" s="25"/>
      <c r="DW103" s="25">
        <v>1491.7386141273801</v>
      </c>
      <c r="DX103" s="25"/>
      <c r="DY103" s="25"/>
      <c r="DZ103" s="25"/>
      <c r="EA103" s="25"/>
      <c r="EB103" s="25"/>
      <c r="EC103" s="25"/>
      <c r="ED103" s="25"/>
      <c r="EE103" s="25">
        <v>1160</v>
      </c>
    </row>
    <row r="104" spans="17:135" x14ac:dyDescent="0.2">
      <c r="Q104" s="36"/>
      <c r="R104" s="36"/>
      <c r="S104" s="36"/>
      <c r="T104" s="36"/>
      <c r="U104" s="36"/>
      <c r="V104" s="36"/>
      <c r="W104" s="36"/>
      <c r="X104" s="36"/>
      <c r="Y104" s="36"/>
      <c r="DF104" s="24" t="s">
        <v>222</v>
      </c>
      <c r="DG104" s="24" t="s">
        <v>212</v>
      </c>
      <c r="DH104" s="25">
        <v>286.56414223158498</v>
      </c>
      <c r="DI104" s="25">
        <v>271</v>
      </c>
      <c r="DJ104" s="25">
        <v>100.932042090111</v>
      </c>
      <c r="DK104" s="25"/>
      <c r="DL104" s="25">
        <v>271</v>
      </c>
      <c r="DM104" s="25">
        <v>5.4254165040000002</v>
      </c>
      <c r="DN104" s="25"/>
      <c r="DO104" s="25"/>
      <c r="DP104" s="25">
        <v>583.26701019075597</v>
      </c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</row>
    <row r="105" spans="17:135" x14ac:dyDescent="0.2">
      <c r="Q105" s="36"/>
      <c r="R105" s="36"/>
      <c r="S105" s="36"/>
      <c r="T105" s="36"/>
      <c r="U105" s="36"/>
      <c r="V105" s="36"/>
      <c r="W105" s="36"/>
      <c r="X105" s="36"/>
      <c r="Y105" s="36"/>
      <c r="DF105" s="24" t="s">
        <v>447</v>
      </c>
      <c r="DG105" s="24" t="s">
        <v>212</v>
      </c>
      <c r="DH105" s="25">
        <v>222.152807394886</v>
      </c>
      <c r="DI105" s="25">
        <v>271</v>
      </c>
      <c r="DJ105" s="25">
        <v>51.618963412347902</v>
      </c>
      <c r="DK105" s="25"/>
      <c r="DL105" s="25">
        <v>271</v>
      </c>
      <c r="DM105" s="25"/>
      <c r="DN105" s="25"/>
      <c r="DO105" s="25"/>
      <c r="DP105" s="25">
        <v>91.144243389567507</v>
      </c>
      <c r="DQ105" s="25"/>
      <c r="DR105" s="25"/>
      <c r="DS105" s="25">
        <v>304.31417879509098</v>
      </c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</row>
    <row r="106" spans="17:135" x14ac:dyDescent="0.2">
      <c r="Q106" s="36"/>
      <c r="R106" s="36"/>
      <c r="S106" s="36"/>
      <c r="T106" s="36"/>
      <c r="U106" s="36"/>
      <c r="V106" s="36"/>
      <c r="W106" s="36"/>
      <c r="X106" s="36"/>
      <c r="Y106" s="36"/>
      <c r="DF106" s="24" t="s">
        <v>1060</v>
      </c>
      <c r="DG106" s="24" t="s">
        <v>212</v>
      </c>
      <c r="DH106" s="25">
        <v>483.50561032027201</v>
      </c>
      <c r="DI106" s="25">
        <v>272.56083922530001</v>
      </c>
      <c r="DJ106" s="25">
        <v>122.31158058302</v>
      </c>
      <c r="DK106" s="25"/>
      <c r="DL106" s="25"/>
      <c r="DM106" s="25">
        <v>34.507657379999998</v>
      </c>
      <c r="DN106" s="25"/>
      <c r="DO106" s="25"/>
      <c r="DP106" s="25">
        <v>263.52670903048897</v>
      </c>
      <c r="DQ106" s="25"/>
      <c r="DR106" s="25"/>
      <c r="DS106" s="25"/>
      <c r="DT106" s="25"/>
      <c r="DU106" s="25">
        <v>281.59496942011202</v>
      </c>
      <c r="DV106" s="25"/>
      <c r="DW106" s="25">
        <v>1354.3931054504901</v>
      </c>
      <c r="DX106" s="25"/>
      <c r="DY106" s="25"/>
      <c r="DZ106" s="25"/>
      <c r="EA106" s="25"/>
      <c r="EB106" s="25"/>
      <c r="EC106" s="25"/>
      <c r="ED106" s="25"/>
      <c r="EE106" s="25"/>
    </row>
    <row r="107" spans="17:135" x14ac:dyDescent="0.2">
      <c r="Q107" s="36"/>
      <c r="R107" s="36"/>
      <c r="S107" s="36"/>
      <c r="T107" s="36"/>
      <c r="U107" s="36"/>
      <c r="V107" s="36"/>
      <c r="W107" s="36"/>
      <c r="X107" s="36"/>
      <c r="Y107" s="36"/>
      <c r="DF107" s="24" t="s">
        <v>714</v>
      </c>
      <c r="DG107" s="24" t="s">
        <v>212</v>
      </c>
      <c r="DH107" s="25">
        <v>486.82976925356098</v>
      </c>
      <c r="DI107" s="25">
        <v>275.5</v>
      </c>
      <c r="DJ107" s="25">
        <v>121.616412964342</v>
      </c>
      <c r="DK107" s="25"/>
      <c r="DL107" s="25">
        <v>292</v>
      </c>
      <c r="DM107" s="25">
        <v>37.691158790000003</v>
      </c>
      <c r="DN107" s="25"/>
      <c r="DO107" s="25"/>
      <c r="DP107" s="25">
        <v>1358.6279182242399</v>
      </c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>
        <v>259</v>
      </c>
    </row>
    <row r="108" spans="17:135" x14ac:dyDescent="0.2">
      <c r="Q108" s="36"/>
      <c r="R108" s="36"/>
      <c r="S108" s="36"/>
      <c r="T108" s="36"/>
      <c r="U108" s="36"/>
      <c r="V108" s="36"/>
      <c r="W108" s="36"/>
      <c r="X108" s="36"/>
      <c r="Y108" s="36"/>
      <c r="DF108" s="24" t="s">
        <v>409</v>
      </c>
      <c r="DG108" s="24" t="s">
        <v>212</v>
      </c>
      <c r="DH108" s="25">
        <v>455.331985954012</v>
      </c>
      <c r="DI108" s="25">
        <v>279</v>
      </c>
      <c r="DJ108" s="25">
        <v>107.89197488078101</v>
      </c>
      <c r="DK108" s="25">
        <v>1315</v>
      </c>
      <c r="DL108" s="25">
        <v>242</v>
      </c>
      <c r="DM108" s="25">
        <v>80.174208620000002</v>
      </c>
      <c r="DN108" s="25"/>
      <c r="DO108" s="25"/>
      <c r="DP108" s="25"/>
      <c r="DQ108" s="25"/>
      <c r="DR108" s="25"/>
      <c r="DS108" s="25"/>
      <c r="DT108" s="25"/>
      <c r="DU108" s="25">
        <v>360.48572115006101</v>
      </c>
      <c r="DV108" s="25"/>
      <c r="DW108" s="25"/>
      <c r="DX108" s="25"/>
      <c r="DY108" s="25"/>
      <c r="DZ108" s="25"/>
      <c r="EA108" s="25"/>
      <c r="EB108" s="25"/>
      <c r="EC108" s="25"/>
      <c r="ED108" s="25"/>
      <c r="EE108" s="25">
        <v>279</v>
      </c>
    </row>
    <row r="109" spans="17:135" x14ac:dyDescent="0.2">
      <c r="Q109" s="36"/>
      <c r="R109" s="36"/>
      <c r="S109" s="36"/>
      <c r="T109" s="36"/>
      <c r="U109" s="36"/>
      <c r="V109" s="36"/>
      <c r="W109" s="36"/>
      <c r="X109" s="36"/>
      <c r="Y109" s="36"/>
      <c r="DF109" s="24" t="s">
        <v>1201</v>
      </c>
      <c r="DG109" s="24" t="s">
        <v>212</v>
      </c>
      <c r="DH109" s="25">
        <v>1149.2950577123199</v>
      </c>
      <c r="DI109" s="25">
        <v>279</v>
      </c>
      <c r="DJ109" s="25">
        <v>111.690109974409</v>
      </c>
      <c r="DK109" s="25">
        <v>253</v>
      </c>
      <c r="DL109" s="25"/>
      <c r="DM109" s="25">
        <v>107.5151197</v>
      </c>
      <c r="DN109" s="25"/>
      <c r="DO109" s="25"/>
      <c r="DP109" s="25"/>
      <c r="DQ109" s="25"/>
      <c r="DR109" s="25">
        <v>2526.2477434245402</v>
      </c>
      <c r="DS109" s="25">
        <v>2580.7124254370601</v>
      </c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>
        <v>279</v>
      </c>
    </row>
    <row r="110" spans="17:135" x14ac:dyDescent="0.2">
      <c r="Q110" s="36"/>
      <c r="R110" s="36"/>
      <c r="S110" s="36"/>
      <c r="T110" s="36"/>
      <c r="U110" s="36"/>
      <c r="V110" s="36"/>
      <c r="W110" s="36"/>
      <c r="X110" s="36"/>
      <c r="Y110" s="36"/>
      <c r="DF110" s="24" t="s">
        <v>503</v>
      </c>
      <c r="DG110" s="24" t="s">
        <v>212</v>
      </c>
      <c r="DH110" s="25">
        <v>503.79501051205801</v>
      </c>
      <c r="DI110" s="25">
        <v>281</v>
      </c>
      <c r="DJ110" s="25">
        <v>114.122883761235</v>
      </c>
      <c r="DK110" s="25"/>
      <c r="DL110" s="25">
        <v>281</v>
      </c>
      <c r="DM110" s="25">
        <v>73.589345699999996</v>
      </c>
      <c r="DN110" s="25"/>
      <c r="DO110" s="25"/>
      <c r="DP110" s="25"/>
      <c r="DQ110" s="25"/>
      <c r="DR110" s="25"/>
      <c r="DS110" s="25"/>
      <c r="DT110" s="25"/>
      <c r="DU110" s="25"/>
      <c r="DV110" s="25"/>
      <c r="DW110" s="25">
        <v>1156.7956858361699</v>
      </c>
      <c r="DX110" s="25"/>
      <c r="DY110" s="25"/>
      <c r="DZ110" s="25"/>
      <c r="EA110" s="25"/>
      <c r="EB110" s="25"/>
      <c r="EC110" s="25"/>
      <c r="ED110" s="25"/>
      <c r="EE110" s="25"/>
    </row>
    <row r="111" spans="17:135" x14ac:dyDescent="0.2">
      <c r="Q111" s="36"/>
      <c r="R111" s="36"/>
      <c r="S111" s="36"/>
      <c r="T111" s="36"/>
      <c r="U111" s="36"/>
      <c r="V111" s="36"/>
      <c r="W111" s="36"/>
      <c r="X111" s="36"/>
      <c r="Y111" s="36"/>
      <c r="DF111" s="24" t="s">
        <v>342</v>
      </c>
      <c r="DG111" s="24" t="s">
        <v>274</v>
      </c>
      <c r="DH111" s="25">
        <v>760.89761052023402</v>
      </c>
      <c r="DI111" s="25">
        <v>285.53418458728203</v>
      </c>
      <c r="DJ111" s="25">
        <v>116.467046415333</v>
      </c>
      <c r="DK111" s="25"/>
      <c r="DL111" s="25"/>
      <c r="DM111" s="25">
        <v>213.80945879999999</v>
      </c>
      <c r="DN111" s="25"/>
      <c r="DO111" s="25"/>
      <c r="DP111" s="25">
        <v>285.53418458728203</v>
      </c>
      <c r="DQ111" s="25"/>
      <c r="DR111" s="25"/>
      <c r="DS111" s="25"/>
      <c r="DT111" s="25"/>
      <c r="DU111" s="25">
        <v>1783.3491881734201</v>
      </c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</row>
    <row r="112" spans="17:135" x14ac:dyDescent="0.2">
      <c r="Q112" s="36"/>
      <c r="R112" s="36"/>
      <c r="S112" s="36"/>
      <c r="T112" s="36"/>
      <c r="U112" s="36"/>
      <c r="V112" s="36"/>
      <c r="W112" s="36"/>
      <c r="X112" s="36"/>
      <c r="Y112" s="36"/>
      <c r="DF112" s="24" t="s">
        <v>521</v>
      </c>
      <c r="DG112" s="24" t="s">
        <v>212</v>
      </c>
      <c r="DH112" s="25">
        <v>414.85375441603799</v>
      </c>
      <c r="DI112" s="25">
        <v>288.56863254466299</v>
      </c>
      <c r="DJ112" s="25">
        <v>83.442815790255096</v>
      </c>
      <c r="DK112" s="25">
        <v>929</v>
      </c>
      <c r="DL112" s="25">
        <v>215</v>
      </c>
      <c r="DM112" s="25">
        <v>22.82672977</v>
      </c>
      <c r="DN112" s="25"/>
      <c r="DO112" s="25"/>
      <c r="DP112" s="25">
        <v>745.15853163690394</v>
      </c>
      <c r="DQ112" s="25"/>
      <c r="DR112" s="25"/>
      <c r="DS112" s="25"/>
      <c r="DT112" s="25"/>
      <c r="DU112" s="25">
        <v>298.13726508932598</v>
      </c>
      <c r="DV112" s="25"/>
      <c r="DW112" s="25"/>
      <c r="DX112" s="25"/>
      <c r="DY112" s="25"/>
      <c r="DZ112" s="25"/>
      <c r="EA112" s="25"/>
      <c r="EB112" s="25"/>
      <c r="EC112" s="25"/>
      <c r="ED112" s="25"/>
      <c r="EE112" s="25">
        <v>279</v>
      </c>
    </row>
    <row r="113" spans="17:135" x14ac:dyDescent="0.2">
      <c r="Q113" s="36"/>
      <c r="R113" s="36"/>
      <c r="S113" s="36"/>
      <c r="T113" s="36"/>
      <c r="U113" s="36"/>
      <c r="V113" s="36"/>
      <c r="W113" s="36"/>
      <c r="X113" s="36"/>
      <c r="Y113" s="36"/>
      <c r="DF113" s="24" t="s">
        <v>1443</v>
      </c>
      <c r="DG113" s="24" t="s">
        <v>212</v>
      </c>
      <c r="DH113" s="25">
        <v>575.11910423899803</v>
      </c>
      <c r="DI113" s="25">
        <v>289.49508520362798</v>
      </c>
      <c r="DJ113" s="25">
        <v>132.22097793364199</v>
      </c>
      <c r="DK113" s="25"/>
      <c r="DL113" s="25"/>
      <c r="DM113" s="25">
        <v>27.605771470000001</v>
      </c>
      <c r="DN113" s="25"/>
      <c r="DO113" s="25"/>
      <c r="DP113" s="25"/>
      <c r="DQ113" s="25"/>
      <c r="DR113" s="25"/>
      <c r="DS113" s="25">
        <v>389.97565222161103</v>
      </c>
      <c r="DT113" s="25"/>
      <c r="DU113" s="25">
        <v>189.01451818564399</v>
      </c>
      <c r="DV113" s="25"/>
      <c r="DW113" s="25"/>
      <c r="DX113" s="25"/>
      <c r="DY113" s="25"/>
      <c r="DZ113" s="25">
        <v>1693.8804750787399</v>
      </c>
      <c r="EA113" s="25"/>
      <c r="EB113" s="25"/>
      <c r="EC113" s="25"/>
      <c r="ED113" s="25"/>
      <c r="EE113" s="25"/>
    </row>
    <row r="114" spans="17:135" x14ac:dyDescent="0.2">
      <c r="Q114" s="36"/>
      <c r="R114" s="36"/>
      <c r="S114" s="36"/>
      <c r="T114" s="36"/>
      <c r="U114" s="36"/>
      <c r="V114" s="36"/>
      <c r="W114" s="36"/>
      <c r="X114" s="36"/>
      <c r="Y114" s="36"/>
      <c r="DF114" s="24" t="s">
        <v>1001</v>
      </c>
      <c r="DG114" s="24" t="s">
        <v>212</v>
      </c>
      <c r="DH114" s="25">
        <v>293.50476884998602</v>
      </c>
      <c r="DI114" s="25">
        <v>293.50476884998602</v>
      </c>
      <c r="DJ114" s="25"/>
      <c r="DK114" s="25"/>
      <c r="DL114" s="25"/>
      <c r="DM114" s="25"/>
      <c r="DN114" s="25"/>
      <c r="DO114" s="25"/>
      <c r="DP114" s="25"/>
      <c r="DQ114" s="25"/>
      <c r="DR114" s="25"/>
      <c r="DS114" s="25">
        <v>293.50476884998602</v>
      </c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</row>
    <row r="115" spans="17:135" x14ac:dyDescent="0.2">
      <c r="Q115" s="36"/>
      <c r="R115" s="36"/>
      <c r="S115" s="36"/>
      <c r="T115" s="36"/>
      <c r="U115" s="36"/>
      <c r="V115" s="36"/>
      <c r="W115" s="36"/>
      <c r="X115" s="36"/>
      <c r="Y115" s="36"/>
      <c r="DF115" s="24" t="s">
        <v>557</v>
      </c>
      <c r="DG115" s="24" t="s">
        <v>212</v>
      </c>
      <c r="DH115" s="25">
        <v>493.961195720707</v>
      </c>
      <c r="DI115" s="25">
        <v>297.25224508212</v>
      </c>
      <c r="DJ115" s="25">
        <v>120.569823532808</v>
      </c>
      <c r="DK115" s="25"/>
      <c r="DL115" s="25">
        <v>1163</v>
      </c>
      <c r="DM115" s="25">
        <v>21.63134208</v>
      </c>
      <c r="DN115" s="25"/>
      <c r="DO115" s="25"/>
      <c r="DP115" s="25"/>
      <c r="DQ115" s="25"/>
      <c r="DR115" s="25"/>
      <c r="DS115" s="25"/>
      <c r="DT115" s="25"/>
      <c r="DU115" s="25">
        <v>297.25224508212</v>
      </c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</row>
    <row r="116" spans="17:135" x14ac:dyDescent="0.2">
      <c r="Q116" s="36"/>
      <c r="R116" s="36"/>
      <c r="S116" s="36"/>
      <c r="T116" s="36"/>
      <c r="U116" s="36"/>
      <c r="V116" s="36"/>
      <c r="W116" s="36"/>
      <c r="X116" s="36"/>
      <c r="Y116" s="36"/>
      <c r="DF116" s="24" t="s">
        <v>335</v>
      </c>
      <c r="DG116" s="24" t="s">
        <v>212</v>
      </c>
      <c r="DH116" s="25">
        <v>298.775457251918</v>
      </c>
      <c r="DI116" s="25">
        <v>298.775457251918</v>
      </c>
      <c r="DJ116" s="25">
        <v>137.345408961999</v>
      </c>
      <c r="DK116" s="25"/>
      <c r="DL116" s="25"/>
      <c r="DM116" s="25">
        <v>8.6110969609999994</v>
      </c>
      <c r="DN116" s="25"/>
      <c r="DO116" s="25"/>
      <c r="DP116" s="25"/>
      <c r="DQ116" s="25"/>
      <c r="DR116" s="25"/>
      <c r="DS116" s="25"/>
      <c r="DT116" s="25"/>
      <c r="DU116" s="25">
        <v>588.93981754283595</v>
      </c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</row>
    <row r="117" spans="17:135" x14ac:dyDescent="0.2">
      <c r="Q117" s="36"/>
      <c r="R117" s="36"/>
      <c r="S117" s="36"/>
      <c r="T117" s="36"/>
      <c r="U117" s="36"/>
      <c r="V117" s="36"/>
      <c r="W117" s="36"/>
      <c r="X117" s="36"/>
      <c r="Y117" s="36"/>
      <c r="DF117" s="24" t="s">
        <v>1072</v>
      </c>
      <c r="DG117" s="24" t="s">
        <v>212</v>
      </c>
      <c r="DH117" s="25">
        <v>829.94391809477895</v>
      </c>
      <c r="DI117" s="25">
        <v>299.21023843195701</v>
      </c>
      <c r="DJ117" s="25">
        <v>98.135714533981201</v>
      </c>
      <c r="DK117" s="25"/>
      <c r="DL117" s="25">
        <v>264</v>
      </c>
      <c r="DM117" s="25">
        <v>39.933271179999998</v>
      </c>
      <c r="DN117" s="25">
        <v>205.52245669999999</v>
      </c>
      <c r="DO117" s="25"/>
      <c r="DP117" s="25">
        <v>1206.8326208126</v>
      </c>
      <c r="DQ117" s="25"/>
      <c r="DR117" s="25"/>
      <c r="DS117" s="25">
        <v>299.21023843195701</v>
      </c>
      <c r="DT117" s="25"/>
      <c r="DU117" s="25"/>
      <c r="DV117" s="25">
        <v>2261.52186820017</v>
      </c>
      <c r="DW117" s="25">
        <v>1456.72284166946</v>
      </c>
      <c r="DX117" s="25"/>
      <c r="DY117" s="25"/>
      <c r="DZ117" s="25">
        <v>1610.7519658588301</v>
      </c>
      <c r="EA117" s="25"/>
      <c r="EB117" s="25"/>
      <c r="EC117" s="25"/>
      <c r="ED117" s="25"/>
      <c r="EE117" s="25">
        <v>125</v>
      </c>
    </row>
    <row r="118" spans="17:135" x14ac:dyDescent="0.2">
      <c r="Q118" s="36"/>
      <c r="R118" s="36"/>
      <c r="S118" s="36"/>
      <c r="T118" s="36"/>
      <c r="U118" s="36"/>
      <c r="V118" s="36"/>
      <c r="W118" s="36"/>
      <c r="X118" s="36"/>
      <c r="Y118" s="36"/>
      <c r="DF118" s="24" t="s">
        <v>341</v>
      </c>
      <c r="DG118" s="24" t="s">
        <v>212</v>
      </c>
      <c r="DH118" s="25">
        <v>387.67956999542702</v>
      </c>
      <c r="DI118" s="25">
        <v>300.68125194682</v>
      </c>
      <c r="DJ118" s="25">
        <v>119.83152465363</v>
      </c>
      <c r="DK118" s="25"/>
      <c r="DL118" s="25">
        <v>271</v>
      </c>
      <c r="DM118" s="25">
        <v>12.78969519</v>
      </c>
      <c r="DN118" s="25"/>
      <c r="DO118" s="25"/>
      <c r="DP118" s="25">
        <v>1285.9895728926599</v>
      </c>
      <c r="DQ118" s="25"/>
      <c r="DR118" s="25"/>
      <c r="DS118" s="25">
        <v>330.36250389364102</v>
      </c>
      <c r="DT118" s="25"/>
      <c r="DU118" s="25">
        <v>376.735647996257</v>
      </c>
      <c r="DV118" s="25"/>
      <c r="DW118" s="25"/>
      <c r="DX118" s="25"/>
      <c r="DY118" s="25"/>
      <c r="DZ118" s="25"/>
      <c r="EA118" s="25"/>
      <c r="EB118" s="25"/>
      <c r="EC118" s="25"/>
      <c r="ED118" s="25"/>
      <c r="EE118" s="25">
        <v>49.2</v>
      </c>
    </row>
    <row r="119" spans="17:135" x14ac:dyDescent="0.2">
      <c r="Q119" s="36"/>
      <c r="R119" s="36"/>
      <c r="S119" s="36"/>
      <c r="T119" s="36"/>
      <c r="U119" s="36"/>
      <c r="V119" s="36"/>
      <c r="W119" s="36"/>
      <c r="X119" s="36"/>
      <c r="Y119" s="36"/>
      <c r="DF119" s="24" t="s">
        <v>1475</v>
      </c>
      <c r="DG119" s="24" t="s">
        <v>212</v>
      </c>
      <c r="DH119" s="25">
        <v>322.54359744250002</v>
      </c>
      <c r="DI119" s="25">
        <v>301.5</v>
      </c>
      <c r="DJ119" s="25">
        <v>75.039213629217699</v>
      </c>
      <c r="DK119" s="25">
        <v>284</v>
      </c>
      <c r="DL119" s="25">
        <v>638</v>
      </c>
      <c r="DM119" s="25">
        <v>49.174389769999998</v>
      </c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>
        <v>319</v>
      </c>
    </row>
    <row r="120" spans="17:135" x14ac:dyDescent="0.2">
      <c r="Q120" s="36"/>
      <c r="R120" s="36"/>
      <c r="S120" s="36"/>
      <c r="T120" s="36"/>
      <c r="U120" s="36"/>
      <c r="V120" s="36"/>
      <c r="W120" s="36"/>
      <c r="X120" s="36"/>
      <c r="Y120" s="36"/>
      <c r="DF120" s="24" t="s">
        <v>2107</v>
      </c>
      <c r="DG120" s="24" t="s">
        <v>212</v>
      </c>
      <c r="DH120" s="25">
        <v>785.90800981718098</v>
      </c>
      <c r="DI120" s="25">
        <v>301.54155366154401</v>
      </c>
      <c r="DJ120" s="25">
        <v>134.81037547986799</v>
      </c>
      <c r="DK120" s="25"/>
      <c r="DL120" s="25">
        <v>2001</v>
      </c>
      <c r="DM120" s="25">
        <v>55.182475789999998</v>
      </c>
      <c r="DN120" s="25"/>
      <c r="DO120" s="25"/>
      <c r="DP120" s="25"/>
      <c r="DQ120" s="25"/>
      <c r="DR120" s="25"/>
      <c r="DS120" s="25">
        <v>301.54155366154401</v>
      </c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</row>
    <row r="121" spans="17:135" x14ac:dyDescent="0.2">
      <c r="Q121" s="36"/>
      <c r="R121" s="36"/>
      <c r="S121" s="36"/>
      <c r="T121" s="36"/>
      <c r="U121" s="36"/>
      <c r="V121" s="36"/>
      <c r="W121" s="36"/>
      <c r="X121" s="36"/>
      <c r="Y121" s="36"/>
      <c r="DF121" s="24" t="s">
        <v>379</v>
      </c>
      <c r="DG121" s="24" t="s">
        <v>212</v>
      </c>
      <c r="DH121" s="25">
        <v>492.01930584435303</v>
      </c>
      <c r="DI121" s="25">
        <v>301.72455411190299</v>
      </c>
      <c r="DJ121" s="25">
        <v>118.24404596025001</v>
      </c>
      <c r="DK121" s="25"/>
      <c r="DL121" s="25"/>
      <c r="DM121" s="25">
        <v>29.212372479999999</v>
      </c>
      <c r="DN121" s="25"/>
      <c r="DO121" s="25"/>
      <c r="DP121" s="25"/>
      <c r="DQ121" s="25"/>
      <c r="DR121" s="25"/>
      <c r="DS121" s="25">
        <v>301.72455411190299</v>
      </c>
      <c r="DT121" s="25"/>
      <c r="DU121" s="25"/>
      <c r="DV121" s="25"/>
      <c r="DW121" s="25">
        <v>1145.12099094116</v>
      </c>
      <c r="DX121" s="25"/>
      <c r="DY121" s="25"/>
      <c r="DZ121" s="25"/>
      <c r="EA121" s="25"/>
      <c r="EB121" s="25"/>
      <c r="EC121" s="25"/>
      <c r="ED121" s="25"/>
      <c r="EE121" s="25"/>
    </row>
    <row r="122" spans="17:135" x14ac:dyDescent="0.2">
      <c r="Q122" s="36"/>
      <c r="R122" s="36"/>
      <c r="S122" s="36"/>
      <c r="T122" s="36"/>
      <c r="U122" s="36"/>
      <c r="V122" s="36"/>
      <c r="W122" s="36"/>
      <c r="X122" s="36"/>
      <c r="Y122" s="36"/>
      <c r="DF122" s="24" t="s">
        <v>704</v>
      </c>
      <c r="DG122" s="24" t="s">
        <v>212</v>
      </c>
      <c r="DH122" s="25">
        <v>487.32861293587501</v>
      </c>
      <c r="DI122" s="25">
        <v>307.51669659668801</v>
      </c>
      <c r="DJ122" s="25">
        <v>111.238784120191</v>
      </c>
      <c r="DK122" s="25">
        <v>377</v>
      </c>
      <c r="DL122" s="25"/>
      <c r="DM122" s="25">
        <v>57.785565810000001</v>
      </c>
      <c r="DN122" s="25"/>
      <c r="DO122" s="25"/>
      <c r="DP122" s="25"/>
      <c r="DQ122" s="25"/>
      <c r="DR122" s="25"/>
      <c r="DS122" s="25">
        <v>238.03339319337601</v>
      </c>
      <c r="DT122" s="25"/>
      <c r="DU122" s="25"/>
      <c r="DV122" s="25"/>
      <c r="DW122" s="25">
        <v>1276.49549274013</v>
      </c>
      <c r="DX122" s="25"/>
      <c r="DY122" s="25"/>
      <c r="DZ122" s="25"/>
      <c r="EA122" s="25"/>
      <c r="EB122" s="25"/>
      <c r="EC122" s="25"/>
      <c r="ED122" s="25"/>
      <c r="EE122" s="25"/>
    </row>
    <row r="123" spans="17:135" x14ac:dyDescent="0.2">
      <c r="Q123" s="36"/>
      <c r="R123" s="36"/>
      <c r="S123" s="36"/>
      <c r="T123" s="36"/>
      <c r="U123" s="36"/>
      <c r="V123" s="36"/>
      <c r="W123" s="36"/>
      <c r="X123" s="36"/>
      <c r="Y123" s="36"/>
      <c r="DF123" s="24" t="s">
        <v>785</v>
      </c>
      <c r="DG123" s="24" t="s">
        <v>212</v>
      </c>
      <c r="DH123" s="25">
        <v>447.80108704016197</v>
      </c>
      <c r="DI123" s="25">
        <v>310.03721117503898</v>
      </c>
      <c r="DJ123" s="25">
        <v>108.94877314740199</v>
      </c>
      <c r="DK123" s="25"/>
      <c r="DL123" s="25">
        <v>439</v>
      </c>
      <c r="DM123" s="25">
        <v>8.8190087970000004</v>
      </c>
      <c r="DN123" s="25"/>
      <c r="DO123" s="25"/>
      <c r="DP123" s="25">
        <v>341.07442235007699</v>
      </c>
      <c r="DQ123" s="25"/>
      <c r="DR123" s="25"/>
      <c r="DS123" s="25"/>
      <c r="DT123" s="25"/>
      <c r="DU123" s="25">
        <v>219.60583404718901</v>
      </c>
      <c r="DV123" s="25"/>
      <c r="DW123" s="25">
        <v>1399.30725704671</v>
      </c>
      <c r="DX123" s="25"/>
      <c r="DY123" s="25"/>
      <c r="DZ123" s="25"/>
      <c r="EA123" s="25"/>
      <c r="EB123" s="25"/>
      <c r="EC123" s="25"/>
      <c r="ED123" s="25"/>
      <c r="EE123" s="25">
        <v>279</v>
      </c>
    </row>
    <row r="124" spans="17:135" x14ac:dyDescent="0.2">
      <c r="Q124" s="36"/>
      <c r="R124" s="36"/>
      <c r="S124" s="36"/>
      <c r="T124" s="36"/>
      <c r="U124" s="36"/>
      <c r="V124" s="36"/>
      <c r="W124" s="36"/>
      <c r="X124" s="36"/>
      <c r="Y124" s="36"/>
      <c r="DF124" s="24" t="s">
        <v>534</v>
      </c>
      <c r="DG124" s="24" t="s">
        <v>212</v>
      </c>
      <c r="DH124" s="25">
        <v>517.84797014630203</v>
      </c>
      <c r="DI124" s="25">
        <v>312</v>
      </c>
      <c r="DJ124" s="25">
        <v>123.493385148816</v>
      </c>
      <c r="DK124" s="25"/>
      <c r="DL124" s="25">
        <v>312</v>
      </c>
      <c r="DM124" s="25">
        <v>6.6136475040000002</v>
      </c>
      <c r="DN124" s="25"/>
      <c r="DO124" s="25"/>
      <c r="DP124" s="25"/>
      <c r="DQ124" s="25"/>
      <c r="DR124" s="25"/>
      <c r="DS124" s="25"/>
      <c r="DT124" s="25"/>
      <c r="DU124" s="25"/>
      <c r="DV124" s="25"/>
      <c r="DW124" s="25">
        <v>1234.9302629348999</v>
      </c>
      <c r="DX124" s="25"/>
      <c r="DY124" s="25"/>
      <c r="DZ124" s="25"/>
      <c r="EA124" s="25"/>
      <c r="EB124" s="25"/>
      <c r="EC124" s="25"/>
      <c r="ED124" s="25"/>
      <c r="EE124" s="25"/>
    </row>
    <row r="125" spans="17:135" x14ac:dyDescent="0.2">
      <c r="Q125" s="36"/>
      <c r="R125" s="36"/>
      <c r="S125" s="36"/>
      <c r="T125" s="36"/>
      <c r="U125" s="36"/>
      <c r="V125" s="36"/>
      <c r="W125" s="36"/>
      <c r="X125" s="36"/>
      <c r="Y125" s="36"/>
      <c r="DF125" s="24" t="s">
        <v>248</v>
      </c>
      <c r="DG125" s="24" t="s">
        <v>212</v>
      </c>
      <c r="DH125" s="25">
        <v>381.44900771922602</v>
      </c>
      <c r="DI125" s="25">
        <v>312.97053674167802</v>
      </c>
      <c r="DJ125" s="25">
        <v>107.90601344144</v>
      </c>
      <c r="DK125" s="25"/>
      <c r="DL125" s="25">
        <v>823</v>
      </c>
      <c r="DM125" s="25">
        <v>8.3764864160000005</v>
      </c>
      <c r="DN125" s="25"/>
      <c r="DO125" s="25"/>
      <c r="DP125" s="25"/>
      <c r="DQ125" s="25"/>
      <c r="DR125" s="25"/>
      <c r="DS125" s="25"/>
      <c r="DT125" s="25"/>
      <c r="DU125" s="25">
        <v>312.97053674167802</v>
      </c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</row>
    <row r="126" spans="17:135" x14ac:dyDescent="0.2">
      <c r="Q126" s="36"/>
      <c r="R126" s="36"/>
      <c r="S126" s="36"/>
      <c r="T126" s="36"/>
      <c r="U126" s="36"/>
      <c r="V126" s="36"/>
      <c r="W126" s="36"/>
      <c r="X126" s="36"/>
      <c r="Y126" s="36"/>
      <c r="DF126" s="24" t="s">
        <v>284</v>
      </c>
      <c r="DG126" s="24" t="s">
        <v>212</v>
      </c>
      <c r="DH126" s="25">
        <v>477.762436763626</v>
      </c>
      <c r="DI126" s="25">
        <v>317</v>
      </c>
      <c r="DJ126" s="25">
        <v>86.664208168377897</v>
      </c>
      <c r="DK126" s="25"/>
      <c r="DL126" s="25">
        <v>317</v>
      </c>
      <c r="DM126" s="25">
        <v>132.6818959</v>
      </c>
      <c r="DN126" s="25"/>
      <c r="DO126" s="25"/>
      <c r="DP126" s="25">
        <v>491.23894132666697</v>
      </c>
      <c r="DQ126" s="25"/>
      <c r="DR126" s="25"/>
      <c r="DS126" s="25"/>
      <c r="DT126" s="25"/>
      <c r="DU126" s="25">
        <v>266.00065626618499</v>
      </c>
      <c r="DV126" s="25"/>
      <c r="DW126" s="25">
        <v>1181.89069032528</v>
      </c>
      <c r="DX126" s="25"/>
      <c r="DY126" s="25"/>
      <c r="DZ126" s="25"/>
      <c r="EA126" s="25"/>
      <c r="EB126" s="25"/>
      <c r="EC126" s="25"/>
      <c r="ED126" s="25"/>
      <c r="EE126" s="25"/>
    </row>
    <row r="127" spans="17:135" x14ac:dyDescent="0.2">
      <c r="Q127" s="36"/>
      <c r="R127" s="36"/>
      <c r="S127" s="36"/>
      <c r="T127" s="36"/>
      <c r="U127" s="36"/>
      <c r="V127" s="36"/>
      <c r="W127" s="36"/>
      <c r="X127" s="36"/>
      <c r="Y127" s="36"/>
      <c r="DF127" s="24" t="s">
        <v>5164</v>
      </c>
      <c r="DG127" s="24" t="s">
        <v>212</v>
      </c>
      <c r="DH127" s="25">
        <v>1936.8124431767401</v>
      </c>
      <c r="DI127" s="25">
        <v>317.11130756021799</v>
      </c>
      <c r="DJ127" s="25">
        <v>156.78931669610401</v>
      </c>
      <c r="DK127" s="25">
        <v>5440</v>
      </c>
      <c r="DL127" s="25"/>
      <c r="DM127" s="25">
        <v>53.326021969999999</v>
      </c>
      <c r="DN127" s="25"/>
      <c r="DO127" s="25"/>
      <c r="DP127" s="25">
        <v>317.11130756021799</v>
      </c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</row>
    <row r="128" spans="17:135" x14ac:dyDescent="0.2">
      <c r="Q128" s="36"/>
      <c r="R128" s="36"/>
      <c r="S128" s="36"/>
      <c r="T128" s="36"/>
      <c r="U128" s="36"/>
      <c r="V128" s="36"/>
      <c r="W128" s="36"/>
      <c r="X128" s="36"/>
      <c r="Y128" s="36"/>
      <c r="DF128" s="24" t="s">
        <v>1274</v>
      </c>
      <c r="DG128" s="24" t="s">
        <v>212</v>
      </c>
      <c r="DH128" s="25">
        <v>946.86134187278606</v>
      </c>
      <c r="DI128" s="25">
        <v>318.50229235779199</v>
      </c>
      <c r="DJ128" s="25">
        <v>136.86189805608601</v>
      </c>
      <c r="DK128" s="25"/>
      <c r="DL128" s="25">
        <v>402</v>
      </c>
      <c r="DM128" s="25">
        <v>18.541064200000001</v>
      </c>
      <c r="DN128" s="25"/>
      <c r="DO128" s="25"/>
      <c r="DP128" s="25">
        <v>178.65468624606399</v>
      </c>
      <c r="DQ128" s="25"/>
      <c r="DR128" s="25"/>
      <c r="DS128" s="25">
        <v>3366.9677160750698</v>
      </c>
      <c r="DT128" s="25"/>
      <c r="DU128" s="25">
        <v>235.004584715585</v>
      </c>
      <c r="DV128" s="25"/>
      <c r="DW128" s="25"/>
      <c r="DX128" s="25"/>
      <c r="DY128" s="25"/>
      <c r="DZ128" s="25"/>
      <c r="EA128" s="25"/>
      <c r="EB128" s="25"/>
      <c r="EC128" s="25"/>
      <c r="ED128" s="25"/>
      <c r="EE128" s="25">
        <v>1480</v>
      </c>
    </row>
    <row r="129" spans="17:135" x14ac:dyDescent="0.2">
      <c r="Q129" s="36"/>
      <c r="R129" s="36"/>
      <c r="S129" s="36"/>
      <c r="T129" s="36"/>
      <c r="U129" s="36"/>
      <c r="V129" s="36"/>
      <c r="W129" s="36"/>
      <c r="X129" s="36"/>
      <c r="Y129" s="36"/>
      <c r="DF129" s="24" t="s">
        <v>943</v>
      </c>
      <c r="DG129" s="24" t="s">
        <v>212</v>
      </c>
      <c r="DH129" s="25">
        <v>318.72055875132997</v>
      </c>
      <c r="DI129" s="25">
        <v>318.72055875132997</v>
      </c>
      <c r="DJ129" s="25">
        <v>25.611525448401402</v>
      </c>
      <c r="DK129" s="25"/>
      <c r="DL129" s="25">
        <v>261</v>
      </c>
      <c r="DM129" s="25"/>
      <c r="DN129" s="25"/>
      <c r="DO129" s="25"/>
      <c r="DP129" s="25"/>
      <c r="DQ129" s="25"/>
      <c r="DR129" s="25"/>
      <c r="DS129" s="25"/>
      <c r="DT129" s="25"/>
      <c r="DU129" s="25">
        <v>376.44111750266001</v>
      </c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</row>
    <row r="130" spans="17:135" x14ac:dyDescent="0.2">
      <c r="Q130" s="36"/>
      <c r="R130" s="36"/>
      <c r="S130" s="36"/>
      <c r="T130" s="36"/>
      <c r="U130" s="36"/>
      <c r="V130" s="36"/>
      <c r="W130" s="36"/>
      <c r="X130" s="36"/>
      <c r="Y130" s="36"/>
      <c r="DF130" s="24" t="s">
        <v>1922</v>
      </c>
      <c r="DG130" s="24" t="s">
        <v>212</v>
      </c>
      <c r="DH130" s="25">
        <v>702.285828426178</v>
      </c>
      <c r="DI130" s="25">
        <v>319</v>
      </c>
      <c r="DJ130" s="25">
        <v>106.97691110035301</v>
      </c>
      <c r="DK130" s="25"/>
      <c r="DL130" s="25">
        <v>894</v>
      </c>
      <c r="DM130" s="25">
        <v>87.714815239999993</v>
      </c>
      <c r="DN130" s="25"/>
      <c r="DO130" s="25"/>
      <c r="DP130" s="25"/>
      <c r="DQ130" s="25"/>
      <c r="DR130" s="25"/>
      <c r="DS130" s="25"/>
      <c r="DT130" s="25"/>
      <c r="DU130" s="25">
        <v>277.282339789415</v>
      </c>
      <c r="DV130" s="25"/>
      <c r="DW130" s="25"/>
      <c r="DX130" s="25"/>
      <c r="DY130" s="25"/>
      <c r="DZ130" s="25"/>
      <c r="EA130" s="25"/>
      <c r="EB130" s="25"/>
      <c r="EC130" s="25">
        <v>1933.43198710147</v>
      </c>
      <c r="ED130" s="25"/>
      <c r="EE130" s="25">
        <v>319</v>
      </c>
    </row>
    <row r="131" spans="17:135" x14ac:dyDescent="0.2">
      <c r="Q131" s="36"/>
      <c r="R131" s="36"/>
      <c r="S131" s="36"/>
      <c r="T131" s="36"/>
      <c r="U131" s="36"/>
      <c r="V131" s="36"/>
      <c r="W131" s="36"/>
      <c r="X131" s="36"/>
      <c r="Y131" s="36"/>
      <c r="DF131" s="24" t="s">
        <v>2308</v>
      </c>
      <c r="DG131" s="24" t="s">
        <v>212</v>
      </c>
      <c r="DH131" s="25">
        <v>496.68529965747598</v>
      </c>
      <c r="DI131" s="25">
        <v>319</v>
      </c>
      <c r="DJ131" s="25">
        <v>117.009354398345</v>
      </c>
      <c r="DK131" s="25"/>
      <c r="DL131" s="25"/>
      <c r="DM131" s="25">
        <v>25.1017723</v>
      </c>
      <c r="DN131" s="25"/>
      <c r="DO131" s="25"/>
      <c r="DP131" s="25"/>
      <c r="DQ131" s="25"/>
      <c r="DR131" s="25"/>
      <c r="DS131" s="25"/>
      <c r="DT131" s="25"/>
      <c r="DU131" s="25"/>
      <c r="DV131" s="25"/>
      <c r="DW131" s="25">
        <v>1145.95412667243</v>
      </c>
      <c r="DX131" s="25"/>
      <c r="DY131" s="25"/>
      <c r="DZ131" s="25"/>
      <c r="EA131" s="25"/>
      <c r="EB131" s="25"/>
      <c r="EC131" s="25"/>
      <c r="ED131" s="25"/>
      <c r="EE131" s="25">
        <v>319</v>
      </c>
    </row>
    <row r="132" spans="17:135" x14ac:dyDescent="0.2">
      <c r="Q132" s="36"/>
      <c r="R132" s="36"/>
      <c r="S132" s="36"/>
      <c r="T132" s="36"/>
      <c r="U132" s="36"/>
      <c r="V132" s="36"/>
      <c r="W132" s="36"/>
      <c r="X132" s="36"/>
      <c r="Y132" s="36"/>
      <c r="DF132" s="24" t="s">
        <v>2294</v>
      </c>
      <c r="DG132" s="24" t="s">
        <v>212</v>
      </c>
      <c r="DH132" s="25">
        <v>319</v>
      </c>
      <c r="DI132" s="25">
        <v>319</v>
      </c>
      <c r="DJ132" s="25"/>
      <c r="DK132" s="25"/>
      <c r="DL132" s="25">
        <v>319</v>
      </c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</row>
    <row r="133" spans="17:135" x14ac:dyDescent="0.2">
      <c r="Q133" s="36"/>
      <c r="R133" s="36"/>
      <c r="S133" s="36"/>
      <c r="T133" s="36"/>
      <c r="U133" s="36"/>
      <c r="V133" s="36"/>
      <c r="W133" s="36"/>
      <c r="X133" s="36"/>
      <c r="Y133" s="36"/>
      <c r="DF133" s="24" t="s">
        <v>2269</v>
      </c>
      <c r="DG133" s="24" t="s">
        <v>212</v>
      </c>
      <c r="DH133" s="25">
        <v>320.48336829504802</v>
      </c>
      <c r="DI133" s="25">
        <v>320.48336829504802</v>
      </c>
      <c r="DJ133" s="25">
        <v>140.67264929332501</v>
      </c>
      <c r="DK133" s="25"/>
      <c r="DL133" s="25"/>
      <c r="DM133" s="25">
        <v>1.6966894509999999</v>
      </c>
      <c r="DN133" s="25"/>
      <c r="DO133" s="25"/>
      <c r="DP133" s="25"/>
      <c r="DQ133" s="25"/>
      <c r="DR133" s="25"/>
      <c r="DS133" s="25"/>
      <c r="DT133" s="25"/>
      <c r="DU133" s="25">
        <v>639.27004713909696</v>
      </c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</row>
    <row r="134" spans="17:135" x14ac:dyDescent="0.2">
      <c r="Q134" s="36"/>
      <c r="R134" s="36"/>
      <c r="S134" s="36"/>
      <c r="T134" s="36"/>
      <c r="U134" s="36"/>
      <c r="V134" s="36"/>
      <c r="W134" s="36"/>
      <c r="X134" s="36"/>
      <c r="Y134" s="36"/>
      <c r="DF134" s="24" t="s">
        <v>291</v>
      </c>
      <c r="DG134" s="24" t="s">
        <v>274</v>
      </c>
      <c r="DH134" s="25">
        <v>518.25332609748796</v>
      </c>
      <c r="DI134" s="25">
        <v>322</v>
      </c>
      <c r="DJ134" s="25">
        <v>82.308865990013004</v>
      </c>
      <c r="DK134" s="25">
        <v>322</v>
      </c>
      <c r="DL134" s="25">
        <v>1297</v>
      </c>
      <c r="DM134" s="25">
        <v>218.9072391</v>
      </c>
      <c r="DN134" s="25"/>
      <c r="DO134" s="25"/>
      <c r="DP134" s="25">
        <v>460.82907059819001</v>
      </c>
      <c r="DQ134" s="25"/>
      <c r="DR134" s="25"/>
      <c r="DS134" s="25">
        <v>906.33331041923498</v>
      </c>
      <c r="DT134" s="25"/>
      <c r="DU134" s="25">
        <v>297.70366256499398</v>
      </c>
      <c r="DV134" s="25"/>
      <c r="DW134" s="25"/>
      <c r="DX134" s="25"/>
      <c r="DY134" s="25"/>
      <c r="DZ134" s="25"/>
      <c r="EA134" s="25"/>
      <c r="EB134" s="25"/>
      <c r="EC134" s="25"/>
      <c r="ED134" s="25"/>
      <c r="EE134" s="25">
        <v>125</v>
      </c>
    </row>
    <row r="135" spans="17:135" x14ac:dyDescent="0.2">
      <c r="Q135" s="36"/>
      <c r="R135" s="36"/>
      <c r="S135" s="36"/>
      <c r="T135" s="36"/>
      <c r="U135" s="36"/>
      <c r="V135" s="36"/>
      <c r="W135" s="36"/>
      <c r="X135" s="36"/>
      <c r="Y135" s="36"/>
      <c r="DF135" s="24" t="s">
        <v>1304</v>
      </c>
      <c r="DG135" s="24" t="s">
        <v>212</v>
      </c>
      <c r="DH135" s="25">
        <v>479.34572865526098</v>
      </c>
      <c r="DI135" s="25">
        <v>325.926531398424</v>
      </c>
      <c r="DJ135" s="25">
        <v>111.93757375655299</v>
      </c>
      <c r="DK135" s="25"/>
      <c r="DL135" s="25">
        <v>516</v>
      </c>
      <c r="DM135" s="25">
        <v>25.532054720000001</v>
      </c>
      <c r="DN135" s="25"/>
      <c r="DO135" s="25"/>
      <c r="DP135" s="25"/>
      <c r="DQ135" s="25"/>
      <c r="DR135" s="25"/>
      <c r="DS135" s="25"/>
      <c r="DT135" s="25"/>
      <c r="DU135" s="25">
        <v>325.926531398424</v>
      </c>
      <c r="DV135" s="25"/>
      <c r="DW135" s="25">
        <v>1380.27005715788</v>
      </c>
      <c r="DX135" s="25"/>
      <c r="DY135" s="25"/>
      <c r="DZ135" s="25"/>
      <c r="EA135" s="25"/>
      <c r="EB135" s="25"/>
      <c r="EC135" s="25"/>
      <c r="ED135" s="25"/>
      <c r="EE135" s="25">
        <v>149</v>
      </c>
    </row>
    <row r="136" spans="17:135" x14ac:dyDescent="0.2">
      <c r="Q136" s="36"/>
      <c r="R136" s="36"/>
      <c r="S136" s="36"/>
      <c r="T136" s="36"/>
      <c r="U136" s="36"/>
      <c r="V136" s="36"/>
      <c r="W136" s="36"/>
      <c r="X136" s="36"/>
      <c r="Y136" s="36"/>
      <c r="DF136" s="24" t="s">
        <v>633</v>
      </c>
      <c r="DG136" s="24" t="s">
        <v>212</v>
      </c>
      <c r="DH136" s="25">
        <v>328.782625175497</v>
      </c>
      <c r="DI136" s="25">
        <v>328.782625175497</v>
      </c>
      <c r="DJ136" s="25"/>
      <c r="DK136" s="25"/>
      <c r="DL136" s="25"/>
      <c r="DM136" s="25"/>
      <c r="DN136" s="25"/>
      <c r="DO136" s="25"/>
      <c r="DP136" s="25">
        <v>328.782625175497</v>
      </c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</row>
    <row r="137" spans="17:135" x14ac:dyDescent="0.2">
      <c r="Q137" s="36"/>
      <c r="R137" s="36"/>
      <c r="S137" s="36"/>
      <c r="T137" s="36"/>
      <c r="U137" s="36"/>
      <c r="V137" s="36"/>
      <c r="W137" s="36"/>
      <c r="X137" s="36"/>
      <c r="Y137" s="36"/>
      <c r="DF137" s="24" t="s">
        <v>417</v>
      </c>
      <c r="DG137" s="24" t="s">
        <v>212</v>
      </c>
      <c r="DH137" s="25">
        <v>333.31918761947497</v>
      </c>
      <c r="DI137" s="25">
        <v>333.31918761947497</v>
      </c>
      <c r="DJ137" s="25">
        <v>66.842368793249506</v>
      </c>
      <c r="DK137" s="25"/>
      <c r="DL137" s="25"/>
      <c r="DM137" s="25">
        <v>175.77689939999999</v>
      </c>
      <c r="DN137" s="25"/>
      <c r="DO137" s="25"/>
      <c r="DP137" s="25"/>
      <c r="DQ137" s="25"/>
      <c r="DR137" s="25"/>
      <c r="DS137" s="25">
        <v>490.86147583895001</v>
      </c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</row>
    <row r="138" spans="17:135" x14ac:dyDescent="0.2">
      <c r="Q138" s="36"/>
      <c r="R138" s="36"/>
      <c r="S138" s="36"/>
      <c r="T138" s="36"/>
      <c r="U138" s="36"/>
      <c r="V138" s="36"/>
      <c r="W138" s="36"/>
      <c r="X138" s="36"/>
      <c r="Y138" s="36"/>
      <c r="DF138" s="24" t="s">
        <v>612</v>
      </c>
      <c r="DG138" s="24" t="s">
        <v>212</v>
      </c>
      <c r="DH138" s="25">
        <v>469.16742001629302</v>
      </c>
      <c r="DI138" s="25">
        <v>333.81554040390603</v>
      </c>
      <c r="DJ138" s="25">
        <v>118.287038979538</v>
      </c>
      <c r="DK138" s="25"/>
      <c r="DL138" s="25"/>
      <c r="DM138" s="25">
        <v>23.20467013</v>
      </c>
      <c r="DN138" s="25"/>
      <c r="DO138" s="25"/>
      <c r="DP138" s="25">
        <v>529.63108080781205</v>
      </c>
      <c r="DQ138" s="25"/>
      <c r="DR138" s="25"/>
      <c r="DS138" s="25">
        <v>41.914191713665602</v>
      </c>
      <c r="DT138" s="25"/>
      <c r="DU138" s="25">
        <v>599.03307040132995</v>
      </c>
      <c r="DV138" s="25"/>
      <c r="DW138" s="25"/>
      <c r="DX138" s="25"/>
      <c r="DY138" s="25"/>
      <c r="DZ138" s="25">
        <v>1483.2215070449499</v>
      </c>
      <c r="EA138" s="25"/>
      <c r="EB138" s="25"/>
      <c r="EC138" s="25"/>
      <c r="ED138" s="25"/>
      <c r="EE138" s="25">
        <v>138</v>
      </c>
    </row>
    <row r="139" spans="17:135" x14ac:dyDescent="0.2">
      <c r="Q139" s="36"/>
      <c r="R139" s="36"/>
      <c r="S139" s="36"/>
      <c r="T139" s="36"/>
      <c r="U139" s="36"/>
      <c r="V139" s="36"/>
      <c r="W139" s="36"/>
      <c r="X139" s="36"/>
      <c r="Y139" s="36"/>
      <c r="DF139" s="24" t="s">
        <v>331</v>
      </c>
      <c r="DG139" s="24" t="s">
        <v>212</v>
      </c>
      <c r="DH139" s="25">
        <v>269.79098046505402</v>
      </c>
      <c r="DI139" s="25">
        <v>337.98526837083898</v>
      </c>
      <c r="DJ139" s="25">
        <v>65.304047183347905</v>
      </c>
      <c r="DK139" s="25"/>
      <c r="DL139" s="25">
        <v>363</v>
      </c>
      <c r="DM139" s="25">
        <v>10.194573910000001</v>
      </c>
      <c r="DN139" s="25"/>
      <c r="DO139" s="25"/>
      <c r="DP139" s="25">
        <v>392.998811208539</v>
      </c>
      <c r="DQ139" s="25"/>
      <c r="DR139" s="25"/>
      <c r="DS139" s="25"/>
      <c r="DT139" s="25"/>
      <c r="DU139" s="25">
        <v>312.97053674167802</v>
      </c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</row>
    <row r="140" spans="17:135" x14ac:dyDescent="0.2">
      <c r="Q140" s="36"/>
      <c r="R140" s="36"/>
      <c r="S140" s="36"/>
      <c r="T140" s="36"/>
      <c r="U140" s="36"/>
      <c r="V140" s="36"/>
      <c r="W140" s="36"/>
      <c r="X140" s="36"/>
      <c r="Y140" s="36"/>
      <c r="DF140" s="24" t="s">
        <v>825</v>
      </c>
      <c r="DG140" s="24" t="s">
        <v>212</v>
      </c>
      <c r="DH140" s="25">
        <v>569.10028800697603</v>
      </c>
      <c r="DI140" s="25">
        <v>339</v>
      </c>
      <c r="DJ140" s="25">
        <v>96.674794571468496</v>
      </c>
      <c r="DK140" s="25">
        <v>599</v>
      </c>
      <c r="DL140" s="25"/>
      <c r="DM140" s="25">
        <v>99.325510710000003</v>
      </c>
      <c r="DN140" s="25"/>
      <c r="DO140" s="25"/>
      <c r="DP140" s="25">
        <v>1500.66776318604</v>
      </c>
      <c r="DQ140" s="25"/>
      <c r="DR140" s="25"/>
      <c r="DS140" s="25">
        <v>307.50816613883899</v>
      </c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>
        <v>339</v>
      </c>
    </row>
    <row r="141" spans="17:135" x14ac:dyDescent="0.2">
      <c r="Q141" s="36"/>
      <c r="R141" s="36"/>
      <c r="S141" s="36"/>
      <c r="T141" s="36"/>
      <c r="U141" s="36"/>
      <c r="V141" s="36"/>
      <c r="W141" s="36"/>
      <c r="X141" s="36"/>
      <c r="Y141" s="36"/>
      <c r="DF141" s="24" t="s">
        <v>400</v>
      </c>
      <c r="DG141" s="24" t="s">
        <v>212</v>
      </c>
      <c r="DH141" s="25">
        <v>718.90983880500198</v>
      </c>
      <c r="DI141" s="25">
        <v>339</v>
      </c>
      <c r="DJ141" s="25">
        <v>129.94335705323701</v>
      </c>
      <c r="DK141" s="25"/>
      <c r="DL141" s="25"/>
      <c r="DM141" s="25">
        <v>34.544795219999997</v>
      </c>
      <c r="DN141" s="25"/>
      <c r="DO141" s="25"/>
      <c r="DP141" s="25"/>
      <c r="DQ141" s="25"/>
      <c r="DR141" s="25"/>
      <c r="DS141" s="25">
        <v>1783.1847211950101</v>
      </c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>
        <v>339</v>
      </c>
    </row>
    <row r="142" spans="17:135" x14ac:dyDescent="0.2">
      <c r="Q142" s="36"/>
      <c r="R142" s="36"/>
      <c r="S142" s="36"/>
      <c r="T142" s="36"/>
      <c r="U142" s="36"/>
      <c r="V142" s="36"/>
      <c r="W142" s="36"/>
      <c r="X142" s="36"/>
      <c r="Y142" s="36"/>
      <c r="DF142" s="24" t="s">
        <v>5072</v>
      </c>
      <c r="DG142" s="24" t="s">
        <v>212</v>
      </c>
      <c r="DH142" s="25">
        <v>1844.6250566009201</v>
      </c>
      <c r="DI142" s="25">
        <v>339.01850526275598</v>
      </c>
      <c r="DJ142" s="25">
        <v>155.146053666629</v>
      </c>
      <c r="DK142" s="25">
        <v>5145</v>
      </c>
      <c r="DL142" s="25"/>
      <c r="DM142" s="25">
        <v>49.856664539999997</v>
      </c>
      <c r="DN142" s="25"/>
      <c r="DO142" s="25"/>
      <c r="DP142" s="25"/>
      <c r="DQ142" s="25"/>
      <c r="DR142" s="25"/>
      <c r="DS142" s="25">
        <v>339.01850526275598</v>
      </c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</row>
    <row r="143" spans="17:135" x14ac:dyDescent="0.2">
      <c r="Q143" s="36"/>
      <c r="R143" s="36"/>
      <c r="S143" s="36"/>
      <c r="T143" s="36"/>
      <c r="U143" s="36"/>
      <c r="V143" s="36"/>
      <c r="W143" s="36"/>
      <c r="X143" s="36"/>
      <c r="Y143" s="36"/>
      <c r="DF143" s="24" t="s">
        <v>748</v>
      </c>
      <c r="DG143" s="24" t="s">
        <v>212</v>
      </c>
      <c r="DH143" s="25">
        <v>482.16089531320301</v>
      </c>
      <c r="DI143" s="25">
        <v>344.58778834438198</v>
      </c>
      <c r="DJ143" s="25">
        <v>78.054227618600194</v>
      </c>
      <c r="DK143" s="25"/>
      <c r="DL143" s="25">
        <v>824</v>
      </c>
      <c r="DM143" s="25">
        <v>19.285212649999998</v>
      </c>
      <c r="DN143" s="25"/>
      <c r="DO143" s="25"/>
      <c r="DP143" s="25">
        <v>263.66918929432802</v>
      </c>
      <c r="DQ143" s="25"/>
      <c r="DR143" s="25"/>
      <c r="DS143" s="25">
        <v>470.28301278858999</v>
      </c>
      <c r="DT143" s="25"/>
      <c r="DU143" s="25">
        <v>344.58778834438198</v>
      </c>
      <c r="DV143" s="25"/>
      <c r="DW143" s="25">
        <v>1134.30106411512</v>
      </c>
      <c r="DX143" s="25"/>
      <c r="DY143" s="25"/>
      <c r="DZ143" s="25"/>
      <c r="EA143" s="25"/>
      <c r="EB143" s="25"/>
      <c r="EC143" s="25"/>
      <c r="ED143" s="25"/>
      <c r="EE143" s="25">
        <v>319</v>
      </c>
    </row>
    <row r="144" spans="17:135" x14ac:dyDescent="0.2">
      <c r="Q144" s="36"/>
      <c r="R144" s="36"/>
      <c r="S144" s="36"/>
      <c r="T144" s="36"/>
      <c r="U144" s="36"/>
      <c r="V144" s="36"/>
      <c r="W144" s="36"/>
      <c r="X144" s="36"/>
      <c r="Y144" s="36"/>
      <c r="DF144" s="24" t="s">
        <v>377</v>
      </c>
      <c r="DG144" s="24" t="s">
        <v>212</v>
      </c>
      <c r="DH144" s="25">
        <v>543.36491866660003</v>
      </c>
      <c r="DI144" s="25">
        <v>344.58778834438198</v>
      </c>
      <c r="DJ144" s="25">
        <v>94.830113626622605</v>
      </c>
      <c r="DK144" s="25"/>
      <c r="DL144" s="25">
        <v>973</v>
      </c>
      <c r="DM144" s="25">
        <v>16.211048779999999</v>
      </c>
      <c r="DN144" s="25"/>
      <c r="DO144" s="25"/>
      <c r="DP144" s="25">
        <v>183.50602879463301</v>
      </c>
      <c r="DQ144" s="25"/>
      <c r="DR144" s="25"/>
      <c r="DS144" s="25"/>
      <c r="DT144" s="25"/>
      <c r="DU144" s="25">
        <v>344.58778834438198</v>
      </c>
      <c r="DV144" s="25"/>
      <c r="DW144" s="25">
        <v>1199.51972741399</v>
      </c>
      <c r="DX144" s="25"/>
      <c r="DY144" s="25"/>
      <c r="DZ144" s="25"/>
      <c r="EA144" s="25"/>
      <c r="EB144" s="25"/>
      <c r="EC144" s="25"/>
      <c r="ED144" s="25"/>
      <c r="EE144" s="25"/>
    </row>
    <row r="145" spans="17:135" x14ac:dyDescent="0.2">
      <c r="Q145" s="36"/>
      <c r="R145" s="36"/>
      <c r="S145" s="36"/>
      <c r="T145" s="36"/>
      <c r="U145" s="36"/>
      <c r="V145" s="36"/>
      <c r="W145" s="36"/>
      <c r="X145" s="36"/>
      <c r="Y145" s="36"/>
      <c r="DF145" s="24" t="s">
        <v>354</v>
      </c>
      <c r="DG145" s="24" t="s">
        <v>212</v>
      </c>
      <c r="DH145" s="25">
        <v>473.90500348322701</v>
      </c>
      <c r="DI145" s="25">
        <v>344.76542405278502</v>
      </c>
      <c r="DJ145" s="25">
        <v>85.975097236804402</v>
      </c>
      <c r="DK145" s="25"/>
      <c r="DL145" s="25">
        <v>977</v>
      </c>
      <c r="DM145" s="25">
        <v>55.899056000000002</v>
      </c>
      <c r="DN145" s="25"/>
      <c r="DO145" s="25"/>
      <c r="DP145" s="25">
        <v>826.49762070675604</v>
      </c>
      <c r="DQ145" s="25"/>
      <c r="DR145" s="25">
        <v>344.76542405278502</v>
      </c>
      <c r="DS145" s="25">
        <v>165.362916656593</v>
      </c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</row>
    <row r="146" spans="17:135" x14ac:dyDescent="0.2">
      <c r="Q146" s="36"/>
      <c r="R146" s="36"/>
      <c r="S146" s="36"/>
      <c r="T146" s="36"/>
      <c r="U146" s="36"/>
      <c r="V146" s="36"/>
      <c r="W146" s="36"/>
      <c r="X146" s="36"/>
      <c r="Y146" s="36"/>
      <c r="DF146" s="24" t="s">
        <v>1117</v>
      </c>
      <c r="DG146" s="24" t="s">
        <v>212</v>
      </c>
      <c r="DH146" s="25">
        <v>347.93592212171097</v>
      </c>
      <c r="DI146" s="25">
        <v>347.93592212171097</v>
      </c>
      <c r="DJ146" s="25"/>
      <c r="DK146" s="25"/>
      <c r="DL146" s="25"/>
      <c r="DM146" s="25"/>
      <c r="DN146" s="25"/>
      <c r="DO146" s="25"/>
      <c r="DP146" s="25"/>
      <c r="DQ146" s="25"/>
      <c r="DR146" s="25"/>
      <c r="DS146" s="25">
        <v>347.93592212171097</v>
      </c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</row>
    <row r="147" spans="17:135" x14ac:dyDescent="0.2">
      <c r="Q147" s="36"/>
      <c r="R147" s="36"/>
      <c r="S147" s="36"/>
      <c r="T147" s="36"/>
      <c r="U147" s="36"/>
      <c r="V147" s="36"/>
      <c r="W147" s="36"/>
      <c r="X147" s="36"/>
      <c r="Y147" s="36"/>
      <c r="DF147" s="24" t="s">
        <v>295</v>
      </c>
      <c r="DG147" s="24" t="s">
        <v>212</v>
      </c>
      <c r="DH147" s="25">
        <v>244.51525570805299</v>
      </c>
      <c r="DI147" s="25">
        <v>349.66788153416002</v>
      </c>
      <c r="DJ147" s="25">
        <v>81.207188074990498</v>
      </c>
      <c r="DK147" s="25"/>
      <c r="DL147" s="25"/>
      <c r="DM147" s="25">
        <v>15.488265289999999</v>
      </c>
      <c r="DN147" s="25">
        <v>368.38962029999999</v>
      </c>
      <c r="DO147" s="25"/>
      <c r="DP147" s="25"/>
      <c r="DQ147" s="25"/>
      <c r="DR147" s="25"/>
      <c r="DS147" s="25">
        <v>349.66788153416002</v>
      </c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</row>
    <row r="148" spans="17:135" x14ac:dyDescent="0.2">
      <c r="Q148" s="36"/>
      <c r="R148" s="36"/>
      <c r="S148" s="36"/>
      <c r="T148" s="36"/>
      <c r="U148" s="36"/>
      <c r="V148" s="36"/>
      <c r="W148" s="36"/>
      <c r="X148" s="36"/>
      <c r="Y148" s="36"/>
      <c r="DF148" s="24" t="s">
        <v>307</v>
      </c>
      <c r="DG148" s="24" t="s">
        <v>212</v>
      </c>
      <c r="DH148" s="25">
        <v>244.51525570805299</v>
      </c>
      <c r="DI148" s="25">
        <v>349.66788153416002</v>
      </c>
      <c r="DJ148" s="25">
        <v>81.207188074990498</v>
      </c>
      <c r="DK148" s="25"/>
      <c r="DL148" s="25"/>
      <c r="DM148" s="25">
        <v>15.488265289999999</v>
      </c>
      <c r="DN148" s="25">
        <v>368.38962029999999</v>
      </c>
      <c r="DO148" s="25"/>
      <c r="DP148" s="25"/>
      <c r="DQ148" s="25"/>
      <c r="DR148" s="25"/>
      <c r="DS148" s="25">
        <v>349.66788153416002</v>
      </c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</row>
    <row r="149" spans="17:135" x14ac:dyDescent="0.2">
      <c r="Q149" s="36"/>
      <c r="R149" s="36"/>
      <c r="S149" s="36"/>
      <c r="T149" s="36"/>
      <c r="U149" s="36"/>
      <c r="V149" s="36"/>
      <c r="W149" s="36"/>
      <c r="X149" s="36"/>
      <c r="Y149" s="36"/>
      <c r="DF149" s="24" t="s">
        <v>966</v>
      </c>
      <c r="DG149" s="24" t="s">
        <v>212</v>
      </c>
      <c r="DH149" s="25">
        <v>457.45840180441098</v>
      </c>
      <c r="DI149" s="25">
        <v>349.74286057503099</v>
      </c>
      <c r="DJ149" s="25">
        <v>99.634361890580294</v>
      </c>
      <c r="DK149" s="25"/>
      <c r="DL149" s="25">
        <v>381</v>
      </c>
      <c r="DM149" s="25">
        <v>41.745401770000001</v>
      </c>
      <c r="DN149" s="25"/>
      <c r="DO149" s="25"/>
      <c r="DP149" s="25"/>
      <c r="DQ149" s="25"/>
      <c r="DR149" s="25"/>
      <c r="DS149" s="25">
        <v>269.84788945967</v>
      </c>
      <c r="DT149" s="25"/>
      <c r="DU149" s="25">
        <v>360.48572115006101</v>
      </c>
      <c r="DV149" s="25"/>
      <c r="DW149" s="25">
        <v>1352.6713984467401</v>
      </c>
      <c r="DX149" s="25"/>
      <c r="DY149" s="25"/>
      <c r="DZ149" s="25"/>
      <c r="EA149" s="25"/>
      <c r="EB149" s="25"/>
      <c r="EC149" s="25"/>
      <c r="ED149" s="25"/>
      <c r="EE149" s="25">
        <v>339</v>
      </c>
    </row>
    <row r="150" spans="17:135" x14ac:dyDescent="0.2">
      <c r="Q150" s="36"/>
      <c r="R150" s="36"/>
      <c r="S150" s="36"/>
      <c r="T150" s="36"/>
      <c r="U150" s="36"/>
      <c r="V150" s="36"/>
      <c r="W150" s="36"/>
      <c r="X150" s="36"/>
      <c r="Y150" s="36"/>
      <c r="DF150" s="24" t="s">
        <v>624</v>
      </c>
      <c r="DG150" s="24" t="s">
        <v>212</v>
      </c>
      <c r="DH150" s="25">
        <v>433.84108398538098</v>
      </c>
      <c r="DI150" s="25">
        <v>353</v>
      </c>
      <c r="DJ150" s="25">
        <v>110.44637722764099</v>
      </c>
      <c r="DK150" s="25">
        <v>348</v>
      </c>
      <c r="DL150" s="25">
        <v>1566</v>
      </c>
      <c r="DM150" s="25">
        <v>47.387355040000003</v>
      </c>
      <c r="DN150" s="25">
        <v>467.18298119999997</v>
      </c>
      <c r="DO150" s="25"/>
      <c r="DP150" s="25">
        <v>226.85630812026201</v>
      </c>
      <c r="DQ150" s="25"/>
      <c r="DR150" s="25"/>
      <c r="DS150" s="25">
        <v>96.8163063727267</v>
      </c>
      <c r="DT150" s="25"/>
      <c r="DU150" s="25">
        <v>360.48572115006101</v>
      </c>
      <c r="DV150" s="25"/>
      <c r="DW150" s="25"/>
      <c r="DX150" s="25"/>
      <c r="DY150" s="25"/>
      <c r="DZ150" s="25"/>
      <c r="EA150" s="25"/>
      <c r="EB150" s="25"/>
      <c r="EC150" s="25"/>
      <c r="ED150" s="25"/>
      <c r="EE150" s="25">
        <v>358</v>
      </c>
    </row>
    <row r="151" spans="17:135" x14ac:dyDescent="0.2">
      <c r="Q151" s="36"/>
      <c r="R151" s="36"/>
      <c r="S151" s="36"/>
      <c r="T151" s="36"/>
      <c r="U151" s="36"/>
      <c r="V151" s="36"/>
      <c r="W151" s="36"/>
      <c r="X151" s="36"/>
      <c r="Y151" s="36"/>
      <c r="DF151" s="24" t="s">
        <v>216</v>
      </c>
      <c r="DG151" s="24" t="s">
        <v>212</v>
      </c>
      <c r="DH151" s="25">
        <v>314.096601475238</v>
      </c>
      <c r="DI151" s="25">
        <v>353.11526492112699</v>
      </c>
      <c r="DJ151" s="25">
        <v>74.133301671583496</v>
      </c>
      <c r="DK151" s="25"/>
      <c r="DL151" s="25">
        <v>234</v>
      </c>
      <c r="DM151" s="25">
        <v>21.907142449999998</v>
      </c>
      <c r="DN151" s="25"/>
      <c r="DO151" s="25"/>
      <c r="DP151" s="25">
        <v>472.23052984225501</v>
      </c>
      <c r="DQ151" s="25"/>
      <c r="DR151" s="25"/>
      <c r="DS151" s="25">
        <v>528.24873360869697</v>
      </c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</row>
    <row r="152" spans="17:135" x14ac:dyDescent="0.2">
      <c r="Q152" s="36"/>
      <c r="R152" s="36"/>
      <c r="S152" s="36"/>
      <c r="T152" s="36"/>
      <c r="U152" s="36"/>
      <c r="V152" s="36"/>
      <c r="W152" s="36"/>
      <c r="X152" s="36"/>
      <c r="Y152" s="36"/>
      <c r="DF152" s="24" t="s">
        <v>329</v>
      </c>
      <c r="DG152" s="24" t="s">
        <v>212</v>
      </c>
      <c r="DH152" s="25">
        <v>481.16608250414703</v>
      </c>
      <c r="DI152" s="25">
        <v>359.02875091708</v>
      </c>
      <c r="DJ152" s="25">
        <v>103.97646098225501</v>
      </c>
      <c r="DK152" s="25"/>
      <c r="DL152" s="25"/>
      <c r="DM152" s="25">
        <v>15.488265289999999</v>
      </c>
      <c r="DN152" s="25">
        <v>368.38962029999999</v>
      </c>
      <c r="DO152" s="25"/>
      <c r="DP152" s="25"/>
      <c r="DQ152" s="25"/>
      <c r="DR152" s="25"/>
      <c r="DS152" s="25">
        <v>349.66788153416002</v>
      </c>
      <c r="DT152" s="25"/>
      <c r="DU152" s="25"/>
      <c r="DV152" s="25"/>
      <c r="DW152" s="25">
        <v>1191.11856289243</v>
      </c>
      <c r="DX152" s="25"/>
      <c r="DY152" s="25"/>
      <c r="DZ152" s="25"/>
      <c r="EA152" s="25"/>
      <c r="EB152" s="25"/>
      <c r="EC152" s="25"/>
      <c r="ED152" s="25"/>
      <c r="EE152" s="25"/>
    </row>
    <row r="153" spans="17:135" x14ac:dyDescent="0.2">
      <c r="Q153" s="36"/>
      <c r="R153" s="36"/>
      <c r="S153" s="36"/>
      <c r="T153" s="36"/>
      <c r="U153" s="36"/>
      <c r="V153" s="36"/>
      <c r="W153" s="36"/>
      <c r="X153" s="36"/>
      <c r="Y153" s="36"/>
      <c r="DF153" s="24" t="s">
        <v>302</v>
      </c>
      <c r="DG153" s="24" t="s">
        <v>274</v>
      </c>
      <c r="DH153" s="25">
        <v>593.35048957101799</v>
      </c>
      <c r="DI153" s="25">
        <v>361.44009431260901</v>
      </c>
      <c r="DJ153" s="25">
        <v>115.942522852341</v>
      </c>
      <c r="DK153" s="25"/>
      <c r="DL153" s="25"/>
      <c r="DM153" s="25">
        <v>51.32983316</v>
      </c>
      <c r="DN153" s="25"/>
      <c r="DO153" s="25"/>
      <c r="DP153" s="25">
        <v>361.44009431260901</v>
      </c>
      <c r="DQ153" s="25"/>
      <c r="DR153" s="25"/>
      <c r="DS153" s="25"/>
      <c r="DT153" s="25"/>
      <c r="DU153" s="25">
        <v>1367.28154124044</v>
      </c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</row>
    <row r="154" spans="17:135" x14ac:dyDescent="0.2">
      <c r="Q154" s="36"/>
      <c r="R154" s="36"/>
      <c r="S154" s="36"/>
      <c r="T154" s="36"/>
      <c r="U154" s="36"/>
      <c r="V154" s="36"/>
      <c r="W154" s="36"/>
      <c r="X154" s="36"/>
      <c r="Y154" s="36"/>
      <c r="DF154" s="24" t="s">
        <v>515</v>
      </c>
      <c r="DG154" s="24" t="s">
        <v>212</v>
      </c>
      <c r="DH154" s="25">
        <v>361.98167530145997</v>
      </c>
      <c r="DI154" s="25">
        <v>361.98167530145997</v>
      </c>
      <c r="DJ154" s="25">
        <v>112.524873161448</v>
      </c>
      <c r="DK154" s="25">
        <v>650</v>
      </c>
      <c r="DL154" s="25"/>
      <c r="DM154" s="25"/>
      <c r="DN154" s="25"/>
      <c r="DO154" s="25"/>
      <c r="DP154" s="25">
        <v>73.963350602919604</v>
      </c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</row>
    <row r="155" spans="17:135" x14ac:dyDescent="0.2">
      <c r="Q155" s="36"/>
      <c r="R155" s="36"/>
      <c r="S155" s="36"/>
      <c r="T155" s="36"/>
      <c r="U155" s="36"/>
      <c r="V155" s="36"/>
      <c r="W155" s="36"/>
      <c r="X155" s="36"/>
      <c r="Y155" s="36"/>
      <c r="DF155" s="24" t="s">
        <v>2072</v>
      </c>
      <c r="DG155" s="24" t="s">
        <v>274</v>
      </c>
      <c r="DH155" s="25">
        <v>365.5</v>
      </c>
      <c r="DI155" s="25">
        <v>365.5</v>
      </c>
      <c r="DJ155" s="25">
        <v>65.970837861727105</v>
      </c>
      <c r="DK155" s="25"/>
      <c r="DL155" s="25">
        <v>536</v>
      </c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>
        <v>195</v>
      </c>
    </row>
    <row r="156" spans="17:135" x14ac:dyDescent="0.2">
      <c r="Q156" s="36"/>
      <c r="R156" s="36"/>
      <c r="S156" s="36"/>
      <c r="T156" s="36"/>
      <c r="U156" s="36"/>
      <c r="V156" s="36"/>
      <c r="W156" s="36"/>
      <c r="X156" s="36"/>
      <c r="Y156" s="36"/>
      <c r="DF156" s="24" t="s">
        <v>260</v>
      </c>
      <c r="DG156" s="24" t="s">
        <v>212</v>
      </c>
      <c r="DH156" s="25">
        <v>510.28428971478098</v>
      </c>
      <c r="DI156" s="25">
        <v>368.228794707357</v>
      </c>
      <c r="DJ156" s="25">
        <v>83.286439992340803</v>
      </c>
      <c r="DK156" s="25"/>
      <c r="DL156" s="25">
        <v>259</v>
      </c>
      <c r="DM156" s="25">
        <v>68.072807310000002</v>
      </c>
      <c r="DN156" s="25"/>
      <c r="DO156" s="25"/>
      <c r="DP156" s="25">
        <v>474.97083681553198</v>
      </c>
      <c r="DQ156" s="25"/>
      <c r="DR156" s="25"/>
      <c r="DS156" s="25">
        <v>771.69445942242999</v>
      </c>
      <c r="DT156" s="25"/>
      <c r="DU156" s="25">
        <v>261.48675259918201</v>
      </c>
      <c r="DV156" s="25"/>
      <c r="DW156" s="25">
        <v>1226.48088214154</v>
      </c>
      <c r="DX156" s="25"/>
      <c r="DY156" s="25"/>
      <c r="DZ156" s="25"/>
      <c r="EA156" s="25"/>
      <c r="EB156" s="25"/>
      <c r="EC156" s="25"/>
      <c r="ED156" s="25"/>
      <c r="EE156" s="25"/>
    </row>
    <row r="157" spans="17:135" x14ac:dyDescent="0.2">
      <c r="Q157" s="36"/>
      <c r="R157" s="36"/>
      <c r="S157" s="36"/>
      <c r="T157" s="36"/>
      <c r="U157" s="36"/>
      <c r="V157" s="36"/>
      <c r="W157" s="36"/>
      <c r="X157" s="36"/>
      <c r="Y157" s="36"/>
      <c r="DF157" s="24" t="s">
        <v>262</v>
      </c>
      <c r="DG157" s="24" t="s">
        <v>212</v>
      </c>
      <c r="DH157" s="25">
        <v>499.28659826046697</v>
      </c>
      <c r="DI157" s="25">
        <v>370.56541669287799</v>
      </c>
      <c r="DJ157" s="25">
        <v>106.648537570926</v>
      </c>
      <c r="DK157" s="25"/>
      <c r="DL157" s="25">
        <v>427</v>
      </c>
      <c r="DM157" s="25">
        <v>4.3233708310000001</v>
      </c>
      <c r="DN157" s="25"/>
      <c r="DO157" s="25"/>
      <c r="DP157" s="25">
        <v>1251.69218882511</v>
      </c>
      <c r="DQ157" s="25"/>
      <c r="DR157" s="25"/>
      <c r="DS157" s="25"/>
      <c r="DT157" s="25"/>
      <c r="DU157" s="25">
        <v>314.13083338575598</v>
      </c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</row>
    <row r="158" spans="17:135" x14ac:dyDescent="0.2">
      <c r="Q158" s="36"/>
      <c r="R158" s="36"/>
      <c r="S158" s="36"/>
      <c r="T158" s="36"/>
      <c r="U158" s="36"/>
      <c r="V158" s="36"/>
      <c r="W158" s="36"/>
      <c r="X158" s="36"/>
      <c r="Y158" s="36"/>
      <c r="DF158" s="24" t="s">
        <v>372</v>
      </c>
      <c r="DG158" s="24" t="s">
        <v>212</v>
      </c>
      <c r="DH158" s="25">
        <v>370.898318338465</v>
      </c>
      <c r="DI158" s="25">
        <v>370.898318338465</v>
      </c>
      <c r="DJ158" s="25">
        <v>100.634790617611</v>
      </c>
      <c r="DK158" s="25"/>
      <c r="DL158" s="25"/>
      <c r="DM158" s="25">
        <v>106.96877050000001</v>
      </c>
      <c r="DN158" s="25"/>
      <c r="DO158" s="25"/>
      <c r="DP158" s="25"/>
      <c r="DQ158" s="25"/>
      <c r="DR158" s="25">
        <v>634.82786617692898</v>
      </c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</row>
    <row r="159" spans="17:135" x14ac:dyDescent="0.2">
      <c r="Q159" s="36"/>
      <c r="R159" s="36"/>
      <c r="S159" s="36"/>
      <c r="T159" s="36"/>
      <c r="U159" s="36"/>
      <c r="V159" s="36"/>
      <c r="W159" s="36"/>
      <c r="X159" s="36"/>
      <c r="Y159" s="36"/>
      <c r="DF159" s="24" t="s">
        <v>256</v>
      </c>
      <c r="DG159" s="24" t="s">
        <v>212</v>
      </c>
      <c r="DH159" s="25">
        <v>446.72433772897801</v>
      </c>
      <c r="DI159" s="25">
        <v>374</v>
      </c>
      <c r="DJ159" s="25">
        <v>84.077239652572004</v>
      </c>
      <c r="DK159" s="25"/>
      <c r="DL159" s="25">
        <v>374</v>
      </c>
      <c r="DM159" s="25">
        <v>60.58644108</v>
      </c>
      <c r="DN159" s="25"/>
      <c r="DO159" s="25"/>
      <c r="DP159" s="25">
        <v>866.39731657174104</v>
      </c>
      <c r="DQ159" s="25"/>
      <c r="DR159" s="25"/>
      <c r="DS159" s="25"/>
      <c r="DT159" s="25"/>
      <c r="DU159" s="25">
        <v>807.63793099315103</v>
      </c>
      <c r="DV159" s="25"/>
      <c r="DW159" s="25"/>
      <c r="DX159" s="25"/>
      <c r="DY159" s="25"/>
      <c r="DZ159" s="25"/>
      <c r="EA159" s="25"/>
      <c r="EB159" s="25"/>
      <c r="EC159" s="25"/>
      <c r="ED159" s="25"/>
      <c r="EE159" s="25">
        <v>125</v>
      </c>
    </row>
    <row r="160" spans="17:135" x14ac:dyDescent="0.2">
      <c r="Q160" s="36"/>
      <c r="R160" s="36"/>
      <c r="S160" s="36"/>
      <c r="T160" s="36"/>
      <c r="U160" s="36"/>
      <c r="V160" s="36"/>
      <c r="W160" s="36"/>
      <c r="X160" s="36"/>
      <c r="Y160" s="36"/>
      <c r="DF160" s="24" t="s">
        <v>297</v>
      </c>
      <c r="DG160" s="24" t="s">
        <v>212</v>
      </c>
      <c r="DH160" s="25">
        <v>538.56981637028196</v>
      </c>
      <c r="DI160" s="25">
        <v>376.38639390160802</v>
      </c>
      <c r="DJ160" s="25">
        <v>92.024113369607093</v>
      </c>
      <c r="DK160" s="25"/>
      <c r="DL160" s="25">
        <v>634</v>
      </c>
      <c r="DM160" s="25">
        <v>449.88473420000003</v>
      </c>
      <c r="DN160" s="25"/>
      <c r="DO160" s="25">
        <v>107.367566787</v>
      </c>
      <c r="DP160" s="25">
        <v>255.52356304208601</v>
      </c>
      <c r="DQ160" s="25"/>
      <c r="DR160" s="25"/>
      <c r="DS160" s="25">
        <v>1481.75498058939</v>
      </c>
      <c r="DT160" s="25"/>
      <c r="DU160" s="25">
        <v>302.88805360321601</v>
      </c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</row>
    <row r="161" spans="17:135" x14ac:dyDescent="0.2">
      <c r="Q161" s="36"/>
      <c r="R161" s="36"/>
      <c r="S161" s="36"/>
      <c r="T161" s="36"/>
      <c r="U161" s="36"/>
      <c r="V161" s="36"/>
      <c r="W161" s="36"/>
      <c r="X161" s="36"/>
      <c r="Y161" s="36"/>
      <c r="DF161" s="24" t="s">
        <v>220</v>
      </c>
      <c r="DG161" s="24" t="s">
        <v>212</v>
      </c>
      <c r="DH161" s="25">
        <v>376.99168076000302</v>
      </c>
      <c r="DI161" s="25">
        <v>376.99168076000302</v>
      </c>
      <c r="DJ161" s="25">
        <v>110.60512951401</v>
      </c>
      <c r="DK161" s="25"/>
      <c r="DL161" s="25"/>
      <c r="DM161" s="25">
        <v>82.147855289999995</v>
      </c>
      <c r="DN161" s="25"/>
      <c r="DO161" s="25"/>
      <c r="DP161" s="25"/>
      <c r="DQ161" s="25"/>
      <c r="DR161" s="25"/>
      <c r="DS161" s="25">
        <v>671.83550623000599</v>
      </c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</row>
    <row r="162" spans="17:135" x14ac:dyDescent="0.2">
      <c r="Q162" s="36"/>
      <c r="R162" s="36"/>
      <c r="S162" s="36"/>
      <c r="T162" s="36"/>
      <c r="U162" s="36"/>
      <c r="V162" s="36"/>
      <c r="W162" s="36"/>
      <c r="X162" s="36"/>
      <c r="Y162" s="36"/>
      <c r="DF162" s="24" t="s">
        <v>489</v>
      </c>
      <c r="DG162" s="24" t="s">
        <v>274</v>
      </c>
      <c r="DH162" s="25">
        <v>377.10363997159698</v>
      </c>
      <c r="DI162" s="25">
        <v>377.10363997159698</v>
      </c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>
        <v>377.10363997159698</v>
      </c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</row>
    <row r="163" spans="17:135" x14ac:dyDescent="0.2">
      <c r="Q163" s="36"/>
      <c r="R163" s="36"/>
      <c r="S163" s="36"/>
      <c r="T163" s="36"/>
      <c r="U163" s="36"/>
      <c r="V163" s="36"/>
      <c r="W163" s="36"/>
      <c r="X163" s="36"/>
      <c r="Y163" s="36"/>
      <c r="DF163" s="24" t="s">
        <v>869</v>
      </c>
      <c r="DG163" s="24" t="s">
        <v>212</v>
      </c>
      <c r="DH163" s="25">
        <v>371.22106203302701</v>
      </c>
      <c r="DI163" s="25">
        <v>377.22218126068299</v>
      </c>
      <c r="DJ163" s="25">
        <v>64.033903343765004</v>
      </c>
      <c r="DK163" s="25"/>
      <c r="DL163" s="25">
        <v>644</v>
      </c>
      <c r="DM163" s="25">
        <v>9.7649946869999997</v>
      </c>
      <c r="DN163" s="25"/>
      <c r="DO163" s="25"/>
      <c r="DP163" s="25"/>
      <c r="DQ163" s="25"/>
      <c r="DR163" s="25"/>
      <c r="DS163" s="25">
        <v>377.22218126068299</v>
      </c>
      <c r="DT163" s="25"/>
      <c r="DU163" s="25">
        <v>506.11813421745097</v>
      </c>
      <c r="DV163" s="25"/>
      <c r="DW163" s="25"/>
      <c r="DX163" s="25"/>
      <c r="DY163" s="25"/>
      <c r="DZ163" s="25"/>
      <c r="EA163" s="25"/>
      <c r="EB163" s="25"/>
      <c r="EC163" s="25"/>
      <c r="ED163" s="25"/>
      <c r="EE163" s="25">
        <v>319</v>
      </c>
    </row>
    <row r="164" spans="17:135" x14ac:dyDescent="0.2">
      <c r="Q164" s="36"/>
      <c r="R164" s="36"/>
      <c r="S164" s="36"/>
      <c r="T164" s="36"/>
      <c r="U164" s="36"/>
      <c r="V164" s="36"/>
      <c r="W164" s="36"/>
      <c r="X164" s="36"/>
      <c r="Y164" s="36"/>
      <c r="DF164" s="24" t="s">
        <v>397</v>
      </c>
      <c r="DG164" s="24" t="s">
        <v>212</v>
      </c>
      <c r="DH164" s="25">
        <v>378.50259044882</v>
      </c>
      <c r="DI164" s="25">
        <v>378.50259044882</v>
      </c>
      <c r="DJ164" s="25">
        <v>135.56927806809401</v>
      </c>
      <c r="DK164" s="25"/>
      <c r="DL164" s="25"/>
      <c r="DM164" s="25">
        <v>15.662604330000001</v>
      </c>
      <c r="DN164" s="25"/>
      <c r="DO164" s="25"/>
      <c r="DP164" s="25"/>
      <c r="DQ164" s="25"/>
      <c r="DR164" s="25"/>
      <c r="DS164" s="25"/>
      <c r="DT164" s="25"/>
      <c r="DU164" s="25">
        <v>741.34257656763998</v>
      </c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</row>
    <row r="165" spans="17:135" x14ac:dyDescent="0.2">
      <c r="Q165" s="36"/>
      <c r="R165" s="36"/>
      <c r="S165" s="36"/>
      <c r="T165" s="36"/>
      <c r="U165" s="36"/>
      <c r="V165" s="36"/>
      <c r="W165" s="36"/>
      <c r="X165" s="36"/>
      <c r="Y165" s="36"/>
      <c r="DF165" s="24" t="s">
        <v>767</v>
      </c>
      <c r="DG165" s="24" t="s">
        <v>212</v>
      </c>
      <c r="DH165" s="25">
        <v>518.93908257678902</v>
      </c>
      <c r="DI165" s="25">
        <v>387.65319549774</v>
      </c>
      <c r="DJ165" s="25">
        <v>90.997350819586998</v>
      </c>
      <c r="DK165" s="25"/>
      <c r="DL165" s="25">
        <v>165</v>
      </c>
      <c r="DM165" s="25">
        <v>43.091678989999998</v>
      </c>
      <c r="DN165" s="25"/>
      <c r="DO165" s="25"/>
      <c r="DP165" s="25"/>
      <c r="DQ165" s="25"/>
      <c r="DR165" s="25"/>
      <c r="DS165" s="25">
        <v>343.30639099547898</v>
      </c>
      <c r="DT165" s="25"/>
      <c r="DU165" s="25">
        <v>811.90847170593804</v>
      </c>
      <c r="DV165" s="25"/>
      <c r="DW165" s="25">
        <v>1318.3279537693199</v>
      </c>
      <c r="DX165" s="25"/>
      <c r="DY165" s="25"/>
      <c r="DZ165" s="25"/>
      <c r="EA165" s="25"/>
      <c r="EB165" s="25"/>
      <c r="EC165" s="25"/>
      <c r="ED165" s="25"/>
      <c r="EE165" s="25">
        <v>432</v>
      </c>
    </row>
    <row r="166" spans="17:135" x14ac:dyDescent="0.2">
      <c r="Q166" s="36"/>
      <c r="R166" s="36"/>
      <c r="S166" s="36"/>
      <c r="T166" s="36"/>
      <c r="U166" s="36"/>
      <c r="V166" s="36"/>
      <c r="W166" s="36"/>
      <c r="X166" s="36"/>
      <c r="Y166" s="36"/>
      <c r="DF166" s="24" t="s">
        <v>339</v>
      </c>
      <c r="DG166" s="24" t="s">
        <v>212</v>
      </c>
      <c r="DH166" s="25">
        <v>696.98007466224601</v>
      </c>
      <c r="DI166" s="25">
        <v>388.071699624492</v>
      </c>
      <c r="DJ166" s="25">
        <v>110.548001240061</v>
      </c>
      <c r="DK166" s="25">
        <v>1836</v>
      </c>
      <c r="DL166" s="25"/>
      <c r="DM166" s="25">
        <v>175.77689939999999</v>
      </c>
      <c r="DN166" s="25"/>
      <c r="DO166" s="25"/>
      <c r="DP166" s="25">
        <v>285.28192341003398</v>
      </c>
      <c r="DQ166" s="25"/>
      <c r="DR166" s="25"/>
      <c r="DS166" s="25">
        <v>490.86147583895001</v>
      </c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</row>
    <row r="167" spans="17:135" x14ac:dyDescent="0.2">
      <c r="Q167" s="36"/>
      <c r="R167" s="36"/>
      <c r="S167" s="36"/>
      <c r="T167" s="36"/>
      <c r="U167" s="36"/>
      <c r="V167" s="36"/>
      <c r="W167" s="36"/>
      <c r="X167" s="36"/>
      <c r="Y167" s="36"/>
      <c r="DF167" s="24" t="s">
        <v>716</v>
      </c>
      <c r="DG167" s="24" t="s">
        <v>212</v>
      </c>
      <c r="DH167" s="25">
        <v>626.09599136478096</v>
      </c>
      <c r="DI167" s="25">
        <v>391</v>
      </c>
      <c r="DJ167" s="25">
        <v>71.779523727839702</v>
      </c>
      <c r="DK167" s="25"/>
      <c r="DL167" s="25">
        <v>343</v>
      </c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>
        <v>1144.2879740943399</v>
      </c>
      <c r="DX167" s="25"/>
      <c r="DY167" s="25"/>
      <c r="DZ167" s="25"/>
      <c r="EA167" s="25"/>
      <c r="EB167" s="25"/>
      <c r="EC167" s="25"/>
      <c r="ED167" s="25"/>
      <c r="EE167" s="25">
        <v>391</v>
      </c>
    </row>
    <row r="168" spans="17:135" x14ac:dyDescent="0.2">
      <c r="Q168" s="36"/>
      <c r="R168" s="36"/>
      <c r="S168" s="36"/>
      <c r="T168" s="36"/>
      <c r="U168" s="36"/>
      <c r="V168" s="36"/>
      <c r="W168" s="36"/>
      <c r="X168" s="36"/>
      <c r="Y168" s="36"/>
      <c r="DF168" s="24" t="s">
        <v>1074</v>
      </c>
      <c r="DG168" s="24" t="s">
        <v>212</v>
      </c>
      <c r="DH168" s="25">
        <v>465.35094883291498</v>
      </c>
      <c r="DI168" s="25">
        <v>392.454788390256</v>
      </c>
      <c r="DJ168" s="25">
        <v>108.99625916127</v>
      </c>
      <c r="DK168" s="25"/>
      <c r="DL168" s="25">
        <v>403</v>
      </c>
      <c r="DM168" s="25">
        <v>27.722438239999999</v>
      </c>
      <c r="DN168" s="25">
        <v>127.9570009</v>
      </c>
      <c r="DO168" s="25"/>
      <c r="DP168" s="25">
        <v>729.709677499907</v>
      </c>
      <c r="DQ168" s="25"/>
      <c r="DR168" s="25"/>
      <c r="DS168" s="25"/>
      <c r="DT168" s="25"/>
      <c r="DU168" s="25">
        <v>392.454788390256</v>
      </c>
      <c r="DV168" s="25"/>
      <c r="DW168" s="25">
        <v>1477.71273680024</v>
      </c>
      <c r="DX168" s="25"/>
      <c r="DY168" s="25"/>
      <c r="DZ168" s="25"/>
      <c r="EA168" s="25"/>
      <c r="EB168" s="25"/>
      <c r="EC168" s="25"/>
      <c r="ED168" s="25"/>
      <c r="EE168" s="25">
        <v>98.9</v>
      </c>
    </row>
    <row r="169" spans="17:135" x14ac:dyDescent="0.2">
      <c r="Q169" s="36"/>
      <c r="R169" s="36"/>
      <c r="S169" s="36"/>
      <c r="T169" s="36"/>
      <c r="U169" s="36"/>
      <c r="V169" s="36"/>
      <c r="W169" s="36"/>
      <c r="X169" s="36"/>
      <c r="Y169" s="36"/>
      <c r="DF169" s="24" t="s">
        <v>710</v>
      </c>
      <c r="DG169" s="24" t="s">
        <v>212</v>
      </c>
      <c r="DH169" s="25">
        <v>395.36579044019402</v>
      </c>
      <c r="DI169" s="25">
        <v>394.48609872027299</v>
      </c>
      <c r="DJ169" s="25">
        <v>99.267498203916901</v>
      </c>
      <c r="DK169" s="25"/>
      <c r="DL169" s="25"/>
      <c r="DM169" s="25">
        <v>17.199254490000001</v>
      </c>
      <c r="DN169" s="25"/>
      <c r="DO169" s="25"/>
      <c r="DP169" s="25"/>
      <c r="DQ169" s="25"/>
      <c r="DR169" s="25"/>
      <c r="DS169" s="25">
        <v>775.29170983023096</v>
      </c>
      <c r="DT169" s="25"/>
      <c r="DU169" s="25">
        <v>690.07219744054601</v>
      </c>
      <c r="DV169" s="25"/>
      <c r="DW169" s="25"/>
      <c r="DX169" s="25"/>
      <c r="DY169" s="25"/>
      <c r="DZ169" s="25"/>
      <c r="EA169" s="25"/>
      <c r="EB169" s="25"/>
      <c r="EC169" s="25"/>
      <c r="ED169" s="25"/>
      <c r="EE169" s="25">
        <v>98.9</v>
      </c>
    </row>
    <row r="170" spans="17:135" x14ac:dyDescent="0.2">
      <c r="Q170" s="36"/>
      <c r="R170" s="36"/>
      <c r="S170" s="36"/>
      <c r="T170" s="36"/>
      <c r="U170" s="36"/>
      <c r="V170" s="36"/>
      <c r="W170" s="36"/>
      <c r="X170" s="36"/>
      <c r="Y170" s="36"/>
      <c r="DF170" s="24" t="s">
        <v>1036</v>
      </c>
      <c r="DG170" s="24" t="s">
        <v>212</v>
      </c>
      <c r="DH170" s="25">
        <v>321.84875570066498</v>
      </c>
      <c r="DI170" s="25">
        <v>395.22055875132997</v>
      </c>
      <c r="DJ170" s="25">
        <v>63.158072282266197</v>
      </c>
      <c r="DK170" s="25"/>
      <c r="DL170" s="25">
        <v>474</v>
      </c>
      <c r="DM170" s="25">
        <v>22.953905299999999</v>
      </c>
      <c r="DN170" s="25"/>
      <c r="DO170" s="25"/>
      <c r="DP170" s="25"/>
      <c r="DQ170" s="25"/>
      <c r="DR170" s="25"/>
      <c r="DS170" s="25"/>
      <c r="DT170" s="25"/>
      <c r="DU170" s="25">
        <v>376.44111750266001</v>
      </c>
      <c r="DV170" s="25"/>
      <c r="DW170" s="25"/>
      <c r="DX170" s="25"/>
      <c r="DY170" s="25"/>
      <c r="DZ170" s="25"/>
      <c r="EA170" s="25"/>
      <c r="EB170" s="25"/>
      <c r="EC170" s="25"/>
      <c r="ED170" s="25"/>
      <c r="EE170" s="25">
        <v>414</v>
      </c>
    </row>
    <row r="171" spans="17:135" x14ac:dyDescent="0.2">
      <c r="Q171" s="36"/>
      <c r="R171" s="36"/>
      <c r="S171" s="36"/>
      <c r="T171" s="36"/>
      <c r="U171" s="36"/>
      <c r="V171" s="36"/>
      <c r="W171" s="36"/>
      <c r="X171" s="36"/>
      <c r="Y171" s="36"/>
      <c r="DF171" s="24" t="s">
        <v>269</v>
      </c>
      <c r="DG171" s="24" t="s">
        <v>212</v>
      </c>
      <c r="DH171" s="25">
        <v>543.02320682557604</v>
      </c>
      <c r="DI171" s="25">
        <v>395.67536887422</v>
      </c>
      <c r="DJ171" s="25">
        <v>92.832161081624903</v>
      </c>
      <c r="DK171" s="25"/>
      <c r="DL171" s="25"/>
      <c r="DM171" s="25">
        <v>69.79658397</v>
      </c>
      <c r="DN171" s="25"/>
      <c r="DO171" s="25"/>
      <c r="DP171" s="25">
        <v>141.473286951017</v>
      </c>
      <c r="DQ171" s="25"/>
      <c r="DR171" s="25"/>
      <c r="DS171" s="25">
        <v>395.67536887422</v>
      </c>
      <c r="DT171" s="25"/>
      <c r="DU171" s="25">
        <v>845.27726364024295</v>
      </c>
      <c r="DV171" s="25"/>
      <c r="DW171" s="25">
        <v>1262.8935306924</v>
      </c>
      <c r="DX171" s="25"/>
      <c r="DY171" s="25"/>
      <c r="DZ171" s="25"/>
      <c r="EA171" s="25"/>
      <c r="EB171" s="25"/>
      <c r="EC171" s="25"/>
      <c r="ED171" s="25"/>
      <c r="EE171" s="25"/>
    </row>
    <row r="172" spans="17:135" x14ac:dyDescent="0.2">
      <c r="Q172" s="36"/>
      <c r="R172" s="36"/>
      <c r="S172" s="36"/>
      <c r="T172" s="36"/>
      <c r="U172" s="36"/>
      <c r="V172" s="36"/>
      <c r="W172" s="36"/>
      <c r="X172" s="36"/>
      <c r="Y172" s="36"/>
      <c r="DF172" s="24" t="s">
        <v>1940</v>
      </c>
      <c r="DG172" s="24" t="s">
        <v>212</v>
      </c>
      <c r="DH172" s="25">
        <v>396</v>
      </c>
      <c r="DI172" s="25">
        <v>396</v>
      </c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>
        <v>396</v>
      </c>
    </row>
    <row r="173" spans="17:135" x14ac:dyDescent="0.2">
      <c r="Q173" s="36"/>
      <c r="R173" s="36"/>
      <c r="S173" s="36"/>
      <c r="T173" s="36"/>
      <c r="U173" s="36"/>
      <c r="V173" s="36"/>
      <c r="W173" s="36"/>
      <c r="X173" s="36"/>
      <c r="Y173" s="36"/>
      <c r="DF173" s="24" t="s">
        <v>529</v>
      </c>
      <c r="DG173" s="24" t="s">
        <v>212</v>
      </c>
      <c r="DH173" s="25">
        <v>345.21358233247099</v>
      </c>
      <c r="DI173" s="25">
        <v>400</v>
      </c>
      <c r="DJ173" s="25">
        <v>89.3051436970743</v>
      </c>
      <c r="DK173" s="25"/>
      <c r="DL173" s="25">
        <v>400</v>
      </c>
      <c r="DM173" s="25">
        <v>13.199773909999999</v>
      </c>
      <c r="DN173" s="25"/>
      <c r="DO173" s="25"/>
      <c r="DP173" s="25"/>
      <c r="DQ173" s="25"/>
      <c r="DR173" s="25"/>
      <c r="DS173" s="25"/>
      <c r="DT173" s="25"/>
      <c r="DU173" s="25">
        <v>622.44097308741198</v>
      </c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</row>
    <row r="174" spans="17:135" x14ac:dyDescent="0.2">
      <c r="Q174" s="36"/>
      <c r="R174" s="36"/>
      <c r="S174" s="36"/>
      <c r="T174" s="36"/>
      <c r="U174" s="36"/>
      <c r="V174" s="36"/>
      <c r="W174" s="36"/>
      <c r="X174" s="36"/>
      <c r="Y174" s="36"/>
      <c r="DF174" s="24" t="s">
        <v>1685</v>
      </c>
      <c r="DG174" s="24" t="s">
        <v>212</v>
      </c>
      <c r="DH174" s="25">
        <v>659.58657467803596</v>
      </c>
      <c r="DI174" s="25">
        <v>401.5</v>
      </c>
      <c r="DJ174" s="25">
        <v>86.969609562030598</v>
      </c>
      <c r="DK174" s="25"/>
      <c r="DL174" s="25">
        <v>407</v>
      </c>
      <c r="DM174" s="25">
        <v>52.37070275</v>
      </c>
      <c r="DN174" s="25"/>
      <c r="DO174" s="25"/>
      <c r="DP174" s="25">
        <v>351.63338499960003</v>
      </c>
      <c r="DQ174" s="25"/>
      <c r="DR174" s="25"/>
      <c r="DS174" s="25"/>
      <c r="DT174" s="25"/>
      <c r="DU174" s="25"/>
      <c r="DV174" s="25"/>
      <c r="DW174" s="25">
        <v>1265.4417198496401</v>
      </c>
      <c r="DX174" s="25"/>
      <c r="DY174" s="25"/>
      <c r="DZ174" s="25">
        <v>1485.0736404689701</v>
      </c>
      <c r="EA174" s="25"/>
      <c r="EB174" s="25"/>
      <c r="EC174" s="25"/>
      <c r="ED174" s="25"/>
      <c r="EE174" s="25">
        <v>396</v>
      </c>
    </row>
    <row r="175" spans="17:135" x14ac:dyDescent="0.2">
      <c r="Q175" s="36"/>
      <c r="R175" s="36"/>
      <c r="S175" s="36"/>
      <c r="T175" s="36"/>
      <c r="U175" s="36"/>
      <c r="V175" s="36"/>
      <c r="W175" s="36"/>
      <c r="X175" s="36"/>
      <c r="Y175" s="36"/>
      <c r="DF175" s="24" t="s">
        <v>2187</v>
      </c>
      <c r="DG175" s="24" t="s">
        <v>212</v>
      </c>
      <c r="DH175" s="25">
        <v>814.96102605140595</v>
      </c>
      <c r="DI175" s="25">
        <v>402.56635328967798</v>
      </c>
      <c r="DJ175" s="25">
        <v>111.55022523241</v>
      </c>
      <c r="DK175" s="25"/>
      <c r="DL175" s="25"/>
      <c r="DM175" s="25">
        <v>35.091946120000003</v>
      </c>
      <c r="DN175" s="25"/>
      <c r="DO175" s="25"/>
      <c r="DP175" s="25"/>
      <c r="DQ175" s="25"/>
      <c r="DR175" s="25"/>
      <c r="DS175" s="25">
        <v>402.56635328967798</v>
      </c>
      <c r="DT175" s="25"/>
      <c r="DU175" s="25"/>
      <c r="DV175" s="25"/>
      <c r="DW175" s="25">
        <v>1268.8408715174101</v>
      </c>
      <c r="DX175" s="25"/>
      <c r="DY175" s="25"/>
      <c r="DZ175" s="25"/>
      <c r="EA175" s="25"/>
      <c r="EB175" s="25"/>
      <c r="EC175" s="25">
        <v>2196.3059593299399</v>
      </c>
      <c r="ED175" s="25"/>
      <c r="EE175" s="25">
        <v>172</v>
      </c>
    </row>
    <row r="176" spans="17:135" x14ac:dyDescent="0.2">
      <c r="Q176" s="36"/>
      <c r="R176" s="36"/>
      <c r="S176" s="36"/>
      <c r="T176" s="36"/>
      <c r="U176" s="36"/>
      <c r="V176" s="36"/>
      <c r="W176" s="36"/>
      <c r="X176" s="36"/>
      <c r="Y176" s="36"/>
      <c r="DF176" s="24" t="s">
        <v>271</v>
      </c>
      <c r="DG176" s="24" t="s">
        <v>212</v>
      </c>
      <c r="DH176" s="25">
        <v>406</v>
      </c>
      <c r="DI176" s="25">
        <v>406</v>
      </c>
      <c r="DJ176" s="25">
        <v>13.584810081909</v>
      </c>
      <c r="DK176" s="25">
        <v>367</v>
      </c>
      <c r="DL176" s="25">
        <v>445</v>
      </c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</row>
    <row r="177" spans="17:135" x14ac:dyDescent="0.2">
      <c r="Q177" s="36"/>
      <c r="R177" s="36"/>
      <c r="S177" s="36"/>
      <c r="T177" s="36"/>
      <c r="U177" s="36"/>
      <c r="V177" s="36"/>
      <c r="W177" s="36"/>
      <c r="X177" s="36"/>
      <c r="Y177" s="36"/>
      <c r="DF177" s="24" t="s">
        <v>874</v>
      </c>
      <c r="DG177" s="24" t="s">
        <v>212</v>
      </c>
      <c r="DH177" s="25">
        <v>407.173253658661</v>
      </c>
      <c r="DI177" s="25">
        <v>407.173253658661</v>
      </c>
      <c r="DJ177" s="25"/>
      <c r="DK177" s="25"/>
      <c r="DL177" s="25"/>
      <c r="DM177" s="25"/>
      <c r="DN177" s="25"/>
      <c r="DO177" s="25"/>
      <c r="DP177" s="25"/>
      <c r="DQ177" s="25"/>
      <c r="DR177" s="25"/>
      <c r="DS177" s="25">
        <v>407.173253658661</v>
      </c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</row>
    <row r="178" spans="17:135" x14ac:dyDescent="0.2">
      <c r="Q178" s="36"/>
      <c r="R178" s="36"/>
      <c r="S178" s="36"/>
      <c r="T178" s="36"/>
      <c r="U178" s="36"/>
      <c r="V178" s="36"/>
      <c r="W178" s="36"/>
      <c r="X178" s="36"/>
      <c r="Y178" s="36"/>
      <c r="DF178" s="24" t="s">
        <v>1733</v>
      </c>
      <c r="DG178" s="24" t="s">
        <v>212</v>
      </c>
      <c r="DH178" s="25">
        <v>718.45215267840797</v>
      </c>
      <c r="DI178" s="25">
        <v>410.883274232921</v>
      </c>
      <c r="DJ178" s="25">
        <v>95.478169989779602</v>
      </c>
      <c r="DK178" s="25"/>
      <c r="DL178" s="25">
        <v>220</v>
      </c>
      <c r="DM178" s="25">
        <v>51.72166438</v>
      </c>
      <c r="DN178" s="25"/>
      <c r="DO178" s="25"/>
      <c r="DP178" s="25"/>
      <c r="DQ178" s="25"/>
      <c r="DR178" s="25"/>
      <c r="DS178" s="25"/>
      <c r="DT178" s="25"/>
      <c r="DU178" s="25">
        <v>410.883274232921</v>
      </c>
      <c r="DV178" s="25"/>
      <c r="DW178" s="25">
        <v>1383.7275581184999</v>
      </c>
      <c r="DX178" s="25"/>
      <c r="DY178" s="25"/>
      <c r="DZ178" s="25">
        <v>1525.92826666062</v>
      </c>
      <c r="EA178" s="25"/>
      <c r="EB178" s="25"/>
      <c r="EC178" s="25"/>
      <c r="ED178" s="25"/>
      <c r="EE178" s="25"/>
    </row>
    <row r="179" spans="17:135" x14ac:dyDescent="0.2">
      <c r="Q179" s="36"/>
      <c r="R179" s="36"/>
      <c r="S179" s="36"/>
      <c r="T179" s="36"/>
      <c r="U179" s="36"/>
      <c r="V179" s="36"/>
      <c r="W179" s="36"/>
      <c r="X179" s="36"/>
      <c r="Y179" s="36"/>
      <c r="DF179" s="24" t="s">
        <v>2209</v>
      </c>
      <c r="DG179" s="24" t="s">
        <v>274</v>
      </c>
      <c r="DH179" s="25">
        <v>783.772807338191</v>
      </c>
      <c r="DI179" s="25">
        <v>413</v>
      </c>
      <c r="DJ179" s="25">
        <v>86.292332081123106</v>
      </c>
      <c r="DK179" s="25"/>
      <c r="DL179" s="25">
        <v>413</v>
      </c>
      <c r="DM179" s="25"/>
      <c r="DN179" s="25"/>
      <c r="DO179" s="25"/>
      <c r="DP179" s="25"/>
      <c r="DQ179" s="25"/>
      <c r="DR179" s="25"/>
      <c r="DS179" s="25">
        <v>313.99509131327301</v>
      </c>
      <c r="DT179" s="25"/>
      <c r="DU179" s="25"/>
      <c r="DV179" s="25"/>
      <c r="DW179" s="25">
        <v>1363.8701610993601</v>
      </c>
      <c r="DX179" s="25"/>
      <c r="DY179" s="25"/>
      <c r="DZ179" s="25">
        <v>1655.99878427832</v>
      </c>
      <c r="EA179" s="25"/>
      <c r="EB179" s="25"/>
      <c r="EC179" s="25"/>
      <c r="ED179" s="25"/>
      <c r="EE179" s="25">
        <v>172</v>
      </c>
    </row>
    <row r="180" spans="17:135" x14ac:dyDescent="0.2">
      <c r="Q180" s="36"/>
      <c r="R180" s="36"/>
      <c r="S180" s="36"/>
      <c r="T180" s="36"/>
      <c r="U180" s="36"/>
      <c r="V180" s="36"/>
      <c r="W180" s="36"/>
      <c r="X180" s="36"/>
      <c r="Y180" s="36"/>
      <c r="DF180" s="24" t="s">
        <v>2282</v>
      </c>
      <c r="DG180" s="24" t="s">
        <v>212</v>
      </c>
      <c r="DH180" s="25">
        <v>520.20828677138604</v>
      </c>
      <c r="DI180" s="25">
        <v>414</v>
      </c>
      <c r="DJ180" s="25">
        <v>111.33214199986401</v>
      </c>
      <c r="DK180" s="25"/>
      <c r="DL180" s="25"/>
      <c r="DM180" s="25">
        <v>1.5038693729999999</v>
      </c>
      <c r="DN180" s="25"/>
      <c r="DO180" s="25"/>
      <c r="DP180" s="25"/>
      <c r="DQ180" s="25"/>
      <c r="DR180" s="25"/>
      <c r="DS180" s="25"/>
      <c r="DT180" s="25"/>
      <c r="DU180" s="25"/>
      <c r="DV180" s="25"/>
      <c r="DW180" s="25">
        <v>1145.12099094116</v>
      </c>
      <c r="DX180" s="25"/>
      <c r="DY180" s="25"/>
      <c r="DZ180" s="25"/>
      <c r="EA180" s="25"/>
      <c r="EB180" s="25"/>
      <c r="EC180" s="25"/>
      <c r="ED180" s="25"/>
      <c r="EE180" s="25">
        <v>414</v>
      </c>
    </row>
    <row r="181" spans="17:135" x14ac:dyDescent="0.2">
      <c r="Q181" s="36"/>
      <c r="R181" s="36"/>
      <c r="S181" s="36"/>
      <c r="T181" s="36"/>
      <c r="U181" s="36"/>
      <c r="V181" s="36"/>
      <c r="W181" s="36"/>
      <c r="X181" s="36"/>
      <c r="Y181" s="36"/>
      <c r="DF181" s="24" t="s">
        <v>2745</v>
      </c>
      <c r="DG181" s="24" t="s">
        <v>212</v>
      </c>
      <c r="DH181" s="25">
        <v>414</v>
      </c>
      <c r="DI181" s="25">
        <v>414</v>
      </c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>
        <v>414</v>
      </c>
    </row>
    <row r="182" spans="17:135" x14ac:dyDescent="0.2">
      <c r="Q182" s="36"/>
      <c r="R182" s="36"/>
      <c r="S182" s="36"/>
      <c r="T182" s="36"/>
      <c r="U182" s="36"/>
      <c r="V182" s="36"/>
      <c r="W182" s="36"/>
      <c r="X182" s="36"/>
      <c r="Y182" s="36"/>
      <c r="DF182" s="24" t="s">
        <v>2650</v>
      </c>
      <c r="DG182" s="24" t="s">
        <v>212</v>
      </c>
      <c r="DH182" s="25">
        <v>927.11739905976503</v>
      </c>
      <c r="DI182" s="25">
        <v>420</v>
      </c>
      <c r="DJ182" s="25">
        <v>130.269576877693</v>
      </c>
      <c r="DK182" s="25">
        <v>2902</v>
      </c>
      <c r="DL182" s="25">
        <v>420</v>
      </c>
      <c r="DM182" s="25">
        <v>5.3654920539999997</v>
      </c>
      <c r="DN182" s="25"/>
      <c r="DO182" s="25"/>
      <c r="DP182" s="25"/>
      <c r="DQ182" s="25"/>
      <c r="DR182" s="25"/>
      <c r="DS182" s="25"/>
      <c r="DT182" s="25"/>
      <c r="DU182" s="25"/>
      <c r="DV182" s="25"/>
      <c r="DW182" s="25">
        <v>1236.6215032448199</v>
      </c>
      <c r="DX182" s="25"/>
      <c r="DY182" s="25"/>
      <c r="DZ182" s="25"/>
      <c r="EA182" s="25"/>
      <c r="EB182" s="25"/>
      <c r="EC182" s="25"/>
      <c r="ED182" s="25"/>
      <c r="EE182" s="25">
        <v>71.599999999999994</v>
      </c>
    </row>
    <row r="183" spans="17:135" x14ac:dyDescent="0.2">
      <c r="Q183" s="36"/>
      <c r="R183" s="36"/>
      <c r="S183" s="36"/>
      <c r="T183" s="36"/>
      <c r="U183" s="36"/>
      <c r="V183" s="36"/>
      <c r="W183" s="36"/>
      <c r="X183" s="36"/>
      <c r="Y183" s="36"/>
      <c r="DF183" s="24" t="s">
        <v>1107</v>
      </c>
      <c r="DG183" s="24" t="s">
        <v>212</v>
      </c>
      <c r="DH183" s="25">
        <v>621.14868855177497</v>
      </c>
      <c r="DI183" s="25">
        <v>423.5</v>
      </c>
      <c r="DJ183" s="25">
        <v>109.19798277897</v>
      </c>
      <c r="DK183" s="25"/>
      <c r="DL183" s="25">
        <v>588</v>
      </c>
      <c r="DM183" s="25">
        <v>23.46036123</v>
      </c>
      <c r="DN183" s="25"/>
      <c r="DO183" s="25"/>
      <c r="DP183" s="25"/>
      <c r="DQ183" s="25"/>
      <c r="DR183" s="25"/>
      <c r="DS183" s="25">
        <v>855.49734798411498</v>
      </c>
      <c r="DT183" s="25"/>
      <c r="DU183" s="25">
        <v>143.68105437791499</v>
      </c>
      <c r="DV183" s="25"/>
      <c r="DW183" s="25"/>
      <c r="DX183" s="25"/>
      <c r="DY183" s="25"/>
      <c r="DZ183" s="25">
        <v>1857.25336771862</v>
      </c>
      <c r="EA183" s="25"/>
      <c r="EB183" s="25"/>
      <c r="EC183" s="25"/>
      <c r="ED183" s="25"/>
      <c r="EE183" s="25">
        <v>259</v>
      </c>
    </row>
    <row r="184" spans="17:135" x14ac:dyDescent="0.2">
      <c r="Q184" s="36"/>
      <c r="R184" s="36"/>
      <c r="S184" s="36"/>
      <c r="T184" s="36"/>
      <c r="U184" s="36"/>
      <c r="V184" s="36"/>
      <c r="W184" s="36"/>
      <c r="X184" s="36"/>
      <c r="Y184" s="36"/>
      <c r="DF184" s="24" t="s">
        <v>941</v>
      </c>
      <c r="DG184" s="24" t="s">
        <v>212</v>
      </c>
      <c r="DH184" s="25">
        <v>769.14742626450504</v>
      </c>
      <c r="DI184" s="25">
        <v>425.73234304044502</v>
      </c>
      <c r="DJ184" s="25">
        <v>100.430598525525</v>
      </c>
      <c r="DK184" s="25"/>
      <c r="DL184" s="25">
        <v>302</v>
      </c>
      <c r="DM184" s="25">
        <v>46.434804130000003</v>
      </c>
      <c r="DN184" s="25"/>
      <c r="DO184" s="25"/>
      <c r="DP184" s="25">
        <v>1860.7561748482501</v>
      </c>
      <c r="DQ184" s="25"/>
      <c r="DR184" s="25"/>
      <c r="DS184" s="25"/>
      <c r="DT184" s="25"/>
      <c r="DU184" s="25">
        <v>549.46468608088901</v>
      </c>
      <c r="DV184" s="25"/>
      <c r="DW184" s="25">
        <v>1618.2288925278899</v>
      </c>
      <c r="DX184" s="25"/>
      <c r="DY184" s="25"/>
      <c r="DZ184" s="25"/>
      <c r="EA184" s="25"/>
      <c r="EB184" s="25"/>
      <c r="EC184" s="25"/>
      <c r="ED184" s="25"/>
      <c r="EE184" s="25">
        <v>238</v>
      </c>
    </row>
    <row r="185" spans="17:135" x14ac:dyDescent="0.2">
      <c r="Q185" s="36"/>
      <c r="R185" s="36"/>
      <c r="S185" s="36"/>
      <c r="T185" s="36"/>
      <c r="U185" s="36"/>
      <c r="V185" s="36"/>
      <c r="W185" s="36"/>
      <c r="X185" s="36"/>
      <c r="Y185" s="36"/>
      <c r="DF185" s="24" t="s">
        <v>983</v>
      </c>
      <c r="DG185" s="24" t="s">
        <v>212</v>
      </c>
      <c r="DH185" s="25">
        <v>425.8393447615</v>
      </c>
      <c r="DI185" s="25">
        <v>425.8393447615</v>
      </c>
      <c r="DJ185" s="25">
        <v>141.195963271658</v>
      </c>
      <c r="DK185" s="25">
        <v>851</v>
      </c>
      <c r="DL185" s="25"/>
      <c r="DM185" s="25">
        <v>0.67868952299999996</v>
      </c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</row>
    <row r="186" spans="17:135" x14ac:dyDescent="0.2">
      <c r="Q186" s="36"/>
      <c r="R186" s="36"/>
      <c r="S186" s="36"/>
      <c r="T186" s="36"/>
      <c r="U186" s="36"/>
      <c r="V186" s="36"/>
      <c r="W186" s="36"/>
      <c r="X186" s="36"/>
      <c r="Y186" s="36"/>
      <c r="DF186" s="24" t="s">
        <v>1099</v>
      </c>
      <c r="DG186" s="24" t="s">
        <v>212</v>
      </c>
      <c r="DH186" s="25">
        <v>571.80622979236296</v>
      </c>
      <c r="DI186" s="25">
        <v>431.90726410708902</v>
      </c>
      <c r="DJ186" s="25">
        <v>112.238014777944</v>
      </c>
      <c r="DK186" s="25"/>
      <c r="DL186" s="25">
        <v>1272</v>
      </c>
      <c r="DM186" s="25">
        <v>11.51142527</v>
      </c>
      <c r="DN186" s="25"/>
      <c r="DO186" s="25"/>
      <c r="DP186" s="25"/>
      <c r="DQ186" s="25"/>
      <c r="DR186" s="25"/>
      <c r="DS186" s="25">
        <v>431.90726410708902</v>
      </c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</row>
    <row r="187" spans="17:135" x14ac:dyDescent="0.2">
      <c r="Q187" s="36"/>
      <c r="R187" s="36"/>
      <c r="S187" s="36"/>
      <c r="T187" s="36"/>
      <c r="U187" s="36"/>
      <c r="V187" s="36"/>
      <c r="W187" s="36"/>
      <c r="X187" s="36"/>
      <c r="Y187" s="36"/>
      <c r="DF187" s="24" t="s">
        <v>9105</v>
      </c>
      <c r="DG187" s="24" t="s">
        <v>212</v>
      </c>
      <c r="DH187" s="25">
        <v>4055.4277689332598</v>
      </c>
      <c r="DI187" s="25">
        <v>432</v>
      </c>
      <c r="DJ187" s="25">
        <v>235.23766135006699</v>
      </c>
      <c r="DK187" s="25"/>
      <c r="DL187" s="25">
        <v>427</v>
      </c>
      <c r="DM187" s="25">
        <v>21.283687050000001</v>
      </c>
      <c r="DN187" s="25">
        <v>447.96290160000001</v>
      </c>
      <c r="DO187" s="25"/>
      <c r="DP187" s="25">
        <v>967.96765848304801</v>
      </c>
      <c r="DQ187" s="25"/>
      <c r="DR187" s="25">
        <v>25680.867877318298</v>
      </c>
      <c r="DS187" s="25"/>
      <c r="DT187" s="25"/>
      <c r="DU187" s="25">
        <v>410.91225808146498</v>
      </c>
      <c r="DV187" s="25"/>
      <c r="DW187" s="25"/>
      <c r="DX187" s="25"/>
      <c r="DY187" s="25"/>
      <c r="DZ187" s="25"/>
      <c r="EA187" s="25"/>
      <c r="EB187" s="25"/>
      <c r="EC187" s="25"/>
      <c r="ED187" s="25"/>
      <c r="EE187" s="25">
        <v>432</v>
      </c>
    </row>
    <row r="188" spans="17:135" x14ac:dyDescent="0.2">
      <c r="Q188" s="36"/>
      <c r="R188" s="36"/>
      <c r="S188" s="36"/>
      <c r="T188" s="36"/>
      <c r="U188" s="36"/>
      <c r="V188" s="36"/>
      <c r="W188" s="36"/>
      <c r="X188" s="36"/>
      <c r="Y188" s="36"/>
      <c r="DF188" s="24" t="s">
        <v>1111</v>
      </c>
      <c r="DG188" s="24" t="s">
        <v>212</v>
      </c>
      <c r="DH188" s="25">
        <v>1277.4137821768099</v>
      </c>
      <c r="DI188" s="25">
        <v>433</v>
      </c>
      <c r="DJ188" s="25">
        <v>135.09264666696299</v>
      </c>
      <c r="DK188" s="25">
        <v>433</v>
      </c>
      <c r="DL188" s="25">
        <v>1469</v>
      </c>
      <c r="DM188" s="25"/>
      <c r="DN188" s="25"/>
      <c r="DO188" s="25"/>
      <c r="DP188" s="25">
        <v>238.68874470546001</v>
      </c>
      <c r="DQ188" s="25">
        <v>5010.94155529212</v>
      </c>
      <c r="DR188" s="25"/>
      <c r="DS188" s="25">
        <v>127.125103136657</v>
      </c>
      <c r="DT188" s="25"/>
      <c r="DU188" s="25"/>
      <c r="DV188" s="25"/>
      <c r="DW188" s="25">
        <v>1267.1410721034499</v>
      </c>
      <c r="DX188" s="25"/>
      <c r="DY188" s="25"/>
      <c r="DZ188" s="25"/>
      <c r="EA188" s="25"/>
      <c r="EB188" s="25"/>
      <c r="EC188" s="25"/>
      <c r="ED188" s="25"/>
      <c r="EE188" s="25">
        <v>396</v>
      </c>
    </row>
    <row r="189" spans="17:135" x14ac:dyDescent="0.2">
      <c r="Q189" s="36"/>
      <c r="R189" s="36"/>
      <c r="S189" s="36"/>
      <c r="T189" s="36"/>
      <c r="U189" s="36"/>
      <c r="V189" s="36"/>
      <c r="W189" s="36"/>
      <c r="X189" s="36"/>
      <c r="Y189" s="36"/>
      <c r="DF189" s="24" t="s">
        <v>1318</v>
      </c>
      <c r="DG189" s="24" t="s">
        <v>212</v>
      </c>
      <c r="DH189" s="25">
        <v>948.77523268225195</v>
      </c>
      <c r="DI189" s="25">
        <v>434.36259369789502</v>
      </c>
      <c r="DJ189" s="25">
        <v>114.666627277282</v>
      </c>
      <c r="DK189" s="25"/>
      <c r="DL189" s="25">
        <v>362</v>
      </c>
      <c r="DM189" s="25">
        <v>4.2329934109999998</v>
      </c>
      <c r="DN189" s="25"/>
      <c r="DO189" s="25"/>
      <c r="DP189" s="25">
        <v>304.908640279444</v>
      </c>
      <c r="DQ189" s="25"/>
      <c r="DR189" s="25"/>
      <c r="DS189" s="25"/>
      <c r="DT189" s="25"/>
      <c r="DU189" s="25">
        <v>506.72518739578999</v>
      </c>
      <c r="DV189" s="25"/>
      <c r="DW189" s="25"/>
      <c r="DX189" s="25"/>
      <c r="DY189" s="25">
        <v>2825.9641460007902</v>
      </c>
      <c r="DZ189" s="25">
        <v>1688.82042900648</v>
      </c>
      <c r="EA189" s="25"/>
      <c r="EB189" s="25"/>
      <c r="EC189" s="25"/>
      <c r="ED189" s="25"/>
      <c r="EE189" s="25"/>
    </row>
    <row r="190" spans="17:135" x14ac:dyDescent="0.2">
      <c r="Q190" s="36"/>
      <c r="R190" s="36"/>
      <c r="S190" s="36"/>
      <c r="T190" s="36"/>
      <c r="U190" s="36"/>
      <c r="V190" s="36"/>
      <c r="W190" s="36"/>
      <c r="X190" s="36"/>
      <c r="Y190" s="36"/>
      <c r="DF190" s="24" t="s">
        <v>789</v>
      </c>
      <c r="DG190" s="24" t="s">
        <v>212</v>
      </c>
      <c r="DH190" s="25">
        <v>435.59866731549999</v>
      </c>
      <c r="DI190" s="25">
        <v>435.59866731549999</v>
      </c>
      <c r="DJ190" s="25">
        <v>140.707970116231</v>
      </c>
      <c r="DK190" s="25"/>
      <c r="DL190" s="25">
        <v>869</v>
      </c>
      <c r="DM190" s="25">
        <v>2.1973346309999999</v>
      </c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</row>
    <row r="191" spans="17:135" x14ac:dyDescent="0.2">
      <c r="Q191" s="36"/>
      <c r="R191" s="36"/>
      <c r="S191" s="36"/>
      <c r="T191" s="36"/>
      <c r="U191" s="36"/>
      <c r="V191" s="36"/>
      <c r="W191" s="36"/>
      <c r="X191" s="36"/>
      <c r="Y191" s="36"/>
      <c r="DF191" s="24" t="s">
        <v>1046</v>
      </c>
      <c r="DG191" s="24" t="s">
        <v>212</v>
      </c>
      <c r="DH191" s="25">
        <v>687.22440004272596</v>
      </c>
      <c r="DI191" s="25">
        <v>436.86397467371597</v>
      </c>
      <c r="DJ191" s="25">
        <v>97.432698524501902</v>
      </c>
      <c r="DK191" s="25"/>
      <c r="DL191" s="25">
        <v>1932</v>
      </c>
      <c r="DM191" s="25">
        <v>51.527151140000001</v>
      </c>
      <c r="DN191" s="25"/>
      <c r="DO191" s="25"/>
      <c r="DP191" s="25">
        <v>908.09129976892598</v>
      </c>
      <c r="DQ191" s="25"/>
      <c r="DR191" s="25"/>
      <c r="DS191" s="25">
        <v>384.01241950023302</v>
      </c>
      <c r="DT191" s="25"/>
      <c r="DU191" s="25">
        <v>489.7155298472</v>
      </c>
      <c r="DV191" s="25"/>
      <c r="DW191" s="25"/>
      <c r="DX191" s="25"/>
      <c r="DY191" s="25"/>
      <c r="DZ191" s="25"/>
      <c r="EA191" s="25"/>
      <c r="EB191" s="25"/>
      <c r="EC191" s="25"/>
      <c r="ED191" s="25"/>
      <c r="EE191" s="25">
        <v>358</v>
      </c>
    </row>
    <row r="192" spans="17:135" x14ac:dyDescent="0.2">
      <c r="Q192" s="36"/>
      <c r="R192" s="36"/>
      <c r="S192" s="36"/>
      <c r="T192" s="36"/>
      <c r="U192" s="36"/>
      <c r="V192" s="36"/>
      <c r="W192" s="36"/>
      <c r="X192" s="36"/>
      <c r="Y192" s="36"/>
      <c r="DF192" s="24" t="s">
        <v>957</v>
      </c>
      <c r="DG192" s="24" t="s">
        <v>274</v>
      </c>
      <c r="DH192" s="25">
        <v>603.90501598160802</v>
      </c>
      <c r="DI192" s="25">
        <v>437.0935447</v>
      </c>
      <c r="DJ192" s="25">
        <v>94.052755194974097</v>
      </c>
      <c r="DK192" s="25"/>
      <c r="DL192" s="25">
        <v>138</v>
      </c>
      <c r="DM192" s="25">
        <v>437.0935447</v>
      </c>
      <c r="DN192" s="25"/>
      <c r="DO192" s="25"/>
      <c r="DP192" s="25"/>
      <c r="DQ192" s="25"/>
      <c r="DR192" s="25"/>
      <c r="DS192" s="25"/>
      <c r="DT192" s="25"/>
      <c r="DU192" s="25"/>
      <c r="DV192" s="25"/>
      <c r="DW192" s="25">
        <v>1236.6215032448199</v>
      </c>
      <c r="DX192" s="25"/>
      <c r="DY192" s="25"/>
      <c r="DZ192" s="25"/>
      <c r="EA192" s="25"/>
      <c r="EB192" s="25"/>
      <c r="EC192" s="25"/>
      <c r="ED192" s="25"/>
      <c r="EE192" s="25"/>
    </row>
    <row r="193" spans="17:135" x14ac:dyDescent="0.2">
      <c r="Q193" s="36"/>
      <c r="R193" s="36"/>
      <c r="S193" s="36"/>
      <c r="T193" s="36"/>
      <c r="U193" s="36"/>
      <c r="V193" s="36"/>
      <c r="W193" s="36"/>
      <c r="X193" s="36"/>
      <c r="Y193" s="36"/>
      <c r="DF193" s="24" t="s">
        <v>548</v>
      </c>
      <c r="DG193" s="24" t="s">
        <v>274</v>
      </c>
      <c r="DH193" s="25">
        <v>447.84156196186001</v>
      </c>
      <c r="DI193" s="25">
        <v>438.58462547372102</v>
      </c>
      <c r="DJ193" s="25">
        <v>98.444170991604096</v>
      </c>
      <c r="DK193" s="25"/>
      <c r="DL193" s="25">
        <v>904</v>
      </c>
      <c r="DM193" s="25">
        <v>10.1969969</v>
      </c>
      <c r="DN193" s="25"/>
      <c r="DO193" s="25"/>
      <c r="DP193" s="25"/>
      <c r="DQ193" s="25"/>
      <c r="DR193" s="25"/>
      <c r="DS193" s="25">
        <v>135.82667437980101</v>
      </c>
      <c r="DT193" s="25"/>
      <c r="DU193" s="25">
        <v>741.34257656763998</v>
      </c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</row>
    <row r="194" spans="17:135" x14ac:dyDescent="0.2">
      <c r="Q194" s="36"/>
      <c r="R194" s="36"/>
      <c r="S194" s="36"/>
      <c r="T194" s="36"/>
      <c r="U194" s="36"/>
      <c r="V194" s="36"/>
      <c r="W194" s="36"/>
      <c r="X194" s="36"/>
      <c r="Y194" s="36"/>
      <c r="DF194" s="24" t="s">
        <v>224</v>
      </c>
      <c r="DG194" s="24" t="s">
        <v>212</v>
      </c>
      <c r="DH194" s="25">
        <v>440.83448987673</v>
      </c>
      <c r="DI194" s="25">
        <v>440.83448987673</v>
      </c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>
        <v>440.83448987673</v>
      </c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</row>
    <row r="195" spans="17:135" x14ac:dyDescent="0.2">
      <c r="Q195" s="36"/>
      <c r="R195" s="36"/>
      <c r="S195" s="36"/>
      <c r="T195" s="36"/>
      <c r="U195" s="36"/>
      <c r="V195" s="36"/>
      <c r="W195" s="36"/>
      <c r="X195" s="36"/>
      <c r="Y195" s="36"/>
      <c r="DF195" s="24" t="s">
        <v>2003</v>
      </c>
      <c r="DG195" s="24" t="s">
        <v>212</v>
      </c>
      <c r="DH195" s="25">
        <v>1150.5851939551901</v>
      </c>
      <c r="DI195" s="25">
        <v>442.03186745506798</v>
      </c>
      <c r="DJ195" s="25">
        <v>105.754947540833</v>
      </c>
      <c r="DK195" s="25"/>
      <c r="DL195" s="25">
        <v>3051</v>
      </c>
      <c r="DM195" s="25"/>
      <c r="DN195" s="25">
        <v>400.1942378</v>
      </c>
      <c r="DO195" s="25"/>
      <c r="DP195" s="25">
        <v>442.03186745506798</v>
      </c>
      <c r="DQ195" s="25"/>
      <c r="DR195" s="25"/>
      <c r="DS195" s="25">
        <v>172.137094627632</v>
      </c>
      <c r="DT195" s="25"/>
      <c r="DU195" s="25"/>
      <c r="DV195" s="25"/>
      <c r="DW195" s="25"/>
      <c r="DX195" s="25"/>
      <c r="DY195" s="25"/>
      <c r="DZ195" s="25"/>
      <c r="EA195" s="25">
        <v>1687.5627698932601</v>
      </c>
      <c r="EB195" s="25"/>
      <c r="EC195" s="25"/>
      <c r="ED195" s="25"/>
      <c r="EE195" s="25"/>
    </row>
    <row r="196" spans="17:135" x14ac:dyDescent="0.2">
      <c r="Q196" s="36"/>
      <c r="R196" s="36"/>
      <c r="S196" s="36"/>
      <c r="T196" s="36"/>
      <c r="U196" s="36"/>
      <c r="V196" s="36"/>
      <c r="W196" s="36"/>
      <c r="X196" s="36"/>
      <c r="Y196" s="36"/>
      <c r="DF196" s="24" t="s">
        <v>252</v>
      </c>
      <c r="DG196" s="24" t="s">
        <v>212</v>
      </c>
      <c r="DH196" s="25">
        <v>582.22005578421499</v>
      </c>
      <c r="DI196" s="25">
        <v>442.3260322301</v>
      </c>
      <c r="DJ196" s="25">
        <v>78.1427359531544</v>
      </c>
      <c r="DK196" s="25">
        <v>460</v>
      </c>
      <c r="DL196" s="25">
        <v>1283</v>
      </c>
      <c r="DM196" s="25">
        <v>77.264285259999994</v>
      </c>
      <c r="DN196" s="25"/>
      <c r="DO196" s="25"/>
      <c r="DP196" s="25">
        <v>974.62456919123804</v>
      </c>
      <c r="DQ196" s="25"/>
      <c r="DR196" s="25"/>
      <c r="DS196" s="25">
        <v>273.779415793851</v>
      </c>
      <c r="DT196" s="25"/>
      <c r="DU196" s="25">
        <v>424.65206446019897</v>
      </c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</row>
    <row r="197" spans="17:135" x14ac:dyDescent="0.2">
      <c r="Q197" s="36"/>
      <c r="R197" s="36"/>
      <c r="S197" s="36"/>
      <c r="T197" s="36"/>
      <c r="U197" s="36"/>
      <c r="V197" s="36"/>
      <c r="W197" s="36"/>
      <c r="X197" s="36"/>
      <c r="Y197" s="36"/>
      <c r="DF197" s="24" t="s">
        <v>4580</v>
      </c>
      <c r="DG197" s="24" t="s">
        <v>212</v>
      </c>
      <c r="DH197" s="25">
        <v>2280.75931133317</v>
      </c>
      <c r="DI197" s="25">
        <v>443.49364005978998</v>
      </c>
      <c r="DJ197" s="25">
        <v>182.14764548885</v>
      </c>
      <c r="DK197" s="25"/>
      <c r="DL197" s="25">
        <v>1517</v>
      </c>
      <c r="DM197" s="25">
        <v>15.40923265</v>
      </c>
      <c r="DN197" s="25"/>
      <c r="DO197" s="25"/>
      <c r="DP197" s="25">
        <v>166.321172049403</v>
      </c>
      <c r="DQ197" s="25"/>
      <c r="DR197" s="25"/>
      <c r="DS197" s="25">
        <v>443.49364005978998</v>
      </c>
      <c r="DT197" s="25"/>
      <c r="DU197" s="25"/>
      <c r="DV197" s="25"/>
      <c r="DW197" s="25">
        <v>2108.2496283481501</v>
      </c>
      <c r="DX197" s="25"/>
      <c r="DY197" s="25"/>
      <c r="DZ197" s="25">
        <v>11530.841506224901</v>
      </c>
      <c r="EA197" s="25"/>
      <c r="EB197" s="25"/>
      <c r="EC197" s="25"/>
      <c r="ED197" s="25"/>
      <c r="EE197" s="25">
        <v>184</v>
      </c>
    </row>
    <row r="198" spans="17:135" x14ac:dyDescent="0.2">
      <c r="Q198" s="36"/>
      <c r="R198" s="36"/>
      <c r="S198" s="36"/>
      <c r="T198" s="36"/>
      <c r="U198" s="36"/>
      <c r="V198" s="36"/>
      <c r="W198" s="36"/>
      <c r="X198" s="36"/>
      <c r="Y198" s="36"/>
      <c r="DF198" s="24" t="s">
        <v>1179</v>
      </c>
      <c r="DG198" s="24" t="s">
        <v>212</v>
      </c>
      <c r="DH198" s="25">
        <v>461.64931501008499</v>
      </c>
      <c r="DI198" s="25">
        <v>444.49315664</v>
      </c>
      <c r="DJ198" s="25">
        <v>17.1513503846808</v>
      </c>
      <c r="DK198" s="25"/>
      <c r="DL198" s="25">
        <v>548</v>
      </c>
      <c r="DM198" s="25"/>
      <c r="DN198" s="25"/>
      <c r="DO198" s="25">
        <v>444.49315664</v>
      </c>
      <c r="DP198" s="25"/>
      <c r="DQ198" s="25"/>
      <c r="DR198" s="25"/>
      <c r="DS198" s="25"/>
      <c r="DT198" s="25"/>
      <c r="DU198" s="25">
        <v>392.454788390256</v>
      </c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</row>
    <row r="199" spans="17:135" x14ac:dyDescent="0.2">
      <c r="Q199" s="36"/>
      <c r="R199" s="36"/>
      <c r="S199" s="36"/>
      <c r="T199" s="36"/>
      <c r="U199" s="36"/>
      <c r="V199" s="36"/>
      <c r="W199" s="36"/>
      <c r="X199" s="36"/>
      <c r="Y199" s="36"/>
      <c r="DF199" s="24" t="s">
        <v>293</v>
      </c>
      <c r="DG199" s="24" t="s">
        <v>212</v>
      </c>
      <c r="DH199" s="25">
        <v>524.93691721169603</v>
      </c>
      <c r="DI199" s="25">
        <v>445.65222029968902</v>
      </c>
      <c r="DJ199" s="25">
        <v>74.426762764925698</v>
      </c>
      <c r="DK199" s="25">
        <v>646</v>
      </c>
      <c r="DL199" s="25">
        <v>277</v>
      </c>
      <c r="DM199" s="25">
        <v>124.577957</v>
      </c>
      <c r="DN199" s="25"/>
      <c r="DO199" s="25"/>
      <c r="DP199" s="25">
        <v>445.65222029968902</v>
      </c>
      <c r="DQ199" s="25"/>
      <c r="DR199" s="25"/>
      <c r="DS199" s="25"/>
      <c r="DT199" s="25"/>
      <c r="DU199" s="25">
        <v>1131.4544087587899</v>
      </c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</row>
    <row r="200" spans="17:135" x14ac:dyDescent="0.2">
      <c r="DF200" s="24" t="s">
        <v>1038</v>
      </c>
      <c r="DG200" s="24" t="s">
        <v>212</v>
      </c>
      <c r="DH200" s="25">
        <v>684.35114293668801</v>
      </c>
      <c r="DI200" s="25">
        <v>445.98183342885397</v>
      </c>
      <c r="DJ200" s="25">
        <v>102.326729029574</v>
      </c>
      <c r="DK200" s="25"/>
      <c r="DL200" s="25">
        <v>157</v>
      </c>
      <c r="DM200" s="25">
        <v>32.645122899999997</v>
      </c>
      <c r="DN200" s="25"/>
      <c r="DO200" s="25"/>
      <c r="DP200" s="25">
        <v>185.210353204033</v>
      </c>
      <c r="DQ200" s="25"/>
      <c r="DR200" s="25"/>
      <c r="DS200" s="25">
        <v>706.75331365367401</v>
      </c>
      <c r="DT200" s="25"/>
      <c r="DU200" s="25"/>
      <c r="DV200" s="25"/>
      <c r="DW200" s="25">
        <v>1258.6487897424199</v>
      </c>
      <c r="DX200" s="25"/>
      <c r="DY200" s="25"/>
      <c r="DZ200" s="25"/>
      <c r="EA200" s="25">
        <v>1765.84927812001</v>
      </c>
      <c r="EB200" s="25"/>
      <c r="EC200" s="25"/>
      <c r="ED200" s="25"/>
      <c r="EE200" s="25"/>
    </row>
    <row r="201" spans="17:135" x14ac:dyDescent="0.2">
      <c r="DF201" s="24" t="s">
        <v>792</v>
      </c>
      <c r="DG201" s="24" t="s">
        <v>274</v>
      </c>
      <c r="DH201" s="25">
        <v>755.816938008438</v>
      </c>
      <c r="DI201" s="25">
        <v>448</v>
      </c>
      <c r="DJ201" s="25">
        <v>96.570993844016897</v>
      </c>
      <c r="DK201" s="25"/>
      <c r="DL201" s="25">
        <v>448</v>
      </c>
      <c r="DM201" s="25">
        <v>45.840490109999998</v>
      </c>
      <c r="DN201" s="25"/>
      <c r="DO201" s="25"/>
      <c r="DP201" s="25">
        <v>900.05586559604103</v>
      </c>
      <c r="DQ201" s="25"/>
      <c r="DR201" s="25">
        <v>2015.63547189059</v>
      </c>
      <c r="DS201" s="25"/>
      <c r="DT201" s="25"/>
      <c r="DU201" s="25">
        <v>166.26568141964501</v>
      </c>
      <c r="DV201" s="25"/>
      <c r="DW201" s="25">
        <v>1414.9210570427899</v>
      </c>
      <c r="DX201" s="25"/>
      <c r="DY201" s="25"/>
      <c r="DZ201" s="25"/>
      <c r="EA201" s="25"/>
      <c r="EB201" s="25"/>
      <c r="EC201" s="25"/>
      <c r="ED201" s="25"/>
      <c r="EE201" s="25">
        <v>300</v>
      </c>
    </row>
    <row r="202" spans="17:135" x14ac:dyDescent="0.2">
      <c r="DF202" s="24" t="s">
        <v>290</v>
      </c>
      <c r="DG202" s="24" t="s">
        <v>212</v>
      </c>
      <c r="DH202" s="25">
        <v>450</v>
      </c>
      <c r="DI202" s="25">
        <v>450</v>
      </c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>
        <v>450</v>
      </c>
    </row>
    <row r="203" spans="17:135" x14ac:dyDescent="0.2">
      <c r="DF203" s="24" t="s">
        <v>827</v>
      </c>
      <c r="DG203" s="24" t="s">
        <v>212</v>
      </c>
      <c r="DH203" s="25">
        <v>481.53538716325198</v>
      </c>
      <c r="DI203" s="25">
        <v>450</v>
      </c>
      <c r="DJ203" s="25">
        <v>50.004467821476801</v>
      </c>
      <c r="DK203" s="25"/>
      <c r="DL203" s="25">
        <v>304</v>
      </c>
      <c r="DM203" s="25"/>
      <c r="DN203" s="25">
        <v>492.42240759999999</v>
      </c>
      <c r="DO203" s="25"/>
      <c r="DP203" s="25"/>
      <c r="DQ203" s="25"/>
      <c r="DR203" s="25"/>
      <c r="DS203" s="25">
        <v>280.92111759293903</v>
      </c>
      <c r="DT203" s="25"/>
      <c r="DU203" s="25">
        <v>880.33341062331897</v>
      </c>
      <c r="DV203" s="25"/>
      <c r="DW203" s="25"/>
      <c r="DX203" s="25"/>
      <c r="DY203" s="25"/>
      <c r="DZ203" s="25"/>
      <c r="EA203" s="25"/>
      <c r="EB203" s="25"/>
      <c r="EC203" s="25"/>
      <c r="ED203" s="25"/>
      <c r="EE203" s="25">
        <v>450</v>
      </c>
    </row>
    <row r="204" spans="17:135" x14ac:dyDescent="0.2">
      <c r="DF204" s="24" t="s">
        <v>1855</v>
      </c>
      <c r="DG204" s="24" t="s">
        <v>212</v>
      </c>
      <c r="DH204" s="25">
        <v>829.75006158174699</v>
      </c>
      <c r="DI204" s="25">
        <v>450.5</v>
      </c>
      <c r="DJ204" s="25">
        <v>122.547002758011</v>
      </c>
      <c r="DK204" s="25"/>
      <c r="DL204" s="25">
        <v>519</v>
      </c>
      <c r="DM204" s="25">
        <v>87.138683</v>
      </c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>
        <v>2330.8615633269901</v>
      </c>
      <c r="DZ204" s="25"/>
      <c r="EA204" s="25"/>
      <c r="EB204" s="25"/>
      <c r="EC204" s="25"/>
      <c r="ED204" s="25"/>
      <c r="EE204" s="25">
        <v>382</v>
      </c>
    </row>
    <row r="205" spans="17:135" x14ac:dyDescent="0.2">
      <c r="DF205" s="24" t="s">
        <v>1516</v>
      </c>
      <c r="DG205" s="24" t="s">
        <v>212</v>
      </c>
      <c r="DH205" s="25">
        <v>643.51446699523603</v>
      </c>
      <c r="DI205" s="25">
        <v>451.055379533821</v>
      </c>
      <c r="DJ205" s="25">
        <v>114.776475481388</v>
      </c>
      <c r="DK205" s="25"/>
      <c r="DL205" s="25"/>
      <c r="DM205" s="25">
        <v>12.167311079999999</v>
      </c>
      <c r="DN205" s="25"/>
      <c r="DO205" s="25"/>
      <c r="DP205" s="25"/>
      <c r="DQ205" s="25"/>
      <c r="DR205" s="25"/>
      <c r="DS205" s="25"/>
      <c r="DT205" s="25"/>
      <c r="DU205" s="25">
        <v>707.11075906764199</v>
      </c>
      <c r="DV205" s="25"/>
      <c r="DW205" s="25"/>
      <c r="DX205" s="25"/>
      <c r="DY205" s="25"/>
      <c r="DZ205" s="25">
        <v>1659.7797978333001</v>
      </c>
      <c r="EA205" s="25"/>
      <c r="EB205" s="25"/>
      <c r="EC205" s="25"/>
      <c r="ED205" s="25"/>
      <c r="EE205" s="25">
        <v>195</v>
      </c>
    </row>
    <row r="206" spans="17:135" x14ac:dyDescent="0.2">
      <c r="DF206" s="24" t="s">
        <v>440</v>
      </c>
      <c r="DG206" s="24" t="s">
        <v>212</v>
      </c>
      <c r="DH206" s="25">
        <v>590.88588710613101</v>
      </c>
      <c r="DI206" s="25">
        <v>453.24529643144399</v>
      </c>
      <c r="DJ206" s="25">
        <v>98.7972191950129</v>
      </c>
      <c r="DK206" s="25"/>
      <c r="DL206" s="25">
        <v>422</v>
      </c>
      <c r="DM206" s="25">
        <v>41.263469929999999</v>
      </c>
      <c r="DN206" s="25"/>
      <c r="DO206" s="25"/>
      <c r="DP206" s="25"/>
      <c r="DQ206" s="25"/>
      <c r="DR206" s="25"/>
      <c r="DS206" s="25">
        <v>484.490592862889</v>
      </c>
      <c r="DT206" s="25"/>
      <c r="DU206" s="25"/>
      <c r="DV206" s="25"/>
      <c r="DW206" s="25">
        <v>1415.78948563163</v>
      </c>
      <c r="DX206" s="25"/>
      <c r="DY206" s="25"/>
      <c r="DZ206" s="25"/>
      <c r="EA206" s="25"/>
      <c r="EB206" s="25"/>
      <c r="EC206" s="25"/>
      <c r="ED206" s="25"/>
      <c r="EE206" s="25"/>
    </row>
    <row r="207" spans="17:135" x14ac:dyDescent="0.2">
      <c r="DF207" s="24" t="s">
        <v>975</v>
      </c>
      <c r="DG207" s="24" t="s">
        <v>212</v>
      </c>
      <c r="DH207" s="25">
        <v>657.59908904142003</v>
      </c>
      <c r="DI207" s="25">
        <v>453.5</v>
      </c>
      <c r="DJ207" s="25">
        <v>107.702540643099</v>
      </c>
      <c r="DK207" s="25"/>
      <c r="DL207" s="25">
        <v>457</v>
      </c>
      <c r="DM207" s="25">
        <v>51.902406310000003</v>
      </c>
      <c r="DN207" s="25"/>
      <c r="DO207" s="25"/>
      <c r="DP207" s="25">
        <v>713.362568044353</v>
      </c>
      <c r="DQ207" s="25"/>
      <c r="DR207" s="25"/>
      <c r="DS207" s="25">
        <v>243.41968867810601</v>
      </c>
      <c r="DT207" s="25"/>
      <c r="DU207" s="25"/>
      <c r="DV207" s="25"/>
      <c r="DW207" s="25"/>
      <c r="DX207" s="25"/>
      <c r="DY207" s="25"/>
      <c r="DZ207" s="25"/>
      <c r="EA207" s="25"/>
      <c r="EB207" s="25"/>
      <c r="EC207" s="25">
        <v>2029.9098712160601</v>
      </c>
      <c r="ED207" s="25"/>
      <c r="EE207" s="25">
        <v>450</v>
      </c>
    </row>
    <row r="208" spans="17:135" x14ac:dyDescent="0.2">
      <c r="DF208" s="24" t="s">
        <v>250</v>
      </c>
      <c r="DG208" s="24" t="s">
        <v>212</v>
      </c>
      <c r="DH208" s="25">
        <v>668.68563927905598</v>
      </c>
      <c r="DI208" s="25">
        <v>453.72055875132997</v>
      </c>
      <c r="DJ208" s="25">
        <v>81.056833315807793</v>
      </c>
      <c r="DK208" s="25"/>
      <c r="DL208" s="25">
        <v>531</v>
      </c>
      <c r="DM208" s="25">
        <v>298.60459889999998</v>
      </c>
      <c r="DN208" s="25"/>
      <c r="DO208" s="25"/>
      <c r="DP208" s="25"/>
      <c r="DQ208" s="25"/>
      <c r="DR208" s="25"/>
      <c r="DS208" s="25">
        <v>1468.6968407135601</v>
      </c>
      <c r="DT208" s="25"/>
      <c r="DU208" s="25">
        <v>376.44111750266001</v>
      </c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</row>
    <row r="209" spans="110:135" x14ac:dyDescent="0.2">
      <c r="DF209" s="24" t="s">
        <v>1011</v>
      </c>
      <c r="DG209" s="24" t="s">
        <v>212</v>
      </c>
      <c r="DH209" s="25">
        <v>392.45729314674998</v>
      </c>
      <c r="DI209" s="25">
        <v>455</v>
      </c>
      <c r="DJ209" s="25">
        <v>73.547239352293602</v>
      </c>
      <c r="DK209" s="25">
        <v>559</v>
      </c>
      <c r="DL209" s="25">
        <v>351</v>
      </c>
      <c r="DM209" s="25">
        <v>3.829172587</v>
      </c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>
        <v>656</v>
      </c>
    </row>
    <row r="210" spans="110:135" x14ac:dyDescent="0.2">
      <c r="DF210" s="24" t="s">
        <v>299</v>
      </c>
      <c r="DG210" s="24" t="s">
        <v>212</v>
      </c>
      <c r="DH210" s="25">
        <v>664.80281006926805</v>
      </c>
      <c r="DI210" s="25">
        <v>457.07287862512601</v>
      </c>
      <c r="DJ210" s="25">
        <v>81.673475070624406</v>
      </c>
      <c r="DK210" s="25"/>
      <c r="DL210" s="25"/>
      <c r="DM210" s="25">
        <v>205.2893732</v>
      </c>
      <c r="DN210" s="25"/>
      <c r="DO210" s="25"/>
      <c r="DP210" s="25"/>
      <c r="DQ210" s="25"/>
      <c r="DR210" s="25"/>
      <c r="DS210" s="25">
        <v>1346.8556175534</v>
      </c>
      <c r="DT210" s="25"/>
      <c r="DU210" s="25">
        <v>457.07287862512601</v>
      </c>
      <c r="DV210" s="25"/>
      <c r="DW210" s="25">
        <v>1136.79618096781</v>
      </c>
      <c r="DX210" s="25"/>
      <c r="DY210" s="25"/>
      <c r="DZ210" s="25"/>
      <c r="EA210" s="25"/>
      <c r="EB210" s="25"/>
      <c r="EC210" s="25"/>
      <c r="ED210" s="25"/>
      <c r="EE210" s="25">
        <v>178</v>
      </c>
    </row>
    <row r="211" spans="110:135" x14ac:dyDescent="0.2">
      <c r="DF211" s="24" t="s">
        <v>1159</v>
      </c>
      <c r="DG211" s="24" t="s">
        <v>212</v>
      </c>
      <c r="DH211" s="25">
        <v>644.546542157825</v>
      </c>
      <c r="DI211" s="25">
        <v>457.07287862512601</v>
      </c>
      <c r="DJ211" s="25">
        <v>83.858266484614006</v>
      </c>
      <c r="DK211" s="25"/>
      <c r="DL211" s="25">
        <v>1494</v>
      </c>
      <c r="DM211" s="25">
        <v>31.668440350000001</v>
      </c>
      <c r="DN211" s="25">
        <v>287.6270141</v>
      </c>
      <c r="DO211" s="25"/>
      <c r="DP211" s="25"/>
      <c r="DQ211" s="25"/>
      <c r="DR211" s="25"/>
      <c r="DS211" s="25">
        <v>210.99727267435</v>
      </c>
      <c r="DT211" s="25"/>
      <c r="DU211" s="25">
        <v>457.07287862512601</v>
      </c>
      <c r="DV211" s="25"/>
      <c r="DW211" s="25">
        <v>1138.4601893552999</v>
      </c>
      <c r="DX211" s="25"/>
      <c r="DY211" s="25"/>
      <c r="DZ211" s="25"/>
      <c r="EA211" s="25"/>
      <c r="EB211" s="25"/>
      <c r="EC211" s="25"/>
      <c r="ED211" s="25"/>
      <c r="EE211" s="25">
        <v>892</v>
      </c>
    </row>
    <row r="212" spans="110:135" x14ac:dyDescent="0.2">
      <c r="DF212" s="24" t="s">
        <v>2022</v>
      </c>
      <c r="DG212" s="24" t="s">
        <v>212</v>
      </c>
      <c r="DH212" s="25">
        <v>462.86162217499998</v>
      </c>
      <c r="DI212" s="25">
        <v>462.86162217499998</v>
      </c>
      <c r="DJ212" s="25">
        <v>126.229064814545</v>
      </c>
      <c r="DK212" s="25"/>
      <c r="DL212" s="25"/>
      <c r="DM212" s="25">
        <v>49.723244350000002</v>
      </c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>
        <v>876</v>
      </c>
    </row>
    <row r="213" spans="110:135" x14ac:dyDescent="0.2">
      <c r="DF213" s="24" t="s">
        <v>1133</v>
      </c>
      <c r="DG213" s="24" t="s">
        <v>212</v>
      </c>
      <c r="DH213" s="25">
        <v>555.50436457532203</v>
      </c>
      <c r="DI213" s="25">
        <v>462.99049659028799</v>
      </c>
      <c r="DJ213" s="25">
        <v>96.794110636666304</v>
      </c>
      <c r="DK213" s="25"/>
      <c r="DL213" s="25">
        <v>340</v>
      </c>
      <c r="DM213" s="25">
        <v>14.43288141</v>
      </c>
      <c r="DN213" s="25"/>
      <c r="DO213" s="25"/>
      <c r="DP213" s="25">
        <v>585.98099318057598</v>
      </c>
      <c r="DQ213" s="25"/>
      <c r="DR213" s="25"/>
      <c r="DS213" s="25"/>
      <c r="DT213" s="25"/>
      <c r="DU213" s="25"/>
      <c r="DV213" s="25"/>
      <c r="DW213" s="25">
        <v>1281.6035837107099</v>
      </c>
      <c r="DX213" s="25"/>
      <c r="DY213" s="25"/>
      <c r="DZ213" s="25"/>
      <c r="EA213" s="25"/>
      <c r="EB213" s="25"/>
      <c r="EC213" s="25"/>
      <c r="ED213" s="25"/>
      <c r="EE213" s="25"/>
    </row>
    <row r="214" spans="110:135" x14ac:dyDescent="0.2">
      <c r="DF214" s="24" t="s">
        <v>432</v>
      </c>
      <c r="DG214" s="24" t="s">
        <v>212</v>
      </c>
      <c r="DH214" s="25">
        <v>627.61656757045102</v>
      </c>
      <c r="DI214" s="25">
        <v>467</v>
      </c>
      <c r="DJ214" s="25">
        <v>128.077342382973</v>
      </c>
      <c r="DK214" s="25"/>
      <c r="DL214" s="25">
        <v>467</v>
      </c>
      <c r="DM214" s="25">
        <v>59.034055440000003</v>
      </c>
      <c r="DN214" s="25"/>
      <c r="DO214" s="25"/>
      <c r="DP214" s="25">
        <v>547.87963122313295</v>
      </c>
      <c r="DQ214" s="25"/>
      <c r="DR214" s="25"/>
      <c r="DS214" s="25"/>
      <c r="DT214" s="25"/>
      <c r="DU214" s="25">
        <v>2007.2691511891201</v>
      </c>
      <c r="DV214" s="25"/>
      <c r="DW214" s="25"/>
      <c r="DX214" s="25"/>
      <c r="DY214" s="25"/>
      <c r="DZ214" s="25"/>
      <c r="EA214" s="25"/>
      <c r="EB214" s="25"/>
      <c r="EC214" s="25"/>
      <c r="ED214" s="25"/>
      <c r="EE214" s="25">
        <v>56.9</v>
      </c>
    </row>
    <row r="215" spans="110:135" x14ac:dyDescent="0.2">
      <c r="DF215" s="24" t="s">
        <v>2233</v>
      </c>
      <c r="DG215" s="24" t="s">
        <v>212</v>
      </c>
      <c r="DH215" s="25">
        <v>976.47256505170299</v>
      </c>
      <c r="DI215" s="25">
        <v>468</v>
      </c>
      <c r="DJ215" s="25">
        <v>119.815439302638</v>
      </c>
      <c r="DK215" s="25"/>
      <c r="DL215" s="25"/>
      <c r="DM215" s="25">
        <v>146.77638200000001</v>
      </c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>
        <v>2314.6413131551099</v>
      </c>
      <c r="DZ215" s="25"/>
      <c r="EA215" s="25"/>
      <c r="EB215" s="25"/>
      <c r="EC215" s="25"/>
      <c r="ED215" s="25"/>
      <c r="EE215" s="25">
        <v>468</v>
      </c>
    </row>
    <row r="216" spans="110:135" x14ac:dyDescent="0.2">
      <c r="DF216" s="24" t="s">
        <v>2791</v>
      </c>
      <c r="DG216" s="24" t="s">
        <v>212</v>
      </c>
      <c r="DH216" s="25">
        <v>468</v>
      </c>
      <c r="DI216" s="25">
        <v>468</v>
      </c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>
        <v>468</v>
      </c>
    </row>
    <row r="217" spans="110:135" x14ac:dyDescent="0.2">
      <c r="DF217" s="24" t="s">
        <v>1924</v>
      </c>
      <c r="DG217" s="24" t="s">
        <v>212</v>
      </c>
      <c r="DH217" s="25">
        <v>786.32287461177395</v>
      </c>
      <c r="DI217" s="25">
        <v>471.96862383532101</v>
      </c>
      <c r="DJ217" s="25">
        <v>96.169630877294594</v>
      </c>
      <c r="DK217" s="25"/>
      <c r="DL217" s="25">
        <v>1649</v>
      </c>
      <c r="DM217" s="25"/>
      <c r="DN217" s="25"/>
      <c r="DO217" s="25"/>
      <c r="DP217" s="25"/>
      <c r="DQ217" s="25"/>
      <c r="DR217" s="25"/>
      <c r="DS217" s="25">
        <v>471.96862383532101</v>
      </c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>
        <v>238</v>
      </c>
    </row>
    <row r="218" spans="110:135" x14ac:dyDescent="0.2">
      <c r="DF218" s="24" t="s">
        <v>1547</v>
      </c>
      <c r="DG218" s="24" t="s">
        <v>212</v>
      </c>
      <c r="DH218" s="25">
        <v>472</v>
      </c>
      <c r="DI218" s="25">
        <v>472</v>
      </c>
      <c r="DJ218" s="25"/>
      <c r="DK218" s="25"/>
      <c r="DL218" s="25">
        <v>472</v>
      </c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</row>
    <row r="219" spans="110:135" x14ac:dyDescent="0.2">
      <c r="DF219" s="24" t="s">
        <v>441</v>
      </c>
      <c r="DG219" s="24" t="s">
        <v>274</v>
      </c>
      <c r="DH219" s="25">
        <v>501.435294961164</v>
      </c>
      <c r="DI219" s="25">
        <v>474.036098720273</v>
      </c>
      <c r="DJ219" s="25">
        <v>76.516762445995099</v>
      </c>
      <c r="DK219" s="25"/>
      <c r="DL219" s="25">
        <v>258</v>
      </c>
      <c r="DM219" s="25">
        <v>113.3289565</v>
      </c>
      <c r="DN219" s="25"/>
      <c r="DO219" s="25"/>
      <c r="DP219" s="25"/>
      <c r="DQ219" s="25"/>
      <c r="DR219" s="25"/>
      <c r="DS219" s="25">
        <v>944.34002590411001</v>
      </c>
      <c r="DT219" s="25"/>
      <c r="DU219" s="25">
        <v>690.07219744054601</v>
      </c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</row>
    <row r="220" spans="110:135" x14ac:dyDescent="0.2">
      <c r="DF220" s="24" t="s">
        <v>1983</v>
      </c>
      <c r="DG220" s="24" t="s">
        <v>212</v>
      </c>
      <c r="DH220" s="25">
        <v>706.51638177638404</v>
      </c>
      <c r="DI220" s="25">
        <v>476</v>
      </c>
      <c r="DJ220" s="25">
        <v>64.516035243948195</v>
      </c>
      <c r="DK220" s="25"/>
      <c r="DL220" s="25">
        <v>412</v>
      </c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>
        <v>1231.54914532915</v>
      </c>
      <c r="DX220" s="25"/>
      <c r="DY220" s="25"/>
      <c r="DZ220" s="25"/>
      <c r="EA220" s="25"/>
      <c r="EB220" s="25"/>
      <c r="EC220" s="25"/>
      <c r="ED220" s="25"/>
      <c r="EE220" s="25">
        <v>476</v>
      </c>
    </row>
    <row r="221" spans="110:135" x14ac:dyDescent="0.2">
      <c r="DF221" s="24" t="s">
        <v>8784</v>
      </c>
      <c r="DG221" s="24" t="s">
        <v>274</v>
      </c>
      <c r="DH221" s="25">
        <v>6252.3249333786498</v>
      </c>
      <c r="DI221" s="25">
        <v>476.57551163595502</v>
      </c>
      <c r="DJ221" s="25">
        <v>163.49418905341901</v>
      </c>
      <c r="DK221" s="25"/>
      <c r="DL221" s="25">
        <v>18055</v>
      </c>
      <c r="DM221" s="25">
        <v>225.39928850000001</v>
      </c>
      <c r="DN221" s="25"/>
      <c r="DO221" s="25"/>
      <c r="DP221" s="25">
        <v>476.57551163595502</v>
      </c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</row>
    <row r="222" spans="110:135" x14ac:dyDescent="0.2">
      <c r="DF222" s="24" t="s">
        <v>903</v>
      </c>
      <c r="DG222" s="24" t="s">
        <v>212</v>
      </c>
      <c r="DH222" s="25">
        <v>578.513284123331</v>
      </c>
      <c r="DI222" s="25">
        <v>477</v>
      </c>
      <c r="DJ222" s="25">
        <v>79.241471938529003</v>
      </c>
      <c r="DK222" s="25"/>
      <c r="DL222" s="25">
        <v>477</v>
      </c>
      <c r="DM222" s="25">
        <v>9.6984010719999993</v>
      </c>
      <c r="DN222" s="25"/>
      <c r="DO222" s="25"/>
      <c r="DP222" s="25">
        <v>352.08266433565097</v>
      </c>
      <c r="DQ222" s="25"/>
      <c r="DR222" s="25"/>
      <c r="DS222" s="25"/>
      <c r="DT222" s="25"/>
      <c r="DU222" s="25">
        <v>863.50627118509703</v>
      </c>
      <c r="DV222" s="25"/>
      <c r="DW222" s="25">
        <v>1190.2790840239099</v>
      </c>
      <c r="DX222" s="25"/>
      <c r="DY222" s="25"/>
      <c r="DZ222" s="25"/>
      <c r="EA222" s="25"/>
      <c r="EB222" s="25"/>
      <c r="EC222" s="25"/>
      <c r="ED222" s="25"/>
      <c r="EE222" s="25"/>
    </row>
    <row r="223" spans="110:135" x14ac:dyDescent="0.2">
      <c r="DF223" s="24" t="s">
        <v>1459</v>
      </c>
      <c r="DG223" s="24" t="s">
        <v>212</v>
      </c>
      <c r="DH223" s="25">
        <v>1167.71027896803</v>
      </c>
      <c r="DI223" s="25">
        <v>482</v>
      </c>
      <c r="DJ223" s="25">
        <v>143.37900873472699</v>
      </c>
      <c r="DK223" s="25"/>
      <c r="DL223" s="25">
        <v>308</v>
      </c>
      <c r="DM223" s="25">
        <v>55.087005130000001</v>
      </c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>
        <v>3651.7541107421298</v>
      </c>
      <c r="DY223" s="25"/>
      <c r="DZ223" s="25"/>
      <c r="EA223" s="25"/>
      <c r="EB223" s="25"/>
      <c r="EC223" s="25"/>
      <c r="ED223" s="25"/>
      <c r="EE223" s="25">
        <v>656</v>
      </c>
    </row>
    <row r="224" spans="110:135" x14ac:dyDescent="0.2">
      <c r="DF224" s="24" t="s">
        <v>420</v>
      </c>
      <c r="DG224" s="24" t="s">
        <v>274</v>
      </c>
      <c r="DH224" s="25">
        <v>535.95519829793295</v>
      </c>
      <c r="DI224" s="25">
        <v>483.01500375426099</v>
      </c>
      <c r="DJ224" s="25">
        <v>97.321061652993393</v>
      </c>
      <c r="DK224" s="25"/>
      <c r="DL224" s="25">
        <v>741</v>
      </c>
      <c r="DM224" s="25">
        <v>9.2972466199999992</v>
      </c>
      <c r="DN224" s="25"/>
      <c r="DO224" s="25"/>
      <c r="DP224" s="25">
        <v>225.030007508522</v>
      </c>
      <c r="DQ224" s="25"/>
      <c r="DR224" s="25"/>
      <c r="DS224" s="25"/>
      <c r="DT224" s="25"/>
      <c r="DU224" s="25"/>
      <c r="DV224" s="25"/>
      <c r="DW224" s="25">
        <v>1168.4935390632099</v>
      </c>
      <c r="DX224" s="25"/>
      <c r="DY224" s="25"/>
      <c r="DZ224" s="25"/>
      <c r="EA224" s="25"/>
      <c r="EB224" s="25"/>
      <c r="EC224" s="25"/>
      <c r="ED224" s="25"/>
      <c r="EE224" s="25"/>
    </row>
    <row r="225" spans="110:135" x14ac:dyDescent="0.2">
      <c r="DF225" s="24" t="s">
        <v>4423</v>
      </c>
      <c r="DG225" s="24" t="s">
        <v>212</v>
      </c>
      <c r="DH225" s="25">
        <v>1705.9190981225699</v>
      </c>
      <c r="DI225" s="25">
        <v>486</v>
      </c>
      <c r="DJ225" s="25">
        <v>165.781165992398</v>
      </c>
      <c r="DK225" s="25"/>
      <c r="DL225" s="25">
        <v>6705</v>
      </c>
      <c r="DM225" s="25">
        <v>14.49388409</v>
      </c>
      <c r="DN225" s="25"/>
      <c r="DO225" s="25"/>
      <c r="DP225" s="25">
        <v>175.64735987492</v>
      </c>
      <c r="DQ225" s="25"/>
      <c r="DR225" s="25"/>
      <c r="DS225" s="25"/>
      <c r="DT225" s="25"/>
      <c r="DU225" s="25"/>
      <c r="DV225" s="25"/>
      <c r="DW225" s="25">
        <v>1148.4542466479299</v>
      </c>
      <c r="DX225" s="25"/>
      <c r="DY225" s="25"/>
      <c r="DZ225" s="25"/>
      <c r="EA225" s="25"/>
      <c r="EB225" s="25"/>
      <c r="EC225" s="25"/>
      <c r="ED225" s="25"/>
      <c r="EE225" s="25">
        <v>486</v>
      </c>
    </row>
    <row r="226" spans="110:135" x14ac:dyDescent="0.2">
      <c r="DF226" s="24" t="s">
        <v>926</v>
      </c>
      <c r="DG226" s="24" t="s">
        <v>212</v>
      </c>
      <c r="DH226" s="25">
        <v>711.60423255148203</v>
      </c>
      <c r="DI226" s="25">
        <v>486</v>
      </c>
      <c r="DJ226" s="25">
        <v>57.975033282659503</v>
      </c>
      <c r="DK226" s="25"/>
      <c r="DL226" s="25"/>
      <c r="DM226" s="25">
        <v>461.05135330000002</v>
      </c>
      <c r="DN226" s="25"/>
      <c r="DO226" s="25"/>
      <c r="DP226" s="25"/>
      <c r="DQ226" s="25"/>
      <c r="DR226" s="25"/>
      <c r="DS226" s="25"/>
      <c r="DT226" s="25"/>
      <c r="DU226" s="25"/>
      <c r="DV226" s="25"/>
      <c r="DW226" s="25">
        <v>1187.7613443544501</v>
      </c>
      <c r="DX226" s="25"/>
      <c r="DY226" s="25"/>
      <c r="DZ226" s="25"/>
      <c r="EA226" s="25"/>
      <c r="EB226" s="25"/>
      <c r="EC226" s="25"/>
      <c r="ED226" s="25"/>
      <c r="EE226" s="25">
        <v>486</v>
      </c>
    </row>
    <row r="227" spans="110:135" x14ac:dyDescent="0.2">
      <c r="DF227" s="24" t="s">
        <v>1813</v>
      </c>
      <c r="DG227" s="24" t="s">
        <v>212</v>
      </c>
      <c r="DH227" s="25">
        <v>693.73118335845595</v>
      </c>
      <c r="DI227" s="25">
        <v>489.7155298472</v>
      </c>
      <c r="DJ227" s="25">
        <v>81.864799166941097</v>
      </c>
      <c r="DK227" s="25"/>
      <c r="DL227" s="25">
        <v>256</v>
      </c>
      <c r="DM227" s="25"/>
      <c r="DN227" s="25"/>
      <c r="DO227" s="25"/>
      <c r="DP227" s="25"/>
      <c r="DQ227" s="25"/>
      <c r="DR227" s="25"/>
      <c r="DS227" s="25"/>
      <c r="DT227" s="25"/>
      <c r="DU227" s="25">
        <v>489.7155298472</v>
      </c>
      <c r="DV227" s="25"/>
      <c r="DW227" s="25">
        <v>1335.47802022817</v>
      </c>
      <c r="DX227" s="25"/>
      <c r="DY227" s="25"/>
      <c r="DZ227" s="25"/>
      <c r="EA227" s="25"/>
      <c r="EB227" s="25"/>
      <c r="EC227" s="25"/>
      <c r="ED227" s="25"/>
      <c r="EE227" s="25"/>
    </row>
    <row r="228" spans="110:135" x14ac:dyDescent="0.2">
      <c r="DF228" s="24" t="s">
        <v>6178</v>
      </c>
      <c r="DG228" s="24" t="s">
        <v>212</v>
      </c>
      <c r="DH228" s="25">
        <v>3077.0538362979901</v>
      </c>
      <c r="DI228" s="25">
        <v>489.7155298472</v>
      </c>
      <c r="DJ228" s="25">
        <v>184.62149469581399</v>
      </c>
      <c r="DK228" s="25"/>
      <c r="DL228" s="25"/>
      <c r="DM228" s="25">
        <v>33.330536559999999</v>
      </c>
      <c r="DN228" s="25"/>
      <c r="DO228" s="25"/>
      <c r="DP228" s="25"/>
      <c r="DQ228" s="25"/>
      <c r="DR228" s="25"/>
      <c r="DS228" s="25">
        <v>297.49076123024503</v>
      </c>
      <c r="DT228" s="25"/>
      <c r="DU228" s="25">
        <v>489.7155298472</v>
      </c>
      <c r="DV228" s="25"/>
      <c r="DW228" s="25">
        <v>1364.73235385252</v>
      </c>
      <c r="DX228" s="25"/>
      <c r="DY228" s="25"/>
      <c r="DZ228" s="25"/>
      <c r="EA228" s="25"/>
      <c r="EB228" s="25"/>
      <c r="EC228" s="25"/>
      <c r="ED228" s="25"/>
      <c r="EE228" s="25">
        <v>13200</v>
      </c>
    </row>
    <row r="229" spans="110:135" x14ac:dyDescent="0.2">
      <c r="DF229" s="24" t="s">
        <v>324</v>
      </c>
      <c r="DG229" s="24" t="s">
        <v>212</v>
      </c>
      <c r="DH229" s="25">
        <v>626.13535993751805</v>
      </c>
      <c r="DI229" s="25">
        <v>489.7155298472</v>
      </c>
      <c r="DJ229" s="25">
        <v>91.621816424049399</v>
      </c>
      <c r="DK229" s="25"/>
      <c r="DL229" s="25">
        <v>1738</v>
      </c>
      <c r="DM229" s="25">
        <v>44.491401770000003</v>
      </c>
      <c r="DN229" s="25">
        <v>284.9912357</v>
      </c>
      <c r="DO229" s="25"/>
      <c r="DP229" s="25">
        <v>824.98497470110101</v>
      </c>
      <c r="DQ229" s="25"/>
      <c r="DR229" s="25"/>
      <c r="DS229" s="25">
        <v>811.764377544328</v>
      </c>
      <c r="DT229" s="25"/>
      <c r="DU229" s="25">
        <v>489.7155298472</v>
      </c>
      <c r="DV229" s="25"/>
      <c r="DW229" s="25"/>
      <c r="DX229" s="25"/>
      <c r="DY229" s="25"/>
      <c r="DZ229" s="25"/>
      <c r="EA229" s="25"/>
      <c r="EB229" s="25"/>
      <c r="EC229" s="25"/>
      <c r="ED229" s="25"/>
      <c r="EE229" s="25">
        <v>189</v>
      </c>
    </row>
    <row r="230" spans="110:135" x14ac:dyDescent="0.2">
      <c r="DF230" s="24" t="s">
        <v>636</v>
      </c>
      <c r="DG230" s="24" t="s">
        <v>274</v>
      </c>
      <c r="DH230" s="25">
        <v>932.645992457342</v>
      </c>
      <c r="DI230" s="25">
        <v>493.07310311285801</v>
      </c>
      <c r="DJ230" s="25">
        <v>113.960314306016</v>
      </c>
      <c r="DK230" s="25"/>
      <c r="DL230" s="25">
        <v>1114</v>
      </c>
      <c r="DM230" s="25">
        <v>50.358073789999999</v>
      </c>
      <c r="DN230" s="25"/>
      <c r="DO230" s="25"/>
      <c r="DP230" s="25">
        <v>496.43067637851601</v>
      </c>
      <c r="DQ230" s="25"/>
      <c r="DR230" s="25">
        <v>457.36118015506901</v>
      </c>
      <c r="DS230" s="25"/>
      <c r="DT230" s="25"/>
      <c r="DU230" s="25">
        <v>489.7155298472</v>
      </c>
      <c r="DV230" s="25"/>
      <c r="DW230" s="25"/>
      <c r="DX230" s="25"/>
      <c r="DY230" s="25"/>
      <c r="DZ230" s="25"/>
      <c r="EA230" s="25"/>
      <c r="EB230" s="25"/>
      <c r="EC230" s="25"/>
      <c r="ED230" s="25">
        <v>2988.0104945732701</v>
      </c>
      <c r="EE230" s="25"/>
    </row>
    <row r="231" spans="110:135" x14ac:dyDescent="0.2">
      <c r="DF231" s="24" t="s">
        <v>301</v>
      </c>
      <c r="DG231" s="24" t="s">
        <v>212</v>
      </c>
      <c r="DH231" s="25">
        <v>449.30264627794099</v>
      </c>
      <c r="DI231" s="25">
        <v>493.73334353588302</v>
      </c>
      <c r="DJ231" s="25">
        <v>75.599311658356797</v>
      </c>
      <c r="DK231" s="25"/>
      <c r="DL231" s="25"/>
      <c r="DM231" s="25">
        <v>25.743898040000001</v>
      </c>
      <c r="DN231" s="25"/>
      <c r="DO231" s="25"/>
      <c r="DP231" s="25">
        <v>653.03498473174</v>
      </c>
      <c r="DQ231" s="25"/>
      <c r="DR231" s="25"/>
      <c r="DS231" s="25">
        <v>334.43170234002503</v>
      </c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>
        <v>784</v>
      </c>
    </row>
    <row r="232" spans="110:135" x14ac:dyDescent="0.2">
      <c r="DF232" s="24" t="s">
        <v>346</v>
      </c>
      <c r="DG232" s="24" t="s">
        <v>212</v>
      </c>
      <c r="DH232" s="25">
        <v>515.16079053582496</v>
      </c>
      <c r="DI232" s="25">
        <v>496.78784705776297</v>
      </c>
      <c r="DJ232" s="25">
        <v>83.743837084702605</v>
      </c>
      <c r="DK232" s="25"/>
      <c r="DL232" s="25">
        <v>471</v>
      </c>
      <c r="DM232" s="25">
        <v>35.427595699999998</v>
      </c>
      <c r="DN232" s="25">
        <v>592.20949599999994</v>
      </c>
      <c r="DO232" s="25"/>
      <c r="DP232" s="25"/>
      <c r="DQ232" s="25"/>
      <c r="DR232" s="25"/>
      <c r="DS232" s="25"/>
      <c r="DT232" s="25"/>
      <c r="DU232" s="25">
        <v>522.57569411552504</v>
      </c>
      <c r="DV232" s="25"/>
      <c r="DW232" s="25">
        <v>1280.75195739942</v>
      </c>
      <c r="DX232" s="25"/>
      <c r="DY232" s="25"/>
      <c r="DZ232" s="25"/>
      <c r="EA232" s="25"/>
      <c r="EB232" s="25"/>
      <c r="EC232" s="25"/>
      <c r="ED232" s="25"/>
      <c r="EE232" s="25">
        <v>189</v>
      </c>
    </row>
    <row r="233" spans="110:135" x14ac:dyDescent="0.2">
      <c r="DF233" s="24" t="s">
        <v>532</v>
      </c>
      <c r="DG233" s="24" t="s">
        <v>274</v>
      </c>
      <c r="DH233" s="25">
        <v>497.79099126020702</v>
      </c>
      <c r="DI233" s="25">
        <v>497.79099126020702</v>
      </c>
      <c r="DJ233" s="25"/>
      <c r="DK233" s="25"/>
      <c r="DL233" s="25"/>
      <c r="DM233" s="25"/>
      <c r="DN233" s="25"/>
      <c r="DO233" s="25"/>
      <c r="DP233" s="25"/>
      <c r="DQ233" s="25"/>
      <c r="DR233" s="25">
        <v>497.79099126020702</v>
      </c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</row>
    <row r="234" spans="110:135" x14ac:dyDescent="0.2">
      <c r="DF234" s="24" t="s">
        <v>389</v>
      </c>
      <c r="DG234" s="24" t="s">
        <v>274</v>
      </c>
      <c r="DH234" s="25">
        <v>551.64986665015897</v>
      </c>
      <c r="DI234" s="25">
        <v>500</v>
      </c>
      <c r="DJ234" s="25">
        <v>111.31973625158901</v>
      </c>
      <c r="DK234" s="25"/>
      <c r="DL234" s="25">
        <v>500</v>
      </c>
      <c r="DM234" s="25">
        <v>48.438145400000003</v>
      </c>
      <c r="DN234" s="25"/>
      <c r="DO234" s="25"/>
      <c r="DP234" s="25">
        <v>104.429552352985</v>
      </c>
      <c r="DQ234" s="25"/>
      <c r="DR234" s="25"/>
      <c r="DS234" s="25"/>
      <c r="DT234" s="25"/>
      <c r="DU234" s="25">
        <v>528.06155835414302</v>
      </c>
      <c r="DV234" s="25"/>
      <c r="DW234" s="25">
        <v>1577.32007714367</v>
      </c>
      <c r="DX234" s="25"/>
      <c r="DY234" s="25"/>
      <c r="DZ234" s="25"/>
      <c r="EA234" s="25"/>
      <c r="EB234" s="25"/>
      <c r="EC234" s="25"/>
      <c r="ED234" s="25"/>
      <c r="EE234" s="25"/>
    </row>
    <row r="235" spans="110:135" x14ac:dyDescent="0.2">
      <c r="DF235" s="24" t="s">
        <v>273</v>
      </c>
      <c r="DG235" s="24" t="s">
        <v>274</v>
      </c>
      <c r="DH235" s="25">
        <v>567.349801765758</v>
      </c>
      <c r="DI235" s="25">
        <v>504</v>
      </c>
      <c r="DJ235" s="25">
        <v>65.050307965412401</v>
      </c>
      <c r="DK235" s="25"/>
      <c r="DL235" s="25">
        <v>651</v>
      </c>
      <c r="DM235" s="25">
        <v>73.802214169999999</v>
      </c>
      <c r="DN235" s="25"/>
      <c r="DO235" s="25"/>
      <c r="DP235" s="25">
        <v>932.91809275980597</v>
      </c>
      <c r="DQ235" s="25"/>
      <c r="DR235" s="25">
        <v>273.83572354369898</v>
      </c>
      <c r="DS235" s="25">
        <v>405.74765370168399</v>
      </c>
      <c r="DT235" s="25"/>
      <c r="DU235" s="25"/>
      <c r="DV235" s="25"/>
      <c r="DW235" s="25">
        <v>1130.1449281851201</v>
      </c>
      <c r="DX235" s="25"/>
      <c r="DY235" s="25"/>
      <c r="DZ235" s="25"/>
      <c r="EA235" s="25"/>
      <c r="EB235" s="25"/>
      <c r="EC235" s="25"/>
      <c r="ED235" s="25"/>
      <c r="EE235" s="25">
        <v>504</v>
      </c>
    </row>
    <row r="236" spans="110:135" x14ac:dyDescent="0.2">
      <c r="DF236" s="24" t="s">
        <v>415</v>
      </c>
      <c r="DG236" s="24" t="s">
        <v>212</v>
      </c>
      <c r="DH236" s="25">
        <v>803.17373313870098</v>
      </c>
      <c r="DI236" s="25">
        <v>505</v>
      </c>
      <c r="DJ236" s="25">
        <v>72.982929207079096</v>
      </c>
      <c r="DK236" s="25"/>
      <c r="DL236" s="25">
        <v>505</v>
      </c>
      <c r="DM236" s="25">
        <v>137.31472740000001</v>
      </c>
      <c r="DN236" s="25"/>
      <c r="DO236" s="25"/>
      <c r="DP236" s="25">
        <v>1249.34531192895</v>
      </c>
      <c r="DQ236" s="25"/>
      <c r="DR236" s="25"/>
      <c r="DS236" s="25">
        <v>1725.6703162241699</v>
      </c>
      <c r="DT236" s="25"/>
      <c r="DU236" s="25">
        <v>408.52529605634498</v>
      </c>
      <c r="DV236" s="25"/>
      <c r="DW236" s="25">
        <v>1200.3604803614401</v>
      </c>
      <c r="DX236" s="25"/>
      <c r="DY236" s="25"/>
      <c r="DZ236" s="25"/>
      <c r="EA236" s="25"/>
      <c r="EB236" s="25"/>
      <c r="EC236" s="25"/>
      <c r="ED236" s="25"/>
      <c r="EE236" s="25">
        <v>396</v>
      </c>
    </row>
    <row r="237" spans="110:135" x14ac:dyDescent="0.2">
      <c r="DF237" s="24" t="s">
        <v>9548</v>
      </c>
      <c r="DG237" s="24" t="s">
        <v>212</v>
      </c>
      <c r="DH237" s="25">
        <v>8913.2753883252008</v>
      </c>
      <c r="DI237" s="25">
        <v>505.80673849999999</v>
      </c>
      <c r="DJ237" s="25">
        <v>192.12270812191699</v>
      </c>
      <c r="DK237" s="25"/>
      <c r="DL237" s="25"/>
      <c r="DM237" s="25">
        <v>43.659136050000001</v>
      </c>
      <c r="DN237" s="25">
        <v>490.61347699999999</v>
      </c>
      <c r="DO237" s="25"/>
      <c r="DP237" s="25"/>
      <c r="DQ237" s="25"/>
      <c r="DR237" s="25">
        <v>34597.828940250802</v>
      </c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>
        <v>521</v>
      </c>
    </row>
    <row r="238" spans="110:135" x14ac:dyDescent="0.2">
      <c r="DF238" s="24" t="s">
        <v>1007</v>
      </c>
      <c r="DG238" s="24" t="s">
        <v>212</v>
      </c>
      <c r="DH238" s="25">
        <v>674.93786881431595</v>
      </c>
      <c r="DI238" s="25">
        <v>506</v>
      </c>
      <c r="DJ238" s="25">
        <v>85.519381588061194</v>
      </c>
      <c r="DK238" s="25"/>
      <c r="DL238" s="25">
        <v>506</v>
      </c>
      <c r="DM238" s="25">
        <v>30.575693220000002</v>
      </c>
      <c r="DN238" s="25"/>
      <c r="DO238" s="25"/>
      <c r="DP238" s="25">
        <v>1257.0378316972201</v>
      </c>
      <c r="DQ238" s="25"/>
      <c r="DR238" s="25"/>
      <c r="DS238" s="25"/>
      <c r="DT238" s="25"/>
      <c r="DU238" s="25"/>
      <c r="DV238" s="25"/>
      <c r="DW238" s="25">
        <v>1302.07581915436</v>
      </c>
      <c r="DX238" s="25"/>
      <c r="DY238" s="25"/>
      <c r="DZ238" s="25"/>
      <c r="EA238" s="25"/>
      <c r="EB238" s="25"/>
      <c r="EC238" s="25"/>
      <c r="ED238" s="25"/>
      <c r="EE238" s="25">
        <v>279</v>
      </c>
    </row>
    <row r="239" spans="110:135" x14ac:dyDescent="0.2">
      <c r="DF239" s="24" t="s">
        <v>426</v>
      </c>
      <c r="DG239" s="24" t="s">
        <v>212</v>
      </c>
      <c r="DH239" s="25">
        <v>730.02243004500497</v>
      </c>
      <c r="DI239" s="25">
        <v>506.11813421745097</v>
      </c>
      <c r="DJ239" s="25">
        <v>92.190155002435304</v>
      </c>
      <c r="DK239" s="25"/>
      <c r="DL239" s="25">
        <v>762</v>
      </c>
      <c r="DM239" s="25">
        <v>200.4693503</v>
      </c>
      <c r="DN239" s="25"/>
      <c r="DO239" s="25"/>
      <c r="DP239" s="25">
        <v>309.76466498325902</v>
      </c>
      <c r="DQ239" s="25"/>
      <c r="DR239" s="25"/>
      <c r="DS239" s="25">
        <v>1871.76000072431</v>
      </c>
      <c r="DT239" s="25"/>
      <c r="DU239" s="25">
        <v>506.11813421745097</v>
      </c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</row>
    <row r="240" spans="110:135" x14ac:dyDescent="0.2">
      <c r="DF240" s="24" t="s">
        <v>460</v>
      </c>
      <c r="DG240" s="24" t="s">
        <v>212</v>
      </c>
      <c r="DH240" s="25">
        <v>487.31936711915</v>
      </c>
      <c r="DI240" s="25">
        <v>506.11813421745097</v>
      </c>
      <c r="DJ240" s="25">
        <v>80.320783316779597</v>
      </c>
      <c r="DK240" s="25">
        <v>869</v>
      </c>
      <c r="DL240" s="25"/>
      <c r="DM240" s="25">
        <v>86.839967139999999</v>
      </c>
      <c r="DN240" s="25"/>
      <c r="DO240" s="25"/>
      <c r="DP240" s="25"/>
      <c r="DQ240" s="25"/>
      <c r="DR240" s="25"/>
      <c r="DS240" s="25"/>
      <c r="DT240" s="25"/>
      <c r="DU240" s="25">
        <v>506.11813421745097</v>
      </c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</row>
    <row r="241" spans="110:135" x14ac:dyDescent="0.2">
      <c r="DF241" s="24" t="s">
        <v>2546</v>
      </c>
      <c r="DG241" s="24" t="s">
        <v>212</v>
      </c>
      <c r="DH241" s="25">
        <v>1146.76372614003</v>
      </c>
      <c r="DI241" s="25">
        <v>506.42214244013201</v>
      </c>
      <c r="DJ241" s="25">
        <v>108.373324785392</v>
      </c>
      <c r="DK241" s="25">
        <v>2961</v>
      </c>
      <c r="DL241" s="25">
        <v>1901</v>
      </c>
      <c r="DM241" s="25">
        <v>26.396488260000002</v>
      </c>
      <c r="DN241" s="25"/>
      <c r="DO241" s="25"/>
      <c r="DP241" s="25"/>
      <c r="DQ241" s="25"/>
      <c r="DR241" s="25"/>
      <c r="DS241" s="25">
        <v>506.42214244013201</v>
      </c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>
        <v>339</v>
      </c>
    </row>
    <row r="242" spans="110:135" x14ac:dyDescent="0.2">
      <c r="DF242" s="24" t="s">
        <v>451</v>
      </c>
      <c r="DG242" s="24" t="s">
        <v>212</v>
      </c>
      <c r="DH242" s="25">
        <v>629.88873195133795</v>
      </c>
      <c r="DI242" s="25">
        <v>508.67090536232803</v>
      </c>
      <c r="DJ242" s="25">
        <v>97.2103803602554</v>
      </c>
      <c r="DK242" s="25"/>
      <c r="DL242" s="25">
        <v>796</v>
      </c>
      <c r="DM242" s="25">
        <v>86.530425260000001</v>
      </c>
      <c r="DN242" s="25"/>
      <c r="DO242" s="25"/>
      <c r="DP242" s="25">
        <v>508.67090536232803</v>
      </c>
      <c r="DQ242" s="25"/>
      <c r="DR242" s="25"/>
      <c r="DS242" s="25"/>
      <c r="DT242" s="25"/>
      <c r="DU242" s="25">
        <v>158.714683461303</v>
      </c>
      <c r="DV242" s="25"/>
      <c r="DW242" s="25">
        <v>1599.5276456730601</v>
      </c>
      <c r="DX242" s="25"/>
      <c r="DY242" s="25"/>
      <c r="DZ242" s="25"/>
      <c r="EA242" s="25"/>
      <c r="EB242" s="25"/>
      <c r="EC242" s="25"/>
      <c r="ED242" s="25"/>
      <c r="EE242" s="25"/>
    </row>
    <row r="243" spans="110:135" x14ac:dyDescent="0.2">
      <c r="DF243" s="24" t="s">
        <v>637</v>
      </c>
      <c r="DG243" s="24" t="s">
        <v>274</v>
      </c>
      <c r="DH243" s="25">
        <v>442.64694619901098</v>
      </c>
      <c r="DI243" s="25">
        <v>510</v>
      </c>
      <c r="DJ243" s="25">
        <v>79.474171028375395</v>
      </c>
      <c r="DK243" s="25">
        <v>510</v>
      </c>
      <c r="DL243" s="25"/>
      <c r="DM243" s="25">
        <v>19.926338399999999</v>
      </c>
      <c r="DN243" s="25"/>
      <c r="DO243" s="25"/>
      <c r="DP243" s="25"/>
      <c r="DQ243" s="25"/>
      <c r="DR243" s="25"/>
      <c r="DS243" s="25">
        <v>929.42884577728603</v>
      </c>
      <c r="DT243" s="25"/>
      <c r="DU243" s="25">
        <v>558.87954681776898</v>
      </c>
      <c r="DV243" s="25"/>
      <c r="DW243" s="25"/>
      <c r="DX243" s="25"/>
      <c r="DY243" s="25"/>
      <c r="DZ243" s="25"/>
      <c r="EA243" s="25"/>
      <c r="EB243" s="25"/>
      <c r="EC243" s="25"/>
      <c r="ED243" s="25"/>
      <c r="EE243" s="25">
        <v>195</v>
      </c>
    </row>
    <row r="244" spans="110:135" x14ac:dyDescent="0.2">
      <c r="DF244" s="24" t="s">
        <v>1872</v>
      </c>
      <c r="DG244" s="24" t="s">
        <v>212</v>
      </c>
      <c r="DH244" s="25">
        <v>929.33483421876804</v>
      </c>
      <c r="DI244" s="25">
        <v>510.98907862497498</v>
      </c>
      <c r="DJ244" s="25">
        <v>111.27622744855</v>
      </c>
      <c r="DK244" s="25"/>
      <c r="DL244" s="25">
        <v>2206</v>
      </c>
      <c r="DM244" s="25">
        <v>30.377162770000002</v>
      </c>
      <c r="DN244" s="25"/>
      <c r="DO244" s="25"/>
      <c r="DP244" s="25">
        <v>89.281994104444806</v>
      </c>
      <c r="DQ244" s="25"/>
      <c r="DR244" s="25"/>
      <c r="DS244" s="25">
        <v>222.97815724994999</v>
      </c>
      <c r="DT244" s="25"/>
      <c r="DU244" s="25"/>
      <c r="DV244" s="25"/>
      <c r="DW244" s="25"/>
      <c r="DX244" s="25"/>
      <c r="DY244" s="25"/>
      <c r="DZ244" s="25"/>
      <c r="EA244" s="25"/>
      <c r="EB244" s="25"/>
      <c r="EC244" s="25">
        <v>2228.3716911882202</v>
      </c>
      <c r="ED244" s="25"/>
      <c r="EE244" s="25">
        <v>799</v>
      </c>
    </row>
    <row r="245" spans="110:135" x14ac:dyDescent="0.2">
      <c r="DF245" s="24" t="s">
        <v>758</v>
      </c>
      <c r="DG245" s="24" t="s">
        <v>212</v>
      </c>
      <c r="DH245" s="25">
        <v>676.17954460835301</v>
      </c>
      <c r="DI245" s="25">
        <v>511.52307318559002</v>
      </c>
      <c r="DJ245" s="25">
        <v>93.215674385682703</v>
      </c>
      <c r="DK245" s="25"/>
      <c r="DL245" s="25">
        <v>1498</v>
      </c>
      <c r="DM245" s="25">
        <v>42.578964020000001</v>
      </c>
      <c r="DN245" s="25"/>
      <c r="DO245" s="25"/>
      <c r="DP245" s="25"/>
      <c r="DQ245" s="25"/>
      <c r="DR245" s="25"/>
      <c r="DS245" s="25"/>
      <c r="DT245" s="25"/>
      <c r="DU245" s="25">
        <v>511.52307318559002</v>
      </c>
      <c r="DV245" s="25"/>
      <c r="DW245" s="25">
        <v>1156.7956858361699</v>
      </c>
      <c r="DX245" s="25"/>
      <c r="DY245" s="25"/>
      <c r="DZ245" s="25"/>
      <c r="EA245" s="25"/>
      <c r="EB245" s="25"/>
      <c r="EC245" s="25"/>
      <c r="ED245" s="25"/>
      <c r="EE245" s="25">
        <v>172</v>
      </c>
    </row>
    <row r="246" spans="110:135" x14ac:dyDescent="0.2">
      <c r="DF246" s="24" t="s">
        <v>1285</v>
      </c>
      <c r="DG246" s="24" t="s">
        <v>212</v>
      </c>
      <c r="DH246" s="25">
        <v>513</v>
      </c>
      <c r="DI246" s="25">
        <v>513</v>
      </c>
      <c r="DJ246" s="25"/>
      <c r="DK246" s="25"/>
      <c r="DL246" s="25">
        <v>513</v>
      </c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</row>
    <row r="247" spans="110:135" x14ac:dyDescent="0.2">
      <c r="DF247" s="24" t="s">
        <v>1316</v>
      </c>
      <c r="DG247" s="24" t="s">
        <v>212</v>
      </c>
      <c r="DH247" s="25">
        <v>1116.21992168364</v>
      </c>
      <c r="DI247" s="25">
        <v>515</v>
      </c>
      <c r="DJ247" s="25">
        <v>92.656487597863105</v>
      </c>
      <c r="DK247" s="25"/>
      <c r="DL247" s="25">
        <v>515</v>
      </c>
      <c r="DM247" s="25">
        <v>228.82194509999999</v>
      </c>
      <c r="DN247" s="25">
        <v>476.20250129999999</v>
      </c>
      <c r="DO247" s="25"/>
      <c r="DP247" s="25">
        <v>1860.6105032933399</v>
      </c>
      <c r="DQ247" s="25"/>
      <c r="DR247" s="25"/>
      <c r="DS247" s="25">
        <v>3036.0641613573698</v>
      </c>
      <c r="DT247" s="25"/>
      <c r="DU247" s="25">
        <v>360.50367743739503</v>
      </c>
      <c r="DV247" s="25"/>
      <c r="DW247" s="25">
        <v>1336.33666329736</v>
      </c>
      <c r="DX247" s="25"/>
      <c r="DY247" s="25"/>
      <c r="DZ247" s="25"/>
      <c r="EA247" s="25"/>
      <c r="EB247" s="25"/>
      <c r="EC247" s="25"/>
      <c r="ED247" s="25"/>
      <c r="EE247" s="25"/>
    </row>
    <row r="248" spans="110:135" x14ac:dyDescent="0.2">
      <c r="DF248" s="24" t="s">
        <v>1526</v>
      </c>
      <c r="DG248" s="24" t="s">
        <v>212</v>
      </c>
      <c r="DH248" s="25">
        <v>515</v>
      </c>
      <c r="DI248" s="25">
        <v>515</v>
      </c>
      <c r="DJ248" s="25"/>
      <c r="DK248" s="25">
        <v>515</v>
      </c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</row>
    <row r="249" spans="110:135" x14ac:dyDescent="0.2">
      <c r="DF249" s="24" t="s">
        <v>1258</v>
      </c>
      <c r="DG249" s="24" t="s">
        <v>212</v>
      </c>
      <c r="DH249" s="25">
        <v>712.02320688236603</v>
      </c>
      <c r="DI249" s="25">
        <v>520.10522820000006</v>
      </c>
      <c r="DJ249" s="25">
        <v>79.564150806658205</v>
      </c>
      <c r="DK249" s="25"/>
      <c r="DL249" s="25">
        <v>1164</v>
      </c>
      <c r="DM249" s="25">
        <v>17.20890279</v>
      </c>
      <c r="DN249" s="25">
        <v>520.10522820000006</v>
      </c>
      <c r="DO249" s="25"/>
      <c r="DP249" s="25">
        <v>1237.79728574358</v>
      </c>
      <c r="DQ249" s="25"/>
      <c r="DR249" s="25"/>
      <c r="DS249" s="25"/>
      <c r="DT249" s="25"/>
      <c r="DU249" s="25">
        <v>392.454788390256</v>
      </c>
      <c r="DV249" s="25"/>
      <c r="DW249" s="25">
        <v>1457.59624305273</v>
      </c>
      <c r="DX249" s="25"/>
      <c r="DY249" s="25"/>
      <c r="DZ249" s="25"/>
      <c r="EA249" s="25"/>
      <c r="EB249" s="25"/>
      <c r="EC249" s="25"/>
      <c r="ED249" s="25"/>
      <c r="EE249" s="25">
        <v>195</v>
      </c>
    </row>
    <row r="250" spans="110:135" x14ac:dyDescent="0.2">
      <c r="DF250" s="24" t="s">
        <v>344</v>
      </c>
      <c r="DG250" s="24" t="s">
        <v>212</v>
      </c>
      <c r="DH250" s="25">
        <v>521</v>
      </c>
      <c r="DI250" s="25">
        <v>521</v>
      </c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>
        <v>521</v>
      </c>
    </row>
    <row r="251" spans="110:135" x14ac:dyDescent="0.2">
      <c r="DF251" s="24" t="s">
        <v>605</v>
      </c>
      <c r="DG251" s="24" t="s">
        <v>212</v>
      </c>
      <c r="DH251" s="25">
        <v>553.14961580329305</v>
      </c>
      <c r="DI251" s="25">
        <v>522.15967243158605</v>
      </c>
      <c r="DJ251" s="25">
        <v>88.688362391267503</v>
      </c>
      <c r="DK251" s="25"/>
      <c r="DL251" s="25"/>
      <c r="DM251" s="25">
        <v>56.56524735</v>
      </c>
      <c r="DN251" s="25">
        <v>1111.7138709999999</v>
      </c>
      <c r="DO251" s="25"/>
      <c r="DP251" s="25"/>
      <c r="DQ251" s="25"/>
      <c r="DR251" s="25"/>
      <c r="DS251" s="25">
        <v>806.31934486317198</v>
      </c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>
        <v>238</v>
      </c>
    </row>
    <row r="252" spans="110:135" x14ac:dyDescent="0.2">
      <c r="DF252" s="24" t="s">
        <v>571</v>
      </c>
      <c r="DG252" s="24" t="s">
        <v>212</v>
      </c>
      <c r="DH252" s="25">
        <v>515.18271897310501</v>
      </c>
      <c r="DI252" s="25">
        <v>522.57569411552504</v>
      </c>
      <c r="DJ252" s="25">
        <v>67.468144830040103</v>
      </c>
      <c r="DK252" s="25">
        <v>585</v>
      </c>
      <c r="DL252" s="25">
        <v>996</v>
      </c>
      <c r="DM252" s="25">
        <v>22.337900749999999</v>
      </c>
      <c r="DN252" s="25"/>
      <c r="DO252" s="25"/>
      <c r="DP252" s="25"/>
      <c r="DQ252" s="25"/>
      <c r="DR252" s="25"/>
      <c r="DS252" s="25"/>
      <c r="DT252" s="25"/>
      <c r="DU252" s="25">
        <v>522.57569411552504</v>
      </c>
      <c r="DV252" s="25"/>
      <c r="DW252" s="25"/>
      <c r="DX252" s="25"/>
      <c r="DY252" s="25"/>
      <c r="DZ252" s="25"/>
      <c r="EA252" s="25"/>
      <c r="EB252" s="25"/>
      <c r="EC252" s="25"/>
      <c r="ED252" s="25"/>
      <c r="EE252" s="25">
        <v>450</v>
      </c>
    </row>
    <row r="253" spans="110:135" x14ac:dyDescent="0.2">
      <c r="DF253" s="24" t="s">
        <v>2489</v>
      </c>
      <c r="DG253" s="24" t="s">
        <v>212</v>
      </c>
      <c r="DH253" s="25">
        <v>923.51706750930805</v>
      </c>
      <c r="DI253" s="25">
        <v>522.57569411552504</v>
      </c>
      <c r="DJ253" s="25">
        <v>97.574811894307203</v>
      </c>
      <c r="DK253" s="25"/>
      <c r="DL253" s="25"/>
      <c r="DM253" s="25">
        <v>16.620412680000001</v>
      </c>
      <c r="DN253" s="25"/>
      <c r="DO253" s="25"/>
      <c r="DP253" s="25"/>
      <c r="DQ253" s="25"/>
      <c r="DR253" s="25"/>
      <c r="DS253" s="25"/>
      <c r="DT253" s="25"/>
      <c r="DU253" s="25">
        <v>522.57569411552504</v>
      </c>
      <c r="DV253" s="25"/>
      <c r="DW253" s="25">
        <v>1240.8515887206299</v>
      </c>
      <c r="DX253" s="25"/>
      <c r="DY253" s="25"/>
      <c r="DZ253" s="25"/>
      <c r="EA253" s="25"/>
      <c r="EB253" s="25"/>
      <c r="EC253" s="25">
        <v>2333.5376420303901</v>
      </c>
      <c r="ED253" s="25"/>
      <c r="EE253" s="25">
        <v>504</v>
      </c>
    </row>
    <row r="254" spans="110:135" x14ac:dyDescent="0.2">
      <c r="DF254" s="24" t="s">
        <v>455</v>
      </c>
      <c r="DG254" s="24" t="s">
        <v>212</v>
      </c>
      <c r="DH254" s="25">
        <v>1175.1382423550399</v>
      </c>
      <c r="DI254" s="25">
        <v>523</v>
      </c>
      <c r="DJ254" s="25">
        <v>99.108412331528697</v>
      </c>
      <c r="DK254" s="25"/>
      <c r="DL254" s="25">
        <v>523</v>
      </c>
      <c r="DM254" s="25">
        <v>266.80797109999997</v>
      </c>
      <c r="DN254" s="25"/>
      <c r="DO254" s="25">
        <v>325.4282005</v>
      </c>
      <c r="DP254" s="25">
        <v>1357.60095147672</v>
      </c>
      <c r="DQ254" s="25"/>
      <c r="DR254" s="25">
        <v>3415.3803158952901</v>
      </c>
      <c r="DS254" s="25">
        <v>1915.26593567074</v>
      </c>
      <c r="DT254" s="25"/>
      <c r="DU254" s="25">
        <v>422.48432184249401</v>
      </c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</row>
    <row r="255" spans="110:135" x14ac:dyDescent="0.2">
      <c r="DF255" s="24" t="s">
        <v>246</v>
      </c>
      <c r="DG255" s="24" t="s">
        <v>212</v>
      </c>
      <c r="DH255" s="25">
        <v>650.42458652211997</v>
      </c>
      <c r="DI255" s="25">
        <v>523.25933242483597</v>
      </c>
      <c r="DJ255" s="25">
        <v>78.709463739739604</v>
      </c>
      <c r="DK255" s="25"/>
      <c r="DL255" s="25">
        <v>563</v>
      </c>
      <c r="DM255" s="25">
        <v>178.24746640000001</v>
      </c>
      <c r="DN255" s="25"/>
      <c r="DO255" s="25"/>
      <c r="DP255" s="25"/>
      <c r="DQ255" s="25"/>
      <c r="DR255" s="25"/>
      <c r="DS255" s="25">
        <v>483.51866484967098</v>
      </c>
      <c r="DT255" s="25"/>
      <c r="DU255" s="25">
        <v>1376.9322148388101</v>
      </c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</row>
    <row r="256" spans="110:135" x14ac:dyDescent="0.2">
      <c r="DF256" s="24" t="s">
        <v>1238</v>
      </c>
      <c r="DG256" s="24" t="s">
        <v>274</v>
      </c>
      <c r="DH256" s="25">
        <v>528</v>
      </c>
      <c r="DI256" s="25">
        <v>528</v>
      </c>
      <c r="DJ256" s="25"/>
      <c r="DK256" s="25">
        <v>528</v>
      </c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</row>
    <row r="257" spans="110:135" x14ac:dyDescent="0.2">
      <c r="DF257" s="24" t="s">
        <v>1131</v>
      </c>
      <c r="DG257" s="24" t="s">
        <v>212</v>
      </c>
      <c r="DH257" s="25">
        <v>750.55627465421003</v>
      </c>
      <c r="DI257" s="25">
        <v>533.80012733286503</v>
      </c>
      <c r="DJ257" s="25">
        <v>85.101694295388398</v>
      </c>
      <c r="DK257" s="25"/>
      <c r="DL257" s="25">
        <v>723</v>
      </c>
      <c r="DM257" s="25">
        <v>89.150231250000004</v>
      </c>
      <c r="DN257" s="25"/>
      <c r="DO257" s="25"/>
      <c r="DP257" s="25">
        <v>323.049172993372</v>
      </c>
      <c r="DQ257" s="25"/>
      <c r="DR257" s="25"/>
      <c r="DS257" s="25"/>
      <c r="DT257" s="25"/>
      <c r="DU257" s="25">
        <v>344.60025466573001</v>
      </c>
      <c r="DV257" s="25"/>
      <c r="DW257" s="25">
        <v>1293.5379890161601</v>
      </c>
      <c r="DX257" s="25"/>
      <c r="DY257" s="25"/>
      <c r="DZ257" s="25"/>
      <c r="EA257" s="25"/>
      <c r="EB257" s="25"/>
      <c r="EC257" s="25"/>
      <c r="ED257" s="25"/>
      <c r="EE257" s="25">
        <v>1730</v>
      </c>
    </row>
    <row r="258" spans="110:135" x14ac:dyDescent="0.2">
      <c r="DF258" s="24" t="s">
        <v>4640</v>
      </c>
      <c r="DG258" s="24" t="s">
        <v>274</v>
      </c>
      <c r="DH258" s="25">
        <v>1698.89534516667</v>
      </c>
      <c r="DI258" s="25">
        <v>535</v>
      </c>
      <c r="DJ258" s="25">
        <v>140.89881698681799</v>
      </c>
      <c r="DK258" s="25">
        <v>4452</v>
      </c>
      <c r="DL258" s="25">
        <v>535</v>
      </c>
      <c r="DM258" s="25">
        <v>109.6860355</v>
      </c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</row>
    <row r="259" spans="110:135" x14ac:dyDescent="0.2">
      <c r="DF259" s="24" t="s">
        <v>1237</v>
      </c>
      <c r="DG259" s="24" t="s">
        <v>212</v>
      </c>
      <c r="DH259" s="25">
        <v>718.99096397606104</v>
      </c>
      <c r="DI259" s="25">
        <v>536.07374483479896</v>
      </c>
      <c r="DJ259" s="25">
        <v>96.404311268032401</v>
      </c>
      <c r="DK259" s="25"/>
      <c r="DL259" s="25">
        <v>155</v>
      </c>
      <c r="DM259" s="25">
        <v>9.7349399040000009</v>
      </c>
      <c r="DN259" s="25"/>
      <c r="DO259" s="25"/>
      <c r="DP259" s="25">
        <v>536.07374483479896</v>
      </c>
      <c r="DQ259" s="25"/>
      <c r="DR259" s="25"/>
      <c r="DS259" s="25"/>
      <c r="DT259" s="25"/>
      <c r="DU259" s="25"/>
      <c r="DV259" s="25"/>
      <c r="DW259" s="25">
        <v>1388.0518182946801</v>
      </c>
      <c r="DX259" s="25"/>
      <c r="DY259" s="25"/>
      <c r="DZ259" s="25">
        <v>1506.09431684682</v>
      </c>
      <c r="EA259" s="25"/>
      <c r="EB259" s="25"/>
      <c r="EC259" s="25"/>
      <c r="ED259" s="25"/>
      <c r="EE259" s="25"/>
    </row>
    <row r="260" spans="110:135" x14ac:dyDescent="0.2">
      <c r="DF260" s="24" t="s">
        <v>1652</v>
      </c>
      <c r="DG260" s="24" t="s">
        <v>212</v>
      </c>
      <c r="DH260" s="25">
        <v>543.79909715952203</v>
      </c>
      <c r="DI260" s="25">
        <v>537.84688587856704</v>
      </c>
      <c r="DJ260" s="25">
        <v>77.833190619765304</v>
      </c>
      <c r="DK260" s="25"/>
      <c r="DL260" s="25">
        <v>970</v>
      </c>
      <c r="DM260" s="25">
        <v>123.5504056</v>
      </c>
      <c r="DN260" s="25"/>
      <c r="DO260" s="25"/>
      <c r="DP260" s="25"/>
      <c r="DQ260" s="25"/>
      <c r="DR260" s="25"/>
      <c r="DS260" s="25">
        <v>537.84688587856704</v>
      </c>
      <c r="DT260" s="25"/>
      <c r="DU260" s="25"/>
      <c r="DV260" s="25"/>
      <c r="DW260" s="25"/>
      <c r="DX260" s="25"/>
      <c r="DY260" s="25"/>
      <c r="DZ260" s="25"/>
      <c r="EA260" s="25"/>
      <c r="EB260" s="25"/>
      <c r="EC260" s="25"/>
      <c r="ED260" s="25"/>
      <c r="EE260" s="25"/>
    </row>
    <row r="261" spans="110:135" x14ac:dyDescent="0.2">
      <c r="DF261" s="24" t="s">
        <v>1141</v>
      </c>
      <c r="DG261" s="24" t="s">
        <v>212</v>
      </c>
      <c r="DH261" s="25">
        <v>1173.98474805862</v>
      </c>
      <c r="DI261" s="25">
        <v>538</v>
      </c>
      <c r="DJ261" s="25">
        <v>96.150498583488201</v>
      </c>
      <c r="DK261" s="25">
        <v>339</v>
      </c>
      <c r="DL261" s="25">
        <v>422</v>
      </c>
      <c r="DM261" s="25">
        <v>47.92057569</v>
      </c>
      <c r="DN261" s="25"/>
      <c r="DO261" s="25"/>
      <c r="DP261" s="25">
        <v>2629.40316374646</v>
      </c>
      <c r="DQ261" s="25"/>
      <c r="DR261" s="25"/>
      <c r="DS261" s="25">
        <v>3219.3265461736901</v>
      </c>
      <c r="DT261" s="25"/>
      <c r="DU261" s="25">
        <v>328.91301577045198</v>
      </c>
      <c r="DV261" s="25"/>
      <c r="DW261" s="25">
        <v>1552.52024021078</v>
      </c>
      <c r="DX261" s="25"/>
      <c r="DY261" s="25"/>
      <c r="DZ261" s="25">
        <v>1488.7791909361799</v>
      </c>
      <c r="EA261" s="25"/>
      <c r="EB261" s="25"/>
      <c r="EC261" s="25"/>
      <c r="ED261" s="25"/>
      <c r="EE261" s="25">
        <v>538</v>
      </c>
    </row>
    <row r="262" spans="110:135" x14ac:dyDescent="0.2">
      <c r="DF262" s="24" t="s">
        <v>1368</v>
      </c>
      <c r="DG262" s="24" t="s">
        <v>212</v>
      </c>
      <c r="DH262" s="25">
        <v>538</v>
      </c>
      <c r="DI262" s="25">
        <v>538</v>
      </c>
      <c r="DJ262" s="25"/>
      <c r="DK262" s="25">
        <v>538</v>
      </c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</row>
    <row r="263" spans="110:135" x14ac:dyDescent="0.2">
      <c r="DF263" s="24" t="s">
        <v>1630</v>
      </c>
      <c r="DG263" s="24" t="s">
        <v>212</v>
      </c>
      <c r="DH263" s="25">
        <v>591.54620843205601</v>
      </c>
      <c r="DI263" s="25">
        <v>538</v>
      </c>
      <c r="DJ263" s="25">
        <v>94.745875328973</v>
      </c>
      <c r="DK263" s="25"/>
      <c r="DL263" s="25"/>
      <c r="DM263" s="25">
        <v>59.775376489999999</v>
      </c>
      <c r="DN263" s="25"/>
      <c r="DO263" s="25"/>
      <c r="DP263" s="25"/>
      <c r="DQ263" s="25"/>
      <c r="DR263" s="25"/>
      <c r="DS263" s="25"/>
      <c r="DT263" s="25"/>
      <c r="DU263" s="25"/>
      <c r="DV263" s="25"/>
      <c r="DW263" s="25">
        <v>1176.8632488061701</v>
      </c>
      <c r="DX263" s="25"/>
      <c r="DY263" s="25"/>
      <c r="DZ263" s="25"/>
      <c r="EA263" s="25"/>
      <c r="EB263" s="25"/>
      <c r="EC263" s="25"/>
      <c r="ED263" s="25"/>
      <c r="EE263" s="25">
        <v>538</v>
      </c>
    </row>
    <row r="264" spans="110:135" x14ac:dyDescent="0.2">
      <c r="DF264" s="24" t="s">
        <v>2043</v>
      </c>
      <c r="DG264" s="24" t="s">
        <v>212</v>
      </c>
      <c r="DH264" s="25">
        <v>538</v>
      </c>
      <c r="DI264" s="25">
        <v>538</v>
      </c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/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>
        <v>538</v>
      </c>
    </row>
    <row r="265" spans="110:135" x14ac:dyDescent="0.2">
      <c r="DF265" s="24" t="s">
        <v>564</v>
      </c>
      <c r="DG265" s="24" t="s">
        <v>212</v>
      </c>
      <c r="DH265" s="25">
        <v>587.82285134952599</v>
      </c>
      <c r="DI265" s="25">
        <v>538.49885947857899</v>
      </c>
      <c r="DJ265" s="25">
        <v>99.872135745577296</v>
      </c>
      <c r="DK265" s="25"/>
      <c r="DL265" s="25">
        <v>1198</v>
      </c>
      <c r="DM265" s="25">
        <v>26.969694570000001</v>
      </c>
      <c r="DN265" s="25"/>
      <c r="DO265" s="25"/>
      <c r="DP265" s="25"/>
      <c r="DQ265" s="25"/>
      <c r="DR265" s="25"/>
      <c r="DS265" s="25">
        <v>538.49885947857899</v>
      </c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</row>
    <row r="266" spans="110:135" x14ac:dyDescent="0.2">
      <c r="DF266" s="24" t="s">
        <v>1151</v>
      </c>
      <c r="DG266" s="24" t="s">
        <v>212</v>
      </c>
      <c r="DH266" s="25">
        <v>539.08628799956</v>
      </c>
      <c r="DI266" s="25">
        <v>539.08628799956</v>
      </c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>
        <v>539.08628799956</v>
      </c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</row>
    <row r="267" spans="110:135" x14ac:dyDescent="0.2">
      <c r="DF267" s="24" t="s">
        <v>1129</v>
      </c>
      <c r="DG267" s="24" t="s">
        <v>212</v>
      </c>
      <c r="DH267" s="25">
        <v>831.45175530112897</v>
      </c>
      <c r="DI267" s="25">
        <v>539.56221244264702</v>
      </c>
      <c r="DJ267" s="25">
        <v>84.473739789000504</v>
      </c>
      <c r="DK267" s="25"/>
      <c r="DL267" s="25">
        <v>776</v>
      </c>
      <c r="DM267" s="25">
        <v>46.177033139999999</v>
      </c>
      <c r="DN267" s="25"/>
      <c r="DO267" s="25"/>
      <c r="DP267" s="25">
        <v>528.66528991267</v>
      </c>
      <c r="DQ267" s="25"/>
      <c r="DR267" s="25"/>
      <c r="DS267" s="25">
        <v>413.33215798679998</v>
      </c>
      <c r="DT267" s="25"/>
      <c r="DU267" s="25">
        <v>539.56221244264702</v>
      </c>
      <c r="DV267" s="25">
        <v>2149.6118666971802</v>
      </c>
      <c r="DW267" s="25">
        <v>1317.47159347973</v>
      </c>
      <c r="DX267" s="25"/>
      <c r="DY267" s="25"/>
      <c r="DZ267" s="25">
        <v>1563.2456440511301</v>
      </c>
      <c r="EA267" s="25"/>
      <c r="EB267" s="25"/>
      <c r="EC267" s="25"/>
      <c r="ED267" s="25"/>
      <c r="EE267" s="25">
        <v>149</v>
      </c>
    </row>
    <row r="268" spans="110:135" x14ac:dyDescent="0.2">
      <c r="DF268" s="24" t="s">
        <v>1230</v>
      </c>
      <c r="DG268" s="24" t="s">
        <v>212</v>
      </c>
      <c r="DH268" s="25">
        <v>1537.3842433703301</v>
      </c>
      <c r="DI268" s="25">
        <v>540</v>
      </c>
      <c r="DJ268" s="25">
        <v>185.30441413412001</v>
      </c>
      <c r="DK268" s="25"/>
      <c r="DL268" s="25">
        <v>548</v>
      </c>
      <c r="DM268" s="25">
        <v>214.42752999999999</v>
      </c>
      <c r="DN268" s="25"/>
      <c r="DO268" s="25"/>
      <c r="DP268" s="25">
        <v>133.95064228125599</v>
      </c>
      <c r="DQ268" s="25">
        <v>7932.0490703792302</v>
      </c>
      <c r="DR268" s="25"/>
      <c r="DS268" s="25">
        <v>106.546789464291</v>
      </c>
      <c r="DT268" s="25"/>
      <c r="DU268" s="25"/>
      <c r="DV268" s="25"/>
      <c r="DW268" s="25">
        <v>1286.71567146751</v>
      </c>
      <c r="DX268" s="25"/>
      <c r="DY268" s="25"/>
      <c r="DZ268" s="25"/>
      <c r="EA268" s="25"/>
      <c r="EB268" s="25"/>
      <c r="EC268" s="25"/>
      <c r="ED268" s="25"/>
      <c r="EE268" s="25">
        <v>540</v>
      </c>
    </row>
    <row r="269" spans="110:135" x14ac:dyDescent="0.2">
      <c r="DF269" s="24" t="s">
        <v>1344</v>
      </c>
      <c r="DG269" s="24" t="s">
        <v>212</v>
      </c>
      <c r="DH269" s="25">
        <v>707.41012833196999</v>
      </c>
      <c r="DI269" s="25">
        <v>540.29389417219102</v>
      </c>
      <c r="DJ269" s="25">
        <v>78.264104793745901</v>
      </c>
      <c r="DK269" s="25">
        <v>919</v>
      </c>
      <c r="DL269" s="25">
        <v>1659</v>
      </c>
      <c r="DM269" s="25">
        <v>117.9912581</v>
      </c>
      <c r="DN269" s="25"/>
      <c r="DO269" s="25"/>
      <c r="DP269" s="25">
        <v>282.193619221554</v>
      </c>
      <c r="DQ269" s="25"/>
      <c r="DR269" s="25"/>
      <c r="DS269" s="25">
        <v>291.59435864813901</v>
      </c>
      <c r="DT269" s="25"/>
      <c r="DU269" s="25">
        <v>344.58778834438198</v>
      </c>
      <c r="DV269" s="25"/>
      <c r="DW269" s="25">
        <v>1308.9140023416901</v>
      </c>
      <c r="DX269" s="25"/>
      <c r="DY269" s="25"/>
      <c r="DZ269" s="25"/>
      <c r="EA269" s="25"/>
      <c r="EB269" s="25"/>
      <c r="EC269" s="25"/>
      <c r="ED269" s="25"/>
      <c r="EE269" s="25">
        <v>736</v>
      </c>
    </row>
    <row r="270" spans="110:135" x14ac:dyDescent="0.2">
      <c r="DF270" s="24" t="s">
        <v>1477</v>
      </c>
      <c r="DG270" s="24" t="s">
        <v>212</v>
      </c>
      <c r="DH270" s="25">
        <v>873.32187138038</v>
      </c>
      <c r="DI270" s="25">
        <v>541</v>
      </c>
      <c r="DJ270" s="25">
        <v>85.132037693757596</v>
      </c>
      <c r="DK270" s="25"/>
      <c r="DL270" s="25">
        <v>541</v>
      </c>
      <c r="DM270" s="25"/>
      <c r="DN270" s="25"/>
      <c r="DO270" s="25"/>
      <c r="DP270" s="25">
        <v>353.96895540168902</v>
      </c>
      <c r="DQ270" s="25"/>
      <c r="DR270" s="25"/>
      <c r="DS270" s="25"/>
      <c r="DT270" s="25"/>
      <c r="DU270" s="25"/>
      <c r="DV270" s="25"/>
      <c r="DW270" s="25">
        <v>1724.9966587394499</v>
      </c>
      <c r="DX270" s="25"/>
      <c r="DY270" s="25"/>
      <c r="DZ270" s="25"/>
      <c r="EA270" s="25"/>
      <c r="EB270" s="25"/>
      <c r="EC270" s="25"/>
      <c r="ED270" s="25"/>
      <c r="EE270" s="25"/>
    </row>
    <row r="271" spans="110:135" x14ac:dyDescent="0.2">
      <c r="DF271" s="24" t="s">
        <v>276</v>
      </c>
      <c r="DG271" s="24" t="s">
        <v>212</v>
      </c>
      <c r="DH271" s="25">
        <v>626.30825257859999</v>
      </c>
      <c r="DI271" s="25">
        <v>541.14381453382396</v>
      </c>
      <c r="DJ271" s="25">
        <v>78.282711593607203</v>
      </c>
      <c r="DK271" s="25"/>
      <c r="DL271" s="25">
        <v>608</v>
      </c>
      <c r="DM271" s="25">
        <v>21.791503519999999</v>
      </c>
      <c r="DN271" s="25"/>
      <c r="DO271" s="25"/>
      <c r="DP271" s="25">
        <v>1223.59827711345</v>
      </c>
      <c r="DQ271" s="25"/>
      <c r="DR271" s="25"/>
      <c r="DS271" s="25">
        <v>245.76611959570599</v>
      </c>
      <c r="DT271" s="25"/>
      <c r="DU271" s="25">
        <v>474.287629067647</v>
      </c>
      <c r="DV271" s="25"/>
      <c r="DW271" s="25">
        <v>1184.4059861748001</v>
      </c>
      <c r="DX271" s="25"/>
      <c r="DY271" s="25"/>
      <c r="DZ271" s="25"/>
      <c r="EA271" s="25"/>
      <c r="EB271" s="25"/>
      <c r="EC271" s="25"/>
      <c r="ED271" s="25"/>
      <c r="EE271" s="25"/>
    </row>
    <row r="272" spans="110:135" x14ac:dyDescent="0.2">
      <c r="DF272" s="24" t="s">
        <v>724</v>
      </c>
      <c r="DG272" s="24" t="s">
        <v>212</v>
      </c>
      <c r="DH272" s="25">
        <v>676.20065098173905</v>
      </c>
      <c r="DI272" s="25">
        <v>542</v>
      </c>
      <c r="DJ272" s="25">
        <v>95.120066919299305</v>
      </c>
      <c r="DK272" s="25"/>
      <c r="DL272" s="25">
        <v>542</v>
      </c>
      <c r="DM272" s="25">
        <v>51.479006079999998</v>
      </c>
      <c r="DN272" s="25"/>
      <c r="DO272" s="25"/>
      <c r="DP272" s="25">
        <v>1634.65485571005</v>
      </c>
      <c r="DQ272" s="25"/>
      <c r="DR272" s="25"/>
      <c r="DS272" s="25"/>
      <c r="DT272" s="25"/>
      <c r="DU272" s="25">
        <v>968.86939311864603</v>
      </c>
      <c r="DV272" s="25"/>
      <c r="DW272" s="25"/>
      <c r="DX272" s="25"/>
      <c r="DY272" s="25"/>
      <c r="DZ272" s="25"/>
      <c r="EA272" s="25"/>
      <c r="EB272" s="25"/>
      <c r="EC272" s="25"/>
      <c r="ED272" s="25"/>
      <c r="EE272" s="25">
        <v>184</v>
      </c>
    </row>
    <row r="273" spans="110:135" x14ac:dyDescent="0.2">
      <c r="DF273" s="24" t="s">
        <v>1044</v>
      </c>
      <c r="DG273" s="24" t="s">
        <v>212</v>
      </c>
      <c r="DH273" s="25">
        <v>1295.0242838009101</v>
      </c>
      <c r="DI273" s="25">
        <v>542</v>
      </c>
      <c r="DJ273" s="25">
        <v>130.322033029268</v>
      </c>
      <c r="DK273" s="25"/>
      <c r="DL273" s="25">
        <v>542</v>
      </c>
      <c r="DM273" s="25">
        <v>85.198402259999995</v>
      </c>
      <c r="DN273" s="25"/>
      <c r="DO273" s="25"/>
      <c r="DP273" s="25"/>
      <c r="DQ273" s="25"/>
      <c r="DR273" s="25"/>
      <c r="DS273" s="25">
        <v>4192.6022869807102</v>
      </c>
      <c r="DT273" s="25"/>
      <c r="DU273" s="25">
        <v>312.97053674167802</v>
      </c>
      <c r="DV273" s="25"/>
      <c r="DW273" s="25">
        <v>1342.35019302214</v>
      </c>
      <c r="DX273" s="25"/>
      <c r="DY273" s="25"/>
      <c r="DZ273" s="25"/>
      <c r="EA273" s="25"/>
      <c r="EB273" s="25"/>
      <c r="EC273" s="25"/>
      <c r="ED273" s="25"/>
      <c r="EE273" s="25"/>
    </row>
    <row r="274" spans="110:135" x14ac:dyDescent="0.2">
      <c r="DF274" s="24" t="s">
        <v>2787</v>
      </c>
      <c r="DG274" s="24" t="s">
        <v>212</v>
      </c>
      <c r="DH274" s="25">
        <v>1407.9947182333799</v>
      </c>
      <c r="DI274" s="25">
        <v>542.713689800152</v>
      </c>
      <c r="DJ274" s="25">
        <v>130.86842564788901</v>
      </c>
      <c r="DK274" s="25"/>
      <c r="DL274" s="25">
        <v>3524</v>
      </c>
      <c r="DM274" s="25">
        <v>157.27046490000001</v>
      </c>
      <c r="DN274" s="25"/>
      <c r="DO274" s="25"/>
      <c r="DP274" s="25"/>
      <c r="DQ274" s="25"/>
      <c r="DR274" s="25"/>
      <c r="DS274" s="25">
        <v>542.713689800152</v>
      </c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</row>
    <row r="275" spans="110:135" x14ac:dyDescent="0.2">
      <c r="DF275" s="24" t="s">
        <v>674</v>
      </c>
      <c r="DG275" s="24" t="s">
        <v>212</v>
      </c>
      <c r="DH275" s="25">
        <v>638.62530974463903</v>
      </c>
      <c r="DI275" s="25">
        <v>544.5</v>
      </c>
      <c r="DJ275" s="25">
        <v>71.029632530451806</v>
      </c>
      <c r="DK275" s="25"/>
      <c r="DL275" s="25">
        <v>675</v>
      </c>
      <c r="DM275" s="25">
        <v>209.3979472</v>
      </c>
      <c r="DN275" s="25"/>
      <c r="DO275" s="25"/>
      <c r="DP275" s="25"/>
      <c r="DQ275" s="25"/>
      <c r="DR275" s="25"/>
      <c r="DS275" s="25"/>
      <c r="DT275" s="25"/>
      <c r="DU275" s="25"/>
      <c r="DV275" s="25"/>
      <c r="DW275" s="25">
        <v>1256.1032917785601</v>
      </c>
      <c r="DX275" s="25"/>
      <c r="DY275" s="25"/>
      <c r="DZ275" s="25"/>
      <c r="EA275" s="25"/>
      <c r="EB275" s="25"/>
      <c r="EC275" s="25"/>
      <c r="ED275" s="25"/>
      <c r="EE275" s="25">
        <v>414</v>
      </c>
    </row>
    <row r="276" spans="110:135" x14ac:dyDescent="0.2">
      <c r="DF276" s="24" t="s">
        <v>320</v>
      </c>
      <c r="DG276" s="24" t="s">
        <v>212</v>
      </c>
      <c r="DH276" s="25">
        <v>633.00809396488296</v>
      </c>
      <c r="DI276" s="25">
        <v>545.22055875133003</v>
      </c>
      <c r="DJ276" s="25">
        <v>91.579670945674707</v>
      </c>
      <c r="DK276" s="25"/>
      <c r="DL276" s="25">
        <v>714</v>
      </c>
      <c r="DM276" s="25">
        <v>42.422549009999997</v>
      </c>
      <c r="DN276" s="25"/>
      <c r="DO276" s="25"/>
      <c r="DP276" s="25">
        <v>1399.1687093468699</v>
      </c>
      <c r="DQ276" s="25"/>
      <c r="DR276" s="25"/>
      <c r="DS276" s="25"/>
      <c r="DT276" s="25"/>
      <c r="DU276" s="25">
        <v>376.44111750266001</v>
      </c>
      <c r="DV276" s="25"/>
      <c r="DW276" s="25"/>
      <c r="DX276" s="25"/>
      <c r="DY276" s="25"/>
      <c r="DZ276" s="25"/>
      <c r="EA276" s="25"/>
      <c r="EB276" s="25"/>
      <c r="EC276" s="25"/>
      <c r="ED276" s="25"/>
      <c r="EE276" s="25"/>
    </row>
    <row r="277" spans="110:135" x14ac:dyDescent="0.2">
      <c r="DF277" s="24" t="s">
        <v>316</v>
      </c>
      <c r="DG277" s="24" t="s">
        <v>274</v>
      </c>
      <c r="DH277" s="25">
        <v>606.46206901597998</v>
      </c>
      <c r="DI277" s="25">
        <v>549.57721886977902</v>
      </c>
      <c r="DJ277" s="25">
        <v>90.334662215558296</v>
      </c>
      <c r="DK277" s="25"/>
      <c r="DL277" s="25"/>
      <c r="DM277" s="25">
        <v>24.61801917</v>
      </c>
      <c r="DN277" s="25"/>
      <c r="DO277" s="25"/>
      <c r="DP277" s="25"/>
      <c r="DQ277" s="25"/>
      <c r="DR277" s="25"/>
      <c r="DS277" s="25">
        <v>738.66871658949697</v>
      </c>
      <c r="DT277" s="25"/>
      <c r="DU277" s="25">
        <v>360.48572115006101</v>
      </c>
      <c r="DV277" s="25"/>
      <c r="DW277" s="25">
        <v>1302.07581915436</v>
      </c>
      <c r="DX277" s="25"/>
      <c r="DY277" s="25"/>
      <c r="DZ277" s="25"/>
      <c r="EA277" s="25"/>
      <c r="EB277" s="25"/>
      <c r="EC277" s="25"/>
      <c r="ED277" s="25"/>
      <c r="EE277" s="25"/>
    </row>
    <row r="278" spans="110:135" x14ac:dyDescent="0.2">
      <c r="DF278" s="24" t="s">
        <v>1666</v>
      </c>
      <c r="DG278" s="24" t="s">
        <v>212</v>
      </c>
      <c r="DH278" s="25">
        <v>791.92060367632996</v>
      </c>
      <c r="DI278" s="25">
        <v>550.97743975195897</v>
      </c>
      <c r="DJ278" s="25">
        <v>86.163642562961599</v>
      </c>
      <c r="DK278" s="25"/>
      <c r="DL278" s="25">
        <v>1785</v>
      </c>
      <c r="DM278" s="25">
        <v>55.056319760000001</v>
      </c>
      <c r="DN278" s="25"/>
      <c r="DO278" s="25"/>
      <c r="DP278" s="25">
        <v>550.97743975195897</v>
      </c>
      <c r="DQ278" s="25"/>
      <c r="DR278" s="25"/>
      <c r="DS278" s="25">
        <v>413.44280776462301</v>
      </c>
      <c r="DT278" s="25"/>
      <c r="DU278" s="25"/>
      <c r="DV278" s="25"/>
      <c r="DW278" s="25">
        <v>1155.1264511050699</v>
      </c>
      <c r="DX278" s="25"/>
      <c r="DY278" s="25"/>
      <c r="DZ278" s="25"/>
      <c r="EA278" s="25"/>
      <c r="EB278" s="25"/>
      <c r="EC278" s="25"/>
      <c r="ED278" s="25"/>
      <c r="EE278" s="25"/>
    </row>
    <row r="279" spans="110:135" x14ac:dyDescent="0.2">
      <c r="DF279" s="24" t="s">
        <v>495</v>
      </c>
      <c r="DG279" s="24" t="s">
        <v>212</v>
      </c>
      <c r="DH279" s="25">
        <v>489.06741629481297</v>
      </c>
      <c r="DI279" s="25">
        <v>555.65110128443905</v>
      </c>
      <c r="DJ279" s="25">
        <v>61.706137075309798</v>
      </c>
      <c r="DK279" s="25"/>
      <c r="DL279" s="25"/>
      <c r="DM279" s="25">
        <v>159.55114760000001</v>
      </c>
      <c r="DN279" s="25"/>
      <c r="DO279" s="25"/>
      <c r="DP279" s="25"/>
      <c r="DQ279" s="25"/>
      <c r="DR279" s="25"/>
      <c r="DS279" s="25"/>
      <c r="DT279" s="25"/>
      <c r="DU279" s="25">
        <v>555.65110128443905</v>
      </c>
      <c r="DV279" s="25"/>
      <c r="DW279" s="25"/>
      <c r="DX279" s="25"/>
      <c r="DY279" s="25"/>
      <c r="DZ279" s="25"/>
      <c r="EA279" s="25"/>
      <c r="EB279" s="25"/>
      <c r="EC279" s="25"/>
      <c r="ED279" s="25"/>
      <c r="EE279" s="25">
        <v>752</v>
      </c>
    </row>
    <row r="280" spans="110:135" x14ac:dyDescent="0.2">
      <c r="DF280" s="24" t="s">
        <v>391</v>
      </c>
      <c r="DG280" s="24" t="s">
        <v>212</v>
      </c>
      <c r="DH280" s="25">
        <v>434.91149268273102</v>
      </c>
      <c r="DI280" s="25">
        <v>556</v>
      </c>
      <c r="DJ280" s="25">
        <v>86.980333120400005</v>
      </c>
      <c r="DK280" s="25"/>
      <c r="DL280" s="25"/>
      <c r="DM280" s="25">
        <v>10.905292859999999</v>
      </c>
      <c r="DN280" s="25"/>
      <c r="DO280" s="25"/>
      <c r="DP280" s="25"/>
      <c r="DQ280" s="25"/>
      <c r="DR280" s="25"/>
      <c r="DS280" s="25">
        <v>737.82918518819201</v>
      </c>
      <c r="DT280" s="25"/>
      <c r="DU280" s="25"/>
      <c r="DV280" s="25"/>
      <c r="DW280" s="25"/>
      <c r="DX280" s="25"/>
      <c r="DY280" s="25"/>
      <c r="DZ280" s="25"/>
      <c r="EA280" s="25"/>
      <c r="EB280" s="25"/>
      <c r="EC280" s="25"/>
      <c r="ED280" s="25"/>
      <c r="EE280" s="25">
        <v>556</v>
      </c>
    </row>
    <row r="281" spans="110:135" x14ac:dyDescent="0.2">
      <c r="DF281" s="24" t="s">
        <v>1183</v>
      </c>
      <c r="DG281" s="24" t="s">
        <v>212</v>
      </c>
      <c r="DH281" s="25">
        <v>733.21951562136098</v>
      </c>
      <c r="DI281" s="25">
        <v>556</v>
      </c>
      <c r="DJ281" s="25">
        <v>76.299623191993703</v>
      </c>
      <c r="DK281" s="25">
        <v>240</v>
      </c>
      <c r="DL281" s="25">
        <v>921</v>
      </c>
      <c r="DM281" s="25">
        <v>78.847283570000002</v>
      </c>
      <c r="DN281" s="25"/>
      <c r="DO281" s="25"/>
      <c r="DP281" s="25">
        <v>1116.9595806433399</v>
      </c>
      <c r="DQ281" s="25"/>
      <c r="DR281" s="25"/>
      <c r="DS281" s="25"/>
      <c r="DT281" s="25"/>
      <c r="DU281" s="25">
        <v>514.57206939831497</v>
      </c>
      <c r="DV281" s="25"/>
      <c r="DW281" s="25">
        <v>1705.15767573787</v>
      </c>
      <c r="DX281" s="25"/>
      <c r="DY281" s="25"/>
      <c r="DZ281" s="25"/>
      <c r="EA281" s="25"/>
      <c r="EB281" s="25"/>
      <c r="EC281" s="25"/>
      <c r="ED281" s="25"/>
      <c r="EE281" s="25">
        <v>556</v>
      </c>
    </row>
    <row r="282" spans="110:135" x14ac:dyDescent="0.2">
      <c r="DF282" s="24" t="s">
        <v>5616</v>
      </c>
      <c r="DG282" s="24" t="s">
        <v>212</v>
      </c>
      <c r="DH282" s="25">
        <v>2416.4601363186898</v>
      </c>
      <c r="DI282" s="25">
        <v>556</v>
      </c>
      <c r="DJ282" s="25">
        <v>151.19819208734501</v>
      </c>
      <c r="DK282" s="25"/>
      <c r="DL282" s="25">
        <v>10269</v>
      </c>
      <c r="DM282" s="25">
        <v>470.7024318</v>
      </c>
      <c r="DN282" s="25"/>
      <c r="DO282" s="25"/>
      <c r="DP282" s="25">
        <v>172.13358486020999</v>
      </c>
      <c r="DQ282" s="25"/>
      <c r="DR282" s="25"/>
      <c r="DS282" s="25">
        <v>528.01896112418001</v>
      </c>
      <c r="DT282" s="25">
        <v>3595.04044736481</v>
      </c>
      <c r="DU282" s="25"/>
      <c r="DV282" s="25"/>
      <c r="DW282" s="25">
        <v>1324.32552908159</v>
      </c>
      <c r="DX282" s="25"/>
      <c r="DY282" s="25"/>
      <c r="DZ282" s="25"/>
      <c r="EA282" s="25"/>
      <c r="EB282" s="25"/>
      <c r="EC282" s="25"/>
      <c r="ED282" s="25"/>
      <c r="EE282" s="25">
        <v>556</v>
      </c>
    </row>
    <row r="283" spans="110:135" x14ac:dyDescent="0.2">
      <c r="DF283" s="24" t="s">
        <v>1405</v>
      </c>
      <c r="DG283" s="24" t="s">
        <v>212</v>
      </c>
      <c r="DH283" s="25">
        <v>731.843909458555</v>
      </c>
      <c r="DI283" s="25">
        <v>556</v>
      </c>
      <c r="DJ283" s="25">
        <v>88.294436732784405</v>
      </c>
      <c r="DK283" s="25"/>
      <c r="DL283" s="25">
        <v>692</v>
      </c>
      <c r="DM283" s="25">
        <v>65.587765640000001</v>
      </c>
      <c r="DN283" s="25"/>
      <c r="DO283" s="25"/>
      <c r="DP283" s="25">
        <v>124.602816201199</v>
      </c>
      <c r="DQ283" s="25"/>
      <c r="DR283" s="25"/>
      <c r="DS283" s="25">
        <v>1680.90987605951</v>
      </c>
      <c r="DT283" s="25"/>
      <c r="DU283" s="25">
        <v>448.03808063837801</v>
      </c>
      <c r="DV283" s="25"/>
      <c r="DW283" s="25"/>
      <c r="DX283" s="25"/>
      <c r="DY283" s="25"/>
      <c r="DZ283" s="25">
        <v>1555.7688276708</v>
      </c>
      <c r="EA283" s="25"/>
      <c r="EB283" s="25"/>
      <c r="EC283" s="25"/>
      <c r="ED283" s="25"/>
      <c r="EE283" s="25">
        <v>556</v>
      </c>
    </row>
    <row r="284" spans="110:135" x14ac:dyDescent="0.2">
      <c r="DF284" s="24" t="s">
        <v>866</v>
      </c>
      <c r="DG284" s="24" t="s">
        <v>212</v>
      </c>
      <c r="DH284" s="25">
        <v>800.00184148977803</v>
      </c>
      <c r="DI284" s="25">
        <v>557.74244805569299</v>
      </c>
      <c r="DJ284" s="25">
        <v>84.965484966227805</v>
      </c>
      <c r="DK284" s="25"/>
      <c r="DL284" s="25">
        <v>447</v>
      </c>
      <c r="DM284" s="25">
        <v>112.8661279</v>
      </c>
      <c r="DN284" s="25"/>
      <c r="DO284" s="25"/>
      <c r="DP284" s="25">
        <v>1297.2573620825599</v>
      </c>
      <c r="DQ284" s="25"/>
      <c r="DR284" s="25"/>
      <c r="DS284" s="25">
        <v>650.15445104399203</v>
      </c>
      <c r="DT284" s="25"/>
      <c r="DU284" s="25">
        <v>465.33044506739299</v>
      </c>
      <c r="DV284" s="25"/>
      <c r="DW284" s="25">
        <v>1191.9581578340301</v>
      </c>
      <c r="DX284" s="25"/>
      <c r="DY284" s="25"/>
      <c r="DZ284" s="25"/>
      <c r="EA284" s="25"/>
      <c r="EB284" s="25"/>
      <c r="EC284" s="25">
        <v>2092.4481879902501</v>
      </c>
      <c r="ED284" s="25"/>
      <c r="EE284" s="25">
        <v>143</v>
      </c>
    </row>
    <row r="285" spans="110:135" x14ac:dyDescent="0.2">
      <c r="DF285" s="24" t="s">
        <v>773</v>
      </c>
      <c r="DG285" s="24" t="s">
        <v>212</v>
      </c>
      <c r="DH285" s="25">
        <v>649.19158936616805</v>
      </c>
      <c r="DI285" s="25">
        <v>559.79829898622495</v>
      </c>
      <c r="DJ285" s="25">
        <v>85.6964025442458</v>
      </c>
      <c r="DK285" s="25">
        <v>776</v>
      </c>
      <c r="DL285" s="25">
        <v>235</v>
      </c>
      <c r="DM285" s="25">
        <v>43.744146610000001</v>
      </c>
      <c r="DN285" s="25"/>
      <c r="DO285" s="25"/>
      <c r="DP285" s="25">
        <v>559.79829898622495</v>
      </c>
      <c r="DQ285" s="25"/>
      <c r="DR285" s="25"/>
      <c r="DS285" s="25"/>
      <c r="DT285" s="25"/>
      <c r="DU285" s="25">
        <v>1412.0098086181099</v>
      </c>
      <c r="DV285" s="25"/>
      <c r="DW285" s="25">
        <v>1345.7888713488401</v>
      </c>
      <c r="DX285" s="25"/>
      <c r="DY285" s="25"/>
      <c r="DZ285" s="25"/>
      <c r="EA285" s="25"/>
      <c r="EB285" s="25"/>
      <c r="EC285" s="25"/>
      <c r="ED285" s="25"/>
      <c r="EE285" s="25">
        <v>172</v>
      </c>
    </row>
    <row r="286" spans="110:135" x14ac:dyDescent="0.2">
      <c r="DF286" s="24" t="s">
        <v>629</v>
      </c>
      <c r="DG286" s="24" t="s">
        <v>212</v>
      </c>
      <c r="DH286" s="25">
        <v>579.33594161257304</v>
      </c>
      <c r="DI286" s="25">
        <v>561</v>
      </c>
      <c r="DJ286" s="25">
        <v>99.573250153219604</v>
      </c>
      <c r="DK286" s="25"/>
      <c r="DL286" s="25">
        <v>561</v>
      </c>
      <c r="DM286" s="25">
        <v>11.858884379999999</v>
      </c>
      <c r="DN286" s="25"/>
      <c r="DO286" s="25"/>
      <c r="DP286" s="25"/>
      <c r="DQ286" s="25"/>
      <c r="DR286" s="25"/>
      <c r="DS286" s="25"/>
      <c r="DT286" s="25"/>
      <c r="DU286" s="25"/>
      <c r="DV286" s="25"/>
      <c r="DW286" s="25">
        <v>1165.1489404577201</v>
      </c>
      <c r="DX286" s="25"/>
      <c r="DY286" s="25"/>
      <c r="DZ286" s="25"/>
      <c r="EA286" s="25"/>
      <c r="EB286" s="25"/>
      <c r="EC286" s="25"/>
      <c r="ED286" s="25"/>
      <c r="EE286" s="25"/>
    </row>
    <row r="287" spans="110:135" x14ac:dyDescent="0.2">
      <c r="DF287" s="24" t="s">
        <v>1950</v>
      </c>
      <c r="DG287" s="24" t="s">
        <v>212</v>
      </c>
      <c r="DH287" s="25">
        <v>929.37023806620698</v>
      </c>
      <c r="DI287" s="25">
        <v>561.91421368108797</v>
      </c>
      <c r="DJ287" s="25">
        <v>96.416857002362804</v>
      </c>
      <c r="DK287" s="25">
        <v>2216</v>
      </c>
      <c r="DL287" s="25">
        <v>167</v>
      </c>
      <c r="DM287" s="25">
        <v>27.359517189999998</v>
      </c>
      <c r="DN287" s="25"/>
      <c r="DO287" s="25"/>
      <c r="DP287" s="25">
        <v>746.82842736217697</v>
      </c>
      <c r="DQ287" s="25"/>
      <c r="DR287" s="25"/>
      <c r="DS287" s="25"/>
      <c r="DT287" s="25"/>
      <c r="DU287" s="25">
        <v>212.924773311249</v>
      </c>
      <c r="DV287" s="25"/>
      <c r="DW287" s="25">
        <v>1995.2339859569099</v>
      </c>
      <c r="DX287" s="25"/>
      <c r="DY287" s="25"/>
      <c r="DZ287" s="25">
        <v>1692.6152007093201</v>
      </c>
      <c r="EA287" s="25"/>
      <c r="EB287" s="25"/>
      <c r="EC287" s="25"/>
      <c r="ED287" s="25"/>
      <c r="EE287" s="25">
        <v>377</v>
      </c>
    </row>
    <row r="288" spans="110:135" x14ac:dyDescent="0.2">
      <c r="DF288" s="24" t="s">
        <v>459</v>
      </c>
      <c r="DG288" s="24" t="s">
        <v>212</v>
      </c>
      <c r="DH288" s="25">
        <v>583.21887748888105</v>
      </c>
      <c r="DI288" s="25">
        <v>562.20353404048501</v>
      </c>
      <c r="DJ288" s="25">
        <v>70.1452660162021</v>
      </c>
      <c r="DK288" s="25"/>
      <c r="DL288" s="25"/>
      <c r="DM288" s="25">
        <v>14.862128009999999</v>
      </c>
      <c r="DN288" s="25"/>
      <c r="DO288" s="25"/>
      <c r="DP288" s="25">
        <v>562.20353404048501</v>
      </c>
      <c r="DQ288" s="25"/>
      <c r="DR288" s="25"/>
      <c r="DS288" s="25">
        <v>613.37762410948199</v>
      </c>
      <c r="DT288" s="25"/>
      <c r="DU288" s="25">
        <v>555.65110128443905</v>
      </c>
      <c r="DV288" s="25"/>
      <c r="DW288" s="25"/>
      <c r="DX288" s="25"/>
      <c r="DY288" s="25"/>
      <c r="DZ288" s="25"/>
      <c r="EA288" s="25"/>
      <c r="EB288" s="25"/>
      <c r="EC288" s="25"/>
      <c r="ED288" s="25"/>
      <c r="EE288" s="25">
        <v>1170</v>
      </c>
    </row>
    <row r="289" spans="110:135" x14ac:dyDescent="0.2">
      <c r="DF289" s="24" t="s">
        <v>5272</v>
      </c>
      <c r="DG289" s="24" t="s">
        <v>212</v>
      </c>
      <c r="DH289" s="25">
        <v>2422.9982525669998</v>
      </c>
      <c r="DI289" s="25">
        <v>566.34600032400203</v>
      </c>
      <c r="DJ289" s="25">
        <v>169.32303754333799</v>
      </c>
      <c r="DK289" s="25">
        <v>8549</v>
      </c>
      <c r="DL289" s="25"/>
      <c r="DM289" s="25">
        <v>10.30100962</v>
      </c>
      <c r="DN289" s="25"/>
      <c r="DO289" s="25"/>
      <c r="DP289" s="25"/>
      <c r="DQ289" s="25"/>
      <c r="DR289" s="25"/>
      <c r="DS289" s="25">
        <v>210.69200064800501</v>
      </c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>
        <v>922</v>
      </c>
    </row>
    <row r="290" spans="110:135" x14ac:dyDescent="0.2">
      <c r="DF290" s="24" t="s">
        <v>938</v>
      </c>
      <c r="DG290" s="24" t="s">
        <v>212</v>
      </c>
      <c r="DH290" s="25">
        <v>1473.99447038485</v>
      </c>
      <c r="DI290" s="25">
        <v>569.19739960138395</v>
      </c>
      <c r="DJ290" s="25">
        <v>140.87704138405201</v>
      </c>
      <c r="DK290" s="25"/>
      <c r="DL290" s="25">
        <v>1524</v>
      </c>
      <c r="DM290" s="25">
        <v>171.737067</v>
      </c>
      <c r="DN290" s="25"/>
      <c r="DO290" s="25"/>
      <c r="DP290" s="25"/>
      <c r="DQ290" s="25"/>
      <c r="DR290" s="25">
        <v>5603.7744837989403</v>
      </c>
      <c r="DS290" s="25">
        <v>688.39479920276699</v>
      </c>
      <c r="DT290" s="25"/>
      <c r="DU290" s="25">
        <v>406.06047230741399</v>
      </c>
      <c r="DV290" s="25"/>
      <c r="DW290" s="25"/>
      <c r="DX290" s="25"/>
      <c r="DY290" s="25"/>
      <c r="DZ290" s="25"/>
      <c r="EA290" s="25"/>
      <c r="EB290" s="25"/>
      <c r="EC290" s="25"/>
      <c r="ED290" s="25"/>
      <c r="EE290" s="25">
        <v>450</v>
      </c>
    </row>
    <row r="291" spans="110:135" x14ac:dyDescent="0.2">
      <c r="DF291" s="24" t="s">
        <v>829</v>
      </c>
      <c r="DG291" s="24" t="s">
        <v>212</v>
      </c>
      <c r="DH291" s="25">
        <v>667.97748327116403</v>
      </c>
      <c r="DI291" s="25">
        <v>570</v>
      </c>
      <c r="DJ291" s="25">
        <v>74.590005638809899</v>
      </c>
      <c r="DK291" s="25">
        <v>570</v>
      </c>
      <c r="DL291" s="25">
        <v>226</v>
      </c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>
        <v>1207.9324498134899</v>
      </c>
      <c r="DX291" s="25"/>
      <c r="DY291" s="25"/>
      <c r="DZ291" s="25"/>
      <c r="EA291" s="25"/>
      <c r="EB291" s="25"/>
      <c r="EC291" s="25"/>
      <c r="ED291" s="25"/>
      <c r="EE291" s="25"/>
    </row>
    <row r="292" spans="110:135" x14ac:dyDescent="0.2">
      <c r="DF292" s="24" t="s">
        <v>1399</v>
      </c>
      <c r="DG292" s="24" t="s">
        <v>212</v>
      </c>
      <c r="DH292" s="25">
        <v>571</v>
      </c>
      <c r="DI292" s="25">
        <v>571</v>
      </c>
      <c r="DJ292" s="25"/>
      <c r="DK292" s="25"/>
      <c r="DL292" s="25">
        <v>571</v>
      </c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</row>
    <row r="293" spans="110:135" x14ac:dyDescent="0.2">
      <c r="DF293" s="24" t="s">
        <v>753</v>
      </c>
      <c r="DG293" s="24" t="s">
        <v>212</v>
      </c>
      <c r="DH293" s="25">
        <v>571.97020637580795</v>
      </c>
      <c r="DI293" s="25">
        <v>571.97020637580795</v>
      </c>
      <c r="DJ293" s="25">
        <v>137.39416631379601</v>
      </c>
      <c r="DK293" s="25"/>
      <c r="DL293" s="25"/>
      <c r="DM293" s="25">
        <v>16.287728479999998</v>
      </c>
      <c r="DN293" s="25"/>
      <c r="DO293" s="25"/>
      <c r="DP293" s="25"/>
      <c r="DQ293" s="25"/>
      <c r="DR293" s="25"/>
      <c r="DS293" s="25"/>
      <c r="DT293" s="25"/>
      <c r="DU293" s="25"/>
      <c r="DV293" s="25"/>
      <c r="DW293" s="25">
        <v>1127.65268427162</v>
      </c>
      <c r="DX293" s="25"/>
      <c r="DY293" s="25"/>
      <c r="DZ293" s="25"/>
      <c r="EA293" s="25"/>
      <c r="EB293" s="25"/>
      <c r="EC293" s="25"/>
      <c r="ED293" s="25"/>
      <c r="EE293" s="25"/>
    </row>
    <row r="294" spans="110:135" x14ac:dyDescent="0.2">
      <c r="DF294" s="24" t="s">
        <v>305</v>
      </c>
      <c r="DG294" s="24" t="s">
        <v>274</v>
      </c>
      <c r="DH294" s="25">
        <v>535.12241059974804</v>
      </c>
      <c r="DI294" s="25">
        <v>572.26906178823106</v>
      </c>
      <c r="DJ294" s="25">
        <v>81.400454593094693</v>
      </c>
      <c r="DK294" s="25"/>
      <c r="DL294" s="25">
        <v>584</v>
      </c>
      <c r="DM294" s="25">
        <v>65.640540209999998</v>
      </c>
      <c r="DN294" s="25"/>
      <c r="DO294" s="25"/>
      <c r="DP294" s="25">
        <v>246.61179213166901</v>
      </c>
      <c r="DQ294" s="25"/>
      <c r="DR294" s="25"/>
      <c r="DS294" s="25"/>
      <c r="DT294" s="25"/>
      <c r="DU294" s="25">
        <v>572.26906178823106</v>
      </c>
      <c r="DV294" s="25"/>
      <c r="DW294" s="25">
        <v>1207.0906588688399</v>
      </c>
      <c r="DX294" s="25"/>
      <c r="DY294" s="25"/>
      <c r="DZ294" s="25"/>
      <c r="EA294" s="25"/>
      <c r="EB294" s="25"/>
      <c r="EC294" s="25"/>
      <c r="ED294" s="25"/>
      <c r="EE294" s="25"/>
    </row>
    <row r="295" spans="110:135" x14ac:dyDescent="0.2">
      <c r="DF295" s="24" t="s">
        <v>1662</v>
      </c>
      <c r="DG295" s="24" t="s">
        <v>212</v>
      </c>
      <c r="DH295" s="25">
        <v>573</v>
      </c>
      <c r="DI295" s="25">
        <v>573</v>
      </c>
      <c r="DJ295" s="25"/>
      <c r="DK295" s="25">
        <v>573</v>
      </c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</row>
    <row r="296" spans="110:135" x14ac:dyDescent="0.2">
      <c r="DF296" s="24" t="s">
        <v>3044</v>
      </c>
      <c r="DG296" s="24" t="s">
        <v>212</v>
      </c>
      <c r="DH296" s="25">
        <v>2328.6288261797499</v>
      </c>
      <c r="DI296" s="25">
        <v>573.20900549990995</v>
      </c>
      <c r="DJ296" s="25">
        <v>190.014674431358</v>
      </c>
      <c r="DK296" s="25"/>
      <c r="DL296" s="25">
        <v>1326</v>
      </c>
      <c r="DM296" s="25">
        <v>39.406374890000002</v>
      </c>
      <c r="DN296" s="25"/>
      <c r="DO296" s="25"/>
      <c r="DP296" s="25">
        <v>731.02757299504401</v>
      </c>
      <c r="DQ296" s="25">
        <v>11310.948571188699</v>
      </c>
      <c r="DR296" s="25"/>
      <c r="DS296" s="25"/>
      <c r="DT296" s="25"/>
      <c r="DU296" s="25">
        <v>415.390438004776</v>
      </c>
      <c r="DV296" s="25"/>
      <c r="DW296" s="25"/>
      <c r="DX296" s="25"/>
      <c r="DY296" s="25"/>
      <c r="DZ296" s="25"/>
      <c r="EA296" s="25"/>
      <c r="EB296" s="25"/>
      <c r="EC296" s="25"/>
      <c r="ED296" s="25"/>
      <c r="EE296" s="25">
        <v>149</v>
      </c>
    </row>
    <row r="297" spans="110:135" x14ac:dyDescent="0.2">
      <c r="DF297" s="24" t="s">
        <v>759</v>
      </c>
      <c r="DG297" s="24" t="s">
        <v>274</v>
      </c>
      <c r="DH297" s="25">
        <v>574.21895537856597</v>
      </c>
      <c r="DI297" s="25">
        <v>574.21895537856597</v>
      </c>
      <c r="DJ297" s="25">
        <v>139.57894599751</v>
      </c>
      <c r="DK297" s="25"/>
      <c r="DL297" s="25"/>
      <c r="DM297" s="25">
        <v>7.4808141529999999</v>
      </c>
      <c r="DN297" s="25"/>
      <c r="DO297" s="25"/>
      <c r="DP297" s="25"/>
      <c r="DQ297" s="25"/>
      <c r="DR297" s="25"/>
      <c r="DS297" s="25"/>
      <c r="DT297" s="25"/>
      <c r="DU297" s="25"/>
      <c r="DV297" s="25"/>
      <c r="DW297" s="25">
        <v>1140.9570966041299</v>
      </c>
      <c r="DX297" s="25"/>
      <c r="DY297" s="25"/>
      <c r="DZ297" s="25"/>
      <c r="EA297" s="25"/>
      <c r="EB297" s="25"/>
      <c r="EC297" s="25"/>
      <c r="ED297" s="25"/>
      <c r="EE297" s="25"/>
    </row>
    <row r="298" spans="110:135" x14ac:dyDescent="0.2">
      <c r="DF298" s="24" t="s">
        <v>1034</v>
      </c>
      <c r="DG298" s="24" t="s">
        <v>212</v>
      </c>
      <c r="DH298" s="25">
        <v>575.53229419397098</v>
      </c>
      <c r="DI298" s="25">
        <v>575.53229419397098</v>
      </c>
      <c r="DJ298" s="25">
        <v>67.704542603748394</v>
      </c>
      <c r="DK298" s="25"/>
      <c r="DL298" s="25"/>
      <c r="DM298" s="25"/>
      <c r="DN298" s="25"/>
      <c r="DO298" s="25"/>
      <c r="DP298" s="25">
        <v>851.06458838794299</v>
      </c>
      <c r="DQ298" s="25"/>
      <c r="DR298" s="25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>
        <v>300</v>
      </c>
    </row>
    <row r="299" spans="110:135" x14ac:dyDescent="0.2">
      <c r="DF299" s="24" t="s">
        <v>542</v>
      </c>
      <c r="DG299" s="24" t="s">
        <v>212</v>
      </c>
      <c r="DH299" s="25">
        <v>674.06267988896002</v>
      </c>
      <c r="DI299" s="25">
        <v>576.28636217348105</v>
      </c>
      <c r="DJ299" s="25">
        <v>89.323436705626506</v>
      </c>
      <c r="DK299" s="25"/>
      <c r="DL299" s="25">
        <v>893</v>
      </c>
      <c r="DM299" s="25">
        <v>19.2703229</v>
      </c>
      <c r="DN299" s="25"/>
      <c r="DO299" s="25"/>
      <c r="DP299" s="25"/>
      <c r="DQ299" s="25"/>
      <c r="DR299" s="25"/>
      <c r="DS299" s="25">
        <v>576.28636217348105</v>
      </c>
      <c r="DT299" s="25"/>
      <c r="DU299" s="25"/>
      <c r="DV299" s="25"/>
      <c r="DW299" s="25">
        <v>1581.75671437132</v>
      </c>
      <c r="DX299" s="25"/>
      <c r="DY299" s="25"/>
      <c r="DZ299" s="25"/>
      <c r="EA299" s="25"/>
      <c r="EB299" s="25"/>
      <c r="EC299" s="25"/>
      <c r="ED299" s="25"/>
      <c r="EE299" s="25">
        <v>300</v>
      </c>
    </row>
    <row r="300" spans="110:135" x14ac:dyDescent="0.2">
      <c r="DF300" s="24" t="s">
        <v>603</v>
      </c>
      <c r="DG300" s="24" t="s">
        <v>212</v>
      </c>
      <c r="DH300" s="25">
        <v>1060.03513070024</v>
      </c>
      <c r="DI300" s="25">
        <v>578.47502801535097</v>
      </c>
      <c r="DJ300" s="25">
        <v>127.127140782387</v>
      </c>
      <c r="DK300" s="25"/>
      <c r="DL300" s="25">
        <v>832</v>
      </c>
      <c r="DM300" s="25">
        <v>62.686404260000003</v>
      </c>
      <c r="DN300" s="25"/>
      <c r="DO300" s="25">
        <v>290.10267949000001</v>
      </c>
      <c r="DP300" s="25"/>
      <c r="DQ300" s="25"/>
      <c r="DR300" s="25"/>
      <c r="DS300" s="25">
        <v>578.47502801535097</v>
      </c>
      <c r="DT300" s="25"/>
      <c r="DU300" s="25">
        <v>3862.0687342972001</v>
      </c>
      <c r="DV300" s="25"/>
      <c r="DW300" s="25">
        <v>1645.9130688391001</v>
      </c>
      <c r="DX300" s="25"/>
      <c r="DY300" s="25"/>
      <c r="DZ300" s="25"/>
      <c r="EA300" s="25"/>
      <c r="EB300" s="25"/>
      <c r="EC300" s="25"/>
      <c r="ED300" s="25"/>
      <c r="EE300" s="25">
        <v>149</v>
      </c>
    </row>
    <row r="301" spans="110:135" x14ac:dyDescent="0.2">
      <c r="DF301" s="24" t="s">
        <v>1085</v>
      </c>
      <c r="DG301" s="24" t="s">
        <v>274</v>
      </c>
      <c r="DH301" s="25">
        <v>578.65340077464703</v>
      </c>
      <c r="DI301" s="25">
        <v>578.65340077464703</v>
      </c>
      <c r="DJ301" s="25">
        <v>133.97099467135399</v>
      </c>
      <c r="DK301" s="25"/>
      <c r="DL301" s="25"/>
      <c r="DM301" s="25">
        <v>30.484625319999999</v>
      </c>
      <c r="DN301" s="25"/>
      <c r="DO301" s="25"/>
      <c r="DP301" s="25"/>
      <c r="DQ301" s="25"/>
      <c r="DR301" s="25"/>
      <c r="DS301" s="25"/>
      <c r="DT301" s="25"/>
      <c r="DU301" s="25"/>
      <c r="DV301" s="25"/>
      <c r="DW301" s="25">
        <v>1126.8221762292901</v>
      </c>
      <c r="DX301" s="25"/>
      <c r="DY301" s="25"/>
      <c r="DZ301" s="25"/>
      <c r="EA301" s="25"/>
      <c r="EB301" s="25"/>
      <c r="EC301" s="25"/>
      <c r="ED301" s="25"/>
      <c r="EE301" s="25"/>
    </row>
    <row r="302" spans="110:135" x14ac:dyDescent="0.2">
      <c r="DF302" s="24" t="s">
        <v>718</v>
      </c>
      <c r="DG302" s="24" t="s">
        <v>212</v>
      </c>
      <c r="DH302" s="25">
        <v>608.58819058395898</v>
      </c>
      <c r="DI302" s="25">
        <v>579.94117900000003</v>
      </c>
      <c r="DJ302" s="25">
        <v>39.881615189148199</v>
      </c>
      <c r="DK302" s="25"/>
      <c r="DL302" s="25">
        <v>550</v>
      </c>
      <c r="DM302" s="25">
        <v>171.7711487</v>
      </c>
      <c r="DN302" s="25">
        <v>579.94117900000003</v>
      </c>
      <c r="DO302" s="25"/>
      <c r="DP302" s="25">
        <v>694.92009945491395</v>
      </c>
      <c r="DQ302" s="25"/>
      <c r="DR302" s="25"/>
      <c r="DS302" s="25">
        <v>982.483650032431</v>
      </c>
      <c r="DT302" s="25"/>
      <c r="DU302" s="25">
        <v>708.00125690036805</v>
      </c>
      <c r="DV302" s="25"/>
      <c r="DW302" s="25"/>
      <c r="DX302" s="25"/>
      <c r="DY302" s="25"/>
      <c r="DZ302" s="25"/>
      <c r="EA302" s="25"/>
      <c r="EB302" s="25"/>
      <c r="EC302" s="25"/>
      <c r="ED302" s="25"/>
      <c r="EE302" s="25">
        <v>573</v>
      </c>
    </row>
    <row r="303" spans="110:135" x14ac:dyDescent="0.2">
      <c r="DF303" s="24" t="s">
        <v>646</v>
      </c>
      <c r="DG303" s="24" t="s">
        <v>212</v>
      </c>
      <c r="DH303" s="25">
        <v>807.97964287523803</v>
      </c>
      <c r="DI303" s="25">
        <v>581</v>
      </c>
      <c r="DJ303" s="25">
        <v>96.349624028197994</v>
      </c>
      <c r="DK303" s="25"/>
      <c r="DL303" s="25">
        <v>581</v>
      </c>
      <c r="DM303" s="25">
        <v>86.343156280000002</v>
      </c>
      <c r="DN303" s="25"/>
      <c r="DO303" s="25"/>
      <c r="DP303" s="25">
        <v>661.56074497721295</v>
      </c>
      <c r="DQ303" s="25"/>
      <c r="DR303" s="25"/>
      <c r="DS303" s="25">
        <v>570.99431311897695</v>
      </c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>
        <v>2140</v>
      </c>
    </row>
    <row r="304" spans="110:135" x14ac:dyDescent="0.2">
      <c r="DF304" s="24" t="s">
        <v>1147</v>
      </c>
      <c r="DG304" s="24" t="s">
        <v>212</v>
      </c>
      <c r="DH304" s="25">
        <v>722.59600742259204</v>
      </c>
      <c r="DI304" s="25">
        <v>581.93728662050103</v>
      </c>
      <c r="DJ304" s="25">
        <v>83.824905376844498</v>
      </c>
      <c r="DK304" s="25"/>
      <c r="DL304" s="25">
        <v>1193</v>
      </c>
      <c r="DM304" s="25">
        <v>100.1366633</v>
      </c>
      <c r="DN304" s="25"/>
      <c r="DO304" s="25"/>
      <c r="DP304" s="25">
        <v>581.93728662050103</v>
      </c>
      <c r="DQ304" s="25"/>
      <c r="DR304" s="25"/>
      <c r="DS304" s="25"/>
      <c r="DT304" s="25"/>
      <c r="DU304" s="25"/>
      <c r="DV304" s="25"/>
      <c r="DW304" s="25"/>
      <c r="DX304" s="25"/>
      <c r="DY304" s="25"/>
      <c r="DZ304" s="25">
        <v>1499.9060871924601</v>
      </c>
      <c r="EA304" s="25"/>
      <c r="EB304" s="25"/>
      <c r="EC304" s="25"/>
      <c r="ED304" s="25"/>
      <c r="EE304" s="25">
        <v>238</v>
      </c>
    </row>
    <row r="305" spans="110:135" x14ac:dyDescent="0.2">
      <c r="DF305" s="24" t="s">
        <v>1287</v>
      </c>
      <c r="DG305" s="24" t="s">
        <v>212</v>
      </c>
      <c r="DH305" s="25">
        <v>1595.8934341874501</v>
      </c>
      <c r="DI305" s="25">
        <v>582.71417417029397</v>
      </c>
      <c r="DJ305" s="25">
        <v>152.498651616166</v>
      </c>
      <c r="DK305" s="25"/>
      <c r="DL305" s="25">
        <v>399</v>
      </c>
      <c r="DM305" s="25">
        <v>176.46455700000001</v>
      </c>
      <c r="DN305" s="25"/>
      <c r="DO305" s="25"/>
      <c r="DP305" s="25">
        <v>355.93895499472501</v>
      </c>
      <c r="DQ305" s="25">
        <v>1933.4742097615599</v>
      </c>
      <c r="DR305" s="25"/>
      <c r="DS305" s="25">
        <v>6955.6621433855798</v>
      </c>
      <c r="DT305" s="25"/>
      <c r="DU305" s="25">
        <v>582.71417417029397</v>
      </c>
      <c r="DV305" s="25"/>
      <c r="DW305" s="25"/>
      <c r="DX305" s="25"/>
      <c r="DY305" s="25"/>
      <c r="DZ305" s="25"/>
      <c r="EA305" s="25"/>
      <c r="EB305" s="25"/>
      <c r="EC305" s="25"/>
      <c r="ED305" s="25"/>
      <c r="EE305" s="25">
        <v>768</v>
      </c>
    </row>
    <row r="306" spans="110:135" x14ac:dyDescent="0.2">
      <c r="DF306" s="24" t="s">
        <v>791</v>
      </c>
      <c r="DG306" s="24" t="s">
        <v>212</v>
      </c>
      <c r="DH306" s="25">
        <v>582.90985338647295</v>
      </c>
      <c r="DI306" s="25">
        <v>582.90985338647295</v>
      </c>
      <c r="DJ306" s="25">
        <v>140.447634204514</v>
      </c>
      <c r="DK306" s="25"/>
      <c r="DL306" s="25"/>
      <c r="DM306" s="25">
        <v>4.0134827050000004</v>
      </c>
      <c r="DN306" s="25"/>
      <c r="DO306" s="25"/>
      <c r="DP306" s="25"/>
      <c r="DQ306" s="25"/>
      <c r="DR306" s="25"/>
      <c r="DS306" s="25"/>
      <c r="DT306" s="25"/>
      <c r="DU306" s="25"/>
      <c r="DV306" s="25"/>
      <c r="DW306" s="25">
        <v>1161.8062240679501</v>
      </c>
      <c r="DX306" s="25"/>
      <c r="DY306" s="25"/>
      <c r="DZ306" s="25"/>
      <c r="EA306" s="25"/>
      <c r="EB306" s="25"/>
      <c r="EC306" s="25"/>
      <c r="ED306" s="25"/>
      <c r="EE306" s="25"/>
    </row>
    <row r="307" spans="110:135" x14ac:dyDescent="0.2">
      <c r="DF307" s="24" t="s">
        <v>977</v>
      </c>
      <c r="DG307" s="24" t="s">
        <v>212</v>
      </c>
      <c r="DH307" s="25">
        <v>2481.87680604142</v>
      </c>
      <c r="DI307" s="25">
        <v>584</v>
      </c>
      <c r="DJ307" s="25">
        <v>183.959524743515</v>
      </c>
      <c r="DK307" s="25"/>
      <c r="DL307" s="25">
        <v>584</v>
      </c>
      <c r="DM307" s="25">
        <v>51.314832299999999</v>
      </c>
      <c r="DN307" s="25"/>
      <c r="DO307" s="25"/>
      <c r="DP307" s="25">
        <v>438.21247135738002</v>
      </c>
      <c r="DQ307" s="25"/>
      <c r="DR307" s="25"/>
      <c r="DS307" s="25">
        <v>430.67158853915601</v>
      </c>
      <c r="DT307" s="25">
        <v>12691.416901136899</v>
      </c>
      <c r="DU307" s="25">
        <v>2409.52184895657</v>
      </c>
      <c r="DV307" s="25"/>
      <c r="DW307" s="25"/>
      <c r="DX307" s="25"/>
      <c r="DY307" s="25"/>
      <c r="DZ307" s="25"/>
      <c r="EA307" s="25"/>
      <c r="EB307" s="25"/>
      <c r="EC307" s="25"/>
      <c r="ED307" s="25"/>
      <c r="EE307" s="25">
        <v>768</v>
      </c>
    </row>
    <row r="308" spans="110:135" x14ac:dyDescent="0.2">
      <c r="DF308" s="24" t="s">
        <v>5578</v>
      </c>
      <c r="DG308" s="24" t="s">
        <v>212</v>
      </c>
      <c r="DH308" s="25">
        <v>2854.7888577006302</v>
      </c>
      <c r="DI308" s="25">
        <v>584.48636570076303</v>
      </c>
      <c r="DJ308" s="25">
        <v>141.75906726270401</v>
      </c>
      <c r="DK308" s="25">
        <v>9570</v>
      </c>
      <c r="DL308" s="25">
        <v>271</v>
      </c>
      <c r="DM308" s="25">
        <v>137.644192</v>
      </c>
      <c r="DN308" s="25"/>
      <c r="DO308" s="25"/>
      <c r="DP308" s="25">
        <v>733.12503617640402</v>
      </c>
      <c r="DQ308" s="25"/>
      <c r="DR308" s="25">
        <v>9034.5805920479306</v>
      </c>
      <c r="DS308" s="25">
        <v>2397.1133461556201</v>
      </c>
      <c r="DT308" s="25"/>
      <c r="DU308" s="25">
        <v>435.84769522512102</v>
      </c>
      <c r="DV308" s="25"/>
      <c r="DW308" s="25"/>
      <c r="DX308" s="25"/>
      <c r="DY308" s="25"/>
      <c r="DZ308" s="25"/>
      <c r="EA308" s="25"/>
      <c r="EB308" s="25"/>
      <c r="EC308" s="25"/>
      <c r="ED308" s="25"/>
      <c r="EE308" s="25">
        <v>259</v>
      </c>
    </row>
    <row r="309" spans="110:135" x14ac:dyDescent="0.2">
      <c r="DF309" s="24" t="s">
        <v>375</v>
      </c>
      <c r="DG309" s="24" t="s">
        <v>274</v>
      </c>
      <c r="DH309" s="25">
        <v>584.787840949371</v>
      </c>
      <c r="DI309" s="25">
        <v>584.787840949371</v>
      </c>
      <c r="DJ309" s="25">
        <v>12.101360080164699</v>
      </c>
      <c r="DK309" s="25"/>
      <c r="DL309" s="25"/>
      <c r="DM309" s="25"/>
      <c r="DN309" s="25"/>
      <c r="DO309" s="25"/>
      <c r="DP309" s="25"/>
      <c r="DQ309" s="25"/>
      <c r="DR309" s="25">
        <v>634.82786617692898</v>
      </c>
      <c r="DS309" s="25">
        <v>534.74781572181405</v>
      </c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</row>
    <row r="310" spans="110:135" x14ac:dyDescent="0.2">
      <c r="DF310" s="24" t="s">
        <v>325</v>
      </c>
      <c r="DG310" s="24" t="s">
        <v>274</v>
      </c>
      <c r="DH310" s="25">
        <v>584.787840949371</v>
      </c>
      <c r="DI310" s="25">
        <v>584.787840949371</v>
      </c>
      <c r="DJ310" s="25">
        <v>12.101360080164699</v>
      </c>
      <c r="DK310" s="25"/>
      <c r="DL310" s="25"/>
      <c r="DM310" s="25"/>
      <c r="DN310" s="25"/>
      <c r="DO310" s="25"/>
      <c r="DP310" s="25"/>
      <c r="DQ310" s="25"/>
      <c r="DR310" s="25">
        <v>634.82786617692898</v>
      </c>
      <c r="DS310" s="25">
        <v>534.74781572181405</v>
      </c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</row>
    <row r="311" spans="110:135" x14ac:dyDescent="0.2">
      <c r="DF311" s="24" t="s">
        <v>369</v>
      </c>
      <c r="DG311" s="24" t="s">
        <v>212</v>
      </c>
      <c r="DH311" s="25">
        <v>584.787840949371</v>
      </c>
      <c r="DI311" s="25">
        <v>584.787840949371</v>
      </c>
      <c r="DJ311" s="25">
        <v>12.101360080164699</v>
      </c>
      <c r="DK311" s="25"/>
      <c r="DL311" s="25"/>
      <c r="DM311" s="25"/>
      <c r="DN311" s="25"/>
      <c r="DO311" s="25"/>
      <c r="DP311" s="25"/>
      <c r="DQ311" s="25"/>
      <c r="DR311" s="25">
        <v>634.82786617692898</v>
      </c>
      <c r="DS311" s="25">
        <v>534.74781572181405</v>
      </c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</row>
    <row r="312" spans="110:135" x14ac:dyDescent="0.2">
      <c r="DF312" s="24" t="s">
        <v>1145</v>
      </c>
      <c r="DG312" s="24" t="s">
        <v>212</v>
      </c>
      <c r="DH312" s="25">
        <v>600.23417203053498</v>
      </c>
      <c r="DI312" s="25">
        <v>587</v>
      </c>
      <c r="DJ312" s="25">
        <v>92.643066943909702</v>
      </c>
      <c r="DK312" s="25"/>
      <c r="DL312" s="25">
        <v>900</v>
      </c>
      <c r="DM312" s="25">
        <v>8.8937839650000008</v>
      </c>
      <c r="DN312" s="25"/>
      <c r="DO312" s="25"/>
      <c r="DP312" s="25"/>
      <c r="DQ312" s="25"/>
      <c r="DR312" s="25"/>
      <c r="DS312" s="25"/>
      <c r="DT312" s="25"/>
      <c r="DU312" s="25"/>
      <c r="DV312" s="25"/>
      <c r="DW312" s="25">
        <v>1218.0429041571399</v>
      </c>
      <c r="DX312" s="25"/>
      <c r="DY312" s="25"/>
      <c r="DZ312" s="25"/>
      <c r="EA312" s="25"/>
      <c r="EB312" s="25"/>
      <c r="EC312" s="25"/>
      <c r="ED312" s="25"/>
      <c r="EE312" s="25">
        <v>274</v>
      </c>
    </row>
    <row r="313" spans="110:135" x14ac:dyDescent="0.2">
      <c r="DF313" s="24" t="s">
        <v>264</v>
      </c>
      <c r="DG313" s="24" t="s">
        <v>212</v>
      </c>
      <c r="DH313" s="25">
        <v>638.62799524027002</v>
      </c>
      <c r="DI313" s="25">
        <v>588.93981754283595</v>
      </c>
      <c r="DJ313" s="25">
        <v>65.138186647234704</v>
      </c>
      <c r="DK313" s="25"/>
      <c r="DL313" s="25"/>
      <c r="DM313" s="25">
        <v>81.580682969999998</v>
      </c>
      <c r="DN313" s="25"/>
      <c r="DO313" s="25"/>
      <c r="DP313" s="25">
        <v>788.97553854890305</v>
      </c>
      <c r="DQ313" s="25"/>
      <c r="DR313" s="25"/>
      <c r="DS313" s="25">
        <v>511.38347232656798</v>
      </c>
      <c r="DT313" s="25"/>
      <c r="DU313" s="25">
        <v>588.93981754283595</v>
      </c>
      <c r="DV313" s="25"/>
      <c r="DW313" s="25">
        <v>1222.26046481304</v>
      </c>
      <c r="DX313" s="25"/>
      <c r="DY313" s="25"/>
      <c r="DZ313" s="25"/>
      <c r="EA313" s="25"/>
      <c r="EB313" s="25"/>
      <c r="EC313" s="25"/>
      <c r="ED313" s="25"/>
      <c r="EE313" s="25"/>
    </row>
    <row r="314" spans="110:135" x14ac:dyDescent="0.2">
      <c r="DF314" s="24" t="s">
        <v>1207</v>
      </c>
      <c r="DG314" s="24" t="s">
        <v>212</v>
      </c>
      <c r="DH314" s="25">
        <v>919.98989514887398</v>
      </c>
      <c r="DI314" s="25">
        <v>588.93981754283595</v>
      </c>
      <c r="DJ314" s="25">
        <v>69.986343473675007</v>
      </c>
      <c r="DK314" s="25"/>
      <c r="DL314" s="25">
        <v>509</v>
      </c>
      <c r="DM314" s="25"/>
      <c r="DN314" s="25"/>
      <c r="DO314" s="25"/>
      <c r="DP314" s="25"/>
      <c r="DQ314" s="25"/>
      <c r="DR314" s="25"/>
      <c r="DS314" s="25"/>
      <c r="DT314" s="25"/>
      <c r="DU314" s="25">
        <v>588.93981754283595</v>
      </c>
      <c r="DV314" s="25"/>
      <c r="DW314" s="25">
        <v>1662.0298679037801</v>
      </c>
      <c r="DX314" s="25"/>
      <c r="DY314" s="25"/>
      <c r="DZ314" s="25"/>
      <c r="EA314" s="25"/>
      <c r="EB314" s="25"/>
      <c r="EC314" s="25"/>
      <c r="ED314" s="25"/>
      <c r="EE314" s="25"/>
    </row>
    <row r="315" spans="110:135" x14ac:dyDescent="0.2">
      <c r="DF315" s="24" t="s">
        <v>745</v>
      </c>
      <c r="DG315" s="24" t="s">
        <v>212</v>
      </c>
      <c r="DH315" s="25">
        <v>638.76258870599702</v>
      </c>
      <c r="DI315" s="25">
        <v>588.93981754283595</v>
      </c>
      <c r="DJ315" s="25">
        <v>80.899434801729697</v>
      </c>
      <c r="DK315" s="25"/>
      <c r="DL315" s="25">
        <v>262</v>
      </c>
      <c r="DM315" s="25">
        <v>81.495278749999997</v>
      </c>
      <c r="DN315" s="25"/>
      <c r="DO315" s="25"/>
      <c r="DP315" s="25">
        <v>1384.8365283667999</v>
      </c>
      <c r="DQ315" s="25"/>
      <c r="DR315" s="25"/>
      <c r="DS315" s="25">
        <v>876.54131887035305</v>
      </c>
      <c r="DT315" s="25"/>
      <c r="DU315" s="25">
        <v>588.93981754283595</v>
      </c>
      <c r="DV315" s="25"/>
      <c r="DW315" s="25"/>
      <c r="DX315" s="25"/>
      <c r="DY315" s="25"/>
      <c r="DZ315" s="25"/>
      <c r="EA315" s="25"/>
      <c r="EB315" s="25"/>
      <c r="EC315" s="25"/>
      <c r="ED315" s="25"/>
      <c r="EE315" s="25"/>
    </row>
    <row r="316" spans="110:135" x14ac:dyDescent="0.2">
      <c r="DF316" s="24" t="s">
        <v>1061</v>
      </c>
      <c r="DG316" s="24" t="s">
        <v>274</v>
      </c>
      <c r="DH316" s="25">
        <v>590.17962906890602</v>
      </c>
      <c r="DI316" s="25">
        <v>590.17962906890602</v>
      </c>
      <c r="DJ316" s="25">
        <v>130.98258615476499</v>
      </c>
      <c r="DK316" s="25"/>
      <c r="DL316" s="25"/>
      <c r="DM316" s="25">
        <v>43.56307717</v>
      </c>
      <c r="DN316" s="25"/>
      <c r="DO316" s="25"/>
      <c r="DP316" s="25"/>
      <c r="DQ316" s="25"/>
      <c r="DR316" s="25"/>
      <c r="DS316" s="25"/>
      <c r="DT316" s="25"/>
      <c r="DU316" s="25"/>
      <c r="DV316" s="25"/>
      <c r="DW316" s="25">
        <v>1136.79618096781</v>
      </c>
      <c r="DX316" s="25"/>
      <c r="DY316" s="25"/>
      <c r="DZ316" s="25"/>
      <c r="EA316" s="25"/>
      <c r="EB316" s="25"/>
      <c r="EC316" s="25"/>
      <c r="ED316" s="25"/>
      <c r="EE316" s="25"/>
    </row>
    <row r="317" spans="110:135" x14ac:dyDescent="0.2">
      <c r="DF317" s="24" t="s">
        <v>536</v>
      </c>
      <c r="DG317" s="24" t="s">
        <v>212</v>
      </c>
      <c r="DH317" s="25">
        <v>824.69454998992603</v>
      </c>
      <c r="DI317" s="25">
        <v>590.47419884477699</v>
      </c>
      <c r="DJ317" s="25">
        <v>114.393711479443</v>
      </c>
      <c r="DK317" s="25">
        <v>2635</v>
      </c>
      <c r="DL317" s="25">
        <v>885</v>
      </c>
      <c r="DM317" s="25">
        <v>52.218902249999999</v>
      </c>
      <c r="DN317" s="25"/>
      <c r="DO317" s="25"/>
      <c r="DP317" s="25"/>
      <c r="DQ317" s="25"/>
      <c r="DR317" s="25"/>
      <c r="DS317" s="25">
        <v>772.42310163320894</v>
      </c>
      <c r="DT317" s="25"/>
      <c r="DU317" s="25">
        <v>408.52529605634498</v>
      </c>
      <c r="DV317" s="25"/>
      <c r="DW317" s="25"/>
      <c r="DX317" s="25"/>
      <c r="DY317" s="25"/>
      <c r="DZ317" s="25"/>
      <c r="EA317" s="25"/>
      <c r="EB317" s="25"/>
      <c r="EC317" s="25"/>
      <c r="ED317" s="25"/>
      <c r="EE317" s="25">
        <v>195</v>
      </c>
    </row>
    <row r="318" spans="110:135" x14ac:dyDescent="0.2">
      <c r="DF318" s="24" t="s">
        <v>1445</v>
      </c>
      <c r="DG318" s="24" t="s">
        <v>212</v>
      </c>
      <c r="DH318" s="25">
        <v>711.73155919668204</v>
      </c>
      <c r="DI318" s="25">
        <v>590.53957765483995</v>
      </c>
      <c r="DJ318" s="25">
        <v>64.811155644948201</v>
      </c>
      <c r="DK318" s="25"/>
      <c r="DL318" s="25"/>
      <c r="DM318" s="25">
        <v>456.87820499999998</v>
      </c>
      <c r="DN318" s="25"/>
      <c r="DO318" s="25"/>
      <c r="DP318" s="25"/>
      <c r="DQ318" s="25"/>
      <c r="DR318" s="25"/>
      <c r="DS318" s="25">
        <v>311.45397602655999</v>
      </c>
      <c r="DT318" s="25"/>
      <c r="DU318" s="25">
        <v>724.20095030968002</v>
      </c>
      <c r="DV318" s="25"/>
      <c r="DW318" s="25">
        <v>1354.3931054504901</v>
      </c>
      <c r="DX318" s="25"/>
      <c r="DY318" s="25"/>
      <c r="DZ318" s="25"/>
      <c r="EA318" s="25"/>
      <c r="EB318" s="25"/>
      <c r="EC318" s="25"/>
      <c r="ED318" s="25"/>
      <c r="EE318" s="25"/>
    </row>
    <row r="319" spans="110:135" x14ac:dyDescent="0.2">
      <c r="DF319" s="24" t="s">
        <v>808</v>
      </c>
      <c r="DG319" s="24" t="s">
        <v>212</v>
      </c>
      <c r="DH319" s="25">
        <v>590.91542402529001</v>
      </c>
      <c r="DI319" s="25">
        <v>590.91542402529001</v>
      </c>
      <c r="DJ319" s="25">
        <v>134.43127851148401</v>
      </c>
      <c r="DK319" s="25"/>
      <c r="DL319" s="25"/>
      <c r="DM319" s="25">
        <v>29.207361980000002</v>
      </c>
      <c r="DN319" s="25"/>
      <c r="DO319" s="25"/>
      <c r="DP319" s="25"/>
      <c r="DQ319" s="25"/>
      <c r="DR319" s="25"/>
      <c r="DS319" s="25"/>
      <c r="DT319" s="25"/>
      <c r="DU319" s="25"/>
      <c r="DV319" s="25"/>
      <c r="DW319" s="25">
        <v>1152.6234860705799</v>
      </c>
      <c r="DX319" s="25"/>
      <c r="DY319" s="25"/>
      <c r="DZ319" s="25"/>
      <c r="EA319" s="25"/>
      <c r="EB319" s="25"/>
      <c r="EC319" s="25"/>
      <c r="ED319" s="25"/>
      <c r="EE319" s="25"/>
    </row>
    <row r="320" spans="110:135" x14ac:dyDescent="0.2">
      <c r="DF320" s="24" t="s">
        <v>1374</v>
      </c>
      <c r="DG320" s="24" t="s">
        <v>274</v>
      </c>
      <c r="DH320" s="25">
        <v>591.31744326562796</v>
      </c>
      <c r="DI320" s="25">
        <v>591.31744326562796</v>
      </c>
      <c r="DJ320" s="25">
        <v>136.040348948851</v>
      </c>
      <c r="DK320" s="25"/>
      <c r="DL320" s="25"/>
      <c r="DM320" s="25">
        <v>22.499313799999999</v>
      </c>
      <c r="DN320" s="25"/>
      <c r="DO320" s="25"/>
      <c r="DP320" s="25"/>
      <c r="DQ320" s="25"/>
      <c r="DR320" s="25"/>
      <c r="DS320" s="25"/>
      <c r="DT320" s="25"/>
      <c r="DU320" s="25"/>
      <c r="DV320" s="25"/>
      <c r="DW320" s="25">
        <v>1160.13557273126</v>
      </c>
      <c r="DX320" s="25"/>
      <c r="DY320" s="25"/>
      <c r="DZ320" s="25"/>
      <c r="EA320" s="25"/>
      <c r="EB320" s="25"/>
      <c r="EC320" s="25"/>
      <c r="ED320" s="25"/>
      <c r="EE320" s="25"/>
    </row>
    <row r="321" spans="110:135" x14ac:dyDescent="0.2">
      <c r="DF321" s="24" t="s">
        <v>1028</v>
      </c>
      <c r="DG321" s="24" t="s">
        <v>212</v>
      </c>
      <c r="DH321" s="25">
        <v>652.40189621718605</v>
      </c>
      <c r="DI321" s="25">
        <v>591.88900587046999</v>
      </c>
      <c r="DJ321" s="25">
        <v>102.294443607152</v>
      </c>
      <c r="DK321" s="25"/>
      <c r="DL321" s="25"/>
      <c r="DM321" s="25">
        <v>17.348227869999999</v>
      </c>
      <c r="DN321" s="25"/>
      <c r="DO321" s="25"/>
      <c r="DP321" s="25">
        <v>1347.96845491109</v>
      </c>
      <c r="DQ321" s="25"/>
      <c r="DR321" s="25"/>
      <c r="DS321" s="25">
        <v>591.88900587046999</v>
      </c>
      <c r="DT321" s="25"/>
      <c r="DU321" s="25"/>
      <c r="DV321" s="25"/>
      <c r="DW321" s="25"/>
      <c r="DX321" s="25"/>
      <c r="DY321" s="25"/>
      <c r="DZ321" s="25"/>
      <c r="EA321" s="25"/>
      <c r="EB321" s="25"/>
      <c r="EC321" s="25"/>
      <c r="ED321" s="25"/>
      <c r="EE321" s="25"/>
    </row>
    <row r="322" spans="110:135" x14ac:dyDescent="0.2">
      <c r="DF322" s="24" t="s">
        <v>1520</v>
      </c>
      <c r="DG322" s="24" t="s">
        <v>212</v>
      </c>
      <c r="DH322" s="25">
        <v>670.15450206517005</v>
      </c>
      <c r="DI322" s="25">
        <v>593.22101549000001</v>
      </c>
      <c r="DJ322" s="25">
        <v>101.178590388169</v>
      </c>
      <c r="DK322" s="25"/>
      <c r="DL322" s="25"/>
      <c r="DM322" s="25">
        <v>31.449128179999999</v>
      </c>
      <c r="DN322" s="25">
        <v>86.442030979999998</v>
      </c>
      <c r="DO322" s="25"/>
      <c r="DP322" s="25"/>
      <c r="DQ322" s="25"/>
      <c r="DR322" s="25"/>
      <c r="DS322" s="25">
        <v>63.840694053659099</v>
      </c>
      <c r="DT322" s="25"/>
      <c r="DU322" s="25"/>
      <c r="DV322" s="25"/>
      <c r="DW322" s="25">
        <v>1271.39140826729</v>
      </c>
      <c r="DX322" s="25"/>
      <c r="DY322" s="25"/>
      <c r="DZ322" s="25">
        <v>1467.80375091007</v>
      </c>
      <c r="EA322" s="25"/>
      <c r="EB322" s="25"/>
      <c r="EC322" s="25"/>
      <c r="ED322" s="25"/>
      <c r="EE322" s="25">
        <v>1100</v>
      </c>
    </row>
    <row r="323" spans="110:135" x14ac:dyDescent="0.2">
      <c r="DF323" s="24" t="s">
        <v>1419</v>
      </c>
      <c r="DG323" s="24" t="s">
        <v>212</v>
      </c>
      <c r="DH323" s="25">
        <v>616.05343370015498</v>
      </c>
      <c r="DI323" s="25">
        <v>595</v>
      </c>
      <c r="DJ323" s="25">
        <v>93.825521386440698</v>
      </c>
      <c r="DK323" s="25"/>
      <c r="DL323" s="25">
        <v>931</v>
      </c>
      <c r="DM323" s="25">
        <v>14.71622118</v>
      </c>
      <c r="DN323" s="25"/>
      <c r="DO323" s="25"/>
      <c r="DP323" s="25"/>
      <c r="DQ323" s="25"/>
      <c r="DR323" s="25"/>
      <c r="DS323" s="25"/>
      <c r="DT323" s="25"/>
      <c r="DU323" s="25"/>
      <c r="DV323" s="25"/>
      <c r="DW323" s="25">
        <v>1259.4975136206201</v>
      </c>
      <c r="DX323" s="25"/>
      <c r="DY323" s="25"/>
      <c r="DZ323" s="25"/>
      <c r="EA323" s="25"/>
      <c r="EB323" s="25"/>
      <c r="EC323" s="25"/>
      <c r="ED323" s="25"/>
      <c r="EE323" s="25">
        <v>259</v>
      </c>
    </row>
    <row r="324" spans="110:135" x14ac:dyDescent="0.2">
      <c r="DF324" s="24" t="s">
        <v>964</v>
      </c>
      <c r="DG324" s="24" t="s">
        <v>274</v>
      </c>
      <c r="DH324" s="25">
        <v>725.99938741297296</v>
      </c>
      <c r="DI324" s="25">
        <v>596</v>
      </c>
      <c r="DJ324" s="25">
        <v>58.033040127911804</v>
      </c>
      <c r="DK324" s="25">
        <v>385</v>
      </c>
      <c r="DL324" s="25">
        <v>596</v>
      </c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>
        <v>1196.99816223892</v>
      </c>
      <c r="DX324" s="25"/>
      <c r="DY324" s="25"/>
      <c r="DZ324" s="25"/>
      <c r="EA324" s="25"/>
      <c r="EB324" s="25"/>
      <c r="EC324" s="25"/>
      <c r="ED324" s="25"/>
      <c r="EE324" s="25"/>
    </row>
    <row r="325" spans="110:135" x14ac:dyDescent="0.2">
      <c r="DF325" s="24" t="s">
        <v>1478</v>
      </c>
      <c r="DG325" s="24" t="s">
        <v>212</v>
      </c>
      <c r="DH325" s="25">
        <v>597</v>
      </c>
      <c r="DI325" s="25">
        <v>597</v>
      </c>
      <c r="DJ325" s="25"/>
      <c r="DK325" s="25"/>
      <c r="DL325" s="25">
        <v>597</v>
      </c>
      <c r="DM325" s="25"/>
      <c r="DN325" s="25"/>
      <c r="DO325" s="25"/>
      <c r="DP325" s="25"/>
      <c r="DQ325" s="25"/>
      <c r="DR325" s="25"/>
      <c r="DS325" s="25"/>
      <c r="DT325" s="25"/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</row>
    <row r="326" spans="110:135" x14ac:dyDescent="0.2">
      <c r="DF326" s="24" t="s">
        <v>1240</v>
      </c>
      <c r="DG326" s="24" t="s">
        <v>212</v>
      </c>
      <c r="DH326" s="25">
        <v>742.71913219380599</v>
      </c>
      <c r="DI326" s="25">
        <v>597.07441279735201</v>
      </c>
      <c r="DJ326" s="25">
        <v>89.232926660213806</v>
      </c>
      <c r="DK326" s="25"/>
      <c r="DL326" s="25">
        <v>1376</v>
      </c>
      <c r="DM326" s="25">
        <v>88.792025159999994</v>
      </c>
      <c r="DN326" s="25">
        <v>174.33577210000001</v>
      </c>
      <c r="DO326" s="25"/>
      <c r="DP326" s="25">
        <v>597.07441279735201</v>
      </c>
      <c r="DQ326" s="25"/>
      <c r="DR326" s="25"/>
      <c r="DS326" s="25">
        <v>1898.8702104148799</v>
      </c>
      <c r="DT326" s="25"/>
      <c r="DU326" s="25">
        <v>667.96150488440696</v>
      </c>
      <c r="DV326" s="25"/>
      <c r="DW326" s="25"/>
      <c r="DX326" s="25"/>
      <c r="DY326" s="25"/>
      <c r="DZ326" s="25"/>
      <c r="EA326" s="25"/>
      <c r="EB326" s="25"/>
      <c r="EC326" s="25"/>
      <c r="ED326" s="25"/>
      <c r="EE326" s="25">
        <v>396</v>
      </c>
    </row>
    <row r="327" spans="110:135" x14ac:dyDescent="0.2">
      <c r="DF327" s="24" t="s">
        <v>2569</v>
      </c>
      <c r="DG327" s="24" t="s">
        <v>212</v>
      </c>
      <c r="DH327" s="25">
        <v>598.49944170503704</v>
      </c>
      <c r="DI327" s="25">
        <v>598.49944170503704</v>
      </c>
      <c r="DJ327" s="25">
        <v>138.84210927191901</v>
      </c>
      <c r="DK327" s="25"/>
      <c r="DL327" s="25"/>
      <c r="DM327" s="25">
        <v>10.915450890000001</v>
      </c>
      <c r="DN327" s="25"/>
      <c r="DO327" s="25"/>
      <c r="DP327" s="25"/>
      <c r="DQ327" s="25"/>
      <c r="DR327" s="25"/>
      <c r="DS327" s="25"/>
      <c r="DT327" s="25"/>
      <c r="DU327" s="25"/>
      <c r="DV327" s="25"/>
      <c r="DW327" s="25">
        <v>1186.0834325200699</v>
      </c>
      <c r="DX327" s="25"/>
      <c r="DY327" s="25"/>
      <c r="DZ327" s="25"/>
      <c r="EA327" s="25"/>
      <c r="EB327" s="25"/>
      <c r="EC327" s="25"/>
      <c r="ED327" s="25"/>
      <c r="EE327" s="25"/>
    </row>
    <row r="328" spans="110:135" x14ac:dyDescent="0.2">
      <c r="DF328" s="24" t="s">
        <v>367</v>
      </c>
      <c r="DG328" s="24" t="s">
        <v>212</v>
      </c>
      <c r="DH328" s="25">
        <v>624.02449612695796</v>
      </c>
      <c r="DI328" s="25">
        <v>598.61594688557602</v>
      </c>
      <c r="DJ328" s="25">
        <v>98.1590027420186</v>
      </c>
      <c r="DK328" s="25"/>
      <c r="DL328" s="25">
        <v>210</v>
      </c>
      <c r="DM328" s="25">
        <v>8.7401450989999994</v>
      </c>
      <c r="DN328" s="25"/>
      <c r="DO328" s="25"/>
      <c r="DP328" s="25"/>
      <c r="DQ328" s="25"/>
      <c r="DR328" s="25"/>
      <c r="DS328" s="25">
        <v>987.23189377115204</v>
      </c>
      <c r="DT328" s="25"/>
      <c r="DU328" s="25"/>
      <c r="DV328" s="25"/>
      <c r="DW328" s="25">
        <v>1290.1259456376799</v>
      </c>
      <c r="DX328" s="25"/>
      <c r="DY328" s="25"/>
      <c r="DZ328" s="25"/>
      <c r="EA328" s="25"/>
      <c r="EB328" s="25"/>
      <c r="EC328" s="25"/>
      <c r="ED328" s="25"/>
      <c r="EE328" s="25"/>
    </row>
    <row r="329" spans="110:135" x14ac:dyDescent="0.2">
      <c r="DF329" s="24" t="s">
        <v>402</v>
      </c>
      <c r="DG329" s="24" t="s">
        <v>212</v>
      </c>
      <c r="DH329" s="25">
        <v>744.005143489136</v>
      </c>
      <c r="DI329" s="25">
        <v>598.77601950826897</v>
      </c>
      <c r="DJ329" s="25">
        <v>107.026208266211</v>
      </c>
      <c r="DK329" s="25"/>
      <c r="DL329" s="25">
        <v>224</v>
      </c>
      <c r="DM329" s="25">
        <v>12.61925682</v>
      </c>
      <c r="DN329" s="25"/>
      <c r="DO329" s="25"/>
      <c r="DP329" s="25"/>
      <c r="DQ329" s="25"/>
      <c r="DR329" s="25"/>
      <c r="DS329" s="25">
        <v>973.55203901653704</v>
      </c>
      <c r="DT329" s="25"/>
      <c r="DU329" s="25"/>
      <c r="DV329" s="25"/>
      <c r="DW329" s="25"/>
      <c r="DX329" s="25"/>
      <c r="DY329" s="25"/>
      <c r="DZ329" s="25"/>
      <c r="EA329" s="25">
        <v>1765.84927812001</v>
      </c>
      <c r="EB329" s="25"/>
      <c r="EC329" s="25"/>
      <c r="ED329" s="25"/>
      <c r="EE329" s="25"/>
    </row>
    <row r="330" spans="110:135" x14ac:dyDescent="0.2">
      <c r="DF330" s="24" t="s">
        <v>327</v>
      </c>
      <c r="DG330" s="24" t="s">
        <v>212</v>
      </c>
      <c r="DH330" s="25">
        <v>717.12610224816399</v>
      </c>
      <c r="DI330" s="25">
        <v>599.72048654370599</v>
      </c>
      <c r="DJ330" s="25">
        <v>81.602409379762193</v>
      </c>
      <c r="DK330" s="25"/>
      <c r="DL330" s="25">
        <v>577</v>
      </c>
      <c r="DM330" s="25">
        <v>15.833538519999999</v>
      </c>
      <c r="DN330" s="25"/>
      <c r="DO330" s="25"/>
      <c r="DP330" s="25"/>
      <c r="DQ330" s="25"/>
      <c r="DR330" s="25"/>
      <c r="DS330" s="25">
        <v>1619.82488874809</v>
      </c>
      <c r="DT330" s="25"/>
      <c r="DU330" s="25">
        <v>622.44097308741198</v>
      </c>
      <c r="DV330" s="25"/>
      <c r="DW330" s="25">
        <v>1167.6572131334799</v>
      </c>
      <c r="DX330" s="25"/>
      <c r="DY330" s="25"/>
      <c r="DZ330" s="25"/>
      <c r="EA330" s="25"/>
      <c r="EB330" s="25"/>
      <c r="EC330" s="25"/>
      <c r="ED330" s="25"/>
      <c r="EE330" s="25">
        <v>300</v>
      </c>
    </row>
    <row r="331" spans="110:135" x14ac:dyDescent="0.2">
      <c r="DF331" s="24" t="s">
        <v>383</v>
      </c>
      <c r="DG331" s="24" t="s">
        <v>212</v>
      </c>
      <c r="DH331" s="25">
        <v>602.58840223883101</v>
      </c>
      <c r="DI331" s="25">
        <v>602.58840223883101</v>
      </c>
      <c r="DJ331" s="25">
        <v>11.0157061344469</v>
      </c>
      <c r="DK331" s="25"/>
      <c r="DL331" s="25"/>
      <c r="DM331" s="25"/>
      <c r="DN331" s="25"/>
      <c r="DO331" s="25"/>
      <c r="DP331" s="25">
        <v>649.52570319322297</v>
      </c>
      <c r="DQ331" s="25"/>
      <c r="DR331" s="25"/>
      <c r="DS331" s="25"/>
      <c r="DT331" s="25"/>
      <c r="DU331" s="25">
        <v>555.65110128443905</v>
      </c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</row>
    <row r="332" spans="110:135" x14ac:dyDescent="0.2">
      <c r="DF332" s="24" t="s">
        <v>475</v>
      </c>
      <c r="DG332" s="24" t="s">
        <v>212</v>
      </c>
      <c r="DH332" s="25">
        <v>679.20250540165898</v>
      </c>
      <c r="DI332" s="25">
        <v>603.41507054006604</v>
      </c>
      <c r="DJ332" s="25">
        <v>66.835745633758407</v>
      </c>
      <c r="DK332" s="25">
        <v>986</v>
      </c>
      <c r="DL332" s="25">
        <v>1211</v>
      </c>
      <c r="DM332" s="25">
        <v>23.328394679999999</v>
      </c>
      <c r="DN332" s="25"/>
      <c r="DO332" s="25"/>
      <c r="DP332" s="25"/>
      <c r="DQ332" s="25"/>
      <c r="DR332" s="25">
        <v>603.41507054006604</v>
      </c>
      <c r="DS332" s="25"/>
      <c r="DT332" s="25"/>
      <c r="DU332" s="25">
        <v>572.26906178823106</v>
      </c>
      <c r="DV332" s="25"/>
      <c r="DW332" s="25"/>
      <c r="DX332" s="25"/>
      <c r="DY332" s="25"/>
      <c r="DZ332" s="25"/>
      <c r="EA332" s="25"/>
      <c r="EB332" s="25"/>
      <c r="EC332" s="25"/>
      <c r="ED332" s="25"/>
      <c r="EE332" s="25"/>
    </row>
    <row r="333" spans="110:135" x14ac:dyDescent="0.2">
      <c r="DF333" s="24" t="s">
        <v>815</v>
      </c>
      <c r="DG333" s="24" t="s">
        <v>212</v>
      </c>
      <c r="DH333" s="25">
        <v>982.330042588879</v>
      </c>
      <c r="DI333" s="25">
        <v>605.66387149576894</v>
      </c>
      <c r="DJ333" s="25">
        <v>114.86621942026601</v>
      </c>
      <c r="DK333" s="25">
        <v>3247</v>
      </c>
      <c r="DL333" s="25">
        <v>352</v>
      </c>
      <c r="DM333" s="25">
        <v>21.33260941</v>
      </c>
      <c r="DN333" s="25">
        <v>61.217854170000003</v>
      </c>
      <c r="DO333" s="25"/>
      <c r="DP333" s="25">
        <v>1341.4703523799001</v>
      </c>
      <c r="DQ333" s="25"/>
      <c r="DR333" s="25"/>
      <c r="DS333" s="25"/>
      <c r="DT333" s="25"/>
      <c r="DU333" s="25">
        <v>605.66387149576894</v>
      </c>
      <c r="DV333" s="25"/>
      <c r="DW333" s="25">
        <v>1247.62561066648</v>
      </c>
      <c r="DX333" s="25"/>
      <c r="DY333" s="25"/>
      <c r="DZ333" s="25"/>
      <c r="EA333" s="25"/>
      <c r="EB333" s="25"/>
      <c r="EC333" s="25"/>
      <c r="ED333" s="25"/>
      <c r="EE333" s="25"/>
    </row>
    <row r="334" spans="110:135" x14ac:dyDescent="0.2">
      <c r="DF334" s="24" t="s">
        <v>783</v>
      </c>
      <c r="DG334" s="24" t="s">
        <v>212</v>
      </c>
      <c r="DH334" s="25">
        <v>540.22396363192297</v>
      </c>
      <c r="DI334" s="25">
        <v>605.66387149576894</v>
      </c>
      <c r="DJ334" s="25">
        <v>75.240321128190203</v>
      </c>
      <c r="DK334" s="25"/>
      <c r="DL334" s="25">
        <v>910</v>
      </c>
      <c r="DM334" s="25">
        <v>105.00801939999999</v>
      </c>
      <c r="DN334" s="25"/>
      <c r="DO334" s="25"/>
      <c r="DP334" s="25"/>
      <c r="DQ334" s="25"/>
      <c r="DR334" s="25"/>
      <c r="DS334" s="25"/>
      <c r="DT334" s="25"/>
      <c r="DU334" s="25">
        <v>605.66387149576894</v>
      </c>
      <c r="DV334" s="25"/>
      <c r="DW334" s="25"/>
      <c r="DX334" s="25"/>
      <c r="DY334" s="25"/>
      <c r="DZ334" s="25"/>
      <c r="EA334" s="25"/>
      <c r="EB334" s="25"/>
      <c r="EC334" s="25"/>
      <c r="ED334" s="25"/>
      <c r="EE334" s="25"/>
    </row>
    <row r="335" spans="110:135" x14ac:dyDescent="0.2">
      <c r="DF335" s="24" t="s">
        <v>1962</v>
      </c>
      <c r="DG335" s="24" t="s">
        <v>212</v>
      </c>
      <c r="DH335" s="25">
        <v>2328.62822356685</v>
      </c>
      <c r="DI335" s="25">
        <v>606</v>
      </c>
      <c r="DJ335" s="25">
        <v>131.892086836077</v>
      </c>
      <c r="DK335" s="25"/>
      <c r="DL335" s="25"/>
      <c r="DM335" s="25">
        <v>37.512993719999997</v>
      </c>
      <c r="DN335" s="25"/>
      <c r="DO335" s="25"/>
      <c r="DP335" s="25"/>
      <c r="DQ335" s="25"/>
      <c r="DR335" s="25"/>
      <c r="DS335" s="25">
        <v>166.355796343328</v>
      </c>
      <c r="DT335" s="25"/>
      <c r="DU335" s="25"/>
      <c r="DV335" s="25"/>
      <c r="DW335" s="25"/>
      <c r="DX335" s="25">
        <v>7114.7658357447399</v>
      </c>
      <c r="DY335" s="25"/>
      <c r="DZ335" s="25"/>
      <c r="EA335" s="25"/>
      <c r="EB335" s="25"/>
      <c r="EC335" s="25"/>
      <c r="ED335" s="25">
        <v>3718.5064920261798</v>
      </c>
      <c r="EE335" s="25">
        <v>606</v>
      </c>
    </row>
    <row r="336" spans="110:135" x14ac:dyDescent="0.2">
      <c r="DF336" s="24" t="s">
        <v>1483</v>
      </c>
      <c r="DG336" s="24" t="s">
        <v>274</v>
      </c>
      <c r="DH336" s="25">
        <v>606</v>
      </c>
      <c r="DI336" s="25">
        <v>606</v>
      </c>
      <c r="DJ336" s="25"/>
      <c r="DK336" s="25">
        <v>606</v>
      </c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</row>
    <row r="337" spans="110:135" x14ac:dyDescent="0.2">
      <c r="DF337" s="24" t="s">
        <v>4042</v>
      </c>
      <c r="DG337" s="24" t="s">
        <v>212</v>
      </c>
      <c r="DH337" s="25">
        <v>1638.3216228424301</v>
      </c>
      <c r="DI337" s="25">
        <v>610.19322131444505</v>
      </c>
      <c r="DJ337" s="25">
        <v>150.63944001816</v>
      </c>
      <c r="DK337" s="25"/>
      <c r="DL337" s="25">
        <v>186</v>
      </c>
      <c r="DM337" s="25">
        <v>54.271609140000002</v>
      </c>
      <c r="DN337" s="25"/>
      <c r="DO337" s="25"/>
      <c r="DP337" s="25">
        <v>859.90072147882904</v>
      </c>
      <c r="DQ337" s="25"/>
      <c r="DR337" s="25"/>
      <c r="DS337" s="25"/>
      <c r="DT337" s="25"/>
      <c r="DU337" s="25">
        <v>360.48572115006101</v>
      </c>
      <c r="DV337" s="25"/>
      <c r="DW337" s="25"/>
      <c r="DX337" s="25"/>
      <c r="DY337" s="25"/>
      <c r="DZ337" s="25"/>
      <c r="EA337" s="25"/>
      <c r="EB337" s="25"/>
      <c r="EC337" s="25">
        <v>1879.27168528571</v>
      </c>
      <c r="ED337" s="25"/>
      <c r="EE337" s="25">
        <v>6490</v>
      </c>
    </row>
    <row r="338" spans="110:135" x14ac:dyDescent="0.2">
      <c r="DF338" s="24" t="s">
        <v>1821</v>
      </c>
      <c r="DG338" s="24" t="s">
        <v>212</v>
      </c>
      <c r="DH338" s="25">
        <v>772.56562919909595</v>
      </c>
      <c r="DI338" s="25">
        <v>611.92643966819105</v>
      </c>
      <c r="DJ338" s="25">
        <v>97.081768391486094</v>
      </c>
      <c r="DK338" s="25"/>
      <c r="DL338" s="25">
        <v>1815</v>
      </c>
      <c r="DM338" s="25">
        <v>51.409637459999999</v>
      </c>
      <c r="DN338" s="25"/>
      <c r="DO338" s="25"/>
      <c r="DP338" s="25"/>
      <c r="DQ338" s="25"/>
      <c r="DR338" s="25"/>
      <c r="DS338" s="25"/>
      <c r="DT338" s="25"/>
      <c r="DU338" s="25">
        <v>732.85287933638199</v>
      </c>
      <c r="DV338" s="25"/>
      <c r="DW338" s="25"/>
      <c r="DX338" s="25"/>
      <c r="DY338" s="25"/>
      <c r="DZ338" s="25"/>
      <c r="EA338" s="25"/>
      <c r="EB338" s="25"/>
      <c r="EC338" s="25"/>
      <c r="ED338" s="25"/>
      <c r="EE338" s="25">
        <v>491</v>
      </c>
    </row>
    <row r="339" spans="110:135" x14ac:dyDescent="0.2">
      <c r="DF339" s="24" t="s">
        <v>265</v>
      </c>
      <c r="DG339" s="24" t="s">
        <v>212</v>
      </c>
      <c r="DH339" s="25">
        <v>554.857683160536</v>
      </c>
      <c r="DI339" s="25">
        <v>613</v>
      </c>
      <c r="DJ339" s="25">
        <v>68.657135716182694</v>
      </c>
      <c r="DK339" s="25"/>
      <c r="DL339" s="25">
        <v>613</v>
      </c>
      <c r="DM339" s="25">
        <v>42.534282189999999</v>
      </c>
      <c r="DN339" s="25"/>
      <c r="DO339" s="25"/>
      <c r="DP339" s="25">
        <v>1064.6844861951899</v>
      </c>
      <c r="DQ339" s="25"/>
      <c r="DR339" s="25"/>
      <c r="DS339" s="25">
        <v>363.997449976947</v>
      </c>
      <c r="DT339" s="25"/>
      <c r="DU339" s="25">
        <v>690.07219744054601</v>
      </c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</row>
    <row r="340" spans="110:135" x14ac:dyDescent="0.2">
      <c r="DF340" s="24" t="s">
        <v>880</v>
      </c>
      <c r="DG340" s="24" t="s">
        <v>212</v>
      </c>
      <c r="DH340" s="25">
        <v>619.40597951075301</v>
      </c>
      <c r="DI340" s="25">
        <v>619.40597951075301</v>
      </c>
      <c r="DJ340" s="25">
        <v>133.98665205989201</v>
      </c>
      <c r="DK340" s="25"/>
      <c r="DL340" s="25"/>
      <c r="DM340" s="25">
        <v>32.562975960000003</v>
      </c>
      <c r="DN340" s="25"/>
      <c r="DO340" s="25"/>
      <c r="DP340" s="25"/>
      <c r="DQ340" s="25"/>
      <c r="DR340" s="25"/>
      <c r="DS340" s="25"/>
      <c r="DT340" s="25"/>
      <c r="DU340" s="25"/>
      <c r="DV340" s="25"/>
      <c r="DW340" s="25">
        <v>1206.24898306151</v>
      </c>
      <c r="DX340" s="25"/>
      <c r="DY340" s="25"/>
      <c r="DZ340" s="25"/>
      <c r="EA340" s="25"/>
      <c r="EB340" s="25"/>
      <c r="EC340" s="25"/>
      <c r="ED340" s="25"/>
      <c r="EE340" s="25"/>
    </row>
    <row r="341" spans="110:135" x14ac:dyDescent="0.2">
      <c r="DF341" s="24" t="s">
        <v>860</v>
      </c>
      <c r="DG341" s="24" t="s">
        <v>212</v>
      </c>
      <c r="DH341" s="25">
        <v>1802.4931096284899</v>
      </c>
      <c r="DI341" s="25">
        <v>619.78233554412702</v>
      </c>
      <c r="DJ341" s="25">
        <v>135.68068430022899</v>
      </c>
      <c r="DK341" s="25"/>
      <c r="DL341" s="25"/>
      <c r="DM341" s="25">
        <v>173.03177719999999</v>
      </c>
      <c r="DN341" s="25"/>
      <c r="DO341" s="25"/>
      <c r="DP341" s="25"/>
      <c r="DQ341" s="25"/>
      <c r="DR341" s="25">
        <v>4614.6652161413404</v>
      </c>
      <c r="DS341" s="25">
        <v>619.78233554412702</v>
      </c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</row>
    <row r="342" spans="110:135" x14ac:dyDescent="0.2">
      <c r="DF342" s="24" t="s">
        <v>1193</v>
      </c>
      <c r="DG342" s="24" t="s">
        <v>212</v>
      </c>
      <c r="DH342" s="25">
        <v>684.37869052479903</v>
      </c>
      <c r="DI342" s="25">
        <v>621.98526837083898</v>
      </c>
      <c r="DJ342" s="25">
        <v>83.738895529887898</v>
      </c>
      <c r="DK342" s="25"/>
      <c r="DL342" s="25">
        <v>931</v>
      </c>
      <c r="DM342" s="25">
        <v>122.77353239999999</v>
      </c>
      <c r="DN342" s="25"/>
      <c r="DO342" s="25"/>
      <c r="DP342" s="25"/>
      <c r="DQ342" s="25"/>
      <c r="DR342" s="25"/>
      <c r="DS342" s="25"/>
      <c r="DT342" s="25"/>
      <c r="DU342" s="25">
        <v>312.97053674167802</v>
      </c>
      <c r="DV342" s="25"/>
      <c r="DW342" s="25">
        <v>1370.7706929575199</v>
      </c>
      <c r="DX342" s="25"/>
      <c r="DY342" s="25"/>
      <c r="DZ342" s="25"/>
      <c r="EA342" s="25"/>
      <c r="EB342" s="25"/>
      <c r="EC342" s="25"/>
      <c r="ED342" s="25"/>
      <c r="EE342" s="25"/>
    </row>
    <row r="343" spans="110:135" x14ac:dyDescent="0.2">
      <c r="DF343" s="24" t="s">
        <v>890</v>
      </c>
      <c r="DG343" s="24" t="s">
        <v>212</v>
      </c>
      <c r="DH343" s="25">
        <v>1130.0826238460199</v>
      </c>
      <c r="DI343" s="25">
        <v>622.44097308741198</v>
      </c>
      <c r="DJ343" s="25">
        <v>101.93459896444401</v>
      </c>
      <c r="DK343" s="25"/>
      <c r="DL343" s="25">
        <v>819</v>
      </c>
      <c r="DM343" s="25">
        <v>246.8400043</v>
      </c>
      <c r="DN343" s="25"/>
      <c r="DO343" s="25"/>
      <c r="DP343" s="25">
        <v>1445.17582267124</v>
      </c>
      <c r="DQ343" s="25"/>
      <c r="DR343" s="25"/>
      <c r="DS343" s="25">
        <v>614.60842165040503</v>
      </c>
      <c r="DT343" s="25"/>
      <c r="DU343" s="25">
        <v>622.44097308741198</v>
      </c>
      <c r="DV343" s="25"/>
      <c r="DW343" s="25"/>
      <c r="DX343" s="25">
        <v>3606.51314521311</v>
      </c>
      <c r="DY343" s="25"/>
      <c r="DZ343" s="25"/>
      <c r="EA343" s="25"/>
      <c r="EB343" s="25"/>
      <c r="EC343" s="25"/>
      <c r="ED343" s="25"/>
      <c r="EE343" s="25">
        <v>556</v>
      </c>
    </row>
    <row r="344" spans="110:135" x14ac:dyDescent="0.2">
      <c r="DF344" s="24" t="s">
        <v>579</v>
      </c>
      <c r="DG344" s="24" t="s">
        <v>212</v>
      </c>
      <c r="DH344" s="25">
        <v>621.270050848805</v>
      </c>
      <c r="DI344" s="25">
        <v>622.50725909282198</v>
      </c>
      <c r="DJ344" s="25">
        <v>98.603357778746897</v>
      </c>
      <c r="DK344" s="25"/>
      <c r="DL344" s="25">
        <v>1056</v>
      </c>
      <c r="DM344" s="25">
        <v>7.6714309739999997</v>
      </c>
      <c r="DN344" s="25"/>
      <c r="DO344" s="25"/>
      <c r="DP344" s="25"/>
      <c r="DQ344" s="25"/>
      <c r="DR344" s="25"/>
      <c r="DS344" s="25"/>
      <c r="DT344" s="25"/>
      <c r="DU344" s="25">
        <v>189.01451818564399</v>
      </c>
      <c r="DV344" s="25"/>
      <c r="DW344" s="25">
        <v>1232.3942542355801</v>
      </c>
      <c r="DX344" s="25"/>
      <c r="DY344" s="25"/>
      <c r="DZ344" s="25"/>
      <c r="EA344" s="25"/>
      <c r="EB344" s="25"/>
      <c r="EC344" s="25"/>
      <c r="ED344" s="25"/>
      <c r="EE344" s="25"/>
    </row>
    <row r="345" spans="110:135" x14ac:dyDescent="0.2">
      <c r="DF345" s="24" t="s">
        <v>1215</v>
      </c>
      <c r="DG345" s="24" t="s">
        <v>212</v>
      </c>
      <c r="DH345" s="25">
        <v>787.126915323101</v>
      </c>
      <c r="DI345" s="25">
        <v>622.52624952990095</v>
      </c>
      <c r="DJ345" s="25">
        <v>73.1129767164839</v>
      </c>
      <c r="DK345" s="25">
        <v>1744</v>
      </c>
      <c r="DL345" s="25">
        <v>584</v>
      </c>
      <c r="DM345" s="25">
        <v>62.896128249999997</v>
      </c>
      <c r="DN345" s="25"/>
      <c r="DO345" s="25"/>
      <c r="DP345" s="25"/>
      <c r="DQ345" s="25"/>
      <c r="DR345" s="25"/>
      <c r="DS345" s="25">
        <v>622.52624952990095</v>
      </c>
      <c r="DT345" s="25"/>
      <c r="DU345" s="25">
        <v>312.97053674167802</v>
      </c>
      <c r="DV345" s="25"/>
      <c r="DW345" s="25">
        <v>1276.49549274013</v>
      </c>
      <c r="DX345" s="25"/>
      <c r="DY345" s="25"/>
      <c r="DZ345" s="25"/>
      <c r="EA345" s="25"/>
      <c r="EB345" s="25"/>
      <c r="EC345" s="25"/>
      <c r="ED345" s="25"/>
      <c r="EE345" s="25">
        <v>907</v>
      </c>
    </row>
    <row r="346" spans="110:135" x14ac:dyDescent="0.2">
      <c r="DF346" s="24" t="s">
        <v>1224</v>
      </c>
      <c r="DG346" s="24" t="s">
        <v>212</v>
      </c>
      <c r="DH346" s="25">
        <v>803.60790990641794</v>
      </c>
      <c r="DI346" s="25">
        <v>623</v>
      </c>
      <c r="DJ346" s="25">
        <v>85.620324248621898</v>
      </c>
      <c r="DK346" s="25"/>
      <c r="DL346" s="25"/>
      <c r="DM346" s="25">
        <v>11.588271580000001</v>
      </c>
      <c r="DN346" s="25"/>
      <c r="DO346" s="25"/>
      <c r="DP346" s="25">
        <v>314.71073703791501</v>
      </c>
      <c r="DQ346" s="25"/>
      <c r="DR346" s="25"/>
      <c r="DS346" s="25">
        <v>227.34765026362999</v>
      </c>
      <c r="DT346" s="25"/>
      <c r="DU346" s="25">
        <v>1113.1851761478899</v>
      </c>
      <c r="DV346" s="25"/>
      <c r="DW346" s="25">
        <v>1768.4369945175799</v>
      </c>
      <c r="DX346" s="25"/>
      <c r="DY346" s="25"/>
      <c r="DZ346" s="25">
        <v>1566.9865397979199</v>
      </c>
      <c r="EA346" s="25"/>
      <c r="EB346" s="25"/>
      <c r="EC346" s="25"/>
      <c r="ED346" s="25"/>
      <c r="EE346" s="25">
        <v>623</v>
      </c>
    </row>
    <row r="347" spans="110:135" x14ac:dyDescent="0.2">
      <c r="DF347" s="24" t="s">
        <v>1896</v>
      </c>
      <c r="DG347" s="24" t="s">
        <v>212</v>
      </c>
      <c r="DH347" s="25">
        <v>623</v>
      </c>
      <c r="DI347" s="25">
        <v>623</v>
      </c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>
        <v>623</v>
      </c>
    </row>
    <row r="348" spans="110:135" x14ac:dyDescent="0.2">
      <c r="DF348" s="24" t="s">
        <v>467</v>
      </c>
      <c r="DG348" s="24" t="s">
        <v>274</v>
      </c>
      <c r="DH348" s="25">
        <v>623</v>
      </c>
      <c r="DI348" s="25">
        <v>623</v>
      </c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>
        <v>623</v>
      </c>
    </row>
    <row r="349" spans="110:135" x14ac:dyDescent="0.2">
      <c r="DF349" s="24" t="s">
        <v>280</v>
      </c>
      <c r="DG349" s="24" t="s">
        <v>212</v>
      </c>
      <c r="DH349" s="25">
        <v>710.12548417700805</v>
      </c>
      <c r="DI349" s="25">
        <v>623.46011820000001</v>
      </c>
      <c r="DJ349" s="25">
        <v>76.921591836104298</v>
      </c>
      <c r="DK349" s="25"/>
      <c r="DL349" s="25">
        <v>1625</v>
      </c>
      <c r="DM349" s="25">
        <v>65.024442500000006</v>
      </c>
      <c r="DN349" s="25">
        <v>623.46011820000001</v>
      </c>
      <c r="DO349" s="25"/>
      <c r="DP349" s="25">
        <v>706.00449162956704</v>
      </c>
      <c r="DQ349" s="25"/>
      <c r="DR349" s="25"/>
      <c r="DS349" s="25">
        <v>1206.3030489099301</v>
      </c>
      <c r="DT349" s="25"/>
      <c r="DU349" s="25">
        <v>539.08628799956</v>
      </c>
      <c r="DV349" s="25"/>
      <c r="DW349" s="25"/>
      <c r="DX349" s="25"/>
      <c r="DY349" s="25"/>
      <c r="DZ349" s="25"/>
      <c r="EA349" s="25"/>
      <c r="EB349" s="25"/>
      <c r="EC349" s="25"/>
      <c r="ED349" s="25"/>
      <c r="EE349" s="25">
        <v>206</v>
      </c>
    </row>
    <row r="350" spans="110:135" x14ac:dyDescent="0.2">
      <c r="DF350" s="24" t="s">
        <v>1334</v>
      </c>
      <c r="DG350" s="24" t="s">
        <v>212</v>
      </c>
      <c r="DH350" s="25">
        <v>1042.0273291347</v>
      </c>
      <c r="DI350" s="25">
        <v>626.86582315817805</v>
      </c>
      <c r="DJ350" s="25">
        <v>91.454203373269493</v>
      </c>
      <c r="DK350" s="25"/>
      <c r="DL350" s="25">
        <v>681</v>
      </c>
      <c r="DM350" s="25">
        <v>197.26783800000001</v>
      </c>
      <c r="DN350" s="25"/>
      <c r="DO350" s="25"/>
      <c r="DP350" s="25">
        <v>626.86582315817805</v>
      </c>
      <c r="DQ350" s="25"/>
      <c r="DR350" s="25"/>
      <c r="DS350" s="25">
        <v>1698.8262395978199</v>
      </c>
      <c r="DT350" s="25"/>
      <c r="DU350" s="25">
        <v>585.09271509271002</v>
      </c>
      <c r="DV350" s="25"/>
      <c r="DW350" s="25"/>
      <c r="DX350" s="25"/>
      <c r="DY350" s="25">
        <v>2932.13868809417</v>
      </c>
      <c r="DZ350" s="25"/>
      <c r="EA350" s="25"/>
      <c r="EB350" s="25"/>
      <c r="EC350" s="25"/>
      <c r="ED350" s="25"/>
      <c r="EE350" s="25">
        <v>573</v>
      </c>
    </row>
    <row r="351" spans="110:135" x14ac:dyDescent="0.2">
      <c r="DF351" s="24" t="s">
        <v>1532</v>
      </c>
      <c r="DG351" s="24" t="s">
        <v>212</v>
      </c>
      <c r="DH351" s="25">
        <v>831.41407863341601</v>
      </c>
      <c r="DI351" s="25">
        <v>627</v>
      </c>
      <c r="DJ351" s="25">
        <v>52.409427886784101</v>
      </c>
      <c r="DK351" s="25"/>
      <c r="DL351" s="25">
        <v>627</v>
      </c>
      <c r="DM351" s="25">
        <v>384.24840840000002</v>
      </c>
      <c r="DN351" s="25"/>
      <c r="DO351" s="25"/>
      <c r="DP351" s="25"/>
      <c r="DQ351" s="25"/>
      <c r="DR351" s="25"/>
      <c r="DS351" s="25">
        <v>579.446290830576</v>
      </c>
      <c r="DT351" s="25"/>
      <c r="DU351" s="25">
        <v>1131.4544087587899</v>
      </c>
      <c r="DV351" s="25"/>
      <c r="DW351" s="25">
        <v>1434.9212851777099</v>
      </c>
      <c r="DX351" s="25"/>
      <c r="DY351" s="25"/>
      <c r="DZ351" s="25"/>
      <c r="EA351" s="25"/>
      <c r="EB351" s="25"/>
      <c r="EC351" s="25"/>
      <c r="ED351" s="25"/>
      <c r="EE351" s="25"/>
    </row>
    <row r="352" spans="110:135" x14ac:dyDescent="0.2">
      <c r="DF352" s="24" t="s">
        <v>2892</v>
      </c>
      <c r="DG352" s="24" t="s">
        <v>212</v>
      </c>
      <c r="DH352" s="25">
        <v>2399.29262957326</v>
      </c>
      <c r="DI352" s="25">
        <v>627.73445863675295</v>
      </c>
      <c r="DJ352" s="25">
        <v>133.643355353912</v>
      </c>
      <c r="DK352" s="25">
        <v>6792</v>
      </c>
      <c r="DL352" s="25">
        <v>448</v>
      </c>
      <c r="DM352" s="25">
        <v>76.851673849999997</v>
      </c>
      <c r="DN352" s="25"/>
      <c r="DO352" s="25"/>
      <c r="DP352" s="25">
        <v>942.46528916941998</v>
      </c>
      <c r="DQ352" s="25"/>
      <c r="DR352" s="25"/>
      <c r="DS352" s="25">
        <v>627.73445863675295</v>
      </c>
      <c r="DT352" s="25">
        <v>7352.3458840722396</v>
      </c>
      <c r="DU352" s="25">
        <v>555.65110128443905</v>
      </c>
      <c r="DV352" s="25"/>
      <c r="DW352" s="25"/>
      <c r="DX352" s="25"/>
      <c r="DY352" s="25"/>
      <c r="DZ352" s="25"/>
      <c r="EA352" s="25"/>
      <c r="EB352" s="25"/>
      <c r="EC352" s="25"/>
      <c r="ED352" s="25"/>
      <c r="EE352" s="25"/>
    </row>
    <row r="353" spans="110:135" x14ac:dyDescent="0.2">
      <c r="DF353" s="24" t="s">
        <v>1058</v>
      </c>
      <c r="DG353" s="24" t="s">
        <v>212</v>
      </c>
      <c r="DH353" s="25">
        <v>2072.64482027555</v>
      </c>
      <c r="DI353" s="25">
        <v>632.13398913309197</v>
      </c>
      <c r="DJ353" s="25">
        <v>160.244686932386</v>
      </c>
      <c r="DK353" s="25"/>
      <c r="DL353" s="25"/>
      <c r="DM353" s="25">
        <v>11.38668026</v>
      </c>
      <c r="DN353" s="25">
        <v>998.26732200000004</v>
      </c>
      <c r="DO353" s="25"/>
      <c r="DP353" s="25"/>
      <c r="DQ353" s="25">
        <v>7014.9246225760098</v>
      </c>
      <c r="DR353" s="25"/>
      <c r="DS353" s="25"/>
      <c r="DT353" s="25"/>
      <c r="DU353" s="25">
        <v>266.00065626618499</v>
      </c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</row>
    <row r="354" spans="110:135" x14ac:dyDescent="0.2">
      <c r="DF354" s="24" t="s">
        <v>654</v>
      </c>
      <c r="DG354" s="24" t="s">
        <v>212</v>
      </c>
      <c r="DH354" s="25">
        <v>892.27772416912501</v>
      </c>
      <c r="DI354" s="25">
        <v>632.40285611074705</v>
      </c>
      <c r="DJ354" s="25">
        <v>82.894657647829106</v>
      </c>
      <c r="DK354" s="25"/>
      <c r="DL354" s="25">
        <v>1925</v>
      </c>
      <c r="DM354" s="25">
        <v>118.2978629</v>
      </c>
      <c r="DN354" s="25"/>
      <c r="DO354" s="25"/>
      <c r="DP354" s="25"/>
      <c r="DQ354" s="25"/>
      <c r="DR354" s="25"/>
      <c r="DS354" s="25">
        <v>540.60476191181397</v>
      </c>
      <c r="DT354" s="25"/>
      <c r="DU354" s="25">
        <v>724.20095030968002</v>
      </c>
      <c r="DV354" s="25"/>
      <c r="DW354" s="25"/>
      <c r="DX354" s="25"/>
      <c r="DY354" s="25"/>
      <c r="DZ354" s="25"/>
      <c r="EA354" s="25">
        <v>1687.5627698932601</v>
      </c>
      <c r="EB354" s="25"/>
      <c r="EC354" s="25"/>
      <c r="ED354" s="25"/>
      <c r="EE354" s="25">
        <v>358</v>
      </c>
    </row>
    <row r="355" spans="110:135" x14ac:dyDescent="0.2">
      <c r="DF355" s="24" t="s">
        <v>804</v>
      </c>
      <c r="DG355" s="24" t="s">
        <v>212</v>
      </c>
      <c r="DH355" s="25">
        <v>632.53993622563701</v>
      </c>
      <c r="DI355" s="25">
        <v>632.53993622563701</v>
      </c>
      <c r="DJ355" s="25"/>
      <c r="DK355" s="25"/>
      <c r="DL355" s="25"/>
      <c r="DM355" s="25"/>
      <c r="DN355" s="25"/>
      <c r="DO355" s="25"/>
      <c r="DP355" s="25"/>
      <c r="DQ355" s="25"/>
      <c r="DR355" s="25"/>
      <c r="DS355" s="25">
        <v>632.53993622563701</v>
      </c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</row>
    <row r="356" spans="110:135" x14ac:dyDescent="0.2">
      <c r="DF356" s="24" t="s">
        <v>1251</v>
      </c>
      <c r="DG356" s="24" t="s">
        <v>212</v>
      </c>
      <c r="DH356" s="25">
        <v>1198.4726865508001</v>
      </c>
      <c r="DI356" s="25">
        <v>633.40767740161198</v>
      </c>
      <c r="DJ356" s="25">
        <v>136.58409834602</v>
      </c>
      <c r="DK356" s="25"/>
      <c r="DL356" s="25">
        <v>585</v>
      </c>
      <c r="DM356" s="25">
        <v>16.70366228</v>
      </c>
      <c r="DN356" s="25"/>
      <c r="DO356" s="25"/>
      <c r="DP356" s="25">
        <v>681.81535480322304</v>
      </c>
      <c r="DQ356" s="25"/>
      <c r="DR356" s="25"/>
      <c r="DS356" s="25"/>
      <c r="DT356" s="25"/>
      <c r="DU356" s="25">
        <v>266.44411580245702</v>
      </c>
      <c r="DV356" s="25"/>
      <c r="DW356" s="25">
        <v>1203.72464695178</v>
      </c>
      <c r="DX356" s="25"/>
      <c r="DY356" s="25"/>
      <c r="DZ356" s="25"/>
      <c r="EA356" s="25"/>
      <c r="EB356" s="25"/>
      <c r="EC356" s="25"/>
      <c r="ED356" s="25">
        <v>4437.1483394673496</v>
      </c>
      <c r="EE356" s="25"/>
    </row>
    <row r="357" spans="110:135" x14ac:dyDescent="0.2">
      <c r="DF357" s="24" t="s">
        <v>696</v>
      </c>
      <c r="DG357" s="24" t="s">
        <v>212</v>
      </c>
      <c r="DH357" s="25">
        <v>539.10863481707202</v>
      </c>
      <c r="DI357" s="25">
        <v>634</v>
      </c>
      <c r="DJ357" s="25">
        <v>80.8347052468729</v>
      </c>
      <c r="DK357" s="25">
        <v>634</v>
      </c>
      <c r="DL357" s="25">
        <v>1198</v>
      </c>
      <c r="DM357" s="25">
        <v>13.04590765</v>
      </c>
      <c r="DN357" s="25"/>
      <c r="DO357" s="25"/>
      <c r="DP357" s="25">
        <v>872.58708577597201</v>
      </c>
      <c r="DQ357" s="25"/>
      <c r="DR357" s="25"/>
      <c r="DS357" s="25">
        <v>90.016691225894306</v>
      </c>
      <c r="DT357" s="25"/>
      <c r="DU357" s="25">
        <v>707.11075906764199</v>
      </c>
      <c r="DV357" s="25"/>
      <c r="DW357" s="25"/>
      <c r="DX357" s="25"/>
      <c r="DY357" s="25"/>
      <c r="DZ357" s="25"/>
      <c r="EA357" s="25"/>
      <c r="EB357" s="25"/>
      <c r="EC357" s="25"/>
      <c r="ED357" s="25"/>
      <c r="EE357" s="25">
        <v>259</v>
      </c>
    </row>
    <row r="358" spans="110:135" x14ac:dyDescent="0.2">
      <c r="DF358" s="24" t="s">
        <v>218</v>
      </c>
      <c r="DG358" s="24" t="s">
        <v>212</v>
      </c>
      <c r="DH358" s="25">
        <v>634.461214795209</v>
      </c>
      <c r="DI358" s="25">
        <v>634.461214795209</v>
      </c>
      <c r="DJ358" s="25"/>
      <c r="DK358" s="25"/>
      <c r="DL358" s="25"/>
      <c r="DM358" s="25"/>
      <c r="DN358" s="25"/>
      <c r="DO358" s="25"/>
      <c r="DP358" s="25"/>
      <c r="DQ358" s="25"/>
      <c r="DR358" s="25"/>
      <c r="DS358" s="25">
        <v>634.461214795209</v>
      </c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</row>
    <row r="359" spans="110:135" x14ac:dyDescent="0.2">
      <c r="DF359" s="24" t="s">
        <v>395</v>
      </c>
      <c r="DG359" s="24" t="s">
        <v>212</v>
      </c>
      <c r="DH359" s="25">
        <v>695.46793628259695</v>
      </c>
      <c r="DI359" s="25">
        <v>634.52714360479899</v>
      </c>
      <c r="DJ359" s="25">
        <v>77.776067972409507</v>
      </c>
      <c r="DK359" s="25"/>
      <c r="DL359" s="25"/>
      <c r="DM359" s="25">
        <v>223.5442468</v>
      </c>
      <c r="DN359" s="25"/>
      <c r="DO359" s="25"/>
      <c r="DP359" s="25"/>
      <c r="DQ359" s="25"/>
      <c r="DR359" s="25"/>
      <c r="DS359" s="25">
        <v>1018.58372137785</v>
      </c>
      <c r="DT359" s="25"/>
      <c r="DU359" s="25">
        <v>250.470565831752</v>
      </c>
      <c r="DV359" s="25"/>
      <c r="DW359" s="25">
        <v>1289.2732111207899</v>
      </c>
      <c r="DX359" s="25"/>
      <c r="DY359" s="25"/>
      <c r="DZ359" s="25"/>
      <c r="EA359" s="25"/>
      <c r="EB359" s="25"/>
      <c r="EC359" s="25"/>
      <c r="ED359" s="25"/>
      <c r="EE359" s="25"/>
    </row>
    <row r="360" spans="110:135" x14ac:dyDescent="0.2">
      <c r="DF360" s="24" t="s">
        <v>670</v>
      </c>
      <c r="DG360" s="24" t="s">
        <v>274</v>
      </c>
      <c r="DH360" s="25">
        <v>634.82786617692898</v>
      </c>
      <c r="DI360" s="25">
        <v>634.82786617692898</v>
      </c>
      <c r="DJ360" s="25"/>
      <c r="DK360" s="25"/>
      <c r="DL360" s="25"/>
      <c r="DM360" s="25"/>
      <c r="DN360" s="25"/>
      <c r="DO360" s="25"/>
      <c r="DP360" s="25"/>
      <c r="DQ360" s="25"/>
      <c r="DR360" s="25">
        <v>634.82786617692898</v>
      </c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</row>
    <row r="361" spans="110:135" x14ac:dyDescent="0.2">
      <c r="DF361" s="24" t="s">
        <v>411</v>
      </c>
      <c r="DG361" s="24" t="s">
        <v>212</v>
      </c>
      <c r="DH361" s="25">
        <v>793.34473162755796</v>
      </c>
      <c r="DI361" s="25">
        <v>634.82786617692898</v>
      </c>
      <c r="DJ361" s="25">
        <v>45.9674813876819</v>
      </c>
      <c r="DK361" s="25"/>
      <c r="DL361" s="25"/>
      <c r="DM361" s="25"/>
      <c r="DN361" s="25"/>
      <c r="DO361" s="25"/>
      <c r="DP361" s="25"/>
      <c r="DQ361" s="25"/>
      <c r="DR361" s="25">
        <v>634.82786617692898</v>
      </c>
      <c r="DS361" s="25">
        <v>534.74781572181405</v>
      </c>
      <c r="DT361" s="25"/>
      <c r="DU361" s="25"/>
      <c r="DV361" s="25"/>
      <c r="DW361" s="25">
        <v>1210.4585129839299</v>
      </c>
      <c r="DX361" s="25"/>
      <c r="DY361" s="25"/>
      <c r="DZ361" s="25"/>
      <c r="EA361" s="25"/>
      <c r="EB361" s="25"/>
      <c r="EC361" s="25"/>
      <c r="ED361" s="25"/>
      <c r="EE361" s="25"/>
    </row>
    <row r="362" spans="110:135" x14ac:dyDescent="0.2">
      <c r="DF362" s="24" t="s">
        <v>794</v>
      </c>
      <c r="DG362" s="24" t="s">
        <v>212</v>
      </c>
      <c r="DH362" s="25">
        <v>1493.80375472016</v>
      </c>
      <c r="DI362" s="25">
        <v>634.82786617692898</v>
      </c>
      <c r="DJ362" s="25">
        <v>131.39312102600999</v>
      </c>
      <c r="DK362" s="25"/>
      <c r="DL362" s="25"/>
      <c r="DM362" s="25">
        <v>106.96877050000001</v>
      </c>
      <c r="DN362" s="25"/>
      <c r="DO362" s="25"/>
      <c r="DP362" s="25"/>
      <c r="DQ362" s="25"/>
      <c r="DR362" s="25">
        <v>634.82786617692898</v>
      </c>
      <c r="DS362" s="25">
        <v>3739.6146274835401</v>
      </c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</row>
    <row r="363" spans="110:135" x14ac:dyDescent="0.2">
      <c r="DF363" s="24" t="s">
        <v>798</v>
      </c>
      <c r="DG363" s="24" t="s">
        <v>212</v>
      </c>
      <c r="DH363" s="25">
        <v>1493.80375472016</v>
      </c>
      <c r="DI363" s="25">
        <v>634.82786617692898</v>
      </c>
      <c r="DJ363" s="25">
        <v>131.39312102600999</v>
      </c>
      <c r="DK363" s="25"/>
      <c r="DL363" s="25"/>
      <c r="DM363" s="25">
        <v>106.96877050000001</v>
      </c>
      <c r="DN363" s="25"/>
      <c r="DO363" s="25"/>
      <c r="DP363" s="25"/>
      <c r="DQ363" s="25"/>
      <c r="DR363" s="25">
        <v>634.82786617692898</v>
      </c>
      <c r="DS363" s="25">
        <v>3739.6146274835401</v>
      </c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</row>
    <row r="364" spans="110:135" x14ac:dyDescent="0.2">
      <c r="DF364" s="24" t="s">
        <v>387</v>
      </c>
      <c r="DG364" s="24" t="s">
        <v>274</v>
      </c>
      <c r="DH364" s="25">
        <v>767.68175982330899</v>
      </c>
      <c r="DI364" s="25">
        <v>634.82786617692898</v>
      </c>
      <c r="DJ364" s="25">
        <v>41.776355982076097</v>
      </c>
      <c r="DK364" s="25"/>
      <c r="DL364" s="25"/>
      <c r="DM364" s="25"/>
      <c r="DN364" s="25"/>
      <c r="DO364" s="25"/>
      <c r="DP364" s="25"/>
      <c r="DQ364" s="25"/>
      <c r="DR364" s="25">
        <v>634.82786617692898</v>
      </c>
      <c r="DS364" s="25">
        <v>534.74781572181405</v>
      </c>
      <c r="DT364" s="25"/>
      <c r="DU364" s="25"/>
      <c r="DV364" s="25"/>
      <c r="DW364" s="25">
        <v>1133.46959757119</v>
      </c>
      <c r="DX364" s="25"/>
      <c r="DY364" s="25"/>
      <c r="DZ364" s="25"/>
      <c r="EA364" s="25"/>
      <c r="EB364" s="25"/>
      <c r="EC364" s="25"/>
      <c r="ED364" s="25"/>
      <c r="EE364" s="25"/>
    </row>
    <row r="365" spans="110:135" x14ac:dyDescent="0.2">
      <c r="DF365" s="24" t="s">
        <v>917</v>
      </c>
      <c r="DG365" s="24" t="s">
        <v>212</v>
      </c>
      <c r="DH365" s="25">
        <v>635.73693958015099</v>
      </c>
      <c r="DI365" s="25">
        <v>635.73693958015099</v>
      </c>
      <c r="DJ365" s="25">
        <v>126.724698973212</v>
      </c>
      <c r="DK365" s="25"/>
      <c r="DL365" s="25"/>
      <c r="DM365" s="25">
        <v>66.066456720000005</v>
      </c>
      <c r="DN365" s="25"/>
      <c r="DO365" s="25"/>
      <c r="DP365" s="25"/>
      <c r="DQ365" s="25"/>
      <c r="DR365" s="25"/>
      <c r="DS365" s="25"/>
      <c r="DT365" s="25"/>
      <c r="DU365" s="25"/>
      <c r="DV365" s="25"/>
      <c r="DW365" s="25">
        <v>1205.4074224403</v>
      </c>
      <c r="DX365" s="25"/>
      <c r="DY365" s="25"/>
      <c r="DZ365" s="25"/>
      <c r="EA365" s="25"/>
      <c r="EB365" s="25"/>
      <c r="EC365" s="25"/>
      <c r="ED365" s="25"/>
      <c r="EE365" s="25"/>
    </row>
    <row r="366" spans="110:135" x14ac:dyDescent="0.2">
      <c r="DF366" s="24" t="s">
        <v>6940</v>
      </c>
      <c r="DG366" s="24" t="s">
        <v>274</v>
      </c>
      <c r="DH366" s="25">
        <v>2828.44640837016</v>
      </c>
      <c r="DI366" s="25">
        <v>636.49019381049402</v>
      </c>
      <c r="DJ366" s="25">
        <v>137.87699769238199</v>
      </c>
      <c r="DK366" s="25"/>
      <c r="DL366" s="25">
        <v>7331</v>
      </c>
      <c r="DM366" s="25">
        <v>517.84903129999998</v>
      </c>
      <c r="DN366" s="25"/>
      <c r="DO366" s="25"/>
      <c r="DP366" s="25"/>
      <c r="DQ366" s="25"/>
      <c r="DR366" s="25"/>
      <c r="DS366" s="25">
        <v>636.49019381049402</v>
      </c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</row>
    <row r="367" spans="110:135" x14ac:dyDescent="0.2">
      <c r="DF367" s="24" t="s">
        <v>973</v>
      </c>
      <c r="DG367" s="24" t="s">
        <v>212</v>
      </c>
      <c r="DH367" s="25">
        <v>574.68409799807796</v>
      </c>
      <c r="DI367" s="25">
        <v>639</v>
      </c>
      <c r="DJ367" s="25">
        <v>81.689315114091102</v>
      </c>
      <c r="DK367" s="25"/>
      <c r="DL367" s="25"/>
      <c r="DM367" s="25">
        <v>76.386609370000002</v>
      </c>
      <c r="DN367" s="25"/>
      <c r="DO367" s="25"/>
      <c r="DP367" s="25"/>
      <c r="DQ367" s="25"/>
      <c r="DR367" s="25"/>
      <c r="DS367" s="25">
        <v>1008.66568462423</v>
      </c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>
        <v>639</v>
      </c>
    </row>
    <row r="368" spans="110:135" x14ac:dyDescent="0.2">
      <c r="DF368" s="24" t="s">
        <v>1355</v>
      </c>
      <c r="DG368" s="24" t="s">
        <v>274</v>
      </c>
      <c r="DH368" s="25">
        <v>1021.76303803962</v>
      </c>
      <c r="DI368" s="25">
        <v>639</v>
      </c>
      <c r="DJ368" s="25">
        <v>118.973908280144</v>
      </c>
      <c r="DK368" s="25"/>
      <c r="DL368" s="25"/>
      <c r="DM368" s="25">
        <v>24.715515140000001</v>
      </c>
      <c r="DN368" s="25"/>
      <c r="DO368" s="25"/>
      <c r="DP368" s="25">
        <v>1026.3940852861899</v>
      </c>
      <c r="DQ368" s="25"/>
      <c r="DR368" s="25"/>
      <c r="DS368" s="25">
        <v>175.62131044431499</v>
      </c>
      <c r="DT368" s="25"/>
      <c r="DU368" s="25">
        <v>408.52529605634498</v>
      </c>
      <c r="DV368" s="25"/>
      <c r="DW368" s="25">
        <v>1295.24467327142</v>
      </c>
      <c r="DX368" s="25">
        <v>3582.84038607909</v>
      </c>
      <c r="DY368" s="25"/>
      <c r="DZ368" s="25"/>
      <c r="EA368" s="25"/>
      <c r="EB368" s="25"/>
      <c r="EC368" s="25"/>
      <c r="ED368" s="25"/>
      <c r="EE368" s="25">
        <v>639</v>
      </c>
    </row>
    <row r="369" spans="110:135" x14ac:dyDescent="0.2">
      <c r="DF369" s="24" t="s">
        <v>811</v>
      </c>
      <c r="DG369" s="24" t="s">
        <v>212</v>
      </c>
      <c r="DH369" s="25">
        <v>902.71910780888402</v>
      </c>
      <c r="DI369" s="25">
        <v>639.27004713909696</v>
      </c>
      <c r="DJ369" s="25">
        <v>100.224771321689</v>
      </c>
      <c r="DK369" s="25"/>
      <c r="DL369" s="25">
        <v>807</v>
      </c>
      <c r="DM369" s="25">
        <v>27.415480649999999</v>
      </c>
      <c r="DN369" s="25"/>
      <c r="DO369" s="25"/>
      <c r="DP369" s="25"/>
      <c r="DQ369" s="25"/>
      <c r="DR369" s="25"/>
      <c r="DS369" s="25">
        <v>621.24944064130295</v>
      </c>
      <c r="DT369" s="25"/>
      <c r="DU369" s="25">
        <v>639.27004713909696</v>
      </c>
      <c r="DV369" s="25"/>
      <c r="DW369" s="25">
        <v>1388.0518182946801</v>
      </c>
      <c r="DX369" s="25"/>
      <c r="DY369" s="25">
        <v>2687.0469679371099</v>
      </c>
      <c r="DZ369" s="25"/>
      <c r="EA369" s="25"/>
      <c r="EB369" s="25"/>
      <c r="EC369" s="25"/>
      <c r="ED369" s="25"/>
      <c r="EE369" s="25">
        <v>149</v>
      </c>
    </row>
    <row r="370" spans="110:135" x14ac:dyDescent="0.2">
      <c r="DF370" s="24" t="s">
        <v>899</v>
      </c>
      <c r="DG370" s="24" t="s">
        <v>274</v>
      </c>
      <c r="DH370" s="25">
        <v>869.37540292667802</v>
      </c>
      <c r="DI370" s="25">
        <v>639.27004713909696</v>
      </c>
      <c r="DJ370" s="25">
        <v>85.9552336540212</v>
      </c>
      <c r="DK370" s="25"/>
      <c r="DL370" s="25">
        <v>1885</v>
      </c>
      <c r="DM370" s="25">
        <v>146.6820826</v>
      </c>
      <c r="DN370" s="25"/>
      <c r="DO370" s="25"/>
      <c r="DP370" s="25">
        <v>1396.96633549291</v>
      </c>
      <c r="DQ370" s="25"/>
      <c r="DR370" s="25"/>
      <c r="DS370" s="25">
        <v>278.95854940137798</v>
      </c>
      <c r="DT370" s="25"/>
      <c r="DU370" s="25">
        <v>639.27004713909696</v>
      </c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</row>
    <row r="371" spans="110:135" x14ac:dyDescent="0.2">
      <c r="DF371" s="24" t="s">
        <v>1067</v>
      </c>
      <c r="DG371" s="24" t="s">
        <v>274</v>
      </c>
      <c r="DH371" s="25">
        <v>687.123714885303</v>
      </c>
      <c r="DI371" s="25">
        <v>641.24991843014902</v>
      </c>
      <c r="DJ371" s="25">
        <v>82.135836794040301</v>
      </c>
      <c r="DK371" s="25"/>
      <c r="DL371" s="25"/>
      <c r="DM371" s="25">
        <v>109.87978080000001</v>
      </c>
      <c r="DN371" s="25"/>
      <c r="DO371" s="25"/>
      <c r="DP371" s="25"/>
      <c r="DQ371" s="25"/>
      <c r="DR371" s="25"/>
      <c r="DS371" s="25">
        <v>349.198762192186</v>
      </c>
      <c r="DT371" s="25"/>
      <c r="DU371" s="25">
        <v>933.30107466811103</v>
      </c>
      <c r="DV371" s="25"/>
      <c r="DW371" s="25">
        <v>1356.1152418809199</v>
      </c>
      <c r="DX371" s="25"/>
      <c r="DY371" s="25"/>
      <c r="DZ371" s="25"/>
      <c r="EA371" s="25"/>
      <c r="EB371" s="25"/>
      <c r="EC371" s="25"/>
      <c r="ED371" s="25"/>
      <c r="EE371" s="25"/>
    </row>
    <row r="372" spans="110:135" x14ac:dyDescent="0.2">
      <c r="DF372" s="24" t="s">
        <v>550</v>
      </c>
      <c r="DG372" s="24" t="s">
        <v>212</v>
      </c>
      <c r="DH372" s="25">
        <v>1376.0500919353201</v>
      </c>
      <c r="DI372" s="25">
        <v>642</v>
      </c>
      <c r="DJ372" s="25">
        <v>146.798321545927</v>
      </c>
      <c r="DK372" s="25"/>
      <c r="DL372" s="25">
        <v>642</v>
      </c>
      <c r="DM372" s="25">
        <v>30.862970820000001</v>
      </c>
      <c r="DN372" s="25"/>
      <c r="DO372" s="25"/>
      <c r="DP372" s="25"/>
      <c r="DQ372" s="25">
        <v>4895.3349973021996</v>
      </c>
      <c r="DR372" s="25"/>
      <c r="DS372" s="25"/>
      <c r="DT372" s="25"/>
      <c r="DU372" s="25"/>
      <c r="DV372" s="25"/>
      <c r="DW372" s="25">
        <v>1181.0524915543899</v>
      </c>
      <c r="DX372" s="25"/>
      <c r="DY372" s="25"/>
      <c r="DZ372" s="25"/>
      <c r="EA372" s="25"/>
      <c r="EB372" s="25"/>
      <c r="EC372" s="25"/>
      <c r="ED372" s="25"/>
      <c r="EE372" s="25">
        <v>131</v>
      </c>
    </row>
    <row r="373" spans="110:135" x14ac:dyDescent="0.2">
      <c r="DF373" s="24" t="s">
        <v>987</v>
      </c>
      <c r="DG373" s="24" t="s">
        <v>212</v>
      </c>
      <c r="DH373" s="25">
        <v>710.176366814076</v>
      </c>
      <c r="DI373" s="25">
        <v>642.52547212854404</v>
      </c>
      <c r="DJ373" s="25">
        <v>85.333808679887497</v>
      </c>
      <c r="DK373" s="25"/>
      <c r="DL373" s="25">
        <v>444</v>
      </c>
      <c r="DM373" s="25">
        <v>29.010955119999998</v>
      </c>
      <c r="DN373" s="25"/>
      <c r="DO373" s="25"/>
      <c r="DP373" s="25">
        <v>154.77361256219399</v>
      </c>
      <c r="DQ373" s="25"/>
      <c r="DR373" s="25"/>
      <c r="DS373" s="25">
        <v>924.51019285300197</v>
      </c>
      <c r="DT373" s="25"/>
      <c r="DU373" s="25">
        <v>841.05094425708796</v>
      </c>
      <c r="DV373" s="25"/>
      <c r="DW373" s="25">
        <v>1541.03231767279</v>
      </c>
      <c r="DX373" s="25"/>
      <c r="DY373" s="25"/>
      <c r="DZ373" s="25">
        <v>1552.0329120475301</v>
      </c>
      <c r="EA373" s="25"/>
      <c r="EB373" s="25"/>
      <c r="EC373" s="25"/>
      <c r="ED373" s="25"/>
      <c r="EE373" s="25">
        <v>195</v>
      </c>
    </row>
    <row r="374" spans="110:135" x14ac:dyDescent="0.2">
      <c r="DF374" s="24" t="s">
        <v>1715</v>
      </c>
      <c r="DG374" s="24" t="s">
        <v>212</v>
      </c>
      <c r="DH374" s="25">
        <v>811.41059055305902</v>
      </c>
      <c r="DI374" s="25">
        <v>644.48328962286598</v>
      </c>
      <c r="DJ374" s="25">
        <v>79.375839391745302</v>
      </c>
      <c r="DK374" s="25"/>
      <c r="DL374" s="25"/>
      <c r="DM374" s="25">
        <v>25.67362769</v>
      </c>
      <c r="DN374" s="25"/>
      <c r="DO374" s="25"/>
      <c r="DP374" s="25"/>
      <c r="DQ374" s="25"/>
      <c r="DR374" s="25"/>
      <c r="DS374" s="25">
        <v>644.48328962286598</v>
      </c>
      <c r="DT374" s="25"/>
      <c r="DU374" s="25"/>
      <c r="DV374" s="25"/>
      <c r="DW374" s="25">
        <v>1291.8317463534599</v>
      </c>
      <c r="DX374" s="25"/>
      <c r="DY374" s="25"/>
      <c r="DZ374" s="25">
        <v>1627.06428909896</v>
      </c>
      <c r="EA374" s="25"/>
      <c r="EB374" s="25"/>
      <c r="EC374" s="25"/>
      <c r="ED374" s="25"/>
      <c r="EE374" s="25">
        <v>468</v>
      </c>
    </row>
    <row r="375" spans="110:135" x14ac:dyDescent="0.2">
      <c r="DF375" s="24" t="s">
        <v>660</v>
      </c>
      <c r="DG375" s="24" t="s">
        <v>212</v>
      </c>
      <c r="DH375" s="25">
        <v>872.61817957008702</v>
      </c>
      <c r="DI375" s="25">
        <v>644.54294243859601</v>
      </c>
      <c r="DJ375" s="25">
        <v>74.050418407665305</v>
      </c>
      <c r="DK375" s="25"/>
      <c r="DL375" s="25">
        <v>1357</v>
      </c>
      <c r="DM375" s="25">
        <v>78.291769110000004</v>
      </c>
      <c r="DN375" s="25"/>
      <c r="DO375" s="25"/>
      <c r="DP375" s="25">
        <v>449.52161084779198</v>
      </c>
      <c r="DQ375" s="25"/>
      <c r="DR375" s="25"/>
      <c r="DS375" s="25">
        <v>644.54294243859601</v>
      </c>
      <c r="DT375" s="25"/>
      <c r="DU375" s="25">
        <v>968.895680772177</v>
      </c>
      <c r="DV375" s="25"/>
      <c r="DW375" s="25"/>
      <c r="DX375" s="25"/>
      <c r="DY375" s="25"/>
      <c r="DZ375" s="25"/>
      <c r="EA375" s="25">
        <v>2021.0752538220399</v>
      </c>
      <c r="EB375" s="25"/>
      <c r="EC375" s="25"/>
      <c r="ED375" s="25"/>
      <c r="EE375" s="25">
        <v>589</v>
      </c>
    </row>
    <row r="376" spans="110:135" x14ac:dyDescent="0.2">
      <c r="DF376" s="24" t="s">
        <v>956</v>
      </c>
      <c r="DG376" s="24" t="s">
        <v>212</v>
      </c>
      <c r="DH376" s="25">
        <v>645.06969945730702</v>
      </c>
      <c r="DI376" s="25">
        <v>645.06969945730702</v>
      </c>
      <c r="DJ376" s="25">
        <v>138.80333699468699</v>
      </c>
      <c r="DK376" s="25"/>
      <c r="DL376" s="25"/>
      <c r="DM376" s="25">
        <v>11.94165387</v>
      </c>
      <c r="DN376" s="25"/>
      <c r="DO376" s="25"/>
      <c r="DP376" s="25"/>
      <c r="DQ376" s="25"/>
      <c r="DR376" s="25"/>
      <c r="DS376" s="25"/>
      <c r="DT376" s="25"/>
      <c r="DU376" s="25"/>
      <c r="DV376" s="25"/>
      <c r="DW376" s="25">
        <v>1278.19774504461</v>
      </c>
      <c r="DX376" s="25"/>
      <c r="DY376" s="25"/>
      <c r="DZ376" s="25"/>
      <c r="EA376" s="25"/>
      <c r="EB376" s="25"/>
      <c r="EC376" s="25"/>
      <c r="ED376" s="25"/>
      <c r="EE376" s="25"/>
    </row>
    <row r="377" spans="110:135" x14ac:dyDescent="0.2">
      <c r="DF377" s="24" t="s">
        <v>913</v>
      </c>
      <c r="DG377" s="24" t="s">
        <v>212</v>
      </c>
      <c r="DH377" s="25">
        <v>595.29849757872603</v>
      </c>
      <c r="DI377" s="25">
        <v>647.92836500654096</v>
      </c>
      <c r="DJ377" s="25">
        <v>73.981959874582401</v>
      </c>
      <c r="DK377" s="25"/>
      <c r="DL377" s="25">
        <v>883</v>
      </c>
      <c r="DM377" s="25">
        <v>41.035655329999997</v>
      </c>
      <c r="DN377" s="25"/>
      <c r="DO377" s="25"/>
      <c r="DP377" s="25">
        <v>774.85673001308203</v>
      </c>
      <c r="DQ377" s="25"/>
      <c r="DR377" s="25"/>
      <c r="DS377" s="25">
        <v>161.61951610536701</v>
      </c>
      <c r="DT377" s="25"/>
      <c r="DU377" s="25"/>
      <c r="DV377" s="25"/>
      <c r="DW377" s="25">
        <v>1190.2790840239099</v>
      </c>
      <c r="DX377" s="25"/>
      <c r="DY377" s="25"/>
      <c r="DZ377" s="25"/>
      <c r="EA377" s="25"/>
      <c r="EB377" s="25"/>
      <c r="EC377" s="25"/>
      <c r="ED377" s="25"/>
      <c r="EE377" s="25">
        <v>521</v>
      </c>
    </row>
    <row r="378" spans="110:135" x14ac:dyDescent="0.2">
      <c r="DF378" s="24" t="s">
        <v>690</v>
      </c>
      <c r="DG378" s="24" t="s">
        <v>212</v>
      </c>
      <c r="DH378" s="25">
        <v>769.51020201850804</v>
      </c>
      <c r="DI378" s="25">
        <v>648.036098720273</v>
      </c>
      <c r="DJ378" s="25">
        <v>64.823766910447105</v>
      </c>
      <c r="DK378" s="25"/>
      <c r="DL378" s="25">
        <v>1458</v>
      </c>
      <c r="DM378" s="25">
        <v>185.08632900000001</v>
      </c>
      <c r="DN378" s="25"/>
      <c r="DO378" s="25"/>
      <c r="DP378" s="25"/>
      <c r="DQ378" s="25"/>
      <c r="DR378" s="25"/>
      <c r="DS378" s="25">
        <v>399.704940625885</v>
      </c>
      <c r="DT378" s="25"/>
      <c r="DU378" s="25">
        <v>690.07219744054601</v>
      </c>
      <c r="DV378" s="25"/>
      <c r="DW378" s="25">
        <v>1278.19774504461</v>
      </c>
      <c r="DX378" s="25"/>
      <c r="DY378" s="25"/>
      <c r="DZ378" s="25"/>
      <c r="EA378" s="25"/>
      <c r="EB378" s="25"/>
      <c r="EC378" s="25"/>
      <c r="ED378" s="25"/>
      <c r="EE378" s="25">
        <v>606</v>
      </c>
    </row>
    <row r="379" spans="110:135" x14ac:dyDescent="0.2">
      <c r="DF379" s="24" t="s">
        <v>1328</v>
      </c>
      <c r="DG379" s="24" t="s">
        <v>212</v>
      </c>
      <c r="DH379" s="25">
        <v>648.24286057503105</v>
      </c>
      <c r="DI379" s="25">
        <v>648.24286057503105</v>
      </c>
      <c r="DJ379" s="25">
        <v>62.777405505629197</v>
      </c>
      <c r="DK379" s="25"/>
      <c r="DL379" s="25">
        <v>936</v>
      </c>
      <c r="DM379" s="25"/>
      <c r="DN379" s="25"/>
      <c r="DO379" s="25"/>
      <c r="DP379" s="25"/>
      <c r="DQ379" s="25"/>
      <c r="DR379" s="25"/>
      <c r="DS379" s="25"/>
      <c r="DT379" s="25"/>
      <c r="DU379" s="25">
        <v>360.48572115006101</v>
      </c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</row>
    <row r="380" spans="110:135" x14ac:dyDescent="0.2">
      <c r="DF380" s="24" t="s">
        <v>374</v>
      </c>
      <c r="DG380" s="24" t="s">
        <v>212</v>
      </c>
      <c r="DH380" s="25">
        <v>774.77421628089996</v>
      </c>
      <c r="DI380" s="25">
        <v>648.93646825511405</v>
      </c>
      <c r="DJ380" s="25">
        <v>104.345583966578</v>
      </c>
      <c r="DK380" s="25"/>
      <c r="DL380" s="25"/>
      <c r="DM380" s="25">
        <v>85.894466929999993</v>
      </c>
      <c r="DN380" s="25"/>
      <c r="DO380" s="25"/>
      <c r="DP380" s="25">
        <v>115.143930791095</v>
      </c>
      <c r="DQ380" s="25"/>
      <c r="DR380" s="25"/>
      <c r="DS380" s="25">
        <v>1715.32946168337</v>
      </c>
      <c r="DT380" s="25"/>
      <c r="DU380" s="25"/>
      <c r="DV380" s="25"/>
      <c r="DW380" s="25">
        <v>1182.7290057191301</v>
      </c>
      <c r="DX380" s="25"/>
      <c r="DY380" s="25"/>
      <c r="DZ380" s="25"/>
      <c r="EA380" s="25"/>
      <c r="EB380" s="25"/>
      <c r="EC380" s="25"/>
      <c r="ED380" s="25"/>
      <c r="EE380" s="25"/>
    </row>
    <row r="381" spans="110:135" x14ac:dyDescent="0.2">
      <c r="DF381" s="24" t="s">
        <v>635</v>
      </c>
      <c r="DG381" s="24" t="s">
        <v>212</v>
      </c>
      <c r="DH381" s="25">
        <v>733.88266082495397</v>
      </c>
      <c r="DI381" s="25">
        <v>649.52645922508702</v>
      </c>
      <c r="DJ381" s="25">
        <v>74.104079904792997</v>
      </c>
      <c r="DK381" s="25"/>
      <c r="DL381" s="25"/>
      <c r="DM381" s="25">
        <v>244.0990022</v>
      </c>
      <c r="DN381" s="25"/>
      <c r="DO381" s="25"/>
      <c r="DP381" s="25"/>
      <c r="DQ381" s="25"/>
      <c r="DR381" s="25">
        <v>965.38955688861495</v>
      </c>
      <c r="DS381" s="25">
        <v>333.66336156156001</v>
      </c>
      <c r="DT381" s="25"/>
      <c r="DU381" s="25"/>
      <c r="DV381" s="25"/>
      <c r="DW381" s="25">
        <v>1392.3787226496399</v>
      </c>
      <c r="DX381" s="25"/>
      <c r="DY381" s="25"/>
      <c r="DZ381" s="25"/>
      <c r="EA381" s="25"/>
      <c r="EB381" s="25"/>
      <c r="EC381" s="25"/>
      <c r="ED381" s="25"/>
      <c r="EE381" s="25"/>
    </row>
    <row r="382" spans="110:135" x14ac:dyDescent="0.2">
      <c r="DF382" s="24" t="s">
        <v>7624</v>
      </c>
      <c r="DG382" s="24" t="s">
        <v>212</v>
      </c>
      <c r="DH382" s="25">
        <v>4922.7838908356098</v>
      </c>
      <c r="DI382" s="25">
        <v>651.35167250682298</v>
      </c>
      <c r="DJ382" s="25">
        <v>157.50823563286801</v>
      </c>
      <c r="DK382" s="25">
        <v>13873</v>
      </c>
      <c r="DL382" s="25">
        <v>244</v>
      </c>
      <c r="DM382" s="25"/>
      <c r="DN382" s="25"/>
      <c r="DO382" s="25"/>
      <c r="DP382" s="25">
        <v>651.35167250682298</v>
      </c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</row>
    <row r="383" spans="110:135" x14ac:dyDescent="0.2">
      <c r="DF383" s="24" t="s">
        <v>1764</v>
      </c>
      <c r="DG383" s="24" t="s">
        <v>212</v>
      </c>
      <c r="DH383" s="25">
        <v>1181.4944346463101</v>
      </c>
      <c r="DI383" s="25">
        <v>651.71834995929498</v>
      </c>
      <c r="DJ383" s="25">
        <v>94.206559896497694</v>
      </c>
      <c r="DK383" s="25">
        <v>368</v>
      </c>
      <c r="DL383" s="25">
        <v>1382</v>
      </c>
      <c r="DM383" s="25">
        <v>127.8701366</v>
      </c>
      <c r="DN383" s="25"/>
      <c r="DO383" s="25"/>
      <c r="DP383" s="25">
        <v>2274.08673478638</v>
      </c>
      <c r="DQ383" s="25"/>
      <c r="DR383" s="25"/>
      <c r="DS383" s="25">
        <v>367.00544034425701</v>
      </c>
      <c r="DT383" s="25"/>
      <c r="DU383" s="25">
        <v>651.71834995929498</v>
      </c>
      <c r="DV383" s="25">
        <v>2136.57314789772</v>
      </c>
      <c r="DW383" s="25"/>
      <c r="DX383" s="25"/>
      <c r="DY383" s="25"/>
      <c r="DZ383" s="25"/>
      <c r="EA383" s="25"/>
      <c r="EB383" s="25"/>
      <c r="EC383" s="25">
        <v>3177.1961022290998</v>
      </c>
      <c r="ED383" s="25"/>
      <c r="EE383" s="25">
        <v>149</v>
      </c>
    </row>
    <row r="384" spans="110:135" x14ac:dyDescent="0.2">
      <c r="DF384" s="24" t="s">
        <v>989</v>
      </c>
      <c r="DG384" s="24" t="s">
        <v>212</v>
      </c>
      <c r="DH384" s="25">
        <v>655.83531424128398</v>
      </c>
      <c r="DI384" s="25">
        <v>655.83531424128398</v>
      </c>
      <c r="DJ384" s="25">
        <v>133.652852313577</v>
      </c>
      <c r="DK384" s="25"/>
      <c r="DL384" s="25"/>
      <c r="DM384" s="25">
        <v>36.026094980000003</v>
      </c>
      <c r="DN384" s="25"/>
      <c r="DO384" s="25"/>
      <c r="DP384" s="25"/>
      <c r="DQ384" s="25"/>
      <c r="DR384" s="25"/>
      <c r="DS384" s="25"/>
      <c r="DT384" s="25"/>
      <c r="DU384" s="25"/>
      <c r="DV384" s="25"/>
      <c r="DW384" s="25">
        <v>1275.6445335025701</v>
      </c>
      <c r="DX384" s="25"/>
      <c r="DY384" s="25"/>
      <c r="DZ384" s="25"/>
      <c r="EA384" s="25"/>
      <c r="EB384" s="25"/>
      <c r="EC384" s="25"/>
      <c r="ED384" s="25"/>
      <c r="EE384" s="25"/>
    </row>
    <row r="385" spans="110:135" x14ac:dyDescent="0.2">
      <c r="DF385" s="24" t="s">
        <v>10857</v>
      </c>
      <c r="DG385" s="24" t="s">
        <v>212</v>
      </c>
      <c r="DH385" s="25">
        <v>958.26004375003504</v>
      </c>
      <c r="DI385" s="25">
        <v>656.98697615531898</v>
      </c>
      <c r="DJ385" s="25">
        <v>80.9180064414208</v>
      </c>
      <c r="DK385" s="25"/>
      <c r="DL385" s="25">
        <v>2155</v>
      </c>
      <c r="DM385" s="25">
        <v>138.65359140000001</v>
      </c>
      <c r="DN385" s="25"/>
      <c r="DO385" s="25"/>
      <c r="DP385" s="25">
        <v>1655.3036999231099</v>
      </c>
      <c r="DQ385" s="25"/>
      <c r="DR385" s="25"/>
      <c r="DS385" s="25">
        <v>577.97395231063797</v>
      </c>
      <c r="DT385" s="25"/>
      <c r="DU385" s="25">
        <v>486.62901886646398</v>
      </c>
      <c r="DV385" s="25"/>
      <c r="DW385" s="25"/>
      <c r="DX385" s="25"/>
      <c r="DY385" s="25"/>
      <c r="DZ385" s="25"/>
      <c r="EA385" s="25"/>
      <c r="EB385" s="25"/>
      <c r="EC385" s="25"/>
      <c r="ED385" s="25"/>
      <c r="EE385" s="25">
        <v>736</v>
      </c>
    </row>
    <row r="386" spans="110:135" x14ac:dyDescent="0.2">
      <c r="DF386" s="24" t="s">
        <v>3234</v>
      </c>
      <c r="DG386" s="24" t="s">
        <v>212</v>
      </c>
      <c r="DH386" s="25">
        <v>1701.77123928536</v>
      </c>
      <c r="DI386" s="25">
        <v>657.91361802451695</v>
      </c>
      <c r="DJ386" s="25">
        <v>123.923316973618</v>
      </c>
      <c r="DK386" s="25"/>
      <c r="DL386" s="25">
        <v>378</v>
      </c>
      <c r="DM386" s="25">
        <v>12.046390280000001</v>
      </c>
      <c r="DN386" s="25"/>
      <c r="DO386" s="25"/>
      <c r="DP386" s="25">
        <v>657.91361802451695</v>
      </c>
      <c r="DQ386" s="25"/>
      <c r="DR386" s="25"/>
      <c r="DS386" s="25">
        <v>1443.73214723715</v>
      </c>
      <c r="DT386" s="25"/>
      <c r="DU386" s="25"/>
      <c r="DV386" s="25"/>
      <c r="DW386" s="25"/>
      <c r="DX386" s="25"/>
      <c r="DY386" s="25"/>
      <c r="DZ386" s="25"/>
      <c r="EA386" s="25"/>
      <c r="EB386" s="25"/>
      <c r="EC386" s="25">
        <v>5535.2460433800898</v>
      </c>
      <c r="ED386" s="25">
        <v>3690.4604760757602</v>
      </c>
      <c r="EE386" s="25">
        <v>195</v>
      </c>
    </row>
    <row r="387" spans="110:135" x14ac:dyDescent="0.2">
      <c r="DF387" s="24" t="s">
        <v>1231</v>
      </c>
      <c r="DG387" s="24" t="s">
        <v>274</v>
      </c>
      <c r="DH387" s="25">
        <v>659.13461252499997</v>
      </c>
      <c r="DI387" s="25">
        <v>659.13461252499997</v>
      </c>
      <c r="DJ387" s="25">
        <v>137.71613854530801</v>
      </c>
      <c r="DK387" s="25">
        <v>1301</v>
      </c>
      <c r="DL387" s="25"/>
      <c r="DM387" s="25">
        <v>17.269225049999999</v>
      </c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</row>
    <row r="388" spans="110:135" x14ac:dyDescent="0.2">
      <c r="DF388" s="24" t="s">
        <v>1744</v>
      </c>
      <c r="DG388" s="24" t="s">
        <v>212</v>
      </c>
      <c r="DH388" s="25">
        <v>881.43378327346397</v>
      </c>
      <c r="DI388" s="25">
        <v>659.68334609245596</v>
      </c>
      <c r="DJ388" s="25">
        <v>69.178424307534797</v>
      </c>
      <c r="DK388" s="25"/>
      <c r="DL388" s="25"/>
      <c r="DM388" s="25"/>
      <c r="DN388" s="25"/>
      <c r="DO388" s="25"/>
      <c r="DP388" s="25">
        <v>451.52929536944299</v>
      </c>
      <c r="DQ388" s="25"/>
      <c r="DR388" s="25"/>
      <c r="DS388" s="25"/>
      <c r="DT388" s="25"/>
      <c r="DU388" s="25">
        <v>473.36669218491301</v>
      </c>
      <c r="DV388" s="25"/>
      <c r="DW388" s="25">
        <v>1754.8391455394999</v>
      </c>
      <c r="DX388" s="25"/>
      <c r="DY388" s="25"/>
      <c r="DZ388" s="25"/>
      <c r="EA388" s="25"/>
      <c r="EB388" s="25"/>
      <c r="EC388" s="25"/>
      <c r="ED388" s="25"/>
      <c r="EE388" s="25">
        <v>846</v>
      </c>
    </row>
    <row r="389" spans="110:135" x14ac:dyDescent="0.2">
      <c r="DF389" s="24" t="s">
        <v>1786</v>
      </c>
      <c r="DG389" s="24" t="s">
        <v>212</v>
      </c>
      <c r="DH389" s="25">
        <v>940.72948585966606</v>
      </c>
      <c r="DI389" s="25">
        <v>659.95809185961002</v>
      </c>
      <c r="DJ389" s="25">
        <v>74.140403777650903</v>
      </c>
      <c r="DK389" s="25"/>
      <c r="DL389" s="25">
        <v>781</v>
      </c>
      <c r="DM389" s="25">
        <v>58.513452010000002</v>
      </c>
      <c r="DN389" s="25"/>
      <c r="DO389" s="25"/>
      <c r="DP389" s="25">
        <v>538.91618371922095</v>
      </c>
      <c r="DQ389" s="25"/>
      <c r="DR389" s="25"/>
      <c r="DS389" s="25">
        <v>466.40954579982798</v>
      </c>
      <c r="DT389" s="25"/>
      <c r="DU389" s="25">
        <v>506.11813421745097</v>
      </c>
      <c r="DV389" s="25"/>
      <c r="DW389" s="25"/>
      <c r="DX389" s="25"/>
      <c r="DY389" s="25"/>
      <c r="DZ389" s="25">
        <v>1608.24508380167</v>
      </c>
      <c r="EA389" s="25"/>
      <c r="EB389" s="25"/>
      <c r="EC389" s="25">
        <v>2066.6334873291598</v>
      </c>
      <c r="ED389" s="25"/>
      <c r="EE389" s="25">
        <v>1500</v>
      </c>
    </row>
    <row r="390" spans="110:135" x14ac:dyDescent="0.2">
      <c r="DF390" s="24" t="s">
        <v>967</v>
      </c>
      <c r="DG390" s="24" t="s">
        <v>212</v>
      </c>
      <c r="DH390" s="25">
        <v>946.86807627794201</v>
      </c>
      <c r="DI390" s="25">
        <v>662.88125485880198</v>
      </c>
      <c r="DJ390" s="25">
        <v>91.747340340616304</v>
      </c>
      <c r="DK390" s="25"/>
      <c r="DL390" s="25">
        <v>322</v>
      </c>
      <c r="DM390" s="25">
        <v>51.270640419999999</v>
      </c>
      <c r="DN390" s="25"/>
      <c r="DO390" s="25"/>
      <c r="DP390" s="25">
        <v>877.13428770510995</v>
      </c>
      <c r="DQ390" s="25"/>
      <c r="DR390" s="25"/>
      <c r="DS390" s="25">
        <v>2262.1753075300498</v>
      </c>
      <c r="DT390" s="25"/>
      <c r="DU390" s="25">
        <v>448.62822201249401</v>
      </c>
      <c r="DV390" s="25"/>
      <c r="DW390" s="25"/>
      <c r="DX390" s="25"/>
      <c r="DY390" s="25"/>
      <c r="DZ390" s="25"/>
      <c r="EA390" s="25"/>
      <c r="EB390" s="25"/>
      <c r="EC390" s="25"/>
      <c r="ED390" s="25"/>
      <c r="EE390" s="25">
        <v>1720</v>
      </c>
    </row>
    <row r="391" spans="110:135" x14ac:dyDescent="0.2">
      <c r="DF391" s="24" t="s">
        <v>1095</v>
      </c>
      <c r="DG391" s="24" t="s">
        <v>212</v>
      </c>
      <c r="DH391" s="25">
        <v>775.14496723047296</v>
      </c>
      <c r="DI391" s="25">
        <v>664.69555063484199</v>
      </c>
      <c r="DJ391" s="25">
        <v>60.539000993872598</v>
      </c>
      <c r="DK391" s="25">
        <v>981</v>
      </c>
      <c r="DL391" s="25">
        <v>591</v>
      </c>
      <c r="DM391" s="25">
        <v>65.861324260000004</v>
      </c>
      <c r="DN391" s="25"/>
      <c r="DO391" s="25"/>
      <c r="DP391" s="25">
        <v>664.69555063484199</v>
      </c>
      <c r="DQ391" s="25"/>
      <c r="DR391" s="25"/>
      <c r="DS391" s="25">
        <v>1045.3849336016799</v>
      </c>
      <c r="DT391" s="25"/>
      <c r="DU391" s="25">
        <v>564.73986319900496</v>
      </c>
      <c r="DV391" s="25"/>
      <c r="DW391" s="25">
        <v>1242.54441580351</v>
      </c>
      <c r="DX391" s="25"/>
      <c r="DY391" s="25"/>
      <c r="DZ391" s="25">
        <v>1542.07861757521</v>
      </c>
      <c r="EA391" s="25"/>
      <c r="EB391" s="25"/>
      <c r="EC391" s="25"/>
      <c r="ED391" s="25"/>
      <c r="EE391" s="25">
        <v>279</v>
      </c>
    </row>
    <row r="392" spans="110:135" x14ac:dyDescent="0.2">
      <c r="DF392" s="24" t="s">
        <v>1654</v>
      </c>
      <c r="DG392" s="24" t="s">
        <v>212</v>
      </c>
      <c r="DH392" s="25">
        <v>1387.2546430585901</v>
      </c>
      <c r="DI392" s="25">
        <v>665.05615037957898</v>
      </c>
      <c r="DJ392" s="25">
        <v>148.46061044269001</v>
      </c>
      <c r="DK392" s="25"/>
      <c r="DL392" s="25"/>
      <c r="DM392" s="25">
        <v>10.0299818</v>
      </c>
      <c r="DN392" s="25"/>
      <c r="DO392" s="25"/>
      <c r="DP392" s="25">
        <v>290.11230075915898</v>
      </c>
      <c r="DQ392" s="25"/>
      <c r="DR392" s="25"/>
      <c r="DS392" s="25">
        <v>143.81314093913099</v>
      </c>
      <c r="DT392" s="25"/>
      <c r="DU392" s="25"/>
      <c r="DV392" s="25"/>
      <c r="DW392" s="25">
        <v>1397.5744911582401</v>
      </c>
      <c r="DX392" s="25">
        <v>5441.9979436949798</v>
      </c>
      <c r="DY392" s="25"/>
      <c r="DZ392" s="25"/>
      <c r="EA392" s="25"/>
      <c r="EB392" s="25"/>
      <c r="EC392" s="25"/>
      <c r="ED392" s="25"/>
      <c r="EE392" s="25">
        <v>1040</v>
      </c>
    </row>
    <row r="393" spans="110:135" x14ac:dyDescent="0.2">
      <c r="DF393" s="24" t="s">
        <v>862</v>
      </c>
      <c r="DG393" s="24" t="s">
        <v>212</v>
      </c>
      <c r="DH393" s="25">
        <v>847.37220344201103</v>
      </c>
      <c r="DI393" s="25">
        <v>669.074965595393</v>
      </c>
      <c r="DJ393" s="25">
        <v>76.811631261619098</v>
      </c>
      <c r="DK393" s="25"/>
      <c r="DL393" s="25">
        <v>1426</v>
      </c>
      <c r="DM393" s="25">
        <v>150.2926372</v>
      </c>
      <c r="DN393" s="25"/>
      <c r="DO393" s="25"/>
      <c r="DP393" s="25">
        <v>1678.1012461790599</v>
      </c>
      <c r="DQ393" s="25"/>
      <c r="DR393" s="25"/>
      <c r="DS393" s="25">
        <v>669.074965595393</v>
      </c>
      <c r="DT393" s="25"/>
      <c r="DU393" s="25">
        <v>528.49613118731202</v>
      </c>
      <c r="DV393" s="25"/>
      <c r="DW393" s="25">
        <v>1401.0404439323199</v>
      </c>
      <c r="DX393" s="25"/>
      <c r="DY393" s="25"/>
      <c r="DZ393" s="25"/>
      <c r="EA393" s="25"/>
      <c r="EB393" s="25"/>
      <c r="EC393" s="25"/>
      <c r="ED393" s="25"/>
      <c r="EE393" s="25">
        <v>78.599999999999994</v>
      </c>
    </row>
    <row r="394" spans="110:135" x14ac:dyDescent="0.2">
      <c r="DF394" s="24" t="s">
        <v>4168</v>
      </c>
      <c r="DG394" s="24" t="s">
        <v>212</v>
      </c>
      <c r="DH394" s="25">
        <v>2578.5193043906202</v>
      </c>
      <c r="DI394" s="25">
        <v>669.23740313744099</v>
      </c>
      <c r="DJ394" s="25">
        <v>203.55690478732799</v>
      </c>
      <c r="DK394" s="25"/>
      <c r="DL394" s="25">
        <v>596</v>
      </c>
      <c r="DM394" s="25">
        <v>122.11196150000001</v>
      </c>
      <c r="DN394" s="25"/>
      <c r="DO394" s="25"/>
      <c r="DP394" s="25">
        <v>1571.4081548041299</v>
      </c>
      <c r="DQ394" s="25"/>
      <c r="DR394" s="25"/>
      <c r="DS394" s="25">
        <v>742.47480627488198</v>
      </c>
      <c r="DT394" s="25"/>
      <c r="DU394" s="25">
        <v>376.44111750266001</v>
      </c>
      <c r="DV394" s="25"/>
      <c r="DW394" s="25">
        <v>1372.49689249275</v>
      </c>
      <c r="DX394" s="25"/>
      <c r="DY394" s="25">
        <v>15508.221502550499</v>
      </c>
      <c r="DZ394" s="25"/>
      <c r="EA394" s="25"/>
      <c r="EB394" s="25"/>
      <c r="EC394" s="25"/>
      <c r="ED394" s="25"/>
      <c r="EE394" s="25">
        <v>339</v>
      </c>
    </row>
    <row r="395" spans="110:135" x14ac:dyDescent="0.2">
      <c r="DF395" s="24" t="s">
        <v>1115</v>
      </c>
      <c r="DG395" s="24" t="s">
        <v>212</v>
      </c>
      <c r="DH395" s="25">
        <v>762.22968149746998</v>
      </c>
      <c r="DI395" s="25">
        <v>669.38137064594605</v>
      </c>
      <c r="DJ395" s="25">
        <v>80.903549504311201</v>
      </c>
      <c r="DK395" s="25"/>
      <c r="DL395" s="25">
        <v>891</v>
      </c>
      <c r="DM395" s="25">
        <v>149.01938179999999</v>
      </c>
      <c r="DN395" s="25"/>
      <c r="DO395" s="25"/>
      <c r="DP395" s="25"/>
      <c r="DQ395" s="25"/>
      <c r="DR395" s="25"/>
      <c r="DS395" s="25">
        <v>669.38137064594605</v>
      </c>
      <c r="DT395" s="25"/>
      <c r="DU395" s="25">
        <v>360.48572115006101</v>
      </c>
      <c r="DV395" s="25"/>
      <c r="DW395" s="25">
        <v>1741.26193389134</v>
      </c>
      <c r="DX395" s="25"/>
      <c r="DY395" s="25"/>
      <c r="DZ395" s="25"/>
      <c r="EA395" s="25"/>
      <c r="EB395" s="25"/>
      <c r="EC395" s="25"/>
      <c r="ED395" s="25"/>
      <c r="EE395" s="25"/>
    </row>
    <row r="396" spans="110:135" x14ac:dyDescent="0.2">
      <c r="DF396" s="24" t="s">
        <v>2330</v>
      </c>
      <c r="DG396" s="24" t="s">
        <v>212</v>
      </c>
      <c r="DH396" s="25">
        <v>670.41928415172504</v>
      </c>
      <c r="DI396" s="25">
        <v>670.41928415172504</v>
      </c>
      <c r="DJ396" s="25">
        <v>111.256272356222</v>
      </c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>
        <v>1197.8385683034501</v>
      </c>
      <c r="DX396" s="25"/>
      <c r="DY396" s="25"/>
      <c r="DZ396" s="25"/>
      <c r="EA396" s="25"/>
      <c r="EB396" s="25"/>
      <c r="EC396" s="25"/>
      <c r="ED396" s="25"/>
      <c r="EE396" s="25">
        <v>143</v>
      </c>
    </row>
    <row r="397" spans="110:135" x14ac:dyDescent="0.2">
      <c r="DF397" s="24" t="s">
        <v>6767</v>
      </c>
      <c r="DG397" s="24" t="s">
        <v>212</v>
      </c>
      <c r="DH397" s="25">
        <v>2516.89883249998</v>
      </c>
      <c r="DI397" s="25">
        <v>670.62139485683997</v>
      </c>
      <c r="DJ397" s="25">
        <v>170.257228525812</v>
      </c>
      <c r="DK397" s="25">
        <v>10136</v>
      </c>
      <c r="DL397" s="25">
        <v>425</v>
      </c>
      <c r="DM397" s="25">
        <v>27.69000642</v>
      </c>
      <c r="DN397" s="25"/>
      <c r="DO397" s="25"/>
      <c r="DP397" s="25"/>
      <c r="DQ397" s="25"/>
      <c r="DR397" s="25"/>
      <c r="DS397" s="25">
        <v>670.62139485683997</v>
      </c>
      <c r="DT397" s="25"/>
      <c r="DU397" s="25"/>
      <c r="DV397" s="25"/>
      <c r="DW397" s="25">
        <v>1325.18276122306</v>
      </c>
      <c r="DX397" s="25"/>
      <c r="DY397" s="25"/>
      <c r="DZ397" s="25"/>
      <c r="EA397" s="25"/>
      <c r="EB397" s="25"/>
      <c r="EC397" s="25"/>
      <c r="ED397" s="25"/>
      <c r="EE397" s="25"/>
    </row>
    <row r="398" spans="110:135" x14ac:dyDescent="0.2">
      <c r="DF398" s="24" t="s">
        <v>1741</v>
      </c>
      <c r="DG398" s="24" t="s">
        <v>212</v>
      </c>
      <c r="DH398" s="25">
        <v>1129.39945952069</v>
      </c>
      <c r="DI398" s="25">
        <v>670.956214201693</v>
      </c>
      <c r="DJ398" s="25">
        <v>112.90731681464599</v>
      </c>
      <c r="DK398" s="25"/>
      <c r="DL398" s="25">
        <v>1634</v>
      </c>
      <c r="DM398" s="25">
        <v>88.126595140000006</v>
      </c>
      <c r="DN398" s="25"/>
      <c r="DO398" s="25"/>
      <c r="DP398" s="25"/>
      <c r="DQ398" s="25"/>
      <c r="DR398" s="25"/>
      <c r="DS398" s="25">
        <v>868.083110913935</v>
      </c>
      <c r="DT398" s="25"/>
      <c r="DU398" s="25">
        <v>473.829317489451</v>
      </c>
      <c r="DV398" s="25"/>
      <c r="DW398" s="25"/>
      <c r="DX398" s="25">
        <v>3474.3577335807199</v>
      </c>
      <c r="DY398" s="25"/>
      <c r="DZ398" s="25"/>
      <c r="EA398" s="25"/>
      <c r="EB398" s="25"/>
      <c r="EC398" s="25"/>
      <c r="ED398" s="25"/>
      <c r="EE398" s="25">
        <v>238</v>
      </c>
    </row>
    <row r="399" spans="110:135" x14ac:dyDescent="0.2">
      <c r="DF399" s="24" t="s">
        <v>2648</v>
      </c>
      <c r="DG399" s="24" t="s">
        <v>212</v>
      </c>
      <c r="DH399" s="25">
        <v>672</v>
      </c>
      <c r="DI399" s="25">
        <v>672</v>
      </c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>
        <v>672</v>
      </c>
    </row>
    <row r="400" spans="110:135" x14ac:dyDescent="0.2">
      <c r="DF400" s="24" t="s">
        <v>1643</v>
      </c>
      <c r="DG400" s="24" t="s">
        <v>212</v>
      </c>
      <c r="DH400" s="25">
        <v>672.20342749448105</v>
      </c>
      <c r="DI400" s="25">
        <v>672.20342749448105</v>
      </c>
      <c r="DJ400" s="25">
        <v>122.486727907908</v>
      </c>
      <c r="DK400" s="25"/>
      <c r="DL400" s="25">
        <v>90</v>
      </c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>
        <v>1254.40685498896</v>
      </c>
      <c r="DX400" s="25"/>
      <c r="DY400" s="25"/>
      <c r="DZ400" s="25"/>
      <c r="EA400" s="25"/>
      <c r="EB400" s="25"/>
      <c r="EC400" s="25"/>
      <c r="ED400" s="25"/>
      <c r="EE400" s="25"/>
    </row>
    <row r="401" spans="110:135" x14ac:dyDescent="0.2">
      <c r="DF401" s="24" t="s">
        <v>3060</v>
      </c>
      <c r="DG401" s="24" t="s">
        <v>212</v>
      </c>
      <c r="DH401" s="25">
        <v>1354.84108922569</v>
      </c>
      <c r="DI401" s="25">
        <v>672.56662726746902</v>
      </c>
      <c r="DJ401" s="25">
        <v>144.21892194051199</v>
      </c>
      <c r="DK401" s="25"/>
      <c r="DL401" s="25">
        <v>161</v>
      </c>
      <c r="DM401" s="25">
        <v>26.67075341</v>
      </c>
      <c r="DN401" s="25"/>
      <c r="DO401" s="25"/>
      <c r="DP401" s="25">
        <v>1031.71653375916</v>
      </c>
      <c r="DQ401" s="25"/>
      <c r="DR401" s="25"/>
      <c r="DS401" s="25"/>
      <c r="DT401" s="25"/>
      <c r="DU401" s="25">
        <v>313.41672077577903</v>
      </c>
      <c r="DV401" s="25"/>
      <c r="DW401" s="25">
        <v>1406.24252740918</v>
      </c>
      <c r="DX401" s="25"/>
      <c r="DY401" s="25"/>
      <c r="DZ401" s="25"/>
      <c r="EA401" s="25"/>
      <c r="EB401" s="25"/>
      <c r="EC401" s="25"/>
      <c r="ED401" s="25"/>
      <c r="EE401" s="25">
        <v>5190</v>
      </c>
    </row>
    <row r="402" spans="110:135" x14ac:dyDescent="0.2">
      <c r="DF402" s="24" t="s">
        <v>288</v>
      </c>
      <c r="DG402" s="24" t="s">
        <v>212</v>
      </c>
      <c r="DH402" s="25">
        <v>605.437890325392</v>
      </c>
      <c r="DI402" s="25">
        <v>673.08627003322499</v>
      </c>
      <c r="DJ402" s="25">
        <v>94.322993470618002</v>
      </c>
      <c r="DK402" s="25"/>
      <c r="DL402" s="25"/>
      <c r="DM402" s="25">
        <v>3.5596071490000001</v>
      </c>
      <c r="DN402" s="25"/>
      <c r="DO402" s="25"/>
      <c r="DP402" s="25"/>
      <c r="DQ402" s="25"/>
      <c r="DR402" s="25"/>
      <c r="DS402" s="25">
        <v>1139.6677937939501</v>
      </c>
      <c r="DT402" s="25"/>
      <c r="DU402" s="25">
        <v>673.08627003322499</v>
      </c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</row>
    <row r="403" spans="110:135" x14ac:dyDescent="0.2">
      <c r="DF403" s="24" t="s">
        <v>1675</v>
      </c>
      <c r="DG403" s="24" t="s">
        <v>274</v>
      </c>
      <c r="DH403" s="25">
        <v>674.95766575968798</v>
      </c>
      <c r="DI403" s="25">
        <v>674.95766575968798</v>
      </c>
      <c r="DJ403" s="25">
        <v>120.699208995486</v>
      </c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>
        <v>1251.01533151938</v>
      </c>
      <c r="DX403" s="25"/>
      <c r="DY403" s="25"/>
      <c r="DZ403" s="25"/>
      <c r="EA403" s="25"/>
      <c r="EB403" s="25"/>
      <c r="EC403" s="25"/>
      <c r="ED403" s="25"/>
      <c r="EE403" s="25">
        <v>98.9</v>
      </c>
    </row>
    <row r="404" spans="110:135" x14ac:dyDescent="0.2">
      <c r="DF404" s="24" t="s">
        <v>337</v>
      </c>
      <c r="DG404" s="24" t="s">
        <v>212</v>
      </c>
      <c r="DH404" s="25">
        <v>881.83956667385996</v>
      </c>
      <c r="DI404" s="25">
        <v>675.95961399838404</v>
      </c>
      <c r="DJ404" s="25">
        <v>75.139293568174693</v>
      </c>
      <c r="DK404" s="25"/>
      <c r="DL404" s="25">
        <v>1650</v>
      </c>
      <c r="DM404" s="25">
        <v>158.66058390000001</v>
      </c>
      <c r="DN404" s="25">
        <v>678.89888189999999</v>
      </c>
      <c r="DO404" s="25"/>
      <c r="DP404" s="25">
        <v>673.020346096769</v>
      </c>
      <c r="DQ404" s="25"/>
      <c r="DR404" s="25"/>
      <c r="DS404" s="25">
        <v>1747.1873880655801</v>
      </c>
      <c r="DT404" s="25"/>
      <c r="DU404" s="25">
        <v>383.27020008080899</v>
      </c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</row>
    <row r="405" spans="110:135" x14ac:dyDescent="0.2">
      <c r="DF405" s="24" t="s">
        <v>708</v>
      </c>
      <c r="DG405" s="24" t="s">
        <v>212</v>
      </c>
      <c r="DH405" s="25">
        <v>631.92134721850698</v>
      </c>
      <c r="DI405" s="25">
        <v>678.38584864465497</v>
      </c>
      <c r="DJ405" s="25">
        <v>88.686946883751403</v>
      </c>
      <c r="DK405" s="25"/>
      <c r="DL405" s="25">
        <v>1040</v>
      </c>
      <c r="DM405" s="25">
        <v>5.7647511270000003</v>
      </c>
      <c r="DN405" s="25"/>
      <c r="DO405" s="25"/>
      <c r="DP405" s="25">
        <v>316.77169728930897</v>
      </c>
      <c r="DQ405" s="25"/>
      <c r="DR405" s="25"/>
      <c r="DS405" s="25"/>
      <c r="DT405" s="25"/>
      <c r="DU405" s="25"/>
      <c r="DV405" s="25"/>
      <c r="DW405" s="25">
        <v>1165.1489404577201</v>
      </c>
      <c r="DX405" s="25"/>
      <c r="DY405" s="25"/>
      <c r="DZ405" s="25"/>
      <c r="EA405" s="25"/>
      <c r="EB405" s="25"/>
      <c r="EC405" s="25"/>
      <c r="ED405" s="25"/>
      <c r="EE405" s="25"/>
    </row>
    <row r="406" spans="110:135" x14ac:dyDescent="0.2">
      <c r="DF406" s="24" t="s">
        <v>1326</v>
      </c>
      <c r="DG406" s="24" t="s">
        <v>212</v>
      </c>
      <c r="DH406" s="25">
        <v>681.76242486000001</v>
      </c>
      <c r="DI406" s="25">
        <v>681.76242486000001</v>
      </c>
      <c r="DJ406" s="25">
        <v>138.615829677671</v>
      </c>
      <c r="DK406" s="25"/>
      <c r="DL406" s="25"/>
      <c r="DM406" s="25">
        <v>13.524849720000001</v>
      </c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>
        <v>1350</v>
      </c>
    </row>
    <row r="407" spans="110:135" x14ac:dyDescent="0.2">
      <c r="DF407" s="24" t="s">
        <v>765</v>
      </c>
      <c r="DG407" s="24" t="s">
        <v>212</v>
      </c>
      <c r="DH407" s="25">
        <v>999.45963286896404</v>
      </c>
      <c r="DI407" s="25">
        <v>682.12962731565801</v>
      </c>
      <c r="DJ407" s="25">
        <v>121.745473538402</v>
      </c>
      <c r="DK407" s="25"/>
      <c r="DL407" s="25">
        <v>1064</v>
      </c>
      <c r="DM407" s="25">
        <v>162.6450743</v>
      </c>
      <c r="DN407" s="25"/>
      <c r="DO407" s="25"/>
      <c r="DP407" s="25">
        <v>143.650770784077</v>
      </c>
      <c r="DQ407" s="25"/>
      <c r="DR407" s="25"/>
      <c r="DS407" s="25">
        <v>399.91103501278201</v>
      </c>
      <c r="DT407" s="25"/>
      <c r="DU407" s="25">
        <v>964.34821961853299</v>
      </c>
      <c r="DV407" s="25"/>
      <c r="DW407" s="25">
        <v>1234.0848130857901</v>
      </c>
      <c r="DX407" s="25"/>
      <c r="DY407" s="25"/>
      <c r="DZ407" s="25"/>
      <c r="EA407" s="25"/>
      <c r="EB407" s="25"/>
      <c r="EC407" s="25"/>
      <c r="ED407" s="25">
        <v>3810.0371501505301</v>
      </c>
      <c r="EE407" s="25">
        <v>217</v>
      </c>
    </row>
    <row r="408" spans="110:135" x14ac:dyDescent="0.2">
      <c r="DF408" s="24" t="s">
        <v>358</v>
      </c>
      <c r="DG408" s="24" t="s">
        <v>212</v>
      </c>
      <c r="DH408" s="25">
        <v>697.79222132527696</v>
      </c>
      <c r="DI408" s="25">
        <v>684.02364927109704</v>
      </c>
      <c r="DJ408" s="25">
        <v>52.558274801615802</v>
      </c>
      <c r="DK408" s="25"/>
      <c r="DL408" s="25">
        <v>273</v>
      </c>
      <c r="DM408" s="25"/>
      <c r="DN408" s="25"/>
      <c r="DO408" s="25"/>
      <c r="DP408" s="25"/>
      <c r="DQ408" s="25"/>
      <c r="DR408" s="25"/>
      <c r="DS408" s="25">
        <v>779.10748099935802</v>
      </c>
      <c r="DT408" s="25"/>
      <c r="DU408" s="25">
        <v>588.93981754283595</v>
      </c>
      <c r="DV408" s="25"/>
      <c r="DW408" s="25">
        <v>1150.1215867589101</v>
      </c>
      <c r="DX408" s="25"/>
      <c r="DY408" s="25"/>
      <c r="DZ408" s="25"/>
      <c r="EA408" s="25"/>
      <c r="EB408" s="25"/>
      <c r="EC408" s="25"/>
      <c r="ED408" s="25"/>
      <c r="EE408" s="25"/>
    </row>
    <row r="409" spans="110:135" x14ac:dyDescent="0.2">
      <c r="DF409" s="24" t="s">
        <v>1427</v>
      </c>
      <c r="DG409" s="24" t="s">
        <v>212</v>
      </c>
      <c r="DH409" s="25">
        <v>992.39668265969601</v>
      </c>
      <c r="DI409" s="25">
        <v>691.05174016931903</v>
      </c>
      <c r="DJ409" s="25">
        <v>94.566295224901395</v>
      </c>
      <c r="DK409" s="25">
        <v>2081</v>
      </c>
      <c r="DL409" s="25">
        <v>310</v>
      </c>
      <c r="DM409" s="25">
        <v>65.389277219999997</v>
      </c>
      <c r="DN409" s="25"/>
      <c r="DO409" s="25"/>
      <c r="DP409" s="25">
        <v>2572.0706628190101</v>
      </c>
      <c r="DQ409" s="25"/>
      <c r="DR409" s="25"/>
      <c r="DS409" s="25">
        <v>739.25785379060403</v>
      </c>
      <c r="DT409" s="25"/>
      <c r="DU409" s="25">
        <v>642.84562654803403</v>
      </c>
      <c r="DV409" s="25"/>
      <c r="DW409" s="25">
        <v>1423.61004089992</v>
      </c>
      <c r="DX409" s="25"/>
      <c r="DY409" s="25"/>
      <c r="DZ409" s="25"/>
      <c r="EA409" s="25"/>
      <c r="EB409" s="25"/>
      <c r="EC409" s="25"/>
      <c r="ED409" s="25"/>
      <c r="EE409" s="25">
        <v>105</v>
      </c>
    </row>
    <row r="410" spans="110:135" x14ac:dyDescent="0.2">
      <c r="DF410" s="24" t="s">
        <v>10858</v>
      </c>
      <c r="DG410" s="24" t="s">
        <v>274</v>
      </c>
      <c r="DH410" s="25">
        <v>708.00373290837297</v>
      </c>
      <c r="DI410" s="25">
        <v>693</v>
      </c>
      <c r="DJ410" s="25">
        <v>80.459153274106598</v>
      </c>
      <c r="DK410" s="25">
        <v>693</v>
      </c>
      <c r="DL410" s="25">
        <v>146</v>
      </c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>
        <v>1285.01119872512</v>
      </c>
      <c r="DX410" s="25"/>
      <c r="DY410" s="25"/>
      <c r="DZ410" s="25"/>
      <c r="EA410" s="25"/>
      <c r="EB410" s="25"/>
      <c r="EC410" s="25"/>
      <c r="ED410" s="25"/>
      <c r="EE410" s="25"/>
    </row>
    <row r="411" spans="110:135" x14ac:dyDescent="0.2">
      <c r="DF411" s="24" t="s">
        <v>8871</v>
      </c>
      <c r="DG411" s="24" t="s">
        <v>212</v>
      </c>
      <c r="DH411" s="25">
        <v>7238.74126245972</v>
      </c>
      <c r="DI411" s="25">
        <v>693.31594791470604</v>
      </c>
      <c r="DJ411" s="25">
        <v>164.875831231505</v>
      </c>
      <c r="DK411" s="25"/>
      <c r="DL411" s="25"/>
      <c r="DM411" s="25">
        <v>8.5626550479999999</v>
      </c>
      <c r="DN411" s="25"/>
      <c r="DO411" s="25"/>
      <c r="DP411" s="25">
        <v>693.31594791470604</v>
      </c>
      <c r="DQ411" s="25"/>
      <c r="DR411" s="25"/>
      <c r="DS411" s="25"/>
      <c r="DT411" s="25"/>
      <c r="DU411" s="25"/>
      <c r="DV411" s="25"/>
      <c r="DW411" s="25">
        <v>21014.345184416401</v>
      </c>
      <c r="DX411" s="25"/>
      <c r="DY411" s="25"/>
      <c r="DZ411" s="25"/>
      <c r="EA411" s="25"/>
      <c r="EB411" s="25"/>
      <c r="EC411" s="25"/>
      <c r="ED411" s="25"/>
      <c r="EE411" s="25"/>
    </row>
    <row r="412" spans="110:135" x14ac:dyDescent="0.2">
      <c r="DF412" s="24" t="s">
        <v>1591</v>
      </c>
      <c r="DG412" s="24" t="s">
        <v>212</v>
      </c>
      <c r="DH412" s="25">
        <v>693.50744437638696</v>
      </c>
      <c r="DI412" s="25">
        <v>693.50744437638696</v>
      </c>
      <c r="DJ412" s="25"/>
      <c r="DK412" s="25"/>
      <c r="DL412" s="25"/>
      <c r="DM412" s="25"/>
      <c r="DN412" s="25"/>
      <c r="DO412" s="25"/>
      <c r="DP412" s="25"/>
      <c r="DQ412" s="25"/>
      <c r="DR412" s="25">
        <v>693.50744437638696</v>
      </c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</row>
    <row r="413" spans="110:135" x14ac:dyDescent="0.2">
      <c r="DF413" s="24" t="s">
        <v>4183</v>
      </c>
      <c r="DG413" s="24" t="s">
        <v>274</v>
      </c>
      <c r="DH413" s="25">
        <v>1621.0657617951699</v>
      </c>
      <c r="DI413" s="25">
        <v>693.63152359033597</v>
      </c>
      <c r="DJ413" s="25">
        <v>141.18435274698399</v>
      </c>
      <c r="DK413" s="25">
        <v>4980</v>
      </c>
      <c r="DL413" s="25">
        <v>117</v>
      </c>
      <c r="DM413" s="25"/>
      <c r="DN413" s="25"/>
      <c r="DO413" s="25"/>
      <c r="DP413" s="25"/>
      <c r="DQ413" s="25"/>
      <c r="DR413" s="25"/>
      <c r="DS413" s="25"/>
      <c r="DT413" s="25"/>
      <c r="DU413" s="25">
        <v>219.60583404718901</v>
      </c>
      <c r="DV413" s="25"/>
      <c r="DW413" s="25">
        <v>1167.6572131334799</v>
      </c>
      <c r="DX413" s="25"/>
      <c r="DY413" s="25"/>
      <c r="DZ413" s="25"/>
      <c r="EA413" s="25"/>
      <c r="EB413" s="25"/>
      <c r="EC413" s="25"/>
      <c r="ED413" s="25"/>
      <c r="EE413" s="25"/>
    </row>
    <row r="414" spans="110:135" x14ac:dyDescent="0.2">
      <c r="DF414" s="24" t="s">
        <v>363</v>
      </c>
      <c r="DG414" s="24" t="s">
        <v>212</v>
      </c>
      <c r="DH414" s="25">
        <v>863.33421706951594</v>
      </c>
      <c r="DI414" s="25">
        <v>693.67765293368598</v>
      </c>
      <c r="DJ414" s="25">
        <v>93.990881057182605</v>
      </c>
      <c r="DK414" s="25"/>
      <c r="DL414" s="25">
        <v>1023</v>
      </c>
      <c r="DM414" s="25">
        <v>126.5306432</v>
      </c>
      <c r="DN414" s="25"/>
      <c r="DO414" s="25"/>
      <c r="DP414" s="25"/>
      <c r="DQ414" s="25"/>
      <c r="DR414" s="25">
        <v>1939.45091921069</v>
      </c>
      <c r="DS414" s="25">
        <v>364.35530586737201</v>
      </c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</row>
    <row r="415" spans="110:135" x14ac:dyDescent="0.2">
      <c r="DF415" s="24" t="s">
        <v>2435</v>
      </c>
      <c r="DG415" s="24" t="s">
        <v>212</v>
      </c>
      <c r="DH415" s="25">
        <v>1252.5389686537501</v>
      </c>
      <c r="DI415" s="25">
        <v>694.17536189933298</v>
      </c>
      <c r="DJ415" s="25">
        <v>146.01205017233201</v>
      </c>
      <c r="DK415" s="25"/>
      <c r="DL415" s="25">
        <v>300</v>
      </c>
      <c r="DM415" s="25">
        <v>73.796427440000002</v>
      </c>
      <c r="DN415" s="25">
        <v>507.20803050000001</v>
      </c>
      <c r="DO415" s="25"/>
      <c r="DP415" s="25">
        <v>765.35072379866597</v>
      </c>
      <c r="DQ415" s="25"/>
      <c r="DR415" s="25"/>
      <c r="DS415" s="25">
        <v>1020.4975448351699</v>
      </c>
      <c r="DT415" s="25"/>
      <c r="DU415" s="25">
        <v>1025.75025130791</v>
      </c>
      <c r="DV415" s="25"/>
      <c r="DW415" s="25">
        <v>5704.7087713482797</v>
      </c>
      <c r="DX415" s="25"/>
      <c r="DY415" s="25"/>
      <c r="DZ415" s="25"/>
      <c r="EA415" s="25"/>
      <c r="EB415" s="25"/>
      <c r="EC415" s="25"/>
      <c r="ED415" s="25"/>
      <c r="EE415" s="25">
        <v>623</v>
      </c>
    </row>
    <row r="416" spans="110:135" x14ac:dyDescent="0.2">
      <c r="DF416" s="24" t="s">
        <v>618</v>
      </c>
      <c r="DG416" s="24" t="s">
        <v>212</v>
      </c>
      <c r="DH416" s="25">
        <v>799.740757507848</v>
      </c>
      <c r="DI416" s="25">
        <v>695.24635661717195</v>
      </c>
      <c r="DJ416" s="25">
        <v>36.674107453957298</v>
      </c>
      <c r="DK416" s="25"/>
      <c r="DL416" s="25"/>
      <c r="DM416" s="25"/>
      <c r="DN416" s="25"/>
      <c r="DO416" s="25"/>
      <c r="DP416" s="25">
        <v>695.24635661717195</v>
      </c>
      <c r="DQ416" s="25"/>
      <c r="DR416" s="25"/>
      <c r="DS416" s="25"/>
      <c r="DT416" s="25"/>
      <c r="DU416" s="25"/>
      <c r="DV416" s="25"/>
      <c r="DW416" s="25">
        <v>1130.9759159063699</v>
      </c>
      <c r="DX416" s="25"/>
      <c r="DY416" s="25"/>
      <c r="DZ416" s="25"/>
      <c r="EA416" s="25"/>
      <c r="EB416" s="25"/>
      <c r="EC416" s="25"/>
      <c r="ED416" s="25"/>
      <c r="EE416" s="25">
        <v>573</v>
      </c>
    </row>
    <row r="417" spans="110:135" x14ac:dyDescent="0.2">
      <c r="DF417" s="24" t="s">
        <v>1439</v>
      </c>
      <c r="DG417" s="24" t="s">
        <v>212</v>
      </c>
      <c r="DH417" s="25">
        <v>743.58291557125801</v>
      </c>
      <c r="DI417" s="25">
        <v>698.59713080616098</v>
      </c>
      <c r="DJ417" s="25">
        <v>15.6840389149157</v>
      </c>
      <c r="DK417" s="25"/>
      <c r="DL417" s="25"/>
      <c r="DM417" s="25"/>
      <c r="DN417" s="25"/>
      <c r="DO417" s="25"/>
      <c r="DP417" s="25"/>
      <c r="DQ417" s="25"/>
      <c r="DR417" s="25"/>
      <c r="DS417" s="25">
        <v>698.59713080616098</v>
      </c>
      <c r="DT417" s="25"/>
      <c r="DU417" s="25">
        <v>656.15161590761204</v>
      </c>
      <c r="DV417" s="25"/>
      <c r="DW417" s="25"/>
      <c r="DX417" s="25"/>
      <c r="DY417" s="25"/>
      <c r="DZ417" s="25"/>
      <c r="EA417" s="25"/>
      <c r="EB417" s="25"/>
      <c r="EC417" s="25"/>
      <c r="ED417" s="25"/>
      <c r="EE417" s="25">
        <v>876</v>
      </c>
    </row>
    <row r="418" spans="110:135" x14ac:dyDescent="0.2">
      <c r="DF418" s="24" t="s">
        <v>1108</v>
      </c>
      <c r="DG418" s="24" t="s">
        <v>212</v>
      </c>
      <c r="DH418" s="25">
        <v>699.54844466331201</v>
      </c>
      <c r="DI418" s="25">
        <v>699.54844466331201</v>
      </c>
      <c r="DJ418" s="25">
        <v>94.971467255155105</v>
      </c>
      <c r="DK418" s="25"/>
      <c r="DL418" s="25"/>
      <c r="DM418" s="25">
        <v>229.76690690000001</v>
      </c>
      <c r="DN418" s="25"/>
      <c r="DO418" s="25"/>
      <c r="DP418" s="25"/>
      <c r="DQ418" s="25"/>
      <c r="DR418" s="25"/>
      <c r="DS418" s="25"/>
      <c r="DT418" s="25"/>
      <c r="DU418" s="25"/>
      <c r="DV418" s="25"/>
      <c r="DW418" s="25">
        <v>1169.3299824266201</v>
      </c>
      <c r="DX418" s="25"/>
      <c r="DY418" s="25"/>
      <c r="DZ418" s="25"/>
      <c r="EA418" s="25"/>
      <c r="EB418" s="25"/>
      <c r="EC418" s="25"/>
      <c r="ED418" s="25"/>
      <c r="EE418" s="25"/>
    </row>
    <row r="419" spans="110:135" x14ac:dyDescent="0.2">
      <c r="DF419" s="24" t="s">
        <v>1835</v>
      </c>
      <c r="DG419" s="24" t="s">
        <v>212</v>
      </c>
      <c r="DH419" s="25">
        <v>972.31448345574495</v>
      </c>
      <c r="DI419" s="25">
        <v>701.15990569312601</v>
      </c>
      <c r="DJ419" s="25">
        <v>82.013124717836703</v>
      </c>
      <c r="DK419" s="25"/>
      <c r="DL419" s="25">
        <v>2008</v>
      </c>
      <c r="DM419" s="25">
        <v>33.95701828</v>
      </c>
      <c r="DN419" s="25"/>
      <c r="DO419" s="25"/>
      <c r="DP419" s="25"/>
      <c r="DQ419" s="25"/>
      <c r="DR419" s="25"/>
      <c r="DS419" s="25">
        <v>587.579663665515</v>
      </c>
      <c r="DT419" s="25"/>
      <c r="DU419" s="25">
        <v>814.74014772073599</v>
      </c>
      <c r="DV419" s="25"/>
      <c r="DW419" s="25"/>
      <c r="DX419" s="25"/>
      <c r="DY419" s="25"/>
      <c r="DZ419" s="25">
        <v>1885.6100710682199</v>
      </c>
      <c r="EA419" s="25"/>
      <c r="EB419" s="25"/>
      <c r="EC419" s="25"/>
      <c r="ED419" s="25"/>
      <c r="EE419" s="25">
        <v>504</v>
      </c>
    </row>
    <row r="420" spans="110:135" x14ac:dyDescent="0.2">
      <c r="DF420" s="24" t="s">
        <v>666</v>
      </c>
      <c r="DG420" s="24" t="s">
        <v>212</v>
      </c>
      <c r="DH420" s="25">
        <v>776.80910098165202</v>
      </c>
      <c r="DI420" s="25">
        <v>702.46283519414999</v>
      </c>
      <c r="DJ420" s="25">
        <v>64.1575872860396</v>
      </c>
      <c r="DK420" s="25"/>
      <c r="DL420" s="25">
        <v>743</v>
      </c>
      <c r="DM420" s="25">
        <v>176.13978729999999</v>
      </c>
      <c r="DN420" s="25"/>
      <c r="DO420" s="25"/>
      <c r="DP420" s="25">
        <v>731.83940035507499</v>
      </c>
      <c r="DQ420" s="25"/>
      <c r="DR420" s="25"/>
      <c r="DS420" s="25">
        <v>1697.78914820161</v>
      </c>
      <c r="DT420" s="25"/>
      <c r="DU420" s="25">
        <v>673.08627003322499</v>
      </c>
      <c r="DV420" s="25"/>
      <c r="DW420" s="25"/>
      <c r="DX420" s="25"/>
      <c r="DY420" s="25"/>
      <c r="DZ420" s="25"/>
      <c r="EA420" s="25"/>
      <c r="EB420" s="25"/>
      <c r="EC420" s="25"/>
      <c r="ED420" s="25"/>
      <c r="EE420" s="25">
        <v>639</v>
      </c>
    </row>
    <row r="421" spans="110:135" x14ac:dyDescent="0.2">
      <c r="DF421" s="24" t="s">
        <v>258</v>
      </c>
      <c r="DG421" s="24" t="s">
        <v>212</v>
      </c>
      <c r="DH421" s="25">
        <v>718.73723941701098</v>
      </c>
      <c r="DI421" s="25">
        <v>703.95276097675003</v>
      </c>
      <c r="DJ421" s="25">
        <v>85.0704955975703</v>
      </c>
      <c r="DK421" s="25"/>
      <c r="DL421" s="25">
        <v>157</v>
      </c>
      <c r="DM421" s="25">
        <v>70.68362209</v>
      </c>
      <c r="DN421" s="25"/>
      <c r="DO421" s="25"/>
      <c r="DP421" s="25">
        <v>1401.2734030563799</v>
      </c>
      <c r="DQ421" s="25"/>
      <c r="DR421" s="25"/>
      <c r="DS421" s="25">
        <v>703.95276097675003</v>
      </c>
      <c r="DT421" s="25"/>
      <c r="DU421" s="25">
        <v>1260.77641096193</v>
      </c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</row>
    <row r="422" spans="110:135" x14ac:dyDescent="0.2">
      <c r="DF422" s="24" t="s">
        <v>849</v>
      </c>
      <c r="DG422" s="24" t="s">
        <v>212</v>
      </c>
      <c r="DH422" s="25">
        <v>704.38601756722903</v>
      </c>
      <c r="DI422" s="25">
        <v>704.38601756722903</v>
      </c>
      <c r="DJ422" s="25">
        <v>98.2282926444487</v>
      </c>
      <c r="DK422" s="25"/>
      <c r="DL422" s="25"/>
      <c r="DM422" s="25"/>
      <c r="DN422" s="25"/>
      <c r="DO422" s="25"/>
      <c r="DP422" s="25"/>
      <c r="DQ422" s="25"/>
      <c r="DR422" s="25"/>
      <c r="DS422" s="25">
        <v>215.13433939673101</v>
      </c>
      <c r="DT422" s="25"/>
      <c r="DU422" s="25"/>
      <c r="DV422" s="25"/>
      <c r="DW422" s="25">
        <v>1193.6376957377299</v>
      </c>
      <c r="DX422" s="25"/>
      <c r="DY422" s="25"/>
      <c r="DZ422" s="25"/>
      <c r="EA422" s="25"/>
      <c r="EB422" s="25"/>
      <c r="EC422" s="25"/>
      <c r="ED422" s="25"/>
      <c r="EE422" s="25"/>
    </row>
    <row r="423" spans="110:135" x14ac:dyDescent="0.2">
      <c r="DF423" s="24" t="s">
        <v>424</v>
      </c>
      <c r="DG423" s="24" t="s">
        <v>212</v>
      </c>
      <c r="DH423" s="25">
        <v>789.17754367762302</v>
      </c>
      <c r="DI423" s="25">
        <v>704.68694639839805</v>
      </c>
      <c r="DJ423" s="25">
        <v>90.540815234852701</v>
      </c>
      <c r="DK423" s="25"/>
      <c r="DL423" s="25"/>
      <c r="DM423" s="25">
        <v>66.464673469999994</v>
      </c>
      <c r="DN423" s="25"/>
      <c r="DO423" s="25"/>
      <c r="DP423" s="25">
        <v>1020.86753758537</v>
      </c>
      <c r="DQ423" s="25"/>
      <c r="DR423" s="25"/>
      <c r="DS423" s="25">
        <v>388.506355211423</v>
      </c>
      <c r="DT423" s="25"/>
      <c r="DU423" s="25"/>
      <c r="DV423" s="25"/>
      <c r="DW423" s="25">
        <v>1680.8716084437001</v>
      </c>
      <c r="DX423" s="25"/>
      <c r="DY423" s="25"/>
      <c r="DZ423" s="25"/>
      <c r="EA423" s="25"/>
      <c r="EB423" s="25"/>
      <c r="EC423" s="25"/>
      <c r="ED423" s="25"/>
      <c r="EE423" s="25"/>
    </row>
    <row r="424" spans="110:135" x14ac:dyDescent="0.2">
      <c r="DF424" s="24" t="s">
        <v>1233</v>
      </c>
      <c r="DG424" s="24" t="s">
        <v>212</v>
      </c>
      <c r="DH424" s="25">
        <v>857.08947725259804</v>
      </c>
      <c r="DI424" s="25">
        <v>706.97017358281403</v>
      </c>
      <c r="DJ424" s="25">
        <v>55.490956650088997</v>
      </c>
      <c r="DK424" s="25"/>
      <c r="DL424" s="25">
        <v>492</v>
      </c>
      <c r="DM424" s="25">
        <v>221.44422270000001</v>
      </c>
      <c r="DN424" s="25">
        <v>1411.91472</v>
      </c>
      <c r="DO424" s="25"/>
      <c r="DP424" s="25">
        <v>1300.3377005489399</v>
      </c>
      <c r="DQ424" s="25"/>
      <c r="DR424" s="25"/>
      <c r="DS424" s="25">
        <v>807.94034716562805</v>
      </c>
      <c r="DT424" s="25"/>
      <c r="DU424" s="25">
        <v>544.61908275015901</v>
      </c>
      <c r="DV424" s="25"/>
      <c r="DW424" s="25">
        <v>1472.4597448560501</v>
      </c>
      <c r="DX424" s="25"/>
      <c r="DY424" s="25"/>
      <c r="DZ424" s="25"/>
      <c r="EA424" s="25"/>
      <c r="EB424" s="25"/>
      <c r="EC424" s="25"/>
      <c r="ED424" s="25"/>
      <c r="EE424" s="25">
        <v>606</v>
      </c>
    </row>
    <row r="425" spans="110:135" x14ac:dyDescent="0.2">
      <c r="DF425" s="24" t="s">
        <v>1729</v>
      </c>
      <c r="DG425" s="24" t="s">
        <v>212</v>
      </c>
      <c r="DH425" s="25">
        <v>734.51266680235199</v>
      </c>
      <c r="DI425" s="25">
        <v>707</v>
      </c>
      <c r="DJ425" s="25">
        <v>90.053066265260995</v>
      </c>
      <c r="DK425" s="25"/>
      <c r="DL425" s="25">
        <v>707</v>
      </c>
      <c r="DM425" s="25">
        <v>22.15990068</v>
      </c>
      <c r="DN425" s="25"/>
      <c r="DO425" s="25"/>
      <c r="DP425" s="25"/>
      <c r="DQ425" s="25"/>
      <c r="DR425" s="25"/>
      <c r="DS425" s="25">
        <v>142.74236995797099</v>
      </c>
      <c r="DT425" s="25"/>
      <c r="DU425" s="25"/>
      <c r="DV425" s="25"/>
      <c r="DW425" s="25">
        <v>1350.0896438427001</v>
      </c>
      <c r="DX425" s="25"/>
      <c r="DY425" s="25"/>
      <c r="DZ425" s="25">
        <v>1450.57141953109</v>
      </c>
      <c r="EA425" s="25"/>
      <c r="EB425" s="25"/>
      <c r="EC425" s="25"/>
      <c r="ED425" s="25"/>
      <c r="EE425" s="25"/>
    </row>
    <row r="426" spans="110:135" x14ac:dyDescent="0.2">
      <c r="DF426" s="24" t="s">
        <v>3794</v>
      </c>
      <c r="DG426" s="24" t="s">
        <v>212</v>
      </c>
      <c r="DH426" s="25">
        <v>1758.5427134136901</v>
      </c>
      <c r="DI426" s="25">
        <v>707</v>
      </c>
      <c r="DJ426" s="25">
        <v>147.95209829176201</v>
      </c>
      <c r="DK426" s="25"/>
      <c r="DL426" s="25">
        <v>707</v>
      </c>
      <c r="DM426" s="25">
        <v>271.09194200000002</v>
      </c>
      <c r="DN426" s="25"/>
      <c r="DO426" s="25"/>
      <c r="DP426" s="25">
        <v>761.69779036092496</v>
      </c>
      <c r="DQ426" s="25"/>
      <c r="DR426" s="25"/>
      <c r="DS426" s="25">
        <v>652.923834707541</v>
      </c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>
        <v>6400</v>
      </c>
    </row>
    <row r="427" spans="110:135" x14ac:dyDescent="0.2">
      <c r="DF427" s="24" t="s">
        <v>2231</v>
      </c>
      <c r="DG427" s="24" t="s">
        <v>212</v>
      </c>
      <c r="DH427" s="25">
        <v>1541.60196529273</v>
      </c>
      <c r="DI427" s="25">
        <v>707.11075906764199</v>
      </c>
      <c r="DJ427" s="25">
        <v>144.69818568993699</v>
      </c>
      <c r="DK427" s="25"/>
      <c r="DL427" s="25"/>
      <c r="DM427" s="25">
        <v>82.388997059999994</v>
      </c>
      <c r="DN427" s="25"/>
      <c r="DO427" s="25"/>
      <c r="DP427" s="25"/>
      <c r="DQ427" s="25"/>
      <c r="DR427" s="25"/>
      <c r="DS427" s="25">
        <v>304.938166712076</v>
      </c>
      <c r="DT427" s="25"/>
      <c r="DU427" s="25">
        <v>707.11075906764199</v>
      </c>
      <c r="DV427" s="25"/>
      <c r="DW427" s="25">
        <v>1148.4542466479299</v>
      </c>
      <c r="DX427" s="25"/>
      <c r="DY427" s="25"/>
      <c r="DZ427" s="25"/>
      <c r="EA427" s="25"/>
      <c r="EB427" s="25"/>
      <c r="EC427" s="25"/>
      <c r="ED427" s="25">
        <v>5465.11765697601</v>
      </c>
      <c r="EE427" s="25"/>
    </row>
    <row r="428" spans="110:135" x14ac:dyDescent="0.2">
      <c r="DF428" s="24" t="s">
        <v>933</v>
      </c>
      <c r="DG428" s="24" t="s">
        <v>212</v>
      </c>
      <c r="DH428" s="25">
        <v>977.01376021418105</v>
      </c>
      <c r="DI428" s="25">
        <v>707.25516652715305</v>
      </c>
      <c r="DJ428" s="25">
        <v>118.07197743035699</v>
      </c>
      <c r="DK428" s="25"/>
      <c r="DL428" s="25"/>
      <c r="DM428" s="25">
        <v>6.2052448409999998</v>
      </c>
      <c r="DN428" s="25"/>
      <c r="DO428" s="25"/>
      <c r="DP428" s="25">
        <v>2487.3394629614199</v>
      </c>
      <c r="DQ428" s="25"/>
      <c r="DR428" s="25"/>
      <c r="DS428" s="25"/>
      <c r="DT428" s="25"/>
      <c r="DU428" s="25">
        <v>149.06861320466501</v>
      </c>
      <c r="DV428" s="25"/>
      <c r="DW428" s="25">
        <v>1265.4417198496401</v>
      </c>
      <c r="DX428" s="25"/>
      <c r="DY428" s="25"/>
      <c r="DZ428" s="25"/>
      <c r="EA428" s="25"/>
      <c r="EB428" s="25"/>
      <c r="EC428" s="25"/>
      <c r="ED428" s="25"/>
      <c r="EE428" s="25"/>
    </row>
    <row r="429" spans="110:135" x14ac:dyDescent="0.2">
      <c r="DF429" s="24" t="s">
        <v>242</v>
      </c>
      <c r="DG429" s="24" t="s">
        <v>212</v>
      </c>
      <c r="DH429" s="25">
        <v>759.59914571388003</v>
      </c>
      <c r="DI429" s="25">
        <v>707.70640514613694</v>
      </c>
      <c r="DJ429" s="25">
        <v>29.483568166936401</v>
      </c>
      <c r="DK429" s="25"/>
      <c r="DL429" s="25">
        <v>774</v>
      </c>
      <c r="DM429" s="25"/>
      <c r="DN429" s="25"/>
      <c r="DO429" s="25"/>
      <c r="DP429" s="25">
        <v>1067.33267127881</v>
      </c>
      <c r="DQ429" s="25"/>
      <c r="DR429" s="25"/>
      <c r="DS429" s="25">
        <v>641.412810292274</v>
      </c>
      <c r="DT429" s="25"/>
      <c r="DU429" s="25">
        <v>555.65110128443905</v>
      </c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</row>
    <row r="430" spans="110:135" x14ac:dyDescent="0.2">
      <c r="DF430" s="24" t="s">
        <v>3212</v>
      </c>
      <c r="DG430" s="24" t="s">
        <v>274</v>
      </c>
      <c r="DH430" s="25">
        <v>2050.3494952467599</v>
      </c>
      <c r="DI430" s="25">
        <v>709.32634213580798</v>
      </c>
      <c r="DJ430" s="25">
        <v>155.40663132135001</v>
      </c>
      <c r="DK430" s="25"/>
      <c r="DL430" s="25">
        <v>291</v>
      </c>
      <c r="DM430" s="25">
        <v>6.4303522920000002</v>
      </c>
      <c r="DN430" s="25"/>
      <c r="DO430" s="25"/>
      <c r="DP430" s="25"/>
      <c r="DQ430" s="25"/>
      <c r="DR430" s="25">
        <v>6776.3149444234296</v>
      </c>
      <c r="DS430" s="25"/>
      <c r="DT430" s="25"/>
      <c r="DU430" s="25"/>
      <c r="DV430" s="25"/>
      <c r="DW430" s="25">
        <v>1127.65268427162</v>
      </c>
      <c r="DX430" s="25"/>
      <c r="DY430" s="25"/>
      <c r="DZ430" s="25"/>
      <c r="EA430" s="25"/>
      <c r="EB430" s="25"/>
      <c r="EC430" s="25"/>
      <c r="ED430" s="25"/>
      <c r="EE430" s="25"/>
    </row>
    <row r="431" spans="110:135" x14ac:dyDescent="0.2">
      <c r="DF431" s="24" t="s">
        <v>1891</v>
      </c>
      <c r="DG431" s="24" t="s">
        <v>212</v>
      </c>
      <c r="DH431" s="25">
        <v>1106.8690629733601</v>
      </c>
      <c r="DI431" s="25">
        <v>709.5</v>
      </c>
      <c r="DJ431" s="25">
        <v>106.398612409736</v>
      </c>
      <c r="DK431" s="25">
        <v>683</v>
      </c>
      <c r="DL431" s="25">
        <v>4061</v>
      </c>
      <c r="DM431" s="25">
        <v>53.91596929</v>
      </c>
      <c r="DN431" s="25">
        <v>1032.7265199999999</v>
      </c>
      <c r="DO431" s="25"/>
      <c r="DP431" s="25">
        <v>451.38415120129798</v>
      </c>
      <c r="DQ431" s="25"/>
      <c r="DR431" s="25"/>
      <c r="DS431" s="25">
        <v>287.64064215196998</v>
      </c>
      <c r="DT431" s="25"/>
      <c r="DU431" s="25">
        <v>376.44111750266001</v>
      </c>
      <c r="DV431" s="25"/>
      <c r="DW431" s="25">
        <v>1726.80243175437</v>
      </c>
      <c r="DX431" s="25"/>
      <c r="DY431" s="25"/>
      <c r="DZ431" s="25">
        <v>1659.7797978333001</v>
      </c>
      <c r="EA431" s="25"/>
      <c r="EB431" s="25"/>
      <c r="EC431" s="25"/>
      <c r="ED431" s="25"/>
      <c r="EE431" s="25">
        <v>736</v>
      </c>
    </row>
    <row r="432" spans="110:135" x14ac:dyDescent="0.2">
      <c r="DF432" s="24" t="s">
        <v>359</v>
      </c>
      <c r="DG432" s="24" t="s">
        <v>274</v>
      </c>
      <c r="DH432" s="25">
        <v>928.83028053983696</v>
      </c>
      <c r="DI432" s="25">
        <v>710.31071870896005</v>
      </c>
      <c r="DJ432" s="25">
        <v>100.675458883874</v>
      </c>
      <c r="DK432" s="25"/>
      <c r="DL432" s="25">
        <v>326</v>
      </c>
      <c r="DM432" s="25">
        <v>113.6993585</v>
      </c>
      <c r="DN432" s="25"/>
      <c r="DO432" s="25"/>
      <c r="DP432" s="25">
        <v>1094.6214374179201</v>
      </c>
      <c r="DQ432" s="25"/>
      <c r="DR432" s="25"/>
      <c r="DS432" s="25">
        <v>2181.0003262414298</v>
      </c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</row>
    <row r="433" spans="110:135" x14ac:dyDescent="0.2">
      <c r="DF433" s="24" t="s">
        <v>1155</v>
      </c>
      <c r="DG433" s="24" t="s">
        <v>212</v>
      </c>
      <c r="DH433" s="25">
        <v>710.99908111946002</v>
      </c>
      <c r="DI433" s="25">
        <v>710.99908111946002</v>
      </c>
      <c r="DJ433" s="25">
        <v>96.667704652704501</v>
      </c>
      <c r="DK433" s="25"/>
      <c r="DL433" s="25">
        <v>225</v>
      </c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>
        <v>1196.99816223892</v>
      </c>
      <c r="DX433" s="25"/>
      <c r="DY433" s="25"/>
      <c r="DZ433" s="25"/>
      <c r="EA433" s="25"/>
      <c r="EB433" s="25"/>
      <c r="EC433" s="25"/>
      <c r="ED433" s="25"/>
      <c r="EE433" s="25"/>
    </row>
    <row r="434" spans="110:135" x14ac:dyDescent="0.2">
      <c r="DF434" s="24" t="s">
        <v>843</v>
      </c>
      <c r="DG434" s="24" t="s">
        <v>212</v>
      </c>
      <c r="DH434" s="25">
        <v>763.20605467112296</v>
      </c>
      <c r="DI434" s="25">
        <v>712.458830319811</v>
      </c>
      <c r="DJ434" s="25">
        <v>57.565198460065197</v>
      </c>
      <c r="DK434" s="25"/>
      <c r="DL434" s="25">
        <v>1019</v>
      </c>
      <c r="DM434" s="25">
        <v>87.194493840000007</v>
      </c>
      <c r="DN434" s="25">
        <v>410.26264309999999</v>
      </c>
      <c r="DO434" s="25"/>
      <c r="DP434" s="25">
        <v>654.84669158513896</v>
      </c>
      <c r="DQ434" s="25"/>
      <c r="DR434" s="25"/>
      <c r="DS434" s="25">
        <v>770.07096905448202</v>
      </c>
      <c r="DT434" s="25"/>
      <c r="DU434" s="25">
        <v>522.57569411552504</v>
      </c>
      <c r="DV434" s="25"/>
      <c r="DW434" s="25">
        <v>1241.69794567383</v>
      </c>
      <c r="DX434" s="25"/>
      <c r="DY434" s="25"/>
      <c r="DZ434" s="25"/>
      <c r="EA434" s="25"/>
      <c r="EB434" s="25"/>
      <c r="EC434" s="25"/>
      <c r="ED434" s="25"/>
      <c r="EE434" s="25">
        <v>1400</v>
      </c>
    </row>
    <row r="435" spans="110:135" x14ac:dyDescent="0.2">
      <c r="DF435" s="24" t="s">
        <v>1253</v>
      </c>
      <c r="DG435" s="24" t="s">
        <v>212</v>
      </c>
      <c r="DH435" s="25">
        <v>1100.3608683252601</v>
      </c>
      <c r="DI435" s="25">
        <v>713.21855415671598</v>
      </c>
      <c r="DJ435" s="25">
        <v>121.733204810841</v>
      </c>
      <c r="DK435" s="25"/>
      <c r="DL435" s="25">
        <v>690</v>
      </c>
      <c r="DM435" s="25">
        <v>27.645631789999999</v>
      </c>
      <c r="DN435" s="25"/>
      <c r="DO435" s="25"/>
      <c r="DP435" s="25">
        <v>713.21855415671598</v>
      </c>
      <c r="DQ435" s="25"/>
      <c r="DR435" s="25"/>
      <c r="DS435" s="25"/>
      <c r="DT435" s="25"/>
      <c r="DU435" s="25">
        <v>845.27726364024295</v>
      </c>
      <c r="DV435" s="25"/>
      <c r="DW435" s="25">
        <v>1391.5131304844899</v>
      </c>
      <c r="DX435" s="25">
        <v>3949.3714982053798</v>
      </c>
      <c r="DY435" s="25"/>
      <c r="DZ435" s="25"/>
      <c r="EA435" s="25"/>
      <c r="EB435" s="25"/>
      <c r="EC435" s="25"/>
      <c r="ED435" s="25"/>
      <c r="EE435" s="25">
        <v>85.5</v>
      </c>
    </row>
    <row r="436" spans="110:135" x14ac:dyDescent="0.2">
      <c r="DF436" s="24" t="s">
        <v>1244</v>
      </c>
      <c r="DG436" s="24" t="s">
        <v>212</v>
      </c>
      <c r="DH436" s="25">
        <v>1289.8835281930301</v>
      </c>
      <c r="DI436" s="25">
        <v>713.98889782005097</v>
      </c>
      <c r="DJ436" s="25">
        <v>123.08543567665301</v>
      </c>
      <c r="DK436" s="25"/>
      <c r="DL436" s="25">
        <v>4044</v>
      </c>
      <c r="DM436" s="25">
        <v>19.130158510000001</v>
      </c>
      <c r="DN436" s="25"/>
      <c r="DO436" s="25"/>
      <c r="DP436" s="25">
        <v>1100.0295228468499</v>
      </c>
      <c r="DQ436" s="25"/>
      <c r="DR436" s="25"/>
      <c r="DS436" s="25">
        <v>713.98889782005097</v>
      </c>
      <c r="DT436" s="25"/>
      <c r="DU436" s="25">
        <v>572.26906178823106</v>
      </c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</row>
    <row r="437" spans="110:135" x14ac:dyDescent="0.2">
      <c r="DF437" s="24" t="s">
        <v>837</v>
      </c>
      <c r="DG437" s="24" t="s">
        <v>212</v>
      </c>
      <c r="DH437" s="25">
        <v>1028.4279148112701</v>
      </c>
      <c r="DI437" s="25">
        <v>716.27896324764799</v>
      </c>
      <c r="DJ437" s="25">
        <v>86.950525457563202</v>
      </c>
      <c r="DK437" s="25">
        <v>624</v>
      </c>
      <c r="DL437" s="25">
        <v>2236</v>
      </c>
      <c r="DM437" s="25">
        <v>40.771130300000003</v>
      </c>
      <c r="DN437" s="25"/>
      <c r="DO437" s="25"/>
      <c r="DP437" s="25">
        <v>2027.74356785948</v>
      </c>
      <c r="DQ437" s="25"/>
      <c r="DR437" s="25"/>
      <c r="DS437" s="25">
        <v>808.55792649529599</v>
      </c>
      <c r="DT437" s="25"/>
      <c r="DU437" s="25">
        <v>433.49486421281802</v>
      </c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</row>
    <row r="438" spans="110:135" x14ac:dyDescent="0.2">
      <c r="DF438" s="24" t="s">
        <v>1336</v>
      </c>
      <c r="DG438" s="24" t="s">
        <v>212</v>
      </c>
      <c r="DH438" s="25">
        <v>928.22217463401</v>
      </c>
      <c r="DI438" s="25">
        <v>718.42348872729701</v>
      </c>
      <c r="DJ438" s="25">
        <v>79.806353097234705</v>
      </c>
      <c r="DK438" s="25"/>
      <c r="DL438" s="25">
        <v>2090</v>
      </c>
      <c r="DM438" s="25">
        <v>58.980151409999998</v>
      </c>
      <c r="DN438" s="25"/>
      <c r="DO438" s="25"/>
      <c r="DP438" s="25">
        <v>1510.13922675455</v>
      </c>
      <c r="DQ438" s="25"/>
      <c r="DR438" s="25"/>
      <c r="DS438" s="25">
        <v>668.84697745459505</v>
      </c>
      <c r="DT438" s="25"/>
      <c r="DU438" s="25">
        <v>473.36669218491301</v>
      </c>
      <c r="DV438" s="25"/>
      <c r="DW438" s="25"/>
      <c r="DX438" s="25"/>
      <c r="DY438" s="25"/>
      <c r="DZ438" s="25"/>
      <c r="EA438" s="25"/>
      <c r="EB438" s="25"/>
      <c r="EC438" s="25"/>
      <c r="ED438" s="25"/>
      <c r="EE438" s="25">
        <v>768</v>
      </c>
    </row>
    <row r="439" spans="110:135" x14ac:dyDescent="0.2">
      <c r="DF439" s="24" t="s">
        <v>1397</v>
      </c>
      <c r="DG439" s="24" t="s">
        <v>212</v>
      </c>
      <c r="DH439" s="25">
        <v>719.90064199899996</v>
      </c>
      <c r="DI439" s="25">
        <v>719.90064199899996</v>
      </c>
      <c r="DJ439" s="25">
        <v>139.692382199766</v>
      </c>
      <c r="DK439" s="25"/>
      <c r="DL439" s="25">
        <v>1431</v>
      </c>
      <c r="DM439" s="25">
        <v>8.8012839980000006</v>
      </c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</row>
    <row r="440" spans="110:135" x14ac:dyDescent="0.2">
      <c r="DF440" s="24" t="s">
        <v>1205</v>
      </c>
      <c r="DG440" s="24" t="s">
        <v>212</v>
      </c>
      <c r="DH440" s="25">
        <v>720.86232347588896</v>
      </c>
      <c r="DI440" s="25">
        <v>720.86232347588896</v>
      </c>
      <c r="DJ440" s="25">
        <v>94.729662569391706</v>
      </c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>
        <v>1203.72464695178</v>
      </c>
      <c r="DX440" s="25"/>
      <c r="DY440" s="25"/>
      <c r="DZ440" s="25"/>
      <c r="EA440" s="25"/>
      <c r="EB440" s="25"/>
      <c r="EC440" s="25"/>
      <c r="ED440" s="25"/>
      <c r="EE440" s="25">
        <v>238</v>
      </c>
    </row>
    <row r="441" spans="110:135" x14ac:dyDescent="0.2">
      <c r="DF441" s="24" t="s">
        <v>1480</v>
      </c>
      <c r="DG441" s="24" t="s">
        <v>212</v>
      </c>
      <c r="DH441" s="25">
        <v>721</v>
      </c>
      <c r="DI441" s="25">
        <v>721</v>
      </c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>
        <v>721</v>
      </c>
    </row>
    <row r="442" spans="110:135" x14ac:dyDescent="0.2">
      <c r="DF442" s="24" t="s">
        <v>2339</v>
      </c>
      <c r="DG442" s="24" t="s">
        <v>212</v>
      </c>
      <c r="DH442" s="25">
        <v>1025.5837819506301</v>
      </c>
      <c r="DI442" s="25">
        <v>721</v>
      </c>
      <c r="DJ442" s="25">
        <v>78.766917978479199</v>
      </c>
      <c r="DK442" s="25"/>
      <c r="DL442" s="25">
        <v>657</v>
      </c>
      <c r="DM442" s="25">
        <v>31.648632500000001</v>
      </c>
      <c r="DN442" s="25"/>
      <c r="DO442" s="25"/>
      <c r="DP442" s="25"/>
      <c r="DQ442" s="25"/>
      <c r="DR442" s="25"/>
      <c r="DS442" s="25"/>
      <c r="DT442" s="25"/>
      <c r="DU442" s="25">
        <v>1904.6833212808001</v>
      </c>
      <c r="DV442" s="25"/>
      <c r="DW442" s="25"/>
      <c r="DX442" s="25"/>
      <c r="DY442" s="25"/>
      <c r="DZ442" s="25">
        <v>1813.5869559723301</v>
      </c>
      <c r="EA442" s="25"/>
      <c r="EB442" s="25"/>
      <c r="EC442" s="25"/>
      <c r="ED442" s="25"/>
      <c r="EE442" s="25">
        <v>721</v>
      </c>
    </row>
    <row r="443" spans="110:135" x14ac:dyDescent="0.2">
      <c r="DF443" s="24" t="s">
        <v>505</v>
      </c>
      <c r="DG443" s="24" t="s">
        <v>212</v>
      </c>
      <c r="DH443" s="25">
        <v>755.76488137052797</v>
      </c>
      <c r="DI443" s="25">
        <v>721.05893919895504</v>
      </c>
      <c r="DJ443" s="25">
        <v>86.830314853456201</v>
      </c>
      <c r="DK443" s="25"/>
      <c r="DL443" s="25">
        <v>567</v>
      </c>
      <c r="DM443" s="25">
        <v>3.1846524970000001</v>
      </c>
      <c r="DN443" s="25"/>
      <c r="DO443" s="25"/>
      <c r="DP443" s="25">
        <v>1577.7569945872001</v>
      </c>
      <c r="DQ443" s="25"/>
      <c r="DR443" s="25"/>
      <c r="DS443" s="25">
        <v>875.11787839790998</v>
      </c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</row>
    <row r="444" spans="110:135" x14ac:dyDescent="0.2">
      <c r="DF444" s="24" t="s">
        <v>1091</v>
      </c>
      <c r="DG444" s="24" t="s">
        <v>212</v>
      </c>
      <c r="DH444" s="25">
        <v>955.767898975555</v>
      </c>
      <c r="DI444" s="25">
        <v>721.81587358110903</v>
      </c>
      <c r="DJ444" s="25">
        <v>101.97763881688699</v>
      </c>
      <c r="DK444" s="25"/>
      <c r="DL444" s="25">
        <v>2304</v>
      </c>
      <c r="DM444" s="25">
        <v>75.439848740000002</v>
      </c>
      <c r="DN444" s="25"/>
      <c r="DO444" s="25"/>
      <c r="DP444" s="25"/>
      <c r="DQ444" s="25"/>
      <c r="DR444" s="25"/>
      <c r="DS444" s="25"/>
      <c r="DT444" s="25"/>
      <c r="DU444" s="25">
        <v>993.63174716221795</v>
      </c>
      <c r="DV444" s="25"/>
      <c r="DW444" s="25"/>
      <c r="DX444" s="25"/>
      <c r="DY444" s="25"/>
      <c r="DZ444" s="25"/>
      <c r="EA444" s="25"/>
      <c r="EB444" s="25"/>
      <c r="EC444" s="25"/>
      <c r="ED444" s="25"/>
      <c r="EE444" s="25">
        <v>450</v>
      </c>
    </row>
    <row r="445" spans="110:135" x14ac:dyDescent="0.2">
      <c r="DF445" s="24" t="s">
        <v>1429</v>
      </c>
      <c r="DG445" s="24" t="s">
        <v>274</v>
      </c>
      <c r="DH445" s="25">
        <v>1456.50854731032</v>
      </c>
      <c r="DI445" s="25">
        <v>722</v>
      </c>
      <c r="DJ445" s="25">
        <v>78.952740480377301</v>
      </c>
      <c r="DK445" s="25">
        <v>719</v>
      </c>
      <c r="DL445" s="25">
        <v>722</v>
      </c>
      <c r="DM445" s="25">
        <v>172.26245560000001</v>
      </c>
      <c r="DN445" s="25"/>
      <c r="DO445" s="25"/>
      <c r="DP445" s="25">
        <v>2360.4097264263301</v>
      </c>
      <c r="DQ445" s="25"/>
      <c r="DR445" s="25"/>
      <c r="DS445" s="25">
        <v>3026.06742298569</v>
      </c>
      <c r="DT445" s="25"/>
      <c r="DU445" s="25">
        <v>694.37043516288702</v>
      </c>
      <c r="DV445" s="25"/>
      <c r="DW445" s="25"/>
      <c r="DX445" s="25"/>
      <c r="DY445" s="25"/>
      <c r="DZ445" s="25">
        <v>1861.1154987022301</v>
      </c>
      <c r="EA445" s="25"/>
      <c r="EB445" s="25"/>
      <c r="EC445" s="25"/>
      <c r="ED445" s="25">
        <v>3121.35138691572</v>
      </c>
      <c r="EE445" s="25">
        <v>432</v>
      </c>
    </row>
    <row r="446" spans="110:135" x14ac:dyDescent="0.2">
      <c r="DF446" s="24" t="s">
        <v>10859</v>
      </c>
      <c r="DG446" s="24" t="s">
        <v>274</v>
      </c>
      <c r="DH446" s="25">
        <v>723.06945999295499</v>
      </c>
      <c r="DI446" s="25">
        <v>723.06945999295499</v>
      </c>
      <c r="DJ446" s="25">
        <v>135.14578752409901</v>
      </c>
      <c r="DK446" s="25"/>
      <c r="DL446" s="25"/>
      <c r="DM446" s="25">
        <v>32.086186990000002</v>
      </c>
      <c r="DN446" s="25"/>
      <c r="DO446" s="25"/>
      <c r="DP446" s="25"/>
      <c r="DQ446" s="25"/>
      <c r="DR446" s="25"/>
      <c r="DS446" s="25"/>
      <c r="DT446" s="25"/>
      <c r="DU446" s="25"/>
      <c r="DV446" s="25"/>
      <c r="DW446" s="25">
        <v>1414.05273299591</v>
      </c>
      <c r="DX446" s="25"/>
      <c r="DY446" s="25"/>
      <c r="DZ446" s="25"/>
      <c r="EA446" s="25"/>
      <c r="EB446" s="25"/>
      <c r="EC446" s="25"/>
      <c r="ED446" s="25"/>
      <c r="EE446" s="25"/>
    </row>
    <row r="447" spans="110:135" x14ac:dyDescent="0.2">
      <c r="DF447" s="24" t="s">
        <v>244</v>
      </c>
      <c r="DG447" s="24" t="s">
        <v>212</v>
      </c>
      <c r="DH447" s="25">
        <v>9254.1443836760009</v>
      </c>
      <c r="DI447" s="25">
        <v>724.20095030968002</v>
      </c>
      <c r="DJ447" s="25">
        <v>210.61363646871499</v>
      </c>
      <c r="DK447" s="25"/>
      <c r="DL447" s="25">
        <v>928</v>
      </c>
      <c r="DM447" s="25">
        <v>4.1870617040000004</v>
      </c>
      <c r="DN447" s="25"/>
      <c r="DO447" s="25"/>
      <c r="DP447" s="25">
        <v>499.96996149168399</v>
      </c>
      <c r="DQ447" s="25"/>
      <c r="DR447" s="25"/>
      <c r="DS447" s="25"/>
      <c r="DT447" s="25">
        <v>44114.363944874603</v>
      </c>
      <c r="DU447" s="25">
        <v>724.20095030968002</v>
      </c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</row>
    <row r="448" spans="110:135" x14ac:dyDescent="0.2">
      <c r="DF448" s="24" t="s">
        <v>1894</v>
      </c>
      <c r="DG448" s="24" t="s">
        <v>212</v>
      </c>
      <c r="DH448" s="25">
        <v>901.99772424703099</v>
      </c>
      <c r="DI448" s="25">
        <v>724.20095030968002</v>
      </c>
      <c r="DJ448" s="25">
        <v>77.828886406234403</v>
      </c>
      <c r="DK448" s="25"/>
      <c r="DL448" s="25"/>
      <c r="DM448" s="25">
        <v>188.44545719999999</v>
      </c>
      <c r="DN448" s="25"/>
      <c r="DO448" s="25"/>
      <c r="DP448" s="25"/>
      <c r="DQ448" s="25"/>
      <c r="DR448" s="25"/>
      <c r="DS448" s="25"/>
      <c r="DT448" s="25"/>
      <c r="DU448" s="25">
        <v>724.20095030968002</v>
      </c>
      <c r="DV448" s="25"/>
      <c r="DW448" s="25">
        <v>1285.8633796972799</v>
      </c>
      <c r="DX448" s="25"/>
      <c r="DY448" s="25"/>
      <c r="DZ448" s="25"/>
      <c r="EA448" s="25"/>
      <c r="EB448" s="25"/>
      <c r="EC448" s="25">
        <v>1915.4788340282</v>
      </c>
      <c r="ED448" s="25"/>
      <c r="EE448" s="25">
        <v>396</v>
      </c>
    </row>
    <row r="449" spans="110:135" x14ac:dyDescent="0.2">
      <c r="DF449" s="24" t="s">
        <v>2041</v>
      </c>
      <c r="DG449" s="24" t="s">
        <v>212</v>
      </c>
      <c r="DH449" s="25">
        <v>799.16470022975602</v>
      </c>
      <c r="DI449" s="25">
        <v>727</v>
      </c>
      <c r="DJ449" s="25">
        <v>72.114786926769398</v>
      </c>
      <c r="DK449" s="25">
        <v>986</v>
      </c>
      <c r="DL449" s="25">
        <v>461</v>
      </c>
      <c r="DM449" s="25">
        <v>22.543176330000001</v>
      </c>
      <c r="DN449" s="25"/>
      <c r="DO449" s="25"/>
      <c r="DP449" s="25"/>
      <c r="DQ449" s="25"/>
      <c r="DR449" s="25"/>
      <c r="DS449" s="25"/>
      <c r="DT449" s="25"/>
      <c r="DU449" s="25"/>
      <c r="DV449" s="25"/>
      <c r="DW449" s="25">
        <v>1374.22351800359</v>
      </c>
      <c r="DX449" s="25"/>
      <c r="DY449" s="25"/>
      <c r="DZ449" s="25">
        <v>1483.2215070449499</v>
      </c>
      <c r="EA449" s="25"/>
      <c r="EB449" s="25"/>
      <c r="EC449" s="25"/>
      <c r="ED449" s="25"/>
      <c r="EE449" s="25">
        <v>468</v>
      </c>
    </row>
    <row r="450" spans="110:135" x14ac:dyDescent="0.2">
      <c r="DF450" s="24" t="s">
        <v>1467</v>
      </c>
      <c r="DG450" s="24" t="s">
        <v>212</v>
      </c>
      <c r="DH450" s="25">
        <v>1041.0260533993101</v>
      </c>
      <c r="DI450" s="25">
        <v>727.43676531767903</v>
      </c>
      <c r="DJ450" s="25">
        <v>99.053315761910696</v>
      </c>
      <c r="DK450" s="25">
        <v>3390</v>
      </c>
      <c r="DL450" s="25">
        <v>1134</v>
      </c>
      <c r="DM450" s="25">
        <v>112.61326699999999</v>
      </c>
      <c r="DN450" s="25"/>
      <c r="DO450" s="25"/>
      <c r="DP450" s="25">
        <v>799.45540663144902</v>
      </c>
      <c r="DQ450" s="25"/>
      <c r="DR450" s="25"/>
      <c r="DS450" s="25">
        <v>655.41812400390904</v>
      </c>
      <c r="DT450" s="25"/>
      <c r="DU450" s="25">
        <v>649.10885231218504</v>
      </c>
      <c r="DV450" s="25"/>
      <c r="DW450" s="25">
        <v>1328.6127772469499</v>
      </c>
      <c r="DX450" s="25"/>
      <c r="DY450" s="25"/>
      <c r="DZ450" s="25"/>
      <c r="EA450" s="25"/>
      <c r="EB450" s="25"/>
      <c r="EC450" s="25"/>
      <c r="ED450" s="25"/>
      <c r="EE450" s="25">
        <v>259</v>
      </c>
    </row>
    <row r="451" spans="110:135" x14ac:dyDescent="0.2">
      <c r="DF451" s="24" t="s">
        <v>2016</v>
      </c>
      <c r="DG451" s="24" t="s">
        <v>212</v>
      </c>
      <c r="DH451" s="25">
        <v>1105.7976954966</v>
      </c>
      <c r="DI451" s="25">
        <v>728</v>
      </c>
      <c r="DJ451" s="25">
        <v>91.046302392319404</v>
      </c>
      <c r="DK451" s="25"/>
      <c r="DL451" s="25">
        <v>800</v>
      </c>
      <c r="DM451" s="25">
        <v>2.6048318190000002</v>
      </c>
      <c r="DN451" s="25"/>
      <c r="DO451" s="25"/>
      <c r="DP451" s="25"/>
      <c r="DQ451" s="25"/>
      <c r="DR451" s="25">
        <v>2040.41554264704</v>
      </c>
      <c r="DS451" s="25"/>
      <c r="DT451" s="25"/>
      <c r="DU451" s="25">
        <v>506.11813421745097</v>
      </c>
      <c r="DV451" s="25"/>
      <c r="DW451" s="25"/>
      <c r="DX451" s="25"/>
      <c r="DY451" s="25"/>
      <c r="DZ451" s="25"/>
      <c r="EA451" s="25"/>
      <c r="EB451" s="25"/>
      <c r="EC451" s="25">
        <v>2629.6476642961002</v>
      </c>
      <c r="ED451" s="25"/>
      <c r="EE451" s="25">
        <v>656</v>
      </c>
    </row>
    <row r="452" spans="110:135" x14ac:dyDescent="0.2">
      <c r="DF452" s="24" t="s">
        <v>1310</v>
      </c>
      <c r="DG452" s="24" t="s">
        <v>212</v>
      </c>
      <c r="DH452" s="25">
        <v>744.39652289154503</v>
      </c>
      <c r="DI452" s="25">
        <v>730.85948104596798</v>
      </c>
      <c r="DJ452" s="25">
        <v>77.110998512888898</v>
      </c>
      <c r="DK452" s="25">
        <v>1299</v>
      </c>
      <c r="DL452" s="25">
        <v>759</v>
      </c>
      <c r="DM452" s="25">
        <v>52.246306590000003</v>
      </c>
      <c r="DN452" s="25"/>
      <c r="DO452" s="25"/>
      <c r="DP452" s="25">
        <v>730.85948104596798</v>
      </c>
      <c r="DQ452" s="25"/>
      <c r="DR452" s="25"/>
      <c r="DS452" s="25"/>
      <c r="DT452" s="25"/>
      <c r="DU452" s="25">
        <v>297.28816962720703</v>
      </c>
      <c r="DV452" s="25"/>
      <c r="DW452" s="25">
        <v>1676.3817029776401</v>
      </c>
      <c r="DX452" s="25"/>
      <c r="DY452" s="25"/>
      <c r="DZ452" s="25"/>
      <c r="EA452" s="25"/>
      <c r="EB452" s="25"/>
      <c r="EC452" s="25"/>
      <c r="ED452" s="25"/>
      <c r="EE452" s="25">
        <v>396</v>
      </c>
    </row>
    <row r="453" spans="110:135" x14ac:dyDescent="0.2">
      <c r="DF453" s="24" t="s">
        <v>1910</v>
      </c>
      <c r="DG453" s="24" t="s">
        <v>274</v>
      </c>
      <c r="DH453" s="25">
        <v>731.07747641203605</v>
      </c>
      <c r="DI453" s="25">
        <v>731.07747641203605</v>
      </c>
      <c r="DJ453" s="25">
        <v>131.780468442521</v>
      </c>
      <c r="DK453" s="25"/>
      <c r="DL453" s="25"/>
      <c r="DM453" s="25">
        <v>49.838554139999999</v>
      </c>
      <c r="DN453" s="25"/>
      <c r="DO453" s="25"/>
      <c r="DP453" s="25"/>
      <c r="DQ453" s="25"/>
      <c r="DR453" s="25"/>
      <c r="DS453" s="25"/>
      <c r="DT453" s="25"/>
      <c r="DU453" s="25"/>
      <c r="DV453" s="25"/>
      <c r="DW453" s="25">
        <v>1412.31639868407</v>
      </c>
      <c r="DX453" s="25"/>
      <c r="DY453" s="25"/>
      <c r="DZ453" s="25"/>
      <c r="EA453" s="25"/>
      <c r="EB453" s="25"/>
      <c r="EC453" s="25"/>
      <c r="ED453" s="25"/>
      <c r="EE453" s="25"/>
    </row>
    <row r="454" spans="110:135" x14ac:dyDescent="0.2">
      <c r="DF454" s="24" t="s">
        <v>5029</v>
      </c>
      <c r="DG454" s="24" t="s">
        <v>212</v>
      </c>
      <c r="DH454" s="25">
        <v>2031.41408738837</v>
      </c>
      <c r="DI454" s="25">
        <v>731.47192460171505</v>
      </c>
      <c r="DJ454" s="25">
        <v>160.42880053821901</v>
      </c>
      <c r="DK454" s="25">
        <v>9267</v>
      </c>
      <c r="DL454" s="25">
        <v>359</v>
      </c>
      <c r="DM454" s="25">
        <v>62.01441002</v>
      </c>
      <c r="DN454" s="25"/>
      <c r="DO454" s="25"/>
      <c r="DP454" s="25"/>
      <c r="DQ454" s="25"/>
      <c r="DR454" s="25"/>
      <c r="DS454" s="25">
        <v>731.47192460171505</v>
      </c>
      <c r="DT454" s="25"/>
      <c r="DU454" s="25">
        <v>376.44111750266001</v>
      </c>
      <c r="DV454" s="25"/>
      <c r="DW454" s="25">
        <v>1533.9711595942299</v>
      </c>
      <c r="DX454" s="25"/>
      <c r="DY454" s="25"/>
      <c r="DZ454" s="25"/>
      <c r="EA454" s="25"/>
      <c r="EB454" s="25"/>
      <c r="EC454" s="25"/>
      <c r="ED454" s="25"/>
      <c r="EE454" s="25">
        <v>1890</v>
      </c>
    </row>
    <row r="455" spans="110:135" x14ac:dyDescent="0.2">
      <c r="DF455" s="24" t="s">
        <v>639</v>
      </c>
      <c r="DG455" s="24" t="s">
        <v>212</v>
      </c>
      <c r="DH455" s="25">
        <v>686.22747534960399</v>
      </c>
      <c r="DI455" s="25">
        <v>732.70608814251898</v>
      </c>
      <c r="DJ455" s="25">
        <v>87.799848661848998</v>
      </c>
      <c r="DK455" s="25"/>
      <c r="DL455" s="25">
        <v>892</v>
      </c>
      <c r="DM455" s="25">
        <v>56.933566399999997</v>
      </c>
      <c r="DN455" s="25"/>
      <c r="DO455" s="25"/>
      <c r="DP455" s="25">
        <v>732.70608814251898</v>
      </c>
      <c r="DQ455" s="25"/>
      <c r="DR455" s="25"/>
      <c r="DS455" s="25"/>
      <c r="DT455" s="25"/>
      <c r="DU455" s="25">
        <v>189.01451818564399</v>
      </c>
      <c r="DV455" s="25"/>
      <c r="DW455" s="25">
        <v>1560.4832040198601</v>
      </c>
      <c r="DX455" s="25"/>
      <c r="DY455" s="25"/>
      <c r="DZ455" s="25"/>
      <c r="EA455" s="25"/>
      <c r="EB455" s="25"/>
      <c r="EC455" s="25"/>
      <c r="ED455" s="25"/>
      <c r="EE455" s="25"/>
    </row>
    <row r="456" spans="110:135" x14ac:dyDescent="0.2">
      <c r="DF456" s="24" t="s">
        <v>422</v>
      </c>
      <c r="DG456" s="24" t="s">
        <v>212</v>
      </c>
      <c r="DH456" s="25">
        <v>691.96790900392398</v>
      </c>
      <c r="DI456" s="25">
        <v>735.59258807394303</v>
      </c>
      <c r="DJ456" s="25">
        <v>73.211804562043</v>
      </c>
      <c r="DK456" s="25"/>
      <c r="DL456" s="25"/>
      <c r="DM456" s="25">
        <v>159.8902789</v>
      </c>
      <c r="DN456" s="25"/>
      <c r="DO456" s="25"/>
      <c r="DP456" s="25"/>
      <c r="DQ456" s="25"/>
      <c r="DR456" s="25"/>
      <c r="DS456" s="25"/>
      <c r="DT456" s="25"/>
      <c r="DU456" s="25">
        <v>1113.1851761478899</v>
      </c>
      <c r="DV456" s="25"/>
      <c r="DW456" s="25">
        <v>1136.79618096781</v>
      </c>
      <c r="DX456" s="25"/>
      <c r="DY456" s="25"/>
      <c r="DZ456" s="25"/>
      <c r="EA456" s="25"/>
      <c r="EB456" s="25"/>
      <c r="EC456" s="25"/>
      <c r="ED456" s="25"/>
      <c r="EE456" s="25">
        <v>358</v>
      </c>
    </row>
    <row r="457" spans="110:135" x14ac:dyDescent="0.2">
      <c r="DF457" s="24" t="s">
        <v>2513</v>
      </c>
      <c r="DG457" s="24" t="s">
        <v>212</v>
      </c>
      <c r="DH457" s="25">
        <v>1290.5612452560999</v>
      </c>
      <c r="DI457" s="25">
        <v>736</v>
      </c>
      <c r="DJ457" s="25">
        <v>75.318972887829503</v>
      </c>
      <c r="DK457" s="25"/>
      <c r="DL457" s="25">
        <v>643</v>
      </c>
      <c r="DM457" s="25">
        <v>52.311240529999999</v>
      </c>
      <c r="DN457" s="25"/>
      <c r="DO457" s="25"/>
      <c r="DP457" s="25"/>
      <c r="DQ457" s="25"/>
      <c r="DR457" s="25"/>
      <c r="DS457" s="25">
        <v>714.90214965416999</v>
      </c>
      <c r="DT457" s="25"/>
      <c r="DU457" s="25">
        <v>2386.7419757996799</v>
      </c>
      <c r="DV457" s="25"/>
      <c r="DW457" s="25">
        <v>2379.1238462547899</v>
      </c>
      <c r="DX457" s="25"/>
      <c r="DY457" s="25"/>
      <c r="DZ457" s="25">
        <v>2121.8495045540799</v>
      </c>
      <c r="EA457" s="25"/>
      <c r="EB457" s="25"/>
      <c r="EC457" s="25"/>
      <c r="ED457" s="25"/>
      <c r="EE457" s="25">
        <v>736</v>
      </c>
    </row>
    <row r="458" spans="110:135" x14ac:dyDescent="0.2">
      <c r="DF458" s="24" t="s">
        <v>921</v>
      </c>
      <c r="DG458" s="24" t="s">
        <v>212</v>
      </c>
      <c r="DH458" s="25">
        <v>870.735749991023</v>
      </c>
      <c r="DI458" s="25">
        <v>736</v>
      </c>
      <c r="DJ458" s="25">
        <v>64.802748600134706</v>
      </c>
      <c r="DK458" s="25"/>
      <c r="DL458" s="25">
        <v>1284</v>
      </c>
      <c r="DM458" s="25">
        <v>125.12876079999999</v>
      </c>
      <c r="DN458" s="25"/>
      <c r="DO458" s="25"/>
      <c r="DP458" s="25">
        <v>602.591969449467</v>
      </c>
      <c r="DQ458" s="25"/>
      <c r="DR458" s="25"/>
      <c r="DS458" s="25">
        <v>1604.40090988529</v>
      </c>
      <c r="DT458" s="25"/>
      <c r="DU458" s="25">
        <v>344.58778834438198</v>
      </c>
      <c r="DV458" s="25"/>
      <c r="DW458" s="25">
        <v>1398.4408214580301</v>
      </c>
      <c r="DX458" s="25"/>
      <c r="DY458" s="25"/>
      <c r="DZ458" s="25"/>
      <c r="EA458" s="25"/>
      <c r="EB458" s="25"/>
      <c r="EC458" s="25"/>
      <c r="ED458" s="25"/>
      <c r="EE458" s="25">
        <v>736</v>
      </c>
    </row>
    <row r="459" spans="110:135" x14ac:dyDescent="0.2">
      <c r="DF459" s="24" t="s">
        <v>560</v>
      </c>
      <c r="DG459" s="24" t="s">
        <v>274</v>
      </c>
      <c r="DH459" s="25">
        <v>835.20865749970903</v>
      </c>
      <c r="DI459" s="25">
        <v>736.30306496587002</v>
      </c>
      <c r="DJ459" s="25">
        <v>96.677312158257294</v>
      </c>
      <c r="DK459" s="25"/>
      <c r="DL459" s="25"/>
      <c r="DM459" s="25">
        <v>81.760137639999996</v>
      </c>
      <c r="DN459" s="25"/>
      <c r="DO459" s="25"/>
      <c r="DP459" s="25"/>
      <c r="DQ459" s="25"/>
      <c r="DR459" s="25"/>
      <c r="DS459" s="25"/>
      <c r="DT459" s="25"/>
      <c r="DU459" s="25">
        <v>736.30306496587002</v>
      </c>
      <c r="DV459" s="25"/>
      <c r="DW459" s="25"/>
      <c r="DX459" s="25"/>
      <c r="DY459" s="25"/>
      <c r="DZ459" s="25"/>
      <c r="EA459" s="25">
        <v>1687.5627698932601</v>
      </c>
      <c r="EB459" s="25"/>
      <c r="EC459" s="25"/>
      <c r="ED459" s="25"/>
      <c r="EE459" s="25"/>
    </row>
    <row r="460" spans="110:135" x14ac:dyDescent="0.2">
      <c r="DF460" s="24" t="s">
        <v>754</v>
      </c>
      <c r="DG460" s="24" t="s">
        <v>274</v>
      </c>
      <c r="DH460" s="25">
        <v>736.98440461442601</v>
      </c>
      <c r="DI460" s="25">
        <v>736.98440461442601</v>
      </c>
      <c r="DJ460" s="25">
        <v>76.8802949129674</v>
      </c>
      <c r="DK460" s="25"/>
      <c r="DL460" s="25"/>
      <c r="DM460" s="25"/>
      <c r="DN460" s="25"/>
      <c r="DO460" s="25"/>
      <c r="DP460" s="25"/>
      <c r="DQ460" s="25"/>
      <c r="DR460" s="25">
        <v>336.340683747132</v>
      </c>
      <c r="DS460" s="25"/>
      <c r="DT460" s="25"/>
      <c r="DU460" s="25"/>
      <c r="DV460" s="25"/>
      <c r="DW460" s="25">
        <v>1137.62812548172</v>
      </c>
      <c r="DX460" s="25"/>
      <c r="DY460" s="25"/>
      <c r="DZ460" s="25"/>
      <c r="EA460" s="25"/>
      <c r="EB460" s="25"/>
      <c r="EC460" s="25"/>
      <c r="ED460" s="25"/>
      <c r="EE460" s="25"/>
    </row>
    <row r="461" spans="110:135" x14ac:dyDescent="0.2">
      <c r="DF461" s="24" t="s">
        <v>553</v>
      </c>
      <c r="DG461" s="24" t="s">
        <v>274</v>
      </c>
      <c r="DH461" s="25">
        <v>851.43768100140699</v>
      </c>
      <c r="DI461" s="25">
        <v>737.11469992105503</v>
      </c>
      <c r="DJ461" s="25">
        <v>79.614563358782505</v>
      </c>
      <c r="DK461" s="25"/>
      <c r="DL461" s="25"/>
      <c r="DM461" s="25"/>
      <c r="DN461" s="25"/>
      <c r="DO461" s="25"/>
      <c r="DP461" s="25"/>
      <c r="DQ461" s="25"/>
      <c r="DR461" s="25"/>
      <c r="DS461" s="25">
        <v>737.11469992105503</v>
      </c>
      <c r="DT461" s="25"/>
      <c r="DU461" s="25"/>
      <c r="DV461" s="25"/>
      <c r="DW461" s="25"/>
      <c r="DX461" s="25"/>
      <c r="DY461" s="25"/>
      <c r="DZ461" s="25"/>
      <c r="EA461" s="25">
        <v>1579.1983430831699</v>
      </c>
      <c r="EB461" s="25"/>
      <c r="EC461" s="25"/>
      <c r="ED461" s="25"/>
      <c r="EE461" s="25">
        <v>238</v>
      </c>
    </row>
    <row r="462" spans="110:135" x14ac:dyDescent="0.2">
      <c r="DF462" s="24" t="s">
        <v>1784</v>
      </c>
      <c r="DG462" s="24" t="s">
        <v>212</v>
      </c>
      <c r="DH462" s="25">
        <v>2246.9522452824199</v>
      </c>
      <c r="DI462" s="25">
        <v>737.11726390269303</v>
      </c>
      <c r="DJ462" s="25">
        <v>134.69803794700499</v>
      </c>
      <c r="DK462" s="25"/>
      <c r="DL462" s="25">
        <v>3422</v>
      </c>
      <c r="DM462" s="25">
        <v>205.65050049999999</v>
      </c>
      <c r="DN462" s="25"/>
      <c r="DO462" s="25"/>
      <c r="DP462" s="25">
        <v>918.23452780538696</v>
      </c>
      <c r="DQ462" s="25"/>
      <c r="DR462" s="25"/>
      <c r="DS462" s="25">
        <v>442.98929549109403</v>
      </c>
      <c r="DT462" s="25"/>
      <c r="DU462" s="25">
        <v>7936.8391478980602</v>
      </c>
      <c r="DV462" s="25"/>
      <c r="DW462" s="25"/>
      <c r="DX462" s="25"/>
      <c r="DY462" s="25"/>
      <c r="DZ462" s="25"/>
      <c r="EA462" s="25"/>
      <c r="EB462" s="25"/>
      <c r="EC462" s="25"/>
      <c r="ED462" s="25"/>
      <c r="EE462" s="25">
        <v>556</v>
      </c>
    </row>
    <row r="463" spans="110:135" x14ac:dyDescent="0.2">
      <c r="DF463" s="24" t="s">
        <v>985</v>
      </c>
      <c r="DG463" s="24" t="s">
        <v>212</v>
      </c>
      <c r="DH463" s="25">
        <v>774.32376982387598</v>
      </c>
      <c r="DI463" s="25">
        <v>737.555379533821</v>
      </c>
      <c r="DJ463" s="25">
        <v>70.052362552460707</v>
      </c>
      <c r="DK463" s="25"/>
      <c r="DL463" s="25">
        <v>1554</v>
      </c>
      <c r="DM463" s="25">
        <v>4.1837615149999996</v>
      </c>
      <c r="DN463" s="25"/>
      <c r="DO463" s="25"/>
      <c r="DP463" s="25">
        <v>443.31811593399101</v>
      </c>
      <c r="DQ463" s="25"/>
      <c r="DR463" s="25"/>
      <c r="DS463" s="25"/>
      <c r="DT463" s="25"/>
      <c r="DU463" s="25">
        <v>707.11075906764199</v>
      </c>
      <c r="DV463" s="25"/>
      <c r="DW463" s="25">
        <v>1169.3299824266201</v>
      </c>
      <c r="DX463" s="25"/>
      <c r="DY463" s="25"/>
      <c r="DZ463" s="25"/>
      <c r="EA463" s="25"/>
      <c r="EB463" s="25"/>
      <c r="EC463" s="25"/>
      <c r="ED463" s="25"/>
      <c r="EE463" s="25">
        <v>768</v>
      </c>
    </row>
    <row r="464" spans="110:135" x14ac:dyDescent="0.2">
      <c r="DF464" s="24" t="s">
        <v>313</v>
      </c>
      <c r="DG464" s="24" t="s">
        <v>212</v>
      </c>
      <c r="DH464" s="25">
        <v>703.78560204922496</v>
      </c>
      <c r="DI464" s="25">
        <v>737.77528982353294</v>
      </c>
      <c r="DJ464" s="25">
        <v>61.842894808363198</v>
      </c>
      <c r="DK464" s="25"/>
      <c r="DL464" s="25">
        <v>571</v>
      </c>
      <c r="DM464" s="25">
        <v>49.650529689999999</v>
      </c>
      <c r="DN464" s="25">
        <v>1098.22597</v>
      </c>
      <c r="DO464" s="25"/>
      <c r="DP464" s="25">
        <v>1285.8862220508399</v>
      </c>
      <c r="DQ464" s="25"/>
      <c r="DR464" s="25"/>
      <c r="DS464" s="25">
        <v>737.77528982353294</v>
      </c>
      <c r="DT464" s="25"/>
      <c r="DU464" s="25">
        <v>883.96120278020305</v>
      </c>
      <c r="DV464" s="25"/>
      <c r="DW464" s="25"/>
      <c r="DX464" s="25"/>
      <c r="DY464" s="25"/>
      <c r="DZ464" s="25"/>
      <c r="EA464" s="25"/>
      <c r="EB464" s="25"/>
      <c r="EC464" s="25"/>
      <c r="ED464" s="25"/>
      <c r="EE464" s="25">
        <v>300</v>
      </c>
    </row>
    <row r="465" spans="110:135" x14ac:dyDescent="0.2">
      <c r="DF465" s="24" t="s">
        <v>1489</v>
      </c>
      <c r="DG465" s="24" t="s">
        <v>212</v>
      </c>
      <c r="DH465" s="25">
        <v>766.27268364175995</v>
      </c>
      <c r="DI465" s="25">
        <v>740</v>
      </c>
      <c r="DJ465" s="25">
        <v>85.083817270466</v>
      </c>
      <c r="DK465" s="25">
        <v>1614</v>
      </c>
      <c r="DL465" s="25">
        <v>740</v>
      </c>
      <c r="DM465" s="25">
        <v>8.957432034</v>
      </c>
      <c r="DN465" s="25"/>
      <c r="DO465" s="25"/>
      <c r="DP465" s="25"/>
      <c r="DQ465" s="25"/>
      <c r="DR465" s="25"/>
      <c r="DS465" s="25"/>
      <c r="DT465" s="25"/>
      <c r="DU465" s="25"/>
      <c r="DV465" s="25"/>
      <c r="DW465" s="25">
        <v>1184.4059861748001</v>
      </c>
      <c r="DX465" s="25"/>
      <c r="DY465" s="25"/>
      <c r="DZ465" s="25"/>
      <c r="EA465" s="25"/>
      <c r="EB465" s="25"/>
      <c r="EC465" s="25"/>
      <c r="ED465" s="25"/>
      <c r="EE465" s="25">
        <v>284</v>
      </c>
    </row>
    <row r="466" spans="110:135" x14ac:dyDescent="0.2">
      <c r="DF466" s="24" t="s">
        <v>652</v>
      </c>
      <c r="DG466" s="24" t="s">
        <v>212</v>
      </c>
      <c r="DH466" s="25">
        <v>1050.9092479901699</v>
      </c>
      <c r="DI466" s="25">
        <v>740.00255712616695</v>
      </c>
      <c r="DJ466" s="25">
        <v>95.637849070165203</v>
      </c>
      <c r="DK466" s="25">
        <v>196</v>
      </c>
      <c r="DL466" s="25">
        <v>2788</v>
      </c>
      <c r="DM466" s="25">
        <v>8.5580085409999995</v>
      </c>
      <c r="DN466" s="25"/>
      <c r="DO466" s="25"/>
      <c r="DP466" s="25">
        <v>1920.5157145757901</v>
      </c>
      <c r="DQ466" s="25"/>
      <c r="DR466" s="25"/>
      <c r="DS466" s="25">
        <v>740.00255712616695</v>
      </c>
      <c r="DT466" s="25"/>
      <c r="DU466" s="25">
        <v>468.35819275334001</v>
      </c>
      <c r="DV466" s="25"/>
      <c r="DW466" s="25">
        <v>1234.9302629348999</v>
      </c>
      <c r="DX466" s="25"/>
      <c r="DY466" s="25"/>
      <c r="DZ466" s="25"/>
      <c r="EA466" s="25"/>
      <c r="EB466" s="25"/>
      <c r="EC466" s="25"/>
      <c r="ED466" s="25"/>
      <c r="EE466" s="25"/>
    </row>
    <row r="467" spans="110:135" x14ac:dyDescent="0.2">
      <c r="DF467" s="24" t="s">
        <v>1465</v>
      </c>
      <c r="DG467" s="24" t="s">
        <v>212</v>
      </c>
      <c r="DH467" s="25">
        <v>718.84230078384098</v>
      </c>
      <c r="DI467" s="25">
        <v>741.54313501661204</v>
      </c>
      <c r="DJ467" s="25">
        <v>73.900312105002499</v>
      </c>
      <c r="DK467" s="25"/>
      <c r="DL467" s="25">
        <v>810</v>
      </c>
      <c r="DM467" s="25">
        <v>49.932740080000002</v>
      </c>
      <c r="DN467" s="25"/>
      <c r="DO467" s="25"/>
      <c r="DP467" s="25"/>
      <c r="DQ467" s="25"/>
      <c r="DR467" s="25"/>
      <c r="DS467" s="25"/>
      <c r="DT467" s="25"/>
      <c r="DU467" s="25">
        <v>673.08627003322499</v>
      </c>
      <c r="DV467" s="25"/>
      <c r="DW467" s="25">
        <v>1342.35019302214</v>
      </c>
      <c r="DX467" s="25"/>
      <c r="DY467" s="25"/>
      <c r="DZ467" s="25"/>
      <c r="EA467" s="25"/>
      <c r="EB467" s="25"/>
      <c r="EC467" s="25"/>
      <c r="ED467" s="25"/>
      <c r="EE467" s="25"/>
    </row>
    <row r="468" spans="110:135" x14ac:dyDescent="0.2">
      <c r="DF468" s="24" t="s">
        <v>642</v>
      </c>
      <c r="DG468" s="24" t="s">
        <v>212</v>
      </c>
      <c r="DH468" s="25">
        <v>1044.59811283609</v>
      </c>
      <c r="DI468" s="25">
        <v>743.300584491319</v>
      </c>
      <c r="DJ468" s="25">
        <v>94.374158368924896</v>
      </c>
      <c r="DK468" s="25"/>
      <c r="DL468" s="25">
        <v>2931</v>
      </c>
      <c r="DM468" s="25">
        <v>258.78376229999998</v>
      </c>
      <c r="DN468" s="25">
        <v>169.78891640000001</v>
      </c>
      <c r="DO468" s="25"/>
      <c r="DP468" s="25">
        <v>1874.8061022607701</v>
      </c>
      <c r="DQ468" s="25"/>
      <c r="DR468" s="25"/>
      <c r="DS468" s="25">
        <v>323.959442454613</v>
      </c>
      <c r="DT468" s="25"/>
      <c r="DU468" s="25">
        <v>1335.8049527452899</v>
      </c>
      <c r="DV468" s="25"/>
      <c r="DW468" s="25">
        <v>1162.6417265280299</v>
      </c>
      <c r="DX468" s="25"/>
      <c r="DY468" s="25"/>
      <c r="DZ468" s="25"/>
      <c r="EA468" s="25"/>
      <c r="EB468" s="25"/>
      <c r="EC468" s="25"/>
      <c r="ED468" s="25"/>
      <c r="EE468" s="25">
        <v>300</v>
      </c>
    </row>
    <row r="469" spans="110:135" x14ac:dyDescent="0.2">
      <c r="DF469" s="24" t="s">
        <v>858</v>
      </c>
      <c r="DG469" s="24" t="s">
        <v>212</v>
      </c>
      <c r="DH469" s="25">
        <v>1272.3542717389701</v>
      </c>
      <c r="DI469" s="25">
        <v>744</v>
      </c>
      <c r="DJ469" s="25">
        <v>99.384079385669295</v>
      </c>
      <c r="DK469" s="25">
        <v>3131</v>
      </c>
      <c r="DL469" s="25">
        <v>744</v>
      </c>
      <c r="DM469" s="25">
        <v>60.08234118</v>
      </c>
      <c r="DN469" s="25"/>
      <c r="DO469" s="25"/>
      <c r="DP469" s="25">
        <v>2832.5387800501699</v>
      </c>
      <c r="DQ469" s="25"/>
      <c r="DR469" s="25"/>
      <c r="DS469" s="25">
        <v>554.27914387412397</v>
      </c>
      <c r="DT469" s="25"/>
      <c r="DU469" s="25">
        <v>1492.2796370685101</v>
      </c>
      <c r="DV469" s="25"/>
      <c r="DW469" s="25"/>
      <c r="DX469" s="25"/>
      <c r="DY469" s="25"/>
      <c r="DZ469" s="25"/>
      <c r="EA469" s="25"/>
      <c r="EB469" s="25"/>
      <c r="EC469" s="25"/>
      <c r="ED469" s="25"/>
      <c r="EE469" s="25">
        <v>92.3</v>
      </c>
    </row>
    <row r="470" spans="110:135" x14ac:dyDescent="0.2">
      <c r="DF470" s="24" t="s">
        <v>698</v>
      </c>
      <c r="DG470" s="24" t="s">
        <v>212</v>
      </c>
      <c r="DH470" s="25">
        <v>871.65999036460801</v>
      </c>
      <c r="DI470" s="25">
        <v>745.75761731958198</v>
      </c>
      <c r="DJ470" s="25">
        <v>84.485450893936004</v>
      </c>
      <c r="DK470" s="25"/>
      <c r="DL470" s="25">
        <v>463</v>
      </c>
      <c r="DM470" s="25">
        <v>110.90493720000001</v>
      </c>
      <c r="DN470" s="25"/>
      <c r="DO470" s="25"/>
      <c r="DP470" s="25">
        <v>739.51523463916396</v>
      </c>
      <c r="DQ470" s="25"/>
      <c r="DR470" s="25">
        <v>2360.8608415434201</v>
      </c>
      <c r="DS470" s="25">
        <v>946.08315893738802</v>
      </c>
      <c r="DT470" s="25"/>
      <c r="DU470" s="25">
        <v>173.82719767877799</v>
      </c>
      <c r="DV470" s="25"/>
      <c r="DW470" s="25">
        <v>1427.0885529181101</v>
      </c>
      <c r="DX470" s="25"/>
      <c r="DY470" s="25"/>
      <c r="DZ470" s="25"/>
      <c r="EA470" s="25"/>
      <c r="EB470" s="25"/>
      <c r="EC470" s="25"/>
      <c r="ED470" s="25"/>
      <c r="EE470" s="25">
        <v>752</v>
      </c>
    </row>
    <row r="471" spans="110:135" x14ac:dyDescent="0.2">
      <c r="DF471" s="24" t="s">
        <v>365</v>
      </c>
      <c r="DG471" s="24" t="s">
        <v>212</v>
      </c>
      <c r="DH471" s="25">
        <v>712.13628343072799</v>
      </c>
      <c r="DI471" s="25">
        <v>745.95760175313899</v>
      </c>
      <c r="DJ471" s="25">
        <v>56.233535535273099</v>
      </c>
      <c r="DK471" s="25"/>
      <c r="DL471" s="25">
        <v>316</v>
      </c>
      <c r="DM471" s="25">
        <v>201.7394663</v>
      </c>
      <c r="DN471" s="25"/>
      <c r="DO471" s="25"/>
      <c r="DP471" s="25">
        <v>1134.4378488427601</v>
      </c>
      <c r="DQ471" s="25"/>
      <c r="DR471" s="25">
        <v>868.91520350627695</v>
      </c>
      <c r="DS471" s="25">
        <v>1128.7251819353301</v>
      </c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>
        <v>623</v>
      </c>
    </row>
    <row r="472" spans="110:135" x14ac:dyDescent="0.2">
      <c r="DF472" s="24" t="s">
        <v>6200</v>
      </c>
      <c r="DG472" s="24" t="s">
        <v>212</v>
      </c>
      <c r="DH472" s="25">
        <v>2534.99552121234</v>
      </c>
      <c r="DI472" s="25">
        <v>746.08349143825603</v>
      </c>
      <c r="DJ472" s="25">
        <v>191.145624647576</v>
      </c>
      <c r="DK472" s="25"/>
      <c r="DL472" s="25">
        <v>2305</v>
      </c>
      <c r="DM472" s="25">
        <v>74.183802700000001</v>
      </c>
      <c r="DN472" s="25"/>
      <c r="DO472" s="25"/>
      <c r="DP472" s="25">
        <v>635.20919335670396</v>
      </c>
      <c r="DQ472" s="25"/>
      <c r="DR472" s="25">
        <v>14405.6974517123</v>
      </c>
      <c r="DS472" s="25">
        <v>433.61516841918802</v>
      </c>
      <c r="DT472" s="25"/>
      <c r="DU472" s="25">
        <v>856.95778951980799</v>
      </c>
      <c r="DV472" s="25"/>
      <c r="DW472" s="25">
        <v>1211.30076399067</v>
      </c>
      <c r="DX472" s="25"/>
      <c r="DY472" s="25"/>
      <c r="DZ472" s="25"/>
      <c r="EA472" s="25"/>
      <c r="EB472" s="25"/>
      <c r="EC472" s="25"/>
      <c r="ED472" s="25"/>
      <c r="EE472" s="25">
        <v>358</v>
      </c>
    </row>
    <row r="473" spans="110:135" x14ac:dyDescent="0.2">
      <c r="DF473" s="24" t="s">
        <v>1019</v>
      </c>
      <c r="DG473" s="24" t="s">
        <v>212</v>
      </c>
      <c r="DH473" s="25">
        <v>887.88272238049296</v>
      </c>
      <c r="DI473" s="25">
        <v>747.94844631614603</v>
      </c>
      <c r="DJ473" s="25">
        <v>97.047751587723894</v>
      </c>
      <c r="DK473" s="25"/>
      <c r="DL473" s="25"/>
      <c r="DM473" s="25">
        <v>81.630340899999993</v>
      </c>
      <c r="DN473" s="25">
        <v>322.1508771</v>
      </c>
      <c r="DO473" s="25"/>
      <c r="DP473" s="25">
        <v>897.61822365066496</v>
      </c>
      <c r="DQ473" s="25"/>
      <c r="DR473" s="25"/>
      <c r="DS473" s="25">
        <v>804.84866513333498</v>
      </c>
      <c r="DT473" s="25"/>
      <c r="DU473" s="25">
        <v>691.04822749895698</v>
      </c>
      <c r="DV473" s="25"/>
      <c r="DW473" s="25"/>
      <c r="DX473" s="25"/>
      <c r="DY473" s="25"/>
      <c r="DZ473" s="25"/>
      <c r="EA473" s="25"/>
      <c r="EB473" s="25"/>
      <c r="EC473" s="25"/>
      <c r="ED473" s="25"/>
      <c r="EE473" s="25">
        <v>2530</v>
      </c>
    </row>
    <row r="474" spans="110:135" x14ac:dyDescent="0.2">
      <c r="DF474" s="24" t="s">
        <v>1463</v>
      </c>
      <c r="DG474" s="24" t="s">
        <v>274</v>
      </c>
      <c r="DH474" s="25">
        <v>903.46413133212002</v>
      </c>
      <c r="DI474" s="25">
        <v>749</v>
      </c>
      <c r="DJ474" s="25">
        <v>87.505420093445593</v>
      </c>
      <c r="DK474" s="25"/>
      <c r="DL474" s="25">
        <v>749</v>
      </c>
      <c r="DM474" s="25">
        <v>10.41738823</v>
      </c>
      <c r="DN474" s="25"/>
      <c r="DO474" s="25"/>
      <c r="DP474" s="25">
        <v>972.843637752983</v>
      </c>
      <c r="DQ474" s="25"/>
      <c r="DR474" s="25"/>
      <c r="DS474" s="25"/>
      <c r="DT474" s="25"/>
      <c r="DU474" s="25">
        <v>318.62787771529298</v>
      </c>
      <c r="DV474" s="25"/>
      <c r="DW474" s="25">
        <v>1386.3217966422201</v>
      </c>
      <c r="DX474" s="25"/>
      <c r="DY474" s="25"/>
      <c r="DZ474" s="25"/>
      <c r="EA474" s="25"/>
      <c r="EB474" s="25"/>
      <c r="EC474" s="25">
        <v>2383.0382189843399</v>
      </c>
      <c r="ED474" s="25"/>
      <c r="EE474" s="25">
        <v>504</v>
      </c>
    </row>
    <row r="475" spans="110:135" x14ac:dyDescent="0.2">
      <c r="DF475" s="24" t="s">
        <v>2129</v>
      </c>
      <c r="DG475" s="24" t="s">
        <v>212</v>
      </c>
      <c r="DH475" s="25">
        <v>964.44180124566697</v>
      </c>
      <c r="DI475" s="25">
        <v>749</v>
      </c>
      <c r="DJ475" s="25">
        <v>85.865538587216307</v>
      </c>
      <c r="DK475" s="25"/>
      <c r="DL475" s="25">
        <v>749</v>
      </c>
      <c r="DM475" s="25">
        <v>99.941642860000002</v>
      </c>
      <c r="DN475" s="25"/>
      <c r="DO475" s="25"/>
      <c r="DP475" s="25">
        <v>264.54885178072402</v>
      </c>
      <c r="DQ475" s="25"/>
      <c r="DR475" s="25"/>
      <c r="DS475" s="25">
        <v>695.89200643921902</v>
      </c>
      <c r="DT475" s="25"/>
      <c r="DU475" s="25"/>
      <c r="DV475" s="25"/>
      <c r="DW475" s="25">
        <v>1279.9004421546999</v>
      </c>
      <c r="DX475" s="25"/>
      <c r="DY475" s="25">
        <v>2591.8096654850201</v>
      </c>
      <c r="DZ475" s="25"/>
      <c r="EA475" s="25"/>
      <c r="EB475" s="25"/>
      <c r="EC475" s="25"/>
      <c r="ED475" s="25"/>
      <c r="EE475" s="25">
        <v>1070</v>
      </c>
    </row>
    <row r="476" spans="110:135" x14ac:dyDescent="0.2">
      <c r="DF476" s="24" t="s">
        <v>469</v>
      </c>
      <c r="DG476" s="24" t="s">
        <v>212</v>
      </c>
      <c r="DH476" s="25">
        <v>785.54866144190896</v>
      </c>
      <c r="DI476" s="25">
        <v>749.15379309221396</v>
      </c>
      <c r="DJ476" s="25">
        <v>87.202904321442901</v>
      </c>
      <c r="DK476" s="25"/>
      <c r="DL476" s="25"/>
      <c r="DM476" s="25">
        <v>2.9454666120000002</v>
      </c>
      <c r="DN476" s="25"/>
      <c r="DO476" s="25"/>
      <c r="DP476" s="25">
        <v>574.58528450045799</v>
      </c>
      <c r="DQ476" s="25"/>
      <c r="DR476" s="25">
        <v>923.72230168397004</v>
      </c>
      <c r="DS476" s="25"/>
      <c r="DT476" s="25"/>
      <c r="DU476" s="25"/>
      <c r="DV476" s="25"/>
      <c r="DW476" s="25"/>
      <c r="DX476" s="25"/>
      <c r="DY476" s="25"/>
      <c r="DZ476" s="25"/>
      <c r="EA476" s="25">
        <v>1640.94159297121</v>
      </c>
      <c r="EB476" s="25"/>
      <c r="EC476" s="25"/>
      <c r="ED476" s="25"/>
      <c r="EE476" s="25"/>
    </row>
    <row r="477" spans="110:135" x14ac:dyDescent="0.2">
      <c r="DF477" s="24" t="s">
        <v>3320</v>
      </c>
      <c r="DG477" s="24" t="s">
        <v>212</v>
      </c>
      <c r="DH477" s="25">
        <v>1775.2876201297299</v>
      </c>
      <c r="DI477" s="25">
        <v>749.55752063412297</v>
      </c>
      <c r="DJ477" s="25">
        <v>138.57514152262601</v>
      </c>
      <c r="DK477" s="25"/>
      <c r="DL477" s="25">
        <v>6065</v>
      </c>
      <c r="DM477" s="25">
        <v>96.757861890000001</v>
      </c>
      <c r="DN477" s="25"/>
      <c r="DO477" s="25"/>
      <c r="DP477" s="25">
        <v>399.26649276041502</v>
      </c>
      <c r="DQ477" s="25"/>
      <c r="DR477" s="25"/>
      <c r="DS477" s="25">
        <v>749.55752063412297</v>
      </c>
      <c r="DT477" s="25"/>
      <c r="DU477" s="25">
        <v>1565.8562253640901</v>
      </c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</row>
    <row r="478" spans="110:135" x14ac:dyDescent="0.2">
      <c r="DF478" s="24" t="s">
        <v>587</v>
      </c>
      <c r="DG478" s="24" t="s">
        <v>212</v>
      </c>
      <c r="DH478" s="25">
        <v>750.83461362869605</v>
      </c>
      <c r="DI478" s="25">
        <v>750.83461362869605</v>
      </c>
      <c r="DJ478" s="25">
        <v>31.032741795987299</v>
      </c>
      <c r="DK478" s="25"/>
      <c r="DL478" s="25"/>
      <c r="DM478" s="25"/>
      <c r="DN478" s="25"/>
      <c r="DO478" s="25"/>
      <c r="DP478" s="25"/>
      <c r="DQ478" s="25"/>
      <c r="DR478" s="25"/>
      <c r="DS478" s="25">
        <v>586.07550428222396</v>
      </c>
      <c r="DT478" s="25"/>
      <c r="DU478" s="25">
        <v>915.59372297516802</v>
      </c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</row>
    <row r="479" spans="110:135" x14ac:dyDescent="0.2">
      <c r="DF479" s="24" t="s">
        <v>449</v>
      </c>
      <c r="DG479" s="24" t="s">
        <v>212</v>
      </c>
      <c r="DH479" s="25">
        <v>671.105061981772</v>
      </c>
      <c r="DI479" s="25">
        <v>752</v>
      </c>
      <c r="DJ479" s="25">
        <v>91.220555751320802</v>
      </c>
      <c r="DK479" s="25"/>
      <c r="DL479" s="25"/>
      <c r="DM479" s="25">
        <v>22.493618099999999</v>
      </c>
      <c r="DN479" s="25"/>
      <c r="DO479" s="25"/>
      <c r="DP479" s="25"/>
      <c r="DQ479" s="25"/>
      <c r="DR479" s="25"/>
      <c r="DS479" s="25"/>
      <c r="DT479" s="25"/>
      <c r="DU479" s="25">
        <v>1238.82156784532</v>
      </c>
      <c r="DV479" s="25"/>
      <c r="DW479" s="25"/>
      <c r="DX479" s="25"/>
      <c r="DY479" s="25"/>
      <c r="DZ479" s="25"/>
      <c r="EA479" s="25"/>
      <c r="EB479" s="25"/>
      <c r="EC479" s="25"/>
      <c r="ED479" s="25"/>
      <c r="EE479" s="25">
        <v>752</v>
      </c>
    </row>
    <row r="480" spans="110:135" x14ac:dyDescent="0.2">
      <c r="DF480" s="24" t="s">
        <v>2117</v>
      </c>
      <c r="DG480" s="24" t="s">
        <v>212</v>
      </c>
      <c r="DH480" s="25">
        <v>927.976095533793</v>
      </c>
      <c r="DI480" s="25">
        <v>752</v>
      </c>
      <c r="DJ480" s="25">
        <v>74.225523640076702</v>
      </c>
      <c r="DK480" s="25"/>
      <c r="DL480" s="25">
        <v>741</v>
      </c>
      <c r="DM480" s="25">
        <v>13.723873319999999</v>
      </c>
      <c r="DN480" s="25"/>
      <c r="DO480" s="25"/>
      <c r="DP480" s="25"/>
      <c r="DQ480" s="25"/>
      <c r="DR480" s="25"/>
      <c r="DS480" s="25"/>
      <c r="DT480" s="25"/>
      <c r="DU480" s="25"/>
      <c r="DV480" s="25"/>
      <c r="DW480" s="25">
        <v>1266.2913400587399</v>
      </c>
      <c r="DX480" s="25"/>
      <c r="DY480" s="25"/>
      <c r="DZ480" s="25"/>
      <c r="EA480" s="25"/>
      <c r="EB480" s="25"/>
      <c r="EC480" s="25">
        <v>1866.86526429022</v>
      </c>
      <c r="ED480" s="25"/>
      <c r="EE480" s="25">
        <v>752</v>
      </c>
    </row>
    <row r="481" spans="110:135" x14ac:dyDescent="0.2">
      <c r="DF481" s="24" t="s">
        <v>2020</v>
      </c>
      <c r="DG481" s="24" t="s">
        <v>212</v>
      </c>
      <c r="DH481" s="25">
        <v>752</v>
      </c>
      <c r="DI481" s="25">
        <v>752</v>
      </c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>
        <v>752</v>
      </c>
    </row>
    <row r="482" spans="110:135" x14ac:dyDescent="0.2">
      <c r="DF482" s="24" t="s">
        <v>854</v>
      </c>
      <c r="DG482" s="24" t="s">
        <v>212</v>
      </c>
      <c r="DH482" s="25">
        <v>699.43396061442604</v>
      </c>
      <c r="DI482" s="25">
        <v>753</v>
      </c>
      <c r="DJ482" s="25">
        <v>63.516422251502703</v>
      </c>
      <c r="DK482" s="25">
        <v>753</v>
      </c>
      <c r="DL482" s="25">
        <v>643</v>
      </c>
      <c r="DM482" s="25">
        <v>67.676441650000001</v>
      </c>
      <c r="DN482" s="25"/>
      <c r="DO482" s="25"/>
      <c r="DP482" s="25"/>
      <c r="DQ482" s="25"/>
      <c r="DR482" s="25"/>
      <c r="DS482" s="25">
        <v>910.02068642557595</v>
      </c>
      <c r="DT482" s="25"/>
      <c r="DU482" s="25">
        <v>1131.4544087587899</v>
      </c>
      <c r="DV482" s="25"/>
      <c r="DW482" s="25">
        <v>1218.88618746661</v>
      </c>
      <c r="DX482" s="25"/>
      <c r="DY482" s="25"/>
      <c r="DZ482" s="25"/>
      <c r="EA482" s="25"/>
      <c r="EB482" s="25"/>
      <c r="EC482" s="25"/>
      <c r="ED482" s="25"/>
      <c r="EE482" s="25">
        <v>172</v>
      </c>
    </row>
    <row r="483" spans="110:135" x14ac:dyDescent="0.2">
      <c r="DF483" s="24" t="s">
        <v>1157</v>
      </c>
      <c r="DG483" s="24" t="s">
        <v>212</v>
      </c>
      <c r="DH483" s="25">
        <v>692.73537577109903</v>
      </c>
      <c r="DI483" s="25">
        <v>753</v>
      </c>
      <c r="DJ483" s="25">
        <v>63.021841759809398</v>
      </c>
      <c r="DK483" s="25">
        <v>250</v>
      </c>
      <c r="DL483" s="25">
        <v>753</v>
      </c>
      <c r="DM483" s="25">
        <v>90.753039270000002</v>
      </c>
      <c r="DN483" s="25"/>
      <c r="DO483" s="25"/>
      <c r="DP483" s="25">
        <v>916.50224840046599</v>
      </c>
      <c r="DQ483" s="25"/>
      <c r="DR483" s="25"/>
      <c r="DS483" s="25">
        <v>841.57987166044995</v>
      </c>
      <c r="DT483" s="25"/>
      <c r="DU483" s="25">
        <v>597.31247106677802</v>
      </c>
      <c r="DV483" s="25"/>
      <c r="DW483" s="25"/>
      <c r="DX483" s="25"/>
      <c r="DY483" s="25"/>
      <c r="DZ483" s="25"/>
      <c r="EA483" s="25"/>
      <c r="EB483" s="25"/>
      <c r="EC483" s="25"/>
      <c r="ED483" s="25"/>
      <c r="EE483" s="25">
        <v>1400</v>
      </c>
    </row>
    <row r="484" spans="110:135" x14ac:dyDescent="0.2">
      <c r="DF484" s="24" t="s">
        <v>610</v>
      </c>
      <c r="DG484" s="24" t="s">
        <v>212</v>
      </c>
      <c r="DH484" s="25">
        <v>651.50716147236596</v>
      </c>
      <c r="DI484" s="25">
        <v>753.62482918205205</v>
      </c>
      <c r="DJ484" s="25">
        <v>61.194050641613799</v>
      </c>
      <c r="DK484" s="25"/>
      <c r="DL484" s="25">
        <v>803</v>
      </c>
      <c r="DM484" s="25">
        <v>31.79987289</v>
      </c>
      <c r="DN484" s="25"/>
      <c r="DO484" s="25"/>
      <c r="DP484" s="25">
        <v>1121.1770321924801</v>
      </c>
      <c r="DQ484" s="25"/>
      <c r="DR484" s="25"/>
      <c r="DS484" s="25">
        <v>704.24965836410502</v>
      </c>
      <c r="DT484" s="25"/>
      <c r="DU484" s="25">
        <v>909.81640538760803</v>
      </c>
      <c r="DV484" s="25"/>
      <c r="DW484" s="25"/>
      <c r="DX484" s="25"/>
      <c r="DY484" s="25"/>
      <c r="DZ484" s="25"/>
      <c r="EA484" s="25"/>
      <c r="EB484" s="25"/>
      <c r="EC484" s="25"/>
      <c r="ED484" s="25"/>
      <c r="EE484" s="25">
        <v>339</v>
      </c>
    </row>
    <row r="485" spans="110:135" x14ac:dyDescent="0.2">
      <c r="DF485" s="24" t="s">
        <v>2374</v>
      </c>
      <c r="DG485" s="24" t="s">
        <v>212</v>
      </c>
      <c r="DH485" s="25">
        <v>1199.72293485876</v>
      </c>
      <c r="DI485" s="25">
        <v>754.57755557196697</v>
      </c>
      <c r="DJ485" s="25">
        <v>84.855799598812496</v>
      </c>
      <c r="DK485" s="25"/>
      <c r="DL485" s="25">
        <v>845</v>
      </c>
      <c r="DM485" s="25"/>
      <c r="DN485" s="25"/>
      <c r="DO485" s="25"/>
      <c r="DP485" s="25">
        <v>618.01857966418504</v>
      </c>
      <c r="DQ485" s="25"/>
      <c r="DR485" s="25"/>
      <c r="DS485" s="25">
        <v>664.15511114393405</v>
      </c>
      <c r="DT485" s="25"/>
      <c r="DU485" s="25">
        <v>489.7155298472</v>
      </c>
      <c r="DV485" s="25"/>
      <c r="DW485" s="25">
        <v>1411.4483884972301</v>
      </c>
      <c r="DX485" s="25"/>
      <c r="DY485" s="25"/>
      <c r="DZ485" s="25"/>
      <c r="EA485" s="25"/>
      <c r="EB485" s="25"/>
      <c r="EC485" s="25"/>
      <c r="ED485" s="25"/>
      <c r="EE485" s="25">
        <v>3170</v>
      </c>
    </row>
    <row r="486" spans="110:135" x14ac:dyDescent="0.2">
      <c r="DF486" s="24" t="s">
        <v>999</v>
      </c>
      <c r="DG486" s="24" t="s">
        <v>212</v>
      </c>
      <c r="DH486" s="25">
        <v>798.33389965516699</v>
      </c>
      <c r="DI486" s="25">
        <v>755</v>
      </c>
      <c r="DJ486" s="25">
        <v>63.091239344953998</v>
      </c>
      <c r="DK486" s="25"/>
      <c r="DL486" s="25">
        <v>755</v>
      </c>
      <c r="DM486" s="25">
        <v>37.078973779999998</v>
      </c>
      <c r="DN486" s="25"/>
      <c r="DO486" s="25"/>
      <c r="DP486" s="25">
        <v>1186.55261509449</v>
      </c>
      <c r="DQ486" s="25"/>
      <c r="DR486" s="25"/>
      <c r="DS486" s="25">
        <v>386.21504874627101</v>
      </c>
      <c r="DT486" s="25"/>
      <c r="DU486" s="25">
        <v>595.55133632408103</v>
      </c>
      <c r="DV486" s="25"/>
      <c r="DW486" s="25">
        <v>1160.13557273126</v>
      </c>
      <c r="DX486" s="25"/>
      <c r="DY486" s="25"/>
      <c r="DZ486" s="25">
        <v>1467.80375091007</v>
      </c>
      <c r="EA486" s="25"/>
      <c r="EB486" s="25"/>
      <c r="EC486" s="25"/>
      <c r="ED486" s="25"/>
      <c r="EE486" s="25"/>
    </row>
    <row r="487" spans="110:135" x14ac:dyDescent="0.2">
      <c r="DF487" s="24" t="s">
        <v>1388</v>
      </c>
      <c r="DG487" s="24" t="s">
        <v>212</v>
      </c>
      <c r="DH487" s="25">
        <v>755.46452000129796</v>
      </c>
      <c r="DI487" s="25">
        <v>755.46452000129796</v>
      </c>
      <c r="DJ487" s="25">
        <v>110.34650822809699</v>
      </c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>
        <v>1344.9290400026</v>
      </c>
      <c r="DX487" s="25"/>
      <c r="DY487" s="25"/>
      <c r="DZ487" s="25"/>
      <c r="EA487" s="25"/>
      <c r="EB487" s="25"/>
      <c r="EC487" s="25"/>
      <c r="ED487" s="25"/>
      <c r="EE487" s="25">
        <v>166</v>
      </c>
    </row>
    <row r="488" spans="110:135" x14ac:dyDescent="0.2">
      <c r="DF488" s="24" t="s">
        <v>3393</v>
      </c>
      <c r="DG488" s="24" t="s">
        <v>212</v>
      </c>
      <c r="DH488" s="25">
        <v>1882.78745857227</v>
      </c>
      <c r="DI488" s="25">
        <v>756</v>
      </c>
      <c r="DJ488" s="25">
        <v>128.40839906244</v>
      </c>
      <c r="DK488" s="25"/>
      <c r="DL488" s="25">
        <v>756</v>
      </c>
      <c r="DM488" s="25">
        <v>91.959913940000007</v>
      </c>
      <c r="DN488" s="25"/>
      <c r="DO488" s="25"/>
      <c r="DP488" s="25">
        <v>652.98404755331399</v>
      </c>
      <c r="DQ488" s="25"/>
      <c r="DR488" s="25"/>
      <c r="DS488" s="25">
        <v>6052.9933313680503</v>
      </c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>
        <v>1860</v>
      </c>
    </row>
    <row r="489" spans="110:135" x14ac:dyDescent="0.2">
      <c r="DF489" s="24" t="s">
        <v>1306</v>
      </c>
      <c r="DG489" s="24" t="s">
        <v>212</v>
      </c>
      <c r="DH489" s="25">
        <v>1079.4998524600001</v>
      </c>
      <c r="DI489" s="25">
        <v>756.24286057503105</v>
      </c>
      <c r="DJ489" s="25">
        <v>107.967431128477</v>
      </c>
      <c r="DK489" s="25"/>
      <c r="DL489" s="25">
        <v>1152</v>
      </c>
      <c r="DM489" s="25">
        <v>31.393250980000001</v>
      </c>
      <c r="DN489" s="25"/>
      <c r="DO489" s="25"/>
      <c r="DP489" s="25">
        <v>229.83243494226099</v>
      </c>
      <c r="DQ489" s="25"/>
      <c r="DR489" s="25"/>
      <c r="DS489" s="25">
        <v>346.76990151395103</v>
      </c>
      <c r="DT489" s="25"/>
      <c r="DU489" s="25">
        <v>360.48572115006101</v>
      </c>
      <c r="DV489" s="25"/>
      <c r="DW489" s="25"/>
      <c r="DX489" s="25">
        <v>3594.6823454036899</v>
      </c>
      <c r="DY489" s="25"/>
      <c r="DZ489" s="25">
        <v>1540.83516569004</v>
      </c>
      <c r="EA489" s="25"/>
      <c r="EB489" s="25"/>
      <c r="EC489" s="25"/>
      <c r="ED489" s="25"/>
      <c r="EE489" s="25">
        <v>1380</v>
      </c>
    </row>
    <row r="490" spans="110:135" x14ac:dyDescent="0.2">
      <c r="DF490" s="24" t="s">
        <v>780</v>
      </c>
      <c r="DG490" s="24" t="s">
        <v>212</v>
      </c>
      <c r="DH490" s="25">
        <v>1394.2745865812301</v>
      </c>
      <c r="DI490" s="25">
        <v>757.35439705226099</v>
      </c>
      <c r="DJ490" s="25">
        <v>128.738183452698</v>
      </c>
      <c r="DK490" s="25">
        <v>562</v>
      </c>
      <c r="DL490" s="25">
        <v>283</v>
      </c>
      <c r="DM490" s="25">
        <v>40.506993880000003</v>
      </c>
      <c r="DN490" s="25"/>
      <c r="DO490" s="25"/>
      <c r="DP490" s="25">
        <v>1517.5017621939101</v>
      </c>
      <c r="DQ490" s="25">
        <v>6220.83608019235</v>
      </c>
      <c r="DR490" s="25">
        <v>1777.60340704949</v>
      </c>
      <c r="DS490" s="25">
        <v>729.95830156101704</v>
      </c>
      <c r="DT490" s="25"/>
      <c r="DU490" s="25">
        <v>784.75049254350404</v>
      </c>
      <c r="DV490" s="25"/>
      <c r="DW490" s="25"/>
      <c r="DX490" s="25"/>
      <c r="DY490" s="25"/>
      <c r="DZ490" s="25"/>
      <c r="EA490" s="25">
        <v>1594.5888283920301</v>
      </c>
      <c r="EB490" s="25"/>
      <c r="EC490" s="25"/>
      <c r="ED490" s="25"/>
      <c r="EE490" s="25">
        <v>432</v>
      </c>
    </row>
    <row r="491" spans="110:135" x14ac:dyDescent="0.2">
      <c r="DF491" s="24" t="s">
        <v>656</v>
      </c>
      <c r="DG491" s="24" t="s">
        <v>212</v>
      </c>
      <c r="DH491" s="25">
        <v>758.53625557453802</v>
      </c>
      <c r="DI491" s="25">
        <v>758.53625557453802</v>
      </c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>
        <v>758.53625557453802</v>
      </c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</row>
    <row r="492" spans="110:135" x14ac:dyDescent="0.2">
      <c r="DF492" s="24" t="s">
        <v>6547</v>
      </c>
      <c r="DG492" s="24" t="s">
        <v>212</v>
      </c>
      <c r="DH492" s="25">
        <v>3627.0766713284602</v>
      </c>
      <c r="DI492" s="25">
        <v>759.12086230227999</v>
      </c>
      <c r="DJ492" s="25">
        <v>173.45688311142499</v>
      </c>
      <c r="DK492" s="25"/>
      <c r="DL492" s="25">
        <v>2061</v>
      </c>
      <c r="DM492" s="25">
        <v>23.900282239999999</v>
      </c>
      <c r="DN492" s="25">
        <v>491.36221210000002</v>
      </c>
      <c r="DO492" s="25"/>
      <c r="DP492" s="25"/>
      <c r="DQ492" s="25"/>
      <c r="DR492" s="25"/>
      <c r="DS492" s="25">
        <v>759.12086230227999</v>
      </c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>
        <v>14800</v>
      </c>
    </row>
    <row r="493" spans="110:135" x14ac:dyDescent="0.2">
      <c r="DF493" s="24" t="s">
        <v>1987</v>
      </c>
      <c r="DG493" s="24" t="s">
        <v>212</v>
      </c>
      <c r="DH493" s="25">
        <v>1579.7681699105699</v>
      </c>
      <c r="DI493" s="25">
        <v>763</v>
      </c>
      <c r="DJ493" s="25">
        <v>110.41453431876</v>
      </c>
      <c r="DK493" s="25"/>
      <c r="DL493" s="25">
        <v>763</v>
      </c>
      <c r="DM493" s="25">
        <v>81.151570399999997</v>
      </c>
      <c r="DN493" s="25"/>
      <c r="DO493" s="25"/>
      <c r="DP493" s="25">
        <v>3657.52452377901</v>
      </c>
      <c r="DQ493" s="25"/>
      <c r="DR493" s="25"/>
      <c r="DS493" s="25">
        <v>4368.4874490089296</v>
      </c>
      <c r="DT493" s="25"/>
      <c r="DU493" s="25">
        <v>376.44111750266001</v>
      </c>
      <c r="DV493" s="25"/>
      <c r="DW493" s="25">
        <v>1573.77252868338</v>
      </c>
      <c r="DX493" s="25"/>
      <c r="DY493" s="25"/>
      <c r="DZ493" s="25"/>
      <c r="EA493" s="25"/>
      <c r="EB493" s="25"/>
      <c r="EC493" s="25"/>
      <c r="ED493" s="25"/>
      <c r="EE493" s="25">
        <v>238</v>
      </c>
    </row>
    <row r="494" spans="110:135" x14ac:dyDescent="0.2">
      <c r="DF494" s="24" t="s">
        <v>1550</v>
      </c>
      <c r="DG494" s="24" t="s">
        <v>212</v>
      </c>
      <c r="DH494" s="25">
        <v>763.72537890000001</v>
      </c>
      <c r="DI494" s="25">
        <v>763.72537890000001</v>
      </c>
      <c r="DJ494" s="25">
        <v>129.486812970296</v>
      </c>
      <c r="DK494" s="25"/>
      <c r="DL494" s="25">
        <v>1463</v>
      </c>
      <c r="DM494" s="25">
        <v>64.450757800000005</v>
      </c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</row>
    <row r="495" spans="110:135" x14ac:dyDescent="0.2">
      <c r="DF495" s="24" t="s">
        <v>254</v>
      </c>
      <c r="DG495" s="24" t="s">
        <v>212</v>
      </c>
      <c r="DH495" s="25">
        <v>855.37322771316701</v>
      </c>
      <c r="DI495" s="25">
        <v>763.94758717210698</v>
      </c>
      <c r="DJ495" s="25">
        <v>78.072446678065006</v>
      </c>
      <c r="DK495" s="25"/>
      <c r="DL495" s="25">
        <v>904</v>
      </c>
      <c r="DM495" s="25">
        <v>151.42163869999999</v>
      </c>
      <c r="DN495" s="25"/>
      <c r="DO495" s="25"/>
      <c r="DP495" s="25">
        <v>1742.1760978084501</v>
      </c>
      <c r="DQ495" s="25"/>
      <c r="DR495" s="25"/>
      <c r="DS495" s="25">
        <v>623.89517434421396</v>
      </c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</row>
    <row r="496" spans="110:135" x14ac:dyDescent="0.2">
      <c r="DF496" s="24" t="s">
        <v>1859</v>
      </c>
      <c r="DG496" s="24" t="s">
        <v>212</v>
      </c>
      <c r="DH496" s="25">
        <v>1072.2760439996</v>
      </c>
      <c r="DI496" s="25">
        <v>765.232745174466</v>
      </c>
      <c r="DJ496" s="25">
        <v>100.31067760640001</v>
      </c>
      <c r="DK496" s="25">
        <v>3459</v>
      </c>
      <c r="DL496" s="25">
        <v>692</v>
      </c>
      <c r="DM496" s="25">
        <v>89.499371339999996</v>
      </c>
      <c r="DN496" s="25"/>
      <c r="DO496" s="25"/>
      <c r="DP496" s="25">
        <v>1174.59623103065</v>
      </c>
      <c r="DQ496" s="25"/>
      <c r="DR496" s="25"/>
      <c r="DS496" s="25">
        <v>838.46549034893201</v>
      </c>
      <c r="DT496" s="25"/>
      <c r="DU496" s="25">
        <v>148.779287475693</v>
      </c>
      <c r="DV496" s="25"/>
      <c r="DW496" s="25">
        <v>1519.8679718015001</v>
      </c>
      <c r="DX496" s="25"/>
      <c r="DY496" s="25"/>
      <c r="DZ496" s="25"/>
      <c r="EA496" s="25"/>
      <c r="EB496" s="25"/>
      <c r="EC496" s="25"/>
      <c r="ED496" s="25"/>
      <c r="EE496" s="25">
        <v>656</v>
      </c>
    </row>
    <row r="497" spans="110:135" x14ac:dyDescent="0.2">
      <c r="DF497" s="24" t="s">
        <v>1755</v>
      </c>
      <c r="DG497" s="24" t="s">
        <v>212</v>
      </c>
      <c r="DH497" s="25">
        <v>1526.32722646407</v>
      </c>
      <c r="DI497" s="25">
        <v>765.54353744886305</v>
      </c>
      <c r="DJ497" s="25">
        <v>120.06626140845501</v>
      </c>
      <c r="DK497" s="25"/>
      <c r="DL497" s="25">
        <v>811</v>
      </c>
      <c r="DM497" s="25">
        <v>86.010994240000002</v>
      </c>
      <c r="DN497" s="25"/>
      <c r="DO497" s="25"/>
      <c r="DP497" s="25"/>
      <c r="DQ497" s="25"/>
      <c r="DR497" s="25"/>
      <c r="DS497" s="25">
        <v>276.12675973053501</v>
      </c>
      <c r="DT497" s="25">
        <v>4881.7958094083497</v>
      </c>
      <c r="DU497" s="25">
        <v>720.08707489772496</v>
      </c>
      <c r="DV497" s="25"/>
      <c r="DW497" s="25"/>
      <c r="DX497" s="25"/>
      <c r="DY497" s="25"/>
      <c r="DZ497" s="25"/>
      <c r="EA497" s="25">
        <v>2382.94272050779</v>
      </c>
      <c r="EB497" s="25"/>
      <c r="EC497" s="25"/>
      <c r="ED497" s="25"/>
      <c r="EE497" s="25"/>
    </row>
    <row r="498" spans="110:135" x14ac:dyDescent="0.2">
      <c r="DF498" s="24" t="s">
        <v>3369</v>
      </c>
      <c r="DG498" s="24" t="s">
        <v>212</v>
      </c>
      <c r="DH498" s="25">
        <v>1847.7077187038301</v>
      </c>
      <c r="DI498" s="25">
        <v>766.02860691949195</v>
      </c>
      <c r="DJ498" s="25">
        <v>120.15349273371</v>
      </c>
      <c r="DK498" s="25">
        <v>4216</v>
      </c>
      <c r="DL498" s="25"/>
      <c r="DM498" s="25">
        <v>15.738159270000001</v>
      </c>
      <c r="DN498" s="25"/>
      <c r="DO498" s="25"/>
      <c r="DP498" s="25">
        <v>397.75614972386097</v>
      </c>
      <c r="DQ498" s="25"/>
      <c r="DR498" s="25"/>
      <c r="DS498" s="25">
        <v>5084.45093911398</v>
      </c>
      <c r="DT498" s="25"/>
      <c r="DU498" s="25"/>
      <c r="DV498" s="25"/>
      <c r="DW498" s="25">
        <v>1134.30106411512</v>
      </c>
      <c r="DX498" s="25"/>
      <c r="DY498" s="25"/>
      <c r="DZ498" s="25"/>
      <c r="EA498" s="25"/>
      <c r="EB498" s="25"/>
      <c r="EC498" s="25"/>
      <c r="ED498" s="25"/>
      <c r="EE498" s="25">
        <v>238</v>
      </c>
    </row>
    <row r="499" spans="110:135" x14ac:dyDescent="0.2">
      <c r="DF499" s="24" t="s">
        <v>1366</v>
      </c>
      <c r="DG499" s="24" t="s">
        <v>274</v>
      </c>
      <c r="DH499" s="25">
        <v>766.06079337945596</v>
      </c>
      <c r="DI499" s="25">
        <v>766.06079337945596</v>
      </c>
      <c r="DJ499" s="25">
        <v>70.900898135895105</v>
      </c>
      <c r="DK499" s="25">
        <v>382</v>
      </c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>
        <v>1150.1215867589101</v>
      </c>
      <c r="DX499" s="25"/>
      <c r="DY499" s="25"/>
      <c r="DZ499" s="25"/>
      <c r="EA499" s="25"/>
      <c r="EB499" s="25"/>
      <c r="EC499" s="25"/>
      <c r="ED499" s="25"/>
      <c r="EE499" s="25"/>
    </row>
    <row r="500" spans="110:135" x14ac:dyDescent="0.2">
      <c r="DF500" s="24" t="s">
        <v>463</v>
      </c>
      <c r="DG500" s="24" t="s">
        <v>212</v>
      </c>
      <c r="DH500" s="25">
        <v>737.02430452270505</v>
      </c>
      <c r="DI500" s="25">
        <v>767.22349774041095</v>
      </c>
      <c r="DJ500" s="25">
        <v>85.856623925913297</v>
      </c>
      <c r="DK500" s="25"/>
      <c r="DL500" s="25">
        <v>1356</v>
      </c>
      <c r="DM500" s="25">
        <v>57.65022261</v>
      </c>
      <c r="DN500" s="25"/>
      <c r="DO500" s="25"/>
      <c r="DP500" s="25">
        <v>1188.3787176297001</v>
      </c>
      <c r="DQ500" s="25"/>
      <c r="DR500" s="25"/>
      <c r="DS500" s="25"/>
      <c r="DT500" s="25"/>
      <c r="DU500" s="25">
        <v>346.06827785112199</v>
      </c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</row>
    <row r="501" spans="110:135" x14ac:dyDescent="0.2">
      <c r="DF501" s="24" t="s">
        <v>3748</v>
      </c>
      <c r="DG501" s="24" t="s">
        <v>212</v>
      </c>
      <c r="DH501" s="25">
        <v>1375.18855466426</v>
      </c>
      <c r="DI501" s="25">
        <v>768</v>
      </c>
      <c r="DJ501" s="25">
        <v>94.141318197389097</v>
      </c>
      <c r="DK501" s="25">
        <v>2739</v>
      </c>
      <c r="DL501" s="25"/>
      <c r="DM501" s="25">
        <v>68.711854360000004</v>
      </c>
      <c r="DN501" s="25"/>
      <c r="DO501" s="25"/>
      <c r="DP501" s="25"/>
      <c r="DQ501" s="25"/>
      <c r="DR501" s="25"/>
      <c r="DS501" s="25"/>
      <c r="DT501" s="25"/>
      <c r="DU501" s="25">
        <v>506.11813421745097</v>
      </c>
      <c r="DV501" s="25"/>
      <c r="DW501" s="25"/>
      <c r="DX501" s="25"/>
      <c r="DY501" s="25"/>
      <c r="DZ501" s="25"/>
      <c r="EA501" s="25"/>
      <c r="EB501" s="25"/>
      <c r="EC501" s="25">
        <v>2794.1127847438402</v>
      </c>
      <c r="ED501" s="25"/>
      <c r="EE501" s="25">
        <v>768</v>
      </c>
    </row>
    <row r="502" spans="110:135" x14ac:dyDescent="0.2">
      <c r="DF502" s="24" t="s">
        <v>2366</v>
      </c>
      <c r="DG502" s="24" t="s">
        <v>212</v>
      </c>
      <c r="DH502" s="25">
        <v>1531.1605094284901</v>
      </c>
      <c r="DI502" s="25">
        <v>769</v>
      </c>
      <c r="DJ502" s="25">
        <v>155.51973238523999</v>
      </c>
      <c r="DK502" s="25">
        <v>769</v>
      </c>
      <c r="DL502" s="25">
        <v>1180</v>
      </c>
      <c r="DM502" s="25">
        <v>77.047881970000006</v>
      </c>
      <c r="DN502" s="25">
        <v>260.76105849999999</v>
      </c>
      <c r="DO502" s="25"/>
      <c r="DP502" s="25">
        <v>1311.37926414138</v>
      </c>
      <c r="DQ502" s="25"/>
      <c r="DR502" s="25"/>
      <c r="DS502" s="25">
        <v>7752.1013299733704</v>
      </c>
      <c r="DT502" s="25"/>
      <c r="DU502" s="25">
        <v>312.97053674167802</v>
      </c>
      <c r="DV502" s="25"/>
      <c r="DW502" s="25">
        <v>1413.18451352999</v>
      </c>
      <c r="DX502" s="25"/>
      <c r="DY502" s="25"/>
      <c r="DZ502" s="25"/>
      <c r="EA502" s="25"/>
      <c r="EB502" s="25"/>
      <c r="EC502" s="25"/>
      <c r="ED502" s="25"/>
      <c r="EE502" s="25">
        <v>704</v>
      </c>
    </row>
    <row r="503" spans="110:135" x14ac:dyDescent="0.2">
      <c r="DF503" s="24" t="s">
        <v>2162</v>
      </c>
      <c r="DG503" s="24" t="s">
        <v>212</v>
      </c>
      <c r="DH503" s="25">
        <v>1376.5582588648099</v>
      </c>
      <c r="DI503" s="25">
        <v>769.49461553430797</v>
      </c>
      <c r="DJ503" s="25">
        <v>152.21929618296801</v>
      </c>
      <c r="DK503" s="25"/>
      <c r="DL503" s="25">
        <v>990</v>
      </c>
      <c r="DM503" s="25">
        <v>116.3880898</v>
      </c>
      <c r="DN503" s="25">
        <v>599.42109110000001</v>
      </c>
      <c r="DO503" s="25"/>
      <c r="DP503" s="25">
        <v>933.15175149063896</v>
      </c>
      <c r="DQ503" s="25"/>
      <c r="DR503" s="25"/>
      <c r="DS503" s="25">
        <v>153.87060727384201</v>
      </c>
      <c r="DT503" s="25"/>
      <c r="DU503" s="25">
        <v>605.83747957797698</v>
      </c>
      <c r="DV503" s="25"/>
      <c r="DW503" s="25">
        <v>1133.46959757119</v>
      </c>
      <c r="DX503" s="25"/>
      <c r="DY503" s="25"/>
      <c r="DZ503" s="25"/>
      <c r="EA503" s="25">
        <v>6480.3274541048604</v>
      </c>
      <c r="EB503" s="25"/>
      <c r="EC503" s="25"/>
      <c r="ED503" s="25"/>
      <c r="EE503" s="25"/>
    </row>
    <row r="504" spans="110:135" x14ac:dyDescent="0.2">
      <c r="DF504" s="24" t="s">
        <v>552</v>
      </c>
      <c r="DG504" s="24" t="s">
        <v>212</v>
      </c>
      <c r="DH504" s="25">
        <v>798.84627812328097</v>
      </c>
      <c r="DI504" s="25">
        <v>771.19522727782396</v>
      </c>
      <c r="DJ504" s="25">
        <v>75.384560077791605</v>
      </c>
      <c r="DK504" s="25"/>
      <c r="DL504" s="25">
        <v>1430</v>
      </c>
      <c r="DM504" s="25">
        <v>124.84506759999999</v>
      </c>
      <c r="DN504" s="25"/>
      <c r="DO504" s="25"/>
      <c r="DP504" s="25"/>
      <c r="DQ504" s="25"/>
      <c r="DR504" s="25"/>
      <c r="DS504" s="25">
        <v>1191.82057942647</v>
      </c>
      <c r="DT504" s="25"/>
      <c r="DU504" s="25">
        <v>350.56987512918101</v>
      </c>
      <c r="DV504" s="25"/>
      <c r="DW504" s="25">
        <v>1395.8421465840399</v>
      </c>
      <c r="DX504" s="25"/>
      <c r="DY504" s="25"/>
      <c r="DZ504" s="25"/>
      <c r="EA504" s="25"/>
      <c r="EB504" s="25"/>
      <c r="EC504" s="25"/>
      <c r="ED504" s="25"/>
      <c r="EE504" s="25">
        <v>300</v>
      </c>
    </row>
    <row r="505" spans="110:135" x14ac:dyDescent="0.2">
      <c r="DF505" s="24" t="s">
        <v>1583</v>
      </c>
      <c r="DG505" s="24" t="s">
        <v>212</v>
      </c>
      <c r="DH505" s="25">
        <v>833.20747295348099</v>
      </c>
      <c r="DI505" s="25">
        <v>773.09731980637605</v>
      </c>
      <c r="DJ505" s="25">
        <v>70.637955280910901</v>
      </c>
      <c r="DK505" s="25"/>
      <c r="DL505" s="25">
        <v>960</v>
      </c>
      <c r="DM505" s="25">
        <v>116.2325546</v>
      </c>
      <c r="DN505" s="25"/>
      <c r="DO505" s="25"/>
      <c r="DP505" s="25"/>
      <c r="DQ505" s="25"/>
      <c r="DR505" s="25"/>
      <c r="DS505" s="25">
        <v>586.19463961275301</v>
      </c>
      <c r="DT505" s="25"/>
      <c r="DU505" s="25"/>
      <c r="DV505" s="25"/>
      <c r="DW505" s="25">
        <v>1427.0885529181101</v>
      </c>
      <c r="DX505" s="25"/>
      <c r="DY505" s="25"/>
      <c r="DZ505" s="25">
        <v>1570.72909059002</v>
      </c>
      <c r="EA505" s="25"/>
      <c r="EB505" s="25"/>
      <c r="EC505" s="25"/>
      <c r="ED505" s="25"/>
      <c r="EE505" s="25">
        <v>339</v>
      </c>
    </row>
    <row r="506" spans="110:135" x14ac:dyDescent="0.2">
      <c r="DF506" s="24" t="s">
        <v>1365</v>
      </c>
      <c r="DG506" s="24" t="s">
        <v>212</v>
      </c>
      <c r="DH506" s="25">
        <v>773.23347198301894</v>
      </c>
      <c r="DI506" s="25">
        <v>773.23347198301894</v>
      </c>
      <c r="DJ506" s="25">
        <v>71.374067518886307</v>
      </c>
      <c r="DK506" s="25"/>
      <c r="DL506" s="25"/>
      <c r="DM506" s="25"/>
      <c r="DN506" s="25"/>
      <c r="DO506" s="25"/>
      <c r="DP506" s="25"/>
      <c r="DQ506" s="25"/>
      <c r="DR506" s="25"/>
      <c r="DS506" s="25">
        <v>382.98959718542301</v>
      </c>
      <c r="DT506" s="25"/>
      <c r="DU506" s="25"/>
      <c r="DV506" s="25"/>
      <c r="DW506" s="25">
        <v>1163.4773467806201</v>
      </c>
      <c r="DX506" s="25"/>
      <c r="DY506" s="25"/>
      <c r="DZ506" s="25"/>
      <c r="EA506" s="25"/>
      <c r="EB506" s="25"/>
      <c r="EC506" s="25"/>
      <c r="ED506" s="25"/>
      <c r="EE506" s="25"/>
    </row>
    <row r="507" spans="110:135" x14ac:dyDescent="0.2">
      <c r="DF507" s="24" t="s">
        <v>488</v>
      </c>
      <c r="DG507" s="24" t="s">
        <v>212</v>
      </c>
      <c r="DH507" s="25">
        <v>899.910707397853</v>
      </c>
      <c r="DI507" s="25">
        <v>775.05039422535697</v>
      </c>
      <c r="DJ507" s="25">
        <v>25.703753798969199</v>
      </c>
      <c r="DK507" s="25"/>
      <c r="DL507" s="25"/>
      <c r="DM507" s="25"/>
      <c r="DN507" s="25"/>
      <c r="DO507" s="25"/>
      <c r="DP507" s="25"/>
      <c r="DQ507" s="25"/>
      <c r="DR507" s="25"/>
      <c r="DS507" s="25">
        <v>775.05039422535697</v>
      </c>
      <c r="DT507" s="25"/>
      <c r="DU507" s="25">
        <v>757.86072327965701</v>
      </c>
      <c r="DV507" s="25"/>
      <c r="DW507" s="25">
        <v>1166.8210046885399</v>
      </c>
      <c r="DX507" s="25"/>
      <c r="DY507" s="25"/>
      <c r="DZ507" s="25"/>
      <c r="EA507" s="25"/>
      <c r="EB507" s="25"/>
      <c r="EC507" s="25"/>
      <c r="ED507" s="25"/>
      <c r="EE507" s="25"/>
    </row>
    <row r="508" spans="110:135" x14ac:dyDescent="0.2">
      <c r="DF508" s="24" t="s">
        <v>1724</v>
      </c>
      <c r="DG508" s="24" t="s">
        <v>212</v>
      </c>
      <c r="DH508" s="25">
        <v>872.61271507409697</v>
      </c>
      <c r="DI508" s="25">
        <v>775.56322555253496</v>
      </c>
      <c r="DJ508" s="25">
        <v>82.528117428833099</v>
      </c>
      <c r="DK508" s="25"/>
      <c r="DL508" s="25">
        <v>1274</v>
      </c>
      <c r="DM508" s="25">
        <v>99.472350779999999</v>
      </c>
      <c r="DN508" s="25"/>
      <c r="DO508" s="25"/>
      <c r="DP508" s="25">
        <v>1982.32785395563</v>
      </c>
      <c r="DQ508" s="25"/>
      <c r="DR508" s="25"/>
      <c r="DS508" s="25"/>
      <c r="DT508" s="25"/>
      <c r="DU508" s="25">
        <v>328.74963460388398</v>
      </c>
      <c r="DV508" s="25"/>
      <c r="DW508" s="25">
        <v>1155.1264511050699</v>
      </c>
      <c r="DX508" s="25"/>
      <c r="DY508" s="25"/>
      <c r="DZ508" s="25"/>
      <c r="EA508" s="25"/>
      <c r="EB508" s="25"/>
      <c r="EC508" s="25"/>
      <c r="ED508" s="25"/>
      <c r="EE508" s="25">
        <v>396</v>
      </c>
    </row>
    <row r="509" spans="110:135" x14ac:dyDescent="0.2">
      <c r="DF509" s="24" t="s">
        <v>1589</v>
      </c>
      <c r="DG509" s="24" t="s">
        <v>212</v>
      </c>
      <c r="DH509" s="25">
        <v>853.932605626797</v>
      </c>
      <c r="DI509" s="25">
        <v>775.78181149986699</v>
      </c>
      <c r="DJ509" s="25">
        <v>88.475933463975593</v>
      </c>
      <c r="DK509" s="25"/>
      <c r="DL509" s="25">
        <v>1103</v>
      </c>
      <c r="DM509" s="25">
        <v>5.2412672430000002</v>
      </c>
      <c r="DN509" s="25"/>
      <c r="DO509" s="25"/>
      <c r="DP509" s="25">
        <v>198.79692151552999</v>
      </c>
      <c r="DQ509" s="25"/>
      <c r="DR509" s="25"/>
      <c r="DS509" s="25"/>
      <c r="DT509" s="25"/>
      <c r="DU509" s="25">
        <v>775.78181149986699</v>
      </c>
      <c r="DV509" s="25"/>
      <c r="DW509" s="25">
        <v>1236.6215032448199</v>
      </c>
      <c r="DX509" s="25"/>
      <c r="DY509" s="25"/>
      <c r="DZ509" s="25"/>
      <c r="EA509" s="25"/>
      <c r="EB509" s="25"/>
      <c r="EC509" s="25">
        <v>2226.0867358843602</v>
      </c>
      <c r="ED509" s="25"/>
      <c r="EE509" s="25">
        <v>432</v>
      </c>
    </row>
    <row r="510" spans="110:135" x14ac:dyDescent="0.2">
      <c r="DF510" s="24" t="s">
        <v>1722</v>
      </c>
      <c r="DG510" s="24" t="s">
        <v>212</v>
      </c>
      <c r="DH510" s="25">
        <v>1182.65849413714</v>
      </c>
      <c r="DI510" s="25">
        <v>775.78181149986699</v>
      </c>
      <c r="DJ510" s="25">
        <v>119.899461455505</v>
      </c>
      <c r="DK510" s="25"/>
      <c r="DL510" s="25">
        <v>1083</v>
      </c>
      <c r="DM510" s="25">
        <v>93.496129539999998</v>
      </c>
      <c r="DN510" s="25"/>
      <c r="DO510" s="25"/>
      <c r="DP510" s="25"/>
      <c r="DQ510" s="25"/>
      <c r="DR510" s="25"/>
      <c r="DS510" s="25">
        <v>336.11850438080501</v>
      </c>
      <c r="DT510" s="25"/>
      <c r="DU510" s="25">
        <v>775.78181149986699</v>
      </c>
      <c r="DV510" s="25"/>
      <c r="DW510" s="25"/>
      <c r="DX510" s="25"/>
      <c r="DY510" s="25">
        <v>3624.89602526504</v>
      </c>
      <c r="DZ510" s="25"/>
      <c r="EA510" s="25"/>
      <c r="EB510" s="25"/>
      <c r="EC510" s="25"/>
      <c r="ED510" s="25"/>
      <c r="EE510" s="25"/>
    </row>
    <row r="511" spans="110:135" x14ac:dyDescent="0.2">
      <c r="DF511" s="24" t="s">
        <v>936</v>
      </c>
      <c r="DG511" s="24" t="s">
        <v>212</v>
      </c>
      <c r="DH511" s="25">
        <v>886.06295392473498</v>
      </c>
      <c r="DI511" s="25">
        <v>776.555379533821</v>
      </c>
      <c r="DJ511" s="25">
        <v>75.218278988397202</v>
      </c>
      <c r="DK511" s="25">
        <v>1794</v>
      </c>
      <c r="DL511" s="25"/>
      <c r="DM511" s="25"/>
      <c r="DN511" s="25"/>
      <c r="DO511" s="25"/>
      <c r="DP511" s="25">
        <v>197.14105663129999</v>
      </c>
      <c r="DQ511" s="25"/>
      <c r="DR511" s="25"/>
      <c r="DS511" s="25"/>
      <c r="DT511" s="25"/>
      <c r="DU511" s="25">
        <v>707.11075906764199</v>
      </c>
      <c r="DV511" s="25"/>
      <c r="DW511" s="25"/>
      <c r="DX511" s="25"/>
      <c r="DY511" s="25"/>
      <c r="DZ511" s="25"/>
      <c r="EA511" s="25"/>
      <c r="EB511" s="25"/>
      <c r="EC511" s="25"/>
      <c r="ED511" s="25"/>
      <c r="EE511" s="25">
        <v>846</v>
      </c>
    </row>
    <row r="512" spans="110:135" x14ac:dyDescent="0.2">
      <c r="DF512" s="24" t="s">
        <v>513</v>
      </c>
      <c r="DG512" s="24" t="s">
        <v>212</v>
      </c>
      <c r="DH512" s="25">
        <v>1506.21982772054</v>
      </c>
      <c r="DI512" s="25">
        <v>778.22191031498801</v>
      </c>
      <c r="DJ512" s="25">
        <v>122.568646640971</v>
      </c>
      <c r="DK512" s="25"/>
      <c r="DL512" s="25">
        <v>403</v>
      </c>
      <c r="DM512" s="25">
        <v>568.01743420000003</v>
      </c>
      <c r="DN512" s="25"/>
      <c r="DO512" s="25"/>
      <c r="DP512" s="25">
        <v>997.39025225728699</v>
      </c>
      <c r="DQ512" s="25"/>
      <c r="DR512" s="25"/>
      <c r="DS512" s="25">
        <v>778.22191031498801</v>
      </c>
      <c r="DT512" s="25"/>
      <c r="DU512" s="25">
        <v>4784.46954183045</v>
      </c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</row>
    <row r="513" spans="110:135" x14ac:dyDescent="0.2">
      <c r="DF513" s="24" t="s">
        <v>1089</v>
      </c>
      <c r="DG513" s="24" t="s">
        <v>212</v>
      </c>
      <c r="DH513" s="25">
        <v>1152.1095234004199</v>
      </c>
      <c r="DI513" s="25">
        <v>778.75816288218402</v>
      </c>
      <c r="DJ513" s="25">
        <v>124.56579236061</v>
      </c>
      <c r="DK513" s="25"/>
      <c r="DL513" s="25">
        <v>896</v>
      </c>
      <c r="DM513" s="25">
        <v>35.490186059999999</v>
      </c>
      <c r="DN513" s="25"/>
      <c r="DO513" s="25"/>
      <c r="DP513" s="25">
        <v>213.67644085629499</v>
      </c>
      <c r="DQ513" s="25"/>
      <c r="DR513" s="25">
        <v>4789.7185357737899</v>
      </c>
      <c r="DS513" s="25">
        <v>778.75816288218402</v>
      </c>
      <c r="DT513" s="25"/>
      <c r="DU513" s="25">
        <v>681.420345246186</v>
      </c>
      <c r="DV513" s="25"/>
      <c r="DW513" s="25">
        <v>1145.12099094116</v>
      </c>
      <c r="DX513" s="25"/>
      <c r="DY513" s="25"/>
      <c r="DZ513" s="25">
        <v>1451.80104884415</v>
      </c>
      <c r="EA513" s="25"/>
      <c r="EB513" s="25"/>
      <c r="EC513" s="25"/>
      <c r="ED513" s="25"/>
      <c r="EE513" s="25">
        <v>377</v>
      </c>
    </row>
    <row r="514" spans="110:135" x14ac:dyDescent="0.2">
      <c r="DF514" s="24" t="s">
        <v>4073</v>
      </c>
      <c r="DG514" s="24" t="s">
        <v>212</v>
      </c>
      <c r="DH514" s="25">
        <v>1664.8056502004699</v>
      </c>
      <c r="DI514" s="25">
        <v>779</v>
      </c>
      <c r="DJ514" s="25">
        <v>136.72170019080801</v>
      </c>
      <c r="DK514" s="25"/>
      <c r="DL514" s="25">
        <v>779</v>
      </c>
      <c r="DM514" s="25">
        <v>48.619616720000003</v>
      </c>
      <c r="DN514" s="25">
        <v>5661.3642760000002</v>
      </c>
      <c r="DO514" s="25"/>
      <c r="DP514" s="25"/>
      <c r="DQ514" s="25"/>
      <c r="DR514" s="25"/>
      <c r="DS514" s="25"/>
      <c r="DT514" s="25"/>
      <c r="DU514" s="25"/>
      <c r="DV514" s="25"/>
      <c r="DW514" s="25">
        <v>1262.04435828237</v>
      </c>
      <c r="DX514" s="25"/>
      <c r="DY514" s="25"/>
      <c r="DZ514" s="25"/>
      <c r="EA514" s="25"/>
      <c r="EB514" s="25"/>
      <c r="EC514" s="25"/>
      <c r="ED514" s="25"/>
      <c r="EE514" s="25">
        <v>573</v>
      </c>
    </row>
    <row r="515" spans="110:135" x14ac:dyDescent="0.2">
      <c r="DF515" s="24" t="s">
        <v>896</v>
      </c>
      <c r="DG515" s="24" t="s">
        <v>274</v>
      </c>
      <c r="DH515" s="25">
        <v>769.24372366285104</v>
      </c>
      <c r="DI515" s="25">
        <v>779.83602829999995</v>
      </c>
      <c r="DJ515" s="25">
        <v>55.2452939562437</v>
      </c>
      <c r="DK515" s="25"/>
      <c r="DL515" s="25">
        <v>567</v>
      </c>
      <c r="DM515" s="25">
        <v>75.001359980000004</v>
      </c>
      <c r="DN515" s="25">
        <v>779.83602829999995</v>
      </c>
      <c r="DO515" s="25"/>
      <c r="DP515" s="25">
        <v>1072.64308491727</v>
      </c>
      <c r="DQ515" s="25"/>
      <c r="DR515" s="25"/>
      <c r="DS515" s="25"/>
      <c r="DT515" s="25"/>
      <c r="DU515" s="25">
        <v>555.65110128443905</v>
      </c>
      <c r="DV515" s="25"/>
      <c r="DW515" s="25">
        <v>1397.5744911582401</v>
      </c>
      <c r="DX515" s="25"/>
      <c r="DY515" s="25"/>
      <c r="DZ515" s="25"/>
      <c r="EA515" s="25"/>
      <c r="EB515" s="25"/>
      <c r="EC515" s="25"/>
      <c r="ED515" s="25"/>
      <c r="EE515" s="25">
        <v>937</v>
      </c>
    </row>
    <row r="516" spans="110:135" x14ac:dyDescent="0.2">
      <c r="DF516" s="24" t="s">
        <v>650</v>
      </c>
      <c r="DG516" s="24" t="s">
        <v>212</v>
      </c>
      <c r="DH516" s="25">
        <v>1579.2196742968299</v>
      </c>
      <c r="DI516" s="25">
        <v>780.28701071593503</v>
      </c>
      <c r="DJ516" s="25">
        <v>117.471753914424</v>
      </c>
      <c r="DK516" s="25"/>
      <c r="DL516" s="25">
        <v>805</v>
      </c>
      <c r="DM516" s="25">
        <v>37.508168929999997</v>
      </c>
      <c r="DN516" s="25"/>
      <c r="DO516" s="25"/>
      <c r="DP516" s="25">
        <v>755.57402143187005</v>
      </c>
      <c r="DQ516" s="25">
        <v>3005.0773924817399</v>
      </c>
      <c r="DR516" s="25"/>
      <c r="DS516" s="25">
        <v>4677.8974553600901</v>
      </c>
      <c r="DT516" s="25"/>
      <c r="DU516" s="25">
        <v>194.26100757727801</v>
      </c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</row>
    <row r="517" spans="110:135" x14ac:dyDescent="0.2">
      <c r="DF517" s="24" t="s">
        <v>2837</v>
      </c>
      <c r="DG517" s="24" t="s">
        <v>212</v>
      </c>
      <c r="DH517" s="25">
        <v>781.93508054967901</v>
      </c>
      <c r="DI517" s="25">
        <v>781.93508054967901</v>
      </c>
      <c r="DJ517" s="25">
        <v>105.249208509165</v>
      </c>
      <c r="DK517" s="25"/>
      <c r="DL517" s="25">
        <v>200</v>
      </c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>
        <v>1363.8701610993601</v>
      </c>
      <c r="DX517" s="25"/>
      <c r="DY517" s="25"/>
      <c r="DZ517" s="25"/>
      <c r="EA517" s="25"/>
      <c r="EB517" s="25"/>
      <c r="EC517" s="25"/>
      <c r="ED517" s="25"/>
      <c r="EE517" s="25"/>
    </row>
    <row r="518" spans="110:135" x14ac:dyDescent="0.2">
      <c r="DF518" s="24" t="s">
        <v>1380</v>
      </c>
      <c r="DG518" s="24" t="s">
        <v>212</v>
      </c>
      <c r="DH518" s="25">
        <v>941.46783295972398</v>
      </c>
      <c r="DI518" s="25">
        <v>782.166528328053</v>
      </c>
      <c r="DJ518" s="25">
        <v>84.203574900818793</v>
      </c>
      <c r="DK518" s="25"/>
      <c r="DL518" s="25">
        <v>902</v>
      </c>
      <c r="DM518" s="25">
        <v>59.644752169999997</v>
      </c>
      <c r="DN518" s="25"/>
      <c r="DO518" s="25"/>
      <c r="DP518" s="25">
        <v>1942.5397486751799</v>
      </c>
      <c r="DQ518" s="25"/>
      <c r="DR518" s="25">
        <v>284.063976776147</v>
      </c>
      <c r="DS518" s="25">
        <v>662.33305665610601</v>
      </c>
      <c r="DT518" s="25"/>
      <c r="DU518" s="25">
        <v>305.47002849799202</v>
      </c>
      <c r="DV518" s="25"/>
      <c r="DW518" s="25">
        <v>1145.12099094116</v>
      </c>
      <c r="DX518" s="25"/>
      <c r="DY518" s="25"/>
      <c r="DZ518" s="25"/>
      <c r="EA518" s="25"/>
      <c r="EB518" s="25"/>
      <c r="EC518" s="25">
        <v>2230.5701099612102</v>
      </c>
      <c r="ED518" s="25"/>
      <c r="EE518" s="25"/>
    </row>
    <row r="519" spans="110:135" x14ac:dyDescent="0.2">
      <c r="DF519" s="24" t="s">
        <v>1411</v>
      </c>
      <c r="DG519" s="24" t="s">
        <v>212</v>
      </c>
      <c r="DH519" s="25">
        <v>1100.01647558374</v>
      </c>
      <c r="DI519" s="25">
        <v>782.80670049129697</v>
      </c>
      <c r="DJ519" s="25">
        <v>84.785355671387407</v>
      </c>
      <c r="DK519" s="25"/>
      <c r="DL519" s="25">
        <v>1080</v>
      </c>
      <c r="DM519" s="25">
        <v>185.71045090000001</v>
      </c>
      <c r="DN519" s="25"/>
      <c r="DO519" s="25">
        <v>733.57994541000005</v>
      </c>
      <c r="DP519" s="25">
        <v>832.03345557259502</v>
      </c>
      <c r="DQ519" s="25"/>
      <c r="DR519" s="25"/>
      <c r="DS519" s="25">
        <v>691.13387106334699</v>
      </c>
      <c r="DT519" s="25"/>
      <c r="DU519" s="25">
        <v>539.08628799956</v>
      </c>
      <c r="DV519" s="25"/>
      <c r="DW519" s="25"/>
      <c r="DX519" s="25"/>
      <c r="DY519" s="25"/>
      <c r="DZ519" s="25"/>
      <c r="EA519" s="25"/>
      <c r="EB519" s="25"/>
      <c r="EC519" s="25"/>
      <c r="ED519" s="25">
        <v>3188.58779372443</v>
      </c>
      <c r="EE519" s="25">
        <v>1550</v>
      </c>
    </row>
    <row r="520" spans="110:135" x14ac:dyDescent="0.2">
      <c r="DF520" s="24" t="s">
        <v>2577</v>
      </c>
      <c r="DG520" s="24" t="s">
        <v>212</v>
      </c>
      <c r="DH520" s="25">
        <v>1090.0426217562399</v>
      </c>
      <c r="DI520" s="25">
        <v>784</v>
      </c>
      <c r="DJ520" s="25">
        <v>75.755994154209802</v>
      </c>
      <c r="DK520" s="25"/>
      <c r="DL520" s="25">
        <v>1086</v>
      </c>
      <c r="DM520" s="25">
        <v>509.90086389999999</v>
      </c>
      <c r="DN520" s="25">
        <v>625.11809689999995</v>
      </c>
      <c r="DO520" s="25"/>
      <c r="DP520" s="25">
        <v>558.97116160821804</v>
      </c>
      <c r="DQ520" s="25"/>
      <c r="DR520" s="25"/>
      <c r="DS520" s="25">
        <v>763.99536162211302</v>
      </c>
      <c r="DT520" s="25"/>
      <c r="DU520" s="25">
        <v>796.38239384838505</v>
      </c>
      <c r="DV520" s="25"/>
      <c r="DW520" s="25">
        <v>1570.22654816461</v>
      </c>
      <c r="DX520" s="25"/>
      <c r="DY520" s="25"/>
      <c r="DZ520" s="25"/>
      <c r="EA520" s="25"/>
      <c r="EB520" s="25"/>
      <c r="EC520" s="25">
        <v>3115.7891697628702</v>
      </c>
      <c r="ED520" s="25"/>
      <c r="EE520" s="25">
        <v>784</v>
      </c>
    </row>
    <row r="521" spans="110:135" x14ac:dyDescent="0.2">
      <c r="DF521" s="24" t="s">
        <v>1417</v>
      </c>
      <c r="DG521" s="24" t="s">
        <v>212</v>
      </c>
      <c r="DH521" s="25">
        <v>1279.71152804809</v>
      </c>
      <c r="DI521" s="25">
        <v>784</v>
      </c>
      <c r="DJ521" s="25">
        <v>85.045764437111998</v>
      </c>
      <c r="DK521" s="25"/>
      <c r="DL521" s="25">
        <v>645</v>
      </c>
      <c r="DM521" s="25">
        <v>121.0634407</v>
      </c>
      <c r="DN521" s="25"/>
      <c r="DO521" s="25"/>
      <c r="DP521" s="25"/>
      <c r="DQ521" s="25"/>
      <c r="DR521" s="25"/>
      <c r="DS521" s="25"/>
      <c r="DT521" s="25"/>
      <c r="DU521" s="25">
        <v>2676.2018292836501</v>
      </c>
      <c r="DV521" s="25"/>
      <c r="DW521" s="25">
        <v>2172.29237025679</v>
      </c>
      <c r="DX521" s="25"/>
      <c r="DY521" s="25"/>
      <c r="DZ521" s="25"/>
      <c r="EA521" s="25"/>
      <c r="EB521" s="25"/>
      <c r="EC521" s="25"/>
      <c r="ED521" s="25"/>
      <c r="EE521" s="25">
        <v>784</v>
      </c>
    </row>
    <row r="522" spans="110:135" x14ac:dyDescent="0.2">
      <c r="DF522" s="24" t="s">
        <v>464</v>
      </c>
      <c r="DG522" s="24" t="s">
        <v>274</v>
      </c>
      <c r="DH522" s="25">
        <v>719.48492946341901</v>
      </c>
      <c r="DI522" s="25">
        <v>784</v>
      </c>
      <c r="DJ522" s="25">
        <v>41.699398896276499</v>
      </c>
      <c r="DK522" s="25">
        <v>982</v>
      </c>
      <c r="DL522" s="25"/>
      <c r="DM522" s="25"/>
      <c r="DN522" s="25"/>
      <c r="DO522" s="25"/>
      <c r="DP522" s="25"/>
      <c r="DQ522" s="25"/>
      <c r="DR522" s="25"/>
      <c r="DS522" s="25"/>
      <c r="DT522" s="25"/>
      <c r="DU522" s="25">
        <v>392.454788390256</v>
      </c>
      <c r="DV522" s="25"/>
      <c r="DW522" s="25"/>
      <c r="DX522" s="25"/>
      <c r="DY522" s="25"/>
      <c r="DZ522" s="25"/>
      <c r="EA522" s="25"/>
      <c r="EB522" s="25"/>
      <c r="EC522" s="25"/>
      <c r="ED522" s="25"/>
      <c r="EE522" s="25">
        <v>784</v>
      </c>
    </row>
    <row r="523" spans="110:135" x14ac:dyDescent="0.2">
      <c r="DF523" s="24" t="s">
        <v>1276</v>
      </c>
      <c r="DG523" s="24" t="s">
        <v>212</v>
      </c>
      <c r="DH523" s="25">
        <v>1589.8233393676801</v>
      </c>
      <c r="DI523" s="25">
        <v>784</v>
      </c>
      <c r="DJ523" s="25">
        <v>112.08127740595801</v>
      </c>
      <c r="DK523" s="25"/>
      <c r="DL523" s="25">
        <v>2367</v>
      </c>
      <c r="DM523" s="25">
        <v>230.7526709</v>
      </c>
      <c r="DN523" s="25"/>
      <c r="DO523" s="25"/>
      <c r="DP523" s="25">
        <v>942.90619039638705</v>
      </c>
      <c r="DQ523" s="25"/>
      <c r="DR523" s="25">
        <v>5339.3939508454396</v>
      </c>
      <c r="DS523" s="25">
        <v>699.40435126369198</v>
      </c>
      <c r="DT523" s="25"/>
      <c r="DU523" s="25">
        <v>765.30621216824602</v>
      </c>
      <c r="DV523" s="25"/>
      <c r="DW523" s="25"/>
      <c r="DX523" s="25"/>
      <c r="DY523" s="25"/>
      <c r="DZ523" s="25"/>
      <c r="EA523" s="25"/>
      <c r="EB523" s="25"/>
      <c r="EC523" s="25"/>
      <c r="ED523" s="25"/>
      <c r="EE523" s="25">
        <v>784</v>
      </c>
    </row>
    <row r="524" spans="110:135" x14ac:dyDescent="0.2">
      <c r="DF524" s="24" t="s">
        <v>3309</v>
      </c>
      <c r="DG524" s="24" t="s">
        <v>212</v>
      </c>
      <c r="DH524" s="25">
        <v>1322.3219526365399</v>
      </c>
      <c r="DI524" s="25">
        <v>784</v>
      </c>
      <c r="DJ524" s="25">
        <v>64.711116026800298</v>
      </c>
      <c r="DK524" s="25"/>
      <c r="DL524" s="25">
        <v>512</v>
      </c>
      <c r="DM524" s="25"/>
      <c r="DN524" s="25"/>
      <c r="DO524" s="25"/>
      <c r="DP524" s="25">
        <v>688.56798815726802</v>
      </c>
      <c r="DQ524" s="25"/>
      <c r="DR524" s="25"/>
      <c r="DS524" s="25"/>
      <c r="DT524" s="25"/>
      <c r="DU524" s="25">
        <v>605.66387149576894</v>
      </c>
      <c r="DV524" s="25">
        <v>2092.7235186367502</v>
      </c>
      <c r="DW524" s="25">
        <v>2484.3831478079501</v>
      </c>
      <c r="DX524" s="25"/>
      <c r="DY524" s="25"/>
      <c r="DZ524" s="25">
        <v>2088.9151423580101</v>
      </c>
      <c r="EA524" s="25"/>
      <c r="EB524" s="25"/>
      <c r="EC524" s="25"/>
      <c r="ED524" s="25"/>
      <c r="EE524" s="25">
        <v>784</v>
      </c>
    </row>
    <row r="525" spans="110:135" x14ac:dyDescent="0.2">
      <c r="DF525" s="24" t="s">
        <v>2830</v>
      </c>
      <c r="DG525" s="24" t="s">
        <v>212</v>
      </c>
      <c r="DH525" s="25">
        <v>1062.9615708511501</v>
      </c>
      <c r="DI525" s="25">
        <v>786.89147989658602</v>
      </c>
      <c r="DJ525" s="25">
        <v>102.023539140841</v>
      </c>
      <c r="DK525" s="25"/>
      <c r="DL525" s="25">
        <v>2821</v>
      </c>
      <c r="DM525" s="25">
        <v>52.569811090000002</v>
      </c>
      <c r="DN525" s="25"/>
      <c r="DO525" s="25"/>
      <c r="DP525" s="25">
        <v>786.89147989658602</v>
      </c>
      <c r="DQ525" s="25"/>
      <c r="DR525" s="25"/>
      <c r="DS525" s="25"/>
      <c r="DT525" s="25"/>
      <c r="DU525" s="25"/>
      <c r="DV525" s="25"/>
      <c r="DW525" s="25">
        <v>1277.34656326916</v>
      </c>
      <c r="DX525" s="25"/>
      <c r="DY525" s="25"/>
      <c r="DZ525" s="25"/>
      <c r="EA525" s="25"/>
      <c r="EB525" s="25"/>
      <c r="EC525" s="25"/>
      <c r="ED525" s="25"/>
      <c r="EE525" s="25">
        <v>377</v>
      </c>
    </row>
    <row r="526" spans="110:135" x14ac:dyDescent="0.2">
      <c r="DF526" s="24" t="s">
        <v>1753</v>
      </c>
      <c r="DG526" s="24" t="s">
        <v>212</v>
      </c>
      <c r="DH526" s="25">
        <v>787</v>
      </c>
      <c r="DI526" s="25">
        <v>787</v>
      </c>
      <c r="DJ526" s="25"/>
      <c r="DK526" s="25">
        <v>787</v>
      </c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</row>
    <row r="527" spans="110:135" x14ac:dyDescent="0.2">
      <c r="DF527" s="24" t="s">
        <v>787</v>
      </c>
      <c r="DG527" s="24" t="s">
        <v>212</v>
      </c>
      <c r="DH527" s="25">
        <v>789.61637154771495</v>
      </c>
      <c r="DI527" s="25">
        <v>789.61637154771495</v>
      </c>
      <c r="DJ527" s="25">
        <v>65.911822844572498</v>
      </c>
      <c r="DK527" s="25"/>
      <c r="DL527" s="25"/>
      <c r="DM527" s="25"/>
      <c r="DN527" s="25"/>
      <c r="DO527" s="25"/>
      <c r="DP527" s="25">
        <v>421.60226263693698</v>
      </c>
      <c r="DQ527" s="25"/>
      <c r="DR527" s="25"/>
      <c r="DS527" s="25"/>
      <c r="DT527" s="25"/>
      <c r="DU527" s="25"/>
      <c r="DV527" s="25"/>
      <c r="DW527" s="25">
        <v>1157.63048045849</v>
      </c>
      <c r="DX527" s="25"/>
      <c r="DY527" s="25"/>
      <c r="DZ527" s="25"/>
      <c r="EA527" s="25"/>
      <c r="EB527" s="25"/>
      <c r="EC527" s="25"/>
      <c r="ED527" s="25"/>
      <c r="EE527" s="25"/>
    </row>
    <row r="528" spans="110:135" x14ac:dyDescent="0.2">
      <c r="DF528" s="24" t="s">
        <v>322</v>
      </c>
      <c r="DG528" s="24" t="s">
        <v>212</v>
      </c>
      <c r="DH528" s="25">
        <v>754.78507142165904</v>
      </c>
      <c r="DI528" s="25">
        <v>791.11033025950599</v>
      </c>
      <c r="DJ528" s="25">
        <v>60.113586903182401</v>
      </c>
      <c r="DK528" s="25"/>
      <c r="DL528" s="25">
        <v>1219</v>
      </c>
      <c r="DM528" s="25">
        <v>54.74683778</v>
      </c>
      <c r="DN528" s="25"/>
      <c r="DO528" s="25"/>
      <c r="DP528" s="25">
        <v>926.11289345391401</v>
      </c>
      <c r="DQ528" s="25"/>
      <c r="DR528" s="25"/>
      <c r="DS528" s="25">
        <v>656.10776706509796</v>
      </c>
      <c r="DT528" s="25"/>
      <c r="DU528" s="25">
        <v>1204.7429302309399</v>
      </c>
      <c r="DV528" s="25"/>
      <c r="DW528" s="25"/>
      <c r="DX528" s="25"/>
      <c r="DY528" s="25"/>
      <c r="DZ528" s="25"/>
      <c r="EA528" s="25"/>
      <c r="EB528" s="25"/>
      <c r="EC528" s="25"/>
      <c r="ED528" s="25"/>
      <c r="EE528" s="25">
        <v>468</v>
      </c>
    </row>
    <row r="529" spans="110:135" x14ac:dyDescent="0.2">
      <c r="DF529" s="24" t="s">
        <v>1195</v>
      </c>
      <c r="DG529" s="24" t="s">
        <v>212</v>
      </c>
      <c r="DH529" s="25">
        <v>795.09475226484096</v>
      </c>
      <c r="DI529" s="25">
        <v>795.09475226484096</v>
      </c>
      <c r="DJ529" s="25">
        <v>106.545264105879</v>
      </c>
      <c r="DK529" s="25"/>
      <c r="DL529" s="25"/>
      <c r="DM529" s="25"/>
      <c r="DN529" s="25"/>
      <c r="DO529" s="25"/>
      <c r="DP529" s="25"/>
      <c r="DQ529" s="25"/>
      <c r="DR529" s="25"/>
      <c r="DS529" s="25">
        <v>196.079280887918</v>
      </c>
      <c r="DT529" s="25"/>
      <c r="DU529" s="25"/>
      <c r="DV529" s="25"/>
      <c r="DW529" s="25">
        <v>1394.1102236417601</v>
      </c>
      <c r="DX529" s="25"/>
      <c r="DY529" s="25"/>
      <c r="DZ529" s="25"/>
      <c r="EA529" s="25"/>
      <c r="EB529" s="25"/>
      <c r="EC529" s="25"/>
      <c r="ED529" s="25"/>
      <c r="EE529" s="25"/>
    </row>
    <row r="530" spans="110:135" x14ac:dyDescent="0.2">
      <c r="DF530" s="24" t="s">
        <v>2800</v>
      </c>
      <c r="DG530" s="24" t="s">
        <v>212</v>
      </c>
      <c r="DH530" s="25">
        <v>796.47147454118704</v>
      </c>
      <c r="DI530" s="25">
        <v>796.47147454118704</v>
      </c>
      <c r="DJ530" s="25">
        <v>84.779763811554901</v>
      </c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>
        <v>1273.94294908237</v>
      </c>
      <c r="DX530" s="25"/>
      <c r="DY530" s="25"/>
      <c r="DZ530" s="25"/>
      <c r="EA530" s="25"/>
      <c r="EB530" s="25"/>
      <c r="EC530" s="25"/>
      <c r="ED530" s="25"/>
      <c r="EE530" s="25">
        <v>319</v>
      </c>
    </row>
    <row r="531" spans="110:135" x14ac:dyDescent="0.2">
      <c r="DF531" s="24" t="s">
        <v>538</v>
      </c>
      <c r="DG531" s="24" t="s">
        <v>212</v>
      </c>
      <c r="DH531" s="25">
        <v>797.55976977525302</v>
      </c>
      <c r="DI531" s="25">
        <v>796.57426798821996</v>
      </c>
      <c r="DJ531" s="25">
        <v>81.254977815850793</v>
      </c>
      <c r="DK531" s="25">
        <v>1221</v>
      </c>
      <c r="DL531" s="25">
        <v>1756</v>
      </c>
      <c r="DM531" s="25">
        <v>35.265135229999999</v>
      </c>
      <c r="DN531" s="25"/>
      <c r="DO531" s="25"/>
      <c r="DP531" s="25">
        <v>179.94494744507901</v>
      </c>
      <c r="DQ531" s="25"/>
      <c r="DR531" s="25"/>
      <c r="DS531" s="25">
        <v>936.99692006882799</v>
      </c>
      <c r="DT531" s="25"/>
      <c r="DU531" s="25">
        <v>656.15161590761204</v>
      </c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</row>
    <row r="532" spans="110:135" x14ac:dyDescent="0.2">
      <c r="DF532" s="24" t="s">
        <v>1084</v>
      </c>
      <c r="DG532" s="24" t="s">
        <v>212</v>
      </c>
      <c r="DH532" s="25">
        <v>1006.89899199822</v>
      </c>
      <c r="DI532" s="25">
        <v>798.25134407284099</v>
      </c>
      <c r="DJ532" s="25">
        <v>81.033279766157406</v>
      </c>
      <c r="DK532" s="25"/>
      <c r="DL532" s="25">
        <v>608</v>
      </c>
      <c r="DM532" s="25">
        <v>130.90109530000001</v>
      </c>
      <c r="DN532" s="25"/>
      <c r="DO532" s="25"/>
      <c r="DP532" s="25">
        <v>1733.2875429686801</v>
      </c>
      <c r="DQ532" s="25">
        <v>2363.9786801448299</v>
      </c>
      <c r="DR532" s="25"/>
      <c r="DS532" s="25">
        <v>798.25134407284099</v>
      </c>
      <c r="DT532" s="25"/>
      <c r="DU532" s="25">
        <v>228.04592953704801</v>
      </c>
      <c r="DV532" s="25"/>
      <c r="DW532" s="25">
        <v>1508.4279928774299</v>
      </c>
      <c r="DX532" s="25"/>
      <c r="DY532" s="25"/>
      <c r="DZ532" s="25"/>
      <c r="EA532" s="25">
        <v>1579.1983430831699</v>
      </c>
      <c r="EB532" s="25"/>
      <c r="EC532" s="25"/>
      <c r="ED532" s="25"/>
      <c r="EE532" s="25">
        <v>112</v>
      </c>
    </row>
    <row r="533" spans="110:135" x14ac:dyDescent="0.2">
      <c r="DF533" s="24" t="s">
        <v>1874</v>
      </c>
      <c r="DG533" s="24" t="s">
        <v>212</v>
      </c>
      <c r="DH533" s="25">
        <v>904.05986300259599</v>
      </c>
      <c r="DI533" s="25">
        <v>799</v>
      </c>
      <c r="DJ533" s="25">
        <v>70.449105389375106</v>
      </c>
      <c r="DK533" s="25"/>
      <c r="DL533" s="25">
        <v>1753</v>
      </c>
      <c r="DM533" s="25">
        <v>71.483105269999996</v>
      </c>
      <c r="DN533" s="25">
        <v>410.0401104</v>
      </c>
      <c r="DO533" s="25"/>
      <c r="DP533" s="25">
        <v>1467.73953882922</v>
      </c>
      <c r="DQ533" s="25"/>
      <c r="DR533" s="25"/>
      <c r="DS533" s="25"/>
      <c r="DT533" s="25"/>
      <c r="DU533" s="25">
        <v>440.83448987673</v>
      </c>
      <c r="DV533" s="25"/>
      <c r="DW533" s="25">
        <v>1386.3217966422201</v>
      </c>
      <c r="DX533" s="25"/>
      <c r="DY533" s="25"/>
      <c r="DZ533" s="25"/>
      <c r="EA533" s="25"/>
      <c r="EB533" s="25"/>
      <c r="EC533" s="25"/>
      <c r="ED533" s="25"/>
      <c r="EE533" s="25">
        <v>799</v>
      </c>
    </row>
    <row r="534" spans="110:135" x14ac:dyDescent="0.2">
      <c r="DF534" s="24" t="s">
        <v>555</v>
      </c>
      <c r="DG534" s="24" t="s">
        <v>212</v>
      </c>
      <c r="DH534" s="25">
        <v>965.48732567127104</v>
      </c>
      <c r="DI534" s="25">
        <v>800.58416831771399</v>
      </c>
      <c r="DJ534" s="25">
        <v>103.887022035824</v>
      </c>
      <c r="DK534" s="25"/>
      <c r="DL534" s="25">
        <v>2179</v>
      </c>
      <c r="DM534" s="25">
        <v>204.68676500000001</v>
      </c>
      <c r="DN534" s="25"/>
      <c r="DO534" s="25"/>
      <c r="DP534" s="25">
        <v>81.780966049654893</v>
      </c>
      <c r="DQ534" s="25"/>
      <c r="DR534" s="25"/>
      <c r="DS534" s="25">
        <v>1396.4815716354301</v>
      </c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</row>
    <row r="535" spans="110:135" x14ac:dyDescent="0.2">
      <c r="DF535" s="24" t="s">
        <v>1332</v>
      </c>
      <c r="DG535" s="24" t="s">
        <v>212</v>
      </c>
      <c r="DH535" s="25">
        <v>1156.77385685742</v>
      </c>
      <c r="DI535" s="25">
        <v>801.89367720427595</v>
      </c>
      <c r="DJ535" s="25">
        <v>93.631103472832606</v>
      </c>
      <c r="DK535" s="25"/>
      <c r="DL535" s="25"/>
      <c r="DM535" s="25">
        <v>131.30161000000001</v>
      </c>
      <c r="DN535" s="25">
        <v>232.11228980000001</v>
      </c>
      <c r="DO535" s="25"/>
      <c r="DP535" s="25">
        <v>1030.7873544085501</v>
      </c>
      <c r="DQ535" s="25"/>
      <c r="DR535" s="25"/>
      <c r="DS535" s="25">
        <v>500.52255608893898</v>
      </c>
      <c r="DT535" s="25"/>
      <c r="DU535" s="25"/>
      <c r="DV535" s="25"/>
      <c r="DW535" s="25">
        <v>1746.69033584616</v>
      </c>
      <c r="DX535" s="25">
        <v>3372.43009752648</v>
      </c>
      <c r="DY535" s="25"/>
      <c r="DZ535" s="25">
        <v>1667.3466111892501</v>
      </c>
      <c r="EA535" s="25"/>
      <c r="EB535" s="25"/>
      <c r="EC535" s="25"/>
      <c r="ED535" s="25"/>
      <c r="EE535" s="25">
        <v>573</v>
      </c>
    </row>
    <row r="536" spans="110:135" x14ac:dyDescent="0.2">
      <c r="DF536" s="24" t="s">
        <v>1692</v>
      </c>
      <c r="DG536" s="24" t="s">
        <v>274</v>
      </c>
      <c r="DH536" s="25">
        <v>803.46064258885497</v>
      </c>
      <c r="DI536" s="25">
        <v>803.46064258885497</v>
      </c>
      <c r="DJ536" s="25">
        <v>111.14672673655301</v>
      </c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>
        <v>1434.9212851777099</v>
      </c>
      <c r="DX536" s="25"/>
      <c r="DY536" s="25"/>
      <c r="DZ536" s="25"/>
      <c r="EA536" s="25"/>
      <c r="EB536" s="25"/>
      <c r="EC536" s="25"/>
      <c r="ED536" s="25"/>
      <c r="EE536" s="25">
        <v>172</v>
      </c>
    </row>
    <row r="537" spans="110:135" x14ac:dyDescent="0.2">
      <c r="DF537" s="24" t="s">
        <v>1742</v>
      </c>
      <c r="DG537" s="24" t="s">
        <v>274</v>
      </c>
      <c r="DH537" s="25">
        <v>1196.18599814652</v>
      </c>
      <c r="DI537" s="25">
        <v>804.49917571583603</v>
      </c>
      <c r="DJ537" s="25">
        <v>84.783560769635699</v>
      </c>
      <c r="DK537" s="25"/>
      <c r="DL537" s="25">
        <v>491</v>
      </c>
      <c r="DM537" s="25">
        <v>70.008893549999996</v>
      </c>
      <c r="DN537" s="25"/>
      <c r="DO537" s="25"/>
      <c r="DP537" s="25">
        <v>804.49917571583603</v>
      </c>
      <c r="DQ537" s="25"/>
      <c r="DR537" s="25"/>
      <c r="DS537" s="25">
        <v>338.48064030438502</v>
      </c>
      <c r="DT537" s="25"/>
      <c r="DU537" s="25">
        <v>432.65270009181597</v>
      </c>
      <c r="DV537" s="25">
        <v>2343.6189227981499</v>
      </c>
      <c r="DW537" s="25">
        <v>1637.8662445253001</v>
      </c>
      <c r="DX537" s="25"/>
      <c r="DY537" s="25"/>
      <c r="DZ537" s="25">
        <v>1639.6328930206801</v>
      </c>
      <c r="EA537" s="25"/>
      <c r="EB537" s="25"/>
      <c r="EC537" s="25"/>
      <c r="ED537" s="25">
        <v>3007.9145133124998</v>
      </c>
      <c r="EE537" s="25"/>
    </row>
    <row r="538" spans="110:135" x14ac:dyDescent="0.2">
      <c r="DF538" s="24" t="s">
        <v>1504</v>
      </c>
      <c r="DG538" s="24" t="s">
        <v>212</v>
      </c>
      <c r="DH538" s="25">
        <v>998.46681097293003</v>
      </c>
      <c r="DI538" s="25">
        <v>804.83128163165895</v>
      </c>
      <c r="DJ538" s="25">
        <v>86.305069057186898</v>
      </c>
      <c r="DK538" s="25">
        <v>598</v>
      </c>
      <c r="DL538" s="25">
        <v>231</v>
      </c>
      <c r="DM538" s="25">
        <v>88.838434820000003</v>
      </c>
      <c r="DN538" s="25"/>
      <c r="DO538" s="25"/>
      <c r="DP538" s="25"/>
      <c r="DQ538" s="25"/>
      <c r="DR538" s="25"/>
      <c r="DS538" s="25">
        <v>687.66256326331802</v>
      </c>
      <c r="DT538" s="25"/>
      <c r="DU538" s="25">
        <v>1078.32383240072</v>
      </c>
      <c r="DV538" s="25"/>
      <c r="DW538" s="25">
        <v>1612.8813302067299</v>
      </c>
      <c r="DX538" s="25"/>
      <c r="DY538" s="25">
        <v>2769.0283270926798</v>
      </c>
      <c r="DZ538" s="25"/>
      <c r="EA538" s="25"/>
      <c r="EB538" s="25"/>
      <c r="EC538" s="25"/>
      <c r="ED538" s="25"/>
      <c r="EE538" s="25">
        <v>922</v>
      </c>
    </row>
    <row r="539" spans="110:135" x14ac:dyDescent="0.2">
      <c r="DF539" s="24" t="s">
        <v>501</v>
      </c>
      <c r="DG539" s="24" t="s">
        <v>212</v>
      </c>
      <c r="DH539" s="25">
        <v>778.61596139342896</v>
      </c>
      <c r="DI539" s="25">
        <v>805</v>
      </c>
      <c r="DJ539" s="25">
        <v>80.710814776857703</v>
      </c>
      <c r="DK539" s="25"/>
      <c r="DL539" s="25">
        <v>805</v>
      </c>
      <c r="DM539" s="25">
        <v>28.383310850000001</v>
      </c>
      <c r="DN539" s="25"/>
      <c r="DO539" s="25"/>
      <c r="DP539" s="25"/>
      <c r="DQ539" s="25"/>
      <c r="DR539" s="25"/>
      <c r="DS539" s="25">
        <v>1485.45182284572</v>
      </c>
      <c r="DT539" s="25"/>
      <c r="DU539" s="25"/>
      <c r="DV539" s="25"/>
      <c r="DW539" s="25">
        <v>1295.24467327142</v>
      </c>
      <c r="DX539" s="25"/>
      <c r="DY539" s="25"/>
      <c r="DZ539" s="25"/>
      <c r="EA539" s="25"/>
      <c r="EB539" s="25"/>
      <c r="EC539" s="25"/>
      <c r="ED539" s="25"/>
      <c r="EE539" s="25">
        <v>279</v>
      </c>
    </row>
    <row r="540" spans="110:135" x14ac:dyDescent="0.2">
      <c r="DF540" s="24" t="s">
        <v>393</v>
      </c>
      <c r="DG540" s="24" t="s">
        <v>212</v>
      </c>
      <c r="DH540" s="25">
        <v>775.72699647766899</v>
      </c>
      <c r="DI540" s="25">
        <v>806.77749357554603</v>
      </c>
      <c r="DJ540" s="25">
        <v>49.2767572428804</v>
      </c>
      <c r="DK540" s="25"/>
      <c r="DL540" s="25">
        <v>1150</v>
      </c>
      <c r="DM540" s="25">
        <v>337.49711619999999</v>
      </c>
      <c r="DN540" s="25"/>
      <c r="DO540" s="25"/>
      <c r="DP540" s="25">
        <v>514.390120431338</v>
      </c>
      <c r="DQ540" s="25"/>
      <c r="DR540" s="25">
        <v>1099.1648667197501</v>
      </c>
      <c r="DS540" s="25">
        <v>1112.4753856381899</v>
      </c>
      <c r="DT540" s="25"/>
      <c r="DU540" s="25">
        <v>440.83448987673</v>
      </c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</row>
    <row r="541" spans="110:135" x14ac:dyDescent="0.2">
      <c r="DF541" s="24" t="s">
        <v>1584</v>
      </c>
      <c r="DG541" s="24" t="s">
        <v>274</v>
      </c>
      <c r="DH541" s="25">
        <v>807.443093733306</v>
      </c>
      <c r="DI541" s="25">
        <v>807.443093733306</v>
      </c>
      <c r="DJ541" s="25">
        <v>72.063085041950202</v>
      </c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>
        <v>1218.88618746661</v>
      </c>
      <c r="DX541" s="25"/>
      <c r="DY541" s="25"/>
      <c r="DZ541" s="25"/>
      <c r="EA541" s="25"/>
      <c r="EB541" s="25"/>
      <c r="EC541" s="25"/>
      <c r="ED541" s="25"/>
      <c r="EE541" s="25">
        <v>396</v>
      </c>
    </row>
    <row r="542" spans="110:135" x14ac:dyDescent="0.2">
      <c r="DF542" s="24" t="s">
        <v>993</v>
      </c>
      <c r="DG542" s="24" t="s">
        <v>212</v>
      </c>
      <c r="DH542" s="25">
        <v>832.99838862394995</v>
      </c>
      <c r="DI542" s="25">
        <v>810.23339731721899</v>
      </c>
      <c r="DJ542" s="25">
        <v>36.231926382825101</v>
      </c>
      <c r="DK542" s="25">
        <v>297</v>
      </c>
      <c r="DL542" s="25">
        <v>860</v>
      </c>
      <c r="DM542" s="25">
        <v>963.61620540000001</v>
      </c>
      <c r="DN542" s="25"/>
      <c r="DO542" s="25"/>
      <c r="DP542" s="25">
        <v>760.46679463443695</v>
      </c>
      <c r="DQ542" s="25"/>
      <c r="DR542" s="25"/>
      <c r="DS542" s="25">
        <v>620.27745872748005</v>
      </c>
      <c r="DT542" s="25"/>
      <c r="DU542" s="25">
        <v>759.16896082517405</v>
      </c>
      <c r="DV542" s="25"/>
      <c r="DW542" s="25">
        <v>1153.4576894045099</v>
      </c>
      <c r="DX542" s="25"/>
      <c r="DY542" s="25"/>
      <c r="DZ542" s="25"/>
      <c r="EA542" s="25"/>
      <c r="EB542" s="25"/>
      <c r="EC542" s="25"/>
      <c r="ED542" s="25"/>
      <c r="EE542" s="25">
        <v>1250</v>
      </c>
    </row>
    <row r="543" spans="110:135" x14ac:dyDescent="0.2">
      <c r="DF543" s="24" t="s">
        <v>802</v>
      </c>
      <c r="DG543" s="24" t="s">
        <v>212</v>
      </c>
      <c r="DH543" s="25">
        <v>862.84830988247302</v>
      </c>
      <c r="DI543" s="25">
        <v>810.71929699400096</v>
      </c>
      <c r="DJ543" s="25">
        <v>73.317769179226403</v>
      </c>
      <c r="DK543" s="25"/>
      <c r="DL543" s="25">
        <v>499</v>
      </c>
      <c r="DM543" s="25">
        <v>171.6895868</v>
      </c>
      <c r="DN543" s="25"/>
      <c r="DO543" s="25"/>
      <c r="DP543" s="25">
        <v>2039.68441486659</v>
      </c>
      <c r="DQ543" s="25"/>
      <c r="DR543" s="25"/>
      <c r="DS543" s="25">
        <v>822.43859398800203</v>
      </c>
      <c r="DT543" s="25"/>
      <c r="DU543" s="25">
        <v>845.27726364024295</v>
      </c>
      <c r="DV543" s="25"/>
      <c r="DW543" s="25"/>
      <c r="DX543" s="25"/>
      <c r="DY543" s="25"/>
      <c r="DZ543" s="25"/>
      <c r="EA543" s="25"/>
      <c r="EB543" s="25"/>
      <c r="EC543" s="25"/>
      <c r="ED543" s="25"/>
      <c r="EE543" s="25">
        <v>799</v>
      </c>
    </row>
    <row r="544" spans="110:135" x14ac:dyDescent="0.2">
      <c r="DF544" s="24" t="s">
        <v>1139</v>
      </c>
      <c r="DG544" s="24" t="s">
        <v>212</v>
      </c>
      <c r="DH544" s="25">
        <v>1049.05989405179</v>
      </c>
      <c r="DI544" s="25">
        <v>811.23066686038305</v>
      </c>
      <c r="DJ544" s="25">
        <v>94.667539833796894</v>
      </c>
      <c r="DK544" s="25"/>
      <c r="DL544" s="25">
        <v>404</v>
      </c>
      <c r="DM544" s="25">
        <v>72.349508360000002</v>
      </c>
      <c r="DN544" s="25">
        <v>827.03539569999998</v>
      </c>
      <c r="DO544" s="25"/>
      <c r="DP544" s="25">
        <v>230.65256766601499</v>
      </c>
      <c r="DQ544" s="25"/>
      <c r="DR544" s="25"/>
      <c r="DS544" s="25">
        <v>1410.12479548033</v>
      </c>
      <c r="DT544" s="25"/>
      <c r="DU544" s="25">
        <v>795.42593802076499</v>
      </c>
      <c r="DV544" s="25"/>
      <c r="DW544" s="25">
        <v>1561.36847074304</v>
      </c>
      <c r="DX544" s="25"/>
      <c r="DY544" s="25"/>
      <c r="DZ544" s="25">
        <v>1901.1108003315501</v>
      </c>
      <c r="EA544" s="25"/>
      <c r="EB544" s="25"/>
      <c r="EC544" s="25"/>
      <c r="ED544" s="25">
        <v>3208.8314642161799</v>
      </c>
      <c r="EE544" s="25">
        <v>79.7</v>
      </c>
    </row>
    <row r="545" spans="110:135" x14ac:dyDescent="0.2">
      <c r="DF545" s="24" t="s">
        <v>1600</v>
      </c>
      <c r="DG545" s="24" t="s">
        <v>212</v>
      </c>
      <c r="DH545" s="25">
        <v>957.70846902861501</v>
      </c>
      <c r="DI545" s="25">
        <v>812.34181936202197</v>
      </c>
      <c r="DJ545" s="25">
        <v>90.001188543869304</v>
      </c>
      <c r="DK545" s="25"/>
      <c r="DL545" s="25">
        <v>162</v>
      </c>
      <c r="DM545" s="25">
        <v>75.959852359999999</v>
      </c>
      <c r="DN545" s="25"/>
      <c r="DO545" s="25"/>
      <c r="DP545" s="25">
        <v>1455.2887638663101</v>
      </c>
      <c r="DQ545" s="25"/>
      <c r="DR545" s="25"/>
      <c r="DS545" s="25">
        <v>346.48589367942901</v>
      </c>
      <c r="DT545" s="25"/>
      <c r="DU545" s="25">
        <v>284.28596269732998</v>
      </c>
      <c r="DV545" s="25"/>
      <c r="DW545" s="25">
        <v>1278.19774504461</v>
      </c>
      <c r="DX545" s="25"/>
      <c r="DY545" s="25">
        <v>2426.10318295447</v>
      </c>
      <c r="DZ545" s="25">
        <v>1633.34635162676</v>
      </c>
      <c r="EA545" s="25"/>
      <c r="EB545" s="25"/>
      <c r="EC545" s="25"/>
      <c r="ED545" s="25"/>
      <c r="EE545" s="25"/>
    </row>
    <row r="546" spans="110:135" x14ac:dyDescent="0.2">
      <c r="DF546" s="24" t="s">
        <v>1811</v>
      </c>
      <c r="DG546" s="24" t="s">
        <v>212</v>
      </c>
      <c r="DH546" s="25">
        <v>998.24918847825597</v>
      </c>
      <c r="DI546" s="25">
        <v>813.12755752222199</v>
      </c>
      <c r="DJ546" s="25">
        <v>71.158823525261496</v>
      </c>
      <c r="DK546" s="25">
        <v>730</v>
      </c>
      <c r="DL546" s="25">
        <v>2482</v>
      </c>
      <c r="DM546" s="25">
        <v>236.0326551</v>
      </c>
      <c r="DN546" s="25"/>
      <c r="DO546" s="25"/>
      <c r="DP546" s="25">
        <v>858.03430189812605</v>
      </c>
      <c r="DQ546" s="25"/>
      <c r="DR546" s="25">
        <v>785.98326217019405</v>
      </c>
      <c r="DS546" s="25">
        <v>813.12755752222199</v>
      </c>
      <c r="DT546" s="25"/>
      <c r="DU546" s="25"/>
      <c r="DV546" s="25"/>
      <c r="DW546" s="25">
        <v>1324.32552908159</v>
      </c>
      <c r="DX546" s="25"/>
      <c r="DY546" s="25"/>
      <c r="DZ546" s="25">
        <v>1565.7393905321701</v>
      </c>
      <c r="EA546" s="25"/>
      <c r="EB546" s="25"/>
      <c r="EC546" s="25"/>
      <c r="ED546" s="25"/>
      <c r="EE546" s="25">
        <v>189</v>
      </c>
    </row>
    <row r="547" spans="110:135" x14ac:dyDescent="0.2">
      <c r="DF547" s="24" t="s">
        <v>1270</v>
      </c>
      <c r="DG547" s="24" t="s">
        <v>212</v>
      </c>
      <c r="DH547" s="25">
        <v>727.62910854584197</v>
      </c>
      <c r="DI547" s="25">
        <v>814</v>
      </c>
      <c r="DJ547" s="25">
        <v>73.362722340809796</v>
      </c>
      <c r="DK547" s="25"/>
      <c r="DL547" s="25">
        <v>814</v>
      </c>
      <c r="DM547" s="25">
        <v>155.901715</v>
      </c>
      <c r="DN547" s="25"/>
      <c r="DO547" s="25"/>
      <c r="DP547" s="25"/>
      <c r="DQ547" s="25"/>
      <c r="DR547" s="25"/>
      <c r="DS547" s="25"/>
      <c r="DT547" s="25"/>
      <c r="DU547" s="25"/>
      <c r="DV547" s="25"/>
      <c r="DW547" s="25">
        <v>1212.98561063752</v>
      </c>
      <c r="DX547" s="25"/>
      <c r="DY547" s="25"/>
      <c r="DZ547" s="25"/>
      <c r="EA547" s="25"/>
      <c r="EB547" s="25"/>
      <c r="EC547" s="25"/>
      <c r="ED547" s="25"/>
      <c r="EE547" s="25"/>
    </row>
    <row r="548" spans="110:135" x14ac:dyDescent="0.2">
      <c r="DF548" s="24" t="s">
        <v>2215</v>
      </c>
      <c r="DG548" s="24" t="s">
        <v>212</v>
      </c>
      <c r="DH548" s="25">
        <v>1523.23497677159</v>
      </c>
      <c r="DI548" s="25">
        <v>814</v>
      </c>
      <c r="DJ548" s="25">
        <v>143.20663774808801</v>
      </c>
      <c r="DK548" s="25"/>
      <c r="DL548" s="25">
        <v>814</v>
      </c>
      <c r="DM548" s="25">
        <v>189.05023850000001</v>
      </c>
      <c r="DN548" s="25"/>
      <c r="DO548" s="25"/>
      <c r="DP548" s="25">
        <v>1396.96633549291</v>
      </c>
      <c r="DQ548" s="25"/>
      <c r="DR548" s="25"/>
      <c r="DS548" s="25"/>
      <c r="DT548" s="25"/>
      <c r="DU548" s="25">
        <v>281.59496942011202</v>
      </c>
      <c r="DV548" s="25"/>
      <c r="DW548" s="25">
        <v>1355.2541200081</v>
      </c>
      <c r="DX548" s="25"/>
      <c r="DY548" s="25"/>
      <c r="DZ548" s="25"/>
      <c r="EA548" s="25"/>
      <c r="EB548" s="25"/>
      <c r="EC548" s="25"/>
      <c r="ED548" s="25">
        <v>6335.7791739800005</v>
      </c>
      <c r="EE548" s="25">
        <v>290</v>
      </c>
    </row>
    <row r="549" spans="110:135" x14ac:dyDescent="0.2">
      <c r="DF549" s="24" t="s">
        <v>1587</v>
      </c>
      <c r="DG549" s="24" t="s">
        <v>212</v>
      </c>
      <c r="DH549" s="25">
        <v>1074.7094819914801</v>
      </c>
      <c r="DI549" s="25">
        <v>814.57055733054597</v>
      </c>
      <c r="DJ549" s="25">
        <v>77.451679507074601</v>
      </c>
      <c r="DK549" s="25"/>
      <c r="DL549" s="25">
        <v>1557</v>
      </c>
      <c r="DM549" s="25">
        <v>100.6972287</v>
      </c>
      <c r="DN549" s="25"/>
      <c r="DO549" s="25"/>
      <c r="DP549" s="25">
        <v>2382.61179347489</v>
      </c>
      <c r="DQ549" s="25"/>
      <c r="DR549" s="25"/>
      <c r="DS549" s="25">
        <v>805.677825574856</v>
      </c>
      <c r="DT549" s="25"/>
      <c r="DU549" s="25">
        <v>814.57055733054597</v>
      </c>
      <c r="DV549" s="25"/>
      <c r="DW549" s="25">
        <v>1667.40896886005</v>
      </c>
      <c r="DX549" s="25"/>
      <c r="DY549" s="25"/>
      <c r="DZ549" s="25"/>
      <c r="EA549" s="25"/>
      <c r="EB549" s="25"/>
      <c r="EC549" s="25"/>
      <c r="ED549" s="25"/>
      <c r="EE549" s="25">
        <v>195</v>
      </c>
    </row>
    <row r="550" spans="110:135" x14ac:dyDescent="0.2">
      <c r="DF550" s="24" t="s">
        <v>3218</v>
      </c>
      <c r="DG550" s="24" t="s">
        <v>274</v>
      </c>
      <c r="DH550" s="25">
        <v>1627.5458965191301</v>
      </c>
      <c r="DI550" s="25">
        <v>815.21199670739202</v>
      </c>
      <c r="DJ550" s="25">
        <v>111.282689834214</v>
      </c>
      <c r="DK550" s="25"/>
      <c r="DL550" s="25">
        <v>5358</v>
      </c>
      <c r="DM550" s="25">
        <v>113.8119773</v>
      </c>
      <c r="DN550" s="25"/>
      <c r="DO550" s="25"/>
      <c r="DP550" s="25">
        <v>758.66976981252105</v>
      </c>
      <c r="DQ550" s="25"/>
      <c r="DR550" s="25"/>
      <c r="DS550" s="25">
        <v>815.21199670739202</v>
      </c>
      <c r="DT550" s="25"/>
      <c r="DU550" s="25">
        <v>656.15161590761204</v>
      </c>
      <c r="DV550" s="25"/>
      <c r="DW550" s="25">
        <v>1130.9759159063699</v>
      </c>
      <c r="DX550" s="25"/>
      <c r="DY550" s="25"/>
      <c r="DZ550" s="25"/>
      <c r="EA550" s="25"/>
      <c r="EB550" s="25"/>
      <c r="EC550" s="25"/>
      <c r="ED550" s="25"/>
      <c r="EE550" s="25">
        <v>2560</v>
      </c>
    </row>
    <row r="551" spans="110:135" x14ac:dyDescent="0.2">
      <c r="DF551" s="24" t="s">
        <v>821</v>
      </c>
      <c r="DG551" s="24" t="s">
        <v>212</v>
      </c>
      <c r="DH551" s="25">
        <v>817.53102193099801</v>
      </c>
      <c r="DI551" s="25">
        <v>817.53102193099801</v>
      </c>
      <c r="DJ551" s="25">
        <v>62.304311559235401</v>
      </c>
      <c r="DK551" s="25"/>
      <c r="DL551" s="25"/>
      <c r="DM551" s="25"/>
      <c r="DN551" s="25"/>
      <c r="DO551" s="25"/>
      <c r="DP551" s="25"/>
      <c r="DQ551" s="25"/>
      <c r="DR551" s="25">
        <v>457.36118015506901</v>
      </c>
      <c r="DS551" s="25"/>
      <c r="DT551" s="25"/>
      <c r="DU551" s="25"/>
      <c r="DV551" s="25"/>
      <c r="DW551" s="25">
        <v>1177.70086370693</v>
      </c>
      <c r="DX551" s="25"/>
      <c r="DY551" s="25"/>
      <c r="DZ551" s="25"/>
      <c r="EA551" s="25"/>
      <c r="EB551" s="25"/>
      <c r="EC551" s="25"/>
      <c r="ED551" s="25"/>
      <c r="EE551" s="25"/>
    </row>
    <row r="552" spans="110:135" x14ac:dyDescent="0.2">
      <c r="DF552" s="24" t="s">
        <v>8216</v>
      </c>
      <c r="DG552" s="24" t="s">
        <v>212</v>
      </c>
      <c r="DH552" s="25">
        <v>3673.66141384717</v>
      </c>
      <c r="DI552" s="25">
        <v>817.67913795849199</v>
      </c>
      <c r="DJ552" s="25">
        <v>191.57484019889</v>
      </c>
      <c r="DK552" s="25"/>
      <c r="DL552" s="25">
        <v>2125</v>
      </c>
      <c r="DM552" s="25">
        <v>37.104519000000003</v>
      </c>
      <c r="DN552" s="25">
        <v>292.67832870000001</v>
      </c>
      <c r="DO552" s="25"/>
      <c r="DP552" s="25">
        <v>1276.3075424126901</v>
      </c>
      <c r="DQ552" s="25"/>
      <c r="DR552" s="25">
        <v>17951.827359465999</v>
      </c>
      <c r="DS552" s="25">
        <v>359.05073350429899</v>
      </c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</row>
    <row r="553" spans="110:135" x14ac:dyDescent="0.2">
      <c r="DF553" s="24" t="s">
        <v>1697</v>
      </c>
      <c r="DG553" s="24" t="s">
        <v>274</v>
      </c>
      <c r="DH553" s="25">
        <v>843.45098822611101</v>
      </c>
      <c r="DI553" s="25">
        <v>819.44431372901704</v>
      </c>
      <c r="DJ553" s="25">
        <v>76.533752513706602</v>
      </c>
      <c r="DK553" s="25"/>
      <c r="DL553" s="25">
        <v>1266</v>
      </c>
      <c r="DM553" s="25">
        <v>10.90849053</v>
      </c>
      <c r="DN553" s="25"/>
      <c r="DO553" s="25"/>
      <c r="DP553" s="25">
        <v>819.44431372901704</v>
      </c>
      <c r="DQ553" s="25"/>
      <c r="DR553" s="25"/>
      <c r="DS553" s="25"/>
      <c r="DT553" s="25"/>
      <c r="DU553" s="25">
        <v>468.68276767766702</v>
      </c>
      <c r="DV553" s="25"/>
      <c r="DW553" s="25"/>
      <c r="DX553" s="25"/>
      <c r="DY553" s="25"/>
      <c r="DZ553" s="25">
        <v>1652.2193691938701</v>
      </c>
      <c r="EA553" s="25"/>
      <c r="EB553" s="25"/>
      <c r="EC553" s="25"/>
      <c r="ED553" s="25"/>
      <c r="EE553" s="25"/>
    </row>
    <row r="554" spans="110:135" x14ac:dyDescent="0.2">
      <c r="DF554" s="24" t="s">
        <v>1181</v>
      </c>
      <c r="DG554" s="24" t="s">
        <v>212</v>
      </c>
      <c r="DH554" s="25">
        <v>822.20753527003296</v>
      </c>
      <c r="DI554" s="25">
        <v>822.20753527003296</v>
      </c>
      <c r="DJ554" s="25">
        <v>37.632745711158698</v>
      </c>
      <c r="DK554" s="25"/>
      <c r="DL554" s="25">
        <v>1041</v>
      </c>
      <c r="DM554" s="25"/>
      <c r="DN554" s="25"/>
      <c r="DO554" s="25"/>
      <c r="DP554" s="25"/>
      <c r="DQ554" s="25"/>
      <c r="DR554" s="25">
        <v>603.41507054006604</v>
      </c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</row>
    <row r="555" spans="110:135" x14ac:dyDescent="0.2">
      <c r="DF555" s="24" t="s">
        <v>2581</v>
      </c>
      <c r="DG555" s="24" t="s">
        <v>212</v>
      </c>
      <c r="DH555" s="25">
        <v>823</v>
      </c>
      <c r="DI555" s="25">
        <v>823</v>
      </c>
      <c r="DJ555" s="25"/>
      <c r="DK555" s="25"/>
      <c r="DL555" s="25">
        <v>823</v>
      </c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</row>
    <row r="556" spans="110:135" x14ac:dyDescent="0.2">
      <c r="DF556" s="24" t="s">
        <v>1103</v>
      </c>
      <c r="DG556" s="24" t="s">
        <v>274</v>
      </c>
      <c r="DH556" s="25">
        <v>1001.57493301671</v>
      </c>
      <c r="DI556" s="25">
        <v>823.27247642332804</v>
      </c>
      <c r="DJ556" s="25">
        <v>103.39969783486001</v>
      </c>
      <c r="DK556" s="25">
        <v>3170</v>
      </c>
      <c r="DL556" s="25">
        <v>1105</v>
      </c>
      <c r="DM556" s="25">
        <v>72.485287029999995</v>
      </c>
      <c r="DN556" s="25"/>
      <c r="DO556" s="25"/>
      <c r="DP556" s="25">
        <v>541.54495284665495</v>
      </c>
      <c r="DQ556" s="25"/>
      <c r="DR556" s="25"/>
      <c r="DS556" s="25">
        <v>1452.6975767461399</v>
      </c>
      <c r="DT556" s="25"/>
      <c r="DU556" s="25">
        <v>302.874095682046</v>
      </c>
      <c r="DV556" s="25"/>
      <c r="DW556" s="25">
        <v>1326.89755182883</v>
      </c>
      <c r="DX556" s="25"/>
      <c r="DY556" s="25"/>
      <c r="DZ556" s="25"/>
      <c r="EA556" s="25"/>
      <c r="EB556" s="25"/>
      <c r="EC556" s="25"/>
      <c r="ED556" s="25"/>
      <c r="EE556" s="25">
        <v>41.1</v>
      </c>
    </row>
    <row r="557" spans="110:135" x14ac:dyDescent="0.2">
      <c r="DF557" s="24" t="s">
        <v>2302</v>
      </c>
      <c r="DG557" s="24" t="s">
        <v>212</v>
      </c>
      <c r="DH557" s="25">
        <v>823.36930706369196</v>
      </c>
      <c r="DI557" s="25">
        <v>823.36930706369196</v>
      </c>
      <c r="DJ557" s="25">
        <v>114.79866089425001</v>
      </c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>
        <v>1491.7386141273801</v>
      </c>
      <c r="DX557" s="25"/>
      <c r="DY557" s="25"/>
      <c r="DZ557" s="25"/>
      <c r="EA557" s="25"/>
      <c r="EB557" s="25"/>
      <c r="EC557" s="25"/>
      <c r="ED557" s="25"/>
      <c r="EE557" s="25">
        <v>155</v>
      </c>
    </row>
    <row r="558" spans="110:135" x14ac:dyDescent="0.2">
      <c r="DF558" s="24" t="s">
        <v>601</v>
      </c>
      <c r="DG558" s="24" t="s">
        <v>212</v>
      </c>
      <c r="DH558" s="25">
        <v>790.98194603785498</v>
      </c>
      <c r="DI558" s="25">
        <v>825.05959385355004</v>
      </c>
      <c r="DJ558" s="25">
        <v>71.341122082316602</v>
      </c>
      <c r="DK558" s="25"/>
      <c r="DL558" s="25"/>
      <c r="DM558" s="25">
        <v>234.3522768</v>
      </c>
      <c r="DN558" s="25"/>
      <c r="DO558" s="25"/>
      <c r="DP558" s="25">
        <v>375.325502105498</v>
      </c>
      <c r="DQ558" s="25"/>
      <c r="DR558" s="25"/>
      <c r="DS558" s="25"/>
      <c r="DT558" s="25"/>
      <c r="DU558" s="25">
        <v>1279.45631964432</v>
      </c>
      <c r="DV558" s="25"/>
      <c r="DW558" s="25">
        <v>1274.7936856015999</v>
      </c>
      <c r="DX558" s="25"/>
      <c r="DY558" s="25"/>
      <c r="DZ558" s="25"/>
      <c r="EA558" s="25"/>
      <c r="EB558" s="25"/>
      <c r="EC558" s="25"/>
      <c r="ED558" s="25"/>
      <c r="EE558" s="25"/>
    </row>
    <row r="559" spans="110:135" x14ac:dyDescent="0.2">
      <c r="DF559" s="24" t="s">
        <v>2149</v>
      </c>
      <c r="DG559" s="24" t="s">
        <v>212</v>
      </c>
      <c r="DH559" s="25">
        <v>918.90629317820196</v>
      </c>
      <c r="DI559" s="25">
        <v>827</v>
      </c>
      <c r="DJ559" s="25">
        <v>79.247911732493705</v>
      </c>
      <c r="DK559" s="25"/>
      <c r="DL559" s="25">
        <v>827</v>
      </c>
      <c r="DM559" s="25">
        <v>7.502961032</v>
      </c>
      <c r="DN559" s="25">
        <v>629.0300876</v>
      </c>
      <c r="DO559" s="25"/>
      <c r="DP559" s="25"/>
      <c r="DQ559" s="25"/>
      <c r="DR559" s="25"/>
      <c r="DS559" s="25"/>
      <c r="DT559" s="25"/>
      <c r="DU559" s="25"/>
      <c r="DV559" s="25"/>
      <c r="DW559" s="25">
        <v>1140.1246749694401</v>
      </c>
      <c r="DX559" s="25"/>
      <c r="DY559" s="25"/>
      <c r="DZ559" s="25"/>
      <c r="EA559" s="25"/>
      <c r="EB559" s="25"/>
      <c r="EC559" s="25">
        <v>1990.8737422895699</v>
      </c>
      <c r="ED559" s="25"/>
      <c r="EE559" s="25"/>
    </row>
    <row r="560" spans="110:135" x14ac:dyDescent="0.2">
      <c r="DF560" s="24" t="s">
        <v>3094</v>
      </c>
      <c r="DG560" s="24" t="s">
        <v>274</v>
      </c>
      <c r="DH560" s="25">
        <v>1542.6145394047001</v>
      </c>
      <c r="DI560" s="25">
        <v>829.89648912439498</v>
      </c>
      <c r="DJ560" s="25">
        <v>132.89261865689599</v>
      </c>
      <c r="DK560" s="25"/>
      <c r="DL560" s="25">
        <v>4464</v>
      </c>
      <c r="DM560" s="25">
        <v>46.665179369999997</v>
      </c>
      <c r="DN560" s="25"/>
      <c r="DO560" s="25"/>
      <c r="DP560" s="25"/>
      <c r="DQ560" s="25"/>
      <c r="DR560" s="25"/>
      <c r="DS560" s="25">
        <v>189.79297824879001</v>
      </c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>
        <v>1470</v>
      </c>
    </row>
    <row r="561" spans="110:135" x14ac:dyDescent="0.2">
      <c r="DF561" s="24" t="s">
        <v>1751</v>
      </c>
      <c r="DG561" s="24" t="s">
        <v>274</v>
      </c>
      <c r="DH561" s="25">
        <v>1170.1233627305801</v>
      </c>
      <c r="DI561" s="25">
        <v>830.11433159199396</v>
      </c>
      <c r="DJ561" s="25">
        <v>97.095496124099796</v>
      </c>
      <c r="DK561" s="25"/>
      <c r="DL561" s="25">
        <v>3204</v>
      </c>
      <c r="DM561" s="25">
        <v>44.35510541</v>
      </c>
      <c r="DN561" s="25"/>
      <c r="DO561" s="25"/>
      <c r="DP561" s="25">
        <v>561.40308720056896</v>
      </c>
      <c r="DQ561" s="25"/>
      <c r="DR561" s="25"/>
      <c r="DS561" s="25">
        <v>486.695783141417</v>
      </c>
      <c r="DT561" s="25"/>
      <c r="DU561" s="25">
        <v>1098.8255759834201</v>
      </c>
      <c r="DV561" s="25"/>
      <c r="DW561" s="25"/>
      <c r="DX561" s="25"/>
      <c r="DY561" s="25"/>
      <c r="DZ561" s="25"/>
      <c r="EA561" s="25">
        <v>1625.4606246480801</v>
      </c>
      <c r="EB561" s="25"/>
      <c r="EC561" s="25"/>
      <c r="ED561" s="25"/>
      <c r="EE561" s="25"/>
    </row>
    <row r="562" spans="110:135" x14ac:dyDescent="0.2">
      <c r="DF562" s="24" t="s">
        <v>1255</v>
      </c>
      <c r="DG562" s="24" t="s">
        <v>212</v>
      </c>
      <c r="DH562" s="25">
        <v>1028.7132137747899</v>
      </c>
      <c r="DI562" s="25">
        <v>830.91327553763404</v>
      </c>
      <c r="DJ562" s="25">
        <v>83.076654136598506</v>
      </c>
      <c r="DK562" s="25"/>
      <c r="DL562" s="25">
        <v>834</v>
      </c>
      <c r="DM562" s="25">
        <v>170.1656673</v>
      </c>
      <c r="DN562" s="25"/>
      <c r="DO562" s="25"/>
      <c r="DP562" s="25">
        <v>261.92671658292602</v>
      </c>
      <c r="DQ562" s="25"/>
      <c r="DR562" s="25">
        <v>1944.62013360781</v>
      </c>
      <c r="DS562" s="25"/>
      <c r="DT562" s="25"/>
      <c r="DU562" s="25">
        <v>827.82655107526796</v>
      </c>
      <c r="DV562" s="25"/>
      <c r="DW562" s="25">
        <v>1503.1537294930999</v>
      </c>
      <c r="DX562" s="25"/>
      <c r="DY562" s="25"/>
      <c r="DZ562" s="25"/>
      <c r="EA562" s="25">
        <v>2450.0129121392301</v>
      </c>
      <c r="EB562" s="25"/>
      <c r="EC562" s="25"/>
      <c r="ED562" s="25"/>
      <c r="EE562" s="25">
        <v>238</v>
      </c>
    </row>
    <row r="563" spans="110:135" x14ac:dyDescent="0.2">
      <c r="DF563" s="24" t="s">
        <v>607</v>
      </c>
      <c r="DG563" s="24" t="s">
        <v>212</v>
      </c>
      <c r="DH563" s="25">
        <v>811.12728208323801</v>
      </c>
      <c r="DI563" s="25">
        <v>831.5</v>
      </c>
      <c r="DJ563" s="25">
        <v>92.241673855852</v>
      </c>
      <c r="DK563" s="25"/>
      <c r="DL563" s="25">
        <v>1425</v>
      </c>
      <c r="DM563" s="25">
        <v>93.168269440000003</v>
      </c>
      <c r="DN563" s="25"/>
      <c r="DO563" s="25"/>
      <c r="DP563" s="25"/>
      <c r="DQ563" s="25"/>
      <c r="DR563" s="25"/>
      <c r="DS563" s="25"/>
      <c r="DT563" s="25"/>
      <c r="DU563" s="25">
        <v>1488.3408588929501</v>
      </c>
      <c r="DV563" s="25"/>
      <c r="DW563" s="25"/>
      <c r="DX563" s="25"/>
      <c r="DY563" s="25"/>
      <c r="DZ563" s="25"/>
      <c r="EA563" s="25"/>
      <c r="EB563" s="25"/>
      <c r="EC563" s="25"/>
      <c r="ED563" s="25"/>
      <c r="EE563" s="25">
        <v>238</v>
      </c>
    </row>
    <row r="564" spans="110:135" x14ac:dyDescent="0.2">
      <c r="DF564" s="24" t="s">
        <v>385</v>
      </c>
      <c r="DG564" s="24" t="s">
        <v>212</v>
      </c>
      <c r="DH564" s="25">
        <v>1351.3930684084401</v>
      </c>
      <c r="DI564" s="25">
        <v>835.12306790934997</v>
      </c>
      <c r="DJ564" s="25">
        <v>116.713654045081</v>
      </c>
      <c r="DK564" s="25"/>
      <c r="DL564" s="25">
        <v>539</v>
      </c>
      <c r="DM564" s="25">
        <v>297.0263539</v>
      </c>
      <c r="DN564" s="25"/>
      <c r="DO564" s="25">
        <v>1306.7064751</v>
      </c>
      <c r="DP564" s="25">
        <v>835.12306790934997</v>
      </c>
      <c r="DQ564" s="25"/>
      <c r="DR564" s="25">
        <v>995.52694169443703</v>
      </c>
      <c r="DS564" s="25">
        <v>635.40239793992805</v>
      </c>
      <c r="DT564" s="25"/>
      <c r="DU564" s="25">
        <v>4850.9662423153904</v>
      </c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</row>
    <row r="565" spans="110:135" x14ac:dyDescent="0.2">
      <c r="DF565" s="24" t="s">
        <v>712</v>
      </c>
      <c r="DG565" s="24" t="s">
        <v>212</v>
      </c>
      <c r="DH565" s="25">
        <v>861.35380392599097</v>
      </c>
      <c r="DI565" s="25">
        <v>835.22062577921804</v>
      </c>
      <c r="DJ565" s="25">
        <v>77.456970116365497</v>
      </c>
      <c r="DK565" s="25"/>
      <c r="DL565" s="25">
        <v>1719</v>
      </c>
      <c r="DM565" s="25">
        <v>133.3887383</v>
      </c>
      <c r="DN565" s="25"/>
      <c r="DO565" s="25"/>
      <c r="DP565" s="25">
        <v>305.11241104746</v>
      </c>
      <c r="DQ565" s="25"/>
      <c r="DR565" s="25"/>
      <c r="DS565" s="25"/>
      <c r="DT565" s="25"/>
      <c r="DU565" s="25">
        <v>835.22062577921804</v>
      </c>
      <c r="DV565" s="25"/>
      <c r="DW565" s="25">
        <v>1314.0472445032799</v>
      </c>
      <c r="DX565" s="25"/>
      <c r="DY565" s="25"/>
      <c r="DZ565" s="25"/>
      <c r="EA565" s="25"/>
      <c r="EB565" s="25"/>
      <c r="EC565" s="25"/>
      <c r="ED565" s="25"/>
      <c r="EE565" s="25"/>
    </row>
    <row r="566" spans="110:135" x14ac:dyDescent="0.2">
      <c r="DF566" s="24" t="s">
        <v>333</v>
      </c>
      <c r="DG566" s="24" t="s">
        <v>212</v>
      </c>
      <c r="DH566" s="25">
        <v>807.34999459749599</v>
      </c>
      <c r="DI566" s="25">
        <v>835.62270465029201</v>
      </c>
      <c r="DJ566" s="25">
        <v>88.339230902264006</v>
      </c>
      <c r="DK566" s="25"/>
      <c r="DL566" s="25">
        <v>1506</v>
      </c>
      <c r="DM566" s="25"/>
      <c r="DN566" s="25"/>
      <c r="DO566" s="25"/>
      <c r="DP566" s="25"/>
      <c r="DQ566" s="25">
        <v>835.62270465029201</v>
      </c>
      <c r="DR566" s="25"/>
      <c r="DS566" s="25">
        <v>80.427279142196895</v>
      </c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</row>
    <row r="567" spans="110:135" x14ac:dyDescent="0.2">
      <c r="DF567" s="24" t="s">
        <v>2445</v>
      </c>
      <c r="DG567" s="24" t="s">
        <v>212</v>
      </c>
      <c r="DH567" s="25">
        <v>835.81828521468901</v>
      </c>
      <c r="DI567" s="25">
        <v>835.81828521468901</v>
      </c>
      <c r="DJ567" s="25">
        <v>65.957674719934204</v>
      </c>
      <c r="DK567" s="25"/>
      <c r="DL567" s="25">
        <v>446</v>
      </c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>
        <v>1225.6365704293801</v>
      </c>
      <c r="DX567" s="25"/>
      <c r="DY567" s="25"/>
      <c r="DZ567" s="25"/>
      <c r="EA567" s="25"/>
      <c r="EB567" s="25"/>
      <c r="EC567" s="25"/>
      <c r="ED567" s="25"/>
      <c r="EE567" s="25"/>
    </row>
    <row r="568" spans="110:135" x14ac:dyDescent="0.2">
      <c r="DF568" s="24" t="s">
        <v>2037</v>
      </c>
      <c r="DG568" s="24" t="s">
        <v>212</v>
      </c>
      <c r="DH568" s="25">
        <v>836.19563798342097</v>
      </c>
      <c r="DI568" s="25">
        <v>836.19563798342097</v>
      </c>
      <c r="DJ568" s="25">
        <v>77.492210676802699</v>
      </c>
      <c r="DK568" s="25"/>
      <c r="DL568" s="25">
        <v>378</v>
      </c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>
        <v>1294.3912759668401</v>
      </c>
      <c r="DX568" s="25"/>
      <c r="DY568" s="25"/>
      <c r="DZ568" s="25"/>
      <c r="EA568" s="25"/>
      <c r="EB568" s="25"/>
      <c r="EC568" s="25"/>
      <c r="ED568" s="25"/>
      <c r="EE568" s="25"/>
    </row>
    <row r="569" spans="110:135" x14ac:dyDescent="0.2">
      <c r="DF569" s="24" t="s">
        <v>2298</v>
      </c>
      <c r="DG569" s="24" t="s">
        <v>212</v>
      </c>
      <c r="DH569" s="25">
        <v>1079.17678738122</v>
      </c>
      <c r="DI569" s="25">
        <v>837.89990888114198</v>
      </c>
      <c r="DJ569" s="25">
        <v>94.063567141097593</v>
      </c>
      <c r="DK569" s="25"/>
      <c r="DL569" s="25">
        <v>1078</v>
      </c>
      <c r="DM569" s="25">
        <v>32.432803960000001</v>
      </c>
      <c r="DN569" s="25"/>
      <c r="DO569" s="25"/>
      <c r="DP569" s="25">
        <v>597.79981776228396</v>
      </c>
      <c r="DQ569" s="25"/>
      <c r="DR569" s="25"/>
      <c r="DS569" s="25">
        <v>374.66954199839802</v>
      </c>
      <c r="DT569" s="25"/>
      <c r="DU569" s="25"/>
      <c r="DV569" s="25"/>
      <c r="DW569" s="25">
        <v>1557.82799500188</v>
      </c>
      <c r="DX569" s="25"/>
      <c r="DY569" s="25">
        <v>3186.0164622778402</v>
      </c>
      <c r="DZ569" s="25">
        <v>1477.6676780493301</v>
      </c>
      <c r="EA569" s="25"/>
      <c r="EB569" s="25"/>
      <c r="EC569" s="25"/>
      <c r="ED569" s="25"/>
      <c r="EE569" s="25">
        <v>329</v>
      </c>
    </row>
    <row r="570" spans="110:135" x14ac:dyDescent="0.2">
      <c r="DF570" s="24" t="s">
        <v>1264</v>
      </c>
      <c r="DG570" s="24" t="s">
        <v>212</v>
      </c>
      <c r="DH570" s="25">
        <v>1078.5762075178</v>
      </c>
      <c r="DI570" s="25">
        <v>841.5</v>
      </c>
      <c r="DJ570" s="25">
        <v>85.281526116638801</v>
      </c>
      <c r="DK570" s="25">
        <v>190</v>
      </c>
      <c r="DL570" s="25">
        <v>807</v>
      </c>
      <c r="DM570" s="25">
        <v>259.38150289999999</v>
      </c>
      <c r="DN570" s="25"/>
      <c r="DO570" s="25"/>
      <c r="DP570" s="25">
        <v>1068.6630801194499</v>
      </c>
      <c r="DQ570" s="25">
        <v>1077.40134865294</v>
      </c>
      <c r="DR570" s="25"/>
      <c r="DS570" s="25">
        <v>657.99705891620397</v>
      </c>
      <c r="DT570" s="25"/>
      <c r="DU570" s="25">
        <v>751.31437198037304</v>
      </c>
      <c r="DV570" s="25"/>
      <c r="DW570" s="25"/>
      <c r="DX570" s="25">
        <v>3394.8426718229798</v>
      </c>
      <c r="DY570" s="25"/>
      <c r="DZ570" s="25"/>
      <c r="EA570" s="25">
        <v>1703.16204078603</v>
      </c>
      <c r="EB570" s="25"/>
      <c r="EC570" s="25"/>
      <c r="ED570" s="25"/>
      <c r="EE570" s="25">
        <v>876</v>
      </c>
    </row>
    <row r="571" spans="110:135" x14ac:dyDescent="0.2">
      <c r="DF571" s="24" t="s">
        <v>1975</v>
      </c>
      <c r="DG571" s="24" t="s">
        <v>274</v>
      </c>
      <c r="DH571" s="25">
        <v>1237.65292569491</v>
      </c>
      <c r="DI571" s="25">
        <v>842.16473253387699</v>
      </c>
      <c r="DJ571" s="25">
        <v>105.69107934134099</v>
      </c>
      <c r="DK571" s="25"/>
      <c r="DL571" s="25"/>
      <c r="DM571" s="25">
        <v>528.36845570000003</v>
      </c>
      <c r="DN571" s="25"/>
      <c r="DO571" s="25"/>
      <c r="DP571" s="25"/>
      <c r="DQ571" s="25"/>
      <c r="DR571" s="25"/>
      <c r="DS571" s="25">
        <v>165.02862815486699</v>
      </c>
      <c r="DT571" s="25"/>
      <c r="DU571" s="25"/>
      <c r="DV571" s="25"/>
      <c r="DW571" s="25">
        <v>1155.96100936775</v>
      </c>
      <c r="DX571" s="25"/>
      <c r="DY571" s="25"/>
      <c r="DZ571" s="25"/>
      <c r="EA571" s="25"/>
      <c r="EB571" s="25"/>
      <c r="EC571" s="25"/>
      <c r="ED571" s="25">
        <v>3101.2536095570299</v>
      </c>
      <c r="EE571" s="25"/>
    </row>
    <row r="572" spans="110:135" x14ac:dyDescent="0.2">
      <c r="DF572" s="24" t="s">
        <v>595</v>
      </c>
      <c r="DG572" s="24" t="s">
        <v>212</v>
      </c>
      <c r="DH572" s="25">
        <v>786.46076468361298</v>
      </c>
      <c r="DI572" s="25">
        <v>844</v>
      </c>
      <c r="DJ572" s="25">
        <v>61.949527267122299</v>
      </c>
      <c r="DK572" s="25">
        <v>710</v>
      </c>
      <c r="DL572" s="25">
        <v>844</v>
      </c>
      <c r="DM572" s="25">
        <v>14.375070669999999</v>
      </c>
      <c r="DN572" s="25"/>
      <c r="DO572" s="25"/>
      <c r="DP572" s="25"/>
      <c r="DQ572" s="25"/>
      <c r="DR572" s="25"/>
      <c r="DS572" s="25">
        <v>1056.7249547246099</v>
      </c>
      <c r="DT572" s="25"/>
      <c r="DU572" s="25"/>
      <c r="DV572" s="25"/>
      <c r="DW572" s="25">
        <v>1307.20379802346</v>
      </c>
      <c r="DX572" s="25"/>
      <c r="DY572" s="25"/>
      <c r="DZ572" s="25"/>
      <c r="EA572" s="25"/>
      <c r="EB572" s="25"/>
      <c r="EC572" s="25"/>
      <c r="ED572" s="25"/>
      <c r="EE572" s="25"/>
    </row>
    <row r="573" spans="110:135" x14ac:dyDescent="0.2">
      <c r="DF573" s="24" t="s">
        <v>2751</v>
      </c>
      <c r="DG573" s="24" t="s">
        <v>212</v>
      </c>
      <c r="DH573" s="25">
        <v>1972.6697964943801</v>
      </c>
      <c r="DI573" s="25">
        <v>844.01664175699602</v>
      </c>
      <c r="DJ573" s="25">
        <v>144.652339561351</v>
      </c>
      <c r="DK573" s="25"/>
      <c r="DL573" s="25"/>
      <c r="DM573" s="25">
        <v>5.6590006390000003</v>
      </c>
      <c r="DN573" s="25"/>
      <c r="DO573" s="25"/>
      <c r="DP573" s="25">
        <v>6196.9869018245299</v>
      </c>
      <c r="DQ573" s="25"/>
      <c r="DR573" s="25"/>
      <c r="DS573" s="25">
        <v>1132.03328351399</v>
      </c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>
        <v>556</v>
      </c>
    </row>
    <row r="574" spans="110:135" x14ac:dyDescent="0.2">
      <c r="DF574" s="24" t="s">
        <v>356</v>
      </c>
      <c r="DG574" s="24" t="s">
        <v>212</v>
      </c>
      <c r="DH574" s="25">
        <v>920.54032679347404</v>
      </c>
      <c r="DI574" s="25">
        <v>845.63791371303796</v>
      </c>
      <c r="DJ574" s="25">
        <v>65.853897954269399</v>
      </c>
      <c r="DK574" s="25"/>
      <c r="DL574" s="25">
        <v>1024</v>
      </c>
      <c r="DM574" s="25">
        <v>112.15760450000001</v>
      </c>
      <c r="DN574" s="25"/>
      <c r="DO574" s="25"/>
      <c r="DP574" s="25">
        <v>394.06162708864599</v>
      </c>
      <c r="DQ574" s="25"/>
      <c r="DR574" s="25">
        <v>811.72787113298602</v>
      </c>
      <c r="DS574" s="25">
        <v>1977.99952607504</v>
      </c>
      <c r="DT574" s="25"/>
      <c r="DU574" s="25">
        <v>845.63791371303796</v>
      </c>
      <c r="DV574" s="25"/>
      <c r="DW574" s="25">
        <v>1278.19774504461</v>
      </c>
      <c r="DX574" s="25"/>
      <c r="DY574" s="25"/>
      <c r="DZ574" s="25"/>
      <c r="EA574" s="25"/>
      <c r="EB574" s="25"/>
      <c r="EC574" s="25"/>
      <c r="ED574" s="25"/>
      <c r="EE574" s="25"/>
    </row>
    <row r="575" spans="110:135" x14ac:dyDescent="0.2">
      <c r="DF575" s="24" t="s">
        <v>6750</v>
      </c>
      <c r="DG575" s="24" t="s">
        <v>212</v>
      </c>
      <c r="DH575" s="25">
        <v>2475.8496914100001</v>
      </c>
      <c r="DI575" s="25">
        <v>846</v>
      </c>
      <c r="DJ575" s="25">
        <v>143.99297390551399</v>
      </c>
      <c r="DK575" s="25"/>
      <c r="DL575" s="25"/>
      <c r="DM575" s="25">
        <v>17.050184229999999</v>
      </c>
      <c r="DN575" s="25">
        <v>6564.4988899999998</v>
      </c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>
        <v>846</v>
      </c>
    </row>
    <row r="576" spans="110:135" x14ac:dyDescent="0.2">
      <c r="DF576" s="24" t="s">
        <v>2254</v>
      </c>
      <c r="DG576" s="24" t="s">
        <v>212</v>
      </c>
      <c r="DH576" s="25">
        <v>1221.2331294539099</v>
      </c>
      <c r="DI576" s="25">
        <v>846</v>
      </c>
      <c r="DJ576" s="25">
        <v>91.3506695161295</v>
      </c>
      <c r="DK576" s="25"/>
      <c r="DL576" s="25"/>
      <c r="DM576" s="25">
        <v>85.062357120000001</v>
      </c>
      <c r="DN576" s="25"/>
      <c r="DO576" s="25"/>
      <c r="DP576" s="25"/>
      <c r="DQ576" s="25"/>
      <c r="DR576" s="25"/>
      <c r="DS576" s="25"/>
      <c r="DT576" s="25"/>
      <c r="DU576" s="25">
        <v>743.88825887037797</v>
      </c>
      <c r="DV576" s="25"/>
      <c r="DW576" s="25">
        <v>1396.7082661870199</v>
      </c>
      <c r="DX576" s="25"/>
      <c r="DY576" s="25"/>
      <c r="DZ576" s="25"/>
      <c r="EA576" s="25"/>
      <c r="EB576" s="25"/>
      <c r="EC576" s="25"/>
      <c r="ED576" s="25">
        <v>3034.5067650921601</v>
      </c>
      <c r="EE576" s="25">
        <v>846</v>
      </c>
    </row>
    <row r="577" spans="110:135" x14ac:dyDescent="0.2">
      <c r="DF577" s="24" t="s">
        <v>2101</v>
      </c>
      <c r="DG577" s="24" t="s">
        <v>212</v>
      </c>
      <c r="DH577" s="25">
        <v>838.42393991879499</v>
      </c>
      <c r="DI577" s="25">
        <v>846.36895772627804</v>
      </c>
      <c r="DJ577" s="25">
        <v>76.657213389231103</v>
      </c>
      <c r="DK577" s="25"/>
      <c r="DL577" s="25"/>
      <c r="DM577" s="25">
        <v>71.209030819999995</v>
      </c>
      <c r="DN577" s="25"/>
      <c r="DO577" s="25"/>
      <c r="DP577" s="25"/>
      <c r="DQ577" s="25"/>
      <c r="DR577" s="25"/>
      <c r="DS577" s="25">
        <v>1053.7379154525599</v>
      </c>
      <c r="DT577" s="25"/>
      <c r="DU577" s="25"/>
      <c r="DV577" s="25"/>
      <c r="DW577" s="25">
        <v>1589.74881340262</v>
      </c>
      <c r="DX577" s="25"/>
      <c r="DY577" s="25"/>
      <c r="DZ577" s="25"/>
      <c r="EA577" s="25"/>
      <c r="EB577" s="25"/>
      <c r="EC577" s="25"/>
      <c r="ED577" s="25"/>
      <c r="EE577" s="25">
        <v>639</v>
      </c>
    </row>
    <row r="578" spans="110:135" x14ac:dyDescent="0.2">
      <c r="DF578" s="24" t="s">
        <v>1930</v>
      </c>
      <c r="DG578" s="24" t="s">
        <v>212</v>
      </c>
      <c r="DH578" s="25">
        <v>1265.31416507003</v>
      </c>
      <c r="DI578" s="25">
        <v>848.10425509803702</v>
      </c>
      <c r="DJ578" s="25">
        <v>89.131579805688503</v>
      </c>
      <c r="DK578" s="25"/>
      <c r="DL578" s="25">
        <v>820</v>
      </c>
      <c r="DM578" s="25">
        <v>31.737468249999999</v>
      </c>
      <c r="DN578" s="25"/>
      <c r="DO578" s="25"/>
      <c r="DP578" s="25">
        <v>640.04343621747296</v>
      </c>
      <c r="DQ578" s="25"/>
      <c r="DR578" s="25"/>
      <c r="DS578" s="25">
        <v>876.20851019607403</v>
      </c>
      <c r="DT578" s="25"/>
      <c r="DU578" s="25"/>
      <c r="DV578" s="25"/>
      <c r="DW578" s="25">
        <v>1314.0472445032799</v>
      </c>
      <c r="DX578" s="25">
        <v>3652.8431740643</v>
      </c>
      <c r="DY578" s="25"/>
      <c r="DZ578" s="25"/>
      <c r="EA578" s="25"/>
      <c r="EB578" s="25"/>
      <c r="EC578" s="25">
        <v>2066.6334873291598</v>
      </c>
      <c r="ED578" s="25"/>
      <c r="EE578" s="25">
        <v>721</v>
      </c>
    </row>
    <row r="579" spans="110:135" x14ac:dyDescent="0.2">
      <c r="DF579" s="24" t="s">
        <v>1770</v>
      </c>
      <c r="DG579" s="24" t="s">
        <v>212</v>
      </c>
      <c r="DH579" s="25">
        <v>848.51287541543297</v>
      </c>
      <c r="DI579" s="25">
        <v>848.51287541543297</v>
      </c>
      <c r="DJ579" s="25">
        <v>54.586461052526197</v>
      </c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>
        <v>1176.02575083087</v>
      </c>
      <c r="DX579" s="25"/>
      <c r="DY579" s="25"/>
      <c r="DZ579" s="25"/>
      <c r="EA579" s="25"/>
      <c r="EB579" s="25"/>
      <c r="EC579" s="25"/>
      <c r="ED579" s="25"/>
      <c r="EE579" s="25">
        <v>521</v>
      </c>
    </row>
    <row r="580" spans="110:135" x14ac:dyDescent="0.2">
      <c r="DF580" s="24" t="s">
        <v>1807</v>
      </c>
      <c r="DG580" s="24" t="s">
        <v>212</v>
      </c>
      <c r="DH580" s="25">
        <v>1150.02210967931</v>
      </c>
      <c r="DI580" s="25">
        <v>849.69273355600603</v>
      </c>
      <c r="DJ580" s="25">
        <v>94.481605620311797</v>
      </c>
      <c r="DK580" s="25"/>
      <c r="DL580" s="25">
        <v>2124</v>
      </c>
      <c r="DM580" s="25">
        <v>111.38488270000001</v>
      </c>
      <c r="DN580" s="25"/>
      <c r="DO580" s="25"/>
      <c r="DP580" s="25">
        <v>358.21129303187303</v>
      </c>
      <c r="DQ580" s="25"/>
      <c r="DR580" s="25"/>
      <c r="DS580" s="25">
        <v>322.07348567465903</v>
      </c>
      <c r="DT580" s="25"/>
      <c r="DU580" s="25">
        <v>849.69273355600603</v>
      </c>
      <c r="DV580" s="25"/>
      <c r="DW580" s="25">
        <v>1224.79237279265</v>
      </c>
      <c r="DX580" s="25"/>
      <c r="DY580" s="25"/>
      <c r="DZ580" s="25"/>
      <c r="EA580" s="25"/>
      <c r="EB580" s="25"/>
      <c r="EC580" s="25"/>
      <c r="ED580" s="25"/>
      <c r="EE580" s="25">
        <v>3060</v>
      </c>
    </row>
    <row r="581" spans="110:135" x14ac:dyDescent="0.2">
      <c r="DF581" s="24" t="s">
        <v>540</v>
      </c>
      <c r="DG581" s="24" t="s">
        <v>212</v>
      </c>
      <c r="DH581" s="25">
        <v>977.616375748819</v>
      </c>
      <c r="DI581" s="25">
        <v>850.47495572264404</v>
      </c>
      <c r="DJ581" s="25">
        <v>85.334004321860405</v>
      </c>
      <c r="DK581" s="25"/>
      <c r="DL581" s="25">
        <v>2458</v>
      </c>
      <c r="DM581" s="25">
        <v>94.476129319999998</v>
      </c>
      <c r="DN581" s="25"/>
      <c r="DO581" s="25"/>
      <c r="DP581" s="25">
        <v>850.47495572264404</v>
      </c>
      <c r="DQ581" s="25"/>
      <c r="DR581" s="25">
        <v>410.77894833535697</v>
      </c>
      <c r="DS581" s="25">
        <v>264.99177761076101</v>
      </c>
      <c r="DT581" s="25"/>
      <c r="DU581" s="25">
        <v>1507.64114047762</v>
      </c>
      <c r="DV581" s="25"/>
      <c r="DW581" s="25">
        <v>1256.95167877535</v>
      </c>
      <c r="DX581" s="25"/>
      <c r="DY581" s="25"/>
      <c r="DZ581" s="25"/>
      <c r="EA581" s="25"/>
      <c r="EB581" s="25"/>
      <c r="EC581" s="25"/>
      <c r="ED581" s="25"/>
      <c r="EE581" s="25"/>
    </row>
    <row r="582" spans="110:135" x14ac:dyDescent="0.2">
      <c r="DF582" s="24" t="s">
        <v>1574</v>
      </c>
      <c r="DG582" s="24" t="s">
        <v>274</v>
      </c>
      <c r="DH582" s="25">
        <v>1071.84521827667</v>
      </c>
      <c r="DI582" s="25">
        <v>850.52654858449102</v>
      </c>
      <c r="DJ582" s="25">
        <v>65.115676847469103</v>
      </c>
      <c r="DK582" s="25">
        <v>749</v>
      </c>
      <c r="DL582" s="25">
        <v>498</v>
      </c>
      <c r="DM582" s="25">
        <v>204.28390580000001</v>
      </c>
      <c r="DN582" s="25"/>
      <c r="DO582" s="25"/>
      <c r="DP582" s="25">
        <v>1061.3683036863799</v>
      </c>
      <c r="DQ582" s="25"/>
      <c r="DR582" s="25"/>
      <c r="DS582" s="25">
        <v>493.775851666199</v>
      </c>
      <c r="DT582" s="25"/>
      <c r="DU582" s="25">
        <v>850.52654858449102</v>
      </c>
      <c r="DV582" s="25"/>
      <c r="DW582" s="25"/>
      <c r="DX582" s="25"/>
      <c r="DY582" s="25"/>
      <c r="DZ582" s="25">
        <v>1648.4415548807999</v>
      </c>
      <c r="EA582" s="25"/>
      <c r="EB582" s="25"/>
      <c r="EC582" s="25">
        <v>2071.2107998721299</v>
      </c>
      <c r="ED582" s="25"/>
      <c r="EE582" s="25">
        <v>2070</v>
      </c>
    </row>
    <row r="583" spans="110:135" x14ac:dyDescent="0.2">
      <c r="DF583" s="24" t="s">
        <v>2636</v>
      </c>
      <c r="DG583" s="24" t="s">
        <v>212</v>
      </c>
      <c r="DH583" s="25">
        <v>1104.8213457700001</v>
      </c>
      <c r="DI583" s="25">
        <v>853.5</v>
      </c>
      <c r="DJ583" s="25">
        <v>103.539069100888</v>
      </c>
      <c r="DK583" s="25">
        <v>2697</v>
      </c>
      <c r="DL583" s="25">
        <v>657</v>
      </c>
      <c r="DM583" s="25">
        <v>15.285383080000001</v>
      </c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>
        <v>1050</v>
      </c>
    </row>
    <row r="584" spans="110:135" x14ac:dyDescent="0.2">
      <c r="DF584" s="24" t="s">
        <v>309</v>
      </c>
      <c r="DG584" s="24" t="s">
        <v>212</v>
      </c>
      <c r="DH584" s="25">
        <v>739.80515381232999</v>
      </c>
      <c r="DI584" s="25">
        <v>853.50397044845295</v>
      </c>
      <c r="DJ584" s="25">
        <v>56.009756357781498</v>
      </c>
      <c r="DK584" s="25"/>
      <c r="DL584" s="25">
        <v>290</v>
      </c>
      <c r="DM584" s="25">
        <v>160.108923</v>
      </c>
      <c r="DN584" s="25"/>
      <c r="DO584" s="25"/>
      <c r="DP584" s="25">
        <v>1151.5490545042301</v>
      </c>
      <c r="DQ584" s="25"/>
      <c r="DR584" s="25"/>
      <c r="DS584" s="25">
        <v>853.50397044845295</v>
      </c>
      <c r="DT584" s="25"/>
      <c r="DU584" s="25">
        <v>525.01988208570197</v>
      </c>
      <c r="DV584" s="25"/>
      <c r="DW584" s="25">
        <v>1148.4542466479299</v>
      </c>
      <c r="DX584" s="25"/>
      <c r="DY584" s="25"/>
      <c r="DZ584" s="25"/>
      <c r="EA584" s="25"/>
      <c r="EB584" s="25"/>
      <c r="EC584" s="25"/>
      <c r="ED584" s="25"/>
      <c r="EE584" s="25">
        <v>1050</v>
      </c>
    </row>
    <row r="585" spans="110:135" x14ac:dyDescent="0.2">
      <c r="DF585" s="24" t="s">
        <v>236</v>
      </c>
      <c r="DG585" s="24" t="s">
        <v>212</v>
      </c>
      <c r="DH585" s="25">
        <v>938.84345401739199</v>
      </c>
      <c r="DI585" s="25">
        <v>856.01782209014095</v>
      </c>
      <c r="DJ585" s="25">
        <v>84.485863472242997</v>
      </c>
      <c r="DK585" s="25"/>
      <c r="DL585" s="25"/>
      <c r="DM585" s="25">
        <v>116.7813924</v>
      </c>
      <c r="DN585" s="25"/>
      <c r="DO585" s="25"/>
      <c r="DP585" s="25">
        <v>1189.4599500647601</v>
      </c>
      <c r="DQ585" s="25"/>
      <c r="DR585" s="25"/>
      <c r="DS585" s="25">
        <v>1926.55677948928</v>
      </c>
      <c r="DT585" s="25"/>
      <c r="DU585" s="25">
        <v>522.57569411552504</v>
      </c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</row>
    <row r="586" spans="110:135" x14ac:dyDescent="0.2">
      <c r="DF586" s="24" t="s">
        <v>1788</v>
      </c>
      <c r="DG586" s="24" t="s">
        <v>212</v>
      </c>
      <c r="DH586" s="25">
        <v>856.67619171462002</v>
      </c>
      <c r="DI586" s="25">
        <v>856.67619171462002</v>
      </c>
      <c r="DJ586" s="25">
        <v>132.02822117912899</v>
      </c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>
        <v>1656.4523834292399</v>
      </c>
      <c r="EB586" s="25"/>
      <c r="EC586" s="25"/>
      <c r="ED586" s="25"/>
      <c r="EE586" s="25">
        <v>56.9</v>
      </c>
    </row>
    <row r="587" spans="110:135" x14ac:dyDescent="0.2">
      <c r="DF587" s="24" t="s">
        <v>1376</v>
      </c>
      <c r="DG587" s="24" t="s">
        <v>212</v>
      </c>
      <c r="DH587" s="25">
        <v>856.93159961073104</v>
      </c>
      <c r="DI587" s="25">
        <v>856.93159961073104</v>
      </c>
      <c r="DJ587" s="25">
        <v>63.778267047212303</v>
      </c>
      <c r="DK587" s="25"/>
      <c r="DL587" s="25"/>
      <c r="DM587" s="25"/>
      <c r="DN587" s="25"/>
      <c r="DO587" s="25"/>
      <c r="DP587" s="25"/>
      <c r="DQ587" s="25"/>
      <c r="DR587" s="25"/>
      <c r="DS587" s="25">
        <v>470.47220015865997</v>
      </c>
      <c r="DT587" s="25"/>
      <c r="DU587" s="25"/>
      <c r="DV587" s="25"/>
      <c r="DW587" s="25">
        <v>1243.3909990627999</v>
      </c>
      <c r="DX587" s="25"/>
      <c r="DY587" s="25"/>
      <c r="DZ587" s="25"/>
      <c r="EA587" s="25"/>
      <c r="EB587" s="25"/>
      <c r="EC587" s="25"/>
      <c r="ED587" s="25"/>
      <c r="EE587" s="25"/>
    </row>
    <row r="588" spans="110:135" x14ac:dyDescent="0.2">
      <c r="DF588" s="24" t="s">
        <v>1359</v>
      </c>
      <c r="DG588" s="24" t="s">
        <v>212</v>
      </c>
      <c r="DH588" s="25">
        <v>843.56565752034896</v>
      </c>
      <c r="DI588" s="25">
        <v>860.014777140202</v>
      </c>
      <c r="DJ588" s="25">
        <v>72.797732117552698</v>
      </c>
      <c r="DK588" s="25"/>
      <c r="DL588" s="25">
        <v>934</v>
      </c>
      <c r="DM588" s="25">
        <v>111.57216320000001</v>
      </c>
      <c r="DN588" s="25"/>
      <c r="DO588" s="25"/>
      <c r="DP588" s="25">
        <v>874.02955428040298</v>
      </c>
      <c r="DQ588" s="25"/>
      <c r="DR588" s="25"/>
      <c r="DS588" s="25">
        <v>386.76545411728102</v>
      </c>
      <c r="DT588" s="25"/>
      <c r="DU588" s="25">
        <v>329.20477543220602</v>
      </c>
      <c r="DV588" s="25">
        <v>2065.75196429482</v>
      </c>
      <c r="DW588" s="25">
        <v>1201.2013488380801</v>
      </c>
      <c r="DX588" s="25"/>
      <c r="DY588" s="25"/>
      <c r="DZ588" s="25"/>
      <c r="EA588" s="25"/>
      <c r="EB588" s="25"/>
      <c r="EC588" s="25"/>
      <c r="ED588" s="25"/>
      <c r="EE588" s="25">
        <v>846</v>
      </c>
    </row>
    <row r="589" spans="110:135" x14ac:dyDescent="0.2">
      <c r="DF589" s="24" t="s">
        <v>1022</v>
      </c>
      <c r="DG589" s="24" t="s">
        <v>212</v>
      </c>
      <c r="DH589" s="25">
        <v>905.41686891011102</v>
      </c>
      <c r="DI589" s="25">
        <v>860.792455368471</v>
      </c>
      <c r="DJ589" s="25">
        <v>72.690815020164607</v>
      </c>
      <c r="DK589" s="25">
        <v>1098</v>
      </c>
      <c r="DL589" s="25">
        <v>1137</v>
      </c>
      <c r="DM589" s="25">
        <v>101.5733828</v>
      </c>
      <c r="DN589" s="25"/>
      <c r="DO589" s="25"/>
      <c r="DP589" s="25">
        <v>623.58491073694199</v>
      </c>
      <c r="DQ589" s="25">
        <v>1988.07888777326</v>
      </c>
      <c r="DR589" s="25"/>
      <c r="DS589" s="25"/>
      <c r="DT589" s="25"/>
      <c r="DU589" s="25">
        <v>484.26403215046201</v>
      </c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</row>
    <row r="590" spans="110:135" x14ac:dyDescent="0.2">
      <c r="DF590" s="24" t="s">
        <v>497</v>
      </c>
      <c r="DG590" s="24" t="s">
        <v>212</v>
      </c>
      <c r="DH590" s="25">
        <v>692.50758735259603</v>
      </c>
      <c r="DI590" s="25">
        <v>861</v>
      </c>
      <c r="DJ590" s="25">
        <v>63.095612466482201</v>
      </c>
      <c r="DK590" s="25"/>
      <c r="DL590" s="25">
        <v>861</v>
      </c>
      <c r="DM590" s="25">
        <v>11.148032819999999</v>
      </c>
      <c r="DN590" s="25"/>
      <c r="DO590" s="25"/>
      <c r="DP590" s="25"/>
      <c r="DQ590" s="25"/>
      <c r="DR590" s="25"/>
      <c r="DS590" s="25"/>
      <c r="DT590" s="25"/>
      <c r="DU590" s="25">
        <v>915.59372297516802</v>
      </c>
      <c r="DV590" s="25"/>
      <c r="DW590" s="25">
        <v>1136.79618096781</v>
      </c>
      <c r="DX590" s="25"/>
      <c r="DY590" s="25"/>
      <c r="DZ590" s="25"/>
      <c r="EA590" s="25"/>
      <c r="EB590" s="25"/>
      <c r="EC590" s="25"/>
      <c r="ED590" s="25"/>
      <c r="EE590" s="25">
        <v>538</v>
      </c>
    </row>
    <row r="591" spans="110:135" x14ac:dyDescent="0.2">
      <c r="DF591" s="24" t="s">
        <v>894</v>
      </c>
      <c r="DG591" s="24" t="s">
        <v>212</v>
      </c>
      <c r="DH591" s="25">
        <v>922.3243806708</v>
      </c>
      <c r="DI591" s="25">
        <v>861</v>
      </c>
      <c r="DJ591" s="25">
        <v>54.407732606983899</v>
      </c>
      <c r="DK591" s="25"/>
      <c r="DL591" s="25">
        <v>1461</v>
      </c>
      <c r="DM591" s="25">
        <v>93.1049352</v>
      </c>
      <c r="DN591" s="25"/>
      <c r="DO591" s="25"/>
      <c r="DP591" s="25">
        <v>837.02348712620994</v>
      </c>
      <c r="DQ591" s="25"/>
      <c r="DR591" s="25"/>
      <c r="DS591" s="25">
        <v>561.282625091917</v>
      </c>
      <c r="DT591" s="25"/>
      <c r="DU591" s="25">
        <v>1512.71468909235</v>
      </c>
      <c r="DV591" s="25"/>
      <c r="DW591" s="25">
        <v>1130.1449281851201</v>
      </c>
      <c r="DX591" s="25"/>
      <c r="DY591" s="25"/>
      <c r="DZ591" s="25"/>
      <c r="EA591" s="25"/>
      <c r="EB591" s="25"/>
      <c r="EC591" s="25"/>
      <c r="ED591" s="25"/>
      <c r="EE591" s="25">
        <v>861</v>
      </c>
    </row>
    <row r="592" spans="110:135" x14ac:dyDescent="0.2">
      <c r="DF592" s="24" t="s">
        <v>778</v>
      </c>
      <c r="DG592" s="24" t="s">
        <v>212</v>
      </c>
      <c r="DH592" s="25">
        <v>1054.88200932161</v>
      </c>
      <c r="DI592" s="25">
        <v>862.73905733362506</v>
      </c>
      <c r="DJ592" s="25">
        <v>87.337009190086704</v>
      </c>
      <c r="DK592" s="25"/>
      <c r="DL592" s="25">
        <v>614</v>
      </c>
      <c r="DM592" s="25">
        <v>209.7271298</v>
      </c>
      <c r="DN592" s="25"/>
      <c r="DO592" s="25"/>
      <c r="DP592" s="25">
        <v>2395.4128067687202</v>
      </c>
      <c r="DQ592" s="25"/>
      <c r="DR592" s="25"/>
      <c r="DS592" s="25">
        <v>1873.67400469368</v>
      </c>
      <c r="DT592" s="25"/>
      <c r="DU592" s="25">
        <v>1111.4781146672501</v>
      </c>
      <c r="DV592" s="25"/>
      <c r="DW592" s="25"/>
      <c r="DX592" s="25"/>
      <c r="DY592" s="25"/>
      <c r="DZ592" s="25"/>
      <c r="EA592" s="25"/>
      <c r="EB592" s="25"/>
      <c r="EC592" s="25"/>
      <c r="ED592" s="25"/>
      <c r="EE592" s="25">
        <v>125</v>
      </c>
    </row>
    <row r="593" spans="110:135" x14ac:dyDescent="0.2">
      <c r="DF593" s="24" t="s">
        <v>694</v>
      </c>
      <c r="DG593" s="24" t="s">
        <v>212</v>
      </c>
      <c r="DH593" s="25">
        <v>727.237326614832</v>
      </c>
      <c r="DI593" s="25">
        <v>862.77988644449499</v>
      </c>
      <c r="DJ593" s="25">
        <v>57.9206134256574</v>
      </c>
      <c r="DK593" s="25"/>
      <c r="DL593" s="25">
        <v>1064</v>
      </c>
      <c r="DM593" s="25">
        <v>254.93209340000001</v>
      </c>
      <c r="DN593" s="25"/>
      <c r="DO593" s="25"/>
      <c r="DP593" s="25"/>
      <c r="DQ593" s="25"/>
      <c r="DR593" s="25"/>
      <c r="DS593" s="25"/>
      <c r="DT593" s="25"/>
      <c r="DU593" s="25">
        <v>862.77988644449499</v>
      </c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</row>
    <row r="594" spans="110:135" x14ac:dyDescent="0.2">
      <c r="DF594" s="24" t="s">
        <v>1794</v>
      </c>
      <c r="DG594" s="24" t="s">
        <v>212</v>
      </c>
      <c r="DH594" s="25">
        <v>1256.0912236655699</v>
      </c>
      <c r="DI594" s="25">
        <v>862.82062617850795</v>
      </c>
      <c r="DJ594" s="25">
        <v>113.590209823826</v>
      </c>
      <c r="DK594" s="25"/>
      <c r="DL594" s="25">
        <v>532</v>
      </c>
      <c r="DM594" s="25">
        <v>12.71700978</v>
      </c>
      <c r="DN594" s="25"/>
      <c r="DO594" s="25"/>
      <c r="DP594" s="25"/>
      <c r="DQ594" s="25"/>
      <c r="DR594" s="25"/>
      <c r="DS594" s="25"/>
      <c r="DT594" s="25"/>
      <c r="DU594" s="25">
        <v>1004.64125235702</v>
      </c>
      <c r="DV594" s="25"/>
      <c r="DW594" s="25">
        <v>1224.79237279265</v>
      </c>
      <c r="DX594" s="25">
        <v>4041.39670706375</v>
      </c>
      <c r="DY594" s="25"/>
      <c r="DZ594" s="25"/>
      <c r="EA594" s="25"/>
      <c r="EB594" s="25"/>
      <c r="EC594" s="25"/>
      <c r="ED594" s="25"/>
      <c r="EE594" s="25">
        <v>721</v>
      </c>
    </row>
    <row r="595" spans="110:135" x14ac:dyDescent="0.2">
      <c r="DF595" s="24" t="s">
        <v>1080</v>
      </c>
      <c r="DG595" s="24" t="s">
        <v>212</v>
      </c>
      <c r="DH595" s="25">
        <v>865.39524190787597</v>
      </c>
      <c r="DI595" s="25">
        <v>865.39524190787597</v>
      </c>
      <c r="DJ595" s="25">
        <v>6.4721393550659103</v>
      </c>
      <c r="DK595" s="25"/>
      <c r="DL595" s="25">
        <v>905</v>
      </c>
      <c r="DM595" s="25"/>
      <c r="DN595" s="25"/>
      <c r="DO595" s="25"/>
      <c r="DP595" s="25">
        <v>825.79048381575205</v>
      </c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</row>
    <row r="596" spans="110:135" x14ac:dyDescent="0.2">
      <c r="DF596" s="24" t="s">
        <v>3943</v>
      </c>
      <c r="DG596" s="24" t="s">
        <v>212</v>
      </c>
      <c r="DH596" s="25">
        <v>1540.6210739701</v>
      </c>
      <c r="DI596" s="25">
        <v>865.96571357520702</v>
      </c>
      <c r="DJ596" s="25">
        <v>128.13223195666001</v>
      </c>
      <c r="DK596" s="25"/>
      <c r="DL596" s="25">
        <v>4404</v>
      </c>
      <c r="DM596" s="25">
        <v>26.55286873</v>
      </c>
      <c r="DN596" s="25"/>
      <c r="DO596" s="25"/>
      <c r="DP596" s="25"/>
      <c r="DQ596" s="25"/>
      <c r="DR596" s="25"/>
      <c r="DS596" s="25"/>
      <c r="DT596" s="25"/>
      <c r="DU596" s="25"/>
      <c r="DV596" s="25"/>
      <c r="DW596" s="25">
        <v>1245.9314271504099</v>
      </c>
      <c r="DX596" s="25"/>
      <c r="DY596" s="25"/>
      <c r="DZ596" s="25"/>
      <c r="EA596" s="25"/>
      <c r="EB596" s="25"/>
      <c r="EC596" s="25"/>
      <c r="ED596" s="25"/>
      <c r="EE596" s="25">
        <v>486</v>
      </c>
    </row>
    <row r="597" spans="110:135" x14ac:dyDescent="0.2">
      <c r="DF597" s="24" t="s">
        <v>511</v>
      </c>
      <c r="DG597" s="24" t="s">
        <v>212</v>
      </c>
      <c r="DH597" s="25">
        <v>842.31023858994001</v>
      </c>
      <c r="DI597" s="25">
        <v>866.68549875837402</v>
      </c>
      <c r="DJ597" s="25">
        <v>72.629273337714693</v>
      </c>
      <c r="DK597" s="25"/>
      <c r="DL597" s="25">
        <v>770</v>
      </c>
      <c r="DM597" s="25">
        <v>78.505151519999998</v>
      </c>
      <c r="DN597" s="25"/>
      <c r="DO597" s="25"/>
      <c r="DP597" s="25">
        <v>963.37099751674805</v>
      </c>
      <c r="DQ597" s="25"/>
      <c r="DR597" s="25"/>
      <c r="DS597" s="25">
        <v>1360.2930033286</v>
      </c>
      <c r="DT597" s="25"/>
      <c r="DU597" s="25">
        <v>240.75068620308301</v>
      </c>
      <c r="DV597" s="25"/>
      <c r="DW597" s="25"/>
      <c r="DX597" s="25"/>
      <c r="DY597" s="25"/>
      <c r="DZ597" s="25"/>
      <c r="EA597" s="25">
        <v>1640.94159297121</v>
      </c>
      <c r="EB597" s="25"/>
      <c r="EC597" s="25"/>
      <c r="ED597" s="25"/>
      <c r="EE597" s="25"/>
    </row>
    <row r="598" spans="110:135" x14ac:dyDescent="0.2">
      <c r="DF598" s="24" t="s">
        <v>2237</v>
      </c>
      <c r="DG598" s="24" t="s">
        <v>212</v>
      </c>
      <c r="DH598" s="25">
        <v>1707.40636601253</v>
      </c>
      <c r="DI598" s="25">
        <v>866.91729084935901</v>
      </c>
      <c r="DJ598" s="25">
        <v>115.20398023084699</v>
      </c>
      <c r="DK598" s="25"/>
      <c r="DL598" s="25">
        <v>865</v>
      </c>
      <c r="DM598" s="25">
        <v>23.866866600000002</v>
      </c>
      <c r="DN598" s="25"/>
      <c r="DO598" s="25"/>
      <c r="DP598" s="25">
        <v>1189.1050414413901</v>
      </c>
      <c r="DQ598" s="25"/>
      <c r="DR598" s="25"/>
      <c r="DS598" s="25">
        <v>866.91729084935901</v>
      </c>
      <c r="DT598" s="25"/>
      <c r="DU598" s="25">
        <v>457.07287862512601</v>
      </c>
      <c r="DV598" s="25"/>
      <c r="DW598" s="25"/>
      <c r="DX598" s="25"/>
      <c r="DY598" s="25"/>
      <c r="DZ598" s="25"/>
      <c r="EA598" s="25"/>
      <c r="EB598" s="25">
        <v>5679.88248457182</v>
      </c>
      <c r="EC598" s="25"/>
      <c r="ED598" s="25"/>
      <c r="EE598" s="25">
        <v>2870</v>
      </c>
    </row>
    <row r="599" spans="110:135" x14ac:dyDescent="0.2">
      <c r="DF599" s="24" t="s">
        <v>2067</v>
      </c>
      <c r="DG599" s="24" t="s">
        <v>212</v>
      </c>
      <c r="DH599" s="25">
        <v>867.18623944644503</v>
      </c>
      <c r="DI599" s="25">
        <v>867.18623944644503</v>
      </c>
      <c r="DJ599" s="25">
        <v>69.529750260783004</v>
      </c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>
        <v>440.83448987673</v>
      </c>
      <c r="DV599" s="25"/>
      <c r="DW599" s="25">
        <v>1293.5379890161601</v>
      </c>
      <c r="DX599" s="25"/>
      <c r="DY599" s="25"/>
      <c r="DZ599" s="25"/>
      <c r="EA599" s="25"/>
      <c r="EB599" s="25"/>
      <c r="EC599" s="25"/>
      <c r="ED599" s="25"/>
      <c r="EE599" s="25"/>
    </row>
    <row r="600" spans="110:135" x14ac:dyDescent="0.2">
      <c r="DF600" s="24" t="s">
        <v>2414</v>
      </c>
      <c r="DG600" s="24" t="s">
        <v>212</v>
      </c>
      <c r="DH600" s="25">
        <v>1305.5109762863201</v>
      </c>
      <c r="DI600" s="25">
        <v>867.505599362559</v>
      </c>
      <c r="DJ600" s="25">
        <v>102.24818172408099</v>
      </c>
      <c r="DK600" s="25"/>
      <c r="DL600" s="25"/>
      <c r="DM600" s="25">
        <v>89.125809360000005</v>
      </c>
      <c r="DN600" s="25"/>
      <c r="DO600" s="25"/>
      <c r="DP600" s="25"/>
      <c r="DQ600" s="25"/>
      <c r="DR600" s="25"/>
      <c r="DS600" s="25">
        <v>244.87620733145201</v>
      </c>
      <c r="DT600" s="25"/>
      <c r="DU600" s="25"/>
      <c r="DV600" s="25"/>
      <c r="DW600" s="25">
        <v>1285.01119872512</v>
      </c>
      <c r="DX600" s="25">
        <v>3430.4846448347898</v>
      </c>
      <c r="DY600" s="25">
        <v>2333.56799746653</v>
      </c>
      <c r="DZ600" s="25"/>
      <c r="EA600" s="25"/>
      <c r="EB600" s="25"/>
      <c r="EC600" s="25"/>
      <c r="ED600" s="25"/>
      <c r="EE600" s="25">
        <v>450</v>
      </c>
    </row>
    <row r="601" spans="110:135" x14ac:dyDescent="0.2">
      <c r="DF601" s="24" t="s">
        <v>738</v>
      </c>
      <c r="DG601" s="24" t="s">
        <v>212</v>
      </c>
      <c r="DH601" s="25">
        <v>1016.7983042411601</v>
      </c>
      <c r="DI601" s="25">
        <v>869.80902015342201</v>
      </c>
      <c r="DJ601" s="25">
        <v>94.031543269860805</v>
      </c>
      <c r="DK601" s="25"/>
      <c r="DL601" s="25">
        <v>548</v>
      </c>
      <c r="DM601" s="25">
        <v>109.5167335</v>
      </c>
      <c r="DN601" s="25"/>
      <c r="DO601" s="25"/>
      <c r="DP601" s="25">
        <v>869.80902015342201</v>
      </c>
      <c r="DQ601" s="25"/>
      <c r="DR601" s="25"/>
      <c r="DS601" s="25">
        <v>2996.1461431872699</v>
      </c>
      <c r="DT601" s="25"/>
      <c r="DU601" s="25">
        <v>393.79070376586498</v>
      </c>
      <c r="DV601" s="25"/>
      <c r="DW601" s="25">
        <v>1324.32552908159</v>
      </c>
      <c r="DX601" s="25"/>
      <c r="DY601" s="25"/>
      <c r="DZ601" s="25"/>
      <c r="EA601" s="25"/>
      <c r="EB601" s="25"/>
      <c r="EC601" s="25"/>
      <c r="ED601" s="25"/>
      <c r="EE601" s="25">
        <v>876</v>
      </c>
    </row>
    <row r="602" spans="110:135" x14ac:dyDescent="0.2">
      <c r="DF602" s="24" t="s">
        <v>1063</v>
      </c>
      <c r="DG602" s="24" t="s">
        <v>212</v>
      </c>
      <c r="DH602" s="25">
        <v>1058.6165670601899</v>
      </c>
      <c r="DI602" s="25">
        <v>871.202022239082</v>
      </c>
      <c r="DJ602" s="25">
        <v>66.7800143884986</v>
      </c>
      <c r="DK602" s="25">
        <v>409</v>
      </c>
      <c r="DL602" s="25">
        <v>810</v>
      </c>
      <c r="DM602" s="25">
        <v>205.25847490000001</v>
      </c>
      <c r="DN602" s="25"/>
      <c r="DO602" s="25"/>
      <c r="DP602" s="25">
        <v>2241.4092710098798</v>
      </c>
      <c r="DQ602" s="25"/>
      <c r="DR602" s="25"/>
      <c r="DS602" s="25">
        <v>1254.3257109393201</v>
      </c>
      <c r="DT602" s="25"/>
      <c r="DU602" s="25">
        <v>871.202022239082</v>
      </c>
      <c r="DV602" s="25"/>
      <c r="DW602" s="25">
        <v>1619.1204903330099</v>
      </c>
      <c r="DX602" s="25"/>
      <c r="DY602" s="25"/>
      <c r="DZ602" s="25"/>
      <c r="EA602" s="25"/>
      <c r="EB602" s="25"/>
      <c r="EC602" s="25"/>
      <c r="ED602" s="25"/>
      <c r="EE602" s="25"/>
    </row>
    <row r="603" spans="110:135" x14ac:dyDescent="0.2">
      <c r="DF603" s="24" t="s">
        <v>1203</v>
      </c>
      <c r="DG603" s="24" t="s">
        <v>212</v>
      </c>
      <c r="DH603" s="25">
        <v>1183.60456885861</v>
      </c>
      <c r="DI603" s="25">
        <v>872.87517379789097</v>
      </c>
      <c r="DJ603" s="25">
        <v>82.861547755074596</v>
      </c>
      <c r="DK603" s="25">
        <v>2733</v>
      </c>
      <c r="DL603" s="25">
        <v>915</v>
      </c>
      <c r="DM603" s="25">
        <v>42.015219530000003</v>
      </c>
      <c r="DN603" s="25">
        <v>436.47825310000002</v>
      </c>
      <c r="DO603" s="25"/>
      <c r="DP603" s="25">
        <v>830.75034759578205</v>
      </c>
      <c r="DQ603" s="25"/>
      <c r="DR603" s="25"/>
      <c r="DS603" s="25">
        <v>694.44886196721802</v>
      </c>
      <c r="DT603" s="25"/>
      <c r="DU603" s="25">
        <v>1207.1438686758399</v>
      </c>
      <c r="DV603" s="25"/>
      <c r="DW603" s="25"/>
      <c r="DX603" s="25"/>
      <c r="DY603" s="25"/>
      <c r="DZ603" s="25"/>
      <c r="EA603" s="25"/>
      <c r="EB603" s="25"/>
      <c r="EC603" s="25"/>
      <c r="ED603" s="25"/>
      <c r="EE603" s="25">
        <v>2610</v>
      </c>
    </row>
    <row r="604" spans="110:135" x14ac:dyDescent="0.2">
      <c r="DF604" s="24" t="s">
        <v>2553</v>
      </c>
      <c r="DG604" s="24" t="s">
        <v>212</v>
      </c>
      <c r="DH604" s="25">
        <v>873</v>
      </c>
      <c r="DI604" s="25">
        <v>873</v>
      </c>
      <c r="DJ604" s="25"/>
      <c r="DK604" s="25"/>
      <c r="DL604" s="25">
        <v>873</v>
      </c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</row>
    <row r="605" spans="110:135" x14ac:dyDescent="0.2">
      <c r="DF605" s="24" t="s">
        <v>2076</v>
      </c>
      <c r="DG605" s="24" t="s">
        <v>212</v>
      </c>
      <c r="DH605" s="25">
        <v>810.62096990226098</v>
      </c>
      <c r="DI605" s="25">
        <v>873.74193980452196</v>
      </c>
      <c r="DJ605" s="25">
        <v>60.264543691224901</v>
      </c>
      <c r="DK605" s="25"/>
      <c r="DL605" s="25">
        <v>1231</v>
      </c>
      <c r="DM605" s="25"/>
      <c r="DN605" s="25"/>
      <c r="DO605" s="25"/>
      <c r="DP605" s="25"/>
      <c r="DQ605" s="25"/>
      <c r="DR605" s="25"/>
      <c r="DS605" s="25">
        <v>532.81296313677501</v>
      </c>
      <c r="DT605" s="25"/>
      <c r="DU605" s="25"/>
      <c r="DV605" s="25"/>
      <c r="DW605" s="25">
        <v>1214.6709164722699</v>
      </c>
      <c r="DX605" s="25"/>
      <c r="DY605" s="25"/>
      <c r="DZ605" s="25"/>
      <c r="EA605" s="25"/>
      <c r="EB605" s="25"/>
      <c r="EC605" s="25"/>
      <c r="ED605" s="25"/>
      <c r="EE605" s="25">
        <v>264</v>
      </c>
    </row>
    <row r="606" spans="110:135" x14ac:dyDescent="0.2">
      <c r="DF606" s="24" t="s">
        <v>2565</v>
      </c>
      <c r="DG606" s="24" t="s">
        <v>212</v>
      </c>
      <c r="DH606" s="25">
        <v>1159.2388113258401</v>
      </c>
      <c r="DI606" s="25">
        <v>875.55885653198402</v>
      </c>
      <c r="DJ606" s="25">
        <v>105.927945789665</v>
      </c>
      <c r="DK606" s="25"/>
      <c r="DL606" s="25"/>
      <c r="DM606" s="25">
        <v>121.93820049999999</v>
      </c>
      <c r="DN606" s="25"/>
      <c r="DO606" s="25"/>
      <c r="DP606" s="25"/>
      <c r="DQ606" s="25"/>
      <c r="DR606" s="25"/>
      <c r="DS606" s="25"/>
      <c r="DT606" s="25"/>
      <c r="DU606" s="25">
        <v>2763.8993317393902</v>
      </c>
      <c r="DV606" s="25"/>
      <c r="DW606" s="25"/>
      <c r="DX606" s="25"/>
      <c r="DY606" s="25"/>
      <c r="DZ606" s="25">
        <v>1472.1177130639701</v>
      </c>
      <c r="EA606" s="25"/>
      <c r="EB606" s="25"/>
      <c r="EC606" s="25"/>
      <c r="ED606" s="25"/>
      <c r="EE606" s="25">
        <v>279</v>
      </c>
    </row>
    <row r="607" spans="110:135" x14ac:dyDescent="0.2">
      <c r="DF607" s="24" t="s">
        <v>2932</v>
      </c>
      <c r="DG607" s="24" t="s">
        <v>212</v>
      </c>
      <c r="DH607" s="25">
        <v>881</v>
      </c>
      <c r="DI607" s="25">
        <v>881</v>
      </c>
      <c r="DJ607" s="25"/>
      <c r="DK607" s="25">
        <v>881</v>
      </c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</row>
    <row r="608" spans="110:135" x14ac:dyDescent="0.2">
      <c r="DF608" s="24" t="s">
        <v>2004</v>
      </c>
      <c r="DG608" s="24" t="s">
        <v>274</v>
      </c>
      <c r="DH608" s="25">
        <v>881.26609912476897</v>
      </c>
      <c r="DI608" s="25">
        <v>881.26609912476897</v>
      </c>
      <c r="DJ608" s="25">
        <v>75.786998171675506</v>
      </c>
      <c r="DK608" s="25"/>
      <c r="DL608" s="25">
        <v>409</v>
      </c>
      <c r="DM608" s="25"/>
      <c r="DN608" s="25"/>
      <c r="DO608" s="25"/>
      <c r="DP608" s="25"/>
      <c r="DQ608" s="25"/>
      <c r="DR608" s="25"/>
      <c r="DS608" s="25"/>
      <c r="DT608" s="25"/>
      <c r="DU608" s="25"/>
      <c r="DV608" s="25"/>
      <c r="DW608" s="25">
        <v>1353.53219824954</v>
      </c>
      <c r="DX608" s="25"/>
      <c r="DY608" s="25"/>
      <c r="DZ608" s="25"/>
      <c r="EA608" s="25"/>
      <c r="EB608" s="25"/>
      <c r="EC608" s="25"/>
      <c r="ED608" s="25"/>
      <c r="EE608" s="25"/>
    </row>
    <row r="609" spans="110:135" x14ac:dyDescent="0.2">
      <c r="DF609" s="24" t="s">
        <v>1354</v>
      </c>
      <c r="DG609" s="24" t="s">
        <v>212</v>
      </c>
      <c r="DH609" s="25">
        <v>868.48309033675298</v>
      </c>
      <c r="DI609" s="25">
        <v>881.73152016801703</v>
      </c>
      <c r="DJ609" s="25">
        <v>75.258956357772405</v>
      </c>
      <c r="DK609" s="25"/>
      <c r="DL609" s="25">
        <v>486</v>
      </c>
      <c r="DM609" s="25">
        <v>38.857320950000002</v>
      </c>
      <c r="DN609" s="25"/>
      <c r="DO609" s="25"/>
      <c r="DP609" s="25">
        <v>242.46187565039099</v>
      </c>
      <c r="DQ609" s="25"/>
      <c r="DR609" s="25"/>
      <c r="DS609" s="25">
        <v>1277.46304033603</v>
      </c>
      <c r="DT609" s="25"/>
      <c r="DU609" s="25">
        <v>328.74963460388398</v>
      </c>
      <c r="DV609" s="25"/>
      <c r="DW609" s="25">
        <v>1602.1966394915601</v>
      </c>
      <c r="DX609" s="25"/>
      <c r="DY609" s="25"/>
      <c r="DZ609" s="25">
        <v>1532.1362116621599</v>
      </c>
      <c r="EA609" s="25"/>
      <c r="EB609" s="25"/>
      <c r="EC609" s="25"/>
      <c r="ED609" s="25"/>
      <c r="EE609" s="25">
        <v>1440</v>
      </c>
    </row>
    <row r="610" spans="110:135" x14ac:dyDescent="0.2">
      <c r="DF610" s="24" t="s">
        <v>1017</v>
      </c>
      <c r="DG610" s="24" t="s">
        <v>212</v>
      </c>
      <c r="DH610" s="25">
        <v>847.381433110643</v>
      </c>
      <c r="DI610" s="25">
        <v>883</v>
      </c>
      <c r="DJ610" s="25">
        <v>50.841957494122703</v>
      </c>
      <c r="DK610" s="25"/>
      <c r="DL610" s="25">
        <v>883</v>
      </c>
      <c r="DM610" s="25">
        <v>52.10879628</v>
      </c>
      <c r="DN610" s="25"/>
      <c r="DO610" s="25"/>
      <c r="DP610" s="25">
        <v>732.62226593700495</v>
      </c>
      <c r="DQ610" s="25"/>
      <c r="DR610" s="25"/>
      <c r="DS610" s="25">
        <v>974.16599211412495</v>
      </c>
      <c r="DT610" s="25"/>
      <c r="DU610" s="25">
        <v>758.55620913291705</v>
      </c>
      <c r="DV610" s="25"/>
      <c r="DW610" s="25">
        <v>1481.2167683104501</v>
      </c>
      <c r="DX610" s="25"/>
      <c r="DY610" s="25"/>
      <c r="DZ610" s="25"/>
      <c r="EA610" s="25"/>
      <c r="EB610" s="25"/>
      <c r="EC610" s="25"/>
      <c r="ED610" s="25"/>
      <c r="EE610" s="25">
        <v>1050</v>
      </c>
    </row>
    <row r="611" spans="110:135" x14ac:dyDescent="0.2">
      <c r="DF611" s="24" t="s">
        <v>1370</v>
      </c>
      <c r="DG611" s="24" t="s">
        <v>212</v>
      </c>
      <c r="DH611" s="25">
        <v>847.09865627182603</v>
      </c>
      <c r="DI611" s="25">
        <v>885.02624577719303</v>
      </c>
      <c r="DJ611" s="25">
        <v>78.307369347326897</v>
      </c>
      <c r="DK611" s="25"/>
      <c r="DL611" s="25"/>
      <c r="DM611" s="25">
        <v>54.503768280000003</v>
      </c>
      <c r="DN611" s="25"/>
      <c r="DO611" s="25"/>
      <c r="DP611" s="25"/>
      <c r="DQ611" s="25"/>
      <c r="DR611" s="25"/>
      <c r="DS611" s="25"/>
      <c r="DT611" s="25"/>
      <c r="DU611" s="25"/>
      <c r="DV611" s="25"/>
      <c r="DW611" s="25">
        <v>1181.0524915543899</v>
      </c>
      <c r="DX611" s="25"/>
      <c r="DY611" s="25"/>
      <c r="DZ611" s="25"/>
      <c r="EA611" s="25">
        <v>1563.8383652529201</v>
      </c>
      <c r="EB611" s="25"/>
      <c r="EC611" s="25"/>
      <c r="ED611" s="25"/>
      <c r="EE611" s="25">
        <v>589</v>
      </c>
    </row>
    <row r="612" spans="110:135" x14ac:dyDescent="0.2">
      <c r="DF612" s="24" t="s">
        <v>1382</v>
      </c>
      <c r="DG612" s="24" t="s">
        <v>212</v>
      </c>
      <c r="DH612" s="25">
        <v>985.66128739949704</v>
      </c>
      <c r="DI612" s="25">
        <v>888</v>
      </c>
      <c r="DJ612" s="25">
        <v>78.125523426564897</v>
      </c>
      <c r="DK612" s="25"/>
      <c r="DL612" s="25">
        <v>888</v>
      </c>
      <c r="DM612" s="25">
        <v>123.49983899999999</v>
      </c>
      <c r="DN612" s="25"/>
      <c r="DO612" s="25"/>
      <c r="DP612" s="25">
        <v>1287.74509840939</v>
      </c>
      <c r="DQ612" s="25"/>
      <c r="DR612" s="25"/>
      <c r="DS612" s="25"/>
      <c r="DT612" s="25"/>
      <c r="DU612" s="25">
        <v>506.11813421745097</v>
      </c>
      <c r="DV612" s="25"/>
      <c r="DW612" s="25">
        <v>1219.7295852350101</v>
      </c>
      <c r="DX612" s="25"/>
      <c r="DY612" s="25">
        <v>2442.5363549346198</v>
      </c>
      <c r="DZ612" s="25"/>
      <c r="EA612" s="25"/>
      <c r="EB612" s="25"/>
      <c r="EC612" s="25"/>
      <c r="ED612" s="25"/>
      <c r="EE612" s="25">
        <v>432</v>
      </c>
    </row>
    <row r="613" spans="110:135" x14ac:dyDescent="0.2">
      <c r="DF613" s="24" t="s">
        <v>311</v>
      </c>
      <c r="DG613" s="24" t="s">
        <v>212</v>
      </c>
      <c r="DH613" s="25">
        <v>1045.72547257831</v>
      </c>
      <c r="DI613" s="25">
        <v>888.51998310192198</v>
      </c>
      <c r="DJ613" s="25">
        <v>79.445247731273497</v>
      </c>
      <c r="DK613" s="25"/>
      <c r="DL613" s="25">
        <v>1328</v>
      </c>
      <c r="DM613" s="25">
        <v>135.07756000000001</v>
      </c>
      <c r="DN613" s="25"/>
      <c r="DO613" s="25"/>
      <c r="DP613" s="25">
        <v>2497.5876867576198</v>
      </c>
      <c r="DQ613" s="25"/>
      <c r="DR613" s="25"/>
      <c r="DS613" s="25">
        <v>1139.0399662038401</v>
      </c>
      <c r="DT613" s="25"/>
      <c r="DU613" s="25">
        <v>536.64762250838498</v>
      </c>
      <c r="DV613" s="25"/>
      <c r="DW613" s="25"/>
      <c r="DX613" s="25"/>
      <c r="DY613" s="25"/>
      <c r="DZ613" s="25"/>
      <c r="EA613" s="25"/>
      <c r="EB613" s="25"/>
      <c r="EC613" s="25"/>
      <c r="ED613" s="25"/>
      <c r="EE613" s="25">
        <v>638</v>
      </c>
    </row>
    <row r="614" spans="110:135" x14ac:dyDescent="0.2">
      <c r="DF614" s="24" t="s">
        <v>979</v>
      </c>
      <c r="DG614" s="24" t="s">
        <v>212</v>
      </c>
      <c r="DH614" s="25">
        <v>896.37302290161995</v>
      </c>
      <c r="DI614" s="25">
        <v>889.07677411804605</v>
      </c>
      <c r="DJ614" s="25">
        <v>68.530807117683295</v>
      </c>
      <c r="DK614" s="25"/>
      <c r="DL614" s="25">
        <v>627</v>
      </c>
      <c r="DM614" s="25">
        <v>38.764502569999998</v>
      </c>
      <c r="DN614" s="25">
        <v>330.89997260000001</v>
      </c>
      <c r="DO614" s="25"/>
      <c r="DP614" s="25">
        <v>1331.9182322479501</v>
      </c>
      <c r="DQ614" s="25"/>
      <c r="DR614" s="25"/>
      <c r="DS614" s="25"/>
      <c r="DT614" s="25"/>
      <c r="DU614" s="25">
        <v>889.07677411804605</v>
      </c>
      <c r="DV614" s="25"/>
      <c r="DW614" s="25">
        <v>1256.95167877535</v>
      </c>
      <c r="DX614" s="25"/>
      <c r="DY614" s="25"/>
      <c r="DZ614" s="25"/>
      <c r="EA614" s="25"/>
      <c r="EB614" s="25"/>
      <c r="EC614" s="25"/>
      <c r="ED614" s="25"/>
      <c r="EE614" s="25">
        <v>1800</v>
      </c>
    </row>
    <row r="615" spans="110:135" x14ac:dyDescent="0.2">
      <c r="DF615" s="24" t="s">
        <v>1557</v>
      </c>
      <c r="DG615" s="24" t="s">
        <v>274</v>
      </c>
      <c r="DH615" s="25">
        <v>1009.21848496239</v>
      </c>
      <c r="DI615" s="25">
        <v>889.82445849130704</v>
      </c>
      <c r="DJ615" s="25">
        <v>79.257368460693897</v>
      </c>
      <c r="DK615" s="25">
        <v>727</v>
      </c>
      <c r="DL615" s="25">
        <v>1215</v>
      </c>
      <c r="DM615" s="25">
        <v>225.68640189999999</v>
      </c>
      <c r="DN615" s="25"/>
      <c r="DO615" s="25"/>
      <c r="DP615" s="25">
        <v>166.49069570999799</v>
      </c>
      <c r="DQ615" s="25"/>
      <c r="DR615" s="25"/>
      <c r="DS615" s="25">
        <v>889.82445849130704</v>
      </c>
      <c r="DT615" s="25"/>
      <c r="DU615" s="25"/>
      <c r="DV615" s="25"/>
      <c r="DW615" s="25">
        <v>1320.8976892574001</v>
      </c>
      <c r="DX615" s="25"/>
      <c r="DY615" s="25">
        <v>2519.6301493780202</v>
      </c>
      <c r="DZ615" s="25"/>
      <c r="EA615" s="25"/>
      <c r="EB615" s="25"/>
      <c r="EC615" s="25"/>
      <c r="ED615" s="25"/>
      <c r="EE615" s="25"/>
    </row>
    <row r="616" spans="110:135" x14ac:dyDescent="0.2">
      <c r="DF616" s="24" t="s">
        <v>905</v>
      </c>
      <c r="DG616" s="24" t="s">
        <v>212</v>
      </c>
      <c r="DH616" s="25">
        <v>928.55684724746504</v>
      </c>
      <c r="DI616" s="25">
        <v>891.75939522487295</v>
      </c>
      <c r="DJ616" s="25">
        <v>85.743922424366403</v>
      </c>
      <c r="DK616" s="25"/>
      <c r="DL616" s="25"/>
      <c r="DM616" s="25">
        <v>25.41533553</v>
      </c>
      <c r="DN616" s="25"/>
      <c r="DO616" s="25"/>
      <c r="DP616" s="25">
        <v>891.75939522487295</v>
      </c>
      <c r="DQ616" s="25"/>
      <c r="DR616" s="25"/>
      <c r="DS616" s="25">
        <v>907.79740767654198</v>
      </c>
      <c r="DT616" s="25"/>
      <c r="DU616" s="25">
        <v>440.83448987673</v>
      </c>
      <c r="DV616" s="25"/>
      <c r="DW616" s="25">
        <v>1597.7488015781</v>
      </c>
      <c r="DX616" s="25"/>
      <c r="DY616" s="25">
        <v>2317.3425008459999</v>
      </c>
      <c r="DZ616" s="25"/>
      <c r="EA616" s="25"/>
      <c r="EB616" s="25"/>
      <c r="EC616" s="25"/>
      <c r="ED616" s="25"/>
      <c r="EE616" s="25">
        <v>319</v>
      </c>
    </row>
    <row r="617" spans="110:135" x14ac:dyDescent="0.2">
      <c r="DF617" s="24" t="s">
        <v>2640</v>
      </c>
      <c r="DG617" s="24" t="s">
        <v>212</v>
      </c>
      <c r="DH617" s="25">
        <v>1085.3434736634999</v>
      </c>
      <c r="DI617" s="25">
        <v>892</v>
      </c>
      <c r="DJ617" s="25">
        <v>43.4342992728022</v>
      </c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>
        <v>741.34257656763998</v>
      </c>
      <c r="DV617" s="25"/>
      <c r="DW617" s="25">
        <v>1622.68784442285</v>
      </c>
      <c r="DX617" s="25"/>
      <c r="DY617" s="25"/>
      <c r="DZ617" s="25"/>
      <c r="EA617" s="25"/>
      <c r="EB617" s="25"/>
      <c r="EC617" s="25"/>
      <c r="ED617" s="25"/>
      <c r="EE617" s="25">
        <v>892</v>
      </c>
    </row>
    <row r="618" spans="110:135" x14ac:dyDescent="0.2">
      <c r="DF618" s="24" t="s">
        <v>909</v>
      </c>
      <c r="DG618" s="24" t="s">
        <v>212</v>
      </c>
      <c r="DH618" s="25">
        <v>849.68317085034198</v>
      </c>
      <c r="DI618" s="25">
        <v>892.00846559304796</v>
      </c>
      <c r="DJ618" s="25">
        <v>67.474854845354699</v>
      </c>
      <c r="DK618" s="25"/>
      <c r="DL618" s="25">
        <v>389</v>
      </c>
      <c r="DM618" s="25">
        <v>87.564823309999994</v>
      </c>
      <c r="DN618" s="25"/>
      <c r="DO618" s="25"/>
      <c r="DP618" s="25">
        <v>1588.19702502576</v>
      </c>
      <c r="DQ618" s="25"/>
      <c r="DR618" s="25"/>
      <c r="DS618" s="25">
        <v>625.78990805160299</v>
      </c>
      <c r="DT618" s="25"/>
      <c r="DU618" s="25">
        <v>1158.2270231344901</v>
      </c>
      <c r="DV618" s="25"/>
      <c r="DW618" s="25">
        <v>1249.3202455802</v>
      </c>
      <c r="DX618" s="25"/>
      <c r="DY618" s="25"/>
      <c r="DZ618" s="25"/>
      <c r="EA618" s="25"/>
      <c r="EB618" s="25"/>
      <c r="EC618" s="25"/>
      <c r="ED618" s="25"/>
      <c r="EE618" s="25"/>
    </row>
    <row r="619" spans="110:135" x14ac:dyDescent="0.2">
      <c r="DF619" s="24" t="s">
        <v>3124</v>
      </c>
      <c r="DG619" s="24" t="s">
        <v>212</v>
      </c>
      <c r="DH619" s="25">
        <v>1615.4003048137799</v>
      </c>
      <c r="DI619" s="25">
        <v>893.5</v>
      </c>
      <c r="DJ619" s="25">
        <v>127.182349342432</v>
      </c>
      <c r="DK619" s="25">
        <v>6494</v>
      </c>
      <c r="DL619" s="25">
        <v>607</v>
      </c>
      <c r="DM619" s="25">
        <v>237.75844649999999</v>
      </c>
      <c r="DN619" s="25"/>
      <c r="DO619" s="25"/>
      <c r="DP619" s="25">
        <v>2035.1281766422201</v>
      </c>
      <c r="DQ619" s="25"/>
      <c r="DR619" s="25"/>
      <c r="DS619" s="25">
        <v>592.352299104086</v>
      </c>
      <c r="DT619" s="25"/>
      <c r="DU619" s="25">
        <v>462.91627176062701</v>
      </c>
      <c r="DV619" s="25"/>
      <c r="DW619" s="25">
        <v>1314.0472445032799</v>
      </c>
      <c r="DX619" s="25"/>
      <c r="DY619" s="25"/>
      <c r="DZ619" s="25"/>
      <c r="EA619" s="25"/>
      <c r="EB619" s="25"/>
      <c r="EC619" s="25"/>
      <c r="ED619" s="25"/>
      <c r="EE619" s="25">
        <v>1180</v>
      </c>
    </row>
    <row r="620" spans="110:135" x14ac:dyDescent="0.2">
      <c r="DF620" s="24" t="s">
        <v>971</v>
      </c>
      <c r="DG620" s="24" t="s">
        <v>212</v>
      </c>
      <c r="DH620" s="25">
        <v>975.20872282194603</v>
      </c>
      <c r="DI620" s="25">
        <v>893.76229071118496</v>
      </c>
      <c r="DJ620" s="25">
        <v>86.677132583285896</v>
      </c>
      <c r="DK620" s="25"/>
      <c r="DL620" s="25">
        <v>2295</v>
      </c>
      <c r="DM620" s="25">
        <v>281.25384079999998</v>
      </c>
      <c r="DN620" s="25"/>
      <c r="DO620" s="25"/>
      <c r="DP620" s="25">
        <v>213.22961379954199</v>
      </c>
      <c r="DQ620" s="25"/>
      <c r="DR620" s="25"/>
      <c r="DS620" s="25">
        <v>893.76229071118496</v>
      </c>
      <c r="DT620" s="25"/>
      <c r="DU620" s="25"/>
      <c r="DV620" s="25"/>
      <c r="DW620" s="25">
        <v>1192.7978687990001</v>
      </c>
      <c r="DX620" s="25"/>
      <c r="DY620" s="25"/>
      <c r="DZ620" s="25"/>
      <c r="EA620" s="25"/>
      <c r="EB620" s="25"/>
      <c r="EC620" s="25"/>
      <c r="ED620" s="25"/>
      <c r="EE620" s="25"/>
    </row>
    <row r="621" spans="110:135" x14ac:dyDescent="0.2">
      <c r="DF621" s="24" t="s">
        <v>1885</v>
      </c>
      <c r="DG621" s="24" t="s">
        <v>212</v>
      </c>
      <c r="DH621" s="25">
        <v>894.97244888300702</v>
      </c>
      <c r="DI621" s="25">
        <v>894.97244888300702</v>
      </c>
      <c r="DJ621" s="25">
        <v>59.749577346950304</v>
      </c>
      <c r="DK621" s="25"/>
      <c r="DL621" s="25"/>
      <c r="DM621" s="25"/>
      <c r="DN621" s="25"/>
      <c r="DO621" s="25"/>
      <c r="DP621" s="25"/>
      <c r="DQ621" s="25"/>
      <c r="DR621" s="25">
        <v>516.85257377593098</v>
      </c>
      <c r="DS621" s="25"/>
      <c r="DT621" s="25"/>
      <c r="DU621" s="25"/>
      <c r="DV621" s="25"/>
      <c r="DW621" s="25">
        <v>1273.0923239900801</v>
      </c>
      <c r="DX621" s="25"/>
      <c r="DY621" s="25"/>
      <c r="DZ621" s="25"/>
      <c r="EA621" s="25"/>
      <c r="EB621" s="25"/>
      <c r="EC621" s="25"/>
      <c r="ED621" s="25"/>
      <c r="EE621" s="25"/>
    </row>
    <row r="622" spans="110:135" x14ac:dyDescent="0.2">
      <c r="DF622" s="24" t="s">
        <v>809</v>
      </c>
      <c r="DG622" s="24" t="s">
        <v>274</v>
      </c>
      <c r="DH622" s="25">
        <v>896.64662967992695</v>
      </c>
      <c r="DI622" s="25">
        <v>896.64662967992695</v>
      </c>
      <c r="DJ622" s="25">
        <v>41.2947123173671</v>
      </c>
      <c r="DK622" s="25"/>
      <c r="DL622" s="25"/>
      <c r="DM622" s="25"/>
      <c r="DN622" s="25"/>
      <c r="DO622" s="25"/>
      <c r="DP622" s="25"/>
      <c r="DQ622" s="25"/>
      <c r="DR622" s="25">
        <v>634.82786617692898</v>
      </c>
      <c r="DS622" s="25"/>
      <c r="DT622" s="25"/>
      <c r="DU622" s="25"/>
      <c r="DV622" s="25"/>
      <c r="DW622" s="25">
        <v>1158.46539318292</v>
      </c>
      <c r="DX622" s="25"/>
      <c r="DY622" s="25"/>
      <c r="DZ622" s="25"/>
      <c r="EA622" s="25"/>
      <c r="EB622" s="25"/>
      <c r="EC622" s="25"/>
      <c r="ED622" s="25"/>
      <c r="EE622" s="25"/>
    </row>
    <row r="623" spans="110:135" x14ac:dyDescent="0.2">
      <c r="DF623" s="24" t="s">
        <v>565</v>
      </c>
      <c r="DG623" s="24" t="s">
        <v>274</v>
      </c>
      <c r="DH623" s="25">
        <v>757.88301138109398</v>
      </c>
      <c r="DI623" s="25">
        <v>897.937772794956</v>
      </c>
      <c r="DJ623" s="25">
        <v>88.386415210392698</v>
      </c>
      <c r="DK623" s="25"/>
      <c r="DL623" s="25"/>
      <c r="DM623" s="25">
        <v>29.06245088</v>
      </c>
      <c r="DN623" s="25"/>
      <c r="DO623" s="25"/>
      <c r="DP623" s="25"/>
      <c r="DQ623" s="25"/>
      <c r="DR623" s="25"/>
      <c r="DS623" s="25"/>
      <c r="DT623" s="25"/>
      <c r="DU623" s="25">
        <v>897.937772794956</v>
      </c>
      <c r="DV623" s="25"/>
      <c r="DW623" s="25">
        <v>1346.6488104683201</v>
      </c>
      <c r="DX623" s="25"/>
      <c r="DY623" s="25"/>
      <c r="DZ623" s="25"/>
      <c r="EA623" s="25"/>
      <c r="EB623" s="25"/>
      <c r="EC623" s="25"/>
      <c r="ED623" s="25"/>
      <c r="EE623" s="25"/>
    </row>
    <row r="624" spans="110:135" x14ac:dyDescent="0.2">
      <c r="DF624" s="24" t="s">
        <v>1219</v>
      </c>
      <c r="DG624" s="24" t="s">
        <v>212</v>
      </c>
      <c r="DH624" s="25">
        <v>1180.7799959537599</v>
      </c>
      <c r="DI624" s="25">
        <v>897.937772794956</v>
      </c>
      <c r="DJ624" s="25">
        <v>94.659126029451599</v>
      </c>
      <c r="DK624" s="25"/>
      <c r="DL624" s="25">
        <v>500</v>
      </c>
      <c r="DM624" s="25">
        <v>40.499696729999997</v>
      </c>
      <c r="DN624" s="25"/>
      <c r="DO624" s="25"/>
      <c r="DP624" s="25">
        <v>633.20509441145498</v>
      </c>
      <c r="DQ624" s="25"/>
      <c r="DR624" s="25"/>
      <c r="DS624" s="25">
        <v>1476.3899726572599</v>
      </c>
      <c r="DT624" s="25"/>
      <c r="DU624" s="25">
        <v>897.937772794956</v>
      </c>
      <c r="DV624" s="25"/>
      <c r="DW624" s="25">
        <v>1259.4975136206201</v>
      </c>
      <c r="DX624" s="25">
        <v>3837.9466868566701</v>
      </c>
      <c r="DY624" s="25"/>
      <c r="DZ624" s="25">
        <v>1549.54322651285</v>
      </c>
      <c r="EA624" s="25"/>
      <c r="EB624" s="25"/>
      <c r="EC624" s="25"/>
      <c r="ED624" s="25"/>
      <c r="EE624" s="25">
        <v>432</v>
      </c>
    </row>
    <row r="625" spans="110:135" x14ac:dyDescent="0.2">
      <c r="DF625" s="24" t="s">
        <v>2894</v>
      </c>
      <c r="DG625" s="24" t="s">
        <v>212</v>
      </c>
      <c r="DH625" s="25">
        <v>898</v>
      </c>
      <c r="DI625" s="25">
        <v>898</v>
      </c>
      <c r="DJ625" s="25"/>
      <c r="DK625" s="25">
        <v>898</v>
      </c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</row>
    <row r="626" spans="110:135" x14ac:dyDescent="0.2">
      <c r="DF626" s="24" t="s">
        <v>2425</v>
      </c>
      <c r="DG626" s="24" t="s">
        <v>212</v>
      </c>
      <c r="DH626" s="25">
        <v>1226.3664756697301</v>
      </c>
      <c r="DI626" s="25">
        <v>898.97414463956397</v>
      </c>
      <c r="DJ626" s="25">
        <v>94.498803375856198</v>
      </c>
      <c r="DK626" s="25">
        <v>2821</v>
      </c>
      <c r="DL626" s="25">
        <v>574</v>
      </c>
      <c r="DM626" s="25">
        <v>33.549490489999997</v>
      </c>
      <c r="DN626" s="25"/>
      <c r="DO626" s="25"/>
      <c r="DP626" s="25"/>
      <c r="DQ626" s="25"/>
      <c r="DR626" s="25"/>
      <c r="DS626" s="25">
        <v>282.33375318621</v>
      </c>
      <c r="DT626" s="25"/>
      <c r="DU626" s="25"/>
      <c r="DV626" s="25"/>
      <c r="DW626" s="25">
        <v>1223.94828927913</v>
      </c>
      <c r="DX626" s="25"/>
      <c r="DY626" s="25">
        <v>2423.36732106304</v>
      </c>
      <c r="DZ626" s="25"/>
      <c r="EA626" s="25"/>
      <c r="EB626" s="25"/>
      <c r="EC626" s="25"/>
      <c r="ED626" s="25"/>
      <c r="EE626" s="25"/>
    </row>
    <row r="627" spans="110:135" x14ac:dyDescent="0.2">
      <c r="DF627" s="24" t="s">
        <v>350</v>
      </c>
      <c r="DG627" s="24" t="s">
        <v>212</v>
      </c>
      <c r="DH627" s="25">
        <v>7645.0647704950698</v>
      </c>
      <c r="DI627" s="25">
        <v>899.216752849768</v>
      </c>
      <c r="DJ627" s="25">
        <v>193.42683624257501</v>
      </c>
      <c r="DK627" s="25"/>
      <c r="DL627" s="25">
        <v>395</v>
      </c>
      <c r="DM627" s="25">
        <v>143.74741409999999</v>
      </c>
      <c r="DN627" s="25"/>
      <c r="DO627" s="25">
        <v>34034.782014999997</v>
      </c>
      <c r="DP627" s="25"/>
      <c r="DQ627" s="25"/>
      <c r="DR627" s="25">
        <v>2752.5776705255798</v>
      </c>
      <c r="DS627" s="25"/>
      <c r="DT627" s="25"/>
      <c r="DU627" s="25">
        <v>899.216752849768</v>
      </c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</row>
    <row r="628" spans="110:135" x14ac:dyDescent="0.2">
      <c r="DF628" s="24" t="s">
        <v>1222</v>
      </c>
      <c r="DG628" s="24" t="s">
        <v>212</v>
      </c>
      <c r="DH628" s="25">
        <v>1108.0518711039099</v>
      </c>
      <c r="DI628" s="25">
        <v>900.60098395547004</v>
      </c>
      <c r="DJ628" s="25">
        <v>97.022813246517103</v>
      </c>
      <c r="DK628" s="25"/>
      <c r="DL628" s="25"/>
      <c r="DM628" s="25">
        <v>59.837135940000003</v>
      </c>
      <c r="DN628" s="25"/>
      <c r="DO628" s="25"/>
      <c r="DP628" s="25"/>
      <c r="DQ628" s="25"/>
      <c r="DR628" s="25"/>
      <c r="DS628" s="25">
        <v>2571.1683805647199</v>
      </c>
      <c r="DT628" s="25"/>
      <c r="DU628" s="25">
        <v>634.38096322239505</v>
      </c>
      <c r="DV628" s="25"/>
      <c r="DW628" s="25">
        <v>1166.8210046885399</v>
      </c>
      <c r="DX628" s="25"/>
      <c r="DY628" s="25"/>
      <c r="DZ628" s="25"/>
      <c r="EA628" s="25"/>
      <c r="EB628" s="25"/>
      <c r="EC628" s="25"/>
      <c r="ED628" s="25"/>
      <c r="EE628" s="25"/>
    </row>
    <row r="629" spans="110:135" x14ac:dyDescent="0.2">
      <c r="DF629" s="24" t="s">
        <v>3242</v>
      </c>
      <c r="DG629" s="24" t="s">
        <v>212</v>
      </c>
      <c r="DH629" s="25">
        <v>1404.5586113745101</v>
      </c>
      <c r="DI629" s="25">
        <v>902.26542597872196</v>
      </c>
      <c r="DJ629" s="25">
        <v>121.66107778198</v>
      </c>
      <c r="DK629" s="25">
        <v>4342</v>
      </c>
      <c r="DL629" s="25">
        <v>465</v>
      </c>
      <c r="DM629" s="25">
        <v>25.107043669999999</v>
      </c>
      <c r="DN629" s="25"/>
      <c r="DO629" s="25"/>
      <c r="DP629" s="25">
        <v>902.26542597872196</v>
      </c>
      <c r="DQ629" s="25"/>
      <c r="DR629" s="25"/>
      <c r="DS629" s="25"/>
      <c r="DT629" s="25"/>
      <c r="DU629" s="25"/>
      <c r="DV629" s="25"/>
      <c r="DW629" s="25">
        <v>1288.4205872238099</v>
      </c>
      <c r="DX629" s="25"/>
      <c r="DY629" s="25"/>
      <c r="DZ629" s="25"/>
      <c r="EA629" s="25"/>
      <c r="EB629" s="25"/>
      <c r="EC629" s="25"/>
      <c r="ED629" s="25"/>
      <c r="EE629" s="25"/>
    </row>
    <row r="630" spans="110:135" x14ac:dyDescent="0.2">
      <c r="DF630" s="24" t="s">
        <v>3004</v>
      </c>
      <c r="DG630" s="24" t="s">
        <v>212</v>
      </c>
      <c r="DH630" s="25">
        <v>902.60442598607494</v>
      </c>
      <c r="DI630" s="25">
        <v>902.60442598607494</v>
      </c>
      <c r="DJ630" s="25">
        <v>110.868476512453</v>
      </c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>
        <v>1610.2088519721499</v>
      </c>
      <c r="DX630" s="25"/>
      <c r="DY630" s="25"/>
      <c r="DZ630" s="25"/>
      <c r="EA630" s="25"/>
      <c r="EB630" s="25"/>
      <c r="EC630" s="25"/>
      <c r="ED630" s="25"/>
      <c r="EE630" s="25">
        <v>195</v>
      </c>
    </row>
    <row r="631" spans="110:135" x14ac:dyDescent="0.2">
      <c r="DF631" s="24" t="s">
        <v>2558</v>
      </c>
      <c r="DG631" s="24" t="s">
        <v>274</v>
      </c>
      <c r="DH631" s="25">
        <v>907</v>
      </c>
      <c r="DI631" s="25">
        <v>907</v>
      </c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>
        <v>907</v>
      </c>
    </row>
    <row r="632" spans="110:135" x14ac:dyDescent="0.2">
      <c r="DF632" s="24" t="s">
        <v>2010</v>
      </c>
      <c r="DG632" s="24" t="s">
        <v>212</v>
      </c>
      <c r="DH632" s="25">
        <v>907</v>
      </c>
      <c r="DI632" s="25">
        <v>907</v>
      </c>
      <c r="DJ632" s="25"/>
      <c r="DK632" s="25">
        <v>907</v>
      </c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</row>
    <row r="633" spans="110:135" x14ac:dyDescent="0.2">
      <c r="DF633" s="24" t="s">
        <v>2127</v>
      </c>
      <c r="DG633" s="24" t="s">
        <v>212</v>
      </c>
      <c r="DH633" s="25">
        <v>909.42963439534401</v>
      </c>
      <c r="DI633" s="25">
        <v>909.42963439534401</v>
      </c>
      <c r="DJ633" s="25">
        <v>49.828586798739998</v>
      </c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>
        <v>1229.8592687906901</v>
      </c>
      <c r="DX633" s="25"/>
      <c r="DY633" s="25"/>
      <c r="DZ633" s="25"/>
      <c r="EA633" s="25"/>
      <c r="EB633" s="25"/>
      <c r="EC633" s="25"/>
      <c r="ED633" s="25"/>
      <c r="EE633" s="25">
        <v>589</v>
      </c>
    </row>
    <row r="634" spans="110:135" x14ac:dyDescent="0.2">
      <c r="DF634" s="24" t="s">
        <v>959</v>
      </c>
      <c r="DG634" s="24" t="s">
        <v>212</v>
      </c>
      <c r="DH634" s="25">
        <v>1623.8380018803</v>
      </c>
      <c r="DI634" s="25">
        <v>909.59138061152805</v>
      </c>
      <c r="DJ634" s="25">
        <v>120.953765782665</v>
      </c>
      <c r="DK634" s="25"/>
      <c r="DL634" s="25">
        <v>494</v>
      </c>
      <c r="DM634" s="25">
        <v>58.12638716</v>
      </c>
      <c r="DN634" s="25"/>
      <c r="DO634" s="25"/>
      <c r="DP634" s="25">
        <v>1529.87746327574</v>
      </c>
      <c r="DQ634" s="25">
        <v>5375.5721888583703</v>
      </c>
      <c r="DR634" s="25"/>
      <c r="DS634" s="25"/>
      <c r="DT634" s="25"/>
      <c r="DU634" s="25">
        <v>309.34273600408198</v>
      </c>
      <c r="DV634" s="25"/>
      <c r="DW634" s="25">
        <v>1325.18276122306</v>
      </c>
      <c r="DX634" s="25">
        <v>3841.7024785211302</v>
      </c>
      <c r="DY634" s="25"/>
      <c r="DZ634" s="25"/>
      <c r="EA634" s="25"/>
      <c r="EB634" s="25"/>
      <c r="EC634" s="25"/>
      <c r="ED634" s="25"/>
      <c r="EE634" s="25">
        <v>56.9</v>
      </c>
    </row>
    <row r="635" spans="110:135" x14ac:dyDescent="0.2">
      <c r="DF635" s="24" t="s">
        <v>6648</v>
      </c>
      <c r="DG635" s="24" t="s">
        <v>212</v>
      </c>
      <c r="DH635" s="25">
        <v>3700.7608046911701</v>
      </c>
      <c r="DI635" s="25">
        <v>910.95662087551</v>
      </c>
      <c r="DJ635" s="25">
        <v>189.68756991509699</v>
      </c>
      <c r="DK635" s="25">
        <v>17948</v>
      </c>
      <c r="DL635" s="25">
        <v>483</v>
      </c>
      <c r="DM635" s="25">
        <v>54.031426500000002</v>
      </c>
      <c r="DN635" s="25"/>
      <c r="DO635" s="25"/>
      <c r="DP635" s="25">
        <v>2077.5274703179298</v>
      </c>
      <c r="DQ635" s="25"/>
      <c r="DR635" s="25"/>
      <c r="DS635" s="25"/>
      <c r="DT635" s="25"/>
      <c r="DU635" s="25">
        <v>303.09268957803999</v>
      </c>
      <c r="DV635" s="25"/>
      <c r="DW635" s="25">
        <v>1338.91324175102</v>
      </c>
      <c r="DX635" s="25"/>
      <c r="DY635" s="25"/>
      <c r="DZ635" s="25"/>
      <c r="EA635" s="25"/>
      <c r="EB635" s="25"/>
      <c r="EC635" s="25"/>
      <c r="ED635" s="25"/>
      <c r="EE635" s="25"/>
    </row>
    <row r="636" spans="110:135" x14ac:dyDescent="0.2">
      <c r="DF636" s="24" t="s">
        <v>2071</v>
      </c>
      <c r="DG636" s="24" t="s">
        <v>212</v>
      </c>
      <c r="DH636" s="25">
        <v>1171.02559497579</v>
      </c>
      <c r="DI636" s="25">
        <v>911.38114278739999</v>
      </c>
      <c r="DJ636" s="25">
        <v>82.532521353558295</v>
      </c>
      <c r="DK636" s="25"/>
      <c r="DL636" s="25"/>
      <c r="DM636" s="25"/>
      <c r="DN636" s="25">
        <v>638.35629940000001</v>
      </c>
      <c r="DO636" s="25"/>
      <c r="DP636" s="25"/>
      <c r="DQ636" s="25"/>
      <c r="DR636" s="25"/>
      <c r="DS636" s="25"/>
      <c r="DT636" s="25"/>
      <c r="DU636" s="25">
        <v>2522.34009432835</v>
      </c>
      <c r="DV636" s="25"/>
      <c r="DW636" s="25">
        <v>1184.4059861748001</v>
      </c>
      <c r="DX636" s="25"/>
      <c r="DY636" s="25"/>
      <c r="DZ636" s="25"/>
      <c r="EA636" s="25"/>
      <c r="EB636" s="25"/>
      <c r="EC636" s="25"/>
      <c r="ED636" s="25"/>
      <c r="EE636" s="25">
        <v>339</v>
      </c>
    </row>
    <row r="637" spans="110:135" x14ac:dyDescent="0.2">
      <c r="DF637" s="24" t="s">
        <v>1563</v>
      </c>
      <c r="DG637" s="24" t="s">
        <v>212</v>
      </c>
      <c r="DH637" s="25">
        <v>880.74700276816998</v>
      </c>
      <c r="DI637" s="25">
        <v>912</v>
      </c>
      <c r="DJ637" s="25">
        <v>32.881715259346102</v>
      </c>
      <c r="DK637" s="25">
        <v>912</v>
      </c>
      <c r="DL637" s="25"/>
      <c r="DM637" s="25"/>
      <c r="DN637" s="25">
        <v>576.78331890000004</v>
      </c>
      <c r="DO637" s="25"/>
      <c r="DP637" s="25"/>
      <c r="DQ637" s="25"/>
      <c r="DR637" s="25"/>
      <c r="DS637" s="25"/>
      <c r="DT637" s="25"/>
      <c r="DU637" s="25"/>
      <c r="DV637" s="25"/>
      <c r="DW637" s="25">
        <v>1153.4576894045099</v>
      </c>
      <c r="DX637" s="25"/>
      <c r="DY637" s="25"/>
      <c r="DZ637" s="25"/>
      <c r="EA637" s="25"/>
      <c r="EB637" s="25"/>
      <c r="EC637" s="25"/>
      <c r="ED637" s="25"/>
      <c r="EE637" s="25"/>
    </row>
    <row r="638" spans="110:135" x14ac:dyDescent="0.2">
      <c r="DF638" s="24" t="s">
        <v>949</v>
      </c>
      <c r="DG638" s="24" t="s">
        <v>212</v>
      </c>
      <c r="DH638" s="25">
        <v>1432.1402641382299</v>
      </c>
      <c r="DI638" s="25">
        <v>912.97321453467896</v>
      </c>
      <c r="DJ638" s="25">
        <v>111.348994765188</v>
      </c>
      <c r="DK638" s="25">
        <v>163</v>
      </c>
      <c r="DL638" s="25"/>
      <c r="DM638" s="25"/>
      <c r="DN638" s="25"/>
      <c r="DO638" s="25"/>
      <c r="DP638" s="25"/>
      <c r="DQ638" s="25"/>
      <c r="DR638" s="25">
        <v>634.82786617692898</v>
      </c>
      <c r="DS638" s="25">
        <v>3739.6146274835401</v>
      </c>
      <c r="DT638" s="25"/>
      <c r="DU638" s="25"/>
      <c r="DV638" s="25"/>
      <c r="DW638" s="25">
        <v>1191.11856289243</v>
      </c>
      <c r="DX638" s="25"/>
      <c r="DY638" s="25"/>
      <c r="DZ638" s="25"/>
      <c r="EA638" s="25"/>
      <c r="EB638" s="25"/>
      <c r="EC638" s="25"/>
      <c r="ED638" s="25"/>
      <c r="EE638" s="25"/>
    </row>
    <row r="639" spans="110:135" x14ac:dyDescent="0.2">
      <c r="DF639" s="24" t="s">
        <v>2783</v>
      </c>
      <c r="DG639" s="24" t="s">
        <v>212</v>
      </c>
      <c r="DH639" s="25">
        <v>1452.3864658688101</v>
      </c>
      <c r="DI639" s="25">
        <v>914.56920693800896</v>
      </c>
      <c r="DJ639" s="25">
        <v>95.549096113558306</v>
      </c>
      <c r="DK639" s="25"/>
      <c r="DL639" s="25">
        <v>4040</v>
      </c>
      <c r="DM639" s="25">
        <v>364.1845793</v>
      </c>
      <c r="DN639" s="25"/>
      <c r="DO639" s="25"/>
      <c r="DP639" s="25">
        <v>763.62005044501996</v>
      </c>
      <c r="DQ639" s="25"/>
      <c r="DR639" s="25"/>
      <c r="DS639" s="25">
        <v>1065.5183634309999</v>
      </c>
      <c r="DT639" s="25"/>
      <c r="DU639" s="25"/>
      <c r="DV639" s="25"/>
      <c r="DW639" s="25">
        <v>1959.9958020368099</v>
      </c>
      <c r="DX639" s="25"/>
      <c r="DY639" s="25"/>
      <c r="DZ639" s="25"/>
      <c r="EA639" s="25"/>
      <c r="EB639" s="25"/>
      <c r="EC639" s="25"/>
      <c r="ED639" s="25"/>
      <c r="EE639" s="25">
        <v>521</v>
      </c>
    </row>
    <row r="640" spans="110:135" x14ac:dyDescent="0.2">
      <c r="DF640" s="24" t="s">
        <v>1052</v>
      </c>
      <c r="DG640" s="24" t="s">
        <v>212</v>
      </c>
      <c r="DH640" s="25">
        <v>950.553434771821</v>
      </c>
      <c r="DI640" s="25">
        <v>914.74496462703803</v>
      </c>
      <c r="DJ640" s="25">
        <v>80.387212427784505</v>
      </c>
      <c r="DK640" s="25"/>
      <c r="DL640" s="25"/>
      <c r="DM640" s="25">
        <v>26.86847787</v>
      </c>
      <c r="DN640" s="25"/>
      <c r="DO640" s="25"/>
      <c r="DP640" s="25">
        <v>273.41729158578102</v>
      </c>
      <c r="DQ640" s="25"/>
      <c r="DR640" s="25"/>
      <c r="DS640" s="25">
        <v>2092.3281416106202</v>
      </c>
      <c r="DT640" s="25"/>
      <c r="DU640" s="25">
        <v>1014.48992925408</v>
      </c>
      <c r="DV640" s="25"/>
      <c r="DW640" s="25">
        <v>1481.2167683104501</v>
      </c>
      <c r="DX640" s="25"/>
      <c r="DY640" s="25"/>
      <c r="DZ640" s="25"/>
      <c r="EA640" s="25"/>
      <c r="EB640" s="25"/>
      <c r="EC640" s="25"/>
      <c r="ED640" s="25"/>
      <c r="EE640" s="25">
        <v>815</v>
      </c>
    </row>
    <row r="641" spans="110:135" x14ac:dyDescent="0.2">
      <c r="DF641" s="24" t="s">
        <v>1828</v>
      </c>
      <c r="DG641" s="24" t="s">
        <v>212</v>
      </c>
      <c r="DH641" s="25">
        <v>931.52904018290201</v>
      </c>
      <c r="DI641" s="25">
        <v>915.59418491580504</v>
      </c>
      <c r="DJ641" s="25">
        <v>62.973335522171098</v>
      </c>
      <c r="DK641" s="25"/>
      <c r="DL641" s="25">
        <v>1617</v>
      </c>
      <c r="DM641" s="25">
        <v>277.92779089999999</v>
      </c>
      <c r="DN641" s="25"/>
      <c r="DO641" s="25"/>
      <c r="DP641" s="25"/>
      <c r="DQ641" s="25"/>
      <c r="DR641" s="25"/>
      <c r="DS641" s="25"/>
      <c r="DT641" s="25"/>
      <c r="DU641" s="25"/>
      <c r="DV641" s="25"/>
      <c r="DW641" s="25">
        <v>1175.1883698316101</v>
      </c>
      <c r="DX641" s="25"/>
      <c r="DY641" s="25"/>
      <c r="DZ641" s="25"/>
      <c r="EA641" s="25"/>
      <c r="EB641" s="25"/>
      <c r="EC641" s="25"/>
      <c r="ED641" s="25"/>
      <c r="EE641" s="25">
        <v>656</v>
      </c>
    </row>
    <row r="642" spans="110:135" x14ac:dyDescent="0.2">
      <c r="DF642" s="24" t="s">
        <v>2170</v>
      </c>
      <c r="DG642" s="24" t="s">
        <v>212</v>
      </c>
      <c r="DH642" s="25">
        <v>1215.36993532413</v>
      </c>
      <c r="DI642" s="25">
        <v>916.98066590787198</v>
      </c>
      <c r="DJ642" s="25">
        <v>94.947458247641507</v>
      </c>
      <c r="DK642" s="25"/>
      <c r="DL642" s="25"/>
      <c r="DM642" s="25">
        <v>286.19505859999998</v>
      </c>
      <c r="DN642" s="25"/>
      <c r="DO642" s="25"/>
      <c r="DP642" s="25"/>
      <c r="DQ642" s="25"/>
      <c r="DR642" s="25"/>
      <c r="DS642" s="25"/>
      <c r="DT642" s="25"/>
      <c r="DU642" s="25">
        <v>2741.3233508807798</v>
      </c>
      <c r="DV642" s="25"/>
      <c r="DW642" s="25">
        <v>1475.9613318157401</v>
      </c>
      <c r="DX642" s="25"/>
      <c r="DY642" s="25"/>
      <c r="DZ642" s="25"/>
      <c r="EA642" s="25"/>
      <c r="EB642" s="25"/>
      <c r="EC642" s="25"/>
      <c r="ED642" s="25"/>
      <c r="EE642" s="25">
        <v>358</v>
      </c>
    </row>
    <row r="643" spans="110:135" x14ac:dyDescent="0.2">
      <c r="DF643" s="24" t="s">
        <v>2198</v>
      </c>
      <c r="DG643" s="24" t="s">
        <v>274</v>
      </c>
      <c r="DH643" s="25">
        <v>1028.6757216133999</v>
      </c>
      <c r="DI643" s="25">
        <v>919.36450285956698</v>
      </c>
      <c r="DJ643" s="25">
        <v>92.795389659403398</v>
      </c>
      <c r="DK643" s="25"/>
      <c r="DL643" s="25"/>
      <c r="DM643" s="25">
        <v>9.4795722950000005</v>
      </c>
      <c r="DN643" s="25"/>
      <c r="DO643" s="25"/>
      <c r="DP643" s="25"/>
      <c r="DQ643" s="25"/>
      <c r="DR643" s="25"/>
      <c r="DS643" s="25"/>
      <c r="DT643" s="25"/>
      <c r="DU643" s="25"/>
      <c r="DV643" s="25"/>
      <c r="DW643" s="25">
        <v>1182.7290057191301</v>
      </c>
      <c r="DX643" s="25"/>
      <c r="DY643" s="25"/>
      <c r="DZ643" s="25"/>
      <c r="EA643" s="25">
        <v>2266.4943084394899</v>
      </c>
      <c r="EB643" s="25"/>
      <c r="EC643" s="25"/>
      <c r="ED643" s="25"/>
      <c r="EE643" s="25">
        <v>656</v>
      </c>
    </row>
    <row r="644" spans="110:135" x14ac:dyDescent="0.2">
      <c r="DF644" s="24" t="s">
        <v>2261</v>
      </c>
      <c r="DG644" s="24" t="s">
        <v>274</v>
      </c>
      <c r="DH644" s="25">
        <v>924.80638862347701</v>
      </c>
      <c r="DI644" s="25">
        <v>924.80638862347701</v>
      </c>
      <c r="DJ644" s="25">
        <v>61.750056918856899</v>
      </c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>
        <v>1328.6127772469499</v>
      </c>
      <c r="DX644" s="25"/>
      <c r="DY644" s="25"/>
      <c r="DZ644" s="25"/>
      <c r="EA644" s="25"/>
      <c r="EB644" s="25"/>
      <c r="EC644" s="25"/>
      <c r="ED644" s="25"/>
      <c r="EE644" s="25">
        <v>521</v>
      </c>
    </row>
    <row r="645" spans="110:135" x14ac:dyDescent="0.2">
      <c r="DF645" s="24" t="s">
        <v>1447</v>
      </c>
      <c r="DG645" s="24" t="s">
        <v>212</v>
      </c>
      <c r="DH645" s="25">
        <v>935.96790064848597</v>
      </c>
      <c r="DI645" s="25">
        <v>925.19022636697196</v>
      </c>
      <c r="DJ645" s="25">
        <v>84.248023558054896</v>
      </c>
      <c r="DK645" s="25"/>
      <c r="DL645" s="25">
        <v>1865</v>
      </c>
      <c r="DM645" s="25">
        <v>28.49114986</v>
      </c>
      <c r="DN645" s="25"/>
      <c r="DO645" s="25"/>
      <c r="DP645" s="25">
        <v>626.43216345481699</v>
      </c>
      <c r="DQ645" s="25"/>
      <c r="DR645" s="25"/>
      <c r="DS645" s="25"/>
      <c r="DT645" s="25"/>
      <c r="DU645" s="25"/>
      <c r="DV645" s="25"/>
      <c r="DW645" s="25">
        <v>1223.94828927913</v>
      </c>
      <c r="DX645" s="25"/>
      <c r="DY645" s="25"/>
      <c r="DZ645" s="25"/>
      <c r="EA645" s="25"/>
      <c r="EB645" s="25"/>
      <c r="EC645" s="25"/>
      <c r="ED645" s="25"/>
      <c r="EE645" s="25"/>
    </row>
    <row r="646" spans="110:135" x14ac:dyDescent="0.2">
      <c r="DF646" s="24" t="s">
        <v>951</v>
      </c>
      <c r="DG646" s="24" t="s">
        <v>212</v>
      </c>
      <c r="DH646" s="25">
        <v>841.06832603550401</v>
      </c>
      <c r="DI646" s="25">
        <v>926.09571020732699</v>
      </c>
      <c r="DJ646" s="25">
        <v>64.452677258844005</v>
      </c>
      <c r="DK646" s="25"/>
      <c r="DL646" s="25">
        <v>1035</v>
      </c>
      <c r="DM646" s="25">
        <v>334.56487399999997</v>
      </c>
      <c r="DN646" s="25"/>
      <c r="DO646" s="25"/>
      <c r="DP646" s="25">
        <v>1152.5525322348899</v>
      </c>
      <c r="DQ646" s="25"/>
      <c r="DR646" s="25"/>
      <c r="DS646" s="25">
        <v>926.09571020732699</v>
      </c>
      <c r="DT646" s="25"/>
      <c r="DU646" s="25">
        <v>297.25224508212</v>
      </c>
      <c r="DV646" s="25"/>
      <c r="DW646" s="25"/>
      <c r="DX646" s="25"/>
      <c r="DY646" s="25"/>
      <c r="DZ646" s="25">
        <v>1765.0129207241901</v>
      </c>
      <c r="EA646" s="25"/>
      <c r="EB646" s="25"/>
      <c r="EC646" s="25"/>
      <c r="ED646" s="25"/>
      <c r="EE646" s="25">
        <v>377</v>
      </c>
    </row>
    <row r="647" spans="110:135" x14ac:dyDescent="0.2">
      <c r="DF647" s="24" t="s">
        <v>1711</v>
      </c>
      <c r="DG647" s="24" t="s">
        <v>212</v>
      </c>
      <c r="DH647" s="25">
        <v>927.42274423417496</v>
      </c>
      <c r="DI647" s="25">
        <v>927.42274423417496</v>
      </c>
      <c r="DJ647" s="25">
        <v>59.216865942229703</v>
      </c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>
        <v>539.08628799956</v>
      </c>
      <c r="DV647" s="25"/>
      <c r="DW647" s="25">
        <v>1315.7592004687899</v>
      </c>
      <c r="DX647" s="25"/>
      <c r="DY647" s="25"/>
      <c r="DZ647" s="25"/>
      <c r="EA647" s="25"/>
      <c r="EB647" s="25"/>
      <c r="EC647" s="25"/>
      <c r="ED647" s="25"/>
      <c r="EE647" s="25"/>
    </row>
    <row r="648" spans="110:135" x14ac:dyDescent="0.2">
      <c r="DF648" s="24" t="s">
        <v>954</v>
      </c>
      <c r="DG648" s="24" t="s">
        <v>212</v>
      </c>
      <c r="DH648" s="25">
        <v>984.733949240524</v>
      </c>
      <c r="DI648" s="25">
        <v>928.37190505582498</v>
      </c>
      <c r="DJ648" s="25">
        <v>47.908486890975503</v>
      </c>
      <c r="DK648" s="25"/>
      <c r="DL648" s="25">
        <v>1741</v>
      </c>
      <c r="DM648" s="25">
        <v>408.4963075</v>
      </c>
      <c r="DN648" s="25">
        <v>874.61114210000005</v>
      </c>
      <c r="DO648" s="25"/>
      <c r="DP648" s="25">
        <v>982.13266801165003</v>
      </c>
      <c r="DQ648" s="25"/>
      <c r="DR648" s="25"/>
      <c r="DS648" s="25"/>
      <c r="DT648" s="25"/>
      <c r="DU648" s="25">
        <v>639.27004713909696</v>
      </c>
      <c r="DV648" s="25"/>
      <c r="DW648" s="25">
        <v>1262.8935306924</v>
      </c>
      <c r="DX648" s="25"/>
      <c r="DY648" s="25"/>
      <c r="DZ648" s="25"/>
      <c r="EA648" s="25"/>
      <c r="EB648" s="25"/>
      <c r="EC648" s="25"/>
      <c r="ED648" s="25"/>
      <c r="EE648" s="25"/>
    </row>
    <row r="649" spans="110:135" x14ac:dyDescent="0.2">
      <c r="DF649" s="24" t="s">
        <v>517</v>
      </c>
      <c r="DG649" s="24" t="s">
        <v>212</v>
      </c>
      <c r="DH649" s="25">
        <v>4066.9650067012699</v>
      </c>
      <c r="DI649" s="25">
        <v>928.769427361765</v>
      </c>
      <c r="DJ649" s="25">
        <v>188.17696711806599</v>
      </c>
      <c r="DK649" s="25"/>
      <c r="DL649" s="25">
        <v>1864</v>
      </c>
      <c r="DM649" s="25">
        <v>182.28773240000001</v>
      </c>
      <c r="DN649" s="25"/>
      <c r="DO649" s="25"/>
      <c r="DP649" s="25">
        <v>959.26409751874496</v>
      </c>
      <c r="DQ649" s="25"/>
      <c r="DR649" s="25"/>
      <c r="DS649" s="25">
        <v>898.27475720478503</v>
      </c>
      <c r="DT649" s="25">
        <v>19650.370015193599</v>
      </c>
      <c r="DU649" s="25">
        <v>847.59343789050695</v>
      </c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</row>
    <row r="650" spans="110:135" x14ac:dyDescent="0.2">
      <c r="DF650" s="24" t="s">
        <v>1960</v>
      </c>
      <c r="DG650" s="24" t="s">
        <v>212</v>
      </c>
      <c r="DH650" s="25">
        <v>1052.91488711539</v>
      </c>
      <c r="DI650" s="25">
        <v>930</v>
      </c>
      <c r="DJ650" s="25">
        <v>90.605881364422203</v>
      </c>
      <c r="DK650" s="25"/>
      <c r="DL650" s="25">
        <v>930</v>
      </c>
      <c r="DM650" s="25">
        <v>43.850022889999998</v>
      </c>
      <c r="DN650" s="25"/>
      <c r="DO650" s="25"/>
      <c r="DP650" s="25">
        <v>506.96461923500601</v>
      </c>
      <c r="DQ650" s="25"/>
      <c r="DR650" s="25"/>
      <c r="DS650" s="25"/>
      <c r="DT650" s="25"/>
      <c r="DU650" s="25">
        <v>313.260696328096</v>
      </c>
      <c r="DV650" s="25"/>
      <c r="DW650" s="25">
        <v>1203.72464695178</v>
      </c>
      <c r="DX650" s="25"/>
      <c r="DY650" s="25"/>
      <c r="DZ650" s="25">
        <v>1482.6042244028299</v>
      </c>
      <c r="EA650" s="25"/>
      <c r="EB650" s="25"/>
      <c r="EC650" s="25"/>
      <c r="ED650" s="25"/>
      <c r="EE650" s="25">
        <v>2890</v>
      </c>
    </row>
    <row r="651" spans="110:135" x14ac:dyDescent="0.2">
      <c r="DF651" s="24" t="s">
        <v>1409</v>
      </c>
      <c r="DG651" s="24" t="s">
        <v>212</v>
      </c>
      <c r="DH651" s="25">
        <v>898.16822456232399</v>
      </c>
      <c r="DI651" s="25">
        <v>930.80112650130297</v>
      </c>
      <c r="DJ651" s="25">
        <v>46.397605538135402</v>
      </c>
      <c r="DK651" s="25"/>
      <c r="DL651" s="25">
        <v>944</v>
      </c>
      <c r="DM651" s="25">
        <v>155.93079069999999</v>
      </c>
      <c r="DN651" s="25"/>
      <c r="DO651" s="25"/>
      <c r="DP651" s="25"/>
      <c r="DQ651" s="25"/>
      <c r="DR651" s="25"/>
      <c r="DS651" s="25">
        <v>917.60225300260595</v>
      </c>
      <c r="DT651" s="25"/>
      <c r="DU651" s="25">
        <v>1242.1478665351201</v>
      </c>
      <c r="DV651" s="25"/>
      <c r="DW651" s="25">
        <v>1330.3284371362199</v>
      </c>
      <c r="DX651" s="25"/>
      <c r="DY651" s="25"/>
      <c r="DZ651" s="25"/>
      <c r="EA651" s="25"/>
      <c r="EB651" s="25"/>
      <c r="EC651" s="25"/>
      <c r="ED651" s="25"/>
      <c r="EE651" s="25">
        <v>799</v>
      </c>
    </row>
    <row r="652" spans="110:135" x14ac:dyDescent="0.2">
      <c r="DF652" s="24" t="s">
        <v>2659</v>
      </c>
      <c r="DG652" s="24" t="s">
        <v>274</v>
      </c>
      <c r="DH652" s="25">
        <v>1639.8806176139201</v>
      </c>
      <c r="DI652" s="25">
        <v>930.85476809477098</v>
      </c>
      <c r="DJ652" s="25">
        <v>90.441641185402204</v>
      </c>
      <c r="DK652" s="25"/>
      <c r="DL652" s="25">
        <v>601</v>
      </c>
      <c r="DM652" s="25">
        <v>159.05472839999999</v>
      </c>
      <c r="DN652" s="25"/>
      <c r="DO652" s="25"/>
      <c r="DP652" s="25">
        <v>930.85476809477098</v>
      </c>
      <c r="DQ652" s="25"/>
      <c r="DR652" s="25">
        <v>2136.7412212478898</v>
      </c>
      <c r="DS652" s="25">
        <v>551.50021865113195</v>
      </c>
      <c r="DT652" s="25"/>
      <c r="DU652" s="25">
        <v>758.53625557453802</v>
      </c>
      <c r="DV652" s="25"/>
      <c r="DW652" s="25">
        <v>1525.1536721321299</v>
      </c>
      <c r="DX652" s="25">
        <v>3809.6681489388902</v>
      </c>
      <c r="DY652" s="25">
        <v>2580.6682923193798</v>
      </c>
      <c r="DZ652" s="25"/>
      <c r="EA652" s="25"/>
      <c r="EB652" s="25"/>
      <c r="EC652" s="25">
        <v>4608.5094883943602</v>
      </c>
      <c r="ED652" s="25"/>
      <c r="EE652" s="25">
        <v>377</v>
      </c>
    </row>
    <row r="653" spans="110:135" x14ac:dyDescent="0.2">
      <c r="DF653" s="24" t="s">
        <v>1026</v>
      </c>
      <c r="DG653" s="24" t="s">
        <v>212</v>
      </c>
      <c r="DH653" s="25">
        <v>1147.73860475689</v>
      </c>
      <c r="DI653" s="25">
        <v>931.36436079710199</v>
      </c>
      <c r="DJ653" s="25">
        <v>99.762129197824393</v>
      </c>
      <c r="DK653" s="25"/>
      <c r="DL653" s="25">
        <v>859</v>
      </c>
      <c r="DM653" s="25">
        <v>73.701811570000004</v>
      </c>
      <c r="DN653" s="25"/>
      <c r="DO653" s="25"/>
      <c r="DP653" s="25">
        <v>1003.7287215942</v>
      </c>
      <c r="DQ653" s="25"/>
      <c r="DR653" s="25"/>
      <c r="DS653" s="25">
        <v>1339.0539537633999</v>
      </c>
      <c r="DT653" s="25"/>
      <c r="DU653" s="25">
        <v>344.58778834438198</v>
      </c>
      <c r="DV653" s="25"/>
      <c r="DW653" s="25"/>
      <c r="DX653" s="25">
        <v>3537.5472253088601</v>
      </c>
      <c r="DY653" s="25"/>
      <c r="DZ653" s="25">
        <v>1875.28933747424</v>
      </c>
      <c r="EA653" s="25"/>
      <c r="EB653" s="25"/>
      <c r="EC653" s="25"/>
      <c r="ED653" s="25"/>
      <c r="EE653" s="25">
        <v>149</v>
      </c>
    </row>
    <row r="654" spans="110:135" x14ac:dyDescent="0.2">
      <c r="DF654" s="24" t="s">
        <v>2732</v>
      </c>
      <c r="DG654" s="24" t="s">
        <v>212</v>
      </c>
      <c r="DH654" s="25">
        <v>1835.7130143387201</v>
      </c>
      <c r="DI654" s="25">
        <v>933.30107466811103</v>
      </c>
      <c r="DJ654" s="25">
        <v>96.210253063738094</v>
      </c>
      <c r="DK654" s="25"/>
      <c r="DL654" s="25">
        <v>5064</v>
      </c>
      <c r="DM654" s="25">
        <v>344.98897779999999</v>
      </c>
      <c r="DN654" s="25"/>
      <c r="DO654" s="25"/>
      <c r="DP654" s="25">
        <v>903.05936737973798</v>
      </c>
      <c r="DQ654" s="25"/>
      <c r="DR654" s="25">
        <v>3558.7637814108298</v>
      </c>
      <c r="DS654" s="25">
        <v>802.48690004958905</v>
      </c>
      <c r="DT654" s="25"/>
      <c r="DU654" s="25">
        <v>933.30107466811103</v>
      </c>
      <c r="DV654" s="25"/>
      <c r="DW654" s="25">
        <v>1243.3909990627999</v>
      </c>
      <c r="DX654" s="25"/>
      <c r="DY654" s="25"/>
      <c r="DZ654" s="25"/>
      <c r="EA654" s="25"/>
      <c r="EB654" s="25"/>
      <c r="EC654" s="25"/>
      <c r="ED654" s="25"/>
      <c r="EE654" s="25"/>
    </row>
    <row r="655" spans="110:135" x14ac:dyDescent="0.2">
      <c r="DF655" s="24" t="s">
        <v>640</v>
      </c>
      <c r="DG655" s="24" t="s">
        <v>274</v>
      </c>
      <c r="DH655" s="25">
        <v>1276.36558246446</v>
      </c>
      <c r="DI655" s="25">
        <v>933.41167792395197</v>
      </c>
      <c r="DJ655" s="25">
        <v>88.976155092314897</v>
      </c>
      <c r="DK655" s="25"/>
      <c r="DL655" s="25">
        <v>540</v>
      </c>
      <c r="DM655" s="25">
        <v>70.480267040000001</v>
      </c>
      <c r="DN655" s="25"/>
      <c r="DO655" s="25"/>
      <c r="DP655" s="25">
        <v>600.49548689677499</v>
      </c>
      <c r="DQ655" s="25"/>
      <c r="DR655" s="25"/>
      <c r="DS655" s="25">
        <v>1266.3278689511301</v>
      </c>
      <c r="DT655" s="25"/>
      <c r="DU655" s="25">
        <v>3110.8898718988498</v>
      </c>
      <c r="DV655" s="25"/>
      <c r="DW655" s="25"/>
      <c r="DX655" s="25"/>
      <c r="DY655" s="25"/>
      <c r="DZ655" s="25"/>
      <c r="EA655" s="25"/>
      <c r="EB655" s="25"/>
      <c r="EC655" s="25"/>
      <c r="ED655" s="25"/>
      <c r="EE655" s="25">
        <v>2070</v>
      </c>
    </row>
    <row r="656" spans="110:135" x14ac:dyDescent="0.2">
      <c r="DF656" s="24" t="s">
        <v>2734</v>
      </c>
      <c r="DG656" s="24" t="s">
        <v>212</v>
      </c>
      <c r="DH656" s="25">
        <v>1270.3452255012201</v>
      </c>
      <c r="DI656" s="25">
        <v>935.86537488544104</v>
      </c>
      <c r="DJ656" s="25">
        <v>93.526723389549105</v>
      </c>
      <c r="DK656" s="25"/>
      <c r="DL656" s="25">
        <v>2501</v>
      </c>
      <c r="DM656" s="25">
        <v>115.90225239999999</v>
      </c>
      <c r="DN656" s="25"/>
      <c r="DO656" s="25"/>
      <c r="DP656" s="25">
        <v>253.438350836425</v>
      </c>
      <c r="DQ656" s="25"/>
      <c r="DR656" s="25"/>
      <c r="DS656" s="25">
        <v>510.44652535034197</v>
      </c>
      <c r="DT656" s="25"/>
      <c r="DU656" s="25"/>
      <c r="DV656" s="25"/>
      <c r="DW656" s="25">
        <v>1361.2842244205401</v>
      </c>
      <c r="DX656" s="25"/>
      <c r="DY656" s="25"/>
      <c r="DZ656" s="25"/>
      <c r="EA656" s="25"/>
      <c r="EB656" s="25"/>
      <c r="EC656" s="25"/>
      <c r="ED656" s="25"/>
      <c r="EE656" s="25">
        <v>2880</v>
      </c>
    </row>
    <row r="657" spans="110:135" x14ac:dyDescent="0.2">
      <c r="DF657" s="24" t="s">
        <v>5463</v>
      </c>
      <c r="DG657" s="24" t="s">
        <v>212</v>
      </c>
      <c r="DH657" s="25">
        <v>2603.1993091529998</v>
      </c>
      <c r="DI657" s="25">
        <v>936.04348583037097</v>
      </c>
      <c r="DJ657" s="25">
        <v>142.309847470444</v>
      </c>
      <c r="DK657" s="25"/>
      <c r="DL657" s="25">
        <v>10557</v>
      </c>
      <c r="DM657" s="25">
        <v>71.095534860000001</v>
      </c>
      <c r="DN657" s="25"/>
      <c r="DO657" s="25"/>
      <c r="DP657" s="25">
        <v>851.91284659208202</v>
      </c>
      <c r="DQ657" s="25"/>
      <c r="DR657" s="25">
        <v>3837.8856073840502</v>
      </c>
      <c r="DS657" s="25">
        <v>936.04348583037097</v>
      </c>
      <c r="DT657" s="25"/>
      <c r="DU657" s="25"/>
      <c r="DV657" s="25"/>
      <c r="DW657" s="25">
        <v>1153.4576894045099</v>
      </c>
      <c r="DX657" s="25"/>
      <c r="DY657" s="25"/>
      <c r="DZ657" s="25"/>
      <c r="EA657" s="25"/>
      <c r="EB657" s="25"/>
      <c r="EC657" s="25"/>
      <c r="ED657" s="25"/>
      <c r="EE657" s="25">
        <v>815</v>
      </c>
    </row>
    <row r="658" spans="110:135" x14ac:dyDescent="0.2">
      <c r="DF658" s="24" t="s">
        <v>1539</v>
      </c>
      <c r="DG658" s="24" t="s">
        <v>212</v>
      </c>
      <c r="DH658" s="25">
        <v>1041.87617466643</v>
      </c>
      <c r="DI658" s="25">
        <v>936.42762360206405</v>
      </c>
      <c r="DJ658" s="25">
        <v>68.470154458409198</v>
      </c>
      <c r="DK658" s="25">
        <v>1071</v>
      </c>
      <c r="DL658" s="25">
        <v>385</v>
      </c>
      <c r="DM658" s="25">
        <v>23.350487090000001</v>
      </c>
      <c r="DN658" s="25"/>
      <c r="DO658" s="25"/>
      <c r="DP658" s="25">
        <v>757.64841340406099</v>
      </c>
      <c r="DQ658" s="25"/>
      <c r="DR658" s="25"/>
      <c r="DS658" s="25">
        <v>1315.0095745871499</v>
      </c>
      <c r="DT658" s="25"/>
      <c r="DU658" s="25">
        <v>801.85524720412798</v>
      </c>
      <c r="DV658" s="25"/>
      <c r="DW658" s="25">
        <v>1791.14567504611</v>
      </c>
      <c r="DX658" s="25"/>
      <c r="DY658" s="25"/>
      <c r="DZ658" s="25"/>
      <c r="EA658" s="25"/>
      <c r="EB658" s="25"/>
      <c r="EC658" s="25"/>
      <c r="ED658" s="25"/>
      <c r="EE658" s="25">
        <v>2190</v>
      </c>
    </row>
    <row r="659" spans="110:135" x14ac:dyDescent="0.2">
      <c r="DF659" s="24" t="s">
        <v>1342</v>
      </c>
      <c r="DG659" s="24" t="s">
        <v>212</v>
      </c>
      <c r="DH659" s="25">
        <v>1160.7794063258</v>
      </c>
      <c r="DI659" s="25">
        <v>937</v>
      </c>
      <c r="DJ659" s="25">
        <v>69.801909398050199</v>
      </c>
      <c r="DK659" s="25"/>
      <c r="DL659" s="25">
        <v>1666</v>
      </c>
      <c r="DM659" s="25">
        <v>114.8475198</v>
      </c>
      <c r="DN659" s="25">
        <v>2406.3244909999999</v>
      </c>
      <c r="DO659" s="25"/>
      <c r="DP659" s="25">
        <v>536.45584546283499</v>
      </c>
      <c r="DQ659" s="25"/>
      <c r="DR659" s="25"/>
      <c r="DS659" s="25">
        <v>1774.7557905772301</v>
      </c>
      <c r="DT659" s="25"/>
      <c r="DU659" s="25">
        <v>690.07219744054601</v>
      </c>
      <c r="DV659" s="25"/>
      <c r="DW659" s="25"/>
      <c r="DX659" s="25"/>
      <c r="DY659" s="25"/>
      <c r="DZ659" s="25"/>
      <c r="EA659" s="25"/>
      <c r="EB659" s="25"/>
      <c r="EC659" s="25"/>
      <c r="ED659" s="25"/>
      <c r="EE659" s="25">
        <v>937</v>
      </c>
    </row>
    <row r="660" spans="110:135" x14ac:dyDescent="0.2">
      <c r="DF660" s="24" t="s">
        <v>1778</v>
      </c>
      <c r="DG660" s="24" t="s">
        <v>212</v>
      </c>
      <c r="DH660" s="25">
        <v>918.75499105874599</v>
      </c>
      <c r="DI660" s="25">
        <v>937</v>
      </c>
      <c r="DJ660" s="25">
        <v>44.268925160866097</v>
      </c>
      <c r="DK660" s="25"/>
      <c r="DL660" s="25"/>
      <c r="DM660" s="25"/>
      <c r="DN660" s="25"/>
      <c r="DO660" s="25"/>
      <c r="DP660" s="25">
        <v>1316.0484132476299</v>
      </c>
      <c r="DQ660" s="25"/>
      <c r="DR660" s="25"/>
      <c r="DS660" s="25">
        <v>503.21655992861201</v>
      </c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>
        <v>937</v>
      </c>
    </row>
    <row r="661" spans="110:135" x14ac:dyDescent="0.2">
      <c r="DF661" s="24" t="s">
        <v>1054</v>
      </c>
      <c r="DG661" s="24" t="s">
        <v>212</v>
      </c>
      <c r="DH661" s="25">
        <v>1071.3651469082199</v>
      </c>
      <c r="DI661" s="25">
        <v>939.90902414350398</v>
      </c>
      <c r="DJ661" s="25">
        <v>84.822435673009593</v>
      </c>
      <c r="DK661" s="25"/>
      <c r="DL661" s="25">
        <v>2585</v>
      </c>
      <c r="DM661" s="25">
        <v>94.332389230000004</v>
      </c>
      <c r="DN661" s="25"/>
      <c r="DO661" s="25"/>
      <c r="DP661" s="25"/>
      <c r="DQ661" s="25"/>
      <c r="DR661" s="25"/>
      <c r="DS661" s="25">
        <v>506.18940129556</v>
      </c>
      <c r="DT661" s="25"/>
      <c r="DU661" s="25">
        <v>1373.6286469914501</v>
      </c>
      <c r="DV661" s="25"/>
      <c r="DW661" s="25">
        <v>1401.0404439323199</v>
      </c>
      <c r="DX661" s="25"/>
      <c r="DY661" s="25"/>
      <c r="DZ661" s="25"/>
      <c r="EA661" s="25"/>
      <c r="EB661" s="25"/>
      <c r="EC661" s="25"/>
      <c r="ED661" s="25"/>
      <c r="EE661" s="25">
        <v>468</v>
      </c>
    </row>
    <row r="662" spans="110:135" x14ac:dyDescent="0.2">
      <c r="DF662" s="24" t="s">
        <v>620</v>
      </c>
      <c r="DG662" s="24" t="s">
        <v>212</v>
      </c>
      <c r="DH662" s="25">
        <v>834.92635863053704</v>
      </c>
      <c r="DI662" s="25">
        <v>940</v>
      </c>
      <c r="DJ662" s="25">
        <v>85.599518745479699</v>
      </c>
      <c r="DK662" s="25">
        <v>1646</v>
      </c>
      <c r="DL662" s="25">
        <v>940</v>
      </c>
      <c r="DM662" s="25">
        <v>56.546305889999999</v>
      </c>
      <c r="DN662" s="25"/>
      <c r="DO662" s="25"/>
      <c r="DP662" s="25">
        <v>1382.0369354059201</v>
      </c>
      <c r="DQ662" s="25"/>
      <c r="DR662" s="25"/>
      <c r="DS662" s="25">
        <v>150.04855185676101</v>
      </c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</row>
    <row r="663" spans="110:135" x14ac:dyDescent="0.2">
      <c r="DF663" s="24" t="s">
        <v>771</v>
      </c>
      <c r="DG663" s="24" t="s">
        <v>212</v>
      </c>
      <c r="DH663" s="25">
        <v>941.77197147551703</v>
      </c>
      <c r="DI663" s="25">
        <v>941.77197147551703</v>
      </c>
      <c r="DJ663" s="25"/>
      <c r="DK663" s="25"/>
      <c r="DL663" s="25"/>
      <c r="DM663" s="25"/>
      <c r="DN663" s="25"/>
      <c r="DO663" s="25"/>
      <c r="DP663" s="25">
        <v>941.77197147551703</v>
      </c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</row>
    <row r="664" spans="110:135" x14ac:dyDescent="0.2">
      <c r="DF664" s="24" t="s">
        <v>1162</v>
      </c>
      <c r="DG664" s="24" t="s">
        <v>212</v>
      </c>
      <c r="DH664" s="25">
        <v>918.96220460967697</v>
      </c>
      <c r="DI664" s="25">
        <v>942.99545663583001</v>
      </c>
      <c r="DJ664" s="25">
        <v>69.277685353169105</v>
      </c>
      <c r="DK664" s="25">
        <v>1047</v>
      </c>
      <c r="DL664" s="25">
        <v>314</v>
      </c>
      <c r="DM664" s="25">
        <v>70.006626870000005</v>
      </c>
      <c r="DN664" s="25"/>
      <c r="DO664" s="25"/>
      <c r="DP664" s="25">
        <v>838.990913271659</v>
      </c>
      <c r="DQ664" s="25"/>
      <c r="DR664" s="25"/>
      <c r="DS664" s="25">
        <v>1588.7692067446201</v>
      </c>
      <c r="DT664" s="25"/>
      <c r="DU664" s="25">
        <v>313.62350106738802</v>
      </c>
      <c r="DV664" s="25"/>
      <c r="DW664" s="25">
        <v>1509.3073889237401</v>
      </c>
      <c r="DX664" s="25"/>
      <c r="DY664" s="25"/>
      <c r="DZ664" s="25"/>
      <c r="EA664" s="25"/>
      <c r="EB664" s="25"/>
      <c r="EC664" s="25"/>
      <c r="ED664" s="25"/>
      <c r="EE664" s="25">
        <v>1670</v>
      </c>
    </row>
    <row r="665" spans="110:135" x14ac:dyDescent="0.2">
      <c r="DF665" s="24" t="s">
        <v>995</v>
      </c>
      <c r="DG665" s="24" t="s">
        <v>212</v>
      </c>
      <c r="DH665" s="25">
        <v>865.91330134956502</v>
      </c>
      <c r="DI665" s="25">
        <v>944.38249276677095</v>
      </c>
      <c r="DJ665" s="25">
        <v>61.754053179233402</v>
      </c>
      <c r="DK665" s="25"/>
      <c r="DL665" s="25"/>
      <c r="DM665" s="25">
        <v>243.93080800000001</v>
      </c>
      <c r="DN665" s="25">
        <v>317.35148779999997</v>
      </c>
      <c r="DO665" s="25"/>
      <c r="DP665" s="25">
        <v>990.82721273858601</v>
      </c>
      <c r="DQ665" s="25"/>
      <c r="DR665" s="25"/>
      <c r="DS665" s="25">
        <v>322.26756312874397</v>
      </c>
      <c r="DT665" s="25"/>
      <c r="DU665" s="25">
        <v>897.937772794956</v>
      </c>
      <c r="DV665" s="25"/>
      <c r="DW665" s="25">
        <v>1471.58460312432</v>
      </c>
      <c r="DX665" s="25"/>
      <c r="DY665" s="25"/>
      <c r="DZ665" s="25">
        <v>1643.4069632099099</v>
      </c>
      <c r="EA665" s="25"/>
      <c r="EB665" s="25"/>
      <c r="EC665" s="25"/>
      <c r="ED665" s="25"/>
      <c r="EE665" s="25">
        <v>1040</v>
      </c>
    </row>
    <row r="666" spans="110:135" x14ac:dyDescent="0.2">
      <c r="DF666" s="24" t="s">
        <v>1522</v>
      </c>
      <c r="DG666" s="24" t="s">
        <v>212</v>
      </c>
      <c r="DH666" s="25">
        <v>1118.4611147143301</v>
      </c>
      <c r="DI666" s="25">
        <v>944.402172043532</v>
      </c>
      <c r="DJ666" s="25">
        <v>99.434585820745895</v>
      </c>
      <c r="DK666" s="25"/>
      <c r="DL666" s="25"/>
      <c r="DM666" s="25">
        <v>12.454987320000001</v>
      </c>
      <c r="DN666" s="25"/>
      <c r="DO666" s="25"/>
      <c r="DP666" s="25">
        <v>1263.06623937624</v>
      </c>
      <c r="DQ666" s="25"/>
      <c r="DR666" s="25"/>
      <c r="DS666" s="25">
        <v>699.36462280886099</v>
      </c>
      <c r="DT666" s="25"/>
      <c r="DU666" s="25">
        <v>376.44111750266001</v>
      </c>
      <c r="DV666" s="25"/>
      <c r="DW666" s="25">
        <v>1189.4397212782001</v>
      </c>
      <c r="DX666" s="25"/>
      <c r="DY666" s="25"/>
      <c r="DZ666" s="25"/>
      <c r="EA666" s="25"/>
      <c r="EB666" s="25"/>
      <c r="EC666" s="25"/>
      <c r="ED666" s="25"/>
      <c r="EE666" s="25">
        <v>3170</v>
      </c>
    </row>
    <row r="667" spans="110:135" x14ac:dyDescent="0.2">
      <c r="DF667" s="24" t="s">
        <v>5640</v>
      </c>
      <c r="DG667" s="24" t="s">
        <v>212</v>
      </c>
      <c r="DH667" s="25">
        <v>1851.4604417550099</v>
      </c>
      <c r="DI667" s="25">
        <v>944.48939536501803</v>
      </c>
      <c r="DJ667" s="25">
        <v>134.353117675589</v>
      </c>
      <c r="DK667" s="25">
        <v>5500</v>
      </c>
      <c r="DL667" s="25">
        <v>598</v>
      </c>
      <c r="DM667" s="25">
        <v>16.862976289999999</v>
      </c>
      <c r="DN667" s="25"/>
      <c r="DO667" s="25"/>
      <c r="DP667" s="25"/>
      <c r="DQ667" s="25"/>
      <c r="DR667" s="25"/>
      <c r="DS667" s="25"/>
      <c r="DT667" s="25"/>
      <c r="DU667" s="25"/>
      <c r="DV667" s="25"/>
      <c r="DW667" s="25">
        <v>1290.9787907300399</v>
      </c>
      <c r="DX667" s="25"/>
      <c r="DY667" s="25"/>
      <c r="DZ667" s="25"/>
      <c r="EA667" s="25"/>
      <c r="EB667" s="25"/>
      <c r="EC667" s="25"/>
      <c r="ED667" s="25"/>
      <c r="EE667" s="25"/>
    </row>
    <row r="668" spans="110:135" x14ac:dyDescent="0.2">
      <c r="DF668" s="24" t="s">
        <v>381</v>
      </c>
      <c r="DG668" s="24" t="s">
        <v>212</v>
      </c>
      <c r="DH668" s="25">
        <v>1000.60913539061</v>
      </c>
      <c r="DI668" s="25">
        <v>944.91206111556903</v>
      </c>
      <c r="DJ668" s="25">
        <v>68.952812837579998</v>
      </c>
      <c r="DK668" s="25">
        <v>284</v>
      </c>
      <c r="DL668" s="25">
        <v>1259</v>
      </c>
      <c r="DM668" s="25">
        <v>154.8833664</v>
      </c>
      <c r="DN668" s="25"/>
      <c r="DO668" s="25"/>
      <c r="DP668" s="25">
        <v>2328.7272603492502</v>
      </c>
      <c r="DQ668" s="25"/>
      <c r="DR668" s="25">
        <v>881.25702908064898</v>
      </c>
      <c r="DS668" s="25">
        <v>1008.56709315049</v>
      </c>
      <c r="DT668" s="25"/>
      <c r="DU668" s="25">
        <v>687.39789021218201</v>
      </c>
      <c r="DV668" s="25"/>
      <c r="DW668" s="25">
        <v>1401.0404439323199</v>
      </c>
      <c r="DX668" s="25"/>
      <c r="DY668" s="25"/>
      <c r="DZ668" s="25"/>
      <c r="EA668" s="25"/>
      <c r="EB668" s="25"/>
      <c r="EC668" s="25"/>
      <c r="ED668" s="25"/>
      <c r="EE668" s="25"/>
    </row>
    <row r="669" spans="110:135" x14ac:dyDescent="0.2">
      <c r="DF669" s="24" t="s">
        <v>2143</v>
      </c>
      <c r="DG669" s="24" t="s">
        <v>212</v>
      </c>
      <c r="DH669" s="25">
        <v>946</v>
      </c>
      <c r="DI669" s="25">
        <v>946</v>
      </c>
      <c r="DJ669" s="25"/>
      <c r="DK669" s="25">
        <v>946</v>
      </c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</row>
    <row r="670" spans="110:135" x14ac:dyDescent="0.2">
      <c r="DF670" s="24" t="s">
        <v>2335</v>
      </c>
      <c r="DG670" s="24" t="s">
        <v>274</v>
      </c>
      <c r="DH670" s="25">
        <v>946.76217883691697</v>
      </c>
      <c r="DI670" s="25">
        <v>946.76217883691697</v>
      </c>
      <c r="DJ670" s="25">
        <v>44.055642569296701</v>
      </c>
      <c r="DK670" s="25"/>
      <c r="DL670" s="25"/>
      <c r="DM670" s="25"/>
      <c r="DN670" s="25">
        <v>651.826412</v>
      </c>
      <c r="DO670" s="25"/>
      <c r="DP670" s="25"/>
      <c r="DQ670" s="25"/>
      <c r="DR670" s="25"/>
      <c r="DS670" s="25"/>
      <c r="DT670" s="25"/>
      <c r="DU670" s="25"/>
      <c r="DV670" s="25"/>
      <c r="DW670" s="25">
        <v>1241.69794567383</v>
      </c>
      <c r="DX670" s="25"/>
      <c r="DY670" s="25"/>
      <c r="DZ670" s="25"/>
      <c r="EA670" s="25"/>
      <c r="EB670" s="25"/>
      <c r="EC670" s="25"/>
      <c r="ED670" s="25"/>
      <c r="EE670" s="25"/>
    </row>
    <row r="671" spans="110:135" x14ac:dyDescent="0.2">
      <c r="DF671" s="24" t="s">
        <v>1508</v>
      </c>
      <c r="DG671" s="24" t="s">
        <v>212</v>
      </c>
      <c r="DH671" s="25">
        <v>810.98119344543795</v>
      </c>
      <c r="DI671" s="25">
        <v>946.94033111763702</v>
      </c>
      <c r="DJ671" s="25">
        <v>70.104358316035999</v>
      </c>
      <c r="DK671" s="25"/>
      <c r="DL671" s="25">
        <v>1065</v>
      </c>
      <c r="DM671" s="25">
        <v>16.28305258</v>
      </c>
      <c r="DN671" s="25"/>
      <c r="DO671" s="25"/>
      <c r="DP671" s="25"/>
      <c r="DQ671" s="25"/>
      <c r="DR671" s="25"/>
      <c r="DS671" s="25"/>
      <c r="DT671" s="25"/>
      <c r="DU671" s="25">
        <v>828.88066223527403</v>
      </c>
      <c r="DV671" s="25"/>
      <c r="DW671" s="25">
        <v>1333.7610589664801</v>
      </c>
      <c r="DX671" s="25"/>
      <c r="DY671" s="25"/>
      <c r="DZ671" s="25"/>
      <c r="EA671" s="25"/>
      <c r="EB671" s="25"/>
      <c r="EC671" s="25"/>
      <c r="ED671" s="25"/>
      <c r="EE671" s="25"/>
    </row>
    <row r="672" spans="110:135" x14ac:dyDescent="0.2">
      <c r="DF672" s="24" t="s">
        <v>823</v>
      </c>
      <c r="DG672" s="24" t="s">
        <v>212</v>
      </c>
      <c r="DH672" s="25">
        <v>1681.5095624719299</v>
      </c>
      <c r="DI672" s="25">
        <v>947.73029338151002</v>
      </c>
      <c r="DJ672" s="25">
        <v>132.828952544499</v>
      </c>
      <c r="DK672" s="25"/>
      <c r="DL672" s="25">
        <v>1255</v>
      </c>
      <c r="DM672" s="25">
        <v>193.55942780000001</v>
      </c>
      <c r="DN672" s="25"/>
      <c r="DO672" s="25"/>
      <c r="DP672" s="25"/>
      <c r="DQ672" s="25">
        <v>6167.1971716192802</v>
      </c>
      <c r="DR672" s="25"/>
      <c r="DS672" s="25">
        <v>691.73593981124202</v>
      </c>
      <c r="DT672" s="25"/>
      <c r="DU672" s="25">
        <v>577.84018864928998</v>
      </c>
      <c r="DV672" s="25"/>
      <c r="DW672" s="25">
        <v>1203.72464695178</v>
      </c>
      <c r="DX672" s="25"/>
      <c r="DY672" s="25"/>
      <c r="DZ672" s="25"/>
      <c r="EA672" s="25"/>
      <c r="EB672" s="25"/>
      <c r="EC672" s="25"/>
      <c r="ED672" s="25"/>
      <c r="EE672" s="25"/>
    </row>
    <row r="673" spans="110:135" x14ac:dyDescent="0.2">
      <c r="DF673" s="24" t="s">
        <v>2320</v>
      </c>
      <c r="DG673" s="24" t="s">
        <v>212</v>
      </c>
      <c r="DH673" s="25">
        <v>1167.88445074726</v>
      </c>
      <c r="DI673" s="25">
        <v>948.46213572316299</v>
      </c>
      <c r="DJ673" s="25">
        <v>91.1273142112519</v>
      </c>
      <c r="DK673" s="25"/>
      <c r="DL673" s="25">
        <v>493</v>
      </c>
      <c r="DM673" s="25">
        <v>76.533246860000006</v>
      </c>
      <c r="DN673" s="25"/>
      <c r="DO673" s="25"/>
      <c r="DP673" s="25">
        <v>553.12267947325597</v>
      </c>
      <c r="DQ673" s="25"/>
      <c r="DR673" s="25"/>
      <c r="DS673" s="25">
        <v>948.46213572316299</v>
      </c>
      <c r="DT673" s="25"/>
      <c r="DU673" s="25">
        <v>1394.8368217751199</v>
      </c>
      <c r="DV673" s="25"/>
      <c r="DW673" s="25">
        <v>1391.5131304844899</v>
      </c>
      <c r="DX673" s="25"/>
      <c r="DY673" s="25"/>
      <c r="DZ673" s="25"/>
      <c r="EA673" s="25"/>
      <c r="EB673" s="25"/>
      <c r="EC673" s="25">
        <v>3317.7231409147798</v>
      </c>
      <c r="ED673" s="25"/>
      <c r="EE673" s="25"/>
    </row>
    <row r="674" spans="110:135" x14ac:dyDescent="0.2">
      <c r="DF674" s="24" t="s">
        <v>892</v>
      </c>
      <c r="DG674" s="24" t="s">
        <v>212</v>
      </c>
      <c r="DH674" s="25">
        <v>1014.76470308015</v>
      </c>
      <c r="DI674" s="25">
        <v>949.66265394070695</v>
      </c>
      <c r="DJ674" s="25">
        <v>78.094288093601406</v>
      </c>
      <c r="DK674" s="25"/>
      <c r="DL674" s="25">
        <v>2210</v>
      </c>
      <c r="DM674" s="25">
        <v>126.9813223</v>
      </c>
      <c r="DN674" s="25"/>
      <c r="DO674" s="25"/>
      <c r="DP674" s="25"/>
      <c r="DQ674" s="25"/>
      <c r="DR674" s="25">
        <v>315.83569389946001</v>
      </c>
      <c r="DS674" s="25">
        <v>1536.4458944000401</v>
      </c>
      <c r="DT674" s="25"/>
      <c r="DU674" s="25"/>
      <c r="DV674" s="25"/>
      <c r="DW674" s="25">
        <v>1227.32530788141</v>
      </c>
      <c r="DX674" s="25"/>
      <c r="DY674" s="25"/>
      <c r="DZ674" s="25"/>
      <c r="EA674" s="25"/>
      <c r="EB674" s="25"/>
      <c r="EC674" s="25"/>
      <c r="ED674" s="25"/>
      <c r="EE674" s="25">
        <v>672</v>
      </c>
    </row>
    <row r="675" spans="110:135" x14ac:dyDescent="0.2">
      <c r="DF675" s="24" t="s">
        <v>583</v>
      </c>
      <c r="DG675" s="24" t="s">
        <v>212</v>
      </c>
      <c r="DH675" s="25">
        <v>968.04195397642798</v>
      </c>
      <c r="DI675" s="25">
        <v>950.68819607785599</v>
      </c>
      <c r="DJ675" s="25">
        <v>77.962877657886196</v>
      </c>
      <c r="DK675" s="25"/>
      <c r="DL675" s="25">
        <v>1883</v>
      </c>
      <c r="DM675" s="25">
        <v>87.791423750000007</v>
      </c>
      <c r="DN675" s="25"/>
      <c r="DO675" s="25"/>
      <c r="DP675" s="25">
        <v>1169.98851388961</v>
      </c>
      <c r="DQ675" s="25"/>
      <c r="DR675" s="25"/>
      <c r="DS675" s="25">
        <v>731.38787826609905</v>
      </c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</row>
    <row r="676" spans="110:135" x14ac:dyDescent="0.2">
      <c r="DF676" s="24" t="s">
        <v>1289</v>
      </c>
      <c r="DG676" s="24" t="s">
        <v>212</v>
      </c>
      <c r="DH676" s="25">
        <v>770.55564413349896</v>
      </c>
      <c r="DI676" s="25">
        <v>951.059645740664</v>
      </c>
      <c r="DJ676" s="25">
        <v>68.946700545467806</v>
      </c>
      <c r="DK676" s="25"/>
      <c r="DL676" s="25">
        <v>1313</v>
      </c>
      <c r="DM676" s="25">
        <v>32.47118845</v>
      </c>
      <c r="DN676" s="25"/>
      <c r="DO676" s="25"/>
      <c r="DP676" s="25"/>
      <c r="DQ676" s="25"/>
      <c r="DR676" s="25"/>
      <c r="DS676" s="25">
        <v>419.45120550901902</v>
      </c>
      <c r="DT676" s="25"/>
      <c r="DU676" s="25">
        <v>951.059645740664</v>
      </c>
      <c r="DV676" s="25"/>
      <c r="DW676" s="25">
        <v>1136.79618096781</v>
      </c>
      <c r="DX676" s="25"/>
      <c r="DY676" s="25"/>
      <c r="DZ676" s="25"/>
      <c r="EA676" s="25"/>
      <c r="EB676" s="25"/>
      <c r="EC676" s="25"/>
      <c r="ED676" s="25"/>
      <c r="EE676" s="25"/>
    </row>
    <row r="677" spans="110:135" x14ac:dyDescent="0.2">
      <c r="DF677" s="24" t="s">
        <v>756</v>
      </c>
      <c r="DG677" s="24" t="s">
        <v>212</v>
      </c>
      <c r="DH677" s="25">
        <v>956.15382151712004</v>
      </c>
      <c r="DI677" s="25">
        <v>951.059645740664</v>
      </c>
      <c r="DJ677" s="25">
        <v>51.635959149029397</v>
      </c>
      <c r="DK677" s="25"/>
      <c r="DL677" s="25">
        <v>1109</v>
      </c>
      <c r="DM677" s="25"/>
      <c r="DN677" s="25"/>
      <c r="DO677" s="25"/>
      <c r="DP677" s="25">
        <v>276.90336434111998</v>
      </c>
      <c r="DQ677" s="25"/>
      <c r="DR677" s="25"/>
      <c r="DS677" s="25">
        <v>856.48207625147404</v>
      </c>
      <c r="DT677" s="25"/>
      <c r="DU677" s="25">
        <v>951.059645740664</v>
      </c>
      <c r="DV677" s="25"/>
      <c r="DW677" s="25">
        <v>1132.63825065284</v>
      </c>
      <c r="DX677" s="25"/>
      <c r="DY677" s="25"/>
      <c r="DZ677" s="25"/>
      <c r="EA677" s="25">
        <v>1828.9934136337399</v>
      </c>
      <c r="EB677" s="25"/>
      <c r="EC677" s="25"/>
      <c r="ED677" s="25"/>
      <c r="EE677" s="25">
        <v>538</v>
      </c>
    </row>
    <row r="678" spans="110:135" x14ac:dyDescent="0.2">
      <c r="DF678" s="24" t="s">
        <v>2384</v>
      </c>
      <c r="DG678" s="24" t="s">
        <v>212</v>
      </c>
      <c r="DH678" s="25">
        <v>951.56297281883997</v>
      </c>
      <c r="DI678" s="25">
        <v>951.56297281883997</v>
      </c>
      <c r="DJ678" s="25">
        <v>50.317252935913899</v>
      </c>
      <c r="DK678" s="25"/>
      <c r="DL678" s="25">
        <v>613</v>
      </c>
      <c r="DM678" s="25"/>
      <c r="DN678" s="25"/>
      <c r="DO678" s="25"/>
      <c r="DP678" s="25"/>
      <c r="DQ678" s="25"/>
      <c r="DR678" s="25"/>
      <c r="DS678" s="25"/>
      <c r="DT678" s="25"/>
      <c r="DU678" s="25"/>
      <c r="DV678" s="25"/>
      <c r="DW678" s="25">
        <v>1290.1259456376799</v>
      </c>
      <c r="DX678" s="25"/>
      <c r="DY678" s="25"/>
      <c r="DZ678" s="25"/>
      <c r="EA678" s="25"/>
      <c r="EB678" s="25"/>
      <c r="EC678" s="25"/>
      <c r="ED678" s="25"/>
      <c r="EE678" s="25"/>
    </row>
    <row r="679" spans="110:135" x14ac:dyDescent="0.2">
      <c r="DF679" s="24" t="s">
        <v>2322</v>
      </c>
      <c r="DG679" s="24" t="s">
        <v>212</v>
      </c>
      <c r="DH679" s="25">
        <v>951.99245688977703</v>
      </c>
      <c r="DI679" s="25">
        <v>951.99245688977703</v>
      </c>
      <c r="DJ679" s="25">
        <v>31.7892261213685</v>
      </c>
      <c r="DK679" s="25">
        <v>738</v>
      </c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>
        <v>1165.98491377955</v>
      </c>
      <c r="DX679" s="25"/>
      <c r="DY679" s="25"/>
      <c r="DZ679" s="25"/>
      <c r="EA679" s="25"/>
      <c r="EB679" s="25"/>
      <c r="EC679" s="25"/>
      <c r="ED679" s="25"/>
      <c r="EE679" s="25"/>
    </row>
    <row r="680" spans="110:135" x14ac:dyDescent="0.2">
      <c r="DF680" s="24" t="s">
        <v>1549</v>
      </c>
      <c r="DG680" s="24" t="s">
        <v>212</v>
      </c>
      <c r="DH680" s="25">
        <v>910.27915124693004</v>
      </c>
      <c r="DI680" s="25">
        <v>952</v>
      </c>
      <c r="DJ680" s="25">
        <v>86.698930611219794</v>
      </c>
      <c r="DK680" s="25"/>
      <c r="DL680" s="25"/>
      <c r="DM680" s="25">
        <v>10.668955800000001</v>
      </c>
      <c r="DN680" s="25"/>
      <c r="DO680" s="25"/>
      <c r="DP680" s="25">
        <v>1312.02888386168</v>
      </c>
      <c r="DQ680" s="25"/>
      <c r="DR680" s="25"/>
      <c r="DS680" s="25"/>
      <c r="DT680" s="25"/>
      <c r="DU680" s="25">
        <v>297.25224508212</v>
      </c>
      <c r="DV680" s="25"/>
      <c r="DW680" s="25"/>
      <c r="DX680" s="25"/>
      <c r="DY680" s="25"/>
      <c r="DZ680" s="25"/>
      <c r="EA680" s="25"/>
      <c r="EB680" s="25"/>
      <c r="EC680" s="25">
        <v>1979.4456714908499</v>
      </c>
      <c r="ED680" s="25"/>
      <c r="EE680" s="25">
        <v>952</v>
      </c>
    </row>
    <row r="681" spans="110:135" x14ac:dyDescent="0.2">
      <c r="DF681" s="24" t="s">
        <v>1641</v>
      </c>
      <c r="DG681" s="24" t="s">
        <v>212</v>
      </c>
      <c r="DH681" s="25">
        <v>909.03390374254695</v>
      </c>
      <c r="DI681" s="25">
        <v>952</v>
      </c>
      <c r="DJ681" s="25">
        <v>83.149234048299604</v>
      </c>
      <c r="DK681" s="25"/>
      <c r="DL681" s="25"/>
      <c r="DM681" s="25">
        <v>71.467920340000006</v>
      </c>
      <c r="DN681" s="25"/>
      <c r="DO681" s="25"/>
      <c r="DP681" s="25"/>
      <c r="DQ681" s="25"/>
      <c r="DR681" s="25"/>
      <c r="DS681" s="25">
        <v>356.22921980245098</v>
      </c>
      <c r="DT681" s="25"/>
      <c r="DU681" s="25">
        <v>2012.0146891657701</v>
      </c>
      <c r="DV681" s="25"/>
      <c r="DW681" s="25">
        <v>1153.4576894045099</v>
      </c>
      <c r="DX681" s="25"/>
      <c r="DY681" s="25"/>
      <c r="DZ681" s="25"/>
      <c r="EA681" s="25"/>
      <c r="EB681" s="25"/>
      <c r="EC681" s="25"/>
      <c r="ED681" s="25"/>
      <c r="EE681" s="25">
        <v>952</v>
      </c>
    </row>
    <row r="682" spans="110:135" x14ac:dyDescent="0.2">
      <c r="DF682" s="24" t="s">
        <v>2709</v>
      </c>
      <c r="DG682" s="24" t="s">
        <v>212</v>
      </c>
      <c r="DH682" s="25">
        <v>952</v>
      </c>
      <c r="DI682" s="25">
        <v>952</v>
      </c>
      <c r="DJ682" s="25"/>
      <c r="DK682" s="25"/>
      <c r="DL682" s="25"/>
      <c r="DM682" s="25"/>
      <c r="DN682" s="25"/>
      <c r="DO682" s="25"/>
      <c r="DP682" s="25"/>
      <c r="DQ682" s="25"/>
      <c r="DR682" s="25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>
        <v>952</v>
      </c>
    </row>
    <row r="683" spans="110:135" x14ac:dyDescent="0.2">
      <c r="DF683" s="24" t="s">
        <v>3413</v>
      </c>
      <c r="DG683" s="24" t="s">
        <v>212</v>
      </c>
      <c r="DH683" s="25">
        <v>1366.6207616210099</v>
      </c>
      <c r="DI683" s="25">
        <v>953.02039795422695</v>
      </c>
      <c r="DJ683" s="25">
        <v>87.280221439608994</v>
      </c>
      <c r="DK683" s="25"/>
      <c r="DL683" s="25">
        <v>3772</v>
      </c>
      <c r="DM683" s="25">
        <v>278.65426170000001</v>
      </c>
      <c r="DN683" s="25"/>
      <c r="DO683" s="25"/>
      <c r="DP683" s="25">
        <v>1085.5400104513101</v>
      </c>
      <c r="DQ683" s="25"/>
      <c r="DR683" s="25"/>
      <c r="DS683" s="25">
        <v>820.50078545714496</v>
      </c>
      <c r="DT683" s="25"/>
      <c r="DU683" s="25">
        <v>741.34257656763998</v>
      </c>
      <c r="DV683" s="25"/>
      <c r="DW683" s="25">
        <v>1341.4907931878799</v>
      </c>
      <c r="DX683" s="25"/>
      <c r="DY683" s="25"/>
      <c r="DZ683" s="25"/>
      <c r="EA683" s="25"/>
      <c r="EB683" s="25"/>
      <c r="EC683" s="25">
        <v>2497.43766560413</v>
      </c>
      <c r="ED683" s="25"/>
      <c r="EE683" s="25">
        <v>396</v>
      </c>
    </row>
    <row r="684" spans="110:135" x14ac:dyDescent="0.2">
      <c r="DF684" s="24" t="s">
        <v>1363</v>
      </c>
      <c r="DG684" s="24" t="s">
        <v>212</v>
      </c>
      <c r="DH684" s="25">
        <v>1688.74267182114</v>
      </c>
      <c r="DI684" s="25">
        <v>955</v>
      </c>
      <c r="DJ684" s="25">
        <v>120.819656228976</v>
      </c>
      <c r="DK684" s="25">
        <v>2825</v>
      </c>
      <c r="DL684" s="25">
        <v>955</v>
      </c>
      <c r="DM684" s="25">
        <v>70.302274400000002</v>
      </c>
      <c r="DN684" s="25"/>
      <c r="DO684" s="25"/>
      <c r="DP684" s="25">
        <v>212.364620359442</v>
      </c>
      <c r="DQ684" s="25">
        <v>6650.6706566619496</v>
      </c>
      <c r="DR684" s="25"/>
      <c r="DS684" s="25">
        <v>1505.2834415376899</v>
      </c>
      <c r="DT684" s="25"/>
      <c r="DU684" s="25">
        <v>787.53540775812803</v>
      </c>
      <c r="DV684" s="25"/>
      <c r="DW684" s="25">
        <v>1599.5276456730601</v>
      </c>
      <c r="DX684" s="25"/>
      <c r="DY684" s="25"/>
      <c r="DZ684" s="25"/>
      <c r="EA684" s="25"/>
      <c r="EB684" s="25"/>
      <c r="EC684" s="25"/>
      <c r="ED684" s="25"/>
      <c r="EE684" s="25">
        <v>593</v>
      </c>
    </row>
    <row r="685" spans="110:135" x14ac:dyDescent="0.2">
      <c r="DF685" s="24" t="s">
        <v>1701</v>
      </c>
      <c r="DG685" s="24" t="s">
        <v>212</v>
      </c>
      <c r="DH685" s="25">
        <v>1035.0592402330999</v>
      </c>
      <c r="DI685" s="25">
        <v>955.03001967990997</v>
      </c>
      <c r="DJ685" s="25">
        <v>74.246745104820405</v>
      </c>
      <c r="DK685" s="25"/>
      <c r="DL685" s="25"/>
      <c r="DM685" s="25">
        <v>237.98660140000001</v>
      </c>
      <c r="DN685" s="25"/>
      <c r="DO685" s="25"/>
      <c r="DP685" s="25">
        <v>489.92684401749199</v>
      </c>
      <c r="DQ685" s="25"/>
      <c r="DR685" s="25"/>
      <c r="DS685" s="25">
        <v>395.31418197654398</v>
      </c>
      <c r="DT685" s="25"/>
      <c r="DU685" s="25">
        <v>1526.9946186622401</v>
      </c>
      <c r="DV685" s="25"/>
      <c r="DW685" s="25">
        <v>1420.1331953423301</v>
      </c>
      <c r="DX685" s="25"/>
      <c r="DY685" s="25"/>
      <c r="DZ685" s="25"/>
      <c r="EA685" s="25"/>
      <c r="EB685" s="25"/>
      <c r="EC685" s="25"/>
      <c r="ED685" s="25"/>
      <c r="EE685" s="25">
        <v>2140</v>
      </c>
    </row>
    <row r="686" spans="110:135" x14ac:dyDescent="0.2">
      <c r="DF686" s="24" t="s">
        <v>706</v>
      </c>
      <c r="DG686" s="24" t="s">
        <v>212</v>
      </c>
      <c r="DH686" s="25">
        <v>955.13845449993698</v>
      </c>
      <c r="DI686" s="25">
        <v>955.13845449993698</v>
      </c>
      <c r="DJ686" s="25"/>
      <c r="DK686" s="25"/>
      <c r="DL686" s="25"/>
      <c r="DM686" s="25"/>
      <c r="DN686" s="25"/>
      <c r="DO686" s="25"/>
      <c r="DP686" s="25"/>
      <c r="DQ686" s="25"/>
      <c r="DR686" s="25">
        <v>955.13845449993698</v>
      </c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</row>
    <row r="687" spans="110:135" x14ac:dyDescent="0.2">
      <c r="DF687" s="24" t="s">
        <v>1506</v>
      </c>
      <c r="DG687" s="24" t="s">
        <v>212</v>
      </c>
      <c r="DH687" s="25">
        <v>960.44718666231802</v>
      </c>
      <c r="DI687" s="25">
        <v>958.594296630185</v>
      </c>
      <c r="DJ687" s="25">
        <v>78.692787169897102</v>
      </c>
      <c r="DK687" s="25"/>
      <c r="DL687" s="25">
        <v>384</v>
      </c>
      <c r="DM687" s="25">
        <v>92.144413020000002</v>
      </c>
      <c r="DN687" s="25"/>
      <c r="DO687" s="25"/>
      <c r="DP687" s="25">
        <v>180.31382404151699</v>
      </c>
      <c r="DQ687" s="25"/>
      <c r="DR687" s="25"/>
      <c r="DS687" s="25">
        <v>1675.0287114745399</v>
      </c>
      <c r="DT687" s="25"/>
      <c r="DU687" s="25">
        <v>1503.18859326037</v>
      </c>
      <c r="DV687" s="25"/>
      <c r="DW687" s="25">
        <v>1881.6239191296199</v>
      </c>
      <c r="DX687" s="25"/>
      <c r="DY687" s="25"/>
      <c r="DZ687" s="25">
        <v>1553.2780323725001</v>
      </c>
      <c r="EA687" s="25"/>
      <c r="EB687" s="25"/>
      <c r="EC687" s="25"/>
      <c r="ED687" s="25"/>
      <c r="EE687" s="25">
        <v>414</v>
      </c>
    </row>
    <row r="688" spans="110:135" x14ac:dyDescent="0.2">
      <c r="DF688" s="24" t="s">
        <v>751</v>
      </c>
      <c r="DG688" s="24" t="s">
        <v>212</v>
      </c>
      <c r="DH688" s="25">
        <v>1299.9562449928201</v>
      </c>
      <c r="DI688" s="25">
        <v>961.27055886369499</v>
      </c>
      <c r="DJ688" s="25">
        <v>99.428127485724104</v>
      </c>
      <c r="DK688" s="25"/>
      <c r="DL688" s="25">
        <v>652</v>
      </c>
      <c r="DM688" s="25">
        <v>90.665109799999996</v>
      </c>
      <c r="DN688" s="25"/>
      <c r="DO688" s="25"/>
      <c r="DP688" s="25">
        <v>1515.9712437046001</v>
      </c>
      <c r="DQ688" s="25">
        <v>2133.36273151759</v>
      </c>
      <c r="DR688" s="25"/>
      <c r="DS688" s="25">
        <v>647.79346378633295</v>
      </c>
      <c r="DT688" s="25"/>
      <c r="DU688" s="25">
        <v>487.90025200899402</v>
      </c>
      <c r="DV688" s="25"/>
      <c r="DW688" s="25">
        <v>1270.54111772739</v>
      </c>
      <c r="DX688" s="25">
        <v>4412.6664905972502</v>
      </c>
      <c r="DY688" s="25"/>
      <c r="DZ688" s="25"/>
      <c r="EA688" s="25">
        <v>1703.16204078603</v>
      </c>
      <c r="EB688" s="25"/>
      <c r="EC688" s="25"/>
      <c r="ED688" s="25"/>
      <c r="EE688" s="25">
        <v>85.5</v>
      </c>
    </row>
    <row r="689" spans="110:135" x14ac:dyDescent="0.2">
      <c r="DF689" s="24" t="s">
        <v>1435</v>
      </c>
      <c r="DG689" s="24" t="s">
        <v>212</v>
      </c>
      <c r="DH689" s="25">
        <v>1069.3956636149201</v>
      </c>
      <c r="DI689" s="25">
        <v>962.88453393284999</v>
      </c>
      <c r="DJ689" s="25">
        <v>60.688861410848098</v>
      </c>
      <c r="DK689" s="25"/>
      <c r="DL689" s="25">
        <v>1934</v>
      </c>
      <c r="DM689" s="25">
        <v>29.351936569999999</v>
      </c>
      <c r="DN689" s="25">
        <v>1365.677322</v>
      </c>
      <c r="DO689" s="25"/>
      <c r="DP689" s="25">
        <v>592.52668714133597</v>
      </c>
      <c r="DQ689" s="25"/>
      <c r="DR689" s="25"/>
      <c r="DS689" s="25">
        <v>1664.3291656602801</v>
      </c>
      <c r="DT689" s="25"/>
      <c r="DU689" s="25">
        <v>962.88453393284999</v>
      </c>
      <c r="DV689" s="25"/>
      <c r="DW689" s="25"/>
      <c r="DX689" s="25"/>
      <c r="DY689" s="25"/>
      <c r="DZ689" s="25"/>
      <c r="EA689" s="25"/>
      <c r="EB689" s="25"/>
      <c r="EC689" s="25"/>
      <c r="ED689" s="25"/>
      <c r="EE689" s="25">
        <v>937</v>
      </c>
    </row>
    <row r="690" spans="110:135" x14ac:dyDescent="0.2">
      <c r="DF690" s="24" t="s">
        <v>4893</v>
      </c>
      <c r="DG690" s="24" t="s">
        <v>212</v>
      </c>
      <c r="DH690" s="25">
        <v>1900.9799950617501</v>
      </c>
      <c r="DI690" s="25">
        <v>962.98073479301695</v>
      </c>
      <c r="DJ690" s="25">
        <v>151.98110949467701</v>
      </c>
      <c r="DK690" s="25"/>
      <c r="DL690" s="25">
        <v>7581</v>
      </c>
      <c r="DM690" s="25">
        <v>46.991533740000001</v>
      </c>
      <c r="DN690" s="25">
        <v>222.79942879999999</v>
      </c>
      <c r="DO690" s="25"/>
      <c r="DP690" s="25"/>
      <c r="DQ690" s="25"/>
      <c r="DR690" s="25"/>
      <c r="DS690" s="25">
        <v>126.357938912791</v>
      </c>
      <c r="DT690" s="25"/>
      <c r="DU690" s="25"/>
      <c r="DV690" s="25"/>
      <c r="DW690" s="25"/>
      <c r="DX690" s="25"/>
      <c r="DY690" s="25"/>
      <c r="DZ690" s="25">
        <v>1725.5690281316499</v>
      </c>
      <c r="EA690" s="25">
        <v>1703.16204078603</v>
      </c>
      <c r="EB690" s="25"/>
      <c r="EC690" s="25"/>
      <c r="ED690" s="25"/>
      <c r="EE690" s="25"/>
    </row>
    <row r="691" spans="110:135" x14ac:dyDescent="0.2">
      <c r="DF691" s="24" t="s">
        <v>6788</v>
      </c>
      <c r="DG691" s="24" t="s">
        <v>274</v>
      </c>
      <c r="DH691" s="25">
        <v>3714.7666846265902</v>
      </c>
      <c r="DI691" s="25">
        <v>965.86792630317905</v>
      </c>
      <c r="DJ691" s="25">
        <v>162.046780237923</v>
      </c>
      <c r="DK691" s="25"/>
      <c r="DL691" s="25">
        <v>12702</v>
      </c>
      <c r="DM691" s="25">
        <v>225.3308859</v>
      </c>
      <c r="DN691" s="25"/>
      <c r="DO691" s="25"/>
      <c r="DP691" s="25"/>
      <c r="DQ691" s="25"/>
      <c r="DR691" s="25"/>
      <c r="DS691" s="25"/>
      <c r="DT691" s="25"/>
      <c r="DU691" s="25"/>
      <c r="DV691" s="25"/>
      <c r="DW691" s="25">
        <v>1535.7358526063599</v>
      </c>
      <c r="DX691" s="25"/>
      <c r="DY691" s="25"/>
      <c r="DZ691" s="25"/>
      <c r="EA691" s="25"/>
      <c r="EB691" s="25"/>
      <c r="EC691" s="25"/>
      <c r="ED691" s="25"/>
      <c r="EE691" s="25">
        <v>396</v>
      </c>
    </row>
    <row r="692" spans="110:135" x14ac:dyDescent="0.2">
      <c r="DF692" s="24" t="s">
        <v>1782</v>
      </c>
      <c r="DG692" s="24" t="s">
        <v>212</v>
      </c>
      <c r="DH692" s="25">
        <v>931.49507844665698</v>
      </c>
      <c r="DI692" s="25">
        <v>967.15237426217595</v>
      </c>
      <c r="DJ692" s="25">
        <v>59.3455708232962</v>
      </c>
      <c r="DK692" s="25"/>
      <c r="DL692" s="25">
        <v>651</v>
      </c>
      <c r="DM692" s="25">
        <v>88.188250879999998</v>
      </c>
      <c r="DN692" s="25"/>
      <c r="DO692" s="25"/>
      <c r="DP692" s="25">
        <v>1571.4081548041299</v>
      </c>
      <c r="DQ692" s="25"/>
      <c r="DR692" s="25"/>
      <c r="DS692" s="25">
        <v>1246.3047485243501</v>
      </c>
      <c r="DT692" s="25"/>
      <c r="DU692" s="25"/>
      <c r="DV692" s="25"/>
      <c r="DW692" s="25">
        <v>1344.0693164714601</v>
      </c>
      <c r="DX692" s="25"/>
      <c r="DY692" s="25"/>
      <c r="DZ692" s="25"/>
      <c r="EA692" s="25"/>
      <c r="EB692" s="25"/>
      <c r="EC692" s="25"/>
      <c r="ED692" s="25"/>
      <c r="EE692" s="25">
        <v>688</v>
      </c>
    </row>
    <row r="693" spans="110:135" x14ac:dyDescent="0.2">
      <c r="DF693" s="24" t="s">
        <v>851</v>
      </c>
      <c r="DG693" s="24" t="s">
        <v>212</v>
      </c>
      <c r="DH693" s="25">
        <v>879.05857678555901</v>
      </c>
      <c r="DI693" s="25">
        <v>968.86939311864603</v>
      </c>
      <c r="DJ693" s="25">
        <v>67.920671859398396</v>
      </c>
      <c r="DK693" s="25"/>
      <c r="DL693" s="25">
        <v>1594</v>
      </c>
      <c r="DM693" s="25">
        <v>62.874345480000002</v>
      </c>
      <c r="DN693" s="25"/>
      <c r="DO693" s="25"/>
      <c r="DP693" s="25"/>
      <c r="DQ693" s="25"/>
      <c r="DR693" s="25"/>
      <c r="DS693" s="25"/>
      <c r="DT693" s="25"/>
      <c r="DU693" s="25">
        <v>968.86939311864603</v>
      </c>
      <c r="DV693" s="25"/>
      <c r="DW693" s="25">
        <v>1231.54914532915</v>
      </c>
      <c r="DX693" s="25"/>
      <c r="DY693" s="25"/>
      <c r="DZ693" s="25"/>
      <c r="EA693" s="25"/>
      <c r="EB693" s="25"/>
      <c r="EC693" s="25"/>
      <c r="ED693" s="25"/>
      <c r="EE693" s="25">
        <v>538</v>
      </c>
    </row>
    <row r="694" spans="110:135" x14ac:dyDescent="0.2">
      <c r="DF694" s="24" t="s">
        <v>1870</v>
      </c>
      <c r="DG694" s="24" t="s">
        <v>212</v>
      </c>
      <c r="DH694" s="25">
        <v>970.5</v>
      </c>
      <c r="DI694" s="25">
        <v>970.5</v>
      </c>
      <c r="DJ694" s="25">
        <v>55.592217830534302</v>
      </c>
      <c r="DK694" s="25">
        <v>1352</v>
      </c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>
        <v>589</v>
      </c>
    </row>
    <row r="695" spans="110:135" x14ac:dyDescent="0.2">
      <c r="DF695" s="24" t="s">
        <v>796</v>
      </c>
      <c r="DG695" s="24" t="s">
        <v>212</v>
      </c>
      <c r="DH695" s="25">
        <v>933.36299141685197</v>
      </c>
      <c r="DI695" s="25">
        <v>971.49110928012794</v>
      </c>
      <c r="DJ695" s="25">
        <v>49.579219975641301</v>
      </c>
      <c r="DK695" s="25"/>
      <c r="DL695" s="25">
        <v>332</v>
      </c>
      <c r="DM695" s="25"/>
      <c r="DN695" s="25"/>
      <c r="DO695" s="25"/>
      <c r="DP695" s="25"/>
      <c r="DQ695" s="25"/>
      <c r="DR695" s="25"/>
      <c r="DS695" s="25">
        <v>1004.21714080153</v>
      </c>
      <c r="DT695" s="25"/>
      <c r="DU695" s="25">
        <v>938.76507775872301</v>
      </c>
      <c r="DV695" s="25"/>
      <c r="DW695" s="25">
        <v>1458.4697471071499</v>
      </c>
      <c r="DX695" s="25"/>
      <c r="DY695" s="25"/>
      <c r="DZ695" s="25"/>
      <c r="EA695" s="25"/>
      <c r="EB695" s="25"/>
      <c r="EC695" s="25"/>
      <c r="ED695" s="25"/>
      <c r="EE695" s="25"/>
    </row>
    <row r="696" spans="110:135" x14ac:dyDescent="0.2">
      <c r="DF696" s="24" t="s">
        <v>2708</v>
      </c>
      <c r="DG696" s="24" t="s">
        <v>212</v>
      </c>
      <c r="DH696" s="25">
        <v>1036.0858682660901</v>
      </c>
      <c r="DI696" s="25">
        <v>971.64398704717098</v>
      </c>
      <c r="DJ696" s="25">
        <v>85.518304037058002</v>
      </c>
      <c r="DK696" s="25"/>
      <c r="DL696" s="25">
        <v>2168</v>
      </c>
      <c r="DM696" s="25">
        <v>33.055498970000002</v>
      </c>
      <c r="DN696" s="25"/>
      <c r="DO696" s="25"/>
      <c r="DP696" s="25"/>
      <c r="DQ696" s="25"/>
      <c r="DR696" s="25"/>
      <c r="DS696" s="25"/>
      <c r="DT696" s="25"/>
      <c r="DU696" s="25"/>
      <c r="DV696" s="25"/>
      <c r="DW696" s="25">
        <v>1144.2879740943399</v>
      </c>
      <c r="DX696" s="25"/>
      <c r="DY696" s="25"/>
      <c r="DZ696" s="25"/>
      <c r="EA696" s="25"/>
      <c r="EB696" s="25"/>
      <c r="EC696" s="25"/>
      <c r="ED696" s="25"/>
      <c r="EE696" s="25">
        <v>799</v>
      </c>
    </row>
    <row r="697" spans="110:135" x14ac:dyDescent="0.2">
      <c r="DF697" s="24" t="s">
        <v>700</v>
      </c>
      <c r="DG697" s="24" t="s">
        <v>212</v>
      </c>
      <c r="DH697" s="25">
        <v>1075.22241618258</v>
      </c>
      <c r="DI697" s="25">
        <v>973</v>
      </c>
      <c r="DJ697" s="25">
        <v>91.390657909298497</v>
      </c>
      <c r="DK697" s="25"/>
      <c r="DL697" s="25">
        <v>973</v>
      </c>
      <c r="DM697" s="25">
        <v>157.05002899999999</v>
      </c>
      <c r="DN697" s="25"/>
      <c r="DO697" s="25"/>
      <c r="DP697" s="25">
        <v>1455.0192637938601</v>
      </c>
      <c r="DQ697" s="25"/>
      <c r="DR697" s="25"/>
      <c r="DS697" s="25">
        <v>1265.87129186372</v>
      </c>
      <c r="DT697" s="25"/>
      <c r="DU697" s="25">
        <v>219.60583404718901</v>
      </c>
      <c r="DV697" s="25"/>
      <c r="DW697" s="25"/>
      <c r="DX697" s="25"/>
      <c r="DY697" s="25"/>
      <c r="DZ697" s="25"/>
      <c r="EA697" s="25"/>
      <c r="EB697" s="25"/>
      <c r="EC697" s="25"/>
      <c r="ED697" s="25">
        <v>2988.0104945732701</v>
      </c>
      <c r="EE697" s="25">
        <v>468</v>
      </c>
    </row>
    <row r="698" spans="110:135" x14ac:dyDescent="0.2">
      <c r="DF698" s="24" t="s">
        <v>2393</v>
      </c>
      <c r="DG698" s="24" t="s">
        <v>212</v>
      </c>
      <c r="DH698" s="25">
        <v>1486.61951342623</v>
      </c>
      <c r="DI698" s="25">
        <v>975.57304817113197</v>
      </c>
      <c r="DJ698" s="25">
        <v>117.87751125176401</v>
      </c>
      <c r="DK698" s="25"/>
      <c r="DL698" s="25"/>
      <c r="DM698" s="25">
        <v>14.10080204</v>
      </c>
      <c r="DN698" s="25"/>
      <c r="DO698" s="25"/>
      <c r="DP698" s="25"/>
      <c r="DQ698" s="25"/>
      <c r="DR698" s="25"/>
      <c r="DS698" s="25"/>
      <c r="DT698" s="25"/>
      <c r="DU698" s="25"/>
      <c r="DV698" s="25"/>
      <c r="DW698" s="25">
        <v>1362.1460963422601</v>
      </c>
      <c r="DX698" s="25">
        <v>3981.23115532265</v>
      </c>
      <c r="DY698" s="25"/>
      <c r="DZ698" s="25"/>
      <c r="EA698" s="25"/>
      <c r="EB698" s="25"/>
      <c r="EC698" s="25"/>
      <c r="ED698" s="25"/>
      <c r="EE698" s="25">
        <v>589</v>
      </c>
    </row>
    <row r="699" spans="110:135" x14ac:dyDescent="0.2">
      <c r="DF699" s="24" t="s">
        <v>2652</v>
      </c>
      <c r="DG699" s="24" t="s">
        <v>212</v>
      </c>
      <c r="DH699" s="25">
        <v>977.69843872285105</v>
      </c>
      <c r="DI699" s="25">
        <v>977.69843872285105</v>
      </c>
      <c r="DJ699" s="25">
        <v>56.232851847489698</v>
      </c>
      <c r="DK699" s="25"/>
      <c r="DL699" s="25"/>
      <c r="DM699" s="25"/>
      <c r="DN699" s="25"/>
      <c r="DO699" s="25"/>
      <c r="DP699" s="25"/>
      <c r="DQ699" s="25"/>
      <c r="DR699" s="25"/>
      <c r="DS699" s="25"/>
      <c r="DT699" s="25"/>
      <c r="DU699" s="25">
        <v>588.93981754283595</v>
      </c>
      <c r="DV699" s="25"/>
      <c r="DW699" s="25">
        <v>1366.45705990287</v>
      </c>
      <c r="DX699" s="25"/>
      <c r="DY699" s="25"/>
      <c r="DZ699" s="25"/>
      <c r="EA699" s="25"/>
      <c r="EB699" s="25"/>
      <c r="EC699" s="25"/>
      <c r="ED699" s="25"/>
      <c r="EE699" s="25"/>
    </row>
    <row r="700" spans="110:135" x14ac:dyDescent="0.2">
      <c r="DF700" s="24" t="s">
        <v>616</v>
      </c>
      <c r="DG700" s="24" t="s">
        <v>212</v>
      </c>
      <c r="DH700" s="25">
        <v>909.09746363109002</v>
      </c>
      <c r="DI700" s="25">
        <v>979.29611887046497</v>
      </c>
      <c r="DJ700" s="25">
        <v>77.313649890557599</v>
      </c>
      <c r="DK700" s="25"/>
      <c r="DL700" s="25">
        <v>1599</v>
      </c>
      <c r="DM700" s="25">
        <v>43.590197009999997</v>
      </c>
      <c r="DN700" s="25"/>
      <c r="DO700" s="25"/>
      <c r="DP700" s="25">
        <v>164.28053234116999</v>
      </c>
      <c r="DQ700" s="25"/>
      <c r="DR700" s="25">
        <v>1168.9293402375899</v>
      </c>
      <c r="DS700" s="25">
        <v>1689.12181469444</v>
      </c>
      <c r="DT700" s="25"/>
      <c r="DU700" s="25">
        <v>789.66289750334397</v>
      </c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</row>
    <row r="701" spans="110:135" x14ac:dyDescent="0.2">
      <c r="DF701" s="24" t="s">
        <v>1857</v>
      </c>
      <c r="DG701" s="24" t="s">
        <v>212</v>
      </c>
      <c r="DH701" s="25">
        <v>1290.0972607148501</v>
      </c>
      <c r="DI701" s="25">
        <v>980.36142083472998</v>
      </c>
      <c r="DJ701" s="25">
        <v>96.133176117340994</v>
      </c>
      <c r="DK701" s="25"/>
      <c r="DL701" s="25"/>
      <c r="DM701" s="25">
        <v>104.2530043</v>
      </c>
      <c r="DN701" s="25"/>
      <c r="DO701" s="25"/>
      <c r="DP701" s="25"/>
      <c r="DQ701" s="25"/>
      <c r="DR701" s="25"/>
      <c r="DS701" s="25">
        <v>386.73843757033097</v>
      </c>
      <c r="DT701" s="25"/>
      <c r="DU701" s="25">
        <v>1884.7747672129699</v>
      </c>
      <c r="DV701" s="25"/>
      <c r="DW701" s="25">
        <v>1456.72284166946</v>
      </c>
      <c r="DX701" s="25">
        <v>3404.09451353635</v>
      </c>
      <c r="DY701" s="25"/>
      <c r="DZ701" s="25"/>
      <c r="EA701" s="25"/>
      <c r="EB701" s="25"/>
      <c r="EC701" s="25"/>
      <c r="ED701" s="25"/>
      <c r="EE701" s="25">
        <v>504</v>
      </c>
    </row>
    <row r="702" spans="110:135" x14ac:dyDescent="0.2">
      <c r="DF702" s="24" t="s">
        <v>1760</v>
      </c>
      <c r="DG702" s="24" t="s">
        <v>212</v>
      </c>
      <c r="DH702" s="25">
        <v>1417.8988480038299</v>
      </c>
      <c r="DI702" s="25">
        <v>980.94071923727699</v>
      </c>
      <c r="DJ702" s="25">
        <v>105.280023471692</v>
      </c>
      <c r="DK702" s="25"/>
      <c r="DL702" s="25"/>
      <c r="DM702" s="25">
        <v>168.46616990000001</v>
      </c>
      <c r="DN702" s="25"/>
      <c r="DO702" s="25"/>
      <c r="DP702" s="25"/>
      <c r="DQ702" s="25"/>
      <c r="DR702" s="25"/>
      <c r="DS702" s="25"/>
      <c r="DT702" s="25"/>
      <c r="DU702" s="25">
        <v>639.27004713909696</v>
      </c>
      <c r="DV702" s="25"/>
      <c r="DW702" s="25">
        <v>1322.61139133546</v>
      </c>
      <c r="DX702" s="25">
        <v>3541.2477836407502</v>
      </c>
      <c r="DY702" s="25"/>
      <c r="DZ702" s="25"/>
      <c r="EA702" s="25"/>
      <c r="EB702" s="25"/>
      <c r="EC702" s="25"/>
      <c r="ED702" s="25"/>
      <c r="EE702" s="25"/>
    </row>
    <row r="703" spans="110:135" x14ac:dyDescent="0.2">
      <c r="DF703" s="24" t="s">
        <v>945</v>
      </c>
      <c r="DG703" s="24" t="s">
        <v>212</v>
      </c>
      <c r="DH703" s="25">
        <v>721.06499613923995</v>
      </c>
      <c r="DI703" s="25">
        <v>981</v>
      </c>
      <c r="DJ703" s="25">
        <v>85.513994380896705</v>
      </c>
      <c r="DK703" s="25"/>
      <c r="DL703" s="25">
        <v>981</v>
      </c>
      <c r="DM703" s="25">
        <v>17.046047959999999</v>
      </c>
      <c r="DN703" s="25"/>
      <c r="DO703" s="25"/>
      <c r="DP703" s="25"/>
      <c r="DQ703" s="25"/>
      <c r="DR703" s="25"/>
      <c r="DS703" s="25"/>
      <c r="DT703" s="25"/>
      <c r="DU703" s="25"/>
      <c r="DV703" s="25"/>
      <c r="DW703" s="25">
        <v>1165.1489404577201</v>
      </c>
      <c r="DX703" s="25"/>
      <c r="DY703" s="25"/>
      <c r="DZ703" s="25"/>
      <c r="EA703" s="25"/>
      <c r="EB703" s="25"/>
      <c r="EC703" s="25"/>
      <c r="ED703" s="25"/>
      <c r="EE703" s="25"/>
    </row>
    <row r="704" spans="110:135" x14ac:dyDescent="0.2">
      <c r="DF704" s="24" t="s">
        <v>1649</v>
      </c>
      <c r="DG704" s="24" t="s">
        <v>212</v>
      </c>
      <c r="DH704" s="25">
        <v>1354.1903011750201</v>
      </c>
      <c r="DI704" s="25">
        <v>981</v>
      </c>
      <c r="DJ704" s="25">
        <v>139.88529382561501</v>
      </c>
      <c r="DK704" s="25">
        <v>981</v>
      </c>
      <c r="DL704" s="25">
        <v>261</v>
      </c>
      <c r="DM704" s="25">
        <v>135.29927960000001</v>
      </c>
      <c r="DN704" s="25">
        <v>407.14373970000003</v>
      </c>
      <c r="DO704" s="25"/>
      <c r="DP704" s="25">
        <v>1019.37011921087</v>
      </c>
      <c r="DQ704" s="25"/>
      <c r="DR704" s="25"/>
      <c r="DS704" s="25">
        <v>6180.8610433694903</v>
      </c>
      <c r="DT704" s="25"/>
      <c r="DU704" s="25">
        <v>1772.38973895243</v>
      </c>
      <c r="DV704" s="25"/>
      <c r="DW704" s="25">
        <v>1258.6487897424199</v>
      </c>
      <c r="DX704" s="25"/>
      <c r="DY704" s="25"/>
      <c r="DZ704" s="25"/>
      <c r="EA704" s="25"/>
      <c r="EB704" s="25"/>
      <c r="EC704" s="25"/>
      <c r="ED704" s="25"/>
      <c r="EE704" s="25">
        <v>172</v>
      </c>
    </row>
    <row r="705" spans="110:135" x14ac:dyDescent="0.2">
      <c r="DF705" s="24" t="s">
        <v>525</v>
      </c>
      <c r="DG705" s="24" t="s">
        <v>212</v>
      </c>
      <c r="DH705" s="25">
        <v>925.28875435689702</v>
      </c>
      <c r="DI705" s="25">
        <v>983.642736630272</v>
      </c>
      <c r="DJ705" s="25">
        <v>52.286460805484403</v>
      </c>
      <c r="DK705" s="25"/>
      <c r="DL705" s="25"/>
      <c r="DM705" s="25">
        <v>287.61949709999999</v>
      </c>
      <c r="DN705" s="25"/>
      <c r="DO705" s="25"/>
      <c r="DP705" s="25"/>
      <c r="DQ705" s="25"/>
      <c r="DR705" s="25"/>
      <c r="DS705" s="25">
        <v>890.48601680690797</v>
      </c>
      <c r="DT705" s="25"/>
      <c r="DU705" s="25">
        <v>1076.79945645364</v>
      </c>
      <c r="DV705" s="25"/>
      <c r="DW705" s="25">
        <v>1446.25004706705</v>
      </c>
      <c r="DX705" s="25"/>
      <c r="DY705" s="25"/>
      <c r="DZ705" s="25"/>
      <c r="EA705" s="25"/>
      <c r="EB705" s="25"/>
      <c r="EC705" s="25"/>
      <c r="ED705" s="25"/>
      <c r="EE705" s="25"/>
    </row>
    <row r="706" spans="110:135" x14ac:dyDescent="0.2">
      <c r="DF706" s="24" t="s">
        <v>3800</v>
      </c>
      <c r="DG706" s="24" t="s">
        <v>212</v>
      </c>
      <c r="DH706" s="25">
        <v>1325.5267473415799</v>
      </c>
      <c r="DI706" s="25">
        <v>983.87140756039003</v>
      </c>
      <c r="DJ706" s="25">
        <v>97.978395940267703</v>
      </c>
      <c r="DK706" s="25">
        <v>3492</v>
      </c>
      <c r="DL706" s="25">
        <v>310</v>
      </c>
      <c r="DM706" s="25">
        <v>40.723407549999997</v>
      </c>
      <c r="DN706" s="25"/>
      <c r="DO706" s="25"/>
      <c r="DP706" s="25"/>
      <c r="DQ706" s="25"/>
      <c r="DR706" s="25"/>
      <c r="DS706" s="25"/>
      <c r="DT706" s="25"/>
      <c r="DU706" s="25"/>
      <c r="DV706" s="25"/>
      <c r="DW706" s="25">
        <v>1263.7428151207801</v>
      </c>
      <c r="DX706" s="25"/>
      <c r="DY706" s="25"/>
      <c r="DZ706" s="25"/>
      <c r="EA706" s="25"/>
      <c r="EB706" s="25"/>
      <c r="EC706" s="25">
        <v>2142.69426137867</v>
      </c>
      <c r="ED706" s="25"/>
      <c r="EE706" s="25">
        <v>704</v>
      </c>
    </row>
    <row r="707" spans="110:135" x14ac:dyDescent="0.2">
      <c r="DF707" s="24" t="s">
        <v>2460</v>
      </c>
      <c r="DG707" s="24" t="s">
        <v>212</v>
      </c>
      <c r="DH707" s="25">
        <v>1100.34206911361</v>
      </c>
      <c r="DI707" s="25">
        <v>984.32020845105103</v>
      </c>
      <c r="DJ707" s="25">
        <v>93.548082571770394</v>
      </c>
      <c r="DK707" s="25"/>
      <c r="DL707" s="25">
        <v>2878</v>
      </c>
      <c r="DM707" s="25">
        <v>15.99814694</v>
      </c>
      <c r="DN707" s="25"/>
      <c r="DO707" s="25"/>
      <c r="DP707" s="25"/>
      <c r="DQ707" s="25"/>
      <c r="DR707" s="25"/>
      <c r="DS707" s="25"/>
      <c r="DT707" s="25"/>
      <c r="DU707" s="25">
        <v>728.63507191131498</v>
      </c>
      <c r="DV707" s="25"/>
      <c r="DW707" s="25">
        <v>1240.00534499079</v>
      </c>
      <c r="DX707" s="25"/>
      <c r="DY707" s="25"/>
      <c r="DZ707" s="25">
        <v>1460.4138508395799</v>
      </c>
      <c r="EA707" s="25"/>
      <c r="EB707" s="25"/>
      <c r="EC707" s="25"/>
      <c r="ED707" s="25"/>
      <c r="EE707" s="25">
        <v>279</v>
      </c>
    </row>
    <row r="708" spans="110:135" x14ac:dyDescent="0.2">
      <c r="DF708" s="24" t="s">
        <v>1166</v>
      </c>
      <c r="DG708" s="24" t="s">
        <v>212</v>
      </c>
      <c r="DH708" s="25">
        <v>1385.45275126911</v>
      </c>
      <c r="DI708" s="25">
        <v>984.94543597857705</v>
      </c>
      <c r="DJ708" s="25">
        <v>137.46275029420499</v>
      </c>
      <c r="DK708" s="25"/>
      <c r="DL708" s="25">
        <v>283</v>
      </c>
      <c r="DM708" s="25">
        <v>26.154809920000002</v>
      </c>
      <c r="DN708" s="25"/>
      <c r="DO708" s="25"/>
      <c r="DP708" s="25">
        <v>1032.89087195715</v>
      </c>
      <c r="DQ708" s="25"/>
      <c r="DR708" s="25"/>
      <c r="DS708" s="25">
        <v>1049.1755322141701</v>
      </c>
      <c r="DT708" s="25">
        <v>5953.61058980289</v>
      </c>
      <c r="DU708" s="25">
        <v>376.44111750266001</v>
      </c>
      <c r="DV708" s="25"/>
      <c r="DW708" s="25">
        <v>1425.3490887559899</v>
      </c>
      <c r="DX708" s="25"/>
      <c r="DY708" s="25"/>
      <c r="DZ708" s="25"/>
      <c r="EA708" s="25"/>
      <c r="EB708" s="25"/>
      <c r="EC708" s="25"/>
      <c r="ED708" s="25"/>
      <c r="EE708" s="25">
        <v>937</v>
      </c>
    </row>
    <row r="709" spans="110:135" x14ac:dyDescent="0.2">
      <c r="DF709" s="24" t="s">
        <v>585</v>
      </c>
      <c r="DG709" s="24" t="s">
        <v>212</v>
      </c>
      <c r="DH709" s="25">
        <v>931.16994468709595</v>
      </c>
      <c r="DI709" s="25">
        <v>985.13145426474398</v>
      </c>
      <c r="DJ709" s="25">
        <v>75.954907217611193</v>
      </c>
      <c r="DK709" s="25"/>
      <c r="DL709" s="25">
        <v>1453</v>
      </c>
      <c r="DM709" s="25">
        <v>50.133048989999999</v>
      </c>
      <c r="DN709" s="25"/>
      <c r="DO709" s="25"/>
      <c r="DP709" s="25">
        <v>1755.6882301201899</v>
      </c>
      <c r="DQ709" s="25"/>
      <c r="DR709" s="25"/>
      <c r="DS709" s="25">
        <v>411.89699006054298</v>
      </c>
      <c r="DT709" s="25"/>
      <c r="DU709" s="25">
        <v>985.13145426474398</v>
      </c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</row>
    <row r="710" spans="110:135" x14ac:dyDescent="0.2">
      <c r="DF710" s="24" t="s">
        <v>1268</v>
      </c>
      <c r="DG710" s="24" t="s">
        <v>212</v>
      </c>
      <c r="DH710" s="25">
        <v>956.77532377090699</v>
      </c>
      <c r="DI710" s="25">
        <v>985.508436539424</v>
      </c>
      <c r="DJ710" s="25">
        <v>43.7204521243683</v>
      </c>
      <c r="DK710" s="25"/>
      <c r="DL710" s="25">
        <v>1058</v>
      </c>
      <c r="DM710" s="25">
        <v>81.632758949999996</v>
      </c>
      <c r="DN710" s="25"/>
      <c r="DO710" s="25"/>
      <c r="DP710" s="25">
        <v>858.57136873997899</v>
      </c>
      <c r="DQ710" s="25"/>
      <c r="DR710" s="25">
        <v>913.01687307884697</v>
      </c>
      <c r="DS710" s="25">
        <v>1104.3826872683101</v>
      </c>
      <c r="DT710" s="25"/>
      <c r="DU710" s="25">
        <v>899.88593601482796</v>
      </c>
      <c r="DV710" s="25"/>
      <c r="DW710" s="25">
        <v>1558.7129661152901</v>
      </c>
      <c r="DX710" s="25"/>
      <c r="DY710" s="25"/>
      <c r="DZ710" s="25"/>
      <c r="EA710" s="25"/>
      <c r="EB710" s="25"/>
      <c r="EC710" s="25"/>
      <c r="ED710" s="25"/>
      <c r="EE710" s="25">
        <v>1180</v>
      </c>
    </row>
    <row r="711" spans="110:135" x14ac:dyDescent="0.2">
      <c r="DF711" s="24" t="s">
        <v>1606</v>
      </c>
      <c r="DG711" s="24" t="s">
        <v>212</v>
      </c>
      <c r="DH711" s="25">
        <v>1098.4256541391101</v>
      </c>
      <c r="DI711" s="25">
        <v>986.729467957363</v>
      </c>
      <c r="DJ711" s="25">
        <v>68.818349869000997</v>
      </c>
      <c r="DK711" s="25"/>
      <c r="DL711" s="25"/>
      <c r="DM711" s="25">
        <v>394.37043160000002</v>
      </c>
      <c r="DN711" s="25"/>
      <c r="DO711" s="25"/>
      <c r="DP711" s="25">
        <v>1494.8924601328199</v>
      </c>
      <c r="DQ711" s="25"/>
      <c r="DR711" s="25"/>
      <c r="DS711" s="25">
        <v>148.328085348065</v>
      </c>
      <c r="DT711" s="25"/>
      <c r="DU711" s="25">
        <v>986.729467957363</v>
      </c>
      <c r="DV711" s="25"/>
      <c r="DW711" s="25">
        <v>1308.05884535669</v>
      </c>
      <c r="DX711" s="25"/>
      <c r="DY711" s="25"/>
      <c r="DZ711" s="25">
        <v>2434.6002885788398</v>
      </c>
      <c r="EA711" s="25"/>
      <c r="EB711" s="25"/>
      <c r="EC711" s="25"/>
      <c r="ED711" s="25"/>
      <c r="EE711" s="25">
        <v>922</v>
      </c>
    </row>
    <row r="712" spans="110:135" x14ac:dyDescent="0.2">
      <c r="DF712" s="24" t="s">
        <v>1900</v>
      </c>
      <c r="DG712" s="24" t="s">
        <v>212</v>
      </c>
      <c r="DH712" s="25">
        <v>1382.9886009177901</v>
      </c>
      <c r="DI712" s="25">
        <v>987.5</v>
      </c>
      <c r="DJ712" s="25">
        <v>92.123974581392105</v>
      </c>
      <c r="DK712" s="25"/>
      <c r="DL712" s="25">
        <v>1454</v>
      </c>
      <c r="DM712" s="25">
        <v>181.8813504</v>
      </c>
      <c r="DN712" s="25"/>
      <c r="DO712" s="25"/>
      <c r="DP712" s="25">
        <v>498.92585178872201</v>
      </c>
      <c r="DQ712" s="25"/>
      <c r="DR712" s="25"/>
      <c r="DS712" s="25">
        <v>3530.9186432914798</v>
      </c>
      <c r="DT712" s="25"/>
      <c r="DU712" s="25">
        <v>2111.2057600265398</v>
      </c>
      <c r="DV712" s="25"/>
      <c r="DW712" s="25"/>
      <c r="DX712" s="25"/>
      <c r="DY712" s="25"/>
      <c r="DZ712" s="25"/>
      <c r="EA712" s="25"/>
      <c r="EB712" s="25"/>
      <c r="EC712" s="25"/>
      <c r="ED712" s="25"/>
      <c r="EE712" s="25">
        <v>521</v>
      </c>
    </row>
    <row r="713" spans="110:135" x14ac:dyDescent="0.2">
      <c r="DF713" s="24" t="s">
        <v>991</v>
      </c>
      <c r="DG713" s="24" t="s">
        <v>212</v>
      </c>
      <c r="DH713" s="25">
        <v>1173.96346295178</v>
      </c>
      <c r="DI713" s="25">
        <v>993.89739801638996</v>
      </c>
      <c r="DJ713" s="25">
        <v>48.696848828210499</v>
      </c>
      <c r="DK713" s="25">
        <v>1814</v>
      </c>
      <c r="DL713" s="25"/>
      <c r="DM713" s="25"/>
      <c r="DN713" s="25"/>
      <c r="DO713" s="25"/>
      <c r="DP713" s="25">
        <v>993.89739801638996</v>
      </c>
      <c r="DQ713" s="25"/>
      <c r="DR713" s="25"/>
      <c r="DS713" s="25">
        <v>713.99299083895005</v>
      </c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</row>
    <row r="714" spans="110:135" x14ac:dyDescent="0.2">
      <c r="DF714" s="24" t="s">
        <v>2048</v>
      </c>
      <c r="DG714" s="24" t="s">
        <v>274</v>
      </c>
      <c r="DH714" s="25">
        <v>994.18003221323295</v>
      </c>
      <c r="DI714" s="25">
        <v>994.18003221323295</v>
      </c>
      <c r="DJ714" s="25">
        <v>51.117573317715802</v>
      </c>
      <c r="DK714" s="25"/>
      <c r="DL714" s="25"/>
      <c r="DM714" s="25"/>
      <c r="DN714" s="25"/>
      <c r="DO714" s="25"/>
      <c r="DP714" s="25"/>
      <c r="DQ714" s="25"/>
      <c r="DR714" s="25">
        <v>634.82786617692898</v>
      </c>
      <c r="DS714" s="25"/>
      <c r="DT714" s="25"/>
      <c r="DU714" s="25"/>
      <c r="DV714" s="25"/>
      <c r="DW714" s="25">
        <v>1353.53219824954</v>
      </c>
      <c r="DX714" s="25"/>
      <c r="DY714" s="25"/>
      <c r="DZ714" s="25"/>
      <c r="EA714" s="25"/>
      <c r="EB714" s="25"/>
      <c r="EC714" s="25"/>
      <c r="ED714" s="25"/>
      <c r="EE714" s="25"/>
    </row>
    <row r="715" spans="110:135" x14ac:dyDescent="0.2">
      <c r="DF715" s="24" t="s">
        <v>3371</v>
      </c>
      <c r="DG715" s="24" t="s">
        <v>212</v>
      </c>
      <c r="DH715" s="25">
        <v>1308.6392134524399</v>
      </c>
      <c r="DI715" s="25">
        <v>994.65189321900698</v>
      </c>
      <c r="DJ715" s="25">
        <v>76.241182402484696</v>
      </c>
      <c r="DK715" s="25"/>
      <c r="DL715" s="25">
        <v>2434</v>
      </c>
      <c r="DM715" s="25">
        <v>103.42680319999999</v>
      </c>
      <c r="DN715" s="25"/>
      <c r="DO715" s="25">
        <v>286.08321690000002</v>
      </c>
      <c r="DP715" s="25">
        <v>694.20766210488</v>
      </c>
      <c r="DQ715" s="25"/>
      <c r="DR715" s="25"/>
      <c r="DS715" s="25">
        <v>994.65189321900698</v>
      </c>
      <c r="DT715" s="25">
        <v>1317.0966332580001</v>
      </c>
      <c r="DU715" s="25">
        <v>813.33599291169401</v>
      </c>
      <c r="DV715" s="25"/>
      <c r="DW715" s="25"/>
      <c r="DX715" s="25"/>
      <c r="DY715" s="25"/>
      <c r="DZ715" s="25"/>
      <c r="EA715" s="25"/>
      <c r="EB715" s="25"/>
      <c r="EC715" s="25">
        <v>2174.95071947836</v>
      </c>
      <c r="ED715" s="25"/>
      <c r="EE715" s="25">
        <v>2960</v>
      </c>
    </row>
    <row r="716" spans="110:135" x14ac:dyDescent="0.2">
      <c r="DF716" s="24" t="s">
        <v>627</v>
      </c>
      <c r="DG716" s="24" t="s">
        <v>212</v>
      </c>
      <c r="DH716" s="25">
        <v>809.91348456635797</v>
      </c>
      <c r="DI716" s="25">
        <v>998.19575499492896</v>
      </c>
      <c r="DJ716" s="25">
        <v>67.408266824951696</v>
      </c>
      <c r="DK716" s="25"/>
      <c r="DL716" s="25">
        <v>942</v>
      </c>
      <c r="DM716" s="25">
        <v>10.86817404</v>
      </c>
      <c r="DN716" s="25"/>
      <c r="DO716" s="25"/>
      <c r="DP716" s="25"/>
      <c r="DQ716" s="25"/>
      <c r="DR716" s="25"/>
      <c r="DS716" s="25"/>
      <c r="DT716" s="25"/>
      <c r="DU716" s="25">
        <v>1054.39150998986</v>
      </c>
      <c r="DV716" s="25"/>
      <c r="DW716" s="25">
        <v>1232.3942542355801</v>
      </c>
      <c r="DX716" s="25"/>
      <c r="DY716" s="25"/>
      <c r="DZ716" s="25"/>
      <c r="EA716" s="25"/>
      <c r="EB716" s="25"/>
      <c r="EC716" s="25"/>
      <c r="ED716" s="25"/>
      <c r="EE716" s="25"/>
    </row>
    <row r="717" spans="110:135" x14ac:dyDescent="0.2">
      <c r="DF717" s="24" t="s">
        <v>3365</v>
      </c>
      <c r="DG717" s="24" t="s">
        <v>212</v>
      </c>
      <c r="DH717" s="25">
        <v>1524.1799351571201</v>
      </c>
      <c r="DI717" s="25">
        <v>998.35302274710898</v>
      </c>
      <c r="DJ717" s="25">
        <v>85.272673826023606</v>
      </c>
      <c r="DK717" s="25"/>
      <c r="DL717" s="25">
        <v>3785</v>
      </c>
      <c r="DM717" s="25">
        <v>336.57041459999999</v>
      </c>
      <c r="DN717" s="25"/>
      <c r="DO717" s="25"/>
      <c r="DP717" s="25"/>
      <c r="DQ717" s="25"/>
      <c r="DR717" s="25">
        <v>773.43135370463699</v>
      </c>
      <c r="DS717" s="25">
        <v>2710.5264068645001</v>
      </c>
      <c r="DT717" s="25"/>
      <c r="DU717" s="25">
        <v>848.25179884628801</v>
      </c>
      <c r="DV717" s="25"/>
      <c r="DW717" s="25">
        <v>1148.4542466479299</v>
      </c>
      <c r="DX717" s="25"/>
      <c r="DY717" s="25"/>
      <c r="DZ717" s="25"/>
      <c r="EA717" s="25"/>
      <c r="EB717" s="25"/>
      <c r="EC717" s="25">
        <v>2442.2052605935801</v>
      </c>
      <c r="ED717" s="25"/>
      <c r="EE717" s="25">
        <v>149</v>
      </c>
    </row>
    <row r="718" spans="110:135" x14ac:dyDescent="0.2">
      <c r="DF718" s="24" t="s">
        <v>2563</v>
      </c>
      <c r="DG718" s="24" t="s">
        <v>212</v>
      </c>
      <c r="DH718" s="25">
        <v>1405.28173405847</v>
      </c>
      <c r="DI718" s="25">
        <v>998.93697524449601</v>
      </c>
      <c r="DJ718" s="25">
        <v>69.942678147639199</v>
      </c>
      <c r="DK718" s="25"/>
      <c r="DL718" s="25"/>
      <c r="DM718" s="25"/>
      <c r="DN718" s="25"/>
      <c r="DO718" s="25"/>
      <c r="DP718" s="25"/>
      <c r="DQ718" s="25"/>
      <c r="DR718" s="25"/>
      <c r="DS718" s="25">
        <v>998.93697524449601</v>
      </c>
      <c r="DT718" s="25"/>
      <c r="DU718" s="25">
        <v>951.059645740664</v>
      </c>
      <c r="DV718" s="25">
        <v>2611.8700737833401</v>
      </c>
      <c r="DW718" s="25"/>
      <c r="DX718" s="25"/>
      <c r="DY718" s="25"/>
      <c r="DZ718" s="25">
        <v>2226.5419755238499</v>
      </c>
      <c r="EA718" s="25"/>
      <c r="EB718" s="25"/>
      <c r="EC718" s="25"/>
      <c r="ED718" s="25"/>
      <c r="EE718" s="25">
        <v>238</v>
      </c>
    </row>
    <row r="719" spans="110:135" x14ac:dyDescent="0.2">
      <c r="DF719" s="24" t="s">
        <v>1003</v>
      </c>
      <c r="DG719" s="24" t="s">
        <v>212</v>
      </c>
      <c r="DH719" s="25">
        <v>999.63463951715801</v>
      </c>
      <c r="DI719" s="25">
        <v>999.63463951715801</v>
      </c>
      <c r="DJ719" s="25">
        <v>41.338014414314699</v>
      </c>
      <c r="DK719" s="25"/>
      <c r="DL719" s="25"/>
      <c r="DM719" s="25"/>
      <c r="DN719" s="25"/>
      <c r="DO719" s="25"/>
      <c r="DP719" s="25"/>
      <c r="DQ719" s="25"/>
      <c r="DR719" s="25">
        <v>707.43753268085095</v>
      </c>
      <c r="DS719" s="25"/>
      <c r="DT719" s="25"/>
      <c r="DU719" s="25"/>
      <c r="DV719" s="25"/>
      <c r="DW719" s="25">
        <v>1291.8317463534599</v>
      </c>
      <c r="DX719" s="25"/>
      <c r="DY719" s="25"/>
      <c r="DZ719" s="25"/>
      <c r="EA719" s="25"/>
      <c r="EB719" s="25"/>
      <c r="EC719" s="25"/>
      <c r="ED719" s="25"/>
      <c r="EE719" s="25"/>
    </row>
    <row r="720" spans="110:135" x14ac:dyDescent="0.2">
      <c r="DF720" s="24" t="s">
        <v>863</v>
      </c>
      <c r="DG720" s="24" t="s">
        <v>274</v>
      </c>
      <c r="DH720" s="25">
        <v>1177.1497382211101</v>
      </c>
      <c r="DI720" s="25">
        <v>1000</v>
      </c>
      <c r="DJ720" s="25">
        <v>93.171408057590099</v>
      </c>
      <c r="DK720" s="25"/>
      <c r="DL720" s="25">
        <v>1000</v>
      </c>
      <c r="DM720" s="25">
        <v>42.944854460000002</v>
      </c>
      <c r="DN720" s="25"/>
      <c r="DO720" s="25"/>
      <c r="DP720" s="25"/>
      <c r="DQ720" s="25"/>
      <c r="DR720" s="25"/>
      <c r="DS720" s="25"/>
      <c r="DT720" s="25"/>
      <c r="DU720" s="25">
        <v>2946.6000386220899</v>
      </c>
      <c r="DV720" s="25"/>
      <c r="DW720" s="25">
        <v>1307.20379802346</v>
      </c>
      <c r="DX720" s="25"/>
      <c r="DY720" s="25"/>
      <c r="DZ720" s="25"/>
      <c r="EA720" s="25"/>
      <c r="EB720" s="25"/>
      <c r="EC720" s="25"/>
      <c r="ED720" s="25"/>
      <c r="EE720" s="25">
        <v>589</v>
      </c>
    </row>
    <row r="721" spans="110:135" x14ac:dyDescent="0.2">
      <c r="DF721" s="24" t="s">
        <v>2860</v>
      </c>
      <c r="DG721" s="24" t="s">
        <v>212</v>
      </c>
      <c r="DH721" s="25">
        <v>1721.6407242175701</v>
      </c>
      <c r="DI721" s="25">
        <v>1000.41252059642</v>
      </c>
      <c r="DJ721" s="25">
        <v>135.68136268704799</v>
      </c>
      <c r="DK721" s="25">
        <v>7317</v>
      </c>
      <c r="DL721" s="25">
        <v>435</v>
      </c>
      <c r="DM721" s="25">
        <v>81.983456399999994</v>
      </c>
      <c r="DN721" s="25"/>
      <c r="DO721" s="25"/>
      <c r="DP721" s="25">
        <v>667.92230033417798</v>
      </c>
      <c r="DQ721" s="25"/>
      <c r="DR721" s="25"/>
      <c r="DS721" s="25">
        <v>1793.1951548479201</v>
      </c>
      <c r="DT721" s="25"/>
      <c r="DU721" s="25">
        <v>1539.12214129983</v>
      </c>
      <c r="DV721" s="25"/>
      <c r="DW721" s="25">
        <v>1332.9027408586601</v>
      </c>
      <c r="DX721" s="25"/>
      <c r="DY721" s="25"/>
      <c r="DZ721" s="25"/>
      <c r="EA721" s="25"/>
      <c r="EB721" s="25"/>
      <c r="EC721" s="25"/>
      <c r="ED721" s="25"/>
      <c r="EE721" s="25">
        <v>606</v>
      </c>
    </row>
    <row r="722" spans="110:135" x14ac:dyDescent="0.2">
      <c r="DF722" s="24" t="s">
        <v>1013</v>
      </c>
      <c r="DG722" s="24" t="s">
        <v>212</v>
      </c>
      <c r="DH722" s="25">
        <v>1045.0346317811</v>
      </c>
      <c r="DI722" s="25">
        <v>1000.55206164537</v>
      </c>
      <c r="DJ722" s="25">
        <v>64.497954110428395</v>
      </c>
      <c r="DK722" s="25">
        <v>328</v>
      </c>
      <c r="DL722" s="25">
        <v>868</v>
      </c>
      <c r="DM722" s="25">
        <v>446.5633545</v>
      </c>
      <c r="DN722" s="25"/>
      <c r="DO722" s="25"/>
      <c r="DP722" s="25">
        <v>1957.0175872820901</v>
      </c>
      <c r="DQ722" s="25"/>
      <c r="DR722" s="25"/>
      <c r="DS722" s="25">
        <v>1133.1041232907401</v>
      </c>
      <c r="DT722" s="25"/>
      <c r="DU722" s="25">
        <v>1715.11299270362</v>
      </c>
      <c r="DV722" s="25"/>
      <c r="DW722" s="25"/>
      <c r="DX722" s="25"/>
      <c r="DY722" s="25"/>
      <c r="DZ722" s="25">
        <v>1653.47899647232</v>
      </c>
      <c r="EA722" s="25"/>
      <c r="EB722" s="25"/>
      <c r="EC722" s="25"/>
      <c r="ED722" s="25"/>
      <c r="EE722" s="25">
        <v>259</v>
      </c>
    </row>
    <row r="723" spans="110:135" x14ac:dyDescent="0.2">
      <c r="DF723" s="24" t="s">
        <v>2916</v>
      </c>
      <c r="DG723" s="24" t="s">
        <v>212</v>
      </c>
      <c r="DH723" s="25">
        <v>1416.65640431523</v>
      </c>
      <c r="DI723" s="25">
        <v>1002.32177297025</v>
      </c>
      <c r="DJ723" s="25">
        <v>87.905474036897004</v>
      </c>
      <c r="DK723" s="25"/>
      <c r="DL723" s="25">
        <v>661</v>
      </c>
      <c r="DM723" s="25">
        <v>120.0059811</v>
      </c>
      <c r="DN723" s="25"/>
      <c r="DO723" s="25"/>
      <c r="DP723" s="25">
        <v>837.67187676445303</v>
      </c>
      <c r="DQ723" s="25"/>
      <c r="DR723" s="25"/>
      <c r="DS723" s="25">
        <v>1035.7741528218601</v>
      </c>
      <c r="DT723" s="25"/>
      <c r="DU723" s="25">
        <v>968.86939311864603</v>
      </c>
      <c r="DV723" s="25"/>
      <c r="DW723" s="25">
        <v>1606.6469008096101</v>
      </c>
      <c r="DX723" s="25"/>
      <c r="DY723" s="25">
        <v>3539.5147795325602</v>
      </c>
      <c r="DZ723" s="25">
        <v>1454.26088621243</v>
      </c>
      <c r="EA723" s="25"/>
      <c r="EB723" s="25"/>
      <c r="EC723" s="25">
        <v>3683.8200727927201</v>
      </c>
      <c r="ED723" s="25"/>
      <c r="EE723" s="25">
        <v>259</v>
      </c>
    </row>
    <row r="724" spans="110:135" x14ac:dyDescent="0.2">
      <c r="DF724" s="24" t="s">
        <v>1121</v>
      </c>
      <c r="DG724" s="24" t="s">
        <v>212</v>
      </c>
      <c r="DH724" s="25">
        <v>1017.97294381849</v>
      </c>
      <c r="DI724" s="25">
        <v>1002.75875305283</v>
      </c>
      <c r="DJ724" s="25">
        <v>89.229005395196907</v>
      </c>
      <c r="DK724" s="25"/>
      <c r="DL724" s="25">
        <v>417</v>
      </c>
      <c r="DM724" s="25">
        <v>87.665579710000003</v>
      </c>
      <c r="DN724" s="25"/>
      <c r="DO724" s="25"/>
      <c r="DP724" s="25">
        <v>1978.7086894582801</v>
      </c>
      <c r="DQ724" s="25"/>
      <c r="DR724" s="25"/>
      <c r="DS724" s="25">
        <v>1588.51750610567</v>
      </c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</row>
    <row r="725" spans="110:135" x14ac:dyDescent="0.2">
      <c r="DF725" s="24" t="s">
        <v>547</v>
      </c>
      <c r="DG725" s="24" t="s">
        <v>212</v>
      </c>
      <c r="DH725" s="25">
        <v>1246.3630939719501</v>
      </c>
      <c r="DI725" s="25">
        <v>1004.23269659146</v>
      </c>
      <c r="DJ725" s="25">
        <v>79.524912605234803</v>
      </c>
      <c r="DK725" s="25"/>
      <c r="DL725" s="25">
        <v>850</v>
      </c>
      <c r="DM725" s="25">
        <v>308.10381489999997</v>
      </c>
      <c r="DN725" s="25"/>
      <c r="DO725" s="25"/>
      <c r="DP725" s="25">
        <v>723.58960583635906</v>
      </c>
      <c r="DQ725" s="25"/>
      <c r="DR725" s="25"/>
      <c r="DS725" s="25">
        <v>2910.9355003373998</v>
      </c>
      <c r="DT725" s="25">
        <v>1281.9006727670901</v>
      </c>
      <c r="DU725" s="25">
        <v>2542.9097647518101</v>
      </c>
      <c r="DV725" s="25"/>
      <c r="DW725" s="25">
        <v>1158.46539318292</v>
      </c>
      <c r="DX725" s="25"/>
      <c r="DY725" s="25"/>
      <c r="DZ725" s="25"/>
      <c r="EA725" s="25"/>
      <c r="EB725" s="25"/>
      <c r="EC725" s="25"/>
      <c r="ED725" s="25"/>
      <c r="EE725" s="25">
        <v>195</v>
      </c>
    </row>
    <row r="726" spans="110:135" x14ac:dyDescent="0.2">
      <c r="DF726" s="24" t="s">
        <v>2045</v>
      </c>
      <c r="DG726" s="24" t="s">
        <v>212</v>
      </c>
      <c r="DH726" s="25">
        <v>1121.67743776713</v>
      </c>
      <c r="DI726" s="25">
        <v>1004.44535971483</v>
      </c>
      <c r="DJ726" s="25">
        <v>80.009055088071506</v>
      </c>
      <c r="DK726" s="25"/>
      <c r="DL726" s="25">
        <v>2686</v>
      </c>
      <c r="DM726" s="25">
        <v>318.71257309999999</v>
      </c>
      <c r="DN726" s="25"/>
      <c r="DO726" s="25"/>
      <c r="DP726" s="25">
        <v>968.82296380390801</v>
      </c>
      <c r="DQ726" s="25"/>
      <c r="DR726" s="25"/>
      <c r="DS726" s="25">
        <v>1040.0677556257599</v>
      </c>
      <c r="DT726" s="25"/>
      <c r="DU726" s="25">
        <v>189.01451818564399</v>
      </c>
      <c r="DV726" s="25"/>
      <c r="DW726" s="25">
        <v>1777.5136446174999</v>
      </c>
      <c r="DX726" s="25"/>
      <c r="DY726" s="25"/>
      <c r="DZ726" s="25">
        <v>1766.2880468042599</v>
      </c>
      <c r="EA726" s="25"/>
      <c r="EB726" s="25"/>
      <c r="EC726" s="25"/>
      <c r="ED726" s="25"/>
      <c r="EE726" s="25">
        <v>227</v>
      </c>
    </row>
    <row r="727" spans="110:135" x14ac:dyDescent="0.2">
      <c r="DF727" s="24" t="s">
        <v>1298</v>
      </c>
      <c r="DG727" s="24" t="s">
        <v>212</v>
      </c>
      <c r="DH727" s="25">
        <v>2401.4865882006302</v>
      </c>
      <c r="DI727" s="25">
        <v>1004.64125235702</v>
      </c>
      <c r="DJ727" s="25">
        <v>178.811284386876</v>
      </c>
      <c r="DK727" s="25">
        <v>1320</v>
      </c>
      <c r="DL727" s="25"/>
      <c r="DM727" s="25">
        <v>32.877383979999998</v>
      </c>
      <c r="DN727" s="25">
        <v>493.47702170000002</v>
      </c>
      <c r="DO727" s="25"/>
      <c r="DP727" s="25">
        <v>567.49098677709799</v>
      </c>
      <c r="DQ727" s="25"/>
      <c r="DR727" s="25"/>
      <c r="DS727" s="25"/>
      <c r="DT727" s="25">
        <v>12081.9194725903</v>
      </c>
      <c r="DU727" s="25">
        <v>1004.64125235702</v>
      </c>
      <c r="DV727" s="25"/>
      <c r="DW727" s="25"/>
      <c r="DX727" s="25"/>
      <c r="DY727" s="25"/>
      <c r="DZ727" s="25"/>
      <c r="EA727" s="25"/>
      <c r="EB727" s="25"/>
      <c r="EC727" s="25"/>
      <c r="ED727" s="25"/>
      <c r="EE727" s="25">
        <v>1310</v>
      </c>
    </row>
    <row r="728" spans="110:135" x14ac:dyDescent="0.2">
      <c r="DF728" s="24" t="s">
        <v>1123</v>
      </c>
      <c r="DG728" s="24" t="s">
        <v>212</v>
      </c>
      <c r="DH728" s="25">
        <v>1458.77960847846</v>
      </c>
      <c r="DI728" s="25">
        <v>1004.93004100265</v>
      </c>
      <c r="DJ728" s="25">
        <v>77.988497840930904</v>
      </c>
      <c r="DK728" s="25">
        <v>952</v>
      </c>
      <c r="DL728" s="25">
        <v>624</v>
      </c>
      <c r="DM728" s="25">
        <v>233.5843496</v>
      </c>
      <c r="DN728" s="25"/>
      <c r="DO728" s="25"/>
      <c r="DP728" s="25">
        <v>2805.4358066073301</v>
      </c>
      <c r="DQ728" s="25"/>
      <c r="DR728" s="25">
        <v>2992.81523933786</v>
      </c>
      <c r="DS728" s="25">
        <v>2857.8936636276399</v>
      </c>
      <c r="DT728" s="25"/>
      <c r="DU728" s="25">
        <v>1004.93004100265</v>
      </c>
      <c r="DV728" s="25"/>
      <c r="DW728" s="25">
        <v>1452.35737613069</v>
      </c>
      <c r="DX728" s="25"/>
      <c r="DY728" s="25"/>
      <c r="DZ728" s="25"/>
      <c r="EA728" s="25"/>
      <c r="EB728" s="25"/>
      <c r="EC728" s="25"/>
      <c r="ED728" s="25"/>
      <c r="EE728" s="25">
        <v>206</v>
      </c>
    </row>
    <row r="729" spans="110:135" x14ac:dyDescent="0.2">
      <c r="DF729" s="24" t="s">
        <v>678</v>
      </c>
      <c r="DG729" s="24" t="s">
        <v>212</v>
      </c>
      <c r="DH729" s="25">
        <v>1218.3154978039199</v>
      </c>
      <c r="DI729" s="25">
        <v>1005.37750066265</v>
      </c>
      <c r="DJ729" s="25">
        <v>61.855299049975599</v>
      </c>
      <c r="DK729" s="25">
        <v>595</v>
      </c>
      <c r="DL729" s="25">
        <v>1804</v>
      </c>
      <c r="DM729" s="25">
        <v>344.55943130000003</v>
      </c>
      <c r="DN729" s="25"/>
      <c r="DO729" s="25"/>
      <c r="DP729" s="25">
        <v>1575.94097488742</v>
      </c>
      <c r="DQ729" s="25"/>
      <c r="DR729" s="25">
        <v>1005.37750066265</v>
      </c>
      <c r="DS729" s="25">
        <v>2451.7419880078901</v>
      </c>
      <c r="DT729" s="25"/>
      <c r="DU729" s="25">
        <v>751.58858976948602</v>
      </c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</row>
    <row r="730" spans="110:135" x14ac:dyDescent="0.2">
      <c r="DF730" s="24" t="s">
        <v>1934</v>
      </c>
      <c r="DG730" s="24" t="s">
        <v>212</v>
      </c>
      <c r="DH730" s="25">
        <v>980.138046912351</v>
      </c>
      <c r="DI730" s="25">
        <v>1005.5</v>
      </c>
      <c r="DJ730" s="25">
        <v>46.861412317706296</v>
      </c>
      <c r="DK730" s="25">
        <v>508</v>
      </c>
      <c r="DL730" s="25">
        <v>931</v>
      </c>
      <c r="DM730" s="25"/>
      <c r="DN730" s="25"/>
      <c r="DO730" s="25"/>
      <c r="DP730" s="25"/>
      <c r="DQ730" s="25"/>
      <c r="DR730" s="25">
        <v>1312.7514106497699</v>
      </c>
      <c r="DS730" s="25"/>
      <c r="DT730" s="25"/>
      <c r="DU730" s="25">
        <v>430.847978296441</v>
      </c>
      <c r="DV730" s="25"/>
      <c r="DW730" s="25">
        <v>1618.2288925278899</v>
      </c>
      <c r="DX730" s="25"/>
      <c r="DY730" s="25"/>
      <c r="DZ730" s="25"/>
      <c r="EA730" s="25"/>
      <c r="EB730" s="25"/>
      <c r="EC730" s="25"/>
      <c r="ED730" s="25"/>
      <c r="EE730" s="25">
        <v>1080</v>
      </c>
    </row>
    <row r="731" spans="110:135" x14ac:dyDescent="0.2">
      <c r="DF731" s="24" t="s">
        <v>2370</v>
      </c>
      <c r="DG731" s="24" t="s">
        <v>212</v>
      </c>
      <c r="DH731" s="25">
        <v>866.34713815749797</v>
      </c>
      <c r="DI731" s="25">
        <v>1007.24845992587</v>
      </c>
      <c r="DJ731" s="25">
        <v>66.193299206968902</v>
      </c>
      <c r="DK731" s="25"/>
      <c r="DL731" s="25"/>
      <c r="DM731" s="25">
        <v>53.317141620000001</v>
      </c>
      <c r="DN731" s="25"/>
      <c r="DO731" s="25"/>
      <c r="DP731" s="25">
        <v>964.49691985174695</v>
      </c>
      <c r="DQ731" s="25"/>
      <c r="DR731" s="25"/>
      <c r="DS731" s="25"/>
      <c r="DT731" s="25"/>
      <c r="DU731" s="25"/>
      <c r="DV731" s="25"/>
      <c r="DW731" s="25">
        <v>1397.5744911582401</v>
      </c>
      <c r="DX731" s="25"/>
      <c r="DY731" s="25"/>
      <c r="DZ731" s="25"/>
      <c r="EA731" s="25"/>
      <c r="EB731" s="25"/>
      <c r="EC731" s="25"/>
      <c r="ED731" s="25"/>
      <c r="EE731" s="25">
        <v>1050</v>
      </c>
    </row>
    <row r="732" spans="110:135" x14ac:dyDescent="0.2">
      <c r="DF732" s="24" t="s">
        <v>2741</v>
      </c>
      <c r="DG732" s="24" t="s">
        <v>212</v>
      </c>
      <c r="DH732" s="25">
        <v>1007.68936132482</v>
      </c>
      <c r="DI732" s="25">
        <v>1007.68936132482</v>
      </c>
      <c r="DJ732" s="25">
        <v>53.988156764001097</v>
      </c>
      <c r="DK732" s="25"/>
      <c r="DL732" s="25"/>
      <c r="DM732" s="25"/>
      <c r="DN732" s="25"/>
      <c r="DO732" s="25"/>
      <c r="DP732" s="25"/>
      <c r="DQ732" s="25"/>
      <c r="DR732" s="25"/>
      <c r="DS732" s="25"/>
      <c r="DT732" s="25"/>
      <c r="DU732" s="25"/>
      <c r="DV732" s="25"/>
      <c r="DW732" s="25">
        <v>1392.3787226496399</v>
      </c>
      <c r="DX732" s="25"/>
      <c r="DY732" s="25"/>
      <c r="DZ732" s="25"/>
      <c r="EA732" s="25"/>
      <c r="EB732" s="25"/>
      <c r="EC732" s="25"/>
      <c r="ED732" s="25"/>
      <c r="EE732" s="25">
        <v>623</v>
      </c>
    </row>
    <row r="733" spans="110:135" x14ac:dyDescent="0.2">
      <c r="DF733" s="24" t="s">
        <v>1620</v>
      </c>
      <c r="DG733" s="24" t="s">
        <v>212</v>
      </c>
      <c r="DH733" s="25">
        <v>955.20335524344</v>
      </c>
      <c r="DI733" s="25">
        <v>1008.33400613232</v>
      </c>
      <c r="DJ733" s="25">
        <v>56.243157323279803</v>
      </c>
      <c r="DK733" s="25"/>
      <c r="DL733" s="25">
        <v>1325</v>
      </c>
      <c r="DM733" s="25">
        <v>136.10811279999999</v>
      </c>
      <c r="DN733" s="25"/>
      <c r="DO733" s="25"/>
      <c r="DP733" s="25">
        <v>623.44400639600599</v>
      </c>
      <c r="DQ733" s="25"/>
      <c r="DR733" s="25"/>
      <c r="DS733" s="25">
        <v>828.90666791018805</v>
      </c>
      <c r="DT733" s="25"/>
      <c r="DU733" s="25"/>
      <c r="DV733" s="25"/>
      <c r="DW733" s="25">
        <v>1187.7613443544501</v>
      </c>
      <c r="DX733" s="25"/>
      <c r="DY733" s="25"/>
      <c r="DZ733" s="25"/>
      <c r="EA733" s="25"/>
      <c r="EB733" s="25"/>
      <c r="EC733" s="25"/>
      <c r="ED733" s="25"/>
      <c r="EE733" s="25">
        <v>1630</v>
      </c>
    </row>
    <row r="734" spans="110:135" x14ac:dyDescent="0.2">
      <c r="DF734" s="24" t="s">
        <v>1372</v>
      </c>
      <c r="DG734" s="24" t="s">
        <v>212</v>
      </c>
      <c r="DH734" s="25">
        <v>1137.7360988205101</v>
      </c>
      <c r="DI734" s="25">
        <v>1008.66568462423</v>
      </c>
      <c r="DJ734" s="25">
        <v>99.444834851087705</v>
      </c>
      <c r="DK734" s="25"/>
      <c r="DL734" s="25"/>
      <c r="DM734" s="25">
        <v>76.386609370000002</v>
      </c>
      <c r="DN734" s="25"/>
      <c r="DO734" s="25"/>
      <c r="DP734" s="25"/>
      <c r="DQ734" s="25"/>
      <c r="DR734" s="25"/>
      <c r="DS734" s="25">
        <v>1008.66568462423</v>
      </c>
      <c r="DT734" s="25"/>
      <c r="DU734" s="25"/>
      <c r="DV734" s="25"/>
      <c r="DW734" s="25"/>
      <c r="DX734" s="25"/>
      <c r="DY734" s="25">
        <v>2328.1560024672999</v>
      </c>
      <c r="DZ734" s="25"/>
      <c r="EA734" s="25"/>
      <c r="EB734" s="25"/>
      <c r="EC734" s="25"/>
      <c r="ED734" s="25"/>
      <c r="EE734" s="25"/>
    </row>
    <row r="735" spans="110:135" x14ac:dyDescent="0.2">
      <c r="DF735" s="24" t="s">
        <v>2809</v>
      </c>
      <c r="DG735" s="24" t="s">
        <v>274</v>
      </c>
      <c r="DH735" s="25">
        <v>975.63591767752496</v>
      </c>
      <c r="DI735" s="25">
        <v>1010</v>
      </c>
      <c r="DJ735" s="25">
        <v>42.283061853142499</v>
      </c>
      <c r="DK735" s="25"/>
      <c r="DL735" s="25">
        <v>547</v>
      </c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>
        <v>1369.9077530325701</v>
      </c>
      <c r="DX735" s="25"/>
      <c r="DY735" s="25"/>
      <c r="DZ735" s="25"/>
      <c r="EA735" s="25"/>
      <c r="EB735" s="25"/>
      <c r="EC735" s="25"/>
      <c r="ED735" s="25"/>
      <c r="EE735" s="25">
        <v>1010</v>
      </c>
    </row>
    <row r="736" spans="110:135" x14ac:dyDescent="0.2">
      <c r="DF736" s="24" t="s">
        <v>2687</v>
      </c>
      <c r="DG736" s="24" t="s">
        <v>212</v>
      </c>
      <c r="DH736" s="25">
        <v>1336.6798087669799</v>
      </c>
      <c r="DI736" s="25">
        <v>1011.9330559605</v>
      </c>
      <c r="DJ736" s="25">
        <v>89.060135991802696</v>
      </c>
      <c r="DK736" s="25"/>
      <c r="DL736" s="25">
        <v>3667</v>
      </c>
      <c r="DM736" s="25">
        <v>302.61894339999998</v>
      </c>
      <c r="DN736" s="25"/>
      <c r="DO736" s="25"/>
      <c r="DP736" s="25">
        <v>1274.5937972808799</v>
      </c>
      <c r="DQ736" s="25"/>
      <c r="DR736" s="25"/>
      <c r="DS736" s="25">
        <v>890.39651434980999</v>
      </c>
      <c r="DT736" s="25"/>
      <c r="DU736" s="25"/>
      <c r="DV736" s="25"/>
      <c r="DW736" s="25">
        <v>1133.46959757119</v>
      </c>
      <c r="DX736" s="25"/>
      <c r="DY736" s="25"/>
      <c r="DZ736" s="25"/>
      <c r="EA736" s="25"/>
      <c r="EB736" s="25"/>
      <c r="EC736" s="25"/>
      <c r="ED736" s="25"/>
      <c r="EE736" s="25">
        <v>752</v>
      </c>
    </row>
    <row r="737" spans="110:135" x14ac:dyDescent="0.2">
      <c r="DF737" s="24" t="s">
        <v>1068</v>
      </c>
      <c r="DG737" s="24" t="s">
        <v>274</v>
      </c>
      <c r="DH737" s="25">
        <v>1104.0021342973901</v>
      </c>
      <c r="DI737" s="25">
        <v>1012.62000450702</v>
      </c>
      <c r="DJ737" s="25">
        <v>84.9561261487911</v>
      </c>
      <c r="DK737" s="25"/>
      <c r="DL737" s="25">
        <v>2582</v>
      </c>
      <c r="DM737" s="25">
        <v>32.815794449999999</v>
      </c>
      <c r="DN737" s="25"/>
      <c r="DO737" s="25"/>
      <c r="DP737" s="25">
        <v>1012.62000450702</v>
      </c>
      <c r="DQ737" s="25"/>
      <c r="DR737" s="25"/>
      <c r="DS737" s="25">
        <v>692.57487252992303</v>
      </c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>
        <v>1200</v>
      </c>
    </row>
    <row r="738" spans="110:135" x14ac:dyDescent="0.2">
      <c r="DF738" s="24" t="s">
        <v>2715</v>
      </c>
      <c r="DG738" s="24" t="s">
        <v>212</v>
      </c>
      <c r="DH738" s="25">
        <v>1115.8910856606501</v>
      </c>
      <c r="DI738" s="25">
        <v>1014.3424062318099</v>
      </c>
      <c r="DJ738" s="25">
        <v>91.351596832255396</v>
      </c>
      <c r="DK738" s="25"/>
      <c r="DL738" s="25">
        <v>2426</v>
      </c>
      <c r="DM738" s="25">
        <v>8.8795301789999996</v>
      </c>
      <c r="DN738" s="25"/>
      <c r="DO738" s="25"/>
      <c r="DP738" s="25"/>
      <c r="DQ738" s="25"/>
      <c r="DR738" s="25"/>
      <c r="DS738" s="25"/>
      <c r="DT738" s="25"/>
      <c r="DU738" s="25"/>
      <c r="DV738" s="25"/>
      <c r="DW738" s="25">
        <v>1292.6848124636099</v>
      </c>
      <c r="DX738" s="25"/>
      <c r="DY738" s="25"/>
      <c r="DZ738" s="25"/>
      <c r="EA738" s="25"/>
      <c r="EB738" s="25"/>
      <c r="EC738" s="25"/>
      <c r="ED738" s="25"/>
      <c r="EE738" s="25">
        <v>736</v>
      </c>
    </row>
    <row r="739" spans="110:135" x14ac:dyDescent="0.2">
      <c r="DF739" s="24" t="s">
        <v>872</v>
      </c>
      <c r="DG739" s="24" t="s">
        <v>274</v>
      </c>
      <c r="DH739" s="25">
        <v>1014.41627887833</v>
      </c>
      <c r="DI739" s="25">
        <v>1014.41627887833</v>
      </c>
      <c r="DJ739" s="25">
        <v>25.102635109537399</v>
      </c>
      <c r="DK739" s="25"/>
      <c r="DL739" s="25"/>
      <c r="DM739" s="25"/>
      <c r="DN739" s="25"/>
      <c r="DO739" s="25"/>
      <c r="DP739" s="25"/>
      <c r="DQ739" s="25"/>
      <c r="DR739" s="25">
        <v>834.35491915605803</v>
      </c>
      <c r="DS739" s="25"/>
      <c r="DT739" s="25"/>
      <c r="DU739" s="25"/>
      <c r="DV739" s="25"/>
      <c r="DW739" s="25">
        <v>1194.4776386005999</v>
      </c>
      <c r="DX739" s="25"/>
      <c r="DY739" s="25"/>
      <c r="DZ739" s="25"/>
      <c r="EA739" s="25"/>
      <c r="EB739" s="25"/>
      <c r="EC739" s="25"/>
      <c r="ED739" s="25"/>
      <c r="EE739" s="25"/>
    </row>
    <row r="740" spans="110:135" x14ac:dyDescent="0.2">
      <c r="DF740" s="24" t="s">
        <v>1979</v>
      </c>
      <c r="DG740" s="24" t="s">
        <v>212</v>
      </c>
      <c r="DH740" s="25">
        <v>1350.9894918095999</v>
      </c>
      <c r="DI740" s="25">
        <v>1014.62778707823</v>
      </c>
      <c r="DJ740" s="25">
        <v>81.123061083402703</v>
      </c>
      <c r="DK740" s="25"/>
      <c r="DL740" s="25">
        <v>2241</v>
      </c>
      <c r="DM740" s="25">
        <v>251.30660879999999</v>
      </c>
      <c r="DN740" s="25">
        <v>445.05685740000001</v>
      </c>
      <c r="DO740" s="25"/>
      <c r="DP740" s="25">
        <v>2780.6204709663102</v>
      </c>
      <c r="DQ740" s="25"/>
      <c r="DR740" s="25"/>
      <c r="DS740" s="25">
        <v>837.29741632243497</v>
      </c>
      <c r="DT740" s="25"/>
      <c r="DU740" s="25">
        <v>543.96143966669297</v>
      </c>
      <c r="DV740" s="25"/>
      <c r="DW740" s="25">
        <v>1191.9581578340301</v>
      </c>
      <c r="DX740" s="25"/>
      <c r="DY740" s="25"/>
      <c r="DZ740" s="25">
        <v>1852.10617338216</v>
      </c>
      <c r="EA740" s="25"/>
      <c r="EB740" s="25"/>
      <c r="EC740" s="25"/>
      <c r="ED740" s="25">
        <v>3188.58779372443</v>
      </c>
      <c r="EE740" s="25">
        <v>178</v>
      </c>
    </row>
    <row r="741" spans="110:135" x14ac:dyDescent="0.2">
      <c r="DF741" s="24" t="s">
        <v>3330</v>
      </c>
      <c r="DG741" s="24" t="s">
        <v>212</v>
      </c>
      <c r="DH741" s="25">
        <v>1016.24006538603</v>
      </c>
      <c r="DI741" s="25">
        <v>1016.24006538603</v>
      </c>
      <c r="DJ741" s="25">
        <v>41.086010958073899</v>
      </c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>
        <v>1311.48013077206</v>
      </c>
      <c r="DX741" s="25"/>
      <c r="DY741" s="25"/>
      <c r="DZ741" s="25"/>
      <c r="EA741" s="25"/>
      <c r="EB741" s="25"/>
      <c r="EC741" s="25"/>
      <c r="ED741" s="25"/>
      <c r="EE741" s="25">
        <v>721</v>
      </c>
    </row>
    <row r="742" spans="110:135" x14ac:dyDescent="0.2">
      <c r="DF742" s="24" t="s">
        <v>1199</v>
      </c>
      <c r="DG742" s="24" t="s">
        <v>212</v>
      </c>
      <c r="DH742" s="25">
        <v>1310.0071647325799</v>
      </c>
      <c r="DI742" s="25">
        <v>1016.56053510129</v>
      </c>
      <c r="DJ742" s="25">
        <v>90.386844357431201</v>
      </c>
      <c r="DK742" s="25"/>
      <c r="DL742" s="25"/>
      <c r="DM742" s="25">
        <v>107.5151197</v>
      </c>
      <c r="DN742" s="25"/>
      <c r="DO742" s="25"/>
      <c r="DP742" s="25">
        <v>1016.56053510129</v>
      </c>
      <c r="DQ742" s="25"/>
      <c r="DR742" s="25">
        <v>2526.2477434245402</v>
      </c>
      <c r="DS742" s="25">
        <v>2580.7124254370601</v>
      </c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>
        <v>319</v>
      </c>
    </row>
    <row r="743" spans="110:135" x14ac:dyDescent="0.2">
      <c r="DF743" s="24" t="s">
        <v>1421</v>
      </c>
      <c r="DG743" s="24" t="s">
        <v>212</v>
      </c>
      <c r="DH743" s="25">
        <v>766.17919996673402</v>
      </c>
      <c r="DI743" s="25">
        <v>1018</v>
      </c>
      <c r="DJ743" s="25">
        <v>68.724967728795406</v>
      </c>
      <c r="DK743" s="25"/>
      <c r="DL743" s="25">
        <v>1018</v>
      </c>
      <c r="DM743" s="25">
        <v>118.65954189999999</v>
      </c>
      <c r="DN743" s="25"/>
      <c r="DO743" s="25"/>
      <c r="DP743" s="25"/>
      <c r="DQ743" s="25"/>
      <c r="DR743" s="25"/>
      <c r="DS743" s="25">
        <v>280.84545887086801</v>
      </c>
      <c r="DT743" s="25"/>
      <c r="DU743" s="25"/>
      <c r="DV743" s="25"/>
      <c r="DW743" s="25">
        <v>1243.3909990627999</v>
      </c>
      <c r="DX743" s="25"/>
      <c r="DY743" s="25"/>
      <c r="DZ743" s="25"/>
      <c r="EA743" s="25"/>
      <c r="EB743" s="25"/>
      <c r="EC743" s="25"/>
      <c r="ED743" s="25"/>
      <c r="EE743" s="25">
        <v>1170</v>
      </c>
    </row>
    <row r="744" spans="110:135" x14ac:dyDescent="0.2">
      <c r="DF744" s="24" t="s">
        <v>3386</v>
      </c>
      <c r="DG744" s="24" t="s">
        <v>212</v>
      </c>
      <c r="DH744" s="25">
        <v>1441.47626136691</v>
      </c>
      <c r="DI744" s="25">
        <v>1018.93162440308</v>
      </c>
      <c r="DJ744" s="25">
        <v>97.0300131508221</v>
      </c>
      <c r="DK744" s="25">
        <v>4438</v>
      </c>
      <c r="DL744" s="25">
        <v>745</v>
      </c>
      <c r="DM744" s="25">
        <v>45.33531043</v>
      </c>
      <c r="DN744" s="25"/>
      <c r="DO744" s="25"/>
      <c r="DP744" s="25">
        <v>1858.4627750058301</v>
      </c>
      <c r="DQ744" s="25"/>
      <c r="DR744" s="25"/>
      <c r="DS744" s="25"/>
      <c r="DT744" s="25"/>
      <c r="DU744" s="25">
        <v>312.97053674167802</v>
      </c>
      <c r="DV744" s="25"/>
      <c r="DW744" s="25">
        <v>1176.8632488061701</v>
      </c>
      <c r="DX744" s="25"/>
      <c r="DY744" s="25"/>
      <c r="DZ744" s="25">
        <v>2094.1782199516101</v>
      </c>
      <c r="EA744" s="25"/>
      <c r="EB744" s="25"/>
      <c r="EC744" s="25"/>
      <c r="ED744" s="25"/>
      <c r="EE744" s="25">
        <v>861</v>
      </c>
    </row>
    <row r="745" spans="110:135" x14ac:dyDescent="0.2">
      <c r="DF745" s="24" t="s">
        <v>478</v>
      </c>
      <c r="DG745" s="24" t="s">
        <v>212</v>
      </c>
      <c r="DH745" s="25">
        <v>990.73529915952304</v>
      </c>
      <c r="DI745" s="25">
        <v>1019.07104964492</v>
      </c>
      <c r="DJ745" s="25">
        <v>63.990676586565399</v>
      </c>
      <c r="DK745" s="25"/>
      <c r="DL745" s="25">
        <v>1778</v>
      </c>
      <c r="DM745" s="25">
        <v>300.00958020000002</v>
      </c>
      <c r="DN745" s="25">
        <v>310.94839689999998</v>
      </c>
      <c r="DO745" s="25"/>
      <c r="DP745" s="25">
        <v>726.02207017013905</v>
      </c>
      <c r="DQ745" s="25"/>
      <c r="DR745" s="25"/>
      <c r="DS745" s="25">
        <v>1517.31171856729</v>
      </c>
      <c r="DT745" s="25"/>
      <c r="DU745" s="25">
        <v>1312.1200291197099</v>
      </c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</row>
    <row r="746" spans="110:135" x14ac:dyDescent="0.2">
      <c r="DF746" s="24" t="s">
        <v>741</v>
      </c>
      <c r="DG746" s="24" t="s">
        <v>274</v>
      </c>
      <c r="DH746" s="25">
        <v>947.73987037640097</v>
      </c>
      <c r="DI746" s="25">
        <v>1020</v>
      </c>
      <c r="DJ746" s="25">
        <v>55.704237167196901</v>
      </c>
      <c r="DK746" s="25"/>
      <c r="DL746" s="25">
        <v>1020</v>
      </c>
      <c r="DM746" s="25">
        <v>53.130411789999997</v>
      </c>
      <c r="DN746" s="25"/>
      <c r="DO746" s="25"/>
      <c r="DP746" s="25"/>
      <c r="DQ746" s="25"/>
      <c r="DR746" s="25"/>
      <c r="DS746" s="25">
        <v>1396.1644280606999</v>
      </c>
      <c r="DT746" s="25"/>
      <c r="DU746" s="25">
        <v>996.31218804122796</v>
      </c>
      <c r="DV746" s="25"/>
      <c r="DW746" s="25">
        <v>1273.0923239900801</v>
      </c>
      <c r="DX746" s="25"/>
      <c r="DY746" s="25"/>
      <c r="DZ746" s="25"/>
      <c r="EA746" s="25"/>
      <c r="EB746" s="25"/>
      <c r="EC746" s="25"/>
      <c r="ED746" s="25"/>
      <c r="EE746" s="25"/>
    </row>
    <row r="747" spans="110:135" x14ac:dyDescent="0.2">
      <c r="DF747" s="24" t="s">
        <v>2551</v>
      </c>
      <c r="DG747" s="24" t="s">
        <v>212</v>
      </c>
      <c r="DH747" s="25">
        <v>1021</v>
      </c>
      <c r="DI747" s="25">
        <v>1021</v>
      </c>
      <c r="DJ747" s="25"/>
      <c r="DK747" s="25"/>
      <c r="DL747" s="25">
        <v>1021</v>
      </c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</row>
    <row r="748" spans="110:135" x14ac:dyDescent="0.2">
      <c r="DF748" s="24" t="s">
        <v>1841</v>
      </c>
      <c r="DG748" s="24" t="s">
        <v>212</v>
      </c>
      <c r="DH748" s="25">
        <v>1628.7308305343299</v>
      </c>
      <c r="DI748" s="25">
        <v>1021.52671613624</v>
      </c>
      <c r="DJ748" s="25">
        <v>114.569856757108</v>
      </c>
      <c r="DK748" s="25"/>
      <c r="DL748" s="25"/>
      <c r="DM748" s="25">
        <v>395.59171459999999</v>
      </c>
      <c r="DN748" s="25"/>
      <c r="DO748" s="25"/>
      <c r="DP748" s="25">
        <v>140.41564108706899</v>
      </c>
      <c r="DQ748" s="25"/>
      <c r="DR748" s="25"/>
      <c r="DS748" s="25">
        <v>535.72090348425104</v>
      </c>
      <c r="DT748" s="25"/>
      <c r="DU748" s="25">
        <v>5132.8580299233599</v>
      </c>
      <c r="DV748" s="25"/>
      <c r="DW748" s="25">
        <v>2060.4661653230901</v>
      </c>
      <c r="DX748" s="25"/>
      <c r="DY748" s="25"/>
      <c r="DZ748" s="25">
        <v>1507.3325287882301</v>
      </c>
      <c r="EA748" s="25"/>
      <c r="EB748" s="25"/>
      <c r="EC748" s="25"/>
      <c r="ED748" s="25"/>
      <c r="EE748" s="25"/>
    </row>
    <row r="749" spans="110:135" x14ac:dyDescent="0.2">
      <c r="DF749" s="24" t="s">
        <v>545</v>
      </c>
      <c r="DG749" s="24" t="s">
        <v>212</v>
      </c>
      <c r="DH749" s="25">
        <v>1004.58776027082</v>
      </c>
      <c r="DI749" s="25">
        <v>1022.12958568235</v>
      </c>
      <c r="DJ749" s="25">
        <v>65.694471945290204</v>
      </c>
      <c r="DK749" s="25"/>
      <c r="DL749" s="25">
        <v>1224</v>
      </c>
      <c r="DM749" s="25">
        <v>52.827309239999998</v>
      </c>
      <c r="DN749" s="25"/>
      <c r="DO749" s="25"/>
      <c r="DP749" s="25">
        <v>351.30564261172901</v>
      </c>
      <c r="DQ749" s="25"/>
      <c r="DR749" s="25">
        <v>902.18800100884198</v>
      </c>
      <c r="DS749" s="25">
        <v>1022.12958568235</v>
      </c>
      <c r="DT749" s="25"/>
      <c r="DU749" s="25">
        <v>1474.74340568608</v>
      </c>
      <c r="DV749" s="25"/>
      <c r="DW749" s="25"/>
      <c r="DX749" s="25"/>
      <c r="DY749" s="25"/>
      <c r="DZ749" s="25"/>
      <c r="EA749" s="25">
        <v>2004.92037766673</v>
      </c>
      <c r="EB749" s="25"/>
      <c r="EC749" s="25"/>
      <c r="ED749" s="25"/>
      <c r="EE749" s="25"/>
    </row>
    <row r="750" spans="110:135" x14ac:dyDescent="0.2">
      <c r="DF750" s="24" t="s">
        <v>1235</v>
      </c>
      <c r="DG750" s="24" t="s">
        <v>212</v>
      </c>
      <c r="DH750" s="25">
        <v>920.45798724445694</v>
      </c>
      <c r="DI750" s="25">
        <v>1022.60397300438</v>
      </c>
      <c r="DJ750" s="25">
        <v>73.109414291786507</v>
      </c>
      <c r="DK750" s="25"/>
      <c r="DL750" s="25">
        <v>1695</v>
      </c>
      <c r="DM750" s="25">
        <v>420.882319</v>
      </c>
      <c r="DN750" s="25"/>
      <c r="DO750" s="25"/>
      <c r="DP750" s="25">
        <v>1395.3658035210001</v>
      </c>
      <c r="DQ750" s="25"/>
      <c r="DR750" s="25"/>
      <c r="DS750" s="25">
        <v>68.437840696903194</v>
      </c>
      <c r="DT750" s="25"/>
      <c r="DU750" s="25">
        <v>1022.60397300438</v>
      </c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</row>
    <row r="751" spans="110:135" x14ac:dyDescent="0.2">
      <c r="DF751" s="24" t="s">
        <v>1578</v>
      </c>
      <c r="DG751" s="24" t="s">
        <v>212</v>
      </c>
      <c r="DH751" s="25">
        <v>1468.6371780048601</v>
      </c>
      <c r="DI751" s="25">
        <v>1024</v>
      </c>
      <c r="DJ751" s="25">
        <v>68.812932896308993</v>
      </c>
      <c r="DK751" s="25"/>
      <c r="DL751" s="25">
        <v>1024</v>
      </c>
      <c r="DM751" s="25">
        <v>250.0386833</v>
      </c>
      <c r="DN751" s="25"/>
      <c r="DO751" s="25"/>
      <c r="DP751" s="25">
        <v>825.76608753811001</v>
      </c>
      <c r="DQ751" s="25"/>
      <c r="DR751" s="25"/>
      <c r="DS751" s="25">
        <v>763.72292963676205</v>
      </c>
      <c r="DT751" s="25"/>
      <c r="DU751" s="25">
        <v>1904.6833212808001</v>
      </c>
      <c r="DV751" s="25"/>
      <c r="DW751" s="25"/>
      <c r="DX751" s="25"/>
      <c r="DY751" s="25">
        <v>2580.6682923193798</v>
      </c>
      <c r="DZ751" s="25">
        <v>1712.88055631568</v>
      </c>
      <c r="EA751" s="25"/>
      <c r="EB751" s="25"/>
      <c r="EC751" s="25"/>
      <c r="ED751" s="25">
        <v>3371.9747316530102</v>
      </c>
      <c r="EE751" s="25">
        <v>784</v>
      </c>
    </row>
    <row r="752" spans="110:135" x14ac:dyDescent="0.2">
      <c r="DF752" s="24" t="s">
        <v>2111</v>
      </c>
      <c r="DG752" s="24" t="s">
        <v>212</v>
      </c>
      <c r="DH752" s="25">
        <v>875.82810260746896</v>
      </c>
      <c r="DI752" s="25">
        <v>1026.60865148977</v>
      </c>
      <c r="DJ752" s="25">
        <v>69.283552328581706</v>
      </c>
      <c r="DK752" s="25"/>
      <c r="DL752" s="25">
        <v>865</v>
      </c>
      <c r="DM752" s="25">
        <v>31.69970919</v>
      </c>
      <c r="DN752" s="25"/>
      <c r="DO752" s="25"/>
      <c r="DP752" s="25"/>
      <c r="DQ752" s="25"/>
      <c r="DR752" s="25"/>
      <c r="DS752" s="25">
        <v>1188.2173029795399</v>
      </c>
      <c r="DT752" s="25"/>
      <c r="DU752" s="25"/>
      <c r="DV752" s="25"/>
      <c r="DW752" s="25">
        <v>1418.39539826034</v>
      </c>
      <c r="DX752" s="25"/>
      <c r="DY752" s="25"/>
      <c r="DZ752" s="25"/>
      <c r="EA752" s="25"/>
      <c r="EB752" s="25"/>
      <c r="EC752" s="25"/>
      <c r="ED752" s="25"/>
      <c r="EE752" s="25"/>
    </row>
    <row r="753" spans="110:135" x14ac:dyDescent="0.2">
      <c r="DF753" s="24" t="s">
        <v>2521</v>
      </c>
      <c r="DG753" s="24" t="s">
        <v>212</v>
      </c>
      <c r="DH753" s="25">
        <v>1082.00765898025</v>
      </c>
      <c r="DI753" s="25">
        <v>1026.95662087551</v>
      </c>
      <c r="DJ753" s="25">
        <v>87.418422459130696</v>
      </c>
      <c r="DK753" s="25"/>
      <c r="DL753" s="25">
        <v>715</v>
      </c>
      <c r="DM753" s="25">
        <v>24.117394170000001</v>
      </c>
      <c r="DN753" s="25"/>
      <c r="DO753" s="25"/>
      <c r="DP753" s="25"/>
      <c r="DQ753" s="25"/>
      <c r="DR753" s="25"/>
      <c r="DS753" s="25"/>
      <c r="DT753" s="25"/>
      <c r="DU753" s="25"/>
      <c r="DV753" s="25"/>
      <c r="DW753" s="25">
        <v>1338.91324175102</v>
      </c>
      <c r="DX753" s="25"/>
      <c r="DY753" s="25"/>
      <c r="DZ753" s="25"/>
      <c r="EA753" s="25"/>
      <c r="EB753" s="25"/>
      <c r="EC753" s="25"/>
      <c r="ED753" s="25"/>
      <c r="EE753" s="25">
        <v>2250</v>
      </c>
    </row>
    <row r="754" spans="110:135" x14ac:dyDescent="0.2">
      <c r="DF754" s="24" t="s">
        <v>1596</v>
      </c>
      <c r="DG754" s="24" t="s">
        <v>212</v>
      </c>
      <c r="DH754" s="25">
        <v>1029</v>
      </c>
      <c r="DI754" s="25">
        <v>1029</v>
      </c>
      <c r="DJ754" s="25"/>
      <c r="DK754" s="25">
        <v>1029</v>
      </c>
      <c r="DL754" s="25"/>
      <c r="DM754" s="25"/>
      <c r="DN754" s="25"/>
      <c r="DO754" s="25"/>
      <c r="DP754" s="25"/>
      <c r="DQ754" s="25"/>
      <c r="DR754" s="25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</row>
    <row r="755" spans="110:135" x14ac:dyDescent="0.2">
      <c r="DF755" s="24" t="s">
        <v>1324</v>
      </c>
      <c r="DG755" s="24" t="s">
        <v>212</v>
      </c>
      <c r="DH755" s="25">
        <v>1085.2188553342801</v>
      </c>
      <c r="DI755" s="25">
        <v>1030</v>
      </c>
      <c r="DJ755" s="25">
        <v>74.306422139816902</v>
      </c>
      <c r="DK755" s="25"/>
      <c r="DL755" s="25"/>
      <c r="DM755" s="25">
        <v>109.13372699999999</v>
      </c>
      <c r="DN755" s="25"/>
      <c r="DO755" s="25"/>
      <c r="DP755" s="25">
        <v>465.30893477803301</v>
      </c>
      <c r="DQ755" s="25"/>
      <c r="DR755" s="25"/>
      <c r="DS755" s="25">
        <v>443.560328283432</v>
      </c>
      <c r="DT755" s="25"/>
      <c r="DU755" s="25">
        <v>2355.6174275823701</v>
      </c>
      <c r="DV755" s="25"/>
      <c r="DW755" s="25">
        <v>1515.4659737876</v>
      </c>
      <c r="DX755" s="25"/>
      <c r="DY755" s="25"/>
      <c r="DZ755" s="25">
        <v>1677.4455959085601</v>
      </c>
      <c r="EA755" s="25"/>
      <c r="EB755" s="25"/>
      <c r="EC755" s="25"/>
      <c r="ED755" s="25"/>
      <c r="EE755" s="25">
        <v>1030</v>
      </c>
    </row>
    <row r="756" spans="110:135" x14ac:dyDescent="0.2">
      <c r="DF756" s="24" t="s">
        <v>1312</v>
      </c>
      <c r="DG756" s="24" t="s">
        <v>212</v>
      </c>
      <c r="DH756" s="25">
        <v>748.07962343936595</v>
      </c>
      <c r="DI756" s="25">
        <v>1030</v>
      </c>
      <c r="DJ756" s="25">
        <v>73.0654500972216</v>
      </c>
      <c r="DK756" s="25"/>
      <c r="DL756" s="25">
        <v>289</v>
      </c>
      <c r="DM756" s="25">
        <v>35.002509719999999</v>
      </c>
      <c r="DN756" s="25"/>
      <c r="DO756" s="25"/>
      <c r="DP756" s="25">
        <v>1187.71651743193</v>
      </c>
      <c r="DQ756" s="25"/>
      <c r="DR756" s="25"/>
      <c r="DS756" s="25"/>
      <c r="DT756" s="25"/>
      <c r="DU756" s="25"/>
      <c r="DV756" s="25"/>
      <c r="DW756" s="25">
        <v>1198.6790900449</v>
      </c>
      <c r="DX756" s="25"/>
      <c r="DY756" s="25"/>
      <c r="DZ756" s="25"/>
      <c r="EA756" s="25"/>
      <c r="EB756" s="25"/>
      <c r="EC756" s="25"/>
      <c r="ED756" s="25"/>
      <c r="EE756" s="25">
        <v>1030</v>
      </c>
    </row>
    <row r="757" spans="110:135" x14ac:dyDescent="0.2">
      <c r="DF757" s="24" t="s">
        <v>662</v>
      </c>
      <c r="DG757" s="24" t="s">
        <v>212</v>
      </c>
      <c r="DH757" s="25">
        <v>1052.6608593343001</v>
      </c>
      <c r="DI757" s="25">
        <v>1031.5192597645901</v>
      </c>
      <c r="DJ757" s="25">
        <v>80.560786319909894</v>
      </c>
      <c r="DK757" s="25"/>
      <c r="DL757" s="25"/>
      <c r="DM757" s="25">
        <v>60.004922950000001</v>
      </c>
      <c r="DN757" s="25"/>
      <c r="DO757" s="25"/>
      <c r="DP757" s="25">
        <v>807.783502361459</v>
      </c>
      <c r="DQ757" s="25"/>
      <c r="DR757" s="25"/>
      <c r="DS757" s="25">
        <v>2087.5999948580302</v>
      </c>
      <c r="DT757" s="25"/>
      <c r="DU757" s="25"/>
      <c r="DV757" s="25"/>
      <c r="DW757" s="25">
        <v>1255.2550171677101</v>
      </c>
      <c r="DX757" s="25"/>
      <c r="DY757" s="25"/>
      <c r="DZ757" s="25"/>
      <c r="EA757" s="25"/>
      <c r="EB757" s="25"/>
      <c r="EC757" s="25"/>
      <c r="ED757" s="25"/>
      <c r="EE757" s="25"/>
    </row>
    <row r="758" spans="110:135" x14ac:dyDescent="0.2">
      <c r="DF758" s="24" t="s">
        <v>907</v>
      </c>
      <c r="DG758" s="24" t="s">
        <v>212</v>
      </c>
      <c r="DH758" s="25">
        <v>1494.5686353805199</v>
      </c>
      <c r="DI758" s="25">
        <v>1031.8203012331101</v>
      </c>
      <c r="DJ758" s="25">
        <v>78.517142315509801</v>
      </c>
      <c r="DK758" s="25"/>
      <c r="DL758" s="25"/>
      <c r="DM758" s="25"/>
      <c r="DN758" s="25"/>
      <c r="DO758" s="25"/>
      <c r="DP758" s="25"/>
      <c r="DQ758" s="25"/>
      <c r="DR758" s="25">
        <v>2828.8856049084402</v>
      </c>
      <c r="DS758" s="25"/>
      <c r="DT758" s="25"/>
      <c r="DU758" s="25">
        <v>1031.8203012331101</v>
      </c>
      <c r="DV758" s="25"/>
      <c r="DW758" s="25"/>
      <c r="DX758" s="25"/>
      <c r="DY758" s="25"/>
      <c r="DZ758" s="25"/>
      <c r="EA758" s="25"/>
      <c r="EB758" s="25"/>
      <c r="EC758" s="25"/>
      <c r="ED758" s="25"/>
      <c r="EE758" s="25">
        <v>623</v>
      </c>
    </row>
    <row r="759" spans="110:135" x14ac:dyDescent="0.2">
      <c r="DF759" s="24" t="s">
        <v>1664</v>
      </c>
      <c r="DG759" s="24" t="s">
        <v>212</v>
      </c>
      <c r="DH759" s="25">
        <v>1332.27860024916</v>
      </c>
      <c r="DI759" s="25">
        <v>1032.2197682999099</v>
      </c>
      <c r="DJ759" s="25">
        <v>65.197059805024196</v>
      </c>
      <c r="DK759" s="25">
        <v>2547</v>
      </c>
      <c r="DL759" s="25">
        <v>2233</v>
      </c>
      <c r="DM759" s="25">
        <v>407.84960919999997</v>
      </c>
      <c r="DN759" s="25"/>
      <c r="DO759" s="25"/>
      <c r="DP759" s="25">
        <v>1257.76478752921</v>
      </c>
      <c r="DQ759" s="25"/>
      <c r="DR759" s="25"/>
      <c r="DS759" s="25">
        <v>806.67474907061796</v>
      </c>
      <c r="DT759" s="25"/>
      <c r="DU759" s="25">
        <v>741.38245569513595</v>
      </c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</row>
    <row r="760" spans="110:135" x14ac:dyDescent="0.2">
      <c r="DF760" s="24" t="s">
        <v>1991</v>
      </c>
      <c r="DG760" s="24" t="s">
        <v>212</v>
      </c>
      <c r="DH760" s="25">
        <v>1408.27464325496</v>
      </c>
      <c r="DI760" s="25">
        <v>1033.85572621089</v>
      </c>
      <c r="DJ760" s="25">
        <v>84.689026575541206</v>
      </c>
      <c r="DK760" s="25"/>
      <c r="DL760" s="25">
        <v>362</v>
      </c>
      <c r="DM760" s="25">
        <v>24.197060919999998</v>
      </c>
      <c r="DN760" s="25"/>
      <c r="DO760" s="25"/>
      <c r="DP760" s="25">
        <v>1033.85572621089</v>
      </c>
      <c r="DQ760" s="25"/>
      <c r="DR760" s="25"/>
      <c r="DS760" s="25">
        <v>659.96396730546996</v>
      </c>
      <c r="DT760" s="25"/>
      <c r="DU760" s="25">
        <v>235.004584715585</v>
      </c>
      <c r="DV760" s="25">
        <v>3312.3428464506501</v>
      </c>
      <c r="DW760" s="25">
        <v>1990.5903551681499</v>
      </c>
      <c r="DX760" s="25"/>
      <c r="DY760" s="25">
        <v>2382.43263290406</v>
      </c>
      <c r="DZ760" s="25">
        <v>2098.1271370375798</v>
      </c>
      <c r="EA760" s="25"/>
      <c r="EB760" s="25"/>
      <c r="EC760" s="25"/>
      <c r="ED760" s="25">
        <v>3034.5067650921601</v>
      </c>
      <c r="EE760" s="25">
        <v>358</v>
      </c>
    </row>
    <row r="761" spans="110:135" x14ac:dyDescent="0.2">
      <c r="DF761" s="24" t="s">
        <v>4221</v>
      </c>
      <c r="DG761" s="24" t="s">
        <v>212</v>
      </c>
      <c r="DH761" s="25">
        <v>1833.71328484286</v>
      </c>
      <c r="DI761" s="25">
        <v>1034.38501622276</v>
      </c>
      <c r="DJ761" s="25">
        <v>134.30904218125099</v>
      </c>
      <c r="DK761" s="25"/>
      <c r="DL761" s="25">
        <v>597</v>
      </c>
      <c r="DM761" s="25">
        <v>164.6609401</v>
      </c>
      <c r="DN761" s="25"/>
      <c r="DO761" s="25"/>
      <c r="DP761" s="25">
        <v>1034.38501622276</v>
      </c>
      <c r="DQ761" s="25"/>
      <c r="DR761" s="25"/>
      <c r="DS761" s="25">
        <v>918.94154853973805</v>
      </c>
      <c r="DT761" s="25"/>
      <c r="DU761" s="25"/>
      <c r="DV761" s="25"/>
      <c r="DW761" s="25">
        <v>1326.89755182883</v>
      </c>
      <c r="DX761" s="25"/>
      <c r="DY761" s="25"/>
      <c r="DZ761" s="25">
        <v>1464.1079372086599</v>
      </c>
      <c r="EA761" s="25"/>
      <c r="EB761" s="25"/>
      <c r="EC761" s="25"/>
      <c r="ED761" s="25"/>
      <c r="EE761" s="25">
        <v>7330</v>
      </c>
    </row>
    <row r="762" spans="110:135" x14ac:dyDescent="0.2">
      <c r="DF762" s="24" t="s">
        <v>1713</v>
      </c>
      <c r="DG762" s="24" t="s">
        <v>212</v>
      </c>
      <c r="DH762" s="25">
        <v>1491.6748586163801</v>
      </c>
      <c r="DI762" s="25">
        <v>1035.04711191</v>
      </c>
      <c r="DJ762" s="25">
        <v>96.478944059197005</v>
      </c>
      <c r="DK762" s="25"/>
      <c r="DL762" s="25">
        <v>831</v>
      </c>
      <c r="DM762" s="25">
        <v>67.634792709999999</v>
      </c>
      <c r="DN762" s="25"/>
      <c r="DO762" s="25">
        <v>860.09422382000002</v>
      </c>
      <c r="DP762" s="25">
        <v>111.88710019207301</v>
      </c>
      <c r="DQ762" s="25"/>
      <c r="DR762" s="25"/>
      <c r="DS762" s="25">
        <v>1296.28408051358</v>
      </c>
      <c r="DT762" s="25">
        <v>4767.1062228115297</v>
      </c>
      <c r="DU762" s="25">
        <v>813.68957035291999</v>
      </c>
      <c r="DV762" s="25"/>
      <c r="DW762" s="25"/>
      <c r="DX762" s="25"/>
      <c r="DY762" s="25"/>
      <c r="DZ762" s="25"/>
      <c r="EA762" s="25">
        <v>1924.54583067153</v>
      </c>
      <c r="EB762" s="25"/>
      <c r="EC762" s="25"/>
      <c r="ED762" s="25">
        <v>3034.5067650921601</v>
      </c>
      <c r="EE762" s="25">
        <v>1210</v>
      </c>
    </row>
    <row r="763" spans="110:135" x14ac:dyDescent="0.2">
      <c r="DF763" s="24" t="s">
        <v>1076</v>
      </c>
      <c r="DG763" s="24" t="s">
        <v>212</v>
      </c>
      <c r="DH763" s="25">
        <v>1035.31114831731</v>
      </c>
      <c r="DI763" s="25">
        <v>1035.31114831731</v>
      </c>
      <c r="DJ763" s="25">
        <v>93.991486427801703</v>
      </c>
      <c r="DK763" s="25"/>
      <c r="DL763" s="25"/>
      <c r="DM763" s="25"/>
      <c r="DN763" s="25">
        <v>347.22247249999998</v>
      </c>
      <c r="DO763" s="25"/>
      <c r="DP763" s="25"/>
      <c r="DQ763" s="25"/>
      <c r="DR763" s="25"/>
      <c r="DS763" s="25"/>
      <c r="DT763" s="25"/>
      <c r="DU763" s="25">
        <v>1723.3998241346101</v>
      </c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</row>
    <row r="764" spans="110:135" x14ac:dyDescent="0.2">
      <c r="DF764" s="24" t="s">
        <v>2457</v>
      </c>
      <c r="DG764" s="24" t="s">
        <v>212</v>
      </c>
      <c r="DH764" s="25">
        <v>1287.95005772369</v>
      </c>
      <c r="DI764" s="25">
        <v>1035.58437792983</v>
      </c>
      <c r="DJ764" s="25">
        <v>88.543224301180402</v>
      </c>
      <c r="DK764" s="25">
        <v>2122</v>
      </c>
      <c r="DL764" s="25">
        <v>535</v>
      </c>
      <c r="DM764" s="25">
        <v>33.950344739999998</v>
      </c>
      <c r="DN764" s="25"/>
      <c r="DO764" s="25"/>
      <c r="DP764" s="25">
        <v>848.06443592302196</v>
      </c>
      <c r="DQ764" s="25"/>
      <c r="DR764" s="25"/>
      <c r="DS764" s="25"/>
      <c r="DT764" s="25"/>
      <c r="DU764" s="25"/>
      <c r="DV764" s="25"/>
      <c r="DW764" s="25">
        <v>1223.10431993664</v>
      </c>
      <c r="DX764" s="25">
        <v>3554.4717147920201</v>
      </c>
      <c r="DY764" s="25"/>
      <c r="DZ764" s="25"/>
      <c r="EA764" s="25">
        <v>1610.00964639781</v>
      </c>
      <c r="EB764" s="25"/>
      <c r="EC764" s="25"/>
      <c r="ED764" s="25"/>
      <c r="EE764" s="25">
        <v>377</v>
      </c>
    </row>
    <row r="765" spans="110:135" x14ac:dyDescent="0.2">
      <c r="DF765" s="24" t="s">
        <v>1020</v>
      </c>
      <c r="DG765" s="24" t="s">
        <v>274</v>
      </c>
      <c r="DH765" s="25">
        <v>959.37060514602103</v>
      </c>
      <c r="DI765" s="25">
        <v>1036.57264293704</v>
      </c>
      <c r="DJ765" s="25">
        <v>74.605179823770897</v>
      </c>
      <c r="DK765" s="25"/>
      <c r="DL765" s="25">
        <v>1743</v>
      </c>
      <c r="DM765" s="25">
        <v>21.337134710000001</v>
      </c>
      <c r="DN765" s="25"/>
      <c r="DO765" s="25"/>
      <c r="DP765" s="25"/>
      <c r="DQ765" s="25"/>
      <c r="DR765" s="25"/>
      <c r="DS765" s="25"/>
      <c r="DT765" s="25"/>
      <c r="DU765" s="25">
        <v>912.174446422237</v>
      </c>
      <c r="DV765" s="25"/>
      <c r="DW765" s="25">
        <v>1160.97083945185</v>
      </c>
      <c r="DX765" s="25"/>
      <c r="DY765" s="25"/>
      <c r="DZ765" s="25"/>
      <c r="EA765" s="25"/>
      <c r="EB765" s="25"/>
      <c r="EC765" s="25"/>
      <c r="ED765" s="25"/>
      <c r="EE765" s="25"/>
    </row>
    <row r="766" spans="110:135" x14ac:dyDescent="0.2">
      <c r="DF766" s="24" t="s">
        <v>1153</v>
      </c>
      <c r="DG766" s="24" t="s">
        <v>212</v>
      </c>
      <c r="DH766" s="25">
        <v>1007.36439816881</v>
      </c>
      <c r="DI766" s="25">
        <v>1039</v>
      </c>
      <c r="DJ766" s="25">
        <v>71.636989484161504</v>
      </c>
      <c r="DK766" s="25">
        <v>350</v>
      </c>
      <c r="DL766" s="25">
        <v>1039</v>
      </c>
      <c r="DM766" s="25">
        <v>73.873779429999999</v>
      </c>
      <c r="DN766" s="25"/>
      <c r="DO766" s="25"/>
      <c r="DP766" s="25">
        <v>2095.6074422526299</v>
      </c>
      <c r="DQ766" s="25"/>
      <c r="DR766" s="25"/>
      <c r="DS766" s="25">
        <v>535.61594626392298</v>
      </c>
      <c r="DT766" s="25"/>
      <c r="DU766" s="25">
        <v>1236.6802961148801</v>
      </c>
      <c r="DV766" s="25"/>
      <c r="DW766" s="25">
        <v>1677.27949558103</v>
      </c>
      <c r="DX766" s="25"/>
      <c r="DY766" s="25"/>
      <c r="DZ766" s="25">
        <v>1719.2226238768101</v>
      </c>
      <c r="EA766" s="25"/>
      <c r="EB766" s="25"/>
      <c r="EC766" s="25"/>
      <c r="ED766" s="25"/>
      <c r="EE766" s="25">
        <v>339</v>
      </c>
    </row>
    <row r="767" spans="110:135" x14ac:dyDescent="0.2">
      <c r="DF767" s="24" t="s">
        <v>1070</v>
      </c>
      <c r="DG767" s="24" t="s">
        <v>212</v>
      </c>
      <c r="DH767" s="25">
        <v>1124.48233360526</v>
      </c>
      <c r="DI767" s="25">
        <v>1039.4547716289101</v>
      </c>
      <c r="DJ767" s="25">
        <v>92.144387995418796</v>
      </c>
      <c r="DK767" s="25"/>
      <c r="DL767" s="25">
        <v>804</v>
      </c>
      <c r="DM767" s="25">
        <v>167.90195249999999</v>
      </c>
      <c r="DN767" s="25"/>
      <c r="DO767" s="25"/>
      <c r="DP767" s="25">
        <v>306.92446236901299</v>
      </c>
      <c r="DQ767" s="25"/>
      <c r="DR767" s="25"/>
      <c r="DS767" s="25">
        <v>1039.4547716289101</v>
      </c>
      <c r="DT767" s="25"/>
      <c r="DU767" s="25">
        <v>1262.2492424761699</v>
      </c>
      <c r="DV767" s="25"/>
      <c r="DW767" s="25">
        <v>1252.7108681125501</v>
      </c>
      <c r="DX767" s="25">
        <v>3518.1266255092301</v>
      </c>
      <c r="DY767" s="25"/>
      <c r="DZ767" s="25">
        <v>1596.9730798514399</v>
      </c>
      <c r="EA767" s="25"/>
      <c r="EB767" s="25"/>
      <c r="EC767" s="25"/>
      <c r="ED767" s="25"/>
      <c r="EE767" s="25">
        <v>172</v>
      </c>
    </row>
    <row r="768" spans="110:135" x14ac:dyDescent="0.2">
      <c r="DF768" s="24" t="s">
        <v>2928</v>
      </c>
      <c r="DG768" s="24" t="s">
        <v>212</v>
      </c>
      <c r="DH768" s="25">
        <v>1041.2660991247701</v>
      </c>
      <c r="DI768" s="25">
        <v>1041.2660991247701</v>
      </c>
      <c r="DJ768" s="25">
        <v>42.410960351324498</v>
      </c>
      <c r="DK768" s="25"/>
      <c r="DL768" s="25">
        <v>729</v>
      </c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>
        <v>1353.53219824954</v>
      </c>
      <c r="DX768" s="25"/>
      <c r="DY768" s="25"/>
      <c r="DZ768" s="25"/>
      <c r="EA768" s="25"/>
      <c r="EB768" s="25"/>
      <c r="EC768" s="25"/>
      <c r="ED768" s="25"/>
      <c r="EE768" s="25"/>
    </row>
    <row r="769" spans="110:135" x14ac:dyDescent="0.2">
      <c r="DF769" s="24" t="s">
        <v>1971</v>
      </c>
      <c r="DG769" s="24" t="s">
        <v>212</v>
      </c>
      <c r="DH769" s="25">
        <v>757.78688642350596</v>
      </c>
      <c r="DI769" s="25">
        <v>1042</v>
      </c>
      <c r="DJ769" s="25">
        <v>85.525796376451495</v>
      </c>
      <c r="DK769" s="25"/>
      <c r="DL769" s="25">
        <v>1042</v>
      </c>
      <c r="DM769" s="25">
        <v>16.134645450000001</v>
      </c>
      <c r="DN769" s="25"/>
      <c r="DO769" s="25"/>
      <c r="DP769" s="25"/>
      <c r="DQ769" s="25"/>
      <c r="DR769" s="25"/>
      <c r="DS769" s="25">
        <v>1215.2260138205199</v>
      </c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</row>
    <row r="770" spans="110:135" x14ac:dyDescent="0.2">
      <c r="DF770" s="24" t="s">
        <v>10860</v>
      </c>
      <c r="DG770" s="24" t="s">
        <v>212</v>
      </c>
      <c r="DH770" s="25">
        <v>1383.0372326899101</v>
      </c>
      <c r="DI770" s="25">
        <v>1042.6624516182401</v>
      </c>
      <c r="DJ770" s="25">
        <v>61.962911262512797</v>
      </c>
      <c r="DK770" s="25"/>
      <c r="DL770" s="25">
        <v>1027</v>
      </c>
      <c r="DM770" s="25">
        <v>330.41182149999997</v>
      </c>
      <c r="DN770" s="25"/>
      <c r="DO770" s="25"/>
      <c r="DP770" s="25">
        <v>1042.6624516182401</v>
      </c>
      <c r="DQ770" s="25"/>
      <c r="DR770" s="25"/>
      <c r="DS770" s="25">
        <v>935.26462896487806</v>
      </c>
      <c r="DT770" s="25"/>
      <c r="DU770" s="25">
        <v>1508.5837192874001</v>
      </c>
      <c r="DV770" s="25"/>
      <c r="DW770" s="25">
        <v>1829.4234941463401</v>
      </c>
      <c r="DX770" s="25"/>
      <c r="DY770" s="25"/>
      <c r="DZ770" s="25"/>
      <c r="EA770" s="25"/>
      <c r="EB770" s="25"/>
      <c r="EC770" s="25"/>
      <c r="ED770" s="25">
        <v>3007.9145133124998</v>
      </c>
      <c r="EE770" s="25"/>
    </row>
    <row r="771" spans="110:135" x14ac:dyDescent="0.2">
      <c r="DF771" s="24" t="s">
        <v>419</v>
      </c>
      <c r="DG771" s="24" t="s">
        <v>212</v>
      </c>
      <c r="DH771" s="25">
        <v>1149.2763411562601</v>
      </c>
      <c r="DI771" s="25">
        <v>1043.64740169631</v>
      </c>
      <c r="DJ771" s="25">
        <v>77.494671196432193</v>
      </c>
      <c r="DK771" s="25"/>
      <c r="DL771" s="25"/>
      <c r="DM771" s="25">
        <v>289.4360752</v>
      </c>
      <c r="DN771" s="25"/>
      <c r="DO771" s="25"/>
      <c r="DP771" s="25">
        <v>1544.3497728902501</v>
      </c>
      <c r="DQ771" s="25"/>
      <c r="DR771" s="25"/>
      <c r="DS771" s="25">
        <v>622.70765624738999</v>
      </c>
      <c r="DT771" s="25"/>
      <c r="DU771" s="25">
        <v>2597.5773954547099</v>
      </c>
      <c r="DV771" s="25"/>
      <c r="DW771" s="25">
        <v>1464.5871471452399</v>
      </c>
      <c r="DX771" s="25"/>
      <c r="DY771" s="25"/>
      <c r="DZ771" s="25"/>
      <c r="EA771" s="25"/>
      <c r="EB771" s="25"/>
      <c r="EC771" s="25"/>
      <c r="ED771" s="25"/>
      <c r="EE771" s="25">
        <v>377</v>
      </c>
    </row>
    <row r="772" spans="110:135" x14ac:dyDescent="0.2">
      <c r="DF772" s="24" t="s">
        <v>428</v>
      </c>
      <c r="DG772" s="24" t="s">
        <v>212</v>
      </c>
      <c r="DH772" s="25">
        <v>1005.90748898268</v>
      </c>
      <c r="DI772" s="25">
        <v>1044.2071408879499</v>
      </c>
      <c r="DJ772" s="25">
        <v>60.170440442439897</v>
      </c>
      <c r="DK772" s="25"/>
      <c r="DL772" s="25">
        <v>1517</v>
      </c>
      <c r="DM772" s="25">
        <v>516.51242139999999</v>
      </c>
      <c r="DN772" s="25">
        <v>199.32588899999999</v>
      </c>
      <c r="DO772" s="25"/>
      <c r="DP772" s="25">
        <v>1714.1923417201799</v>
      </c>
      <c r="DQ772" s="25"/>
      <c r="DR772" s="25"/>
      <c r="DS772" s="25">
        <v>747.73289300084696</v>
      </c>
      <c r="DT772" s="25"/>
      <c r="DU772" s="25">
        <v>1340.68138877505</v>
      </c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</row>
    <row r="773" spans="110:135" x14ac:dyDescent="0.2">
      <c r="DF773" s="24" t="s">
        <v>722</v>
      </c>
      <c r="DG773" s="24" t="s">
        <v>212</v>
      </c>
      <c r="DH773" s="25">
        <v>1315.8322567949399</v>
      </c>
      <c r="DI773" s="25">
        <v>1045.06554545515</v>
      </c>
      <c r="DJ773" s="25">
        <v>69.700842610888003</v>
      </c>
      <c r="DK773" s="25"/>
      <c r="DL773" s="25">
        <v>820</v>
      </c>
      <c r="DM773" s="25">
        <v>193.89256889999999</v>
      </c>
      <c r="DN773" s="25"/>
      <c r="DO773" s="25"/>
      <c r="DP773" s="25">
        <v>2218.7109986998998</v>
      </c>
      <c r="DQ773" s="25"/>
      <c r="DR773" s="25"/>
      <c r="DS773" s="25">
        <v>2301.4921709196701</v>
      </c>
      <c r="DT773" s="25"/>
      <c r="DU773" s="25">
        <v>1045.06554545515</v>
      </c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</row>
    <row r="774" spans="110:135" x14ac:dyDescent="0.2">
      <c r="DF774" s="24" t="s">
        <v>361</v>
      </c>
      <c r="DG774" s="24" t="s">
        <v>274</v>
      </c>
      <c r="DH774" s="25">
        <v>1190.2763445969799</v>
      </c>
      <c r="DI774" s="25">
        <v>1045.26669337665</v>
      </c>
      <c r="DJ774" s="25">
        <v>88.486746218354099</v>
      </c>
      <c r="DK774" s="25"/>
      <c r="DL774" s="25"/>
      <c r="DM774" s="25">
        <v>40.930813270000002</v>
      </c>
      <c r="DN774" s="25"/>
      <c r="DO774" s="25"/>
      <c r="DP774" s="25"/>
      <c r="DQ774" s="25"/>
      <c r="DR774" s="25">
        <v>2756.2579418493801</v>
      </c>
      <c r="DS774" s="25">
        <v>1045.26669337665</v>
      </c>
      <c r="DT774" s="25"/>
      <c r="DU774" s="25">
        <v>1604.9262744888999</v>
      </c>
      <c r="DV774" s="25"/>
      <c r="DW774" s="25"/>
      <c r="DX774" s="25"/>
      <c r="DY774" s="25"/>
      <c r="DZ774" s="25"/>
      <c r="EA774" s="25"/>
      <c r="EB774" s="25"/>
      <c r="EC774" s="25"/>
      <c r="ED774" s="25"/>
      <c r="EE774" s="25">
        <v>504</v>
      </c>
    </row>
    <row r="775" spans="110:135" x14ac:dyDescent="0.2">
      <c r="DF775" s="24" t="s">
        <v>7411</v>
      </c>
      <c r="DG775" s="24" t="s">
        <v>212</v>
      </c>
      <c r="DH775" s="25">
        <v>3033.5383551301602</v>
      </c>
      <c r="DI775" s="25">
        <v>1046.8356992233701</v>
      </c>
      <c r="DJ775" s="25">
        <v>150.52434093277401</v>
      </c>
      <c r="DK775" s="25">
        <v>9846</v>
      </c>
      <c r="DL775" s="25">
        <v>741</v>
      </c>
      <c r="DM775" s="25"/>
      <c r="DN775" s="25"/>
      <c r="DO775" s="25"/>
      <c r="DP775" s="25"/>
      <c r="DQ775" s="25"/>
      <c r="DR775" s="25"/>
      <c r="DS775" s="25">
        <v>194.48202207390199</v>
      </c>
      <c r="DT775" s="25"/>
      <c r="DU775" s="25"/>
      <c r="DV775" s="25"/>
      <c r="DW775" s="25">
        <v>1352.6713984467401</v>
      </c>
      <c r="DX775" s="25"/>
      <c r="DY775" s="25"/>
      <c r="DZ775" s="25"/>
      <c r="EA775" s="25"/>
      <c r="EB775" s="25"/>
      <c r="EC775" s="25"/>
      <c r="ED775" s="25"/>
      <c r="EE775" s="25"/>
    </row>
    <row r="776" spans="110:135" x14ac:dyDescent="0.2">
      <c r="DF776" s="24" t="s">
        <v>304</v>
      </c>
      <c r="DG776" s="24" t="s">
        <v>212</v>
      </c>
      <c r="DH776" s="25">
        <v>965.88440456595504</v>
      </c>
      <c r="DI776" s="25">
        <v>1047</v>
      </c>
      <c r="DJ776" s="25">
        <v>72.755478730488306</v>
      </c>
      <c r="DK776" s="25"/>
      <c r="DL776" s="25">
        <v>1047</v>
      </c>
      <c r="DM776" s="25"/>
      <c r="DN776" s="25"/>
      <c r="DO776" s="25"/>
      <c r="DP776" s="25">
        <v>226.112747966147</v>
      </c>
      <c r="DQ776" s="25"/>
      <c r="DR776" s="25"/>
      <c r="DS776" s="25"/>
      <c r="DT776" s="25"/>
      <c r="DU776" s="25">
        <v>1624.5404657317199</v>
      </c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</row>
    <row r="777" spans="110:135" x14ac:dyDescent="0.2">
      <c r="DF777" s="24" t="s">
        <v>841</v>
      </c>
      <c r="DG777" s="24" t="s">
        <v>212</v>
      </c>
      <c r="DH777" s="25">
        <v>1361.1287187928799</v>
      </c>
      <c r="DI777" s="25">
        <v>1048.2691416634</v>
      </c>
      <c r="DJ777" s="25">
        <v>70.092359006098107</v>
      </c>
      <c r="DK777" s="25"/>
      <c r="DL777" s="25">
        <v>2057</v>
      </c>
      <c r="DM777" s="25">
        <v>341.71866030000001</v>
      </c>
      <c r="DN777" s="25">
        <v>459.93992900000001</v>
      </c>
      <c r="DO777" s="25"/>
      <c r="DP777" s="25">
        <v>2248.7871156874398</v>
      </c>
      <c r="DQ777" s="25"/>
      <c r="DR777" s="25">
        <v>1312.7514106497699</v>
      </c>
      <c r="DS777" s="25">
        <v>2949.0457620288098</v>
      </c>
      <c r="DT777" s="25"/>
      <c r="DU777" s="25">
        <v>783.78687267703503</v>
      </c>
      <c r="DV777" s="25"/>
      <c r="DW777" s="25"/>
      <c r="DX777" s="25"/>
      <c r="DY777" s="25"/>
      <c r="DZ777" s="25"/>
      <c r="EA777" s="25"/>
      <c r="EB777" s="25"/>
      <c r="EC777" s="25"/>
      <c r="ED777" s="25"/>
      <c r="EE777" s="25">
        <v>736</v>
      </c>
    </row>
    <row r="778" spans="110:135" x14ac:dyDescent="0.2">
      <c r="DF778" s="24" t="s">
        <v>648</v>
      </c>
      <c r="DG778" s="24" t="s">
        <v>212</v>
      </c>
      <c r="DH778" s="25">
        <v>1124.7454661474601</v>
      </c>
      <c r="DI778" s="25">
        <v>1048.5574436587101</v>
      </c>
      <c r="DJ778" s="25">
        <v>70.124675142445895</v>
      </c>
      <c r="DK778" s="25"/>
      <c r="DL778" s="25"/>
      <c r="DM778" s="25">
        <v>863.40711950000002</v>
      </c>
      <c r="DN778" s="25"/>
      <c r="DO778" s="25"/>
      <c r="DP778" s="25">
        <v>2142.8669772724102</v>
      </c>
      <c r="DQ778" s="25"/>
      <c r="DR778" s="25"/>
      <c r="DS778" s="25">
        <v>1233.7077678174101</v>
      </c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>
        <v>259</v>
      </c>
    </row>
    <row r="779" spans="110:135" x14ac:dyDescent="0.2">
      <c r="DF779" s="24" t="s">
        <v>2958</v>
      </c>
      <c r="DG779" s="24" t="s">
        <v>274</v>
      </c>
      <c r="DH779" s="25">
        <v>1050.9000890560001</v>
      </c>
      <c r="DI779" s="25">
        <v>1050.9000890560001</v>
      </c>
      <c r="DJ779" s="25">
        <v>27.8428858315187</v>
      </c>
      <c r="DK779" s="25">
        <v>844</v>
      </c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>
        <v>1257.8001781119899</v>
      </c>
      <c r="DX779" s="25"/>
      <c r="DY779" s="25"/>
      <c r="DZ779" s="25"/>
      <c r="EA779" s="25"/>
      <c r="EB779" s="25"/>
      <c r="EC779" s="25"/>
      <c r="ED779" s="25"/>
      <c r="EE779" s="25"/>
    </row>
    <row r="780" spans="110:135" x14ac:dyDescent="0.2">
      <c r="DF780" s="24" t="s">
        <v>2858</v>
      </c>
      <c r="DG780" s="24" t="s">
        <v>212</v>
      </c>
      <c r="DH780" s="25">
        <v>1051.07447022886</v>
      </c>
      <c r="DI780" s="25">
        <v>1051.07447022886</v>
      </c>
      <c r="DJ780" s="25">
        <v>15.3486425070388</v>
      </c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>
        <v>1165.1489404577201</v>
      </c>
      <c r="DX780" s="25"/>
      <c r="DY780" s="25"/>
      <c r="DZ780" s="25"/>
      <c r="EA780" s="25"/>
      <c r="EB780" s="25"/>
      <c r="EC780" s="25"/>
      <c r="ED780" s="25"/>
      <c r="EE780" s="25">
        <v>937</v>
      </c>
    </row>
    <row r="781" spans="110:135" x14ac:dyDescent="0.2">
      <c r="DF781" s="24" t="s">
        <v>1242</v>
      </c>
      <c r="DG781" s="24" t="s">
        <v>212</v>
      </c>
      <c r="DH781" s="25">
        <v>908.64515490579504</v>
      </c>
      <c r="DI781" s="25">
        <v>1053.414401411</v>
      </c>
      <c r="DJ781" s="25">
        <v>48.246780286307903</v>
      </c>
      <c r="DK781" s="25"/>
      <c r="DL781" s="25">
        <v>1104</v>
      </c>
      <c r="DM781" s="25">
        <v>88.316637729999997</v>
      </c>
      <c r="DN781" s="25"/>
      <c r="DO781" s="25"/>
      <c r="DP781" s="25">
        <v>1002.8288028219999</v>
      </c>
      <c r="DQ781" s="25"/>
      <c r="DR781" s="25"/>
      <c r="DS781" s="25">
        <v>1135.01147999349</v>
      </c>
      <c r="DT781" s="25"/>
      <c r="DU781" s="25">
        <v>793.10123164233005</v>
      </c>
      <c r="DV781" s="25"/>
      <c r="DW781" s="25">
        <v>1328.6127772469499</v>
      </c>
      <c r="DX781" s="25"/>
      <c r="DY781" s="25"/>
      <c r="DZ781" s="25"/>
      <c r="EA781" s="25"/>
      <c r="EB781" s="25"/>
      <c r="EC781" s="25"/>
      <c r="ED781" s="25"/>
      <c r="EE781" s="25"/>
    </row>
    <row r="782" spans="110:135" x14ac:dyDescent="0.2">
      <c r="DF782" s="24" t="s">
        <v>1586</v>
      </c>
      <c r="DG782" s="24" t="s">
        <v>212</v>
      </c>
      <c r="DH782" s="25">
        <v>1505.02132479836</v>
      </c>
      <c r="DI782" s="25">
        <v>1053.75986370699</v>
      </c>
      <c r="DJ782" s="25">
        <v>136.75752585530901</v>
      </c>
      <c r="DK782" s="25"/>
      <c r="DL782" s="25">
        <v>908</v>
      </c>
      <c r="DM782" s="25">
        <v>50.366614290000001</v>
      </c>
      <c r="DN782" s="25"/>
      <c r="DO782" s="25"/>
      <c r="DP782" s="25">
        <v>69.886271700296305</v>
      </c>
      <c r="DQ782" s="25"/>
      <c r="DR782" s="25"/>
      <c r="DS782" s="25">
        <v>439.33955113382598</v>
      </c>
      <c r="DT782" s="25"/>
      <c r="DU782" s="25">
        <v>1430.7517975835899</v>
      </c>
      <c r="DV782" s="25"/>
      <c r="DW782" s="25">
        <v>1199.51972741399</v>
      </c>
      <c r="DX782" s="25"/>
      <c r="DY782" s="25"/>
      <c r="DZ782" s="25"/>
      <c r="EA782" s="25"/>
      <c r="EB782" s="25"/>
      <c r="EC782" s="25"/>
      <c r="ED782" s="25">
        <v>6392.3066362651698</v>
      </c>
      <c r="EE782" s="25">
        <v>1550</v>
      </c>
    </row>
    <row r="783" spans="110:135" x14ac:dyDescent="0.2">
      <c r="DF783" s="24" t="s">
        <v>915</v>
      </c>
      <c r="DG783" s="24" t="s">
        <v>212</v>
      </c>
      <c r="DH783" s="25">
        <v>885.55802205745601</v>
      </c>
      <c r="DI783" s="25">
        <v>1054.31216947848</v>
      </c>
      <c r="DJ783" s="25">
        <v>79.013550349640894</v>
      </c>
      <c r="DK783" s="25"/>
      <c r="DL783" s="25"/>
      <c r="DM783" s="25">
        <v>15.26291764</v>
      </c>
      <c r="DN783" s="25"/>
      <c r="DO783" s="25"/>
      <c r="DP783" s="25">
        <v>1054.31216947848</v>
      </c>
      <c r="DQ783" s="25"/>
      <c r="DR783" s="25"/>
      <c r="DS783" s="25">
        <v>1554.5965644875</v>
      </c>
      <c r="DT783" s="25"/>
      <c r="DU783" s="25"/>
      <c r="DV783" s="25"/>
      <c r="DW783" s="25"/>
      <c r="DX783" s="25"/>
      <c r="DY783" s="25"/>
      <c r="DZ783" s="25">
        <v>1503.6184586812999</v>
      </c>
      <c r="EA783" s="25"/>
      <c r="EB783" s="25"/>
      <c r="EC783" s="25"/>
      <c r="ED783" s="25"/>
      <c r="EE783" s="25">
        <v>300</v>
      </c>
    </row>
    <row r="784" spans="110:135" x14ac:dyDescent="0.2">
      <c r="DF784" s="24" t="s">
        <v>476</v>
      </c>
      <c r="DG784" s="24" t="s">
        <v>274</v>
      </c>
      <c r="DH784" s="25">
        <v>900.19142911690903</v>
      </c>
      <c r="DI784" s="25">
        <v>1055.34366050568</v>
      </c>
      <c r="DJ784" s="25">
        <v>80.677029679659796</v>
      </c>
      <c r="DK784" s="25"/>
      <c r="DL784" s="25"/>
      <c r="DM784" s="25"/>
      <c r="DN784" s="25"/>
      <c r="DO784" s="25"/>
      <c r="DP784" s="25">
        <v>108.90558956122899</v>
      </c>
      <c r="DQ784" s="25"/>
      <c r="DR784" s="25">
        <v>1536.3250372838199</v>
      </c>
      <c r="DS784" s="25">
        <v>1055.34366050568</v>
      </c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</row>
    <row r="785" spans="110:135" x14ac:dyDescent="0.2">
      <c r="DF785" s="24" t="s">
        <v>2410</v>
      </c>
      <c r="DG785" s="24" t="s">
        <v>212</v>
      </c>
      <c r="DH785" s="25">
        <v>1055.5</v>
      </c>
      <c r="DI785" s="25">
        <v>1055.5</v>
      </c>
      <c r="DJ785" s="25">
        <v>66.389656101929802</v>
      </c>
      <c r="DK785" s="25">
        <v>1551</v>
      </c>
      <c r="DL785" s="25">
        <v>560</v>
      </c>
      <c r="DM785" s="25"/>
      <c r="DN785" s="25"/>
      <c r="DO785" s="25"/>
      <c r="DP785" s="25"/>
      <c r="DQ785" s="25"/>
      <c r="DR785" s="25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</row>
    <row r="786" spans="110:135" x14ac:dyDescent="0.2">
      <c r="DF786" s="24" t="s">
        <v>2404</v>
      </c>
      <c r="DG786" s="24" t="s">
        <v>212</v>
      </c>
      <c r="DH786" s="25">
        <v>2286.5953023074599</v>
      </c>
      <c r="DI786" s="25">
        <v>1056</v>
      </c>
      <c r="DJ786" s="25">
        <v>91.470709639168703</v>
      </c>
      <c r="DK786" s="25">
        <v>747</v>
      </c>
      <c r="DL786" s="25">
        <v>1056</v>
      </c>
      <c r="DM786" s="25">
        <v>312.32308380000001</v>
      </c>
      <c r="DN786" s="25"/>
      <c r="DO786" s="25"/>
      <c r="DP786" s="25">
        <v>5044.3755436723904</v>
      </c>
      <c r="DQ786" s="25"/>
      <c r="DR786" s="25">
        <v>3355.1462321890099</v>
      </c>
      <c r="DS786" s="25">
        <v>4901.6711618565896</v>
      </c>
      <c r="DT786" s="25"/>
      <c r="DU786" s="25">
        <v>589.65109463426597</v>
      </c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</row>
    <row r="787" spans="110:135" x14ac:dyDescent="0.2">
      <c r="DF787" s="24" t="s">
        <v>484</v>
      </c>
      <c r="DG787" s="24" t="s">
        <v>212</v>
      </c>
      <c r="DH787" s="25">
        <v>1016.0510570006199</v>
      </c>
      <c r="DI787" s="25">
        <v>1056.0116628604701</v>
      </c>
      <c r="DJ787" s="25">
        <v>63.125581887514898</v>
      </c>
      <c r="DK787" s="25"/>
      <c r="DL787" s="25">
        <v>1384</v>
      </c>
      <c r="DM787" s="25">
        <v>110.1289685</v>
      </c>
      <c r="DN787" s="25"/>
      <c r="DO787" s="25"/>
      <c r="DP787" s="25">
        <v>728.02332572093303</v>
      </c>
      <c r="DQ787" s="25"/>
      <c r="DR787" s="25"/>
      <c r="DS787" s="25">
        <v>1724.6137304414999</v>
      </c>
      <c r="DT787" s="25"/>
      <c r="DU787" s="25">
        <v>570.34197425810703</v>
      </c>
      <c r="DV787" s="25"/>
      <c r="DW787" s="25"/>
      <c r="DX787" s="25"/>
      <c r="DY787" s="25"/>
      <c r="DZ787" s="25"/>
      <c r="EA787" s="25">
        <v>1579.1983430831699</v>
      </c>
      <c r="EB787" s="25"/>
      <c r="EC787" s="25"/>
      <c r="ED787" s="25"/>
      <c r="EE787" s="25"/>
    </row>
    <row r="788" spans="110:135" x14ac:dyDescent="0.2">
      <c r="DF788" s="24" t="s">
        <v>2728</v>
      </c>
      <c r="DG788" s="24" t="s">
        <v>274</v>
      </c>
      <c r="DH788" s="25">
        <v>1056.6535846768099</v>
      </c>
      <c r="DI788" s="25">
        <v>1056.6535846768099</v>
      </c>
      <c r="DJ788" s="25">
        <v>30.335067051182001</v>
      </c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>
        <v>1283.3071693536299</v>
      </c>
      <c r="DX788" s="25"/>
      <c r="DY788" s="25"/>
      <c r="DZ788" s="25"/>
      <c r="EA788" s="25"/>
      <c r="EB788" s="25"/>
      <c r="EC788" s="25"/>
      <c r="ED788" s="25"/>
      <c r="EE788" s="25">
        <v>830</v>
      </c>
    </row>
    <row r="789" spans="110:135" x14ac:dyDescent="0.2">
      <c r="DF789" s="24" t="s">
        <v>3669</v>
      </c>
      <c r="DG789" s="24" t="s">
        <v>212</v>
      </c>
      <c r="DH789" s="25">
        <v>1344.7666389170399</v>
      </c>
      <c r="DI789" s="25">
        <v>1056.9160366385699</v>
      </c>
      <c r="DJ789" s="25">
        <v>103.631017315042</v>
      </c>
      <c r="DK789" s="25">
        <v>3261</v>
      </c>
      <c r="DL789" s="25"/>
      <c r="DM789" s="25">
        <v>4.2344823910000002</v>
      </c>
      <c r="DN789" s="25"/>
      <c r="DO789" s="25"/>
      <c r="DP789" s="25">
        <v>747.37501337427705</v>
      </c>
      <c r="DQ789" s="25"/>
      <c r="DR789" s="25"/>
      <c r="DS789" s="25"/>
      <c r="DT789" s="25"/>
      <c r="DU789" s="25"/>
      <c r="DV789" s="25"/>
      <c r="DW789" s="25">
        <v>1366.45705990287</v>
      </c>
      <c r="DX789" s="25"/>
      <c r="DY789" s="25"/>
      <c r="DZ789" s="25"/>
      <c r="EA789" s="25"/>
      <c r="EB789" s="25"/>
      <c r="EC789" s="25"/>
      <c r="ED789" s="25"/>
      <c r="EE789" s="25"/>
    </row>
    <row r="790" spans="110:135" x14ac:dyDescent="0.2">
      <c r="DF790" s="24" t="s">
        <v>1948</v>
      </c>
      <c r="DG790" s="24" t="s">
        <v>212</v>
      </c>
      <c r="DH790" s="25">
        <v>1241.6248172852399</v>
      </c>
      <c r="DI790" s="25">
        <v>1057.9946055063799</v>
      </c>
      <c r="DJ790" s="25">
        <v>73.860769095467504</v>
      </c>
      <c r="DK790" s="25"/>
      <c r="DL790" s="25">
        <v>2254</v>
      </c>
      <c r="DM790" s="25">
        <v>42.17980404</v>
      </c>
      <c r="DN790" s="25"/>
      <c r="DO790" s="25"/>
      <c r="DP790" s="25">
        <v>2240.1507231947899</v>
      </c>
      <c r="DQ790" s="25"/>
      <c r="DR790" s="25"/>
      <c r="DS790" s="25">
        <v>557.72884913372695</v>
      </c>
      <c r="DT790" s="25"/>
      <c r="DU790" s="25">
        <v>537.91675049441994</v>
      </c>
      <c r="DV790" s="25">
        <v>2186.7620495399501</v>
      </c>
      <c r="DW790" s="25"/>
      <c r="DX790" s="25"/>
      <c r="DY790" s="25"/>
      <c r="DZ790" s="25">
        <v>1558.2603618790399</v>
      </c>
      <c r="EA790" s="25"/>
      <c r="EB790" s="25"/>
      <c r="EC790" s="25"/>
      <c r="ED790" s="25"/>
      <c r="EE790" s="25">
        <v>556</v>
      </c>
    </row>
    <row r="791" spans="110:135" x14ac:dyDescent="0.2">
      <c r="DF791" s="24" t="s">
        <v>2567</v>
      </c>
      <c r="DG791" s="24" t="s">
        <v>212</v>
      </c>
      <c r="DH791" s="25">
        <v>981.09728192831903</v>
      </c>
      <c r="DI791" s="25">
        <v>1058.5236222516401</v>
      </c>
      <c r="DJ791" s="25">
        <v>72.556805393971601</v>
      </c>
      <c r="DK791" s="25"/>
      <c r="DL791" s="25">
        <v>803</v>
      </c>
      <c r="DM791" s="25">
        <v>77.341883210000006</v>
      </c>
      <c r="DN791" s="25"/>
      <c r="DO791" s="25"/>
      <c r="DP791" s="25"/>
      <c r="DQ791" s="25"/>
      <c r="DR791" s="25"/>
      <c r="DS791" s="25"/>
      <c r="DT791" s="25"/>
      <c r="DU791" s="25"/>
      <c r="DV791" s="25"/>
      <c r="DW791" s="25">
        <v>1314.0472445032799</v>
      </c>
      <c r="DX791" s="25"/>
      <c r="DY791" s="25"/>
      <c r="DZ791" s="25"/>
      <c r="EA791" s="25"/>
      <c r="EB791" s="25"/>
      <c r="EC791" s="25"/>
      <c r="ED791" s="25"/>
      <c r="EE791" s="25">
        <v>1730</v>
      </c>
    </row>
    <row r="792" spans="110:135" x14ac:dyDescent="0.2">
      <c r="DF792" s="24" t="s">
        <v>3331</v>
      </c>
      <c r="DG792" s="24" t="s">
        <v>274</v>
      </c>
      <c r="DH792" s="25">
        <v>1770.7047835752801</v>
      </c>
      <c r="DI792" s="25">
        <v>1059</v>
      </c>
      <c r="DJ792" s="25">
        <v>101.015838779821</v>
      </c>
      <c r="DK792" s="25"/>
      <c r="DL792" s="25">
        <v>1059</v>
      </c>
      <c r="DM792" s="25">
        <v>33.282436750000002</v>
      </c>
      <c r="DN792" s="25"/>
      <c r="DO792" s="25"/>
      <c r="DP792" s="25"/>
      <c r="DQ792" s="25"/>
      <c r="DR792" s="25"/>
      <c r="DS792" s="25">
        <v>4549.8989045587696</v>
      </c>
      <c r="DT792" s="25"/>
      <c r="DU792" s="25">
        <v>741.34257656763998</v>
      </c>
      <c r="DV792" s="25"/>
      <c r="DW792" s="25"/>
      <c r="DX792" s="25"/>
      <c r="DY792" s="25"/>
      <c r="DZ792" s="25"/>
      <c r="EA792" s="25"/>
      <c r="EB792" s="25"/>
      <c r="EC792" s="25"/>
      <c r="ED792" s="25"/>
      <c r="EE792" s="25">
        <v>2470</v>
      </c>
    </row>
    <row r="793" spans="110:135" x14ac:dyDescent="0.2">
      <c r="DF793" s="24" t="s">
        <v>1691</v>
      </c>
      <c r="DG793" s="24" t="s">
        <v>212</v>
      </c>
      <c r="DH793" s="25">
        <v>1073.3278496544999</v>
      </c>
      <c r="DI793" s="25">
        <v>1059.6442051669401</v>
      </c>
      <c r="DJ793" s="25">
        <v>73.276708543029002</v>
      </c>
      <c r="DK793" s="25"/>
      <c r="DL793" s="25"/>
      <c r="DM793" s="25">
        <v>9.4736462840000009</v>
      </c>
      <c r="DN793" s="25"/>
      <c r="DO793" s="25"/>
      <c r="DP793" s="25">
        <v>906.71012595361594</v>
      </c>
      <c r="DQ793" s="25"/>
      <c r="DR793" s="25"/>
      <c r="DS793" s="25">
        <v>225.72445864915801</v>
      </c>
      <c r="DT793" s="25"/>
      <c r="DU793" s="25">
        <v>1212.5782843802599</v>
      </c>
      <c r="DV793" s="25"/>
      <c r="DW793" s="25">
        <v>1540.1493251524901</v>
      </c>
      <c r="DX793" s="25"/>
      <c r="DY793" s="25">
        <v>2349.8249160304399</v>
      </c>
      <c r="DZ793" s="25"/>
      <c r="EA793" s="25">
        <v>1703.16204078603</v>
      </c>
      <c r="EB793" s="25"/>
      <c r="EC793" s="25"/>
      <c r="ED793" s="25"/>
      <c r="EE793" s="25">
        <v>639</v>
      </c>
    </row>
    <row r="794" spans="110:135" x14ac:dyDescent="0.2">
      <c r="DF794" s="24" t="s">
        <v>5237</v>
      </c>
      <c r="DG794" s="24" t="s">
        <v>212</v>
      </c>
      <c r="DH794" s="25">
        <v>1959.44524286864</v>
      </c>
      <c r="DI794" s="25">
        <v>1060.26882500442</v>
      </c>
      <c r="DJ794" s="25">
        <v>113.143484584606</v>
      </c>
      <c r="DK794" s="25"/>
      <c r="DL794" s="25">
        <v>5548</v>
      </c>
      <c r="DM794" s="25">
        <v>36.662675030000003</v>
      </c>
      <c r="DN794" s="25"/>
      <c r="DO794" s="25"/>
      <c r="DP794" s="25"/>
      <c r="DQ794" s="25"/>
      <c r="DR794" s="25">
        <v>1379.1950734412001</v>
      </c>
      <c r="DS794" s="25">
        <v>269.17174150448398</v>
      </c>
      <c r="DT794" s="25"/>
      <c r="DU794" s="25">
        <v>741.34257656763998</v>
      </c>
      <c r="DV794" s="25"/>
      <c r="DW794" s="25">
        <v>3782.2993906685401</v>
      </c>
      <c r="DX794" s="25"/>
      <c r="DY794" s="25"/>
      <c r="DZ794" s="25"/>
      <c r="EA794" s="25"/>
      <c r="EB794" s="25"/>
      <c r="EC794" s="25"/>
      <c r="ED794" s="25"/>
      <c r="EE794" s="25"/>
    </row>
    <row r="795" spans="110:135" x14ac:dyDescent="0.2">
      <c r="DF795" s="24" t="s">
        <v>3023</v>
      </c>
      <c r="DG795" s="24" t="s">
        <v>212</v>
      </c>
      <c r="DH795" s="25">
        <v>1060.6678629645601</v>
      </c>
      <c r="DI795" s="25">
        <v>1060.6678629645601</v>
      </c>
      <c r="DJ795" s="25">
        <v>33.555471740527501</v>
      </c>
      <c r="DK795" s="25">
        <v>809</v>
      </c>
      <c r="DL795" s="25"/>
      <c r="DM795" s="25"/>
      <c r="DN795" s="25"/>
      <c r="DO795" s="25"/>
      <c r="DP795" s="25"/>
      <c r="DQ795" s="25"/>
      <c r="DR795" s="25"/>
      <c r="DS795" s="25"/>
      <c r="DT795" s="25"/>
      <c r="DU795" s="25"/>
      <c r="DV795" s="25"/>
      <c r="DW795" s="25">
        <v>1312.3357259291099</v>
      </c>
      <c r="DX795" s="25"/>
      <c r="DY795" s="25"/>
      <c r="DZ795" s="25"/>
      <c r="EA795" s="25"/>
      <c r="EB795" s="25"/>
      <c r="EC795" s="25"/>
      <c r="ED795" s="25"/>
      <c r="EE795" s="25"/>
    </row>
    <row r="796" spans="110:135" x14ac:dyDescent="0.2">
      <c r="DF796" s="24" t="s">
        <v>2988</v>
      </c>
      <c r="DG796" s="24" t="s">
        <v>212</v>
      </c>
      <c r="DH796" s="25">
        <v>1130.92370528877</v>
      </c>
      <c r="DI796" s="25">
        <v>1062</v>
      </c>
      <c r="DJ796" s="25">
        <v>71.552325758051296</v>
      </c>
      <c r="DK796" s="25"/>
      <c r="DL796" s="25">
        <v>1062</v>
      </c>
      <c r="DM796" s="25">
        <v>6.8883626500000004</v>
      </c>
      <c r="DN796" s="25"/>
      <c r="DO796" s="25"/>
      <c r="DP796" s="25"/>
      <c r="DQ796" s="25"/>
      <c r="DR796" s="25"/>
      <c r="DS796" s="25">
        <v>764.40983267360798</v>
      </c>
      <c r="DT796" s="25"/>
      <c r="DU796" s="25"/>
      <c r="DV796" s="25"/>
      <c r="DW796" s="25">
        <v>1891.7307163434</v>
      </c>
      <c r="DX796" s="25"/>
      <c r="DY796" s="25"/>
      <c r="DZ796" s="25">
        <v>1929.5896147768599</v>
      </c>
      <c r="EA796" s="25"/>
      <c r="EB796" s="25"/>
      <c r="EC796" s="25"/>
      <c r="ED796" s="25"/>
      <c r="EE796" s="25"/>
    </row>
    <row r="797" spans="110:135" x14ac:dyDescent="0.2">
      <c r="DF797" s="24" t="s">
        <v>443</v>
      </c>
      <c r="DG797" s="24" t="s">
        <v>212</v>
      </c>
      <c r="DH797" s="25">
        <v>1078.26820285282</v>
      </c>
      <c r="DI797" s="25">
        <v>1062.6161940080599</v>
      </c>
      <c r="DJ797" s="25">
        <v>77.462228079560205</v>
      </c>
      <c r="DK797" s="25"/>
      <c r="DL797" s="25">
        <v>350</v>
      </c>
      <c r="DM797" s="25">
        <v>251.12389239999999</v>
      </c>
      <c r="DN797" s="25"/>
      <c r="DO797" s="25"/>
      <c r="DP797" s="25">
        <v>2724.99697860578</v>
      </c>
      <c r="DQ797" s="25"/>
      <c r="DR797" s="25">
        <v>1062.6161940080599</v>
      </c>
      <c r="DS797" s="25">
        <v>1350.3278575229799</v>
      </c>
      <c r="DT797" s="25"/>
      <c r="DU797" s="25">
        <v>654.52048633292895</v>
      </c>
      <c r="DV797" s="25"/>
      <c r="DW797" s="25">
        <v>1154.2920111000101</v>
      </c>
      <c r="DX797" s="25"/>
      <c r="DY797" s="25"/>
      <c r="DZ797" s="25"/>
      <c r="EA797" s="25"/>
      <c r="EB797" s="25"/>
      <c r="EC797" s="25"/>
      <c r="ED797" s="25"/>
      <c r="EE797" s="25"/>
    </row>
    <row r="798" spans="110:135" x14ac:dyDescent="0.2">
      <c r="DF798" s="24" t="s">
        <v>3055</v>
      </c>
      <c r="DG798" s="24" t="s">
        <v>212</v>
      </c>
      <c r="DH798" s="25">
        <v>1806.5683179779201</v>
      </c>
      <c r="DI798" s="25">
        <v>1063.47182585007</v>
      </c>
      <c r="DJ798" s="25">
        <v>112.144593137789</v>
      </c>
      <c r="DK798" s="25"/>
      <c r="DL798" s="25">
        <v>428</v>
      </c>
      <c r="DM798" s="25">
        <v>60.157926609999997</v>
      </c>
      <c r="DN798" s="25"/>
      <c r="DO798" s="25"/>
      <c r="DP798" s="25">
        <v>759.47500387557704</v>
      </c>
      <c r="DQ798" s="25"/>
      <c r="DR798" s="25"/>
      <c r="DS798" s="25">
        <v>6175.1960693070496</v>
      </c>
      <c r="DT798" s="25"/>
      <c r="DU798" s="25">
        <v>903.83933176351104</v>
      </c>
      <c r="DV798" s="25"/>
      <c r="DW798" s="25">
        <v>1223.10431993664</v>
      </c>
      <c r="DX798" s="25"/>
      <c r="DY798" s="25">
        <v>3349.49585995813</v>
      </c>
      <c r="DZ798" s="25">
        <v>1553.2780323725001</v>
      </c>
      <c r="EA798" s="25"/>
      <c r="EB798" s="25"/>
      <c r="EC798" s="25"/>
      <c r="ED798" s="25"/>
      <c r="EE798" s="25"/>
    </row>
    <row r="799" spans="110:135" x14ac:dyDescent="0.2">
      <c r="DF799" s="24" t="s">
        <v>1487</v>
      </c>
      <c r="DG799" s="24" t="s">
        <v>274</v>
      </c>
      <c r="DH799" s="25">
        <v>1184.25358115586</v>
      </c>
      <c r="DI799" s="25">
        <v>1065.8067067176901</v>
      </c>
      <c r="DJ799" s="25">
        <v>46.911409389322699</v>
      </c>
      <c r="DK799" s="25"/>
      <c r="DL799" s="25">
        <v>765</v>
      </c>
      <c r="DM799" s="25">
        <v>578.08149630000003</v>
      </c>
      <c r="DN799" s="25"/>
      <c r="DO799" s="25"/>
      <c r="DP799" s="25"/>
      <c r="DQ799" s="25"/>
      <c r="DR799" s="25"/>
      <c r="DS799" s="25">
        <v>874.66173466002499</v>
      </c>
      <c r="DT799" s="25"/>
      <c r="DU799" s="25">
        <v>2041.3599935974901</v>
      </c>
      <c r="DV799" s="25"/>
      <c r="DW799" s="25">
        <v>1256.95167877535</v>
      </c>
      <c r="DX799" s="25"/>
      <c r="DY799" s="25"/>
      <c r="DZ799" s="25">
        <v>1589.4665836023</v>
      </c>
      <c r="EA799" s="25"/>
      <c r="EB799" s="25"/>
      <c r="EC799" s="25"/>
      <c r="ED799" s="25"/>
      <c r="EE799" s="25"/>
    </row>
    <row r="800" spans="110:135" x14ac:dyDescent="0.2">
      <c r="DF800" s="24" t="s">
        <v>2579</v>
      </c>
      <c r="DG800" s="24" t="s">
        <v>212</v>
      </c>
      <c r="DH800" s="25">
        <v>1123.6848183321499</v>
      </c>
      <c r="DI800" s="25">
        <v>1067.6125205042999</v>
      </c>
      <c r="DJ800" s="25">
        <v>87.567231087776406</v>
      </c>
      <c r="DK800" s="25"/>
      <c r="DL800" s="25"/>
      <c r="DM800" s="25">
        <v>69.514232320000005</v>
      </c>
      <c r="DN800" s="25"/>
      <c r="DO800" s="25"/>
      <c r="DP800" s="25"/>
      <c r="DQ800" s="25"/>
      <c r="DR800" s="25"/>
      <c r="DS800" s="25"/>
      <c r="DT800" s="25"/>
      <c r="DU800" s="25">
        <v>605.66387149576894</v>
      </c>
      <c r="DV800" s="25"/>
      <c r="DW800" s="25">
        <v>1529.56116951283</v>
      </c>
      <c r="DX800" s="25"/>
      <c r="DY800" s="25"/>
      <c r="DZ800" s="25"/>
      <c r="EA800" s="25"/>
      <c r="EB800" s="25"/>
      <c r="EC800" s="25"/>
      <c r="ED800" s="25"/>
      <c r="EE800" s="25">
        <v>2290</v>
      </c>
    </row>
    <row r="801" spans="110:135" x14ac:dyDescent="0.2">
      <c r="DF801" s="24" t="s">
        <v>2267</v>
      </c>
      <c r="DG801" s="24" t="s">
        <v>212</v>
      </c>
      <c r="DH801" s="25">
        <v>1110.0931751522301</v>
      </c>
      <c r="DI801" s="25">
        <v>1067.89015802269</v>
      </c>
      <c r="DJ801" s="25">
        <v>81.573059320713895</v>
      </c>
      <c r="DK801" s="25">
        <v>1940</v>
      </c>
      <c r="DL801" s="25">
        <v>2396</v>
      </c>
      <c r="DM801" s="25">
        <v>65.342558490000002</v>
      </c>
      <c r="DN801" s="25"/>
      <c r="DO801" s="25"/>
      <c r="DP801" s="25">
        <v>123.48921573555199</v>
      </c>
      <c r="DQ801" s="25"/>
      <c r="DR801" s="25"/>
      <c r="DS801" s="25">
        <v>1067.89015802269</v>
      </c>
      <c r="DT801" s="25"/>
      <c r="DU801" s="25">
        <v>739.05238041564996</v>
      </c>
      <c r="DV801" s="25"/>
      <c r="DW801" s="25">
        <v>1467.2104263587801</v>
      </c>
      <c r="DX801" s="25"/>
      <c r="DY801" s="25"/>
      <c r="DZ801" s="25"/>
      <c r="EA801" s="25"/>
      <c r="EB801" s="25"/>
      <c r="EC801" s="25">
        <v>2066.8538373473998</v>
      </c>
      <c r="ED801" s="25"/>
      <c r="EE801" s="25">
        <v>125</v>
      </c>
    </row>
    <row r="802" spans="110:135" x14ac:dyDescent="0.2">
      <c r="DF802" s="24" t="s">
        <v>3118</v>
      </c>
      <c r="DG802" s="24" t="s">
        <v>212</v>
      </c>
      <c r="DH802" s="25">
        <v>1855.18946504881</v>
      </c>
      <c r="DI802" s="25">
        <v>1067.99929777073</v>
      </c>
      <c r="DJ802" s="25">
        <v>121.28128981210401</v>
      </c>
      <c r="DK802" s="25"/>
      <c r="DL802" s="25">
        <v>754</v>
      </c>
      <c r="DM802" s="25">
        <v>60.91410484</v>
      </c>
      <c r="DN802" s="25"/>
      <c r="DO802" s="25"/>
      <c r="DP802" s="25"/>
      <c r="DQ802" s="25"/>
      <c r="DR802" s="25"/>
      <c r="DS802" s="25">
        <v>269.144197475336</v>
      </c>
      <c r="DT802" s="25"/>
      <c r="DU802" s="25">
        <v>690.07219744054601</v>
      </c>
      <c r="DV802" s="25"/>
      <c r="DW802" s="25">
        <v>1381.99859554146</v>
      </c>
      <c r="DX802" s="25">
        <v>6839.4007904485497</v>
      </c>
      <c r="DY802" s="25">
        <v>3265.9858346445799</v>
      </c>
      <c r="DZ802" s="25"/>
      <c r="EA802" s="25"/>
      <c r="EB802" s="25"/>
      <c r="EC802" s="25"/>
      <c r="ED802" s="25"/>
      <c r="EE802" s="25">
        <v>1580</v>
      </c>
    </row>
    <row r="803" spans="110:135" x14ac:dyDescent="0.2">
      <c r="DF803" s="24" t="s">
        <v>2480</v>
      </c>
      <c r="DG803" s="24" t="s">
        <v>212</v>
      </c>
      <c r="DH803" s="25">
        <v>1068.1696526650001</v>
      </c>
      <c r="DI803" s="25">
        <v>1068.1696526650001</v>
      </c>
      <c r="DJ803" s="25">
        <v>138.46372226101599</v>
      </c>
      <c r="DK803" s="25"/>
      <c r="DL803" s="25">
        <v>2114</v>
      </c>
      <c r="DM803" s="25">
        <v>22.339305329999998</v>
      </c>
      <c r="DN803" s="25"/>
      <c r="DO803" s="25"/>
      <c r="DP803" s="25"/>
      <c r="DQ803" s="25"/>
      <c r="DR803" s="25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</row>
    <row r="804" spans="110:135" x14ac:dyDescent="0.2">
      <c r="DF804" s="24" t="s">
        <v>1737</v>
      </c>
      <c r="DG804" s="24" t="s">
        <v>212</v>
      </c>
      <c r="DH804" s="25">
        <v>1394.2255135883299</v>
      </c>
      <c r="DI804" s="25">
        <v>1068.3102884136999</v>
      </c>
      <c r="DJ804" s="25">
        <v>93.657935915283701</v>
      </c>
      <c r="DK804" s="25"/>
      <c r="DL804" s="25">
        <v>3960</v>
      </c>
      <c r="DM804" s="25">
        <v>273.1979935</v>
      </c>
      <c r="DN804" s="25"/>
      <c r="DO804" s="25"/>
      <c r="DP804" s="25">
        <v>927.84622098070702</v>
      </c>
      <c r="DQ804" s="25"/>
      <c r="DR804" s="25"/>
      <c r="DS804" s="25">
        <v>753.38664466748696</v>
      </c>
      <c r="DT804" s="25"/>
      <c r="DU804" s="25">
        <v>1242.1478665351201</v>
      </c>
      <c r="DV804" s="25"/>
      <c r="DW804" s="25">
        <v>1208.7743558467</v>
      </c>
      <c r="DX804" s="25"/>
      <c r="DY804" s="25"/>
      <c r="DZ804" s="25"/>
      <c r="EA804" s="25"/>
      <c r="EB804" s="25"/>
      <c r="EC804" s="25"/>
      <c r="ED804" s="25"/>
      <c r="EE804" s="25"/>
    </row>
    <row r="805" spans="110:135" x14ac:dyDescent="0.2">
      <c r="DF805" s="24" t="s">
        <v>1171</v>
      </c>
      <c r="DG805" s="24" t="s">
        <v>274</v>
      </c>
      <c r="DH805" s="25">
        <v>1009.86939348381</v>
      </c>
      <c r="DI805" s="25">
        <v>1068.5</v>
      </c>
      <c r="DJ805" s="25">
        <v>51.162170121259201</v>
      </c>
      <c r="DK805" s="25"/>
      <c r="DL805" s="25">
        <v>1057</v>
      </c>
      <c r="DM805" s="25">
        <v>135.2464678</v>
      </c>
      <c r="DN805" s="25">
        <v>368.0066362</v>
      </c>
      <c r="DO805" s="25"/>
      <c r="DP805" s="25">
        <v>1341.7377154383801</v>
      </c>
      <c r="DQ805" s="25"/>
      <c r="DR805" s="25"/>
      <c r="DS805" s="25">
        <v>1011.21107969772</v>
      </c>
      <c r="DT805" s="25"/>
      <c r="DU805" s="25">
        <v>1487.1150736424399</v>
      </c>
      <c r="DV805" s="25"/>
      <c r="DW805" s="25">
        <v>1598.63817509198</v>
      </c>
      <c r="DX805" s="25"/>
      <c r="DY805" s="25"/>
      <c r="DZ805" s="25"/>
      <c r="EA805" s="25"/>
      <c r="EB805" s="25"/>
      <c r="EC805" s="25"/>
      <c r="ED805" s="25"/>
      <c r="EE805" s="25">
        <v>1080</v>
      </c>
    </row>
    <row r="806" spans="110:135" x14ac:dyDescent="0.2">
      <c r="DF806" s="24" t="s">
        <v>5333</v>
      </c>
      <c r="DG806" s="24" t="s">
        <v>212</v>
      </c>
      <c r="DH806" s="25">
        <v>2221.8549081685501</v>
      </c>
      <c r="DI806" s="25">
        <v>1070</v>
      </c>
      <c r="DJ806" s="25">
        <v>96.437680713811204</v>
      </c>
      <c r="DK806" s="25">
        <v>1070</v>
      </c>
      <c r="DL806" s="25">
        <v>1940</v>
      </c>
      <c r="DM806" s="25">
        <v>99.793219250000007</v>
      </c>
      <c r="DN806" s="25"/>
      <c r="DO806" s="25"/>
      <c r="DP806" s="25">
        <v>673.81968755831394</v>
      </c>
      <c r="DQ806" s="25"/>
      <c r="DR806" s="25"/>
      <c r="DS806" s="25">
        <v>631.55453299231101</v>
      </c>
      <c r="DT806" s="25"/>
      <c r="DU806" s="25">
        <v>555.65110128443905</v>
      </c>
      <c r="DV806" s="25">
        <v>5329.3511013121697</v>
      </c>
      <c r="DW806" s="25">
        <v>5060.3835095393997</v>
      </c>
      <c r="DX806" s="25"/>
      <c r="DY806" s="25">
        <v>4564.1037851546598</v>
      </c>
      <c r="DZ806" s="25">
        <v>4390.7470527627302</v>
      </c>
      <c r="EA806" s="25"/>
      <c r="EB806" s="25"/>
      <c r="EC806" s="25"/>
      <c r="ED806" s="25"/>
      <c r="EE806" s="25">
        <v>125</v>
      </c>
    </row>
    <row r="807" spans="110:135" x14ac:dyDescent="0.2">
      <c r="DF807" s="24" t="s">
        <v>1346</v>
      </c>
      <c r="DG807" s="24" t="s">
        <v>212</v>
      </c>
      <c r="DH807" s="25">
        <v>939.57736384294697</v>
      </c>
      <c r="DI807" s="25">
        <v>1070</v>
      </c>
      <c r="DJ807" s="25">
        <v>82.811981033058103</v>
      </c>
      <c r="DK807" s="25"/>
      <c r="DL807" s="25"/>
      <c r="DM807" s="25">
        <v>104.5251346</v>
      </c>
      <c r="DN807" s="25"/>
      <c r="DO807" s="25"/>
      <c r="DP807" s="25"/>
      <c r="DQ807" s="25"/>
      <c r="DR807" s="25"/>
      <c r="DS807" s="25"/>
      <c r="DT807" s="25"/>
      <c r="DU807" s="25">
        <v>1644.2069569288401</v>
      </c>
      <c r="DV807" s="25"/>
      <c r="DW807" s="25"/>
      <c r="DX807" s="25"/>
      <c r="DY807" s="25"/>
      <c r="DZ807" s="25"/>
      <c r="EA807" s="25"/>
      <c r="EB807" s="25"/>
      <c r="EC807" s="25"/>
      <c r="ED807" s="25"/>
      <c r="EE807" s="25">
        <v>1070</v>
      </c>
    </row>
    <row r="808" spans="110:135" x14ac:dyDescent="0.2">
      <c r="DF808" s="24" t="s">
        <v>2906</v>
      </c>
      <c r="DG808" s="24" t="s">
        <v>212</v>
      </c>
      <c r="DH808" s="25">
        <v>1220.1691282394499</v>
      </c>
      <c r="DI808" s="25">
        <v>1070.1678629645601</v>
      </c>
      <c r="DJ808" s="25">
        <v>75.641824780149406</v>
      </c>
      <c r="DK808" s="25"/>
      <c r="DL808" s="25">
        <v>828</v>
      </c>
      <c r="DM808" s="25">
        <v>12.659270599999999</v>
      </c>
      <c r="DN808" s="25">
        <v>2551.8681569999999</v>
      </c>
      <c r="DO808" s="25"/>
      <c r="DP808" s="25"/>
      <c r="DQ808" s="25"/>
      <c r="DR808" s="25"/>
      <c r="DS808" s="25"/>
      <c r="DT808" s="25"/>
      <c r="DU808" s="25">
        <v>656.15161590761204</v>
      </c>
      <c r="DV808" s="25"/>
      <c r="DW808" s="25">
        <v>1312.3357259291099</v>
      </c>
      <c r="DX808" s="25"/>
      <c r="DY808" s="25"/>
      <c r="DZ808" s="25"/>
      <c r="EA808" s="25"/>
      <c r="EB808" s="25"/>
      <c r="EC808" s="25"/>
      <c r="ED808" s="25"/>
      <c r="EE808" s="25">
        <v>1960</v>
      </c>
    </row>
    <row r="809" spans="110:135" x14ac:dyDescent="0.2">
      <c r="DF809" s="24" t="s">
        <v>3163</v>
      </c>
      <c r="DG809" s="24" t="s">
        <v>212</v>
      </c>
      <c r="DH809" s="25">
        <v>1070.65038199534</v>
      </c>
      <c r="DI809" s="25">
        <v>1070.65038199534</v>
      </c>
      <c r="DJ809" s="25">
        <v>18.578396936641301</v>
      </c>
      <c r="DK809" s="25">
        <v>930</v>
      </c>
      <c r="DL809" s="25"/>
      <c r="DM809" s="25"/>
      <c r="DN809" s="25"/>
      <c r="DO809" s="25"/>
      <c r="DP809" s="25"/>
      <c r="DQ809" s="25"/>
      <c r="DR809" s="25"/>
      <c r="DS809" s="25"/>
      <c r="DT809" s="25"/>
      <c r="DU809" s="25"/>
      <c r="DV809" s="25"/>
      <c r="DW809" s="25">
        <v>1211.30076399067</v>
      </c>
      <c r="DX809" s="25"/>
      <c r="DY809" s="25"/>
      <c r="DZ809" s="25"/>
      <c r="EA809" s="25"/>
      <c r="EB809" s="25"/>
      <c r="EC809" s="25"/>
      <c r="ED809" s="25"/>
      <c r="EE809" s="25"/>
    </row>
    <row r="810" spans="110:135" x14ac:dyDescent="0.2">
      <c r="DF810" s="24" t="s">
        <v>871</v>
      </c>
      <c r="DG810" s="24" t="s">
        <v>212</v>
      </c>
      <c r="DH810" s="25">
        <v>1073.8024589040101</v>
      </c>
      <c r="DI810" s="25">
        <v>1073.8024589040101</v>
      </c>
      <c r="DJ810" s="25">
        <v>133.51862001787001</v>
      </c>
      <c r="DK810" s="25"/>
      <c r="DL810" s="25"/>
      <c r="DM810" s="25">
        <v>60.004922950000001</v>
      </c>
      <c r="DN810" s="25"/>
      <c r="DO810" s="25"/>
      <c r="DP810" s="25"/>
      <c r="DQ810" s="25"/>
      <c r="DR810" s="25"/>
      <c r="DS810" s="25">
        <v>2087.5999948580302</v>
      </c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</row>
    <row r="811" spans="110:135" x14ac:dyDescent="0.2">
      <c r="DF811" s="24" t="s">
        <v>1762</v>
      </c>
      <c r="DG811" s="24" t="s">
        <v>212</v>
      </c>
      <c r="DH811" s="25">
        <v>1094.5370757825599</v>
      </c>
      <c r="DI811" s="25">
        <v>1074.16522666945</v>
      </c>
      <c r="DJ811" s="25">
        <v>76.143997135203804</v>
      </c>
      <c r="DK811" s="25"/>
      <c r="DL811" s="25">
        <v>486</v>
      </c>
      <c r="DM811" s="25">
        <v>89.429640840000005</v>
      </c>
      <c r="DN811" s="25"/>
      <c r="DO811" s="25"/>
      <c r="DP811" s="25">
        <v>1074.16522666945</v>
      </c>
      <c r="DQ811" s="25"/>
      <c r="DR811" s="25"/>
      <c r="DS811" s="25">
        <v>1199.34317168802</v>
      </c>
      <c r="DT811" s="25"/>
      <c r="DU811" s="25">
        <v>575.70646768966299</v>
      </c>
      <c r="DV811" s="25">
        <v>2372.7335813385498</v>
      </c>
      <c r="DW811" s="25">
        <v>1587.0839026291301</v>
      </c>
      <c r="DX811" s="25"/>
      <c r="DY811" s="25"/>
      <c r="DZ811" s="25"/>
      <c r="EA811" s="25"/>
      <c r="EB811" s="25"/>
      <c r="EC811" s="25">
        <v>2228.3716911882202</v>
      </c>
      <c r="ED811" s="25"/>
      <c r="EE811" s="25">
        <v>238</v>
      </c>
    </row>
    <row r="812" spans="110:135" x14ac:dyDescent="0.2">
      <c r="DF812" s="24" t="s">
        <v>2097</v>
      </c>
      <c r="DG812" s="24" t="s">
        <v>212</v>
      </c>
      <c r="DH812" s="25">
        <v>1035.9401587847401</v>
      </c>
      <c r="DI812" s="25">
        <v>1076.37197391107</v>
      </c>
      <c r="DJ812" s="25">
        <v>55.439884711129302</v>
      </c>
      <c r="DK812" s="25"/>
      <c r="DL812" s="25">
        <v>788</v>
      </c>
      <c r="DM812" s="25"/>
      <c r="DN812" s="25"/>
      <c r="DO812" s="25"/>
      <c r="DP812" s="25">
        <v>930.98254688221004</v>
      </c>
      <c r="DQ812" s="25">
        <v>1221.7614009399199</v>
      </c>
      <c r="DR812" s="25"/>
      <c r="DS812" s="25">
        <v>111.93751870076601</v>
      </c>
      <c r="DT812" s="25"/>
      <c r="DU812" s="25"/>
      <c r="DV812" s="25"/>
      <c r="DW812" s="25">
        <v>1365.5946534673601</v>
      </c>
      <c r="DX812" s="25"/>
      <c r="DY812" s="25"/>
      <c r="DZ812" s="25"/>
      <c r="EA812" s="25">
        <v>1797.36483271819</v>
      </c>
      <c r="EB812" s="25"/>
      <c r="EC812" s="25"/>
      <c r="ED812" s="25"/>
      <c r="EE812" s="25"/>
    </row>
    <row r="813" spans="110:135" x14ac:dyDescent="0.2">
      <c r="DF813" s="24" t="s">
        <v>1598</v>
      </c>
      <c r="DG813" s="24" t="s">
        <v>212</v>
      </c>
      <c r="DH813" s="25">
        <v>1143.45115906714</v>
      </c>
      <c r="DI813" s="25">
        <v>1076.79945645364</v>
      </c>
      <c r="DJ813" s="25">
        <v>77.9665527745682</v>
      </c>
      <c r="DK813" s="25"/>
      <c r="DL813" s="25">
        <v>2560</v>
      </c>
      <c r="DM813" s="25">
        <v>302.78458929999999</v>
      </c>
      <c r="DN813" s="25"/>
      <c r="DO813" s="25"/>
      <c r="DP813" s="25">
        <v>481.57356869636101</v>
      </c>
      <c r="DQ813" s="25"/>
      <c r="DR813" s="25"/>
      <c r="DS813" s="25"/>
      <c r="DT813" s="25"/>
      <c r="DU813" s="25">
        <v>1076.79945645364</v>
      </c>
      <c r="DV813" s="25"/>
      <c r="DW813" s="25">
        <v>1296.09818088572</v>
      </c>
      <c r="DX813" s="25"/>
      <c r="DY813" s="25"/>
      <c r="DZ813" s="25"/>
      <c r="EA813" s="25"/>
      <c r="EB813" s="25"/>
      <c r="EC813" s="25"/>
      <c r="ED813" s="25"/>
      <c r="EE813" s="25"/>
    </row>
    <row r="814" spans="110:135" x14ac:dyDescent="0.2">
      <c r="DF814" s="24" t="s">
        <v>240</v>
      </c>
      <c r="DG814" s="24" t="s">
        <v>212</v>
      </c>
      <c r="DH814" s="25">
        <v>1076.79945645364</v>
      </c>
      <c r="DI814" s="25">
        <v>1076.79945645364</v>
      </c>
      <c r="DJ814" s="25"/>
      <c r="DK814" s="25"/>
      <c r="DL814" s="25"/>
      <c r="DM814" s="25"/>
      <c r="DN814" s="25"/>
      <c r="DO814" s="25"/>
      <c r="DP814" s="25"/>
      <c r="DQ814" s="25"/>
      <c r="DR814" s="25"/>
      <c r="DS814" s="25"/>
      <c r="DT814" s="25"/>
      <c r="DU814" s="25">
        <v>1076.79945645364</v>
      </c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</row>
    <row r="815" spans="110:135" x14ac:dyDescent="0.2">
      <c r="DF815" s="24" t="s">
        <v>2258</v>
      </c>
      <c r="DG815" s="24" t="s">
        <v>212</v>
      </c>
      <c r="DH815" s="25">
        <v>1078.0300366703</v>
      </c>
      <c r="DI815" s="25">
        <v>1078.0300366703</v>
      </c>
      <c r="DJ815" s="25">
        <v>109.27315372665799</v>
      </c>
      <c r="DK815" s="25">
        <v>1911</v>
      </c>
      <c r="DL815" s="25"/>
      <c r="DM815" s="25"/>
      <c r="DN815" s="25"/>
      <c r="DO815" s="25"/>
      <c r="DP815" s="25">
        <v>245.060073340598</v>
      </c>
      <c r="DQ815" s="25"/>
      <c r="DR815" s="25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</row>
    <row r="816" spans="110:135" x14ac:dyDescent="0.2">
      <c r="DF816" s="24" t="s">
        <v>1502</v>
      </c>
      <c r="DG816" s="24" t="s">
        <v>274</v>
      </c>
      <c r="DH816" s="25">
        <v>1066.8024540762799</v>
      </c>
      <c r="DI816" s="25">
        <v>1079.21873538972</v>
      </c>
      <c r="DJ816" s="25">
        <v>64.955644728625501</v>
      </c>
      <c r="DK816" s="25"/>
      <c r="DL816" s="25">
        <v>2139</v>
      </c>
      <c r="DM816" s="25">
        <v>16.468627189999999</v>
      </c>
      <c r="DN816" s="25"/>
      <c r="DO816" s="25"/>
      <c r="DP816" s="25">
        <v>861.99496803755903</v>
      </c>
      <c r="DQ816" s="25"/>
      <c r="DR816" s="25"/>
      <c r="DS816" s="25">
        <v>1079.21873538972</v>
      </c>
      <c r="DT816" s="25"/>
      <c r="DU816" s="25">
        <v>532.41737129693502</v>
      </c>
      <c r="DV816" s="25"/>
      <c r="DW816" s="25">
        <v>1257.8001781119899</v>
      </c>
      <c r="DX816" s="25"/>
      <c r="DY816" s="25"/>
      <c r="DZ816" s="25">
        <v>1580.71729850775</v>
      </c>
      <c r="EA816" s="25"/>
      <c r="EB816" s="25"/>
      <c r="EC816" s="25"/>
      <c r="ED816" s="25"/>
      <c r="EE816" s="25"/>
    </row>
    <row r="817" spans="110:135" x14ac:dyDescent="0.2">
      <c r="DF817" s="24" t="s">
        <v>3087</v>
      </c>
      <c r="DG817" s="24" t="s">
        <v>274</v>
      </c>
      <c r="DH817" s="25">
        <v>1079.7029930874</v>
      </c>
      <c r="DI817" s="25">
        <v>1079.7029930874</v>
      </c>
      <c r="DJ817" s="25">
        <v>13.714178231723301</v>
      </c>
      <c r="DK817" s="25">
        <v>975</v>
      </c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>
        <v>1184.4059861748001</v>
      </c>
      <c r="DX817" s="25"/>
      <c r="DY817" s="25"/>
      <c r="DZ817" s="25"/>
      <c r="EA817" s="25"/>
      <c r="EB817" s="25"/>
      <c r="EC817" s="25"/>
      <c r="ED817" s="25"/>
      <c r="EE817" s="25"/>
    </row>
    <row r="818" spans="110:135" x14ac:dyDescent="0.2">
      <c r="DF818" s="24" t="s">
        <v>7996</v>
      </c>
      <c r="DG818" s="24" t="s">
        <v>212</v>
      </c>
      <c r="DH818" s="25">
        <v>6195.8194771901799</v>
      </c>
      <c r="DI818" s="25">
        <v>1080</v>
      </c>
      <c r="DJ818" s="25">
        <v>145.55956989289101</v>
      </c>
      <c r="DK818" s="25"/>
      <c r="DL818" s="25"/>
      <c r="DM818" s="25">
        <v>371.34823080000001</v>
      </c>
      <c r="DN818" s="25"/>
      <c r="DO818" s="25"/>
      <c r="DP818" s="25">
        <v>16562.696168575199</v>
      </c>
      <c r="DQ818" s="25"/>
      <c r="DR818" s="25">
        <v>798.34326033951504</v>
      </c>
      <c r="DS818" s="25">
        <v>181.366573443606</v>
      </c>
      <c r="DT818" s="25">
        <v>21762.2295144399</v>
      </c>
      <c r="DU818" s="25">
        <v>2614.7525927330898</v>
      </c>
      <c r="DV818" s="25"/>
      <c r="DW818" s="25"/>
      <c r="DX818" s="25"/>
      <c r="DY818" s="25"/>
      <c r="DZ818" s="25"/>
      <c r="EA818" s="25"/>
      <c r="EB818" s="25"/>
      <c r="EC818" s="25"/>
      <c r="ED818" s="25"/>
      <c r="EE818" s="25">
        <v>1080</v>
      </c>
    </row>
    <row r="819" spans="110:135" x14ac:dyDescent="0.2">
      <c r="DF819" s="24" t="s">
        <v>2689</v>
      </c>
      <c r="DG819" s="24" t="s">
        <v>212</v>
      </c>
      <c r="DH819" s="25">
        <v>1080.37524652106</v>
      </c>
      <c r="DI819" s="25">
        <v>1080.37524652106</v>
      </c>
      <c r="DJ819" s="25">
        <v>134.77810559005599</v>
      </c>
      <c r="DK819" s="25"/>
      <c r="DL819" s="25"/>
      <c r="DM819" s="25"/>
      <c r="DN819" s="25"/>
      <c r="DO819" s="25"/>
      <c r="DP819" s="25">
        <v>50.750493042113298</v>
      </c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>
        <v>2110</v>
      </c>
    </row>
    <row r="820" spans="110:135" x14ac:dyDescent="0.2">
      <c r="DF820" s="24" t="s">
        <v>1425</v>
      </c>
      <c r="DG820" s="24" t="s">
        <v>212</v>
      </c>
      <c r="DH820" s="25">
        <v>1189.42616952913</v>
      </c>
      <c r="DI820" s="25">
        <v>1080.6152170166899</v>
      </c>
      <c r="DJ820" s="25">
        <v>65.511166942840205</v>
      </c>
      <c r="DK820" s="25"/>
      <c r="DL820" s="25">
        <v>1718</v>
      </c>
      <c r="DM820" s="25">
        <v>236.64739560000001</v>
      </c>
      <c r="DN820" s="25"/>
      <c r="DO820" s="25"/>
      <c r="DP820" s="25">
        <v>803.39262662683097</v>
      </c>
      <c r="DQ820" s="25"/>
      <c r="DR820" s="25"/>
      <c r="DS820" s="25">
        <v>2637.75027094699</v>
      </c>
      <c r="DT820" s="25"/>
      <c r="DU820" s="25">
        <v>758.53625557453802</v>
      </c>
      <c r="DV820" s="25"/>
      <c r="DW820" s="25">
        <v>1357.8378074065499</v>
      </c>
      <c r="DX820" s="25"/>
      <c r="DY820" s="25"/>
      <c r="DZ820" s="25">
        <v>1517.24500007812</v>
      </c>
      <c r="EA820" s="25"/>
      <c r="EB820" s="25"/>
      <c r="EC820" s="25"/>
      <c r="ED820" s="25"/>
      <c r="EE820" s="25">
        <v>486</v>
      </c>
    </row>
    <row r="821" spans="110:135" x14ac:dyDescent="0.2">
      <c r="DF821" s="24" t="s">
        <v>348</v>
      </c>
      <c r="DG821" s="24" t="s">
        <v>212</v>
      </c>
      <c r="DH821" s="25">
        <v>1396.15530637653</v>
      </c>
      <c r="DI821" s="25">
        <v>1081</v>
      </c>
      <c r="DJ821" s="25">
        <v>70.301985094292206</v>
      </c>
      <c r="DK821" s="25"/>
      <c r="DL821" s="25">
        <v>1081</v>
      </c>
      <c r="DM821" s="25">
        <v>322.48798679999999</v>
      </c>
      <c r="DN821" s="25"/>
      <c r="DO821" s="25"/>
      <c r="DP821" s="25">
        <v>1069.2820820003799</v>
      </c>
      <c r="DQ821" s="25"/>
      <c r="DR821" s="25"/>
      <c r="DS821" s="25">
        <v>1538.87112118593</v>
      </c>
      <c r="DT821" s="25"/>
      <c r="DU821" s="25">
        <v>2969.1353418963199</v>
      </c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</row>
    <row r="822" spans="110:135" x14ac:dyDescent="0.2">
      <c r="DF822" s="24" t="s">
        <v>1278</v>
      </c>
      <c r="DG822" s="24" t="s">
        <v>212</v>
      </c>
      <c r="DH822" s="25">
        <v>944.18907401199499</v>
      </c>
      <c r="DI822" s="25">
        <v>1082.3865585375299</v>
      </c>
      <c r="DJ822" s="25">
        <v>77.072077219124296</v>
      </c>
      <c r="DK822" s="25"/>
      <c r="DL822" s="25"/>
      <c r="DM822" s="25">
        <v>48.144813720000002</v>
      </c>
      <c r="DN822" s="25"/>
      <c r="DO822" s="25"/>
      <c r="DP822" s="25"/>
      <c r="DQ822" s="25"/>
      <c r="DR822" s="25"/>
      <c r="DS822" s="25"/>
      <c r="DT822" s="25"/>
      <c r="DU822" s="25">
        <v>1508.7731170750601</v>
      </c>
      <c r="DV822" s="25"/>
      <c r="DW822" s="25"/>
      <c r="DX822" s="25"/>
      <c r="DY822" s="25"/>
      <c r="DZ822" s="25"/>
      <c r="EA822" s="25">
        <v>1563.8383652529201</v>
      </c>
      <c r="EB822" s="25"/>
      <c r="EC822" s="25"/>
      <c r="ED822" s="25"/>
      <c r="EE822" s="25">
        <v>656</v>
      </c>
    </row>
    <row r="823" spans="110:135" x14ac:dyDescent="0.2">
      <c r="DF823" s="24" t="s">
        <v>3384</v>
      </c>
      <c r="DG823" s="24" t="s">
        <v>274</v>
      </c>
      <c r="DH823" s="25">
        <v>1791.8448260632799</v>
      </c>
      <c r="DI823" s="25">
        <v>1082.8720840963199</v>
      </c>
      <c r="DJ823" s="25">
        <v>109.71545440197301</v>
      </c>
      <c r="DK823" s="25"/>
      <c r="DL823" s="25">
        <v>6115</v>
      </c>
      <c r="DM823" s="25">
        <v>569.38127310000004</v>
      </c>
      <c r="DN823" s="25"/>
      <c r="DO823" s="25"/>
      <c r="DP823" s="25">
        <v>1690.96133092185</v>
      </c>
      <c r="DQ823" s="25"/>
      <c r="DR823" s="25">
        <v>913.01687307884697</v>
      </c>
      <c r="DS823" s="25">
        <v>484.52079157375499</v>
      </c>
      <c r="DT823" s="25"/>
      <c r="DU823" s="25">
        <v>1082.8720840963199</v>
      </c>
      <c r="DV823" s="25"/>
      <c r="DW823" s="25">
        <v>1687.16142967221</v>
      </c>
      <c r="DX823" s="25"/>
      <c r="DY823" s="25"/>
      <c r="DZ823" s="25"/>
      <c r="EA823" s="25"/>
      <c r="EB823" s="25"/>
      <c r="EC823" s="25"/>
      <c r="ED823" s="25"/>
      <c r="EE823" s="25"/>
    </row>
    <row r="824" spans="110:135" x14ac:dyDescent="0.2">
      <c r="DF824" s="24" t="s">
        <v>3316</v>
      </c>
      <c r="DG824" s="24" t="s">
        <v>274</v>
      </c>
      <c r="DH824" s="25">
        <v>1083.12978375066</v>
      </c>
      <c r="DI824" s="25">
        <v>1083.12978375066</v>
      </c>
      <c r="DJ824" s="25">
        <v>34.968584484040498</v>
      </c>
      <c r="DK824" s="25"/>
      <c r="DL824" s="25"/>
      <c r="DM824" s="25"/>
      <c r="DN824" s="25"/>
      <c r="DO824" s="25"/>
      <c r="DP824" s="25"/>
      <c r="DQ824" s="25"/>
      <c r="DR824" s="25"/>
      <c r="DS824" s="25"/>
      <c r="DT824" s="25"/>
      <c r="DU824" s="25">
        <v>815.30944629957901</v>
      </c>
      <c r="DV824" s="25"/>
      <c r="DW824" s="25">
        <v>1350.9501212017401</v>
      </c>
      <c r="DX824" s="25"/>
      <c r="DY824" s="25"/>
      <c r="DZ824" s="25"/>
      <c r="EA824" s="25"/>
      <c r="EB824" s="25"/>
      <c r="EC824" s="25"/>
      <c r="ED824" s="25"/>
      <c r="EE824" s="25"/>
    </row>
    <row r="825" spans="110:135" x14ac:dyDescent="0.2">
      <c r="DF825" s="24" t="s">
        <v>2442</v>
      </c>
      <c r="DG825" s="24" t="s">
        <v>212</v>
      </c>
      <c r="DH825" s="25">
        <v>858.78065343941103</v>
      </c>
      <c r="DI825" s="25">
        <v>1084</v>
      </c>
      <c r="DJ825" s="25">
        <v>63.353473190795398</v>
      </c>
      <c r="DK825" s="25"/>
      <c r="DL825" s="25">
        <v>1138</v>
      </c>
      <c r="DM825" s="25">
        <v>50.765932650000003</v>
      </c>
      <c r="DN825" s="25"/>
      <c r="DO825" s="25"/>
      <c r="DP825" s="25"/>
      <c r="DQ825" s="25"/>
      <c r="DR825" s="25"/>
      <c r="DS825" s="25"/>
      <c r="DT825" s="25"/>
      <c r="DU825" s="25"/>
      <c r="DV825" s="25"/>
      <c r="DW825" s="25">
        <v>1216.35668110764</v>
      </c>
      <c r="DX825" s="25"/>
      <c r="DY825" s="25"/>
      <c r="DZ825" s="25"/>
      <c r="EA825" s="25"/>
      <c r="EB825" s="25"/>
      <c r="EC825" s="25"/>
      <c r="ED825" s="25"/>
      <c r="EE825" s="25">
        <v>1030</v>
      </c>
    </row>
    <row r="826" spans="110:135" x14ac:dyDescent="0.2">
      <c r="DF826" s="24" t="s">
        <v>1687</v>
      </c>
      <c r="DG826" s="24" t="s">
        <v>212</v>
      </c>
      <c r="DH826" s="25">
        <v>1022.75284124009</v>
      </c>
      <c r="DI826" s="25">
        <v>1084.9073413111801</v>
      </c>
      <c r="DJ826" s="25">
        <v>76.335895492008206</v>
      </c>
      <c r="DK826" s="25"/>
      <c r="DL826" s="25">
        <v>1340</v>
      </c>
      <c r="DM826" s="25">
        <v>205.83555809999999</v>
      </c>
      <c r="DN826" s="25"/>
      <c r="DO826" s="25"/>
      <c r="DP826" s="25">
        <v>202.61786373031501</v>
      </c>
      <c r="DQ826" s="25"/>
      <c r="DR826" s="25"/>
      <c r="DS826" s="25"/>
      <c r="DT826" s="25"/>
      <c r="DU826" s="25">
        <v>829.81468262236899</v>
      </c>
      <c r="DV826" s="25"/>
      <c r="DW826" s="25">
        <v>1725.8994989206001</v>
      </c>
      <c r="DX826" s="25"/>
      <c r="DY826" s="25"/>
      <c r="DZ826" s="25">
        <v>2103.39450189939</v>
      </c>
      <c r="EA826" s="25">
        <v>1625.4606246480801</v>
      </c>
      <c r="EB826" s="25"/>
      <c r="EC826" s="25"/>
      <c r="ED826" s="25"/>
      <c r="EE826" s="25">
        <v>149</v>
      </c>
    </row>
    <row r="827" spans="110:135" x14ac:dyDescent="0.2">
      <c r="DF827" s="24" t="s">
        <v>3375</v>
      </c>
      <c r="DG827" s="24" t="s">
        <v>212</v>
      </c>
      <c r="DH827" s="25">
        <v>1086.47989526931</v>
      </c>
      <c r="DI827" s="25">
        <v>1086.47989526931</v>
      </c>
      <c r="DJ827" s="25">
        <v>49.785390192684403</v>
      </c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>
        <v>1468.9597905386099</v>
      </c>
      <c r="DX827" s="25"/>
      <c r="DY827" s="25"/>
      <c r="DZ827" s="25"/>
      <c r="EA827" s="25"/>
      <c r="EB827" s="25"/>
      <c r="EC827" s="25"/>
      <c r="ED827" s="25"/>
      <c r="EE827" s="25">
        <v>704</v>
      </c>
    </row>
    <row r="828" spans="110:135" x14ac:dyDescent="0.2">
      <c r="DF828" s="24" t="s">
        <v>589</v>
      </c>
      <c r="DG828" s="24" t="s">
        <v>212</v>
      </c>
      <c r="DH828" s="25">
        <v>1131.6696591638799</v>
      </c>
      <c r="DI828" s="25">
        <v>1091</v>
      </c>
      <c r="DJ828" s="25">
        <v>67.610087261455405</v>
      </c>
      <c r="DK828" s="25"/>
      <c r="DL828" s="25">
        <v>1593</v>
      </c>
      <c r="DM828" s="25">
        <v>361.0074692</v>
      </c>
      <c r="DN828" s="25"/>
      <c r="DO828" s="25"/>
      <c r="DP828" s="25">
        <v>2119.1351988658598</v>
      </c>
      <c r="DQ828" s="25"/>
      <c r="DR828" s="25"/>
      <c r="DS828" s="25">
        <v>1712.6151963345999</v>
      </c>
      <c r="DT828" s="25"/>
      <c r="DU828" s="25">
        <v>415.26009058279197</v>
      </c>
      <c r="DV828" s="25"/>
      <c r="DW828" s="25"/>
      <c r="DX828" s="25"/>
      <c r="DY828" s="25"/>
      <c r="DZ828" s="25"/>
      <c r="EA828" s="25"/>
      <c r="EB828" s="25"/>
      <c r="EC828" s="25"/>
      <c r="ED828" s="25"/>
      <c r="EE828" s="25">
        <v>589</v>
      </c>
    </row>
    <row r="829" spans="110:135" x14ac:dyDescent="0.2">
      <c r="DF829" s="24" t="s">
        <v>1843</v>
      </c>
      <c r="DG829" s="24" t="s">
        <v>212</v>
      </c>
      <c r="DH829" s="25">
        <v>1268.02087959394</v>
      </c>
      <c r="DI829" s="25">
        <v>1091</v>
      </c>
      <c r="DJ829" s="25">
        <v>50.554220590368502</v>
      </c>
      <c r="DK829" s="25"/>
      <c r="DL829" s="25">
        <v>1091</v>
      </c>
      <c r="DM829" s="25">
        <v>2099.4315759999999</v>
      </c>
      <c r="DN829" s="25"/>
      <c r="DO829" s="25"/>
      <c r="DP829" s="25">
        <v>1903.17850210151</v>
      </c>
      <c r="DQ829" s="25"/>
      <c r="DR829" s="25"/>
      <c r="DS829" s="25">
        <v>1010.81734882657</v>
      </c>
      <c r="DT829" s="25"/>
      <c r="DU829" s="25">
        <v>219.60583404718901</v>
      </c>
      <c r="DV829" s="25"/>
      <c r="DW829" s="25">
        <v>1571.1128961822801</v>
      </c>
      <c r="DX829" s="25"/>
      <c r="DY829" s="25"/>
      <c r="DZ829" s="25"/>
      <c r="EA829" s="25"/>
      <c r="EB829" s="25"/>
      <c r="EC829" s="25"/>
      <c r="ED829" s="25"/>
      <c r="EE829" s="25">
        <v>981</v>
      </c>
    </row>
    <row r="830" spans="110:135" x14ac:dyDescent="0.2">
      <c r="DF830" s="24" t="s">
        <v>1293</v>
      </c>
      <c r="DG830" s="24" t="s">
        <v>212</v>
      </c>
      <c r="DH830" s="25">
        <v>979.45562064312298</v>
      </c>
      <c r="DI830" s="25">
        <v>1091.44622341023</v>
      </c>
      <c r="DJ830" s="25">
        <v>81.900254938368604</v>
      </c>
      <c r="DK830" s="25"/>
      <c r="DL830" s="25">
        <v>1625</v>
      </c>
      <c r="DM830" s="25">
        <v>25.48233806</v>
      </c>
      <c r="DN830" s="25"/>
      <c r="DO830" s="25"/>
      <c r="DP830" s="25">
        <v>809.53229479890001</v>
      </c>
      <c r="DQ830" s="25"/>
      <c r="DR830" s="25"/>
      <c r="DS830" s="25">
        <v>1944.45893897827</v>
      </c>
      <c r="DT830" s="25"/>
      <c r="DU830" s="25"/>
      <c r="DV830" s="25"/>
      <c r="DW830" s="25">
        <v>1373.36015202156</v>
      </c>
      <c r="DX830" s="25"/>
      <c r="DY830" s="25"/>
      <c r="DZ830" s="25"/>
      <c r="EA830" s="25"/>
      <c r="EB830" s="25"/>
      <c r="EC830" s="25"/>
      <c r="ED830" s="25"/>
      <c r="EE830" s="25">
        <v>98.9</v>
      </c>
    </row>
    <row r="831" spans="110:135" x14ac:dyDescent="0.2">
      <c r="DF831" s="24" t="s">
        <v>6274</v>
      </c>
      <c r="DG831" s="24" t="s">
        <v>212</v>
      </c>
      <c r="DH831" s="25">
        <v>2920.8834938802502</v>
      </c>
      <c r="DI831" s="25">
        <v>1093.84432854075</v>
      </c>
      <c r="DJ831" s="25">
        <v>145.272617726634</v>
      </c>
      <c r="DK831" s="25"/>
      <c r="DL831" s="25">
        <v>11219</v>
      </c>
      <c r="DM831" s="25">
        <v>244.69643120000001</v>
      </c>
      <c r="DN831" s="25">
        <v>3515.9158750000001</v>
      </c>
      <c r="DO831" s="25"/>
      <c r="DP831" s="25"/>
      <c r="DQ831" s="25"/>
      <c r="DR831" s="25"/>
      <c r="DS831" s="25">
        <v>643.12257855572295</v>
      </c>
      <c r="DT831" s="25"/>
      <c r="DU831" s="25"/>
      <c r="DV831" s="25"/>
      <c r="DW831" s="25"/>
      <c r="DX831" s="25"/>
      <c r="DY831" s="25"/>
      <c r="DZ831" s="25">
        <v>1544.5660785257901</v>
      </c>
      <c r="EA831" s="25"/>
      <c r="EB831" s="25"/>
      <c r="EC831" s="25"/>
      <c r="ED831" s="25"/>
      <c r="EE831" s="25">
        <v>358</v>
      </c>
    </row>
    <row r="832" spans="110:135" x14ac:dyDescent="0.2">
      <c r="DF832" s="24" t="s">
        <v>2763</v>
      </c>
      <c r="DG832" s="24" t="s">
        <v>212</v>
      </c>
      <c r="DH832" s="25">
        <v>1797.3566566639799</v>
      </c>
      <c r="DI832" s="25">
        <v>1095</v>
      </c>
      <c r="DJ832" s="25">
        <v>98.473104116524397</v>
      </c>
      <c r="DK832" s="25"/>
      <c r="DL832" s="25">
        <v>1095</v>
      </c>
      <c r="DM832" s="25">
        <v>76.377443319999998</v>
      </c>
      <c r="DN832" s="25"/>
      <c r="DO832" s="25"/>
      <c r="DP832" s="25"/>
      <c r="DQ832" s="25"/>
      <c r="DR832" s="25"/>
      <c r="DS832" s="25">
        <v>1001.62401908501</v>
      </c>
      <c r="DT832" s="25">
        <v>4683.78182091488</v>
      </c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>
        <v>2130</v>
      </c>
    </row>
    <row r="833" spans="110:135" x14ac:dyDescent="0.2">
      <c r="DF833" s="24" t="s">
        <v>1137</v>
      </c>
      <c r="DG833" s="24" t="s">
        <v>212</v>
      </c>
      <c r="DH833" s="25">
        <v>1134.6368207196699</v>
      </c>
      <c r="DI833" s="25">
        <v>1096</v>
      </c>
      <c r="DJ833" s="25">
        <v>63.565978393094603</v>
      </c>
      <c r="DK833" s="25">
        <v>180</v>
      </c>
      <c r="DL833" s="25">
        <v>1096</v>
      </c>
      <c r="DM833" s="25">
        <v>75.653268940000004</v>
      </c>
      <c r="DN833" s="25"/>
      <c r="DO833" s="25"/>
      <c r="DP833" s="25">
        <v>1779.3333284312901</v>
      </c>
      <c r="DQ833" s="25"/>
      <c r="DR833" s="25"/>
      <c r="DS833" s="25">
        <v>2023.0857735019499</v>
      </c>
      <c r="DT833" s="25"/>
      <c r="DU833" s="25">
        <v>911.55128989508796</v>
      </c>
      <c r="DV833" s="25">
        <v>2050.6526495241401</v>
      </c>
      <c r="DW833" s="25">
        <v>1143.4550761845701</v>
      </c>
      <c r="DX833" s="25"/>
      <c r="DY833" s="25"/>
      <c r="DZ833" s="25"/>
      <c r="EA833" s="25"/>
      <c r="EB833" s="25"/>
      <c r="EC833" s="25"/>
      <c r="ED833" s="25"/>
      <c r="EE833" s="25">
        <v>952</v>
      </c>
    </row>
    <row r="834" spans="110:135" x14ac:dyDescent="0.2">
      <c r="DF834" s="24" t="s">
        <v>2864</v>
      </c>
      <c r="DG834" s="24" t="s">
        <v>212</v>
      </c>
      <c r="DH834" s="25">
        <v>1405.7976070478301</v>
      </c>
      <c r="DI834" s="25">
        <v>1098.97465010731</v>
      </c>
      <c r="DJ834" s="25">
        <v>99.562015135413603</v>
      </c>
      <c r="DK834" s="25">
        <v>4613</v>
      </c>
      <c r="DL834" s="25">
        <v>590</v>
      </c>
      <c r="DM834" s="25">
        <v>231.5032358</v>
      </c>
      <c r="DN834" s="25"/>
      <c r="DO834" s="25"/>
      <c r="DP834" s="25">
        <v>1483.36575693691</v>
      </c>
      <c r="DQ834" s="25"/>
      <c r="DR834" s="25"/>
      <c r="DS834" s="25">
        <v>1290.94930021461</v>
      </c>
      <c r="DT834" s="25"/>
      <c r="DU834" s="25">
        <v>401.05077755404398</v>
      </c>
      <c r="DV834" s="25"/>
      <c r="DW834" s="25">
        <v>1729.51178587707</v>
      </c>
      <c r="DX834" s="25"/>
      <c r="DY834" s="25"/>
      <c r="DZ834" s="25"/>
      <c r="EA834" s="25"/>
      <c r="EB834" s="25"/>
      <c r="EC834" s="25"/>
      <c r="ED834" s="25"/>
      <c r="EE834" s="25">
        <v>907</v>
      </c>
    </row>
    <row r="835" spans="110:135" x14ac:dyDescent="0.2">
      <c r="DF835" s="24" t="s">
        <v>4884</v>
      </c>
      <c r="DG835" s="24" t="s">
        <v>212</v>
      </c>
      <c r="DH835" s="25">
        <v>1889.8492188620201</v>
      </c>
      <c r="DI835" s="25">
        <v>1101.4088965260701</v>
      </c>
      <c r="DJ835" s="25">
        <v>117.378837642367</v>
      </c>
      <c r="DK835" s="25">
        <v>5896</v>
      </c>
      <c r="DL835" s="25">
        <v>322</v>
      </c>
      <c r="DM835" s="25">
        <v>48.277520119999998</v>
      </c>
      <c r="DN835" s="25"/>
      <c r="DO835" s="25"/>
      <c r="DP835" s="25"/>
      <c r="DQ835" s="25"/>
      <c r="DR835" s="25"/>
      <c r="DS835" s="25">
        <v>600.83674691822296</v>
      </c>
      <c r="DT835" s="25"/>
      <c r="DU835" s="25"/>
      <c r="DV835" s="25"/>
      <c r="DW835" s="25"/>
      <c r="DX835" s="25"/>
      <c r="DY835" s="25"/>
      <c r="DZ835" s="25">
        <v>1601.98104613392</v>
      </c>
      <c r="EA835" s="25"/>
      <c r="EB835" s="25"/>
      <c r="EC835" s="25"/>
      <c r="ED835" s="25"/>
      <c r="EE835" s="25">
        <v>2870</v>
      </c>
    </row>
    <row r="836" spans="110:135" x14ac:dyDescent="0.2">
      <c r="DF836" s="24" t="s">
        <v>2447</v>
      </c>
      <c r="DG836" s="24" t="s">
        <v>212</v>
      </c>
      <c r="DH836" s="25">
        <v>1186.57085985616</v>
      </c>
      <c r="DI836" s="25">
        <v>1103.4484150273299</v>
      </c>
      <c r="DJ836" s="25">
        <v>104.865503726763</v>
      </c>
      <c r="DK836" s="25">
        <v>2463</v>
      </c>
      <c r="DL836" s="25">
        <v>2044</v>
      </c>
      <c r="DM836" s="25">
        <v>76.386609370000002</v>
      </c>
      <c r="DN836" s="25"/>
      <c r="DO836" s="25"/>
      <c r="DP836" s="25"/>
      <c r="DQ836" s="25"/>
      <c r="DR836" s="25"/>
      <c r="DS836" s="25">
        <v>162.89683005465301</v>
      </c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</row>
    <row r="837" spans="110:135" x14ac:dyDescent="0.2">
      <c r="DF837" s="24" t="s">
        <v>2202</v>
      </c>
      <c r="DG837" s="24" t="s">
        <v>212</v>
      </c>
      <c r="DH837" s="25">
        <v>953.22064269208101</v>
      </c>
      <c r="DI837" s="25">
        <v>1103.8244052341599</v>
      </c>
      <c r="DJ837" s="25">
        <v>54.441164135177402</v>
      </c>
      <c r="DK837" s="25"/>
      <c r="DL837" s="25">
        <v>1350</v>
      </c>
      <c r="DM837" s="25">
        <v>255.2337603</v>
      </c>
      <c r="DN837" s="25"/>
      <c r="DO837" s="25"/>
      <c r="DP837" s="25"/>
      <c r="DQ837" s="25"/>
      <c r="DR837" s="25"/>
      <c r="DS837" s="25"/>
      <c r="DT837" s="25"/>
      <c r="DU837" s="25"/>
      <c r="DV837" s="25"/>
      <c r="DW837" s="25">
        <v>1346.6488104683201</v>
      </c>
      <c r="DX837" s="25"/>
      <c r="DY837" s="25"/>
      <c r="DZ837" s="25"/>
      <c r="EA837" s="25"/>
      <c r="EB837" s="25"/>
      <c r="EC837" s="25"/>
      <c r="ED837" s="25"/>
      <c r="EE837" s="25">
        <v>861</v>
      </c>
    </row>
    <row r="838" spans="110:135" x14ac:dyDescent="0.2">
      <c r="DF838" s="24" t="s">
        <v>2515</v>
      </c>
      <c r="DG838" s="24" t="s">
        <v>212</v>
      </c>
      <c r="DH838" s="25">
        <v>1361.15955988207</v>
      </c>
      <c r="DI838" s="25">
        <v>1104.1118765849301</v>
      </c>
      <c r="DJ838" s="25">
        <v>69.938432537602296</v>
      </c>
      <c r="DK838" s="25"/>
      <c r="DL838" s="25">
        <v>3616</v>
      </c>
      <c r="DM838" s="25">
        <v>224.738889</v>
      </c>
      <c r="DN838" s="25">
        <v>609.46981479999999</v>
      </c>
      <c r="DO838" s="25">
        <v>804.30308711999999</v>
      </c>
      <c r="DP838" s="25">
        <v>2070.4001929904398</v>
      </c>
      <c r="DQ838" s="25"/>
      <c r="DR838" s="25"/>
      <c r="DS838" s="25">
        <v>1008.22375316987</v>
      </c>
      <c r="DT838" s="25"/>
      <c r="DU838" s="25">
        <v>950.36172985081703</v>
      </c>
      <c r="DV838" s="25"/>
      <c r="DW838" s="25">
        <v>1583.5320533638001</v>
      </c>
      <c r="DX838" s="25"/>
      <c r="DY838" s="25"/>
      <c r="DZ838" s="25">
        <v>1544.5660785257901</v>
      </c>
      <c r="EA838" s="25"/>
      <c r="EB838" s="25"/>
      <c r="EC838" s="25"/>
      <c r="ED838" s="25"/>
      <c r="EE838" s="25">
        <v>1200</v>
      </c>
    </row>
    <row r="839" spans="110:135" x14ac:dyDescent="0.2">
      <c r="DF839" s="24" t="s">
        <v>6119</v>
      </c>
      <c r="DG839" s="24" t="s">
        <v>212</v>
      </c>
      <c r="DH839" s="25">
        <v>3189.1657487464199</v>
      </c>
      <c r="DI839" s="25">
        <v>1105.09986767738</v>
      </c>
      <c r="DJ839" s="25">
        <v>116.357136570018</v>
      </c>
      <c r="DK839" s="25"/>
      <c r="DL839" s="25">
        <v>993</v>
      </c>
      <c r="DM839" s="25">
        <v>257.37161459999999</v>
      </c>
      <c r="DN839" s="25"/>
      <c r="DO839" s="25"/>
      <c r="DP839" s="25">
        <v>1780.1504275085499</v>
      </c>
      <c r="DQ839" s="25">
        <v>953.03741861108801</v>
      </c>
      <c r="DR839" s="25"/>
      <c r="DS839" s="25">
        <v>861.867306645903</v>
      </c>
      <c r="DT839" s="25"/>
      <c r="DU839" s="25">
        <v>489.7155298472</v>
      </c>
      <c r="DV839" s="25"/>
      <c r="DW839" s="25">
        <v>1217.1997353547499</v>
      </c>
      <c r="DX839" s="25"/>
      <c r="DY839" s="25">
        <v>9844.8507700365208</v>
      </c>
      <c r="DZ839" s="25"/>
      <c r="EA839" s="25"/>
      <c r="EB839" s="25">
        <v>4642.1443359764498</v>
      </c>
      <c r="EC839" s="25">
        <v>10015.229192471899</v>
      </c>
      <c r="ED839" s="25">
        <v>6857.4226539047604</v>
      </c>
      <c r="EE839" s="25">
        <v>358</v>
      </c>
    </row>
    <row r="840" spans="110:135" x14ac:dyDescent="0.2">
      <c r="DF840" s="24" t="s">
        <v>1632</v>
      </c>
      <c r="DG840" s="24" t="s">
        <v>212</v>
      </c>
      <c r="DH840" s="25">
        <v>1526.7999414572801</v>
      </c>
      <c r="DI840" s="25">
        <v>1105.20955965079</v>
      </c>
      <c r="DJ840" s="25">
        <v>89.303446340163205</v>
      </c>
      <c r="DK840" s="25"/>
      <c r="DL840" s="25"/>
      <c r="DM840" s="25"/>
      <c r="DN840" s="25"/>
      <c r="DO840" s="25"/>
      <c r="DP840" s="25">
        <v>416.638764670358</v>
      </c>
      <c r="DQ840" s="25"/>
      <c r="DR840" s="25"/>
      <c r="DS840" s="25">
        <v>1399.99277363843</v>
      </c>
      <c r="DT840" s="25"/>
      <c r="DU840" s="25">
        <v>810.42634566315201</v>
      </c>
      <c r="DV840" s="25"/>
      <c r="DW840" s="25"/>
      <c r="DX840" s="25"/>
      <c r="DY840" s="25"/>
      <c r="DZ840" s="25"/>
      <c r="EA840" s="25">
        <v>3480.1418818571701</v>
      </c>
      <c r="EB840" s="25"/>
      <c r="EC840" s="25"/>
      <c r="ED840" s="25"/>
      <c r="EE840" s="25"/>
    </row>
    <row r="841" spans="110:135" x14ac:dyDescent="0.2">
      <c r="DF841" s="24" t="s">
        <v>1491</v>
      </c>
      <c r="DG841" s="24" t="s">
        <v>212</v>
      </c>
      <c r="DH841" s="25">
        <v>1400.22493680259</v>
      </c>
      <c r="DI841" s="25">
        <v>1105.6995922858</v>
      </c>
      <c r="DJ841" s="25">
        <v>83.352168614721407</v>
      </c>
      <c r="DK841" s="25"/>
      <c r="DL841" s="25">
        <v>1730</v>
      </c>
      <c r="DM841" s="25">
        <v>52.359490729999997</v>
      </c>
      <c r="DN841" s="25"/>
      <c r="DO841" s="25"/>
      <c r="DP841" s="25">
        <v>713.96706672232995</v>
      </c>
      <c r="DQ841" s="25"/>
      <c r="DR841" s="25"/>
      <c r="DS841" s="25">
        <v>642.038447842388</v>
      </c>
      <c r="DT841" s="25"/>
      <c r="DU841" s="25">
        <v>2191.4958792505099</v>
      </c>
      <c r="DV841" s="25"/>
      <c r="DW841" s="25"/>
      <c r="DX841" s="25"/>
      <c r="DY841" s="25"/>
      <c r="DZ841" s="25">
        <v>1497.4321178492801</v>
      </c>
      <c r="EA841" s="25"/>
      <c r="EB841" s="25"/>
      <c r="EC841" s="25"/>
      <c r="ED841" s="25">
        <v>3718.5064920261798</v>
      </c>
      <c r="EE841" s="25">
        <v>656</v>
      </c>
    </row>
    <row r="842" spans="110:135" x14ac:dyDescent="0.2">
      <c r="DF842" s="24" t="s">
        <v>2691</v>
      </c>
      <c r="DG842" s="24" t="s">
        <v>212</v>
      </c>
      <c r="DH842" s="25">
        <v>1106</v>
      </c>
      <c r="DI842" s="25">
        <v>1106</v>
      </c>
      <c r="DJ842" s="25"/>
      <c r="DK842" s="25"/>
      <c r="DL842" s="25">
        <v>1106</v>
      </c>
      <c r="DM842" s="25"/>
      <c r="DN842" s="25"/>
      <c r="DO842" s="25"/>
      <c r="DP842" s="25"/>
      <c r="DQ842" s="25"/>
      <c r="DR842" s="25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</row>
    <row r="843" spans="110:135" x14ac:dyDescent="0.2">
      <c r="DF843" s="24" t="s">
        <v>1087</v>
      </c>
      <c r="DG843" s="24" t="s">
        <v>212</v>
      </c>
      <c r="DH843" s="25">
        <v>1021.15794574238</v>
      </c>
      <c r="DI843" s="25">
        <v>1106.70555720928</v>
      </c>
      <c r="DJ843" s="25">
        <v>57.776251039269098</v>
      </c>
      <c r="DK843" s="25">
        <v>299</v>
      </c>
      <c r="DL843" s="25">
        <v>671</v>
      </c>
      <c r="DM843" s="25">
        <v>164.968795</v>
      </c>
      <c r="DN843" s="25"/>
      <c r="DO843" s="25"/>
      <c r="DP843" s="25">
        <v>1123.17575473337</v>
      </c>
      <c r="DQ843" s="25"/>
      <c r="DR843" s="25">
        <v>822.52137907491397</v>
      </c>
      <c r="DS843" s="25">
        <v>1918.04605334041</v>
      </c>
      <c r="DT843" s="25"/>
      <c r="DU843" s="25">
        <v>1106.70555720928</v>
      </c>
      <c r="DV843" s="25"/>
      <c r="DW843" s="25">
        <v>1576.43304315144</v>
      </c>
      <c r="DX843" s="25"/>
      <c r="DY843" s="25"/>
      <c r="DZ843" s="25">
        <v>1508.57092917202</v>
      </c>
      <c r="EA843" s="25"/>
      <c r="EB843" s="25"/>
      <c r="EC843" s="25"/>
      <c r="ED843" s="25"/>
      <c r="EE843" s="25"/>
    </row>
    <row r="844" spans="110:135" x14ac:dyDescent="0.2">
      <c r="DF844" s="24" t="s">
        <v>1403</v>
      </c>
      <c r="DG844" s="24" t="s">
        <v>212</v>
      </c>
      <c r="DH844" s="25">
        <v>1459.32475871319</v>
      </c>
      <c r="DI844" s="25">
        <v>1107.6724055774</v>
      </c>
      <c r="DJ844" s="25">
        <v>82.044358540958697</v>
      </c>
      <c r="DK844" s="25">
        <v>880</v>
      </c>
      <c r="DL844" s="25">
        <v>467</v>
      </c>
      <c r="DM844" s="25">
        <v>229.93548999999999</v>
      </c>
      <c r="DN844" s="25"/>
      <c r="DO844" s="25"/>
      <c r="DP844" s="25">
        <v>1557.70800075855</v>
      </c>
      <c r="DQ844" s="25">
        <v>3455.6869499152299</v>
      </c>
      <c r="DR844" s="25"/>
      <c r="DS844" s="25">
        <v>3447.2091140549401</v>
      </c>
      <c r="DT844" s="25"/>
      <c r="DU844" s="25">
        <v>1107.6724055774</v>
      </c>
      <c r="DV844" s="25"/>
      <c r="DW844" s="25">
        <v>1252.7108681125501</v>
      </c>
      <c r="DX844" s="25"/>
      <c r="DY844" s="25"/>
      <c r="DZ844" s="25"/>
      <c r="EA844" s="25"/>
      <c r="EB844" s="25"/>
      <c r="EC844" s="25"/>
      <c r="ED844" s="25"/>
      <c r="EE844" s="25">
        <v>736</v>
      </c>
    </row>
    <row r="845" spans="110:135" x14ac:dyDescent="0.2">
      <c r="DF845" s="24" t="s">
        <v>1009</v>
      </c>
      <c r="DG845" s="24" t="s">
        <v>212</v>
      </c>
      <c r="DH845" s="25">
        <v>1248.1778044692501</v>
      </c>
      <c r="DI845" s="25">
        <v>1108.87023426523</v>
      </c>
      <c r="DJ845" s="25">
        <v>65.769063384080894</v>
      </c>
      <c r="DK845" s="25"/>
      <c r="DL845" s="25">
        <v>1328</v>
      </c>
      <c r="DM845" s="25">
        <v>86.096373810000003</v>
      </c>
      <c r="DN845" s="25"/>
      <c r="DO845" s="25"/>
      <c r="DP845" s="25">
        <v>2456.87050937394</v>
      </c>
      <c r="DQ845" s="25"/>
      <c r="DR845" s="25">
        <v>2403.2447734818002</v>
      </c>
      <c r="DS845" s="25">
        <v>1064.2827791259399</v>
      </c>
      <c r="DT845" s="25"/>
      <c r="DU845" s="25">
        <v>647.47031055779496</v>
      </c>
      <c r="DV845" s="25"/>
      <c r="DW845" s="25">
        <v>1153.4576894045099</v>
      </c>
      <c r="DX845" s="25"/>
      <c r="DY845" s="25"/>
      <c r="DZ845" s="25"/>
      <c r="EA845" s="25"/>
      <c r="EB845" s="25"/>
      <c r="EC845" s="25"/>
      <c r="ED845" s="25"/>
      <c r="EE845" s="25">
        <v>846</v>
      </c>
    </row>
    <row r="846" spans="110:135" x14ac:dyDescent="0.2">
      <c r="DF846" s="24" t="s">
        <v>507</v>
      </c>
      <c r="DG846" s="24" t="s">
        <v>212</v>
      </c>
      <c r="DH846" s="25">
        <v>1049.6824730629501</v>
      </c>
      <c r="DI846" s="25">
        <v>1110</v>
      </c>
      <c r="DJ846" s="25">
        <v>63.702218620870298</v>
      </c>
      <c r="DK846" s="25"/>
      <c r="DL846" s="25">
        <v>1110</v>
      </c>
      <c r="DM846" s="25">
        <v>94.397377309999996</v>
      </c>
      <c r="DN846" s="25"/>
      <c r="DO846" s="25"/>
      <c r="DP846" s="25">
        <v>1964.43034348943</v>
      </c>
      <c r="DQ846" s="25"/>
      <c r="DR846" s="25"/>
      <c r="DS846" s="25">
        <v>906.90771531849305</v>
      </c>
      <c r="DT846" s="25"/>
      <c r="DU846" s="25"/>
      <c r="DV846" s="25"/>
      <c r="DW846" s="25">
        <v>1172.6769291968101</v>
      </c>
      <c r="DX846" s="25"/>
      <c r="DY846" s="25"/>
      <c r="DZ846" s="25"/>
      <c r="EA846" s="25"/>
      <c r="EB846" s="25"/>
      <c r="EC846" s="25"/>
      <c r="ED846" s="25"/>
      <c r="EE846" s="25"/>
    </row>
    <row r="847" spans="110:135" x14ac:dyDescent="0.2">
      <c r="DF847" s="24" t="s">
        <v>831</v>
      </c>
      <c r="DG847" s="24" t="s">
        <v>212</v>
      </c>
      <c r="DH847" s="25">
        <v>1041.3136722778399</v>
      </c>
      <c r="DI847" s="25">
        <v>1110.0383945450601</v>
      </c>
      <c r="DJ847" s="25">
        <v>55.267220100974903</v>
      </c>
      <c r="DK847" s="25"/>
      <c r="DL847" s="25">
        <v>1423</v>
      </c>
      <c r="DM847" s="25">
        <v>193.98554089999999</v>
      </c>
      <c r="DN847" s="25"/>
      <c r="DO847" s="25"/>
      <c r="DP847" s="25">
        <v>1674.32973603698</v>
      </c>
      <c r="DQ847" s="25"/>
      <c r="DR847" s="25"/>
      <c r="DS847" s="25">
        <v>1110.0383945450601</v>
      </c>
      <c r="DT847" s="25"/>
      <c r="DU847" s="25">
        <v>805.21468990716505</v>
      </c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</row>
    <row r="848" spans="110:135" x14ac:dyDescent="0.2">
      <c r="DF848" s="24" t="s">
        <v>2952</v>
      </c>
      <c r="DG848" s="24" t="s">
        <v>212</v>
      </c>
      <c r="DH848" s="25">
        <v>1369.1391233827601</v>
      </c>
      <c r="DI848" s="25">
        <v>1113.8468761368699</v>
      </c>
      <c r="DJ848" s="25">
        <v>72.718556361932201</v>
      </c>
      <c r="DK848" s="25"/>
      <c r="DL848" s="25"/>
      <c r="DM848" s="25">
        <v>185.39725619999999</v>
      </c>
      <c r="DN848" s="25"/>
      <c r="DO848" s="25"/>
      <c r="DP848" s="25">
        <v>1270.58985170505</v>
      </c>
      <c r="DQ848" s="25"/>
      <c r="DR848" s="25"/>
      <c r="DS848" s="25">
        <v>386.81800863467299</v>
      </c>
      <c r="DT848" s="25"/>
      <c r="DU848" s="25">
        <v>957.10390056869403</v>
      </c>
      <c r="DV848" s="25"/>
      <c r="DW848" s="25">
        <v>1652.17705149945</v>
      </c>
      <c r="DX848" s="25"/>
      <c r="DY848" s="25">
        <v>2692.6788245130001</v>
      </c>
      <c r="DZ848" s="25"/>
      <c r="EA848" s="25"/>
      <c r="EB848" s="25"/>
      <c r="EC848" s="25">
        <v>2901.3480939412102</v>
      </c>
      <c r="ED848" s="25"/>
      <c r="EE848" s="25">
        <v>907</v>
      </c>
    </row>
    <row r="849" spans="110:135" x14ac:dyDescent="0.2">
      <c r="DF849" s="24" t="s">
        <v>732</v>
      </c>
      <c r="DG849" s="24" t="s">
        <v>212</v>
      </c>
      <c r="DH849" s="25">
        <v>1193.1680609617599</v>
      </c>
      <c r="DI849" s="25">
        <v>1117.40726898242</v>
      </c>
      <c r="DJ849" s="25">
        <v>74.564668562536895</v>
      </c>
      <c r="DK849" s="25"/>
      <c r="DL849" s="25">
        <v>1621</v>
      </c>
      <c r="DM849" s="25">
        <v>95.93084331</v>
      </c>
      <c r="DN849" s="25"/>
      <c r="DO849" s="25"/>
      <c r="DP849" s="25">
        <v>574.817109197783</v>
      </c>
      <c r="DQ849" s="25"/>
      <c r="DR849" s="25">
        <v>2360.8608415434201</v>
      </c>
      <c r="DS849" s="25">
        <v>613.81453796484402</v>
      </c>
      <c r="DT849" s="25"/>
      <c r="DU849" s="25"/>
      <c r="DV849" s="25"/>
      <c r="DW849" s="25"/>
      <c r="DX849" s="25"/>
      <c r="DY849" s="25"/>
      <c r="DZ849" s="25"/>
      <c r="EA849" s="25">
        <v>1892.5850337545301</v>
      </c>
      <c r="EB849" s="25"/>
      <c r="EC849" s="25"/>
      <c r="ED849" s="25"/>
      <c r="EE849" s="25"/>
    </row>
    <row r="850" spans="110:135" x14ac:dyDescent="0.2">
      <c r="DF850" s="24" t="s">
        <v>1524</v>
      </c>
      <c r="DG850" s="24" t="s">
        <v>212</v>
      </c>
      <c r="DH850" s="25">
        <v>1438.77213533183</v>
      </c>
      <c r="DI850" s="25">
        <v>1117.63741647339</v>
      </c>
      <c r="DJ850" s="25">
        <v>78.146205361299707</v>
      </c>
      <c r="DK850" s="25"/>
      <c r="DL850" s="25">
        <v>1006</v>
      </c>
      <c r="DM850" s="25">
        <v>168.76635110000001</v>
      </c>
      <c r="DN850" s="25"/>
      <c r="DO850" s="25"/>
      <c r="DP850" s="25">
        <v>3165.6491979283601</v>
      </c>
      <c r="DQ850" s="25"/>
      <c r="DR850" s="25"/>
      <c r="DS850" s="25">
        <v>2390.9424300158598</v>
      </c>
      <c r="DT850" s="25"/>
      <c r="DU850" s="25">
        <v>1229.27483294678</v>
      </c>
      <c r="DV850" s="25"/>
      <c r="DW850" s="25"/>
      <c r="DX850" s="25"/>
      <c r="DY850" s="25"/>
      <c r="DZ850" s="25"/>
      <c r="EA850" s="25"/>
      <c r="EB850" s="25"/>
      <c r="EC850" s="25"/>
      <c r="ED850" s="25"/>
      <c r="EE850" s="25">
        <v>672</v>
      </c>
    </row>
    <row r="851" spans="110:135" x14ac:dyDescent="0.2">
      <c r="DF851" s="24" t="s">
        <v>8602</v>
      </c>
      <c r="DG851" s="24" t="s">
        <v>212</v>
      </c>
      <c r="DH851" s="25">
        <v>7076.4660596428403</v>
      </c>
      <c r="DI851" s="25">
        <v>1122.0346810000001</v>
      </c>
      <c r="DJ851" s="25">
        <v>137.57731979663899</v>
      </c>
      <c r="DK851" s="25"/>
      <c r="DL851" s="25">
        <v>23127</v>
      </c>
      <c r="DM851" s="25">
        <v>1122.0346810000001</v>
      </c>
      <c r="DN851" s="25"/>
      <c r="DO851" s="25"/>
      <c r="DP851" s="25">
        <v>438.97237350755398</v>
      </c>
      <c r="DQ851" s="25"/>
      <c r="DR851" s="25"/>
      <c r="DS851" s="25">
        <v>1103.5553897398599</v>
      </c>
      <c r="DT851" s="25"/>
      <c r="DU851" s="25">
        <v>9590.7678539667795</v>
      </c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</row>
    <row r="852" spans="110:135" x14ac:dyDescent="0.2">
      <c r="DF852" s="24" t="s">
        <v>1845</v>
      </c>
      <c r="DG852" s="24" t="s">
        <v>212</v>
      </c>
      <c r="DH852" s="25">
        <v>1118.7386457866</v>
      </c>
      <c r="DI852" s="25">
        <v>1122.28027477918</v>
      </c>
      <c r="DJ852" s="25">
        <v>67.159043247653798</v>
      </c>
      <c r="DK852" s="25"/>
      <c r="DL852" s="25">
        <v>655</v>
      </c>
      <c r="DM852" s="25">
        <v>114.6139944</v>
      </c>
      <c r="DN852" s="25"/>
      <c r="DO852" s="25"/>
      <c r="DP852" s="25">
        <v>1122.28027477918</v>
      </c>
      <c r="DQ852" s="25"/>
      <c r="DR852" s="25"/>
      <c r="DS852" s="25">
        <v>393.43023998413798</v>
      </c>
      <c r="DT852" s="25"/>
      <c r="DU852" s="25">
        <v>845.27726364024295</v>
      </c>
      <c r="DV852" s="25"/>
      <c r="DW852" s="25">
        <v>1238.31319738907</v>
      </c>
      <c r="DX852" s="25"/>
      <c r="DY852" s="25"/>
      <c r="DZ852" s="25">
        <v>1690.0851775906799</v>
      </c>
      <c r="EA852" s="25"/>
      <c r="EB852" s="25"/>
      <c r="EC852" s="25">
        <v>2629.6476642961002</v>
      </c>
      <c r="ED852" s="25"/>
      <c r="EE852" s="25">
        <v>1380</v>
      </c>
    </row>
    <row r="853" spans="110:135" x14ac:dyDescent="0.2">
      <c r="DF853" s="24" t="s">
        <v>2743</v>
      </c>
      <c r="DG853" s="24" t="s">
        <v>212</v>
      </c>
      <c r="DH853" s="25">
        <v>1122.2865487071199</v>
      </c>
      <c r="DI853" s="25">
        <v>1122.2865487071199</v>
      </c>
      <c r="DJ853" s="25">
        <v>12.3852656294049</v>
      </c>
      <c r="DK853" s="25"/>
      <c r="DL853" s="25">
        <v>1024</v>
      </c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>
        <v>1220.57309741425</v>
      </c>
      <c r="DX853" s="25"/>
      <c r="DY853" s="25"/>
      <c r="DZ853" s="25"/>
      <c r="EA853" s="25"/>
      <c r="EB853" s="25"/>
      <c r="EC853" s="25"/>
      <c r="ED853" s="25"/>
      <c r="EE853" s="25"/>
    </row>
    <row r="854" spans="110:135" x14ac:dyDescent="0.2">
      <c r="DF854" s="24" t="s">
        <v>4558</v>
      </c>
      <c r="DG854" s="24" t="s">
        <v>274</v>
      </c>
      <c r="DH854" s="25">
        <v>1125.99178824091</v>
      </c>
      <c r="DI854" s="25">
        <v>1125.99178824091</v>
      </c>
      <c r="DJ854" s="25"/>
      <c r="DK854" s="25"/>
      <c r="DL854" s="25"/>
      <c r="DM854" s="25"/>
      <c r="DN854" s="25"/>
      <c r="DO854" s="25"/>
      <c r="DP854" s="25"/>
      <c r="DQ854" s="25"/>
      <c r="DR854" s="25"/>
      <c r="DS854" s="25"/>
      <c r="DT854" s="25"/>
      <c r="DU854" s="25"/>
      <c r="DV854" s="25"/>
      <c r="DW854" s="25">
        <v>1125.99178824091</v>
      </c>
      <c r="DX854" s="25"/>
      <c r="DY854" s="25"/>
      <c r="DZ854" s="25"/>
      <c r="EA854" s="25"/>
      <c r="EB854" s="25"/>
      <c r="EC854" s="25"/>
      <c r="ED854" s="25"/>
      <c r="EE854" s="25"/>
    </row>
    <row r="855" spans="110:135" x14ac:dyDescent="0.2">
      <c r="DF855" s="24" t="s">
        <v>4544</v>
      </c>
      <c r="DG855" s="24" t="s">
        <v>274</v>
      </c>
      <c r="DH855" s="25">
        <v>1125.99178824091</v>
      </c>
      <c r="DI855" s="25">
        <v>1125.99178824091</v>
      </c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>
        <v>1125.99178824091</v>
      </c>
      <c r="DX855" s="25"/>
      <c r="DY855" s="25"/>
      <c r="DZ855" s="25"/>
      <c r="EA855" s="25"/>
      <c r="EB855" s="25"/>
      <c r="EC855" s="25"/>
      <c r="ED855" s="25"/>
      <c r="EE855" s="25"/>
    </row>
    <row r="856" spans="110:135" x14ac:dyDescent="0.2">
      <c r="DF856" s="24" t="s">
        <v>1449</v>
      </c>
      <c r="DG856" s="24" t="s">
        <v>212</v>
      </c>
      <c r="DH856" s="25">
        <v>1277.6117648238901</v>
      </c>
      <c r="DI856" s="25">
        <v>1126.0509083684699</v>
      </c>
      <c r="DJ856" s="25">
        <v>73.627287172573205</v>
      </c>
      <c r="DK856" s="25"/>
      <c r="DL856" s="25">
        <v>930</v>
      </c>
      <c r="DM856" s="25">
        <v>111.450028</v>
      </c>
      <c r="DN856" s="25"/>
      <c r="DO856" s="25"/>
      <c r="DP856" s="25">
        <v>1322.10181673695</v>
      </c>
      <c r="DQ856" s="25"/>
      <c r="DR856" s="25"/>
      <c r="DS856" s="25">
        <v>633.65015457169795</v>
      </c>
      <c r="DT856" s="25"/>
      <c r="DU856" s="25">
        <v>2702.6686883052898</v>
      </c>
      <c r="DV856" s="25"/>
      <c r="DW856" s="25"/>
      <c r="DX856" s="25"/>
      <c r="DY856" s="25">
        <v>2500.29434038715</v>
      </c>
      <c r="DZ856" s="25">
        <v>1570.72909059002</v>
      </c>
      <c r="EA856" s="25"/>
      <c r="EB856" s="25"/>
      <c r="EC856" s="25"/>
      <c r="ED856" s="25"/>
      <c r="EE856" s="25">
        <v>450</v>
      </c>
    </row>
    <row r="857" spans="110:135" x14ac:dyDescent="0.2">
      <c r="DF857" s="24" t="s">
        <v>2245</v>
      </c>
      <c r="DG857" s="24" t="s">
        <v>212</v>
      </c>
      <c r="DH857" s="25">
        <v>2803.73318120986</v>
      </c>
      <c r="DI857" s="25">
        <v>1126.8221762292901</v>
      </c>
      <c r="DJ857" s="25">
        <v>112.955234452242</v>
      </c>
      <c r="DK857" s="25"/>
      <c r="DL857" s="25"/>
      <c r="DM857" s="25"/>
      <c r="DN857" s="25"/>
      <c r="DO857" s="25"/>
      <c r="DP857" s="25"/>
      <c r="DQ857" s="25">
        <v>6456.5508163250297</v>
      </c>
      <c r="DR857" s="25"/>
      <c r="DS857" s="25"/>
      <c r="DT857" s="25"/>
      <c r="DU857" s="25">
        <v>827.82655107526796</v>
      </c>
      <c r="DV857" s="25"/>
      <c r="DW857" s="25">
        <v>1126.8221762292901</v>
      </c>
      <c r="DX857" s="25"/>
      <c r="DY857" s="25"/>
      <c r="DZ857" s="25"/>
      <c r="EA857" s="25"/>
      <c r="EB857" s="25"/>
      <c r="EC857" s="25"/>
      <c r="ED857" s="25"/>
      <c r="EE857" s="25"/>
    </row>
    <row r="858" spans="110:135" x14ac:dyDescent="0.2">
      <c r="DF858" s="24" t="s">
        <v>1802</v>
      </c>
      <c r="DG858" s="24" t="s">
        <v>212</v>
      </c>
      <c r="DH858" s="25">
        <v>1237.54408636177</v>
      </c>
      <c r="DI858" s="25">
        <v>1127.43828322987</v>
      </c>
      <c r="DJ858" s="25">
        <v>84.613884054211098</v>
      </c>
      <c r="DK858" s="25"/>
      <c r="DL858" s="25">
        <v>3201</v>
      </c>
      <c r="DM858" s="25">
        <v>73.700883630000007</v>
      </c>
      <c r="DN858" s="25"/>
      <c r="DO858" s="25"/>
      <c r="DP858" s="25">
        <v>1118.2059505039599</v>
      </c>
      <c r="DQ858" s="25"/>
      <c r="DR858" s="25"/>
      <c r="DS858" s="25">
        <v>747.23282143296899</v>
      </c>
      <c r="DT858" s="25"/>
      <c r="DU858" s="25">
        <v>1136.67061595578</v>
      </c>
      <c r="DV858" s="25"/>
      <c r="DW858" s="25">
        <v>1148.4542466479299</v>
      </c>
      <c r="DX858" s="25"/>
      <c r="DY858" s="25"/>
      <c r="DZ858" s="25"/>
      <c r="EA858" s="25"/>
      <c r="EB858" s="25"/>
      <c r="EC858" s="25"/>
      <c r="ED858" s="25"/>
      <c r="EE858" s="25"/>
    </row>
    <row r="859" spans="110:135" x14ac:dyDescent="0.2">
      <c r="DF859" s="24" t="s">
        <v>4550</v>
      </c>
      <c r="DG859" s="24" t="s">
        <v>274</v>
      </c>
      <c r="DH859" s="25">
        <v>1127.65268427162</v>
      </c>
      <c r="DI859" s="25">
        <v>1127.65268427162</v>
      </c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>
        <v>1127.65268427162</v>
      </c>
      <c r="DX859" s="25"/>
      <c r="DY859" s="25"/>
      <c r="DZ859" s="25"/>
      <c r="EA859" s="25"/>
      <c r="EB859" s="25"/>
      <c r="EC859" s="25"/>
      <c r="ED859" s="25"/>
      <c r="EE859" s="25"/>
    </row>
    <row r="860" spans="110:135" x14ac:dyDescent="0.2">
      <c r="DF860" s="24" t="s">
        <v>2458</v>
      </c>
      <c r="DG860" s="24" t="s">
        <v>274</v>
      </c>
      <c r="DH860" s="25">
        <v>1011.2175614238701</v>
      </c>
      <c r="DI860" s="25">
        <v>1127.65268427162</v>
      </c>
      <c r="DJ860" s="25">
        <v>20.489437750157901</v>
      </c>
      <c r="DK860" s="25">
        <v>772</v>
      </c>
      <c r="DL860" s="25">
        <v>1134</v>
      </c>
      <c r="DM860" s="25"/>
      <c r="DN860" s="25"/>
      <c r="DO860" s="25"/>
      <c r="DP860" s="25"/>
      <c r="DQ860" s="25"/>
      <c r="DR860" s="25"/>
      <c r="DS860" s="25"/>
      <c r="DT860" s="25"/>
      <c r="DU860" s="25"/>
      <c r="DV860" s="25"/>
      <c r="DW860" s="25">
        <v>1127.65268427162</v>
      </c>
      <c r="DX860" s="25"/>
      <c r="DY860" s="25"/>
      <c r="DZ860" s="25"/>
      <c r="EA860" s="25"/>
      <c r="EB860" s="25"/>
      <c r="EC860" s="25"/>
      <c r="ED860" s="25"/>
      <c r="EE860" s="25"/>
    </row>
    <row r="861" spans="110:135" x14ac:dyDescent="0.2">
      <c r="DF861" s="24" t="s">
        <v>2538</v>
      </c>
      <c r="DG861" s="24" t="s">
        <v>212</v>
      </c>
      <c r="DH861" s="25">
        <v>1128</v>
      </c>
      <c r="DI861" s="25">
        <v>1128</v>
      </c>
      <c r="DJ861" s="25"/>
      <c r="DK861" s="25">
        <v>1128</v>
      </c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</row>
    <row r="862" spans="110:135" x14ac:dyDescent="0.2">
      <c r="DF862" s="24" t="s">
        <v>3259</v>
      </c>
      <c r="DG862" s="24" t="s">
        <v>212</v>
      </c>
      <c r="DH862" s="25">
        <v>1128.48331231414</v>
      </c>
      <c r="DI862" s="25">
        <v>1128.48331231414</v>
      </c>
      <c r="DJ862" s="25"/>
      <c r="DK862" s="25"/>
      <c r="DL862" s="25"/>
      <c r="DM862" s="25"/>
      <c r="DN862" s="25"/>
      <c r="DO862" s="25"/>
      <c r="DP862" s="25"/>
      <c r="DQ862" s="25"/>
      <c r="DR862" s="25"/>
      <c r="DS862" s="25"/>
      <c r="DT862" s="25"/>
      <c r="DU862" s="25"/>
      <c r="DV862" s="25"/>
      <c r="DW862" s="25">
        <v>1128.48331231414</v>
      </c>
      <c r="DX862" s="25"/>
      <c r="DY862" s="25"/>
      <c r="DZ862" s="25"/>
      <c r="EA862" s="25"/>
      <c r="EB862" s="25"/>
      <c r="EC862" s="25"/>
      <c r="ED862" s="25"/>
      <c r="EE862" s="25"/>
    </row>
    <row r="863" spans="110:135" x14ac:dyDescent="0.2">
      <c r="DF863" s="24" t="s">
        <v>527</v>
      </c>
      <c r="DG863" s="24" t="s">
        <v>212</v>
      </c>
      <c r="DH863" s="25">
        <v>1265.3948719760499</v>
      </c>
      <c r="DI863" s="25">
        <v>1128.5</v>
      </c>
      <c r="DJ863" s="25">
        <v>64.470477605206398</v>
      </c>
      <c r="DK863" s="25"/>
      <c r="DL863" s="25">
        <v>897</v>
      </c>
      <c r="DM863" s="25">
        <v>159.6344354</v>
      </c>
      <c r="DN863" s="25"/>
      <c r="DO863" s="25"/>
      <c r="DP863" s="25"/>
      <c r="DQ863" s="25">
        <v>2700.8098252723498</v>
      </c>
      <c r="DR863" s="25">
        <v>846.02750473129504</v>
      </c>
      <c r="DS863" s="25">
        <v>618.10387821954203</v>
      </c>
      <c r="DT863" s="25"/>
      <c r="DU863" s="25">
        <v>1520.5080783631599</v>
      </c>
      <c r="DV863" s="25"/>
      <c r="DW863" s="25"/>
      <c r="DX863" s="25"/>
      <c r="DY863" s="25"/>
      <c r="DZ863" s="25"/>
      <c r="EA863" s="25">
        <v>2021.0752538220399</v>
      </c>
      <c r="EB863" s="25"/>
      <c r="EC863" s="25"/>
      <c r="ED863" s="25"/>
      <c r="EE863" s="25">
        <v>1360</v>
      </c>
    </row>
    <row r="864" spans="110:135" x14ac:dyDescent="0.2">
      <c r="DF864" s="24" t="s">
        <v>4557</v>
      </c>
      <c r="DG864" s="24" t="s">
        <v>212</v>
      </c>
      <c r="DH864" s="25">
        <v>1129.31406030318</v>
      </c>
      <c r="DI864" s="25">
        <v>1129.31406030318</v>
      </c>
      <c r="DJ864" s="25"/>
      <c r="DK864" s="25"/>
      <c r="DL864" s="25"/>
      <c r="DM864" s="25"/>
      <c r="DN864" s="25"/>
      <c r="DO864" s="25"/>
      <c r="DP864" s="25"/>
      <c r="DQ864" s="25"/>
      <c r="DR864" s="25"/>
      <c r="DS864" s="25"/>
      <c r="DT864" s="25"/>
      <c r="DU864" s="25"/>
      <c r="DV864" s="25"/>
      <c r="DW864" s="25">
        <v>1129.31406030318</v>
      </c>
      <c r="DX864" s="25"/>
      <c r="DY864" s="25"/>
      <c r="DZ864" s="25"/>
      <c r="EA864" s="25"/>
      <c r="EB864" s="25"/>
      <c r="EC864" s="25"/>
      <c r="ED864" s="25"/>
      <c r="EE864" s="25"/>
    </row>
    <row r="865" spans="110:135" x14ac:dyDescent="0.2">
      <c r="DF865" s="24" t="s">
        <v>4474</v>
      </c>
      <c r="DG865" s="24" t="s">
        <v>212</v>
      </c>
      <c r="DH865" s="25">
        <v>1129.31406030318</v>
      </c>
      <c r="DI865" s="25">
        <v>1129.31406030318</v>
      </c>
      <c r="DJ865" s="25"/>
      <c r="DK865" s="25"/>
      <c r="DL865" s="25"/>
      <c r="DM865" s="25"/>
      <c r="DN865" s="25"/>
      <c r="DO865" s="25"/>
      <c r="DP865" s="25"/>
      <c r="DQ865" s="25"/>
      <c r="DR865" s="25"/>
      <c r="DS865" s="25"/>
      <c r="DT865" s="25"/>
      <c r="DU865" s="25"/>
      <c r="DV865" s="25"/>
      <c r="DW865" s="25">
        <v>1129.31406030318</v>
      </c>
      <c r="DX865" s="25"/>
      <c r="DY865" s="25"/>
      <c r="DZ865" s="25"/>
      <c r="EA865" s="25"/>
      <c r="EB865" s="25"/>
      <c r="EC865" s="25"/>
      <c r="ED865" s="25"/>
      <c r="EE865" s="25"/>
    </row>
    <row r="866" spans="110:135" x14ac:dyDescent="0.2">
      <c r="DF866" s="24" t="s">
        <v>939</v>
      </c>
      <c r="DG866" s="24" t="s">
        <v>274</v>
      </c>
      <c r="DH866" s="25">
        <v>980.93796876754402</v>
      </c>
      <c r="DI866" s="25">
        <v>1129.97457616937</v>
      </c>
      <c r="DJ866" s="25">
        <v>78.344912404314996</v>
      </c>
      <c r="DK866" s="25"/>
      <c r="DL866" s="25">
        <v>1780</v>
      </c>
      <c r="DM866" s="25">
        <v>168.65475420000001</v>
      </c>
      <c r="DN866" s="25"/>
      <c r="DO866" s="25"/>
      <c r="DP866" s="25">
        <v>194.44755497984701</v>
      </c>
      <c r="DQ866" s="25"/>
      <c r="DR866" s="25"/>
      <c r="DS866" s="25">
        <v>1129.97457616937</v>
      </c>
      <c r="DT866" s="25"/>
      <c r="DU866" s="25"/>
      <c r="DV866" s="25"/>
      <c r="DW866" s="25">
        <v>1631.6129584885</v>
      </c>
      <c r="DX866" s="25"/>
      <c r="DY866" s="25"/>
      <c r="DZ866" s="25"/>
      <c r="EA866" s="25"/>
      <c r="EB866" s="25"/>
      <c r="EC866" s="25"/>
      <c r="ED866" s="25"/>
      <c r="EE866" s="25"/>
    </row>
    <row r="867" spans="110:135" x14ac:dyDescent="0.2">
      <c r="DF867" s="24" t="s">
        <v>4561</v>
      </c>
      <c r="DG867" s="24" t="s">
        <v>274</v>
      </c>
      <c r="DH867" s="25">
        <v>1130.1449281851201</v>
      </c>
      <c r="DI867" s="25">
        <v>1130.1449281851201</v>
      </c>
      <c r="DJ867" s="25"/>
      <c r="DK867" s="25"/>
      <c r="DL867" s="25"/>
      <c r="DM867" s="25"/>
      <c r="DN867" s="25"/>
      <c r="DO867" s="25"/>
      <c r="DP867" s="25"/>
      <c r="DQ867" s="25"/>
      <c r="DR867" s="25"/>
      <c r="DS867" s="25"/>
      <c r="DT867" s="25"/>
      <c r="DU867" s="25"/>
      <c r="DV867" s="25"/>
      <c r="DW867" s="25">
        <v>1130.1449281851201</v>
      </c>
      <c r="DX867" s="25"/>
      <c r="DY867" s="25"/>
      <c r="DZ867" s="25"/>
      <c r="EA867" s="25"/>
      <c r="EB867" s="25"/>
      <c r="EC867" s="25"/>
      <c r="ED867" s="25"/>
      <c r="EE867" s="25"/>
    </row>
    <row r="868" spans="110:135" x14ac:dyDescent="0.2">
      <c r="DF868" s="24" t="s">
        <v>4563</v>
      </c>
      <c r="DG868" s="24" t="s">
        <v>212</v>
      </c>
      <c r="DH868" s="25">
        <v>1130.1449281851201</v>
      </c>
      <c r="DI868" s="25">
        <v>1130.1449281851201</v>
      </c>
      <c r="DJ868" s="25"/>
      <c r="DK868" s="25"/>
      <c r="DL868" s="25"/>
      <c r="DM868" s="25"/>
      <c r="DN868" s="25"/>
      <c r="DO868" s="25"/>
      <c r="DP868" s="25"/>
      <c r="DQ868" s="25"/>
      <c r="DR868" s="25"/>
      <c r="DS868" s="25"/>
      <c r="DT868" s="25"/>
      <c r="DU868" s="25"/>
      <c r="DV868" s="25"/>
      <c r="DW868" s="25">
        <v>1130.1449281851201</v>
      </c>
      <c r="DX868" s="25"/>
      <c r="DY868" s="25"/>
      <c r="DZ868" s="25"/>
      <c r="EA868" s="25"/>
      <c r="EB868" s="25"/>
      <c r="EC868" s="25"/>
      <c r="ED868" s="25"/>
      <c r="EE868" s="25"/>
    </row>
    <row r="869" spans="110:135" x14ac:dyDescent="0.2">
      <c r="DF869" s="24" t="s">
        <v>2050</v>
      </c>
      <c r="DG869" s="24" t="s">
        <v>212</v>
      </c>
      <c r="DH869" s="25">
        <v>1573.9430333709799</v>
      </c>
      <c r="DI869" s="25">
        <v>1131.37627727688</v>
      </c>
      <c r="DJ869" s="25">
        <v>95.486821232437805</v>
      </c>
      <c r="DK869" s="25">
        <v>1900</v>
      </c>
      <c r="DL869" s="25">
        <v>519</v>
      </c>
      <c r="DM869" s="25">
        <v>183.8685409</v>
      </c>
      <c r="DN869" s="25"/>
      <c r="DO869" s="25"/>
      <c r="DP869" s="25">
        <v>762.84646736130901</v>
      </c>
      <c r="DQ869" s="25">
        <v>4914.6402699786604</v>
      </c>
      <c r="DR869" s="25"/>
      <c r="DS869" s="25">
        <v>2044.75530120334</v>
      </c>
      <c r="DT869" s="25"/>
      <c r="DU869" s="25">
        <v>367.92570741834697</v>
      </c>
      <c r="DV869" s="25"/>
      <c r="DW869" s="25"/>
      <c r="DX869" s="25"/>
      <c r="DY869" s="25"/>
      <c r="DZ869" s="25">
        <v>1499.9060871924601</v>
      </c>
      <c r="EA869" s="25"/>
      <c r="EB869" s="25"/>
      <c r="EC869" s="25">
        <v>3114.4879596557198</v>
      </c>
      <c r="ED869" s="25"/>
      <c r="EE869" s="25">
        <v>432</v>
      </c>
    </row>
    <row r="870" spans="110:135" x14ac:dyDescent="0.2">
      <c r="DF870" s="24" t="s">
        <v>1300</v>
      </c>
      <c r="DG870" s="24" t="s">
        <v>212</v>
      </c>
      <c r="DH870" s="25">
        <v>1173.7195683774601</v>
      </c>
      <c r="DI870" s="25">
        <v>1131.4544087587899</v>
      </c>
      <c r="DJ870" s="25">
        <v>35.580427198306701</v>
      </c>
      <c r="DK870" s="25"/>
      <c r="DL870" s="25">
        <v>1121</v>
      </c>
      <c r="DM870" s="25">
        <v>473.5127971</v>
      </c>
      <c r="DN870" s="25"/>
      <c r="DO870" s="25"/>
      <c r="DP870" s="25">
        <v>1391.59160999089</v>
      </c>
      <c r="DQ870" s="25"/>
      <c r="DR870" s="25"/>
      <c r="DS870" s="25">
        <v>1857.3936580095699</v>
      </c>
      <c r="DT870" s="25"/>
      <c r="DU870" s="25">
        <v>1131.4544087587899</v>
      </c>
      <c r="DV870" s="25"/>
      <c r="DW870" s="25">
        <v>1245.0845047830001</v>
      </c>
      <c r="DX870" s="25"/>
      <c r="DY870" s="25"/>
      <c r="DZ870" s="25"/>
      <c r="EA870" s="25"/>
      <c r="EB870" s="25"/>
      <c r="EC870" s="25"/>
      <c r="ED870" s="25"/>
      <c r="EE870" s="25">
        <v>996</v>
      </c>
    </row>
    <row r="871" spans="110:135" x14ac:dyDescent="0.2">
      <c r="DF871" s="24" t="s">
        <v>3267</v>
      </c>
      <c r="DG871" s="24" t="s">
        <v>212</v>
      </c>
      <c r="DH871" s="25">
        <v>1383.14875393903</v>
      </c>
      <c r="DI871" s="25">
        <v>1131.4544087587899</v>
      </c>
      <c r="DJ871" s="25">
        <v>94.538169798936494</v>
      </c>
      <c r="DK871" s="25"/>
      <c r="DL871" s="25">
        <v>637</v>
      </c>
      <c r="DM871" s="25">
        <v>28.198961180000001</v>
      </c>
      <c r="DN871" s="25"/>
      <c r="DO871" s="25"/>
      <c r="DP871" s="25"/>
      <c r="DQ871" s="25"/>
      <c r="DR871" s="25"/>
      <c r="DS871" s="25"/>
      <c r="DT871" s="25"/>
      <c r="DU871" s="25">
        <v>1131.4544087587899</v>
      </c>
      <c r="DV871" s="25"/>
      <c r="DW871" s="25">
        <v>1336.33666329736</v>
      </c>
      <c r="DX871" s="25"/>
      <c r="DY871" s="25">
        <v>3370.4646901115698</v>
      </c>
      <c r="DZ871" s="25"/>
      <c r="EA871" s="25"/>
      <c r="EB871" s="25"/>
      <c r="EC871" s="25">
        <v>2961.5865542254501</v>
      </c>
      <c r="ED871" s="25"/>
      <c r="EE871" s="25">
        <v>217</v>
      </c>
    </row>
    <row r="872" spans="110:135" x14ac:dyDescent="0.2">
      <c r="DF872" s="24" t="s">
        <v>4571</v>
      </c>
      <c r="DG872" s="24" t="s">
        <v>212</v>
      </c>
      <c r="DH872" s="25">
        <v>1131.80702341343</v>
      </c>
      <c r="DI872" s="25">
        <v>1131.80702341343</v>
      </c>
      <c r="DJ872" s="25"/>
      <c r="DK872" s="25"/>
      <c r="DL872" s="25"/>
      <c r="DM872" s="25"/>
      <c r="DN872" s="25"/>
      <c r="DO872" s="25"/>
      <c r="DP872" s="25"/>
      <c r="DQ872" s="25"/>
      <c r="DR872" s="25"/>
      <c r="DS872" s="25"/>
      <c r="DT872" s="25"/>
      <c r="DU872" s="25"/>
      <c r="DV872" s="25"/>
      <c r="DW872" s="25">
        <v>1131.80702341343</v>
      </c>
      <c r="DX872" s="25"/>
      <c r="DY872" s="25"/>
      <c r="DZ872" s="25"/>
      <c r="EA872" s="25"/>
      <c r="EB872" s="25"/>
      <c r="EC872" s="25"/>
      <c r="ED872" s="25"/>
      <c r="EE872" s="25"/>
    </row>
    <row r="873" spans="110:135" x14ac:dyDescent="0.2">
      <c r="DF873" s="24" t="s">
        <v>2817</v>
      </c>
      <c r="DG873" s="24" t="s">
        <v>212</v>
      </c>
      <c r="DH873" s="25">
        <v>1655.24481750981</v>
      </c>
      <c r="DI873" s="25">
        <v>1131.80702341343</v>
      </c>
      <c r="DJ873" s="25">
        <v>86.775428841326104</v>
      </c>
      <c r="DK873" s="25">
        <v>2490</v>
      </c>
      <c r="DL873" s="25">
        <v>793</v>
      </c>
      <c r="DM873" s="25">
        <v>198.74687059999999</v>
      </c>
      <c r="DN873" s="25"/>
      <c r="DO873" s="25"/>
      <c r="DP873" s="25">
        <v>1039.5671701783101</v>
      </c>
      <c r="DQ873" s="25"/>
      <c r="DR873" s="25"/>
      <c r="DS873" s="25">
        <v>4503.5926583769196</v>
      </c>
      <c r="DT873" s="25"/>
      <c r="DU873" s="25"/>
      <c r="DV873" s="25"/>
      <c r="DW873" s="25">
        <v>1131.80702341343</v>
      </c>
      <c r="DX873" s="25"/>
      <c r="DY873" s="25"/>
      <c r="DZ873" s="25"/>
      <c r="EA873" s="25"/>
      <c r="EB873" s="25"/>
      <c r="EC873" s="25"/>
      <c r="ED873" s="25"/>
      <c r="EE873" s="25">
        <v>1430</v>
      </c>
    </row>
    <row r="874" spans="110:135" x14ac:dyDescent="0.2">
      <c r="DF874" s="24" t="s">
        <v>4575</v>
      </c>
      <c r="DG874" s="24" t="s">
        <v>274</v>
      </c>
      <c r="DH874" s="25">
        <v>1132.63825065284</v>
      </c>
      <c r="DI874" s="25">
        <v>1132.63825065284</v>
      </c>
      <c r="DJ874" s="25"/>
      <c r="DK874" s="25"/>
      <c r="DL874" s="25"/>
      <c r="DM874" s="25"/>
      <c r="DN874" s="25"/>
      <c r="DO874" s="25"/>
      <c r="DP874" s="25"/>
      <c r="DQ874" s="25"/>
      <c r="DR874" s="25"/>
      <c r="DS874" s="25"/>
      <c r="DT874" s="25"/>
      <c r="DU874" s="25"/>
      <c r="DV874" s="25"/>
      <c r="DW874" s="25">
        <v>1132.63825065284</v>
      </c>
      <c r="DX874" s="25"/>
      <c r="DY874" s="25"/>
      <c r="DZ874" s="25"/>
      <c r="EA874" s="25"/>
      <c r="EB874" s="25"/>
      <c r="EC874" s="25"/>
      <c r="ED874" s="25"/>
      <c r="EE874" s="25"/>
    </row>
    <row r="875" spans="110:135" x14ac:dyDescent="0.2">
      <c r="DF875" s="24" t="s">
        <v>2151</v>
      </c>
      <c r="DG875" s="24" t="s">
        <v>212</v>
      </c>
      <c r="DH875" s="25">
        <v>1292.7069425196601</v>
      </c>
      <c r="DI875" s="25">
        <v>1132.82251043364</v>
      </c>
      <c r="DJ875" s="25">
        <v>89.060240199562102</v>
      </c>
      <c r="DK875" s="25"/>
      <c r="DL875" s="25">
        <v>804</v>
      </c>
      <c r="DM875" s="25">
        <v>31.133111620000001</v>
      </c>
      <c r="DN875" s="25"/>
      <c r="DO875" s="25"/>
      <c r="DP875" s="25">
        <v>356.59709484847798</v>
      </c>
      <c r="DQ875" s="25"/>
      <c r="DR875" s="25"/>
      <c r="DS875" s="25">
        <v>295.63236424910201</v>
      </c>
      <c r="DT875" s="25"/>
      <c r="DU875" s="25"/>
      <c r="DV875" s="25">
        <v>2081.13948120438</v>
      </c>
      <c r="DW875" s="25">
        <v>1715.0715402625401</v>
      </c>
      <c r="DX875" s="25">
        <v>3732.7410669844198</v>
      </c>
      <c r="DY875" s="25"/>
      <c r="DZ875" s="25">
        <v>1461.64502086729</v>
      </c>
      <c r="EA875" s="25"/>
      <c r="EB875" s="25"/>
      <c r="EC875" s="25">
        <v>2072.10974516036</v>
      </c>
      <c r="ED875" s="25"/>
      <c r="EE875" s="25">
        <v>377</v>
      </c>
    </row>
    <row r="876" spans="110:135" x14ac:dyDescent="0.2">
      <c r="DF876" s="24" t="s">
        <v>591</v>
      </c>
      <c r="DG876" s="24" t="s">
        <v>212</v>
      </c>
      <c r="DH876" s="25">
        <v>1010.80093917912</v>
      </c>
      <c r="DI876" s="25">
        <v>1133.46959757119</v>
      </c>
      <c r="DJ876" s="25">
        <v>89.381046743810899</v>
      </c>
      <c r="DK876" s="25"/>
      <c r="DL876" s="25">
        <v>2334</v>
      </c>
      <c r="DM876" s="25">
        <v>64.901366109999998</v>
      </c>
      <c r="DN876" s="25">
        <v>221.6410229</v>
      </c>
      <c r="DO876" s="25"/>
      <c r="DP876" s="25">
        <v>172.29519719347201</v>
      </c>
      <c r="DQ876" s="25"/>
      <c r="DR876" s="25"/>
      <c r="DS876" s="25">
        <v>1203.7435525825799</v>
      </c>
      <c r="DT876" s="25"/>
      <c r="DU876" s="25">
        <v>1945.55583789661</v>
      </c>
      <c r="DV876" s="25"/>
      <c r="DW876" s="25">
        <v>1133.46959757119</v>
      </c>
      <c r="DX876" s="25"/>
      <c r="DY876" s="25"/>
      <c r="DZ876" s="25"/>
      <c r="EA876" s="25"/>
      <c r="EB876" s="25"/>
      <c r="EC876" s="25"/>
      <c r="ED876" s="25"/>
      <c r="EE876" s="25"/>
    </row>
    <row r="877" spans="110:135" x14ac:dyDescent="0.2">
      <c r="DF877" s="24" t="s">
        <v>3568</v>
      </c>
      <c r="DG877" s="24" t="s">
        <v>212</v>
      </c>
      <c r="DH877" s="25">
        <v>1133.46959757119</v>
      </c>
      <c r="DI877" s="25">
        <v>1133.46959757119</v>
      </c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>
        <v>1133.46959757119</v>
      </c>
      <c r="DX877" s="25"/>
      <c r="DY877" s="25"/>
      <c r="DZ877" s="25"/>
      <c r="EA877" s="25"/>
      <c r="EB877" s="25"/>
      <c r="EC877" s="25"/>
      <c r="ED877" s="25"/>
      <c r="EE877" s="25"/>
    </row>
    <row r="878" spans="110:135" x14ac:dyDescent="0.2">
      <c r="DF878" s="24" t="s">
        <v>614</v>
      </c>
      <c r="DG878" s="24" t="s">
        <v>212</v>
      </c>
      <c r="DH878" s="25">
        <v>1523.5954522055799</v>
      </c>
      <c r="DI878" s="25">
        <v>1133.7321737739401</v>
      </c>
      <c r="DJ878" s="25">
        <v>71.189509469776993</v>
      </c>
      <c r="DK878" s="25"/>
      <c r="DL878" s="25">
        <v>669</v>
      </c>
      <c r="DM878" s="25">
        <v>507.1814703</v>
      </c>
      <c r="DN878" s="25"/>
      <c r="DO878" s="25"/>
      <c r="DP878" s="25">
        <v>2780.4357163024101</v>
      </c>
      <c r="DQ878" s="25"/>
      <c r="DR878" s="25">
        <v>721.10592677587101</v>
      </c>
      <c r="DS878" s="25">
        <v>1316.4047018072199</v>
      </c>
      <c r="DT878" s="25">
        <v>3477.7268785984802</v>
      </c>
      <c r="DU878" s="25">
        <v>951.059645740664</v>
      </c>
      <c r="DV878" s="25"/>
      <c r="DW878" s="25"/>
      <c r="DX878" s="25"/>
      <c r="DY878" s="25"/>
      <c r="DZ878" s="25"/>
      <c r="EA878" s="25">
        <v>1765.84927812001</v>
      </c>
      <c r="EB878" s="25"/>
      <c r="EC878" s="25"/>
      <c r="ED878" s="25"/>
      <c r="EE878" s="25"/>
    </row>
    <row r="879" spans="110:135" x14ac:dyDescent="0.2">
      <c r="DF879" s="24" t="s">
        <v>3315</v>
      </c>
      <c r="DG879" s="24" t="s">
        <v>212</v>
      </c>
      <c r="DH879" s="25">
        <v>1134.30106411512</v>
      </c>
      <c r="DI879" s="25">
        <v>1134.30106411512</v>
      </c>
      <c r="DJ879" s="25"/>
      <c r="DK879" s="25"/>
      <c r="DL879" s="25"/>
      <c r="DM879" s="25"/>
      <c r="DN879" s="25"/>
      <c r="DO879" s="25"/>
      <c r="DP879" s="25"/>
      <c r="DQ879" s="25"/>
      <c r="DR879" s="25"/>
      <c r="DS879" s="25"/>
      <c r="DT879" s="25"/>
      <c r="DU879" s="25"/>
      <c r="DV879" s="25"/>
      <c r="DW879" s="25">
        <v>1134.30106411512</v>
      </c>
      <c r="DX879" s="25"/>
      <c r="DY879" s="25"/>
      <c r="DZ879" s="25"/>
      <c r="EA879" s="25"/>
      <c r="EB879" s="25"/>
      <c r="EC879" s="25"/>
      <c r="ED879" s="25"/>
      <c r="EE879" s="25"/>
    </row>
    <row r="880" spans="110:135" x14ac:dyDescent="0.2">
      <c r="DF880" s="24" t="s">
        <v>2936</v>
      </c>
      <c r="DG880" s="24" t="s">
        <v>212</v>
      </c>
      <c r="DH880" s="25">
        <v>1134.30106411512</v>
      </c>
      <c r="DI880" s="25">
        <v>1134.30106411512</v>
      </c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>
        <v>1134.30106411512</v>
      </c>
      <c r="DX880" s="25"/>
      <c r="DY880" s="25"/>
      <c r="DZ880" s="25"/>
      <c r="EA880" s="25"/>
      <c r="EB880" s="25"/>
      <c r="EC880" s="25"/>
      <c r="ED880" s="25"/>
      <c r="EE880" s="25"/>
    </row>
    <row r="881" spans="110:135" x14ac:dyDescent="0.2">
      <c r="DF881" s="24" t="s">
        <v>2918</v>
      </c>
      <c r="DG881" s="24" t="s">
        <v>212</v>
      </c>
      <c r="DH881" s="25">
        <v>1571.09760628802</v>
      </c>
      <c r="DI881" s="25">
        <v>1135.13265023136</v>
      </c>
      <c r="DJ881" s="25">
        <v>86.994170401089605</v>
      </c>
      <c r="DK881" s="25"/>
      <c r="DL881" s="25">
        <v>801</v>
      </c>
      <c r="DM881" s="25">
        <v>374.80796090000001</v>
      </c>
      <c r="DN881" s="25">
        <v>402.72825760000001</v>
      </c>
      <c r="DO881" s="25"/>
      <c r="DP881" s="25">
        <v>2150.3819952079698</v>
      </c>
      <c r="DQ881" s="25"/>
      <c r="DR881" s="25"/>
      <c r="DS881" s="25">
        <v>1221.06641891346</v>
      </c>
      <c r="DT881" s="25"/>
      <c r="DU881" s="25">
        <v>1044.8046745458601</v>
      </c>
      <c r="DV881" s="25"/>
      <c r="DW881" s="25">
        <v>1135.13265023136</v>
      </c>
      <c r="DX881" s="25"/>
      <c r="DY881" s="25"/>
      <c r="DZ881" s="25"/>
      <c r="EA881" s="25">
        <v>2249.9564991935399</v>
      </c>
      <c r="EB881" s="25"/>
      <c r="EC881" s="25"/>
      <c r="ED881" s="25"/>
      <c r="EE881" s="25">
        <v>4760</v>
      </c>
    </row>
    <row r="882" spans="110:135" x14ac:dyDescent="0.2">
      <c r="DF882" s="24" t="s">
        <v>4587</v>
      </c>
      <c r="DG882" s="24" t="s">
        <v>212</v>
      </c>
      <c r="DH882" s="25">
        <v>1135.13265023136</v>
      </c>
      <c r="DI882" s="25">
        <v>1135.13265023136</v>
      </c>
      <c r="DJ882" s="25"/>
      <c r="DK882" s="25"/>
      <c r="DL882" s="25"/>
      <c r="DM882" s="25"/>
      <c r="DN882" s="25"/>
      <c r="DO882" s="25"/>
      <c r="DP882" s="25"/>
      <c r="DQ882" s="25"/>
      <c r="DR882" s="25"/>
      <c r="DS882" s="25"/>
      <c r="DT882" s="25"/>
      <c r="DU882" s="25"/>
      <c r="DV882" s="25"/>
      <c r="DW882" s="25">
        <v>1135.13265023136</v>
      </c>
      <c r="DX882" s="25"/>
      <c r="DY882" s="25"/>
      <c r="DZ882" s="25"/>
      <c r="EA882" s="25"/>
      <c r="EB882" s="25"/>
      <c r="EC882" s="25"/>
      <c r="ED882" s="25"/>
      <c r="EE882" s="25"/>
    </row>
    <row r="883" spans="110:135" x14ac:dyDescent="0.2">
      <c r="DF883" s="24" t="s">
        <v>4585</v>
      </c>
      <c r="DG883" s="24" t="s">
        <v>212</v>
      </c>
      <c r="DH883" s="25">
        <v>1135.13265023136</v>
      </c>
      <c r="DI883" s="25">
        <v>1135.13265023136</v>
      </c>
      <c r="DJ883" s="25"/>
      <c r="DK883" s="25"/>
      <c r="DL883" s="25"/>
      <c r="DM883" s="25"/>
      <c r="DN883" s="25"/>
      <c r="DO883" s="25"/>
      <c r="DP883" s="25"/>
      <c r="DQ883" s="25"/>
      <c r="DR883" s="25"/>
      <c r="DS883" s="25"/>
      <c r="DT883" s="25"/>
      <c r="DU883" s="25"/>
      <c r="DV883" s="25"/>
      <c r="DW883" s="25">
        <v>1135.13265023136</v>
      </c>
      <c r="DX883" s="25"/>
      <c r="DY883" s="25"/>
      <c r="DZ883" s="25"/>
      <c r="EA883" s="25"/>
      <c r="EB883" s="25"/>
      <c r="EC883" s="25"/>
      <c r="ED883" s="25"/>
      <c r="EE883" s="25"/>
    </row>
    <row r="884" spans="110:135" x14ac:dyDescent="0.2">
      <c r="DF884" s="24" t="s">
        <v>4594</v>
      </c>
      <c r="DG884" s="24" t="s">
        <v>274</v>
      </c>
      <c r="DH884" s="25">
        <v>1135.9643558666501</v>
      </c>
      <c r="DI884" s="25">
        <v>1135.9643558666501</v>
      </c>
      <c r="DJ884" s="25"/>
      <c r="DK884" s="25"/>
      <c r="DL884" s="25"/>
      <c r="DM884" s="25"/>
      <c r="DN884" s="25"/>
      <c r="DO884" s="25"/>
      <c r="DP884" s="25"/>
      <c r="DQ884" s="25"/>
      <c r="DR884" s="25"/>
      <c r="DS884" s="25"/>
      <c r="DT884" s="25"/>
      <c r="DU884" s="25"/>
      <c r="DV884" s="25"/>
      <c r="DW884" s="25">
        <v>1135.9643558666501</v>
      </c>
      <c r="DX884" s="25"/>
      <c r="DY884" s="25"/>
      <c r="DZ884" s="25"/>
      <c r="EA884" s="25"/>
      <c r="EB884" s="25"/>
      <c r="EC884" s="25"/>
      <c r="ED884" s="25"/>
      <c r="EE884" s="25"/>
    </row>
    <row r="885" spans="110:135" x14ac:dyDescent="0.2">
      <c r="DF885" s="24" t="s">
        <v>1125</v>
      </c>
      <c r="DG885" s="24" t="s">
        <v>274</v>
      </c>
      <c r="DH885" s="25">
        <v>1262.5903091211301</v>
      </c>
      <c r="DI885" s="25">
        <v>1136</v>
      </c>
      <c r="DJ885" s="25">
        <v>86.423644751505805</v>
      </c>
      <c r="DK885" s="25"/>
      <c r="DL885" s="25">
        <v>1136</v>
      </c>
      <c r="DM885" s="25">
        <v>34.631561509999997</v>
      </c>
      <c r="DN885" s="25"/>
      <c r="DO885" s="25"/>
      <c r="DP885" s="25">
        <v>1759.5627154194799</v>
      </c>
      <c r="DQ885" s="25"/>
      <c r="DR885" s="25">
        <v>1305.1659317065501</v>
      </c>
      <c r="DS885" s="25">
        <v>524.03608962866804</v>
      </c>
      <c r="DT885" s="25"/>
      <c r="DU885" s="25">
        <v>457.07287862512601</v>
      </c>
      <c r="DV885" s="25"/>
      <c r="DW885" s="25"/>
      <c r="DX885" s="25">
        <v>3570.7338600400299</v>
      </c>
      <c r="DY885" s="25"/>
      <c r="DZ885" s="25"/>
      <c r="EA885" s="25"/>
      <c r="EB885" s="25"/>
      <c r="EC885" s="25">
        <v>2072.10974516036</v>
      </c>
      <c r="ED885" s="25"/>
      <c r="EE885" s="25">
        <v>504</v>
      </c>
    </row>
    <row r="886" spans="110:135" x14ac:dyDescent="0.2">
      <c r="DF886" s="24" t="s">
        <v>2145</v>
      </c>
      <c r="DG886" s="24" t="s">
        <v>212</v>
      </c>
      <c r="DH886" s="25">
        <v>1158.30722206782</v>
      </c>
      <c r="DI886" s="25">
        <v>1136.79618096781</v>
      </c>
      <c r="DJ886" s="25">
        <v>39.757847435213201</v>
      </c>
      <c r="DK886" s="25">
        <v>1522</v>
      </c>
      <c r="DL886" s="25"/>
      <c r="DM886" s="25"/>
      <c r="DN886" s="25"/>
      <c r="DO886" s="25"/>
      <c r="DP886" s="25"/>
      <c r="DQ886" s="25"/>
      <c r="DR886" s="25"/>
      <c r="DS886" s="25">
        <v>450.18672397122498</v>
      </c>
      <c r="DT886" s="25"/>
      <c r="DU886" s="25">
        <v>1612.5532054000601</v>
      </c>
      <c r="DV886" s="25"/>
      <c r="DW886" s="25">
        <v>1136.79618096781</v>
      </c>
      <c r="DX886" s="25"/>
      <c r="DY886" s="25"/>
      <c r="DZ886" s="25"/>
      <c r="EA886" s="25"/>
      <c r="EB886" s="25"/>
      <c r="EC886" s="25"/>
      <c r="ED886" s="25"/>
      <c r="EE886" s="25">
        <v>1070</v>
      </c>
    </row>
    <row r="887" spans="110:135" x14ac:dyDescent="0.2">
      <c r="DF887" s="24" t="s">
        <v>4602</v>
      </c>
      <c r="DG887" s="24" t="s">
        <v>212</v>
      </c>
      <c r="DH887" s="25">
        <v>1136.79618096781</v>
      </c>
      <c r="DI887" s="25">
        <v>1136.79618096781</v>
      </c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>
        <v>1136.79618096781</v>
      </c>
      <c r="DX887" s="25"/>
      <c r="DY887" s="25"/>
      <c r="DZ887" s="25"/>
      <c r="EA887" s="25"/>
      <c r="EB887" s="25"/>
      <c r="EC887" s="25"/>
      <c r="ED887" s="25"/>
      <c r="EE887" s="25"/>
    </row>
    <row r="888" spans="110:135" x14ac:dyDescent="0.2">
      <c r="DF888" s="24" t="s">
        <v>3418</v>
      </c>
      <c r="DG888" s="24" t="s">
        <v>212</v>
      </c>
      <c r="DH888" s="25">
        <v>1136.79618096781</v>
      </c>
      <c r="DI888" s="25">
        <v>1136.79618096781</v>
      </c>
      <c r="DJ888" s="25"/>
      <c r="DK888" s="25"/>
      <c r="DL888" s="25"/>
      <c r="DM888" s="25"/>
      <c r="DN888" s="25"/>
      <c r="DO888" s="25"/>
      <c r="DP888" s="25"/>
      <c r="DQ888" s="25"/>
      <c r="DR888" s="25"/>
      <c r="DS888" s="25"/>
      <c r="DT888" s="25"/>
      <c r="DU888" s="25"/>
      <c r="DV888" s="25"/>
      <c r="DW888" s="25">
        <v>1136.79618096781</v>
      </c>
      <c r="DX888" s="25"/>
      <c r="DY888" s="25"/>
      <c r="DZ888" s="25"/>
      <c r="EA888" s="25"/>
      <c r="EB888" s="25"/>
      <c r="EC888" s="25"/>
      <c r="ED888" s="25"/>
      <c r="EE888" s="25"/>
    </row>
    <row r="889" spans="110:135" x14ac:dyDescent="0.2">
      <c r="DF889" s="24" t="s">
        <v>2870</v>
      </c>
      <c r="DG889" s="24" t="s">
        <v>212</v>
      </c>
      <c r="DH889" s="25">
        <v>1509.54774578161</v>
      </c>
      <c r="DI889" s="25">
        <v>1136.79618096781</v>
      </c>
      <c r="DJ889" s="25">
        <v>120.960319020806</v>
      </c>
      <c r="DK889" s="25">
        <v>4444</v>
      </c>
      <c r="DL889" s="25">
        <v>40</v>
      </c>
      <c r="DM889" s="25">
        <v>6.7828966800000003</v>
      </c>
      <c r="DN889" s="25"/>
      <c r="DO889" s="25"/>
      <c r="DP889" s="25">
        <v>1920.15965126025</v>
      </c>
      <c r="DQ889" s="25"/>
      <c r="DR889" s="25"/>
      <c r="DS889" s="25"/>
      <c r="DT889" s="25"/>
      <c r="DU889" s="25"/>
      <c r="DV889" s="25"/>
      <c r="DW889" s="25">
        <v>1136.79618096781</v>
      </c>
      <c r="DX889" s="25"/>
      <c r="DY889" s="25"/>
      <c r="DZ889" s="25"/>
      <c r="EA889" s="25"/>
      <c r="EB889" s="25"/>
      <c r="EC889" s="25"/>
      <c r="ED889" s="25"/>
      <c r="EE889" s="25"/>
    </row>
    <row r="890" spans="110:135" x14ac:dyDescent="0.2">
      <c r="DF890" s="24" t="s">
        <v>569</v>
      </c>
      <c r="DG890" s="24" t="s">
        <v>212</v>
      </c>
      <c r="DH890" s="25">
        <v>1369.9330573555601</v>
      </c>
      <c r="DI890" s="25">
        <v>1136.79618096781</v>
      </c>
      <c r="DJ890" s="25">
        <v>102.092902913735</v>
      </c>
      <c r="DK890" s="25"/>
      <c r="DL890" s="25"/>
      <c r="DM890" s="25">
        <v>106.96877050000001</v>
      </c>
      <c r="DN890" s="25"/>
      <c r="DO890" s="25"/>
      <c r="DP890" s="25">
        <v>1231.4578416495001</v>
      </c>
      <c r="DQ890" s="25"/>
      <c r="DR890" s="25">
        <v>634.82786617692898</v>
      </c>
      <c r="DS890" s="25">
        <v>3739.6146274835401</v>
      </c>
      <c r="DT890" s="25"/>
      <c r="DU890" s="25"/>
      <c r="DV890" s="25"/>
      <c r="DW890" s="25">
        <v>1136.79618096781</v>
      </c>
      <c r="DX890" s="25"/>
      <c r="DY890" s="25"/>
      <c r="DZ890" s="25"/>
      <c r="EA890" s="25"/>
      <c r="EB890" s="25"/>
      <c r="EC890" s="25"/>
      <c r="ED890" s="25"/>
      <c r="EE890" s="25"/>
    </row>
    <row r="891" spans="110:135" x14ac:dyDescent="0.2">
      <c r="DF891" s="24" t="s">
        <v>3247</v>
      </c>
      <c r="DG891" s="24" t="s">
        <v>212</v>
      </c>
      <c r="DH891" s="25">
        <v>1843.2580528660401</v>
      </c>
      <c r="DI891" s="25">
        <v>1137</v>
      </c>
      <c r="DJ891" s="25">
        <v>86.494462133059599</v>
      </c>
      <c r="DK891" s="25"/>
      <c r="DL891" s="25">
        <v>1137</v>
      </c>
      <c r="DM891" s="25">
        <v>142.5424222</v>
      </c>
      <c r="DN891" s="25">
        <v>687.7399269</v>
      </c>
      <c r="DO891" s="25"/>
      <c r="DP891" s="25">
        <v>917.736877192365</v>
      </c>
      <c r="DQ891" s="25"/>
      <c r="DR891" s="25"/>
      <c r="DS891" s="25">
        <v>2651.4007210560999</v>
      </c>
      <c r="DT891" s="25"/>
      <c r="DU891" s="25"/>
      <c r="DV891" s="25">
        <v>4736.3691250841803</v>
      </c>
      <c r="DW891" s="25"/>
      <c r="DX891" s="25"/>
      <c r="DY891" s="25">
        <v>2984.18265809996</v>
      </c>
      <c r="DZ891" s="25">
        <v>3143.35074526175</v>
      </c>
      <c r="EA891" s="25"/>
      <c r="EB891" s="25"/>
      <c r="EC891" s="25"/>
      <c r="ED891" s="25"/>
      <c r="EE891" s="25">
        <v>189</v>
      </c>
    </row>
    <row r="892" spans="110:135" x14ac:dyDescent="0.2">
      <c r="DF892" s="24" t="s">
        <v>4611</v>
      </c>
      <c r="DG892" s="24" t="s">
        <v>212</v>
      </c>
      <c r="DH892" s="25">
        <v>1137.62812548172</v>
      </c>
      <c r="DI892" s="25">
        <v>1137.62812548172</v>
      </c>
      <c r="DJ892" s="25"/>
      <c r="DK892" s="25"/>
      <c r="DL892" s="25"/>
      <c r="DM892" s="25"/>
      <c r="DN892" s="25"/>
      <c r="DO892" s="25"/>
      <c r="DP892" s="25"/>
      <c r="DQ892" s="25"/>
      <c r="DR892" s="25"/>
      <c r="DS892" s="25"/>
      <c r="DT892" s="25"/>
      <c r="DU892" s="25"/>
      <c r="DV892" s="25"/>
      <c r="DW892" s="25">
        <v>1137.62812548172</v>
      </c>
      <c r="DX892" s="25"/>
      <c r="DY892" s="25"/>
      <c r="DZ892" s="25"/>
      <c r="EA892" s="25"/>
      <c r="EB892" s="25"/>
      <c r="EC892" s="25"/>
      <c r="ED892" s="25"/>
      <c r="EE892" s="25"/>
    </row>
    <row r="893" spans="110:135" x14ac:dyDescent="0.2">
      <c r="DF893" s="24" t="s">
        <v>3762</v>
      </c>
      <c r="DG893" s="24" t="s">
        <v>212</v>
      </c>
      <c r="DH893" s="25">
        <v>1139.2923725355299</v>
      </c>
      <c r="DI893" s="25">
        <v>1139.2923725355299</v>
      </c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>
        <v>1139.2923725355299</v>
      </c>
      <c r="DX893" s="25"/>
      <c r="DY893" s="25"/>
      <c r="DZ893" s="25"/>
      <c r="EA893" s="25"/>
      <c r="EB893" s="25"/>
      <c r="EC893" s="25"/>
      <c r="ED893" s="25"/>
      <c r="EE893" s="25"/>
    </row>
    <row r="894" spans="110:135" x14ac:dyDescent="0.2">
      <c r="DF894" s="24" t="s">
        <v>4141</v>
      </c>
      <c r="DG894" s="24" t="s">
        <v>212</v>
      </c>
      <c r="DH894" s="25">
        <v>2519.17508549177</v>
      </c>
      <c r="DI894" s="25">
        <v>1139.2923725355299</v>
      </c>
      <c r="DJ894" s="25">
        <v>100.403831195694</v>
      </c>
      <c r="DK894" s="25"/>
      <c r="DL894" s="25">
        <v>4798</v>
      </c>
      <c r="DM894" s="25">
        <v>102.2121616</v>
      </c>
      <c r="DN894" s="25"/>
      <c r="DO894" s="25">
        <v>5676.0374826999996</v>
      </c>
      <c r="DP894" s="25"/>
      <c r="DQ894" s="25"/>
      <c r="DR894" s="25"/>
      <c r="DS894" s="25"/>
      <c r="DT894" s="25"/>
      <c r="DU894" s="25">
        <v>880.33341062331897</v>
      </c>
      <c r="DV894" s="25"/>
      <c r="DW894" s="25">
        <v>1139.2923725355299</v>
      </c>
      <c r="DX894" s="25"/>
      <c r="DY894" s="25"/>
      <c r="DZ894" s="25"/>
      <c r="EA894" s="25"/>
      <c r="EB894" s="25"/>
      <c r="EC894" s="25"/>
      <c r="ED894" s="25"/>
      <c r="EE894" s="25"/>
    </row>
    <row r="895" spans="110:135" x14ac:dyDescent="0.2">
      <c r="DF895" s="24" t="s">
        <v>4620</v>
      </c>
      <c r="DG895" s="24" t="s">
        <v>212</v>
      </c>
      <c r="DH895" s="25">
        <v>1139.2923725355299</v>
      </c>
      <c r="DI895" s="25">
        <v>1139.2923725355299</v>
      </c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>
        <v>1139.2923725355299</v>
      </c>
      <c r="DX895" s="25"/>
      <c r="DY895" s="25"/>
      <c r="DZ895" s="25"/>
      <c r="EA895" s="25"/>
      <c r="EB895" s="25"/>
      <c r="EC895" s="25"/>
      <c r="ED895" s="25"/>
      <c r="EE895" s="25"/>
    </row>
    <row r="896" spans="110:135" x14ac:dyDescent="0.2">
      <c r="DF896" s="24" t="s">
        <v>491</v>
      </c>
      <c r="DG896" s="24" t="s">
        <v>212</v>
      </c>
      <c r="DH896" s="25">
        <v>1173.63334677077</v>
      </c>
      <c r="DI896" s="25">
        <v>1139.83544136911</v>
      </c>
      <c r="DJ896" s="25">
        <v>61.848445121938298</v>
      </c>
      <c r="DK896" s="25"/>
      <c r="DL896" s="25">
        <v>1140</v>
      </c>
      <c r="DM896" s="25">
        <v>490.43279050000001</v>
      </c>
      <c r="DN896" s="25"/>
      <c r="DO896" s="25"/>
      <c r="DP896" s="25">
        <v>1139.83544136911</v>
      </c>
      <c r="DQ896" s="25"/>
      <c r="DR896" s="25"/>
      <c r="DS896" s="25">
        <v>725.29533031871802</v>
      </c>
      <c r="DT896" s="25"/>
      <c r="DU896" s="25">
        <v>2372.60317166601</v>
      </c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</row>
    <row r="897" spans="110:135" x14ac:dyDescent="0.2">
      <c r="DF897" s="24" t="s">
        <v>2219</v>
      </c>
      <c r="DG897" s="24" t="s">
        <v>212</v>
      </c>
      <c r="DH897" s="25">
        <v>1533.86431778826</v>
      </c>
      <c r="DI897" s="25">
        <v>1140</v>
      </c>
      <c r="DJ897" s="25">
        <v>89.045220912096397</v>
      </c>
      <c r="DK897" s="25">
        <v>1803</v>
      </c>
      <c r="DL897" s="25">
        <v>270</v>
      </c>
      <c r="DM897" s="25"/>
      <c r="DN897" s="25"/>
      <c r="DO897" s="25"/>
      <c r="DP897" s="25"/>
      <c r="DQ897" s="25"/>
      <c r="DR897" s="25"/>
      <c r="DS897" s="25">
        <v>283.26332351979698</v>
      </c>
      <c r="DT897" s="25"/>
      <c r="DU897" s="25">
        <v>758.53625557453802</v>
      </c>
      <c r="DV897" s="25"/>
      <c r="DW897" s="25"/>
      <c r="DX897" s="25">
        <v>4069.8181844433102</v>
      </c>
      <c r="DY897" s="25">
        <v>2412.4324609801401</v>
      </c>
      <c r="DZ897" s="25"/>
      <c r="EA897" s="25"/>
      <c r="EB897" s="25"/>
      <c r="EC897" s="25"/>
      <c r="ED897" s="25"/>
      <c r="EE897" s="25">
        <v>1140</v>
      </c>
    </row>
    <row r="898" spans="110:135" x14ac:dyDescent="0.2">
      <c r="DF898" s="24" t="s">
        <v>5674</v>
      </c>
      <c r="DG898" s="24" t="s">
        <v>212</v>
      </c>
      <c r="DH898" s="25">
        <v>1727.7270315098101</v>
      </c>
      <c r="DI898" s="25">
        <v>1140.1246749694401</v>
      </c>
      <c r="DJ898" s="25">
        <v>119.9226132846</v>
      </c>
      <c r="DK898" s="25"/>
      <c r="DL898" s="25"/>
      <c r="DM898" s="25">
        <v>13.05641956</v>
      </c>
      <c r="DN898" s="25"/>
      <c r="DO898" s="25"/>
      <c r="DP898" s="25"/>
      <c r="DQ898" s="25"/>
      <c r="DR898" s="25"/>
      <c r="DS898" s="25"/>
      <c r="DT898" s="25"/>
      <c r="DU898" s="25"/>
      <c r="DV898" s="25"/>
      <c r="DW898" s="25">
        <v>1140.1246749694401</v>
      </c>
      <c r="DX898" s="25"/>
      <c r="DY898" s="25"/>
      <c r="DZ898" s="25"/>
      <c r="EA898" s="25"/>
      <c r="EB898" s="25"/>
      <c r="EC898" s="25"/>
      <c r="ED898" s="25"/>
      <c r="EE898" s="25">
        <v>4030</v>
      </c>
    </row>
    <row r="899" spans="110:135" x14ac:dyDescent="0.2">
      <c r="DF899" s="24" t="s">
        <v>4623</v>
      </c>
      <c r="DG899" s="24" t="s">
        <v>274</v>
      </c>
      <c r="DH899" s="25">
        <v>1140.1246749694401</v>
      </c>
      <c r="DI899" s="25">
        <v>1140.1246749694401</v>
      </c>
      <c r="DJ899" s="25"/>
      <c r="DK899" s="25"/>
      <c r="DL899" s="25"/>
      <c r="DM899" s="25"/>
      <c r="DN899" s="25"/>
      <c r="DO899" s="25"/>
      <c r="DP899" s="25"/>
      <c r="DQ899" s="25"/>
      <c r="DR899" s="25"/>
      <c r="DS899" s="25"/>
      <c r="DT899" s="25"/>
      <c r="DU899" s="25"/>
      <c r="DV899" s="25"/>
      <c r="DW899" s="25">
        <v>1140.1246749694401</v>
      </c>
      <c r="DX899" s="25"/>
      <c r="DY899" s="25"/>
      <c r="DZ899" s="25"/>
      <c r="EA899" s="25"/>
      <c r="EB899" s="25"/>
      <c r="EC899" s="25"/>
      <c r="ED899" s="25"/>
      <c r="EE899" s="25"/>
    </row>
    <row r="900" spans="110:135" x14ac:dyDescent="0.2">
      <c r="DF900" s="24" t="s">
        <v>3873</v>
      </c>
      <c r="DG900" s="24" t="s">
        <v>212</v>
      </c>
      <c r="DH900" s="25">
        <v>1868.2852623819899</v>
      </c>
      <c r="DI900" s="25">
        <v>1140.2607649956699</v>
      </c>
      <c r="DJ900" s="25">
        <v>130.067180283661</v>
      </c>
      <c r="DK900" s="25"/>
      <c r="DL900" s="25">
        <v>6691</v>
      </c>
      <c r="DM900" s="25">
        <v>106.263711</v>
      </c>
      <c r="DN900" s="25"/>
      <c r="DO900" s="25"/>
      <c r="DP900" s="25"/>
      <c r="DQ900" s="25"/>
      <c r="DR900" s="25"/>
      <c r="DS900" s="25">
        <v>917.51345474242703</v>
      </c>
      <c r="DT900" s="25"/>
      <c r="DU900" s="25">
        <v>1663.9263333006299</v>
      </c>
      <c r="DV900" s="25"/>
      <c r="DW900" s="25">
        <v>1363.00807524891</v>
      </c>
      <c r="DX900" s="25"/>
      <c r="DY900" s="25"/>
      <c r="DZ900" s="25"/>
      <c r="EA900" s="25"/>
      <c r="EB900" s="25"/>
      <c r="EC900" s="25"/>
      <c r="ED900" s="25"/>
      <c r="EE900" s="25">
        <v>468</v>
      </c>
    </row>
    <row r="901" spans="110:135" x14ac:dyDescent="0.2">
      <c r="DF901" s="24" t="s">
        <v>4438</v>
      </c>
      <c r="DG901" s="24" t="s">
        <v>212</v>
      </c>
      <c r="DH901" s="25">
        <v>1140.9570966041299</v>
      </c>
      <c r="DI901" s="25">
        <v>1140.9570966041299</v>
      </c>
      <c r="DJ901" s="25"/>
      <c r="DK901" s="25"/>
      <c r="DL901" s="25"/>
      <c r="DM901" s="25"/>
      <c r="DN901" s="25"/>
      <c r="DO901" s="25"/>
      <c r="DP901" s="25"/>
      <c r="DQ901" s="25"/>
      <c r="DR901" s="25"/>
      <c r="DS901" s="25"/>
      <c r="DT901" s="25"/>
      <c r="DU901" s="25"/>
      <c r="DV901" s="25"/>
      <c r="DW901" s="25">
        <v>1140.9570966041299</v>
      </c>
      <c r="DX901" s="25"/>
      <c r="DY901" s="25"/>
      <c r="DZ901" s="25"/>
      <c r="EA901" s="25"/>
      <c r="EB901" s="25"/>
      <c r="EC901" s="25"/>
      <c r="ED901" s="25"/>
      <c r="EE901" s="25"/>
    </row>
    <row r="902" spans="110:135" x14ac:dyDescent="0.2">
      <c r="DF902" s="24" t="s">
        <v>4632</v>
      </c>
      <c r="DG902" s="24" t="s">
        <v>274</v>
      </c>
      <c r="DH902" s="25">
        <v>1140.9570966041299</v>
      </c>
      <c r="DI902" s="25">
        <v>1140.9570966041299</v>
      </c>
      <c r="DJ902" s="25"/>
      <c r="DK902" s="25"/>
      <c r="DL902" s="25"/>
      <c r="DM902" s="25"/>
      <c r="DN902" s="25"/>
      <c r="DO902" s="25"/>
      <c r="DP902" s="25"/>
      <c r="DQ902" s="25"/>
      <c r="DR902" s="25"/>
      <c r="DS902" s="25"/>
      <c r="DT902" s="25"/>
      <c r="DU902" s="25"/>
      <c r="DV902" s="25"/>
      <c r="DW902" s="25">
        <v>1140.9570966041299</v>
      </c>
      <c r="DX902" s="25"/>
      <c r="DY902" s="25"/>
      <c r="DZ902" s="25"/>
      <c r="EA902" s="25"/>
      <c r="EB902" s="25"/>
      <c r="EC902" s="25"/>
      <c r="ED902" s="25"/>
      <c r="EE902" s="25"/>
    </row>
    <row r="903" spans="110:135" x14ac:dyDescent="0.2">
      <c r="DF903" s="24" t="s">
        <v>4633</v>
      </c>
      <c r="DG903" s="24" t="s">
        <v>274</v>
      </c>
      <c r="DH903" s="25">
        <v>1140.9570966041299</v>
      </c>
      <c r="DI903" s="25">
        <v>1140.9570966041299</v>
      </c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>
        <v>1140.9570966041299</v>
      </c>
      <c r="DX903" s="25"/>
      <c r="DY903" s="25"/>
      <c r="DZ903" s="25"/>
      <c r="EA903" s="25"/>
      <c r="EB903" s="25"/>
      <c r="EC903" s="25"/>
      <c r="ED903" s="25"/>
      <c r="EE903" s="25"/>
    </row>
    <row r="904" spans="110:135" x14ac:dyDescent="0.2">
      <c r="DF904" s="24" t="s">
        <v>1512</v>
      </c>
      <c r="DG904" s="24" t="s">
        <v>212</v>
      </c>
      <c r="DH904" s="25">
        <v>1529.3211159074201</v>
      </c>
      <c r="DI904" s="25">
        <v>1141</v>
      </c>
      <c r="DJ904" s="25">
        <v>63.638464157013502</v>
      </c>
      <c r="DK904" s="25"/>
      <c r="DL904" s="25">
        <v>1141</v>
      </c>
      <c r="DM904" s="25">
        <v>452.29269010000002</v>
      </c>
      <c r="DN904" s="25"/>
      <c r="DO904" s="25"/>
      <c r="DP904" s="25">
        <v>2153.2644702474799</v>
      </c>
      <c r="DQ904" s="25">
        <v>1099.15531639131</v>
      </c>
      <c r="DR904" s="25">
        <v>3702.2643437218499</v>
      </c>
      <c r="DS904" s="25">
        <v>933.77788775147098</v>
      </c>
      <c r="DT904" s="25"/>
      <c r="DU904" s="25">
        <v>875.78083635340795</v>
      </c>
      <c r="DV904" s="25"/>
      <c r="DW904" s="25">
        <v>1449.73933126</v>
      </c>
      <c r="DX904" s="25"/>
      <c r="DY904" s="25"/>
      <c r="DZ904" s="25"/>
      <c r="EA904" s="25">
        <v>1956.6151673412701</v>
      </c>
      <c r="EB904" s="25"/>
      <c r="EC904" s="25"/>
      <c r="ED904" s="25"/>
      <c r="EE904" s="25"/>
    </row>
    <row r="905" spans="110:135" x14ac:dyDescent="0.2">
      <c r="DF905" s="24" t="s">
        <v>1705</v>
      </c>
      <c r="DG905" s="24" t="s">
        <v>274</v>
      </c>
      <c r="DH905" s="25">
        <v>1277.9391387749599</v>
      </c>
      <c r="DI905" s="25">
        <v>1141.11393656831</v>
      </c>
      <c r="DJ905" s="25">
        <v>92.672430193972403</v>
      </c>
      <c r="DK905" s="25"/>
      <c r="DL905" s="25">
        <v>3283</v>
      </c>
      <c r="DM905" s="25">
        <v>143.248436</v>
      </c>
      <c r="DN905" s="25"/>
      <c r="DO905" s="25"/>
      <c r="DP905" s="25">
        <v>120.59793522619201</v>
      </c>
      <c r="DQ905" s="25"/>
      <c r="DR905" s="25"/>
      <c r="DS905" s="25">
        <v>1224.2721149014601</v>
      </c>
      <c r="DT905" s="25"/>
      <c r="DU905" s="25">
        <v>1057.9557582351499</v>
      </c>
      <c r="DV905" s="25"/>
      <c r="DW905" s="25">
        <v>1838.5605882869399</v>
      </c>
      <c r="DX905" s="25"/>
      <c r="DY905" s="25"/>
      <c r="DZ905" s="25"/>
      <c r="EA905" s="25"/>
      <c r="EB905" s="25"/>
      <c r="EC905" s="25"/>
      <c r="ED905" s="25"/>
      <c r="EE905" s="25"/>
    </row>
    <row r="906" spans="110:135" x14ac:dyDescent="0.2">
      <c r="DF906" s="24" t="s">
        <v>833</v>
      </c>
      <c r="DG906" s="24" t="s">
        <v>212</v>
      </c>
      <c r="DH906" s="25">
        <v>1202.9442713667499</v>
      </c>
      <c r="DI906" s="25">
        <v>1141.78963738674</v>
      </c>
      <c r="DJ906" s="25">
        <v>58.216328088525302</v>
      </c>
      <c r="DK906" s="25"/>
      <c r="DL906" s="25">
        <v>2314</v>
      </c>
      <c r="DM906" s="25">
        <v>95.616433599999993</v>
      </c>
      <c r="DN906" s="25"/>
      <c r="DO906" s="25"/>
      <c r="DP906" s="25">
        <v>1703.94755109534</v>
      </c>
      <c r="DQ906" s="25"/>
      <c r="DR906" s="25"/>
      <c r="DS906" s="25">
        <v>1351.09758991015</v>
      </c>
      <c r="DT906" s="25"/>
      <c r="DU906" s="25">
        <v>784.15868757498595</v>
      </c>
      <c r="DV906" s="25"/>
      <c r="DW906" s="25">
        <v>1141.78963738674</v>
      </c>
      <c r="DX906" s="25"/>
      <c r="DY906" s="25"/>
      <c r="DZ906" s="25"/>
      <c r="EA906" s="25"/>
      <c r="EB906" s="25"/>
      <c r="EC906" s="25"/>
      <c r="ED906" s="25"/>
      <c r="EE906" s="25">
        <v>1030</v>
      </c>
    </row>
    <row r="907" spans="110:135" x14ac:dyDescent="0.2">
      <c r="DF907" s="24" t="s">
        <v>238</v>
      </c>
      <c r="DG907" s="24" t="s">
        <v>212</v>
      </c>
      <c r="DH907" s="25">
        <v>1141.9540176784101</v>
      </c>
      <c r="DI907" s="25">
        <v>1141.9540176784101</v>
      </c>
      <c r="DJ907" s="25">
        <v>17.005025771462599</v>
      </c>
      <c r="DK907" s="25"/>
      <c r="DL907" s="25"/>
      <c r="DM907" s="25"/>
      <c r="DN907" s="25"/>
      <c r="DO907" s="25"/>
      <c r="DP907" s="25"/>
      <c r="DQ907" s="25"/>
      <c r="DR907" s="25"/>
      <c r="DS907" s="25">
        <v>1279.2667829997999</v>
      </c>
      <c r="DT907" s="25"/>
      <c r="DU907" s="25">
        <v>1004.64125235702</v>
      </c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</row>
    <row r="908" spans="110:135" x14ac:dyDescent="0.2">
      <c r="DF908" s="24" t="s">
        <v>3322</v>
      </c>
      <c r="DG908" s="24" t="s">
        <v>212</v>
      </c>
      <c r="DH908" s="25">
        <v>1264.17695060299</v>
      </c>
      <c r="DI908" s="25">
        <v>1142.62229726447</v>
      </c>
      <c r="DJ908" s="25">
        <v>88.720510462047201</v>
      </c>
      <c r="DK908" s="25"/>
      <c r="DL908" s="25"/>
      <c r="DM908" s="25">
        <v>124.0271621</v>
      </c>
      <c r="DN908" s="25"/>
      <c r="DO908" s="25"/>
      <c r="DP908" s="25"/>
      <c r="DQ908" s="25"/>
      <c r="DR908" s="25"/>
      <c r="DS908" s="25"/>
      <c r="DT908" s="25"/>
      <c r="DU908" s="25"/>
      <c r="DV908" s="25"/>
      <c r="DW908" s="25">
        <v>1142.62229726447</v>
      </c>
      <c r="DX908" s="25"/>
      <c r="DY908" s="25"/>
      <c r="DZ908" s="25">
        <v>1598.22479907721</v>
      </c>
      <c r="EA908" s="25"/>
      <c r="EB908" s="25"/>
      <c r="EC908" s="25"/>
      <c r="ED908" s="25">
        <v>2988.0104945732701</v>
      </c>
      <c r="EE908" s="25">
        <v>468</v>
      </c>
    </row>
    <row r="909" spans="110:135" x14ac:dyDescent="0.2">
      <c r="DF909" s="24" t="s">
        <v>2779</v>
      </c>
      <c r="DG909" s="24" t="s">
        <v>212</v>
      </c>
      <c r="DH909" s="25">
        <v>2046.0171277428101</v>
      </c>
      <c r="DI909" s="25">
        <v>1142.62229726447</v>
      </c>
      <c r="DJ909" s="25">
        <v>113.061862767669</v>
      </c>
      <c r="DK909" s="25"/>
      <c r="DL909" s="25"/>
      <c r="DM909" s="25">
        <v>114.27181880000001</v>
      </c>
      <c r="DN909" s="25"/>
      <c r="DO909" s="25"/>
      <c r="DP909" s="25">
        <v>434.349896345876</v>
      </c>
      <c r="DQ909" s="25"/>
      <c r="DR909" s="25"/>
      <c r="DS909" s="25">
        <v>111.324489674937</v>
      </c>
      <c r="DT909" s="25"/>
      <c r="DU909" s="25">
        <v>2138.4185075524401</v>
      </c>
      <c r="DV909" s="25"/>
      <c r="DW909" s="25">
        <v>1142.62229726447</v>
      </c>
      <c r="DX909" s="25">
        <v>6037.3202667612704</v>
      </c>
      <c r="DY909" s="25">
        <v>4343.8126178006896</v>
      </c>
      <c r="DZ909" s="25"/>
      <c r="EA909" s="25"/>
      <c r="EB909" s="25"/>
      <c r="EC909" s="25"/>
      <c r="ED909" s="25"/>
      <c r="EE909" s="25"/>
    </row>
    <row r="910" spans="110:135" x14ac:dyDescent="0.2">
      <c r="DF910" s="24" t="s">
        <v>692</v>
      </c>
      <c r="DG910" s="24" t="s">
        <v>212</v>
      </c>
      <c r="DH910" s="25">
        <v>1155.9002395463999</v>
      </c>
      <c r="DI910" s="25">
        <v>1142.62229726447</v>
      </c>
      <c r="DJ910" s="25">
        <v>48.157961531928599</v>
      </c>
      <c r="DK910" s="25"/>
      <c r="DL910" s="25"/>
      <c r="DM910" s="25"/>
      <c r="DN910" s="25"/>
      <c r="DO910" s="25"/>
      <c r="DP910" s="25"/>
      <c r="DQ910" s="25">
        <v>1719.0784213747399</v>
      </c>
      <c r="DR910" s="25"/>
      <c r="DS910" s="25"/>
      <c r="DT910" s="25"/>
      <c r="DU910" s="25"/>
      <c r="DV910" s="25"/>
      <c r="DW910" s="25">
        <v>1142.62229726447</v>
      </c>
      <c r="DX910" s="25"/>
      <c r="DY910" s="25"/>
      <c r="DZ910" s="25"/>
      <c r="EA910" s="25"/>
      <c r="EB910" s="25"/>
      <c r="EC910" s="25"/>
      <c r="ED910" s="25"/>
      <c r="EE910" s="25">
        <v>606</v>
      </c>
    </row>
    <row r="911" spans="110:135" x14ac:dyDescent="0.2">
      <c r="DF911" s="24" t="s">
        <v>4642</v>
      </c>
      <c r="DG911" s="24" t="s">
        <v>212</v>
      </c>
      <c r="DH911" s="25">
        <v>1142.62229726447</v>
      </c>
      <c r="DI911" s="25">
        <v>1142.62229726447</v>
      </c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>
        <v>1142.62229726447</v>
      </c>
      <c r="DX911" s="25"/>
      <c r="DY911" s="25"/>
      <c r="DZ911" s="25"/>
      <c r="EA911" s="25"/>
      <c r="EB911" s="25"/>
      <c r="EC911" s="25"/>
      <c r="ED911" s="25"/>
      <c r="EE911" s="25"/>
    </row>
    <row r="912" spans="110:135" x14ac:dyDescent="0.2">
      <c r="DF912" s="24" t="s">
        <v>3822</v>
      </c>
      <c r="DG912" s="24" t="s">
        <v>212</v>
      </c>
      <c r="DH912" s="25">
        <v>1144.2879740943399</v>
      </c>
      <c r="DI912" s="25">
        <v>1144.2879740943399</v>
      </c>
      <c r="DJ912" s="25"/>
      <c r="DK912" s="25"/>
      <c r="DL912" s="25"/>
      <c r="DM912" s="25"/>
      <c r="DN912" s="25"/>
      <c r="DO912" s="25"/>
      <c r="DP912" s="25"/>
      <c r="DQ912" s="25"/>
      <c r="DR912" s="25"/>
      <c r="DS912" s="25"/>
      <c r="DT912" s="25"/>
      <c r="DU912" s="25"/>
      <c r="DV912" s="25"/>
      <c r="DW912" s="25">
        <v>1144.2879740943399</v>
      </c>
      <c r="DX912" s="25"/>
      <c r="DY912" s="25"/>
      <c r="DZ912" s="25"/>
      <c r="EA912" s="25"/>
      <c r="EB912" s="25"/>
      <c r="EC912" s="25"/>
      <c r="ED912" s="25"/>
      <c r="EE912" s="25"/>
    </row>
    <row r="913" spans="110:135" x14ac:dyDescent="0.2">
      <c r="DF913" s="24" t="s">
        <v>8441</v>
      </c>
      <c r="DG913" s="24" t="s">
        <v>212</v>
      </c>
      <c r="DH913" s="25">
        <v>5722.3706947114497</v>
      </c>
      <c r="DI913" s="25">
        <v>1145.12099094116</v>
      </c>
      <c r="DJ913" s="25">
        <v>190.79889625317799</v>
      </c>
      <c r="DK913" s="25"/>
      <c r="DL913" s="25">
        <v>30302</v>
      </c>
      <c r="DM913" s="25">
        <v>344.63355780000001</v>
      </c>
      <c r="DN913" s="25"/>
      <c r="DO913" s="25"/>
      <c r="DP913" s="25">
        <v>361.39651151105602</v>
      </c>
      <c r="DQ913" s="25"/>
      <c r="DR913" s="25">
        <v>3036.63779392689</v>
      </c>
      <c r="DS913" s="25">
        <v>1086.5708882705901</v>
      </c>
      <c r="DT913" s="25">
        <v>3780.2351205304599</v>
      </c>
      <c r="DU913" s="25"/>
      <c r="DV913" s="25"/>
      <c r="DW913" s="25">
        <v>1145.12099094116</v>
      </c>
      <c r="DX913" s="25"/>
      <c r="DY913" s="25"/>
      <c r="DZ913" s="25"/>
      <c r="EA913" s="25"/>
      <c r="EB913" s="25"/>
      <c r="EC913" s="25"/>
      <c r="ED913" s="25"/>
      <c r="EE913" s="25"/>
    </row>
    <row r="914" spans="110:135" x14ac:dyDescent="0.2">
      <c r="DF914" s="24" t="s">
        <v>4659</v>
      </c>
      <c r="DG914" s="24" t="s">
        <v>212</v>
      </c>
      <c r="DH914" s="25">
        <v>1145.95412667243</v>
      </c>
      <c r="DI914" s="25">
        <v>1145.95412667243</v>
      </c>
      <c r="DJ914" s="25"/>
      <c r="DK914" s="25"/>
      <c r="DL914" s="25"/>
      <c r="DM914" s="25"/>
      <c r="DN914" s="25"/>
      <c r="DO914" s="25"/>
      <c r="DP914" s="25"/>
      <c r="DQ914" s="25"/>
      <c r="DR914" s="25"/>
      <c r="DS914" s="25"/>
      <c r="DT914" s="25"/>
      <c r="DU914" s="25"/>
      <c r="DV914" s="25"/>
      <c r="DW914" s="25">
        <v>1145.95412667243</v>
      </c>
      <c r="DX914" s="25"/>
      <c r="DY914" s="25"/>
      <c r="DZ914" s="25"/>
      <c r="EA914" s="25"/>
      <c r="EB914" s="25"/>
      <c r="EC914" s="25"/>
      <c r="ED914" s="25"/>
      <c r="EE914" s="25"/>
    </row>
    <row r="915" spans="110:135" x14ac:dyDescent="0.2">
      <c r="DF915" s="24" t="s">
        <v>886</v>
      </c>
      <c r="DG915" s="24" t="s">
        <v>212</v>
      </c>
      <c r="DH915" s="25">
        <v>1366.0999054708</v>
      </c>
      <c r="DI915" s="25">
        <v>1147.1307869562099</v>
      </c>
      <c r="DJ915" s="25">
        <v>64.182176687186299</v>
      </c>
      <c r="DK915" s="25"/>
      <c r="DL915" s="25">
        <v>2323</v>
      </c>
      <c r="DM915" s="25">
        <v>180.88436540000001</v>
      </c>
      <c r="DN915" s="25"/>
      <c r="DO915" s="25"/>
      <c r="DP915" s="25">
        <v>2471.9822905575702</v>
      </c>
      <c r="DQ915" s="25"/>
      <c r="DR915" s="25"/>
      <c r="DS915" s="25">
        <v>926.47120295479397</v>
      </c>
      <c r="DT915" s="25"/>
      <c r="DU915" s="25">
        <v>1072.0011090993801</v>
      </c>
      <c r="DV915" s="25"/>
      <c r="DW915" s="25">
        <v>1222.26046481304</v>
      </c>
      <c r="DX915" s="25"/>
      <c r="DY915" s="25"/>
      <c r="DZ915" s="25"/>
      <c r="EA915" s="25"/>
      <c r="EB915" s="25"/>
      <c r="EC915" s="25"/>
      <c r="ED915" s="25"/>
      <c r="EE915" s="25"/>
    </row>
    <row r="916" spans="110:135" x14ac:dyDescent="0.2">
      <c r="DF916" s="24" t="s">
        <v>4930</v>
      </c>
      <c r="DG916" s="24" t="s">
        <v>212</v>
      </c>
      <c r="DH916" s="25">
        <v>1489.5793633594201</v>
      </c>
      <c r="DI916" s="25">
        <v>1147.62075457827</v>
      </c>
      <c r="DJ916" s="25">
        <v>109.596494506642</v>
      </c>
      <c r="DK916" s="25"/>
      <c r="DL916" s="25">
        <v>3266</v>
      </c>
      <c r="DM916" s="25">
        <v>55.117335500000003</v>
      </c>
      <c r="DN916" s="25"/>
      <c r="DO916" s="25"/>
      <c r="DP916" s="25"/>
      <c r="DQ916" s="25"/>
      <c r="DR916" s="25"/>
      <c r="DS916" s="25"/>
      <c r="DT916" s="25"/>
      <c r="DU916" s="25"/>
      <c r="DV916" s="25"/>
      <c r="DW916" s="25">
        <v>1147.62075457827</v>
      </c>
      <c r="DX916" s="25"/>
      <c r="DY916" s="25"/>
      <c r="DZ916" s="25"/>
      <c r="EA916" s="25"/>
      <c r="EB916" s="25"/>
      <c r="EC916" s="25"/>
      <c r="ED916" s="25"/>
      <c r="EE916" s="25"/>
    </row>
    <row r="917" spans="110:135" x14ac:dyDescent="0.2">
      <c r="DF917" s="24" t="s">
        <v>3506</v>
      </c>
      <c r="DG917" s="24" t="s">
        <v>212</v>
      </c>
      <c r="DH917" s="25">
        <v>1147.62075457827</v>
      </c>
      <c r="DI917" s="25">
        <v>1147.62075457827</v>
      </c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5">
        <v>1147.62075457827</v>
      </c>
      <c r="DX917" s="25"/>
      <c r="DY917" s="25"/>
      <c r="DZ917" s="25"/>
      <c r="EA917" s="25"/>
      <c r="EB917" s="25"/>
      <c r="EC917" s="25"/>
      <c r="ED917" s="25"/>
      <c r="EE917" s="25"/>
    </row>
    <row r="918" spans="110:135" x14ac:dyDescent="0.2">
      <c r="DF918" s="24" t="s">
        <v>3566</v>
      </c>
      <c r="DG918" s="24" t="s">
        <v>212</v>
      </c>
      <c r="DH918" s="25">
        <v>1191.1038393614101</v>
      </c>
      <c r="DI918" s="25">
        <v>1147.7288447022599</v>
      </c>
      <c r="DJ918" s="25">
        <v>83.783431605443496</v>
      </c>
      <c r="DK918" s="25"/>
      <c r="DL918" s="25">
        <v>1142</v>
      </c>
      <c r="DM918" s="25">
        <v>13.80126402</v>
      </c>
      <c r="DN918" s="25"/>
      <c r="DO918" s="25"/>
      <c r="DP918" s="25"/>
      <c r="DQ918" s="25"/>
      <c r="DR918" s="25"/>
      <c r="DS918" s="25"/>
      <c r="DT918" s="25"/>
      <c r="DU918" s="25"/>
      <c r="DV918" s="25"/>
      <c r="DW918" s="25">
        <v>1153.4576894045099</v>
      </c>
      <c r="DX918" s="25"/>
      <c r="DY918" s="25"/>
      <c r="DZ918" s="25"/>
      <c r="EA918" s="25"/>
      <c r="EB918" s="25"/>
      <c r="EC918" s="25">
        <v>2455.1564040211401</v>
      </c>
      <c r="ED918" s="25"/>
      <c r="EE918" s="25"/>
    </row>
    <row r="919" spans="110:135" x14ac:dyDescent="0.2">
      <c r="DF919" s="24" t="s">
        <v>4676</v>
      </c>
      <c r="DG919" s="24" t="s">
        <v>274</v>
      </c>
      <c r="DH919" s="25">
        <v>1148.4542466479299</v>
      </c>
      <c r="DI919" s="25">
        <v>1148.4542466479299</v>
      </c>
      <c r="DJ919" s="25"/>
      <c r="DK919" s="25"/>
      <c r="DL919" s="25"/>
      <c r="DM919" s="25"/>
      <c r="DN919" s="25"/>
      <c r="DO919" s="25"/>
      <c r="DP919" s="25"/>
      <c r="DQ919" s="25"/>
      <c r="DR919" s="25"/>
      <c r="DS919" s="25"/>
      <c r="DT919" s="25"/>
      <c r="DU919" s="25"/>
      <c r="DV919" s="25"/>
      <c r="DW919" s="25">
        <v>1148.4542466479299</v>
      </c>
      <c r="DX919" s="25"/>
      <c r="DY919" s="25"/>
      <c r="DZ919" s="25"/>
      <c r="EA919" s="25"/>
      <c r="EB919" s="25"/>
      <c r="EC919" s="25"/>
      <c r="ED919" s="25"/>
      <c r="EE919" s="25"/>
    </row>
    <row r="920" spans="110:135" x14ac:dyDescent="0.2">
      <c r="DF920" s="24" t="s">
        <v>4675</v>
      </c>
      <c r="DG920" s="24" t="s">
        <v>212</v>
      </c>
      <c r="DH920" s="25">
        <v>1148.4542466479299</v>
      </c>
      <c r="DI920" s="25">
        <v>1148.4542466479299</v>
      </c>
      <c r="DJ920" s="25"/>
      <c r="DK920" s="25"/>
      <c r="DL920" s="25"/>
      <c r="DM920" s="25"/>
      <c r="DN920" s="25"/>
      <c r="DO920" s="25"/>
      <c r="DP920" s="25"/>
      <c r="DQ920" s="25"/>
      <c r="DR920" s="25"/>
      <c r="DS920" s="25"/>
      <c r="DT920" s="25"/>
      <c r="DU920" s="25"/>
      <c r="DV920" s="25"/>
      <c r="DW920" s="25">
        <v>1148.4542466479299</v>
      </c>
      <c r="DX920" s="25"/>
      <c r="DY920" s="25"/>
      <c r="DZ920" s="25"/>
      <c r="EA920" s="25"/>
      <c r="EB920" s="25"/>
      <c r="EC920" s="25"/>
      <c r="ED920" s="25"/>
      <c r="EE920" s="25"/>
    </row>
    <row r="921" spans="110:135" x14ac:dyDescent="0.2">
      <c r="DF921" s="24" t="s">
        <v>749</v>
      </c>
      <c r="DG921" s="24" t="s">
        <v>274</v>
      </c>
      <c r="DH921" s="25">
        <v>1134.8373967319301</v>
      </c>
      <c r="DI921" s="25">
        <v>1149.2878573922501</v>
      </c>
      <c r="DJ921" s="25">
        <v>64.581849204798303</v>
      </c>
      <c r="DK921" s="25"/>
      <c r="DL921" s="25">
        <v>2314</v>
      </c>
      <c r="DM921" s="25">
        <v>119.3722683</v>
      </c>
      <c r="DN921" s="25">
        <v>870.89569730000005</v>
      </c>
      <c r="DO921" s="25"/>
      <c r="DP921" s="25">
        <v>1747.5138339418199</v>
      </c>
      <c r="DQ921" s="25"/>
      <c r="DR921" s="25"/>
      <c r="DS921" s="25">
        <v>1200.9430640544999</v>
      </c>
      <c r="DT921" s="25"/>
      <c r="DU921" s="25">
        <v>541.84905613492003</v>
      </c>
      <c r="DV921" s="25"/>
      <c r="DW921" s="25">
        <v>1149.2878573922501</v>
      </c>
      <c r="DX921" s="25"/>
      <c r="DY921" s="25"/>
      <c r="DZ921" s="25"/>
      <c r="EA921" s="25"/>
      <c r="EB921" s="25"/>
      <c r="EC921" s="25"/>
      <c r="ED921" s="25"/>
      <c r="EE921" s="25"/>
    </row>
    <row r="922" spans="110:135" x14ac:dyDescent="0.2">
      <c r="DF922" s="24" t="s">
        <v>1847</v>
      </c>
      <c r="DG922" s="24" t="s">
        <v>212</v>
      </c>
      <c r="DH922" s="25">
        <v>1149.77547059318</v>
      </c>
      <c r="DI922" s="25">
        <v>1149.77547059318</v>
      </c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>
        <v>1149.77547059318</v>
      </c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</row>
    <row r="923" spans="110:135" x14ac:dyDescent="0.2">
      <c r="DF923" s="24" t="s">
        <v>10861</v>
      </c>
      <c r="DG923" s="24" t="s">
        <v>212</v>
      </c>
      <c r="DH923" s="25">
        <v>1365.13453202497</v>
      </c>
      <c r="DI923" s="25">
        <v>1149.77547059318</v>
      </c>
      <c r="DJ923" s="25">
        <v>28.098390702990301</v>
      </c>
      <c r="DK923" s="25"/>
      <c r="DL923" s="25">
        <v>1808</v>
      </c>
      <c r="DM923" s="25"/>
      <c r="DN923" s="25"/>
      <c r="DO923" s="25"/>
      <c r="DP923" s="25"/>
      <c r="DQ923" s="25"/>
      <c r="DR923" s="25"/>
      <c r="DS923" s="25"/>
      <c r="DT923" s="25"/>
      <c r="DU923" s="25">
        <v>1149.77547059318</v>
      </c>
      <c r="DV923" s="25"/>
      <c r="DW923" s="25">
        <v>1137.62812548172</v>
      </c>
      <c r="DX923" s="25"/>
      <c r="DY923" s="25"/>
      <c r="DZ923" s="25"/>
      <c r="EA923" s="25"/>
      <c r="EB923" s="25"/>
      <c r="EC923" s="25"/>
      <c r="ED923" s="25"/>
      <c r="EE923" s="25"/>
    </row>
    <row r="924" spans="110:135" x14ac:dyDescent="0.2">
      <c r="DF924" s="24" t="s">
        <v>2725</v>
      </c>
      <c r="DG924" s="24" t="s">
        <v>212</v>
      </c>
      <c r="DH924" s="25">
        <v>1411.7318167471301</v>
      </c>
      <c r="DI924" s="25">
        <v>1150</v>
      </c>
      <c r="DJ924" s="25">
        <v>55.5430451805627</v>
      </c>
      <c r="DK924" s="25"/>
      <c r="DL924" s="25">
        <v>1150</v>
      </c>
      <c r="DM924" s="25">
        <v>206.46605600000001</v>
      </c>
      <c r="DN924" s="25"/>
      <c r="DO924" s="25"/>
      <c r="DP924" s="25">
        <v>2268.6646095787401</v>
      </c>
      <c r="DQ924" s="25"/>
      <c r="DR924" s="25"/>
      <c r="DS924" s="25">
        <v>1106.3739837634801</v>
      </c>
      <c r="DT924" s="25"/>
      <c r="DU924" s="25">
        <v>1017.88704834828</v>
      </c>
      <c r="DV924" s="25"/>
      <c r="DW924" s="25">
        <v>1720.48384865508</v>
      </c>
      <c r="DX924" s="25"/>
      <c r="DY924" s="25"/>
      <c r="DZ924" s="25">
        <v>1841.8197345527899</v>
      </c>
      <c r="EA924" s="25"/>
      <c r="EB924" s="25"/>
      <c r="EC924" s="25">
        <v>2689.8910698258201</v>
      </c>
      <c r="ED924" s="25"/>
      <c r="EE924" s="25">
        <v>704</v>
      </c>
    </row>
    <row r="925" spans="110:135" x14ac:dyDescent="0.2">
      <c r="DF925" s="24" t="s">
        <v>4686</v>
      </c>
      <c r="DG925" s="24" t="s">
        <v>212</v>
      </c>
      <c r="DH925" s="25">
        <v>1150.1215867589101</v>
      </c>
      <c r="DI925" s="25">
        <v>1150.1215867589101</v>
      </c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>
        <v>1150.1215867589101</v>
      </c>
      <c r="DX925" s="25"/>
      <c r="DY925" s="25"/>
      <c r="DZ925" s="25"/>
      <c r="EA925" s="25"/>
      <c r="EB925" s="25"/>
      <c r="EC925" s="25"/>
      <c r="ED925" s="25"/>
      <c r="EE925" s="25"/>
    </row>
    <row r="926" spans="110:135" x14ac:dyDescent="0.2">
      <c r="DF926" s="24" t="s">
        <v>5051</v>
      </c>
      <c r="DG926" s="24" t="s">
        <v>212</v>
      </c>
      <c r="DH926" s="25">
        <v>2772.8878457115002</v>
      </c>
      <c r="DI926" s="25">
        <v>1151.3984473114299</v>
      </c>
      <c r="DJ926" s="25">
        <v>123.960424821974</v>
      </c>
      <c r="DK926" s="25"/>
      <c r="DL926" s="25">
        <v>895</v>
      </c>
      <c r="DM926" s="25">
        <v>46.844487639999997</v>
      </c>
      <c r="DN926" s="25"/>
      <c r="DO926" s="25"/>
      <c r="DP926" s="25">
        <v>1151.3984473114299</v>
      </c>
      <c r="DQ926" s="25"/>
      <c r="DR926" s="25">
        <v>8310.4875632435906</v>
      </c>
      <c r="DS926" s="25">
        <v>7180.3862408997702</v>
      </c>
      <c r="DT926" s="25"/>
      <c r="DU926" s="25"/>
      <c r="DV926" s="25"/>
      <c r="DW926" s="25">
        <v>1296.09818088572</v>
      </c>
      <c r="DX926" s="25"/>
      <c r="DY926" s="25"/>
      <c r="DZ926" s="25"/>
      <c r="EA926" s="25"/>
      <c r="EB926" s="25"/>
      <c r="EC926" s="25"/>
      <c r="ED926" s="25"/>
      <c r="EE926" s="25">
        <v>530</v>
      </c>
    </row>
    <row r="927" spans="110:135" x14ac:dyDescent="0.2">
      <c r="DF927" s="24" t="s">
        <v>1431</v>
      </c>
      <c r="DG927" s="24" t="s">
        <v>212</v>
      </c>
      <c r="DH927" s="25">
        <v>977.48803474749798</v>
      </c>
      <c r="DI927" s="25">
        <v>1151.7894011502599</v>
      </c>
      <c r="DJ927" s="25">
        <v>43.641566533250597</v>
      </c>
      <c r="DK927" s="25"/>
      <c r="DL927" s="25">
        <v>1278</v>
      </c>
      <c r="DM927" s="25">
        <v>191.4889446</v>
      </c>
      <c r="DN927" s="25"/>
      <c r="DO927" s="25"/>
      <c r="DP927" s="25">
        <v>1421.0458169184999</v>
      </c>
      <c r="DQ927" s="25"/>
      <c r="DR927" s="25"/>
      <c r="DS927" s="25">
        <v>789.62302288023</v>
      </c>
      <c r="DT927" s="25"/>
      <c r="DU927" s="25">
        <v>760.46905768349802</v>
      </c>
      <c r="DV927" s="25"/>
      <c r="DW927" s="25">
        <v>1151.7894011502599</v>
      </c>
      <c r="DX927" s="25"/>
      <c r="DY927" s="25"/>
      <c r="DZ927" s="25"/>
      <c r="EA927" s="25"/>
      <c r="EB927" s="25"/>
      <c r="EC927" s="25"/>
      <c r="ED927" s="25"/>
      <c r="EE927" s="25">
        <v>1250</v>
      </c>
    </row>
    <row r="928" spans="110:135" x14ac:dyDescent="0.2">
      <c r="DF928" s="24" t="s">
        <v>4702</v>
      </c>
      <c r="DG928" s="24" t="s">
        <v>274</v>
      </c>
      <c r="DH928" s="25">
        <v>1151.7894011502599</v>
      </c>
      <c r="DI928" s="25">
        <v>1151.7894011502599</v>
      </c>
      <c r="DJ928" s="25"/>
      <c r="DK928" s="25"/>
      <c r="DL928" s="25"/>
      <c r="DM928" s="25"/>
      <c r="DN928" s="25"/>
      <c r="DO928" s="25"/>
      <c r="DP928" s="25"/>
      <c r="DQ928" s="25"/>
      <c r="DR928" s="25"/>
      <c r="DS928" s="25"/>
      <c r="DT928" s="25"/>
      <c r="DU928" s="25"/>
      <c r="DV928" s="25"/>
      <c r="DW928" s="25">
        <v>1151.7894011502599</v>
      </c>
      <c r="DX928" s="25"/>
      <c r="DY928" s="25"/>
      <c r="DZ928" s="25"/>
      <c r="EA928" s="25"/>
      <c r="EB928" s="25"/>
      <c r="EC928" s="25"/>
      <c r="ED928" s="25"/>
      <c r="EE928" s="25"/>
    </row>
    <row r="929" spans="110:135" x14ac:dyDescent="0.2">
      <c r="DF929" s="24" t="s">
        <v>352</v>
      </c>
      <c r="DG929" s="24" t="s">
        <v>212</v>
      </c>
      <c r="DH929" s="25">
        <v>1109.85190709485</v>
      </c>
      <c r="DI929" s="25">
        <v>1151.7894011502599</v>
      </c>
      <c r="DJ929" s="25">
        <v>62.406661651786003</v>
      </c>
      <c r="DK929" s="25"/>
      <c r="DL929" s="25"/>
      <c r="DM929" s="25">
        <v>220.12543109999999</v>
      </c>
      <c r="DN929" s="25"/>
      <c r="DO929" s="25"/>
      <c r="DP929" s="25">
        <v>842.051603818069</v>
      </c>
      <c r="DQ929" s="25"/>
      <c r="DR929" s="25"/>
      <c r="DS929" s="25">
        <v>1203.1362590686999</v>
      </c>
      <c r="DT929" s="25"/>
      <c r="DU929" s="25">
        <v>2132.1568403372098</v>
      </c>
      <c r="DV929" s="25"/>
      <c r="DW929" s="25">
        <v>1151.7894011502599</v>
      </c>
      <c r="DX929" s="25"/>
      <c r="DY929" s="25"/>
      <c r="DZ929" s="25"/>
      <c r="EA929" s="25"/>
      <c r="EB929" s="25"/>
      <c r="EC929" s="25"/>
      <c r="ED929" s="25"/>
      <c r="EE929" s="25"/>
    </row>
    <row r="930" spans="110:135" x14ac:dyDescent="0.2">
      <c r="DF930" s="24" t="s">
        <v>4705</v>
      </c>
      <c r="DG930" s="24" t="s">
        <v>212</v>
      </c>
      <c r="DH930" s="25">
        <v>1152.6234860705799</v>
      </c>
      <c r="DI930" s="25">
        <v>1152.6234860705799</v>
      </c>
      <c r="DJ930" s="25"/>
      <c r="DK930" s="25"/>
      <c r="DL930" s="25"/>
      <c r="DM930" s="25"/>
      <c r="DN930" s="25"/>
      <c r="DO930" s="25"/>
      <c r="DP930" s="25"/>
      <c r="DQ930" s="25"/>
      <c r="DR930" s="25"/>
      <c r="DS930" s="25"/>
      <c r="DT930" s="25"/>
      <c r="DU930" s="25"/>
      <c r="DV930" s="25"/>
      <c r="DW930" s="25">
        <v>1152.6234860705799</v>
      </c>
      <c r="DX930" s="25"/>
      <c r="DY930" s="25"/>
      <c r="DZ930" s="25"/>
      <c r="EA930" s="25"/>
      <c r="EB930" s="25"/>
      <c r="EC930" s="25"/>
      <c r="ED930" s="25"/>
      <c r="EE930" s="25"/>
    </row>
    <row r="931" spans="110:135" x14ac:dyDescent="0.2">
      <c r="DF931" s="24" t="s">
        <v>4703</v>
      </c>
      <c r="DG931" s="24" t="s">
        <v>274</v>
      </c>
      <c r="DH931" s="25">
        <v>1152.6234860705799</v>
      </c>
      <c r="DI931" s="25">
        <v>1152.6234860705799</v>
      </c>
      <c r="DJ931" s="25"/>
      <c r="DK931" s="25"/>
      <c r="DL931" s="25"/>
      <c r="DM931" s="25"/>
      <c r="DN931" s="25"/>
      <c r="DO931" s="25"/>
      <c r="DP931" s="25"/>
      <c r="DQ931" s="25"/>
      <c r="DR931" s="25"/>
      <c r="DS931" s="25"/>
      <c r="DT931" s="25"/>
      <c r="DU931" s="25"/>
      <c r="DV931" s="25"/>
      <c r="DW931" s="25">
        <v>1152.6234860705799</v>
      </c>
      <c r="DX931" s="25"/>
      <c r="DY931" s="25"/>
      <c r="DZ931" s="25"/>
      <c r="EA931" s="25"/>
      <c r="EB931" s="25"/>
      <c r="EC931" s="25"/>
      <c r="ED931" s="25"/>
      <c r="EE931" s="25"/>
    </row>
    <row r="932" spans="110:135" x14ac:dyDescent="0.2">
      <c r="DF932" s="24" t="s">
        <v>2833</v>
      </c>
      <c r="DG932" s="24" t="s">
        <v>212</v>
      </c>
      <c r="DH932" s="25">
        <v>1317.21700544448</v>
      </c>
      <c r="DI932" s="25">
        <v>1152.8603097677201</v>
      </c>
      <c r="DJ932" s="25">
        <v>70.973460126973606</v>
      </c>
      <c r="DK932" s="25"/>
      <c r="DL932" s="25"/>
      <c r="DM932" s="25">
        <v>24.262900900000002</v>
      </c>
      <c r="DN932" s="25"/>
      <c r="DO932" s="25"/>
      <c r="DP932" s="25"/>
      <c r="DQ932" s="25"/>
      <c r="DR932" s="25"/>
      <c r="DS932" s="25"/>
      <c r="DT932" s="25"/>
      <c r="DU932" s="25">
        <v>1023.26529849172</v>
      </c>
      <c r="DV932" s="25"/>
      <c r="DW932" s="25">
        <v>1282.45532104372</v>
      </c>
      <c r="DX932" s="25"/>
      <c r="DY932" s="25">
        <v>2347.1132516378402</v>
      </c>
      <c r="DZ932" s="25"/>
      <c r="EA932" s="25"/>
      <c r="EB932" s="25"/>
      <c r="EC932" s="25">
        <v>2442.2052605935801</v>
      </c>
      <c r="ED932" s="25"/>
      <c r="EE932" s="25">
        <v>784</v>
      </c>
    </row>
    <row r="933" spans="110:135" x14ac:dyDescent="0.2">
      <c r="DF933" s="24" t="s">
        <v>911</v>
      </c>
      <c r="DG933" s="24" t="s">
        <v>212</v>
      </c>
      <c r="DH933" s="25">
        <v>1284.30784093543</v>
      </c>
      <c r="DI933" s="25">
        <v>1152.9369361450999</v>
      </c>
      <c r="DJ933" s="25">
        <v>86.282021327621194</v>
      </c>
      <c r="DK933" s="25"/>
      <c r="DL933" s="25">
        <v>1715</v>
      </c>
      <c r="DM933" s="25">
        <v>390.91897440000002</v>
      </c>
      <c r="DN933" s="25">
        <v>235.2635396</v>
      </c>
      <c r="DO933" s="25"/>
      <c r="DP933" s="25">
        <v>1152.9369361450999</v>
      </c>
      <c r="DQ933" s="25"/>
      <c r="DR933" s="25"/>
      <c r="DS933" s="25">
        <v>1490.35600442335</v>
      </c>
      <c r="DT933" s="25"/>
      <c r="DU933" s="25">
        <v>875.04675099759095</v>
      </c>
      <c r="DV933" s="25"/>
      <c r="DW933" s="25"/>
      <c r="DX933" s="25"/>
      <c r="DY933" s="25"/>
      <c r="DZ933" s="25">
        <v>1930.8859669169101</v>
      </c>
      <c r="EA933" s="25"/>
      <c r="EB933" s="25"/>
      <c r="EC933" s="25"/>
      <c r="ED933" s="25">
        <v>3669.4623959359101</v>
      </c>
      <c r="EE933" s="25">
        <v>98.9</v>
      </c>
    </row>
    <row r="934" spans="110:135" x14ac:dyDescent="0.2">
      <c r="DF934" s="24" t="s">
        <v>471</v>
      </c>
      <c r="DG934" s="24" t="s">
        <v>212</v>
      </c>
      <c r="DH934" s="25">
        <v>1506.9200235460401</v>
      </c>
      <c r="DI934" s="25">
        <v>1153</v>
      </c>
      <c r="DJ934" s="25">
        <v>69.498367530693102</v>
      </c>
      <c r="DK934" s="25"/>
      <c r="DL934" s="25">
        <v>1153</v>
      </c>
      <c r="DM934" s="25">
        <v>162.3277664</v>
      </c>
      <c r="DN934" s="25"/>
      <c r="DO934" s="25"/>
      <c r="DP934" s="25">
        <v>1022.78366922283</v>
      </c>
      <c r="DQ934" s="25"/>
      <c r="DR934" s="25">
        <v>1833.0963606743901</v>
      </c>
      <c r="DS934" s="25">
        <v>899.854377474952</v>
      </c>
      <c r="DT934" s="25">
        <v>3410.93444423242</v>
      </c>
      <c r="DU934" s="25">
        <v>2066.4435468176598</v>
      </c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</row>
    <row r="935" spans="110:135" x14ac:dyDescent="0.2">
      <c r="DF935" s="24" t="s">
        <v>2853</v>
      </c>
      <c r="DG935" s="24" t="s">
        <v>212</v>
      </c>
      <c r="DH935" s="25">
        <v>2436.1018528022501</v>
      </c>
      <c r="DI935" s="25">
        <v>1153.0051553497799</v>
      </c>
      <c r="DJ935" s="25">
        <v>106.27945198618799</v>
      </c>
      <c r="DK935" s="25"/>
      <c r="DL935" s="25">
        <v>1215</v>
      </c>
      <c r="DM935" s="25">
        <v>1053.167277</v>
      </c>
      <c r="DN935" s="25"/>
      <c r="DO935" s="25"/>
      <c r="DP935" s="25">
        <v>5333.13164048209</v>
      </c>
      <c r="DQ935" s="25">
        <v>7637.34062612257</v>
      </c>
      <c r="DR935" s="25"/>
      <c r="DS935" s="25">
        <v>1057.32660286083</v>
      </c>
      <c r="DT935" s="25"/>
      <c r="DU935" s="25">
        <v>1091.01031069957</v>
      </c>
      <c r="DV935" s="25"/>
      <c r="DW935" s="25"/>
      <c r="DX935" s="25"/>
      <c r="DY935" s="25"/>
      <c r="DZ935" s="25"/>
      <c r="EA935" s="25">
        <v>1563.8383652529201</v>
      </c>
      <c r="EB935" s="25"/>
      <c r="EC935" s="25"/>
      <c r="ED935" s="25"/>
      <c r="EE935" s="25">
        <v>538</v>
      </c>
    </row>
    <row r="936" spans="110:135" x14ac:dyDescent="0.2">
      <c r="DF936" s="24" t="s">
        <v>6448</v>
      </c>
      <c r="DG936" s="24" t="s">
        <v>212</v>
      </c>
      <c r="DH936" s="25">
        <v>2535.4630791476102</v>
      </c>
      <c r="DI936" s="25">
        <v>1153.35317814013</v>
      </c>
      <c r="DJ936" s="25">
        <v>156.17792093420499</v>
      </c>
      <c r="DK936" s="25">
        <v>10565</v>
      </c>
      <c r="DL936" s="25">
        <v>1156</v>
      </c>
      <c r="DM936" s="25">
        <v>23.493295679999999</v>
      </c>
      <c r="DN936" s="25"/>
      <c r="DO936" s="25"/>
      <c r="DP936" s="25">
        <v>1099.53591876827</v>
      </c>
      <c r="DQ936" s="25"/>
      <c r="DR936" s="25"/>
      <c r="DS936" s="25">
        <v>1150.70635628026</v>
      </c>
      <c r="DT936" s="25"/>
      <c r="DU936" s="25"/>
      <c r="DV936" s="25"/>
      <c r="DW936" s="25">
        <v>1218.0429041571399</v>
      </c>
      <c r="DX936" s="25"/>
      <c r="DY936" s="25"/>
      <c r="DZ936" s="25"/>
      <c r="EA936" s="25"/>
      <c r="EB936" s="25"/>
      <c r="EC936" s="25"/>
      <c r="ED936" s="25"/>
      <c r="EE936" s="25"/>
    </row>
    <row r="937" spans="110:135" x14ac:dyDescent="0.2">
      <c r="DF937" s="24" t="s">
        <v>1423</v>
      </c>
      <c r="DG937" s="24" t="s">
        <v>212</v>
      </c>
      <c r="DH937" s="25">
        <v>1013.97766169135</v>
      </c>
      <c r="DI937" s="25">
        <v>1153.4576894045099</v>
      </c>
      <c r="DJ937" s="25">
        <v>66.703425792017299</v>
      </c>
      <c r="DK937" s="25">
        <v>1688</v>
      </c>
      <c r="DL937" s="25">
        <v>474</v>
      </c>
      <c r="DM937" s="25">
        <v>146.37821579999999</v>
      </c>
      <c r="DN937" s="25"/>
      <c r="DO937" s="25"/>
      <c r="DP937" s="25">
        <v>1784.9321415593599</v>
      </c>
      <c r="DQ937" s="25"/>
      <c r="DR937" s="25"/>
      <c r="DS937" s="25">
        <v>1472.8974706511401</v>
      </c>
      <c r="DT937" s="25"/>
      <c r="DU937" s="25">
        <v>143.68105437791499</v>
      </c>
      <c r="DV937" s="25"/>
      <c r="DW937" s="25">
        <v>1153.4576894045099</v>
      </c>
      <c r="DX937" s="25"/>
      <c r="DY937" s="25"/>
      <c r="DZ937" s="25"/>
      <c r="EA937" s="25">
        <v>1656.4523834292399</v>
      </c>
      <c r="EB937" s="25"/>
      <c r="EC937" s="25"/>
      <c r="ED937" s="25"/>
      <c r="EE937" s="25">
        <v>606</v>
      </c>
    </row>
    <row r="938" spans="110:135" x14ac:dyDescent="0.2">
      <c r="DF938" s="24" t="s">
        <v>1535</v>
      </c>
      <c r="DG938" s="24" t="s">
        <v>212</v>
      </c>
      <c r="DH938" s="25">
        <v>1186.0615408424301</v>
      </c>
      <c r="DI938" s="25">
        <v>1153.6982463398699</v>
      </c>
      <c r="DJ938" s="25">
        <v>64.838688065671505</v>
      </c>
      <c r="DK938" s="25"/>
      <c r="DL938" s="25">
        <v>2374</v>
      </c>
      <c r="DM938" s="25">
        <v>173.84952820000001</v>
      </c>
      <c r="DN938" s="25"/>
      <c r="DO938" s="25"/>
      <c r="DP938" s="25">
        <v>726.07852918453602</v>
      </c>
      <c r="DQ938" s="25"/>
      <c r="DR938" s="25"/>
      <c r="DS938" s="25">
        <v>848.92674557258397</v>
      </c>
      <c r="DT938" s="25"/>
      <c r="DU938" s="25">
        <v>1535.0446949903101</v>
      </c>
      <c r="DV938" s="25"/>
      <c r="DW938" s="25">
        <v>1458.4697471071499</v>
      </c>
      <c r="DX938" s="25"/>
      <c r="DY938" s="25"/>
      <c r="DZ938" s="25"/>
      <c r="EA938" s="25"/>
      <c r="EB938" s="25"/>
      <c r="EC938" s="25"/>
      <c r="ED938" s="25"/>
      <c r="EE938" s="25"/>
    </row>
    <row r="939" spans="110:135" x14ac:dyDescent="0.2">
      <c r="DF939" s="24" t="s">
        <v>4712</v>
      </c>
      <c r="DG939" s="24" t="s">
        <v>212</v>
      </c>
      <c r="DH939" s="25">
        <v>1154.2920111000101</v>
      </c>
      <c r="DI939" s="25">
        <v>1154.2920111000101</v>
      </c>
      <c r="DJ939" s="25"/>
      <c r="DK939" s="25"/>
      <c r="DL939" s="25"/>
      <c r="DM939" s="25"/>
      <c r="DN939" s="25"/>
      <c r="DO939" s="25"/>
      <c r="DP939" s="25"/>
      <c r="DQ939" s="25"/>
      <c r="DR939" s="25"/>
      <c r="DS939" s="25"/>
      <c r="DT939" s="25"/>
      <c r="DU939" s="25"/>
      <c r="DV939" s="25"/>
      <c r="DW939" s="25">
        <v>1154.2920111000101</v>
      </c>
      <c r="DX939" s="25"/>
      <c r="DY939" s="25"/>
      <c r="DZ939" s="25"/>
      <c r="EA939" s="25"/>
      <c r="EB939" s="25"/>
      <c r="EC939" s="25"/>
      <c r="ED939" s="25"/>
      <c r="EE939" s="25"/>
    </row>
    <row r="940" spans="110:135" x14ac:dyDescent="0.2">
      <c r="DF940" s="24" t="s">
        <v>2136</v>
      </c>
      <c r="DG940" s="24" t="s">
        <v>212</v>
      </c>
      <c r="DH940" s="25">
        <v>935.02672360210602</v>
      </c>
      <c r="DI940" s="25">
        <v>1155</v>
      </c>
      <c r="DJ940" s="25">
        <v>80.7226087167884</v>
      </c>
      <c r="DK940" s="25"/>
      <c r="DL940" s="25">
        <v>1155</v>
      </c>
      <c r="DM940" s="25">
        <v>2.5666470119999998</v>
      </c>
      <c r="DN940" s="25"/>
      <c r="DO940" s="25"/>
      <c r="DP940" s="25"/>
      <c r="DQ940" s="25"/>
      <c r="DR940" s="25"/>
      <c r="DS940" s="25"/>
      <c r="DT940" s="25"/>
      <c r="DU940" s="25">
        <v>281.59496942011202</v>
      </c>
      <c r="DV940" s="25"/>
      <c r="DW940" s="25">
        <v>1595.0812637680799</v>
      </c>
      <c r="DX940" s="25"/>
      <c r="DY940" s="25"/>
      <c r="DZ940" s="25">
        <v>1640.8907378103399</v>
      </c>
      <c r="EA940" s="25"/>
      <c r="EB940" s="25"/>
      <c r="EC940" s="25"/>
      <c r="ED940" s="25"/>
      <c r="EE940" s="25"/>
    </row>
    <row r="941" spans="110:135" x14ac:dyDescent="0.2">
      <c r="DF941" s="24" t="s">
        <v>4715</v>
      </c>
      <c r="DG941" s="24" t="s">
        <v>274</v>
      </c>
      <c r="DH941" s="25">
        <v>1155.1264511050699</v>
      </c>
      <c r="DI941" s="25">
        <v>1155.1264511050699</v>
      </c>
      <c r="DJ941" s="25"/>
      <c r="DK941" s="25"/>
      <c r="DL941" s="25"/>
      <c r="DM941" s="25"/>
      <c r="DN941" s="25"/>
      <c r="DO941" s="25"/>
      <c r="DP941" s="25"/>
      <c r="DQ941" s="25"/>
      <c r="DR941" s="25"/>
      <c r="DS941" s="25"/>
      <c r="DT941" s="25"/>
      <c r="DU941" s="25"/>
      <c r="DV941" s="25"/>
      <c r="DW941" s="25">
        <v>1155.1264511050699</v>
      </c>
      <c r="DX941" s="25"/>
      <c r="DY941" s="25"/>
      <c r="DZ941" s="25"/>
      <c r="EA941" s="25"/>
      <c r="EB941" s="25"/>
      <c r="EC941" s="25"/>
      <c r="ED941" s="25"/>
      <c r="EE941" s="25"/>
    </row>
    <row r="942" spans="110:135" x14ac:dyDescent="0.2">
      <c r="DF942" s="24" t="s">
        <v>6372</v>
      </c>
      <c r="DG942" s="24" t="s">
        <v>212</v>
      </c>
      <c r="DH942" s="25">
        <v>2862.0068012677898</v>
      </c>
      <c r="DI942" s="25">
        <v>1155.96100936775</v>
      </c>
      <c r="DJ942" s="25">
        <v>116.990475830211</v>
      </c>
      <c r="DK942" s="25"/>
      <c r="DL942" s="25">
        <v>5567</v>
      </c>
      <c r="DM942" s="25">
        <v>34.324935449999998</v>
      </c>
      <c r="DN942" s="25"/>
      <c r="DO942" s="25"/>
      <c r="DP942" s="25">
        <v>244.498331812554</v>
      </c>
      <c r="DQ942" s="25"/>
      <c r="DR942" s="25">
        <v>7308.2497297086302</v>
      </c>
      <c r="DS942" s="25"/>
      <c r="DT942" s="25"/>
      <c r="DU942" s="25"/>
      <c r="DV942" s="25"/>
      <c r="DW942" s="25">
        <v>1155.96100936775</v>
      </c>
      <c r="DX942" s="25"/>
      <c r="DY942" s="25"/>
      <c r="DZ942" s="25"/>
      <c r="EA942" s="25"/>
      <c r="EB942" s="25"/>
      <c r="EC942" s="25"/>
      <c r="ED942" s="25"/>
      <c r="EE942" s="25"/>
    </row>
    <row r="943" spans="110:135" x14ac:dyDescent="0.2">
      <c r="DF943" s="24" t="s">
        <v>1658</v>
      </c>
      <c r="DG943" s="24" t="s">
        <v>274</v>
      </c>
      <c r="DH943" s="25">
        <v>1280.6914203352001</v>
      </c>
      <c r="DI943" s="25">
        <v>1155.96100936775</v>
      </c>
      <c r="DJ943" s="25">
        <v>78.851974045385006</v>
      </c>
      <c r="DK943" s="25"/>
      <c r="DL943" s="25"/>
      <c r="DM943" s="25"/>
      <c r="DN943" s="25"/>
      <c r="DO943" s="25"/>
      <c r="DP943" s="25"/>
      <c r="DQ943" s="25"/>
      <c r="DR943" s="25"/>
      <c r="DS943" s="25"/>
      <c r="DT943" s="25"/>
      <c r="DU943" s="25"/>
      <c r="DV943" s="25"/>
      <c r="DW943" s="25">
        <v>1155.96100936775</v>
      </c>
      <c r="DX943" s="25"/>
      <c r="DY943" s="25">
        <v>2347.1132516378402</v>
      </c>
      <c r="DZ943" s="25"/>
      <c r="EA943" s="25"/>
      <c r="EB943" s="25"/>
      <c r="EC943" s="25"/>
      <c r="ED943" s="25"/>
      <c r="EE943" s="25">
        <v>339</v>
      </c>
    </row>
    <row r="944" spans="110:135" x14ac:dyDescent="0.2">
      <c r="DF944" s="24" t="s">
        <v>1860</v>
      </c>
      <c r="DG944" s="24" t="s">
        <v>274</v>
      </c>
      <c r="DH944" s="25">
        <v>1843.4678343427399</v>
      </c>
      <c r="DI944" s="25">
        <v>1155.96100936775</v>
      </c>
      <c r="DJ944" s="25">
        <v>90.191746585424198</v>
      </c>
      <c r="DK944" s="25"/>
      <c r="DL944" s="25"/>
      <c r="DM944" s="25"/>
      <c r="DN944" s="25"/>
      <c r="DO944" s="25"/>
      <c r="DP944" s="25"/>
      <c r="DQ944" s="25"/>
      <c r="DR944" s="25">
        <v>634.82786617692898</v>
      </c>
      <c r="DS944" s="25">
        <v>3739.6146274835401</v>
      </c>
      <c r="DT944" s="25"/>
      <c r="DU944" s="25"/>
      <c r="DV944" s="25"/>
      <c r="DW944" s="25">
        <v>1155.96100936775</v>
      </c>
      <c r="DX944" s="25"/>
      <c r="DY944" s="25"/>
      <c r="DZ944" s="25"/>
      <c r="EA944" s="25"/>
      <c r="EB944" s="25"/>
      <c r="EC944" s="25"/>
      <c r="ED944" s="25"/>
      <c r="EE944" s="25"/>
    </row>
    <row r="945" spans="110:135" x14ac:dyDescent="0.2">
      <c r="DF945" s="24" t="s">
        <v>4255</v>
      </c>
      <c r="DG945" s="24" t="s">
        <v>212</v>
      </c>
      <c r="DH945" s="25">
        <v>1930.5127838682199</v>
      </c>
      <c r="DI945" s="25">
        <v>1155.96100936775</v>
      </c>
      <c r="DJ945" s="25">
        <v>95.448263928207496</v>
      </c>
      <c r="DK945" s="25"/>
      <c r="DL945" s="25">
        <v>5279</v>
      </c>
      <c r="DM945" s="25">
        <v>25.64750914</v>
      </c>
      <c r="DN945" s="25"/>
      <c r="DO945" s="25"/>
      <c r="DP945" s="25"/>
      <c r="DQ945" s="25"/>
      <c r="DR945" s="25"/>
      <c r="DS945" s="25">
        <v>700.97597087160898</v>
      </c>
      <c r="DT945" s="25"/>
      <c r="DU945" s="25">
        <v>1004.64125235702</v>
      </c>
      <c r="DV945" s="25"/>
      <c r="DW945" s="25">
        <v>1155.96100936775</v>
      </c>
      <c r="DX945" s="25"/>
      <c r="DY945" s="25">
        <v>3527.3637453411502</v>
      </c>
      <c r="DZ945" s="25"/>
      <c r="EA945" s="25"/>
      <c r="EB945" s="25"/>
      <c r="EC945" s="25"/>
      <c r="ED945" s="25"/>
      <c r="EE945" s="25">
        <v>1820</v>
      </c>
    </row>
    <row r="946" spans="110:135" x14ac:dyDescent="0.2">
      <c r="DF946" s="24" t="s">
        <v>1906</v>
      </c>
      <c r="DG946" s="24" t="s">
        <v>212</v>
      </c>
      <c r="DH946" s="25">
        <v>944.07497224625195</v>
      </c>
      <c r="DI946" s="25">
        <v>1156</v>
      </c>
      <c r="DJ946" s="25">
        <v>65.565800180565205</v>
      </c>
      <c r="DK946" s="25"/>
      <c r="DL946" s="25">
        <v>1156</v>
      </c>
      <c r="DM946" s="25">
        <v>37.330229850000002</v>
      </c>
      <c r="DN946" s="25"/>
      <c r="DO946" s="25"/>
      <c r="DP946" s="25">
        <v>1235.1268487893501</v>
      </c>
      <c r="DQ946" s="25"/>
      <c r="DR946" s="25"/>
      <c r="DS946" s="25"/>
      <c r="DT946" s="25"/>
      <c r="DU946" s="25">
        <v>555.65110128443905</v>
      </c>
      <c r="DV946" s="25"/>
      <c r="DW946" s="25">
        <v>1461.96478928945</v>
      </c>
      <c r="DX946" s="25"/>
      <c r="DY946" s="25"/>
      <c r="DZ946" s="25">
        <v>1748.45183651053</v>
      </c>
      <c r="EA946" s="25"/>
      <c r="EB946" s="25"/>
      <c r="EC946" s="25"/>
      <c r="ED946" s="25"/>
      <c r="EE946" s="25">
        <v>414</v>
      </c>
    </row>
    <row r="947" spans="110:135" x14ac:dyDescent="0.2">
      <c r="DF947" s="24" t="s">
        <v>2168</v>
      </c>
      <c r="DG947" s="24" t="s">
        <v>212</v>
      </c>
      <c r="DH947" s="25">
        <v>1741.77018797756</v>
      </c>
      <c r="DI947" s="25">
        <v>1156.1936665184301</v>
      </c>
      <c r="DJ947" s="25">
        <v>105.991694110401</v>
      </c>
      <c r="DK947" s="25"/>
      <c r="DL947" s="25">
        <v>2170</v>
      </c>
      <c r="DM947" s="25">
        <v>333.03738659999999</v>
      </c>
      <c r="DN947" s="25">
        <v>433.52353820000002</v>
      </c>
      <c r="DO947" s="25"/>
      <c r="DP947" s="25">
        <v>173.08778188525699</v>
      </c>
      <c r="DQ947" s="25"/>
      <c r="DR947" s="25"/>
      <c r="DS947" s="25">
        <v>918.52362260667906</v>
      </c>
      <c r="DT947" s="25">
        <v>5936.8426589635401</v>
      </c>
      <c r="DU947" s="25">
        <v>1156.1936665184301</v>
      </c>
      <c r="DV947" s="25"/>
      <c r="DW947" s="25">
        <v>1346.6488104683201</v>
      </c>
      <c r="DX947" s="25"/>
      <c r="DY947" s="25"/>
      <c r="DZ947" s="25"/>
      <c r="EA947" s="25"/>
      <c r="EB947" s="25"/>
      <c r="EC947" s="25">
        <v>3208.0742265558001</v>
      </c>
      <c r="ED947" s="25"/>
      <c r="EE947" s="25"/>
    </row>
    <row r="948" spans="110:135" x14ac:dyDescent="0.2">
      <c r="DF948" s="24" t="s">
        <v>3504</v>
      </c>
      <c r="DG948" s="24" t="s">
        <v>212</v>
      </c>
      <c r="DH948" s="25">
        <v>1156.40311203397</v>
      </c>
      <c r="DI948" s="25">
        <v>1156.40311203397</v>
      </c>
      <c r="DJ948" s="25">
        <v>0.66076908977063797</v>
      </c>
      <c r="DK948" s="25">
        <v>1151</v>
      </c>
      <c r="DL948" s="25"/>
      <c r="DM948" s="25"/>
      <c r="DN948" s="25"/>
      <c r="DO948" s="25"/>
      <c r="DP948" s="25"/>
      <c r="DQ948" s="25"/>
      <c r="DR948" s="25"/>
      <c r="DS948" s="25"/>
      <c r="DT948" s="25"/>
      <c r="DU948" s="25"/>
      <c r="DV948" s="25"/>
      <c r="DW948" s="25">
        <v>1161.8062240679501</v>
      </c>
      <c r="DX948" s="25"/>
      <c r="DY948" s="25"/>
      <c r="DZ948" s="25"/>
      <c r="EA948" s="25"/>
      <c r="EB948" s="25"/>
      <c r="EC948" s="25"/>
      <c r="ED948" s="25"/>
      <c r="EE948" s="25"/>
    </row>
    <row r="949" spans="110:135" x14ac:dyDescent="0.2">
      <c r="DF949" s="24" t="s">
        <v>2557</v>
      </c>
      <c r="DG949" s="24" t="s">
        <v>212</v>
      </c>
      <c r="DH949" s="25">
        <v>1439.9645273880701</v>
      </c>
      <c r="DI949" s="25">
        <v>1156.62077688298</v>
      </c>
      <c r="DJ949" s="25">
        <v>95.076559968293196</v>
      </c>
      <c r="DK949" s="25"/>
      <c r="DL949" s="25">
        <v>1509</v>
      </c>
      <c r="DM949" s="25">
        <v>26.121977210000001</v>
      </c>
      <c r="DN949" s="25"/>
      <c r="DO949" s="25"/>
      <c r="DP949" s="25"/>
      <c r="DQ949" s="25"/>
      <c r="DR949" s="25"/>
      <c r="DS949" s="25">
        <v>804.24155376596195</v>
      </c>
      <c r="DT949" s="25"/>
      <c r="DU949" s="25"/>
      <c r="DV949" s="25"/>
      <c r="DW949" s="25"/>
      <c r="DX949" s="25">
        <v>3508.19771263743</v>
      </c>
      <c r="DY949" s="25"/>
      <c r="DZ949" s="25">
        <v>2554.22592071503</v>
      </c>
      <c r="EA949" s="25"/>
      <c r="EB949" s="25"/>
      <c r="EC949" s="25"/>
      <c r="ED949" s="25"/>
      <c r="EE949" s="25">
        <v>238</v>
      </c>
    </row>
    <row r="950" spans="110:135" x14ac:dyDescent="0.2">
      <c r="DF950" s="24" t="s">
        <v>4728</v>
      </c>
      <c r="DG950" s="24" t="s">
        <v>212</v>
      </c>
      <c r="DH950" s="25">
        <v>1156.7956858361699</v>
      </c>
      <c r="DI950" s="25">
        <v>1156.7956858361699</v>
      </c>
      <c r="DJ950" s="25"/>
      <c r="DK950" s="25"/>
      <c r="DL950" s="25"/>
      <c r="DM950" s="25"/>
      <c r="DN950" s="25"/>
      <c r="DO950" s="25"/>
      <c r="DP950" s="25"/>
      <c r="DQ950" s="25"/>
      <c r="DR950" s="25"/>
      <c r="DS950" s="25"/>
      <c r="DT950" s="25"/>
      <c r="DU950" s="25"/>
      <c r="DV950" s="25"/>
      <c r="DW950" s="25">
        <v>1156.7956858361699</v>
      </c>
      <c r="DX950" s="25"/>
      <c r="DY950" s="25"/>
      <c r="DZ950" s="25"/>
      <c r="EA950" s="25"/>
      <c r="EB950" s="25"/>
      <c r="EC950" s="25"/>
      <c r="ED950" s="25"/>
      <c r="EE950" s="25"/>
    </row>
    <row r="951" spans="110:135" x14ac:dyDescent="0.2">
      <c r="DF951" s="24" t="s">
        <v>2793</v>
      </c>
      <c r="DG951" s="24" t="s">
        <v>212</v>
      </c>
      <c r="DH951" s="25">
        <v>2180.02359420128</v>
      </c>
      <c r="DI951" s="25">
        <v>1156.7956858361699</v>
      </c>
      <c r="DJ951" s="25">
        <v>119.66619908568001</v>
      </c>
      <c r="DK951" s="25"/>
      <c r="DL951" s="25"/>
      <c r="DM951" s="25"/>
      <c r="DN951" s="25"/>
      <c r="DO951" s="25"/>
      <c r="DP951" s="25"/>
      <c r="DQ951" s="25"/>
      <c r="DR951" s="25"/>
      <c r="DS951" s="25"/>
      <c r="DT951" s="25"/>
      <c r="DU951" s="25"/>
      <c r="DV951" s="25"/>
      <c r="DW951" s="25">
        <v>1156.7956858361699</v>
      </c>
      <c r="DX951" s="25">
        <v>5145.2750967676602</v>
      </c>
      <c r="DY951" s="25"/>
      <c r="DZ951" s="25"/>
      <c r="EA951" s="25"/>
      <c r="EB951" s="25"/>
      <c r="EC951" s="25"/>
      <c r="ED951" s="25"/>
      <c r="EE951" s="25">
        <v>238</v>
      </c>
    </row>
    <row r="952" spans="110:135" x14ac:dyDescent="0.2">
      <c r="DF952" s="24" t="s">
        <v>4244</v>
      </c>
      <c r="DG952" s="24" t="s">
        <v>274</v>
      </c>
      <c r="DH952" s="25">
        <v>1157.63048045849</v>
      </c>
      <c r="DI952" s="25">
        <v>1157.63048045849</v>
      </c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>
        <v>1157.63048045849</v>
      </c>
      <c r="DX952" s="25"/>
      <c r="DY952" s="25"/>
      <c r="DZ952" s="25"/>
      <c r="EA952" s="25"/>
      <c r="EB952" s="25"/>
      <c r="EC952" s="25"/>
      <c r="ED952" s="25"/>
      <c r="EE952" s="25"/>
    </row>
    <row r="953" spans="110:135" x14ac:dyDescent="0.2">
      <c r="DF953" s="24" t="s">
        <v>453</v>
      </c>
      <c r="DG953" s="24" t="s">
        <v>212</v>
      </c>
      <c r="DH953" s="25">
        <v>1057.91935630383</v>
      </c>
      <c r="DI953" s="25">
        <v>1157.63048045849</v>
      </c>
      <c r="DJ953" s="25">
        <v>72.277288647895105</v>
      </c>
      <c r="DK953" s="25"/>
      <c r="DL953" s="25">
        <v>815</v>
      </c>
      <c r="DM953" s="25">
        <v>74.667738249999999</v>
      </c>
      <c r="DN953" s="25"/>
      <c r="DO953" s="25">
        <v>118.85069052999999</v>
      </c>
      <c r="DP953" s="25">
        <v>1923.1744527861999</v>
      </c>
      <c r="DQ953" s="25"/>
      <c r="DR953" s="25"/>
      <c r="DS953" s="25">
        <v>1904.45378064652</v>
      </c>
      <c r="DT953" s="25"/>
      <c r="DU953" s="25">
        <v>1411.65835145562</v>
      </c>
      <c r="DV953" s="25"/>
      <c r="DW953" s="25">
        <v>1157.63048045849</v>
      </c>
      <c r="DX953" s="25"/>
      <c r="DY953" s="25"/>
      <c r="DZ953" s="25"/>
      <c r="EA953" s="25"/>
      <c r="EB953" s="25"/>
      <c r="EC953" s="25"/>
      <c r="ED953" s="25"/>
      <c r="EE953" s="25"/>
    </row>
    <row r="954" spans="110:135" x14ac:dyDescent="0.2">
      <c r="DF954" s="24" t="s">
        <v>1576</v>
      </c>
      <c r="DG954" s="24" t="s">
        <v>212</v>
      </c>
      <c r="DH954" s="25">
        <v>1728.74916480346</v>
      </c>
      <c r="DI954" s="25">
        <v>1158.0737128747701</v>
      </c>
      <c r="DJ954" s="25">
        <v>92.6269239905902</v>
      </c>
      <c r="DK954" s="25"/>
      <c r="DL954" s="25">
        <v>2043</v>
      </c>
      <c r="DM954" s="25">
        <v>962.61522749999995</v>
      </c>
      <c r="DN954" s="25"/>
      <c r="DO954" s="25">
        <v>838.34026821999998</v>
      </c>
      <c r="DP954" s="25">
        <v>2154.4162359951201</v>
      </c>
      <c r="DQ954" s="25"/>
      <c r="DR954" s="25"/>
      <c r="DS954" s="25">
        <v>573.79049566146398</v>
      </c>
      <c r="DT954" s="25"/>
      <c r="DU954" s="25">
        <v>5383.2988928015902</v>
      </c>
      <c r="DV954" s="25"/>
      <c r="DW954" s="25">
        <v>1353.53219824954</v>
      </c>
      <c r="DX954" s="25"/>
      <c r="DY954" s="25"/>
      <c r="DZ954" s="25"/>
      <c r="EA954" s="25"/>
      <c r="EB954" s="25"/>
      <c r="EC954" s="25"/>
      <c r="ED954" s="25"/>
      <c r="EE954" s="25">
        <v>521</v>
      </c>
    </row>
    <row r="955" spans="110:135" x14ac:dyDescent="0.2">
      <c r="DF955" s="24" t="s">
        <v>1395</v>
      </c>
      <c r="DG955" s="24" t="s">
        <v>212</v>
      </c>
      <c r="DH955" s="25">
        <v>844.34871687591306</v>
      </c>
      <c r="DI955" s="25">
        <v>1159.3004239577399</v>
      </c>
      <c r="DJ955" s="25">
        <v>82.517470083980498</v>
      </c>
      <c r="DK955" s="25"/>
      <c r="DL955" s="25">
        <v>1328</v>
      </c>
      <c r="DM955" s="25">
        <v>45.745726670000003</v>
      </c>
      <c r="DN955" s="25"/>
      <c r="DO955" s="25"/>
      <c r="DP955" s="25"/>
      <c r="DQ955" s="25"/>
      <c r="DR955" s="25"/>
      <c r="DS955" s="25"/>
      <c r="DT955" s="25"/>
      <c r="DU955" s="25"/>
      <c r="DV955" s="25"/>
      <c r="DW955" s="25">
        <v>1159.3004239577399</v>
      </c>
      <c r="DX955" s="25"/>
      <c r="DY955" s="25"/>
      <c r="DZ955" s="25"/>
      <c r="EA955" s="25"/>
      <c r="EB955" s="25"/>
      <c r="EC955" s="25"/>
      <c r="ED955" s="25"/>
      <c r="EE955" s="25"/>
    </row>
    <row r="956" spans="110:135" x14ac:dyDescent="0.2">
      <c r="DF956" s="24" t="s">
        <v>543</v>
      </c>
      <c r="DG956" s="24" t="s">
        <v>274</v>
      </c>
      <c r="DH956" s="25">
        <v>1218.3945012720201</v>
      </c>
      <c r="DI956" s="25">
        <v>1160.13557273126</v>
      </c>
      <c r="DJ956" s="25">
        <v>87.7912272183965</v>
      </c>
      <c r="DK956" s="25"/>
      <c r="DL956" s="25">
        <v>1783</v>
      </c>
      <c r="DM956" s="25">
        <v>52.826179850000003</v>
      </c>
      <c r="DN956" s="25"/>
      <c r="DO956" s="25"/>
      <c r="DP956" s="25"/>
      <c r="DQ956" s="25"/>
      <c r="DR956" s="25"/>
      <c r="DS956" s="25">
        <v>1032.93246692409</v>
      </c>
      <c r="DT956" s="25">
        <v>3206.2856216672999</v>
      </c>
      <c r="DU956" s="25">
        <v>1168.5816677314999</v>
      </c>
      <c r="DV956" s="25"/>
      <c r="DW956" s="25">
        <v>1160.13557273126</v>
      </c>
      <c r="DX956" s="25"/>
      <c r="DY956" s="25"/>
      <c r="DZ956" s="25"/>
      <c r="EA956" s="25"/>
      <c r="EB956" s="25"/>
      <c r="EC956" s="25"/>
      <c r="ED956" s="25"/>
      <c r="EE956" s="25">
        <v>125</v>
      </c>
    </row>
    <row r="957" spans="110:135" x14ac:dyDescent="0.2">
      <c r="DF957" s="24" t="s">
        <v>2420</v>
      </c>
      <c r="DG957" s="24" t="s">
        <v>212</v>
      </c>
      <c r="DH957" s="25">
        <v>1534.05018359208</v>
      </c>
      <c r="DI957" s="25">
        <v>1160.3003766889999</v>
      </c>
      <c r="DJ957" s="25">
        <v>97.246817689933593</v>
      </c>
      <c r="DK957" s="25"/>
      <c r="DL957" s="25">
        <v>1327</v>
      </c>
      <c r="DM957" s="25">
        <v>17.14228013</v>
      </c>
      <c r="DN957" s="25"/>
      <c r="DO957" s="25"/>
      <c r="DP957" s="25">
        <v>993.60075337799105</v>
      </c>
      <c r="DQ957" s="25"/>
      <c r="DR957" s="25"/>
      <c r="DS957" s="25">
        <v>100.10780482728801</v>
      </c>
      <c r="DT957" s="25"/>
      <c r="DU957" s="25">
        <v>489.7155298472</v>
      </c>
      <c r="DV957" s="25">
        <v>2399.7635095047699</v>
      </c>
      <c r="DW957" s="25"/>
      <c r="DX957" s="25">
        <v>4315.5630412724604</v>
      </c>
      <c r="DY957" s="25"/>
      <c r="DZ957" s="25">
        <v>1721.7606657393701</v>
      </c>
      <c r="EA957" s="25"/>
      <c r="EB957" s="25"/>
      <c r="EC957" s="25">
        <v>3617.8482512217302</v>
      </c>
      <c r="ED957" s="25"/>
      <c r="EE957" s="25">
        <v>358</v>
      </c>
    </row>
    <row r="958" spans="110:135" x14ac:dyDescent="0.2">
      <c r="DF958" s="24" t="s">
        <v>4227</v>
      </c>
      <c r="DG958" s="24" t="s">
        <v>212</v>
      </c>
      <c r="DH958" s="25">
        <v>1897.4875633102799</v>
      </c>
      <c r="DI958" s="25">
        <v>1160.8026499002799</v>
      </c>
      <c r="DJ958" s="25">
        <v>95.230226403382304</v>
      </c>
      <c r="DK958" s="25"/>
      <c r="DL958" s="25">
        <v>3395</v>
      </c>
      <c r="DM958" s="25">
        <v>468.37383870000002</v>
      </c>
      <c r="DN958" s="25"/>
      <c r="DO958" s="25"/>
      <c r="DP958" s="25"/>
      <c r="DQ958" s="25"/>
      <c r="DR958" s="25">
        <v>4832.5182706637097</v>
      </c>
      <c r="DS958" s="25"/>
      <c r="DT958" s="25">
        <v>367.42797069738498</v>
      </c>
      <c r="DU958" s="25">
        <v>1168.1476103960599</v>
      </c>
      <c r="DV958" s="25"/>
      <c r="DW958" s="25">
        <v>1153.4576894045099</v>
      </c>
      <c r="DX958" s="25"/>
      <c r="DY958" s="25"/>
      <c r="DZ958" s="25"/>
      <c r="EA958" s="25"/>
      <c r="EB958" s="25"/>
      <c r="EC958" s="25"/>
      <c r="ED958" s="25"/>
      <c r="EE958" s="25"/>
    </row>
    <row r="959" spans="110:135" x14ac:dyDescent="0.2">
      <c r="DF959" s="24" t="s">
        <v>4745</v>
      </c>
      <c r="DG959" s="24" t="s">
        <v>274</v>
      </c>
      <c r="DH959" s="25">
        <v>1161.8062240679501</v>
      </c>
      <c r="DI959" s="25">
        <v>1161.8062240679501</v>
      </c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>
        <v>1161.8062240679501</v>
      </c>
      <c r="DX959" s="25"/>
      <c r="DY959" s="25"/>
      <c r="DZ959" s="25"/>
      <c r="EA959" s="25"/>
      <c r="EB959" s="25"/>
      <c r="EC959" s="25"/>
      <c r="ED959" s="25"/>
      <c r="EE959" s="25"/>
    </row>
    <row r="960" spans="110:135" x14ac:dyDescent="0.2">
      <c r="DF960" s="24" t="s">
        <v>1707</v>
      </c>
      <c r="DG960" s="24" t="s">
        <v>212</v>
      </c>
      <c r="DH960" s="25">
        <v>1513.36347974364</v>
      </c>
      <c r="DI960" s="25">
        <v>1161.8062240679501</v>
      </c>
      <c r="DJ960" s="25">
        <v>83.3100626364334</v>
      </c>
      <c r="DK960" s="25"/>
      <c r="DL960" s="25">
        <v>2532</v>
      </c>
      <c r="DM960" s="25">
        <v>73.373717709999994</v>
      </c>
      <c r="DN960" s="25"/>
      <c r="DO960" s="25"/>
      <c r="DP960" s="25">
        <v>3654.2734497153001</v>
      </c>
      <c r="DQ960" s="25"/>
      <c r="DR960" s="25">
        <v>1024.8023901525401</v>
      </c>
      <c r="DS960" s="25"/>
      <c r="DT960" s="25"/>
      <c r="DU960" s="25">
        <v>334.12350838413499</v>
      </c>
      <c r="DV960" s="25"/>
      <c r="DW960" s="25">
        <v>1161.8062240679501</v>
      </c>
      <c r="DX960" s="25"/>
      <c r="DY960" s="25"/>
      <c r="DZ960" s="25"/>
      <c r="EA960" s="25">
        <v>1813.16506817555</v>
      </c>
      <c r="EB960" s="25"/>
      <c r="EC960" s="25"/>
      <c r="ED960" s="25"/>
      <c r="EE960" s="25"/>
    </row>
    <row r="961" spans="110:135" x14ac:dyDescent="0.2">
      <c r="DF961" s="24" t="s">
        <v>438</v>
      </c>
      <c r="DG961" s="24" t="s">
        <v>212</v>
      </c>
      <c r="DH961" s="25">
        <v>1061.3950646728099</v>
      </c>
      <c r="DI961" s="25">
        <v>1162</v>
      </c>
      <c r="DJ961" s="25">
        <v>52.987097693905199</v>
      </c>
      <c r="DK961" s="25"/>
      <c r="DL961" s="25">
        <v>1162</v>
      </c>
      <c r="DM961" s="25">
        <v>200.05979959999999</v>
      </c>
      <c r="DN961" s="25">
        <v>483.67008870000001</v>
      </c>
      <c r="DO961" s="25">
        <v>1974.8599104</v>
      </c>
      <c r="DP961" s="25">
        <v>1555.8892132214701</v>
      </c>
      <c r="DQ961" s="25"/>
      <c r="DR961" s="25">
        <v>1470.0155905438901</v>
      </c>
      <c r="DS961" s="25">
        <v>798.63927274258901</v>
      </c>
      <c r="DT961" s="25"/>
      <c r="DU961" s="25">
        <v>723.01572067255904</v>
      </c>
      <c r="DV961" s="25"/>
      <c r="DW961" s="25">
        <v>1184.4059861748001</v>
      </c>
      <c r="DX961" s="25"/>
      <c r="DY961" s="25"/>
      <c r="DZ961" s="25"/>
      <c r="EA961" s="25"/>
      <c r="EB961" s="25"/>
      <c r="EC961" s="25"/>
      <c r="ED961" s="25"/>
      <c r="EE961" s="25"/>
    </row>
    <row r="962" spans="110:135" x14ac:dyDescent="0.2">
      <c r="DF962" s="24" t="s">
        <v>1143</v>
      </c>
      <c r="DG962" s="24" t="s">
        <v>212</v>
      </c>
      <c r="DH962" s="25">
        <v>1266.6645186138801</v>
      </c>
      <c r="DI962" s="25">
        <v>1162.2014290756999</v>
      </c>
      <c r="DJ962" s="25">
        <v>81.500738096907696</v>
      </c>
      <c r="DK962" s="25"/>
      <c r="DL962" s="25">
        <v>930</v>
      </c>
      <c r="DM962" s="25">
        <v>94.177052450000005</v>
      </c>
      <c r="DN962" s="25"/>
      <c r="DO962" s="25"/>
      <c r="DP962" s="25">
        <v>2213.69310604664</v>
      </c>
      <c r="DQ962" s="25"/>
      <c r="DR962" s="25"/>
      <c r="DS962" s="25">
        <v>1162.2014290756999</v>
      </c>
      <c r="DT962" s="25"/>
      <c r="DU962" s="25">
        <v>282.476996582678</v>
      </c>
      <c r="DV962" s="25"/>
      <c r="DW962" s="25">
        <v>1683.56668180521</v>
      </c>
      <c r="DX962" s="25"/>
      <c r="DY962" s="25"/>
      <c r="DZ962" s="25">
        <v>1498.6690079571599</v>
      </c>
      <c r="EA962" s="25"/>
      <c r="EB962" s="25"/>
      <c r="EC962" s="25"/>
      <c r="ED962" s="25">
        <v>3256.1963936075499</v>
      </c>
      <c r="EE962" s="25">
        <v>279</v>
      </c>
    </row>
    <row r="963" spans="110:135" x14ac:dyDescent="0.2">
      <c r="DF963" s="24" t="s">
        <v>4083</v>
      </c>
      <c r="DG963" s="24" t="s">
        <v>212</v>
      </c>
      <c r="DH963" s="25">
        <v>1952.4087887262101</v>
      </c>
      <c r="DI963" s="25">
        <v>1162.41016865444</v>
      </c>
      <c r="DJ963" s="25">
        <v>99.979255120461005</v>
      </c>
      <c r="DK963" s="25">
        <v>3054</v>
      </c>
      <c r="DL963" s="25">
        <v>5421</v>
      </c>
      <c r="DM963" s="25">
        <v>264.20604830000002</v>
      </c>
      <c r="DN963" s="25"/>
      <c r="DO963" s="25"/>
      <c r="DP963" s="25">
        <v>1244.82033730888</v>
      </c>
      <c r="DQ963" s="25"/>
      <c r="DR963" s="25"/>
      <c r="DS963" s="25">
        <v>650.426346748377</v>
      </c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>
        <v>1080</v>
      </c>
    </row>
    <row r="964" spans="110:135" x14ac:dyDescent="0.2">
      <c r="DF964" s="24" t="s">
        <v>499</v>
      </c>
      <c r="DG964" s="24" t="s">
        <v>212</v>
      </c>
      <c r="DH964" s="25">
        <v>1778.1838546858</v>
      </c>
      <c r="DI964" s="25">
        <v>1162.51921270094</v>
      </c>
      <c r="DJ964" s="25">
        <v>112.330588442557</v>
      </c>
      <c r="DK964" s="25"/>
      <c r="DL964" s="25"/>
      <c r="DM964" s="25">
        <v>173.03177719999999</v>
      </c>
      <c r="DN964" s="25"/>
      <c r="DO964" s="25"/>
      <c r="DP964" s="25">
        <v>1705.2560898577501</v>
      </c>
      <c r="DQ964" s="25"/>
      <c r="DR964" s="25">
        <v>4614.6652161413404</v>
      </c>
      <c r="DS964" s="25">
        <v>619.78233554412702</v>
      </c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</row>
    <row r="965" spans="110:135" x14ac:dyDescent="0.2">
      <c r="DF965" s="24" t="s">
        <v>1780</v>
      </c>
      <c r="DG965" s="24" t="s">
        <v>212</v>
      </c>
      <c r="DH965" s="25">
        <v>1270.9772532186601</v>
      </c>
      <c r="DI965" s="25">
        <v>1163.0563637887301</v>
      </c>
      <c r="DJ965" s="25">
        <v>95.672516549432203</v>
      </c>
      <c r="DK965" s="25">
        <v>3784</v>
      </c>
      <c r="DL965" s="25">
        <v>131</v>
      </c>
      <c r="DM965" s="25">
        <v>39.725101879999997</v>
      </c>
      <c r="DN965" s="25"/>
      <c r="DO965" s="25"/>
      <c r="DP965" s="25">
        <v>963.10465232854801</v>
      </c>
      <c r="DQ965" s="25"/>
      <c r="DR965" s="25">
        <v>2369.3965865464002</v>
      </c>
      <c r="DS965" s="25"/>
      <c r="DT965" s="25"/>
      <c r="DU965" s="25">
        <v>282.68789282457902</v>
      </c>
      <c r="DV965" s="25">
        <v>2100.4804214159199</v>
      </c>
      <c r="DW965" s="25">
        <v>1363.00807524891</v>
      </c>
      <c r="DX965" s="25"/>
      <c r="DY965" s="25"/>
      <c r="DZ965" s="25">
        <v>1481.36980194225</v>
      </c>
      <c r="EA965" s="25"/>
      <c r="EB965" s="25"/>
      <c r="EC965" s="25"/>
      <c r="ED965" s="25"/>
      <c r="EE965" s="25">
        <v>195</v>
      </c>
    </row>
    <row r="966" spans="110:135" x14ac:dyDescent="0.2">
      <c r="DF966" s="24" t="s">
        <v>3595</v>
      </c>
      <c r="DG966" s="24" t="s">
        <v>212</v>
      </c>
      <c r="DH966" s="25">
        <v>1163.4773467806201</v>
      </c>
      <c r="DI966" s="25">
        <v>1163.4773467806201</v>
      </c>
      <c r="DJ966" s="25"/>
      <c r="DK966" s="25"/>
      <c r="DL966" s="25"/>
      <c r="DM966" s="25"/>
      <c r="DN966" s="25"/>
      <c r="DO966" s="25"/>
      <c r="DP966" s="25"/>
      <c r="DQ966" s="25"/>
      <c r="DR966" s="25"/>
      <c r="DS966" s="25"/>
      <c r="DT966" s="25"/>
      <c r="DU966" s="25"/>
      <c r="DV966" s="25"/>
      <c r="DW966" s="25">
        <v>1163.4773467806201</v>
      </c>
      <c r="DX966" s="25"/>
      <c r="DY966" s="25"/>
      <c r="DZ966" s="25"/>
      <c r="EA966" s="25"/>
      <c r="EB966" s="25"/>
      <c r="EC966" s="25"/>
      <c r="ED966" s="25"/>
      <c r="EE966" s="25"/>
    </row>
    <row r="967" spans="110:135" x14ac:dyDescent="0.2">
      <c r="DF967" s="24" t="s">
        <v>523</v>
      </c>
      <c r="DG967" s="24" t="s">
        <v>212</v>
      </c>
      <c r="DH967" s="25">
        <v>1187.2216759580199</v>
      </c>
      <c r="DI967" s="25">
        <v>1163.7975166311801</v>
      </c>
      <c r="DJ967" s="25">
        <v>85.796256713332994</v>
      </c>
      <c r="DK967" s="25"/>
      <c r="DL967" s="25">
        <v>1943</v>
      </c>
      <c r="DM967" s="25">
        <v>20.058897089999999</v>
      </c>
      <c r="DN967" s="25"/>
      <c r="DO967" s="25">
        <v>2453.5046652999999</v>
      </c>
      <c r="DP967" s="25"/>
      <c r="DQ967" s="25"/>
      <c r="DR967" s="25">
        <v>379.17146009576601</v>
      </c>
      <c r="DS967" s="25">
        <v>457.87228499192503</v>
      </c>
      <c r="DT967" s="25"/>
      <c r="DU967" s="25">
        <v>1869.72274827044</v>
      </c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</row>
    <row r="968" spans="110:135" x14ac:dyDescent="0.2">
      <c r="DF968" s="24" t="s">
        <v>2455</v>
      </c>
      <c r="DG968" s="24" t="s">
        <v>212</v>
      </c>
      <c r="DH968" s="25">
        <v>1396.5543284205701</v>
      </c>
      <c r="DI968" s="25">
        <v>1164.5674285590101</v>
      </c>
      <c r="DJ968" s="25">
        <v>113.020460614653</v>
      </c>
      <c r="DK968" s="25">
        <v>4781</v>
      </c>
      <c r="DL968" s="25">
        <v>1342</v>
      </c>
      <c r="DM968" s="25">
        <v>59.8724706</v>
      </c>
      <c r="DN968" s="25"/>
      <c r="DO968" s="25"/>
      <c r="DP968" s="25">
        <v>1164.5674285590101</v>
      </c>
      <c r="DQ968" s="25"/>
      <c r="DR968" s="25"/>
      <c r="DS968" s="25">
        <v>758.79361207015404</v>
      </c>
      <c r="DT968" s="25"/>
      <c r="DU968" s="25">
        <v>281.59496942011202</v>
      </c>
      <c r="DV968" s="25"/>
      <c r="DW968" s="25">
        <v>1388.0518182946801</v>
      </c>
      <c r="DX968" s="25"/>
      <c r="DY968" s="25"/>
      <c r="DZ968" s="25"/>
      <c r="EA968" s="25"/>
      <c r="EB968" s="25"/>
      <c r="EC968" s="25"/>
      <c r="ED968" s="25"/>
      <c r="EE968" s="25"/>
    </row>
    <row r="969" spans="110:135" x14ac:dyDescent="0.2">
      <c r="DF969" s="24" t="s">
        <v>3066</v>
      </c>
      <c r="DG969" s="24" t="s">
        <v>212</v>
      </c>
      <c r="DH969" s="25">
        <v>1606.0289636931</v>
      </c>
      <c r="DI969" s="25">
        <v>1164.7819875810201</v>
      </c>
      <c r="DJ969" s="25">
        <v>71.586476278616502</v>
      </c>
      <c r="DK969" s="25"/>
      <c r="DL969" s="25">
        <v>1134</v>
      </c>
      <c r="DM969" s="25">
        <v>148.51761629999999</v>
      </c>
      <c r="DN969" s="25"/>
      <c r="DO969" s="25"/>
      <c r="DP969" s="25">
        <v>880.54423844779103</v>
      </c>
      <c r="DQ969" s="25"/>
      <c r="DR969" s="25"/>
      <c r="DS969" s="25">
        <v>1164.7819875810201</v>
      </c>
      <c r="DT969" s="25"/>
      <c r="DU969" s="25">
        <v>143.68105437791499</v>
      </c>
      <c r="DV969" s="25"/>
      <c r="DW969" s="25">
        <v>1653.96761759228</v>
      </c>
      <c r="DX969" s="25">
        <v>3451.8276867630202</v>
      </c>
      <c r="DY969" s="25"/>
      <c r="DZ969" s="25">
        <v>1930.8859669169101</v>
      </c>
      <c r="EA969" s="25"/>
      <c r="EB969" s="25"/>
      <c r="EC969" s="25">
        <v>2801.5614390522401</v>
      </c>
      <c r="ED969" s="25">
        <v>3276.5509935929099</v>
      </c>
      <c r="EE969" s="25">
        <v>1080</v>
      </c>
    </row>
    <row r="970" spans="110:135" x14ac:dyDescent="0.2">
      <c r="DF970" s="24" t="s">
        <v>1386</v>
      </c>
      <c r="DG970" s="24" t="s">
        <v>212</v>
      </c>
      <c r="DH970" s="25">
        <v>951.57093008107995</v>
      </c>
      <c r="DI970" s="25">
        <v>1164.85954638562</v>
      </c>
      <c r="DJ970" s="25">
        <v>62.383862156108997</v>
      </c>
      <c r="DK970" s="25"/>
      <c r="DL970" s="25">
        <v>772</v>
      </c>
      <c r="DM970" s="25">
        <v>10.76436664</v>
      </c>
      <c r="DN970" s="25"/>
      <c r="DO970" s="25"/>
      <c r="DP970" s="25">
        <v>1537.9889270098199</v>
      </c>
      <c r="DQ970" s="25"/>
      <c r="DR970" s="25"/>
      <c r="DS970" s="25">
        <v>1164.85954638562</v>
      </c>
      <c r="DT970" s="25"/>
      <c r="DU970" s="25"/>
      <c r="DV970" s="25"/>
      <c r="DW970" s="25">
        <v>1272.2418103699599</v>
      </c>
      <c r="DX970" s="25"/>
      <c r="DY970" s="25"/>
      <c r="DZ970" s="25"/>
      <c r="EA970" s="25"/>
      <c r="EB970" s="25"/>
      <c r="EC970" s="25"/>
      <c r="ED970" s="25"/>
      <c r="EE970" s="25"/>
    </row>
    <row r="971" spans="110:135" x14ac:dyDescent="0.2">
      <c r="DF971" s="24" t="s">
        <v>2109</v>
      </c>
      <c r="DG971" s="24" t="s">
        <v>212</v>
      </c>
      <c r="DH971" s="25">
        <v>1257.2943918574699</v>
      </c>
      <c r="DI971" s="25">
        <v>1165.1489404577201</v>
      </c>
      <c r="DJ971" s="25">
        <v>48.898842836874202</v>
      </c>
      <c r="DK971" s="25">
        <v>1837</v>
      </c>
      <c r="DL971" s="25"/>
      <c r="DM971" s="25"/>
      <c r="DN971" s="25"/>
      <c r="DO971" s="25"/>
      <c r="DP971" s="25"/>
      <c r="DQ971" s="25"/>
      <c r="DR971" s="25"/>
      <c r="DS971" s="25">
        <v>634.767180933041</v>
      </c>
      <c r="DT971" s="25"/>
      <c r="DU971" s="25">
        <v>1945.55583789661</v>
      </c>
      <c r="DV971" s="25"/>
      <c r="DW971" s="25">
        <v>1165.1489404577201</v>
      </c>
      <c r="DX971" s="25"/>
      <c r="DY971" s="25"/>
      <c r="DZ971" s="25"/>
      <c r="EA971" s="25"/>
      <c r="EB971" s="25"/>
      <c r="EC971" s="25"/>
      <c r="ED971" s="25"/>
      <c r="EE971" s="25">
        <v>704</v>
      </c>
    </row>
    <row r="972" spans="110:135" x14ac:dyDescent="0.2">
      <c r="DF972" s="24" t="s">
        <v>4095</v>
      </c>
      <c r="DG972" s="24" t="s">
        <v>274</v>
      </c>
      <c r="DH972" s="25">
        <v>1165.1489404577201</v>
      </c>
      <c r="DI972" s="25">
        <v>1165.1489404577201</v>
      </c>
      <c r="DJ972" s="25"/>
      <c r="DK972" s="25"/>
      <c r="DL972" s="25"/>
      <c r="DM972" s="25"/>
      <c r="DN972" s="25"/>
      <c r="DO972" s="25"/>
      <c r="DP972" s="25"/>
      <c r="DQ972" s="25"/>
      <c r="DR972" s="25"/>
      <c r="DS972" s="25"/>
      <c r="DT972" s="25"/>
      <c r="DU972" s="25"/>
      <c r="DV972" s="25"/>
      <c r="DW972" s="25">
        <v>1165.1489404577201</v>
      </c>
      <c r="DX972" s="25"/>
      <c r="DY972" s="25"/>
      <c r="DZ972" s="25"/>
      <c r="EA972" s="25"/>
      <c r="EB972" s="25"/>
      <c r="EC972" s="25"/>
      <c r="ED972" s="25"/>
      <c r="EE972" s="25"/>
    </row>
    <row r="973" spans="110:135" x14ac:dyDescent="0.2">
      <c r="DF973" s="24" t="s">
        <v>2093</v>
      </c>
      <c r="DG973" s="24" t="s">
        <v>212</v>
      </c>
      <c r="DH973" s="25">
        <v>1838.8682775234399</v>
      </c>
      <c r="DI973" s="25">
        <v>1165.47991772673</v>
      </c>
      <c r="DJ973" s="25">
        <v>72.693643244969806</v>
      </c>
      <c r="DK973" s="25">
        <v>1095</v>
      </c>
      <c r="DL973" s="25">
        <v>3315</v>
      </c>
      <c r="DM973" s="25">
        <v>353.56636689999999</v>
      </c>
      <c r="DN973" s="25"/>
      <c r="DO973" s="25"/>
      <c r="DP973" s="25">
        <v>2103.5676918663298</v>
      </c>
      <c r="DQ973" s="25"/>
      <c r="DR973" s="25"/>
      <c r="DS973" s="25">
        <v>1165.47991772673</v>
      </c>
      <c r="DT973" s="25"/>
      <c r="DU973" s="25">
        <v>758.53625557453802</v>
      </c>
      <c r="DV973" s="25"/>
      <c r="DW973" s="25"/>
      <c r="DX973" s="25">
        <v>3809.15281365599</v>
      </c>
      <c r="DY973" s="25">
        <v>3343.5114519874101</v>
      </c>
      <c r="DZ973" s="25"/>
      <c r="EA973" s="25"/>
      <c r="EB973" s="25"/>
      <c r="EC973" s="25"/>
      <c r="ED973" s="25"/>
      <c r="EE973" s="25">
        <v>606</v>
      </c>
    </row>
    <row r="974" spans="110:135" x14ac:dyDescent="0.2">
      <c r="DF974" s="24" t="s">
        <v>4759</v>
      </c>
      <c r="DG974" s="24" t="s">
        <v>212</v>
      </c>
      <c r="DH974" s="25">
        <v>1165.98491377955</v>
      </c>
      <c r="DI974" s="25">
        <v>1165.98491377955</v>
      </c>
      <c r="DJ974" s="25"/>
      <c r="DK974" s="25"/>
      <c r="DL974" s="25"/>
      <c r="DM974" s="25"/>
      <c r="DN974" s="25"/>
      <c r="DO974" s="25"/>
      <c r="DP974" s="25"/>
      <c r="DQ974" s="25"/>
      <c r="DR974" s="25"/>
      <c r="DS974" s="25"/>
      <c r="DT974" s="25"/>
      <c r="DU974" s="25"/>
      <c r="DV974" s="25"/>
      <c r="DW974" s="25">
        <v>1165.98491377955</v>
      </c>
      <c r="DX974" s="25"/>
      <c r="DY974" s="25"/>
      <c r="DZ974" s="25"/>
      <c r="EA974" s="25"/>
      <c r="EB974" s="25"/>
      <c r="EC974" s="25"/>
      <c r="ED974" s="25"/>
      <c r="EE974" s="25"/>
    </row>
    <row r="975" spans="110:135" x14ac:dyDescent="0.2">
      <c r="DF975" s="24" t="s">
        <v>10862</v>
      </c>
      <c r="DG975" s="24" t="s">
        <v>212</v>
      </c>
      <c r="DH975" s="25">
        <v>1165.98491377955</v>
      </c>
      <c r="DI975" s="25">
        <v>1165.98491377955</v>
      </c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>
        <v>1165.98491377955</v>
      </c>
      <c r="DX975" s="25"/>
      <c r="DY975" s="25"/>
      <c r="DZ975" s="25"/>
      <c r="EA975" s="25"/>
      <c r="EB975" s="25"/>
      <c r="EC975" s="25"/>
      <c r="ED975" s="25"/>
      <c r="EE975" s="25"/>
    </row>
    <row r="976" spans="110:135" x14ac:dyDescent="0.2">
      <c r="DF976" s="24" t="s">
        <v>1209</v>
      </c>
      <c r="DG976" s="24" t="s">
        <v>212</v>
      </c>
      <c r="DH976" s="25">
        <v>1058.7030560048499</v>
      </c>
      <c r="DI976" s="25">
        <v>1166.7386733903099</v>
      </c>
      <c r="DJ976" s="25">
        <v>43.398961005233701</v>
      </c>
      <c r="DK976" s="25">
        <v>1202</v>
      </c>
      <c r="DL976" s="25">
        <v>644</v>
      </c>
      <c r="DM976" s="25">
        <v>536.63991590000001</v>
      </c>
      <c r="DN976" s="25"/>
      <c r="DO976" s="25"/>
      <c r="DP976" s="25">
        <v>1844.0360789302199</v>
      </c>
      <c r="DQ976" s="25"/>
      <c r="DR976" s="25"/>
      <c r="DS976" s="25">
        <v>1373.64496251681</v>
      </c>
      <c r="DT976" s="25"/>
      <c r="DU976" s="25">
        <v>535.82614391113896</v>
      </c>
      <c r="DV976" s="25"/>
      <c r="DW976" s="25">
        <v>1163.4773467806201</v>
      </c>
      <c r="DX976" s="25"/>
      <c r="DY976" s="25"/>
      <c r="DZ976" s="25"/>
      <c r="EA976" s="25"/>
      <c r="EB976" s="25"/>
      <c r="EC976" s="25"/>
      <c r="ED976" s="25"/>
      <c r="EE976" s="25">
        <v>1170</v>
      </c>
    </row>
    <row r="977" spans="110:135" x14ac:dyDescent="0.2">
      <c r="DF977" s="24" t="s">
        <v>4760</v>
      </c>
      <c r="DG977" s="24" t="s">
        <v>274</v>
      </c>
      <c r="DH977" s="25">
        <v>1166.8210046885399</v>
      </c>
      <c r="DI977" s="25">
        <v>1166.8210046885399</v>
      </c>
      <c r="DJ977" s="25"/>
      <c r="DK977" s="25"/>
      <c r="DL977" s="25"/>
      <c r="DM977" s="25"/>
      <c r="DN977" s="25"/>
      <c r="DO977" s="25"/>
      <c r="DP977" s="25"/>
      <c r="DQ977" s="25"/>
      <c r="DR977" s="25"/>
      <c r="DS977" s="25"/>
      <c r="DT977" s="25"/>
      <c r="DU977" s="25"/>
      <c r="DV977" s="25"/>
      <c r="DW977" s="25">
        <v>1166.8210046885399</v>
      </c>
      <c r="DX977" s="25"/>
      <c r="DY977" s="25"/>
      <c r="DZ977" s="25"/>
      <c r="EA977" s="25"/>
      <c r="EB977" s="25"/>
      <c r="EC977" s="25"/>
      <c r="ED977" s="25"/>
      <c r="EE977" s="25"/>
    </row>
    <row r="978" spans="110:135" x14ac:dyDescent="0.2">
      <c r="DF978" s="24" t="s">
        <v>4763</v>
      </c>
      <c r="DG978" s="24" t="s">
        <v>274</v>
      </c>
      <c r="DH978" s="25">
        <v>1167.6572131334799</v>
      </c>
      <c r="DI978" s="25">
        <v>1167.6572131334799</v>
      </c>
      <c r="DJ978" s="25"/>
      <c r="DK978" s="25"/>
      <c r="DL978" s="25"/>
      <c r="DM978" s="25"/>
      <c r="DN978" s="25"/>
      <c r="DO978" s="25"/>
      <c r="DP978" s="25"/>
      <c r="DQ978" s="25"/>
      <c r="DR978" s="25"/>
      <c r="DS978" s="25"/>
      <c r="DT978" s="25"/>
      <c r="DU978" s="25"/>
      <c r="DV978" s="25"/>
      <c r="DW978" s="25">
        <v>1167.6572131334799</v>
      </c>
      <c r="DX978" s="25"/>
      <c r="DY978" s="25"/>
      <c r="DZ978" s="25"/>
      <c r="EA978" s="25"/>
      <c r="EB978" s="25"/>
      <c r="EC978" s="25"/>
      <c r="ED978" s="25"/>
      <c r="EE978" s="25"/>
    </row>
    <row r="979" spans="110:135" x14ac:dyDescent="0.2">
      <c r="DF979" s="24" t="s">
        <v>1078</v>
      </c>
      <c r="DG979" s="24" t="s">
        <v>212</v>
      </c>
      <c r="DH979" s="25">
        <v>1101.45069898627</v>
      </c>
      <c r="DI979" s="25">
        <v>1168.23478673196</v>
      </c>
      <c r="DJ979" s="25">
        <v>51.994028076075999</v>
      </c>
      <c r="DK979" s="25"/>
      <c r="DL979" s="25">
        <v>1311</v>
      </c>
      <c r="DM979" s="25">
        <v>212.09604809999999</v>
      </c>
      <c r="DN979" s="25"/>
      <c r="DO979" s="25"/>
      <c r="DP979" s="25">
        <v>1944.3977396831699</v>
      </c>
      <c r="DQ979" s="25"/>
      <c r="DR979" s="25"/>
      <c r="DS979" s="25">
        <v>1168.23478673196</v>
      </c>
      <c r="DT979" s="25"/>
      <c r="DU979" s="25">
        <v>749.39400071597402</v>
      </c>
      <c r="DV979" s="25"/>
      <c r="DW979" s="25">
        <v>1541.03231767279</v>
      </c>
      <c r="DX979" s="25"/>
      <c r="DY979" s="25"/>
      <c r="DZ979" s="25"/>
      <c r="EA979" s="25"/>
      <c r="EB979" s="25"/>
      <c r="EC979" s="25"/>
      <c r="ED979" s="25"/>
      <c r="EE979" s="25">
        <v>784</v>
      </c>
    </row>
    <row r="980" spans="110:135" x14ac:dyDescent="0.2">
      <c r="DF980" s="24" t="s">
        <v>4772</v>
      </c>
      <c r="DG980" s="24" t="s">
        <v>212</v>
      </c>
      <c r="DH980" s="25">
        <v>1168.4935390632099</v>
      </c>
      <c r="DI980" s="25">
        <v>1168.4935390632099</v>
      </c>
      <c r="DJ980" s="25"/>
      <c r="DK980" s="25"/>
      <c r="DL980" s="25"/>
      <c r="DM980" s="25"/>
      <c r="DN980" s="25"/>
      <c r="DO980" s="25"/>
      <c r="DP980" s="25"/>
      <c r="DQ980" s="25"/>
      <c r="DR980" s="25"/>
      <c r="DS980" s="25"/>
      <c r="DT980" s="25"/>
      <c r="DU980" s="25"/>
      <c r="DV980" s="25"/>
      <c r="DW980" s="25">
        <v>1168.4935390632099</v>
      </c>
      <c r="DX980" s="25"/>
      <c r="DY980" s="25"/>
      <c r="DZ980" s="25"/>
      <c r="EA980" s="25"/>
      <c r="EB980" s="25"/>
      <c r="EC980" s="25"/>
      <c r="ED980" s="25"/>
      <c r="EE980" s="25"/>
    </row>
    <row r="981" spans="110:135" x14ac:dyDescent="0.2">
      <c r="DF981" s="24" t="s">
        <v>1499</v>
      </c>
      <c r="DG981" s="24" t="s">
        <v>212</v>
      </c>
      <c r="DH981" s="25">
        <v>1241.65361672737</v>
      </c>
      <c r="DI981" s="25">
        <v>1169.04997103249</v>
      </c>
      <c r="DJ981" s="25">
        <v>82.970713870996093</v>
      </c>
      <c r="DK981" s="25"/>
      <c r="DL981" s="25">
        <v>1318</v>
      </c>
      <c r="DM981" s="25">
        <v>170.71625890000001</v>
      </c>
      <c r="DN981" s="25"/>
      <c r="DO981" s="25"/>
      <c r="DP981" s="25">
        <v>1020.09994206498</v>
      </c>
      <c r="DQ981" s="25">
        <v>3023.9774466046802</v>
      </c>
      <c r="DR981" s="25">
        <v>1618.57860965294</v>
      </c>
      <c r="DS981" s="25">
        <v>448.88344763908401</v>
      </c>
      <c r="DT981" s="25"/>
      <c r="DU981" s="25">
        <v>389.06178678907997</v>
      </c>
      <c r="DV981" s="25"/>
      <c r="DW981" s="25">
        <v>1586.19579398582</v>
      </c>
      <c r="DX981" s="25"/>
      <c r="DY981" s="25"/>
      <c r="DZ981" s="25"/>
      <c r="EA981" s="25"/>
      <c r="EB981" s="25"/>
      <c r="EC981" s="25">
        <v>2742.1228816370799</v>
      </c>
      <c r="ED981" s="25"/>
      <c r="EE981" s="25">
        <v>98.9</v>
      </c>
    </row>
    <row r="982" spans="110:135" x14ac:dyDescent="0.2">
      <c r="DF982" s="24" t="s">
        <v>4442</v>
      </c>
      <c r="DG982" s="24" t="s">
        <v>212</v>
      </c>
      <c r="DH982" s="25">
        <v>1625.0815778717899</v>
      </c>
      <c r="DI982" s="25">
        <v>1169.80777821026</v>
      </c>
      <c r="DJ982" s="25">
        <v>129.040358099164</v>
      </c>
      <c r="DK982" s="25">
        <v>7203</v>
      </c>
      <c r="DL982" s="25">
        <v>674</v>
      </c>
      <c r="DM982" s="25">
        <v>35.154762769999998</v>
      </c>
      <c r="DN982" s="25"/>
      <c r="DO982" s="25"/>
      <c r="DP982" s="25">
        <v>123.287049877532</v>
      </c>
      <c r="DQ982" s="25"/>
      <c r="DR982" s="25"/>
      <c r="DS982" s="25">
        <v>377.94411881574001</v>
      </c>
      <c r="DT982" s="25"/>
      <c r="DU982" s="25">
        <v>1694.78963586758</v>
      </c>
      <c r="DV982" s="25"/>
      <c r="DW982" s="25">
        <v>1665.6155564205201</v>
      </c>
      <c r="DX982" s="25"/>
      <c r="DY982" s="25"/>
      <c r="DZ982" s="25">
        <v>1673.65715302541</v>
      </c>
      <c r="EA982" s="25"/>
      <c r="EB982" s="25"/>
      <c r="EC982" s="25">
        <v>2147.3675019411198</v>
      </c>
      <c r="ED982" s="25"/>
      <c r="EE982" s="25">
        <v>656</v>
      </c>
    </row>
    <row r="983" spans="110:135" x14ac:dyDescent="0.2">
      <c r="DF983" s="24" t="s">
        <v>2176</v>
      </c>
      <c r="DG983" s="24" t="s">
        <v>212</v>
      </c>
      <c r="DH983" s="25">
        <v>1202.6666284238499</v>
      </c>
      <c r="DI983" s="25">
        <v>1169.93538093964</v>
      </c>
      <c r="DJ983" s="25">
        <v>55.416879991684802</v>
      </c>
      <c r="DK983" s="25"/>
      <c r="DL983" s="25">
        <v>1468</v>
      </c>
      <c r="DM983" s="25">
        <v>75.256056920000006</v>
      </c>
      <c r="DN983" s="25"/>
      <c r="DO983" s="25"/>
      <c r="DP983" s="25">
        <v>935.54823353254903</v>
      </c>
      <c r="DQ983" s="25"/>
      <c r="DR983" s="25"/>
      <c r="DS983" s="25">
        <v>1128.56999788862</v>
      </c>
      <c r="DT983" s="25"/>
      <c r="DU983" s="25">
        <v>707.11075906764199</v>
      </c>
      <c r="DV983" s="25"/>
      <c r="DW983" s="25">
        <v>1211.30076399067</v>
      </c>
      <c r="DX983" s="25"/>
      <c r="DY983" s="25"/>
      <c r="DZ983" s="25">
        <v>1955.5472159912899</v>
      </c>
      <c r="EA983" s="25"/>
      <c r="EB983" s="25"/>
      <c r="EC983" s="25"/>
      <c r="ED983" s="25"/>
      <c r="EE983" s="25">
        <v>2140</v>
      </c>
    </row>
    <row r="984" spans="110:135" x14ac:dyDescent="0.2">
      <c r="DF984" s="24" t="s">
        <v>3622</v>
      </c>
      <c r="DG984" s="24" t="s">
        <v>212</v>
      </c>
      <c r="DH984" s="25">
        <v>1586.0187385547199</v>
      </c>
      <c r="DI984" s="25">
        <v>1170</v>
      </c>
      <c r="DJ984" s="25">
        <v>83.801809698364295</v>
      </c>
      <c r="DK984" s="25"/>
      <c r="DL984" s="25">
        <v>3893</v>
      </c>
      <c r="DM984" s="25">
        <v>460.81519689999999</v>
      </c>
      <c r="DN984" s="25"/>
      <c r="DO984" s="25"/>
      <c r="DP984" s="25"/>
      <c r="DQ984" s="25"/>
      <c r="DR984" s="25"/>
      <c r="DS984" s="25"/>
      <c r="DT984" s="25"/>
      <c r="DU984" s="25">
        <v>1279.45631964432</v>
      </c>
      <c r="DV984" s="25"/>
      <c r="DW984" s="25">
        <v>1126.8221762292901</v>
      </c>
      <c r="DX984" s="25"/>
      <c r="DY984" s="25"/>
      <c r="DZ984" s="25"/>
      <c r="EA984" s="25"/>
      <c r="EB984" s="25"/>
      <c r="EC984" s="25"/>
      <c r="ED984" s="25"/>
      <c r="EE984" s="25">
        <v>1170</v>
      </c>
    </row>
    <row r="985" spans="110:135" x14ac:dyDescent="0.2">
      <c r="DF985" s="24" t="s">
        <v>3383</v>
      </c>
      <c r="DG985" s="24" t="s">
        <v>212</v>
      </c>
      <c r="DH985" s="25">
        <v>991.49455297831503</v>
      </c>
      <c r="DI985" s="25">
        <v>1170.18948867773</v>
      </c>
      <c r="DJ985" s="25">
        <v>71.780040672261293</v>
      </c>
      <c r="DK985" s="25"/>
      <c r="DL985" s="25"/>
      <c r="DM985" s="25">
        <v>50.939965669999999</v>
      </c>
      <c r="DN985" s="25"/>
      <c r="DO985" s="25"/>
      <c r="DP985" s="25"/>
      <c r="DQ985" s="25"/>
      <c r="DR985" s="25"/>
      <c r="DS985" s="25"/>
      <c r="DT985" s="25"/>
      <c r="DU985" s="25">
        <v>830.37897735546301</v>
      </c>
      <c r="DV985" s="25"/>
      <c r="DW985" s="25">
        <v>1574.6592688878</v>
      </c>
      <c r="DX985" s="25"/>
      <c r="DY985" s="25"/>
      <c r="DZ985" s="25"/>
      <c r="EA985" s="25"/>
      <c r="EB985" s="25"/>
      <c r="EC985" s="25"/>
      <c r="ED985" s="25"/>
      <c r="EE985" s="25">
        <v>1510</v>
      </c>
    </row>
    <row r="986" spans="110:135" x14ac:dyDescent="0.2">
      <c r="DF986" s="24" t="s">
        <v>2839</v>
      </c>
      <c r="DG986" s="24" t="s">
        <v>212</v>
      </c>
      <c r="DH986" s="25">
        <v>1170.8952417509599</v>
      </c>
      <c r="DI986" s="25">
        <v>1170.8952417509599</v>
      </c>
      <c r="DJ986" s="25">
        <v>66.175081596983205</v>
      </c>
      <c r="DK986" s="25"/>
      <c r="DL986" s="25"/>
      <c r="DM986" s="25"/>
      <c r="DN986" s="25"/>
      <c r="DO986" s="25"/>
      <c r="DP986" s="25"/>
      <c r="DQ986" s="25"/>
      <c r="DR986" s="25"/>
      <c r="DS986" s="25"/>
      <c r="DT986" s="25"/>
      <c r="DU986" s="25"/>
      <c r="DV986" s="25"/>
      <c r="DW986" s="25"/>
      <c r="DX986" s="25"/>
      <c r="DY986" s="25"/>
      <c r="DZ986" s="25"/>
      <c r="EA986" s="25">
        <v>1718.7904835019201</v>
      </c>
      <c r="EB986" s="25"/>
      <c r="EC986" s="25"/>
      <c r="ED986" s="25"/>
      <c r="EE986" s="25">
        <v>623</v>
      </c>
    </row>
    <row r="987" spans="110:135" x14ac:dyDescent="0.2">
      <c r="DF987" s="24" t="s">
        <v>2693</v>
      </c>
      <c r="DG987" s="24" t="s">
        <v>212</v>
      </c>
      <c r="DH987" s="25">
        <v>1156.4979116915199</v>
      </c>
      <c r="DI987" s="25">
        <v>1171.8268794922999</v>
      </c>
      <c r="DJ987" s="25">
        <v>86.628409660228101</v>
      </c>
      <c r="DK987" s="25"/>
      <c r="DL987" s="25"/>
      <c r="DM987" s="25">
        <v>115.3723224</v>
      </c>
      <c r="DN987" s="25"/>
      <c r="DO987" s="25"/>
      <c r="DP987" s="25">
        <v>43.104094252524803</v>
      </c>
      <c r="DQ987" s="25"/>
      <c r="DR987" s="25"/>
      <c r="DS987" s="25"/>
      <c r="DT987" s="25"/>
      <c r="DU987" s="25">
        <v>2244.8739967121501</v>
      </c>
      <c r="DV987" s="25"/>
      <c r="DW987" s="25">
        <v>1639.6537589846</v>
      </c>
      <c r="DX987" s="25"/>
      <c r="DY987" s="25"/>
      <c r="DZ987" s="25">
        <v>2191.9832977998599</v>
      </c>
      <c r="EA987" s="25"/>
      <c r="EB987" s="25"/>
      <c r="EC987" s="25"/>
      <c r="ED987" s="25"/>
      <c r="EE987" s="25">
        <v>704</v>
      </c>
    </row>
    <row r="988" spans="110:135" x14ac:dyDescent="0.2">
      <c r="DF988" s="24" t="s">
        <v>4792</v>
      </c>
      <c r="DG988" s="24" t="s">
        <v>212</v>
      </c>
      <c r="DH988" s="25">
        <v>1171.8400166086799</v>
      </c>
      <c r="DI988" s="25">
        <v>1171.8400166086799</v>
      </c>
      <c r="DJ988" s="25"/>
      <c r="DK988" s="25"/>
      <c r="DL988" s="25"/>
      <c r="DM988" s="25"/>
      <c r="DN988" s="25"/>
      <c r="DO988" s="25"/>
      <c r="DP988" s="25"/>
      <c r="DQ988" s="25"/>
      <c r="DR988" s="25"/>
      <c r="DS988" s="25"/>
      <c r="DT988" s="25"/>
      <c r="DU988" s="25"/>
      <c r="DV988" s="25"/>
      <c r="DW988" s="25">
        <v>1171.8400166086799</v>
      </c>
      <c r="DX988" s="25"/>
      <c r="DY988" s="25"/>
      <c r="DZ988" s="25"/>
      <c r="EA988" s="25"/>
      <c r="EB988" s="25"/>
      <c r="EC988" s="25"/>
      <c r="ED988" s="25"/>
      <c r="EE988" s="25"/>
    </row>
    <row r="989" spans="110:135" x14ac:dyDescent="0.2">
      <c r="DF989" s="24" t="s">
        <v>1892</v>
      </c>
      <c r="DG989" s="24" t="s">
        <v>274</v>
      </c>
      <c r="DH989" s="25">
        <v>1848.7608367563901</v>
      </c>
      <c r="DI989" s="25">
        <v>1171.8400166086799</v>
      </c>
      <c r="DJ989" s="25">
        <v>89.757144552297405</v>
      </c>
      <c r="DK989" s="25"/>
      <c r="DL989" s="25"/>
      <c r="DM989" s="25"/>
      <c r="DN989" s="25"/>
      <c r="DO989" s="25"/>
      <c r="DP989" s="25"/>
      <c r="DQ989" s="25"/>
      <c r="DR989" s="25">
        <v>634.82786617692898</v>
      </c>
      <c r="DS989" s="25">
        <v>3739.6146274835401</v>
      </c>
      <c r="DT989" s="25"/>
      <c r="DU989" s="25"/>
      <c r="DV989" s="25"/>
      <c r="DW989" s="25">
        <v>1171.8400166086799</v>
      </c>
      <c r="DX989" s="25"/>
      <c r="DY989" s="25"/>
      <c r="DZ989" s="25"/>
      <c r="EA989" s="25"/>
      <c r="EB989" s="25"/>
      <c r="EC989" s="25"/>
      <c r="ED989" s="25"/>
      <c r="EE989" s="25"/>
    </row>
    <row r="990" spans="110:135" x14ac:dyDescent="0.2">
      <c r="DF990" s="24" t="s">
        <v>3580</v>
      </c>
      <c r="DG990" s="24" t="s">
        <v>212</v>
      </c>
      <c r="DH990" s="25">
        <v>1172.6769291968101</v>
      </c>
      <c r="DI990" s="25">
        <v>1172.6769291968101</v>
      </c>
      <c r="DJ990" s="25"/>
      <c r="DK990" s="25"/>
      <c r="DL990" s="25"/>
      <c r="DM990" s="25"/>
      <c r="DN990" s="25"/>
      <c r="DO990" s="25"/>
      <c r="DP990" s="25"/>
      <c r="DQ990" s="25"/>
      <c r="DR990" s="25"/>
      <c r="DS990" s="25"/>
      <c r="DT990" s="25"/>
      <c r="DU990" s="25"/>
      <c r="DV990" s="25"/>
      <c r="DW990" s="25">
        <v>1172.6769291968101</v>
      </c>
      <c r="DX990" s="25"/>
      <c r="DY990" s="25"/>
      <c r="DZ990" s="25"/>
      <c r="EA990" s="25"/>
      <c r="EB990" s="25"/>
      <c r="EC990" s="25"/>
      <c r="ED990" s="25"/>
      <c r="EE990" s="25"/>
    </row>
    <row r="991" spans="110:135" x14ac:dyDescent="0.2">
      <c r="DF991" s="24" t="s">
        <v>746</v>
      </c>
      <c r="DG991" s="24" t="s">
        <v>274</v>
      </c>
      <c r="DH991" s="25">
        <v>1431.5058205779201</v>
      </c>
      <c r="DI991" s="25">
        <v>1175.26971830923</v>
      </c>
      <c r="DJ991" s="25">
        <v>69.281473588499594</v>
      </c>
      <c r="DK991" s="25">
        <v>593</v>
      </c>
      <c r="DL991" s="25"/>
      <c r="DM991" s="25"/>
      <c r="DN991" s="25"/>
      <c r="DO991" s="25"/>
      <c r="DP991" s="25"/>
      <c r="DQ991" s="25"/>
      <c r="DR991" s="25">
        <v>2526.2477434245402</v>
      </c>
      <c r="DS991" s="25">
        <v>1175.26971830923</v>
      </c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</row>
    <row r="992" spans="110:135" x14ac:dyDescent="0.2">
      <c r="DF992" s="24" t="s">
        <v>6349</v>
      </c>
      <c r="DG992" s="24" t="s">
        <v>212</v>
      </c>
      <c r="DH992" s="25">
        <v>2081.1173609102898</v>
      </c>
      <c r="DI992" s="25">
        <v>1176.02575083087</v>
      </c>
      <c r="DJ992" s="25">
        <v>126.734869883412</v>
      </c>
      <c r="DK992" s="25"/>
      <c r="DL992" s="25">
        <v>5052</v>
      </c>
      <c r="DM992" s="25">
        <v>15.3263319</v>
      </c>
      <c r="DN992" s="25"/>
      <c r="DO992" s="25"/>
      <c r="DP992" s="25"/>
      <c r="DQ992" s="25"/>
      <c r="DR992" s="25"/>
      <c r="DS992" s="25"/>
      <c r="DT992" s="25"/>
      <c r="DU992" s="25"/>
      <c r="DV992" s="25"/>
      <c r="DW992" s="25">
        <v>1176.02575083087</v>
      </c>
      <c r="DX992" s="25"/>
      <c r="DY992" s="25"/>
      <c r="DZ992" s="25"/>
      <c r="EA992" s="25"/>
      <c r="EB992" s="25"/>
      <c r="EC992" s="25"/>
      <c r="ED992" s="25"/>
      <c r="EE992" s="25"/>
    </row>
    <row r="993" spans="110:135" x14ac:dyDescent="0.2">
      <c r="DF993" s="24" t="s">
        <v>1296</v>
      </c>
      <c r="DG993" s="24" t="s">
        <v>212</v>
      </c>
      <c r="DH993" s="25">
        <v>1105.43104578114</v>
      </c>
      <c r="DI993" s="25">
        <v>1176.2960991894299</v>
      </c>
      <c r="DJ993" s="25">
        <v>59.475979929004502</v>
      </c>
      <c r="DK993" s="25"/>
      <c r="DL993" s="25">
        <v>968</v>
      </c>
      <c r="DM993" s="25">
        <v>52.667132359999997</v>
      </c>
      <c r="DN993" s="25"/>
      <c r="DO993" s="25"/>
      <c r="DP993" s="25">
        <v>1981.06199913458</v>
      </c>
      <c r="DQ993" s="25"/>
      <c r="DR993" s="25"/>
      <c r="DS993" s="25">
        <v>1575.0028885653501</v>
      </c>
      <c r="DT993" s="25"/>
      <c r="DU993" s="25">
        <v>551.20435680473202</v>
      </c>
      <c r="DV993" s="25"/>
      <c r="DW993" s="25">
        <v>1384.5921983788701</v>
      </c>
      <c r="DX993" s="25"/>
      <c r="DY993" s="25"/>
      <c r="DZ993" s="25">
        <v>1674.91979100562</v>
      </c>
      <c r="EA993" s="25"/>
      <c r="EB993" s="25"/>
      <c r="EC993" s="25"/>
      <c r="ED993" s="25"/>
      <c r="EE993" s="25">
        <v>656</v>
      </c>
    </row>
    <row r="994" spans="110:135" x14ac:dyDescent="0.2">
      <c r="DF994" s="24" t="s">
        <v>5370</v>
      </c>
      <c r="DG994" s="24" t="s">
        <v>212</v>
      </c>
      <c r="DH994" s="25">
        <v>1877.3148405500001</v>
      </c>
      <c r="DI994" s="25">
        <v>1176.5</v>
      </c>
      <c r="DJ994" s="25">
        <v>94.980458913174601</v>
      </c>
      <c r="DK994" s="25">
        <v>1523</v>
      </c>
      <c r="DL994" s="25">
        <v>4493</v>
      </c>
      <c r="DM994" s="25">
        <v>663.25936220000006</v>
      </c>
      <c r="DN994" s="25"/>
      <c r="DO994" s="25"/>
      <c r="DP994" s="25"/>
      <c r="DQ994" s="25"/>
      <c r="DR994" s="25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>
        <v>830</v>
      </c>
    </row>
    <row r="995" spans="110:135" x14ac:dyDescent="0.2">
      <c r="DF995" s="24" t="s">
        <v>4607</v>
      </c>
      <c r="DG995" s="24" t="s">
        <v>274</v>
      </c>
      <c r="DH995" s="25">
        <v>1176.8632488061701</v>
      </c>
      <c r="DI995" s="25">
        <v>1176.8632488061701</v>
      </c>
      <c r="DJ995" s="25"/>
      <c r="DK995" s="25"/>
      <c r="DL995" s="25"/>
      <c r="DM995" s="25"/>
      <c r="DN995" s="25"/>
      <c r="DO995" s="25"/>
      <c r="DP995" s="25"/>
      <c r="DQ995" s="25"/>
      <c r="DR995" s="25"/>
      <c r="DS995" s="25"/>
      <c r="DT995" s="25"/>
      <c r="DU995" s="25"/>
      <c r="DV995" s="25"/>
      <c r="DW995" s="25">
        <v>1176.8632488061701</v>
      </c>
      <c r="DX995" s="25"/>
      <c r="DY995" s="25"/>
      <c r="DZ995" s="25"/>
      <c r="EA995" s="25"/>
      <c r="EB995" s="25"/>
      <c r="EC995" s="25"/>
      <c r="ED995" s="25"/>
      <c r="EE995" s="25"/>
    </row>
    <row r="996" spans="110:135" x14ac:dyDescent="0.2">
      <c r="DF996" s="24" t="s">
        <v>4818</v>
      </c>
      <c r="DG996" s="24" t="s">
        <v>212</v>
      </c>
      <c r="DH996" s="25">
        <v>1176.8632488061701</v>
      </c>
      <c r="DI996" s="25">
        <v>1176.8632488061701</v>
      </c>
      <c r="DJ996" s="25"/>
      <c r="DK996" s="25"/>
      <c r="DL996" s="25"/>
      <c r="DM996" s="25"/>
      <c r="DN996" s="25"/>
      <c r="DO996" s="25"/>
      <c r="DP996" s="25"/>
      <c r="DQ996" s="25"/>
      <c r="DR996" s="25"/>
      <c r="DS996" s="25"/>
      <c r="DT996" s="25"/>
      <c r="DU996" s="25"/>
      <c r="DV996" s="25"/>
      <c r="DW996" s="25">
        <v>1176.8632488061701</v>
      </c>
      <c r="DX996" s="25"/>
      <c r="DY996" s="25"/>
      <c r="DZ996" s="25"/>
      <c r="EA996" s="25"/>
      <c r="EB996" s="25"/>
      <c r="EC996" s="25"/>
      <c r="ED996" s="25"/>
      <c r="EE996" s="25"/>
    </row>
    <row r="997" spans="110:135" x14ac:dyDescent="0.2">
      <c r="DF997" s="24" t="s">
        <v>3006</v>
      </c>
      <c r="DG997" s="24" t="s">
        <v>212</v>
      </c>
      <c r="DH997" s="25">
        <v>1088.9002879023101</v>
      </c>
      <c r="DI997" s="25">
        <v>1177.70086370693</v>
      </c>
      <c r="DJ997" s="25">
        <v>15.9314307542523</v>
      </c>
      <c r="DK997" s="25">
        <v>889</v>
      </c>
      <c r="DL997" s="25"/>
      <c r="DM997" s="25"/>
      <c r="DN997" s="25"/>
      <c r="DO997" s="25"/>
      <c r="DP997" s="25"/>
      <c r="DQ997" s="25"/>
      <c r="DR997" s="25"/>
      <c r="DS997" s="25"/>
      <c r="DT997" s="25"/>
      <c r="DU997" s="25"/>
      <c r="DV997" s="25"/>
      <c r="DW997" s="25">
        <v>1177.70086370693</v>
      </c>
      <c r="DX997" s="25"/>
      <c r="DY997" s="25"/>
      <c r="DZ997" s="25"/>
      <c r="EA997" s="25"/>
      <c r="EB997" s="25"/>
      <c r="EC997" s="25"/>
      <c r="ED997" s="25"/>
      <c r="EE997" s="25">
        <v>1200</v>
      </c>
    </row>
    <row r="998" spans="110:135" x14ac:dyDescent="0.2">
      <c r="DF998" s="24" t="s">
        <v>4822</v>
      </c>
      <c r="DG998" s="24" t="s">
        <v>274</v>
      </c>
      <c r="DH998" s="25">
        <v>1178.5385954825899</v>
      </c>
      <c r="DI998" s="25">
        <v>1178.5385954825899</v>
      </c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>
        <v>1178.5385954825899</v>
      </c>
      <c r="DX998" s="25"/>
      <c r="DY998" s="25"/>
      <c r="DZ998" s="25"/>
      <c r="EA998" s="25"/>
      <c r="EB998" s="25"/>
      <c r="EC998" s="25"/>
      <c r="ED998" s="25"/>
      <c r="EE998" s="25"/>
    </row>
    <row r="999" spans="110:135" x14ac:dyDescent="0.2">
      <c r="DF999" s="24" t="s">
        <v>4824</v>
      </c>
      <c r="DG999" s="24" t="s">
        <v>212</v>
      </c>
      <c r="DH999" s="25">
        <v>1178.5385954825899</v>
      </c>
      <c r="DI999" s="25">
        <v>1178.5385954825899</v>
      </c>
      <c r="DJ999" s="25"/>
      <c r="DK999" s="25"/>
      <c r="DL999" s="25"/>
      <c r="DM999" s="25"/>
      <c r="DN999" s="25"/>
      <c r="DO999" s="25"/>
      <c r="DP999" s="25"/>
      <c r="DQ999" s="25"/>
      <c r="DR999" s="25"/>
      <c r="DS999" s="25"/>
      <c r="DT999" s="25"/>
      <c r="DU999" s="25"/>
      <c r="DV999" s="25"/>
      <c r="DW999" s="25">
        <v>1178.5385954825899</v>
      </c>
      <c r="DX999" s="25"/>
      <c r="DY999" s="25"/>
      <c r="DZ999" s="25"/>
      <c r="EA999" s="25"/>
      <c r="EB999" s="25"/>
      <c r="EC999" s="25"/>
      <c r="ED999" s="25"/>
      <c r="EE999" s="25"/>
    </row>
    <row r="1000" spans="110:135" x14ac:dyDescent="0.2">
      <c r="DF1000" s="24" t="s">
        <v>4016</v>
      </c>
      <c r="DG1000" s="24" t="s">
        <v>212</v>
      </c>
      <c r="DH1000" s="25">
        <v>1815.32784310021</v>
      </c>
      <c r="DI1000" s="25">
        <v>1178.7240697170701</v>
      </c>
      <c r="DJ1000" s="25">
        <v>118.45569527708101</v>
      </c>
      <c r="DK1000" s="25"/>
      <c r="DL1000" s="25">
        <v>1096</v>
      </c>
      <c r="DM1000" s="25">
        <v>18.214606629999999</v>
      </c>
      <c r="DN1000" s="25"/>
      <c r="DO1000" s="25"/>
      <c r="DP1000" s="25">
        <v>1860.7270415717401</v>
      </c>
      <c r="DQ1000" s="25"/>
      <c r="DR1000" s="25"/>
      <c r="DS1000" s="25">
        <v>1261.4481394341401</v>
      </c>
      <c r="DT1000" s="25"/>
      <c r="DU1000" s="25">
        <v>297.25224508212</v>
      </c>
      <c r="DV1000" s="25"/>
      <c r="DW1000" s="25"/>
      <c r="DX1000" s="25"/>
      <c r="DY1000" s="25">
        <v>2569.54027404316</v>
      </c>
      <c r="DZ1000" s="25"/>
      <c r="EA1000" s="25"/>
      <c r="EB1000" s="25"/>
      <c r="EC1000" s="25">
        <v>6731.4404380405504</v>
      </c>
      <c r="ED1000" s="25"/>
      <c r="EE1000" s="25">
        <v>688</v>
      </c>
    </row>
    <row r="1001" spans="110:135" x14ac:dyDescent="0.2">
      <c r="DF1001" s="24" t="s">
        <v>4826</v>
      </c>
      <c r="DG1001" s="24" t="s">
        <v>274</v>
      </c>
      <c r="DH1001" s="25">
        <v>1179.3764440826801</v>
      </c>
      <c r="DI1001" s="25">
        <v>1179.3764440826801</v>
      </c>
      <c r="DJ1001" s="25"/>
      <c r="DK1001" s="25"/>
      <c r="DL1001" s="25"/>
      <c r="DM1001" s="25"/>
      <c r="DN1001" s="25"/>
      <c r="DO1001" s="25"/>
      <c r="DP1001" s="25"/>
      <c r="DQ1001" s="25"/>
      <c r="DR1001" s="25"/>
      <c r="DS1001" s="25"/>
      <c r="DT1001" s="25"/>
      <c r="DU1001" s="25"/>
      <c r="DV1001" s="25"/>
      <c r="DW1001" s="25">
        <v>1179.3764440826801</v>
      </c>
      <c r="DX1001" s="25"/>
      <c r="DY1001" s="25"/>
      <c r="DZ1001" s="25"/>
      <c r="EA1001" s="25"/>
      <c r="EB1001" s="25"/>
      <c r="EC1001" s="25"/>
      <c r="ED1001" s="25"/>
      <c r="EE1001" s="25"/>
    </row>
    <row r="1002" spans="110:135" x14ac:dyDescent="0.2">
      <c r="DF1002" s="24" t="s">
        <v>2368</v>
      </c>
      <c r="DG1002" s="24" t="s">
        <v>212</v>
      </c>
      <c r="DH1002" s="25">
        <v>1188.32868026597</v>
      </c>
      <c r="DI1002" s="25">
        <v>1179.8832998535099</v>
      </c>
      <c r="DJ1002" s="25">
        <v>68.994466921535903</v>
      </c>
      <c r="DK1002" s="25">
        <v>1632</v>
      </c>
      <c r="DL1002" s="25">
        <v>1732</v>
      </c>
      <c r="DM1002" s="25">
        <v>40.937762210000002</v>
      </c>
      <c r="DN1002" s="25"/>
      <c r="DO1002" s="25"/>
      <c r="DP1002" s="25">
        <v>1380.2396360350101</v>
      </c>
      <c r="DQ1002" s="25"/>
      <c r="DR1002" s="25"/>
      <c r="DS1002" s="25">
        <v>895.03849835483504</v>
      </c>
      <c r="DT1002" s="25"/>
      <c r="DU1002" s="25">
        <v>979.52696367199997</v>
      </c>
      <c r="DV1002" s="25"/>
      <c r="DW1002" s="25"/>
      <c r="DX1002" s="25"/>
      <c r="DY1002" s="25"/>
      <c r="DZ1002" s="25">
        <v>2567.8865818559202</v>
      </c>
      <c r="EA1002" s="25"/>
      <c r="EB1002" s="25"/>
      <c r="EC1002" s="25"/>
      <c r="ED1002" s="25"/>
      <c r="EE1002" s="25">
        <v>279</v>
      </c>
    </row>
    <row r="1003" spans="110:135" x14ac:dyDescent="0.2">
      <c r="DF1003" s="24" t="s">
        <v>10863</v>
      </c>
      <c r="DG1003" s="24" t="s">
        <v>212</v>
      </c>
      <c r="DH1003" s="25">
        <v>1180.21440945674</v>
      </c>
      <c r="DI1003" s="25">
        <v>1180.21440945674</v>
      </c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>
        <v>1180.21440945674</v>
      </c>
      <c r="DX1003" s="25"/>
      <c r="DY1003" s="25"/>
      <c r="DZ1003" s="25"/>
      <c r="EA1003" s="25"/>
      <c r="EB1003" s="25"/>
      <c r="EC1003" s="25"/>
      <c r="ED1003" s="25"/>
      <c r="EE1003" s="25"/>
    </row>
    <row r="1004" spans="110:135" x14ac:dyDescent="0.2">
      <c r="DF1004" s="24" t="s">
        <v>4731</v>
      </c>
      <c r="DG1004" s="24" t="s">
        <v>212</v>
      </c>
      <c r="DH1004" s="25">
        <v>1551.1699581872199</v>
      </c>
      <c r="DI1004" s="25">
        <v>1180.21440945674</v>
      </c>
      <c r="DJ1004" s="25">
        <v>120.133176071479</v>
      </c>
      <c r="DK1004" s="25">
        <v>5508</v>
      </c>
      <c r="DL1004" s="25">
        <v>1528</v>
      </c>
      <c r="DM1004" s="25">
        <v>94.496163069999994</v>
      </c>
      <c r="DN1004" s="25"/>
      <c r="DO1004" s="25"/>
      <c r="DP1004" s="25"/>
      <c r="DQ1004" s="25"/>
      <c r="DR1004" s="25"/>
      <c r="DS1004" s="25"/>
      <c r="DT1004" s="25"/>
      <c r="DU1004" s="25">
        <v>360.48572115006101</v>
      </c>
      <c r="DV1004" s="25"/>
      <c r="DW1004" s="25">
        <v>1180.21440945674</v>
      </c>
      <c r="DX1004" s="25"/>
      <c r="DY1004" s="25"/>
      <c r="DZ1004" s="25"/>
      <c r="EA1004" s="25">
        <v>1828.9934136337399</v>
      </c>
      <c r="EB1004" s="25"/>
      <c r="EC1004" s="25"/>
      <c r="ED1004" s="25"/>
      <c r="EE1004" s="25">
        <v>358</v>
      </c>
    </row>
    <row r="1005" spans="110:135" x14ac:dyDescent="0.2">
      <c r="DF1005" s="24" t="s">
        <v>4836</v>
      </c>
      <c r="DG1005" s="24" t="s">
        <v>212</v>
      </c>
      <c r="DH1005" s="25">
        <v>1180.21440945674</v>
      </c>
      <c r="DI1005" s="25">
        <v>1180.21440945674</v>
      </c>
      <c r="DJ1005" s="25"/>
      <c r="DK1005" s="25"/>
      <c r="DL1005" s="25"/>
      <c r="DM1005" s="25"/>
      <c r="DN1005" s="25"/>
      <c r="DO1005" s="25"/>
      <c r="DP1005" s="25"/>
      <c r="DQ1005" s="25"/>
      <c r="DR1005" s="25"/>
      <c r="DS1005" s="25"/>
      <c r="DT1005" s="25"/>
      <c r="DU1005" s="25"/>
      <c r="DV1005" s="25"/>
      <c r="DW1005" s="25">
        <v>1180.21440945674</v>
      </c>
      <c r="DX1005" s="25"/>
      <c r="DY1005" s="25"/>
      <c r="DZ1005" s="25"/>
      <c r="EA1005" s="25"/>
      <c r="EB1005" s="25"/>
      <c r="EC1005" s="25"/>
      <c r="ED1005" s="25"/>
      <c r="EE1005" s="25"/>
    </row>
    <row r="1006" spans="110:135" x14ac:dyDescent="0.2">
      <c r="DF1006" s="24" t="s">
        <v>1190</v>
      </c>
      <c r="DG1006" s="24" t="s">
        <v>212</v>
      </c>
      <c r="DH1006" s="25">
        <v>1377.6886385400201</v>
      </c>
      <c r="DI1006" s="25">
        <v>1180.9372286134301</v>
      </c>
      <c r="DJ1006" s="25">
        <v>80.640557417074206</v>
      </c>
      <c r="DK1006" s="25"/>
      <c r="DL1006" s="25">
        <v>2929</v>
      </c>
      <c r="DM1006" s="25">
        <v>72.282090550000007</v>
      </c>
      <c r="DN1006" s="25">
        <v>1442.3841769999999</v>
      </c>
      <c r="DO1006" s="25"/>
      <c r="DP1006" s="25">
        <v>493.45343450671498</v>
      </c>
      <c r="DQ1006" s="25"/>
      <c r="DR1006" s="25"/>
      <c r="DS1006" s="25">
        <v>919.49028022686798</v>
      </c>
      <c r="DT1006" s="25"/>
      <c r="DU1006" s="25">
        <v>2409.52184895657</v>
      </c>
      <c r="DV1006" s="25"/>
      <c r="DW1006" s="25"/>
      <c r="DX1006" s="25"/>
      <c r="DY1006" s="25"/>
      <c r="DZ1006" s="25"/>
      <c r="EA1006" s="25"/>
      <c r="EB1006" s="25"/>
      <c r="EC1006" s="25"/>
      <c r="ED1006" s="25"/>
      <c r="EE1006" s="25"/>
    </row>
    <row r="1007" spans="110:135" x14ac:dyDescent="0.2">
      <c r="DF1007" s="24" t="s">
        <v>3223</v>
      </c>
      <c r="DG1007" s="24" t="s">
        <v>212</v>
      </c>
      <c r="DH1007" s="25">
        <v>1287.2658763358299</v>
      </c>
      <c r="DI1007" s="25">
        <v>1181</v>
      </c>
      <c r="DJ1007" s="25">
        <v>78.900066408613199</v>
      </c>
      <c r="DK1007" s="25"/>
      <c r="DL1007" s="25">
        <v>1181</v>
      </c>
      <c r="DM1007" s="25">
        <v>28.903992389999999</v>
      </c>
      <c r="DN1007" s="25"/>
      <c r="DO1007" s="25"/>
      <c r="DP1007" s="25">
        <v>1036.3105524738901</v>
      </c>
      <c r="DQ1007" s="25"/>
      <c r="DR1007" s="25"/>
      <c r="DS1007" s="25"/>
      <c r="DT1007" s="25"/>
      <c r="DU1007" s="25">
        <v>250.470565831752</v>
      </c>
      <c r="DV1007" s="25">
        <v>2931.9509715361301</v>
      </c>
      <c r="DW1007" s="25">
        <v>1441.8907632079399</v>
      </c>
      <c r="DX1007" s="25"/>
      <c r="DY1007" s="25"/>
      <c r="DZ1007" s="25">
        <v>2140.33428891113</v>
      </c>
      <c r="EA1007" s="25"/>
      <c r="EB1007" s="25"/>
      <c r="EC1007" s="25"/>
      <c r="ED1007" s="25"/>
      <c r="EE1007" s="25"/>
    </row>
    <row r="1008" spans="110:135" x14ac:dyDescent="0.2">
      <c r="DF1008" s="24" t="s">
        <v>1256</v>
      </c>
      <c r="DG1008" s="24" t="s">
        <v>274</v>
      </c>
      <c r="DH1008" s="25">
        <v>1400.2182810265001</v>
      </c>
      <c r="DI1008" s="25">
        <v>1181.46096891001</v>
      </c>
      <c r="DJ1008" s="25">
        <v>78.754958966381295</v>
      </c>
      <c r="DK1008" s="25"/>
      <c r="DL1008" s="25"/>
      <c r="DM1008" s="25">
        <v>339.91475389999999</v>
      </c>
      <c r="DN1008" s="25"/>
      <c r="DO1008" s="25"/>
      <c r="DP1008" s="25">
        <v>877.56704588998105</v>
      </c>
      <c r="DQ1008" s="25"/>
      <c r="DR1008" s="25"/>
      <c r="DS1008" s="25">
        <v>1485.3548919300299</v>
      </c>
      <c r="DT1008" s="25"/>
      <c r="DU1008" s="25">
        <v>2898.0364323859999</v>
      </c>
      <c r="DV1008" s="25"/>
      <c r="DW1008" s="25"/>
      <c r="DX1008" s="25"/>
      <c r="DY1008" s="25"/>
      <c r="DZ1008" s="25"/>
      <c r="EA1008" s="25"/>
      <c r="EB1008" s="25"/>
      <c r="EC1008" s="25"/>
      <c r="ED1008" s="25"/>
      <c r="EE1008" s="25"/>
    </row>
    <row r="1009" spans="110:135" x14ac:dyDescent="0.2">
      <c r="DF1009" s="24" t="s">
        <v>1392</v>
      </c>
      <c r="DG1009" s="24" t="s">
        <v>212</v>
      </c>
      <c r="DH1009" s="25">
        <v>2437.8966891718001</v>
      </c>
      <c r="DI1009" s="25">
        <v>1181.7194075699999</v>
      </c>
      <c r="DJ1009" s="25">
        <v>178.539984417049</v>
      </c>
      <c r="DK1009" s="25"/>
      <c r="DL1009" s="25">
        <v>782</v>
      </c>
      <c r="DM1009" s="25">
        <v>150.24601369999999</v>
      </c>
      <c r="DN1009" s="25"/>
      <c r="DO1009" s="25">
        <v>1181.7194075699999</v>
      </c>
      <c r="DP1009" s="25">
        <v>895.50693068135195</v>
      </c>
      <c r="DQ1009" s="25"/>
      <c r="DR1009" s="25">
        <v>1661.2283123936099</v>
      </c>
      <c r="DS1009" s="25"/>
      <c r="DT1009" s="25"/>
      <c r="DU1009" s="25">
        <v>1880.6508291257301</v>
      </c>
      <c r="DV1009" s="25"/>
      <c r="DW1009" s="25">
        <v>1208.7743558467</v>
      </c>
      <c r="DX1009" s="25">
        <v>13942.944353228801</v>
      </c>
      <c r="DY1009" s="25"/>
      <c r="DZ1009" s="25"/>
      <c r="EA1009" s="25"/>
      <c r="EB1009" s="25"/>
      <c r="EC1009" s="25"/>
      <c r="ED1009" s="25"/>
      <c r="EE1009" s="25">
        <v>238</v>
      </c>
    </row>
    <row r="1010" spans="110:135" x14ac:dyDescent="0.2">
      <c r="DF1010" s="24" t="s">
        <v>3415</v>
      </c>
      <c r="DG1010" s="24" t="s">
        <v>212</v>
      </c>
      <c r="DH1010" s="25">
        <v>1687.5343380522299</v>
      </c>
      <c r="DI1010" s="25">
        <v>1181.89069032528</v>
      </c>
      <c r="DJ1010" s="25">
        <v>94.097604837343795</v>
      </c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>
        <v>1181.89069032528</v>
      </c>
      <c r="DX1010" s="25">
        <v>3466.7123238314002</v>
      </c>
      <c r="DY1010" s="25"/>
      <c r="DZ1010" s="25"/>
      <c r="EA1010" s="25"/>
      <c r="EB1010" s="25"/>
      <c r="EC1010" s="25"/>
      <c r="ED1010" s="25"/>
      <c r="EE1010" s="25">
        <v>414</v>
      </c>
    </row>
    <row r="1011" spans="110:135" x14ac:dyDescent="0.2">
      <c r="DF1011" s="24" t="s">
        <v>4848</v>
      </c>
      <c r="DG1011" s="24" t="s">
        <v>212</v>
      </c>
      <c r="DH1011" s="25">
        <v>1181.89069032528</v>
      </c>
      <c r="DI1011" s="25">
        <v>1181.89069032528</v>
      </c>
      <c r="DJ1011" s="25"/>
      <c r="DK1011" s="25"/>
      <c r="DL1011" s="25"/>
      <c r="DM1011" s="25"/>
      <c r="DN1011" s="25"/>
      <c r="DO1011" s="25"/>
      <c r="DP1011" s="25"/>
      <c r="DQ1011" s="25"/>
      <c r="DR1011" s="25"/>
      <c r="DS1011" s="25"/>
      <c r="DT1011" s="25"/>
      <c r="DU1011" s="25"/>
      <c r="DV1011" s="25"/>
      <c r="DW1011" s="25">
        <v>1181.89069032528</v>
      </c>
      <c r="DX1011" s="25"/>
      <c r="DY1011" s="25"/>
      <c r="DZ1011" s="25"/>
      <c r="EA1011" s="25"/>
      <c r="EB1011" s="25"/>
      <c r="EC1011" s="25"/>
      <c r="ED1011" s="25"/>
      <c r="EE1011" s="25"/>
    </row>
    <row r="1012" spans="110:135" x14ac:dyDescent="0.2">
      <c r="DF1012" s="24" t="s">
        <v>4852</v>
      </c>
      <c r="DG1012" s="24" t="s">
        <v>212</v>
      </c>
      <c r="DH1012" s="25">
        <v>1182.7290057191301</v>
      </c>
      <c r="DI1012" s="25">
        <v>1182.7290057191301</v>
      </c>
      <c r="DJ1012" s="25"/>
      <c r="DK1012" s="25"/>
      <c r="DL1012" s="25"/>
      <c r="DM1012" s="25"/>
      <c r="DN1012" s="25"/>
      <c r="DO1012" s="25"/>
      <c r="DP1012" s="25"/>
      <c r="DQ1012" s="25"/>
      <c r="DR1012" s="25"/>
      <c r="DS1012" s="25"/>
      <c r="DT1012" s="25"/>
      <c r="DU1012" s="25"/>
      <c r="DV1012" s="25"/>
      <c r="DW1012" s="25">
        <v>1182.7290057191301</v>
      </c>
      <c r="DX1012" s="25"/>
      <c r="DY1012" s="25"/>
      <c r="DZ1012" s="25"/>
      <c r="EA1012" s="25"/>
      <c r="EB1012" s="25"/>
      <c r="EC1012" s="25"/>
      <c r="ED1012" s="25"/>
      <c r="EE1012" s="25"/>
    </row>
    <row r="1013" spans="110:135" x14ac:dyDescent="0.2">
      <c r="DF1013" s="24" t="s">
        <v>3673</v>
      </c>
      <c r="DG1013" s="24" t="s">
        <v>212</v>
      </c>
      <c r="DH1013" s="25">
        <v>1182.7290057191301</v>
      </c>
      <c r="DI1013" s="25">
        <v>1182.7290057191301</v>
      </c>
      <c r="DJ1013" s="25"/>
      <c r="DK1013" s="25"/>
      <c r="DL1013" s="25"/>
      <c r="DM1013" s="25"/>
      <c r="DN1013" s="25"/>
      <c r="DO1013" s="25"/>
      <c r="DP1013" s="25"/>
      <c r="DQ1013" s="25"/>
      <c r="DR1013" s="25"/>
      <c r="DS1013" s="25"/>
      <c r="DT1013" s="25"/>
      <c r="DU1013" s="25"/>
      <c r="DV1013" s="25"/>
      <c r="DW1013" s="25">
        <v>1182.7290057191301</v>
      </c>
      <c r="DX1013" s="25"/>
      <c r="DY1013" s="25"/>
      <c r="DZ1013" s="25"/>
      <c r="EA1013" s="25"/>
      <c r="EB1013" s="25"/>
      <c r="EC1013" s="25"/>
      <c r="ED1013" s="25"/>
      <c r="EE1013" s="25"/>
    </row>
    <row r="1014" spans="110:135" x14ac:dyDescent="0.2">
      <c r="DF1014" s="24" t="s">
        <v>3078</v>
      </c>
      <c r="DG1014" s="24" t="s">
        <v>212</v>
      </c>
      <c r="DH1014" s="25">
        <v>1553.90214495192</v>
      </c>
      <c r="DI1014" s="25">
        <v>1183.0234057238399</v>
      </c>
      <c r="DJ1014" s="25">
        <v>83.991974317584607</v>
      </c>
      <c r="DK1014" s="25"/>
      <c r="DL1014" s="25">
        <v>1658</v>
      </c>
      <c r="DM1014" s="25">
        <v>52.550557959999999</v>
      </c>
      <c r="DN1014" s="25"/>
      <c r="DO1014" s="25"/>
      <c r="DP1014" s="25">
        <v>720.12290898514698</v>
      </c>
      <c r="DQ1014" s="25"/>
      <c r="DR1014" s="25"/>
      <c r="DS1014" s="25">
        <v>468.14595482220301</v>
      </c>
      <c r="DT1014" s="25"/>
      <c r="DU1014" s="25">
        <v>522.57569411552504</v>
      </c>
      <c r="DV1014" s="25"/>
      <c r="DW1014" s="25"/>
      <c r="DX1014" s="25"/>
      <c r="DY1014" s="25">
        <v>3698.52808322393</v>
      </c>
      <c r="DZ1014" s="25">
        <v>1645.9239024625299</v>
      </c>
      <c r="EA1014" s="25"/>
      <c r="EB1014" s="25"/>
      <c r="EC1014" s="25">
        <v>2961.5865542254501</v>
      </c>
      <c r="ED1014" s="25">
        <v>3188.58779372443</v>
      </c>
      <c r="EE1014" s="25">
        <v>623</v>
      </c>
    </row>
    <row r="1015" spans="110:135" x14ac:dyDescent="0.2">
      <c r="DF1015" s="24" t="s">
        <v>4853</v>
      </c>
      <c r="DG1015" s="24" t="s">
        <v>274</v>
      </c>
      <c r="DH1015" s="25">
        <v>1183.5674376857</v>
      </c>
      <c r="DI1015" s="25">
        <v>1183.5674376857</v>
      </c>
      <c r="DJ1015" s="25"/>
      <c r="DK1015" s="25"/>
      <c r="DL1015" s="25"/>
      <c r="DM1015" s="25"/>
      <c r="DN1015" s="25"/>
      <c r="DO1015" s="25"/>
      <c r="DP1015" s="25"/>
      <c r="DQ1015" s="25"/>
      <c r="DR1015" s="25"/>
      <c r="DS1015" s="25"/>
      <c r="DT1015" s="25"/>
      <c r="DU1015" s="25"/>
      <c r="DV1015" s="25"/>
      <c r="DW1015" s="25">
        <v>1183.5674376857</v>
      </c>
      <c r="DX1015" s="25"/>
      <c r="DY1015" s="25"/>
      <c r="DZ1015" s="25"/>
      <c r="EA1015" s="25"/>
      <c r="EB1015" s="25"/>
      <c r="EC1015" s="25"/>
      <c r="ED1015" s="25"/>
      <c r="EE1015" s="25"/>
    </row>
    <row r="1016" spans="110:135" x14ac:dyDescent="0.2">
      <c r="DF1016" s="24" t="s">
        <v>864</v>
      </c>
      <c r="DG1016" s="24" t="s">
        <v>274</v>
      </c>
      <c r="DH1016" s="25">
        <v>1072.49288512929</v>
      </c>
      <c r="DI1016" s="25">
        <v>1184.3152402292501</v>
      </c>
      <c r="DJ1016" s="25">
        <v>69.880003388848394</v>
      </c>
      <c r="DK1016" s="25"/>
      <c r="DL1016" s="25">
        <v>1211</v>
      </c>
      <c r="DM1016" s="25">
        <v>56.89482168</v>
      </c>
      <c r="DN1016" s="25"/>
      <c r="DO1016" s="25"/>
      <c r="DP1016" s="25"/>
      <c r="DQ1016" s="25"/>
      <c r="DR1016" s="25"/>
      <c r="DS1016" s="25"/>
      <c r="DT1016" s="25"/>
      <c r="DU1016" s="25">
        <v>1864.4462383786599</v>
      </c>
      <c r="DV1016" s="25"/>
      <c r="DW1016" s="25">
        <v>1157.63048045849</v>
      </c>
      <c r="DX1016" s="25"/>
      <c r="DY1016" s="25"/>
      <c r="DZ1016" s="25"/>
      <c r="EA1016" s="25"/>
      <c r="EB1016" s="25"/>
      <c r="EC1016" s="25"/>
      <c r="ED1016" s="25"/>
      <c r="EE1016" s="25"/>
    </row>
    <row r="1017" spans="110:135" x14ac:dyDescent="0.2">
      <c r="DF1017" s="24" t="s">
        <v>4860</v>
      </c>
      <c r="DG1017" s="24" t="s">
        <v>212</v>
      </c>
      <c r="DH1017" s="25">
        <v>1184.4059861748001</v>
      </c>
      <c r="DI1017" s="25">
        <v>1184.4059861748001</v>
      </c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>
        <v>1184.4059861748001</v>
      </c>
      <c r="DX1017" s="25"/>
      <c r="DY1017" s="25"/>
      <c r="DZ1017" s="25"/>
      <c r="EA1017" s="25"/>
      <c r="EB1017" s="25"/>
      <c r="EC1017" s="25"/>
      <c r="ED1017" s="25"/>
      <c r="EE1017" s="25"/>
    </row>
    <row r="1018" spans="110:135" x14ac:dyDescent="0.2">
      <c r="DF1018" s="24" t="s">
        <v>4858</v>
      </c>
      <c r="DG1018" s="24" t="s">
        <v>274</v>
      </c>
      <c r="DH1018" s="25">
        <v>1184.4059861748001</v>
      </c>
      <c r="DI1018" s="25">
        <v>1184.4059861748001</v>
      </c>
      <c r="DJ1018" s="25"/>
      <c r="DK1018" s="25"/>
      <c r="DL1018" s="25"/>
      <c r="DM1018" s="25"/>
      <c r="DN1018" s="25"/>
      <c r="DO1018" s="25"/>
      <c r="DP1018" s="25"/>
      <c r="DQ1018" s="25"/>
      <c r="DR1018" s="25"/>
      <c r="DS1018" s="25"/>
      <c r="DT1018" s="25"/>
      <c r="DU1018" s="25"/>
      <c r="DV1018" s="25"/>
      <c r="DW1018" s="25">
        <v>1184.4059861748001</v>
      </c>
      <c r="DX1018" s="25"/>
      <c r="DY1018" s="25"/>
      <c r="DZ1018" s="25"/>
      <c r="EA1018" s="25"/>
      <c r="EB1018" s="25"/>
      <c r="EC1018" s="25"/>
      <c r="ED1018" s="25"/>
      <c r="EE1018" s="25"/>
    </row>
    <row r="1019" spans="110:135" x14ac:dyDescent="0.2">
      <c r="DF1019" s="24" t="s">
        <v>2642</v>
      </c>
      <c r="DG1019" s="24" t="s">
        <v>274</v>
      </c>
      <c r="DH1019" s="25">
        <v>1350.79102976473</v>
      </c>
      <c r="DI1019" s="25">
        <v>1184.4059861748001</v>
      </c>
      <c r="DJ1019" s="25">
        <v>27.270555070478</v>
      </c>
      <c r="DK1019" s="25"/>
      <c r="DL1019" s="25">
        <v>1773</v>
      </c>
      <c r="DM1019" s="25"/>
      <c r="DN1019" s="25"/>
      <c r="DO1019" s="25"/>
      <c r="DP1019" s="25"/>
      <c r="DQ1019" s="25"/>
      <c r="DR1019" s="25"/>
      <c r="DS1019" s="25"/>
      <c r="DT1019" s="25"/>
      <c r="DU1019" s="25">
        <v>1094.96710311938</v>
      </c>
      <c r="DV1019" s="25"/>
      <c r="DW1019" s="25">
        <v>1184.4059861748001</v>
      </c>
      <c r="DX1019" s="25"/>
      <c r="DY1019" s="25"/>
      <c r="DZ1019" s="25"/>
      <c r="EA1019" s="25"/>
      <c r="EB1019" s="25"/>
      <c r="EC1019" s="25"/>
      <c r="ED1019" s="25"/>
      <c r="EE1019" s="25"/>
    </row>
    <row r="1020" spans="110:135" x14ac:dyDescent="0.2">
      <c r="DF1020" s="24" t="s">
        <v>1197</v>
      </c>
      <c r="DG1020" s="24" t="s">
        <v>212</v>
      </c>
      <c r="DH1020" s="25">
        <v>1083.44741058297</v>
      </c>
      <c r="DI1020" s="25">
        <v>1184.8989343994999</v>
      </c>
      <c r="DJ1020" s="25">
        <v>52.596731550217498</v>
      </c>
      <c r="DK1020" s="25"/>
      <c r="DL1020" s="25">
        <v>1177</v>
      </c>
      <c r="DM1020" s="25">
        <v>219.0028911</v>
      </c>
      <c r="DN1020" s="25"/>
      <c r="DO1020" s="25"/>
      <c r="DP1020" s="25">
        <v>2007.7224030928401</v>
      </c>
      <c r="DQ1020" s="25"/>
      <c r="DR1020" s="25"/>
      <c r="DS1020" s="25">
        <v>1297.3958302645501</v>
      </c>
      <c r="DT1020" s="25"/>
      <c r="DU1020" s="25">
        <v>616.17538690309198</v>
      </c>
      <c r="DV1020" s="25"/>
      <c r="DW1020" s="25">
        <v>1192.7978687990001</v>
      </c>
      <c r="DX1020" s="25"/>
      <c r="DY1020" s="25"/>
      <c r="DZ1020" s="25">
        <v>1518.4849045042499</v>
      </c>
      <c r="EA1020" s="25"/>
      <c r="EB1020" s="25"/>
      <c r="EC1020" s="25"/>
      <c r="ED1020" s="25"/>
      <c r="EE1020" s="25">
        <v>639</v>
      </c>
    </row>
    <row r="1021" spans="110:135" x14ac:dyDescent="0.2">
      <c r="DF1021" s="24" t="s">
        <v>1533</v>
      </c>
      <c r="DG1021" s="24" t="s">
        <v>212</v>
      </c>
      <c r="DH1021" s="25">
        <v>1227.61286260829</v>
      </c>
      <c r="DI1021" s="25">
        <v>1185.3226454698899</v>
      </c>
      <c r="DJ1021" s="25">
        <v>68.602759490537807</v>
      </c>
      <c r="DK1021" s="25">
        <v>3181</v>
      </c>
      <c r="DL1021" s="25">
        <v>915</v>
      </c>
      <c r="DM1021" s="25"/>
      <c r="DN1021" s="25"/>
      <c r="DO1021" s="25"/>
      <c r="DP1021" s="25">
        <v>1185.3226454698899</v>
      </c>
      <c r="DQ1021" s="25"/>
      <c r="DR1021" s="25">
        <v>570.325321887104</v>
      </c>
      <c r="DS1021" s="25">
        <v>707.61066835330098</v>
      </c>
      <c r="DT1021" s="25"/>
      <c r="DU1021" s="25">
        <v>1201.77009706184</v>
      </c>
      <c r="DV1021" s="25"/>
      <c r="DW1021" s="25">
        <v>1541.9154094493799</v>
      </c>
      <c r="DX1021" s="25"/>
      <c r="DY1021" s="25"/>
      <c r="DZ1021" s="25">
        <v>1466.5716212530799</v>
      </c>
      <c r="EA1021" s="25"/>
      <c r="EB1021" s="25"/>
      <c r="EC1021" s="25"/>
      <c r="ED1021" s="25"/>
      <c r="EE1021" s="25">
        <v>279</v>
      </c>
    </row>
    <row r="1022" spans="110:135" x14ac:dyDescent="0.2">
      <c r="DF1022" s="24" t="s">
        <v>676</v>
      </c>
      <c r="DG1022" s="24" t="s">
        <v>212</v>
      </c>
      <c r="DH1022" s="25">
        <v>1414.8364102282201</v>
      </c>
      <c r="DI1022" s="25">
        <v>1185.5953461756201</v>
      </c>
      <c r="DJ1022" s="25">
        <v>69.610790054956198</v>
      </c>
      <c r="DK1022" s="25"/>
      <c r="DL1022" s="25">
        <v>1064</v>
      </c>
      <c r="DM1022" s="25">
        <v>506.3959021</v>
      </c>
      <c r="DN1022" s="25"/>
      <c r="DO1022" s="25"/>
      <c r="DP1022" s="25">
        <v>2695.1977015427701</v>
      </c>
      <c r="DQ1022" s="25"/>
      <c r="DR1022" s="25"/>
      <c r="DS1022" s="25">
        <v>1185.5953461756201</v>
      </c>
      <c r="DT1022" s="25"/>
      <c r="DU1022" s="25">
        <v>2772.6636714135102</v>
      </c>
      <c r="DV1022" s="25"/>
      <c r="DW1022" s="25">
        <v>1421.0022503656701</v>
      </c>
      <c r="DX1022" s="25"/>
      <c r="DY1022" s="25"/>
      <c r="DZ1022" s="25"/>
      <c r="EA1022" s="25"/>
      <c r="EB1022" s="25"/>
      <c r="EC1022" s="25"/>
      <c r="ED1022" s="25"/>
      <c r="EE1022" s="25">
        <v>259</v>
      </c>
    </row>
    <row r="1023" spans="110:135" x14ac:dyDescent="0.2">
      <c r="DF1023" s="24" t="s">
        <v>1750</v>
      </c>
      <c r="DG1023" s="24" t="s">
        <v>212</v>
      </c>
      <c r="DH1023" s="25">
        <v>1207.01624229198</v>
      </c>
      <c r="DI1023" s="25">
        <v>1186</v>
      </c>
      <c r="DJ1023" s="25">
        <v>57.6562373953631</v>
      </c>
      <c r="DK1023" s="25"/>
      <c r="DL1023" s="25">
        <v>1186</v>
      </c>
      <c r="DM1023" s="25">
        <v>87.483434860000003</v>
      </c>
      <c r="DN1023" s="25"/>
      <c r="DO1023" s="25"/>
      <c r="DP1023" s="25">
        <v>1696.8487250846299</v>
      </c>
      <c r="DQ1023" s="25"/>
      <c r="DR1023" s="25">
        <v>1160.4318784413299</v>
      </c>
      <c r="DS1023" s="25">
        <v>817.43907443673402</v>
      </c>
      <c r="DT1023" s="25"/>
      <c r="DU1023" s="25">
        <v>639.54239744331801</v>
      </c>
      <c r="DV1023" s="25">
        <v>2075.0742554633398</v>
      </c>
      <c r="DW1023" s="25">
        <v>1898.1678373469999</v>
      </c>
      <c r="DX1023" s="25"/>
      <c r="DY1023" s="25"/>
      <c r="DZ1023" s="25">
        <v>1558.2603618790399</v>
      </c>
      <c r="EA1023" s="25"/>
      <c r="EB1023" s="25"/>
      <c r="EC1023" s="25">
        <v>1940.9307002564301</v>
      </c>
      <c r="ED1023" s="25"/>
      <c r="EE1023" s="25">
        <v>217</v>
      </c>
    </row>
    <row r="1024" spans="110:135" x14ac:dyDescent="0.2">
      <c r="DF1024" s="24" t="s">
        <v>1390</v>
      </c>
      <c r="DG1024" s="24" t="s">
        <v>212</v>
      </c>
      <c r="DH1024" s="25">
        <v>1662.0116994789</v>
      </c>
      <c r="DI1024" s="25">
        <v>1186.0834325200699</v>
      </c>
      <c r="DJ1024" s="25">
        <v>97.933895737256407</v>
      </c>
      <c r="DK1024" s="25"/>
      <c r="DL1024" s="25"/>
      <c r="DM1024" s="25">
        <v>325.35271189999997</v>
      </c>
      <c r="DN1024" s="25"/>
      <c r="DO1024" s="25"/>
      <c r="DP1024" s="25"/>
      <c r="DQ1024" s="25"/>
      <c r="DR1024" s="25">
        <v>3474.5989540166402</v>
      </c>
      <c r="DS1024" s="25"/>
      <c r="DT1024" s="25"/>
      <c r="DU1024" s="25"/>
      <c r="DV1024" s="25"/>
      <c r="DW1024" s="25">
        <v>1186.0834325200699</v>
      </c>
      <c r="DX1024" s="25"/>
      <c r="DY1024" s="25"/>
      <c r="DZ1024" s="25"/>
      <c r="EA1024" s="25"/>
      <c r="EB1024" s="25"/>
      <c r="EC1024" s="25"/>
      <c r="ED1024" s="25"/>
      <c r="EE1024" s="25"/>
    </row>
    <row r="1025" spans="110:135" x14ac:dyDescent="0.2">
      <c r="DF1025" s="24" t="s">
        <v>4867</v>
      </c>
      <c r="DG1025" s="24" t="s">
        <v>274</v>
      </c>
      <c r="DH1025" s="25">
        <v>1186.0834325200699</v>
      </c>
      <c r="DI1025" s="25">
        <v>1186.0834325200699</v>
      </c>
      <c r="DJ1025" s="25"/>
      <c r="DK1025" s="25"/>
      <c r="DL1025" s="25"/>
      <c r="DM1025" s="25"/>
      <c r="DN1025" s="25"/>
      <c r="DO1025" s="25"/>
      <c r="DP1025" s="25"/>
      <c r="DQ1025" s="25"/>
      <c r="DR1025" s="25"/>
      <c r="DS1025" s="25"/>
      <c r="DT1025" s="25"/>
      <c r="DU1025" s="25"/>
      <c r="DV1025" s="25"/>
      <c r="DW1025" s="25">
        <v>1186.0834325200699</v>
      </c>
      <c r="DX1025" s="25"/>
      <c r="DY1025" s="25"/>
      <c r="DZ1025" s="25"/>
      <c r="EA1025" s="25"/>
      <c r="EB1025" s="25"/>
      <c r="EC1025" s="25"/>
      <c r="ED1025" s="25"/>
      <c r="EE1025" s="25"/>
    </row>
    <row r="1026" spans="110:135" x14ac:dyDescent="0.2">
      <c r="DF1026" s="24" t="s">
        <v>2197</v>
      </c>
      <c r="DG1026" s="24" t="s">
        <v>212</v>
      </c>
      <c r="DH1026" s="25">
        <v>1334.6309768921701</v>
      </c>
      <c r="DI1026" s="25">
        <v>1186.0834325200699</v>
      </c>
      <c r="DJ1026" s="25">
        <v>45.2384375893933</v>
      </c>
      <c r="DK1026" s="25">
        <v>1862</v>
      </c>
      <c r="DL1026" s="25">
        <v>2028</v>
      </c>
      <c r="DM1026" s="25"/>
      <c r="DN1026" s="25"/>
      <c r="DO1026" s="25"/>
      <c r="DP1026" s="25"/>
      <c r="DQ1026" s="25"/>
      <c r="DR1026" s="25">
        <v>1024.8023901525401</v>
      </c>
      <c r="DS1026" s="25"/>
      <c r="DT1026" s="25"/>
      <c r="DU1026" s="25">
        <v>572.26906178823106</v>
      </c>
      <c r="DV1026" s="25"/>
      <c r="DW1026" s="25">
        <v>1186.0834325200699</v>
      </c>
      <c r="DX1026" s="25"/>
      <c r="DY1026" s="25"/>
      <c r="DZ1026" s="25"/>
      <c r="EA1026" s="25"/>
      <c r="EB1026" s="25"/>
      <c r="EC1026" s="25"/>
      <c r="ED1026" s="25"/>
      <c r="EE1026" s="25"/>
    </row>
    <row r="1027" spans="110:135" x14ac:dyDescent="0.2">
      <c r="DF1027" s="24" t="s">
        <v>2888</v>
      </c>
      <c r="DG1027" s="24" t="s">
        <v>212</v>
      </c>
      <c r="DH1027" s="25">
        <v>1558.38409070084</v>
      </c>
      <c r="DI1027" s="25">
        <v>1186.34897283692</v>
      </c>
      <c r="DJ1027" s="25">
        <v>75.497467561492797</v>
      </c>
      <c r="DK1027" s="25"/>
      <c r="DL1027" s="25">
        <v>1131</v>
      </c>
      <c r="DM1027" s="25">
        <v>89.51441835</v>
      </c>
      <c r="DN1027" s="25"/>
      <c r="DO1027" s="25"/>
      <c r="DP1027" s="25">
        <v>2582.0055034132401</v>
      </c>
      <c r="DQ1027" s="25"/>
      <c r="DR1027" s="25"/>
      <c r="DS1027" s="25">
        <v>2856.7955963928298</v>
      </c>
      <c r="DT1027" s="25"/>
      <c r="DU1027" s="25">
        <v>437.71191020700201</v>
      </c>
      <c r="DV1027" s="25"/>
      <c r="DW1027" s="25">
        <v>1241.69794567383</v>
      </c>
      <c r="DX1027" s="25"/>
      <c r="DY1027" s="25"/>
      <c r="DZ1027" s="25"/>
      <c r="EA1027" s="25"/>
      <c r="EB1027" s="25"/>
      <c r="EC1027" s="25">
        <v>3236.3473515698001</v>
      </c>
      <c r="ED1027" s="25"/>
      <c r="EE1027" s="25">
        <v>892</v>
      </c>
    </row>
    <row r="1028" spans="110:135" x14ac:dyDescent="0.2">
      <c r="DF1028" s="24" t="s">
        <v>4873</v>
      </c>
      <c r="DG1028" s="24" t="s">
        <v>212</v>
      </c>
      <c r="DH1028" s="25">
        <v>1186.92233027612</v>
      </c>
      <c r="DI1028" s="25">
        <v>1186.92233027612</v>
      </c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>
        <v>1186.92233027612</v>
      </c>
      <c r="DX1028" s="25"/>
      <c r="DY1028" s="25"/>
      <c r="DZ1028" s="25"/>
      <c r="EA1028" s="25"/>
      <c r="EB1028" s="25"/>
      <c r="EC1028" s="25"/>
      <c r="ED1028" s="25"/>
      <c r="EE1028" s="25"/>
    </row>
    <row r="1029" spans="110:135" x14ac:dyDescent="0.2">
      <c r="DF1029" s="24" t="s">
        <v>2263</v>
      </c>
      <c r="DG1029" s="24" t="s">
        <v>212</v>
      </c>
      <c r="DH1029" s="25">
        <v>1282.9186280875699</v>
      </c>
      <c r="DI1029" s="25">
        <v>1187.0753846001401</v>
      </c>
      <c r="DJ1029" s="25">
        <v>85.676906365398096</v>
      </c>
      <c r="DK1029" s="25"/>
      <c r="DL1029" s="25">
        <v>2718</v>
      </c>
      <c r="DM1029" s="25">
        <v>39.523743150000001</v>
      </c>
      <c r="DN1029" s="25"/>
      <c r="DO1029" s="25"/>
      <c r="DP1029" s="25"/>
      <c r="DQ1029" s="25"/>
      <c r="DR1029" s="25"/>
      <c r="DS1029" s="25">
        <v>1204.8207867736601</v>
      </c>
      <c r="DT1029" s="25"/>
      <c r="DU1029" s="25"/>
      <c r="DV1029" s="25"/>
      <c r="DW1029" s="25">
        <v>1169.3299824266201</v>
      </c>
      <c r="DX1029" s="25"/>
      <c r="DY1029" s="25"/>
      <c r="DZ1029" s="25"/>
      <c r="EA1029" s="25"/>
      <c r="EB1029" s="25"/>
      <c r="EC1029" s="25"/>
      <c r="ED1029" s="25"/>
      <c r="EE1029" s="25"/>
    </row>
    <row r="1030" spans="110:135" x14ac:dyDescent="0.2">
      <c r="DF1030" s="24" t="s">
        <v>4294</v>
      </c>
      <c r="DG1030" s="24" t="s">
        <v>212</v>
      </c>
      <c r="DH1030" s="25">
        <v>1187.7613443544501</v>
      </c>
      <c r="DI1030" s="25">
        <v>1187.7613443544501</v>
      </c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>
        <v>1187.7613443544501</v>
      </c>
      <c r="DX1030" s="25"/>
      <c r="DY1030" s="25"/>
      <c r="DZ1030" s="25"/>
      <c r="EA1030" s="25"/>
      <c r="EB1030" s="25"/>
      <c r="EC1030" s="25"/>
      <c r="ED1030" s="25"/>
      <c r="EE1030" s="25"/>
    </row>
    <row r="1031" spans="110:135" x14ac:dyDescent="0.2">
      <c r="DF1031" s="24" t="s">
        <v>5929</v>
      </c>
      <c r="DG1031" s="24" t="s">
        <v>274</v>
      </c>
      <c r="DH1031" s="25">
        <v>3353.2146890661202</v>
      </c>
      <c r="DI1031" s="25">
        <v>1188.1281763673601</v>
      </c>
      <c r="DJ1031" s="25">
        <v>152.41226715237099</v>
      </c>
      <c r="DK1031" s="25"/>
      <c r="DL1031" s="25"/>
      <c r="DM1031" s="25">
        <v>59.146226990000002</v>
      </c>
      <c r="DN1031" s="25"/>
      <c r="DO1031" s="25"/>
      <c r="DP1031" s="25"/>
      <c r="DQ1031" s="25"/>
      <c r="DR1031" s="25">
        <v>10977.456176539799</v>
      </c>
      <c r="DS1031" s="25"/>
      <c r="DT1031" s="25"/>
      <c r="DU1031" s="25">
        <v>1149.77547059318</v>
      </c>
      <c r="DV1031" s="25"/>
      <c r="DW1031" s="25">
        <v>1226.48088214154</v>
      </c>
      <c r="DX1031" s="25"/>
      <c r="DY1031" s="25"/>
      <c r="DZ1031" s="25"/>
      <c r="EA1031" s="25"/>
      <c r="EB1031" s="25"/>
      <c r="EC1031" s="25"/>
      <c r="ED1031" s="25"/>
      <c r="EE1031" s="25"/>
    </row>
    <row r="1032" spans="110:135" x14ac:dyDescent="0.2">
      <c r="DF1032" s="24" t="s">
        <v>2472</v>
      </c>
      <c r="DG1032" s="24" t="s">
        <v>212</v>
      </c>
      <c r="DH1032" s="25">
        <v>1736.38666090316</v>
      </c>
      <c r="DI1032" s="25">
        <v>1188.9275420807901</v>
      </c>
      <c r="DJ1032" s="25">
        <v>87.040006162487003</v>
      </c>
      <c r="DK1032" s="25"/>
      <c r="DL1032" s="25"/>
      <c r="DM1032" s="25">
        <v>5.1508580950000002</v>
      </c>
      <c r="DN1032" s="25"/>
      <c r="DO1032" s="25"/>
      <c r="DP1032" s="25">
        <v>1188.9275420807901</v>
      </c>
      <c r="DQ1032" s="25"/>
      <c r="DR1032" s="25"/>
      <c r="DS1032" s="25"/>
      <c r="DT1032" s="25"/>
      <c r="DU1032" s="25">
        <v>862.77988644449499</v>
      </c>
      <c r="DV1032" s="25"/>
      <c r="DW1032" s="25"/>
      <c r="DX1032" s="25">
        <v>3545.07501789549</v>
      </c>
      <c r="DY1032" s="25"/>
      <c r="DZ1032" s="25"/>
      <c r="EA1032" s="25"/>
      <c r="EB1032" s="25"/>
      <c r="EC1032" s="25"/>
      <c r="ED1032" s="25"/>
      <c r="EE1032" s="25">
        <v>3080</v>
      </c>
    </row>
    <row r="1033" spans="110:135" x14ac:dyDescent="0.2">
      <c r="DF1033" s="24" t="s">
        <v>1302</v>
      </c>
      <c r="DG1033" s="24" t="s">
        <v>212</v>
      </c>
      <c r="DH1033" s="25">
        <v>1189.22734037028</v>
      </c>
      <c r="DI1033" s="25">
        <v>1189.22734037028</v>
      </c>
      <c r="DJ1033" s="25">
        <v>38.556690254113697</v>
      </c>
      <c r="DK1033" s="25"/>
      <c r="DL1033" s="25">
        <v>865</v>
      </c>
      <c r="DM1033" s="25"/>
      <c r="DN1033" s="25"/>
      <c r="DO1033" s="25"/>
      <c r="DP1033" s="25"/>
      <c r="DQ1033" s="25"/>
      <c r="DR1033" s="25"/>
      <c r="DS1033" s="25"/>
      <c r="DT1033" s="25"/>
      <c r="DU1033" s="25">
        <v>1513.45468074055</v>
      </c>
      <c r="DV1033" s="25"/>
      <c r="DW1033" s="25"/>
      <c r="DX1033" s="25"/>
      <c r="DY1033" s="25"/>
      <c r="DZ1033" s="25"/>
      <c r="EA1033" s="25"/>
      <c r="EB1033" s="25"/>
      <c r="EC1033" s="25"/>
      <c r="ED1033" s="25"/>
      <c r="EE1033" s="25"/>
    </row>
    <row r="1034" spans="110:135" x14ac:dyDescent="0.2">
      <c r="DF1034" s="24" t="s">
        <v>4887</v>
      </c>
      <c r="DG1034" s="24" t="s">
        <v>274</v>
      </c>
      <c r="DH1034" s="25">
        <v>1190.2790840239099</v>
      </c>
      <c r="DI1034" s="25">
        <v>1190.2790840239099</v>
      </c>
      <c r="DJ1034" s="25"/>
      <c r="DK1034" s="25"/>
      <c r="DL1034" s="25"/>
      <c r="DM1034" s="25"/>
      <c r="DN1034" s="25"/>
      <c r="DO1034" s="25"/>
      <c r="DP1034" s="25"/>
      <c r="DQ1034" s="25"/>
      <c r="DR1034" s="25"/>
      <c r="DS1034" s="25"/>
      <c r="DT1034" s="25"/>
      <c r="DU1034" s="25"/>
      <c r="DV1034" s="25"/>
      <c r="DW1034" s="25">
        <v>1190.2790840239099</v>
      </c>
      <c r="DX1034" s="25"/>
      <c r="DY1034" s="25"/>
      <c r="DZ1034" s="25"/>
      <c r="EA1034" s="25"/>
      <c r="EB1034" s="25"/>
      <c r="EC1034" s="25"/>
      <c r="ED1034" s="25"/>
      <c r="EE1034" s="25"/>
    </row>
    <row r="1035" spans="110:135" x14ac:dyDescent="0.2">
      <c r="DF1035" s="24" t="s">
        <v>5760</v>
      </c>
      <c r="DG1035" s="24" t="s">
        <v>212</v>
      </c>
      <c r="DH1035" s="25">
        <v>2893.5800399974901</v>
      </c>
      <c r="DI1035" s="25">
        <v>1190.2790840239099</v>
      </c>
      <c r="DJ1035" s="25">
        <v>118.630778137994</v>
      </c>
      <c r="DK1035" s="25"/>
      <c r="DL1035" s="25">
        <v>8205</v>
      </c>
      <c r="DM1035" s="25">
        <v>473.40961279999999</v>
      </c>
      <c r="DN1035" s="25"/>
      <c r="DO1035" s="25"/>
      <c r="DP1035" s="25"/>
      <c r="DQ1035" s="25"/>
      <c r="DR1035" s="25"/>
      <c r="DS1035" s="25"/>
      <c r="DT1035" s="25"/>
      <c r="DU1035" s="25">
        <v>4474.2115031635303</v>
      </c>
      <c r="DV1035" s="25"/>
      <c r="DW1035" s="25">
        <v>1190.2790840239099</v>
      </c>
      <c r="DX1035" s="25"/>
      <c r="DY1035" s="25"/>
      <c r="DZ1035" s="25"/>
      <c r="EA1035" s="25"/>
      <c r="EB1035" s="25"/>
      <c r="EC1035" s="25"/>
      <c r="ED1035" s="25"/>
      <c r="EE1035" s="25">
        <v>125</v>
      </c>
    </row>
    <row r="1036" spans="110:135" x14ac:dyDescent="0.2">
      <c r="DF1036" s="24" t="s">
        <v>4451</v>
      </c>
      <c r="DG1036" s="24" t="s">
        <v>212</v>
      </c>
      <c r="DH1036" s="25">
        <v>1190.2790840239099</v>
      </c>
      <c r="DI1036" s="25">
        <v>1190.2790840239099</v>
      </c>
      <c r="DJ1036" s="25"/>
      <c r="DK1036" s="25"/>
      <c r="DL1036" s="25"/>
      <c r="DM1036" s="25"/>
      <c r="DN1036" s="25"/>
      <c r="DO1036" s="25"/>
      <c r="DP1036" s="25"/>
      <c r="DQ1036" s="25"/>
      <c r="DR1036" s="25"/>
      <c r="DS1036" s="25"/>
      <c r="DT1036" s="25"/>
      <c r="DU1036" s="25"/>
      <c r="DV1036" s="25"/>
      <c r="DW1036" s="25">
        <v>1190.2790840239099</v>
      </c>
      <c r="DX1036" s="25"/>
      <c r="DY1036" s="25"/>
      <c r="DZ1036" s="25"/>
      <c r="EA1036" s="25"/>
      <c r="EB1036" s="25"/>
      <c r="EC1036" s="25"/>
      <c r="ED1036" s="25"/>
      <c r="EE1036" s="25"/>
    </row>
    <row r="1037" spans="110:135" x14ac:dyDescent="0.2">
      <c r="DF1037" s="24" t="s">
        <v>6385</v>
      </c>
      <c r="DG1037" s="24" t="s">
        <v>212</v>
      </c>
      <c r="DH1037" s="25">
        <v>2105.7596946746398</v>
      </c>
      <c r="DI1037" s="25">
        <v>1190.2790840239099</v>
      </c>
      <c r="DJ1037" s="25">
        <v>118.97181970797099</v>
      </c>
      <c r="DK1037" s="25">
        <v>4940</v>
      </c>
      <c r="DL1037" s="25">
        <v>187</v>
      </c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>
        <v>1190.2790840239099</v>
      </c>
      <c r="DX1037" s="25"/>
      <c r="DY1037" s="25"/>
      <c r="DZ1037" s="25"/>
      <c r="EA1037" s="25"/>
      <c r="EB1037" s="25"/>
      <c r="EC1037" s="25"/>
      <c r="ED1037" s="25"/>
      <c r="EE1037" s="25"/>
    </row>
    <row r="1038" spans="110:135" x14ac:dyDescent="0.2">
      <c r="DF1038" s="24" t="s">
        <v>1920</v>
      </c>
      <c r="DG1038" s="24" t="s">
        <v>212</v>
      </c>
      <c r="DH1038" s="25">
        <v>1156.87293904126</v>
      </c>
      <c r="DI1038" s="25">
        <v>1190.62338733253</v>
      </c>
      <c r="DJ1038" s="25">
        <v>85.014337623586499</v>
      </c>
      <c r="DK1038" s="25"/>
      <c r="DL1038" s="25">
        <v>2024</v>
      </c>
      <c r="DM1038" s="25">
        <v>222.24498149999999</v>
      </c>
      <c r="DN1038" s="25"/>
      <c r="DO1038" s="25"/>
      <c r="DP1038" s="25"/>
      <c r="DQ1038" s="25"/>
      <c r="DR1038" s="25"/>
      <c r="DS1038" s="25"/>
      <c r="DT1038" s="25"/>
      <c r="DU1038" s="25">
        <v>392.454788390256</v>
      </c>
      <c r="DV1038" s="25"/>
      <c r="DW1038" s="25"/>
      <c r="DX1038" s="25"/>
      <c r="DY1038" s="25"/>
      <c r="DZ1038" s="25"/>
      <c r="EA1038" s="25">
        <v>1988.7919862747999</v>
      </c>
      <c r="EB1038" s="25"/>
      <c r="EC1038" s="25"/>
      <c r="ED1038" s="25"/>
      <c r="EE1038" s="25"/>
    </row>
    <row r="1039" spans="110:135" x14ac:dyDescent="0.2">
      <c r="DF1039" s="24" t="s">
        <v>407</v>
      </c>
      <c r="DG1039" s="24" t="s">
        <v>212</v>
      </c>
      <c r="DH1039" s="25">
        <v>1162.1359965285001</v>
      </c>
      <c r="DI1039" s="25">
        <v>1191.3824613623401</v>
      </c>
      <c r="DJ1039" s="25">
        <v>58.861330115049803</v>
      </c>
      <c r="DK1039" s="25"/>
      <c r="DL1039" s="25">
        <v>863</v>
      </c>
      <c r="DM1039" s="25">
        <v>34.747057990000002</v>
      </c>
      <c r="DN1039" s="25"/>
      <c r="DO1039" s="25"/>
      <c r="DP1039" s="25">
        <v>1978.3463600719999</v>
      </c>
      <c r="DQ1039" s="25"/>
      <c r="DR1039" s="25"/>
      <c r="DS1039" s="25">
        <v>1249.29532515349</v>
      </c>
      <c r="DT1039" s="25"/>
      <c r="DU1039" s="25">
        <v>1713.95763838434</v>
      </c>
      <c r="DV1039" s="25"/>
      <c r="DW1039" s="25">
        <v>1133.46959757119</v>
      </c>
      <c r="DX1039" s="25"/>
      <c r="DY1039" s="25"/>
      <c r="DZ1039" s="25"/>
      <c r="EA1039" s="25"/>
      <c r="EB1039" s="25"/>
      <c r="EC1039" s="25"/>
      <c r="ED1039" s="25"/>
      <c r="EE1039" s="25"/>
    </row>
    <row r="1040" spans="110:135" x14ac:dyDescent="0.2">
      <c r="DF1040" s="24" t="s">
        <v>3576</v>
      </c>
      <c r="DG1040" s="24" t="s">
        <v>212</v>
      </c>
      <c r="DH1040" s="25">
        <v>1192</v>
      </c>
      <c r="DI1040" s="25">
        <v>1192</v>
      </c>
      <c r="DJ1040" s="25"/>
      <c r="DK1040" s="25">
        <v>1192</v>
      </c>
      <c r="DL1040" s="25"/>
      <c r="DM1040" s="25"/>
      <c r="DN1040" s="25"/>
      <c r="DO1040" s="25"/>
      <c r="DP1040" s="25"/>
      <c r="DQ1040" s="25"/>
      <c r="DR1040" s="25"/>
      <c r="DS1040" s="25"/>
      <c r="DT1040" s="25"/>
      <c r="DU1040" s="25"/>
      <c r="DV1040" s="25"/>
      <c r="DW1040" s="25"/>
      <c r="DX1040" s="25"/>
      <c r="DY1040" s="25"/>
      <c r="DZ1040" s="25"/>
      <c r="EA1040" s="25"/>
      <c r="EB1040" s="25"/>
      <c r="EC1040" s="25"/>
      <c r="ED1040" s="25"/>
      <c r="EE1040" s="25"/>
    </row>
    <row r="1041" spans="110:135" x14ac:dyDescent="0.2">
      <c r="DF1041" s="24" t="s">
        <v>3537</v>
      </c>
      <c r="DG1041" s="24" t="s">
        <v>212</v>
      </c>
      <c r="DH1041" s="25">
        <v>1192</v>
      </c>
      <c r="DI1041" s="25">
        <v>1192</v>
      </c>
      <c r="DJ1041" s="25">
        <v>94.201809439952797</v>
      </c>
      <c r="DK1041" s="25">
        <v>1986</v>
      </c>
      <c r="DL1041" s="25"/>
      <c r="DM1041" s="25"/>
      <c r="DN1041" s="25"/>
      <c r="DO1041" s="25"/>
      <c r="DP1041" s="25"/>
      <c r="DQ1041" s="25"/>
      <c r="DR1041" s="25"/>
      <c r="DS1041" s="25"/>
      <c r="DT1041" s="25"/>
      <c r="DU1041" s="25"/>
      <c r="DV1041" s="25"/>
      <c r="DW1041" s="25"/>
      <c r="DX1041" s="25"/>
      <c r="DY1041" s="25"/>
      <c r="DZ1041" s="25"/>
      <c r="EA1041" s="25"/>
      <c r="EB1041" s="25"/>
      <c r="EC1041" s="25"/>
      <c r="ED1041" s="25"/>
      <c r="EE1041" s="25">
        <v>398</v>
      </c>
    </row>
    <row r="1042" spans="110:135" x14ac:dyDescent="0.2">
      <c r="DF1042" s="24" t="s">
        <v>4906</v>
      </c>
      <c r="DG1042" s="24" t="s">
        <v>274</v>
      </c>
      <c r="DH1042" s="25">
        <v>1192.7978687990001</v>
      </c>
      <c r="DI1042" s="25">
        <v>1192.7978687990001</v>
      </c>
      <c r="DJ1042" s="25"/>
      <c r="DK1042" s="25"/>
      <c r="DL1042" s="25"/>
      <c r="DM1042" s="25"/>
      <c r="DN1042" s="25"/>
      <c r="DO1042" s="25"/>
      <c r="DP1042" s="25"/>
      <c r="DQ1042" s="25"/>
      <c r="DR1042" s="25"/>
      <c r="DS1042" s="25"/>
      <c r="DT1042" s="25"/>
      <c r="DU1042" s="25"/>
      <c r="DV1042" s="25"/>
      <c r="DW1042" s="25">
        <v>1192.7978687990001</v>
      </c>
      <c r="DX1042" s="25"/>
      <c r="DY1042" s="25"/>
      <c r="DZ1042" s="25"/>
      <c r="EA1042" s="25"/>
      <c r="EB1042" s="25"/>
      <c r="EC1042" s="25"/>
      <c r="ED1042" s="25"/>
      <c r="EE1042" s="25"/>
    </row>
    <row r="1043" spans="110:135" x14ac:dyDescent="0.2">
      <c r="DF1043" s="24" t="s">
        <v>4905</v>
      </c>
      <c r="DG1043" s="24" t="s">
        <v>212</v>
      </c>
      <c r="DH1043" s="25">
        <v>1192.7978687990001</v>
      </c>
      <c r="DI1043" s="25">
        <v>1192.7978687990001</v>
      </c>
      <c r="DJ1043" s="25"/>
      <c r="DK1043" s="25"/>
      <c r="DL1043" s="25"/>
      <c r="DM1043" s="25"/>
      <c r="DN1043" s="25"/>
      <c r="DO1043" s="25"/>
      <c r="DP1043" s="25"/>
      <c r="DQ1043" s="25"/>
      <c r="DR1043" s="25"/>
      <c r="DS1043" s="25"/>
      <c r="DT1043" s="25"/>
      <c r="DU1043" s="25"/>
      <c r="DV1043" s="25"/>
      <c r="DW1043" s="25">
        <v>1192.7978687990001</v>
      </c>
      <c r="DX1043" s="25"/>
      <c r="DY1043" s="25"/>
      <c r="DZ1043" s="25"/>
      <c r="EA1043" s="25"/>
      <c r="EB1043" s="25"/>
      <c r="EC1043" s="25"/>
      <c r="ED1043" s="25"/>
      <c r="EE1043" s="25"/>
    </row>
    <row r="1044" spans="110:135" x14ac:dyDescent="0.2">
      <c r="DF1044" s="24" t="s">
        <v>4903</v>
      </c>
      <c r="DG1044" s="24" t="s">
        <v>212</v>
      </c>
      <c r="DH1044" s="25">
        <v>1192.7978687990001</v>
      </c>
      <c r="DI1044" s="25">
        <v>1192.7978687990001</v>
      </c>
      <c r="DJ1044" s="25"/>
      <c r="DK1044" s="25"/>
      <c r="DL1044" s="25"/>
      <c r="DM1044" s="25"/>
      <c r="DN1044" s="25"/>
      <c r="DO1044" s="25"/>
      <c r="DP1044" s="25"/>
      <c r="DQ1044" s="25"/>
      <c r="DR1044" s="25"/>
      <c r="DS1044" s="25"/>
      <c r="DT1044" s="25"/>
      <c r="DU1044" s="25"/>
      <c r="DV1044" s="25"/>
      <c r="DW1044" s="25">
        <v>1192.7978687990001</v>
      </c>
      <c r="DX1044" s="25"/>
      <c r="DY1044" s="25"/>
      <c r="DZ1044" s="25"/>
      <c r="EA1044" s="25"/>
      <c r="EB1044" s="25"/>
      <c r="EC1044" s="25"/>
      <c r="ED1044" s="25"/>
      <c r="EE1044" s="25"/>
    </row>
    <row r="1045" spans="110:135" x14ac:dyDescent="0.2">
      <c r="DF1045" s="24" t="s">
        <v>4901</v>
      </c>
      <c r="DG1045" s="24" t="s">
        <v>212</v>
      </c>
      <c r="DH1045" s="25">
        <v>1192.7978687990001</v>
      </c>
      <c r="DI1045" s="25">
        <v>1192.7978687990001</v>
      </c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>
        <v>1192.7978687990001</v>
      </c>
      <c r="DX1045" s="25"/>
      <c r="DY1045" s="25"/>
      <c r="DZ1045" s="25"/>
      <c r="EA1045" s="25"/>
      <c r="EB1045" s="25"/>
      <c r="EC1045" s="25"/>
      <c r="ED1045" s="25"/>
      <c r="EE1045" s="25"/>
    </row>
    <row r="1046" spans="110:135" x14ac:dyDescent="0.2">
      <c r="DF1046" s="24" t="s">
        <v>1561</v>
      </c>
      <c r="DG1046" s="24" t="s">
        <v>212</v>
      </c>
      <c r="DH1046" s="25">
        <v>1116.4491970669301</v>
      </c>
      <c r="DI1046" s="25">
        <v>1195</v>
      </c>
      <c r="DJ1046" s="25">
        <v>69.726268044081195</v>
      </c>
      <c r="DK1046" s="25"/>
      <c r="DL1046" s="25">
        <v>1195</v>
      </c>
      <c r="DM1046" s="25">
        <v>198.7049696</v>
      </c>
      <c r="DN1046" s="25"/>
      <c r="DO1046" s="25"/>
      <c r="DP1046" s="25">
        <v>2003.2622719465001</v>
      </c>
      <c r="DQ1046" s="25"/>
      <c r="DR1046" s="25"/>
      <c r="DS1046" s="25">
        <v>2018.0606612864501</v>
      </c>
      <c r="DT1046" s="25"/>
      <c r="DU1046" s="25">
        <v>570.32849990575596</v>
      </c>
      <c r="DV1046" s="25"/>
      <c r="DW1046" s="25"/>
      <c r="DX1046" s="25"/>
      <c r="DY1046" s="25"/>
      <c r="DZ1046" s="25">
        <v>1550.78797672982</v>
      </c>
      <c r="EA1046" s="25"/>
      <c r="EB1046" s="25"/>
      <c r="EC1046" s="25"/>
      <c r="ED1046" s="25"/>
      <c r="EE1046" s="25">
        <v>279</v>
      </c>
    </row>
    <row r="1047" spans="110:135" x14ac:dyDescent="0.2">
      <c r="DF1047" s="24" t="s">
        <v>2300</v>
      </c>
      <c r="DG1047" s="24" t="s">
        <v>212</v>
      </c>
      <c r="DH1047" s="25">
        <v>1532.84650956461</v>
      </c>
      <c r="DI1047" s="25">
        <v>1196.91918262646</v>
      </c>
      <c r="DJ1047" s="25">
        <v>94.035474621401704</v>
      </c>
      <c r="DK1047" s="25">
        <v>417</v>
      </c>
      <c r="DL1047" s="25">
        <v>830</v>
      </c>
      <c r="DM1047" s="25">
        <v>377.03345530000001</v>
      </c>
      <c r="DN1047" s="25"/>
      <c r="DO1047" s="25"/>
      <c r="DP1047" s="25">
        <v>4708.9495008457898</v>
      </c>
      <c r="DQ1047" s="25"/>
      <c r="DR1047" s="25"/>
      <c r="DS1047" s="25">
        <v>1979.40847529239</v>
      </c>
      <c r="DT1047" s="25"/>
      <c r="DU1047" s="25"/>
      <c r="DV1047" s="25"/>
      <c r="DW1047" s="25">
        <v>1882.54227982578</v>
      </c>
      <c r="DX1047" s="25"/>
      <c r="DY1047" s="25"/>
      <c r="DZ1047" s="25"/>
      <c r="EA1047" s="25">
        <v>1563.8383652529201</v>
      </c>
      <c r="EB1047" s="25"/>
      <c r="EC1047" s="25"/>
      <c r="ED1047" s="25"/>
      <c r="EE1047" s="25">
        <v>504</v>
      </c>
    </row>
    <row r="1048" spans="110:135" x14ac:dyDescent="0.2">
      <c r="DF1048" s="24" t="s">
        <v>1943</v>
      </c>
      <c r="DG1048" s="24" t="s">
        <v>274</v>
      </c>
      <c r="DH1048" s="25">
        <v>1104.6169120049501</v>
      </c>
      <c r="DI1048" s="25">
        <v>1196.99816223892</v>
      </c>
      <c r="DJ1048" s="25">
        <v>49.5602762053635</v>
      </c>
      <c r="DK1048" s="25"/>
      <c r="DL1048" s="25"/>
      <c r="DM1048" s="25"/>
      <c r="DN1048" s="25"/>
      <c r="DO1048" s="25"/>
      <c r="DP1048" s="25"/>
      <c r="DQ1048" s="25"/>
      <c r="DR1048" s="25">
        <v>516.85257377593098</v>
      </c>
      <c r="DS1048" s="25"/>
      <c r="DT1048" s="25"/>
      <c r="DU1048" s="25"/>
      <c r="DV1048" s="25"/>
      <c r="DW1048" s="25">
        <v>1196.99816223892</v>
      </c>
      <c r="DX1048" s="25"/>
      <c r="DY1048" s="25"/>
      <c r="DZ1048" s="25"/>
      <c r="EA1048" s="25"/>
      <c r="EB1048" s="25"/>
      <c r="EC1048" s="25"/>
      <c r="ED1048" s="25"/>
      <c r="EE1048" s="25">
        <v>1600</v>
      </c>
    </row>
    <row r="1049" spans="110:135" x14ac:dyDescent="0.2">
      <c r="DF1049" s="24" t="s">
        <v>1032</v>
      </c>
      <c r="DG1049" s="24" t="s">
        <v>212</v>
      </c>
      <c r="DH1049" s="25">
        <v>1122.04689263008</v>
      </c>
      <c r="DI1049" s="25">
        <v>1199.3537380615701</v>
      </c>
      <c r="DJ1049" s="25">
        <v>68.954996663970405</v>
      </c>
      <c r="DK1049" s="25"/>
      <c r="DL1049" s="25">
        <v>1753</v>
      </c>
      <c r="DM1049" s="25">
        <v>108.8124213</v>
      </c>
      <c r="DN1049" s="25">
        <v>471.1875349</v>
      </c>
      <c r="DO1049" s="25"/>
      <c r="DP1049" s="25">
        <v>2142.7842286264799</v>
      </c>
      <c r="DQ1049" s="25">
        <v>1126.22627409199</v>
      </c>
      <c r="DR1049" s="25"/>
      <c r="DS1049" s="25">
        <v>393.84518680500997</v>
      </c>
      <c r="DT1049" s="25"/>
      <c r="DU1049" s="25">
        <v>1272.4812020311599</v>
      </c>
      <c r="DV1049" s="25"/>
      <c r="DW1049" s="25">
        <v>1784.7815186601699</v>
      </c>
      <c r="DX1049" s="25"/>
      <c r="DY1049" s="25"/>
      <c r="DZ1049" s="25">
        <v>1950.3505598860199</v>
      </c>
      <c r="EA1049" s="25"/>
      <c r="EB1049" s="25"/>
      <c r="EC1049" s="25"/>
      <c r="ED1049" s="25"/>
      <c r="EE1049" s="25">
        <v>217</v>
      </c>
    </row>
    <row r="1050" spans="110:135" x14ac:dyDescent="0.2">
      <c r="DF1050" s="24" t="s">
        <v>3008</v>
      </c>
      <c r="DG1050" s="24" t="s">
        <v>274</v>
      </c>
      <c r="DH1050" s="25">
        <v>1199.3838684938501</v>
      </c>
      <c r="DI1050" s="25">
        <v>1199.3838684938501</v>
      </c>
      <c r="DJ1050" s="25">
        <v>58.044744975297803</v>
      </c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>
        <v>707.11075906764199</v>
      </c>
      <c r="DV1050" s="25"/>
      <c r="DW1050" s="25">
        <v>1691.6569779200499</v>
      </c>
      <c r="DX1050" s="25"/>
      <c r="DY1050" s="25"/>
      <c r="DZ1050" s="25"/>
      <c r="EA1050" s="25"/>
      <c r="EB1050" s="25"/>
      <c r="EC1050" s="25"/>
      <c r="ED1050" s="25"/>
      <c r="EE1050" s="25"/>
    </row>
    <row r="1051" spans="110:135" x14ac:dyDescent="0.2">
      <c r="DF1051" s="24" t="s">
        <v>3279</v>
      </c>
      <c r="DG1051" s="24" t="s">
        <v>212</v>
      </c>
      <c r="DH1051" s="25">
        <v>1599.0110842771701</v>
      </c>
      <c r="DI1051" s="25">
        <v>1199.7732018658101</v>
      </c>
      <c r="DJ1051" s="25">
        <v>46.128644903046599</v>
      </c>
      <c r="DK1051" s="25"/>
      <c r="DL1051" s="25">
        <v>1087</v>
      </c>
      <c r="DM1051" s="25">
        <v>729.0671658</v>
      </c>
      <c r="DN1051" s="25"/>
      <c r="DO1051" s="25"/>
      <c r="DP1051" s="25">
        <v>1064.2454451056899</v>
      </c>
      <c r="DQ1051" s="25"/>
      <c r="DR1051" s="25"/>
      <c r="DS1051" s="25">
        <v>1105.6363053401501</v>
      </c>
      <c r="DT1051" s="25"/>
      <c r="DU1051" s="25">
        <v>1199.7732018658101</v>
      </c>
      <c r="DV1051" s="25">
        <v>2216.61830800909</v>
      </c>
      <c r="DW1051" s="25">
        <v>2195.9315124742602</v>
      </c>
      <c r="DX1051" s="25"/>
      <c r="DY1051" s="25"/>
      <c r="DZ1051" s="25">
        <v>1832.8278198995599</v>
      </c>
      <c r="EA1051" s="25"/>
      <c r="EB1051" s="25"/>
      <c r="EC1051" s="25"/>
      <c r="ED1051" s="25"/>
      <c r="EE1051" s="25">
        <v>2960</v>
      </c>
    </row>
    <row r="1052" spans="110:135" x14ac:dyDescent="0.2">
      <c r="DF1052" s="24" t="s">
        <v>3339</v>
      </c>
      <c r="DG1052" s="24" t="s">
        <v>274</v>
      </c>
      <c r="DH1052" s="25">
        <v>1200</v>
      </c>
      <c r="DI1052" s="25">
        <v>1200</v>
      </c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>
        <v>1200</v>
      </c>
    </row>
    <row r="1053" spans="110:135" x14ac:dyDescent="0.2">
      <c r="DF1053" s="24" t="s">
        <v>3165</v>
      </c>
      <c r="DG1053" s="24" t="s">
        <v>212</v>
      </c>
      <c r="DH1053" s="25">
        <v>8009.7797414259703</v>
      </c>
      <c r="DI1053" s="25">
        <v>1200.5746625762399</v>
      </c>
      <c r="DJ1053" s="25">
        <v>206.27926472092599</v>
      </c>
      <c r="DK1053" s="25"/>
      <c r="DL1053" s="25">
        <v>734</v>
      </c>
      <c r="DM1053" s="25"/>
      <c r="DN1053" s="25"/>
      <c r="DO1053" s="25"/>
      <c r="DP1053" s="25"/>
      <c r="DQ1053" s="25"/>
      <c r="DR1053" s="25"/>
      <c r="DS1053" s="25">
        <v>760.83433053343003</v>
      </c>
      <c r="DT1053" s="25">
        <v>41709.185877842101</v>
      </c>
      <c r="DU1053" s="25"/>
      <c r="DV1053" s="25"/>
      <c r="DW1053" s="25">
        <v>1540.1493251524901</v>
      </c>
      <c r="DX1053" s="25"/>
      <c r="DY1053" s="25">
        <v>2453.5089150277799</v>
      </c>
      <c r="DZ1053" s="25"/>
      <c r="EA1053" s="25"/>
      <c r="EB1053" s="25"/>
      <c r="EC1053" s="25"/>
      <c r="ED1053" s="25"/>
      <c r="EE1053" s="25">
        <v>861</v>
      </c>
    </row>
    <row r="1054" spans="110:135" x14ac:dyDescent="0.2">
      <c r="DF1054" s="24" t="s">
        <v>1881</v>
      </c>
      <c r="DG1054" s="24" t="s">
        <v>212</v>
      </c>
      <c r="DH1054" s="25">
        <v>3124.7211718025601</v>
      </c>
      <c r="DI1054" s="25">
        <v>1201.2013488380801</v>
      </c>
      <c r="DJ1054" s="25">
        <v>153.09712715701201</v>
      </c>
      <c r="DK1054" s="25"/>
      <c r="DL1054" s="25"/>
      <c r="DM1054" s="25">
        <v>40.38721151</v>
      </c>
      <c r="DN1054" s="25"/>
      <c r="DO1054" s="25"/>
      <c r="DP1054" s="25"/>
      <c r="DQ1054" s="25"/>
      <c r="DR1054" s="25"/>
      <c r="DS1054" s="25"/>
      <c r="DT1054" s="25">
        <v>11551.304980720101</v>
      </c>
      <c r="DU1054" s="25">
        <v>2274.7123179446298</v>
      </c>
      <c r="DV1054" s="25"/>
      <c r="DW1054" s="25">
        <v>1201.2013488380801</v>
      </c>
      <c r="DX1054" s="25"/>
      <c r="DY1054" s="25"/>
      <c r="DZ1054" s="25"/>
      <c r="EA1054" s="25"/>
      <c r="EB1054" s="25"/>
      <c r="EC1054" s="25"/>
      <c r="ED1054" s="25"/>
      <c r="EE1054" s="25">
        <v>556</v>
      </c>
    </row>
    <row r="1055" spans="110:135" x14ac:dyDescent="0.2">
      <c r="DF1055" s="24" t="s">
        <v>775</v>
      </c>
      <c r="DG1055" s="24" t="s">
        <v>212</v>
      </c>
      <c r="DH1055" s="25">
        <v>1027.5714568645899</v>
      </c>
      <c r="DI1055" s="25">
        <v>1201.2013488380801</v>
      </c>
      <c r="DJ1055" s="25">
        <v>72.886568535224995</v>
      </c>
      <c r="DK1055" s="25"/>
      <c r="DL1055" s="25">
        <v>2072</v>
      </c>
      <c r="DM1055" s="25">
        <v>48.201067729999998</v>
      </c>
      <c r="DN1055" s="25"/>
      <c r="DO1055" s="25"/>
      <c r="DP1055" s="25">
        <v>745.29556796723102</v>
      </c>
      <c r="DQ1055" s="25"/>
      <c r="DR1055" s="25"/>
      <c r="DS1055" s="25">
        <v>1422.47109544504</v>
      </c>
      <c r="DT1055" s="25"/>
      <c r="DU1055" s="25">
        <v>1554.8311180717801</v>
      </c>
      <c r="DV1055" s="25"/>
      <c r="DW1055" s="25">
        <v>1201.2013488380801</v>
      </c>
      <c r="DX1055" s="25"/>
      <c r="DY1055" s="25"/>
      <c r="DZ1055" s="25"/>
      <c r="EA1055" s="25"/>
      <c r="EB1055" s="25"/>
      <c r="EC1055" s="25"/>
      <c r="ED1055" s="25"/>
      <c r="EE1055" s="25">
        <v>149</v>
      </c>
    </row>
    <row r="1056" spans="110:135" x14ac:dyDescent="0.2">
      <c r="DF1056" s="24" t="s">
        <v>4947</v>
      </c>
      <c r="DG1056" s="24" t="s">
        <v>274</v>
      </c>
      <c r="DH1056" s="25">
        <v>1202.0423327947401</v>
      </c>
      <c r="DI1056" s="25">
        <v>1202.0423327947401</v>
      </c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>
        <v>1202.0423327947401</v>
      </c>
      <c r="DX1056" s="25"/>
      <c r="DY1056" s="25"/>
      <c r="DZ1056" s="25"/>
      <c r="EA1056" s="25"/>
      <c r="EB1056" s="25"/>
      <c r="EC1056" s="25"/>
      <c r="ED1056" s="25"/>
      <c r="EE1056" s="25"/>
    </row>
    <row r="1057" spans="110:135" x14ac:dyDescent="0.2">
      <c r="DF1057" s="24" t="s">
        <v>4948</v>
      </c>
      <c r="DG1057" s="24" t="s">
        <v>274</v>
      </c>
      <c r="DH1057" s="25">
        <v>1202.0423327947401</v>
      </c>
      <c r="DI1057" s="25">
        <v>1202.0423327947401</v>
      </c>
      <c r="DJ1057" s="25"/>
      <c r="DK1057" s="25"/>
      <c r="DL1057" s="25"/>
      <c r="DM1057" s="25"/>
      <c r="DN1057" s="25"/>
      <c r="DO1057" s="25"/>
      <c r="DP1057" s="25"/>
      <c r="DQ1057" s="25"/>
      <c r="DR1057" s="25"/>
      <c r="DS1057" s="25"/>
      <c r="DT1057" s="25"/>
      <c r="DU1057" s="25"/>
      <c r="DV1057" s="25"/>
      <c r="DW1057" s="25">
        <v>1202.0423327947401</v>
      </c>
      <c r="DX1057" s="25"/>
      <c r="DY1057" s="25"/>
      <c r="DZ1057" s="25"/>
      <c r="EA1057" s="25"/>
      <c r="EB1057" s="25"/>
      <c r="EC1057" s="25"/>
      <c r="ED1057" s="25"/>
      <c r="EE1057" s="25"/>
    </row>
    <row r="1058" spans="110:135" x14ac:dyDescent="0.2">
      <c r="DF1058" s="24" t="s">
        <v>763</v>
      </c>
      <c r="DG1058" s="24" t="s">
        <v>212</v>
      </c>
      <c r="DH1058" s="25">
        <v>1134.79015344864</v>
      </c>
      <c r="DI1058" s="25">
        <v>1202.8834321823299</v>
      </c>
      <c r="DJ1058" s="25">
        <v>91.0096278519528</v>
      </c>
      <c r="DK1058" s="25"/>
      <c r="DL1058" s="25"/>
      <c r="DM1058" s="25">
        <v>69.660185080000005</v>
      </c>
      <c r="DN1058" s="25"/>
      <c r="DO1058" s="25"/>
      <c r="DP1058" s="25"/>
      <c r="DQ1058" s="25"/>
      <c r="DR1058" s="25"/>
      <c r="DS1058" s="25">
        <v>2131.8268430835801</v>
      </c>
      <c r="DT1058" s="25"/>
      <c r="DU1058" s="25"/>
      <c r="DV1058" s="25"/>
      <c r="DW1058" s="25">
        <v>1202.8834321823299</v>
      </c>
      <c r="DX1058" s="25"/>
      <c r="DY1058" s="25"/>
      <c r="DZ1058" s="25"/>
      <c r="EA1058" s="25"/>
      <c r="EB1058" s="25"/>
      <c r="EC1058" s="25"/>
      <c r="ED1058" s="25"/>
      <c r="EE1058" s="25"/>
    </row>
    <row r="1059" spans="110:135" x14ac:dyDescent="0.2">
      <c r="DF1059" s="24" t="s">
        <v>509</v>
      </c>
      <c r="DG1059" s="24" t="s">
        <v>212</v>
      </c>
      <c r="DH1059" s="25">
        <v>1146.2544030566</v>
      </c>
      <c r="DI1059" s="25">
        <v>1203.72464695178</v>
      </c>
      <c r="DJ1059" s="25">
        <v>52.417510561891497</v>
      </c>
      <c r="DK1059" s="25"/>
      <c r="DL1059" s="25">
        <v>864</v>
      </c>
      <c r="DM1059" s="25">
        <v>246.6788597</v>
      </c>
      <c r="DN1059" s="25">
        <v>712.41259230000003</v>
      </c>
      <c r="DO1059" s="25"/>
      <c r="DP1059" s="25">
        <v>1250.0163580067201</v>
      </c>
      <c r="DQ1059" s="25"/>
      <c r="DR1059" s="25"/>
      <c r="DS1059" s="25">
        <v>1780.8756721863899</v>
      </c>
      <c r="DT1059" s="25"/>
      <c r="DU1059" s="25">
        <v>1966.0726922512999</v>
      </c>
      <c r="DV1059" s="25"/>
      <c r="DW1059" s="25">
        <v>1203.72464695178</v>
      </c>
      <c r="DX1059" s="25"/>
      <c r="DY1059" s="25"/>
      <c r="DZ1059" s="25"/>
      <c r="EA1059" s="25"/>
      <c r="EB1059" s="25"/>
      <c r="EC1059" s="25"/>
      <c r="ED1059" s="25"/>
      <c r="EE1059" s="25"/>
    </row>
    <row r="1060" spans="110:135" x14ac:dyDescent="0.2">
      <c r="DF1060" s="24" t="s">
        <v>4565</v>
      </c>
      <c r="DG1060" s="24" t="s">
        <v>212</v>
      </c>
      <c r="DH1060" s="25">
        <v>2237.4383434423298</v>
      </c>
      <c r="DI1060" s="25">
        <v>1203.72464695178</v>
      </c>
      <c r="DJ1060" s="25">
        <v>119.148775677795</v>
      </c>
      <c r="DK1060" s="25"/>
      <c r="DL1060" s="25">
        <v>6780</v>
      </c>
      <c r="DM1060" s="25">
        <v>40.730380740000001</v>
      </c>
      <c r="DN1060" s="25"/>
      <c r="DO1060" s="25"/>
      <c r="DP1060" s="25"/>
      <c r="DQ1060" s="25"/>
      <c r="DR1060" s="25"/>
      <c r="DS1060" s="25"/>
      <c r="DT1060" s="25"/>
      <c r="DU1060" s="25">
        <v>2301.7366895198702</v>
      </c>
      <c r="DV1060" s="25"/>
      <c r="DW1060" s="25">
        <v>1203.72464695178</v>
      </c>
      <c r="DX1060" s="25"/>
      <c r="DY1060" s="25"/>
      <c r="DZ1060" s="25"/>
      <c r="EA1060" s="25"/>
      <c r="EB1060" s="25"/>
      <c r="EC1060" s="25"/>
      <c r="ED1060" s="25"/>
      <c r="EE1060" s="25">
        <v>861</v>
      </c>
    </row>
    <row r="1061" spans="110:135" x14ac:dyDescent="0.2">
      <c r="DF1061" s="24" t="s">
        <v>2314</v>
      </c>
      <c r="DG1061" s="24" t="s">
        <v>212</v>
      </c>
      <c r="DH1061" s="25">
        <v>1207.11686378382</v>
      </c>
      <c r="DI1061" s="25">
        <v>1203.7659757808001</v>
      </c>
      <c r="DJ1061" s="25">
        <v>14.9238288609293</v>
      </c>
      <c r="DK1061" s="25"/>
      <c r="DL1061" s="25"/>
      <c r="DM1061" s="25"/>
      <c r="DN1061" s="25"/>
      <c r="DO1061" s="25"/>
      <c r="DP1061" s="25">
        <v>1203.7659757808001</v>
      </c>
      <c r="DQ1061" s="25"/>
      <c r="DR1061" s="25"/>
      <c r="DS1061" s="25">
        <v>1028.66762777908</v>
      </c>
      <c r="DT1061" s="25"/>
      <c r="DU1061" s="25"/>
      <c r="DV1061" s="25"/>
      <c r="DW1061" s="25">
        <v>1388.9169877915699</v>
      </c>
      <c r="DX1061" s="25"/>
      <c r="DY1061" s="25"/>
      <c r="DZ1061" s="25"/>
      <c r="EA1061" s="25"/>
      <c r="EB1061" s="25"/>
      <c r="EC1061" s="25"/>
      <c r="ED1061" s="25"/>
      <c r="EE1061" s="25"/>
    </row>
    <row r="1062" spans="110:135" x14ac:dyDescent="0.2">
      <c r="DF1062" s="24" t="s">
        <v>2876</v>
      </c>
      <c r="DG1062" s="24" t="s">
        <v>212</v>
      </c>
      <c r="DH1062" s="25">
        <v>1204</v>
      </c>
      <c r="DI1062" s="25">
        <v>1204</v>
      </c>
      <c r="DJ1062" s="25"/>
      <c r="DK1062" s="25"/>
      <c r="DL1062" s="25">
        <v>1204</v>
      </c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</row>
    <row r="1063" spans="110:135" x14ac:dyDescent="0.2">
      <c r="DF1063" s="24" t="s">
        <v>1456</v>
      </c>
      <c r="DG1063" s="24" t="s">
        <v>212</v>
      </c>
      <c r="DH1063" s="25">
        <v>1210.39806811126</v>
      </c>
      <c r="DI1063" s="25">
        <v>1204.5177483577099</v>
      </c>
      <c r="DJ1063" s="25">
        <v>46.339877183860402</v>
      </c>
      <c r="DK1063" s="25"/>
      <c r="DL1063" s="25">
        <v>1538</v>
      </c>
      <c r="DM1063" s="25">
        <v>395.40515870000002</v>
      </c>
      <c r="DN1063" s="25"/>
      <c r="DO1063" s="25"/>
      <c r="DP1063" s="25"/>
      <c r="DQ1063" s="25"/>
      <c r="DR1063" s="25"/>
      <c r="DS1063" s="25">
        <v>1078.70705957921</v>
      </c>
      <c r="DT1063" s="25"/>
      <c r="DU1063" s="25">
        <v>2027.9477532521601</v>
      </c>
      <c r="DV1063" s="25"/>
      <c r="DW1063" s="25">
        <v>1330.3284371362199</v>
      </c>
      <c r="DX1063" s="25"/>
      <c r="DY1063" s="25"/>
      <c r="DZ1063" s="25"/>
      <c r="EA1063" s="25"/>
      <c r="EB1063" s="25"/>
      <c r="EC1063" s="25"/>
      <c r="ED1063" s="25"/>
      <c r="EE1063" s="25">
        <v>892</v>
      </c>
    </row>
    <row r="1064" spans="110:135" x14ac:dyDescent="0.2">
      <c r="DF1064" s="24" t="s">
        <v>4961</v>
      </c>
      <c r="DG1064" s="24" t="s">
        <v>274</v>
      </c>
      <c r="DH1064" s="25">
        <v>1205.4074224403</v>
      </c>
      <c r="DI1064" s="25">
        <v>1205.4074224403</v>
      </c>
      <c r="DJ1064" s="25"/>
      <c r="DK1064" s="25"/>
      <c r="DL1064" s="25"/>
      <c r="DM1064" s="25"/>
      <c r="DN1064" s="25"/>
      <c r="DO1064" s="25"/>
      <c r="DP1064" s="25"/>
      <c r="DQ1064" s="25"/>
      <c r="DR1064" s="25"/>
      <c r="DS1064" s="25"/>
      <c r="DT1064" s="25"/>
      <c r="DU1064" s="25"/>
      <c r="DV1064" s="25"/>
      <c r="DW1064" s="25">
        <v>1205.4074224403</v>
      </c>
      <c r="DX1064" s="25"/>
      <c r="DY1064" s="25"/>
      <c r="DZ1064" s="25"/>
      <c r="EA1064" s="25"/>
      <c r="EB1064" s="25"/>
      <c r="EC1064" s="25"/>
      <c r="ED1064" s="25"/>
      <c r="EE1064" s="25"/>
    </row>
    <row r="1065" spans="110:135" x14ac:dyDescent="0.2">
      <c r="DF1065" s="24" t="s">
        <v>853</v>
      </c>
      <c r="DG1065" s="24" t="s">
        <v>212</v>
      </c>
      <c r="DH1065" s="25">
        <v>1232.7947501533899</v>
      </c>
      <c r="DI1065" s="25">
        <v>1206.24898306151</v>
      </c>
      <c r="DJ1065" s="25">
        <v>72.540211532994107</v>
      </c>
      <c r="DK1065" s="25"/>
      <c r="DL1065" s="25">
        <v>2690</v>
      </c>
      <c r="DM1065" s="25">
        <v>369.16772520000001</v>
      </c>
      <c r="DN1065" s="25"/>
      <c r="DO1065" s="25"/>
      <c r="DP1065" s="25">
        <v>1624.4282726479</v>
      </c>
      <c r="DQ1065" s="25"/>
      <c r="DR1065" s="25">
        <v>396.49538744781</v>
      </c>
      <c r="DS1065" s="25">
        <v>1902.38839283978</v>
      </c>
      <c r="DT1065" s="25"/>
      <c r="DU1065" s="25">
        <v>440.83448987673</v>
      </c>
      <c r="DV1065" s="25"/>
      <c r="DW1065" s="25">
        <v>1206.24898306151</v>
      </c>
      <c r="DX1065" s="25"/>
      <c r="DY1065" s="25"/>
      <c r="DZ1065" s="25"/>
      <c r="EA1065" s="25"/>
      <c r="EB1065" s="25"/>
      <c r="EC1065" s="25"/>
      <c r="ED1065" s="25"/>
      <c r="EE1065" s="25"/>
    </row>
    <row r="1066" spans="110:135" x14ac:dyDescent="0.2">
      <c r="DF1066" s="24" t="s">
        <v>5396</v>
      </c>
      <c r="DG1066" s="24" t="s">
        <v>212</v>
      </c>
      <c r="DH1066" s="25">
        <v>1822.03038630683</v>
      </c>
      <c r="DI1066" s="25">
        <v>1206.3871380636001</v>
      </c>
      <c r="DJ1066" s="25">
        <v>131.635824592239</v>
      </c>
      <c r="DK1066" s="25"/>
      <c r="DL1066" s="25">
        <v>1101</v>
      </c>
      <c r="DM1066" s="25">
        <v>200.29331049999999</v>
      </c>
      <c r="DN1066" s="25"/>
      <c r="DO1066" s="25">
        <v>332.80711918999998</v>
      </c>
      <c r="DP1066" s="25">
        <v>641.75067379020697</v>
      </c>
      <c r="DQ1066" s="25"/>
      <c r="DR1066" s="25"/>
      <c r="DS1066" s="25">
        <v>382.67927001768601</v>
      </c>
      <c r="DT1066" s="25"/>
      <c r="DU1066" s="25">
        <v>1206.3871380636001</v>
      </c>
      <c r="DV1066" s="25"/>
      <c r="DW1066" s="25">
        <v>1823.9455285798399</v>
      </c>
      <c r="DX1066" s="25"/>
      <c r="DY1066" s="25"/>
      <c r="DZ1066" s="25">
        <v>1796.9420585124301</v>
      </c>
      <c r="EA1066" s="25">
        <v>1610.00964639781</v>
      </c>
      <c r="EB1066" s="25"/>
      <c r="EC1066" s="25">
        <v>2186.5195043235399</v>
      </c>
      <c r="ED1066" s="25"/>
      <c r="EE1066" s="25">
        <v>8760</v>
      </c>
    </row>
    <row r="1067" spans="110:135" x14ac:dyDescent="0.2">
      <c r="DF1067" s="24" t="s">
        <v>4717</v>
      </c>
      <c r="DG1067" s="24" t="s">
        <v>212</v>
      </c>
      <c r="DH1067" s="25">
        <v>1436.5124872562801</v>
      </c>
      <c r="DI1067" s="25">
        <v>1207.0906588688399</v>
      </c>
      <c r="DJ1067" s="25">
        <v>107.52488996264999</v>
      </c>
      <c r="DK1067" s="25">
        <v>3083</v>
      </c>
      <c r="DL1067" s="25"/>
      <c r="DM1067" s="25">
        <v>19.446802900000002</v>
      </c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>
        <v>1207.0906588688399</v>
      </c>
      <c r="DX1067" s="25"/>
      <c r="DY1067" s="25"/>
      <c r="DZ1067" s="25"/>
      <c r="EA1067" s="25"/>
      <c r="EB1067" s="25"/>
      <c r="EC1067" s="25"/>
      <c r="ED1067" s="25"/>
      <c r="EE1067" s="25"/>
    </row>
    <row r="1068" spans="110:135" x14ac:dyDescent="0.2">
      <c r="DF1068" s="24" t="s">
        <v>4310</v>
      </c>
      <c r="DG1068" s="24" t="s">
        <v>212</v>
      </c>
      <c r="DH1068" s="25">
        <v>1389.5040546938601</v>
      </c>
      <c r="DI1068" s="25">
        <v>1207.4192841517199</v>
      </c>
      <c r="DJ1068" s="25">
        <v>93.2242098923995</v>
      </c>
      <c r="DK1068" s="25">
        <v>3137</v>
      </c>
      <c r="DL1068" s="25">
        <v>1217</v>
      </c>
      <c r="DM1068" s="25">
        <v>6.1776504719999998</v>
      </c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>
        <v>1197.8385683034501</v>
      </c>
      <c r="DX1068" s="25"/>
      <c r="DY1068" s="25"/>
      <c r="DZ1068" s="25"/>
      <c r="EA1068" s="25"/>
      <c r="EB1068" s="25"/>
      <c r="EC1068" s="25"/>
      <c r="ED1068" s="25"/>
      <c r="EE1068" s="25"/>
    </row>
    <row r="1069" spans="110:135" x14ac:dyDescent="0.2">
      <c r="DF1069" s="24" t="s">
        <v>4974</v>
      </c>
      <c r="DG1069" s="24" t="s">
        <v>274</v>
      </c>
      <c r="DH1069" s="25">
        <v>1207.9324498134899</v>
      </c>
      <c r="DI1069" s="25">
        <v>1207.9324498134899</v>
      </c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>
        <v>1207.9324498134899</v>
      </c>
      <c r="DX1069" s="25"/>
      <c r="DY1069" s="25"/>
      <c r="DZ1069" s="25"/>
      <c r="EA1069" s="25"/>
      <c r="EB1069" s="25"/>
      <c r="EC1069" s="25"/>
      <c r="ED1069" s="25"/>
      <c r="EE1069" s="25"/>
    </row>
    <row r="1070" spans="110:135" x14ac:dyDescent="0.2">
      <c r="DF1070" s="24" t="s">
        <v>4976</v>
      </c>
      <c r="DG1070" s="24" t="s">
        <v>212</v>
      </c>
      <c r="DH1070" s="25">
        <v>1208.7743558467</v>
      </c>
      <c r="DI1070" s="25">
        <v>1208.7743558467</v>
      </c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>
        <v>1208.7743558467</v>
      </c>
      <c r="DX1070" s="25"/>
      <c r="DY1070" s="25"/>
      <c r="DZ1070" s="25"/>
      <c r="EA1070" s="25"/>
      <c r="EB1070" s="25"/>
      <c r="EC1070" s="25"/>
      <c r="ED1070" s="25"/>
      <c r="EE1070" s="25"/>
    </row>
    <row r="1071" spans="110:135" x14ac:dyDescent="0.2">
      <c r="DF1071" s="24" t="s">
        <v>466</v>
      </c>
      <c r="DG1071" s="24" t="s">
        <v>212</v>
      </c>
      <c r="DH1071" s="25">
        <v>2647.4567642973202</v>
      </c>
      <c r="DI1071" s="25">
        <v>1209</v>
      </c>
      <c r="DJ1071" s="25">
        <v>119.408941667025</v>
      </c>
      <c r="DK1071" s="25"/>
      <c r="DL1071" s="25">
        <v>1209</v>
      </c>
      <c r="DM1071" s="25">
        <v>46.486125899999998</v>
      </c>
      <c r="DN1071" s="25"/>
      <c r="DO1071" s="25"/>
      <c r="DP1071" s="25">
        <v>1803.7746092539001</v>
      </c>
      <c r="DQ1071" s="25">
        <v>5437.9070542218496</v>
      </c>
      <c r="DR1071" s="25"/>
      <c r="DS1071" s="25">
        <v>692.31534402731995</v>
      </c>
      <c r="DT1071" s="25">
        <v>8583.8606775341996</v>
      </c>
      <c r="DU1071" s="25">
        <v>758.85353914396705</v>
      </c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</row>
    <row r="1072" spans="110:135" x14ac:dyDescent="0.2">
      <c r="DF1072" s="24" t="s">
        <v>1694</v>
      </c>
      <c r="DG1072" s="24" t="s">
        <v>212</v>
      </c>
      <c r="DH1072" s="25">
        <v>1306.7851081834001</v>
      </c>
      <c r="DI1072" s="25">
        <v>1209.43710283203</v>
      </c>
      <c r="DJ1072" s="25">
        <v>48.4829082096986</v>
      </c>
      <c r="DK1072" s="25"/>
      <c r="DL1072" s="25">
        <v>1193</v>
      </c>
      <c r="DM1072" s="25">
        <v>2167.6041839999998</v>
      </c>
      <c r="DN1072" s="25"/>
      <c r="DO1072" s="25"/>
      <c r="DP1072" s="25"/>
      <c r="DQ1072" s="25"/>
      <c r="DR1072" s="25"/>
      <c r="DS1072" s="25">
        <v>1225.8742056640499</v>
      </c>
      <c r="DT1072" s="25"/>
      <c r="DU1072" s="25">
        <v>640.66204306953398</v>
      </c>
      <c r="DV1072" s="25"/>
      <c r="DW1072" s="25"/>
      <c r="DX1072" s="25"/>
      <c r="DY1072" s="25"/>
      <c r="DZ1072" s="25"/>
      <c r="EA1072" s="25"/>
      <c r="EB1072" s="25"/>
      <c r="EC1072" s="25"/>
      <c r="ED1072" s="25"/>
      <c r="EE1072" s="25"/>
    </row>
    <row r="1073" spans="110:135" x14ac:dyDescent="0.2">
      <c r="DF1073" s="24" t="s">
        <v>1833</v>
      </c>
      <c r="DG1073" s="24" t="s">
        <v>212</v>
      </c>
      <c r="DH1073" s="25">
        <v>1233.1978391345201</v>
      </c>
      <c r="DI1073" s="25">
        <v>1210.52982287033</v>
      </c>
      <c r="DJ1073" s="25">
        <v>72.876282779359201</v>
      </c>
      <c r="DK1073" s="25"/>
      <c r="DL1073" s="25">
        <v>505</v>
      </c>
      <c r="DM1073" s="25">
        <v>54.447002439999999</v>
      </c>
      <c r="DN1073" s="25"/>
      <c r="DO1073" s="25"/>
      <c r="DP1073" s="25"/>
      <c r="DQ1073" s="25"/>
      <c r="DR1073" s="25"/>
      <c r="DS1073" s="25">
        <v>752.24465169774805</v>
      </c>
      <c r="DT1073" s="25"/>
      <c r="DU1073" s="25">
        <v>951.059645740664</v>
      </c>
      <c r="DV1073" s="25"/>
      <c r="DW1073" s="25">
        <v>1545.44876842803</v>
      </c>
      <c r="DX1073" s="25"/>
      <c r="DY1073" s="25"/>
      <c r="DZ1073" s="25">
        <v>1579.4681314571999</v>
      </c>
      <c r="EA1073" s="25"/>
      <c r="EB1073" s="25"/>
      <c r="EC1073" s="25"/>
      <c r="ED1073" s="25">
        <v>3007.9145133124998</v>
      </c>
      <c r="EE1073" s="25">
        <v>1470</v>
      </c>
    </row>
    <row r="1074" spans="110:135" x14ac:dyDescent="0.2">
      <c r="DF1074" s="24" t="s">
        <v>1247</v>
      </c>
      <c r="DG1074" s="24" t="s">
        <v>212</v>
      </c>
      <c r="DH1074" s="25">
        <v>1200.41852397499</v>
      </c>
      <c r="DI1074" s="25">
        <v>1210.98382269687</v>
      </c>
      <c r="DJ1074" s="25">
        <v>64.607325408232995</v>
      </c>
      <c r="DK1074" s="25"/>
      <c r="DL1074" s="25">
        <v>983</v>
      </c>
      <c r="DM1074" s="25">
        <v>138.65960559999999</v>
      </c>
      <c r="DN1074" s="25"/>
      <c r="DO1074" s="25"/>
      <c r="DP1074" s="25">
        <v>557.17171178430306</v>
      </c>
      <c r="DQ1074" s="25">
        <v>1938.3979356039899</v>
      </c>
      <c r="DR1074" s="25"/>
      <c r="DS1074" s="25"/>
      <c r="DT1074" s="25"/>
      <c r="DU1074" s="25">
        <v>1438.96764539373</v>
      </c>
      <c r="DV1074" s="25">
        <v>2374.00253218239</v>
      </c>
      <c r="DW1074" s="25"/>
      <c r="DX1074" s="25"/>
      <c r="DY1074" s="25"/>
      <c r="DZ1074" s="25">
        <v>1642.1487612354699</v>
      </c>
      <c r="EA1074" s="25"/>
      <c r="EB1074" s="25"/>
      <c r="EC1074" s="25"/>
      <c r="ED1074" s="25"/>
      <c r="EE1074" s="25">
        <v>531</v>
      </c>
    </row>
    <row r="1075" spans="110:135" x14ac:dyDescent="0.2">
      <c r="DF1075" s="24" t="s">
        <v>4436</v>
      </c>
      <c r="DG1075" s="24" t="s">
        <v>212</v>
      </c>
      <c r="DH1075" s="25">
        <v>1909.3468858511001</v>
      </c>
      <c r="DI1075" s="25">
        <v>1211.30076399067</v>
      </c>
      <c r="DJ1075" s="25">
        <v>87.879981441177804</v>
      </c>
      <c r="DK1075" s="25"/>
      <c r="DL1075" s="25"/>
      <c r="DM1075" s="25"/>
      <c r="DN1075" s="25"/>
      <c r="DO1075" s="25"/>
      <c r="DP1075" s="25"/>
      <c r="DQ1075" s="25"/>
      <c r="DR1075" s="25">
        <v>634.82786617692898</v>
      </c>
      <c r="DS1075" s="25">
        <v>3739.6146274835401</v>
      </c>
      <c r="DT1075" s="25"/>
      <c r="DU1075" s="25"/>
      <c r="DV1075" s="25"/>
      <c r="DW1075" s="25">
        <v>1211.30076399067</v>
      </c>
      <c r="DX1075" s="25"/>
      <c r="DY1075" s="25"/>
      <c r="DZ1075" s="25"/>
      <c r="EA1075" s="25"/>
      <c r="EB1075" s="25"/>
      <c r="EC1075" s="25">
        <v>3681.9911716043598</v>
      </c>
      <c r="ED1075" s="25"/>
      <c r="EE1075" s="25">
        <v>279</v>
      </c>
    </row>
    <row r="1076" spans="110:135" x14ac:dyDescent="0.2">
      <c r="DF1076" s="24" t="s">
        <v>2775</v>
      </c>
      <c r="DG1076" s="24" t="s">
        <v>212</v>
      </c>
      <c r="DH1076" s="25">
        <v>1213.8282061806301</v>
      </c>
      <c r="DI1076" s="25">
        <v>1213.8282061806301</v>
      </c>
      <c r="DJ1076" s="25"/>
      <c r="DK1076" s="25"/>
      <c r="DL1076" s="25"/>
      <c r="DM1076" s="25"/>
      <c r="DN1076" s="25"/>
      <c r="DO1076" s="25"/>
      <c r="DP1076" s="25"/>
      <c r="DQ1076" s="25"/>
      <c r="DR1076" s="25"/>
      <c r="DS1076" s="25"/>
      <c r="DT1076" s="25"/>
      <c r="DU1076" s="25"/>
      <c r="DV1076" s="25"/>
      <c r="DW1076" s="25">
        <v>1213.8282061806301</v>
      </c>
      <c r="DX1076" s="25"/>
      <c r="DY1076" s="25"/>
      <c r="DZ1076" s="25"/>
      <c r="EA1076" s="25"/>
      <c r="EB1076" s="25"/>
      <c r="EC1076" s="25"/>
      <c r="ED1076" s="25"/>
      <c r="EE1076" s="25"/>
    </row>
    <row r="1077" spans="110:135" x14ac:dyDescent="0.2">
      <c r="DF1077" s="24" t="s">
        <v>5000</v>
      </c>
      <c r="DG1077" s="24" t="s">
        <v>274</v>
      </c>
      <c r="DH1077" s="25">
        <v>1213.8282061806301</v>
      </c>
      <c r="DI1077" s="25">
        <v>1213.8282061806301</v>
      </c>
      <c r="DJ1077" s="25"/>
      <c r="DK1077" s="25"/>
      <c r="DL1077" s="25"/>
      <c r="DM1077" s="25"/>
      <c r="DN1077" s="25"/>
      <c r="DO1077" s="25"/>
      <c r="DP1077" s="25"/>
      <c r="DQ1077" s="25"/>
      <c r="DR1077" s="25"/>
      <c r="DS1077" s="25"/>
      <c r="DT1077" s="25"/>
      <c r="DU1077" s="25"/>
      <c r="DV1077" s="25"/>
      <c r="DW1077" s="25">
        <v>1213.8282061806301</v>
      </c>
      <c r="DX1077" s="25"/>
      <c r="DY1077" s="25"/>
      <c r="DZ1077" s="25"/>
      <c r="EA1077" s="25"/>
      <c r="EB1077" s="25"/>
      <c r="EC1077" s="25"/>
      <c r="ED1077" s="25"/>
      <c r="EE1077" s="25"/>
    </row>
    <row r="1078" spans="110:135" x14ac:dyDescent="0.2">
      <c r="DF1078" s="24" t="s">
        <v>5005</v>
      </c>
      <c r="DG1078" s="24" t="s">
        <v>212</v>
      </c>
      <c r="DH1078" s="25">
        <v>1214.6709164722699</v>
      </c>
      <c r="DI1078" s="25">
        <v>1214.6709164722699</v>
      </c>
      <c r="DJ1078" s="25"/>
      <c r="DK1078" s="25"/>
      <c r="DL1078" s="25"/>
      <c r="DM1078" s="25"/>
      <c r="DN1078" s="25"/>
      <c r="DO1078" s="25"/>
      <c r="DP1078" s="25"/>
      <c r="DQ1078" s="25"/>
      <c r="DR1078" s="25"/>
      <c r="DS1078" s="25"/>
      <c r="DT1078" s="25"/>
      <c r="DU1078" s="25"/>
      <c r="DV1078" s="25"/>
      <c r="DW1078" s="25">
        <v>1214.6709164722699</v>
      </c>
      <c r="DX1078" s="25"/>
      <c r="DY1078" s="25"/>
      <c r="DZ1078" s="25"/>
      <c r="EA1078" s="25"/>
      <c r="EB1078" s="25"/>
      <c r="EC1078" s="25"/>
      <c r="ED1078" s="25"/>
      <c r="EE1078" s="25"/>
    </row>
    <row r="1079" spans="110:135" x14ac:dyDescent="0.2">
      <c r="DF1079" s="24" t="s">
        <v>10864</v>
      </c>
      <c r="DG1079" s="24" t="s">
        <v>274</v>
      </c>
      <c r="DH1079" s="25">
        <v>1214.6709164722699</v>
      </c>
      <c r="DI1079" s="25">
        <v>1214.6709164722699</v>
      </c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>
        <v>1214.6709164722699</v>
      </c>
      <c r="DX1079" s="25"/>
      <c r="DY1079" s="25"/>
      <c r="DZ1079" s="25"/>
      <c r="EA1079" s="25"/>
      <c r="EB1079" s="25"/>
      <c r="EC1079" s="25"/>
      <c r="ED1079" s="25"/>
      <c r="EE1079" s="25"/>
    </row>
    <row r="1080" spans="110:135" x14ac:dyDescent="0.2">
      <c r="DF1080" s="24" t="s">
        <v>3257</v>
      </c>
      <c r="DG1080" s="24" t="s">
        <v>212</v>
      </c>
      <c r="DH1080" s="25">
        <v>1214.6709164722699</v>
      </c>
      <c r="DI1080" s="25">
        <v>1214.6709164722699</v>
      </c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>
        <v>1214.6709164722699</v>
      </c>
      <c r="DX1080" s="25"/>
      <c r="DY1080" s="25"/>
      <c r="DZ1080" s="25"/>
      <c r="EA1080" s="25"/>
      <c r="EB1080" s="25"/>
      <c r="EC1080" s="25"/>
      <c r="ED1080" s="25"/>
      <c r="EE1080" s="25"/>
    </row>
    <row r="1081" spans="110:135" x14ac:dyDescent="0.2">
      <c r="DF1081" s="24" t="s">
        <v>5016</v>
      </c>
      <c r="DG1081" s="24" t="s">
        <v>212</v>
      </c>
      <c r="DH1081" s="25">
        <v>1216.35668110764</v>
      </c>
      <c r="DI1081" s="25">
        <v>1216.35668110764</v>
      </c>
      <c r="DJ1081" s="25"/>
      <c r="DK1081" s="25"/>
      <c r="DL1081" s="25"/>
      <c r="DM1081" s="25"/>
      <c r="DN1081" s="25"/>
      <c r="DO1081" s="25"/>
      <c r="DP1081" s="25"/>
      <c r="DQ1081" s="25"/>
      <c r="DR1081" s="25"/>
      <c r="DS1081" s="25"/>
      <c r="DT1081" s="25"/>
      <c r="DU1081" s="25"/>
      <c r="DV1081" s="25"/>
      <c r="DW1081" s="25">
        <v>1216.35668110764</v>
      </c>
      <c r="DX1081" s="25"/>
      <c r="DY1081" s="25"/>
      <c r="DZ1081" s="25"/>
      <c r="EA1081" s="25"/>
      <c r="EB1081" s="25"/>
      <c r="EC1081" s="25"/>
      <c r="ED1081" s="25"/>
      <c r="EE1081" s="25"/>
    </row>
    <row r="1082" spans="110:135" x14ac:dyDescent="0.2">
      <c r="DF1082" s="24" t="s">
        <v>5017</v>
      </c>
      <c r="DG1082" s="24" t="s">
        <v>274</v>
      </c>
      <c r="DH1082" s="25">
        <v>1216.35668110764</v>
      </c>
      <c r="DI1082" s="25">
        <v>1216.35668110764</v>
      </c>
      <c r="DJ1082" s="25"/>
      <c r="DK1082" s="25"/>
      <c r="DL1082" s="25"/>
      <c r="DM1082" s="25"/>
      <c r="DN1082" s="25"/>
      <c r="DO1082" s="25"/>
      <c r="DP1082" s="25"/>
      <c r="DQ1082" s="25"/>
      <c r="DR1082" s="25"/>
      <c r="DS1082" s="25"/>
      <c r="DT1082" s="25"/>
      <c r="DU1082" s="25"/>
      <c r="DV1082" s="25"/>
      <c r="DW1082" s="25">
        <v>1216.35668110764</v>
      </c>
      <c r="DX1082" s="25"/>
      <c r="DY1082" s="25"/>
      <c r="DZ1082" s="25"/>
      <c r="EA1082" s="25"/>
      <c r="EB1082" s="25"/>
      <c r="EC1082" s="25"/>
      <c r="ED1082" s="25"/>
      <c r="EE1082" s="25"/>
    </row>
    <row r="1083" spans="110:135" x14ac:dyDescent="0.2">
      <c r="DF1083" s="24" t="s">
        <v>4278</v>
      </c>
      <c r="DG1083" s="24" t="s">
        <v>212</v>
      </c>
      <c r="DH1083" s="25">
        <v>1829.1445164005299</v>
      </c>
      <c r="DI1083" s="25">
        <v>1216.85029752119</v>
      </c>
      <c r="DJ1083" s="25">
        <v>129.08448959610399</v>
      </c>
      <c r="DK1083" s="25"/>
      <c r="DL1083" s="25">
        <v>302</v>
      </c>
      <c r="DM1083" s="25">
        <v>144.68038559999999</v>
      </c>
      <c r="DN1083" s="25"/>
      <c r="DO1083" s="25"/>
      <c r="DP1083" s="25"/>
      <c r="DQ1083" s="25"/>
      <c r="DR1083" s="25"/>
      <c r="DS1083" s="25"/>
      <c r="DT1083" s="25"/>
      <c r="DU1083" s="25">
        <v>915.59372297516802</v>
      </c>
      <c r="DV1083" s="25"/>
      <c r="DW1083" s="25">
        <v>1518.1068720672099</v>
      </c>
      <c r="DX1083" s="25"/>
      <c r="DY1083" s="25"/>
      <c r="DZ1083" s="25">
        <v>1604.48611776078</v>
      </c>
      <c r="EA1083" s="25"/>
      <c r="EB1083" s="25"/>
      <c r="EC1083" s="25"/>
      <c r="ED1083" s="25"/>
      <c r="EE1083" s="25">
        <v>6490</v>
      </c>
    </row>
    <row r="1084" spans="110:135" x14ac:dyDescent="0.2">
      <c r="DF1084" s="24" t="s">
        <v>2292</v>
      </c>
      <c r="DG1084" s="24" t="s">
        <v>274</v>
      </c>
      <c r="DH1084" s="25">
        <v>1170.0294812417001</v>
      </c>
      <c r="DI1084" s="25">
        <v>1217.1997353547499</v>
      </c>
      <c r="DJ1084" s="25">
        <v>70.964942544272503</v>
      </c>
      <c r="DK1084" s="25"/>
      <c r="DL1084" s="25">
        <v>1787</v>
      </c>
      <c r="DM1084" s="25">
        <v>31.564383809999999</v>
      </c>
      <c r="DN1084" s="25"/>
      <c r="DO1084" s="25"/>
      <c r="DP1084" s="25"/>
      <c r="DQ1084" s="25"/>
      <c r="DR1084" s="25"/>
      <c r="DS1084" s="25"/>
      <c r="DT1084" s="25"/>
      <c r="DU1084" s="25">
        <v>712.14072956537098</v>
      </c>
      <c r="DV1084" s="25"/>
      <c r="DW1084" s="25">
        <v>1217.1997353547499</v>
      </c>
      <c r="DX1084" s="25"/>
      <c r="DY1084" s="25"/>
      <c r="DZ1084" s="25"/>
      <c r="EA1084" s="25">
        <v>2102.2425574783601</v>
      </c>
      <c r="EB1084" s="25"/>
      <c r="EC1084" s="25"/>
      <c r="ED1084" s="25"/>
      <c r="EE1084" s="25"/>
    </row>
    <row r="1085" spans="110:135" x14ac:dyDescent="0.2">
      <c r="DF1085" s="24" t="s">
        <v>2900</v>
      </c>
      <c r="DG1085" s="24" t="s">
        <v>212</v>
      </c>
      <c r="DH1085" s="25">
        <v>1559.1963134397499</v>
      </c>
      <c r="DI1085" s="25">
        <v>1217.1997353547499</v>
      </c>
      <c r="DJ1085" s="25">
        <v>104.636505910122</v>
      </c>
      <c r="DK1085" s="25">
        <v>4053</v>
      </c>
      <c r="DL1085" s="25">
        <v>93</v>
      </c>
      <c r="DM1085" s="25"/>
      <c r="DN1085" s="25"/>
      <c r="DO1085" s="25"/>
      <c r="DP1085" s="25"/>
      <c r="DQ1085" s="25"/>
      <c r="DR1085" s="25"/>
      <c r="DS1085" s="25">
        <v>2197.7772471283902</v>
      </c>
      <c r="DT1085" s="25"/>
      <c r="DU1085" s="25">
        <v>235.004584715585</v>
      </c>
      <c r="DV1085" s="25"/>
      <c r="DW1085" s="25">
        <v>1217.1997353547499</v>
      </c>
      <c r="DX1085" s="25"/>
      <c r="DY1085" s="25"/>
      <c r="DZ1085" s="25"/>
      <c r="EA1085" s="25"/>
      <c r="EB1085" s="25"/>
      <c r="EC1085" s="25"/>
      <c r="ED1085" s="25"/>
      <c r="EE1085" s="25"/>
    </row>
    <row r="1086" spans="110:135" x14ac:dyDescent="0.2">
      <c r="DF1086" s="24" t="s">
        <v>3394</v>
      </c>
      <c r="DG1086" s="24" t="s">
        <v>274</v>
      </c>
      <c r="DH1086" s="25">
        <v>1218.88618746661</v>
      </c>
      <c r="DI1086" s="25">
        <v>1218.88618746661</v>
      </c>
      <c r="DJ1086" s="25"/>
      <c r="DK1086" s="25"/>
      <c r="DL1086" s="25"/>
      <c r="DM1086" s="25"/>
      <c r="DN1086" s="25"/>
      <c r="DO1086" s="25"/>
      <c r="DP1086" s="25"/>
      <c r="DQ1086" s="25"/>
      <c r="DR1086" s="25"/>
      <c r="DS1086" s="25"/>
      <c r="DT1086" s="25"/>
      <c r="DU1086" s="25"/>
      <c r="DV1086" s="25"/>
      <c r="DW1086" s="25">
        <v>1218.88618746661</v>
      </c>
      <c r="DX1086" s="25"/>
      <c r="DY1086" s="25"/>
      <c r="DZ1086" s="25"/>
      <c r="EA1086" s="25"/>
      <c r="EB1086" s="25"/>
      <c r="EC1086" s="25"/>
      <c r="ED1086" s="25"/>
      <c r="EE1086" s="25"/>
    </row>
    <row r="1087" spans="110:135" x14ac:dyDescent="0.2">
      <c r="DF1087" s="24" t="s">
        <v>5020</v>
      </c>
      <c r="DG1087" s="24" t="s">
        <v>274</v>
      </c>
      <c r="DH1087" s="25">
        <v>1218.88618746661</v>
      </c>
      <c r="DI1087" s="25">
        <v>1218.88618746661</v>
      </c>
      <c r="DJ1087" s="25"/>
      <c r="DK1087" s="25"/>
      <c r="DL1087" s="25"/>
      <c r="DM1087" s="25"/>
      <c r="DN1087" s="25"/>
      <c r="DO1087" s="25"/>
      <c r="DP1087" s="25"/>
      <c r="DQ1087" s="25"/>
      <c r="DR1087" s="25"/>
      <c r="DS1087" s="25"/>
      <c r="DT1087" s="25"/>
      <c r="DU1087" s="25"/>
      <c r="DV1087" s="25"/>
      <c r="DW1087" s="25">
        <v>1218.88618746661</v>
      </c>
      <c r="DX1087" s="25"/>
      <c r="DY1087" s="25"/>
      <c r="DZ1087" s="25"/>
      <c r="EA1087" s="25"/>
      <c r="EB1087" s="25"/>
      <c r="EC1087" s="25"/>
      <c r="ED1087" s="25"/>
      <c r="EE1087" s="25"/>
    </row>
    <row r="1088" spans="110:135" x14ac:dyDescent="0.2">
      <c r="DF1088" s="24" t="s">
        <v>1610</v>
      </c>
      <c r="DG1088" s="24" t="s">
        <v>212</v>
      </c>
      <c r="DH1088" s="25">
        <v>1256.6107708352299</v>
      </c>
      <c r="DI1088" s="25">
        <v>1219.04075822151</v>
      </c>
      <c r="DJ1088" s="25">
        <v>94.297286534155305</v>
      </c>
      <c r="DK1088" s="25"/>
      <c r="DL1088" s="25">
        <v>1546</v>
      </c>
      <c r="DM1088" s="25">
        <v>92.537412160000002</v>
      </c>
      <c r="DN1088" s="25"/>
      <c r="DO1088" s="25">
        <v>1220.71117766</v>
      </c>
      <c r="DP1088" s="25">
        <v>166.09132730707199</v>
      </c>
      <c r="DQ1088" s="25"/>
      <c r="DR1088" s="25"/>
      <c r="DS1088" s="25">
        <v>1217.3703387830201</v>
      </c>
      <c r="DT1088" s="25"/>
      <c r="DU1088" s="25"/>
      <c r="DV1088" s="25"/>
      <c r="DW1088" s="25"/>
      <c r="DX1088" s="25">
        <v>3796.9302667206398</v>
      </c>
      <c r="DY1088" s="25"/>
      <c r="DZ1088" s="25">
        <v>1563.2456440511301</v>
      </c>
      <c r="EA1088" s="25"/>
      <c r="EB1088" s="25"/>
      <c r="EC1088" s="25"/>
      <c r="ED1088" s="25"/>
      <c r="EE1088" s="25">
        <v>450</v>
      </c>
    </row>
    <row r="1089" spans="110:135" x14ac:dyDescent="0.2">
      <c r="DF1089" s="24" t="s">
        <v>5024</v>
      </c>
      <c r="DG1089" s="24" t="s">
        <v>274</v>
      </c>
      <c r="DH1089" s="25">
        <v>1220.57309741425</v>
      </c>
      <c r="DI1089" s="25">
        <v>1220.57309741425</v>
      </c>
      <c r="DJ1089" s="25"/>
      <c r="DK1089" s="25"/>
      <c r="DL1089" s="25"/>
      <c r="DM1089" s="25"/>
      <c r="DN1089" s="25"/>
      <c r="DO1089" s="25"/>
      <c r="DP1089" s="25"/>
      <c r="DQ1089" s="25"/>
      <c r="DR1089" s="25"/>
      <c r="DS1089" s="25"/>
      <c r="DT1089" s="25"/>
      <c r="DU1089" s="25"/>
      <c r="DV1089" s="25"/>
      <c r="DW1089" s="25">
        <v>1220.57309741425</v>
      </c>
      <c r="DX1089" s="25"/>
      <c r="DY1089" s="25"/>
      <c r="DZ1089" s="25"/>
      <c r="EA1089" s="25"/>
      <c r="EB1089" s="25"/>
      <c r="EC1089" s="25"/>
      <c r="ED1089" s="25"/>
      <c r="EE1089" s="25"/>
    </row>
    <row r="1090" spans="110:135" x14ac:dyDescent="0.2">
      <c r="DF1090" s="24" t="s">
        <v>2656</v>
      </c>
      <c r="DG1090" s="24" t="s">
        <v>212</v>
      </c>
      <c r="DH1090" s="25">
        <v>2016.2067733240999</v>
      </c>
      <c r="DI1090" s="25">
        <v>1220.57309741425</v>
      </c>
      <c r="DJ1090" s="25">
        <v>112.21562067208799</v>
      </c>
      <c r="DK1090" s="25"/>
      <c r="DL1090" s="25"/>
      <c r="DM1090" s="25"/>
      <c r="DN1090" s="25"/>
      <c r="DO1090" s="25"/>
      <c r="DP1090" s="25"/>
      <c r="DQ1090" s="25"/>
      <c r="DR1090" s="25"/>
      <c r="DS1090" s="25"/>
      <c r="DT1090" s="25">
        <v>4569.0472225580397</v>
      </c>
      <c r="DU1090" s="25"/>
      <c r="DV1090" s="25"/>
      <c r="DW1090" s="25">
        <v>1220.57309741425</v>
      </c>
      <c r="DX1090" s="25"/>
      <c r="DY1090" s="25"/>
      <c r="DZ1090" s="25"/>
      <c r="EA1090" s="25"/>
      <c r="EB1090" s="25"/>
      <c r="EC1090" s="25"/>
      <c r="ED1090" s="25"/>
      <c r="EE1090" s="25">
        <v>259</v>
      </c>
    </row>
    <row r="1091" spans="110:135" x14ac:dyDescent="0.2">
      <c r="DF1091" s="24" t="s">
        <v>5027</v>
      </c>
      <c r="DG1091" s="24" t="s">
        <v>212</v>
      </c>
      <c r="DH1091" s="25">
        <v>1222.26046481304</v>
      </c>
      <c r="DI1091" s="25">
        <v>1222.26046481304</v>
      </c>
      <c r="DJ1091" s="25"/>
      <c r="DK1091" s="25"/>
      <c r="DL1091" s="25"/>
      <c r="DM1091" s="25"/>
      <c r="DN1091" s="25"/>
      <c r="DO1091" s="25"/>
      <c r="DP1091" s="25"/>
      <c r="DQ1091" s="25"/>
      <c r="DR1091" s="25"/>
      <c r="DS1091" s="25"/>
      <c r="DT1091" s="25"/>
      <c r="DU1091" s="25"/>
      <c r="DV1091" s="25"/>
      <c r="DW1091" s="25">
        <v>1222.26046481304</v>
      </c>
      <c r="DX1091" s="25"/>
      <c r="DY1091" s="25"/>
      <c r="DZ1091" s="25"/>
      <c r="EA1091" s="25"/>
      <c r="EB1091" s="25"/>
      <c r="EC1091" s="25"/>
      <c r="ED1091" s="25"/>
      <c r="EE1091" s="25"/>
    </row>
    <row r="1092" spans="110:135" x14ac:dyDescent="0.2">
      <c r="DF1092" s="24" t="s">
        <v>1825</v>
      </c>
      <c r="DG1092" s="24" t="s">
        <v>212</v>
      </c>
      <c r="DH1092" s="25">
        <v>929.26316743944005</v>
      </c>
      <c r="DI1092" s="25">
        <v>1222.26046481304</v>
      </c>
      <c r="DJ1092" s="25">
        <v>81.723256777726803</v>
      </c>
      <c r="DK1092" s="25"/>
      <c r="DL1092" s="25">
        <v>1424</v>
      </c>
      <c r="DM1092" s="25">
        <v>12.49118597</v>
      </c>
      <c r="DN1092" s="25"/>
      <c r="DO1092" s="25"/>
      <c r="DP1092" s="25">
        <v>1744.61223510337</v>
      </c>
      <c r="DQ1092" s="25"/>
      <c r="DR1092" s="25"/>
      <c r="DS1092" s="25"/>
      <c r="DT1092" s="25"/>
      <c r="DU1092" s="25">
        <v>242.95195131078501</v>
      </c>
      <c r="DV1092" s="25"/>
      <c r="DW1092" s="25">
        <v>1222.26046481304</v>
      </c>
      <c r="DX1092" s="25"/>
      <c r="DY1092" s="25"/>
      <c r="DZ1092" s="25"/>
      <c r="EA1092" s="25"/>
      <c r="EB1092" s="25"/>
      <c r="EC1092" s="25"/>
      <c r="ED1092" s="25"/>
      <c r="EE1092" s="25"/>
    </row>
    <row r="1093" spans="110:135" x14ac:dyDescent="0.2">
      <c r="DF1093" s="24" t="s">
        <v>2626</v>
      </c>
      <c r="DG1093" s="24" t="s">
        <v>212</v>
      </c>
      <c r="DH1093" s="25">
        <v>1504.02373561472</v>
      </c>
      <c r="DI1093" s="25">
        <v>1223.94828927913</v>
      </c>
      <c r="DJ1093" s="25">
        <v>75.418274123674095</v>
      </c>
      <c r="DK1093" s="25"/>
      <c r="DL1093" s="25">
        <v>1202</v>
      </c>
      <c r="DM1093" s="25">
        <v>64.764543529999997</v>
      </c>
      <c r="DN1093" s="25"/>
      <c r="DO1093" s="25"/>
      <c r="DP1093" s="25"/>
      <c r="DQ1093" s="25"/>
      <c r="DR1093" s="25"/>
      <c r="DS1093" s="25">
        <v>1637.3850633981999</v>
      </c>
      <c r="DT1093" s="25"/>
      <c r="DU1093" s="25"/>
      <c r="DV1093" s="25"/>
      <c r="DW1093" s="25">
        <v>1223.94828927913</v>
      </c>
      <c r="DX1093" s="25"/>
      <c r="DY1093" s="25"/>
      <c r="DZ1093" s="25"/>
      <c r="EA1093" s="25"/>
      <c r="EB1093" s="25"/>
      <c r="EC1093" s="25">
        <v>2746.4804593712602</v>
      </c>
      <c r="ED1093" s="25">
        <v>3188.58779372443</v>
      </c>
      <c r="EE1093" s="25">
        <v>465</v>
      </c>
    </row>
    <row r="1094" spans="110:135" x14ac:dyDescent="0.2">
      <c r="DF1094" s="24" t="s">
        <v>3356</v>
      </c>
      <c r="DG1094" s="24" t="s">
        <v>274</v>
      </c>
      <c r="DH1094" s="25">
        <v>2123.7789464597099</v>
      </c>
      <c r="DI1094" s="25">
        <v>1224.79237279265</v>
      </c>
      <c r="DJ1094" s="25">
        <v>101.57466988162901</v>
      </c>
      <c r="DK1094" s="25"/>
      <c r="DL1094" s="25">
        <v>859</v>
      </c>
      <c r="DM1094" s="25">
        <v>88.458416869999994</v>
      </c>
      <c r="DN1094" s="25"/>
      <c r="DO1094" s="25"/>
      <c r="DP1094" s="25">
        <v>1165.31060277132</v>
      </c>
      <c r="DQ1094" s="25"/>
      <c r="DR1094" s="25">
        <v>7095.7280986178403</v>
      </c>
      <c r="DS1094" s="25">
        <v>3961.33967414163</v>
      </c>
      <c r="DT1094" s="25"/>
      <c r="DU1094" s="25">
        <v>1482.1500703535701</v>
      </c>
      <c r="DV1094" s="25"/>
      <c r="DW1094" s="25">
        <v>1224.79237279265</v>
      </c>
      <c r="DX1094" s="25"/>
      <c r="DY1094" s="25"/>
      <c r="DZ1094" s="25"/>
      <c r="EA1094" s="25"/>
      <c r="EB1094" s="25"/>
      <c r="EC1094" s="25">
        <v>2227.23128259035</v>
      </c>
      <c r="ED1094" s="25"/>
      <c r="EE1094" s="25">
        <v>1010</v>
      </c>
    </row>
    <row r="1095" spans="110:135" x14ac:dyDescent="0.2">
      <c r="DF1095" s="24" t="s">
        <v>2898</v>
      </c>
      <c r="DG1095" s="24" t="s">
        <v>212</v>
      </c>
      <c r="DH1095" s="25">
        <v>1272.7774593495801</v>
      </c>
      <c r="DI1095" s="25">
        <v>1225.45376835709</v>
      </c>
      <c r="DJ1095" s="25">
        <v>79.585381951185497</v>
      </c>
      <c r="DK1095" s="25">
        <v>2849</v>
      </c>
      <c r="DL1095" s="25">
        <v>1506</v>
      </c>
      <c r="DM1095" s="25">
        <v>95.041754010000005</v>
      </c>
      <c r="DN1095" s="25"/>
      <c r="DO1095" s="25"/>
      <c r="DP1095" s="25">
        <v>276.71802268894101</v>
      </c>
      <c r="DQ1095" s="25"/>
      <c r="DR1095" s="25"/>
      <c r="DS1095" s="25">
        <v>791.35130142747403</v>
      </c>
      <c r="DT1095" s="25"/>
      <c r="DU1095" s="25">
        <v>975.82175456965399</v>
      </c>
      <c r="DV1095" s="25"/>
      <c r="DW1095" s="25">
        <v>1475.08578214453</v>
      </c>
      <c r="DX1095" s="25"/>
      <c r="DY1095" s="25"/>
      <c r="DZ1095" s="25">
        <v>1576.9703463803201</v>
      </c>
      <c r="EA1095" s="25"/>
      <c r="EB1095" s="25"/>
      <c r="EC1095" s="25">
        <v>2943.7856322748598</v>
      </c>
      <c r="ED1095" s="25"/>
      <c r="EE1095" s="25">
        <v>238</v>
      </c>
    </row>
    <row r="1096" spans="110:135" x14ac:dyDescent="0.2">
      <c r="DF1096" s="24" t="s">
        <v>5035</v>
      </c>
      <c r="DG1096" s="24" t="s">
        <v>274</v>
      </c>
      <c r="DH1096" s="25">
        <v>1225.6365704293801</v>
      </c>
      <c r="DI1096" s="25">
        <v>1225.6365704293801</v>
      </c>
      <c r="DJ1096" s="25"/>
      <c r="DK1096" s="25"/>
      <c r="DL1096" s="25"/>
      <c r="DM1096" s="25"/>
      <c r="DN1096" s="25"/>
      <c r="DO1096" s="25"/>
      <c r="DP1096" s="25"/>
      <c r="DQ1096" s="25"/>
      <c r="DR1096" s="25"/>
      <c r="DS1096" s="25"/>
      <c r="DT1096" s="25"/>
      <c r="DU1096" s="25"/>
      <c r="DV1096" s="25"/>
      <c r="DW1096" s="25">
        <v>1225.6365704293801</v>
      </c>
      <c r="DX1096" s="25"/>
      <c r="DY1096" s="25"/>
      <c r="DZ1096" s="25"/>
      <c r="EA1096" s="25"/>
      <c r="EB1096" s="25"/>
      <c r="EC1096" s="25"/>
      <c r="ED1096" s="25"/>
      <c r="EE1096" s="25"/>
    </row>
    <row r="1097" spans="110:135" x14ac:dyDescent="0.2">
      <c r="DF1097" s="24" t="s">
        <v>5034</v>
      </c>
      <c r="DG1097" s="24" t="s">
        <v>212</v>
      </c>
      <c r="DH1097" s="25">
        <v>1225.6365704293801</v>
      </c>
      <c r="DI1097" s="25">
        <v>1225.6365704293801</v>
      </c>
      <c r="DJ1097" s="25"/>
      <c r="DK1097" s="25"/>
      <c r="DL1097" s="25"/>
      <c r="DM1097" s="25"/>
      <c r="DN1097" s="25"/>
      <c r="DO1097" s="25"/>
      <c r="DP1097" s="25"/>
      <c r="DQ1097" s="25"/>
      <c r="DR1097" s="25"/>
      <c r="DS1097" s="25"/>
      <c r="DT1097" s="25"/>
      <c r="DU1097" s="25"/>
      <c r="DV1097" s="25"/>
      <c r="DW1097" s="25">
        <v>1225.6365704293801</v>
      </c>
      <c r="DX1097" s="25"/>
      <c r="DY1097" s="25"/>
      <c r="DZ1097" s="25"/>
      <c r="EA1097" s="25"/>
      <c r="EB1097" s="25"/>
      <c r="EC1097" s="25"/>
      <c r="ED1097" s="25"/>
      <c r="EE1097" s="25"/>
    </row>
    <row r="1098" spans="110:135" x14ac:dyDescent="0.2">
      <c r="DF1098" s="24" t="s">
        <v>839</v>
      </c>
      <c r="DG1098" s="24" t="s">
        <v>212</v>
      </c>
      <c r="DH1098" s="25">
        <v>1225.8326304919101</v>
      </c>
      <c r="DI1098" s="25">
        <v>1225.8326304919101</v>
      </c>
      <c r="DJ1098" s="25">
        <v>35.8207606631237</v>
      </c>
      <c r="DK1098" s="25"/>
      <c r="DL1098" s="25"/>
      <c r="DM1098" s="25">
        <v>915.34022370000002</v>
      </c>
      <c r="DN1098" s="25"/>
      <c r="DO1098" s="25"/>
      <c r="DP1098" s="25"/>
      <c r="DQ1098" s="25"/>
      <c r="DR1098" s="25">
        <v>1536.3250372838199</v>
      </c>
      <c r="DS1098" s="25"/>
      <c r="DT1098" s="25"/>
      <c r="DU1098" s="25"/>
      <c r="DV1098" s="25"/>
      <c r="DW1098" s="25"/>
      <c r="DX1098" s="25"/>
      <c r="DY1098" s="25"/>
      <c r="DZ1098" s="25"/>
      <c r="EA1098" s="25"/>
      <c r="EB1098" s="25"/>
      <c r="EC1098" s="25"/>
      <c r="ED1098" s="25"/>
      <c r="EE1098" s="25"/>
    </row>
    <row r="1099" spans="110:135" x14ac:dyDescent="0.2">
      <c r="DF1099" s="24" t="s">
        <v>919</v>
      </c>
      <c r="DG1099" s="24" t="s">
        <v>212</v>
      </c>
      <c r="DH1099" s="25">
        <v>1162.8535598654901</v>
      </c>
      <c r="DI1099" s="25">
        <v>1226.1208652407599</v>
      </c>
      <c r="DJ1099" s="25">
        <v>68.523989235965701</v>
      </c>
      <c r="DK1099" s="25"/>
      <c r="DL1099" s="25"/>
      <c r="DM1099" s="25">
        <v>143.6532608</v>
      </c>
      <c r="DN1099" s="25"/>
      <c r="DO1099" s="25"/>
      <c r="DP1099" s="25"/>
      <c r="DQ1099" s="25"/>
      <c r="DR1099" s="25"/>
      <c r="DS1099" s="25">
        <v>1226.1208652407599</v>
      </c>
      <c r="DT1099" s="25">
        <v>690.63496383919801</v>
      </c>
      <c r="DU1099" s="25">
        <v>1520.41528348458</v>
      </c>
      <c r="DV1099" s="25"/>
      <c r="DW1099" s="25"/>
      <c r="DX1099" s="25"/>
      <c r="DY1099" s="25"/>
      <c r="DZ1099" s="25"/>
      <c r="EA1099" s="25">
        <v>2233.4434259629102</v>
      </c>
      <c r="EB1099" s="25"/>
      <c r="EC1099" s="25"/>
      <c r="ED1099" s="25"/>
      <c r="EE1099" s="25"/>
    </row>
    <row r="1100" spans="110:135" x14ac:dyDescent="0.2">
      <c r="DF1100" s="24" t="s">
        <v>2224</v>
      </c>
      <c r="DG1100" s="24" t="s">
        <v>212</v>
      </c>
      <c r="DH1100" s="25">
        <v>1830.37353702159</v>
      </c>
      <c r="DI1100" s="25">
        <v>1226.2239390157099</v>
      </c>
      <c r="DJ1100" s="25">
        <v>102.892003011564</v>
      </c>
      <c r="DK1100" s="25"/>
      <c r="DL1100" s="25"/>
      <c r="DM1100" s="25">
        <v>424.84403359999999</v>
      </c>
      <c r="DN1100" s="25"/>
      <c r="DO1100" s="25"/>
      <c r="DP1100" s="25">
        <v>1008.4675373062501</v>
      </c>
      <c r="DQ1100" s="25"/>
      <c r="DR1100" s="25"/>
      <c r="DS1100" s="25">
        <v>1226.2239390157099</v>
      </c>
      <c r="DT1100" s="25"/>
      <c r="DU1100" s="25">
        <v>5703.7179821775499</v>
      </c>
      <c r="DV1100" s="25"/>
      <c r="DW1100" s="25">
        <v>1618.2288925278899</v>
      </c>
      <c r="DX1100" s="25"/>
      <c r="DY1100" s="25">
        <v>2614.13237452371</v>
      </c>
      <c r="DZ1100" s="25"/>
      <c r="EA1100" s="25"/>
      <c r="EB1100" s="25"/>
      <c r="EC1100" s="25"/>
      <c r="ED1100" s="25"/>
      <c r="EE1100" s="25">
        <v>217</v>
      </c>
    </row>
    <row r="1101" spans="110:135" x14ac:dyDescent="0.2">
      <c r="DF1101" s="24" t="s">
        <v>1862</v>
      </c>
      <c r="DG1101" s="24" t="s">
        <v>212</v>
      </c>
      <c r="DH1101" s="25">
        <v>1163.6820857653599</v>
      </c>
      <c r="DI1101" s="25">
        <v>1226.45686612533</v>
      </c>
      <c r="DJ1101" s="25">
        <v>47.264868205187803</v>
      </c>
      <c r="DK1101" s="25"/>
      <c r="DL1101" s="25">
        <v>1917</v>
      </c>
      <c r="DM1101" s="25">
        <v>64.646240280000001</v>
      </c>
      <c r="DN1101" s="25">
        <v>767.51340029999994</v>
      </c>
      <c r="DO1101" s="25"/>
      <c r="DP1101" s="25"/>
      <c r="DQ1101" s="25"/>
      <c r="DR1101" s="25"/>
      <c r="DS1101" s="25">
        <v>1240.77060235928</v>
      </c>
      <c r="DT1101" s="25"/>
      <c r="DU1101" s="25">
        <v>1392.6175589705399</v>
      </c>
      <c r="DV1101" s="25"/>
      <c r="DW1101" s="25">
        <v>1212.1431298913801</v>
      </c>
      <c r="DX1101" s="25"/>
      <c r="DY1101" s="25"/>
      <c r="DZ1101" s="25">
        <v>1514.7657543216901</v>
      </c>
      <c r="EA1101" s="25"/>
      <c r="EB1101" s="25"/>
      <c r="EC1101" s="25"/>
      <c r="ED1101" s="25"/>
      <c r="EE1101" s="25">
        <v>1200</v>
      </c>
    </row>
    <row r="1102" spans="110:135" x14ac:dyDescent="0.2">
      <c r="DF1102" s="24" t="s">
        <v>3995</v>
      </c>
      <c r="DG1102" s="24" t="s">
        <v>212</v>
      </c>
      <c r="DH1102" s="25">
        <v>1226.67317485031</v>
      </c>
      <c r="DI1102" s="25">
        <v>1226.67317485031</v>
      </c>
      <c r="DJ1102" s="25">
        <v>3.8821310792325199</v>
      </c>
      <c r="DK1102" s="25"/>
      <c r="DL1102" s="25">
        <v>1193</v>
      </c>
      <c r="DM1102" s="25"/>
      <c r="DN1102" s="25"/>
      <c r="DO1102" s="25"/>
      <c r="DP1102" s="25"/>
      <c r="DQ1102" s="25"/>
      <c r="DR1102" s="25"/>
      <c r="DS1102" s="25"/>
      <c r="DT1102" s="25"/>
      <c r="DU1102" s="25"/>
      <c r="DV1102" s="25"/>
      <c r="DW1102" s="25">
        <v>1260.3463497006201</v>
      </c>
      <c r="DX1102" s="25"/>
      <c r="DY1102" s="25"/>
      <c r="DZ1102" s="25"/>
      <c r="EA1102" s="25"/>
      <c r="EB1102" s="25"/>
      <c r="EC1102" s="25"/>
      <c r="ED1102" s="25"/>
      <c r="EE1102" s="25"/>
    </row>
    <row r="1103" spans="110:135" x14ac:dyDescent="0.2">
      <c r="DF1103" s="24" t="s">
        <v>5044</v>
      </c>
      <c r="DG1103" s="24" t="s">
        <v>212</v>
      </c>
      <c r="DH1103" s="25">
        <v>1227.32530788141</v>
      </c>
      <c r="DI1103" s="25">
        <v>1227.32530788141</v>
      </c>
      <c r="DJ1103" s="25"/>
      <c r="DK1103" s="25"/>
      <c r="DL1103" s="25"/>
      <c r="DM1103" s="25"/>
      <c r="DN1103" s="25"/>
      <c r="DO1103" s="25"/>
      <c r="DP1103" s="25"/>
      <c r="DQ1103" s="25"/>
      <c r="DR1103" s="25"/>
      <c r="DS1103" s="25"/>
      <c r="DT1103" s="25"/>
      <c r="DU1103" s="25"/>
      <c r="DV1103" s="25"/>
      <c r="DW1103" s="25">
        <v>1227.32530788141</v>
      </c>
      <c r="DX1103" s="25"/>
      <c r="DY1103" s="25"/>
      <c r="DZ1103" s="25"/>
      <c r="EA1103" s="25"/>
      <c r="EB1103" s="25"/>
      <c r="EC1103" s="25"/>
      <c r="ED1103" s="25"/>
      <c r="EE1103" s="25"/>
    </row>
    <row r="1104" spans="110:135" x14ac:dyDescent="0.2">
      <c r="DF1104" s="24" t="s">
        <v>4395</v>
      </c>
      <c r="DG1104" s="24" t="s">
        <v>274</v>
      </c>
      <c r="DH1104" s="25">
        <v>1228.16984760131</v>
      </c>
      <c r="DI1104" s="25">
        <v>1228.16984760131</v>
      </c>
      <c r="DJ1104" s="25"/>
      <c r="DK1104" s="25"/>
      <c r="DL1104" s="25"/>
      <c r="DM1104" s="25"/>
      <c r="DN1104" s="25"/>
      <c r="DO1104" s="25"/>
      <c r="DP1104" s="25"/>
      <c r="DQ1104" s="25"/>
      <c r="DR1104" s="25"/>
      <c r="DS1104" s="25"/>
      <c r="DT1104" s="25"/>
      <c r="DU1104" s="25"/>
      <c r="DV1104" s="25"/>
      <c r="DW1104" s="25">
        <v>1228.16984760131</v>
      </c>
      <c r="DX1104" s="25"/>
      <c r="DY1104" s="25"/>
      <c r="DZ1104" s="25"/>
      <c r="EA1104" s="25"/>
      <c r="EB1104" s="25"/>
      <c r="EC1104" s="25"/>
      <c r="ED1104" s="25"/>
      <c r="EE1104" s="25"/>
    </row>
    <row r="1105" spans="110:135" x14ac:dyDescent="0.2">
      <c r="DF1105" s="24" t="s">
        <v>1624</v>
      </c>
      <c r="DG1105" s="24" t="s">
        <v>212</v>
      </c>
      <c r="DH1105" s="25">
        <v>1360.05398388854</v>
      </c>
      <c r="DI1105" s="25">
        <v>1228.5</v>
      </c>
      <c r="DJ1105" s="25">
        <v>54.144181134063899</v>
      </c>
      <c r="DK1105" s="25"/>
      <c r="DL1105" s="25">
        <v>1257</v>
      </c>
      <c r="DM1105" s="25">
        <v>191.01900950000001</v>
      </c>
      <c r="DN1105" s="25"/>
      <c r="DO1105" s="25"/>
      <c r="DP1105" s="25"/>
      <c r="DQ1105" s="25"/>
      <c r="DR1105" s="25"/>
      <c r="DS1105" s="25">
        <v>2076.87459385178</v>
      </c>
      <c r="DT1105" s="25"/>
      <c r="DU1105" s="25">
        <v>2236.7512099345699</v>
      </c>
      <c r="DV1105" s="25"/>
      <c r="DW1105" s="25">
        <v>1198.6790900449</v>
      </c>
      <c r="DX1105" s="25"/>
      <c r="DY1105" s="25"/>
      <c r="DZ1105" s="25"/>
      <c r="EA1105" s="25"/>
      <c r="EB1105" s="25"/>
      <c r="EC1105" s="25"/>
      <c r="ED1105" s="25"/>
      <c r="EE1105" s="25">
        <v>1200</v>
      </c>
    </row>
    <row r="1106" spans="110:135" x14ac:dyDescent="0.2">
      <c r="DF1106" s="24" t="s">
        <v>4010</v>
      </c>
      <c r="DG1106" s="24" t="s">
        <v>212</v>
      </c>
      <c r="DH1106" s="25">
        <v>1229.0145012536</v>
      </c>
      <c r="DI1106" s="25">
        <v>1229.0145012536</v>
      </c>
      <c r="DJ1106" s="25"/>
      <c r="DK1106" s="25"/>
      <c r="DL1106" s="25"/>
      <c r="DM1106" s="25"/>
      <c r="DN1106" s="25"/>
      <c r="DO1106" s="25"/>
      <c r="DP1106" s="25"/>
      <c r="DQ1106" s="25"/>
      <c r="DR1106" s="25"/>
      <c r="DS1106" s="25"/>
      <c r="DT1106" s="25"/>
      <c r="DU1106" s="25"/>
      <c r="DV1106" s="25"/>
      <c r="DW1106" s="25">
        <v>1229.0145012536</v>
      </c>
      <c r="DX1106" s="25"/>
      <c r="DY1106" s="25"/>
      <c r="DZ1106" s="25"/>
      <c r="EA1106" s="25"/>
      <c r="EB1106" s="25"/>
      <c r="EC1106" s="25"/>
      <c r="ED1106" s="25"/>
      <c r="EE1106" s="25"/>
    </row>
    <row r="1107" spans="110:135" x14ac:dyDescent="0.2">
      <c r="DF1107" s="24" t="s">
        <v>5056</v>
      </c>
      <c r="DG1107" s="24" t="s">
        <v>274</v>
      </c>
      <c r="DH1107" s="25">
        <v>1229.0145012536</v>
      </c>
      <c r="DI1107" s="25">
        <v>1229.0145012536</v>
      </c>
      <c r="DJ1107" s="25"/>
      <c r="DK1107" s="25"/>
      <c r="DL1107" s="25"/>
      <c r="DM1107" s="25"/>
      <c r="DN1107" s="25"/>
      <c r="DO1107" s="25"/>
      <c r="DP1107" s="25"/>
      <c r="DQ1107" s="25"/>
      <c r="DR1107" s="25"/>
      <c r="DS1107" s="25"/>
      <c r="DT1107" s="25"/>
      <c r="DU1107" s="25"/>
      <c r="DV1107" s="25"/>
      <c r="DW1107" s="25">
        <v>1229.0145012536</v>
      </c>
      <c r="DX1107" s="25"/>
      <c r="DY1107" s="25"/>
      <c r="DZ1107" s="25"/>
      <c r="EA1107" s="25"/>
      <c r="EB1107" s="25"/>
      <c r="EC1107" s="25"/>
      <c r="ED1107" s="25"/>
      <c r="EE1107" s="25"/>
    </row>
    <row r="1108" spans="110:135" x14ac:dyDescent="0.2">
      <c r="DF1108" s="24" t="s">
        <v>4001</v>
      </c>
      <c r="DG1108" s="24" t="s">
        <v>274</v>
      </c>
      <c r="DH1108" s="25">
        <v>1570.0389095138501</v>
      </c>
      <c r="DI1108" s="25">
        <v>1229.0245168584299</v>
      </c>
      <c r="DJ1108" s="25">
        <v>111.672837416939</v>
      </c>
      <c r="DK1108" s="25">
        <v>5640</v>
      </c>
      <c r="DL1108" s="25">
        <v>1794</v>
      </c>
      <c r="DM1108" s="25">
        <v>113.05237150000001</v>
      </c>
      <c r="DN1108" s="25"/>
      <c r="DO1108" s="25"/>
      <c r="DP1108" s="25">
        <v>1147.4243886240199</v>
      </c>
      <c r="DQ1108" s="25"/>
      <c r="DR1108" s="25"/>
      <c r="DS1108" s="25">
        <v>168.23289601485899</v>
      </c>
      <c r="DT1108" s="25"/>
      <c r="DU1108" s="25"/>
      <c r="DV1108" s="25"/>
      <c r="DW1108" s="25">
        <v>1310.62464509285</v>
      </c>
      <c r="DX1108" s="25"/>
      <c r="DY1108" s="25"/>
      <c r="DZ1108" s="25">
        <v>1571.97697487906</v>
      </c>
      <c r="EA1108" s="25"/>
      <c r="EB1108" s="25"/>
      <c r="EC1108" s="25"/>
      <c r="ED1108" s="25"/>
      <c r="EE1108" s="25">
        <v>815</v>
      </c>
    </row>
    <row r="1109" spans="110:135" x14ac:dyDescent="0.2">
      <c r="DF1109" s="24" t="s">
        <v>5060</v>
      </c>
      <c r="DG1109" s="24" t="s">
        <v>212</v>
      </c>
      <c r="DH1109" s="25">
        <v>1229.8592687906901</v>
      </c>
      <c r="DI1109" s="25">
        <v>1229.8592687906901</v>
      </c>
      <c r="DJ1109" s="25"/>
      <c r="DK1109" s="25"/>
      <c r="DL1109" s="25"/>
      <c r="DM1109" s="25"/>
      <c r="DN1109" s="25"/>
      <c r="DO1109" s="25"/>
      <c r="DP1109" s="25"/>
      <c r="DQ1109" s="25"/>
      <c r="DR1109" s="25"/>
      <c r="DS1109" s="25"/>
      <c r="DT1109" s="25"/>
      <c r="DU1109" s="25"/>
      <c r="DV1109" s="25"/>
      <c r="DW1109" s="25">
        <v>1229.8592687906901</v>
      </c>
      <c r="DX1109" s="25"/>
      <c r="DY1109" s="25"/>
      <c r="DZ1109" s="25"/>
      <c r="EA1109" s="25"/>
      <c r="EB1109" s="25"/>
      <c r="EC1109" s="25"/>
      <c r="ED1109" s="25"/>
      <c r="EE1109" s="25"/>
    </row>
    <row r="1110" spans="110:135" x14ac:dyDescent="0.2">
      <c r="DF1110" s="24" t="s">
        <v>1814</v>
      </c>
      <c r="DG1110" s="24" t="s">
        <v>274</v>
      </c>
      <c r="DH1110" s="25">
        <v>1071.9207641805699</v>
      </c>
      <c r="DI1110" s="25">
        <v>1230</v>
      </c>
      <c r="DJ1110" s="25">
        <v>53.299227829740502</v>
      </c>
      <c r="DK1110" s="25">
        <v>1658</v>
      </c>
      <c r="DL1110" s="25">
        <v>618</v>
      </c>
      <c r="DM1110" s="25">
        <v>76.449506709999994</v>
      </c>
      <c r="DN1110" s="25"/>
      <c r="DO1110" s="25"/>
      <c r="DP1110" s="25">
        <v>1377.48407415927</v>
      </c>
      <c r="DQ1110" s="25"/>
      <c r="DR1110" s="25"/>
      <c r="DS1110" s="25">
        <v>940.278277080115</v>
      </c>
      <c r="DT1110" s="25"/>
      <c r="DU1110" s="25"/>
      <c r="DV1110" s="25"/>
      <c r="DW1110" s="25"/>
      <c r="DX1110" s="25"/>
      <c r="DY1110" s="25"/>
      <c r="DZ1110" s="25">
        <v>1603.2334913146101</v>
      </c>
      <c r="EA1110" s="25"/>
      <c r="EB1110" s="25"/>
      <c r="EC1110" s="25"/>
      <c r="ED1110" s="25"/>
      <c r="EE1110" s="25">
        <v>1230</v>
      </c>
    </row>
    <row r="1111" spans="110:135" x14ac:dyDescent="0.2">
      <c r="DF1111" s="24" t="s">
        <v>1999</v>
      </c>
      <c r="DG1111" s="24" t="s">
        <v>212</v>
      </c>
      <c r="DH1111" s="25">
        <v>1130.11220236703</v>
      </c>
      <c r="DI1111" s="25">
        <v>1231.54597114033</v>
      </c>
      <c r="DJ1111" s="25">
        <v>60.445452559817298</v>
      </c>
      <c r="DK1111" s="25"/>
      <c r="DL1111" s="25">
        <v>1572</v>
      </c>
      <c r="DM1111" s="25">
        <v>187.38740480000001</v>
      </c>
      <c r="DN1111" s="25"/>
      <c r="DO1111" s="25"/>
      <c r="DP1111" s="25">
        <v>1113.00229843795</v>
      </c>
      <c r="DQ1111" s="25"/>
      <c r="DR1111" s="25"/>
      <c r="DS1111" s="25">
        <v>2079.4586009362001</v>
      </c>
      <c r="DT1111" s="25"/>
      <c r="DU1111" s="25">
        <v>268.16918741748901</v>
      </c>
      <c r="DV1111" s="25"/>
      <c r="DW1111" s="25">
        <v>1350.0896438427001</v>
      </c>
      <c r="DX1111" s="25"/>
      <c r="DY1111" s="25"/>
      <c r="DZ1111" s="25"/>
      <c r="EA1111" s="25">
        <v>1718.7904835019201</v>
      </c>
      <c r="EB1111" s="25"/>
      <c r="EC1111" s="25"/>
      <c r="ED1111" s="25"/>
      <c r="EE1111" s="25">
        <v>752</v>
      </c>
    </row>
    <row r="1112" spans="110:135" x14ac:dyDescent="0.2">
      <c r="DF1112" s="24" t="s">
        <v>3519</v>
      </c>
      <c r="DG1112" s="24" t="s">
        <v>212</v>
      </c>
      <c r="DH1112" s="25">
        <v>1232.3942542355801</v>
      </c>
      <c r="DI1112" s="25">
        <v>1232.3942542355801</v>
      </c>
      <c r="DJ1112" s="25"/>
      <c r="DK1112" s="25"/>
      <c r="DL1112" s="25"/>
      <c r="DM1112" s="25"/>
      <c r="DN1112" s="25"/>
      <c r="DO1112" s="25"/>
      <c r="DP1112" s="25"/>
      <c r="DQ1112" s="25"/>
      <c r="DR1112" s="25"/>
      <c r="DS1112" s="25"/>
      <c r="DT1112" s="25"/>
      <c r="DU1112" s="25"/>
      <c r="DV1112" s="25"/>
      <c r="DW1112" s="25">
        <v>1232.3942542355801</v>
      </c>
      <c r="DX1112" s="25"/>
      <c r="DY1112" s="25"/>
      <c r="DZ1112" s="25"/>
      <c r="EA1112" s="25"/>
      <c r="EB1112" s="25"/>
      <c r="EC1112" s="25"/>
      <c r="ED1112" s="25"/>
      <c r="EE1112" s="25"/>
    </row>
    <row r="1113" spans="110:135" x14ac:dyDescent="0.2">
      <c r="DF1113" s="24" t="s">
        <v>1266</v>
      </c>
      <c r="DG1113" s="24" t="s">
        <v>212</v>
      </c>
      <c r="DH1113" s="25">
        <v>1232.9738256620001</v>
      </c>
      <c r="DI1113" s="25">
        <v>1232.9738256620001</v>
      </c>
      <c r="DJ1113" s="25">
        <v>13.4293811555853</v>
      </c>
      <c r="DK1113" s="25"/>
      <c r="DL1113" s="25"/>
      <c r="DM1113" s="25"/>
      <c r="DN1113" s="25"/>
      <c r="DO1113" s="25"/>
      <c r="DP1113" s="25"/>
      <c r="DQ1113" s="25"/>
      <c r="DR1113" s="25">
        <v>1350.0571000713501</v>
      </c>
      <c r="DS1113" s="25"/>
      <c r="DT1113" s="25"/>
      <c r="DU1113" s="25">
        <v>1115.8905512526601</v>
      </c>
      <c r="DV1113" s="25"/>
      <c r="DW1113" s="25"/>
      <c r="DX1113" s="25"/>
      <c r="DY1113" s="25"/>
      <c r="DZ1113" s="25"/>
      <c r="EA1113" s="25"/>
      <c r="EB1113" s="25"/>
      <c r="EC1113" s="25"/>
      <c r="ED1113" s="25"/>
      <c r="EE1113" s="25"/>
    </row>
    <row r="1114" spans="110:135" x14ac:dyDescent="0.2">
      <c r="DF1114" s="24" t="s">
        <v>1628</v>
      </c>
      <c r="DG1114" s="24" t="s">
        <v>212</v>
      </c>
      <c r="DH1114" s="25">
        <v>1283.7842058864501</v>
      </c>
      <c r="DI1114" s="25">
        <v>1233.1038300555799</v>
      </c>
      <c r="DJ1114" s="25">
        <v>67.266522303029703</v>
      </c>
      <c r="DK1114" s="25"/>
      <c r="DL1114" s="25">
        <v>1463</v>
      </c>
      <c r="DM1114" s="25">
        <v>122.83078380000001</v>
      </c>
      <c r="DN1114" s="25"/>
      <c r="DO1114" s="25"/>
      <c r="DP1114" s="25">
        <v>1092.8475080895901</v>
      </c>
      <c r="DQ1114" s="25"/>
      <c r="DR1114" s="25"/>
      <c r="DS1114" s="25">
        <v>1047.7115464843</v>
      </c>
      <c r="DT1114" s="25"/>
      <c r="DU1114" s="25">
        <v>639.27004713909696</v>
      </c>
      <c r="DV1114" s="25"/>
      <c r="DW1114" s="25">
        <v>1373.36015202156</v>
      </c>
      <c r="DX1114" s="25"/>
      <c r="DY1114" s="25"/>
      <c r="DZ1114" s="25"/>
      <c r="EA1114" s="25"/>
      <c r="EB1114" s="25"/>
      <c r="EC1114" s="25"/>
      <c r="ED1114" s="25">
        <v>3101.2536095570299</v>
      </c>
      <c r="EE1114" s="25">
        <v>1430</v>
      </c>
    </row>
    <row r="1115" spans="110:135" x14ac:dyDescent="0.2">
      <c r="DF1115" s="24" t="s">
        <v>3269</v>
      </c>
      <c r="DG1115" s="24" t="s">
        <v>212</v>
      </c>
      <c r="DH1115" s="25">
        <v>1726.8512849487199</v>
      </c>
      <c r="DI1115" s="25">
        <v>1233.89692587071</v>
      </c>
      <c r="DJ1115" s="25">
        <v>73.027450016693095</v>
      </c>
      <c r="DK1115" s="25"/>
      <c r="DL1115" s="25">
        <v>2782</v>
      </c>
      <c r="DM1115" s="25">
        <v>21.625505019999999</v>
      </c>
      <c r="DN1115" s="25">
        <v>531.01789870000005</v>
      </c>
      <c r="DO1115" s="25"/>
      <c r="DP1115" s="25">
        <v>905.01877815170997</v>
      </c>
      <c r="DQ1115" s="25"/>
      <c r="DR1115" s="25"/>
      <c r="DS1115" s="25">
        <v>446.53371121298301</v>
      </c>
      <c r="DT1115" s="25"/>
      <c r="DU1115" s="25">
        <v>1233.89692587071</v>
      </c>
      <c r="DV1115" s="25">
        <v>3012.1149030534998</v>
      </c>
      <c r="DW1115" s="25">
        <v>2856.1079732899302</v>
      </c>
      <c r="DX1115" s="25">
        <v>3721.6171937670601</v>
      </c>
      <c r="DY1115" s="25"/>
      <c r="DZ1115" s="25">
        <v>2445.43124537008</v>
      </c>
      <c r="EA1115" s="25"/>
      <c r="EB1115" s="25"/>
      <c r="EC1115" s="25"/>
      <c r="ED1115" s="25"/>
      <c r="EE1115" s="25">
        <v>1040</v>
      </c>
    </row>
    <row r="1116" spans="110:135" x14ac:dyDescent="0.2">
      <c r="DF1116" s="24" t="s">
        <v>2573</v>
      </c>
      <c r="DG1116" s="24" t="s">
        <v>212</v>
      </c>
      <c r="DH1116" s="25">
        <v>1072.5080308172601</v>
      </c>
      <c r="DI1116" s="25">
        <v>1234.0848130857901</v>
      </c>
      <c r="DJ1116" s="25">
        <v>92.6041617565227</v>
      </c>
      <c r="DK1116" s="25">
        <v>1975</v>
      </c>
      <c r="DL1116" s="25"/>
      <c r="DM1116" s="25">
        <v>8.4392793659999992</v>
      </c>
      <c r="DN1116" s="25"/>
      <c r="DO1116" s="25"/>
      <c r="DP1116" s="25"/>
      <c r="DQ1116" s="25"/>
      <c r="DR1116" s="25"/>
      <c r="DS1116" s="25"/>
      <c r="DT1116" s="25"/>
      <c r="DU1116" s="25"/>
      <c r="DV1116" s="25"/>
      <c r="DW1116" s="25">
        <v>1234.0848130857901</v>
      </c>
      <c r="DX1116" s="25"/>
      <c r="DY1116" s="25"/>
      <c r="DZ1116" s="25"/>
      <c r="EA1116" s="25"/>
      <c r="EB1116" s="25"/>
      <c r="EC1116" s="25"/>
      <c r="ED1116" s="25"/>
      <c r="EE1116" s="25"/>
    </row>
    <row r="1117" spans="110:135" x14ac:dyDescent="0.2">
      <c r="DF1117" s="24" t="s">
        <v>1602</v>
      </c>
      <c r="DG1117" s="24" t="s">
        <v>212</v>
      </c>
      <c r="DH1117" s="25">
        <v>1325.96150252293</v>
      </c>
      <c r="DI1117" s="25">
        <v>1235</v>
      </c>
      <c r="DJ1117" s="25">
        <v>50.066306431200402</v>
      </c>
      <c r="DK1117" s="25"/>
      <c r="DL1117" s="25">
        <v>1235</v>
      </c>
      <c r="DM1117" s="25">
        <v>193.2194538</v>
      </c>
      <c r="DN1117" s="25"/>
      <c r="DO1117" s="25"/>
      <c r="DP1117" s="25">
        <v>2280.8823931227598</v>
      </c>
      <c r="DQ1117" s="25"/>
      <c r="DR1117" s="25"/>
      <c r="DS1117" s="25">
        <v>1037.3530842576499</v>
      </c>
      <c r="DT1117" s="25"/>
      <c r="DU1117" s="25">
        <v>1103.2827562079201</v>
      </c>
      <c r="DV1117" s="25"/>
      <c r="DW1117" s="25"/>
      <c r="DX1117" s="25"/>
      <c r="DY1117" s="25"/>
      <c r="DZ1117" s="25"/>
      <c r="EA1117" s="25">
        <v>1671.9928302721401</v>
      </c>
      <c r="EB1117" s="25"/>
      <c r="EC1117" s="25"/>
      <c r="ED1117" s="25"/>
      <c r="EE1117" s="25">
        <v>1760</v>
      </c>
    </row>
    <row r="1118" spans="110:135" x14ac:dyDescent="0.2">
      <c r="DF1118" s="24" t="s">
        <v>4443</v>
      </c>
      <c r="DG1118" s="24" t="s">
        <v>274</v>
      </c>
      <c r="DH1118" s="25">
        <v>1235.7758263369899</v>
      </c>
      <c r="DI1118" s="25">
        <v>1235.7758263369899</v>
      </c>
      <c r="DJ1118" s="25"/>
      <c r="DK1118" s="25"/>
      <c r="DL1118" s="25"/>
      <c r="DM1118" s="25"/>
      <c r="DN1118" s="25"/>
      <c r="DO1118" s="25"/>
      <c r="DP1118" s="25"/>
      <c r="DQ1118" s="25"/>
      <c r="DR1118" s="25"/>
      <c r="DS1118" s="25"/>
      <c r="DT1118" s="25"/>
      <c r="DU1118" s="25"/>
      <c r="DV1118" s="25"/>
      <c r="DW1118" s="25">
        <v>1235.7758263369899</v>
      </c>
      <c r="DX1118" s="25"/>
      <c r="DY1118" s="25"/>
      <c r="DZ1118" s="25"/>
      <c r="EA1118" s="25"/>
      <c r="EB1118" s="25"/>
      <c r="EC1118" s="25"/>
      <c r="ED1118" s="25"/>
      <c r="EE1118" s="25"/>
    </row>
    <row r="1119" spans="110:135" x14ac:dyDescent="0.2">
      <c r="DF1119" s="24" t="s">
        <v>3720</v>
      </c>
      <c r="DG1119" s="24" t="s">
        <v>212</v>
      </c>
      <c r="DH1119" s="25">
        <v>1239.5</v>
      </c>
      <c r="DI1119" s="25">
        <v>1239.5</v>
      </c>
      <c r="DJ1119" s="25">
        <v>76.501024088032295</v>
      </c>
      <c r="DK1119" s="25">
        <v>569</v>
      </c>
      <c r="DL1119" s="25"/>
      <c r="DM1119" s="25"/>
      <c r="DN1119" s="25"/>
      <c r="DO1119" s="25"/>
      <c r="DP1119" s="25"/>
      <c r="DQ1119" s="25"/>
      <c r="DR1119" s="25"/>
      <c r="DS1119" s="25"/>
      <c r="DT1119" s="25"/>
      <c r="DU1119" s="25"/>
      <c r="DV1119" s="25"/>
      <c r="DW1119" s="25"/>
      <c r="DX1119" s="25"/>
      <c r="DY1119" s="25"/>
      <c r="DZ1119" s="25"/>
      <c r="EA1119" s="25"/>
      <c r="EB1119" s="25"/>
      <c r="EC1119" s="25"/>
      <c r="ED1119" s="25"/>
      <c r="EE1119" s="25">
        <v>1910</v>
      </c>
    </row>
    <row r="1120" spans="110:135" x14ac:dyDescent="0.2">
      <c r="DF1120" s="24" t="s">
        <v>2139</v>
      </c>
      <c r="DG1120" s="24" t="s">
        <v>212</v>
      </c>
      <c r="DH1120" s="25">
        <v>1420.97785119079</v>
      </c>
      <c r="DI1120" s="25">
        <v>1240.5141621502401</v>
      </c>
      <c r="DJ1120" s="25">
        <v>69.840159228805007</v>
      </c>
      <c r="DK1120" s="25"/>
      <c r="DL1120" s="25">
        <v>880</v>
      </c>
      <c r="DM1120" s="25">
        <v>227.58309149999999</v>
      </c>
      <c r="DN1120" s="25"/>
      <c r="DO1120" s="25"/>
      <c r="DP1120" s="25">
        <v>692.899369276122</v>
      </c>
      <c r="DQ1120" s="25"/>
      <c r="DR1120" s="25"/>
      <c r="DS1120" s="25">
        <v>1171.0283243004801</v>
      </c>
      <c r="DT1120" s="25"/>
      <c r="DU1120" s="25">
        <v>496.15372939549599</v>
      </c>
      <c r="DV1120" s="25">
        <v>2607.4161823538998</v>
      </c>
      <c r="DW1120" s="25">
        <v>1782.05538424869</v>
      </c>
      <c r="DX1120" s="25">
        <v>3450.6744098624299</v>
      </c>
      <c r="DY1120" s="25"/>
      <c r="DZ1120" s="25">
        <v>1591.9680209707899</v>
      </c>
      <c r="EA1120" s="25"/>
      <c r="EB1120" s="25"/>
      <c r="EC1120" s="25"/>
      <c r="ED1120" s="25"/>
      <c r="EE1120" s="25">
        <v>1310</v>
      </c>
    </row>
    <row r="1121" spans="110:135" x14ac:dyDescent="0.2">
      <c r="DF1121" s="24" t="s">
        <v>2400</v>
      </c>
      <c r="DG1121" s="24" t="s">
        <v>212</v>
      </c>
      <c r="DH1121" s="25">
        <v>1090.34949285025</v>
      </c>
      <c r="DI1121" s="25">
        <v>1240.5776980006699</v>
      </c>
      <c r="DJ1121" s="25">
        <v>81.421269224362007</v>
      </c>
      <c r="DK1121" s="25"/>
      <c r="DL1121" s="25">
        <v>1780</v>
      </c>
      <c r="DM1121" s="25">
        <v>46.212149310000001</v>
      </c>
      <c r="DN1121" s="25"/>
      <c r="DO1121" s="25"/>
      <c r="DP1121" s="25">
        <v>59.778692311794103</v>
      </c>
      <c r="DQ1121" s="25"/>
      <c r="DR1121" s="25"/>
      <c r="DS1121" s="25"/>
      <c r="DT1121" s="25"/>
      <c r="DU1121" s="25">
        <v>1026.8945097889</v>
      </c>
      <c r="DV1121" s="25"/>
      <c r="DW1121" s="25"/>
      <c r="DX1121" s="25"/>
      <c r="DY1121" s="25"/>
      <c r="DZ1121" s="25">
        <v>1454.26088621243</v>
      </c>
      <c r="EA1121" s="25"/>
      <c r="EB1121" s="25"/>
      <c r="EC1121" s="25">
        <v>2174.95071947836</v>
      </c>
      <c r="ED1121" s="25"/>
      <c r="EE1121" s="25"/>
    </row>
    <row r="1122" spans="110:135" x14ac:dyDescent="0.2">
      <c r="DF1122" s="24" t="s">
        <v>4400</v>
      </c>
      <c r="DG1122" s="24" t="s">
        <v>274</v>
      </c>
      <c r="DH1122" s="25">
        <v>1240.8515887206299</v>
      </c>
      <c r="DI1122" s="25">
        <v>1240.8515887206299</v>
      </c>
      <c r="DJ1122" s="25"/>
      <c r="DK1122" s="25"/>
      <c r="DL1122" s="25"/>
      <c r="DM1122" s="25"/>
      <c r="DN1122" s="25"/>
      <c r="DO1122" s="25"/>
      <c r="DP1122" s="25"/>
      <c r="DQ1122" s="25"/>
      <c r="DR1122" s="25"/>
      <c r="DS1122" s="25"/>
      <c r="DT1122" s="25"/>
      <c r="DU1122" s="25"/>
      <c r="DV1122" s="25"/>
      <c r="DW1122" s="25">
        <v>1240.8515887206299</v>
      </c>
      <c r="DX1122" s="25"/>
      <c r="DY1122" s="25"/>
      <c r="DZ1122" s="25"/>
      <c r="EA1122" s="25"/>
      <c r="EB1122" s="25"/>
      <c r="EC1122" s="25"/>
      <c r="ED1122" s="25"/>
      <c r="EE1122" s="25"/>
    </row>
    <row r="1123" spans="110:135" x14ac:dyDescent="0.2">
      <c r="DF1123" s="24" t="s">
        <v>4530</v>
      </c>
      <c r="DG1123" s="24" t="s">
        <v>212</v>
      </c>
      <c r="DH1123" s="25">
        <v>1240.8515887206299</v>
      </c>
      <c r="DI1123" s="25">
        <v>1240.8515887206299</v>
      </c>
      <c r="DJ1123" s="25"/>
      <c r="DK1123" s="25"/>
      <c r="DL1123" s="25"/>
      <c r="DM1123" s="25"/>
      <c r="DN1123" s="25"/>
      <c r="DO1123" s="25"/>
      <c r="DP1123" s="25"/>
      <c r="DQ1123" s="25"/>
      <c r="DR1123" s="25"/>
      <c r="DS1123" s="25"/>
      <c r="DT1123" s="25"/>
      <c r="DU1123" s="25"/>
      <c r="DV1123" s="25"/>
      <c r="DW1123" s="25">
        <v>1240.8515887206299</v>
      </c>
      <c r="DX1123" s="25"/>
      <c r="DY1123" s="25"/>
      <c r="DZ1123" s="25"/>
      <c r="EA1123" s="25"/>
      <c r="EB1123" s="25"/>
      <c r="EC1123" s="25"/>
      <c r="ED1123" s="25"/>
      <c r="EE1123" s="25"/>
    </row>
    <row r="1124" spans="110:135" x14ac:dyDescent="0.2">
      <c r="DF1124" s="24" t="s">
        <v>2376</v>
      </c>
      <c r="DG1124" s="24" t="s">
        <v>212</v>
      </c>
      <c r="DH1124" s="25">
        <v>1133.72999142873</v>
      </c>
      <c r="DI1124" s="25">
        <v>1240.8515887206299</v>
      </c>
      <c r="DJ1124" s="25">
        <v>41.460205013015099</v>
      </c>
      <c r="DK1124" s="25">
        <v>1198</v>
      </c>
      <c r="DL1124" s="25">
        <v>1478</v>
      </c>
      <c r="DM1124" s="25">
        <v>205.03317129999999</v>
      </c>
      <c r="DN1124" s="25"/>
      <c r="DO1124" s="25"/>
      <c r="DP1124" s="25"/>
      <c r="DQ1124" s="25"/>
      <c r="DR1124" s="25"/>
      <c r="DS1124" s="25">
        <v>1262.55983633291</v>
      </c>
      <c r="DT1124" s="25"/>
      <c r="DU1124" s="25"/>
      <c r="DV1124" s="25"/>
      <c r="DW1124" s="25">
        <v>1240.8515887206299</v>
      </c>
      <c r="DX1124" s="25"/>
      <c r="DY1124" s="25"/>
      <c r="DZ1124" s="25">
        <v>1644.6653436475899</v>
      </c>
      <c r="EA1124" s="25"/>
      <c r="EB1124" s="25"/>
      <c r="EC1124" s="25"/>
      <c r="ED1124" s="25"/>
      <c r="EE1124" s="25">
        <v>907</v>
      </c>
    </row>
    <row r="1125" spans="110:135" x14ac:dyDescent="0.2">
      <c r="DF1125" s="24" t="s">
        <v>2083</v>
      </c>
      <c r="DG1125" s="24" t="s">
        <v>212</v>
      </c>
      <c r="DH1125" s="25">
        <v>1815.93010491576</v>
      </c>
      <c r="DI1125" s="25">
        <v>1241</v>
      </c>
      <c r="DJ1125" s="25">
        <v>64.957887568101</v>
      </c>
      <c r="DK1125" s="25">
        <v>1241</v>
      </c>
      <c r="DL1125" s="25">
        <v>1044</v>
      </c>
      <c r="DM1125" s="25">
        <v>240.01027780000001</v>
      </c>
      <c r="DN1125" s="25"/>
      <c r="DO1125" s="25"/>
      <c r="DP1125" s="25">
        <v>4177.8185513660401</v>
      </c>
      <c r="DQ1125" s="25"/>
      <c r="DR1125" s="25">
        <v>2379.6001863423999</v>
      </c>
      <c r="DS1125" s="25">
        <v>1219.2794338706301</v>
      </c>
      <c r="DT1125" s="25"/>
      <c r="DU1125" s="25">
        <v>3001.0380973575802</v>
      </c>
      <c r="DV1125" s="25">
        <v>2884.06041442795</v>
      </c>
      <c r="DW1125" s="25">
        <v>1222.26046481304</v>
      </c>
      <c r="DX1125" s="25"/>
      <c r="DY1125" s="25"/>
      <c r="DZ1125" s="25">
        <v>1910.16372809568</v>
      </c>
      <c r="EA1125" s="25"/>
      <c r="EB1125" s="25"/>
      <c r="EC1125" s="25"/>
      <c r="ED1125" s="25"/>
      <c r="EE1125" s="25">
        <v>656</v>
      </c>
    </row>
    <row r="1126" spans="110:135" x14ac:dyDescent="0.2">
      <c r="DF1126" s="24" t="s">
        <v>8769</v>
      </c>
      <c r="DG1126" s="24" t="s">
        <v>212</v>
      </c>
      <c r="DH1126" s="25">
        <v>8977.7162376200104</v>
      </c>
      <c r="DI1126" s="25">
        <v>1241.4336384616399</v>
      </c>
      <c r="DJ1126" s="25">
        <v>249.08242152384801</v>
      </c>
      <c r="DK1126" s="25">
        <v>64300</v>
      </c>
      <c r="DL1126" s="25">
        <v>2081</v>
      </c>
      <c r="DM1126" s="25">
        <v>68.426590390000001</v>
      </c>
      <c r="DN1126" s="25">
        <v>845.34171679999997</v>
      </c>
      <c r="DO1126" s="25"/>
      <c r="DP1126" s="25"/>
      <c r="DQ1126" s="25"/>
      <c r="DR1126" s="25"/>
      <c r="DS1126" s="25">
        <v>1266.51059581564</v>
      </c>
      <c r="DT1126" s="25"/>
      <c r="DU1126" s="25"/>
      <c r="DV1126" s="25"/>
      <c r="DW1126" s="25">
        <v>1216.35668110764</v>
      </c>
      <c r="DX1126" s="25"/>
      <c r="DY1126" s="25"/>
      <c r="DZ1126" s="25">
        <v>1506.09431684682</v>
      </c>
      <c r="EA1126" s="25"/>
      <c r="EB1126" s="25"/>
      <c r="EC1126" s="25"/>
      <c r="ED1126" s="25"/>
      <c r="EE1126" s="25">
        <v>538</v>
      </c>
    </row>
    <row r="1127" spans="110:135" x14ac:dyDescent="0.2">
      <c r="DF1127" s="24" t="s">
        <v>2337</v>
      </c>
      <c r="DG1127" s="24" t="s">
        <v>212</v>
      </c>
      <c r="DH1127" s="25">
        <v>1383.6808614735901</v>
      </c>
      <c r="DI1127" s="25">
        <v>1242.54441580351</v>
      </c>
      <c r="DJ1127" s="25">
        <v>85.921348191059906</v>
      </c>
      <c r="DK1127" s="25"/>
      <c r="DL1127" s="25"/>
      <c r="DM1127" s="25">
        <v>55.618396709999999</v>
      </c>
      <c r="DN1127" s="25"/>
      <c r="DO1127" s="25"/>
      <c r="DP1127" s="25">
        <v>407.01151343150502</v>
      </c>
      <c r="DQ1127" s="25"/>
      <c r="DR1127" s="25"/>
      <c r="DS1127" s="25">
        <v>537.59740644016699</v>
      </c>
      <c r="DT1127" s="25"/>
      <c r="DU1127" s="25"/>
      <c r="DV1127" s="25"/>
      <c r="DW1127" s="25">
        <v>1242.54441580351</v>
      </c>
      <c r="DX1127" s="25"/>
      <c r="DY1127" s="25"/>
      <c r="DZ1127" s="25">
        <v>1518.4849045042499</v>
      </c>
      <c r="EA1127" s="25"/>
      <c r="EB1127" s="25"/>
      <c r="EC1127" s="25"/>
      <c r="ED1127" s="25">
        <v>3074.5093934256902</v>
      </c>
      <c r="EE1127" s="25">
        <v>2850</v>
      </c>
    </row>
    <row r="1128" spans="110:135" x14ac:dyDescent="0.2">
      <c r="DF1128" s="24" t="s">
        <v>680</v>
      </c>
      <c r="DG1128" s="24" t="s">
        <v>212</v>
      </c>
      <c r="DH1128" s="25">
        <v>1169.81717442999</v>
      </c>
      <c r="DI1128" s="25">
        <v>1242.5919748876399</v>
      </c>
      <c r="DJ1128" s="25">
        <v>69.3372165757266</v>
      </c>
      <c r="DK1128" s="25"/>
      <c r="DL1128" s="25">
        <v>2084</v>
      </c>
      <c r="DM1128" s="25">
        <v>145.5712102</v>
      </c>
      <c r="DN1128" s="25"/>
      <c r="DO1128" s="25"/>
      <c r="DP1128" s="25">
        <v>1258.7030676337399</v>
      </c>
      <c r="DQ1128" s="25"/>
      <c r="DR1128" s="25"/>
      <c r="DS1128" s="25">
        <v>317.50330220313901</v>
      </c>
      <c r="DT1128" s="25"/>
      <c r="DU1128" s="25">
        <v>1986.6445844015</v>
      </c>
      <c r="DV1128" s="25"/>
      <c r="DW1128" s="25">
        <v>1226.48088214154</v>
      </c>
      <c r="DX1128" s="25"/>
      <c r="DY1128" s="25"/>
      <c r="DZ1128" s="25"/>
      <c r="EA1128" s="25"/>
      <c r="EB1128" s="25"/>
      <c r="EC1128" s="25"/>
      <c r="ED1128" s="25"/>
      <c r="EE1128" s="25"/>
    </row>
    <row r="1129" spans="110:135" x14ac:dyDescent="0.2">
      <c r="DF1129" s="24" t="s">
        <v>1887</v>
      </c>
      <c r="DG1129" s="24" t="s">
        <v>212</v>
      </c>
      <c r="DH1129" s="25">
        <v>1547.73226086719</v>
      </c>
      <c r="DI1129" s="25">
        <v>1243.3909990627999</v>
      </c>
      <c r="DJ1129" s="25">
        <v>91.626764384435305</v>
      </c>
      <c r="DK1129" s="25"/>
      <c r="DL1129" s="25"/>
      <c r="DM1129" s="25">
        <v>107.3788993</v>
      </c>
      <c r="DN1129" s="25"/>
      <c r="DO1129" s="25"/>
      <c r="DP1129" s="25">
        <v>754.84510627530005</v>
      </c>
      <c r="DQ1129" s="25"/>
      <c r="DR1129" s="25"/>
      <c r="DS1129" s="25">
        <v>215.61562488773001</v>
      </c>
      <c r="DT1129" s="25"/>
      <c r="DU1129" s="25">
        <v>3873.92478219236</v>
      </c>
      <c r="DV1129" s="25"/>
      <c r="DW1129" s="25">
        <v>1243.3909990627999</v>
      </c>
      <c r="DX1129" s="25"/>
      <c r="DY1129" s="25"/>
      <c r="DZ1129" s="25">
        <v>1650.95991977885</v>
      </c>
      <c r="EA1129" s="25"/>
      <c r="EB1129" s="25"/>
      <c r="EC1129" s="25"/>
      <c r="ED1129" s="25">
        <v>2988.0104945732701</v>
      </c>
      <c r="EE1129" s="25"/>
    </row>
    <row r="1130" spans="110:135" x14ac:dyDescent="0.2">
      <c r="DF1130" s="24" t="s">
        <v>1756</v>
      </c>
      <c r="DG1130" s="24" t="s">
        <v>274</v>
      </c>
      <c r="DH1130" s="25">
        <v>1243.52291361477</v>
      </c>
      <c r="DI1130" s="25">
        <v>1243.52291361477</v>
      </c>
      <c r="DJ1130" s="25">
        <v>10.4325200630457</v>
      </c>
      <c r="DK1130" s="25"/>
      <c r="DL1130" s="25"/>
      <c r="DM1130" s="25"/>
      <c r="DN1130" s="25"/>
      <c r="DO1130" s="25"/>
      <c r="DP1130" s="25"/>
      <c r="DQ1130" s="25"/>
      <c r="DR1130" s="25">
        <v>1335.2564260792799</v>
      </c>
      <c r="DS1130" s="25"/>
      <c r="DT1130" s="25"/>
      <c r="DU1130" s="25"/>
      <c r="DV1130" s="25"/>
      <c r="DW1130" s="25">
        <v>1151.7894011502599</v>
      </c>
      <c r="DX1130" s="25"/>
      <c r="DY1130" s="25"/>
      <c r="DZ1130" s="25"/>
      <c r="EA1130" s="25"/>
      <c r="EB1130" s="25"/>
      <c r="EC1130" s="25"/>
      <c r="ED1130" s="25"/>
      <c r="EE1130" s="25"/>
    </row>
    <row r="1131" spans="110:135" x14ac:dyDescent="0.2">
      <c r="DF1131" s="24" t="s">
        <v>3893</v>
      </c>
      <c r="DG1131" s="24" t="s">
        <v>274</v>
      </c>
      <c r="DH1131" s="25">
        <v>1244.23769540489</v>
      </c>
      <c r="DI1131" s="25">
        <v>1244.23769540489</v>
      </c>
      <c r="DJ1131" s="25"/>
      <c r="DK1131" s="25"/>
      <c r="DL1131" s="25"/>
      <c r="DM1131" s="25"/>
      <c r="DN1131" s="25"/>
      <c r="DO1131" s="25"/>
      <c r="DP1131" s="25"/>
      <c r="DQ1131" s="25"/>
      <c r="DR1131" s="25"/>
      <c r="DS1131" s="25"/>
      <c r="DT1131" s="25"/>
      <c r="DU1131" s="25"/>
      <c r="DV1131" s="25"/>
      <c r="DW1131" s="25">
        <v>1244.23769540489</v>
      </c>
      <c r="DX1131" s="25"/>
      <c r="DY1131" s="25"/>
      <c r="DZ1131" s="25"/>
      <c r="EA1131" s="25"/>
      <c r="EB1131" s="25"/>
      <c r="EC1131" s="25"/>
      <c r="ED1131" s="25"/>
      <c r="EE1131" s="25"/>
    </row>
    <row r="1132" spans="110:135" x14ac:dyDescent="0.2">
      <c r="DF1132" s="24" t="s">
        <v>4878</v>
      </c>
      <c r="DG1132" s="24" t="s">
        <v>274</v>
      </c>
      <c r="DH1132" s="25">
        <v>1244.23769540489</v>
      </c>
      <c r="DI1132" s="25">
        <v>1244.23769540489</v>
      </c>
      <c r="DJ1132" s="25"/>
      <c r="DK1132" s="25"/>
      <c r="DL1132" s="25"/>
      <c r="DM1132" s="25"/>
      <c r="DN1132" s="25"/>
      <c r="DO1132" s="25"/>
      <c r="DP1132" s="25"/>
      <c r="DQ1132" s="25"/>
      <c r="DR1132" s="25"/>
      <c r="DS1132" s="25"/>
      <c r="DT1132" s="25"/>
      <c r="DU1132" s="25"/>
      <c r="DV1132" s="25"/>
      <c r="DW1132" s="25">
        <v>1244.23769540489</v>
      </c>
      <c r="DX1132" s="25"/>
      <c r="DY1132" s="25"/>
      <c r="DZ1132" s="25"/>
      <c r="EA1132" s="25"/>
      <c r="EB1132" s="25"/>
      <c r="EC1132" s="25"/>
      <c r="ED1132" s="25"/>
      <c r="EE1132" s="25"/>
    </row>
    <row r="1133" spans="110:135" x14ac:dyDescent="0.2">
      <c r="DF1133" s="24" t="s">
        <v>3593</v>
      </c>
      <c r="DG1133" s="24" t="s">
        <v>212</v>
      </c>
      <c r="DH1133" s="25">
        <v>1244.23769540489</v>
      </c>
      <c r="DI1133" s="25">
        <v>1244.23769540489</v>
      </c>
      <c r="DJ1133" s="25"/>
      <c r="DK1133" s="25"/>
      <c r="DL1133" s="25"/>
      <c r="DM1133" s="25"/>
      <c r="DN1133" s="25"/>
      <c r="DO1133" s="25"/>
      <c r="DP1133" s="25"/>
      <c r="DQ1133" s="25"/>
      <c r="DR1133" s="25"/>
      <c r="DS1133" s="25"/>
      <c r="DT1133" s="25"/>
      <c r="DU1133" s="25"/>
      <c r="DV1133" s="25"/>
      <c r="DW1133" s="25">
        <v>1244.23769540489</v>
      </c>
      <c r="DX1133" s="25"/>
      <c r="DY1133" s="25"/>
      <c r="DZ1133" s="25"/>
      <c r="EA1133" s="25"/>
      <c r="EB1133" s="25"/>
      <c r="EC1133" s="25"/>
      <c r="ED1133" s="25"/>
      <c r="EE1133" s="25"/>
    </row>
    <row r="1134" spans="110:135" x14ac:dyDescent="0.2">
      <c r="DF1134" s="24" t="s">
        <v>1739</v>
      </c>
      <c r="DG1134" s="24" t="s">
        <v>212</v>
      </c>
      <c r="DH1134" s="25">
        <v>1042.32867533942</v>
      </c>
      <c r="DI1134" s="25">
        <v>1244.38803947218</v>
      </c>
      <c r="DJ1134" s="25">
        <v>53.425658953610402</v>
      </c>
      <c r="DK1134" s="25"/>
      <c r="DL1134" s="25">
        <v>1504</v>
      </c>
      <c r="DM1134" s="25">
        <v>109.4110553</v>
      </c>
      <c r="DN1134" s="25"/>
      <c r="DO1134" s="25"/>
      <c r="DP1134" s="25">
        <v>659.55277599528199</v>
      </c>
      <c r="DQ1134" s="25"/>
      <c r="DR1134" s="25"/>
      <c r="DS1134" s="25">
        <v>1244.38803947218</v>
      </c>
      <c r="DT1134" s="25"/>
      <c r="DU1134" s="25">
        <v>1448.6306374723699</v>
      </c>
      <c r="DV1134" s="25"/>
      <c r="DW1134" s="25">
        <v>1609.31821913614</v>
      </c>
      <c r="DX1134" s="25"/>
      <c r="DY1134" s="25"/>
      <c r="DZ1134" s="25"/>
      <c r="EA1134" s="25"/>
      <c r="EB1134" s="25"/>
      <c r="EC1134" s="25"/>
      <c r="ED1134" s="25"/>
      <c r="EE1134" s="25">
        <v>721</v>
      </c>
    </row>
    <row r="1135" spans="110:135" x14ac:dyDescent="0.2">
      <c r="DF1135" s="24" t="s">
        <v>2682</v>
      </c>
      <c r="DG1135" s="24" t="s">
        <v>212</v>
      </c>
      <c r="DH1135" s="25">
        <v>1148.5481230756</v>
      </c>
      <c r="DI1135" s="25">
        <v>1244.8951100711299</v>
      </c>
      <c r="DJ1135" s="25">
        <v>43.185406829822398</v>
      </c>
      <c r="DK1135" s="25"/>
      <c r="DL1135" s="25">
        <v>1518</v>
      </c>
      <c r="DM1135" s="25">
        <v>198.97518070000001</v>
      </c>
      <c r="DN1135" s="25"/>
      <c r="DO1135" s="25"/>
      <c r="DP1135" s="25">
        <v>1180.87621780058</v>
      </c>
      <c r="DQ1135" s="25"/>
      <c r="DR1135" s="25"/>
      <c r="DS1135" s="25"/>
      <c r="DT1135" s="25"/>
      <c r="DU1135" s="25"/>
      <c r="DV1135" s="25"/>
      <c r="DW1135" s="25">
        <v>1308.9140023416901</v>
      </c>
      <c r="DX1135" s="25"/>
      <c r="DY1135" s="25"/>
      <c r="DZ1135" s="25">
        <v>1554.5233376113399</v>
      </c>
      <c r="EA1135" s="25"/>
      <c r="EB1135" s="25"/>
      <c r="EC1135" s="25"/>
      <c r="ED1135" s="25"/>
      <c r="EE1135" s="25">
        <v>1130</v>
      </c>
    </row>
    <row r="1136" spans="110:135" x14ac:dyDescent="0.2">
      <c r="DF1136" s="24" t="s">
        <v>4913</v>
      </c>
      <c r="DG1136" s="24" t="s">
        <v>212</v>
      </c>
      <c r="DH1136" s="25">
        <v>1245.0845047830001</v>
      </c>
      <c r="DI1136" s="25">
        <v>1245.0845047830001</v>
      </c>
      <c r="DJ1136" s="25"/>
      <c r="DK1136" s="25"/>
      <c r="DL1136" s="25"/>
      <c r="DM1136" s="25"/>
      <c r="DN1136" s="25"/>
      <c r="DO1136" s="25"/>
      <c r="DP1136" s="25"/>
      <c r="DQ1136" s="25"/>
      <c r="DR1136" s="25"/>
      <c r="DS1136" s="25"/>
      <c r="DT1136" s="25"/>
      <c r="DU1136" s="25"/>
      <c r="DV1136" s="25"/>
      <c r="DW1136" s="25">
        <v>1245.0845047830001</v>
      </c>
      <c r="DX1136" s="25"/>
      <c r="DY1136" s="25"/>
      <c r="DZ1136" s="25"/>
      <c r="EA1136" s="25"/>
      <c r="EB1136" s="25"/>
      <c r="EC1136" s="25"/>
      <c r="ED1136" s="25"/>
      <c r="EE1136" s="25"/>
    </row>
    <row r="1137" spans="110:135" x14ac:dyDescent="0.2">
      <c r="DF1137" s="24" t="s">
        <v>5137</v>
      </c>
      <c r="DG1137" s="24" t="s">
        <v>212</v>
      </c>
      <c r="DH1137" s="25">
        <v>1245.9314271504099</v>
      </c>
      <c r="DI1137" s="25">
        <v>1245.9314271504099</v>
      </c>
      <c r="DJ1137" s="25"/>
      <c r="DK1137" s="25"/>
      <c r="DL1137" s="25"/>
      <c r="DM1137" s="25"/>
      <c r="DN1137" s="25"/>
      <c r="DO1137" s="25"/>
      <c r="DP1137" s="25"/>
      <c r="DQ1137" s="25"/>
      <c r="DR1137" s="25"/>
      <c r="DS1137" s="25"/>
      <c r="DT1137" s="25"/>
      <c r="DU1137" s="25"/>
      <c r="DV1137" s="25"/>
      <c r="DW1137" s="25">
        <v>1245.9314271504099</v>
      </c>
      <c r="DX1137" s="25"/>
      <c r="DY1137" s="25"/>
      <c r="DZ1137" s="25"/>
      <c r="EA1137" s="25"/>
      <c r="EB1137" s="25"/>
      <c r="EC1137" s="25"/>
      <c r="ED1137" s="25"/>
      <c r="EE1137" s="25"/>
    </row>
    <row r="1138" spans="110:135" x14ac:dyDescent="0.2">
      <c r="DF1138" s="24" t="s">
        <v>1217</v>
      </c>
      <c r="DG1138" s="24" t="s">
        <v>212</v>
      </c>
      <c r="DH1138" s="25">
        <v>1518.8843173656701</v>
      </c>
      <c r="DI1138" s="25">
        <v>1246.46888639748</v>
      </c>
      <c r="DJ1138" s="25">
        <v>92.192341482035602</v>
      </c>
      <c r="DK1138" s="25"/>
      <c r="DL1138" s="25">
        <v>1595</v>
      </c>
      <c r="DM1138" s="25">
        <v>160.4254584</v>
      </c>
      <c r="DN1138" s="25">
        <v>562.91338489999998</v>
      </c>
      <c r="DO1138" s="25"/>
      <c r="DP1138" s="25"/>
      <c r="DQ1138" s="25"/>
      <c r="DR1138" s="25"/>
      <c r="DS1138" s="25">
        <v>2530.4922573937201</v>
      </c>
      <c r="DT1138" s="25">
        <v>4400.6674903447401</v>
      </c>
      <c r="DU1138" s="25">
        <v>897.937772794956</v>
      </c>
      <c r="DV1138" s="25"/>
      <c r="DW1138" s="25">
        <v>1598.63817509198</v>
      </c>
      <c r="DX1138" s="25"/>
      <c r="DY1138" s="25"/>
      <c r="DZ1138" s="25"/>
      <c r="EA1138" s="25"/>
      <c r="EB1138" s="25"/>
      <c r="EC1138" s="25"/>
      <c r="ED1138" s="25"/>
      <c r="EE1138" s="25">
        <v>405</v>
      </c>
    </row>
    <row r="1139" spans="110:135" x14ac:dyDescent="0.2">
      <c r="DF1139" s="24" t="s">
        <v>3770</v>
      </c>
      <c r="DG1139" s="24" t="s">
        <v>274</v>
      </c>
      <c r="DH1139" s="25">
        <v>1246.7784624604501</v>
      </c>
      <c r="DI1139" s="25">
        <v>1246.7784624604501</v>
      </c>
      <c r="DJ1139" s="25"/>
      <c r="DK1139" s="25"/>
      <c r="DL1139" s="25"/>
      <c r="DM1139" s="25"/>
      <c r="DN1139" s="25"/>
      <c r="DO1139" s="25"/>
      <c r="DP1139" s="25"/>
      <c r="DQ1139" s="25"/>
      <c r="DR1139" s="25"/>
      <c r="DS1139" s="25"/>
      <c r="DT1139" s="25"/>
      <c r="DU1139" s="25"/>
      <c r="DV1139" s="25"/>
      <c r="DW1139" s="25">
        <v>1246.7784624604501</v>
      </c>
      <c r="DX1139" s="25"/>
      <c r="DY1139" s="25"/>
      <c r="DZ1139" s="25"/>
      <c r="EA1139" s="25"/>
      <c r="EB1139" s="25"/>
      <c r="EC1139" s="25"/>
      <c r="ED1139" s="25"/>
      <c r="EE1139" s="25"/>
    </row>
    <row r="1140" spans="110:135" x14ac:dyDescent="0.2">
      <c r="DF1140" s="24" t="s">
        <v>4921</v>
      </c>
      <c r="DG1140" s="24" t="s">
        <v>212</v>
      </c>
      <c r="DH1140" s="25">
        <v>1246.7784624604501</v>
      </c>
      <c r="DI1140" s="25">
        <v>1246.7784624604501</v>
      </c>
      <c r="DJ1140" s="25"/>
      <c r="DK1140" s="25"/>
      <c r="DL1140" s="25"/>
      <c r="DM1140" s="25"/>
      <c r="DN1140" s="25"/>
      <c r="DO1140" s="25"/>
      <c r="DP1140" s="25"/>
      <c r="DQ1140" s="25"/>
      <c r="DR1140" s="25"/>
      <c r="DS1140" s="25"/>
      <c r="DT1140" s="25"/>
      <c r="DU1140" s="25"/>
      <c r="DV1140" s="25"/>
      <c r="DW1140" s="25">
        <v>1246.7784624604501</v>
      </c>
      <c r="DX1140" s="25"/>
      <c r="DY1140" s="25"/>
      <c r="DZ1140" s="25"/>
      <c r="EA1140" s="25"/>
      <c r="EB1140" s="25"/>
      <c r="EC1140" s="25"/>
      <c r="ED1140" s="25"/>
      <c r="EE1140" s="25"/>
    </row>
    <row r="1141" spans="110:135" x14ac:dyDescent="0.2">
      <c r="DF1141" s="24" t="s">
        <v>5141</v>
      </c>
      <c r="DG1141" s="24" t="s">
        <v>212</v>
      </c>
      <c r="DH1141" s="25">
        <v>1247.62561066648</v>
      </c>
      <c r="DI1141" s="25">
        <v>1247.62561066648</v>
      </c>
      <c r="DJ1141" s="25"/>
      <c r="DK1141" s="25"/>
      <c r="DL1141" s="25"/>
      <c r="DM1141" s="25"/>
      <c r="DN1141" s="25"/>
      <c r="DO1141" s="25"/>
      <c r="DP1141" s="25"/>
      <c r="DQ1141" s="25"/>
      <c r="DR1141" s="25"/>
      <c r="DS1141" s="25"/>
      <c r="DT1141" s="25"/>
      <c r="DU1141" s="25"/>
      <c r="DV1141" s="25"/>
      <c r="DW1141" s="25">
        <v>1247.62561066648</v>
      </c>
      <c r="DX1141" s="25"/>
      <c r="DY1141" s="25"/>
      <c r="DZ1141" s="25"/>
      <c r="EA1141" s="25"/>
      <c r="EB1141" s="25"/>
      <c r="EC1141" s="25"/>
      <c r="ED1141" s="25"/>
      <c r="EE1141" s="25"/>
    </row>
    <row r="1142" spans="110:135" x14ac:dyDescent="0.2">
      <c r="DF1142" s="24" t="s">
        <v>5150</v>
      </c>
      <c r="DG1142" s="24" t="s">
        <v>212</v>
      </c>
      <c r="DH1142" s="25">
        <v>1249.3202455802</v>
      </c>
      <c r="DI1142" s="25">
        <v>1249.3202455802</v>
      </c>
      <c r="DJ1142" s="25"/>
      <c r="DK1142" s="25"/>
      <c r="DL1142" s="25"/>
      <c r="DM1142" s="25"/>
      <c r="DN1142" s="25"/>
      <c r="DO1142" s="25"/>
      <c r="DP1142" s="25"/>
      <c r="DQ1142" s="25"/>
      <c r="DR1142" s="25"/>
      <c r="DS1142" s="25"/>
      <c r="DT1142" s="25"/>
      <c r="DU1142" s="25"/>
      <c r="DV1142" s="25"/>
      <c r="DW1142" s="25">
        <v>1249.3202455802</v>
      </c>
      <c r="DX1142" s="25"/>
      <c r="DY1142" s="25"/>
      <c r="DZ1142" s="25"/>
      <c r="EA1142" s="25"/>
      <c r="EB1142" s="25"/>
      <c r="EC1142" s="25"/>
      <c r="ED1142" s="25"/>
      <c r="EE1142" s="25"/>
    </row>
    <row r="1143" spans="110:135" x14ac:dyDescent="0.2">
      <c r="DF1143" s="24" t="s">
        <v>5148</v>
      </c>
      <c r="DG1143" s="24" t="s">
        <v>212</v>
      </c>
      <c r="DH1143" s="25">
        <v>1249.3202455802</v>
      </c>
      <c r="DI1143" s="25">
        <v>1249.3202455802</v>
      </c>
      <c r="DJ1143" s="25"/>
      <c r="DK1143" s="25"/>
      <c r="DL1143" s="25"/>
      <c r="DM1143" s="25"/>
      <c r="DN1143" s="25"/>
      <c r="DO1143" s="25"/>
      <c r="DP1143" s="25"/>
      <c r="DQ1143" s="25"/>
      <c r="DR1143" s="25"/>
      <c r="DS1143" s="25"/>
      <c r="DT1143" s="25"/>
      <c r="DU1143" s="25"/>
      <c r="DV1143" s="25"/>
      <c r="DW1143" s="25">
        <v>1249.3202455802</v>
      </c>
      <c r="DX1143" s="25"/>
      <c r="DY1143" s="25"/>
      <c r="DZ1143" s="25"/>
      <c r="EA1143" s="25"/>
      <c r="EB1143" s="25"/>
      <c r="EC1143" s="25"/>
      <c r="ED1143" s="25"/>
      <c r="EE1143" s="25"/>
    </row>
    <row r="1144" spans="110:135" x14ac:dyDescent="0.2">
      <c r="DF1144" s="24" t="s">
        <v>2380</v>
      </c>
      <c r="DG1144" s="24" t="s">
        <v>212</v>
      </c>
      <c r="DH1144" s="25">
        <v>1296.6134337906601</v>
      </c>
      <c r="DI1144" s="25">
        <v>1250.16773219484</v>
      </c>
      <c r="DJ1144" s="25">
        <v>81.171619897189302</v>
      </c>
      <c r="DK1144" s="25"/>
      <c r="DL1144" s="25"/>
      <c r="DM1144" s="25"/>
      <c r="DN1144" s="25">
        <v>268.12305020000002</v>
      </c>
      <c r="DO1144" s="25"/>
      <c r="DP1144" s="25"/>
      <c r="DQ1144" s="25"/>
      <c r="DR1144" s="25"/>
      <c r="DS1144" s="25"/>
      <c r="DT1144" s="25"/>
      <c r="DU1144" s="25"/>
      <c r="DV1144" s="25"/>
      <c r="DW1144" s="25">
        <v>1250.16773219484</v>
      </c>
      <c r="DX1144" s="25"/>
      <c r="DY1144" s="25">
        <v>2371.54951897713</v>
      </c>
      <c r="DZ1144" s="25"/>
      <c r="EA1144" s="25"/>
      <c r="EB1144" s="25"/>
      <c r="EC1144" s="25"/>
      <c r="ED1144" s="25"/>
      <c r="EE1144" s="25"/>
    </row>
    <row r="1145" spans="110:135" x14ac:dyDescent="0.2">
      <c r="DF1145" s="24" t="s">
        <v>5158</v>
      </c>
      <c r="DG1145" s="24" t="s">
        <v>212</v>
      </c>
      <c r="DH1145" s="25">
        <v>1250.16773219484</v>
      </c>
      <c r="DI1145" s="25">
        <v>1250.16773219484</v>
      </c>
      <c r="DJ1145" s="25"/>
      <c r="DK1145" s="25"/>
      <c r="DL1145" s="25"/>
      <c r="DM1145" s="25"/>
      <c r="DN1145" s="25"/>
      <c r="DO1145" s="25"/>
      <c r="DP1145" s="25"/>
      <c r="DQ1145" s="25"/>
      <c r="DR1145" s="25"/>
      <c r="DS1145" s="25"/>
      <c r="DT1145" s="25"/>
      <c r="DU1145" s="25"/>
      <c r="DV1145" s="25"/>
      <c r="DW1145" s="25">
        <v>1250.16773219484</v>
      </c>
      <c r="DX1145" s="25"/>
      <c r="DY1145" s="25"/>
      <c r="DZ1145" s="25"/>
      <c r="EA1145" s="25"/>
      <c r="EB1145" s="25"/>
      <c r="EC1145" s="25"/>
      <c r="ED1145" s="25"/>
      <c r="EE1145" s="25"/>
    </row>
    <row r="1146" spans="110:135" x14ac:dyDescent="0.2">
      <c r="DF1146" s="24" t="s">
        <v>3092</v>
      </c>
      <c r="DG1146" s="24" t="s">
        <v>212</v>
      </c>
      <c r="DH1146" s="25">
        <v>1250.5991715415801</v>
      </c>
      <c r="DI1146" s="25">
        <v>1250.5991715415801</v>
      </c>
      <c r="DJ1146" s="25">
        <v>37.158940734450901</v>
      </c>
      <c r="DK1146" s="25"/>
      <c r="DL1146" s="25"/>
      <c r="DM1146" s="25"/>
      <c r="DN1146" s="25"/>
      <c r="DO1146" s="25"/>
      <c r="DP1146" s="25"/>
      <c r="DQ1146" s="25"/>
      <c r="DR1146" s="25"/>
      <c r="DS1146" s="25"/>
      <c r="DT1146" s="25"/>
      <c r="DU1146" s="25"/>
      <c r="DV1146" s="25"/>
      <c r="DW1146" s="25"/>
      <c r="DX1146" s="25"/>
      <c r="DY1146" s="25"/>
      <c r="DZ1146" s="25"/>
      <c r="EA1146" s="25">
        <v>1579.1983430831699</v>
      </c>
      <c r="EB1146" s="25"/>
      <c r="EC1146" s="25"/>
      <c r="ED1146" s="25"/>
      <c r="EE1146" s="25">
        <v>922</v>
      </c>
    </row>
    <row r="1147" spans="110:135" x14ac:dyDescent="0.2">
      <c r="DF1147" s="24" t="s">
        <v>4410</v>
      </c>
      <c r="DG1147" s="24" t="s">
        <v>212</v>
      </c>
      <c r="DH1147" s="25">
        <v>1369.3056458358001</v>
      </c>
      <c r="DI1147" s="25">
        <v>1251.8630435074001</v>
      </c>
      <c r="DJ1147" s="25">
        <v>51.370477908770702</v>
      </c>
      <c r="DK1147" s="25"/>
      <c r="DL1147" s="25">
        <v>732</v>
      </c>
      <c r="DM1147" s="25"/>
      <c r="DN1147" s="25">
        <v>2124.0538940000001</v>
      </c>
      <c r="DO1147" s="25"/>
      <c r="DP1147" s="25"/>
      <c r="DQ1147" s="25"/>
      <c r="DR1147" s="25"/>
      <c r="DS1147" s="25"/>
      <c r="DT1147" s="25"/>
      <c r="DU1147" s="25"/>
      <c r="DV1147" s="25"/>
      <c r="DW1147" s="25">
        <v>1251.8630435074001</v>
      </c>
      <c r="DX1147" s="25"/>
      <c r="DY1147" s="25"/>
      <c r="DZ1147" s="25"/>
      <c r="EA1147" s="25"/>
      <c r="EB1147" s="25"/>
      <c r="EC1147" s="25"/>
      <c r="ED1147" s="25"/>
      <c r="EE1147" s="25"/>
    </row>
    <row r="1148" spans="110:135" x14ac:dyDescent="0.2">
      <c r="DF1148" s="24" t="s">
        <v>5167</v>
      </c>
      <c r="DG1148" s="24" t="s">
        <v>274</v>
      </c>
      <c r="DH1148" s="25">
        <v>1251.8630435074001</v>
      </c>
      <c r="DI1148" s="25">
        <v>1251.8630435074001</v>
      </c>
      <c r="DJ1148" s="25"/>
      <c r="DK1148" s="25"/>
      <c r="DL1148" s="25"/>
      <c r="DM1148" s="25"/>
      <c r="DN1148" s="25"/>
      <c r="DO1148" s="25"/>
      <c r="DP1148" s="25"/>
      <c r="DQ1148" s="25"/>
      <c r="DR1148" s="25"/>
      <c r="DS1148" s="25"/>
      <c r="DT1148" s="25"/>
      <c r="DU1148" s="25"/>
      <c r="DV1148" s="25"/>
      <c r="DW1148" s="25">
        <v>1251.8630435074001</v>
      </c>
      <c r="DX1148" s="25"/>
      <c r="DY1148" s="25"/>
      <c r="DZ1148" s="25"/>
      <c r="EA1148" s="25"/>
      <c r="EB1148" s="25"/>
      <c r="EC1148" s="25"/>
      <c r="ED1148" s="25"/>
      <c r="EE1148" s="25"/>
    </row>
    <row r="1149" spans="110:135" x14ac:dyDescent="0.2">
      <c r="DF1149" s="24" t="s">
        <v>4154</v>
      </c>
      <c r="DG1149" s="24" t="s">
        <v>212</v>
      </c>
      <c r="DH1149" s="25">
        <v>1251.8630435074001</v>
      </c>
      <c r="DI1149" s="25">
        <v>1251.8630435074001</v>
      </c>
      <c r="DJ1149" s="25"/>
      <c r="DK1149" s="25"/>
      <c r="DL1149" s="25"/>
      <c r="DM1149" s="25"/>
      <c r="DN1149" s="25"/>
      <c r="DO1149" s="25"/>
      <c r="DP1149" s="25"/>
      <c r="DQ1149" s="25"/>
      <c r="DR1149" s="25"/>
      <c r="DS1149" s="25"/>
      <c r="DT1149" s="25"/>
      <c r="DU1149" s="25"/>
      <c r="DV1149" s="25"/>
      <c r="DW1149" s="25">
        <v>1251.8630435074001</v>
      </c>
      <c r="DX1149" s="25"/>
      <c r="DY1149" s="25"/>
      <c r="DZ1149" s="25"/>
      <c r="EA1149" s="25"/>
      <c r="EB1149" s="25"/>
      <c r="EC1149" s="25"/>
      <c r="ED1149" s="25"/>
      <c r="EE1149" s="25"/>
    </row>
    <row r="1150" spans="110:135" x14ac:dyDescent="0.2">
      <c r="DF1150" s="24" t="s">
        <v>1050</v>
      </c>
      <c r="DG1150" s="24" t="s">
        <v>212</v>
      </c>
      <c r="DH1150" s="25">
        <v>2014.4370658851899</v>
      </c>
      <c r="DI1150" s="25">
        <v>1252.884501</v>
      </c>
      <c r="DJ1150" s="25">
        <v>147.47070195573801</v>
      </c>
      <c r="DK1150" s="25">
        <v>331</v>
      </c>
      <c r="DL1150" s="25">
        <v>1024</v>
      </c>
      <c r="DM1150" s="25">
        <v>154.73454179999999</v>
      </c>
      <c r="DN1150" s="25">
        <v>1252.884501</v>
      </c>
      <c r="DO1150" s="25"/>
      <c r="DP1150" s="25">
        <v>1501.86933025904</v>
      </c>
      <c r="DQ1150" s="25"/>
      <c r="DR1150" s="25"/>
      <c r="DS1150" s="25">
        <v>2771.8527202537198</v>
      </c>
      <c r="DT1150" s="25">
        <v>10698.5753537936</v>
      </c>
      <c r="DU1150" s="25">
        <v>1097.90795415353</v>
      </c>
      <c r="DV1150" s="25"/>
      <c r="DW1150" s="25">
        <v>1495.2491387369</v>
      </c>
      <c r="DX1150" s="25"/>
      <c r="DY1150" s="25"/>
      <c r="DZ1150" s="25">
        <v>1472.7341847402899</v>
      </c>
      <c r="EA1150" s="25"/>
      <c r="EB1150" s="25"/>
      <c r="EC1150" s="25"/>
      <c r="ED1150" s="25"/>
      <c r="EE1150" s="25">
        <v>358</v>
      </c>
    </row>
    <row r="1151" spans="110:135" x14ac:dyDescent="0.2">
      <c r="DF1151" s="24" t="s">
        <v>1689</v>
      </c>
      <c r="DG1151" s="24" t="s">
        <v>212</v>
      </c>
      <c r="DH1151" s="25">
        <v>1068.5207313337401</v>
      </c>
      <c r="DI1151" s="25">
        <v>1253.46077796747</v>
      </c>
      <c r="DJ1151" s="25">
        <v>68.312644896692404</v>
      </c>
      <c r="DK1151" s="25"/>
      <c r="DL1151" s="25"/>
      <c r="DM1151" s="25">
        <v>37.161369399999998</v>
      </c>
      <c r="DN1151" s="25"/>
      <c r="DO1151" s="25"/>
      <c r="DP1151" s="25"/>
      <c r="DQ1151" s="25"/>
      <c r="DR1151" s="25"/>
      <c r="DS1151" s="25"/>
      <c r="DT1151" s="25"/>
      <c r="DU1151" s="25">
        <v>1133.56140391338</v>
      </c>
      <c r="DV1151" s="25"/>
      <c r="DW1151" s="25">
        <v>1373.36015202156</v>
      </c>
      <c r="DX1151" s="25"/>
      <c r="DY1151" s="25"/>
      <c r="DZ1151" s="25"/>
      <c r="EA1151" s="25"/>
      <c r="EB1151" s="25"/>
      <c r="EC1151" s="25"/>
      <c r="ED1151" s="25"/>
      <c r="EE1151" s="25">
        <v>1730</v>
      </c>
    </row>
    <row r="1152" spans="110:135" x14ac:dyDescent="0.2">
      <c r="DF1152" s="24" t="s">
        <v>5177</v>
      </c>
      <c r="DG1152" s="24" t="s">
        <v>212</v>
      </c>
      <c r="DH1152" s="25">
        <v>1253.5588052885</v>
      </c>
      <c r="DI1152" s="25">
        <v>1253.5588052885</v>
      </c>
      <c r="DJ1152" s="25"/>
      <c r="DK1152" s="25"/>
      <c r="DL1152" s="25"/>
      <c r="DM1152" s="25"/>
      <c r="DN1152" s="25"/>
      <c r="DO1152" s="25"/>
      <c r="DP1152" s="25"/>
      <c r="DQ1152" s="25"/>
      <c r="DR1152" s="25"/>
      <c r="DS1152" s="25"/>
      <c r="DT1152" s="25"/>
      <c r="DU1152" s="25"/>
      <c r="DV1152" s="25"/>
      <c r="DW1152" s="25">
        <v>1253.5588052885</v>
      </c>
      <c r="DX1152" s="25"/>
      <c r="DY1152" s="25"/>
      <c r="DZ1152" s="25"/>
      <c r="EA1152" s="25"/>
      <c r="EB1152" s="25"/>
      <c r="EC1152" s="25"/>
      <c r="ED1152" s="25"/>
      <c r="EE1152" s="25"/>
    </row>
    <row r="1153" spans="110:135" x14ac:dyDescent="0.2">
      <c r="DF1153" s="24" t="s">
        <v>2081</v>
      </c>
      <c r="DG1153" s="24" t="s">
        <v>274</v>
      </c>
      <c r="DH1153" s="25">
        <v>1380.46817245275</v>
      </c>
      <c r="DI1153" s="25">
        <v>1253.85864925387</v>
      </c>
      <c r="DJ1153" s="25">
        <v>90.322861970308793</v>
      </c>
      <c r="DK1153" s="25">
        <v>927</v>
      </c>
      <c r="DL1153" s="25"/>
      <c r="DM1153" s="25">
        <v>26.144896729999999</v>
      </c>
      <c r="DN1153" s="25"/>
      <c r="DO1153" s="25"/>
      <c r="DP1153" s="25"/>
      <c r="DQ1153" s="25"/>
      <c r="DR1153" s="25"/>
      <c r="DS1153" s="25"/>
      <c r="DT1153" s="25"/>
      <c r="DU1153" s="25"/>
      <c r="DV1153" s="25"/>
      <c r="DW1153" s="25"/>
      <c r="DX1153" s="25"/>
      <c r="DY1153" s="25"/>
      <c r="DZ1153" s="25">
        <v>1580.71729850775</v>
      </c>
      <c r="EA1153" s="25"/>
      <c r="EB1153" s="25"/>
      <c r="EC1153" s="25"/>
      <c r="ED1153" s="25">
        <v>2988.0104945732701</v>
      </c>
      <c r="EE1153" s="25"/>
    </row>
    <row r="1154" spans="110:135" x14ac:dyDescent="0.2">
      <c r="DF1154" s="24" t="s">
        <v>2777</v>
      </c>
      <c r="DG1154" s="24" t="s">
        <v>212</v>
      </c>
      <c r="DH1154" s="25">
        <v>1255.2550171677101</v>
      </c>
      <c r="DI1154" s="25">
        <v>1255.2550171677101</v>
      </c>
      <c r="DJ1154" s="25"/>
      <c r="DK1154" s="25"/>
      <c r="DL1154" s="25"/>
      <c r="DM1154" s="25"/>
      <c r="DN1154" s="25"/>
      <c r="DO1154" s="25"/>
      <c r="DP1154" s="25"/>
      <c r="DQ1154" s="25"/>
      <c r="DR1154" s="25"/>
      <c r="DS1154" s="25"/>
      <c r="DT1154" s="25"/>
      <c r="DU1154" s="25"/>
      <c r="DV1154" s="25"/>
      <c r="DW1154" s="25">
        <v>1255.2550171677101</v>
      </c>
      <c r="DX1154" s="25"/>
      <c r="DY1154" s="25"/>
      <c r="DZ1154" s="25"/>
      <c r="EA1154" s="25"/>
      <c r="EB1154" s="25"/>
      <c r="EC1154" s="25"/>
      <c r="ED1154" s="25"/>
      <c r="EE1154" s="25"/>
    </row>
    <row r="1155" spans="110:135" x14ac:dyDescent="0.2">
      <c r="DF1155" s="24" t="s">
        <v>1907</v>
      </c>
      <c r="DG1155" s="24" t="s">
        <v>212</v>
      </c>
      <c r="DH1155" s="25">
        <v>1392.01286891415</v>
      </c>
      <c r="DI1155" s="25">
        <v>1256.43427709191</v>
      </c>
      <c r="DJ1155" s="25">
        <v>77.030140284100497</v>
      </c>
      <c r="DK1155" s="25">
        <v>345</v>
      </c>
      <c r="DL1155" s="25">
        <v>2372</v>
      </c>
      <c r="DM1155" s="25">
        <v>140.4409048</v>
      </c>
      <c r="DN1155" s="25"/>
      <c r="DO1155" s="25"/>
      <c r="DP1155" s="25">
        <v>1630.7015298932799</v>
      </c>
      <c r="DQ1155" s="25"/>
      <c r="DR1155" s="25"/>
      <c r="DS1155" s="25">
        <v>677.91344312092701</v>
      </c>
      <c r="DT1155" s="25"/>
      <c r="DU1155" s="25">
        <v>882.16702429053498</v>
      </c>
      <c r="DV1155" s="25">
        <v>3062.0605889785402</v>
      </c>
      <c r="DW1155" s="25">
        <v>2314.87114868344</v>
      </c>
      <c r="DX1155" s="25"/>
      <c r="DY1155" s="25"/>
      <c r="DZ1155" s="25">
        <v>2299.9740493747399</v>
      </c>
      <c r="EA1155" s="25"/>
      <c r="EB1155" s="25"/>
      <c r="EC1155" s="25"/>
      <c r="ED1155" s="25"/>
      <c r="EE1155" s="25">
        <v>195</v>
      </c>
    </row>
    <row r="1156" spans="110:135" x14ac:dyDescent="0.2">
      <c r="DF1156" s="24" t="s">
        <v>7750</v>
      </c>
      <c r="DG1156" s="24" t="s">
        <v>274</v>
      </c>
      <c r="DH1156" s="25">
        <v>3365.3172262584499</v>
      </c>
      <c r="DI1156" s="25">
        <v>1256.95167877535</v>
      </c>
      <c r="DJ1156" s="25">
        <v>127.46245182060601</v>
      </c>
      <c r="DK1156" s="25"/>
      <c r="DL1156" s="25">
        <v>8301</v>
      </c>
      <c r="DM1156" s="25"/>
      <c r="DN1156" s="25"/>
      <c r="DO1156" s="25"/>
      <c r="DP1156" s="25"/>
      <c r="DQ1156" s="25"/>
      <c r="DR1156" s="25"/>
      <c r="DS1156" s="25"/>
      <c r="DT1156" s="25"/>
      <c r="DU1156" s="25"/>
      <c r="DV1156" s="25"/>
      <c r="DW1156" s="25">
        <v>1256.95167877535</v>
      </c>
      <c r="DX1156" s="25"/>
      <c r="DY1156" s="25"/>
      <c r="DZ1156" s="25"/>
      <c r="EA1156" s="25"/>
      <c r="EB1156" s="25"/>
      <c r="EC1156" s="25"/>
      <c r="ED1156" s="25"/>
      <c r="EE1156" s="25">
        <v>538</v>
      </c>
    </row>
    <row r="1157" spans="110:135" x14ac:dyDescent="0.2">
      <c r="DF1157" s="24" t="s">
        <v>1792</v>
      </c>
      <c r="DG1157" s="24" t="s">
        <v>212</v>
      </c>
      <c r="DH1157" s="25">
        <v>1407.1219893801001</v>
      </c>
      <c r="DI1157" s="25">
        <v>1257.3260711768201</v>
      </c>
      <c r="DJ1157" s="25">
        <v>76.297364968650896</v>
      </c>
      <c r="DK1157" s="25"/>
      <c r="DL1157" s="25">
        <v>2355</v>
      </c>
      <c r="DM1157" s="25">
        <v>116.7627713</v>
      </c>
      <c r="DN1157" s="25"/>
      <c r="DO1157" s="25"/>
      <c r="DP1157" s="25">
        <v>1815.5110656867701</v>
      </c>
      <c r="DQ1157" s="25"/>
      <c r="DR1157" s="25">
        <v>619.31511594675203</v>
      </c>
      <c r="DS1157" s="25">
        <v>1257.3260711768201</v>
      </c>
      <c r="DT1157" s="25"/>
      <c r="DU1157" s="25">
        <v>1193.85532198736</v>
      </c>
      <c r="DV1157" s="25"/>
      <c r="DW1157" s="25">
        <v>1526.0349719824701</v>
      </c>
      <c r="DX1157" s="25"/>
      <c r="DY1157" s="25">
        <v>3521.2925863407499</v>
      </c>
      <c r="DZ1157" s="25"/>
      <c r="EA1157" s="25"/>
      <c r="EB1157" s="25"/>
      <c r="EC1157" s="25"/>
      <c r="ED1157" s="25"/>
      <c r="EE1157" s="25">
        <v>259</v>
      </c>
    </row>
    <row r="1158" spans="110:135" x14ac:dyDescent="0.2">
      <c r="DF1158" s="24" t="s">
        <v>3917</v>
      </c>
      <c r="DG1158" s="24" t="s">
        <v>274</v>
      </c>
      <c r="DH1158" s="25">
        <v>1363.00610936929</v>
      </c>
      <c r="DI1158" s="25">
        <v>1257.8001781119899</v>
      </c>
      <c r="DJ1158" s="25">
        <v>88.891811082621501</v>
      </c>
      <c r="DK1158" s="25"/>
      <c r="DL1158" s="25">
        <v>2924</v>
      </c>
      <c r="DM1158" s="25"/>
      <c r="DN1158" s="25"/>
      <c r="DO1158" s="25"/>
      <c r="DP1158" s="25"/>
      <c r="DQ1158" s="25"/>
      <c r="DR1158" s="25"/>
      <c r="DS1158" s="25"/>
      <c r="DT1158" s="25"/>
      <c r="DU1158" s="25">
        <v>214.50370111441299</v>
      </c>
      <c r="DV1158" s="25">
        <v>2223.7266676200602</v>
      </c>
      <c r="DW1158" s="25">
        <v>1257.8001781119899</v>
      </c>
      <c r="DX1158" s="25"/>
      <c r="DY1158" s="25"/>
      <c r="DZ1158" s="25"/>
      <c r="EA1158" s="25"/>
      <c r="EB1158" s="25"/>
      <c r="EC1158" s="25"/>
      <c r="ED1158" s="25"/>
      <c r="EE1158" s="25">
        <v>195</v>
      </c>
    </row>
    <row r="1159" spans="110:135" x14ac:dyDescent="0.2">
      <c r="DF1159" s="24" t="s">
        <v>388</v>
      </c>
      <c r="DG1159" s="24" t="s">
        <v>274</v>
      </c>
      <c r="DH1159" s="25">
        <v>1204.38057916906</v>
      </c>
      <c r="DI1159" s="25">
        <v>1257.8001781119899</v>
      </c>
      <c r="DJ1159" s="25">
        <v>47.183708768972402</v>
      </c>
      <c r="DK1159" s="25"/>
      <c r="DL1159" s="25"/>
      <c r="DM1159" s="25">
        <v>276.284222</v>
      </c>
      <c r="DN1159" s="25"/>
      <c r="DO1159" s="25"/>
      <c r="DP1159" s="25">
        <v>1509.8438783987301</v>
      </c>
      <c r="DQ1159" s="25"/>
      <c r="DR1159" s="25">
        <v>1970.26839949348</v>
      </c>
      <c r="DS1159" s="25">
        <v>1630.7379082218599</v>
      </c>
      <c r="DT1159" s="25"/>
      <c r="DU1159" s="25">
        <v>986.729467957363</v>
      </c>
      <c r="DV1159" s="25"/>
      <c r="DW1159" s="25">
        <v>1257.8001781119899</v>
      </c>
      <c r="DX1159" s="25"/>
      <c r="DY1159" s="25"/>
      <c r="DZ1159" s="25"/>
      <c r="EA1159" s="25"/>
      <c r="EB1159" s="25"/>
      <c r="EC1159" s="25"/>
      <c r="ED1159" s="25"/>
      <c r="EE1159" s="25">
        <v>799</v>
      </c>
    </row>
    <row r="1160" spans="110:135" x14ac:dyDescent="0.2">
      <c r="DF1160" s="24" t="s">
        <v>2505</v>
      </c>
      <c r="DG1160" s="24" t="s">
        <v>212</v>
      </c>
      <c r="DH1160" s="25">
        <v>1150.2570888576499</v>
      </c>
      <c r="DI1160" s="25">
        <v>1257.8001781119899</v>
      </c>
      <c r="DJ1160" s="25">
        <v>20.808317141198401</v>
      </c>
      <c r="DK1160" s="25"/>
      <c r="DL1160" s="25"/>
      <c r="DM1160" s="25"/>
      <c r="DN1160" s="25"/>
      <c r="DO1160" s="25"/>
      <c r="DP1160" s="25"/>
      <c r="DQ1160" s="25"/>
      <c r="DR1160" s="25"/>
      <c r="DS1160" s="25"/>
      <c r="DT1160" s="25"/>
      <c r="DU1160" s="25">
        <v>1316.9710884609501</v>
      </c>
      <c r="DV1160" s="25"/>
      <c r="DW1160" s="25">
        <v>1257.8001781119899</v>
      </c>
      <c r="DX1160" s="25"/>
      <c r="DY1160" s="25"/>
      <c r="DZ1160" s="25"/>
      <c r="EA1160" s="25"/>
      <c r="EB1160" s="25"/>
      <c r="EC1160" s="25"/>
      <c r="ED1160" s="25"/>
      <c r="EE1160" s="25">
        <v>876</v>
      </c>
    </row>
    <row r="1161" spans="110:135" x14ac:dyDescent="0.2">
      <c r="DF1161" s="24" t="s">
        <v>1718</v>
      </c>
      <c r="DG1161" s="24" t="s">
        <v>212</v>
      </c>
      <c r="DH1161" s="25">
        <v>1268.1553990724301</v>
      </c>
      <c r="DI1161" s="25">
        <v>1258.1486432025799</v>
      </c>
      <c r="DJ1161" s="25">
        <v>83.8494529868846</v>
      </c>
      <c r="DK1161" s="25"/>
      <c r="DL1161" s="25">
        <v>665</v>
      </c>
      <c r="DM1161" s="25">
        <v>26.0241221</v>
      </c>
      <c r="DN1161" s="25"/>
      <c r="DO1161" s="25"/>
      <c r="DP1161" s="25">
        <v>1294.65231865749</v>
      </c>
      <c r="DQ1161" s="25"/>
      <c r="DR1161" s="25"/>
      <c r="DS1161" s="25">
        <v>1221.6449677476801</v>
      </c>
      <c r="DT1161" s="25"/>
      <c r="DU1161" s="25">
        <v>378.23555113669403</v>
      </c>
      <c r="DV1161" s="25"/>
      <c r="DW1161" s="25">
        <v>1737.6448419682299</v>
      </c>
      <c r="DX1161" s="25">
        <v>3502.0413909693398</v>
      </c>
      <c r="DY1161" s="25"/>
      <c r="DZ1161" s="25"/>
      <c r="EA1161" s="25"/>
      <c r="EB1161" s="25"/>
      <c r="EC1161" s="25"/>
      <c r="ED1161" s="25"/>
      <c r="EE1161" s="25">
        <v>1320</v>
      </c>
    </row>
    <row r="1162" spans="110:135" x14ac:dyDescent="0.2">
      <c r="DF1162" s="24" t="s">
        <v>2412</v>
      </c>
      <c r="DG1162" s="24" t="s">
        <v>212</v>
      </c>
      <c r="DH1162" s="25">
        <v>1152.0146646057301</v>
      </c>
      <c r="DI1162" s="25">
        <v>1258.15431693758</v>
      </c>
      <c r="DJ1162" s="25">
        <v>68.978777507111701</v>
      </c>
      <c r="DK1162" s="25"/>
      <c r="DL1162" s="25">
        <v>1893</v>
      </c>
      <c r="DM1162" s="25">
        <v>138.11921989999999</v>
      </c>
      <c r="DN1162" s="25"/>
      <c r="DO1162" s="25"/>
      <c r="DP1162" s="25"/>
      <c r="DQ1162" s="25"/>
      <c r="DR1162" s="25"/>
      <c r="DS1162" s="25">
        <v>330.33620501598199</v>
      </c>
      <c r="DT1162" s="25"/>
      <c r="DU1162" s="25"/>
      <c r="DV1162" s="25"/>
      <c r="DW1162" s="25">
        <v>2034.3239288432401</v>
      </c>
      <c r="DX1162" s="25"/>
      <c r="DY1162" s="25"/>
      <c r="DZ1162" s="25">
        <v>1486.30863387516</v>
      </c>
      <c r="EA1162" s="25"/>
      <c r="EB1162" s="25"/>
      <c r="EC1162" s="25"/>
      <c r="ED1162" s="25"/>
      <c r="EE1162" s="25">
        <v>1030</v>
      </c>
    </row>
    <row r="1163" spans="110:135" x14ac:dyDescent="0.2">
      <c r="DF1163" s="24" t="s">
        <v>3808</v>
      </c>
      <c r="DG1163" s="24" t="s">
        <v>212</v>
      </c>
      <c r="DH1163" s="25">
        <v>1899.33412778305</v>
      </c>
      <c r="DI1163" s="25">
        <v>1258.60337</v>
      </c>
      <c r="DJ1163" s="25">
        <v>86.6540431178191</v>
      </c>
      <c r="DK1163" s="25"/>
      <c r="DL1163" s="25"/>
      <c r="DM1163" s="25"/>
      <c r="DN1163" s="25">
        <v>1258.60337</v>
      </c>
      <c r="DO1163" s="25"/>
      <c r="DP1163" s="25"/>
      <c r="DQ1163" s="25"/>
      <c r="DR1163" s="25"/>
      <c r="DS1163" s="25">
        <v>1217.5243075599999</v>
      </c>
      <c r="DT1163" s="25"/>
      <c r="DU1163" s="25"/>
      <c r="DV1163" s="25"/>
      <c r="DW1163" s="25">
        <v>2300.5336811966099</v>
      </c>
      <c r="DX1163" s="25"/>
      <c r="DY1163" s="25">
        <v>4525.0092801586297</v>
      </c>
      <c r="DZ1163" s="25"/>
      <c r="EA1163" s="25"/>
      <c r="EB1163" s="25"/>
      <c r="EC1163" s="25"/>
      <c r="ED1163" s="25"/>
      <c r="EE1163" s="25">
        <v>195</v>
      </c>
    </row>
    <row r="1164" spans="110:135" x14ac:dyDescent="0.2">
      <c r="DF1164" s="24" t="s">
        <v>5205</v>
      </c>
      <c r="DG1164" s="24" t="s">
        <v>274</v>
      </c>
      <c r="DH1164" s="25">
        <v>1258.6487897424199</v>
      </c>
      <c r="DI1164" s="25">
        <v>1258.6487897424199</v>
      </c>
      <c r="DJ1164" s="25"/>
      <c r="DK1164" s="25"/>
      <c r="DL1164" s="25"/>
      <c r="DM1164" s="25"/>
      <c r="DN1164" s="25"/>
      <c r="DO1164" s="25"/>
      <c r="DP1164" s="25"/>
      <c r="DQ1164" s="25"/>
      <c r="DR1164" s="25"/>
      <c r="DS1164" s="25"/>
      <c r="DT1164" s="25"/>
      <c r="DU1164" s="25"/>
      <c r="DV1164" s="25"/>
      <c r="DW1164" s="25">
        <v>1258.6487897424199</v>
      </c>
      <c r="DX1164" s="25"/>
      <c r="DY1164" s="25"/>
      <c r="DZ1164" s="25"/>
      <c r="EA1164" s="25"/>
      <c r="EB1164" s="25"/>
      <c r="EC1164" s="25"/>
      <c r="ED1164" s="25"/>
      <c r="EE1164" s="25"/>
    </row>
    <row r="1165" spans="110:135" x14ac:dyDescent="0.2">
      <c r="DF1165" s="24" t="s">
        <v>1936</v>
      </c>
      <c r="DG1165" s="24" t="s">
        <v>212</v>
      </c>
      <c r="DH1165" s="25">
        <v>1222.29700851964</v>
      </c>
      <c r="DI1165" s="25">
        <v>1258.7208569761201</v>
      </c>
      <c r="DJ1165" s="25">
        <v>59.245642934648799</v>
      </c>
      <c r="DK1165" s="25"/>
      <c r="DL1165" s="25">
        <v>2014</v>
      </c>
      <c r="DM1165" s="25">
        <v>99.249113280000003</v>
      </c>
      <c r="DN1165" s="25"/>
      <c r="DO1165" s="25"/>
      <c r="DP1165" s="25">
        <v>1019.37011921087</v>
      </c>
      <c r="DQ1165" s="25"/>
      <c r="DR1165" s="25">
        <v>1258.7208569761201</v>
      </c>
      <c r="DS1165" s="25">
        <v>1657.60291622003</v>
      </c>
      <c r="DT1165" s="25"/>
      <c r="DU1165" s="25">
        <v>297.25224508212</v>
      </c>
      <c r="DV1165" s="25"/>
      <c r="DW1165" s="25">
        <v>1364.73235385252</v>
      </c>
      <c r="DX1165" s="25"/>
      <c r="DY1165" s="25"/>
      <c r="DZ1165" s="25"/>
      <c r="EA1165" s="25"/>
      <c r="EB1165" s="25"/>
      <c r="EC1165" s="25">
        <v>2293.74547205507</v>
      </c>
      <c r="ED1165" s="25"/>
      <c r="EE1165" s="25">
        <v>996</v>
      </c>
    </row>
    <row r="1166" spans="110:135" x14ac:dyDescent="0.2">
      <c r="DF1166" s="24" t="s">
        <v>482</v>
      </c>
      <c r="DG1166" s="24" t="s">
        <v>212</v>
      </c>
      <c r="DH1166" s="25">
        <v>1098.9775188287299</v>
      </c>
      <c r="DI1166" s="25">
        <v>1258.7208569761201</v>
      </c>
      <c r="DJ1166" s="25">
        <v>49.0713231987434</v>
      </c>
      <c r="DK1166" s="25"/>
      <c r="DL1166" s="25">
        <v>1847</v>
      </c>
      <c r="DM1166" s="25">
        <v>420.84778340000003</v>
      </c>
      <c r="DN1166" s="25"/>
      <c r="DO1166" s="25"/>
      <c r="DP1166" s="25">
        <v>1402.8529184010499</v>
      </c>
      <c r="DQ1166" s="25"/>
      <c r="DR1166" s="25">
        <v>1258.7208569761201</v>
      </c>
      <c r="DS1166" s="25">
        <v>339.22950662655097</v>
      </c>
      <c r="DT1166" s="25"/>
      <c r="DU1166" s="25">
        <v>1261.5498398693501</v>
      </c>
      <c r="DV1166" s="25"/>
      <c r="DW1166" s="25">
        <v>1162.6417265280299</v>
      </c>
      <c r="DX1166" s="25"/>
      <c r="DY1166" s="25"/>
      <c r="DZ1166" s="25"/>
      <c r="EA1166" s="25"/>
      <c r="EB1166" s="25"/>
      <c r="EC1166" s="25"/>
      <c r="ED1166" s="25"/>
      <c r="EE1166" s="25"/>
    </row>
    <row r="1167" spans="110:135" x14ac:dyDescent="0.2">
      <c r="DF1167" s="24" t="s">
        <v>2589</v>
      </c>
      <c r="DG1167" s="24" t="s">
        <v>212</v>
      </c>
      <c r="DH1167" s="25">
        <v>1295.4045942676401</v>
      </c>
      <c r="DI1167" s="25">
        <v>1259.4975136206201</v>
      </c>
      <c r="DJ1167" s="25">
        <v>70.856936750750606</v>
      </c>
      <c r="DK1167" s="25"/>
      <c r="DL1167" s="25">
        <v>2072</v>
      </c>
      <c r="DM1167" s="25">
        <v>220.88642669999999</v>
      </c>
      <c r="DN1167" s="25"/>
      <c r="DO1167" s="25"/>
      <c r="DP1167" s="25"/>
      <c r="DQ1167" s="25"/>
      <c r="DR1167" s="25">
        <v>810.519968470707</v>
      </c>
      <c r="DS1167" s="25">
        <v>2189.48517999463</v>
      </c>
      <c r="DT1167" s="25"/>
      <c r="DU1167" s="25"/>
      <c r="DV1167" s="25"/>
      <c r="DW1167" s="25">
        <v>1259.4975136206201</v>
      </c>
      <c r="DX1167" s="25"/>
      <c r="DY1167" s="25"/>
      <c r="DZ1167" s="25"/>
      <c r="EA1167" s="25"/>
      <c r="EB1167" s="25"/>
      <c r="EC1167" s="25">
        <v>2320.4430710875299</v>
      </c>
      <c r="ED1167" s="25"/>
      <c r="EE1167" s="25">
        <v>195</v>
      </c>
    </row>
    <row r="1168" spans="110:135" x14ac:dyDescent="0.2">
      <c r="DF1168" s="24" t="s">
        <v>1720</v>
      </c>
      <c r="DG1168" s="24" t="s">
        <v>212</v>
      </c>
      <c r="DH1168" s="25">
        <v>1261.80463869341</v>
      </c>
      <c r="DI1168" s="25">
        <v>1260.3463497006201</v>
      </c>
      <c r="DJ1168" s="25">
        <v>69.003356313984796</v>
      </c>
      <c r="DK1168" s="25"/>
      <c r="DL1168" s="25">
        <v>2433</v>
      </c>
      <c r="DM1168" s="25"/>
      <c r="DN1168" s="25"/>
      <c r="DO1168" s="25"/>
      <c r="DP1168" s="25"/>
      <c r="DQ1168" s="25"/>
      <c r="DR1168" s="25"/>
      <c r="DS1168" s="25">
        <v>204.27701963178899</v>
      </c>
      <c r="DT1168" s="25"/>
      <c r="DU1168" s="25">
        <v>1723.3998241346101</v>
      </c>
      <c r="DV1168" s="25"/>
      <c r="DW1168" s="25">
        <v>1260.3463497006201</v>
      </c>
      <c r="DX1168" s="25"/>
      <c r="DY1168" s="25"/>
      <c r="DZ1168" s="25"/>
      <c r="EA1168" s="25"/>
      <c r="EB1168" s="25"/>
      <c r="EC1168" s="25"/>
      <c r="ED1168" s="25"/>
      <c r="EE1168" s="25">
        <v>688</v>
      </c>
    </row>
    <row r="1169" spans="110:135" x14ac:dyDescent="0.2">
      <c r="DF1169" s="24" t="s">
        <v>3192</v>
      </c>
      <c r="DG1169" s="24" t="s">
        <v>274</v>
      </c>
      <c r="DH1169" s="25">
        <v>1137.34315676236</v>
      </c>
      <c r="DI1169" s="25">
        <v>1260.50112518283</v>
      </c>
      <c r="DJ1169" s="25">
        <v>74.2897716212224</v>
      </c>
      <c r="DK1169" s="25"/>
      <c r="DL1169" s="25"/>
      <c r="DM1169" s="25">
        <v>6.8308577699999997</v>
      </c>
      <c r="DN1169" s="25"/>
      <c r="DO1169" s="25"/>
      <c r="DP1169" s="25"/>
      <c r="DQ1169" s="25"/>
      <c r="DR1169" s="25"/>
      <c r="DS1169" s="25"/>
      <c r="DT1169" s="25"/>
      <c r="DU1169" s="25"/>
      <c r="DV1169" s="25"/>
      <c r="DW1169" s="25">
        <v>1421.0022503656701</v>
      </c>
      <c r="DX1169" s="25"/>
      <c r="DY1169" s="25"/>
      <c r="DZ1169" s="25"/>
      <c r="EA1169" s="25"/>
      <c r="EB1169" s="25"/>
      <c r="EC1169" s="25">
        <v>2021.5395189137901</v>
      </c>
      <c r="ED1169" s="25"/>
      <c r="EE1169" s="25">
        <v>1100</v>
      </c>
    </row>
    <row r="1170" spans="110:135" x14ac:dyDescent="0.2">
      <c r="DF1170" s="24" t="s">
        <v>2486</v>
      </c>
      <c r="DG1170" s="24" t="s">
        <v>212</v>
      </c>
      <c r="DH1170" s="25">
        <v>1583.65917140789</v>
      </c>
      <c r="DI1170" s="25">
        <v>1260.61672022066</v>
      </c>
      <c r="DJ1170" s="25">
        <v>88.279671468617707</v>
      </c>
      <c r="DK1170" s="25">
        <v>595</v>
      </c>
      <c r="DL1170" s="25">
        <v>4274</v>
      </c>
      <c r="DM1170" s="25">
        <v>289.46642500000002</v>
      </c>
      <c r="DN1170" s="25">
        <v>1360.8015620000001</v>
      </c>
      <c r="DO1170" s="25"/>
      <c r="DP1170" s="25">
        <v>3895.9179867659</v>
      </c>
      <c r="DQ1170" s="25"/>
      <c r="DR1170" s="25">
        <v>1160.4318784413299</v>
      </c>
      <c r="DS1170" s="25">
        <v>811.73379898276698</v>
      </c>
      <c r="DT1170" s="25"/>
      <c r="DU1170" s="25">
        <v>372.783002986013</v>
      </c>
      <c r="DV1170" s="25"/>
      <c r="DW1170" s="25">
        <v>1366.45705990287</v>
      </c>
      <c r="DX1170" s="25"/>
      <c r="DY1170" s="25"/>
      <c r="DZ1170" s="25"/>
      <c r="EA1170" s="25"/>
      <c r="EB1170" s="25"/>
      <c r="EC1170" s="25"/>
      <c r="ED1170" s="25"/>
      <c r="EE1170" s="25">
        <v>1710</v>
      </c>
    </row>
    <row r="1171" spans="110:135" x14ac:dyDescent="0.2">
      <c r="DF1171" s="24" t="s">
        <v>163</v>
      </c>
      <c r="DG1171" s="24" t="s">
        <v>212</v>
      </c>
      <c r="DH1171" s="25">
        <v>1544.34910907825</v>
      </c>
      <c r="DI1171" s="25">
        <v>1260.77641096193</v>
      </c>
      <c r="DJ1171" s="25">
        <v>60.6658563155801</v>
      </c>
      <c r="DK1171" s="25"/>
      <c r="DL1171" s="25"/>
      <c r="DM1171" s="25">
        <v>597.47417340000004</v>
      </c>
      <c r="DN1171" s="25"/>
      <c r="DO1171" s="25"/>
      <c r="DP1171" s="25">
        <v>800.34066842455695</v>
      </c>
      <c r="DQ1171" s="25"/>
      <c r="DR1171" s="25"/>
      <c r="DS1171" s="25">
        <v>2406.4802069788602</v>
      </c>
      <c r="DT1171" s="25">
        <v>2656.6740856259298</v>
      </c>
      <c r="DU1171" s="25">
        <v>1260.77641096193</v>
      </c>
      <c r="DV1171" s="25"/>
      <c r="DW1171" s="25"/>
      <c r="DX1171" s="25"/>
      <c r="DY1171" s="25"/>
      <c r="DZ1171" s="25"/>
      <c r="EA1171" s="25"/>
      <c r="EB1171" s="25"/>
      <c r="EC1171" s="25"/>
      <c r="ED1171" s="25"/>
      <c r="EE1171" s="25"/>
    </row>
    <row r="1172" spans="110:135" x14ac:dyDescent="0.2">
      <c r="DF1172" s="24" t="s">
        <v>3479</v>
      </c>
      <c r="DG1172" s="24" t="s">
        <v>212</v>
      </c>
      <c r="DH1172" s="25">
        <v>1260.9591898347101</v>
      </c>
      <c r="DI1172" s="25">
        <v>1260.9591898347101</v>
      </c>
      <c r="DJ1172" s="25">
        <v>75.474925823143593</v>
      </c>
      <c r="DK1172" s="25"/>
      <c r="DL1172" s="25">
        <v>588</v>
      </c>
      <c r="DM1172" s="25"/>
      <c r="DN1172" s="25"/>
      <c r="DO1172" s="25"/>
      <c r="DP1172" s="25"/>
      <c r="DQ1172" s="25"/>
      <c r="DR1172" s="25"/>
      <c r="DS1172" s="25"/>
      <c r="DT1172" s="25"/>
      <c r="DU1172" s="25"/>
      <c r="DV1172" s="25"/>
      <c r="DW1172" s="25"/>
      <c r="DX1172" s="25"/>
      <c r="DY1172" s="25"/>
      <c r="DZ1172" s="25"/>
      <c r="EA1172" s="25"/>
      <c r="EB1172" s="25"/>
      <c r="EC1172" s="25">
        <v>1933.9183796694299</v>
      </c>
      <c r="ED1172" s="25"/>
      <c r="EE1172" s="25"/>
    </row>
    <row r="1173" spans="110:135" x14ac:dyDescent="0.2">
      <c r="DF1173" s="24" t="s">
        <v>1831</v>
      </c>
      <c r="DG1173" s="24" t="s">
        <v>212</v>
      </c>
      <c r="DH1173" s="25">
        <v>1146.2030924557</v>
      </c>
      <c r="DI1173" s="25">
        <v>1261</v>
      </c>
      <c r="DJ1173" s="25">
        <v>52.131099944005598</v>
      </c>
      <c r="DK1173" s="25"/>
      <c r="DL1173" s="25">
        <v>1261</v>
      </c>
      <c r="DM1173" s="25">
        <v>190.9822355</v>
      </c>
      <c r="DN1173" s="25"/>
      <c r="DO1173" s="25"/>
      <c r="DP1173" s="25">
        <v>1495.3778121580699</v>
      </c>
      <c r="DQ1173" s="25"/>
      <c r="DR1173" s="25"/>
      <c r="DS1173" s="25">
        <v>1990.0249568747799</v>
      </c>
      <c r="DT1173" s="25"/>
      <c r="DU1173" s="25">
        <v>971.82621629824905</v>
      </c>
      <c r="DV1173" s="25"/>
      <c r="DW1173" s="25">
        <v>1467.2104263587801</v>
      </c>
      <c r="DX1173" s="25"/>
      <c r="DY1173" s="25"/>
      <c r="DZ1173" s="25"/>
      <c r="EA1173" s="25"/>
      <c r="EB1173" s="25"/>
      <c r="EC1173" s="25"/>
      <c r="ED1173" s="25"/>
      <c r="EE1173" s="25">
        <v>647</v>
      </c>
    </row>
    <row r="1174" spans="110:135" x14ac:dyDescent="0.2">
      <c r="DF1174" s="24" t="s">
        <v>1594</v>
      </c>
      <c r="DG1174" s="24" t="s">
        <v>274</v>
      </c>
      <c r="DH1174" s="25">
        <v>1383.0261079828499</v>
      </c>
      <c r="DI1174" s="25">
        <v>1261.0290919291201</v>
      </c>
      <c r="DJ1174" s="25">
        <v>78.083287749311097</v>
      </c>
      <c r="DK1174" s="25"/>
      <c r="DL1174" s="25"/>
      <c r="DM1174" s="25">
        <v>65.110635990000006</v>
      </c>
      <c r="DN1174" s="25"/>
      <c r="DO1174" s="25">
        <v>1919.6102080999999</v>
      </c>
      <c r="DP1174" s="25"/>
      <c r="DQ1174" s="25"/>
      <c r="DR1174" s="25"/>
      <c r="DS1174" s="25">
        <v>1185.72152056088</v>
      </c>
      <c r="DT1174" s="25"/>
      <c r="DU1174" s="25"/>
      <c r="DV1174" s="25"/>
      <c r="DW1174" s="25">
        <v>1336.33666329736</v>
      </c>
      <c r="DX1174" s="25"/>
      <c r="DY1174" s="25"/>
      <c r="DZ1174" s="25"/>
      <c r="EA1174" s="25"/>
      <c r="EB1174" s="25"/>
      <c r="EC1174" s="25"/>
      <c r="ED1174" s="25">
        <v>3168.3776199488898</v>
      </c>
      <c r="EE1174" s="25">
        <v>623</v>
      </c>
    </row>
    <row r="1175" spans="110:135" x14ac:dyDescent="0.2">
      <c r="DF1175" s="24" t="s">
        <v>924</v>
      </c>
      <c r="DG1175" s="24" t="s">
        <v>274</v>
      </c>
      <c r="DH1175" s="25">
        <v>2503.3573614968</v>
      </c>
      <c r="DI1175" s="25">
        <v>1261.1952979365001</v>
      </c>
      <c r="DJ1175" s="25">
        <v>131.833298359319</v>
      </c>
      <c r="DK1175" s="25"/>
      <c r="DL1175" s="25"/>
      <c r="DM1175" s="25">
        <v>4.4252928760000003</v>
      </c>
      <c r="DN1175" s="25"/>
      <c r="DO1175" s="25"/>
      <c r="DP1175" s="25"/>
      <c r="DQ1175" s="25"/>
      <c r="DR1175" s="25"/>
      <c r="DS1175" s="25"/>
      <c r="DT1175" s="25">
        <v>6244.4514936779096</v>
      </c>
      <c r="DU1175" s="25"/>
      <c r="DV1175" s="25"/>
      <c r="DW1175" s="25">
        <v>1261.1952979365001</v>
      </c>
      <c r="DX1175" s="25"/>
      <c r="DY1175" s="25"/>
      <c r="DZ1175" s="25"/>
      <c r="EA1175" s="25"/>
      <c r="EB1175" s="25"/>
      <c r="EC1175" s="25"/>
      <c r="ED1175" s="25"/>
      <c r="EE1175" s="25"/>
    </row>
    <row r="1176" spans="110:135" x14ac:dyDescent="0.2">
      <c r="DF1176" s="24" t="s">
        <v>1776</v>
      </c>
      <c r="DG1176" s="24" t="s">
        <v>274</v>
      </c>
      <c r="DH1176" s="25">
        <v>1536.59942609617</v>
      </c>
      <c r="DI1176" s="25">
        <v>1261.6926897352801</v>
      </c>
      <c r="DJ1176" s="25">
        <v>83.798279612431003</v>
      </c>
      <c r="DK1176" s="25"/>
      <c r="DL1176" s="25">
        <v>1249</v>
      </c>
      <c r="DM1176" s="25">
        <v>174.0208312</v>
      </c>
      <c r="DN1176" s="25"/>
      <c r="DO1176" s="25"/>
      <c r="DP1176" s="25">
        <v>690.45368376189504</v>
      </c>
      <c r="DQ1176" s="25"/>
      <c r="DR1176" s="25">
        <v>1274.3853794705601</v>
      </c>
      <c r="DS1176" s="25">
        <v>210.40565265933901</v>
      </c>
      <c r="DT1176" s="25"/>
      <c r="DU1176" s="25">
        <v>1061.5217317167901</v>
      </c>
      <c r="DV1176" s="25"/>
      <c r="DW1176" s="25">
        <v>1576.43304315144</v>
      </c>
      <c r="DX1176" s="25">
        <v>3959.1851071044898</v>
      </c>
      <c r="DY1176" s="25"/>
      <c r="DZ1176" s="25"/>
      <c r="EA1176" s="25"/>
      <c r="EB1176" s="25"/>
      <c r="EC1176" s="25"/>
      <c r="ED1176" s="25">
        <v>3620.5888318971802</v>
      </c>
      <c r="EE1176" s="25">
        <v>1550</v>
      </c>
    </row>
    <row r="1177" spans="110:135" x14ac:dyDescent="0.2">
      <c r="DF1177" s="24" t="s">
        <v>669</v>
      </c>
      <c r="DG1177" s="24" t="s">
        <v>212</v>
      </c>
      <c r="DH1177" s="25">
        <v>1092.9519711046901</v>
      </c>
      <c r="DI1177" s="25">
        <v>1261.7466571699999</v>
      </c>
      <c r="DJ1177" s="25">
        <v>34.859263273318803</v>
      </c>
      <c r="DK1177" s="25"/>
      <c r="DL1177" s="25">
        <v>651</v>
      </c>
      <c r="DM1177" s="25"/>
      <c r="DN1177" s="25">
        <v>722.90370080000002</v>
      </c>
      <c r="DO1177" s="25"/>
      <c r="DP1177" s="25">
        <v>1333.8603588165699</v>
      </c>
      <c r="DQ1177" s="25"/>
      <c r="DR1177" s="25"/>
      <c r="DS1177" s="25">
        <v>1261.7466571699999</v>
      </c>
      <c r="DT1177" s="25"/>
      <c r="DU1177" s="25"/>
      <c r="DV1177" s="25"/>
      <c r="DW1177" s="25">
        <v>1495.2491387369</v>
      </c>
      <c r="DX1177" s="25"/>
      <c r="DY1177" s="25"/>
      <c r="DZ1177" s="25"/>
      <c r="EA1177" s="25"/>
      <c r="EB1177" s="25"/>
      <c r="EC1177" s="25"/>
      <c r="ED1177" s="25"/>
      <c r="EE1177" s="25"/>
    </row>
    <row r="1178" spans="110:135" x14ac:dyDescent="0.2">
      <c r="DF1178" s="24" t="s">
        <v>2462</v>
      </c>
      <c r="DG1178" s="24" t="s">
        <v>212</v>
      </c>
      <c r="DH1178" s="25">
        <v>1819.4001737155099</v>
      </c>
      <c r="DI1178" s="25">
        <v>1262.0373560999999</v>
      </c>
      <c r="DJ1178" s="25">
        <v>92.998766754802006</v>
      </c>
      <c r="DK1178" s="25"/>
      <c r="DL1178" s="25">
        <v>1598</v>
      </c>
      <c r="DM1178" s="25">
        <v>377.03265199999998</v>
      </c>
      <c r="DN1178" s="25">
        <v>926.07471220000002</v>
      </c>
      <c r="DO1178" s="25"/>
      <c r="DP1178" s="25">
        <v>4918.1806070662096</v>
      </c>
      <c r="DQ1178" s="25"/>
      <c r="DR1178" s="25"/>
      <c r="DS1178" s="25">
        <v>1834.97523221817</v>
      </c>
      <c r="DT1178" s="25"/>
      <c r="DU1178" s="25">
        <v>886.29045194107596</v>
      </c>
      <c r="DV1178" s="25"/>
      <c r="DW1178" s="25"/>
      <c r="DX1178" s="25">
        <v>3819.64773429865</v>
      </c>
      <c r="DY1178" s="25"/>
      <c r="DZ1178" s="25"/>
      <c r="EA1178" s="25"/>
      <c r="EB1178" s="25"/>
      <c r="EC1178" s="25"/>
      <c r="ED1178" s="25"/>
      <c r="EE1178" s="25">
        <v>195</v>
      </c>
    </row>
    <row r="1179" spans="110:135" x14ac:dyDescent="0.2">
      <c r="DF1179" s="24" t="s">
        <v>5218</v>
      </c>
      <c r="DG1179" s="24" t="s">
        <v>212</v>
      </c>
      <c r="DH1179" s="25">
        <v>1262.04435828237</v>
      </c>
      <c r="DI1179" s="25">
        <v>1262.04435828237</v>
      </c>
      <c r="DJ1179" s="25"/>
      <c r="DK1179" s="25"/>
      <c r="DL1179" s="25"/>
      <c r="DM1179" s="25"/>
      <c r="DN1179" s="25"/>
      <c r="DO1179" s="25"/>
      <c r="DP1179" s="25"/>
      <c r="DQ1179" s="25"/>
      <c r="DR1179" s="25"/>
      <c r="DS1179" s="25"/>
      <c r="DT1179" s="25"/>
      <c r="DU1179" s="25"/>
      <c r="DV1179" s="25"/>
      <c r="DW1179" s="25">
        <v>1262.04435828237</v>
      </c>
      <c r="DX1179" s="25"/>
      <c r="DY1179" s="25"/>
      <c r="DZ1179" s="25"/>
      <c r="EA1179" s="25"/>
      <c r="EB1179" s="25"/>
      <c r="EC1179" s="25"/>
      <c r="ED1179" s="25"/>
      <c r="EE1179" s="25"/>
    </row>
    <row r="1180" spans="110:135" x14ac:dyDescent="0.2">
      <c r="DF1180" s="24" t="s">
        <v>4404</v>
      </c>
      <c r="DG1180" s="24" t="s">
        <v>274</v>
      </c>
      <c r="DH1180" s="25">
        <v>1344.0275405708001</v>
      </c>
      <c r="DI1180" s="25">
        <v>1262.8935306924</v>
      </c>
      <c r="DJ1180" s="25">
        <v>102.690986971269</v>
      </c>
      <c r="DK1180" s="25"/>
      <c r="DL1180" s="25">
        <v>2763</v>
      </c>
      <c r="DM1180" s="25">
        <v>6.1890910200000002</v>
      </c>
      <c r="DN1180" s="25"/>
      <c r="DO1180" s="25"/>
      <c r="DP1180" s="25"/>
      <c r="DQ1180" s="25"/>
      <c r="DR1180" s="25"/>
      <c r="DS1180" s="25"/>
      <c r="DT1180" s="25"/>
      <c r="DU1180" s="25"/>
      <c r="DV1180" s="25"/>
      <c r="DW1180" s="25">
        <v>1262.8935306924</v>
      </c>
      <c r="DX1180" s="25"/>
      <c r="DY1180" s="25"/>
      <c r="DZ1180" s="25"/>
      <c r="EA1180" s="25"/>
      <c r="EB1180" s="25"/>
      <c r="EC1180" s="25"/>
      <c r="ED1180" s="25"/>
      <c r="EE1180" s="25"/>
    </row>
    <row r="1181" spans="110:135" x14ac:dyDescent="0.2">
      <c r="DF1181" s="24" t="s">
        <v>1772</v>
      </c>
      <c r="DG1181" s="24" t="s">
        <v>212</v>
      </c>
      <c r="DH1181" s="25">
        <v>1665.8881350202801</v>
      </c>
      <c r="DI1181" s="25">
        <v>1262.8938362507899</v>
      </c>
      <c r="DJ1181" s="25">
        <v>81.294759939508495</v>
      </c>
      <c r="DK1181" s="25"/>
      <c r="DL1181" s="25">
        <v>384</v>
      </c>
      <c r="DM1181" s="25">
        <v>105.551064</v>
      </c>
      <c r="DN1181" s="25">
        <v>513.7159388</v>
      </c>
      <c r="DO1181" s="25"/>
      <c r="DP1181" s="25">
        <v>1201.55185687778</v>
      </c>
      <c r="DQ1181" s="25"/>
      <c r="DR1181" s="25">
        <v>3593.0298052307498</v>
      </c>
      <c r="DS1181" s="25">
        <v>1219.43881211601</v>
      </c>
      <c r="DT1181" s="25"/>
      <c r="DU1181" s="25">
        <v>612.08809140339304</v>
      </c>
      <c r="DV1181" s="25"/>
      <c r="DW1181" s="25">
        <v>1306.3488603855701</v>
      </c>
      <c r="DX1181" s="25">
        <v>4031.36574956914</v>
      </c>
      <c r="DY1181" s="25">
        <v>3551.6774205379702</v>
      </c>
      <c r="DZ1181" s="25"/>
      <c r="EA1181" s="25"/>
      <c r="EB1181" s="25"/>
      <c r="EC1181" s="25">
        <v>2081.8900213227098</v>
      </c>
      <c r="ED1181" s="25"/>
      <c r="EE1181" s="25">
        <v>1390</v>
      </c>
    </row>
    <row r="1182" spans="110:135" x14ac:dyDescent="0.2">
      <c r="DF1182" s="24" t="s">
        <v>3360</v>
      </c>
      <c r="DG1182" s="24" t="s">
        <v>212</v>
      </c>
      <c r="DH1182" s="25">
        <v>1263</v>
      </c>
      <c r="DI1182" s="25">
        <v>1263</v>
      </c>
      <c r="DJ1182" s="25"/>
      <c r="DK1182" s="25">
        <v>1263</v>
      </c>
      <c r="DL1182" s="25"/>
      <c r="DM1182" s="25"/>
      <c r="DN1182" s="25"/>
      <c r="DO1182" s="25"/>
      <c r="DP1182" s="25"/>
      <c r="DQ1182" s="25"/>
      <c r="DR1182" s="25"/>
      <c r="DS1182" s="25"/>
      <c r="DT1182" s="25"/>
      <c r="DU1182" s="25"/>
      <c r="DV1182" s="25"/>
      <c r="DW1182" s="25"/>
      <c r="DX1182" s="25"/>
      <c r="DY1182" s="25"/>
      <c r="DZ1182" s="25"/>
      <c r="EA1182" s="25"/>
      <c r="EB1182" s="25"/>
      <c r="EC1182" s="25"/>
      <c r="ED1182" s="25"/>
      <c r="EE1182" s="25"/>
    </row>
    <row r="1183" spans="110:135" x14ac:dyDescent="0.2">
      <c r="DF1183" s="24" t="s">
        <v>3025</v>
      </c>
      <c r="DG1183" s="24" t="s">
        <v>212</v>
      </c>
      <c r="DH1183" s="25">
        <v>1911.1152639664699</v>
      </c>
      <c r="DI1183" s="25">
        <v>1263.4605285214</v>
      </c>
      <c r="DJ1183" s="25">
        <v>86.264953590718505</v>
      </c>
      <c r="DK1183" s="25"/>
      <c r="DL1183" s="25">
        <v>1112</v>
      </c>
      <c r="DM1183" s="25">
        <v>95.864107009999998</v>
      </c>
      <c r="DN1183" s="25"/>
      <c r="DO1183" s="25"/>
      <c r="DP1183" s="25">
        <v>1074.67206407862</v>
      </c>
      <c r="DQ1183" s="25"/>
      <c r="DR1183" s="25"/>
      <c r="DS1183" s="25">
        <v>4953.0909649917803</v>
      </c>
      <c r="DT1183" s="25"/>
      <c r="DU1183" s="25">
        <v>880.33341062331897</v>
      </c>
      <c r="DV1183" s="25"/>
      <c r="DW1183" s="25">
        <v>1414.9210570427899</v>
      </c>
      <c r="DX1183" s="25">
        <v>3868.0405079852599</v>
      </c>
      <c r="DY1183" s="25"/>
      <c r="DZ1183" s="25"/>
      <c r="EA1183" s="25"/>
      <c r="EB1183" s="25"/>
      <c r="EC1183" s="25"/>
      <c r="ED1183" s="25"/>
      <c r="EE1183" s="25">
        <v>1890</v>
      </c>
    </row>
    <row r="1184" spans="110:135" x14ac:dyDescent="0.2">
      <c r="DF1184" s="24" t="s">
        <v>963</v>
      </c>
      <c r="DG1184" s="24" t="s">
        <v>212</v>
      </c>
      <c r="DH1184" s="25">
        <v>1117.7509413411501</v>
      </c>
      <c r="DI1184" s="25">
        <v>1264.3616099993401</v>
      </c>
      <c r="DJ1184" s="25">
        <v>47.605045268270999</v>
      </c>
      <c r="DK1184" s="25"/>
      <c r="DL1184" s="25">
        <v>1088</v>
      </c>
      <c r="DM1184" s="25">
        <v>397.43255829999998</v>
      </c>
      <c r="DN1184" s="25"/>
      <c r="DO1184" s="25"/>
      <c r="DP1184" s="25">
        <v>871.92218277009397</v>
      </c>
      <c r="DQ1184" s="25"/>
      <c r="DR1184" s="25">
        <v>1289.8649171152199</v>
      </c>
      <c r="DS1184" s="25">
        <v>1264.3616099993401</v>
      </c>
      <c r="DT1184" s="25">
        <v>1882.5214319412401</v>
      </c>
      <c r="DU1184" s="25">
        <v>1587.39152731679</v>
      </c>
      <c r="DV1184" s="25"/>
      <c r="DW1184" s="25">
        <v>1419.26424462762</v>
      </c>
      <c r="DX1184" s="25"/>
      <c r="DY1184" s="25"/>
      <c r="DZ1184" s="25"/>
      <c r="EA1184" s="25"/>
      <c r="EB1184" s="25"/>
      <c r="EC1184" s="25"/>
      <c r="ED1184" s="25"/>
      <c r="EE1184" s="25">
        <v>259</v>
      </c>
    </row>
    <row r="1185" spans="110:135" x14ac:dyDescent="0.2">
      <c r="DF1185" s="24" t="s">
        <v>2842</v>
      </c>
      <c r="DG1185" s="24" t="s">
        <v>212</v>
      </c>
      <c r="DH1185" s="25">
        <v>1455.1509093846801</v>
      </c>
      <c r="DI1185" s="25">
        <v>1264.98752492371</v>
      </c>
      <c r="DJ1185" s="25">
        <v>76.166876780400997</v>
      </c>
      <c r="DK1185" s="25">
        <v>3482</v>
      </c>
      <c r="DL1185" s="25"/>
      <c r="DM1185" s="25">
        <v>160.91746889999999</v>
      </c>
      <c r="DN1185" s="25"/>
      <c r="DO1185" s="25"/>
      <c r="DP1185" s="25"/>
      <c r="DQ1185" s="25"/>
      <c r="DR1185" s="25"/>
      <c r="DS1185" s="25">
        <v>944.24058814171997</v>
      </c>
      <c r="DT1185" s="25"/>
      <c r="DU1185" s="25">
        <v>1279.97504984743</v>
      </c>
      <c r="DV1185" s="25"/>
      <c r="DW1185" s="25">
        <v>1613.7723494189399</v>
      </c>
      <c r="DX1185" s="25"/>
      <c r="DY1185" s="25"/>
      <c r="DZ1185" s="25"/>
      <c r="EA1185" s="25"/>
      <c r="EB1185" s="25"/>
      <c r="EC1185" s="25"/>
      <c r="ED1185" s="25"/>
      <c r="EE1185" s="25">
        <v>1250</v>
      </c>
    </row>
    <row r="1186" spans="110:135" x14ac:dyDescent="0.2">
      <c r="DF1186" s="24" t="s">
        <v>1569</v>
      </c>
      <c r="DG1186" s="24" t="s">
        <v>212</v>
      </c>
      <c r="DH1186" s="25">
        <v>1457.20631937498</v>
      </c>
      <c r="DI1186" s="25">
        <v>1264.9973757903599</v>
      </c>
      <c r="DJ1186" s="25">
        <v>65.436761936719805</v>
      </c>
      <c r="DK1186" s="25"/>
      <c r="DL1186" s="25">
        <v>3632</v>
      </c>
      <c r="DM1186" s="25">
        <v>368.04898350000002</v>
      </c>
      <c r="DN1186" s="25">
        <v>1482.269734</v>
      </c>
      <c r="DO1186" s="25"/>
      <c r="DP1186" s="25">
        <v>1079.9595852564501</v>
      </c>
      <c r="DQ1186" s="25"/>
      <c r="DR1186" s="25">
        <v>1005.37750066265</v>
      </c>
      <c r="DS1186" s="25">
        <v>1172.13720314598</v>
      </c>
      <c r="DT1186" s="25"/>
      <c r="DU1186" s="25">
        <v>1357.85754843473</v>
      </c>
      <c r="DV1186" s="25"/>
      <c r="DW1186" s="25"/>
      <c r="DX1186" s="25"/>
      <c r="DY1186" s="25"/>
      <c r="DZ1186" s="25"/>
      <c r="EA1186" s="25"/>
      <c r="EB1186" s="25"/>
      <c r="EC1186" s="25"/>
      <c r="ED1186" s="25"/>
      <c r="EE1186" s="25">
        <v>1560</v>
      </c>
    </row>
    <row r="1187" spans="110:135" x14ac:dyDescent="0.2">
      <c r="DF1187" s="24" t="s">
        <v>403</v>
      </c>
      <c r="DG1187" s="24" t="s">
        <v>274</v>
      </c>
      <c r="DH1187" s="25">
        <v>1396.16650828053</v>
      </c>
      <c r="DI1187" s="25">
        <v>1265.4417198496401</v>
      </c>
      <c r="DJ1187" s="25">
        <v>66.797335618003899</v>
      </c>
      <c r="DK1187" s="25"/>
      <c r="DL1187" s="25"/>
      <c r="DM1187" s="25">
        <v>130.49930230000001</v>
      </c>
      <c r="DN1187" s="25"/>
      <c r="DO1187" s="25"/>
      <c r="DP1187" s="25">
        <v>2204.0192171153799</v>
      </c>
      <c r="DQ1187" s="25">
        <v>971.35045318107802</v>
      </c>
      <c r="DR1187" s="25"/>
      <c r="DS1187" s="25"/>
      <c r="DT1187" s="25"/>
      <c r="DU1187" s="25">
        <v>2409.52184895657</v>
      </c>
      <c r="DV1187" s="25"/>
      <c r="DW1187" s="25">
        <v>1265.4417198496401</v>
      </c>
      <c r="DX1187" s="25"/>
      <c r="DY1187" s="25"/>
      <c r="DZ1187" s="25"/>
      <c r="EA1187" s="25"/>
      <c r="EB1187" s="25"/>
      <c r="EC1187" s="25"/>
      <c r="ED1187" s="25"/>
      <c r="EE1187" s="25"/>
    </row>
    <row r="1188" spans="110:135" x14ac:dyDescent="0.2">
      <c r="DF1188" s="24" t="s">
        <v>3409</v>
      </c>
      <c r="DG1188" s="24" t="s">
        <v>274</v>
      </c>
      <c r="DH1188" s="25">
        <v>1233.220380667</v>
      </c>
      <c r="DI1188" s="25">
        <v>1266.2913400587399</v>
      </c>
      <c r="DJ1188" s="25">
        <v>21.588185744101501</v>
      </c>
      <c r="DK1188" s="25"/>
      <c r="DL1188" s="25"/>
      <c r="DM1188" s="25"/>
      <c r="DN1188" s="25"/>
      <c r="DO1188" s="25"/>
      <c r="DP1188" s="25"/>
      <c r="DQ1188" s="25"/>
      <c r="DR1188" s="25"/>
      <c r="DS1188" s="25"/>
      <c r="DT1188" s="25"/>
      <c r="DU1188" s="25"/>
      <c r="DV1188" s="25"/>
      <c r="DW1188" s="25">
        <v>1266.2913400587399</v>
      </c>
      <c r="DX1188" s="25"/>
      <c r="DY1188" s="25"/>
      <c r="DZ1188" s="25">
        <v>1481.36980194225</v>
      </c>
      <c r="EA1188" s="25"/>
      <c r="EB1188" s="25"/>
      <c r="EC1188" s="25"/>
      <c r="ED1188" s="25"/>
      <c r="EE1188" s="25">
        <v>952</v>
      </c>
    </row>
    <row r="1189" spans="110:135" x14ac:dyDescent="0.2">
      <c r="DF1189" s="24" t="s">
        <v>1571</v>
      </c>
      <c r="DG1189" s="24" t="s">
        <v>212</v>
      </c>
      <c r="DH1189" s="25">
        <v>1111.8008504193999</v>
      </c>
      <c r="DI1189" s="25">
        <v>1267</v>
      </c>
      <c r="DJ1189" s="25">
        <v>84.234726385402695</v>
      </c>
      <c r="DK1189" s="25"/>
      <c r="DL1189" s="25">
        <v>1114</v>
      </c>
      <c r="DM1189" s="25">
        <v>14.098810869999999</v>
      </c>
      <c r="DN1189" s="25">
        <v>211.41219269999999</v>
      </c>
      <c r="DO1189" s="25"/>
      <c r="DP1189" s="25"/>
      <c r="DQ1189" s="25"/>
      <c r="DR1189" s="25"/>
      <c r="DS1189" s="25">
        <v>82.760745082077406</v>
      </c>
      <c r="DT1189" s="25"/>
      <c r="DU1189" s="25"/>
      <c r="DV1189" s="25"/>
      <c r="DW1189" s="25">
        <v>2043.6529225028</v>
      </c>
      <c r="DX1189" s="25"/>
      <c r="DY1189" s="25">
        <v>2508.5760450078701</v>
      </c>
      <c r="DZ1189" s="25">
        <v>1499.9060871924601</v>
      </c>
      <c r="EA1189" s="25"/>
      <c r="EB1189" s="25"/>
      <c r="EC1189" s="25"/>
      <c r="ED1189" s="25"/>
      <c r="EE1189" s="25">
        <v>1420</v>
      </c>
    </row>
    <row r="1190" spans="110:135" x14ac:dyDescent="0.2">
      <c r="DF1190" s="24" t="s">
        <v>5227</v>
      </c>
      <c r="DG1190" s="24" t="s">
        <v>274</v>
      </c>
      <c r="DH1190" s="25">
        <v>1267.1410721034499</v>
      </c>
      <c r="DI1190" s="25">
        <v>1267.1410721034499</v>
      </c>
      <c r="DJ1190" s="25"/>
      <c r="DK1190" s="25"/>
      <c r="DL1190" s="25"/>
      <c r="DM1190" s="25"/>
      <c r="DN1190" s="25"/>
      <c r="DO1190" s="25"/>
      <c r="DP1190" s="25"/>
      <c r="DQ1190" s="25"/>
      <c r="DR1190" s="25"/>
      <c r="DS1190" s="25"/>
      <c r="DT1190" s="25"/>
      <c r="DU1190" s="25"/>
      <c r="DV1190" s="25"/>
      <c r="DW1190" s="25">
        <v>1267.1410721034499</v>
      </c>
      <c r="DX1190" s="25"/>
      <c r="DY1190" s="25"/>
      <c r="DZ1190" s="25"/>
      <c r="EA1190" s="25"/>
      <c r="EB1190" s="25"/>
      <c r="EC1190" s="25"/>
      <c r="ED1190" s="25"/>
      <c r="EE1190" s="25"/>
    </row>
    <row r="1191" spans="110:135" x14ac:dyDescent="0.2">
      <c r="DF1191" s="24" t="s">
        <v>1696</v>
      </c>
      <c r="DG1191" s="24" t="s">
        <v>212</v>
      </c>
      <c r="DH1191" s="25">
        <v>1185.12536438132</v>
      </c>
      <c r="DI1191" s="25">
        <v>1268.5372684101001</v>
      </c>
      <c r="DJ1191" s="25">
        <v>50.594622737158197</v>
      </c>
      <c r="DK1191" s="25"/>
      <c r="DL1191" s="25">
        <v>1736</v>
      </c>
      <c r="DM1191" s="25">
        <v>121.9146993</v>
      </c>
      <c r="DN1191" s="25"/>
      <c r="DO1191" s="25"/>
      <c r="DP1191" s="25">
        <v>1675.76295016772</v>
      </c>
      <c r="DQ1191" s="25"/>
      <c r="DR1191" s="25"/>
      <c r="DS1191" s="25">
        <v>1478.39140598934</v>
      </c>
      <c r="DT1191" s="25"/>
      <c r="DU1191" s="25">
        <v>1058.6831308308699</v>
      </c>
      <c r="DV1191" s="25"/>
      <c r="DW1191" s="25"/>
      <c r="DX1191" s="25"/>
      <c r="DY1191" s="25"/>
      <c r="DZ1191" s="25"/>
      <c r="EA1191" s="25"/>
      <c r="EB1191" s="25"/>
      <c r="EC1191" s="25"/>
      <c r="ED1191" s="25"/>
      <c r="EE1191" s="25">
        <v>1040</v>
      </c>
    </row>
    <row r="1192" spans="110:135" x14ac:dyDescent="0.2">
      <c r="DF1192" s="24" t="s">
        <v>5162</v>
      </c>
      <c r="DG1192" s="24" t="s">
        <v>212</v>
      </c>
      <c r="DH1192" s="25">
        <v>2871.89547145395</v>
      </c>
      <c r="DI1192" s="25">
        <v>1268.9563014801399</v>
      </c>
      <c r="DJ1192" s="25">
        <v>179.25875725003201</v>
      </c>
      <c r="DK1192" s="25">
        <v>228</v>
      </c>
      <c r="DL1192" s="25">
        <v>1590</v>
      </c>
      <c r="DM1192" s="25">
        <v>277.39120489999999</v>
      </c>
      <c r="DN1192" s="25"/>
      <c r="DO1192" s="25"/>
      <c r="DP1192" s="25">
        <v>1721.89953312273</v>
      </c>
      <c r="DQ1192" s="25">
        <v>16446.576641456701</v>
      </c>
      <c r="DR1192" s="25"/>
      <c r="DS1192" s="25">
        <v>2627.2506483464599</v>
      </c>
      <c r="DT1192" s="25"/>
      <c r="DU1192" s="25">
        <v>1268.9563014801399</v>
      </c>
      <c r="DV1192" s="25"/>
      <c r="DW1192" s="25">
        <v>1165.98491377955</v>
      </c>
      <c r="DX1192" s="25"/>
      <c r="DY1192" s="25"/>
      <c r="DZ1192" s="25"/>
      <c r="EA1192" s="25"/>
      <c r="EB1192" s="25"/>
      <c r="EC1192" s="25"/>
      <c r="ED1192" s="25"/>
      <c r="EE1192" s="25">
        <v>521</v>
      </c>
    </row>
    <row r="1193" spans="110:135" x14ac:dyDescent="0.2">
      <c r="DF1193" s="24" t="s">
        <v>2157</v>
      </c>
      <c r="DG1193" s="24" t="s">
        <v>212</v>
      </c>
      <c r="DH1193" s="25">
        <v>1173.7679895142101</v>
      </c>
      <c r="DI1193" s="25">
        <v>1270.41023582395</v>
      </c>
      <c r="DJ1193" s="25">
        <v>63.275307481712701</v>
      </c>
      <c r="DK1193" s="25"/>
      <c r="DL1193" s="25">
        <v>1419</v>
      </c>
      <c r="DM1193" s="25">
        <v>207.81514200000001</v>
      </c>
      <c r="DN1193" s="25"/>
      <c r="DO1193" s="25"/>
      <c r="DP1193" s="25">
        <v>1270.41023582395</v>
      </c>
      <c r="DQ1193" s="25"/>
      <c r="DR1193" s="25"/>
      <c r="DS1193" s="25">
        <v>695.58325137623797</v>
      </c>
      <c r="DT1193" s="25"/>
      <c r="DU1193" s="25">
        <v>830.18768475792103</v>
      </c>
      <c r="DV1193" s="25"/>
      <c r="DW1193" s="25">
        <v>1708.7614127735101</v>
      </c>
      <c r="DX1193" s="25"/>
      <c r="DY1193" s="25">
        <v>2525.1622648030002</v>
      </c>
      <c r="DZ1193" s="25">
        <v>1606.99191409326</v>
      </c>
      <c r="EA1193" s="25"/>
      <c r="EB1193" s="25"/>
      <c r="EC1193" s="25"/>
      <c r="ED1193" s="25"/>
      <c r="EE1193" s="25">
        <v>300</v>
      </c>
    </row>
    <row r="1194" spans="110:135" x14ac:dyDescent="0.2">
      <c r="DF1194" s="24" t="s">
        <v>5233</v>
      </c>
      <c r="DG1194" s="24" t="s">
        <v>212</v>
      </c>
      <c r="DH1194" s="25">
        <v>1270.54111772739</v>
      </c>
      <c r="DI1194" s="25">
        <v>1270.54111772739</v>
      </c>
      <c r="DJ1194" s="25"/>
      <c r="DK1194" s="25"/>
      <c r="DL1194" s="25"/>
      <c r="DM1194" s="25"/>
      <c r="DN1194" s="25"/>
      <c r="DO1194" s="25"/>
      <c r="DP1194" s="25"/>
      <c r="DQ1194" s="25"/>
      <c r="DR1194" s="25"/>
      <c r="DS1194" s="25"/>
      <c r="DT1194" s="25"/>
      <c r="DU1194" s="25"/>
      <c r="DV1194" s="25"/>
      <c r="DW1194" s="25">
        <v>1270.54111772739</v>
      </c>
      <c r="DX1194" s="25"/>
      <c r="DY1194" s="25"/>
      <c r="DZ1194" s="25"/>
      <c r="EA1194" s="25"/>
      <c r="EB1194" s="25"/>
      <c r="EC1194" s="25"/>
      <c r="ED1194" s="25"/>
      <c r="EE1194" s="25"/>
    </row>
    <row r="1195" spans="110:135" x14ac:dyDescent="0.2">
      <c r="DF1195" s="24" t="s">
        <v>1904</v>
      </c>
      <c r="DG1195" s="24" t="s">
        <v>212</v>
      </c>
      <c r="DH1195" s="25">
        <v>1362.4454899580501</v>
      </c>
      <c r="DI1195" s="25">
        <v>1270.54111772739</v>
      </c>
      <c r="DJ1195" s="25">
        <v>75.927008361851193</v>
      </c>
      <c r="DK1195" s="25"/>
      <c r="DL1195" s="25"/>
      <c r="DM1195" s="25"/>
      <c r="DN1195" s="25"/>
      <c r="DO1195" s="25"/>
      <c r="DP1195" s="25"/>
      <c r="DQ1195" s="25"/>
      <c r="DR1195" s="25"/>
      <c r="DS1195" s="25"/>
      <c r="DT1195" s="25"/>
      <c r="DU1195" s="25"/>
      <c r="DV1195" s="25"/>
      <c r="DW1195" s="25">
        <v>1270.54111772739</v>
      </c>
      <c r="DX1195" s="25"/>
      <c r="DY1195" s="25">
        <v>2439.7953521467598</v>
      </c>
      <c r="DZ1195" s="25"/>
      <c r="EA1195" s="25"/>
      <c r="EB1195" s="25"/>
      <c r="EC1195" s="25"/>
      <c r="ED1195" s="25"/>
      <c r="EE1195" s="25">
        <v>377</v>
      </c>
    </row>
    <row r="1196" spans="110:135" x14ac:dyDescent="0.2">
      <c r="DF1196" s="24" t="s">
        <v>2439</v>
      </c>
      <c r="DG1196" s="24" t="s">
        <v>212</v>
      </c>
      <c r="DH1196" s="25">
        <v>1355.50790045092</v>
      </c>
      <c r="DI1196" s="25">
        <v>1271.39140826729</v>
      </c>
      <c r="DJ1196" s="25">
        <v>73.404527121584394</v>
      </c>
      <c r="DK1196" s="25"/>
      <c r="DL1196" s="25">
        <v>2759</v>
      </c>
      <c r="DM1196" s="25">
        <v>109.4200453</v>
      </c>
      <c r="DN1196" s="25"/>
      <c r="DO1196" s="25"/>
      <c r="DP1196" s="25"/>
      <c r="DQ1196" s="25"/>
      <c r="DR1196" s="25"/>
      <c r="DS1196" s="25">
        <v>856.34537550595303</v>
      </c>
      <c r="DT1196" s="25"/>
      <c r="DU1196" s="25">
        <v>1781.3826731813599</v>
      </c>
      <c r="DV1196" s="25"/>
      <c r="DW1196" s="25">
        <v>1271.39140826729</v>
      </c>
      <c r="DX1196" s="25"/>
      <c r="DY1196" s="25"/>
      <c r="DZ1196" s="25"/>
      <c r="EA1196" s="25"/>
      <c r="EB1196" s="25"/>
      <c r="EC1196" s="25"/>
      <c r="ED1196" s="25"/>
      <c r="EE1196" s="25"/>
    </row>
    <row r="1197" spans="110:135" x14ac:dyDescent="0.2">
      <c r="DF1197" s="24" t="s">
        <v>2200</v>
      </c>
      <c r="DG1197" s="24" t="s">
        <v>212</v>
      </c>
      <c r="DH1197" s="25">
        <v>1188.0115599318499</v>
      </c>
      <c r="DI1197" s="25">
        <v>1272.2418103699599</v>
      </c>
      <c r="DJ1197" s="25">
        <v>77.249491964745502</v>
      </c>
      <c r="DK1197" s="25"/>
      <c r="DL1197" s="25">
        <v>2538</v>
      </c>
      <c r="DM1197" s="25">
        <v>10.433022729999999</v>
      </c>
      <c r="DN1197" s="25"/>
      <c r="DO1197" s="25"/>
      <c r="DP1197" s="25"/>
      <c r="DQ1197" s="25"/>
      <c r="DR1197" s="25"/>
      <c r="DS1197" s="25"/>
      <c r="DT1197" s="25"/>
      <c r="DU1197" s="25">
        <v>1304.38296655929</v>
      </c>
      <c r="DV1197" s="25"/>
      <c r="DW1197" s="25">
        <v>1272.2418103699599</v>
      </c>
      <c r="DX1197" s="25"/>
      <c r="DY1197" s="25"/>
      <c r="DZ1197" s="25"/>
      <c r="EA1197" s="25"/>
      <c r="EB1197" s="25"/>
      <c r="EC1197" s="25"/>
      <c r="ED1197" s="25"/>
      <c r="EE1197" s="25">
        <v>815</v>
      </c>
    </row>
    <row r="1198" spans="110:135" x14ac:dyDescent="0.2">
      <c r="DF1198" s="24" t="s">
        <v>5242</v>
      </c>
      <c r="DG1198" s="24" t="s">
        <v>274</v>
      </c>
      <c r="DH1198" s="25">
        <v>1272.2418103699599</v>
      </c>
      <c r="DI1198" s="25">
        <v>1272.2418103699599</v>
      </c>
      <c r="DJ1198" s="25"/>
      <c r="DK1198" s="25"/>
      <c r="DL1198" s="25"/>
      <c r="DM1198" s="25"/>
      <c r="DN1198" s="25"/>
      <c r="DO1198" s="25"/>
      <c r="DP1198" s="25"/>
      <c r="DQ1198" s="25"/>
      <c r="DR1198" s="25"/>
      <c r="DS1198" s="25"/>
      <c r="DT1198" s="25"/>
      <c r="DU1198" s="25"/>
      <c r="DV1198" s="25"/>
      <c r="DW1198" s="25">
        <v>1272.2418103699599</v>
      </c>
      <c r="DX1198" s="25"/>
      <c r="DY1198" s="25"/>
      <c r="DZ1198" s="25"/>
      <c r="EA1198" s="25"/>
      <c r="EB1198" s="25"/>
      <c r="EC1198" s="25"/>
      <c r="ED1198" s="25"/>
      <c r="EE1198" s="25"/>
    </row>
    <row r="1199" spans="110:135" x14ac:dyDescent="0.2">
      <c r="DF1199" s="24" t="s">
        <v>6567</v>
      </c>
      <c r="DG1199" s="24" t="s">
        <v>212</v>
      </c>
      <c r="DH1199" s="25">
        <v>3091.3301247386498</v>
      </c>
      <c r="DI1199" s="25">
        <v>1273.0507369059901</v>
      </c>
      <c r="DJ1199" s="25">
        <v>192.66774357491099</v>
      </c>
      <c r="DK1199" s="25">
        <v>19905</v>
      </c>
      <c r="DL1199" s="25">
        <v>997</v>
      </c>
      <c r="DM1199" s="25">
        <v>126.1592732</v>
      </c>
      <c r="DN1199" s="25"/>
      <c r="DO1199" s="25"/>
      <c r="DP1199" s="25">
        <v>1326.3718885769699</v>
      </c>
      <c r="DQ1199" s="25"/>
      <c r="DR1199" s="25"/>
      <c r="DS1199" s="25">
        <v>1545.0223827960299</v>
      </c>
      <c r="DT1199" s="25"/>
      <c r="DU1199" s="25">
        <v>469.44125174835398</v>
      </c>
      <c r="DV1199" s="25"/>
      <c r="DW1199" s="25">
        <v>1219.7295852350101</v>
      </c>
      <c r="DX1199" s="25"/>
      <c r="DY1199" s="25">
        <v>2969.7004828058498</v>
      </c>
      <c r="DZ1199" s="25">
        <v>1462.8763830242599</v>
      </c>
      <c r="EA1199" s="25"/>
      <c r="EB1199" s="25"/>
      <c r="EC1199" s="25"/>
      <c r="ED1199" s="25"/>
      <c r="EE1199" s="25">
        <v>892</v>
      </c>
    </row>
    <row r="1200" spans="110:135" x14ac:dyDescent="0.2">
      <c r="DF1200" s="24" t="s">
        <v>2666</v>
      </c>
      <c r="DG1200" s="24" t="s">
        <v>212</v>
      </c>
      <c r="DH1200" s="25">
        <v>1083.0114720737199</v>
      </c>
      <c r="DI1200" s="25">
        <v>1273.2285299514299</v>
      </c>
      <c r="DJ1200" s="25">
        <v>57.097263057022403</v>
      </c>
      <c r="DK1200" s="25"/>
      <c r="DL1200" s="25">
        <v>191</v>
      </c>
      <c r="DM1200" s="25"/>
      <c r="DN1200" s="25"/>
      <c r="DO1200" s="25"/>
      <c r="DP1200" s="25"/>
      <c r="DQ1200" s="25"/>
      <c r="DR1200" s="25"/>
      <c r="DS1200" s="25"/>
      <c r="DT1200" s="25"/>
      <c r="DU1200" s="25"/>
      <c r="DV1200" s="25"/>
      <c r="DW1200" s="25">
        <v>1366.45705990287</v>
      </c>
      <c r="DX1200" s="25"/>
      <c r="DY1200" s="25"/>
      <c r="DZ1200" s="25"/>
      <c r="EA1200" s="25">
        <v>1594.5888283920301</v>
      </c>
      <c r="EB1200" s="25"/>
      <c r="EC1200" s="25"/>
      <c r="ED1200" s="25"/>
      <c r="EE1200" s="25">
        <v>1180</v>
      </c>
    </row>
    <row r="1201" spans="110:135" x14ac:dyDescent="0.2">
      <c r="DF1201" s="24" t="s">
        <v>3424</v>
      </c>
      <c r="DG1201" s="24" t="s">
        <v>212</v>
      </c>
      <c r="DH1201" s="25">
        <v>1604.56642422491</v>
      </c>
      <c r="DI1201" s="25">
        <v>1273.94294908237</v>
      </c>
      <c r="DJ1201" s="25">
        <v>84.546087719000298</v>
      </c>
      <c r="DK1201" s="25"/>
      <c r="DL1201" s="25"/>
      <c r="DM1201" s="25">
        <v>13.362706859999999</v>
      </c>
      <c r="DN1201" s="25"/>
      <c r="DO1201" s="25"/>
      <c r="DP1201" s="25"/>
      <c r="DQ1201" s="25"/>
      <c r="DR1201" s="25"/>
      <c r="DS1201" s="25">
        <v>3354.2485246536098</v>
      </c>
      <c r="DT1201" s="25"/>
      <c r="DU1201" s="25"/>
      <c r="DV1201" s="25"/>
      <c r="DW1201" s="25">
        <v>1273.94294908237</v>
      </c>
      <c r="DX1201" s="25"/>
      <c r="DY1201" s="25"/>
      <c r="DZ1201" s="25"/>
      <c r="EA1201" s="25"/>
      <c r="EB1201" s="25"/>
      <c r="EC1201" s="25">
        <v>2597.2779405285601</v>
      </c>
      <c r="ED1201" s="25"/>
      <c r="EE1201" s="25">
        <v>784</v>
      </c>
    </row>
    <row r="1202" spans="110:135" x14ac:dyDescent="0.2">
      <c r="DF1202" s="24" t="s">
        <v>3950</v>
      </c>
      <c r="DG1202" s="24" t="s">
        <v>212</v>
      </c>
      <c r="DH1202" s="25">
        <v>2188.1476524815798</v>
      </c>
      <c r="DI1202" s="25">
        <v>1273.94294908237</v>
      </c>
      <c r="DJ1202" s="25">
        <v>105.64516685341</v>
      </c>
      <c r="DK1202" s="25"/>
      <c r="DL1202" s="25">
        <v>628</v>
      </c>
      <c r="DM1202" s="25">
        <v>38.362356560000002</v>
      </c>
      <c r="DN1202" s="25"/>
      <c r="DO1202" s="25"/>
      <c r="DP1202" s="25"/>
      <c r="DQ1202" s="25">
        <v>6023.4322052132902</v>
      </c>
      <c r="DR1202" s="25"/>
      <c r="DS1202" s="25">
        <v>97.338202900355498</v>
      </c>
      <c r="DT1202" s="25"/>
      <c r="DU1202" s="25"/>
      <c r="DV1202" s="25"/>
      <c r="DW1202" s="25">
        <v>1273.94294908237</v>
      </c>
      <c r="DX1202" s="25"/>
      <c r="DY1202" s="25">
        <v>2940.7949919215398</v>
      </c>
      <c r="DZ1202" s="25"/>
      <c r="EA1202" s="25"/>
      <c r="EB1202" s="25"/>
      <c r="EC1202" s="25">
        <v>4315.1628616935304</v>
      </c>
      <c r="ED1202" s="25"/>
      <c r="EE1202" s="25"/>
    </row>
    <row r="1203" spans="110:135" x14ac:dyDescent="0.2">
      <c r="DF1203" s="24" t="s">
        <v>664</v>
      </c>
      <c r="DG1203" s="24" t="s">
        <v>212</v>
      </c>
      <c r="DH1203" s="25">
        <v>1108.6209129356801</v>
      </c>
      <c r="DI1203" s="25">
        <v>1274.55495440956</v>
      </c>
      <c r="DJ1203" s="25">
        <v>68.492592802363305</v>
      </c>
      <c r="DK1203" s="25"/>
      <c r="DL1203" s="25">
        <v>1142</v>
      </c>
      <c r="DM1203" s="25">
        <v>125.1909886</v>
      </c>
      <c r="DN1203" s="25"/>
      <c r="DO1203" s="25"/>
      <c r="DP1203" s="25">
        <v>2090.7637391276799</v>
      </c>
      <c r="DQ1203" s="25"/>
      <c r="DR1203" s="25"/>
      <c r="DS1203" s="25">
        <v>1578.2587563125701</v>
      </c>
      <c r="DT1203" s="25"/>
      <c r="DU1203" s="25">
        <v>308.40208475469399</v>
      </c>
      <c r="DV1203" s="25"/>
      <c r="DW1203" s="25">
        <v>1407.1099088191099</v>
      </c>
      <c r="DX1203" s="25"/>
      <c r="DY1203" s="25"/>
      <c r="DZ1203" s="25"/>
      <c r="EA1203" s="25"/>
      <c r="EB1203" s="25"/>
      <c r="EC1203" s="25"/>
      <c r="ED1203" s="25"/>
      <c r="EE1203" s="25"/>
    </row>
    <row r="1204" spans="110:135" x14ac:dyDescent="0.2">
      <c r="DF1204" s="24" t="s">
        <v>1514</v>
      </c>
      <c r="DG1204" s="24" t="s">
        <v>212</v>
      </c>
      <c r="DH1204" s="25">
        <v>1339.7253676396299</v>
      </c>
      <c r="DI1204" s="25">
        <v>1274.7936856015999</v>
      </c>
      <c r="DJ1204" s="25">
        <v>72.026809858110695</v>
      </c>
      <c r="DK1204" s="25"/>
      <c r="DL1204" s="25">
        <v>719</v>
      </c>
      <c r="DM1204" s="25">
        <v>177.62989390000001</v>
      </c>
      <c r="DN1204" s="25"/>
      <c r="DO1204" s="25"/>
      <c r="DP1204" s="25">
        <v>1767.02539962474</v>
      </c>
      <c r="DQ1204" s="25"/>
      <c r="DR1204" s="25"/>
      <c r="DS1204" s="25">
        <v>3144.2697482888898</v>
      </c>
      <c r="DT1204" s="25"/>
      <c r="DU1204" s="25">
        <v>915.59372297516802</v>
      </c>
      <c r="DV1204" s="25"/>
      <c r="DW1204" s="25">
        <v>1274.7936856015999</v>
      </c>
      <c r="DX1204" s="25"/>
      <c r="DY1204" s="25"/>
      <c r="DZ1204" s="25">
        <v>2129.7679177568598</v>
      </c>
      <c r="EA1204" s="25">
        <v>1734.4479406093701</v>
      </c>
      <c r="EB1204" s="25"/>
      <c r="EC1204" s="25"/>
      <c r="ED1204" s="25"/>
      <c r="EE1204" s="25">
        <v>195</v>
      </c>
    </row>
    <row r="1205" spans="110:135" x14ac:dyDescent="0.2">
      <c r="DF1205" s="24" t="s">
        <v>5251</v>
      </c>
      <c r="DG1205" s="24" t="s">
        <v>274</v>
      </c>
      <c r="DH1205" s="25">
        <v>1274.7936856015999</v>
      </c>
      <c r="DI1205" s="25">
        <v>1274.7936856015999</v>
      </c>
      <c r="DJ1205" s="25"/>
      <c r="DK1205" s="25"/>
      <c r="DL1205" s="25"/>
      <c r="DM1205" s="25"/>
      <c r="DN1205" s="25"/>
      <c r="DO1205" s="25"/>
      <c r="DP1205" s="25"/>
      <c r="DQ1205" s="25"/>
      <c r="DR1205" s="25"/>
      <c r="DS1205" s="25"/>
      <c r="DT1205" s="25"/>
      <c r="DU1205" s="25"/>
      <c r="DV1205" s="25"/>
      <c r="DW1205" s="25">
        <v>1274.7936856015999</v>
      </c>
      <c r="DX1205" s="25"/>
      <c r="DY1205" s="25"/>
      <c r="DZ1205" s="25"/>
      <c r="EA1205" s="25"/>
      <c r="EB1205" s="25"/>
      <c r="EC1205" s="25"/>
      <c r="ED1205" s="25"/>
      <c r="EE1205" s="25"/>
    </row>
    <row r="1206" spans="110:135" x14ac:dyDescent="0.2">
      <c r="DF1206" s="24" t="s">
        <v>5252</v>
      </c>
      <c r="DG1206" s="24" t="s">
        <v>212</v>
      </c>
      <c r="DH1206" s="25">
        <v>1274.7936856015999</v>
      </c>
      <c r="DI1206" s="25">
        <v>1274.7936856015999</v>
      </c>
      <c r="DJ1206" s="25"/>
      <c r="DK1206" s="25"/>
      <c r="DL1206" s="25"/>
      <c r="DM1206" s="25"/>
      <c r="DN1206" s="25"/>
      <c r="DO1206" s="25"/>
      <c r="DP1206" s="25"/>
      <c r="DQ1206" s="25"/>
      <c r="DR1206" s="25"/>
      <c r="DS1206" s="25"/>
      <c r="DT1206" s="25"/>
      <c r="DU1206" s="25"/>
      <c r="DV1206" s="25"/>
      <c r="DW1206" s="25">
        <v>1274.7936856015999</v>
      </c>
      <c r="DX1206" s="25"/>
      <c r="DY1206" s="25"/>
      <c r="DZ1206" s="25"/>
      <c r="EA1206" s="25"/>
      <c r="EB1206" s="25"/>
      <c r="EC1206" s="25"/>
      <c r="ED1206" s="25"/>
      <c r="EE1206" s="25"/>
    </row>
    <row r="1207" spans="110:135" x14ac:dyDescent="0.2">
      <c r="DF1207" s="24" t="s">
        <v>2994</v>
      </c>
      <c r="DG1207" s="24" t="s">
        <v>212</v>
      </c>
      <c r="DH1207" s="25">
        <v>1274.7936856015999</v>
      </c>
      <c r="DI1207" s="25">
        <v>1274.7936856015999</v>
      </c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>
        <v>1274.7936856015999</v>
      </c>
      <c r="DX1207" s="25"/>
      <c r="DY1207" s="25"/>
      <c r="DZ1207" s="25"/>
      <c r="EA1207" s="25"/>
      <c r="EB1207" s="25"/>
      <c r="EC1207" s="25"/>
      <c r="ED1207" s="25"/>
      <c r="EE1207" s="25"/>
    </row>
    <row r="1208" spans="110:135" x14ac:dyDescent="0.2">
      <c r="DF1208" s="24" t="s">
        <v>5257</v>
      </c>
      <c r="DG1208" s="24" t="s">
        <v>274</v>
      </c>
      <c r="DH1208" s="25">
        <v>1275.6445335025701</v>
      </c>
      <c r="DI1208" s="25">
        <v>1275.6445335025701</v>
      </c>
      <c r="DJ1208" s="25"/>
      <c r="DK1208" s="25"/>
      <c r="DL1208" s="25"/>
      <c r="DM1208" s="25"/>
      <c r="DN1208" s="25"/>
      <c r="DO1208" s="25"/>
      <c r="DP1208" s="25"/>
      <c r="DQ1208" s="25"/>
      <c r="DR1208" s="25"/>
      <c r="DS1208" s="25"/>
      <c r="DT1208" s="25"/>
      <c r="DU1208" s="25"/>
      <c r="DV1208" s="25"/>
      <c r="DW1208" s="25">
        <v>1275.6445335025701</v>
      </c>
      <c r="DX1208" s="25"/>
      <c r="DY1208" s="25"/>
      <c r="DZ1208" s="25"/>
      <c r="EA1208" s="25"/>
      <c r="EB1208" s="25"/>
      <c r="EC1208" s="25"/>
      <c r="ED1208" s="25"/>
      <c r="EE1208" s="25"/>
    </row>
    <row r="1209" spans="110:135" x14ac:dyDescent="0.2">
      <c r="DF1209" s="24" t="s">
        <v>5258</v>
      </c>
      <c r="DG1209" s="24" t="s">
        <v>274</v>
      </c>
      <c r="DH1209" s="25">
        <v>1276.49549274013</v>
      </c>
      <c r="DI1209" s="25">
        <v>1276.49549274013</v>
      </c>
      <c r="DJ1209" s="25"/>
      <c r="DK1209" s="25"/>
      <c r="DL1209" s="25"/>
      <c r="DM1209" s="25"/>
      <c r="DN1209" s="25"/>
      <c r="DO1209" s="25"/>
      <c r="DP1209" s="25"/>
      <c r="DQ1209" s="25"/>
      <c r="DR1209" s="25"/>
      <c r="DS1209" s="25"/>
      <c r="DT1209" s="25"/>
      <c r="DU1209" s="25"/>
      <c r="DV1209" s="25"/>
      <c r="DW1209" s="25">
        <v>1276.49549274013</v>
      </c>
      <c r="DX1209" s="25"/>
      <c r="DY1209" s="25"/>
      <c r="DZ1209" s="25"/>
      <c r="EA1209" s="25"/>
      <c r="EB1209" s="25"/>
      <c r="EC1209" s="25"/>
      <c r="ED1209" s="25"/>
      <c r="EE1209" s="25"/>
    </row>
    <row r="1210" spans="110:135" x14ac:dyDescent="0.2">
      <c r="DF1210" s="24" t="s">
        <v>2174</v>
      </c>
      <c r="DG1210" s="24" t="s">
        <v>212</v>
      </c>
      <c r="DH1210" s="25">
        <v>1167.6773188029199</v>
      </c>
      <c r="DI1210" s="25">
        <v>1276.5925880739401</v>
      </c>
      <c r="DJ1210" s="25">
        <v>50.282605949107101</v>
      </c>
      <c r="DK1210" s="25"/>
      <c r="DL1210" s="25">
        <v>1645</v>
      </c>
      <c r="DM1210" s="25">
        <v>180.33314609999999</v>
      </c>
      <c r="DN1210" s="25"/>
      <c r="DO1210" s="25"/>
      <c r="DP1210" s="25">
        <v>627.80536379724697</v>
      </c>
      <c r="DQ1210" s="25">
        <v>829.72949502512404</v>
      </c>
      <c r="DR1210" s="25"/>
      <c r="DS1210" s="25">
        <v>1899.60871448336</v>
      </c>
      <c r="DT1210" s="25"/>
      <c r="DU1210" s="25">
        <v>1113.1851761478899</v>
      </c>
      <c r="DV1210" s="25"/>
      <c r="DW1210" s="25">
        <v>1605.75665486977</v>
      </c>
      <c r="DX1210" s="25"/>
      <c r="DY1210" s="25"/>
      <c r="DZ1210" s="25"/>
      <c r="EA1210" s="25"/>
      <c r="EB1210" s="25"/>
      <c r="EC1210" s="25"/>
      <c r="ED1210" s="25"/>
      <c r="EE1210" s="25">
        <v>1440</v>
      </c>
    </row>
    <row r="1211" spans="110:135" x14ac:dyDescent="0.2">
      <c r="DF1211" s="24" t="s">
        <v>1938</v>
      </c>
      <c r="DG1211" s="24" t="s">
        <v>212</v>
      </c>
      <c r="DH1211" s="25">
        <v>1250.4164841731199</v>
      </c>
      <c r="DI1211" s="25">
        <v>1278.21450135234</v>
      </c>
      <c r="DJ1211" s="25">
        <v>59.158447429824498</v>
      </c>
      <c r="DK1211" s="25"/>
      <c r="DL1211" s="25">
        <v>2655</v>
      </c>
      <c r="DM1211" s="25">
        <v>194.94980749999999</v>
      </c>
      <c r="DN1211" s="25"/>
      <c r="DO1211" s="25"/>
      <c r="DP1211" s="25">
        <v>1487.4529348764599</v>
      </c>
      <c r="DQ1211" s="25"/>
      <c r="DR1211" s="25">
        <v>1168.9293402375899</v>
      </c>
      <c r="DS1211" s="25">
        <v>1387.49966246709</v>
      </c>
      <c r="DT1211" s="25"/>
      <c r="DU1211" s="25">
        <v>925.41886453570396</v>
      </c>
      <c r="DV1211" s="25"/>
      <c r="DW1211" s="25">
        <v>1595.0812637680799</v>
      </c>
      <c r="DX1211" s="25"/>
      <c r="DY1211" s="25"/>
      <c r="DZ1211" s="25"/>
      <c r="EA1211" s="25"/>
      <c r="EB1211" s="25"/>
      <c r="EC1211" s="25"/>
      <c r="ED1211" s="25"/>
      <c r="EE1211" s="25">
        <v>589</v>
      </c>
    </row>
    <row r="1212" spans="110:135" x14ac:dyDescent="0.2">
      <c r="DF1212" s="24" t="s">
        <v>3734</v>
      </c>
      <c r="DG1212" s="24" t="s">
        <v>212</v>
      </c>
      <c r="DH1212" s="25">
        <v>1755.9563354044401</v>
      </c>
      <c r="DI1212" s="25">
        <v>1278.61444003827</v>
      </c>
      <c r="DJ1212" s="25">
        <v>92.623731805094295</v>
      </c>
      <c r="DK1212" s="25">
        <v>1777</v>
      </c>
      <c r="DL1212" s="25">
        <v>5296</v>
      </c>
      <c r="DM1212" s="25">
        <v>248.80876549999999</v>
      </c>
      <c r="DN1212" s="25"/>
      <c r="DO1212" s="25"/>
      <c r="DP1212" s="25">
        <v>321.15490796730302</v>
      </c>
      <c r="DQ1212" s="25"/>
      <c r="DR1212" s="25">
        <v>923.72230168397004</v>
      </c>
      <c r="DS1212" s="25">
        <v>1889.9138528926301</v>
      </c>
      <c r="DT1212" s="25"/>
      <c r="DU1212" s="25">
        <v>1278.61444003827</v>
      </c>
      <c r="DV1212" s="25"/>
      <c r="DW1212" s="25"/>
      <c r="DX1212" s="25"/>
      <c r="DY1212" s="25"/>
      <c r="DZ1212" s="25"/>
      <c r="EA1212" s="25"/>
      <c r="EB1212" s="25"/>
      <c r="EC1212" s="25">
        <v>3300.3927505578299</v>
      </c>
      <c r="ED1212" s="25"/>
      <c r="EE1212" s="25">
        <v>768</v>
      </c>
    </row>
    <row r="1213" spans="110:135" x14ac:dyDescent="0.2">
      <c r="DF1213" s="24" t="s">
        <v>2213</v>
      </c>
      <c r="DG1213" s="24" t="s">
        <v>212</v>
      </c>
      <c r="DH1213" s="25">
        <v>1049.8183215434101</v>
      </c>
      <c r="DI1213" s="25">
        <v>1279</v>
      </c>
      <c r="DJ1213" s="25">
        <v>71.435442458016496</v>
      </c>
      <c r="DK1213" s="25"/>
      <c r="DL1213" s="25">
        <v>1279</v>
      </c>
      <c r="DM1213" s="25">
        <v>57.025214699999999</v>
      </c>
      <c r="DN1213" s="25"/>
      <c r="DO1213" s="25"/>
      <c r="DP1213" s="25">
        <v>1979.7952265127301</v>
      </c>
      <c r="DQ1213" s="25"/>
      <c r="DR1213" s="25"/>
      <c r="DS1213" s="25"/>
      <c r="DT1213" s="25"/>
      <c r="DU1213" s="25">
        <v>419.646686201048</v>
      </c>
      <c r="DV1213" s="25"/>
      <c r="DW1213" s="25">
        <v>1733.1255533936001</v>
      </c>
      <c r="DX1213" s="25"/>
      <c r="DY1213" s="25"/>
      <c r="DZ1213" s="25">
        <v>1480.1355699964599</v>
      </c>
      <c r="EA1213" s="25"/>
      <c r="EB1213" s="25"/>
      <c r="EC1213" s="25"/>
      <c r="ED1213" s="25"/>
      <c r="EE1213" s="25">
        <v>400</v>
      </c>
    </row>
    <row r="1214" spans="110:135" x14ac:dyDescent="0.2">
      <c r="DF1214" s="24" t="s">
        <v>3713</v>
      </c>
      <c r="DG1214" s="24" t="s">
        <v>212</v>
      </c>
      <c r="DH1214" s="25">
        <v>1991.7801942147701</v>
      </c>
      <c r="DI1214" s="25">
        <v>1279.45631964432</v>
      </c>
      <c r="DJ1214" s="25">
        <v>109.987434456556</v>
      </c>
      <c r="DK1214" s="25"/>
      <c r="DL1214" s="25">
        <v>4450</v>
      </c>
      <c r="DM1214" s="25">
        <v>245.884263</v>
      </c>
      <c r="DN1214" s="25"/>
      <c r="DO1214" s="25"/>
      <c r="DP1214" s="25"/>
      <c r="DQ1214" s="25"/>
      <c r="DR1214" s="25"/>
      <c r="DS1214" s="25"/>
      <c r="DT1214" s="25"/>
      <c r="DU1214" s="25">
        <v>1279.45631964432</v>
      </c>
      <c r="DV1214" s="25"/>
      <c r="DW1214" s="25"/>
      <c r="DX1214" s="25"/>
      <c r="DY1214" s="25"/>
      <c r="DZ1214" s="25"/>
      <c r="EA1214" s="25"/>
      <c r="EB1214" s="25"/>
      <c r="EC1214" s="25"/>
      <c r="ED1214" s="25"/>
      <c r="EE1214" s="25"/>
    </row>
    <row r="1215" spans="110:135" x14ac:dyDescent="0.2">
      <c r="DF1215" s="24" t="s">
        <v>3903</v>
      </c>
      <c r="DG1215" s="24" t="s">
        <v>212</v>
      </c>
      <c r="DH1215" s="25">
        <v>1280.75195739942</v>
      </c>
      <c r="DI1215" s="25">
        <v>1280.75195739942</v>
      </c>
      <c r="DJ1215" s="25"/>
      <c r="DK1215" s="25"/>
      <c r="DL1215" s="25"/>
      <c r="DM1215" s="25"/>
      <c r="DN1215" s="25"/>
      <c r="DO1215" s="25"/>
      <c r="DP1215" s="25"/>
      <c r="DQ1215" s="25"/>
      <c r="DR1215" s="25"/>
      <c r="DS1215" s="25"/>
      <c r="DT1215" s="25"/>
      <c r="DU1215" s="25"/>
      <c r="DV1215" s="25"/>
      <c r="DW1215" s="25">
        <v>1280.75195739942</v>
      </c>
      <c r="DX1215" s="25"/>
      <c r="DY1215" s="25"/>
      <c r="DZ1215" s="25"/>
      <c r="EA1215" s="25"/>
      <c r="EB1215" s="25"/>
      <c r="EC1215" s="25"/>
      <c r="ED1215" s="25"/>
      <c r="EE1215" s="25"/>
    </row>
    <row r="1216" spans="110:135" x14ac:dyDescent="0.2">
      <c r="DF1216" s="24" t="s">
        <v>1766</v>
      </c>
      <c r="DG1216" s="24" t="s">
        <v>212</v>
      </c>
      <c r="DH1216" s="25">
        <v>1336.3035841829601</v>
      </c>
      <c r="DI1216" s="25">
        <v>1280.7682865619299</v>
      </c>
      <c r="DJ1216" s="25">
        <v>59.961786919489199</v>
      </c>
      <c r="DK1216" s="25">
        <v>1055</v>
      </c>
      <c r="DL1216" s="25">
        <v>1087</v>
      </c>
      <c r="DM1216" s="25">
        <v>94.117549249999996</v>
      </c>
      <c r="DN1216" s="25"/>
      <c r="DO1216" s="25"/>
      <c r="DP1216" s="25">
        <v>1153.12073013193</v>
      </c>
      <c r="DQ1216" s="25">
        <v>2410.1819669927199</v>
      </c>
      <c r="DR1216" s="25"/>
      <c r="DS1216" s="25">
        <v>1408.41584299193</v>
      </c>
      <c r="DT1216" s="25"/>
      <c r="DU1216" s="25">
        <v>612.92098182233701</v>
      </c>
      <c r="DV1216" s="25">
        <v>2122.5659313696501</v>
      </c>
      <c r="DW1216" s="25">
        <v>1636.9726307513799</v>
      </c>
      <c r="DX1216" s="25"/>
      <c r="DY1216" s="25"/>
      <c r="DZ1216" s="25">
        <v>1581.9666484449299</v>
      </c>
      <c r="EA1216" s="25"/>
      <c r="EB1216" s="25"/>
      <c r="EC1216" s="25">
        <v>2635.3807284406598</v>
      </c>
      <c r="ED1216" s="25"/>
      <c r="EE1216" s="25">
        <v>238</v>
      </c>
    </row>
    <row r="1217" spans="110:135" x14ac:dyDescent="0.2">
      <c r="DF1217" s="24" t="s">
        <v>5273</v>
      </c>
      <c r="DG1217" s="24" t="s">
        <v>274</v>
      </c>
      <c r="DH1217" s="25">
        <v>1281.6035837107099</v>
      </c>
      <c r="DI1217" s="25">
        <v>1281.6035837107099</v>
      </c>
      <c r="DJ1217" s="25"/>
      <c r="DK1217" s="25"/>
      <c r="DL1217" s="25"/>
      <c r="DM1217" s="25"/>
      <c r="DN1217" s="25"/>
      <c r="DO1217" s="25"/>
      <c r="DP1217" s="25"/>
      <c r="DQ1217" s="25"/>
      <c r="DR1217" s="25"/>
      <c r="DS1217" s="25"/>
      <c r="DT1217" s="25"/>
      <c r="DU1217" s="25"/>
      <c r="DV1217" s="25"/>
      <c r="DW1217" s="25">
        <v>1281.6035837107099</v>
      </c>
      <c r="DX1217" s="25"/>
      <c r="DY1217" s="25"/>
      <c r="DZ1217" s="25"/>
      <c r="EA1217" s="25"/>
      <c r="EB1217" s="25"/>
      <c r="EC1217" s="25"/>
      <c r="ED1217" s="25"/>
      <c r="EE1217" s="25"/>
    </row>
    <row r="1218" spans="110:135" x14ac:dyDescent="0.2">
      <c r="DF1218" s="24" t="s">
        <v>9466</v>
      </c>
      <c r="DG1218" s="24" t="s">
        <v>212</v>
      </c>
      <c r="DH1218" s="25">
        <v>18407.742650917298</v>
      </c>
      <c r="DI1218" s="25">
        <v>1281.6035837107099</v>
      </c>
      <c r="DJ1218" s="25">
        <v>209.56677535394601</v>
      </c>
      <c r="DK1218" s="25"/>
      <c r="DL1218" s="25"/>
      <c r="DM1218" s="25">
        <v>5.2933969889999997</v>
      </c>
      <c r="DN1218" s="25"/>
      <c r="DO1218" s="25"/>
      <c r="DP1218" s="25"/>
      <c r="DQ1218" s="25"/>
      <c r="DR1218" s="25"/>
      <c r="DS1218" s="25"/>
      <c r="DT1218" s="25"/>
      <c r="DU1218" s="25"/>
      <c r="DV1218" s="25"/>
      <c r="DW1218" s="25">
        <v>1281.6035837107099</v>
      </c>
      <c r="DX1218" s="25"/>
      <c r="DY1218" s="25"/>
      <c r="DZ1218" s="25"/>
      <c r="EA1218" s="25"/>
      <c r="EB1218" s="25">
        <v>87388.923444949498</v>
      </c>
      <c r="EC1218" s="25">
        <v>2841.8928289371402</v>
      </c>
      <c r="ED1218" s="25"/>
      <c r="EE1218" s="25">
        <v>521</v>
      </c>
    </row>
    <row r="1219" spans="110:135" x14ac:dyDescent="0.2">
      <c r="DF1219" s="24" t="s">
        <v>1149</v>
      </c>
      <c r="DG1219" s="24" t="s">
        <v>212</v>
      </c>
      <c r="DH1219" s="25">
        <v>1282.1478585463999</v>
      </c>
      <c r="DI1219" s="25">
        <v>1282.1478585463999</v>
      </c>
      <c r="DJ1219" s="25"/>
      <c r="DK1219" s="25"/>
      <c r="DL1219" s="25"/>
      <c r="DM1219" s="25"/>
      <c r="DN1219" s="25"/>
      <c r="DO1219" s="25"/>
      <c r="DP1219" s="25"/>
      <c r="DQ1219" s="25"/>
      <c r="DR1219" s="25">
        <v>1282.1478585463999</v>
      </c>
      <c r="DS1219" s="25"/>
      <c r="DT1219" s="25"/>
      <c r="DU1219" s="25"/>
      <c r="DV1219" s="25"/>
      <c r="DW1219" s="25"/>
      <c r="DX1219" s="25"/>
      <c r="DY1219" s="25"/>
      <c r="DZ1219" s="25"/>
      <c r="EA1219" s="25"/>
      <c r="EB1219" s="25"/>
      <c r="EC1219" s="25"/>
      <c r="ED1219" s="25"/>
      <c r="EE1219" s="25"/>
    </row>
    <row r="1220" spans="110:135" x14ac:dyDescent="0.2">
      <c r="DF1220" s="24" t="s">
        <v>2063</v>
      </c>
      <c r="DG1220" s="24" t="s">
        <v>212</v>
      </c>
      <c r="DH1220" s="25">
        <v>1510.3297583589699</v>
      </c>
      <c r="DI1220" s="25">
        <v>1282.21410761782</v>
      </c>
      <c r="DJ1220" s="25">
        <v>64.233703608260598</v>
      </c>
      <c r="DK1220" s="25"/>
      <c r="DL1220" s="25">
        <v>3218</v>
      </c>
      <c r="DM1220" s="25">
        <v>410.29180580000002</v>
      </c>
      <c r="DN1220" s="25">
        <v>823.56978709999999</v>
      </c>
      <c r="DO1220" s="25">
        <v>2137.1908987000002</v>
      </c>
      <c r="DP1220" s="25">
        <v>1205.0699838166099</v>
      </c>
      <c r="DQ1220" s="25"/>
      <c r="DR1220" s="25"/>
      <c r="DS1220" s="25">
        <v>1359.3582314190301</v>
      </c>
      <c r="DT1220" s="25"/>
      <c r="DU1220" s="25">
        <v>690.07219744054601</v>
      </c>
      <c r="DV1220" s="25"/>
      <c r="DW1220" s="25"/>
      <c r="DX1220" s="25"/>
      <c r="DY1220" s="25"/>
      <c r="DZ1220" s="25">
        <v>1472.7341847402899</v>
      </c>
      <c r="EA1220" s="25"/>
      <c r="EB1220" s="25"/>
      <c r="EC1220" s="25"/>
      <c r="ED1220" s="25">
        <v>2988.0104945732701</v>
      </c>
      <c r="EE1220" s="25">
        <v>799</v>
      </c>
    </row>
    <row r="1221" spans="110:135" x14ac:dyDescent="0.2">
      <c r="DF1221" s="24" t="s">
        <v>1457</v>
      </c>
      <c r="DG1221" s="24" t="s">
        <v>274</v>
      </c>
      <c r="DH1221" s="25">
        <v>1187.835369161</v>
      </c>
      <c r="DI1221" s="25">
        <v>1282.5880976829901</v>
      </c>
      <c r="DJ1221" s="25">
        <v>77.469238714520998</v>
      </c>
      <c r="DK1221" s="25"/>
      <c r="DL1221" s="25">
        <v>2057</v>
      </c>
      <c r="DM1221" s="25">
        <v>223.91800979999999</v>
      </c>
      <c r="DN1221" s="25"/>
      <c r="DO1221" s="25"/>
      <c r="DP1221" s="25"/>
      <c r="DQ1221" s="25"/>
      <c r="DR1221" s="25"/>
      <c r="DS1221" s="25">
        <v>1282.5880976829901</v>
      </c>
      <c r="DT1221" s="25"/>
      <c r="DU1221" s="25"/>
      <c r="DV1221" s="25"/>
      <c r="DW1221" s="25"/>
      <c r="DX1221" s="25"/>
      <c r="DY1221" s="25"/>
      <c r="DZ1221" s="25"/>
      <c r="EA1221" s="25"/>
      <c r="EB1221" s="25"/>
      <c r="EC1221" s="25"/>
      <c r="ED1221" s="25"/>
      <c r="EE1221" s="25"/>
    </row>
    <row r="1222" spans="110:135" x14ac:dyDescent="0.2">
      <c r="DF1222" s="24" t="s">
        <v>3136</v>
      </c>
      <c r="DG1222" s="24" t="s">
        <v>212</v>
      </c>
      <c r="DH1222" s="25">
        <v>1597.1281159953901</v>
      </c>
      <c r="DI1222" s="25">
        <v>1283.3071693536299</v>
      </c>
      <c r="DJ1222" s="25">
        <v>67.022054820357297</v>
      </c>
      <c r="DK1222" s="25">
        <v>3486</v>
      </c>
      <c r="DL1222" s="25">
        <v>1036</v>
      </c>
      <c r="DM1222" s="25"/>
      <c r="DN1222" s="25"/>
      <c r="DO1222" s="25"/>
      <c r="DP1222" s="25"/>
      <c r="DQ1222" s="25"/>
      <c r="DR1222" s="25"/>
      <c r="DS1222" s="25"/>
      <c r="DT1222" s="25"/>
      <c r="DU1222" s="25">
        <v>880.33341062331897</v>
      </c>
      <c r="DV1222" s="25"/>
      <c r="DW1222" s="25">
        <v>1283.3071693536299</v>
      </c>
      <c r="DX1222" s="25"/>
      <c r="DY1222" s="25"/>
      <c r="DZ1222" s="25"/>
      <c r="EA1222" s="25"/>
      <c r="EB1222" s="25"/>
      <c r="EC1222" s="25"/>
      <c r="ED1222" s="25"/>
      <c r="EE1222" s="25">
        <v>1300</v>
      </c>
    </row>
    <row r="1223" spans="110:135" x14ac:dyDescent="0.2">
      <c r="DF1223" s="24" t="s">
        <v>5277</v>
      </c>
      <c r="DG1223" s="24" t="s">
        <v>212</v>
      </c>
      <c r="DH1223" s="25">
        <v>1283.3071693536299</v>
      </c>
      <c r="DI1223" s="25">
        <v>1283.3071693536299</v>
      </c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>
        <v>1283.3071693536299</v>
      </c>
      <c r="DX1223" s="25"/>
      <c r="DY1223" s="25"/>
      <c r="DZ1223" s="25"/>
      <c r="EA1223" s="25"/>
      <c r="EB1223" s="25"/>
      <c r="EC1223" s="25"/>
      <c r="ED1223" s="25"/>
      <c r="EE1223" s="25"/>
    </row>
    <row r="1224" spans="110:135" x14ac:dyDescent="0.2">
      <c r="DF1224" s="24" t="s">
        <v>2624</v>
      </c>
      <c r="DG1224" s="24" t="s">
        <v>212</v>
      </c>
      <c r="DH1224" s="25">
        <v>1503.28280536325</v>
      </c>
      <c r="DI1224" s="25">
        <v>1283.74482347193</v>
      </c>
      <c r="DJ1224" s="25">
        <v>84.201216617059998</v>
      </c>
      <c r="DK1224" s="25"/>
      <c r="DL1224" s="25">
        <v>3718</v>
      </c>
      <c r="DM1224" s="25">
        <v>189.1376808</v>
      </c>
      <c r="DN1224" s="25"/>
      <c r="DO1224" s="25"/>
      <c r="DP1224" s="25">
        <v>585.06950443567803</v>
      </c>
      <c r="DQ1224" s="25"/>
      <c r="DR1224" s="25"/>
      <c r="DS1224" s="25">
        <v>943.90972344211502</v>
      </c>
      <c r="DT1224" s="25"/>
      <c r="DU1224" s="25"/>
      <c r="DV1224" s="25"/>
      <c r="DW1224" s="25">
        <v>1623.57992350174</v>
      </c>
      <c r="DX1224" s="25"/>
      <c r="DY1224" s="25"/>
      <c r="DZ1224" s="25"/>
      <c r="EA1224" s="25"/>
      <c r="EB1224" s="25"/>
      <c r="EC1224" s="25"/>
      <c r="ED1224" s="25"/>
      <c r="EE1224" s="25">
        <v>1960</v>
      </c>
    </row>
    <row r="1225" spans="110:135" x14ac:dyDescent="0.2">
      <c r="DF1225" s="24" t="s">
        <v>1647</v>
      </c>
      <c r="DG1225" s="24" t="s">
        <v>212</v>
      </c>
      <c r="DH1225" s="25">
        <v>1787.0676874734399</v>
      </c>
      <c r="DI1225" s="25">
        <v>1284.5298486638201</v>
      </c>
      <c r="DJ1225" s="25">
        <v>70.996015395357205</v>
      </c>
      <c r="DK1225" s="25"/>
      <c r="DL1225" s="25">
        <v>3391</v>
      </c>
      <c r="DM1225" s="25">
        <v>883.98808080000003</v>
      </c>
      <c r="DN1225" s="25"/>
      <c r="DO1225" s="25"/>
      <c r="DP1225" s="25">
        <v>1437.4698242750201</v>
      </c>
      <c r="DQ1225" s="25"/>
      <c r="DR1225" s="25">
        <v>587.09687157197402</v>
      </c>
      <c r="DS1225" s="25">
        <v>1284.5298486638201</v>
      </c>
      <c r="DT1225" s="25"/>
      <c r="DU1225" s="25">
        <v>3793.5821635898701</v>
      </c>
      <c r="DV1225" s="25"/>
      <c r="DW1225" s="25">
        <v>1131.80702341343</v>
      </c>
      <c r="DX1225" s="25"/>
      <c r="DY1225" s="25"/>
      <c r="DZ1225" s="25"/>
      <c r="EA1225" s="25"/>
      <c r="EB1225" s="25"/>
      <c r="EC1225" s="25"/>
      <c r="ED1225" s="25"/>
      <c r="EE1225" s="25"/>
    </row>
    <row r="1226" spans="110:135" x14ac:dyDescent="0.2">
      <c r="DF1226" s="24" t="s">
        <v>4113</v>
      </c>
      <c r="DG1226" s="24" t="s">
        <v>212</v>
      </c>
      <c r="DH1226" s="25">
        <v>1285.01119872512</v>
      </c>
      <c r="DI1226" s="25">
        <v>1285.01119872512</v>
      </c>
      <c r="DJ1226" s="25"/>
      <c r="DK1226" s="25"/>
      <c r="DL1226" s="25"/>
      <c r="DM1226" s="25"/>
      <c r="DN1226" s="25"/>
      <c r="DO1226" s="25"/>
      <c r="DP1226" s="25"/>
      <c r="DQ1226" s="25"/>
      <c r="DR1226" s="25"/>
      <c r="DS1226" s="25"/>
      <c r="DT1226" s="25"/>
      <c r="DU1226" s="25"/>
      <c r="DV1226" s="25"/>
      <c r="DW1226" s="25">
        <v>1285.01119872512</v>
      </c>
      <c r="DX1226" s="25"/>
      <c r="DY1226" s="25"/>
      <c r="DZ1226" s="25"/>
      <c r="EA1226" s="25"/>
      <c r="EB1226" s="25"/>
      <c r="EC1226" s="25"/>
      <c r="ED1226" s="25"/>
      <c r="EE1226" s="25"/>
    </row>
    <row r="1227" spans="110:135" x14ac:dyDescent="0.2">
      <c r="DF1227" s="24" t="s">
        <v>413</v>
      </c>
      <c r="DG1227" s="24" t="s">
        <v>212</v>
      </c>
      <c r="DH1227" s="25">
        <v>1496.1400525097899</v>
      </c>
      <c r="DI1227" s="25">
        <v>1285.48277534867</v>
      </c>
      <c r="DJ1227" s="25">
        <v>88.905460265886305</v>
      </c>
      <c r="DK1227" s="25"/>
      <c r="DL1227" s="25">
        <v>1368</v>
      </c>
      <c r="DM1227" s="25">
        <v>272.97985840000001</v>
      </c>
      <c r="DN1227" s="25"/>
      <c r="DO1227" s="25"/>
      <c r="DP1227" s="25">
        <v>548.95449101093504</v>
      </c>
      <c r="DQ1227" s="25"/>
      <c r="DR1227" s="25">
        <v>4015.1818981851602</v>
      </c>
      <c r="DS1227" s="25">
        <v>1568.7585167652801</v>
      </c>
      <c r="DT1227" s="25"/>
      <c r="DU1227" s="25">
        <v>1202.96555069735</v>
      </c>
      <c r="DV1227" s="25"/>
      <c r="DW1227" s="25"/>
      <c r="DX1227" s="25"/>
      <c r="DY1227" s="25"/>
      <c r="DZ1227" s="25"/>
      <c r="EA1227" s="25"/>
      <c r="EB1227" s="25"/>
      <c r="EC1227" s="25"/>
      <c r="ED1227" s="25"/>
      <c r="EE1227" s="25"/>
    </row>
    <row r="1228" spans="110:135" x14ac:dyDescent="0.2">
      <c r="DF1228" s="24" t="s">
        <v>5759</v>
      </c>
      <c r="DG1228" s="24" t="s">
        <v>212</v>
      </c>
      <c r="DH1228" s="25">
        <v>2471.7590528719402</v>
      </c>
      <c r="DI1228" s="25">
        <v>1286.71567146751</v>
      </c>
      <c r="DJ1228" s="25">
        <v>142.489935978159</v>
      </c>
      <c r="DK1228" s="25">
        <v>11429</v>
      </c>
      <c r="DL1228" s="25">
        <v>589</v>
      </c>
      <c r="DM1228" s="25">
        <v>180.31586250000001</v>
      </c>
      <c r="DN1228" s="25"/>
      <c r="DO1228" s="25"/>
      <c r="DP1228" s="25">
        <v>219.95981869126399</v>
      </c>
      <c r="DQ1228" s="25"/>
      <c r="DR1228" s="25"/>
      <c r="DS1228" s="25">
        <v>3280.2500494298401</v>
      </c>
      <c r="DT1228" s="25"/>
      <c r="DU1228" s="25">
        <v>810.42634566315201</v>
      </c>
      <c r="DV1228" s="25"/>
      <c r="DW1228" s="25">
        <v>1286.71567146751</v>
      </c>
      <c r="DX1228" s="25"/>
      <c r="DY1228" s="25"/>
      <c r="DZ1228" s="25">
        <v>1910.16372809568</v>
      </c>
      <c r="EA1228" s="25"/>
      <c r="EB1228" s="25"/>
      <c r="EC1228" s="25"/>
      <c r="ED1228" s="25"/>
      <c r="EE1228" s="25">
        <v>2540</v>
      </c>
    </row>
    <row r="1229" spans="110:135" x14ac:dyDescent="0.2">
      <c r="DF1229" s="24" t="s">
        <v>3328</v>
      </c>
      <c r="DG1229" s="24" t="s">
        <v>274</v>
      </c>
      <c r="DH1229" s="25">
        <v>1288.7303123240399</v>
      </c>
      <c r="DI1229" s="25">
        <v>1288.7303123240399</v>
      </c>
      <c r="DJ1229" s="25">
        <v>36.951763297319701</v>
      </c>
      <c r="DK1229" s="25"/>
      <c r="DL1229" s="25"/>
      <c r="DM1229" s="25"/>
      <c r="DN1229" s="25"/>
      <c r="DO1229" s="25"/>
      <c r="DP1229" s="25"/>
      <c r="DQ1229" s="25"/>
      <c r="DR1229" s="25"/>
      <c r="DS1229" s="25"/>
      <c r="DT1229" s="25"/>
      <c r="DU1229" s="25"/>
      <c r="DV1229" s="25"/>
      <c r="DW1229" s="25"/>
      <c r="DX1229" s="25"/>
      <c r="DY1229" s="25"/>
      <c r="DZ1229" s="25"/>
      <c r="EA1229" s="25">
        <v>1625.4606246480801</v>
      </c>
      <c r="EB1229" s="25"/>
      <c r="EC1229" s="25"/>
      <c r="ED1229" s="25"/>
      <c r="EE1229" s="25">
        <v>952</v>
      </c>
    </row>
    <row r="1230" spans="110:135" x14ac:dyDescent="0.2">
      <c r="DF1230" s="24" t="s">
        <v>2372</v>
      </c>
      <c r="DG1230" s="24" t="s">
        <v>212</v>
      </c>
      <c r="DH1230" s="25">
        <v>1691.2839928917599</v>
      </c>
      <c r="DI1230" s="25">
        <v>1290.1259456376799</v>
      </c>
      <c r="DJ1230" s="25">
        <v>90.769275240335205</v>
      </c>
      <c r="DK1230" s="25">
        <v>386</v>
      </c>
      <c r="DL1230" s="25">
        <v>4703</v>
      </c>
      <c r="DM1230" s="25">
        <v>220.08701149999999</v>
      </c>
      <c r="DN1230" s="25"/>
      <c r="DO1230" s="25"/>
      <c r="DP1230" s="25">
        <v>2545.5440987513798</v>
      </c>
      <c r="DQ1230" s="25"/>
      <c r="DR1230" s="25"/>
      <c r="DS1230" s="25">
        <v>1539.7287066527699</v>
      </c>
      <c r="DT1230" s="25"/>
      <c r="DU1230" s="25">
        <v>1154.5021877004999</v>
      </c>
      <c r="DV1230" s="25"/>
      <c r="DW1230" s="25">
        <v>1290.1259456376799</v>
      </c>
      <c r="DX1230" s="25"/>
      <c r="DY1230" s="25"/>
      <c r="DZ1230" s="25"/>
      <c r="EA1230" s="25"/>
      <c r="EB1230" s="25"/>
      <c r="EC1230" s="25"/>
      <c r="ED1230" s="25"/>
      <c r="EE1230" s="25"/>
    </row>
    <row r="1231" spans="110:135" x14ac:dyDescent="0.2">
      <c r="DF1231" s="24" t="s">
        <v>3189</v>
      </c>
      <c r="DG1231" s="24" t="s">
        <v>212</v>
      </c>
      <c r="DH1231" s="25">
        <v>1600.26348458241</v>
      </c>
      <c r="DI1231" s="25">
        <v>1290.3926196745199</v>
      </c>
      <c r="DJ1231" s="25">
        <v>61.824421551535899</v>
      </c>
      <c r="DK1231" s="25"/>
      <c r="DL1231" s="25">
        <v>3404</v>
      </c>
      <c r="DM1231" s="25">
        <v>742.48017849999997</v>
      </c>
      <c r="DN1231" s="25"/>
      <c r="DO1231" s="25"/>
      <c r="DP1231" s="25">
        <v>1937.31548964545</v>
      </c>
      <c r="DQ1231" s="25"/>
      <c r="DR1231" s="25"/>
      <c r="DS1231" s="25">
        <v>1008.1842534974199</v>
      </c>
      <c r="DT1231" s="25"/>
      <c r="DU1231" s="25"/>
      <c r="DV1231" s="25"/>
      <c r="DW1231" s="25"/>
      <c r="DX1231" s="25"/>
      <c r="DY1231" s="25"/>
      <c r="DZ1231" s="25">
        <v>1572.6009858516099</v>
      </c>
      <c r="EA1231" s="25"/>
      <c r="EB1231" s="25"/>
      <c r="EC1231" s="25"/>
      <c r="ED1231" s="25"/>
      <c r="EE1231" s="25">
        <v>937</v>
      </c>
    </row>
    <row r="1232" spans="110:135" x14ac:dyDescent="0.2">
      <c r="DF1232" s="24" t="s">
        <v>3288</v>
      </c>
      <c r="DG1232" s="24" t="s">
        <v>212</v>
      </c>
      <c r="DH1232" s="25">
        <v>1337.1978370023401</v>
      </c>
      <c r="DI1232" s="25">
        <v>1291.93834220493</v>
      </c>
      <c r="DJ1232" s="25">
        <v>70.546146693691597</v>
      </c>
      <c r="DK1232" s="25"/>
      <c r="DL1232" s="25">
        <v>738</v>
      </c>
      <c r="DM1232" s="25">
        <v>137.57336599999999</v>
      </c>
      <c r="DN1232" s="25"/>
      <c r="DO1232" s="25"/>
      <c r="DP1232" s="25"/>
      <c r="DQ1232" s="25"/>
      <c r="DR1232" s="25"/>
      <c r="DS1232" s="25">
        <v>701.48758227796702</v>
      </c>
      <c r="DT1232" s="25"/>
      <c r="DU1232" s="25">
        <v>539.08628799956</v>
      </c>
      <c r="DV1232" s="25"/>
      <c r="DW1232" s="25">
        <v>1845.87668440986</v>
      </c>
      <c r="DX1232" s="25"/>
      <c r="DY1232" s="25"/>
      <c r="DZ1232" s="25">
        <v>1928.29342394579</v>
      </c>
      <c r="EA1232" s="25"/>
      <c r="EB1232" s="25"/>
      <c r="EC1232" s="25">
        <v>2907.2653513855398</v>
      </c>
      <c r="ED1232" s="25"/>
      <c r="EE1232" s="25">
        <v>1900</v>
      </c>
    </row>
    <row r="1233" spans="110:135" x14ac:dyDescent="0.2">
      <c r="DF1233" s="24" t="s">
        <v>5312</v>
      </c>
      <c r="DG1233" s="24" t="s">
        <v>274</v>
      </c>
      <c r="DH1233" s="25">
        <v>1293.5379890161601</v>
      </c>
      <c r="DI1233" s="25">
        <v>1293.5379890161601</v>
      </c>
      <c r="DJ1233" s="25"/>
      <c r="DK1233" s="25"/>
      <c r="DL1233" s="25"/>
      <c r="DM1233" s="25"/>
      <c r="DN1233" s="25"/>
      <c r="DO1233" s="25"/>
      <c r="DP1233" s="25"/>
      <c r="DQ1233" s="25"/>
      <c r="DR1233" s="25"/>
      <c r="DS1233" s="25"/>
      <c r="DT1233" s="25"/>
      <c r="DU1233" s="25"/>
      <c r="DV1233" s="25"/>
      <c r="DW1233" s="25">
        <v>1293.5379890161601</v>
      </c>
      <c r="DX1233" s="25"/>
      <c r="DY1233" s="25"/>
      <c r="DZ1233" s="25"/>
      <c r="EA1233" s="25"/>
      <c r="EB1233" s="25"/>
      <c r="EC1233" s="25"/>
      <c r="ED1233" s="25"/>
      <c r="EE1233" s="25"/>
    </row>
    <row r="1234" spans="110:135" x14ac:dyDescent="0.2">
      <c r="DF1234" s="24" t="s">
        <v>2078</v>
      </c>
      <c r="DG1234" s="24" t="s">
        <v>212</v>
      </c>
      <c r="DH1234" s="25">
        <v>1444.3844926112899</v>
      </c>
      <c r="DI1234" s="25">
        <v>1295.42859868403</v>
      </c>
      <c r="DJ1234" s="25">
        <v>67.4951025068805</v>
      </c>
      <c r="DK1234" s="25">
        <v>2223</v>
      </c>
      <c r="DL1234" s="25">
        <v>2543</v>
      </c>
      <c r="DM1234" s="25">
        <v>94.047798439999994</v>
      </c>
      <c r="DN1234" s="25"/>
      <c r="DO1234" s="25"/>
      <c r="DP1234" s="25">
        <v>1295.42859868403</v>
      </c>
      <c r="DQ1234" s="25"/>
      <c r="DR1234" s="25"/>
      <c r="DS1234" s="25"/>
      <c r="DT1234" s="25"/>
      <c r="DU1234" s="25">
        <v>1066.44606593244</v>
      </c>
      <c r="DV1234" s="25"/>
      <c r="DW1234" s="25"/>
      <c r="DX1234" s="25"/>
      <c r="DY1234" s="25"/>
      <c r="DZ1234" s="25"/>
      <c r="EA1234" s="25"/>
      <c r="EB1234" s="25"/>
      <c r="EC1234" s="25"/>
      <c r="ED1234" s="25"/>
      <c r="EE1234" s="25"/>
    </row>
    <row r="1235" spans="110:135" x14ac:dyDescent="0.2">
      <c r="DF1235" s="24" t="s">
        <v>878</v>
      </c>
      <c r="DG1235" s="24" t="s">
        <v>212</v>
      </c>
      <c r="DH1235" s="25">
        <v>1298.1876705567499</v>
      </c>
      <c r="DI1235" s="25">
        <v>1298.1876705567499</v>
      </c>
      <c r="DJ1235" s="25"/>
      <c r="DK1235" s="25"/>
      <c r="DL1235" s="25"/>
      <c r="DM1235" s="25"/>
      <c r="DN1235" s="25"/>
      <c r="DO1235" s="25"/>
      <c r="DP1235" s="25"/>
      <c r="DQ1235" s="25"/>
      <c r="DR1235" s="25"/>
      <c r="DS1235" s="25"/>
      <c r="DT1235" s="25"/>
      <c r="DU1235" s="25">
        <v>1298.1876705567499</v>
      </c>
      <c r="DV1235" s="25"/>
      <c r="DW1235" s="25"/>
      <c r="DX1235" s="25"/>
      <c r="DY1235" s="25"/>
      <c r="DZ1235" s="25"/>
      <c r="EA1235" s="25"/>
      <c r="EB1235" s="25"/>
      <c r="EC1235" s="25"/>
      <c r="ED1235" s="25"/>
      <c r="EE1235" s="25"/>
    </row>
    <row r="1236" spans="110:135" x14ac:dyDescent="0.2">
      <c r="DF1236" s="24" t="s">
        <v>5326</v>
      </c>
      <c r="DG1236" s="24" t="s">
        <v>212</v>
      </c>
      <c r="DH1236" s="25">
        <v>1298.6593651455801</v>
      </c>
      <c r="DI1236" s="25">
        <v>1298.6593651455801</v>
      </c>
      <c r="DJ1236" s="25"/>
      <c r="DK1236" s="25"/>
      <c r="DL1236" s="25"/>
      <c r="DM1236" s="25"/>
      <c r="DN1236" s="25"/>
      <c r="DO1236" s="25"/>
      <c r="DP1236" s="25"/>
      <c r="DQ1236" s="25"/>
      <c r="DR1236" s="25"/>
      <c r="DS1236" s="25"/>
      <c r="DT1236" s="25"/>
      <c r="DU1236" s="25"/>
      <c r="DV1236" s="25"/>
      <c r="DW1236" s="25">
        <v>1298.6593651455801</v>
      </c>
      <c r="DX1236" s="25"/>
      <c r="DY1236" s="25"/>
      <c r="DZ1236" s="25"/>
      <c r="EA1236" s="25"/>
      <c r="EB1236" s="25"/>
      <c r="EC1236" s="25"/>
      <c r="ED1236" s="25"/>
      <c r="EE1236" s="25"/>
    </row>
    <row r="1237" spans="110:135" x14ac:dyDescent="0.2">
      <c r="DF1237" s="24" t="s">
        <v>5282</v>
      </c>
      <c r="DG1237" s="24" t="s">
        <v>212</v>
      </c>
      <c r="DH1237" s="25">
        <v>2897.9868635641001</v>
      </c>
      <c r="DI1237" s="25">
        <v>1299.20989194197</v>
      </c>
      <c r="DJ1237" s="25">
        <v>94.180761351263101</v>
      </c>
      <c r="DK1237" s="25"/>
      <c r="DL1237" s="25">
        <v>4575</v>
      </c>
      <c r="DM1237" s="25">
        <v>564.38981339999998</v>
      </c>
      <c r="DN1237" s="25">
        <v>9354.4309300000004</v>
      </c>
      <c r="DO1237" s="25">
        <v>4800.7486799999997</v>
      </c>
      <c r="DP1237" s="25">
        <v>964.66056625024999</v>
      </c>
      <c r="DQ1237" s="25">
        <v>1299.20989194197</v>
      </c>
      <c r="DR1237" s="25">
        <v>2719.2373903755401</v>
      </c>
      <c r="DS1237" s="25">
        <v>1255.66674408279</v>
      </c>
      <c r="DT1237" s="25"/>
      <c r="DU1237" s="25">
        <v>4657.4191591644903</v>
      </c>
      <c r="DV1237" s="25"/>
      <c r="DW1237" s="25">
        <v>1273.0923239900801</v>
      </c>
      <c r="DX1237" s="25"/>
      <c r="DY1237" s="25"/>
      <c r="DZ1237" s="25"/>
      <c r="EA1237" s="25"/>
      <c r="EB1237" s="25"/>
      <c r="EC1237" s="25"/>
      <c r="ED1237" s="25"/>
      <c r="EE1237" s="25">
        <v>414</v>
      </c>
    </row>
    <row r="1238" spans="110:135" x14ac:dyDescent="0.2">
      <c r="DF1238" s="24" t="s">
        <v>2955</v>
      </c>
      <c r="DG1238" s="24" t="s">
        <v>212</v>
      </c>
      <c r="DH1238" s="25">
        <v>1506.1817956832199</v>
      </c>
      <c r="DI1238" s="25">
        <v>1299.24786130659</v>
      </c>
      <c r="DJ1238" s="25">
        <v>76.001831376186004</v>
      </c>
      <c r="DK1238" s="25"/>
      <c r="DL1238" s="25">
        <v>3365</v>
      </c>
      <c r="DM1238" s="25">
        <v>111.4215207</v>
      </c>
      <c r="DN1238" s="25"/>
      <c r="DO1238" s="25"/>
      <c r="DP1238" s="25">
        <v>1159.18401158815</v>
      </c>
      <c r="DQ1238" s="25"/>
      <c r="DR1238" s="25"/>
      <c r="DS1238" s="25">
        <v>1439.31171102503</v>
      </c>
      <c r="DT1238" s="25"/>
      <c r="DU1238" s="25">
        <v>819.02984102454798</v>
      </c>
      <c r="DV1238" s="25"/>
      <c r="DW1238" s="25"/>
      <c r="DX1238" s="25"/>
      <c r="DY1238" s="25"/>
      <c r="DZ1238" s="25">
        <v>2444.0768889051901</v>
      </c>
      <c r="EA1238" s="25">
        <v>2416.4303922228501</v>
      </c>
      <c r="EB1238" s="25"/>
      <c r="EC1238" s="25"/>
      <c r="ED1238" s="25"/>
      <c r="EE1238" s="25">
        <v>295</v>
      </c>
    </row>
    <row r="1239" spans="110:135" x14ac:dyDescent="0.2">
      <c r="DF1239" s="24" t="s">
        <v>6033</v>
      </c>
      <c r="DG1239" s="24" t="s">
        <v>212</v>
      </c>
      <c r="DH1239" s="25">
        <v>3015.2845175100301</v>
      </c>
      <c r="DI1239" s="25">
        <v>1299.51331355764</v>
      </c>
      <c r="DJ1239" s="25">
        <v>145.08894066342501</v>
      </c>
      <c r="DK1239" s="25">
        <v>10643</v>
      </c>
      <c r="DL1239" s="25">
        <v>308</v>
      </c>
      <c r="DM1239" s="25"/>
      <c r="DN1239" s="25"/>
      <c r="DO1239" s="25"/>
      <c r="DP1239" s="25"/>
      <c r="DQ1239" s="25"/>
      <c r="DR1239" s="25"/>
      <c r="DS1239" s="25"/>
      <c r="DT1239" s="25"/>
      <c r="DU1239" s="25"/>
      <c r="DV1239" s="25"/>
      <c r="DW1239" s="25">
        <v>1299.51331355764</v>
      </c>
      <c r="DX1239" s="25"/>
      <c r="DY1239" s="25">
        <v>2630.90927399252</v>
      </c>
      <c r="DZ1239" s="25"/>
      <c r="EA1239" s="25"/>
      <c r="EB1239" s="25"/>
      <c r="EC1239" s="25"/>
      <c r="ED1239" s="25"/>
      <c r="EE1239" s="25">
        <v>195</v>
      </c>
    </row>
    <row r="1240" spans="110:135" x14ac:dyDescent="0.2">
      <c r="DF1240" s="24" t="s">
        <v>1735</v>
      </c>
      <c r="DG1240" s="24" t="s">
        <v>212</v>
      </c>
      <c r="DH1240" s="25">
        <v>1365.02220971258</v>
      </c>
      <c r="DI1240" s="25">
        <v>1299.5149733353601</v>
      </c>
      <c r="DJ1240" s="25">
        <v>72.192364524383905</v>
      </c>
      <c r="DK1240" s="25"/>
      <c r="DL1240" s="25">
        <v>634</v>
      </c>
      <c r="DM1240" s="25">
        <v>38.195427799999997</v>
      </c>
      <c r="DN1240" s="25"/>
      <c r="DO1240" s="25"/>
      <c r="DP1240" s="25">
        <v>1996.3715636629599</v>
      </c>
      <c r="DQ1240" s="25"/>
      <c r="DR1240" s="25"/>
      <c r="DS1240" s="25">
        <v>2896.5502503876401</v>
      </c>
      <c r="DT1240" s="25"/>
      <c r="DU1240" s="25">
        <v>544.05598497415394</v>
      </c>
      <c r="DV1240" s="25">
        <v>2211.9745042052</v>
      </c>
      <c r="DW1240" s="25"/>
      <c r="DX1240" s="25"/>
      <c r="DY1240" s="25"/>
      <c r="DZ1240" s="25">
        <v>1723.0299466707199</v>
      </c>
      <c r="EA1240" s="25"/>
      <c r="EB1240" s="25"/>
      <c r="EC1240" s="25"/>
      <c r="ED1240" s="25"/>
      <c r="EE1240" s="25">
        <v>876</v>
      </c>
    </row>
    <row r="1241" spans="110:135" x14ac:dyDescent="0.2">
      <c r="DF1241" s="24" t="s">
        <v>3722</v>
      </c>
      <c r="DG1241" s="24" t="s">
        <v>274</v>
      </c>
      <c r="DH1241" s="25">
        <v>1300</v>
      </c>
      <c r="DI1241" s="25">
        <v>1300</v>
      </c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>
        <v>1300</v>
      </c>
    </row>
    <row r="1242" spans="110:135" x14ac:dyDescent="0.2">
      <c r="DF1242" s="24" t="s">
        <v>2265</v>
      </c>
      <c r="DG1242" s="24" t="s">
        <v>212</v>
      </c>
      <c r="DH1242" s="25">
        <v>1432.8615554670801</v>
      </c>
      <c r="DI1242" s="25">
        <v>1301.63901618625</v>
      </c>
      <c r="DJ1242" s="25">
        <v>70.217736899053506</v>
      </c>
      <c r="DK1242" s="25"/>
      <c r="DL1242" s="25">
        <v>1050</v>
      </c>
      <c r="DM1242" s="25">
        <v>182.2625616</v>
      </c>
      <c r="DN1242" s="25"/>
      <c r="DO1242" s="25"/>
      <c r="DP1242" s="25">
        <v>3569.6316209154802</v>
      </c>
      <c r="DQ1242" s="25"/>
      <c r="DR1242" s="25"/>
      <c r="DS1242" s="25">
        <v>1707.61430653773</v>
      </c>
      <c r="DT1242" s="25"/>
      <c r="DU1242" s="25">
        <v>1026.92887081146</v>
      </c>
      <c r="DV1242" s="25"/>
      <c r="DW1242" s="25">
        <v>1652.17705149945</v>
      </c>
      <c r="DX1242" s="25"/>
      <c r="DY1242" s="25"/>
      <c r="DZ1242" s="25">
        <v>1553.2780323725001</v>
      </c>
      <c r="EA1242" s="25"/>
      <c r="EB1242" s="25"/>
      <c r="EC1242" s="25"/>
      <c r="ED1242" s="25"/>
      <c r="EE1242" s="25">
        <v>721</v>
      </c>
    </row>
    <row r="1243" spans="110:135" x14ac:dyDescent="0.2">
      <c r="DF1243" s="24" t="s">
        <v>2981</v>
      </c>
      <c r="DG1243" s="24" t="s">
        <v>212</v>
      </c>
      <c r="DH1243" s="25">
        <v>1325.31941008269</v>
      </c>
      <c r="DI1243" s="25">
        <v>1301.9257085710201</v>
      </c>
      <c r="DJ1243" s="25">
        <v>12.6943393271359</v>
      </c>
      <c r="DK1243" s="25"/>
      <c r="DL1243" s="25"/>
      <c r="DM1243" s="25"/>
      <c r="DN1243" s="25"/>
      <c r="DO1243" s="25"/>
      <c r="DP1243" s="25"/>
      <c r="DQ1243" s="25"/>
      <c r="DR1243" s="25"/>
      <c r="DS1243" s="25">
        <v>1301.9257085710201</v>
      </c>
      <c r="DT1243" s="25"/>
      <c r="DU1243" s="25"/>
      <c r="DV1243" s="25"/>
      <c r="DW1243" s="25">
        <v>1504.03252167707</v>
      </c>
      <c r="DX1243" s="25"/>
      <c r="DY1243" s="25"/>
      <c r="DZ1243" s="25"/>
      <c r="EA1243" s="25"/>
      <c r="EB1243" s="25"/>
      <c r="EC1243" s="25"/>
      <c r="ED1243" s="25"/>
      <c r="EE1243" s="25">
        <v>1170</v>
      </c>
    </row>
    <row r="1244" spans="110:135" x14ac:dyDescent="0.2">
      <c r="DF1244" s="24" t="s">
        <v>1101</v>
      </c>
      <c r="DG1244" s="24" t="s">
        <v>212</v>
      </c>
      <c r="DH1244" s="25">
        <v>1139.4609190153899</v>
      </c>
      <c r="DI1244" s="25">
        <v>1302</v>
      </c>
      <c r="DJ1244" s="25">
        <v>67.718717871528796</v>
      </c>
      <c r="DK1244" s="25"/>
      <c r="DL1244" s="25">
        <v>1302</v>
      </c>
      <c r="DM1244" s="25">
        <v>98.767595389999997</v>
      </c>
      <c r="DN1244" s="25"/>
      <c r="DO1244" s="25"/>
      <c r="DP1244" s="25">
        <v>562.42607016455895</v>
      </c>
      <c r="DQ1244" s="25"/>
      <c r="DR1244" s="25"/>
      <c r="DS1244" s="25">
        <v>576.65741022440398</v>
      </c>
      <c r="DT1244" s="25"/>
      <c r="DU1244" s="25">
        <v>1402.1453691821</v>
      </c>
      <c r="DV1244" s="25"/>
      <c r="DW1244" s="25">
        <v>1697.95468371061</v>
      </c>
      <c r="DX1244" s="25"/>
      <c r="DY1244" s="25">
        <v>2336.2753044360602</v>
      </c>
      <c r="DZ1244" s="25"/>
      <c r="EA1244" s="25"/>
      <c r="EB1244" s="25"/>
      <c r="EC1244" s="25"/>
      <c r="ED1244" s="25"/>
      <c r="EE1244" s="25"/>
    </row>
    <row r="1245" spans="110:135" x14ac:dyDescent="0.2">
      <c r="DF1245" s="24" t="s">
        <v>1618</v>
      </c>
      <c r="DG1245" s="24" t="s">
        <v>212</v>
      </c>
      <c r="DH1245" s="25">
        <v>1464.14354919065</v>
      </c>
      <c r="DI1245" s="25">
        <v>1302.0055602950799</v>
      </c>
      <c r="DJ1245" s="25">
        <v>76.209337338454802</v>
      </c>
      <c r="DK1245" s="25"/>
      <c r="DL1245" s="25">
        <v>3186</v>
      </c>
      <c r="DM1245" s="25">
        <v>224.97864659999999</v>
      </c>
      <c r="DN1245" s="25"/>
      <c r="DO1245" s="25"/>
      <c r="DP1245" s="25">
        <v>2231.87152795371</v>
      </c>
      <c r="DQ1245" s="25"/>
      <c r="DR1245" s="25"/>
      <c r="DS1245" s="25">
        <v>1637.5354539034299</v>
      </c>
      <c r="DT1245" s="25"/>
      <c r="DU1245" s="25">
        <v>966.47566668673699</v>
      </c>
      <c r="DV1245" s="25"/>
      <c r="DW1245" s="25"/>
      <c r="DX1245" s="25"/>
      <c r="DY1245" s="25"/>
      <c r="DZ1245" s="25"/>
      <c r="EA1245" s="25"/>
      <c r="EB1245" s="25"/>
      <c r="EC1245" s="25"/>
      <c r="ED1245" s="25"/>
      <c r="EE1245" s="25">
        <v>538</v>
      </c>
    </row>
    <row r="1246" spans="110:135" x14ac:dyDescent="0.2">
      <c r="DF1246" s="24" t="s">
        <v>734</v>
      </c>
      <c r="DG1246" s="24" t="s">
        <v>212</v>
      </c>
      <c r="DH1246" s="25">
        <v>1421.6348947172401</v>
      </c>
      <c r="DI1246" s="25">
        <v>1302.07931084083</v>
      </c>
      <c r="DJ1246" s="25">
        <v>82.285263459761893</v>
      </c>
      <c r="DK1246" s="25">
        <v>178</v>
      </c>
      <c r="DL1246" s="25">
        <v>2009</v>
      </c>
      <c r="DM1246" s="25">
        <v>62.400857019999997</v>
      </c>
      <c r="DN1246" s="25"/>
      <c r="DO1246" s="25"/>
      <c r="DP1246" s="25">
        <v>1335.72857673559</v>
      </c>
      <c r="DQ1246" s="25"/>
      <c r="DR1246" s="25">
        <v>1822.1292339699501</v>
      </c>
      <c r="DS1246" s="25">
        <v>946.96640645994705</v>
      </c>
      <c r="DT1246" s="25"/>
      <c r="DU1246" s="25">
        <v>1268.43004494607</v>
      </c>
      <c r="DV1246" s="25"/>
      <c r="DW1246" s="25"/>
      <c r="DX1246" s="25">
        <v>3750.4240386063898</v>
      </c>
      <c r="DY1246" s="25"/>
      <c r="DZ1246" s="25"/>
      <c r="EA1246" s="25"/>
      <c r="EB1246" s="25"/>
      <c r="EC1246" s="25"/>
      <c r="ED1246" s="25"/>
      <c r="EE1246" s="25"/>
    </row>
    <row r="1247" spans="110:135" x14ac:dyDescent="0.2">
      <c r="DF1247" s="24" t="s">
        <v>1704</v>
      </c>
      <c r="DG1247" s="24" t="s">
        <v>274</v>
      </c>
      <c r="DH1247" s="25">
        <v>2121.03148493151</v>
      </c>
      <c r="DI1247" s="25">
        <v>1302.27509176027</v>
      </c>
      <c r="DJ1247" s="25">
        <v>104.44864193660599</v>
      </c>
      <c r="DK1247" s="25"/>
      <c r="DL1247" s="25">
        <v>2969</v>
      </c>
      <c r="DM1247" s="25">
        <v>373.57698299999998</v>
      </c>
      <c r="DN1247" s="25"/>
      <c r="DO1247" s="25"/>
      <c r="DP1247" s="25">
        <v>1302.27509176027</v>
      </c>
      <c r="DQ1247" s="25"/>
      <c r="DR1247" s="25">
        <v>457.36118015506901</v>
      </c>
      <c r="DS1247" s="25">
        <v>1857.72305757803</v>
      </c>
      <c r="DT1247" s="25"/>
      <c r="DU1247" s="25">
        <v>6729.6536015686797</v>
      </c>
      <c r="DV1247" s="25"/>
      <c r="DW1247" s="25">
        <v>1157.63048045849</v>
      </c>
      <c r="DX1247" s="25"/>
      <c r="DY1247" s="25"/>
      <c r="DZ1247" s="25"/>
      <c r="EA1247" s="25"/>
      <c r="EB1247" s="25"/>
      <c r="EC1247" s="25"/>
      <c r="ED1247" s="25"/>
      <c r="EE1247" s="25"/>
    </row>
    <row r="1248" spans="110:135" x14ac:dyDescent="0.2">
      <c r="DF1248" s="24" t="s">
        <v>2970</v>
      </c>
      <c r="DG1248" s="24" t="s">
        <v>212</v>
      </c>
      <c r="DH1248" s="25">
        <v>2420.4184670295199</v>
      </c>
      <c r="DI1248" s="25">
        <v>1304.1510985213099</v>
      </c>
      <c r="DJ1248" s="25">
        <v>72.862384035839895</v>
      </c>
      <c r="DK1248" s="25"/>
      <c r="DL1248" s="25"/>
      <c r="DM1248" s="25">
        <v>944.06459640000003</v>
      </c>
      <c r="DN1248" s="25"/>
      <c r="DO1248" s="25">
        <v>4864.8284801999998</v>
      </c>
      <c r="DP1248" s="25">
        <v>1304.1510985213099</v>
      </c>
      <c r="DQ1248" s="25">
        <v>1161.0398171796701</v>
      </c>
      <c r="DR1248" s="25"/>
      <c r="DS1248" s="25"/>
      <c r="DT1248" s="25"/>
      <c r="DU1248" s="25">
        <v>5429.2541420645302</v>
      </c>
      <c r="DV1248" s="25"/>
      <c r="DW1248" s="25">
        <v>1223.94828927913</v>
      </c>
      <c r="DX1248" s="25"/>
      <c r="DY1248" s="25">
        <v>2602.9643680179502</v>
      </c>
      <c r="DZ1248" s="25"/>
      <c r="EA1248" s="25"/>
      <c r="EB1248" s="25"/>
      <c r="EC1248" s="25"/>
      <c r="ED1248" s="25">
        <v>3392.5154116031299</v>
      </c>
      <c r="EE1248" s="25">
        <v>861</v>
      </c>
    </row>
    <row r="1249" spans="110:135" x14ac:dyDescent="0.2">
      <c r="DF1249" s="24" t="s">
        <v>3017</v>
      </c>
      <c r="DG1249" s="24" t="s">
        <v>212</v>
      </c>
      <c r="DH1249" s="25">
        <v>1107.8989054313299</v>
      </c>
      <c r="DI1249" s="25">
        <v>1304.7813849466299</v>
      </c>
      <c r="DJ1249" s="25">
        <v>75.011727939528299</v>
      </c>
      <c r="DK1249" s="25"/>
      <c r="DL1249" s="25"/>
      <c r="DM1249" s="25">
        <v>9.9451759979999999</v>
      </c>
      <c r="DN1249" s="25"/>
      <c r="DO1249" s="25"/>
      <c r="DP1249" s="25"/>
      <c r="DQ1249" s="25"/>
      <c r="DR1249" s="25"/>
      <c r="DS1249" s="25"/>
      <c r="DT1249" s="25"/>
      <c r="DU1249" s="25"/>
      <c r="DV1249" s="25"/>
      <c r="DW1249" s="25">
        <v>1812.0876758340501</v>
      </c>
      <c r="DX1249" s="25"/>
      <c r="DY1249" s="25"/>
      <c r="DZ1249" s="25"/>
      <c r="EA1249" s="25">
        <v>1687.5627698932601</v>
      </c>
      <c r="EB1249" s="25"/>
      <c r="EC1249" s="25"/>
      <c r="ED1249" s="25"/>
      <c r="EE1249" s="25">
        <v>922</v>
      </c>
    </row>
    <row r="1250" spans="110:135" x14ac:dyDescent="0.2">
      <c r="DF1250" s="24" t="s">
        <v>3361</v>
      </c>
      <c r="DG1250" s="24" t="s">
        <v>274</v>
      </c>
      <c r="DH1250" s="25">
        <v>1193.8786124488799</v>
      </c>
      <c r="DI1250" s="25">
        <v>1305.49403248664</v>
      </c>
      <c r="DJ1250" s="25">
        <v>93.987800539042098</v>
      </c>
      <c r="DK1250" s="25"/>
      <c r="DL1250" s="25">
        <v>2256</v>
      </c>
      <c r="DM1250" s="25">
        <v>20.141804860000001</v>
      </c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>
        <v>1305.49403248664</v>
      </c>
      <c r="DX1250" s="25"/>
      <c r="DY1250" s="25"/>
      <c r="DZ1250" s="25"/>
      <c r="EA1250" s="25"/>
      <c r="EB1250" s="25"/>
      <c r="EC1250" s="25"/>
      <c r="ED1250" s="25"/>
      <c r="EE1250" s="25"/>
    </row>
    <row r="1251" spans="110:135" x14ac:dyDescent="0.2">
      <c r="DF1251" s="24" t="s">
        <v>769</v>
      </c>
      <c r="DG1251" s="24" t="s">
        <v>212</v>
      </c>
      <c r="DH1251" s="25">
        <v>1244.78303728177</v>
      </c>
      <c r="DI1251" s="25">
        <v>1306.7591696325201</v>
      </c>
      <c r="DJ1251" s="25">
        <v>53.174168699648597</v>
      </c>
      <c r="DK1251" s="25"/>
      <c r="DL1251" s="25">
        <v>2171</v>
      </c>
      <c r="DM1251" s="25">
        <v>176.4532801</v>
      </c>
      <c r="DN1251" s="25"/>
      <c r="DO1251" s="25"/>
      <c r="DP1251" s="25">
        <v>1350.62480857265</v>
      </c>
      <c r="DQ1251" s="25"/>
      <c r="DR1251" s="25"/>
      <c r="DS1251" s="25">
        <v>954.13307758197095</v>
      </c>
      <c r="DT1251" s="25"/>
      <c r="DU1251" s="25">
        <v>1553.59352674359</v>
      </c>
      <c r="DV1251" s="25"/>
      <c r="DW1251" s="25">
        <v>1262.8935306924</v>
      </c>
      <c r="DX1251" s="25"/>
      <c r="DY1251" s="25"/>
      <c r="DZ1251" s="25"/>
      <c r="EA1251" s="25"/>
      <c r="EB1251" s="25"/>
      <c r="EC1251" s="25"/>
      <c r="ED1251" s="25"/>
      <c r="EE1251" s="25"/>
    </row>
    <row r="1252" spans="110:135" x14ac:dyDescent="0.2">
      <c r="DF1252" s="24" t="s">
        <v>3886</v>
      </c>
      <c r="DG1252" s="24" t="s">
        <v>274</v>
      </c>
      <c r="DH1252" s="25">
        <v>1308.05884535669</v>
      </c>
      <c r="DI1252" s="25">
        <v>1308.05884535669</v>
      </c>
      <c r="DJ1252" s="25"/>
      <c r="DK1252" s="25"/>
      <c r="DL1252" s="25"/>
      <c r="DM1252" s="25"/>
      <c r="DN1252" s="25"/>
      <c r="DO1252" s="25"/>
      <c r="DP1252" s="25"/>
      <c r="DQ1252" s="25"/>
      <c r="DR1252" s="25"/>
      <c r="DS1252" s="25"/>
      <c r="DT1252" s="25"/>
      <c r="DU1252" s="25"/>
      <c r="DV1252" s="25"/>
      <c r="DW1252" s="25">
        <v>1308.05884535669</v>
      </c>
      <c r="DX1252" s="25"/>
      <c r="DY1252" s="25"/>
      <c r="DZ1252" s="25"/>
      <c r="EA1252" s="25"/>
      <c r="EB1252" s="25"/>
      <c r="EC1252" s="25"/>
      <c r="ED1252" s="25"/>
      <c r="EE1252" s="25"/>
    </row>
    <row r="1253" spans="110:135" x14ac:dyDescent="0.2">
      <c r="DF1253" s="24" t="s">
        <v>5352</v>
      </c>
      <c r="DG1253" s="24" t="s">
        <v>274</v>
      </c>
      <c r="DH1253" s="25">
        <v>1308.9140023416901</v>
      </c>
      <c r="DI1253" s="25">
        <v>1308.9140023416901</v>
      </c>
      <c r="DJ1253" s="25"/>
      <c r="DK1253" s="25"/>
      <c r="DL1253" s="25"/>
      <c r="DM1253" s="25"/>
      <c r="DN1253" s="25"/>
      <c r="DO1253" s="25"/>
      <c r="DP1253" s="25"/>
      <c r="DQ1253" s="25"/>
      <c r="DR1253" s="25"/>
      <c r="DS1253" s="25"/>
      <c r="DT1253" s="25"/>
      <c r="DU1253" s="25"/>
      <c r="DV1253" s="25"/>
      <c r="DW1253" s="25">
        <v>1308.9140023416901</v>
      </c>
      <c r="DX1253" s="25"/>
      <c r="DY1253" s="25"/>
      <c r="DZ1253" s="25"/>
      <c r="EA1253" s="25"/>
      <c r="EB1253" s="25"/>
      <c r="EC1253" s="25"/>
      <c r="ED1253" s="25"/>
      <c r="EE1253" s="25"/>
    </row>
    <row r="1254" spans="110:135" x14ac:dyDescent="0.2">
      <c r="DF1254" s="24" t="s">
        <v>2089</v>
      </c>
      <c r="DG1254" s="24" t="s">
        <v>212</v>
      </c>
      <c r="DH1254" s="25">
        <v>1266.1133769768001</v>
      </c>
      <c r="DI1254" s="25">
        <v>1309.6829852841699</v>
      </c>
      <c r="DJ1254" s="25">
        <v>57.982050409110997</v>
      </c>
      <c r="DK1254" s="25">
        <v>1068</v>
      </c>
      <c r="DL1254" s="25">
        <v>2251</v>
      </c>
      <c r="DM1254" s="25">
        <v>216.512259</v>
      </c>
      <c r="DN1254" s="25">
        <v>610.20086000000003</v>
      </c>
      <c r="DO1254" s="25"/>
      <c r="DP1254" s="25">
        <v>2083.60236949925</v>
      </c>
      <c r="DQ1254" s="25"/>
      <c r="DR1254" s="25"/>
      <c r="DS1254" s="25">
        <v>1309.6829852841699</v>
      </c>
      <c r="DT1254" s="25"/>
      <c r="DU1254" s="25">
        <v>522.57569411552504</v>
      </c>
      <c r="DV1254" s="25"/>
      <c r="DW1254" s="25">
        <v>1507.54869738565</v>
      </c>
      <c r="DX1254" s="25"/>
      <c r="DY1254" s="25"/>
      <c r="DZ1254" s="25">
        <v>1690.0851775906799</v>
      </c>
      <c r="EA1254" s="25"/>
      <c r="EB1254" s="25"/>
      <c r="EC1254" s="25">
        <v>2164.0391038695602</v>
      </c>
      <c r="ED1254" s="25"/>
      <c r="EE1254" s="25">
        <v>504</v>
      </c>
    </row>
    <row r="1255" spans="110:135" x14ac:dyDescent="0.2">
      <c r="DF1255" s="24" t="s">
        <v>1518</v>
      </c>
      <c r="DG1255" s="24" t="s">
        <v>212</v>
      </c>
      <c r="DH1255" s="25">
        <v>1256.2898897996799</v>
      </c>
      <c r="DI1255" s="25">
        <v>1310</v>
      </c>
      <c r="DJ1255" s="25">
        <v>67.689935656044199</v>
      </c>
      <c r="DK1255" s="25">
        <v>1846</v>
      </c>
      <c r="DL1255" s="25">
        <v>1310</v>
      </c>
      <c r="DM1255" s="25">
        <v>144.28340030000001</v>
      </c>
      <c r="DN1255" s="25">
        <v>297.27010380000002</v>
      </c>
      <c r="DO1255" s="25"/>
      <c r="DP1255" s="25">
        <v>2539.6824462012701</v>
      </c>
      <c r="DQ1255" s="25"/>
      <c r="DR1255" s="25"/>
      <c r="DS1255" s="25">
        <v>1086.0820075178301</v>
      </c>
      <c r="DT1255" s="25"/>
      <c r="DU1255" s="25">
        <v>408.52529605634498</v>
      </c>
      <c r="DV1255" s="25"/>
      <c r="DW1255" s="25"/>
      <c r="DX1255" s="25"/>
      <c r="DY1255" s="25"/>
      <c r="DZ1255" s="25">
        <v>1514.7657543216901</v>
      </c>
      <c r="EA1255" s="25"/>
      <c r="EB1255" s="25"/>
      <c r="EC1255" s="25"/>
      <c r="ED1255" s="25"/>
      <c r="EE1255" s="25">
        <v>2160</v>
      </c>
    </row>
    <row r="1256" spans="110:135" x14ac:dyDescent="0.2">
      <c r="DF1256" s="24" t="s">
        <v>5084</v>
      </c>
      <c r="DG1256" s="24" t="s">
        <v>212</v>
      </c>
      <c r="DH1256" s="25">
        <v>1311.48013077206</v>
      </c>
      <c r="DI1256" s="25">
        <v>1311.48013077206</v>
      </c>
      <c r="DJ1256" s="25"/>
      <c r="DK1256" s="25"/>
      <c r="DL1256" s="25"/>
      <c r="DM1256" s="25"/>
      <c r="DN1256" s="25"/>
      <c r="DO1256" s="25"/>
      <c r="DP1256" s="25"/>
      <c r="DQ1256" s="25"/>
      <c r="DR1256" s="25"/>
      <c r="DS1256" s="25"/>
      <c r="DT1256" s="25"/>
      <c r="DU1256" s="25"/>
      <c r="DV1256" s="25"/>
      <c r="DW1256" s="25">
        <v>1311.48013077206</v>
      </c>
      <c r="DX1256" s="25"/>
      <c r="DY1256" s="25"/>
      <c r="DZ1256" s="25"/>
      <c r="EA1256" s="25"/>
      <c r="EB1256" s="25"/>
      <c r="EC1256" s="25"/>
      <c r="ED1256" s="25"/>
      <c r="EE1256" s="25"/>
    </row>
    <row r="1257" spans="110:135" x14ac:dyDescent="0.2">
      <c r="DF1257" s="24" t="s">
        <v>2211</v>
      </c>
      <c r="DG1257" s="24" t="s">
        <v>212</v>
      </c>
      <c r="DH1257" s="25">
        <v>1541.74003477116</v>
      </c>
      <c r="DI1257" s="25">
        <v>1312.4003827268</v>
      </c>
      <c r="DJ1257" s="25">
        <v>53.217773005948601</v>
      </c>
      <c r="DK1257" s="25"/>
      <c r="DL1257" s="25">
        <v>1035</v>
      </c>
      <c r="DM1257" s="25">
        <v>355.87499630000002</v>
      </c>
      <c r="DN1257" s="25"/>
      <c r="DO1257" s="25"/>
      <c r="DP1257" s="25">
        <v>2241.8810199141299</v>
      </c>
      <c r="DQ1257" s="25"/>
      <c r="DR1257" s="25"/>
      <c r="DS1257" s="25">
        <v>1312.4003827268</v>
      </c>
      <c r="DT1257" s="25"/>
      <c r="DU1257" s="25">
        <v>2760.2856247948998</v>
      </c>
      <c r="DV1257" s="25"/>
      <c r="DW1257" s="25">
        <v>1125.99178824091</v>
      </c>
      <c r="DX1257" s="25"/>
      <c r="DY1257" s="25"/>
      <c r="DZ1257" s="25">
        <v>1960.7464314213501</v>
      </c>
      <c r="EA1257" s="25"/>
      <c r="EB1257" s="25"/>
      <c r="EC1257" s="25"/>
      <c r="ED1257" s="25"/>
      <c r="EE1257" s="25"/>
    </row>
    <row r="1258" spans="110:135" x14ac:dyDescent="0.2">
      <c r="DF1258" s="24" t="s">
        <v>1727</v>
      </c>
      <c r="DG1258" s="24" t="s">
        <v>212</v>
      </c>
      <c r="DH1258" s="25">
        <v>1377.45806015076</v>
      </c>
      <c r="DI1258" s="25">
        <v>1314.9031678337501</v>
      </c>
      <c r="DJ1258" s="25">
        <v>88.850022366895104</v>
      </c>
      <c r="DK1258" s="25">
        <v>1408</v>
      </c>
      <c r="DL1258" s="25">
        <v>481</v>
      </c>
      <c r="DM1258" s="25">
        <v>90.677197329999998</v>
      </c>
      <c r="DN1258" s="25"/>
      <c r="DO1258" s="25"/>
      <c r="DP1258" s="25">
        <v>3889.6523645253801</v>
      </c>
      <c r="DQ1258" s="25"/>
      <c r="DR1258" s="25"/>
      <c r="DS1258" s="25">
        <v>1518.53599837159</v>
      </c>
      <c r="DT1258" s="25"/>
      <c r="DU1258" s="25">
        <v>939.43769299461405</v>
      </c>
      <c r="DV1258" s="25"/>
      <c r="DW1258" s="25">
        <v>1314.9031678337501</v>
      </c>
      <c r="DX1258" s="25"/>
      <c r="DY1258" s="25"/>
      <c r="DZ1258" s="25"/>
      <c r="EA1258" s="25"/>
      <c r="EB1258" s="25"/>
      <c r="EC1258" s="25"/>
      <c r="ED1258" s="25"/>
      <c r="EE1258" s="25"/>
    </row>
    <row r="1259" spans="110:135" x14ac:dyDescent="0.2">
      <c r="DF1259" s="24" t="s">
        <v>1849</v>
      </c>
      <c r="DG1259" s="24" t="s">
        <v>212</v>
      </c>
      <c r="DH1259" s="25">
        <v>1389.6923259948901</v>
      </c>
      <c r="DI1259" s="25">
        <v>1315.1885379442699</v>
      </c>
      <c r="DJ1259" s="25">
        <v>67.435595851753305</v>
      </c>
      <c r="DK1259" s="25">
        <v>566</v>
      </c>
      <c r="DL1259" s="25"/>
      <c r="DM1259" s="25">
        <v>48.871467670000001</v>
      </c>
      <c r="DN1259" s="25"/>
      <c r="DO1259" s="25"/>
      <c r="DP1259" s="25">
        <v>1150.3770758885501</v>
      </c>
      <c r="DQ1259" s="25"/>
      <c r="DR1259" s="25"/>
      <c r="DS1259" s="25">
        <v>2013.0411142441201</v>
      </c>
      <c r="DT1259" s="25"/>
      <c r="DU1259" s="25">
        <v>724.20095030968002</v>
      </c>
      <c r="DV1259" s="25"/>
      <c r="DW1259" s="25"/>
      <c r="DX1259" s="25"/>
      <c r="DY1259" s="25">
        <v>2566.7603591786901</v>
      </c>
      <c r="DZ1259" s="25"/>
      <c r="EA1259" s="25">
        <v>2568.2876406680998</v>
      </c>
      <c r="EB1259" s="25"/>
      <c r="EC1259" s="25"/>
      <c r="ED1259" s="25"/>
      <c r="EE1259" s="25">
        <v>1480</v>
      </c>
    </row>
    <row r="1260" spans="110:135" x14ac:dyDescent="0.2">
      <c r="DF1260" s="24" t="s">
        <v>2437</v>
      </c>
      <c r="DG1260" s="24" t="s">
        <v>212</v>
      </c>
      <c r="DH1260" s="25">
        <v>1199.1346811474</v>
      </c>
      <c r="DI1260" s="25">
        <v>1316</v>
      </c>
      <c r="DJ1260" s="25">
        <v>53.033455439954501</v>
      </c>
      <c r="DK1260" s="25"/>
      <c r="DL1260" s="25">
        <v>1316</v>
      </c>
      <c r="DM1260" s="25">
        <v>125.3725084</v>
      </c>
      <c r="DN1260" s="25"/>
      <c r="DO1260" s="25"/>
      <c r="DP1260" s="25">
        <v>1216.4518148273401</v>
      </c>
      <c r="DQ1260" s="25"/>
      <c r="DR1260" s="25">
        <v>516.85257377593098</v>
      </c>
      <c r="DS1260" s="25">
        <v>1342.17915759107</v>
      </c>
      <c r="DT1260" s="25"/>
      <c r="DU1260" s="25">
        <v>836.19787440930202</v>
      </c>
      <c r="DV1260" s="25"/>
      <c r="DW1260" s="25">
        <v>1643.2299346623099</v>
      </c>
      <c r="DX1260" s="25"/>
      <c r="DY1260" s="25"/>
      <c r="DZ1260" s="25">
        <v>1525.92826666062</v>
      </c>
      <c r="EA1260" s="25"/>
      <c r="EB1260" s="25"/>
      <c r="EC1260" s="25"/>
      <c r="ED1260" s="25"/>
      <c r="EE1260" s="25">
        <v>2270</v>
      </c>
    </row>
    <row r="1261" spans="110:135" x14ac:dyDescent="0.2">
      <c r="DF1261" s="24" t="s">
        <v>2332</v>
      </c>
      <c r="DG1261" s="24" t="s">
        <v>212</v>
      </c>
      <c r="DH1261" s="25">
        <v>1347.3613305614299</v>
      </c>
      <c r="DI1261" s="25">
        <v>1316.59439453394</v>
      </c>
      <c r="DJ1261" s="25">
        <v>49.912721276755001</v>
      </c>
      <c r="DK1261" s="25"/>
      <c r="DL1261" s="25">
        <v>1930</v>
      </c>
      <c r="DM1261" s="25">
        <v>392.36890249999999</v>
      </c>
      <c r="DN1261" s="25"/>
      <c r="DO1261" s="25"/>
      <c r="DP1261" s="25">
        <v>889.36323461574602</v>
      </c>
      <c r="DQ1261" s="25"/>
      <c r="DR1261" s="25"/>
      <c r="DS1261" s="25">
        <v>794.52812931715005</v>
      </c>
      <c r="DT1261" s="25"/>
      <c r="DU1261" s="25">
        <v>908.19213032843595</v>
      </c>
      <c r="DV1261" s="25"/>
      <c r="DW1261" s="25">
        <v>1724.9966587394499</v>
      </c>
      <c r="DX1261" s="25"/>
      <c r="DY1261" s="25"/>
      <c r="DZ1261" s="25">
        <v>2169.44158899066</v>
      </c>
      <c r="EA1261" s="25"/>
      <c r="EB1261" s="25"/>
      <c r="EC1261" s="25"/>
      <c r="ED1261" s="25"/>
      <c r="EE1261" s="25">
        <v>1970</v>
      </c>
    </row>
    <row r="1262" spans="110:135" x14ac:dyDescent="0.2">
      <c r="DF1262" s="24" t="s">
        <v>3864</v>
      </c>
      <c r="DG1262" s="24" t="s">
        <v>212</v>
      </c>
      <c r="DH1262" s="25">
        <v>1833.2169396796701</v>
      </c>
      <c r="DI1262" s="25">
        <v>1316.6153423651799</v>
      </c>
      <c r="DJ1262" s="25">
        <v>122.57874478637</v>
      </c>
      <c r="DK1262" s="25"/>
      <c r="DL1262" s="25">
        <v>6826</v>
      </c>
      <c r="DM1262" s="25">
        <v>303.10044199999999</v>
      </c>
      <c r="DN1262" s="25"/>
      <c r="DO1262" s="25"/>
      <c r="DP1262" s="25">
        <v>865.28754157686103</v>
      </c>
      <c r="DQ1262" s="25"/>
      <c r="DR1262" s="25"/>
      <c r="DS1262" s="25">
        <v>1405.52063315338</v>
      </c>
      <c r="DT1262" s="25"/>
      <c r="DU1262" s="25">
        <v>1526.9946186622401</v>
      </c>
      <c r="DV1262" s="25"/>
      <c r="DW1262" s="25">
        <v>1316.6153423651799</v>
      </c>
      <c r="DX1262" s="25"/>
      <c r="DY1262" s="25"/>
      <c r="DZ1262" s="25"/>
      <c r="EA1262" s="25"/>
      <c r="EB1262" s="25"/>
      <c r="EC1262" s="25"/>
      <c r="ED1262" s="25"/>
      <c r="EE1262" s="25">
        <v>589</v>
      </c>
    </row>
    <row r="1263" spans="110:135" x14ac:dyDescent="0.2">
      <c r="DF1263" s="24" t="s">
        <v>5387</v>
      </c>
      <c r="DG1263" s="24" t="s">
        <v>274</v>
      </c>
      <c r="DH1263" s="25">
        <v>1318.3279537693199</v>
      </c>
      <c r="DI1263" s="25">
        <v>1318.3279537693199</v>
      </c>
      <c r="DJ1263" s="25"/>
      <c r="DK1263" s="25"/>
      <c r="DL1263" s="25"/>
      <c r="DM1263" s="25"/>
      <c r="DN1263" s="25"/>
      <c r="DO1263" s="25"/>
      <c r="DP1263" s="25"/>
      <c r="DQ1263" s="25"/>
      <c r="DR1263" s="25"/>
      <c r="DS1263" s="25"/>
      <c r="DT1263" s="25"/>
      <c r="DU1263" s="25"/>
      <c r="DV1263" s="25"/>
      <c r="DW1263" s="25">
        <v>1318.3279537693199</v>
      </c>
      <c r="DX1263" s="25"/>
      <c r="DY1263" s="25"/>
      <c r="DZ1263" s="25"/>
      <c r="EA1263" s="25"/>
      <c r="EB1263" s="25"/>
      <c r="EC1263" s="25"/>
      <c r="ED1263" s="25"/>
      <c r="EE1263" s="25"/>
    </row>
    <row r="1264" spans="110:135" x14ac:dyDescent="0.2">
      <c r="DF1264" s="24" t="s">
        <v>3846</v>
      </c>
      <c r="DG1264" s="24" t="s">
        <v>212</v>
      </c>
      <c r="DH1264" s="25">
        <v>1320</v>
      </c>
      <c r="DI1264" s="25">
        <v>1320</v>
      </c>
      <c r="DJ1264" s="25"/>
      <c r="DK1264" s="25"/>
      <c r="DL1264" s="25"/>
      <c r="DM1264" s="25"/>
      <c r="DN1264" s="25"/>
      <c r="DO1264" s="25"/>
      <c r="DP1264" s="25"/>
      <c r="DQ1264" s="25"/>
      <c r="DR1264" s="25"/>
      <c r="DS1264" s="25"/>
      <c r="DT1264" s="25"/>
      <c r="DU1264" s="25"/>
      <c r="DV1264" s="25"/>
      <c r="DW1264" s="25"/>
      <c r="DX1264" s="25"/>
      <c r="DY1264" s="25"/>
      <c r="DZ1264" s="25"/>
      <c r="EA1264" s="25"/>
      <c r="EB1264" s="25"/>
      <c r="EC1264" s="25"/>
      <c r="ED1264" s="25"/>
      <c r="EE1264" s="25">
        <v>1320</v>
      </c>
    </row>
    <row r="1265" spans="110:135" x14ac:dyDescent="0.2">
      <c r="DF1265" s="24" t="s">
        <v>3318</v>
      </c>
      <c r="DG1265" s="24" t="s">
        <v>212</v>
      </c>
      <c r="DH1265" s="25">
        <v>1321.5</v>
      </c>
      <c r="DI1265" s="25">
        <v>1321.5</v>
      </c>
      <c r="DJ1265" s="25">
        <v>32.158242564745699</v>
      </c>
      <c r="DK1265" s="25">
        <v>1021</v>
      </c>
      <c r="DL1265" s="25">
        <v>1622</v>
      </c>
      <c r="DM1265" s="25"/>
      <c r="DN1265" s="25"/>
      <c r="DO1265" s="25"/>
      <c r="DP1265" s="25"/>
      <c r="DQ1265" s="25"/>
      <c r="DR1265" s="25"/>
      <c r="DS1265" s="25"/>
      <c r="DT1265" s="25"/>
      <c r="DU1265" s="25"/>
      <c r="DV1265" s="25"/>
      <c r="DW1265" s="25"/>
      <c r="DX1265" s="25"/>
      <c r="DY1265" s="25"/>
      <c r="DZ1265" s="25"/>
      <c r="EA1265" s="25"/>
      <c r="EB1265" s="25"/>
      <c r="EC1265" s="25"/>
      <c r="ED1265" s="25"/>
      <c r="EE1265" s="25"/>
    </row>
    <row r="1266" spans="110:135" x14ac:dyDescent="0.2">
      <c r="DF1266" s="24" t="s">
        <v>3252</v>
      </c>
      <c r="DG1266" s="24" t="s">
        <v>212</v>
      </c>
      <c r="DH1266" s="25">
        <v>1460.65501731003</v>
      </c>
      <c r="DI1266" s="25">
        <v>1322.3669293974101</v>
      </c>
      <c r="DJ1266" s="25">
        <v>70.657257497345299</v>
      </c>
      <c r="DK1266" s="25"/>
      <c r="DL1266" s="25">
        <v>2174</v>
      </c>
      <c r="DM1266" s="25">
        <v>180.0274646</v>
      </c>
      <c r="DN1266" s="25"/>
      <c r="DO1266" s="25"/>
      <c r="DP1266" s="25"/>
      <c r="DQ1266" s="25"/>
      <c r="DR1266" s="25"/>
      <c r="DS1266" s="25">
        <v>552.05998034920697</v>
      </c>
      <c r="DT1266" s="25"/>
      <c r="DU1266" s="25">
        <v>776.35453523517003</v>
      </c>
      <c r="DV1266" s="25">
        <v>3140.8364268794298</v>
      </c>
      <c r="DW1266" s="25"/>
      <c r="DX1266" s="25"/>
      <c r="DY1266" s="25"/>
      <c r="DZ1266" s="25">
        <v>2217.22787262159</v>
      </c>
      <c r="EA1266" s="25">
        <v>1860.73385879482</v>
      </c>
      <c r="EB1266" s="25"/>
      <c r="EC1266" s="25"/>
      <c r="ED1266" s="25"/>
      <c r="EE1266" s="25">
        <v>784</v>
      </c>
    </row>
    <row r="1267" spans="110:135" x14ac:dyDescent="0.2">
      <c r="DF1267" s="24" t="s">
        <v>5210</v>
      </c>
      <c r="DG1267" s="24" t="s">
        <v>212</v>
      </c>
      <c r="DH1267" s="25">
        <v>1986.51059686133</v>
      </c>
      <c r="DI1267" s="25">
        <v>1322.61139133546</v>
      </c>
      <c r="DJ1267" s="25">
        <v>109.201936348112</v>
      </c>
      <c r="DK1267" s="25">
        <v>5776</v>
      </c>
      <c r="DL1267" s="25">
        <v>457</v>
      </c>
      <c r="DM1267" s="25"/>
      <c r="DN1267" s="25"/>
      <c r="DO1267" s="25"/>
      <c r="DP1267" s="25"/>
      <c r="DQ1267" s="25"/>
      <c r="DR1267" s="25"/>
      <c r="DS1267" s="25"/>
      <c r="DT1267" s="25"/>
      <c r="DU1267" s="25"/>
      <c r="DV1267" s="25"/>
      <c r="DW1267" s="25">
        <v>1322.61139133546</v>
      </c>
      <c r="DX1267" s="25"/>
      <c r="DY1267" s="25"/>
      <c r="DZ1267" s="25"/>
      <c r="EA1267" s="25">
        <v>1640.94159297121</v>
      </c>
      <c r="EB1267" s="25"/>
      <c r="EC1267" s="25"/>
      <c r="ED1267" s="25"/>
      <c r="EE1267" s="25">
        <v>736</v>
      </c>
    </row>
    <row r="1268" spans="110:135" x14ac:dyDescent="0.2">
      <c r="DF1268" s="24" t="s">
        <v>4832</v>
      </c>
      <c r="DG1268" s="24" t="s">
        <v>212</v>
      </c>
      <c r="DH1268" s="25">
        <v>1322.61139133546</v>
      </c>
      <c r="DI1268" s="25">
        <v>1322.61139133546</v>
      </c>
      <c r="DJ1268" s="25"/>
      <c r="DK1268" s="25"/>
      <c r="DL1268" s="25"/>
      <c r="DM1268" s="25"/>
      <c r="DN1268" s="25"/>
      <c r="DO1268" s="25"/>
      <c r="DP1268" s="25"/>
      <c r="DQ1268" s="25"/>
      <c r="DR1268" s="25"/>
      <c r="DS1268" s="25"/>
      <c r="DT1268" s="25"/>
      <c r="DU1268" s="25"/>
      <c r="DV1268" s="25"/>
      <c r="DW1268" s="25">
        <v>1322.61139133546</v>
      </c>
      <c r="DX1268" s="25"/>
      <c r="DY1268" s="25"/>
      <c r="DZ1268" s="25"/>
      <c r="EA1268" s="25"/>
      <c r="EB1268" s="25"/>
      <c r="EC1268" s="25"/>
      <c r="ED1268" s="25"/>
      <c r="EE1268" s="25"/>
    </row>
    <row r="1269" spans="110:135" x14ac:dyDescent="0.2">
      <c r="DF1269" s="24" t="s">
        <v>1868</v>
      </c>
      <c r="DG1269" s="24" t="s">
        <v>212</v>
      </c>
      <c r="DH1269" s="25">
        <v>1761.8258436922399</v>
      </c>
      <c r="DI1269" s="25">
        <v>1323.19626170424</v>
      </c>
      <c r="DJ1269" s="25">
        <v>89.760045876328604</v>
      </c>
      <c r="DK1269" s="25">
        <v>3405</v>
      </c>
      <c r="DL1269" s="25">
        <v>485</v>
      </c>
      <c r="DM1269" s="25">
        <v>225.01949669999999</v>
      </c>
      <c r="DN1269" s="25">
        <v>559.67451719999997</v>
      </c>
      <c r="DO1269" s="25"/>
      <c r="DP1269" s="25">
        <v>4532.4431020885904</v>
      </c>
      <c r="DQ1269" s="25"/>
      <c r="DR1269" s="25"/>
      <c r="DS1269" s="25">
        <v>2241.07711014084</v>
      </c>
      <c r="DT1269" s="25"/>
      <c r="DU1269" s="25">
        <v>2057.39252340848</v>
      </c>
      <c r="DV1269" s="25"/>
      <c r="DW1269" s="25"/>
      <c r="DX1269" s="25"/>
      <c r="DY1269" s="25"/>
      <c r="DZ1269" s="25"/>
      <c r="EA1269" s="25"/>
      <c r="EB1269" s="25"/>
      <c r="EC1269" s="25"/>
      <c r="ED1269" s="25"/>
      <c r="EE1269" s="25">
        <v>589</v>
      </c>
    </row>
    <row r="1270" spans="110:135" x14ac:dyDescent="0.2">
      <c r="DF1270" s="24" t="s">
        <v>5716</v>
      </c>
      <c r="DG1270" s="24" t="s">
        <v>212</v>
      </c>
      <c r="DH1270" s="25">
        <v>2742.1561352571498</v>
      </c>
      <c r="DI1270" s="25">
        <v>1323.4684057714501</v>
      </c>
      <c r="DJ1270" s="25">
        <v>114.704692334702</v>
      </c>
      <c r="DK1270" s="25"/>
      <c r="DL1270" s="25">
        <v>6347</v>
      </c>
      <c r="DM1270" s="25"/>
      <c r="DN1270" s="25"/>
      <c r="DO1270" s="25"/>
      <c r="DP1270" s="25"/>
      <c r="DQ1270" s="25"/>
      <c r="DR1270" s="25"/>
      <c r="DS1270" s="25"/>
      <c r="DT1270" s="25"/>
      <c r="DU1270" s="25"/>
      <c r="DV1270" s="25"/>
      <c r="DW1270" s="25">
        <v>1323.4684057714501</v>
      </c>
      <c r="DX1270" s="25"/>
      <c r="DY1270" s="25"/>
      <c r="DZ1270" s="25"/>
      <c r="EA1270" s="25"/>
      <c r="EB1270" s="25"/>
      <c r="EC1270" s="25"/>
      <c r="ED1270" s="25"/>
      <c r="EE1270" s="25">
        <v>556</v>
      </c>
    </row>
    <row r="1271" spans="110:135" x14ac:dyDescent="0.2">
      <c r="DF1271" s="24" t="s">
        <v>5025</v>
      </c>
      <c r="DG1271" s="24" t="s">
        <v>274</v>
      </c>
      <c r="DH1271" s="25">
        <v>1324.32552908159</v>
      </c>
      <c r="DI1271" s="25">
        <v>1324.32552908159</v>
      </c>
      <c r="DJ1271" s="25"/>
      <c r="DK1271" s="25"/>
      <c r="DL1271" s="25"/>
      <c r="DM1271" s="25"/>
      <c r="DN1271" s="25"/>
      <c r="DO1271" s="25"/>
      <c r="DP1271" s="25"/>
      <c r="DQ1271" s="25"/>
      <c r="DR1271" s="25"/>
      <c r="DS1271" s="25"/>
      <c r="DT1271" s="25"/>
      <c r="DU1271" s="25"/>
      <c r="DV1271" s="25"/>
      <c r="DW1271" s="25">
        <v>1324.32552908159</v>
      </c>
      <c r="DX1271" s="25"/>
      <c r="DY1271" s="25"/>
      <c r="DZ1271" s="25"/>
      <c r="EA1271" s="25"/>
      <c r="EB1271" s="25"/>
      <c r="EC1271" s="25"/>
      <c r="ED1271" s="25"/>
      <c r="EE1271" s="25"/>
    </row>
    <row r="1272" spans="110:135" x14ac:dyDescent="0.2">
      <c r="DF1272" s="24" t="s">
        <v>2296</v>
      </c>
      <c r="DG1272" s="24" t="s">
        <v>212</v>
      </c>
      <c r="DH1272" s="25">
        <v>1539.30593291081</v>
      </c>
      <c r="DI1272" s="25">
        <v>1324.6686158689799</v>
      </c>
      <c r="DJ1272" s="25">
        <v>82.9114685759492</v>
      </c>
      <c r="DK1272" s="25"/>
      <c r="DL1272" s="25">
        <v>4112</v>
      </c>
      <c r="DM1272" s="25">
        <v>311.1498603</v>
      </c>
      <c r="DN1272" s="25"/>
      <c r="DO1272" s="25"/>
      <c r="DP1272" s="25">
        <v>2165.7322099530302</v>
      </c>
      <c r="DQ1272" s="25"/>
      <c r="DR1272" s="25">
        <v>347.52953665693701</v>
      </c>
      <c r="DS1272" s="25">
        <v>1012.3646009865701</v>
      </c>
      <c r="DT1272" s="25"/>
      <c r="DU1272" s="25">
        <v>958.10451894603898</v>
      </c>
      <c r="DV1272" s="25"/>
      <c r="DW1272" s="25">
        <v>1636.9726307513799</v>
      </c>
      <c r="DX1272" s="25"/>
      <c r="DY1272" s="25"/>
      <c r="DZ1272" s="25">
        <v>1686.2914582016199</v>
      </c>
      <c r="EA1272" s="25"/>
      <c r="EB1272" s="25"/>
      <c r="EC1272" s="25"/>
      <c r="ED1272" s="25">
        <v>3007.9145133124998</v>
      </c>
      <c r="EE1272" s="25">
        <v>155</v>
      </c>
    </row>
    <row r="1273" spans="110:135" x14ac:dyDescent="0.2">
      <c r="DF1273" s="24" t="s">
        <v>5413</v>
      </c>
      <c r="DG1273" s="24" t="s">
        <v>212</v>
      </c>
      <c r="DH1273" s="25">
        <v>1325.18276122306</v>
      </c>
      <c r="DI1273" s="25">
        <v>1325.18276122306</v>
      </c>
      <c r="DJ1273" s="25"/>
      <c r="DK1273" s="25"/>
      <c r="DL1273" s="25"/>
      <c r="DM1273" s="25"/>
      <c r="DN1273" s="25"/>
      <c r="DO1273" s="25"/>
      <c r="DP1273" s="25"/>
      <c r="DQ1273" s="25"/>
      <c r="DR1273" s="25"/>
      <c r="DS1273" s="25"/>
      <c r="DT1273" s="25"/>
      <c r="DU1273" s="25"/>
      <c r="DV1273" s="25"/>
      <c r="DW1273" s="25">
        <v>1325.18276122306</v>
      </c>
      <c r="DX1273" s="25"/>
      <c r="DY1273" s="25"/>
      <c r="DZ1273" s="25"/>
      <c r="EA1273" s="25"/>
      <c r="EB1273" s="25"/>
      <c r="EC1273" s="25"/>
      <c r="ED1273" s="25"/>
      <c r="EE1273" s="25"/>
    </row>
    <row r="1274" spans="110:135" x14ac:dyDescent="0.2">
      <c r="DF1274" s="24" t="s">
        <v>2217</v>
      </c>
      <c r="DG1274" s="24" t="s">
        <v>212</v>
      </c>
      <c r="DH1274" s="25">
        <v>1270.25963195083</v>
      </c>
      <c r="DI1274" s="25">
        <v>1327.54384088139</v>
      </c>
      <c r="DJ1274" s="25">
        <v>79.316856157881205</v>
      </c>
      <c r="DK1274" s="25"/>
      <c r="DL1274" s="25">
        <v>1077</v>
      </c>
      <c r="DM1274" s="25">
        <v>117.2567231</v>
      </c>
      <c r="DN1274" s="25"/>
      <c r="DO1274" s="25"/>
      <c r="DP1274" s="25">
        <v>2291.6466023166299</v>
      </c>
      <c r="DQ1274" s="25"/>
      <c r="DR1274" s="25"/>
      <c r="DS1274" s="25">
        <v>1578.08768176278</v>
      </c>
      <c r="DT1274" s="25"/>
      <c r="DU1274" s="25">
        <v>220.04811287657401</v>
      </c>
      <c r="DV1274" s="25"/>
      <c r="DW1274" s="25"/>
      <c r="DX1274" s="25"/>
      <c r="DY1274" s="25"/>
      <c r="DZ1274" s="25">
        <v>1589.4665836023</v>
      </c>
      <c r="EA1274" s="25"/>
      <c r="EB1274" s="25"/>
      <c r="EC1274" s="25">
        <v>2892.5713519483302</v>
      </c>
      <c r="ED1274" s="25"/>
      <c r="EE1274" s="25">
        <v>396</v>
      </c>
    </row>
    <row r="1275" spans="110:135" x14ac:dyDescent="0.2">
      <c r="DF1275" s="24" t="s">
        <v>2408</v>
      </c>
      <c r="DG1275" s="24" t="s">
        <v>212</v>
      </c>
      <c r="DH1275" s="25">
        <v>1343.5935490854799</v>
      </c>
      <c r="DI1275" s="25">
        <v>1328.66499121331</v>
      </c>
      <c r="DJ1275" s="25">
        <v>62.022248554231098</v>
      </c>
      <c r="DK1275" s="25"/>
      <c r="DL1275" s="25">
        <v>1488</v>
      </c>
      <c r="DM1275" s="25">
        <v>166.2476025</v>
      </c>
      <c r="DN1275" s="25"/>
      <c r="DO1275" s="25"/>
      <c r="DP1275" s="25"/>
      <c r="DQ1275" s="25"/>
      <c r="DR1275" s="25">
        <v>2658.9630389332601</v>
      </c>
      <c r="DS1275" s="25">
        <v>884.84087287199497</v>
      </c>
      <c r="DT1275" s="25"/>
      <c r="DU1275" s="25">
        <v>555.65110128443905</v>
      </c>
      <c r="DV1275" s="25"/>
      <c r="DW1275" s="25">
        <v>1169.3299824266201</v>
      </c>
      <c r="DX1275" s="25"/>
      <c r="DY1275" s="25"/>
      <c r="DZ1275" s="25">
        <v>1585.7157946674999</v>
      </c>
      <c r="EA1275" s="25"/>
      <c r="EB1275" s="25"/>
      <c r="EC1275" s="25"/>
      <c r="ED1275" s="25"/>
      <c r="EE1275" s="25">
        <v>2240</v>
      </c>
    </row>
    <row r="1276" spans="110:135" x14ac:dyDescent="0.2">
      <c r="DF1276" s="24" t="s">
        <v>2208</v>
      </c>
      <c r="DG1276" s="24" t="s">
        <v>212</v>
      </c>
      <c r="DH1276" s="25">
        <v>1575.7515833350301</v>
      </c>
      <c r="DI1276" s="25">
        <v>1329.0167574936399</v>
      </c>
      <c r="DJ1276" s="25">
        <v>80.164765775176605</v>
      </c>
      <c r="DK1276" s="25"/>
      <c r="DL1276" s="25">
        <v>3844</v>
      </c>
      <c r="DM1276" s="25">
        <v>50.163918299999999</v>
      </c>
      <c r="DN1276" s="25"/>
      <c r="DO1276" s="25"/>
      <c r="DP1276" s="25">
        <v>1169.69265609433</v>
      </c>
      <c r="DQ1276" s="25"/>
      <c r="DR1276" s="25"/>
      <c r="DS1276" s="25">
        <v>1062.31206672288</v>
      </c>
      <c r="DT1276" s="25"/>
      <c r="DU1276" s="25">
        <v>1488.3408588929501</v>
      </c>
      <c r="DV1276" s="25"/>
      <c r="DW1276" s="25"/>
      <c r="DX1276" s="25"/>
      <c r="DY1276" s="25"/>
      <c r="DZ1276" s="25"/>
      <c r="EA1276" s="25"/>
      <c r="EB1276" s="25"/>
      <c r="EC1276" s="25"/>
      <c r="ED1276" s="25"/>
      <c r="EE1276" s="25">
        <v>1840</v>
      </c>
    </row>
    <row r="1277" spans="110:135" x14ac:dyDescent="0.2">
      <c r="DF1277" s="24" t="s">
        <v>2395</v>
      </c>
      <c r="DG1277" s="24" t="s">
        <v>212</v>
      </c>
      <c r="DH1277" s="25">
        <v>1475.8961830317201</v>
      </c>
      <c r="DI1277" s="25">
        <v>1330</v>
      </c>
      <c r="DJ1277" s="25">
        <v>72.256880285684204</v>
      </c>
      <c r="DK1277" s="25"/>
      <c r="DL1277" s="25">
        <v>1330</v>
      </c>
      <c r="DM1277" s="25">
        <v>88.3586727</v>
      </c>
      <c r="DN1277" s="25"/>
      <c r="DO1277" s="25"/>
      <c r="DP1277" s="25">
        <v>1279.4154261543599</v>
      </c>
      <c r="DQ1277" s="25"/>
      <c r="DR1277" s="25"/>
      <c r="DS1277" s="25"/>
      <c r="DT1277" s="25"/>
      <c r="DU1277" s="25">
        <v>185.50769173159301</v>
      </c>
      <c r="DV1277" s="25">
        <v>2297.5790222516298</v>
      </c>
      <c r="DW1277" s="25">
        <v>1833.99092503159</v>
      </c>
      <c r="DX1277" s="25"/>
      <c r="DY1277" s="25"/>
      <c r="DZ1277" s="25">
        <v>1991.9952315988101</v>
      </c>
      <c r="EA1277" s="25"/>
      <c r="EB1277" s="25"/>
      <c r="EC1277" s="25"/>
      <c r="ED1277" s="25">
        <v>3461.21867781746</v>
      </c>
      <c r="EE1277" s="25">
        <v>815</v>
      </c>
    </row>
    <row r="1278" spans="110:135" x14ac:dyDescent="0.2">
      <c r="DF1278" s="24" t="s">
        <v>8333</v>
      </c>
      <c r="DG1278" s="24" t="s">
        <v>212</v>
      </c>
      <c r="DH1278" s="25">
        <v>4809.21424984847</v>
      </c>
      <c r="DI1278" s="25">
        <v>1331.1864299010799</v>
      </c>
      <c r="DJ1278" s="25">
        <v>126.19474378430399</v>
      </c>
      <c r="DK1278" s="25">
        <v>11817</v>
      </c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>
        <v>1279.45631964432</v>
      </c>
      <c r="DV1278" s="25"/>
      <c r="DW1278" s="25">
        <v>1331.1864299010799</v>
      </c>
      <c r="DX1278" s="25"/>
      <c r="DY1278" s="25"/>
      <c r="DZ1278" s="25"/>
      <c r="EA1278" s="25"/>
      <c r="EB1278" s="25"/>
      <c r="EC1278" s="25"/>
      <c r="ED1278" s="25"/>
      <c r="EE1278" s="25"/>
    </row>
    <row r="1279" spans="110:135" x14ac:dyDescent="0.2">
      <c r="DF1279" s="24" t="s">
        <v>3367</v>
      </c>
      <c r="DG1279" s="24" t="s">
        <v>212</v>
      </c>
      <c r="DH1279" s="25">
        <v>1105.3725051853501</v>
      </c>
      <c r="DI1279" s="25">
        <v>1332.04453115605</v>
      </c>
      <c r="DJ1279" s="25">
        <v>43.667101285831599</v>
      </c>
      <c r="DK1279" s="25"/>
      <c r="DL1279" s="25">
        <v>1433</v>
      </c>
      <c r="DM1279" s="25"/>
      <c r="DN1279" s="25">
        <v>551.0729844</v>
      </c>
      <c r="DO1279" s="25"/>
      <c r="DP1279" s="25"/>
      <c r="DQ1279" s="25"/>
      <c r="DR1279" s="25"/>
      <c r="DS1279" s="25"/>
      <c r="DT1279" s="25"/>
      <c r="DU1279" s="25"/>
      <c r="DV1279" s="25"/>
      <c r="DW1279" s="25">
        <v>1332.04453115605</v>
      </c>
      <c r="DX1279" s="25"/>
      <c r="DY1279" s="25"/>
      <c r="DZ1279" s="25"/>
      <c r="EA1279" s="25"/>
      <c r="EB1279" s="25"/>
      <c r="EC1279" s="25"/>
      <c r="ED1279" s="25"/>
      <c r="EE1279" s="25"/>
    </row>
    <row r="1280" spans="110:135" x14ac:dyDescent="0.2">
      <c r="DF1280" s="24" t="s">
        <v>2978</v>
      </c>
      <c r="DG1280" s="24" t="s">
        <v>212</v>
      </c>
      <c r="DH1280" s="25">
        <v>1502.1105216649</v>
      </c>
      <c r="DI1280" s="25">
        <v>1332.1965527252401</v>
      </c>
      <c r="DJ1280" s="25">
        <v>65.204838508566695</v>
      </c>
      <c r="DK1280" s="25"/>
      <c r="DL1280" s="25">
        <v>3281</v>
      </c>
      <c r="DM1280" s="25">
        <v>305.80379260000001</v>
      </c>
      <c r="DN1280" s="25"/>
      <c r="DO1280" s="25"/>
      <c r="DP1280" s="25">
        <v>1035.98991155514</v>
      </c>
      <c r="DQ1280" s="25"/>
      <c r="DR1280" s="25"/>
      <c r="DS1280" s="25">
        <v>506.20975736056999</v>
      </c>
      <c r="DT1280" s="25"/>
      <c r="DU1280" s="25">
        <v>2344.68387397377</v>
      </c>
      <c r="DV1280" s="25"/>
      <c r="DW1280" s="25">
        <v>1354.3931054504901</v>
      </c>
      <c r="DX1280" s="25"/>
      <c r="DY1280" s="25"/>
      <c r="DZ1280" s="25"/>
      <c r="EA1280" s="25"/>
      <c r="EB1280" s="25"/>
      <c r="EC1280" s="25">
        <v>1878.80373237921</v>
      </c>
      <c r="ED1280" s="25"/>
      <c r="EE1280" s="25">
        <v>1310</v>
      </c>
    </row>
    <row r="1281" spans="110:135" x14ac:dyDescent="0.2">
      <c r="DF1281" s="24" t="s">
        <v>5450</v>
      </c>
      <c r="DG1281" s="24" t="s">
        <v>212</v>
      </c>
      <c r="DH1281" s="25">
        <v>1332.9027408586601</v>
      </c>
      <c r="DI1281" s="25">
        <v>1332.9027408586601</v>
      </c>
      <c r="DJ1281" s="25"/>
      <c r="DK1281" s="25"/>
      <c r="DL1281" s="25"/>
      <c r="DM1281" s="25"/>
      <c r="DN1281" s="25"/>
      <c r="DO1281" s="25"/>
      <c r="DP1281" s="25"/>
      <c r="DQ1281" s="25"/>
      <c r="DR1281" s="25"/>
      <c r="DS1281" s="25"/>
      <c r="DT1281" s="25"/>
      <c r="DU1281" s="25"/>
      <c r="DV1281" s="25"/>
      <c r="DW1281" s="25">
        <v>1332.9027408586601</v>
      </c>
      <c r="DX1281" s="25"/>
      <c r="DY1281" s="25"/>
      <c r="DZ1281" s="25"/>
      <c r="EA1281" s="25"/>
      <c r="EB1281" s="25"/>
      <c r="EC1281" s="25"/>
      <c r="ED1281" s="25"/>
      <c r="EE1281" s="25"/>
    </row>
    <row r="1282" spans="110:135" x14ac:dyDescent="0.2">
      <c r="DF1282" s="24" t="s">
        <v>3623</v>
      </c>
      <c r="DG1282" s="24" t="s">
        <v>274</v>
      </c>
      <c r="DH1282" s="25">
        <v>1503.9989262700201</v>
      </c>
      <c r="DI1282" s="25">
        <v>1332.9027408586601</v>
      </c>
      <c r="DJ1282" s="25">
        <v>70.939493201957802</v>
      </c>
      <c r="DK1282" s="25"/>
      <c r="DL1282" s="25">
        <v>3322</v>
      </c>
      <c r="DM1282" s="25">
        <v>584.46324349999998</v>
      </c>
      <c r="DN1282" s="25"/>
      <c r="DO1282" s="25"/>
      <c r="DP1282" s="25"/>
      <c r="DQ1282" s="25"/>
      <c r="DR1282" s="25"/>
      <c r="DS1282" s="25"/>
      <c r="DT1282" s="25"/>
      <c r="DU1282" s="25">
        <v>1373.6286469914501</v>
      </c>
      <c r="DV1282" s="25"/>
      <c r="DW1282" s="25">
        <v>1332.9027408586601</v>
      </c>
      <c r="DX1282" s="25"/>
      <c r="DY1282" s="25"/>
      <c r="DZ1282" s="25"/>
      <c r="EA1282" s="25"/>
      <c r="EB1282" s="25"/>
      <c r="EC1282" s="25"/>
      <c r="ED1282" s="25"/>
      <c r="EE1282" s="25">
        <v>907</v>
      </c>
    </row>
    <row r="1283" spans="110:135" x14ac:dyDescent="0.2">
      <c r="DF1283" s="24" t="s">
        <v>2008</v>
      </c>
      <c r="DG1283" s="24" t="s">
        <v>274</v>
      </c>
      <c r="DH1283" s="25">
        <v>1876.2369888109499</v>
      </c>
      <c r="DI1283" s="25">
        <v>1333.7610589664801</v>
      </c>
      <c r="DJ1283" s="25">
        <v>86.329639006286598</v>
      </c>
      <c r="DK1283" s="25"/>
      <c r="DL1283" s="25">
        <v>836</v>
      </c>
      <c r="DM1283" s="25">
        <v>171.9008561</v>
      </c>
      <c r="DN1283" s="25"/>
      <c r="DO1283" s="25">
        <v>3312.6948659999998</v>
      </c>
      <c r="DP1283" s="25"/>
      <c r="DQ1283" s="25"/>
      <c r="DR1283" s="25"/>
      <c r="DS1283" s="25">
        <v>1097.0949805697501</v>
      </c>
      <c r="DT1283" s="25">
        <v>5398.7653902003503</v>
      </c>
      <c r="DU1283" s="25">
        <v>2344.3529775686802</v>
      </c>
      <c r="DV1283" s="25"/>
      <c r="DW1283" s="25">
        <v>1333.7610589664801</v>
      </c>
      <c r="DX1283" s="25"/>
      <c r="DY1283" s="25"/>
      <c r="DZ1283" s="25"/>
      <c r="EA1283" s="25">
        <v>1687.5627698932601</v>
      </c>
      <c r="EB1283" s="25"/>
      <c r="EC1283" s="25"/>
      <c r="ED1283" s="25"/>
      <c r="EE1283" s="25">
        <v>704</v>
      </c>
    </row>
    <row r="1284" spans="110:135" x14ac:dyDescent="0.2">
      <c r="DF1284" s="24" t="s">
        <v>1066</v>
      </c>
      <c r="DG1284" s="24" t="s">
        <v>212</v>
      </c>
      <c r="DH1284" s="25">
        <v>2184.9998398386301</v>
      </c>
      <c r="DI1284" s="25">
        <v>1334.35541392798</v>
      </c>
      <c r="DJ1284" s="25">
        <v>79.224783502967995</v>
      </c>
      <c r="DK1284" s="25"/>
      <c r="DL1284" s="25"/>
      <c r="DM1284" s="25">
        <v>1094.266046</v>
      </c>
      <c r="DN1284" s="25"/>
      <c r="DO1284" s="25"/>
      <c r="DP1284" s="25">
        <v>550.58743124331704</v>
      </c>
      <c r="DQ1284" s="25"/>
      <c r="DR1284" s="25">
        <v>3262.7702347457698</v>
      </c>
      <c r="DS1284" s="25"/>
      <c r="DT1284" s="25">
        <v>1334.35541392798</v>
      </c>
      <c r="DU1284" s="25">
        <v>4683.0200732760904</v>
      </c>
      <c r="DV1284" s="25"/>
      <c r="DW1284" s="25"/>
      <c r="DX1284" s="25"/>
      <c r="DY1284" s="25"/>
      <c r="DZ1284" s="25"/>
      <c r="EA1284" s="25"/>
      <c r="EB1284" s="25"/>
      <c r="EC1284" s="25"/>
      <c r="ED1284" s="25"/>
      <c r="EE1284" s="25"/>
    </row>
    <row r="1285" spans="110:135" x14ac:dyDescent="0.2">
      <c r="DF1285" s="24" t="s">
        <v>3604</v>
      </c>
      <c r="DG1285" s="24" t="s">
        <v>212</v>
      </c>
      <c r="DH1285" s="25">
        <v>1335.21332200693</v>
      </c>
      <c r="DI1285" s="25">
        <v>1335.21332200693</v>
      </c>
      <c r="DJ1285" s="25">
        <v>61.772016212296698</v>
      </c>
      <c r="DK1285" s="25"/>
      <c r="DL1285" s="25"/>
      <c r="DM1285" s="25"/>
      <c r="DN1285" s="25"/>
      <c r="DO1285" s="25"/>
      <c r="DP1285" s="25"/>
      <c r="DQ1285" s="25"/>
      <c r="DR1285" s="25"/>
      <c r="DS1285" s="25"/>
      <c r="DT1285" s="25"/>
      <c r="DU1285" s="25"/>
      <c r="DV1285" s="25"/>
      <c r="DW1285" s="25">
        <v>1918.4266440138599</v>
      </c>
      <c r="DX1285" s="25"/>
      <c r="DY1285" s="25"/>
      <c r="DZ1285" s="25"/>
      <c r="EA1285" s="25"/>
      <c r="EB1285" s="25"/>
      <c r="EC1285" s="25"/>
      <c r="ED1285" s="25"/>
      <c r="EE1285" s="25">
        <v>752</v>
      </c>
    </row>
    <row r="1286" spans="110:135" x14ac:dyDescent="0.2">
      <c r="DF1286" s="24" t="s">
        <v>6057</v>
      </c>
      <c r="DG1286" s="24" t="s">
        <v>212</v>
      </c>
      <c r="DH1286" s="25">
        <v>6335.4477606392702</v>
      </c>
      <c r="DI1286" s="25">
        <v>1335.8049527452899</v>
      </c>
      <c r="DJ1286" s="25">
        <v>183.45519040375299</v>
      </c>
      <c r="DK1286" s="25"/>
      <c r="DL1286" s="25"/>
      <c r="DM1286" s="25"/>
      <c r="DN1286" s="25"/>
      <c r="DO1286" s="25"/>
      <c r="DP1286" s="25">
        <v>915.28744050351895</v>
      </c>
      <c r="DQ1286" s="25"/>
      <c r="DR1286" s="25"/>
      <c r="DS1286" s="25"/>
      <c r="DT1286" s="25"/>
      <c r="DU1286" s="25">
        <v>1335.8049527452899</v>
      </c>
      <c r="DV1286" s="25"/>
      <c r="DW1286" s="25">
        <v>1475.08578214453</v>
      </c>
      <c r="DX1286" s="25"/>
      <c r="DY1286" s="25"/>
      <c r="DZ1286" s="25"/>
      <c r="EA1286" s="25"/>
      <c r="EB1286" s="25"/>
      <c r="EC1286" s="25"/>
      <c r="ED1286" s="25">
        <v>27121.060627802999</v>
      </c>
      <c r="EE1286" s="25">
        <v>830</v>
      </c>
    </row>
    <row r="1287" spans="110:135" x14ac:dyDescent="0.2">
      <c r="DF1287" s="24" t="s">
        <v>5832</v>
      </c>
      <c r="DG1287" s="24" t="s">
        <v>212</v>
      </c>
      <c r="DH1287" s="25">
        <v>2600.8342074469101</v>
      </c>
      <c r="DI1287" s="25">
        <v>1336</v>
      </c>
      <c r="DJ1287" s="25">
        <v>89.9461946988406</v>
      </c>
      <c r="DK1287" s="25">
        <v>1336</v>
      </c>
      <c r="DL1287" s="25">
        <v>6173</v>
      </c>
      <c r="DM1287" s="25"/>
      <c r="DN1287" s="25">
        <v>639.67608299999995</v>
      </c>
      <c r="DO1287" s="25"/>
      <c r="DP1287" s="25"/>
      <c r="DQ1287" s="25"/>
      <c r="DR1287" s="25"/>
      <c r="DS1287" s="25">
        <v>1081.6370344249301</v>
      </c>
      <c r="DT1287" s="25"/>
      <c r="DU1287" s="25"/>
      <c r="DV1287" s="25"/>
      <c r="DW1287" s="25"/>
      <c r="DX1287" s="25"/>
      <c r="DY1287" s="25"/>
      <c r="DZ1287" s="25"/>
      <c r="EA1287" s="25"/>
      <c r="EB1287" s="25"/>
      <c r="EC1287" s="25">
        <v>3773.8579198096099</v>
      </c>
      <c r="ED1287" s="25"/>
      <c r="EE1287" s="25"/>
    </row>
    <row r="1288" spans="110:135" x14ac:dyDescent="0.2">
      <c r="DF1288" s="24" t="s">
        <v>1818</v>
      </c>
      <c r="DG1288" s="24" t="s">
        <v>212</v>
      </c>
      <c r="DH1288" s="25">
        <v>1336.90247637264</v>
      </c>
      <c r="DI1288" s="25">
        <v>1336.90247637264</v>
      </c>
      <c r="DJ1288" s="25">
        <v>0.11609917897997001</v>
      </c>
      <c r="DK1288" s="25"/>
      <c r="DL1288" s="25">
        <v>1338</v>
      </c>
      <c r="DM1288" s="25"/>
      <c r="DN1288" s="25"/>
      <c r="DO1288" s="25"/>
      <c r="DP1288" s="25"/>
      <c r="DQ1288" s="25"/>
      <c r="DR1288" s="25"/>
      <c r="DS1288" s="25"/>
      <c r="DT1288" s="25"/>
      <c r="DU1288" s="25">
        <v>1335.8049527452899</v>
      </c>
      <c r="DV1288" s="25"/>
      <c r="DW1288" s="25"/>
      <c r="DX1288" s="25"/>
      <c r="DY1288" s="25"/>
      <c r="DZ1288" s="25"/>
      <c r="EA1288" s="25"/>
      <c r="EB1288" s="25"/>
      <c r="EC1288" s="25"/>
      <c r="ED1288" s="25"/>
      <c r="EE1288" s="25"/>
    </row>
    <row r="1289" spans="110:135" x14ac:dyDescent="0.2">
      <c r="DF1289" s="24" t="s">
        <v>1024</v>
      </c>
      <c r="DG1289" s="24" t="s">
        <v>212</v>
      </c>
      <c r="DH1289" s="25">
        <v>1440.7222693655499</v>
      </c>
      <c r="DI1289" s="25">
        <v>1338.6596177972799</v>
      </c>
      <c r="DJ1289" s="25">
        <v>73.418186528422197</v>
      </c>
      <c r="DK1289" s="25">
        <v>2610</v>
      </c>
      <c r="DL1289" s="25">
        <v>542</v>
      </c>
      <c r="DM1289" s="25">
        <v>135.46227150000001</v>
      </c>
      <c r="DN1289" s="25"/>
      <c r="DO1289" s="25"/>
      <c r="DP1289" s="25">
        <v>3532.9061270775501</v>
      </c>
      <c r="DQ1289" s="25"/>
      <c r="DR1289" s="25">
        <v>1777.60340704949</v>
      </c>
      <c r="DS1289" s="25">
        <v>1513.8418888139399</v>
      </c>
      <c r="DT1289" s="25"/>
      <c r="DU1289" s="25">
        <v>1018.76658425832</v>
      </c>
      <c r="DV1289" s="25"/>
      <c r="DW1289" s="25">
        <v>1163.4773467806201</v>
      </c>
      <c r="DX1289" s="25"/>
      <c r="DY1289" s="25"/>
      <c r="DZ1289" s="25"/>
      <c r="EA1289" s="25">
        <v>1813.16506817555</v>
      </c>
      <c r="EB1289" s="25"/>
      <c r="EC1289" s="25"/>
      <c r="ED1289" s="25"/>
      <c r="EE1289" s="25">
        <v>300</v>
      </c>
    </row>
    <row r="1290" spans="110:135" x14ac:dyDescent="0.2">
      <c r="DF1290" s="24" t="s">
        <v>3798</v>
      </c>
      <c r="DG1290" s="24" t="s">
        <v>212</v>
      </c>
      <c r="DH1290" s="25">
        <v>3144.7726535894299</v>
      </c>
      <c r="DI1290" s="25">
        <v>1338.91324175102</v>
      </c>
      <c r="DJ1290" s="25">
        <v>104.859684214539</v>
      </c>
      <c r="DK1290" s="25"/>
      <c r="DL1290" s="25"/>
      <c r="DM1290" s="25"/>
      <c r="DN1290" s="25"/>
      <c r="DO1290" s="25"/>
      <c r="DP1290" s="25"/>
      <c r="DQ1290" s="25"/>
      <c r="DR1290" s="25">
        <v>5874.2000375162797</v>
      </c>
      <c r="DS1290" s="25">
        <v>275.13555827299302</v>
      </c>
      <c r="DT1290" s="25"/>
      <c r="DU1290" s="25">
        <v>7483.6144304068803</v>
      </c>
      <c r="DV1290" s="25"/>
      <c r="DW1290" s="25">
        <v>1338.91324175102</v>
      </c>
      <c r="DX1290" s="25"/>
      <c r="DY1290" s="25"/>
      <c r="DZ1290" s="25"/>
      <c r="EA1290" s="25"/>
      <c r="EB1290" s="25"/>
      <c r="EC1290" s="25"/>
      <c r="ED1290" s="25"/>
      <c r="EE1290" s="25">
        <v>752</v>
      </c>
    </row>
    <row r="1291" spans="110:135" x14ac:dyDescent="0.2">
      <c r="DF1291" s="24" t="s">
        <v>5474</v>
      </c>
      <c r="DG1291" s="24" t="s">
        <v>212</v>
      </c>
      <c r="DH1291" s="25">
        <v>1338.91324175102</v>
      </c>
      <c r="DI1291" s="25">
        <v>1338.91324175102</v>
      </c>
      <c r="DJ1291" s="25"/>
      <c r="DK1291" s="25"/>
      <c r="DL1291" s="25"/>
      <c r="DM1291" s="25"/>
      <c r="DN1291" s="25"/>
      <c r="DO1291" s="25"/>
      <c r="DP1291" s="25"/>
      <c r="DQ1291" s="25"/>
      <c r="DR1291" s="25"/>
      <c r="DS1291" s="25"/>
      <c r="DT1291" s="25"/>
      <c r="DU1291" s="25"/>
      <c r="DV1291" s="25"/>
      <c r="DW1291" s="25">
        <v>1338.91324175102</v>
      </c>
      <c r="DX1291" s="25"/>
      <c r="DY1291" s="25"/>
      <c r="DZ1291" s="25"/>
      <c r="EA1291" s="25"/>
      <c r="EB1291" s="25"/>
      <c r="EC1291" s="25"/>
      <c r="ED1291" s="25"/>
      <c r="EE1291" s="25"/>
    </row>
    <row r="1292" spans="110:135" x14ac:dyDescent="0.2">
      <c r="DF1292" s="24" t="s">
        <v>1997</v>
      </c>
      <c r="DG1292" s="24" t="s">
        <v>212</v>
      </c>
      <c r="DH1292" s="25">
        <v>1248.5688648596099</v>
      </c>
      <c r="DI1292" s="25">
        <v>1339.1909124086901</v>
      </c>
      <c r="DJ1292" s="25">
        <v>70.594103282042795</v>
      </c>
      <c r="DK1292" s="25"/>
      <c r="DL1292" s="25">
        <v>2906</v>
      </c>
      <c r="DM1292" s="25">
        <v>119.220692</v>
      </c>
      <c r="DN1292" s="25"/>
      <c r="DO1292" s="25"/>
      <c r="DP1292" s="25">
        <v>1368.38182481738</v>
      </c>
      <c r="DQ1292" s="25"/>
      <c r="DR1292" s="25"/>
      <c r="DS1292" s="25">
        <v>716.87954832754303</v>
      </c>
      <c r="DT1292" s="25"/>
      <c r="DU1292" s="25">
        <v>366.84629516872502</v>
      </c>
      <c r="DV1292" s="25"/>
      <c r="DW1292" s="25">
        <v>1388.9169877915699</v>
      </c>
      <c r="DX1292" s="25"/>
      <c r="DY1292" s="25"/>
      <c r="DZ1292" s="25">
        <v>1812.3055707716801</v>
      </c>
      <c r="EA1292" s="25"/>
      <c r="EB1292" s="25"/>
      <c r="EC1292" s="25"/>
      <c r="ED1292" s="25"/>
      <c r="EE1292" s="25">
        <v>1310</v>
      </c>
    </row>
    <row r="1293" spans="110:135" x14ac:dyDescent="0.2">
      <c r="DF1293" s="24" t="s">
        <v>5480</v>
      </c>
      <c r="DG1293" s="24" t="s">
        <v>274</v>
      </c>
      <c r="DH1293" s="25">
        <v>1339.7723175102501</v>
      </c>
      <c r="DI1293" s="25">
        <v>1339.7723175102501</v>
      </c>
      <c r="DJ1293" s="25"/>
      <c r="DK1293" s="25"/>
      <c r="DL1293" s="25"/>
      <c r="DM1293" s="25"/>
      <c r="DN1293" s="25"/>
      <c r="DO1293" s="25"/>
      <c r="DP1293" s="25"/>
      <c r="DQ1293" s="25"/>
      <c r="DR1293" s="25"/>
      <c r="DS1293" s="25"/>
      <c r="DT1293" s="25"/>
      <c r="DU1293" s="25"/>
      <c r="DV1293" s="25"/>
      <c r="DW1293" s="25">
        <v>1339.7723175102501</v>
      </c>
      <c r="DX1293" s="25"/>
      <c r="DY1293" s="25"/>
      <c r="DZ1293" s="25"/>
      <c r="EA1293" s="25"/>
      <c r="EB1293" s="25"/>
      <c r="EC1293" s="25"/>
      <c r="ED1293" s="25"/>
      <c r="EE1293" s="25"/>
    </row>
    <row r="1294" spans="110:135" x14ac:dyDescent="0.2">
      <c r="DF1294" s="24" t="s">
        <v>2091</v>
      </c>
      <c r="DG1294" s="24" t="s">
        <v>212</v>
      </c>
      <c r="DH1294" s="25">
        <v>1486.0802685042499</v>
      </c>
      <c r="DI1294" s="25">
        <v>1340</v>
      </c>
      <c r="DJ1294" s="25">
        <v>60.899060349869899</v>
      </c>
      <c r="DK1294" s="25"/>
      <c r="DL1294" s="25"/>
      <c r="DM1294" s="25">
        <v>455.5889358</v>
      </c>
      <c r="DN1294" s="25"/>
      <c r="DO1294" s="25"/>
      <c r="DP1294" s="25">
        <v>1170.4321415941999</v>
      </c>
      <c r="DQ1294" s="25"/>
      <c r="DR1294" s="25"/>
      <c r="DS1294" s="25">
        <v>352.93582284698999</v>
      </c>
      <c r="DT1294" s="25"/>
      <c r="DU1294" s="25">
        <v>2349.6309017011399</v>
      </c>
      <c r="DV1294" s="25">
        <v>2093.4620960623001</v>
      </c>
      <c r="DW1294" s="25"/>
      <c r="DX1294" s="25"/>
      <c r="DY1294" s="25"/>
      <c r="DZ1294" s="25">
        <v>2640.5119815251501</v>
      </c>
      <c r="EA1294" s="25"/>
      <c r="EB1294" s="25"/>
      <c r="EC1294" s="25"/>
      <c r="ED1294" s="25"/>
      <c r="EE1294" s="25">
        <v>1340</v>
      </c>
    </row>
    <row r="1295" spans="110:135" x14ac:dyDescent="0.2">
      <c r="DF1295" s="24" t="s">
        <v>2433</v>
      </c>
      <c r="DG1295" s="24" t="s">
        <v>212</v>
      </c>
      <c r="DH1295" s="25">
        <v>1586.2703726264799</v>
      </c>
      <c r="DI1295" s="25">
        <v>1340</v>
      </c>
      <c r="DJ1295" s="25">
        <v>68.518523164806695</v>
      </c>
      <c r="DK1295" s="25"/>
      <c r="DL1295" s="25">
        <v>1197</v>
      </c>
      <c r="DM1295" s="25">
        <v>12.70198852</v>
      </c>
      <c r="DN1295" s="25"/>
      <c r="DO1295" s="25"/>
      <c r="DP1295" s="25">
        <v>2709.1291405894999</v>
      </c>
      <c r="DQ1295" s="25"/>
      <c r="DR1295" s="25"/>
      <c r="DS1295" s="25">
        <v>621.79681563228996</v>
      </c>
      <c r="DT1295" s="25"/>
      <c r="DU1295" s="25">
        <v>2381.5092254402998</v>
      </c>
      <c r="DV1295" s="25"/>
      <c r="DW1295" s="25"/>
      <c r="DX1295" s="25"/>
      <c r="DY1295" s="25"/>
      <c r="DZ1295" s="25"/>
      <c r="EA1295" s="25"/>
      <c r="EB1295" s="25"/>
      <c r="EC1295" s="25">
        <v>2841.7554382032899</v>
      </c>
      <c r="ED1295" s="25"/>
      <c r="EE1295" s="25">
        <v>1340</v>
      </c>
    </row>
    <row r="1296" spans="110:135" x14ac:dyDescent="0.2">
      <c r="DF1296" s="24" t="s">
        <v>3029</v>
      </c>
      <c r="DG1296" s="24" t="s">
        <v>212</v>
      </c>
      <c r="DH1296" s="25">
        <v>1190.1907994738301</v>
      </c>
      <c r="DI1296" s="25">
        <v>1341</v>
      </c>
      <c r="DJ1296" s="25">
        <v>54.823929637635999</v>
      </c>
      <c r="DK1296" s="25"/>
      <c r="DL1296" s="25">
        <v>1341</v>
      </c>
      <c r="DM1296" s="25">
        <v>92.017146159999996</v>
      </c>
      <c r="DN1296" s="25"/>
      <c r="DO1296" s="25"/>
      <c r="DP1296" s="25"/>
      <c r="DQ1296" s="25"/>
      <c r="DR1296" s="25"/>
      <c r="DS1296" s="25">
        <v>1208.12733330836</v>
      </c>
      <c r="DT1296" s="25"/>
      <c r="DU1296" s="25"/>
      <c r="DV1296" s="25"/>
      <c r="DW1296" s="25"/>
      <c r="DX1296" s="25"/>
      <c r="DY1296" s="25"/>
      <c r="DZ1296" s="25">
        <v>1509.8095179007801</v>
      </c>
      <c r="EA1296" s="25"/>
      <c r="EB1296" s="25"/>
      <c r="EC1296" s="25"/>
      <c r="ED1296" s="25"/>
      <c r="EE1296" s="25">
        <v>1800</v>
      </c>
    </row>
    <row r="1297" spans="110:135" x14ac:dyDescent="0.2">
      <c r="DF1297" s="24" t="s">
        <v>5497</v>
      </c>
      <c r="DG1297" s="24" t="s">
        <v>212</v>
      </c>
      <c r="DH1297" s="25">
        <v>1344.0693164714601</v>
      </c>
      <c r="DI1297" s="25">
        <v>1344.0693164714601</v>
      </c>
      <c r="DJ1297" s="25"/>
      <c r="DK1297" s="25"/>
      <c r="DL1297" s="25"/>
      <c r="DM1297" s="25"/>
      <c r="DN1297" s="25"/>
      <c r="DO1297" s="25"/>
      <c r="DP1297" s="25"/>
      <c r="DQ1297" s="25"/>
      <c r="DR1297" s="25"/>
      <c r="DS1297" s="25"/>
      <c r="DT1297" s="25"/>
      <c r="DU1297" s="25"/>
      <c r="DV1297" s="25"/>
      <c r="DW1297" s="25">
        <v>1344.0693164714601</v>
      </c>
      <c r="DX1297" s="25"/>
      <c r="DY1297" s="25"/>
      <c r="DZ1297" s="25"/>
      <c r="EA1297" s="25"/>
      <c r="EB1297" s="25"/>
      <c r="EC1297" s="25"/>
      <c r="ED1297" s="25"/>
      <c r="EE1297" s="25"/>
    </row>
    <row r="1298" spans="110:135" x14ac:dyDescent="0.2">
      <c r="DF1298" s="24" t="s">
        <v>3921</v>
      </c>
      <c r="DG1298" s="24" t="s">
        <v>212</v>
      </c>
      <c r="DH1298" s="25">
        <v>1344.9290400026</v>
      </c>
      <c r="DI1298" s="25">
        <v>1344.9290400026</v>
      </c>
      <c r="DJ1298" s="25"/>
      <c r="DK1298" s="25"/>
      <c r="DL1298" s="25"/>
      <c r="DM1298" s="25"/>
      <c r="DN1298" s="25"/>
      <c r="DO1298" s="25"/>
      <c r="DP1298" s="25"/>
      <c r="DQ1298" s="25"/>
      <c r="DR1298" s="25"/>
      <c r="DS1298" s="25"/>
      <c r="DT1298" s="25"/>
      <c r="DU1298" s="25"/>
      <c r="DV1298" s="25"/>
      <c r="DW1298" s="25">
        <v>1344.9290400026</v>
      </c>
      <c r="DX1298" s="25"/>
      <c r="DY1298" s="25"/>
      <c r="DZ1298" s="25"/>
      <c r="EA1298" s="25"/>
      <c r="EB1298" s="25"/>
      <c r="EC1298" s="25"/>
      <c r="ED1298" s="25"/>
      <c r="EE1298" s="25"/>
    </row>
    <row r="1299" spans="110:135" x14ac:dyDescent="0.2">
      <c r="DF1299" s="24" t="s">
        <v>2280</v>
      </c>
      <c r="DG1299" s="24" t="s">
        <v>212</v>
      </c>
      <c r="DH1299" s="25">
        <v>1344.9346965593199</v>
      </c>
      <c r="DI1299" s="25">
        <v>1344.9346965593199</v>
      </c>
      <c r="DJ1299" s="25">
        <v>39.543678501590399</v>
      </c>
      <c r="DK1299" s="25"/>
      <c r="DL1299" s="25">
        <v>1721</v>
      </c>
      <c r="DM1299" s="25"/>
      <c r="DN1299" s="25"/>
      <c r="DO1299" s="25"/>
      <c r="DP1299" s="25"/>
      <c r="DQ1299" s="25"/>
      <c r="DR1299" s="25"/>
      <c r="DS1299" s="25"/>
      <c r="DT1299" s="25"/>
      <c r="DU1299" s="25">
        <v>968.86939311864603</v>
      </c>
      <c r="DV1299" s="25"/>
      <c r="DW1299" s="25"/>
      <c r="DX1299" s="25"/>
      <c r="DY1299" s="25"/>
      <c r="DZ1299" s="25"/>
      <c r="EA1299" s="25"/>
      <c r="EB1299" s="25"/>
      <c r="EC1299" s="25"/>
      <c r="ED1299" s="25"/>
      <c r="EE1299" s="25"/>
    </row>
    <row r="1300" spans="110:135" x14ac:dyDescent="0.2">
      <c r="DF1300" s="24" t="s">
        <v>3496</v>
      </c>
      <c r="DG1300" s="24" t="s">
        <v>212</v>
      </c>
      <c r="DH1300" s="25">
        <v>1763.8852417871699</v>
      </c>
      <c r="DI1300" s="25">
        <v>1345.1125384551899</v>
      </c>
      <c r="DJ1300" s="25">
        <v>77.430683993465806</v>
      </c>
      <c r="DK1300" s="25"/>
      <c r="DL1300" s="25">
        <v>668</v>
      </c>
      <c r="DM1300" s="25">
        <v>72.740510259999994</v>
      </c>
      <c r="DN1300" s="25"/>
      <c r="DO1300" s="25"/>
      <c r="DP1300" s="25">
        <v>1347.54848783839</v>
      </c>
      <c r="DQ1300" s="25"/>
      <c r="DR1300" s="25">
        <v>1342.6765890719901</v>
      </c>
      <c r="DS1300" s="25">
        <v>2826.4686400737</v>
      </c>
      <c r="DT1300" s="25"/>
      <c r="DU1300" s="25">
        <v>808.64094455347902</v>
      </c>
      <c r="DV1300" s="25"/>
      <c r="DW1300" s="25"/>
      <c r="DX1300" s="25"/>
      <c r="DY1300" s="25">
        <v>3141.8280825439801</v>
      </c>
      <c r="DZ1300" s="25">
        <v>1543.32225521854</v>
      </c>
      <c r="EA1300" s="25"/>
      <c r="EB1300" s="25"/>
      <c r="EC1300" s="25">
        <v>4617.6269083115703</v>
      </c>
      <c r="ED1300" s="25"/>
      <c r="EE1300" s="25">
        <v>1270</v>
      </c>
    </row>
    <row r="1301" spans="110:135" x14ac:dyDescent="0.2">
      <c r="DF1301" s="24" t="s">
        <v>2582</v>
      </c>
      <c r="DG1301" s="24" t="s">
        <v>212</v>
      </c>
      <c r="DH1301" s="25">
        <v>1343.83643879229</v>
      </c>
      <c r="DI1301" s="25">
        <v>1345.2829885270401</v>
      </c>
      <c r="DJ1301" s="25">
        <v>53.523048825259998</v>
      </c>
      <c r="DK1301" s="25"/>
      <c r="DL1301" s="25">
        <v>1486</v>
      </c>
      <c r="DM1301" s="25"/>
      <c r="DN1301" s="25"/>
      <c r="DO1301" s="25"/>
      <c r="DP1301" s="25">
        <v>112.365946467008</v>
      </c>
      <c r="DQ1301" s="25"/>
      <c r="DR1301" s="25"/>
      <c r="DS1301" s="25"/>
      <c r="DT1301" s="25"/>
      <c r="DU1301" s="25">
        <v>1160.4068100189099</v>
      </c>
      <c r="DV1301" s="25">
        <v>2054.0911038148802</v>
      </c>
      <c r="DW1301" s="25">
        <v>1204.5659770540899</v>
      </c>
      <c r="DX1301" s="25"/>
      <c r="DY1301" s="25"/>
      <c r="DZ1301" s="25">
        <v>2045.5887953988799</v>
      </c>
      <c r="EA1301" s="25"/>
      <c r="EB1301" s="25"/>
      <c r="EC1301" s="25"/>
      <c r="ED1301" s="25"/>
      <c r="EE1301" s="25"/>
    </row>
    <row r="1302" spans="110:135" x14ac:dyDescent="0.2">
      <c r="DF1302" s="24" t="s">
        <v>3155</v>
      </c>
      <c r="DG1302" s="24" t="s">
        <v>212</v>
      </c>
      <c r="DH1302" s="25">
        <v>1453.1165748442399</v>
      </c>
      <c r="DI1302" s="25">
        <v>1345.8565884699599</v>
      </c>
      <c r="DJ1302" s="25">
        <v>102.628169284425</v>
      </c>
      <c r="DK1302" s="25"/>
      <c r="DL1302" s="25"/>
      <c r="DM1302" s="25">
        <v>19.499512880000001</v>
      </c>
      <c r="DN1302" s="25"/>
      <c r="DO1302" s="25"/>
      <c r="DP1302" s="25"/>
      <c r="DQ1302" s="25"/>
      <c r="DR1302" s="25"/>
      <c r="DS1302" s="25"/>
      <c r="DT1302" s="25"/>
      <c r="DU1302" s="25"/>
      <c r="DV1302" s="25"/>
      <c r="DW1302" s="25"/>
      <c r="DX1302" s="25"/>
      <c r="DY1302" s="25"/>
      <c r="DZ1302" s="25">
        <v>2314.7131769399102</v>
      </c>
      <c r="EA1302" s="25"/>
      <c r="EB1302" s="25"/>
      <c r="EC1302" s="25"/>
      <c r="ED1302" s="25">
        <v>3101.2536095570299</v>
      </c>
      <c r="EE1302" s="25">
        <v>377</v>
      </c>
    </row>
    <row r="1303" spans="110:135" x14ac:dyDescent="0.2">
      <c r="DF1303" s="24" t="s">
        <v>961</v>
      </c>
      <c r="DG1303" s="24" t="s">
        <v>212</v>
      </c>
      <c r="DH1303" s="25">
        <v>1821.2582164939499</v>
      </c>
      <c r="DI1303" s="25">
        <v>1346.2029930874</v>
      </c>
      <c r="DJ1303" s="25">
        <v>91.0317111815327</v>
      </c>
      <c r="DK1303" s="25">
        <v>974</v>
      </c>
      <c r="DL1303" s="25">
        <v>1508</v>
      </c>
      <c r="DM1303" s="25">
        <v>156.93492900000001</v>
      </c>
      <c r="DN1303" s="25"/>
      <c r="DO1303" s="25"/>
      <c r="DP1303" s="25">
        <v>3743.2172437863901</v>
      </c>
      <c r="DQ1303" s="25">
        <v>4922.1089172694701</v>
      </c>
      <c r="DR1303" s="25"/>
      <c r="DS1303" s="25">
        <v>1641.3962865442099</v>
      </c>
      <c r="DT1303" s="25"/>
      <c r="DU1303" s="25">
        <v>440.002369176755</v>
      </c>
      <c r="DV1303" s="25"/>
      <c r="DW1303" s="25">
        <v>1184.4059861748001</v>
      </c>
      <c r="DX1303" s="25"/>
      <c r="DY1303" s="25"/>
      <c r="DZ1303" s="25"/>
      <c r="EA1303" s="25"/>
      <c r="EB1303" s="25"/>
      <c r="EC1303" s="25"/>
      <c r="ED1303" s="25"/>
      <c r="EE1303" s="25"/>
    </row>
    <row r="1304" spans="110:135" x14ac:dyDescent="0.2">
      <c r="DF1304" s="24" t="s">
        <v>5505</v>
      </c>
      <c r="DG1304" s="24" t="s">
        <v>274</v>
      </c>
      <c r="DH1304" s="25">
        <v>1346.6488104683201</v>
      </c>
      <c r="DI1304" s="25">
        <v>1346.6488104683201</v>
      </c>
      <c r="DJ1304" s="25"/>
      <c r="DK1304" s="25"/>
      <c r="DL1304" s="25"/>
      <c r="DM1304" s="25"/>
      <c r="DN1304" s="25"/>
      <c r="DO1304" s="25"/>
      <c r="DP1304" s="25"/>
      <c r="DQ1304" s="25"/>
      <c r="DR1304" s="25"/>
      <c r="DS1304" s="25"/>
      <c r="DT1304" s="25"/>
      <c r="DU1304" s="25"/>
      <c r="DV1304" s="25"/>
      <c r="DW1304" s="25">
        <v>1346.6488104683201</v>
      </c>
      <c r="DX1304" s="25"/>
      <c r="DY1304" s="25"/>
      <c r="DZ1304" s="25"/>
      <c r="EA1304" s="25"/>
      <c r="EB1304" s="25"/>
      <c r="EC1304" s="25"/>
      <c r="ED1304" s="25"/>
      <c r="EE1304" s="25"/>
    </row>
    <row r="1305" spans="110:135" x14ac:dyDescent="0.2">
      <c r="DF1305" s="24" t="s">
        <v>2195</v>
      </c>
      <c r="DG1305" s="24" t="s">
        <v>212</v>
      </c>
      <c r="DH1305" s="25">
        <v>1615.7573220673601</v>
      </c>
      <c r="DI1305" s="25">
        <v>1346.6488104683201</v>
      </c>
      <c r="DJ1305" s="25">
        <v>72.426216229617495</v>
      </c>
      <c r="DK1305" s="25"/>
      <c r="DL1305" s="25">
        <v>1323</v>
      </c>
      <c r="DM1305" s="25">
        <v>299.74796049999998</v>
      </c>
      <c r="DN1305" s="25"/>
      <c r="DO1305" s="25"/>
      <c r="DP1305" s="25">
        <v>2186.1440947647102</v>
      </c>
      <c r="DQ1305" s="25"/>
      <c r="DR1305" s="25"/>
      <c r="DS1305" s="25">
        <v>3567.3238341432502</v>
      </c>
      <c r="DT1305" s="25"/>
      <c r="DU1305" s="25">
        <v>735.64167646920498</v>
      </c>
      <c r="DV1305" s="25"/>
      <c r="DW1305" s="25">
        <v>1346.6488104683201</v>
      </c>
      <c r="DX1305" s="25"/>
      <c r="DY1305" s="25"/>
      <c r="DZ1305" s="25">
        <v>1575.7217285363699</v>
      </c>
      <c r="EA1305" s="25"/>
      <c r="EB1305" s="25"/>
      <c r="EC1305" s="25"/>
      <c r="ED1305" s="25">
        <v>3188.58779372443</v>
      </c>
      <c r="EE1305" s="25">
        <v>319</v>
      </c>
    </row>
    <row r="1306" spans="110:135" x14ac:dyDescent="0.2">
      <c r="DF1306" s="24" t="s">
        <v>4543</v>
      </c>
      <c r="DG1306" s="24" t="s">
        <v>212</v>
      </c>
      <c r="DH1306" s="25">
        <v>1499.79147603974</v>
      </c>
      <c r="DI1306" s="25">
        <v>1347.5088573192199</v>
      </c>
      <c r="DJ1306" s="25">
        <v>40.444112490020103</v>
      </c>
      <c r="DK1306" s="25"/>
      <c r="DL1306" s="25">
        <v>2168</v>
      </c>
      <c r="DM1306" s="25"/>
      <c r="DN1306" s="25">
        <v>983.8655708</v>
      </c>
      <c r="DO1306" s="25"/>
      <c r="DP1306" s="25"/>
      <c r="DQ1306" s="25"/>
      <c r="DR1306" s="25"/>
      <c r="DS1306" s="25"/>
      <c r="DT1306" s="25"/>
      <c r="DU1306" s="25"/>
      <c r="DV1306" s="25"/>
      <c r="DW1306" s="25">
        <v>1347.5088573192199</v>
      </c>
      <c r="DX1306" s="25"/>
      <c r="DY1306" s="25"/>
      <c r="DZ1306" s="25"/>
      <c r="EA1306" s="25"/>
      <c r="EB1306" s="25"/>
      <c r="EC1306" s="25"/>
      <c r="ED1306" s="25"/>
      <c r="EE1306" s="25"/>
    </row>
    <row r="1307" spans="110:135" x14ac:dyDescent="0.2">
      <c r="DF1307" s="24" t="s">
        <v>1188</v>
      </c>
      <c r="DG1307" s="24" t="s">
        <v>212</v>
      </c>
      <c r="DH1307" s="25">
        <v>1411.01480324161</v>
      </c>
      <c r="DI1307" s="25">
        <v>1347.5088573192199</v>
      </c>
      <c r="DJ1307" s="25">
        <v>67.318095830179203</v>
      </c>
      <c r="DK1307" s="25"/>
      <c r="DL1307" s="25">
        <v>2373</v>
      </c>
      <c r="DM1307" s="25">
        <v>178.8951151</v>
      </c>
      <c r="DN1307" s="25"/>
      <c r="DO1307" s="25"/>
      <c r="DP1307" s="25">
        <v>2641.18366840525</v>
      </c>
      <c r="DQ1307" s="25"/>
      <c r="DR1307" s="25"/>
      <c r="DS1307" s="25">
        <v>1323.30375316557</v>
      </c>
      <c r="DT1307" s="25"/>
      <c r="DU1307" s="25">
        <v>1754.2122287012501</v>
      </c>
      <c r="DV1307" s="25"/>
      <c r="DW1307" s="25">
        <v>1347.5088573192199</v>
      </c>
      <c r="DX1307" s="25"/>
      <c r="DY1307" s="25"/>
      <c r="DZ1307" s="25"/>
      <c r="EA1307" s="25"/>
      <c r="EB1307" s="25"/>
      <c r="EC1307" s="25"/>
      <c r="ED1307" s="25"/>
      <c r="EE1307" s="25">
        <v>259</v>
      </c>
    </row>
    <row r="1308" spans="110:135" x14ac:dyDescent="0.2">
      <c r="DF1308" s="24" t="s">
        <v>3307</v>
      </c>
      <c r="DG1308" s="24" t="s">
        <v>274</v>
      </c>
      <c r="DH1308" s="25">
        <v>1515.9308140737801</v>
      </c>
      <c r="DI1308" s="25">
        <v>1348.11425813918</v>
      </c>
      <c r="DJ1308" s="25">
        <v>88.259682859854706</v>
      </c>
      <c r="DK1308" s="25"/>
      <c r="DL1308" s="25">
        <v>3270</v>
      </c>
      <c r="DM1308" s="25">
        <v>521.27779680000003</v>
      </c>
      <c r="DN1308" s="25"/>
      <c r="DO1308" s="25"/>
      <c r="DP1308" s="25">
        <v>64.552971973972006</v>
      </c>
      <c r="DQ1308" s="25"/>
      <c r="DR1308" s="25"/>
      <c r="DS1308" s="25">
        <v>2614.8033961903402</v>
      </c>
      <c r="DT1308" s="25"/>
      <c r="DU1308" s="25"/>
      <c r="DV1308" s="25"/>
      <c r="DW1308" s="25"/>
      <c r="DX1308" s="25"/>
      <c r="DY1308" s="25"/>
      <c r="DZ1308" s="25"/>
      <c r="EA1308" s="25"/>
      <c r="EB1308" s="25"/>
      <c r="EC1308" s="25">
        <v>2174.95071947836</v>
      </c>
      <c r="ED1308" s="25"/>
      <c r="EE1308" s="25">
        <v>450</v>
      </c>
    </row>
    <row r="1309" spans="110:135" x14ac:dyDescent="0.2">
      <c r="DF1309" s="24" t="s">
        <v>2047</v>
      </c>
      <c r="DG1309" s="24" t="s">
        <v>212</v>
      </c>
      <c r="DH1309" s="25">
        <v>1422.16204865231</v>
      </c>
      <c r="DI1309" s="25">
        <v>1348.9513704293299</v>
      </c>
      <c r="DJ1309" s="25">
        <v>62.103493521668</v>
      </c>
      <c r="DK1309" s="25"/>
      <c r="DL1309" s="25">
        <v>1365</v>
      </c>
      <c r="DM1309" s="25">
        <v>58.41170426</v>
      </c>
      <c r="DN1309" s="25"/>
      <c r="DO1309" s="25"/>
      <c r="DP1309" s="25"/>
      <c r="DQ1309" s="25"/>
      <c r="DR1309" s="25"/>
      <c r="DS1309" s="25">
        <v>2150.7633935335898</v>
      </c>
      <c r="DT1309" s="25"/>
      <c r="DU1309" s="25">
        <v>1040.61821079578</v>
      </c>
      <c r="DV1309" s="25"/>
      <c r="DW1309" s="25">
        <v>1332.9027408586601</v>
      </c>
      <c r="DX1309" s="25"/>
      <c r="DY1309" s="25"/>
      <c r="DZ1309" s="25"/>
      <c r="EA1309" s="25">
        <v>2585.2762424658399</v>
      </c>
      <c r="EB1309" s="25"/>
      <c r="EC1309" s="25"/>
      <c r="ED1309" s="25"/>
      <c r="EE1309" s="25"/>
    </row>
    <row r="1310" spans="110:135" x14ac:dyDescent="0.2">
      <c r="DF1310" s="24" t="s">
        <v>1703</v>
      </c>
      <c r="DG1310" s="24" t="s">
        <v>212</v>
      </c>
      <c r="DH1310" s="25">
        <v>1770.63911994412</v>
      </c>
      <c r="DI1310" s="25">
        <v>1349.6750623359001</v>
      </c>
      <c r="DJ1310" s="25">
        <v>96.754691861124698</v>
      </c>
      <c r="DK1310" s="25"/>
      <c r="DL1310" s="25">
        <v>2664</v>
      </c>
      <c r="DM1310" s="25">
        <v>107.16043929999999</v>
      </c>
      <c r="DN1310" s="25"/>
      <c r="DO1310" s="25"/>
      <c r="DP1310" s="25">
        <v>4275.1182523727402</v>
      </c>
      <c r="DQ1310" s="25"/>
      <c r="DR1310" s="25"/>
      <c r="DS1310" s="25">
        <v>1349.6750623359001</v>
      </c>
      <c r="DT1310" s="25"/>
      <c r="DU1310" s="25">
        <v>457.241845711991</v>
      </c>
      <c r="DV1310" s="25"/>
      <c r="DW1310" s="25"/>
      <c r="DX1310" s="25"/>
      <c r="DY1310" s="25"/>
      <c r="DZ1310" s="25"/>
      <c r="EA1310" s="25"/>
      <c r="EB1310" s="25"/>
      <c r="EC1310" s="25"/>
      <c r="ED1310" s="25"/>
      <c r="EE1310" s="25"/>
    </row>
    <row r="1311" spans="110:135" x14ac:dyDescent="0.2">
      <c r="DF1311" s="24" t="s">
        <v>2884</v>
      </c>
      <c r="DG1311" s="24" t="s">
        <v>212</v>
      </c>
      <c r="DH1311" s="25">
        <v>1216.3931442052699</v>
      </c>
      <c r="DI1311" s="25">
        <v>1349.9880661945199</v>
      </c>
      <c r="DJ1311" s="25">
        <v>45.588164595245601</v>
      </c>
      <c r="DK1311" s="25"/>
      <c r="DL1311" s="25">
        <v>1305</v>
      </c>
      <c r="DM1311" s="25"/>
      <c r="DN1311" s="25"/>
      <c r="DO1311" s="25"/>
      <c r="DP1311" s="25"/>
      <c r="DQ1311" s="25"/>
      <c r="DR1311" s="25"/>
      <c r="DS1311" s="25"/>
      <c r="DT1311" s="25"/>
      <c r="DU1311" s="25">
        <v>1733.59644443206</v>
      </c>
      <c r="DV1311" s="25"/>
      <c r="DW1311" s="25">
        <v>1394.97613238903</v>
      </c>
      <c r="DX1311" s="25"/>
      <c r="DY1311" s="25"/>
      <c r="DZ1311" s="25"/>
      <c r="EA1311" s="25"/>
      <c r="EB1311" s="25"/>
      <c r="EC1311" s="25"/>
      <c r="ED1311" s="25"/>
      <c r="EE1311" s="25">
        <v>432</v>
      </c>
    </row>
    <row r="1312" spans="110:135" x14ac:dyDescent="0.2">
      <c r="DF1312" s="24" t="s">
        <v>1993</v>
      </c>
      <c r="DG1312" s="24" t="s">
        <v>212</v>
      </c>
      <c r="DH1312" s="25">
        <v>1388.5314792837701</v>
      </c>
      <c r="DI1312" s="25">
        <v>1350.0571000713501</v>
      </c>
      <c r="DJ1312" s="25">
        <v>76.410408755565697</v>
      </c>
      <c r="DK1312" s="25">
        <v>325</v>
      </c>
      <c r="DL1312" s="25">
        <v>361</v>
      </c>
      <c r="DM1312" s="25">
        <v>217.83624599999999</v>
      </c>
      <c r="DN1312" s="25"/>
      <c r="DO1312" s="25"/>
      <c r="DP1312" s="25">
        <v>2166.9581709661102</v>
      </c>
      <c r="DQ1312" s="25">
        <v>1217.07017203531</v>
      </c>
      <c r="DR1312" s="25">
        <v>1350.0571000713501</v>
      </c>
      <c r="DS1312" s="25">
        <v>1485.02253175121</v>
      </c>
      <c r="DT1312" s="25"/>
      <c r="DU1312" s="25">
        <v>1027.5895315596999</v>
      </c>
      <c r="DV1312" s="25">
        <v>2489.8750654679102</v>
      </c>
      <c r="DW1312" s="25">
        <v>1947.0444590756499</v>
      </c>
      <c r="DX1312" s="25"/>
      <c r="DY1312" s="25"/>
      <c r="DZ1312" s="25">
        <v>1566.9865397979199</v>
      </c>
      <c r="EA1312" s="25"/>
      <c r="EB1312" s="25"/>
      <c r="EC1312" s="25">
        <v>3817.8694139639001</v>
      </c>
      <c r="ED1312" s="25"/>
      <c r="EE1312" s="25">
        <v>78.599999999999994</v>
      </c>
    </row>
    <row r="1313" spans="110:135" x14ac:dyDescent="0.2">
      <c r="DF1313" s="24" t="s">
        <v>1709</v>
      </c>
      <c r="DG1313" s="24" t="s">
        <v>212</v>
      </c>
      <c r="DH1313" s="25">
        <v>1128.04765154805</v>
      </c>
      <c r="DI1313" s="25">
        <v>1350.0896438427001</v>
      </c>
      <c r="DJ1313" s="25">
        <v>90.098258757308997</v>
      </c>
      <c r="DK1313" s="25"/>
      <c r="DL1313" s="25">
        <v>2076</v>
      </c>
      <c r="DM1313" s="25">
        <v>29.300498489999999</v>
      </c>
      <c r="DN1313" s="25"/>
      <c r="DO1313" s="25"/>
      <c r="DP1313" s="25"/>
      <c r="DQ1313" s="25"/>
      <c r="DR1313" s="25"/>
      <c r="DS1313" s="25">
        <v>2085.9481154075402</v>
      </c>
      <c r="DT1313" s="25"/>
      <c r="DU1313" s="25"/>
      <c r="DV1313" s="25"/>
      <c r="DW1313" s="25">
        <v>1350.0896438427001</v>
      </c>
      <c r="DX1313" s="25"/>
      <c r="DY1313" s="25"/>
      <c r="DZ1313" s="25"/>
      <c r="EA1313" s="25"/>
      <c r="EB1313" s="25"/>
      <c r="EC1313" s="25"/>
      <c r="ED1313" s="25"/>
      <c r="EE1313" s="25">
        <v>98.9</v>
      </c>
    </row>
    <row r="1314" spans="110:135" x14ac:dyDescent="0.2">
      <c r="DF1314" s="24" t="s">
        <v>2534</v>
      </c>
      <c r="DG1314" s="24" t="s">
        <v>212</v>
      </c>
      <c r="DH1314" s="25">
        <v>1350.8961954945501</v>
      </c>
      <c r="DI1314" s="25">
        <v>1350.8961954945501</v>
      </c>
      <c r="DJ1314" s="25">
        <v>74.233995240088305</v>
      </c>
      <c r="DK1314" s="25"/>
      <c r="DL1314" s="25"/>
      <c r="DM1314" s="25"/>
      <c r="DN1314" s="25"/>
      <c r="DO1314" s="25"/>
      <c r="DP1314" s="25"/>
      <c r="DQ1314" s="25"/>
      <c r="DR1314" s="25"/>
      <c r="DS1314" s="25">
        <v>641.79239098910796</v>
      </c>
      <c r="DT1314" s="25"/>
      <c r="DU1314" s="25"/>
      <c r="DV1314" s="25"/>
      <c r="DW1314" s="25"/>
      <c r="DX1314" s="25"/>
      <c r="DY1314" s="25"/>
      <c r="DZ1314" s="25"/>
      <c r="EA1314" s="25"/>
      <c r="EB1314" s="25"/>
      <c r="EC1314" s="25"/>
      <c r="ED1314" s="25"/>
      <c r="EE1314" s="25">
        <v>2060</v>
      </c>
    </row>
    <row r="1315" spans="110:135" x14ac:dyDescent="0.2">
      <c r="DF1315" s="24" t="s">
        <v>5522</v>
      </c>
      <c r="DG1315" s="24" t="s">
        <v>274</v>
      </c>
      <c r="DH1315" s="25">
        <v>1351.8107060836201</v>
      </c>
      <c r="DI1315" s="25">
        <v>1351.8107060836201</v>
      </c>
      <c r="DJ1315" s="25"/>
      <c r="DK1315" s="25"/>
      <c r="DL1315" s="25"/>
      <c r="DM1315" s="25"/>
      <c r="DN1315" s="25"/>
      <c r="DO1315" s="25"/>
      <c r="DP1315" s="25"/>
      <c r="DQ1315" s="25"/>
      <c r="DR1315" s="25"/>
      <c r="DS1315" s="25"/>
      <c r="DT1315" s="25"/>
      <c r="DU1315" s="25"/>
      <c r="DV1315" s="25"/>
      <c r="DW1315" s="25">
        <v>1351.8107060836201</v>
      </c>
      <c r="DX1315" s="25"/>
      <c r="DY1315" s="25"/>
      <c r="DZ1315" s="25"/>
      <c r="EA1315" s="25"/>
      <c r="EB1315" s="25"/>
      <c r="EC1315" s="25"/>
      <c r="ED1315" s="25"/>
      <c r="EE1315" s="25"/>
    </row>
    <row r="1316" spans="110:135" x14ac:dyDescent="0.2">
      <c r="DF1316" s="24" t="s">
        <v>2160</v>
      </c>
      <c r="DG1316" s="24" t="s">
        <v>274</v>
      </c>
      <c r="DH1316" s="25">
        <v>1221.2231796919</v>
      </c>
      <c r="DI1316" s="25">
        <v>1351.99261488669</v>
      </c>
      <c r="DJ1316" s="25">
        <v>63.721823746354197</v>
      </c>
      <c r="DK1316" s="25"/>
      <c r="DL1316" s="25">
        <v>1230</v>
      </c>
      <c r="DM1316" s="25">
        <v>142.88052819999999</v>
      </c>
      <c r="DN1316" s="25"/>
      <c r="DO1316" s="25"/>
      <c r="DP1316" s="25">
        <v>1351.99261488669</v>
      </c>
      <c r="DQ1316" s="25"/>
      <c r="DR1316" s="25"/>
      <c r="DS1316" s="25">
        <v>2335.7817765069499</v>
      </c>
      <c r="DT1316" s="25"/>
      <c r="DU1316" s="25">
        <v>250.470565831752</v>
      </c>
      <c r="DV1316" s="25"/>
      <c r="DW1316" s="25">
        <v>1449.73933126</v>
      </c>
      <c r="DX1316" s="25"/>
      <c r="DY1316" s="25"/>
      <c r="DZ1316" s="25">
        <v>1730.6492672012</v>
      </c>
      <c r="EA1316" s="25"/>
      <c r="EB1316" s="25"/>
      <c r="EC1316" s="25">
        <v>2013.4945333404901</v>
      </c>
      <c r="ED1316" s="25"/>
      <c r="EE1316" s="25">
        <v>486</v>
      </c>
    </row>
    <row r="1317" spans="110:135" x14ac:dyDescent="0.2">
      <c r="DF1317" s="24" t="s">
        <v>2470</v>
      </c>
      <c r="DG1317" s="24" t="s">
        <v>212</v>
      </c>
      <c r="DH1317" s="25">
        <v>2602.03320964352</v>
      </c>
      <c r="DI1317" s="25">
        <v>1352.6713984467401</v>
      </c>
      <c r="DJ1317" s="25">
        <v>136.435304602983</v>
      </c>
      <c r="DK1317" s="25"/>
      <c r="DL1317" s="25">
        <v>1194</v>
      </c>
      <c r="DM1317" s="25">
        <v>125.64341949999999</v>
      </c>
      <c r="DN1317" s="25"/>
      <c r="DO1317" s="25"/>
      <c r="DP1317" s="25"/>
      <c r="DQ1317" s="25"/>
      <c r="DR1317" s="25"/>
      <c r="DS1317" s="25"/>
      <c r="DT1317" s="25">
        <v>11716.3828315187</v>
      </c>
      <c r="DU1317" s="25">
        <v>836.10714361070598</v>
      </c>
      <c r="DV1317" s="25"/>
      <c r="DW1317" s="25">
        <v>1352.6713984467401</v>
      </c>
      <c r="DX1317" s="25"/>
      <c r="DY1317" s="25">
        <v>2752.0105482389599</v>
      </c>
      <c r="DZ1317" s="25">
        <v>1537.10592552762</v>
      </c>
      <c r="EA1317" s="25"/>
      <c r="EB1317" s="25"/>
      <c r="EC1317" s="25"/>
      <c r="ED1317" s="25">
        <v>3168.3776199488898</v>
      </c>
      <c r="EE1317" s="25">
        <v>736</v>
      </c>
    </row>
    <row r="1318" spans="110:135" x14ac:dyDescent="0.2">
      <c r="DF1318" s="24" t="s">
        <v>1543</v>
      </c>
      <c r="DG1318" s="24" t="s">
        <v>212</v>
      </c>
      <c r="DH1318" s="25">
        <v>1284.4059702337599</v>
      </c>
      <c r="DI1318" s="25">
        <v>1353.9392928686</v>
      </c>
      <c r="DJ1318" s="25">
        <v>69.754924775471906</v>
      </c>
      <c r="DK1318" s="25"/>
      <c r="DL1318" s="25">
        <v>1491</v>
      </c>
      <c r="DM1318" s="25">
        <v>37.04745243</v>
      </c>
      <c r="DN1318" s="25"/>
      <c r="DO1318" s="25"/>
      <c r="DP1318" s="25">
        <v>740.50978323534798</v>
      </c>
      <c r="DQ1318" s="25"/>
      <c r="DR1318" s="25"/>
      <c r="DS1318" s="25">
        <v>1453.16387777609</v>
      </c>
      <c r="DT1318" s="25"/>
      <c r="DU1318" s="25">
        <v>1254.71470796111</v>
      </c>
      <c r="DV1318" s="25"/>
      <c r="DW1318" s="25"/>
      <c r="DX1318" s="25"/>
      <c r="DY1318" s="25"/>
      <c r="DZ1318" s="25"/>
      <c r="EA1318" s="25"/>
      <c r="EB1318" s="25"/>
      <c r="EC1318" s="25"/>
      <c r="ED1318" s="25"/>
      <c r="EE1318" s="25">
        <v>2730</v>
      </c>
    </row>
    <row r="1319" spans="110:135" x14ac:dyDescent="0.2">
      <c r="DF1319" s="24" t="s">
        <v>3675</v>
      </c>
      <c r="DG1319" s="24" t="s">
        <v>212</v>
      </c>
      <c r="DH1319" s="25">
        <v>1735.2703219571399</v>
      </c>
      <c r="DI1319" s="25">
        <v>1354.8538815550701</v>
      </c>
      <c r="DJ1319" s="25">
        <v>79.666306614703899</v>
      </c>
      <c r="DK1319" s="25"/>
      <c r="DL1319" s="25">
        <v>1772</v>
      </c>
      <c r="DM1319" s="25">
        <v>290.85301179999999</v>
      </c>
      <c r="DN1319" s="25"/>
      <c r="DO1319" s="25"/>
      <c r="DP1319" s="25">
        <v>704.89618334734803</v>
      </c>
      <c r="DQ1319" s="25"/>
      <c r="DR1319" s="25"/>
      <c r="DS1319" s="25">
        <v>937.70776311014095</v>
      </c>
      <c r="DT1319" s="25"/>
      <c r="DU1319" s="25">
        <v>726.39961423640102</v>
      </c>
      <c r="DV1319" s="25"/>
      <c r="DW1319" s="25">
        <v>1848.6216887850601</v>
      </c>
      <c r="DX1319" s="25">
        <v>3681.6843143781398</v>
      </c>
      <c r="DY1319" s="25"/>
      <c r="DZ1319" s="25"/>
      <c r="EA1319" s="25"/>
      <c r="EB1319" s="25"/>
      <c r="EC1319" s="25"/>
      <c r="ED1319" s="25"/>
      <c r="EE1319" s="25">
        <v>3920</v>
      </c>
    </row>
    <row r="1320" spans="110:135" x14ac:dyDescent="0.2">
      <c r="DF1320" s="24" t="s">
        <v>2347</v>
      </c>
      <c r="DG1320" s="24" t="s">
        <v>212</v>
      </c>
      <c r="DH1320" s="25">
        <v>1597.8637910109101</v>
      </c>
      <c r="DI1320" s="25">
        <v>1355.4494932884199</v>
      </c>
      <c r="DJ1320" s="25">
        <v>70.281121150094705</v>
      </c>
      <c r="DK1320" s="25">
        <v>2277</v>
      </c>
      <c r="DL1320" s="25">
        <v>1158</v>
      </c>
      <c r="DM1320" s="25">
        <v>230.81477820000001</v>
      </c>
      <c r="DN1320" s="25"/>
      <c r="DO1320" s="25"/>
      <c r="DP1320" s="25">
        <v>1729.0401975383099</v>
      </c>
      <c r="DQ1320" s="25">
        <v>1355.4494932884199</v>
      </c>
      <c r="DR1320" s="25">
        <v>649.98055511971904</v>
      </c>
      <c r="DS1320" s="25">
        <v>2971.62172632498</v>
      </c>
      <c r="DT1320" s="25"/>
      <c r="DU1320" s="25">
        <v>1022.87621857965</v>
      </c>
      <c r="DV1320" s="25"/>
      <c r="DW1320" s="25"/>
      <c r="DX1320" s="25"/>
      <c r="DY1320" s="25"/>
      <c r="DZ1320" s="25">
        <v>1750.36125374726</v>
      </c>
      <c r="EA1320" s="25"/>
      <c r="EB1320" s="25"/>
      <c r="EC1320" s="25">
        <v>3963.35747832172</v>
      </c>
      <c r="ED1320" s="25"/>
      <c r="EE1320" s="25">
        <v>468</v>
      </c>
    </row>
    <row r="1321" spans="110:135" x14ac:dyDescent="0.2">
      <c r="DF1321" s="24" t="s">
        <v>1674</v>
      </c>
      <c r="DG1321" s="24" t="s">
        <v>212</v>
      </c>
      <c r="DH1321" s="25">
        <v>1355.57380519803</v>
      </c>
      <c r="DI1321" s="25">
        <v>1355.57380519803</v>
      </c>
      <c r="DJ1321" s="25">
        <v>19.553392490806299</v>
      </c>
      <c r="DK1321" s="25"/>
      <c r="DL1321" s="25">
        <v>1543</v>
      </c>
      <c r="DM1321" s="25"/>
      <c r="DN1321" s="25"/>
      <c r="DO1321" s="25"/>
      <c r="DP1321" s="25"/>
      <c r="DQ1321" s="25"/>
      <c r="DR1321" s="25"/>
      <c r="DS1321" s="25"/>
      <c r="DT1321" s="25"/>
      <c r="DU1321" s="25">
        <v>1168.1476103960599</v>
      </c>
      <c r="DV1321" s="25"/>
      <c r="DW1321" s="25"/>
      <c r="DX1321" s="25"/>
      <c r="DY1321" s="25"/>
      <c r="DZ1321" s="25"/>
      <c r="EA1321" s="25"/>
      <c r="EB1321" s="25"/>
      <c r="EC1321" s="25"/>
      <c r="ED1321" s="25"/>
      <c r="EE1321" s="25"/>
    </row>
    <row r="1322" spans="110:135" x14ac:dyDescent="0.2">
      <c r="DF1322" s="24" t="s">
        <v>1916</v>
      </c>
      <c r="DG1322" s="24" t="s">
        <v>212</v>
      </c>
      <c r="DH1322" s="25">
        <v>1374.84588831114</v>
      </c>
      <c r="DI1322" s="25">
        <v>1356.15476308148</v>
      </c>
      <c r="DJ1322" s="25">
        <v>96.033376555441706</v>
      </c>
      <c r="DK1322" s="25"/>
      <c r="DL1322" s="25">
        <v>1502</v>
      </c>
      <c r="DM1322" s="25">
        <v>165.2822147</v>
      </c>
      <c r="DN1322" s="25">
        <v>526.77532289999999</v>
      </c>
      <c r="DO1322" s="25"/>
      <c r="DP1322" s="25">
        <v>326.164605970906</v>
      </c>
      <c r="DQ1322" s="25"/>
      <c r="DR1322" s="25"/>
      <c r="DS1322" s="25">
        <v>1356.15476308148</v>
      </c>
      <c r="DT1322" s="25"/>
      <c r="DU1322" s="25">
        <v>2064.1996291126702</v>
      </c>
      <c r="DV1322" s="25"/>
      <c r="DW1322" s="25"/>
      <c r="DX1322" s="25">
        <v>4307.4514252806703</v>
      </c>
      <c r="DY1322" s="25"/>
      <c r="DZ1322" s="25"/>
      <c r="EA1322" s="25">
        <v>1892.5850337545301</v>
      </c>
      <c r="EB1322" s="25"/>
      <c r="EC1322" s="25"/>
      <c r="ED1322" s="25"/>
      <c r="EE1322" s="25">
        <v>233</v>
      </c>
    </row>
    <row r="1323" spans="110:135" x14ac:dyDescent="0.2">
      <c r="DF1323" s="24" t="s">
        <v>2355</v>
      </c>
      <c r="DG1323" s="24" t="s">
        <v>212</v>
      </c>
      <c r="DH1323" s="25">
        <v>1406.40128297456</v>
      </c>
      <c r="DI1323" s="25">
        <v>1356.7324751117501</v>
      </c>
      <c r="DJ1323" s="25">
        <v>52.094237178431001</v>
      </c>
      <c r="DK1323" s="25"/>
      <c r="DL1323" s="25">
        <v>1840</v>
      </c>
      <c r="DM1323" s="25">
        <v>213.34066580000001</v>
      </c>
      <c r="DN1323" s="25"/>
      <c r="DO1323" s="25"/>
      <c r="DP1323" s="25">
        <v>1029.0782197185699</v>
      </c>
      <c r="DQ1323" s="25"/>
      <c r="DR1323" s="25"/>
      <c r="DS1323" s="25">
        <v>2410.6493795763799</v>
      </c>
      <c r="DT1323" s="25"/>
      <c r="DU1323" s="25">
        <v>834.67704847807795</v>
      </c>
      <c r="DV1323" s="25"/>
      <c r="DW1323" s="25">
        <v>1262.8935306924</v>
      </c>
      <c r="DX1323" s="25"/>
      <c r="DY1323" s="25"/>
      <c r="DZ1323" s="25">
        <v>1450.57141953109</v>
      </c>
      <c r="EA1323" s="25"/>
      <c r="EB1323" s="25"/>
      <c r="EC1323" s="25"/>
      <c r="ED1323" s="25"/>
      <c r="EE1323" s="25">
        <v>2210</v>
      </c>
    </row>
    <row r="1324" spans="110:135" x14ac:dyDescent="0.2">
      <c r="DF1324" s="24" t="s">
        <v>1113</v>
      </c>
      <c r="DG1324" s="24" t="s">
        <v>212</v>
      </c>
      <c r="DH1324" s="25">
        <v>1356.7544207416699</v>
      </c>
      <c r="DI1324" s="25">
        <v>1356.7544207416699</v>
      </c>
      <c r="DJ1324" s="25">
        <v>120.169103284428</v>
      </c>
      <c r="DK1324" s="25"/>
      <c r="DL1324" s="25"/>
      <c r="DM1324" s="25"/>
      <c r="DN1324" s="25"/>
      <c r="DO1324" s="25"/>
      <c r="DP1324" s="25">
        <v>203.88779256336201</v>
      </c>
      <c r="DQ1324" s="25"/>
      <c r="DR1324" s="25"/>
      <c r="DS1324" s="25">
        <v>2509.6210489199698</v>
      </c>
      <c r="DT1324" s="25"/>
      <c r="DU1324" s="25"/>
      <c r="DV1324" s="25"/>
      <c r="DW1324" s="25"/>
      <c r="DX1324" s="25"/>
      <c r="DY1324" s="25"/>
      <c r="DZ1324" s="25"/>
      <c r="EA1324" s="25"/>
      <c r="EB1324" s="25"/>
      <c r="EC1324" s="25"/>
      <c r="ED1324" s="25"/>
      <c r="EE1324" s="25"/>
    </row>
    <row r="1325" spans="110:135" x14ac:dyDescent="0.2">
      <c r="DF1325" s="24" t="s">
        <v>3525</v>
      </c>
      <c r="DG1325" s="24" t="s">
        <v>212</v>
      </c>
      <c r="DH1325" s="25">
        <v>1835.8232992634901</v>
      </c>
      <c r="DI1325" s="25">
        <v>1358.13247392729</v>
      </c>
      <c r="DJ1325" s="25">
        <v>96.635272360346903</v>
      </c>
      <c r="DK1325" s="25"/>
      <c r="DL1325" s="25">
        <v>799</v>
      </c>
      <c r="DM1325" s="25">
        <v>14.486736909999999</v>
      </c>
      <c r="DN1325" s="25"/>
      <c r="DO1325" s="25"/>
      <c r="DP1325" s="25"/>
      <c r="DQ1325" s="25"/>
      <c r="DR1325" s="25"/>
      <c r="DS1325" s="25"/>
      <c r="DT1325" s="25"/>
      <c r="DU1325" s="25">
        <v>1169.21066609899</v>
      </c>
      <c r="DV1325" s="25">
        <v>2395.3767953505599</v>
      </c>
      <c r="DW1325" s="25">
        <v>1747.59539160745</v>
      </c>
      <c r="DX1325" s="25">
        <v>5873.8625223852996</v>
      </c>
      <c r="DY1325" s="25"/>
      <c r="DZ1325" s="25">
        <v>1547.05428175559</v>
      </c>
      <c r="EA1325" s="25"/>
      <c r="EB1325" s="25"/>
      <c r="EC1325" s="25"/>
      <c r="ED1325" s="25"/>
      <c r="EE1325" s="25">
        <v>1140</v>
      </c>
    </row>
    <row r="1326" spans="110:135" x14ac:dyDescent="0.2">
      <c r="DF1326" s="24" t="s">
        <v>436</v>
      </c>
      <c r="DG1326" s="24" t="s">
        <v>212</v>
      </c>
      <c r="DH1326" s="25">
        <v>1197.37533033911</v>
      </c>
      <c r="DI1326" s="25">
        <v>1358.137868</v>
      </c>
      <c r="DJ1326" s="25">
        <v>66.891609791004598</v>
      </c>
      <c r="DK1326" s="25"/>
      <c r="DL1326" s="25">
        <v>881</v>
      </c>
      <c r="DM1326" s="25">
        <v>46.060240200000003</v>
      </c>
      <c r="DN1326" s="25">
        <v>1358.137868</v>
      </c>
      <c r="DO1326" s="25"/>
      <c r="DP1326" s="25"/>
      <c r="DQ1326" s="25"/>
      <c r="DR1326" s="25">
        <v>2211.7743019803702</v>
      </c>
      <c r="DS1326" s="25">
        <v>1489.90424151517</v>
      </c>
      <c r="DT1326" s="25"/>
      <c r="DU1326" s="25"/>
      <c r="DV1326" s="25"/>
      <c r="DW1326" s="25"/>
      <c r="DX1326" s="25"/>
      <c r="DY1326" s="25"/>
      <c r="DZ1326" s="25"/>
      <c r="EA1326" s="25"/>
      <c r="EB1326" s="25"/>
      <c r="EC1326" s="25"/>
      <c r="ED1326" s="25"/>
      <c r="EE1326" s="25"/>
    </row>
    <row r="1327" spans="110:135" x14ac:dyDescent="0.2">
      <c r="DF1327" s="24" t="s">
        <v>6190</v>
      </c>
      <c r="DG1327" s="24" t="s">
        <v>212</v>
      </c>
      <c r="DH1327" s="25">
        <v>3441.2124063217502</v>
      </c>
      <c r="DI1327" s="25">
        <v>1360</v>
      </c>
      <c r="DJ1327" s="25">
        <v>142.02753829891299</v>
      </c>
      <c r="DK1327" s="25"/>
      <c r="DL1327" s="25">
        <v>11976</v>
      </c>
      <c r="DM1327" s="25">
        <v>151.41624680000001</v>
      </c>
      <c r="DN1327" s="25"/>
      <c r="DO1327" s="25"/>
      <c r="DP1327" s="25">
        <v>730.63529023549995</v>
      </c>
      <c r="DQ1327" s="25"/>
      <c r="DR1327" s="25"/>
      <c r="DS1327" s="25"/>
      <c r="DT1327" s="25"/>
      <c r="DU1327" s="25"/>
      <c r="DV1327" s="25"/>
      <c r="DW1327" s="25"/>
      <c r="DX1327" s="25"/>
      <c r="DY1327" s="25"/>
      <c r="DZ1327" s="25"/>
      <c r="EA1327" s="25"/>
      <c r="EB1327" s="25"/>
      <c r="EC1327" s="25"/>
      <c r="ED1327" s="25">
        <v>2988.0104945732701</v>
      </c>
      <c r="EE1327" s="25">
        <v>1360</v>
      </c>
    </row>
    <row r="1328" spans="110:135" x14ac:dyDescent="0.2">
      <c r="DF1328" s="24" t="s">
        <v>4882</v>
      </c>
      <c r="DG1328" s="24" t="s">
        <v>212</v>
      </c>
      <c r="DH1328" s="25">
        <v>2041.1202499747999</v>
      </c>
      <c r="DI1328" s="25">
        <v>1360</v>
      </c>
      <c r="DJ1328" s="25">
        <v>89.824377117027694</v>
      </c>
      <c r="DK1328" s="25"/>
      <c r="DL1328" s="25">
        <v>6321</v>
      </c>
      <c r="DM1328" s="25">
        <v>287.97266769999999</v>
      </c>
      <c r="DN1328" s="25"/>
      <c r="DO1328" s="25"/>
      <c r="DP1328" s="25">
        <v>1175.3976153578899</v>
      </c>
      <c r="DQ1328" s="25"/>
      <c r="DR1328" s="25">
        <v>516.85257377593098</v>
      </c>
      <c r="DS1328" s="25">
        <v>1275.04572036322</v>
      </c>
      <c r="DT1328" s="25"/>
      <c r="DU1328" s="25"/>
      <c r="DV1328" s="25"/>
      <c r="DW1328" s="25">
        <v>1921.1924728117301</v>
      </c>
      <c r="DX1328" s="25"/>
      <c r="DY1328" s="25"/>
      <c r="DZ1328" s="25">
        <v>2344.2435798155402</v>
      </c>
      <c r="EA1328" s="25"/>
      <c r="EB1328" s="25"/>
      <c r="EC1328" s="25"/>
      <c r="ED1328" s="25">
        <v>3168.3776199488898</v>
      </c>
      <c r="EE1328" s="25">
        <v>1360</v>
      </c>
    </row>
    <row r="1329" spans="110:135" x14ac:dyDescent="0.2">
      <c r="DF1329" s="24" t="s">
        <v>1746</v>
      </c>
      <c r="DG1329" s="24" t="s">
        <v>212</v>
      </c>
      <c r="DH1329" s="25">
        <v>1587.4071216166201</v>
      </c>
      <c r="DI1329" s="25">
        <v>1360.1264095450699</v>
      </c>
      <c r="DJ1329" s="25">
        <v>82.889715781676898</v>
      </c>
      <c r="DK1329" s="25"/>
      <c r="DL1329" s="25">
        <v>1998</v>
      </c>
      <c r="DM1329" s="25">
        <v>479.78922640000002</v>
      </c>
      <c r="DN1329" s="25"/>
      <c r="DO1329" s="25"/>
      <c r="DP1329" s="25">
        <v>2886.3531130563001</v>
      </c>
      <c r="DQ1329" s="25">
        <v>39.7017533473771</v>
      </c>
      <c r="DR1329" s="25"/>
      <c r="DS1329" s="25">
        <v>1271.3859634860501</v>
      </c>
      <c r="DT1329" s="25"/>
      <c r="DU1329" s="25">
        <v>3952.1600610391401</v>
      </c>
      <c r="DV1329" s="25"/>
      <c r="DW1329" s="25">
        <v>1448.8668556041</v>
      </c>
      <c r="DX1329" s="25"/>
      <c r="DY1329" s="25"/>
      <c r="DZ1329" s="25"/>
      <c r="EA1329" s="25"/>
      <c r="EB1329" s="25"/>
      <c r="EC1329" s="25"/>
      <c r="ED1329" s="25"/>
      <c r="EE1329" s="25">
        <v>623</v>
      </c>
    </row>
    <row r="1330" spans="110:135" x14ac:dyDescent="0.2">
      <c r="DF1330" s="24" t="s">
        <v>1173</v>
      </c>
      <c r="DG1330" s="24" t="s">
        <v>212</v>
      </c>
      <c r="DH1330" s="25">
        <v>1615.0653348430999</v>
      </c>
      <c r="DI1330" s="25">
        <v>1362.83760482056</v>
      </c>
      <c r="DJ1330" s="25">
        <v>64.195692401191806</v>
      </c>
      <c r="DK1330" s="25"/>
      <c r="DL1330" s="25">
        <v>1101</v>
      </c>
      <c r="DM1330" s="25">
        <v>328.9978648</v>
      </c>
      <c r="DN1330" s="25"/>
      <c r="DO1330" s="25"/>
      <c r="DP1330" s="25">
        <v>1362.83760482056</v>
      </c>
      <c r="DQ1330" s="25">
        <v>833.31749028695594</v>
      </c>
      <c r="DR1330" s="25">
        <v>2040.41554264704</v>
      </c>
      <c r="DS1330" s="25">
        <v>3848.1231123483999</v>
      </c>
      <c r="DT1330" s="25"/>
      <c r="DU1330" s="25">
        <v>1393.6966633301799</v>
      </c>
      <c r="DV1330" s="25"/>
      <c r="DW1330" s="25">
        <v>1217.1997353547499</v>
      </c>
      <c r="DX1330" s="25"/>
      <c r="DY1330" s="25"/>
      <c r="DZ1330" s="25"/>
      <c r="EA1330" s="25"/>
      <c r="EB1330" s="25"/>
      <c r="EC1330" s="25"/>
      <c r="ED1330" s="25"/>
      <c r="EE1330" s="25">
        <v>2410</v>
      </c>
    </row>
    <row r="1331" spans="110:135" x14ac:dyDescent="0.2">
      <c r="DF1331" s="24" t="s">
        <v>1796</v>
      </c>
      <c r="DG1331" s="24" t="s">
        <v>212</v>
      </c>
      <c r="DH1331" s="25">
        <v>1033.3525379866001</v>
      </c>
      <c r="DI1331" s="25">
        <v>1363.53961568251</v>
      </c>
      <c r="DJ1331" s="25">
        <v>67.804143219864798</v>
      </c>
      <c r="DK1331" s="25"/>
      <c r="DL1331" s="25">
        <v>221</v>
      </c>
      <c r="DM1331" s="25">
        <v>122.9138777</v>
      </c>
      <c r="DN1331" s="25"/>
      <c r="DO1331" s="25"/>
      <c r="DP1331" s="25">
        <v>1744.5182069964401</v>
      </c>
      <c r="DQ1331" s="25"/>
      <c r="DR1331" s="25"/>
      <c r="DS1331" s="25">
        <v>1397.0792313650099</v>
      </c>
      <c r="DT1331" s="25"/>
      <c r="DU1331" s="25">
        <v>266.00065626618499</v>
      </c>
      <c r="DV1331" s="25"/>
      <c r="DW1331" s="25">
        <v>1533.0889623712901</v>
      </c>
      <c r="DX1331" s="25"/>
      <c r="DY1331" s="25"/>
      <c r="DZ1331" s="25">
        <v>1652.2193691938701</v>
      </c>
      <c r="EA1331" s="25"/>
      <c r="EB1331" s="25"/>
      <c r="EC1331" s="25"/>
      <c r="ED1331" s="25"/>
      <c r="EE1331" s="25">
        <v>1330</v>
      </c>
    </row>
    <row r="1332" spans="110:135" x14ac:dyDescent="0.2">
      <c r="DF1332" s="24" t="s">
        <v>2134</v>
      </c>
      <c r="DG1332" s="24" t="s">
        <v>274</v>
      </c>
      <c r="DH1332" s="25">
        <v>2136.9135286792098</v>
      </c>
      <c r="DI1332" s="25">
        <v>1364.4662693494699</v>
      </c>
      <c r="DJ1332" s="25">
        <v>108.275647969792</v>
      </c>
      <c r="DK1332" s="25"/>
      <c r="DL1332" s="25">
        <v>957</v>
      </c>
      <c r="DM1332" s="25">
        <v>120.9664057</v>
      </c>
      <c r="DN1332" s="25"/>
      <c r="DO1332" s="25"/>
      <c r="DP1332" s="25">
        <v>2485.5218641858801</v>
      </c>
      <c r="DQ1332" s="25">
        <v>1394.5358171396299</v>
      </c>
      <c r="DR1332" s="25">
        <v>7961.2025071218904</v>
      </c>
      <c r="DS1332" s="25">
        <v>1364.4662693494699</v>
      </c>
      <c r="DT1332" s="25"/>
      <c r="DU1332" s="25">
        <v>2636.38576472462</v>
      </c>
      <c r="DV1332" s="25"/>
      <c r="DW1332" s="25">
        <v>1212.1431298913801</v>
      </c>
      <c r="DX1332" s="25"/>
      <c r="DY1332" s="25"/>
      <c r="DZ1332" s="25"/>
      <c r="EA1332" s="25"/>
      <c r="EB1332" s="25"/>
      <c r="EC1332" s="25"/>
      <c r="ED1332" s="25"/>
      <c r="EE1332" s="25">
        <v>1100</v>
      </c>
    </row>
    <row r="1333" spans="110:135" x14ac:dyDescent="0.2">
      <c r="DF1333" s="24" t="s">
        <v>736</v>
      </c>
      <c r="DG1333" s="24" t="s">
        <v>212</v>
      </c>
      <c r="DH1333" s="25">
        <v>1081.9246630162099</v>
      </c>
      <c r="DI1333" s="25">
        <v>1365</v>
      </c>
      <c r="DJ1333" s="25">
        <v>87.987584380265702</v>
      </c>
      <c r="DK1333" s="25"/>
      <c r="DL1333" s="25">
        <v>1365</v>
      </c>
      <c r="DM1333" s="25">
        <v>20.534876860000001</v>
      </c>
      <c r="DN1333" s="25"/>
      <c r="DO1333" s="25"/>
      <c r="DP1333" s="25"/>
      <c r="DQ1333" s="25"/>
      <c r="DR1333" s="25">
        <v>1860.2391121886401</v>
      </c>
      <c r="DS1333" s="25"/>
      <c r="DT1333" s="25"/>
      <c r="DU1333" s="25"/>
      <c r="DV1333" s="25"/>
      <c r="DW1333" s="25"/>
      <c r="DX1333" s="25"/>
      <c r="DY1333" s="25"/>
      <c r="DZ1333" s="25"/>
      <c r="EA1333" s="25"/>
      <c r="EB1333" s="25"/>
      <c r="EC1333" s="25"/>
      <c r="ED1333" s="25"/>
      <c r="EE1333" s="25"/>
    </row>
    <row r="1334" spans="110:135" x14ac:dyDescent="0.2">
      <c r="DF1334" s="24" t="s">
        <v>5560</v>
      </c>
      <c r="DG1334" s="24" t="s">
        <v>212</v>
      </c>
      <c r="DH1334" s="25">
        <v>1365.5946534673601</v>
      </c>
      <c r="DI1334" s="25">
        <v>1365.5946534673601</v>
      </c>
      <c r="DJ1334" s="25"/>
      <c r="DK1334" s="25"/>
      <c r="DL1334" s="25"/>
      <c r="DM1334" s="25"/>
      <c r="DN1334" s="25"/>
      <c r="DO1334" s="25"/>
      <c r="DP1334" s="25"/>
      <c r="DQ1334" s="25"/>
      <c r="DR1334" s="25"/>
      <c r="DS1334" s="25"/>
      <c r="DT1334" s="25"/>
      <c r="DU1334" s="25"/>
      <c r="DV1334" s="25"/>
      <c r="DW1334" s="25">
        <v>1365.5946534673601</v>
      </c>
      <c r="DX1334" s="25"/>
      <c r="DY1334" s="25"/>
      <c r="DZ1334" s="25"/>
      <c r="EA1334" s="25"/>
      <c r="EB1334" s="25"/>
      <c r="EC1334" s="25"/>
      <c r="ED1334" s="25"/>
      <c r="EE1334" s="25"/>
    </row>
    <row r="1335" spans="110:135" x14ac:dyDescent="0.2">
      <c r="DF1335" s="24" t="s">
        <v>1473</v>
      </c>
      <c r="DG1335" s="24" t="s">
        <v>212</v>
      </c>
      <c r="DH1335" s="25">
        <v>1176.6158353575399</v>
      </c>
      <c r="DI1335" s="25">
        <v>1365.9348757738401</v>
      </c>
      <c r="DJ1335" s="25">
        <v>55.081682656401</v>
      </c>
      <c r="DK1335" s="25"/>
      <c r="DL1335" s="25">
        <v>1082</v>
      </c>
      <c r="DM1335" s="25">
        <v>107.8447341</v>
      </c>
      <c r="DN1335" s="25"/>
      <c r="DO1335" s="25"/>
      <c r="DP1335" s="25">
        <v>1752.6980490645201</v>
      </c>
      <c r="DQ1335" s="25"/>
      <c r="DR1335" s="25"/>
      <c r="DS1335" s="25">
        <v>1119.86465429485</v>
      </c>
      <c r="DT1335" s="25"/>
      <c r="DU1335" s="25">
        <v>1612.00509725284</v>
      </c>
      <c r="DV1335" s="25"/>
      <c r="DW1335" s="25">
        <v>1787.50847011783</v>
      </c>
      <c r="DX1335" s="25"/>
      <c r="DY1335" s="25"/>
      <c r="DZ1335" s="25">
        <v>1612.00567803029</v>
      </c>
      <c r="EA1335" s="25"/>
      <c r="EB1335" s="25"/>
      <c r="EC1335" s="25"/>
      <c r="ED1335" s="25"/>
      <c r="EE1335" s="25">
        <v>339</v>
      </c>
    </row>
    <row r="1336" spans="110:135" x14ac:dyDescent="0.2">
      <c r="DF1336" s="24" t="s">
        <v>3707</v>
      </c>
      <c r="DG1336" s="24" t="s">
        <v>212</v>
      </c>
      <c r="DH1336" s="25">
        <v>1366</v>
      </c>
      <c r="DI1336" s="25">
        <v>1366</v>
      </c>
      <c r="DJ1336" s="25"/>
      <c r="DK1336" s="25"/>
      <c r="DL1336" s="25">
        <v>1366</v>
      </c>
      <c r="DM1336" s="25"/>
      <c r="DN1336" s="25"/>
      <c r="DO1336" s="25"/>
      <c r="DP1336" s="25"/>
      <c r="DQ1336" s="25"/>
      <c r="DR1336" s="25"/>
      <c r="DS1336" s="25"/>
      <c r="DT1336" s="25"/>
      <c r="DU1336" s="25"/>
      <c r="DV1336" s="25"/>
      <c r="DW1336" s="25"/>
      <c r="DX1336" s="25"/>
      <c r="DY1336" s="25"/>
      <c r="DZ1336" s="25"/>
      <c r="EA1336" s="25"/>
      <c r="EB1336" s="25"/>
      <c r="EC1336" s="25"/>
      <c r="ED1336" s="25"/>
      <c r="EE1336" s="25"/>
    </row>
    <row r="1337" spans="110:135" x14ac:dyDescent="0.2">
      <c r="DF1337" s="24" t="s">
        <v>6159</v>
      </c>
      <c r="DG1337" s="24" t="s">
        <v>212</v>
      </c>
      <c r="DH1337" s="25">
        <v>2437.6742551324201</v>
      </c>
      <c r="DI1337" s="25">
        <v>1366.0304642485901</v>
      </c>
      <c r="DJ1337" s="25">
        <v>139.531953713566</v>
      </c>
      <c r="DK1337" s="25">
        <v>10411</v>
      </c>
      <c r="DL1337" s="25">
        <v>1170</v>
      </c>
      <c r="DM1337" s="25">
        <v>60.437944369999997</v>
      </c>
      <c r="DN1337" s="25"/>
      <c r="DO1337" s="25"/>
      <c r="DP1337" s="25">
        <v>1562.0609284971799</v>
      </c>
      <c r="DQ1337" s="25"/>
      <c r="DR1337" s="25"/>
      <c r="DS1337" s="25">
        <v>2468.2783583005998</v>
      </c>
      <c r="DT1337" s="25"/>
      <c r="DU1337" s="25">
        <v>409.45555118666698</v>
      </c>
      <c r="DV1337" s="25"/>
      <c r="DW1337" s="25">
        <v>3161.1612587048799</v>
      </c>
      <c r="DX1337" s="25"/>
      <c r="DY1337" s="25"/>
      <c r="DZ1337" s="25"/>
      <c r="EA1337" s="25"/>
      <c r="EB1337" s="25"/>
      <c r="EC1337" s="25"/>
      <c r="ED1337" s="25"/>
      <c r="EE1337" s="25">
        <v>259</v>
      </c>
    </row>
    <row r="1338" spans="110:135" x14ac:dyDescent="0.2">
      <c r="DF1338" s="24" t="s">
        <v>6635</v>
      </c>
      <c r="DG1338" s="24" t="s">
        <v>212</v>
      </c>
      <c r="DH1338" s="25">
        <v>3423.5711673020401</v>
      </c>
      <c r="DI1338" s="25">
        <v>1367.3559831877401</v>
      </c>
      <c r="DJ1338" s="25">
        <v>186.13358318047301</v>
      </c>
      <c r="DK1338" s="25">
        <v>19008</v>
      </c>
      <c r="DL1338" s="25">
        <v>188</v>
      </c>
      <c r="DM1338" s="25">
        <v>163.79967629999999</v>
      </c>
      <c r="DN1338" s="25"/>
      <c r="DO1338" s="25"/>
      <c r="DP1338" s="25">
        <v>1296.30677019429</v>
      </c>
      <c r="DQ1338" s="25"/>
      <c r="DR1338" s="25"/>
      <c r="DS1338" s="25">
        <v>1760.8040861838099</v>
      </c>
      <c r="DT1338" s="25"/>
      <c r="DU1338" s="25"/>
      <c r="DV1338" s="25"/>
      <c r="DW1338" s="25">
        <v>1438.4051961811999</v>
      </c>
      <c r="DX1338" s="25"/>
      <c r="DY1338" s="25"/>
      <c r="DZ1338" s="25"/>
      <c r="EA1338" s="25"/>
      <c r="EB1338" s="25"/>
      <c r="EC1338" s="25"/>
      <c r="ED1338" s="25">
        <v>3101.2536095570299</v>
      </c>
      <c r="EE1338" s="25">
        <v>432</v>
      </c>
    </row>
    <row r="1339" spans="110:135" x14ac:dyDescent="0.2">
      <c r="DF1339" s="24" t="s">
        <v>5392</v>
      </c>
      <c r="DG1339" s="24" t="s">
        <v>212</v>
      </c>
      <c r="DH1339" s="25">
        <v>2327.4697876351302</v>
      </c>
      <c r="DI1339" s="25">
        <v>1367.81174303529</v>
      </c>
      <c r="DJ1339" s="25">
        <v>119.102177915136</v>
      </c>
      <c r="DK1339" s="25">
        <v>342</v>
      </c>
      <c r="DL1339" s="25">
        <v>1583</v>
      </c>
      <c r="DM1339" s="25">
        <v>362.71876129999998</v>
      </c>
      <c r="DN1339" s="25"/>
      <c r="DO1339" s="25"/>
      <c r="DP1339" s="25">
        <v>8530.9295599505404</v>
      </c>
      <c r="DQ1339" s="25"/>
      <c r="DR1339" s="25">
        <v>649.98055511971904</v>
      </c>
      <c r="DS1339" s="25">
        <v>3962.1111332230698</v>
      </c>
      <c r="DT1339" s="25"/>
      <c r="DU1339" s="25">
        <v>2036.3948054171599</v>
      </c>
      <c r="DV1339" s="25"/>
      <c r="DW1339" s="25">
        <v>1152.6234860705799</v>
      </c>
      <c r="DX1339" s="25"/>
      <c r="DY1339" s="25"/>
      <c r="DZ1339" s="25"/>
      <c r="EA1339" s="25"/>
      <c r="EB1339" s="25"/>
      <c r="EC1339" s="25"/>
      <c r="ED1339" s="25"/>
      <c r="EE1339" s="25"/>
    </row>
    <row r="1340" spans="110:135" x14ac:dyDescent="0.2">
      <c r="DF1340" s="24" t="s">
        <v>1909</v>
      </c>
      <c r="DG1340" s="24" t="s">
        <v>212</v>
      </c>
      <c r="DH1340" s="25">
        <v>1330.0457453054401</v>
      </c>
      <c r="DI1340" s="25">
        <v>1369.9265340413999</v>
      </c>
      <c r="DJ1340" s="25">
        <v>53.634044644434802</v>
      </c>
      <c r="DK1340" s="25"/>
      <c r="DL1340" s="25">
        <v>1525</v>
      </c>
      <c r="DM1340" s="25">
        <v>456.32989420000001</v>
      </c>
      <c r="DN1340" s="25"/>
      <c r="DO1340" s="25"/>
      <c r="DP1340" s="25">
        <v>752.54514459787902</v>
      </c>
      <c r="DQ1340" s="25"/>
      <c r="DR1340" s="25"/>
      <c r="DS1340" s="25">
        <v>1264.65251871996</v>
      </c>
      <c r="DT1340" s="25"/>
      <c r="DU1340" s="25">
        <v>2506.5463649519502</v>
      </c>
      <c r="DV1340" s="25"/>
      <c r="DW1340" s="25"/>
      <c r="DX1340" s="25"/>
      <c r="DY1340" s="25"/>
      <c r="DZ1340" s="25">
        <v>1475.2005493628401</v>
      </c>
      <c r="EA1340" s="25"/>
      <c r="EB1340" s="25"/>
      <c r="EC1340" s="25"/>
      <c r="ED1340" s="25"/>
      <c r="EE1340" s="25"/>
    </row>
    <row r="1341" spans="110:135" x14ac:dyDescent="0.2">
      <c r="DF1341" s="24" t="s">
        <v>1800</v>
      </c>
      <c r="DG1341" s="24" t="s">
        <v>212</v>
      </c>
      <c r="DH1341" s="25">
        <v>2277.6721688156899</v>
      </c>
      <c r="DI1341" s="25">
        <v>1370.0868501390501</v>
      </c>
      <c r="DJ1341" s="25">
        <v>90.751206273002794</v>
      </c>
      <c r="DK1341" s="25"/>
      <c r="DL1341" s="25">
        <v>4692</v>
      </c>
      <c r="DM1341" s="25">
        <v>311.57965369999999</v>
      </c>
      <c r="DN1341" s="25"/>
      <c r="DO1341" s="25">
        <v>5692.1682596999999</v>
      </c>
      <c r="DP1341" s="25">
        <v>1370.0868501390501</v>
      </c>
      <c r="DQ1341" s="25"/>
      <c r="DR1341" s="25">
        <v>923.72230168397004</v>
      </c>
      <c r="DS1341" s="25">
        <v>1891.33064505231</v>
      </c>
      <c r="DT1341" s="25"/>
      <c r="DU1341" s="25">
        <v>1062.81747143453</v>
      </c>
      <c r="DV1341" s="25"/>
      <c r="DW1341" s="25"/>
      <c r="DX1341" s="25"/>
      <c r="DY1341" s="25"/>
      <c r="DZ1341" s="25"/>
      <c r="EA1341" s="25"/>
      <c r="EB1341" s="25"/>
      <c r="EC1341" s="25"/>
      <c r="ED1341" s="25"/>
      <c r="EE1341" s="25"/>
    </row>
    <row r="1342" spans="110:135" x14ac:dyDescent="0.2">
      <c r="DF1342" s="24" t="s">
        <v>10865</v>
      </c>
      <c r="DG1342" s="24" t="s">
        <v>212</v>
      </c>
      <c r="DH1342" s="25">
        <v>1370.16806954871</v>
      </c>
      <c r="DI1342" s="25">
        <v>1370.16806954871</v>
      </c>
      <c r="DJ1342" s="25"/>
      <c r="DK1342" s="25"/>
      <c r="DL1342" s="25"/>
      <c r="DM1342" s="25"/>
      <c r="DN1342" s="25"/>
      <c r="DO1342" s="25"/>
      <c r="DP1342" s="25"/>
      <c r="DQ1342" s="25"/>
      <c r="DR1342" s="25"/>
      <c r="DS1342" s="25"/>
      <c r="DT1342" s="25">
        <v>1370.16806954871</v>
      </c>
      <c r="DU1342" s="25"/>
      <c r="DV1342" s="25"/>
      <c r="DW1342" s="25"/>
      <c r="DX1342" s="25"/>
      <c r="DY1342" s="25"/>
      <c r="DZ1342" s="25"/>
      <c r="EA1342" s="25"/>
      <c r="EB1342" s="25"/>
      <c r="EC1342" s="25"/>
      <c r="ED1342" s="25"/>
      <c r="EE1342" s="25"/>
    </row>
    <row r="1343" spans="110:135" x14ac:dyDescent="0.2">
      <c r="DF1343" s="24" t="s">
        <v>1322</v>
      </c>
      <c r="DG1343" s="24" t="s">
        <v>212</v>
      </c>
      <c r="DH1343" s="25">
        <v>1391.68417693383</v>
      </c>
      <c r="DI1343" s="25">
        <v>1372.49689249275</v>
      </c>
      <c r="DJ1343" s="25">
        <v>42.359614629677303</v>
      </c>
      <c r="DK1343" s="25">
        <v>812</v>
      </c>
      <c r="DL1343" s="25"/>
      <c r="DM1343" s="25"/>
      <c r="DN1343" s="25"/>
      <c r="DO1343" s="25"/>
      <c r="DP1343" s="25"/>
      <c r="DQ1343" s="25"/>
      <c r="DR1343" s="25">
        <v>1990.5556383087601</v>
      </c>
      <c r="DS1343" s="25"/>
      <c r="DT1343" s="25"/>
      <c r="DU1343" s="25"/>
      <c r="DV1343" s="25"/>
      <c r="DW1343" s="25">
        <v>1372.49689249275</v>
      </c>
      <c r="DX1343" s="25"/>
      <c r="DY1343" s="25"/>
      <c r="DZ1343" s="25"/>
      <c r="EA1343" s="25"/>
      <c r="EB1343" s="25"/>
      <c r="EC1343" s="25"/>
      <c r="ED1343" s="25"/>
      <c r="EE1343" s="25"/>
    </row>
    <row r="1344" spans="110:135" x14ac:dyDescent="0.2">
      <c r="DF1344" s="24" t="s">
        <v>2052</v>
      </c>
      <c r="DG1344" s="24" t="s">
        <v>212</v>
      </c>
      <c r="DH1344" s="25">
        <v>1794.41942917709</v>
      </c>
      <c r="DI1344" s="25">
        <v>1373.6286469914501</v>
      </c>
      <c r="DJ1344" s="25">
        <v>75.539502621017803</v>
      </c>
      <c r="DK1344" s="25"/>
      <c r="DL1344" s="25">
        <v>1421</v>
      </c>
      <c r="DM1344" s="25">
        <v>195.28605719999999</v>
      </c>
      <c r="DN1344" s="25"/>
      <c r="DO1344" s="25"/>
      <c r="DP1344" s="25">
        <v>1140.74913825456</v>
      </c>
      <c r="DQ1344" s="25"/>
      <c r="DR1344" s="25">
        <v>1342.6765890719901</v>
      </c>
      <c r="DS1344" s="25">
        <v>2707.5955727216601</v>
      </c>
      <c r="DT1344" s="25"/>
      <c r="DU1344" s="25">
        <v>1373.6286469914501</v>
      </c>
      <c r="DV1344" s="25"/>
      <c r="DW1344" s="25"/>
      <c r="DX1344" s="25"/>
      <c r="DY1344" s="25"/>
      <c r="DZ1344" s="25"/>
      <c r="EA1344" s="25"/>
      <c r="EB1344" s="25"/>
      <c r="EC1344" s="25"/>
      <c r="ED1344" s="25"/>
      <c r="EE1344" s="25">
        <v>4380</v>
      </c>
    </row>
    <row r="1345" spans="110:135" x14ac:dyDescent="0.2">
      <c r="DF1345" s="24" t="s">
        <v>806</v>
      </c>
      <c r="DG1345" s="24" t="s">
        <v>212</v>
      </c>
      <c r="DH1345" s="25">
        <v>1575.3321810124301</v>
      </c>
      <c r="DI1345" s="25">
        <v>1376.1996496295201</v>
      </c>
      <c r="DJ1345" s="25">
        <v>72.196836617013801</v>
      </c>
      <c r="DK1345" s="25"/>
      <c r="DL1345" s="25">
        <v>3656</v>
      </c>
      <c r="DM1345" s="25">
        <v>185.0197446</v>
      </c>
      <c r="DN1345" s="25"/>
      <c r="DO1345" s="25">
        <v>2055.2623377</v>
      </c>
      <c r="DP1345" s="25">
        <v>1376.1996496295201</v>
      </c>
      <c r="DQ1345" s="25"/>
      <c r="DR1345" s="25">
        <v>880.141997885828</v>
      </c>
      <c r="DS1345" s="25">
        <v>2032.22578521024</v>
      </c>
      <c r="DT1345" s="25"/>
      <c r="DU1345" s="25">
        <v>842.47575206142301</v>
      </c>
      <c r="DV1345" s="25"/>
      <c r="DW1345" s="25"/>
      <c r="DX1345" s="25"/>
      <c r="DY1345" s="25"/>
      <c r="DZ1345" s="25"/>
      <c r="EA1345" s="25"/>
      <c r="EB1345" s="25"/>
      <c r="EC1345" s="25"/>
      <c r="ED1345" s="25"/>
      <c r="EE1345" s="25"/>
    </row>
    <row r="1346" spans="110:135" x14ac:dyDescent="0.2">
      <c r="DF1346" s="24" t="s">
        <v>2060</v>
      </c>
      <c r="DG1346" s="24" t="s">
        <v>212</v>
      </c>
      <c r="DH1346" s="25">
        <v>1270.0891857101201</v>
      </c>
      <c r="DI1346" s="25">
        <v>1376.84874588096</v>
      </c>
      <c r="DJ1346" s="25">
        <v>65.816688876394906</v>
      </c>
      <c r="DK1346" s="25"/>
      <c r="DL1346" s="25">
        <v>546</v>
      </c>
      <c r="DM1346" s="25">
        <v>62.849575039999998</v>
      </c>
      <c r="DN1346" s="25"/>
      <c r="DO1346" s="25"/>
      <c r="DP1346" s="25"/>
      <c r="DQ1346" s="25"/>
      <c r="DR1346" s="25"/>
      <c r="DS1346" s="25">
        <v>1056.0201433229599</v>
      </c>
      <c r="DT1346" s="25"/>
      <c r="DU1346" s="25">
        <v>512.73891731541403</v>
      </c>
      <c r="DV1346" s="25">
        <v>2226.4542374541502</v>
      </c>
      <c r="DW1346" s="25">
        <v>1888.9732641095</v>
      </c>
      <c r="DX1346" s="25"/>
      <c r="DY1346" s="25"/>
      <c r="DZ1346" s="25">
        <v>1697.6773484389601</v>
      </c>
      <c r="EA1346" s="25"/>
      <c r="EB1346" s="25"/>
      <c r="EC1346" s="25"/>
      <c r="ED1346" s="25"/>
      <c r="EE1346" s="25">
        <v>2170</v>
      </c>
    </row>
    <row r="1347" spans="110:135" x14ac:dyDescent="0.2">
      <c r="DF1347" s="24" t="s">
        <v>2706</v>
      </c>
      <c r="DG1347" s="24" t="s">
        <v>212</v>
      </c>
      <c r="DH1347" s="25">
        <v>1367.01783891594</v>
      </c>
      <c r="DI1347" s="25">
        <v>1377.67804565141</v>
      </c>
      <c r="DJ1347" s="25">
        <v>42.723179917312102</v>
      </c>
      <c r="DK1347" s="25">
        <v>1285</v>
      </c>
      <c r="DL1347" s="25">
        <v>1326</v>
      </c>
      <c r="DM1347" s="25">
        <v>23.315180680000001</v>
      </c>
      <c r="DN1347" s="25"/>
      <c r="DO1347" s="25"/>
      <c r="DP1347" s="25">
        <v>1170.02138174179</v>
      </c>
      <c r="DQ1347" s="25"/>
      <c r="DR1347" s="25"/>
      <c r="DS1347" s="25"/>
      <c r="DT1347" s="25"/>
      <c r="DU1347" s="25">
        <v>1758.9754884807701</v>
      </c>
      <c r="DV1347" s="25"/>
      <c r="DW1347" s="25">
        <v>1377.67804565141</v>
      </c>
      <c r="DX1347" s="25"/>
      <c r="DY1347" s="25"/>
      <c r="DZ1347" s="25">
        <v>1507.3325287882301</v>
      </c>
      <c r="EA1347" s="25">
        <v>1734.4479406093701</v>
      </c>
      <c r="EB1347" s="25"/>
      <c r="EC1347" s="25">
        <v>2120.38998429189</v>
      </c>
      <c r="ED1347" s="25"/>
      <c r="EE1347" s="25"/>
    </row>
    <row r="1348" spans="110:135" x14ac:dyDescent="0.2">
      <c r="DF1348" s="24" t="s">
        <v>6867</v>
      </c>
      <c r="DG1348" s="24" t="s">
        <v>274</v>
      </c>
      <c r="DH1348" s="25">
        <v>2423.8926818837999</v>
      </c>
      <c r="DI1348" s="25">
        <v>1377.67804565141</v>
      </c>
      <c r="DJ1348" s="25">
        <v>99.151707409818499</v>
      </c>
      <c r="DK1348" s="25"/>
      <c r="DL1348" s="25">
        <v>5173</v>
      </c>
      <c r="DM1348" s="25"/>
      <c r="DN1348" s="25"/>
      <c r="DO1348" s="25"/>
      <c r="DP1348" s="25"/>
      <c r="DQ1348" s="25"/>
      <c r="DR1348" s="25"/>
      <c r="DS1348" s="25"/>
      <c r="DT1348" s="25"/>
      <c r="DU1348" s="25"/>
      <c r="DV1348" s="25"/>
      <c r="DW1348" s="25">
        <v>1377.67804565141</v>
      </c>
      <c r="DX1348" s="25"/>
      <c r="DY1348" s="25"/>
      <c r="DZ1348" s="25"/>
      <c r="EA1348" s="25"/>
      <c r="EB1348" s="25"/>
      <c r="EC1348" s="25"/>
      <c r="ED1348" s="25"/>
      <c r="EE1348" s="25">
        <v>721</v>
      </c>
    </row>
    <row r="1349" spans="110:135" x14ac:dyDescent="0.2">
      <c r="DF1349" s="24" t="s">
        <v>3152</v>
      </c>
      <c r="DG1349" s="24" t="s">
        <v>212</v>
      </c>
      <c r="DH1349" s="25">
        <v>1494.1049639099599</v>
      </c>
      <c r="DI1349" s="25">
        <v>1378.7264731341199</v>
      </c>
      <c r="DJ1349" s="25">
        <v>72.302958559119404</v>
      </c>
      <c r="DK1349" s="25"/>
      <c r="DL1349" s="25">
        <v>3652</v>
      </c>
      <c r="DM1349" s="25">
        <v>181.67772260000001</v>
      </c>
      <c r="DN1349" s="25"/>
      <c r="DO1349" s="25"/>
      <c r="DP1349" s="25"/>
      <c r="DQ1349" s="25"/>
      <c r="DR1349" s="25"/>
      <c r="DS1349" s="25">
        <v>1128.0748718867601</v>
      </c>
      <c r="DT1349" s="25"/>
      <c r="DU1349" s="25">
        <v>1162.9827596411701</v>
      </c>
      <c r="DV1349" s="25">
        <v>2146.6615397732598</v>
      </c>
      <c r="DW1349" s="25">
        <v>1636.9726307513799</v>
      </c>
      <c r="DX1349" s="25"/>
      <c r="DY1349" s="25"/>
      <c r="DZ1349" s="25">
        <v>1594.47018662706</v>
      </c>
      <c r="EA1349" s="25"/>
      <c r="EB1349" s="25"/>
      <c r="EC1349" s="25"/>
      <c r="ED1349" s="25"/>
      <c r="EE1349" s="25">
        <v>450</v>
      </c>
    </row>
    <row r="1350" spans="110:135" x14ac:dyDescent="0.2">
      <c r="DF1350" s="24" t="s">
        <v>4889</v>
      </c>
      <c r="DG1350" s="24" t="s">
        <v>212</v>
      </c>
      <c r="DH1350" s="25">
        <v>1380.5161588364001</v>
      </c>
      <c r="DI1350" s="25">
        <v>1380.5161588364001</v>
      </c>
      <c r="DJ1350" s="25">
        <v>16.443424247768501</v>
      </c>
      <c r="DK1350" s="25"/>
      <c r="DL1350" s="25">
        <v>1220</v>
      </c>
      <c r="DM1350" s="25"/>
      <c r="DN1350" s="25"/>
      <c r="DO1350" s="25"/>
      <c r="DP1350" s="25"/>
      <c r="DQ1350" s="25"/>
      <c r="DR1350" s="25"/>
      <c r="DS1350" s="25"/>
      <c r="DT1350" s="25"/>
      <c r="DU1350" s="25"/>
      <c r="DV1350" s="25"/>
      <c r="DW1350" s="25">
        <v>1541.03231767279</v>
      </c>
      <c r="DX1350" s="25"/>
      <c r="DY1350" s="25"/>
      <c r="DZ1350" s="25"/>
      <c r="EA1350" s="25"/>
      <c r="EB1350" s="25"/>
      <c r="EC1350" s="25"/>
      <c r="ED1350" s="25"/>
      <c r="EE1350" s="25"/>
    </row>
    <row r="1351" spans="110:135" x14ac:dyDescent="0.2">
      <c r="DF1351" s="24" t="s">
        <v>3866</v>
      </c>
      <c r="DG1351" s="24" t="s">
        <v>212</v>
      </c>
      <c r="DH1351" s="25">
        <v>1393.62972640975</v>
      </c>
      <c r="DI1351" s="25">
        <v>1380.55069256448</v>
      </c>
      <c r="DJ1351" s="25">
        <v>15.569237731171</v>
      </c>
      <c r="DK1351" s="25"/>
      <c r="DL1351" s="25"/>
      <c r="DM1351" s="25"/>
      <c r="DN1351" s="25"/>
      <c r="DO1351" s="25"/>
      <c r="DP1351" s="25"/>
      <c r="DQ1351" s="25"/>
      <c r="DR1351" s="25"/>
      <c r="DS1351" s="25">
        <v>1643.4175205100501</v>
      </c>
      <c r="DT1351" s="25"/>
      <c r="DU1351" s="25"/>
      <c r="DV1351" s="25"/>
      <c r="DW1351" s="25">
        <v>1261.1952979365001</v>
      </c>
      <c r="DX1351" s="25"/>
      <c r="DY1351" s="25"/>
      <c r="DZ1351" s="25">
        <v>1499.9060871924601</v>
      </c>
      <c r="EA1351" s="25"/>
      <c r="EB1351" s="25"/>
      <c r="EC1351" s="25"/>
      <c r="ED1351" s="25"/>
      <c r="EE1351" s="25">
        <v>1170</v>
      </c>
    </row>
    <row r="1352" spans="110:135" x14ac:dyDescent="0.2">
      <c r="DF1352" s="24" t="s">
        <v>1064</v>
      </c>
      <c r="DG1352" s="24" t="s">
        <v>274</v>
      </c>
      <c r="DH1352" s="25">
        <v>1381.4029597126801</v>
      </c>
      <c r="DI1352" s="25">
        <v>1381.4029597126801</v>
      </c>
      <c r="DJ1352" s="25">
        <v>15.8601732877197</v>
      </c>
      <c r="DK1352" s="25"/>
      <c r="DL1352" s="25"/>
      <c r="DM1352" s="25"/>
      <c r="DN1352" s="25"/>
      <c r="DO1352" s="25"/>
      <c r="DP1352" s="25"/>
      <c r="DQ1352" s="25"/>
      <c r="DR1352" s="25">
        <v>1536.3250372838199</v>
      </c>
      <c r="DS1352" s="25"/>
      <c r="DT1352" s="25"/>
      <c r="DU1352" s="25"/>
      <c r="DV1352" s="25"/>
      <c r="DW1352" s="25">
        <v>1226.48088214154</v>
      </c>
      <c r="DX1352" s="25"/>
      <c r="DY1352" s="25"/>
      <c r="DZ1352" s="25"/>
      <c r="EA1352" s="25"/>
      <c r="EB1352" s="25"/>
      <c r="EC1352" s="25"/>
      <c r="ED1352" s="25"/>
      <c r="EE1352" s="25"/>
    </row>
    <row r="1353" spans="110:135" x14ac:dyDescent="0.2">
      <c r="DF1353" s="24" t="s">
        <v>5814</v>
      </c>
      <c r="DG1353" s="24" t="s">
        <v>212</v>
      </c>
      <c r="DH1353" s="25">
        <v>2644.4064733445398</v>
      </c>
      <c r="DI1353" s="25">
        <v>1381.81922210414</v>
      </c>
      <c r="DJ1353" s="25">
        <v>136.712513199661</v>
      </c>
      <c r="DK1353" s="25"/>
      <c r="DL1353" s="25">
        <v>1240</v>
      </c>
      <c r="DM1353" s="25">
        <v>27.727648009999999</v>
      </c>
      <c r="DN1353" s="25"/>
      <c r="DO1353" s="25"/>
      <c r="DP1353" s="25">
        <v>1381.81922210414</v>
      </c>
      <c r="DQ1353" s="25">
        <v>2348.4049482455898</v>
      </c>
      <c r="DR1353" s="25">
        <v>12093.2165193284</v>
      </c>
      <c r="DS1353" s="25">
        <v>1185.45604633531</v>
      </c>
      <c r="DT1353" s="25"/>
      <c r="DU1353" s="25"/>
      <c r="DV1353" s="25"/>
      <c r="DW1353" s="25">
        <v>1335.47802022817</v>
      </c>
      <c r="DX1353" s="25"/>
      <c r="DY1353" s="25"/>
      <c r="DZ1353" s="25">
        <v>1687.5558558492201</v>
      </c>
      <c r="EA1353" s="25"/>
      <c r="EB1353" s="25"/>
      <c r="EC1353" s="25"/>
      <c r="ED1353" s="25"/>
      <c r="EE1353" s="25">
        <v>2500</v>
      </c>
    </row>
    <row r="1354" spans="110:135" x14ac:dyDescent="0.2">
      <c r="DF1354" s="24" t="s">
        <v>4787</v>
      </c>
      <c r="DG1354" s="24" t="s">
        <v>212</v>
      </c>
      <c r="DH1354" s="25">
        <v>1445.81457974715</v>
      </c>
      <c r="DI1354" s="25">
        <v>1381.99859554146</v>
      </c>
      <c r="DJ1354" s="25">
        <v>101.487328632219</v>
      </c>
      <c r="DK1354" s="25"/>
      <c r="DL1354" s="25">
        <v>2944</v>
      </c>
      <c r="DM1354" s="25">
        <v>11.445143699999999</v>
      </c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>
        <v>1381.99859554146</v>
      </c>
      <c r="DX1354" s="25"/>
      <c r="DY1354" s="25"/>
      <c r="DZ1354" s="25"/>
      <c r="EA1354" s="25"/>
      <c r="EB1354" s="25"/>
      <c r="EC1354" s="25"/>
      <c r="ED1354" s="25"/>
      <c r="EE1354" s="25"/>
    </row>
    <row r="1355" spans="110:135" x14ac:dyDescent="0.2">
      <c r="DF1355" s="24" t="s">
        <v>2291</v>
      </c>
      <c r="DG1355" s="24" t="s">
        <v>212</v>
      </c>
      <c r="DH1355" s="25">
        <v>1265.9308820362</v>
      </c>
      <c r="DI1355" s="25">
        <v>1383</v>
      </c>
      <c r="DJ1355" s="25">
        <v>50.1874372267133</v>
      </c>
      <c r="DK1355" s="25"/>
      <c r="DL1355" s="25">
        <v>1383</v>
      </c>
      <c r="DM1355" s="25">
        <v>87.033341890000003</v>
      </c>
      <c r="DN1355" s="25"/>
      <c r="DO1355" s="25"/>
      <c r="DP1355" s="25">
        <v>1697.4200255860601</v>
      </c>
      <c r="DQ1355" s="25"/>
      <c r="DR1355" s="25"/>
      <c r="DS1355" s="25">
        <v>1317.0715552031099</v>
      </c>
      <c r="DT1355" s="25"/>
      <c r="DU1355" s="25">
        <v>604.59848532726005</v>
      </c>
      <c r="DV1355" s="25">
        <v>2166.3291920199099</v>
      </c>
      <c r="DW1355" s="25">
        <v>1526.91637168072</v>
      </c>
      <c r="DX1355" s="25"/>
      <c r="DY1355" s="25"/>
      <c r="DZ1355" s="25">
        <v>1704.00896661869</v>
      </c>
      <c r="EA1355" s="25"/>
      <c r="EB1355" s="25"/>
      <c r="EC1355" s="25"/>
      <c r="ED1355" s="25"/>
      <c r="EE1355" s="25">
        <v>907</v>
      </c>
    </row>
    <row r="1356" spans="110:135" x14ac:dyDescent="0.2">
      <c r="DF1356" s="24" t="s">
        <v>1453</v>
      </c>
      <c r="DG1356" s="24" t="s">
        <v>212</v>
      </c>
      <c r="DH1356" s="25">
        <v>2002.83387115081</v>
      </c>
      <c r="DI1356" s="25">
        <v>1383.3397781163201</v>
      </c>
      <c r="DJ1356" s="25">
        <v>92.279926246170703</v>
      </c>
      <c r="DK1356" s="25"/>
      <c r="DL1356" s="25">
        <v>1389</v>
      </c>
      <c r="DM1356" s="25">
        <v>400.84547739999999</v>
      </c>
      <c r="DN1356" s="25"/>
      <c r="DO1356" s="25"/>
      <c r="DP1356" s="25">
        <v>687.99813587648305</v>
      </c>
      <c r="DQ1356" s="25"/>
      <c r="DR1356" s="25">
        <v>1400.6617101546001</v>
      </c>
      <c r="DS1356" s="25">
        <v>1377.6795562326399</v>
      </c>
      <c r="DT1356" s="25"/>
      <c r="DU1356" s="25">
        <v>5586.5482205396502</v>
      </c>
      <c r="DV1356" s="25"/>
      <c r="DW1356" s="25">
        <v>1261.1952979365001</v>
      </c>
      <c r="DX1356" s="25">
        <v>4749.4958000557199</v>
      </c>
      <c r="DY1356" s="25"/>
      <c r="DZ1356" s="25"/>
      <c r="EA1356" s="25"/>
      <c r="EB1356" s="25"/>
      <c r="EC1356" s="25"/>
      <c r="ED1356" s="25">
        <v>3007.9145133124998</v>
      </c>
      <c r="EE1356" s="25">
        <v>167</v>
      </c>
    </row>
    <row r="1357" spans="110:135" x14ac:dyDescent="0.2">
      <c r="DF1357" s="24" t="s">
        <v>3343</v>
      </c>
      <c r="DG1357" s="24" t="s">
        <v>212</v>
      </c>
      <c r="DH1357" s="25">
        <v>1340.97672227361</v>
      </c>
      <c r="DI1357" s="25">
        <v>1383.85660273487</v>
      </c>
      <c r="DJ1357" s="25">
        <v>62.939139190238699</v>
      </c>
      <c r="DK1357" s="25"/>
      <c r="DL1357" s="25"/>
      <c r="DM1357" s="25"/>
      <c r="DN1357" s="25"/>
      <c r="DO1357" s="25"/>
      <c r="DP1357" s="25">
        <v>348.080432337204</v>
      </c>
      <c r="DQ1357" s="25"/>
      <c r="DR1357" s="25"/>
      <c r="DS1357" s="25"/>
      <c r="DT1357" s="25"/>
      <c r="DU1357" s="25"/>
      <c r="DV1357" s="25"/>
      <c r="DW1357" s="25">
        <v>2248.1132512874801</v>
      </c>
      <c r="DX1357" s="25"/>
      <c r="DY1357" s="25"/>
      <c r="DZ1357" s="25">
        <v>1786.7132054697499</v>
      </c>
      <c r="EA1357" s="25"/>
      <c r="EB1357" s="25"/>
      <c r="EC1357" s="25"/>
      <c r="ED1357" s="25"/>
      <c r="EE1357" s="25">
        <v>981</v>
      </c>
    </row>
    <row r="1358" spans="110:135" x14ac:dyDescent="0.2">
      <c r="DF1358" s="24" t="s">
        <v>2249</v>
      </c>
      <c r="DG1358" s="24" t="s">
        <v>212</v>
      </c>
      <c r="DH1358" s="25">
        <v>1243.3446701918001</v>
      </c>
      <c r="DI1358" s="25">
        <v>1384</v>
      </c>
      <c r="DJ1358" s="25">
        <v>38.845109567081302</v>
      </c>
      <c r="DK1358" s="25"/>
      <c r="DL1358" s="25">
        <v>1384</v>
      </c>
      <c r="DM1358" s="25">
        <v>280.46047390000001</v>
      </c>
      <c r="DN1358" s="25"/>
      <c r="DO1358" s="25"/>
      <c r="DP1358" s="25"/>
      <c r="DQ1358" s="25"/>
      <c r="DR1358" s="25"/>
      <c r="DS1358" s="25">
        <v>953.18250444346302</v>
      </c>
      <c r="DT1358" s="25"/>
      <c r="DU1358" s="25">
        <v>1655.52375486136</v>
      </c>
      <c r="DV1358" s="25"/>
      <c r="DW1358" s="25">
        <v>1620.90397486846</v>
      </c>
      <c r="DX1358" s="25"/>
      <c r="DY1358" s="25"/>
      <c r="DZ1358" s="25">
        <v>1449.3419832693201</v>
      </c>
      <c r="EA1358" s="25"/>
      <c r="EB1358" s="25"/>
      <c r="EC1358" s="25"/>
      <c r="ED1358" s="25"/>
      <c r="EE1358" s="25">
        <v>1360</v>
      </c>
    </row>
    <row r="1359" spans="110:135" x14ac:dyDescent="0.2">
      <c r="DF1359" s="24" t="s">
        <v>4165</v>
      </c>
      <c r="DG1359" s="24" t="s">
        <v>274</v>
      </c>
      <c r="DH1359" s="25">
        <v>1384.5921983788701</v>
      </c>
      <c r="DI1359" s="25">
        <v>1384.5921983788701</v>
      </c>
      <c r="DJ1359" s="25"/>
      <c r="DK1359" s="25"/>
      <c r="DL1359" s="25"/>
      <c r="DM1359" s="25"/>
      <c r="DN1359" s="25"/>
      <c r="DO1359" s="25"/>
      <c r="DP1359" s="25"/>
      <c r="DQ1359" s="25"/>
      <c r="DR1359" s="25"/>
      <c r="DS1359" s="25"/>
      <c r="DT1359" s="25"/>
      <c r="DU1359" s="25"/>
      <c r="DV1359" s="25"/>
      <c r="DW1359" s="25">
        <v>1384.5921983788701</v>
      </c>
      <c r="DX1359" s="25"/>
      <c r="DY1359" s="25"/>
      <c r="DZ1359" s="25"/>
      <c r="EA1359" s="25"/>
      <c r="EB1359" s="25"/>
      <c r="EC1359" s="25"/>
      <c r="ED1359" s="25"/>
      <c r="EE1359" s="25"/>
    </row>
    <row r="1360" spans="110:135" x14ac:dyDescent="0.2">
      <c r="DF1360" s="24" t="s">
        <v>4729</v>
      </c>
      <c r="DG1360" s="24" t="s">
        <v>274</v>
      </c>
      <c r="DH1360" s="25">
        <v>1384.5921983788701</v>
      </c>
      <c r="DI1360" s="25">
        <v>1384.5921983788701</v>
      </c>
      <c r="DJ1360" s="25"/>
      <c r="DK1360" s="25"/>
      <c r="DL1360" s="25"/>
      <c r="DM1360" s="25"/>
      <c r="DN1360" s="25"/>
      <c r="DO1360" s="25"/>
      <c r="DP1360" s="25"/>
      <c r="DQ1360" s="25"/>
      <c r="DR1360" s="25"/>
      <c r="DS1360" s="25"/>
      <c r="DT1360" s="25"/>
      <c r="DU1360" s="25"/>
      <c r="DV1360" s="25"/>
      <c r="DW1360" s="25">
        <v>1384.5921983788701</v>
      </c>
      <c r="DX1360" s="25"/>
      <c r="DY1360" s="25"/>
      <c r="DZ1360" s="25"/>
      <c r="EA1360" s="25"/>
      <c r="EB1360" s="25"/>
      <c r="EC1360" s="25"/>
      <c r="ED1360" s="25"/>
      <c r="EE1360" s="25"/>
    </row>
    <row r="1361" spans="110:135" x14ac:dyDescent="0.2">
      <c r="DF1361" s="24" t="s">
        <v>3625</v>
      </c>
      <c r="DG1361" s="24" t="s">
        <v>212</v>
      </c>
      <c r="DH1361" s="25">
        <v>1862.6382235661299</v>
      </c>
      <c r="DI1361" s="25">
        <v>1385.5965019320799</v>
      </c>
      <c r="DJ1361" s="25">
        <v>101.934675341416</v>
      </c>
      <c r="DK1361" s="25">
        <v>811</v>
      </c>
      <c r="DL1361" s="25">
        <v>884</v>
      </c>
      <c r="DM1361" s="25">
        <v>329.50487470000002</v>
      </c>
      <c r="DN1361" s="25"/>
      <c r="DO1361" s="25"/>
      <c r="DP1361" s="25">
        <v>1402.6522444391801</v>
      </c>
      <c r="DQ1361" s="25"/>
      <c r="DR1361" s="25">
        <v>2589.52578921127</v>
      </c>
      <c r="DS1361" s="25">
        <v>869.04465289347002</v>
      </c>
      <c r="DT1361" s="25">
        <v>1368.54075942498</v>
      </c>
      <c r="DU1361" s="25">
        <v>1822.3651015898199</v>
      </c>
      <c r="DV1361" s="25"/>
      <c r="DW1361" s="25">
        <v>1589.74881340262</v>
      </c>
      <c r="DX1361" s="25"/>
      <c r="DY1361" s="25"/>
      <c r="DZ1361" s="25"/>
      <c r="EA1361" s="25"/>
      <c r="EB1361" s="25"/>
      <c r="EC1361" s="25"/>
      <c r="ED1361" s="25"/>
      <c r="EE1361" s="25">
        <v>6960</v>
      </c>
    </row>
    <row r="1362" spans="110:135" x14ac:dyDescent="0.2">
      <c r="DF1362" s="24" t="s">
        <v>461</v>
      </c>
      <c r="DG1362" s="24" t="s">
        <v>212</v>
      </c>
      <c r="DH1362" s="25">
        <v>1386.33053037229</v>
      </c>
      <c r="DI1362" s="25">
        <v>1386.33053037229</v>
      </c>
      <c r="DJ1362" s="25">
        <v>13.7200694044564</v>
      </c>
      <c r="DK1362" s="25"/>
      <c r="DL1362" s="25"/>
      <c r="DM1362" s="25"/>
      <c r="DN1362" s="25"/>
      <c r="DO1362" s="25"/>
      <c r="DP1362" s="25">
        <v>1520.8261369786101</v>
      </c>
      <c r="DQ1362" s="25"/>
      <c r="DR1362" s="25"/>
      <c r="DS1362" s="25">
        <v>1251.83492376598</v>
      </c>
      <c r="DT1362" s="25"/>
      <c r="DU1362" s="25"/>
      <c r="DV1362" s="25"/>
      <c r="DW1362" s="25"/>
      <c r="DX1362" s="25"/>
      <c r="DY1362" s="25"/>
      <c r="DZ1362" s="25"/>
      <c r="EA1362" s="25"/>
      <c r="EB1362" s="25"/>
      <c r="EC1362" s="25"/>
      <c r="ED1362" s="25"/>
      <c r="EE1362" s="25"/>
    </row>
    <row r="1363" spans="110:135" x14ac:dyDescent="0.2">
      <c r="DF1363" s="24" t="s">
        <v>2183</v>
      </c>
      <c r="DG1363" s="24" t="s">
        <v>212</v>
      </c>
      <c r="DH1363" s="25">
        <v>1230.5115258860701</v>
      </c>
      <c r="DI1363" s="25">
        <v>1386.80158499713</v>
      </c>
      <c r="DJ1363" s="25">
        <v>69.770789504367798</v>
      </c>
      <c r="DK1363" s="25"/>
      <c r="DL1363" s="25"/>
      <c r="DM1363" s="25">
        <v>78.442933550000006</v>
      </c>
      <c r="DN1363" s="25"/>
      <c r="DO1363" s="25"/>
      <c r="DP1363" s="25"/>
      <c r="DQ1363" s="25"/>
      <c r="DR1363" s="25"/>
      <c r="DS1363" s="25"/>
      <c r="DT1363" s="25"/>
      <c r="DU1363" s="25">
        <v>1131.4544087587899</v>
      </c>
      <c r="DV1363" s="25"/>
      <c r="DW1363" s="25"/>
      <c r="DX1363" s="25"/>
      <c r="DY1363" s="25"/>
      <c r="DZ1363" s="25">
        <v>1642.1487612354699</v>
      </c>
      <c r="EA1363" s="25"/>
      <c r="EB1363" s="25"/>
      <c r="EC1363" s="25"/>
      <c r="ED1363" s="25"/>
      <c r="EE1363" s="25">
        <v>2070</v>
      </c>
    </row>
    <row r="1364" spans="110:135" x14ac:dyDescent="0.2">
      <c r="DF1364" s="24" t="s">
        <v>2878</v>
      </c>
      <c r="DG1364" s="24" t="s">
        <v>212</v>
      </c>
      <c r="DH1364" s="25">
        <v>1628.70885153429</v>
      </c>
      <c r="DI1364" s="25">
        <v>1387.1867545648699</v>
      </c>
      <c r="DJ1364" s="25">
        <v>55.700237356978</v>
      </c>
      <c r="DK1364" s="25"/>
      <c r="DL1364" s="25">
        <v>3334</v>
      </c>
      <c r="DM1364" s="25">
        <v>450.54805629999998</v>
      </c>
      <c r="DN1364" s="25"/>
      <c r="DO1364" s="25"/>
      <c r="DP1364" s="25">
        <v>2081.6366455119901</v>
      </c>
      <c r="DQ1364" s="25"/>
      <c r="DR1364" s="25">
        <v>2373.6532684068002</v>
      </c>
      <c r="DS1364" s="25">
        <v>1230.3927161358899</v>
      </c>
      <c r="DT1364" s="25"/>
      <c r="DU1364" s="25">
        <v>568.886623578946</v>
      </c>
      <c r="DV1364" s="25"/>
      <c r="DW1364" s="25">
        <v>1387.1867545648699</v>
      </c>
      <c r="DX1364" s="25"/>
      <c r="DY1364" s="25"/>
      <c r="DZ1364" s="25"/>
      <c r="EA1364" s="25"/>
      <c r="EB1364" s="25"/>
      <c r="EC1364" s="25">
        <v>1922.07559931008</v>
      </c>
      <c r="ED1364" s="25"/>
      <c r="EE1364" s="25">
        <v>1310</v>
      </c>
    </row>
    <row r="1365" spans="110:135" x14ac:dyDescent="0.2">
      <c r="DF1365" s="24" t="s">
        <v>3456</v>
      </c>
      <c r="DG1365" s="24" t="s">
        <v>274</v>
      </c>
      <c r="DH1365" s="25">
        <v>1242.382819829</v>
      </c>
      <c r="DI1365" s="25">
        <v>1387.1867545648699</v>
      </c>
      <c r="DJ1365" s="25">
        <v>72.215517714957898</v>
      </c>
      <c r="DK1365" s="25"/>
      <c r="DL1365" s="25"/>
      <c r="DM1365" s="25"/>
      <c r="DN1365" s="25"/>
      <c r="DO1365" s="25"/>
      <c r="DP1365" s="25"/>
      <c r="DQ1365" s="25"/>
      <c r="DR1365" s="25"/>
      <c r="DS1365" s="25"/>
      <c r="DT1365" s="25"/>
      <c r="DU1365" s="25">
        <v>281.59496942011202</v>
      </c>
      <c r="DV1365" s="25">
        <v>2058.3667355020302</v>
      </c>
      <c r="DW1365" s="25">
        <v>1387.1867545648699</v>
      </c>
      <c r="DX1365" s="25"/>
      <c r="DY1365" s="25"/>
      <c r="DZ1365" s="25"/>
      <c r="EA1365" s="25"/>
      <c r="EB1365" s="25"/>
      <c r="EC1365" s="25"/>
      <c r="ED1365" s="25"/>
      <c r="EE1365" s="25"/>
    </row>
    <row r="1366" spans="110:135" x14ac:dyDescent="0.2">
      <c r="DF1366" s="24" t="s">
        <v>1573</v>
      </c>
      <c r="DG1366" s="24" t="s">
        <v>212</v>
      </c>
      <c r="DH1366" s="25">
        <v>1126.58309083822</v>
      </c>
      <c r="DI1366" s="25">
        <v>1387.7733557941499</v>
      </c>
      <c r="DJ1366" s="25">
        <v>63.906218732073299</v>
      </c>
      <c r="DK1366" s="25"/>
      <c r="DL1366" s="25">
        <v>564</v>
      </c>
      <c r="DM1366" s="25">
        <v>210.86479320000001</v>
      </c>
      <c r="DN1366" s="25"/>
      <c r="DO1366" s="25"/>
      <c r="DP1366" s="25">
        <v>2107.4507133904699</v>
      </c>
      <c r="DQ1366" s="25"/>
      <c r="DR1366" s="25"/>
      <c r="DS1366" s="25">
        <v>1288.00289419094</v>
      </c>
      <c r="DT1366" s="25"/>
      <c r="DU1366" s="25">
        <v>1667.3365347393899</v>
      </c>
      <c r="DV1366" s="25"/>
      <c r="DW1366" s="25">
        <v>1515.4659737876</v>
      </c>
      <c r="DX1366" s="25"/>
      <c r="DY1366" s="25"/>
      <c r="DZ1366" s="25">
        <v>1487.54381739736</v>
      </c>
      <c r="EA1366" s="25"/>
      <c r="EB1366" s="25"/>
      <c r="EC1366" s="25"/>
      <c r="ED1366" s="25"/>
      <c r="EE1366" s="25">
        <v>172</v>
      </c>
    </row>
    <row r="1367" spans="110:135" x14ac:dyDescent="0.2">
      <c r="DF1367" s="24" t="s">
        <v>3391</v>
      </c>
      <c r="DG1367" s="24" t="s">
        <v>212</v>
      </c>
      <c r="DH1367" s="25">
        <v>1339.0150285157099</v>
      </c>
      <c r="DI1367" s="25">
        <v>1390</v>
      </c>
      <c r="DJ1367" s="25">
        <v>57.394097934759401</v>
      </c>
      <c r="DK1367" s="25"/>
      <c r="DL1367" s="25"/>
      <c r="DM1367" s="25">
        <v>77.5432895</v>
      </c>
      <c r="DN1367" s="25"/>
      <c r="DO1367" s="25"/>
      <c r="DP1367" s="25"/>
      <c r="DQ1367" s="25"/>
      <c r="DR1367" s="25">
        <v>846.02750473129504</v>
      </c>
      <c r="DS1367" s="25"/>
      <c r="DT1367" s="25"/>
      <c r="DU1367" s="25"/>
      <c r="DV1367" s="25"/>
      <c r="DW1367" s="25">
        <v>1163.4773467806201</v>
      </c>
      <c r="DX1367" s="25"/>
      <c r="DY1367" s="25">
        <v>2514.1014083486398</v>
      </c>
      <c r="DZ1367" s="25">
        <v>1537.10592552762</v>
      </c>
      <c r="EA1367" s="25">
        <v>1844.8497247217799</v>
      </c>
      <c r="EB1367" s="25"/>
      <c r="EC1367" s="25"/>
      <c r="ED1367" s="25"/>
      <c r="EE1367" s="25">
        <v>1390</v>
      </c>
    </row>
    <row r="1368" spans="110:135" x14ac:dyDescent="0.2">
      <c r="DF1368" s="24" t="s">
        <v>5222</v>
      </c>
      <c r="DG1368" s="24" t="s">
        <v>212</v>
      </c>
      <c r="DH1368" s="25">
        <v>2823.5364663916398</v>
      </c>
      <c r="DI1368" s="25">
        <v>1390.64764392647</v>
      </c>
      <c r="DJ1368" s="25">
        <v>110.180462295738</v>
      </c>
      <c r="DK1368" s="25"/>
      <c r="DL1368" s="25">
        <v>6159</v>
      </c>
      <c r="DM1368" s="25">
        <v>151.04142179999999</v>
      </c>
      <c r="DN1368" s="25">
        <v>1234.2296839999999</v>
      </c>
      <c r="DO1368" s="25"/>
      <c r="DP1368" s="25"/>
      <c r="DQ1368" s="25"/>
      <c r="DR1368" s="25"/>
      <c r="DS1368" s="25"/>
      <c r="DT1368" s="25">
        <v>8159.8052795590602</v>
      </c>
      <c r="DU1368" s="25"/>
      <c r="DV1368" s="25"/>
      <c r="DW1368" s="25">
        <v>1390.64764392647</v>
      </c>
      <c r="DX1368" s="25"/>
      <c r="DY1368" s="25"/>
      <c r="DZ1368" s="25"/>
      <c r="EA1368" s="25"/>
      <c r="EB1368" s="25"/>
      <c r="EC1368" s="25">
        <v>2411.0312354559701</v>
      </c>
      <c r="ED1368" s="25"/>
      <c r="EE1368" s="25">
        <v>259</v>
      </c>
    </row>
    <row r="1369" spans="110:135" x14ac:dyDescent="0.2">
      <c r="DF1369" s="24" t="s">
        <v>5658</v>
      </c>
      <c r="DG1369" s="24" t="s">
        <v>212</v>
      </c>
      <c r="DH1369" s="25">
        <v>2443.05078698835</v>
      </c>
      <c r="DI1369" s="25">
        <v>1391.5131304844899</v>
      </c>
      <c r="DJ1369" s="25">
        <v>134.27625465215399</v>
      </c>
      <c r="DK1369" s="25"/>
      <c r="DL1369" s="25">
        <v>11947</v>
      </c>
      <c r="DM1369" s="25">
        <v>627.66494450000005</v>
      </c>
      <c r="DN1369" s="25">
        <v>884.32680749999997</v>
      </c>
      <c r="DO1369" s="25"/>
      <c r="DP1369" s="25">
        <v>1767.9415741886601</v>
      </c>
      <c r="DQ1369" s="25"/>
      <c r="DR1369" s="25">
        <v>1168.9293402375899</v>
      </c>
      <c r="DS1369" s="25">
        <v>724.11693352612201</v>
      </c>
      <c r="DT1369" s="25"/>
      <c r="DU1369" s="25"/>
      <c r="DV1369" s="25"/>
      <c r="DW1369" s="25">
        <v>1391.5131304844899</v>
      </c>
      <c r="DX1369" s="25"/>
      <c r="DY1369" s="25">
        <v>3265.9858346445799</v>
      </c>
      <c r="DZ1369" s="25">
        <v>1550.1655784779</v>
      </c>
      <c r="EA1369" s="25"/>
      <c r="EB1369" s="25"/>
      <c r="EC1369" s="25"/>
      <c r="ED1369" s="25">
        <v>3007.9145133124998</v>
      </c>
      <c r="EE1369" s="25">
        <v>538</v>
      </c>
    </row>
    <row r="1370" spans="110:135" x14ac:dyDescent="0.2">
      <c r="DF1370" s="24" t="s">
        <v>1580</v>
      </c>
      <c r="DG1370" s="24" t="s">
        <v>212</v>
      </c>
      <c r="DH1370" s="25">
        <v>1459.5345489415299</v>
      </c>
      <c r="DI1370" s="25">
        <v>1391.6607270196901</v>
      </c>
      <c r="DJ1370" s="25">
        <v>53.379854550569299</v>
      </c>
      <c r="DK1370" s="25"/>
      <c r="DL1370" s="25">
        <v>1623</v>
      </c>
      <c r="DM1370" s="25">
        <v>115.3924148</v>
      </c>
      <c r="DN1370" s="25"/>
      <c r="DO1370" s="25">
        <v>2600.3661216</v>
      </c>
      <c r="DP1370" s="25">
        <v>1054.0717261233799</v>
      </c>
      <c r="DQ1370" s="25"/>
      <c r="DR1370" s="25"/>
      <c r="DS1370" s="25">
        <v>1509.0048915257</v>
      </c>
      <c r="DT1370" s="25"/>
      <c r="DU1370" s="25">
        <v>1274.3165625136801</v>
      </c>
      <c r="DV1370" s="25"/>
      <c r="DW1370" s="25">
        <v>1140.1246749694401</v>
      </c>
      <c r="DX1370" s="25"/>
      <c r="DY1370" s="25"/>
      <c r="DZ1370" s="25"/>
      <c r="EA1370" s="25"/>
      <c r="EB1370" s="25"/>
      <c r="EC1370" s="25"/>
      <c r="ED1370" s="25"/>
      <c r="EE1370" s="25">
        <v>2360</v>
      </c>
    </row>
    <row r="1371" spans="110:135" x14ac:dyDescent="0.2">
      <c r="DF1371" s="24" t="s">
        <v>5023</v>
      </c>
      <c r="DG1371" s="24" t="s">
        <v>274</v>
      </c>
      <c r="DH1371" s="25">
        <v>1392.01427483512</v>
      </c>
      <c r="DI1371" s="25">
        <v>1392.01427483512</v>
      </c>
      <c r="DJ1371" s="25">
        <v>20.5805131607429</v>
      </c>
      <c r="DK1371" s="25"/>
      <c r="DL1371" s="25"/>
      <c r="DM1371" s="25"/>
      <c r="DN1371" s="25"/>
      <c r="DO1371" s="25"/>
      <c r="DP1371" s="25"/>
      <c r="DQ1371" s="25"/>
      <c r="DR1371" s="25"/>
      <c r="DS1371" s="25"/>
      <c r="DT1371" s="25"/>
      <c r="DU1371" s="25"/>
      <c r="DV1371" s="25"/>
      <c r="DW1371" s="25">
        <v>1189.4397212782001</v>
      </c>
      <c r="DX1371" s="25"/>
      <c r="DY1371" s="25"/>
      <c r="DZ1371" s="25"/>
      <c r="EA1371" s="25">
        <v>1594.5888283920301</v>
      </c>
      <c r="EB1371" s="25"/>
      <c r="EC1371" s="25"/>
      <c r="ED1371" s="25"/>
      <c r="EE1371" s="25"/>
    </row>
    <row r="1372" spans="110:135" x14ac:dyDescent="0.2">
      <c r="DF1372" s="24" t="s">
        <v>1918</v>
      </c>
      <c r="DG1372" s="24" t="s">
        <v>212</v>
      </c>
      <c r="DH1372" s="25">
        <v>1418.4208314050099</v>
      </c>
      <c r="DI1372" s="25">
        <v>1392.77830448237</v>
      </c>
      <c r="DJ1372" s="25">
        <v>60.647151922237597</v>
      </c>
      <c r="DK1372" s="25">
        <v>229</v>
      </c>
      <c r="DL1372" s="25">
        <v>2784</v>
      </c>
      <c r="DM1372" s="25">
        <v>258.31311390000002</v>
      </c>
      <c r="DN1372" s="25"/>
      <c r="DO1372" s="25"/>
      <c r="DP1372" s="25">
        <v>2394.4645418762598</v>
      </c>
      <c r="DQ1372" s="25"/>
      <c r="DR1372" s="25"/>
      <c r="DS1372" s="25">
        <v>1160.76660495654</v>
      </c>
      <c r="DT1372" s="25"/>
      <c r="DU1372" s="25">
        <v>1392.77830448237</v>
      </c>
      <c r="DV1372" s="25"/>
      <c r="DW1372" s="25">
        <v>1715.9733593153401</v>
      </c>
      <c r="DX1372" s="25"/>
      <c r="DY1372" s="25"/>
      <c r="DZ1372" s="25">
        <v>1720.4915581145799</v>
      </c>
      <c r="EA1372" s="25"/>
      <c r="EB1372" s="25"/>
      <c r="EC1372" s="25"/>
      <c r="ED1372" s="25"/>
      <c r="EE1372" s="25">
        <v>1110</v>
      </c>
    </row>
    <row r="1373" spans="110:135" x14ac:dyDescent="0.2">
      <c r="DF1373" s="24" t="s">
        <v>1348</v>
      </c>
      <c r="DG1373" s="24" t="s">
        <v>212</v>
      </c>
      <c r="DH1373" s="25">
        <v>1347.2958204278</v>
      </c>
      <c r="DI1373" s="25">
        <v>1394.42385697138</v>
      </c>
      <c r="DJ1373" s="25">
        <v>82.584156730646498</v>
      </c>
      <c r="DK1373" s="25">
        <v>339</v>
      </c>
      <c r="DL1373" s="25">
        <v>2651</v>
      </c>
      <c r="DM1373" s="25">
        <v>180.12958019999999</v>
      </c>
      <c r="DN1373" s="25"/>
      <c r="DO1373" s="25"/>
      <c r="DP1373" s="25">
        <v>1609.1561679906199</v>
      </c>
      <c r="DQ1373" s="25"/>
      <c r="DR1373" s="25">
        <v>1234.86209768718</v>
      </c>
      <c r="DS1373" s="25">
        <v>1553.98561625557</v>
      </c>
      <c r="DT1373" s="25"/>
      <c r="DU1373" s="25">
        <v>173.82719767877799</v>
      </c>
      <c r="DV1373" s="25"/>
      <c r="DW1373" s="25"/>
      <c r="DX1373" s="25">
        <v>3531.2887818017498</v>
      </c>
      <c r="DY1373" s="25"/>
      <c r="DZ1373" s="25">
        <v>1678.7087626641</v>
      </c>
      <c r="EA1373" s="25"/>
      <c r="EB1373" s="25"/>
      <c r="EC1373" s="25"/>
      <c r="ED1373" s="25"/>
      <c r="EE1373" s="25">
        <v>521</v>
      </c>
    </row>
    <row r="1374" spans="110:135" x14ac:dyDescent="0.2">
      <c r="DF1374" s="24" t="s">
        <v>1249</v>
      </c>
      <c r="DG1374" s="24" t="s">
        <v>212</v>
      </c>
      <c r="DH1374" s="25">
        <v>1566.45086724665</v>
      </c>
      <c r="DI1374" s="25">
        <v>1394.42729216419</v>
      </c>
      <c r="DJ1374" s="25">
        <v>61.122038143790398</v>
      </c>
      <c r="DK1374" s="25"/>
      <c r="DL1374" s="25">
        <v>2306</v>
      </c>
      <c r="DM1374" s="25">
        <v>862.09870899999999</v>
      </c>
      <c r="DN1374" s="25"/>
      <c r="DO1374" s="25"/>
      <c r="DP1374" s="25">
        <v>1844.0753220757799</v>
      </c>
      <c r="DQ1374" s="25"/>
      <c r="DR1374" s="25">
        <v>944.77926225261001</v>
      </c>
      <c r="DS1374" s="25">
        <v>3151.4284071820698</v>
      </c>
      <c r="DT1374" s="25"/>
      <c r="DU1374" s="25">
        <v>775.78181149986699</v>
      </c>
      <c r="DV1374" s="25"/>
      <c r="DW1374" s="25"/>
      <c r="DX1374" s="25"/>
      <c r="DY1374" s="25"/>
      <c r="DZ1374" s="25"/>
      <c r="EA1374" s="25">
        <v>2233.4434259629102</v>
      </c>
      <c r="EB1374" s="25"/>
      <c r="EC1374" s="25"/>
      <c r="ED1374" s="25"/>
      <c r="EE1374" s="25">
        <v>414</v>
      </c>
    </row>
    <row r="1375" spans="110:135" x14ac:dyDescent="0.2">
      <c r="DF1375" s="24" t="s">
        <v>3638</v>
      </c>
      <c r="DG1375" s="24" t="s">
        <v>212</v>
      </c>
      <c r="DH1375" s="25">
        <v>1662.8397080943901</v>
      </c>
      <c r="DI1375" s="25">
        <v>1394.6223620941701</v>
      </c>
      <c r="DJ1375" s="25">
        <v>74.985725024646499</v>
      </c>
      <c r="DK1375" s="25"/>
      <c r="DL1375" s="25">
        <v>3406</v>
      </c>
      <c r="DM1375" s="25"/>
      <c r="DN1375" s="25"/>
      <c r="DO1375" s="25"/>
      <c r="DP1375" s="25"/>
      <c r="DQ1375" s="25"/>
      <c r="DR1375" s="25"/>
      <c r="DS1375" s="25">
        <v>456.11410818923099</v>
      </c>
      <c r="DT1375" s="25"/>
      <c r="DU1375" s="25">
        <v>1507.64114047762</v>
      </c>
      <c r="DV1375" s="25"/>
      <c r="DW1375" s="25">
        <v>1281.6035837107099</v>
      </c>
      <c r="DX1375" s="25"/>
      <c r="DY1375" s="25"/>
      <c r="DZ1375" s="25"/>
      <c r="EA1375" s="25"/>
      <c r="EB1375" s="25"/>
      <c r="EC1375" s="25"/>
      <c r="ED1375" s="25"/>
      <c r="EE1375" s="25"/>
    </row>
    <row r="1376" spans="110:135" x14ac:dyDescent="0.2">
      <c r="DF1376" s="24" t="s">
        <v>3335</v>
      </c>
      <c r="DG1376" s="24" t="s">
        <v>212</v>
      </c>
      <c r="DH1376" s="25">
        <v>1570.9224021616401</v>
      </c>
      <c r="DI1376" s="25">
        <v>1394.62384636454</v>
      </c>
      <c r="DJ1376" s="25">
        <v>80.293505138499796</v>
      </c>
      <c r="DK1376" s="25"/>
      <c r="DL1376" s="25">
        <v>656</v>
      </c>
      <c r="DM1376" s="25">
        <v>53.381263230000002</v>
      </c>
      <c r="DN1376" s="25"/>
      <c r="DO1376" s="25"/>
      <c r="DP1376" s="25">
        <v>337.87931089244199</v>
      </c>
      <c r="DQ1376" s="25"/>
      <c r="DR1376" s="25"/>
      <c r="DS1376" s="25">
        <v>536.13356530591795</v>
      </c>
      <c r="DT1376" s="25"/>
      <c r="DU1376" s="25">
        <v>539.08628799956</v>
      </c>
      <c r="DV1376" s="25">
        <v>2992.9710353424198</v>
      </c>
      <c r="DW1376" s="25">
        <v>2263.3383615960101</v>
      </c>
      <c r="DX1376" s="25"/>
      <c r="DY1376" s="25"/>
      <c r="DZ1376" s="25">
        <v>2961.3115483689298</v>
      </c>
      <c r="EA1376" s="25"/>
      <c r="EB1376" s="25"/>
      <c r="EC1376" s="25">
        <v>2133.24769272907</v>
      </c>
      <c r="ED1376" s="25">
        <v>3235.8749561520799</v>
      </c>
      <c r="EE1376" s="25"/>
    </row>
    <row r="1377" spans="110:135" x14ac:dyDescent="0.2">
      <c r="DF1377" s="24" t="s">
        <v>1441</v>
      </c>
      <c r="DG1377" s="24" t="s">
        <v>212</v>
      </c>
      <c r="DH1377" s="25">
        <v>2250.5290352044199</v>
      </c>
      <c r="DI1377" s="25">
        <v>1395.0224598619</v>
      </c>
      <c r="DJ1377" s="25">
        <v>96.844994523748099</v>
      </c>
      <c r="DK1377" s="25">
        <v>1421</v>
      </c>
      <c r="DL1377" s="25"/>
      <c r="DM1377" s="25">
        <v>26.10303665</v>
      </c>
      <c r="DN1377" s="25"/>
      <c r="DO1377" s="25"/>
      <c r="DP1377" s="25"/>
      <c r="DQ1377" s="25">
        <v>5719.1961234813398</v>
      </c>
      <c r="DR1377" s="25">
        <v>4096.0327580660396</v>
      </c>
      <c r="DS1377" s="25"/>
      <c r="DT1377" s="25"/>
      <c r="DU1377" s="25">
        <v>871.79737330536602</v>
      </c>
      <c r="DV1377" s="25"/>
      <c r="DW1377" s="25">
        <v>1369.0449197237899</v>
      </c>
      <c r="DX1377" s="25"/>
      <c r="DY1377" s="25"/>
      <c r="DZ1377" s="25"/>
      <c r="EA1377" s="25"/>
      <c r="EB1377" s="25"/>
      <c r="EC1377" s="25"/>
      <c r="ED1377" s="25"/>
      <c r="EE1377" s="25"/>
    </row>
    <row r="1378" spans="110:135" x14ac:dyDescent="0.2">
      <c r="DF1378" s="24" t="s">
        <v>931</v>
      </c>
      <c r="DG1378" s="24" t="s">
        <v>212</v>
      </c>
      <c r="DH1378" s="25">
        <v>1205.81481947472</v>
      </c>
      <c r="DI1378" s="25">
        <v>1395.2632458926</v>
      </c>
      <c r="DJ1378" s="25">
        <v>48.646347109057501</v>
      </c>
      <c r="DK1378" s="25"/>
      <c r="DL1378" s="25">
        <v>1443</v>
      </c>
      <c r="DM1378" s="25">
        <v>496.39854500000001</v>
      </c>
      <c r="DN1378" s="25"/>
      <c r="DO1378" s="25"/>
      <c r="DP1378" s="25">
        <v>1988.9135871804399</v>
      </c>
      <c r="DQ1378" s="25"/>
      <c r="DR1378" s="25"/>
      <c r="DS1378" s="25">
        <v>1401.6095039936299</v>
      </c>
      <c r="DT1378" s="25"/>
      <c r="DU1378" s="25">
        <v>516.05029288268497</v>
      </c>
      <c r="DV1378" s="25"/>
      <c r="DW1378" s="25">
        <v>1388.9169877915699</v>
      </c>
      <c r="DX1378" s="25"/>
      <c r="DY1378" s="25"/>
      <c r="DZ1378" s="25"/>
      <c r="EA1378" s="25"/>
      <c r="EB1378" s="25"/>
      <c r="EC1378" s="25"/>
      <c r="ED1378" s="25"/>
      <c r="EE1378" s="25"/>
    </row>
    <row r="1379" spans="110:135" x14ac:dyDescent="0.2">
      <c r="DF1379" s="24" t="s">
        <v>1433</v>
      </c>
      <c r="DG1379" s="24" t="s">
        <v>212</v>
      </c>
      <c r="DH1379" s="25">
        <v>1078.1828140359501</v>
      </c>
      <c r="DI1379" s="25">
        <v>1396.24458403215</v>
      </c>
      <c r="DJ1379" s="25">
        <v>61.936581299091003</v>
      </c>
      <c r="DK1379" s="25"/>
      <c r="DL1379" s="25"/>
      <c r="DM1379" s="25">
        <v>64.346033980000001</v>
      </c>
      <c r="DN1379" s="25"/>
      <c r="DO1379" s="25"/>
      <c r="DP1379" s="25"/>
      <c r="DQ1379" s="25"/>
      <c r="DR1379" s="25"/>
      <c r="DS1379" s="25">
        <v>771.47846588519099</v>
      </c>
      <c r="DT1379" s="25"/>
      <c r="DU1379" s="25">
        <v>1396.24458403215</v>
      </c>
      <c r="DV1379" s="25"/>
      <c r="DW1379" s="25">
        <v>1408.8449862824</v>
      </c>
      <c r="DX1379" s="25"/>
      <c r="DY1379" s="25"/>
      <c r="DZ1379" s="25"/>
      <c r="EA1379" s="25"/>
      <c r="EB1379" s="25"/>
      <c r="EC1379" s="25"/>
      <c r="ED1379" s="25"/>
      <c r="EE1379" s="25">
        <v>1750</v>
      </c>
    </row>
    <row r="1380" spans="110:135" x14ac:dyDescent="0.2">
      <c r="DF1380" s="24" t="s">
        <v>2524</v>
      </c>
      <c r="DG1380" s="24" t="s">
        <v>212</v>
      </c>
      <c r="DH1380" s="25">
        <v>1552.8021738955799</v>
      </c>
      <c r="DI1380" s="25">
        <v>1396.8581397165899</v>
      </c>
      <c r="DJ1380" s="25">
        <v>92.631589373186003</v>
      </c>
      <c r="DK1380" s="25"/>
      <c r="DL1380" s="25"/>
      <c r="DM1380" s="25">
        <v>31.000556670000002</v>
      </c>
      <c r="DN1380" s="25"/>
      <c r="DO1380" s="25"/>
      <c r="DP1380" s="25"/>
      <c r="DQ1380" s="25"/>
      <c r="DR1380" s="25"/>
      <c r="DS1380" s="25"/>
      <c r="DT1380" s="25"/>
      <c r="DU1380" s="25"/>
      <c r="DV1380" s="25"/>
      <c r="DW1380" s="25"/>
      <c r="DX1380" s="25">
        <v>3386.4918594791302</v>
      </c>
      <c r="DY1380" s="25"/>
      <c r="DZ1380" s="25"/>
      <c r="EA1380" s="25"/>
      <c r="EB1380" s="25"/>
      <c r="EC1380" s="25">
        <v>1886.71627943318</v>
      </c>
      <c r="ED1380" s="25"/>
      <c r="EE1380" s="25">
        <v>907</v>
      </c>
    </row>
    <row r="1381" spans="110:135" x14ac:dyDescent="0.2">
      <c r="DF1381" s="24" t="s">
        <v>2345</v>
      </c>
      <c r="DG1381" s="24" t="s">
        <v>212</v>
      </c>
      <c r="DH1381" s="25">
        <v>1616.6014116149299</v>
      </c>
      <c r="DI1381" s="25">
        <v>1400.3297753080799</v>
      </c>
      <c r="DJ1381" s="25">
        <v>59.575844388896897</v>
      </c>
      <c r="DK1381" s="25"/>
      <c r="DL1381" s="25">
        <v>3310</v>
      </c>
      <c r="DM1381" s="25">
        <v>89.310971600000002</v>
      </c>
      <c r="DN1381" s="25"/>
      <c r="DO1381" s="25"/>
      <c r="DP1381" s="25">
        <v>1244.1001275528199</v>
      </c>
      <c r="DQ1381" s="25"/>
      <c r="DR1381" s="25">
        <v>2040.41554264704</v>
      </c>
      <c r="DS1381" s="25">
        <v>2378.3251005034499</v>
      </c>
      <c r="DT1381" s="25"/>
      <c r="DU1381" s="25">
        <v>1430.7517975835899</v>
      </c>
      <c r="DV1381" s="25"/>
      <c r="DW1381" s="25">
        <v>1369.9077530325701</v>
      </c>
      <c r="DX1381" s="25"/>
      <c r="DY1381" s="25"/>
      <c r="DZ1381" s="25"/>
      <c r="EA1381" s="25"/>
      <c r="EB1381" s="25"/>
      <c r="EC1381" s="25"/>
      <c r="ED1381" s="25"/>
      <c r="EE1381" s="25">
        <v>1070</v>
      </c>
    </row>
    <row r="1382" spans="110:135" x14ac:dyDescent="0.2">
      <c r="DF1382" s="24" t="s">
        <v>2204</v>
      </c>
      <c r="DG1382" s="24" t="s">
        <v>212</v>
      </c>
      <c r="DH1382" s="25">
        <v>1483.83324619327</v>
      </c>
      <c r="DI1382" s="25">
        <v>1400.6617101546001</v>
      </c>
      <c r="DJ1382" s="25">
        <v>56.871422103808698</v>
      </c>
      <c r="DK1382" s="25"/>
      <c r="DL1382" s="25">
        <v>992</v>
      </c>
      <c r="DM1382" s="25">
        <v>323.70265499999999</v>
      </c>
      <c r="DN1382" s="25"/>
      <c r="DO1382" s="25"/>
      <c r="DP1382" s="25">
        <v>688.08814812857997</v>
      </c>
      <c r="DQ1382" s="25"/>
      <c r="DR1382" s="25">
        <v>1400.6617101546001</v>
      </c>
      <c r="DS1382" s="25">
        <v>1137.2639502572899</v>
      </c>
      <c r="DT1382" s="25"/>
      <c r="DU1382" s="25"/>
      <c r="DV1382" s="25"/>
      <c r="DW1382" s="25">
        <v>2062.3359697651899</v>
      </c>
      <c r="DX1382" s="25"/>
      <c r="DY1382" s="25"/>
      <c r="DZ1382" s="25">
        <v>1978.9637785459799</v>
      </c>
      <c r="EA1382" s="25"/>
      <c r="EB1382" s="25"/>
      <c r="EC1382" s="25"/>
      <c r="ED1382" s="25">
        <v>3141.4830038878299</v>
      </c>
      <c r="EE1382" s="25">
        <v>1630</v>
      </c>
    </row>
    <row r="1383" spans="110:135" x14ac:dyDescent="0.2">
      <c r="DF1383" s="24" t="s">
        <v>800</v>
      </c>
      <c r="DG1383" s="24" t="s">
        <v>212</v>
      </c>
      <c r="DH1383" s="25">
        <v>1400.7615070230399</v>
      </c>
      <c r="DI1383" s="25">
        <v>1400.7615070230399</v>
      </c>
      <c r="DJ1383" s="25">
        <v>119.84448495410599</v>
      </c>
      <c r="DK1383" s="25"/>
      <c r="DL1383" s="25"/>
      <c r="DM1383" s="25">
        <v>213.7163123</v>
      </c>
      <c r="DN1383" s="25"/>
      <c r="DO1383" s="25"/>
      <c r="DP1383" s="25"/>
      <c r="DQ1383" s="25"/>
      <c r="DR1383" s="25"/>
      <c r="DS1383" s="25"/>
      <c r="DT1383" s="25"/>
      <c r="DU1383" s="25">
        <v>2587.8067017460899</v>
      </c>
      <c r="DV1383" s="25"/>
      <c r="DW1383" s="25"/>
      <c r="DX1383" s="25"/>
      <c r="DY1383" s="25"/>
      <c r="DZ1383" s="25"/>
      <c r="EA1383" s="25"/>
      <c r="EB1383" s="25"/>
      <c r="EC1383" s="25"/>
      <c r="ED1383" s="25"/>
      <c r="EE1383" s="25"/>
    </row>
    <row r="1384" spans="110:135" x14ac:dyDescent="0.2">
      <c r="DF1384" s="24" t="s">
        <v>3746</v>
      </c>
      <c r="DG1384" s="24" t="s">
        <v>212</v>
      </c>
      <c r="DH1384" s="25">
        <v>1470.36297634008</v>
      </c>
      <c r="DI1384" s="25">
        <v>1401.784308</v>
      </c>
      <c r="DJ1384" s="25">
        <v>37.342965606123798</v>
      </c>
      <c r="DK1384" s="25"/>
      <c r="DL1384" s="25">
        <v>1139</v>
      </c>
      <c r="DM1384" s="25">
        <v>1401.784308</v>
      </c>
      <c r="DN1384" s="25"/>
      <c r="DO1384" s="25"/>
      <c r="DP1384" s="25"/>
      <c r="DQ1384" s="25"/>
      <c r="DR1384" s="25"/>
      <c r="DS1384" s="25"/>
      <c r="DT1384" s="25"/>
      <c r="DU1384" s="25"/>
      <c r="DV1384" s="25"/>
      <c r="DW1384" s="25">
        <v>1650.3868659802999</v>
      </c>
      <c r="DX1384" s="25"/>
      <c r="DY1384" s="25"/>
      <c r="DZ1384" s="25"/>
      <c r="EA1384" s="25">
        <v>2299.6437077201099</v>
      </c>
      <c r="EB1384" s="25"/>
      <c r="EC1384" s="25"/>
      <c r="ED1384" s="25"/>
      <c r="EE1384" s="25">
        <v>861</v>
      </c>
    </row>
    <row r="1385" spans="110:135" x14ac:dyDescent="0.2">
      <c r="DF1385" s="24" t="s">
        <v>4881</v>
      </c>
      <c r="DG1385" s="24" t="s">
        <v>274</v>
      </c>
      <c r="DH1385" s="25">
        <v>1402.3354582361301</v>
      </c>
      <c r="DI1385" s="25">
        <v>1402.3354582361301</v>
      </c>
      <c r="DJ1385" s="25">
        <v>18.925410363138699</v>
      </c>
      <c r="DK1385" s="25"/>
      <c r="DL1385" s="25"/>
      <c r="DM1385" s="25"/>
      <c r="DN1385" s="25"/>
      <c r="DO1385" s="25"/>
      <c r="DP1385" s="25"/>
      <c r="DQ1385" s="25"/>
      <c r="DR1385" s="25"/>
      <c r="DS1385" s="25"/>
      <c r="DT1385" s="25"/>
      <c r="DU1385" s="25"/>
      <c r="DV1385" s="25"/>
      <c r="DW1385" s="25">
        <v>1214.6709164722699</v>
      </c>
      <c r="DX1385" s="25"/>
      <c r="DY1385" s="25"/>
      <c r="DZ1385" s="25"/>
      <c r="EA1385" s="25"/>
      <c r="EB1385" s="25"/>
      <c r="EC1385" s="25"/>
      <c r="ED1385" s="25"/>
      <c r="EE1385" s="25">
        <v>1590</v>
      </c>
    </row>
    <row r="1386" spans="110:135" x14ac:dyDescent="0.2">
      <c r="DF1386" s="24" t="s">
        <v>5146</v>
      </c>
      <c r="DG1386" s="24" t="s">
        <v>212</v>
      </c>
      <c r="DH1386" s="25">
        <v>2035.16150010145</v>
      </c>
      <c r="DI1386" s="25">
        <v>1402.9162206625999</v>
      </c>
      <c r="DJ1386" s="25">
        <v>125.135157701181</v>
      </c>
      <c r="DK1386" s="25"/>
      <c r="DL1386" s="25">
        <v>319</v>
      </c>
      <c r="DM1386" s="25">
        <v>86.296274139999994</v>
      </c>
      <c r="DN1386" s="25"/>
      <c r="DO1386" s="25"/>
      <c r="DP1386" s="25">
        <v>1405.8324413252101</v>
      </c>
      <c r="DQ1386" s="25"/>
      <c r="DR1386" s="25">
        <v>1125.8190913880801</v>
      </c>
      <c r="DS1386" s="25">
        <v>2616.4378221464299</v>
      </c>
      <c r="DT1386" s="25"/>
      <c r="DU1386" s="25">
        <v>551.37232932522295</v>
      </c>
      <c r="DV1386" s="25">
        <v>2200.4943251480199</v>
      </c>
      <c r="DW1386" s="25"/>
      <c r="DX1386" s="25"/>
      <c r="DY1386" s="25"/>
      <c r="DZ1386" s="25">
        <v>1730.6492672012</v>
      </c>
      <c r="EA1386" s="25"/>
      <c r="EB1386" s="25"/>
      <c r="EC1386" s="25">
        <v>8915.7134503403195</v>
      </c>
      <c r="ED1386" s="25"/>
      <c r="EE1386" s="25">
        <v>1400</v>
      </c>
    </row>
    <row r="1387" spans="110:135" x14ac:dyDescent="0.2">
      <c r="DF1387" s="24" t="s">
        <v>2295</v>
      </c>
      <c r="DG1387" s="24" t="s">
        <v>274</v>
      </c>
      <c r="DH1387" s="25">
        <v>1450.19081332214</v>
      </c>
      <c r="DI1387" s="25">
        <v>1403</v>
      </c>
      <c r="DJ1387" s="25">
        <v>52.888077880806598</v>
      </c>
      <c r="DK1387" s="25"/>
      <c r="DL1387" s="25">
        <v>1403</v>
      </c>
      <c r="DM1387" s="25">
        <v>180.81465660000001</v>
      </c>
      <c r="DN1387" s="25"/>
      <c r="DO1387" s="25"/>
      <c r="DP1387" s="25">
        <v>672.52790815579999</v>
      </c>
      <c r="DQ1387" s="25"/>
      <c r="DR1387" s="25"/>
      <c r="DS1387" s="25">
        <v>1291.94356685</v>
      </c>
      <c r="DT1387" s="25"/>
      <c r="DU1387" s="25">
        <v>915.59372297516802</v>
      </c>
      <c r="DV1387" s="25"/>
      <c r="DW1387" s="25">
        <v>1474.2103344029799</v>
      </c>
      <c r="DX1387" s="25"/>
      <c r="DY1387" s="25">
        <v>2352.53745056651</v>
      </c>
      <c r="DZ1387" s="25">
        <v>1692.6152007093201</v>
      </c>
      <c r="EA1387" s="25">
        <v>1640.94159297121</v>
      </c>
      <c r="EB1387" s="25"/>
      <c r="EC1387" s="25"/>
      <c r="ED1387" s="25">
        <v>3007.9145133124998</v>
      </c>
      <c r="EE1387" s="25">
        <v>1320</v>
      </c>
    </row>
    <row r="1388" spans="110:135" x14ac:dyDescent="0.2">
      <c r="DF1388" s="24" t="s">
        <v>1819</v>
      </c>
      <c r="DG1388" s="24" t="s">
        <v>212</v>
      </c>
      <c r="DH1388" s="25">
        <v>1600.1464798710899</v>
      </c>
      <c r="DI1388" s="25">
        <v>1403.6410129380599</v>
      </c>
      <c r="DJ1388" s="25">
        <v>46.857644227904601</v>
      </c>
      <c r="DK1388" s="25"/>
      <c r="DL1388" s="25">
        <v>420</v>
      </c>
      <c r="DM1388" s="25">
        <v>888.38398240000004</v>
      </c>
      <c r="DN1388" s="25"/>
      <c r="DO1388" s="25"/>
      <c r="DP1388" s="25">
        <v>1373.81850419995</v>
      </c>
      <c r="DQ1388" s="25"/>
      <c r="DR1388" s="25">
        <v>1386.3865208223101</v>
      </c>
      <c r="DS1388" s="25">
        <v>2950.4519167513599</v>
      </c>
      <c r="DT1388" s="25"/>
      <c r="DU1388" s="25">
        <v>2281.07361183492</v>
      </c>
      <c r="DV1388" s="25"/>
      <c r="DW1388" s="25">
        <v>1403.6410129380599</v>
      </c>
      <c r="DX1388" s="25"/>
      <c r="DY1388" s="25"/>
      <c r="DZ1388" s="25"/>
      <c r="EA1388" s="25">
        <v>1687.5627698932601</v>
      </c>
      <c r="EB1388" s="25"/>
      <c r="EC1388" s="25"/>
      <c r="ED1388" s="25"/>
      <c r="EE1388" s="25">
        <v>2010</v>
      </c>
    </row>
    <row r="1389" spans="110:135" x14ac:dyDescent="0.2">
      <c r="DF1389" s="24" t="s">
        <v>5687</v>
      </c>
      <c r="DG1389" s="24" t="s">
        <v>274</v>
      </c>
      <c r="DH1389" s="25">
        <v>1404.5080794292901</v>
      </c>
      <c r="DI1389" s="25">
        <v>1404.5080794292901</v>
      </c>
      <c r="DJ1389" s="25"/>
      <c r="DK1389" s="25"/>
      <c r="DL1389" s="25"/>
      <c r="DM1389" s="25"/>
      <c r="DN1389" s="25"/>
      <c r="DO1389" s="25"/>
      <c r="DP1389" s="25"/>
      <c r="DQ1389" s="25"/>
      <c r="DR1389" s="25"/>
      <c r="DS1389" s="25"/>
      <c r="DT1389" s="25"/>
      <c r="DU1389" s="25"/>
      <c r="DV1389" s="25"/>
      <c r="DW1389" s="25">
        <v>1404.5080794292901</v>
      </c>
      <c r="DX1389" s="25"/>
      <c r="DY1389" s="25"/>
      <c r="DZ1389" s="25"/>
      <c r="EA1389" s="25"/>
      <c r="EB1389" s="25"/>
      <c r="EC1389" s="25"/>
      <c r="ED1389" s="25"/>
      <c r="EE1389" s="25"/>
    </row>
    <row r="1390" spans="110:135" x14ac:dyDescent="0.2">
      <c r="DF1390" s="24" t="s">
        <v>4688</v>
      </c>
      <c r="DG1390" s="24" t="s">
        <v>274</v>
      </c>
      <c r="DH1390" s="25">
        <v>1405.3752509327901</v>
      </c>
      <c r="DI1390" s="25">
        <v>1405.3752509327901</v>
      </c>
      <c r="DJ1390" s="25"/>
      <c r="DK1390" s="25"/>
      <c r="DL1390" s="25"/>
      <c r="DM1390" s="25"/>
      <c r="DN1390" s="25"/>
      <c r="DO1390" s="25"/>
      <c r="DP1390" s="25"/>
      <c r="DQ1390" s="25"/>
      <c r="DR1390" s="25"/>
      <c r="DS1390" s="25"/>
      <c r="DT1390" s="25"/>
      <c r="DU1390" s="25"/>
      <c r="DV1390" s="25"/>
      <c r="DW1390" s="25">
        <v>1405.3752509327901</v>
      </c>
      <c r="DX1390" s="25"/>
      <c r="DY1390" s="25"/>
      <c r="DZ1390" s="25"/>
      <c r="EA1390" s="25"/>
      <c r="EB1390" s="25"/>
      <c r="EC1390" s="25"/>
      <c r="ED1390" s="25"/>
      <c r="EE1390" s="25"/>
    </row>
    <row r="1391" spans="110:135" x14ac:dyDescent="0.2">
      <c r="DF1391" s="24" t="s">
        <v>318</v>
      </c>
      <c r="DG1391" s="24" t="s">
        <v>212</v>
      </c>
      <c r="DH1391" s="25">
        <v>1124.3126090380599</v>
      </c>
      <c r="DI1391" s="25">
        <v>1405.3752509327901</v>
      </c>
      <c r="DJ1391" s="25">
        <v>50.539399326233898</v>
      </c>
      <c r="DK1391" s="25">
        <v>825</v>
      </c>
      <c r="DL1391" s="25">
        <v>440</v>
      </c>
      <c r="DM1391" s="25">
        <v>160.1499373</v>
      </c>
      <c r="DN1391" s="25"/>
      <c r="DO1391" s="25"/>
      <c r="DP1391" s="25">
        <v>1721.7616795711201</v>
      </c>
      <c r="DQ1391" s="25">
        <v>1507.22826549203</v>
      </c>
      <c r="DR1391" s="25">
        <v>902.18800100884198</v>
      </c>
      <c r="DS1391" s="25">
        <v>1738.1483708292001</v>
      </c>
      <c r="DT1391" s="25"/>
      <c r="DU1391" s="25">
        <v>1418.9619762085299</v>
      </c>
      <c r="DV1391" s="25"/>
      <c r="DW1391" s="25">
        <v>1405.3752509327901</v>
      </c>
      <c r="DX1391" s="25"/>
      <c r="DY1391" s="25"/>
      <c r="DZ1391" s="25"/>
      <c r="EA1391" s="25"/>
      <c r="EB1391" s="25"/>
      <c r="EC1391" s="25"/>
      <c r="ED1391" s="25"/>
      <c r="EE1391" s="25"/>
    </row>
    <row r="1392" spans="110:135" x14ac:dyDescent="0.2">
      <c r="DF1392" s="24" t="s">
        <v>2147</v>
      </c>
      <c r="DG1392" s="24" t="s">
        <v>212</v>
      </c>
      <c r="DH1392" s="25">
        <v>1179.3926720398499</v>
      </c>
      <c r="DI1392" s="25">
        <v>1407.1099088191099</v>
      </c>
      <c r="DJ1392" s="25">
        <v>67.738685869532702</v>
      </c>
      <c r="DK1392" s="25"/>
      <c r="DL1392" s="25">
        <v>1918</v>
      </c>
      <c r="DM1392" s="25">
        <v>83.669395449999996</v>
      </c>
      <c r="DN1392" s="25"/>
      <c r="DO1392" s="25"/>
      <c r="DP1392" s="25">
        <v>2107.3663861364198</v>
      </c>
      <c r="DQ1392" s="25"/>
      <c r="DR1392" s="25"/>
      <c r="DS1392" s="25"/>
      <c r="DT1392" s="25"/>
      <c r="DU1392" s="25">
        <v>622.44097308741198</v>
      </c>
      <c r="DV1392" s="25"/>
      <c r="DW1392" s="25">
        <v>1407.1099088191099</v>
      </c>
      <c r="DX1392" s="25"/>
      <c r="DY1392" s="25"/>
      <c r="DZ1392" s="25"/>
      <c r="EA1392" s="25">
        <v>1703.16204078603</v>
      </c>
      <c r="EB1392" s="25"/>
      <c r="EC1392" s="25"/>
      <c r="ED1392" s="25"/>
      <c r="EE1392" s="25">
        <v>414</v>
      </c>
    </row>
    <row r="1393" spans="110:135" x14ac:dyDescent="0.2">
      <c r="DF1393" s="24" t="s">
        <v>6011</v>
      </c>
      <c r="DG1393" s="24" t="s">
        <v>212</v>
      </c>
      <c r="DH1393" s="25">
        <v>2726.5884420061798</v>
      </c>
      <c r="DI1393" s="25">
        <v>1408</v>
      </c>
      <c r="DJ1393" s="25">
        <v>145.93047674757199</v>
      </c>
      <c r="DK1393" s="25">
        <v>13099</v>
      </c>
      <c r="DL1393" s="25">
        <v>1408</v>
      </c>
      <c r="DM1393" s="25">
        <v>294.39675849999998</v>
      </c>
      <c r="DN1393" s="25"/>
      <c r="DO1393" s="25"/>
      <c r="DP1393" s="25">
        <v>2960.3060932952999</v>
      </c>
      <c r="DQ1393" s="25"/>
      <c r="DR1393" s="25"/>
      <c r="DS1393" s="25">
        <v>978.91041035686806</v>
      </c>
      <c r="DT1393" s="25"/>
      <c r="DU1393" s="25">
        <v>1407.07166053934</v>
      </c>
      <c r="DV1393" s="25"/>
      <c r="DW1393" s="25">
        <v>1689.8584770451</v>
      </c>
      <c r="DX1393" s="25"/>
      <c r="DY1393" s="25"/>
      <c r="DZ1393" s="25"/>
      <c r="EA1393" s="25"/>
      <c r="EB1393" s="25"/>
      <c r="EC1393" s="25">
        <v>2273.7525783189799</v>
      </c>
      <c r="ED1393" s="25"/>
      <c r="EE1393" s="25">
        <v>428</v>
      </c>
    </row>
    <row r="1394" spans="110:135" x14ac:dyDescent="0.2">
      <c r="DF1394" s="24" t="s">
        <v>4185</v>
      </c>
      <c r="DG1394" s="24" t="s">
        <v>212</v>
      </c>
      <c r="DH1394" s="25">
        <v>1763.6353018326799</v>
      </c>
      <c r="DI1394" s="25">
        <v>1408.35413309351</v>
      </c>
      <c r="DJ1394" s="25">
        <v>89.186233477845093</v>
      </c>
      <c r="DK1394" s="25"/>
      <c r="DL1394" s="25">
        <v>5478</v>
      </c>
      <c r="DM1394" s="25">
        <v>837.52231159999997</v>
      </c>
      <c r="DN1394" s="25"/>
      <c r="DO1394" s="25"/>
      <c r="DP1394" s="25"/>
      <c r="DQ1394" s="25"/>
      <c r="DR1394" s="25">
        <v>1273.6066020989599</v>
      </c>
      <c r="DS1394" s="25">
        <v>316.39630530637498</v>
      </c>
      <c r="DT1394" s="25"/>
      <c r="DU1394" s="25">
        <v>1510.20325456716</v>
      </c>
      <c r="DV1394" s="25"/>
      <c r="DW1394" s="25">
        <v>1396.7082661870199</v>
      </c>
      <c r="DX1394" s="25"/>
      <c r="DY1394" s="25"/>
      <c r="DZ1394" s="25"/>
      <c r="EA1394" s="25">
        <v>1876.6456749019101</v>
      </c>
      <c r="EB1394" s="25"/>
      <c r="EC1394" s="25"/>
      <c r="ED1394" s="25"/>
      <c r="EE1394" s="25">
        <v>1420</v>
      </c>
    </row>
    <row r="1395" spans="110:135" x14ac:dyDescent="0.2">
      <c r="DF1395" s="24" t="s">
        <v>2979</v>
      </c>
      <c r="DG1395" s="24" t="s">
        <v>212</v>
      </c>
      <c r="DH1395" s="25">
        <v>1488.6750821677699</v>
      </c>
      <c r="DI1395" s="25">
        <v>1409.19520697335</v>
      </c>
      <c r="DJ1395" s="25">
        <v>64.783287997669504</v>
      </c>
      <c r="DK1395" s="25"/>
      <c r="DL1395" s="25">
        <v>1455</v>
      </c>
      <c r="DM1395" s="25">
        <v>55.128267000000001</v>
      </c>
      <c r="DN1395" s="25"/>
      <c r="DO1395" s="25"/>
      <c r="DP1395" s="25">
        <v>1363.3904139466999</v>
      </c>
      <c r="DQ1395" s="25"/>
      <c r="DR1395" s="25"/>
      <c r="DS1395" s="25"/>
      <c r="DT1395" s="25"/>
      <c r="DU1395" s="25"/>
      <c r="DV1395" s="25"/>
      <c r="DW1395" s="25">
        <v>1141.78963738674</v>
      </c>
      <c r="DX1395" s="25"/>
      <c r="DY1395" s="25">
        <v>2995.7824860154001</v>
      </c>
      <c r="DZ1395" s="25"/>
      <c r="EA1395" s="25"/>
      <c r="EB1395" s="25"/>
      <c r="EC1395" s="25">
        <v>1920.9596886577599</v>
      </c>
      <c r="ED1395" s="25"/>
      <c r="EE1395" s="25"/>
    </row>
    <row r="1396" spans="110:135" x14ac:dyDescent="0.2">
      <c r="DF1396" s="24" t="s">
        <v>997</v>
      </c>
      <c r="DG1396" s="24" t="s">
        <v>212</v>
      </c>
      <c r="DH1396" s="25">
        <v>1428.39800133729</v>
      </c>
      <c r="DI1396" s="25">
        <v>1411.6432954692</v>
      </c>
      <c r="DJ1396" s="25">
        <v>65.503804994248796</v>
      </c>
      <c r="DK1396" s="25"/>
      <c r="DL1396" s="25">
        <v>2051</v>
      </c>
      <c r="DM1396" s="25">
        <v>578.43191820000004</v>
      </c>
      <c r="DN1396" s="25"/>
      <c r="DO1396" s="25"/>
      <c r="DP1396" s="25">
        <v>1525.48106407152</v>
      </c>
      <c r="DQ1396" s="25"/>
      <c r="DR1396" s="25">
        <v>1536.3250372838199</v>
      </c>
      <c r="DS1396" s="25">
        <v>3274.5657974914602</v>
      </c>
      <c r="DT1396" s="25"/>
      <c r="DU1396" s="25">
        <v>844.57466678468097</v>
      </c>
      <c r="DV1396" s="25"/>
      <c r="DW1396" s="25">
        <v>1297.80552686688</v>
      </c>
      <c r="DX1396" s="25"/>
      <c r="DY1396" s="25"/>
      <c r="DZ1396" s="25"/>
      <c r="EA1396" s="25"/>
      <c r="EB1396" s="25"/>
      <c r="EC1396" s="25"/>
      <c r="ED1396" s="25"/>
      <c r="EE1396" s="25">
        <v>319</v>
      </c>
    </row>
    <row r="1397" spans="110:135" x14ac:dyDescent="0.2">
      <c r="DF1397" s="24" t="s">
        <v>1973</v>
      </c>
      <c r="DG1397" s="24" t="s">
        <v>212</v>
      </c>
      <c r="DH1397" s="25">
        <v>1416.05205425908</v>
      </c>
      <c r="DI1397" s="25">
        <v>1413.13419974674</v>
      </c>
      <c r="DJ1397" s="25">
        <v>57.641772592384299</v>
      </c>
      <c r="DK1397" s="25">
        <v>856</v>
      </c>
      <c r="DL1397" s="25">
        <v>2249</v>
      </c>
      <c r="DM1397" s="25"/>
      <c r="DN1397" s="25"/>
      <c r="DO1397" s="25"/>
      <c r="DP1397" s="25"/>
      <c r="DQ1397" s="25"/>
      <c r="DR1397" s="25">
        <v>1970.26839949348</v>
      </c>
      <c r="DS1397" s="25"/>
      <c r="DT1397" s="25"/>
      <c r="DU1397" s="25">
        <v>588.93981754283595</v>
      </c>
      <c r="DV1397" s="25"/>
      <c r="DW1397" s="25"/>
      <c r="DX1397" s="25"/>
      <c r="DY1397" s="25"/>
      <c r="DZ1397" s="25"/>
      <c r="EA1397" s="25"/>
      <c r="EB1397" s="25"/>
      <c r="EC1397" s="25"/>
      <c r="ED1397" s="25"/>
      <c r="EE1397" s="25"/>
    </row>
    <row r="1398" spans="110:135" x14ac:dyDescent="0.2">
      <c r="DF1398" s="24" t="s">
        <v>1656</v>
      </c>
      <c r="DG1398" s="24" t="s">
        <v>212</v>
      </c>
      <c r="DH1398" s="25">
        <v>2059.4305937018198</v>
      </c>
      <c r="DI1398" s="25">
        <v>1413.1848451877399</v>
      </c>
      <c r="DJ1398" s="25">
        <v>79.869823383991502</v>
      </c>
      <c r="DK1398" s="25">
        <v>466</v>
      </c>
      <c r="DL1398" s="25">
        <v>3607</v>
      </c>
      <c r="DM1398" s="25">
        <v>235.55492899999999</v>
      </c>
      <c r="DN1398" s="25"/>
      <c r="DO1398" s="25"/>
      <c r="DP1398" s="25">
        <v>1317.4713562259799</v>
      </c>
      <c r="DQ1398" s="25"/>
      <c r="DR1398" s="25"/>
      <c r="DS1398" s="25">
        <v>1508.8983341495</v>
      </c>
      <c r="DT1398" s="25">
        <v>4639.4186419277503</v>
      </c>
      <c r="DU1398" s="25">
        <v>3575.1097000704099</v>
      </c>
      <c r="DV1398" s="25"/>
      <c r="DW1398" s="25">
        <v>1125.99178824091</v>
      </c>
      <c r="DX1398" s="25"/>
      <c r="DY1398" s="25"/>
      <c r="DZ1398" s="25"/>
      <c r="EA1398" s="25"/>
      <c r="EB1398" s="25"/>
      <c r="EC1398" s="25"/>
      <c r="ED1398" s="25"/>
      <c r="EE1398" s="25"/>
    </row>
    <row r="1399" spans="110:135" x14ac:dyDescent="0.2">
      <c r="DF1399" s="24" t="s">
        <v>2388</v>
      </c>
      <c r="DG1399" s="24" t="s">
        <v>212</v>
      </c>
      <c r="DH1399" s="25">
        <v>1568.9164553211599</v>
      </c>
      <c r="DI1399" s="25">
        <v>1413.2160807002999</v>
      </c>
      <c r="DJ1399" s="25">
        <v>81.071149636199394</v>
      </c>
      <c r="DK1399" s="25"/>
      <c r="DL1399" s="25">
        <v>971</v>
      </c>
      <c r="DM1399" s="25">
        <v>111.8434668</v>
      </c>
      <c r="DN1399" s="25"/>
      <c r="DO1399" s="25"/>
      <c r="DP1399" s="25">
        <v>866.07379875526306</v>
      </c>
      <c r="DQ1399" s="25"/>
      <c r="DR1399" s="25"/>
      <c r="DS1399" s="25">
        <v>1578.5617324274101</v>
      </c>
      <c r="DT1399" s="25"/>
      <c r="DU1399" s="25">
        <v>596.06028079078499</v>
      </c>
      <c r="DV1399" s="25">
        <v>2246.9237523346901</v>
      </c>
      <c r="DW1399" s="25">
        <v>1751.2165338826401</v>
      </c>
      <c r="DX1399" s="25">
        <v>4741.0528268202497</v>
      </c>
      <c r="DY1399" s="25"/>
      <c r="DZ1399" s="25">
        <v>1546.4321614006101</v>
      </c>
      <c r="EA1399" s="25"/>
      <c r="EB1399" s="25"/>
      <c r="EC1399" s="25"/>
      <c r="ED1399" s="25"/>
      <c r="EE1399" s="25">
        <v>1280</v>
      </c>
    </row>
    <row r="1400" spans="110:135" x14ac:dyDescent="0.2">
      <c r="DF1400" s="24" t="s">
        <v>2012</v>
      </c>
      <c r="DG1400" s="24" t="s">
        <v>212</v>
      </c>
      <c r="DH1400" s="25">
        <v>1508.16861043021</v>
      </c>
      <c r="DI1400" s="25">
        <v>1414.9210570427899</v>
      </c>
      <c r="DJ1400" s="25">
        <v>88.931202137680401</v>
      </c>
      <c r="DK1400" s="25"/>
      <c r="DL1400" s="25">
        <v>1502</v>
      </c>
      <c r="DM1400" s="25">
        <v>156.70512669999999</v>
      </c>
      <c r="DN1400" s="25"/>
      <c r="DO1400" s="25"/>
      <c r="DP1400" s="25">
        <v>563.85320792829998</v>
      </c>
      <c r="DQ1400" s="25"/>
      <c r="DR1400" s="25"/>
      <c r="DS1400" s="25">
        <v>282.31764236247</v>
      </c>
      <c r="DT1400" s="25"/>
      <c r="DU1400" s="25"/>
      <c r="DV1400" s="25"/>
      <c r="DW1400" s="25">
        <v>1414.9210570427899</v>
      </c>
      <c r="DX1400" s="25">
        <v>3381.1868453703401</v>
      </c>
      <c r="DY1400" s="25"/>
      <c r="DZ1400" s="25"/>
      <c r="EA1400" s="25"/>
      <c r="EB1400" s="25"/>
      <c r="EC1400" s="25"/>
      <c r="ED1400" s="25">
        <v>3256.1963936075499</v>
      </c>
      <c r="EE1400" s="25"/>
    </row>
    <row r="1401" spans="110:135" x14ac:dyDescent="0.2">
      <c r="DF1401" s="24" t="s">
        <v>1177</v>
      </c>
      <c r="DG1401" s="24" t="s">
        <v>212</v>
      </c>
      <c r="DH1401" s="25">
        <v>1905.88750422469</v>
      </c>
      <c r="DI1401" s="25">
        <v>1415.39679162536</v>
      </c>
      <c r="DJ1401" s="25">
        <v>101.364893652717</v>
      </c>
      <c r="DK1401" s="25"/>
      <c r="DL1401" s="25">
        <v>1107</v>
      </c>
      <c r="DM1401" s="25">
        <v>116.95593239999999</v>
      </c>
      <c r="DN1401" s="25"/>
      <c r="DO1401" s="25">
        <v>1048.42301967</v>
      </c>
      <c r="DP1401" s="25">
        <v>1858.77393251172</v>
      </c>
      <c r="DQ1401" s="25">
        <v>1815.4178011963199</v>
      </c>
      <c r="DR1401" s="25">
        <v>6851.0769092482797</v>
      </c>
      <c r="DS1401" s="25">
        <v>1415.39679162536</v>
      </c>
      <c r="DT1401" s="25"/>
      <c r="DU1401" s="25">
        <v>1784.81670026548</v>
      </c>
      <c r="DV1401" s="25"/>
      <c r="DW1401" s="25">
        <v>1155.1264511050699</v>
      </c>
      <c r="DX1401" s="25"/>
      <c r="DY1401" s="25"/>
      <c r="DZ1401" s="25"/>
      <c r="EA1401" s="25"/>
      <c r="EB1401" s="25"/>
      <c r="EC1401" s="25"/>
      <c r="ED1401" s="25"/>
      <c r="EE1401" s="25"/>
    </row>
    <row r="1402" spans="110:135" x14ac:dyDescent="0.2">
      <c r="DF1402" s="24" t="s">
        <v>2813</v>
      </c>
      <c r="DG1402" s="24" t="s">
        <v>212</v>
      </c>
      <c r="DH1402" s="25">
        <v>1637.9016163824199</v>
      </c>
      <c r="DI1402" s="25">
        <v>1416.6580187234599</v>
      </c>
      <c r="DJ1402" s="25">
        <v>62.257167099251703</v>
      </c>
      <c r="DK1402" s="25"/>
      <c r="DL1402" s="25">
        <v>1358</v>
      </c>
      <c r="DM1402" s="25">
        <v>153.1548416</v>
      </c>
      <c r="DN1402" s="25"/>
      <c r="DO1402" s="25"/>
      <c r="DP1402" s="25">
        <v>2457.1539392902</v>
      </c>
      <c r="DQ1402" s="25"/>
      <c r="DR1402" s="25"/>
      <c r="DS1402" s="25">
        <v>400.26576835212302</v>
      </c>
      <c r="DT1402" s="25"/>
      <c r="DU1402" s="25">
        <v>2931.4375915825899</v>
      </c>
      <c r="DV1402" s="25"/>
      <c r="DW1402" s="25">
        <v>1416.6580187234599</v>
      </c>
      <c r="DX1402" s="25"/>
      <c r="DY1402" s="25">
        <v>2763.3524943099901</v>
      </c>
      <c r="DZ1402" s="25"/>
      <c r="EA1402" s="25"/>
      <c r="EB1402" s="25"/>
      <c r="EC1402" s="25">
        <v>2280.0918935834202</v>
      </c>
      <c r="ED1402" s="25"/>
      <c r="EE1402" s="25">
        <v>981</v>
      </c>
    </row>
    <row r="1403" spans="110:135" x14ac:dyDescent="0.2">
      <c r="DF1403" s="24" t="s">
        <v>3373</v>
      </c>
      <c r="DG1403" s="24" t="s">
        <v>212</v>
      </c>
      <c r="DH1403" s="25">
        <v>1416.6580187234599</v>
      </c>
      <c r="DI1403" s="25">
        <v>1416.6580187234599</v>
      </c>
      <c r="DJ1403" s="25"/>
      <c r="DK1403" s="25"/>
      <c r="DL1403" s="25"/>
      <c r="DM1403" s="25"/>
      <c r="DN1403" s="25"/>
      <c r="DO1403" s="25"/>
      <c r="DP1403" s="25"/>
      <c r="DQ1403" s="25"/>
      <c r="DR1403" s="25"/>
      <c r="DS1403" s="25"/>
      <c r="DT1403" s="25"/>
      <c r="DU1403" s="25"/>
      <c r="DV1403" s="25"/>
      <c r="DW1403" s="25">
        <v>1416.6580187234599</v>
      </c>
      <c r="DX1403" s="25"/>
      <c r="DY1403" s="25"/>
      <c r="DZ1403" s="25"/>
      <c r="EA1403" s="25"/>
      <c r="EB1403" s="25"/>
      <c r="EC1403" s="25"/>
      <c r="ED1403" s="25"/>
      <c r="EE1403" s="25"/>
    </row>
    <row r="1404" spans="110:135" x14ac:dyDescent="0.2">
      <c r="DF1404" s="24" t="s">
        <v>3273</v>
      </c>
      <c r="DG1404" s="24" t="s">
        <v>212</v>
      </c>
      <c r="DH1404" s="25">
        <v>1854.56097218592</v>
      </c>
      <c r="DI1404" s="25">
        <v>1417</v>
      </c>
      <c r="DJ1404" s="25">
        <v>77.509698694420393</v>
      </c>
      <c r="DK1404" s="25">
        <v>4782</v>
      </c>
      <c r="DL1404" s="25">
        <v>1417</v>
      </c>
      <c r="DM1404" s="25">
        <v>411.80964130000001</v>
      </c>
      <c r="DN1404" s="25"/>
      <c r="DO1404" s="25"/>
      <c r="DP1404" s="25">
        <v>1893.97129694624</v>
      </c>
      <c r="DQ1404" s="25"/>
      <c r="DR1404" s="25"/>
      <c r="DS1404" s="25">
        <v>2357.1674061717999</v>
      </c>
      <c r="DT1404" s="25"/>
      <c r="DU1404" s="25">
        <v>1197.97846088343</v>
      </c>
      <c r="DV1404" s="25"/>
      <c r="DW1404" s="25"/>
      <c r="DX1404" s="25"/>
      <c r="DY1404" s="25"/>
      <c r="DZ1404" s="25"/>
      <c r="EA1404" s="25"/>
      <c r="EB1404" s="25"/>
      <c r="EC1404" s="25"/>
      <c r="ED1404" s="25"/>
      <c r="EE1404" s="25">
        <v>922</v>
      </c>
    </row>
    <row r="1405" spans="110:135" x14ac:dyDescent="0.2">
      <c r="DF1405" s="24" t="s">
        <v>6827</v>
      </c>
      <c r="DG1405" s="24" t="s">
        <v>212</v>
      </c>
      <c r="DH1405" s="25">
        <v>3391.9738511852302</v>
      </c>
      <c r="DI1405" s="25">
        <v>1419.1424980310501</v>
      </c>
      <c r="DJ1405" s="25">
        <v>153.17125378289401</v>
      </c>
      <c r="DK1405" s="25"/>
      <c r="DL1405" s="25">
        <v>13863</v>
      </c>
      <c r="DM1405" s="25">
        <v>399.47709509999999</v>
      </c>
      <c r="DN1405" s="25"/>
      <c r="DO1405" s="25"/>
      <c r="DP1405" s="25">
        <v>2060.5653319386702</v>
      </c>
      <c r="DQ1405" s="25"/>
      <c r="DR1405" s="25">
        <v>2498.0738720418199</v>
      </c>
      <c r="DS1405" s="25">
        <v>753.00714390744099</v>
      </c>
      <c r="DT1405" s="25"/>
      <c r="DU1405" s="25">
        <v>777.719664123435</v>
      </c>
      <c r="DV1405" s="25"/>
      <c r="DW1405" s="25"/>
      <c r="DX1405" s="25"/>
      <c r="DY1405" s="25"/>
      <c r="DZ1405" s="25"/>
      <c r="EA1405" s="25"/>
      <c r="EB1405" s="25"/>
      <c r="EC1405" s="25"/>
      <c r="ED1405" s="25"/>
      <c r="EE1405" s="25"/>
    </row>
    <row r="1406" spans="110:135" x14ac:dyDescent="0.2">
      <c r="DF1406" s="24" t="s">
        <v>2704</v>
      </c>
      <c r="DG1406" s="24" t="s">
        <v>212</v>
      </c>
      <c r="DH1406" s="25">
        <v>1250.59134954192</v>
      </c>
      <c r="DI1406" s="25">
        <v>1420</v>
      </c>
      <c r="DJ1406" s="25">
        <v>60.785610384990797</v>
      </c>
      <c r="DK1406" s="25"/>
      <c r="DL1406" s="25"/>
      <c r="DM1406" s="25">
        <v>252.5598004</v>
      </c>
      <c r="DN1406" s="25"/>
      <c r="DO1406" s="25"/>
      <c r="DP1406" s="25"/>
      <c r="DQ1406" s="25"/>
      <c r="DR1406" s="25"/>
      <c r="DS1406" s="25">
        <v>767.03046368364505</v>
      </c>
      <c r="DT1406" s="25"/>
      <c r="DU1406" s="25">
        <v>2216.5069584617299</v>
      </c>
      <c r="DV1406" s="25"/>
      <c r="DW1406" s="25">
        <v>1596.85952516425</v>
      </c>
      <c r="DX1406" s="25"/>
      <c r="DY1406" s="25"/>
      <c r="DZ1406" s="25"/>
      <c r="EA1406" s="25"/>
      <c r="EB1406" s="25"/>
      <c r="EC1406" s="25"/>
      <c r="ED1406" s="25"/>
      <c r="EE1406" s="25">
        <v>1420</v>
      </c>
    </row>
    <row r="1407" spans="110:135" x14ac:dyDescent="0.2">
      <c r="DF1407" s="24" t="s">
        <v>2804</v>
      </c>
      <c r="DG1407" s="24" t="s">
        <v>212</v>
      </c>
      <c r="DH1407" s="25">
        <v>1433.1804567346101</v>
      </c>
      <c r="DI1407" s="25">
        <v>1420.5262457771901</v>
      </c>
      <c r="DJ1407" s="25">
        <v>67.156162907366195</v>
      </c>
      <c r="DK1407" s="25"/>
      <c r="DL1407" s="25">
        <v>2464</v>
      </c>
      <c r="DM1407" s="25">
        <v>216.29992490000001</v>
      </c>
      <c r="DN1407" s="25"/>
      <c r="DO1407" s="25"/>
      <c r="DP1407" s="25">
        <v>631.11436478443795</v>
      </c>
      <c r="DQ1407" s="25"/>
      <c r="DR1407" s="25"/>
      <c r="DS1407" s="25">
        <v>2995.3642537252799</v>
      </c>
      <c r="DT1407" s="25"/>
      <c r="DU1407" s="25">
        <v>614.87032513889403</v>
      </c>
      <c r="DV1407" s="25"/>
      <c r="DW1407" s="25">
        <v>1181.0524915543899</v>
      </c>
      <c r="DX1407" s="25"/>
      <c r="DY1407" s="25"/>
      <c r="DZ1407" s="25">
        <v>1702.74229377388</v>
      </c>
      <c r="EA1407" s="25"/>
      <c r="EB1407" s="25"/>
      <c r="EC1407" s="25"/>
      <c r="ED1407" s="25"/>
      <c r="EE1407" s="25">
        <v>1660</v>
      </c>
    </row>
    <row r="1408" spans="110:135" x14ac:dyDescent="0.2">
      <c r="DF1408" s="24" t="s">
        <v>1384</v>
      </c>
      <c r="DG1408" s="24" t="s">
        <v>212</v>
      </c>
      <c r="DH1408" s="25">
        <v>1886.9185501854799</v>
      </c>
      <c r="DI1408" s="25">
        <v>1421.82345040481</v>
      </c>
      <c r="DJ1408" s="25">
        <v>87.815136157528698</v>
      </c>
      <c r="DK1408" s="25"/>
      <c r="DL1408" s="25">
        <v>1237</v>
      </c>
      <c r="DM1408" s="25">
        <v>68.204612979999993</v>
      </c>
      <c r="DN1408" s="25"/>
      <c r="DO1408" s="25"/>
      <c r="DP1408" s="25">
        <v>2425.5355977230602</v>
      </c>
      <c r="DQ1408" s="25">
        <v>4742.0964360141297</v>
      </c>
      <c r="DR1408" s="25"/>
      <c r="DS1408" s="25">
        <v>482.64455112716098</v>
      </c>
      <c r="DT1408" s="25"/>
      <c r="DU1408" s="25">
        <v>732.267864897305</v>
      </c>
      <c r="DV1408" s="25"/>
      <c r="DW1408" s="25">
        <v>1606.6469008096101</v>
      </c>
      <c r="DX1408" s="25">
        <v>3800.9524379325399</v>
      </c>
      <c r="DY1408" s="25"/>
      <c r="DZ1408" s="25"/>
      <c r="EA1408" s="25"/>
      <c r="EB1408" s="25"/>
      <c r="EC1408" s="25"/>
      <c r="ED1408" s="25"/>
      <c r="EE1408" s="25"/>
    </row>
    <row r="1409" spans="110:135" x14ac:dyDescent="0.2">
      <c r="DF1409" s="24" t="s">
        <v>1790</v>
      </c>
      <c r="DG1409" s="24" t="s">
        <v>212</v>
      </c>
      <c r="DH1409" s="25">
        <v>1346.88494612105</v>
      </c>
      <c r="DI1409" s="25">
        <v>1421.8714096588701</v>
      </c>
      <c r="DJ1409" s="25">
        <v>60.171575973482199</v>
      </c>
      <c r="DK1409" s="25">
        <v>1448</v>
      </c>
      <c r="DL1409" s="25">
        <v>2071</v>
      </c>
      <c r="DM1409" s="25">
        <v>26.482145599999999</v>
      </c>
      <c r="DN1409" s="25"/>
      <c r="DO1409" s="25"/>
      <c r="DP1409" s="25"/>
      <c r="DQ1409" s="25"/>
      <c r="DR1409" s="25"/>
      <c r="DS1409" s="25">
        <v>771.67639574382201</v>
      </c>
      <c r="DT1409" s="25"/>
      <c r="DU1409" s="25">
        <v>2489.16467184466</v>
      </c>
      <c r="DV1409" s="25"/>
      <c r="DW1409" s="25">
        <v>1421.8714096588701</v>
      </c>
      <c r="DX1409" s="25"/>
      <c r="DY1409" s="25"/>
      <c r="DZ1409" s="25"/>
      <c r="EA1409" s="25"/>
      <c r="EB1409" s="25"/>
      <c r="EC1409" s="25"/>
      <c r="ED1409" s="25"/>
      <c r="EE1409" s="25">
        <v>1200</v>
      </c>
    </row>
    <row r="1410" spans="110:135" x14ac:dyDescent="0.2">
      <c r="DF1410" s="24" t="s">
        <v>5737</v>
      </c>
      <c r="DG1410" s="24" t="s">
        <v>212</v>
      </c>
      <c r="DH1410" s="25">
        <v>1422.74067318318</v>
      </c>
      <c r="DI1410" s="25">
        <v>1422.74067318318</v>
      </c>
      <c r="DJ1410" s="25"/>
      <c r="DK1410" s="25"/>
      <c r="DL1410" s="25"/>
      <c r="DM1410" s="25"/>
      <c r="DN1410" s="25"/>
      <c r="DO1410" s="25"/>
      <c r="DP1410" s="25"/>
      <c r="DQ1410" s="25"/>
      <c r="DR1410" s="25"/>
      <c r="DS1410" s="25"/>
      <c r="DT1410" s="25"/>
      <c r="DU1410" s="25"/>
      <c r="DV1410" s="25"/>
      <c r="DW1410" s="25">
        <v>1422.74067318318</v>
      </c>
      <c r="DX1410" s="25"/>
      <c r="DY1410" s="25"/>
      <c r="DZ1410" s="25"/>
      <c r="EA1410" s="25"/>
      <c r="EB1410" s="25"/>
      <c r="EC1410" s="25"/>
      <c r="ED1410" s="25"/>
      <c r="EE1410" s="25"/>
    </row>
    <row r="1411" spans="110:135" x14ac:dyDescent="0.2">
      <c r="DF1411" s="24" t="s">
        <v>3963</v>
      </c>
      <c r="DG1411" s="24" t="s">
        <v>212</v>
      </c>
      <c r="DH1411" s="25">
        <v>1683.82330601016</v>
      </c>
      <c r="DI1411" s="25">
        <v>1422.74067318318</v>
      </c>
      <c r="DJ1411" s="25">
        <v>65.116139831574401</v>
      </c>
      <c r="DK1411" s="25"/>
      <c r="DL1411" s="25"/>
      <c r="DM1411" s="25"/>
      <c r="DN1411" s="25"/>
      <c r="DO1411" s="25"/>
      <c r="DP1411" s="25"/>
      <c r="DQ1411" s="25"/>
      <c r="DR1411" s="25"/>
      <c r="DS1411" s="25">
        <v>656.39538240826198</v>
      </c>
      <c r="DT1411" s="25"/>
      <c r="DU1411" s="25"/>
      <c r="DV1411" s="25"/>
      <c r="DW1411" s="25">
        <v>1422.74067318318</v>
      </c>
      <c r="DX1411" s="25"/>
      <c r="DY1411" s="25"/>
      <c r="DZ1411" s="25">
        <v>1649.70064831266</v>
      </c>
      <c r="EA1411" s="25"/>
      <c r="EB1411" s="25"/>
      <c r="EC1411" s="25"/>
      <c r="ED1411" s="25">
        <v>3530.2798261466701</v>
      </c>
      <c r="EE1411" s="25">
        <v>1160</v>
      </c>
    </row>
    <row r="1412" spans="110:135" x14ac:dyDescent="0.2">
      <c r="DF1412" s="24" t="s">
        <v>1952</v>
      </c>
      <c r="DG1412" s="24" t="s">
        <v>212</v>
      </c>
      <c r="DH1412" s="25">
        <v>2385.8096144485598</v>
      </c>
      <c r="DI1412" s="25">
        <v>1423</v>
      </c>
      <c r="DJ1412" s="25">
        <v>84.905036355331106</v>
      </c>
      <c r="DK1412" s="25"/>
      <c r="DL1412" s="25">
        <v>1423</v>
      </c>
      <c r="DM1412" s="25">
        <v>430.39078769999998</v>
      </c>
      <c r="DN1412" s="25">
        <v>942.38519670000005</v>
      </c>
      <c r="DO1412" s="25">
        <v>498.30999100999998</v>
      </c>
      <c r="DP1412" s="25">
        <v>1017.92793799102</v>
      </c>
      <c r="DQ1412" s="25"/>
      <c r="DR1412" s="25">
        <v>2719.2373903755401</v>
      </c>
      <c r="DS1412" s="25">
        <v>5836.32797284138</v>
      </c>
      <c r="DT1412" s="25">
        <v>5075.4532506504102</v>
      </c>
      <c r="DU1412" s="25">
        <v>3529.25400276868</v>
      </c>
      <c r="DV1412" s="25"/>
      <c r="DW1412" s="25"/>
      <c r="DX1412" s="25"/>
      <c r="DY1412" s="25"/>
      <c r="DZ1412" s="25"/>
      <c r="EA1412" s="25"/>
      <c r="EB1412" s="25"/>
      <c r="EC1412" s="25"/>
      <c r="ED1412" s="25"/>
      <c r="EE1412" s="25"/>
    </row>
    <row r="1413" spans="110:135" x14ac:dyDescent="0.2">
      <c r="DF1413" s="24" t="s">
        <v>3620</v>
      </c>
      <c r="DG1413" s="24" t="s">
        <v>212</v>
      </c>
      <c r="DH1413" s="25">
        <v>1466.4761869859601</v>
      </c>
      <c r="DI1413" s="25">
        <v>1425</v>
      </c>
      <c r="DJ1413" s="25">
        <v>73.221797062914902</v>
      </c>
      <c r="DK1413" s="25"/>
      <c r="DL1413" s="25">
        <v>1780</v>
      </c>
      <c r="DM1413" s="25">
        <v>51.527379609999997</v>
      </c>
      <c r="DN1413" s="25"/>
      <c r="DO1413" s="25"/>
      <c r="DP1413" s="25">
        <v>189.06720459348099</v>
      </c>
      <c r="DQ1413" s="25"/>
      <c r="DR1413" s="25"/>
      <c r="DS1413" s="25">
        <v>813.36911969763298</v>
      </c>
      <c r="DT1413" s="25"/>
      <c r="DU1413" s="25">
        <v>897.36533583720995</v>
      </c>
      <c r="DV1413" s="25">
        <v>3548.74229620708</v>
      </c>
      <c r="DW1413" s="25">
        <v>2063.2709967212099</v>
      </c>
      <c r="DX1413" s="25"/>
      <c r="DY1413" s="25"/>
      <c r="DZ1413" s="25">
        <v>2422.4261235592098</v>
      </c>
      <c r="EA1413" s="25">
        <v>1828.9934136337399</v>
      </c>
      <c r="EB1413" s="25"/>
      <c r="EC1413" s="25"/>
      <c r="ED1413" s="25"/>
      <c r="EE1413" s="25">
        <v>1070</v>
      </c>
    </row>
    <row r="1414" spans="110:135" x14ac:dyDescent="0.2">
      <c r="DF1414" s="24" t="s">
        <v>3959</v>
      </c>
      <c r="DG1414" s="24" t="s">
        <v>212</v>
      </c>
      <c r="DH1414" s="25">
        <v>2761.0631068429102</v>
      </c>
      <c r="DI1414" s="25">
        <v>1425.7317947911999</v>
      </c>
      <c r="DJ1414" s="25">
        <v>94.9528741601262</v>
      </c>
      <c r="DK1414" s="25"/>
      <c r="DL1414" s="25">
        <v>1943</v>
      </c>
      <c r="DM1414" s="25">
        <v>697.87781840000002</v>
      </c>
      <c r="DN1414" s="25"/>
      <c r="DO1414" s="25"/>
      <c r="DP1414" s="25">
        <v>908.46358958239205</v>
      </c>
      <c r="DQ1414" s="25"/>
      <c r="DR1414" s="25">
        <v>868.91520350627695</v>
      </c>
      <c r="DS1414" s="25">
        <v>6562.2028224144296</v>
      </c>
      <c r="DT1414" s="25"/>
      <c r="DU1414" s="25">
        <v>5585.9192071543703</v>
      </c>
      <c r="DV1414" s="25"/>
      <c r="DW1414" s="25"/>
      <c r="DX1414" s="25"/>
      <c r="DY1414" s="25"/>
      <c r="DZ1414" s="25"/>
      <c r="EA1414" s="25"/>
      <c r="EB1414" s="25"/>
      <c r="EC1414" s="25"/>
      <c r="ED1414" s="25"/>
      <c r="EE1414" s="25"/>
    </row>
    <row r="1415" spans="110:135" x14ac:dyDescent="0.2">
      <c r="DF1415" s="24" t="s">
        <v>3489</v>
      </c>
      <c r="DG1415" s="24" t="s">
        <v>212</v>
      </c>
      <c r="DH1415" s="25">
        <v>1656.27185466027</v>
      </c>
      <c r="DI1415" s="25">
        <v>1426.82360236357</v>
      </c>
      <c r="DJ1415" s="25">
        <v>101.32060562805999</v>
      </c>
      <c r="DK1415" s="25">
        <v>5808</v>
      </c>
      <c r="DL1415" s="25"/>
      <c r="DM1415" s="25">
        <v>42.724268619999997</v>
      </c>
      <c r="DN1415" s="25"/>
      <c r="DO1415" s="25"/>
      <c r="DP1415" s="25">
        <v>1317.701163273</v>
      </c>
      <c r="DQ1415" s="25"/>
      <c r="DR1415" s="25"/>
      <c r="DS1415" s="25">
        <v>1426.82360236357</v>
      </c>
      <c r="DT1415" s="25"/>
      <c r="DU1415" s="25">
        <v>611.38366730189398</v>
      </c>
      <c r="DV1415" s="25">
        <v>2078.5336338090001</v>
      </c>
      <c r="DW1415" s="25">
        <v>1604.8665057354001</v>
      </c>
      <c r="DX1415" s="25"/>
      <c r="DY1415" s="25"/>
      <c r="DZ1415" s="25">
        <v>1460.4138508395799</v>
      </c>
      <c r="EA1415" s="25"/>
      <c r="EB1415" s="25"/>
      <c r="EC1415" s="25"/>
      <c r="ED1415" s="25"/>
      <c r="EE1415" s="25">
        <v>556</v>
      </c>
    </row>
    <row r="1416" spans="110:135" x14ac:dyDescent="0.2">
      <c r="DF1416" s="24" t="s">
        <v>2416</v>
      </c>
      <c r="DG1416" s="24" t="s">
        <v>212</v>
      </c>
      <c r="DH1416" s="25">
        <v>1822.95317306113</v>
      </c>
      <c r="DI1416" s="25">
        <v>1429.98004645983</v>
      </c>
      <c r="DJ1416" s="25">
        <v>55.784427207199798</v>
      </c>
      <c r="DK1416" s="25"/>
      <c r="DL1416" s="25">
        <v>1344</v>
      </c>
      <c r="DM1416" s="25">
        <v>495.35865369999999</v>
      </c>
      <c r="DN1416" s="25"/>
      <c r="DO1416" s="25"/>
      <c r="DP1416" s="25">
        <v>1050.01179259743</v>
      </c>
      <c r="DQ1416" s="25"/>
      <c r="DR1416" s="25">
        <v>1289.8649171152199</v>
      </c>
      <c r="DS1416" s="25">
        <v>1429.98004645983</v>
      </c>
      <c r="DT1416" s="25"/>
      <c r="DU1416" s="25">
        <v>3935.7464511828398</v>
      </c>
      <c r="DV1416" s="25">
        <v>2070.1420051327</v>
      </c>
      <c r="DW1416" s="25">
        <v>2252.8689323180502</v>
      </c>
      <c r="DX1416" s="25"/>
      <c r="DY1416" s="25"/>
      <c r="DZ1416" s="25">
        <v>2106.0291012784701</v>
      </c>
      <c r="EA1416" s="25"/>
      <c r="EB1416" s="25"/>
      <c r="EC1416" s="25"/>
      <c r="ED1416" s="25">
        <v>3141.4830038878299</v>
      </c>
      <c r="EE1416" s="25">
        <v>937</v>
      </c>
    </row>
    <row r="1417" spans="110:135" x14ac:dyDescent="0.2">
      <c r="DF1417" s="24" t="s">
        <v>1889</v>
      </c>
      <c r="DG1417" s="24" t="s">
        <v>212</v>
      </c>
      <c r="DH1417" s="25">
        <v>2006.1912908228401</v>
      </c>
      <c r="DI1417" s="25">
        <v>1430</v>
      </c>
      <c r="DJ1417" s="25">
        <v>66.056435670772402</v>
      </c>
      <c r="DK1417" s="25"/>
      <c r="DL1417" s="25">
        <v>2840</v>
      </c>
      <c r="DM1417" s="25">
        <v>790.33140449999996</v>
      </c>
      <c r="DN1417" s="25">
        <v>553.69669020000003</v>
      </c>
      <c r="DO1417" s="25">
        <v>641.96372305</v>
      </c>
      <c r="DP1417" s="25">
        <v>3099.8582674547101</v>
      </c>
      <c r="DQ1417" s="25">
        <v>1100.83154733531</v>
      </c>
      <c r="DR1417" s="25">
        <v>3732.5119962774002</v>
      </c>
      <c r="DS1417" s="25">
        <v>2462.7996054466898</v>
      </c>
      <c r="DT1417" s="25"/>
      <c r="DU1417" s="25">
        <v>4272.6558886025696</v>
      </c>
      <c r="DV1417" s="25"/>
      <c r="DW1417" s="25">
        <v>1143.4550761845701</v>
      </c>
      <c r="DX1417" s="25"/>
      <c r="DY1417" s="25"/>
      <c r="DZ1417" s="25"/>
      <c r="EA1417" s="25"/>
      <c r="EB1417" s="25"/>
      <c r="EC1417" s="25"/>
      <c r="ED1417" s="25"/>
      <c r="EE1417" s="25">
        <v>1430</v>
      </c>
    </row>
    <row r="1418" spans="110:135" x14ac:dyDescent="0.2">
      <c r="DF1418" s="24" t="s">
        <v>3465</v>
      </c>
      <c r="DG1418" s="24" t="s">
        <v>212</v>
      </c>
      <c r="DH1418" s="25">
        <v>1535.1807733713699</v>
      </c>
      <c r="DI1418" s="25">
        <v>1430.6600857170299</v>
      </c>
      <c r="DJ1418" s="25">
        <v>51.126215075879102</v>
      </c>
      <c r="DK1418" s="25"/>
      <c r="DL1418" s="25">
        <v>1152</v>
      </c>
      <c r="DM1418" s="25">
        <v>362.84811869999999</v>
      </c>
      <c r="DN1418" s="25"/>
      <c r="DO1418" s="25"/>
      <c r="DP1418" s="25"/>
      <c r="DQ1418" s="25"/>
      <c r="DR1418" s="25"/>
      <c r="DS1418" s="25">
        <v>1020.91431078099</v>
      </c>
      <c r="DT1418" s="25"/>
      <c r="DU1418" s="25">
        <v>1430.6600857170299</v>
      </c>
      <c r="DV1418" s="25"/>
      <c r="DW1418" s="25"/>
      <c r="DX1418" s="25"/>
      <c r="DY1418" s="25">
        <v>2439.7953521467598</v>
      </c>
      <c r="DZ1418" s="25">
        <v>1585.7157946674999</v>
      </c>
      <c r="EA1418" s="25">
        <v>2134.8905802243999</v>
      </c>
      <c r="EB1418" s="25"/>
      <c r="EC1418" s="25">
        <v>2782.80271810568</v>
      </c>
      <c r="ED1418" s="25"/>
      <c r="EE1418" s="25">
        <v>907</v>
      </c>
    </row>
    <row r="1419" spans="110:135" x14ac:dyDescent="0.2">
      <c r="DF1419" s="24" t="s">
        <v>1454</v>
      </c>
      <c r="DG1419" s="24" t="s">
        <v>274</v>
      </c>
      <c r="DH1419" s="25">
        <v>1162.0805858710301</v>
      </c>
      <c r="DI1419" s="25">
        <v>1430.7517975835899</v>
      </c>
      <c r="DJ1419" s="25">
        <v>58.940875425972798</v>
      </c>
      <c r="DK1419" s="25"/>
      <c r="DL1419" s="25"/>
      <c r="DM1419" s="25">
        <v>29.777783599999999</v>
      </c>
      <c r="DN1419" s="25"/>
      <c r="DO1419" s="25"/>
      <c r="DP1419" s="25">
        <v>843.50578503315103</v>
      </c>
      <c r="DQ1419" s="25"/>
      <c r="DR1419" s="25"/>
      <c r="DS1419" s="25">
        <v>612.47540392275596</v>
      </c>
      <c r="DT1419" s="25"/>
      <c r="DU1419" s="25">
        <v>1430.7517975835899</v>
      </c>
      <c r="DV1419" s="25"/>
      <c r="DW1419" s="25">
        <v>1642.3357474770801</v>
      </c>
      <c r="DX1419" s="25"/>
      <c r="DY1419" s="25"/>
      <c r="DZ1419" s="25">
        <v>1934.7759905094199</v>
      </c>
      <c r="EA1419" s="25">
        <v>1640.94159297121</v>
      </c>
      <c r="EB1419" s="25"/>
      <c r="EC1419" s="25"/>
      <c r="ED1419" s="25"/>
      <c r="EE1419" s="25"/>
    </row>
    <row r="1420" spans="110:135" x14ac:dyDescent="0.2">
      <c r="DF1420" s="24" t="s">
        <v>2773</v>
      </c>
      <c r="DG1420" s="24" t="s">
        <v>212</v>
      </c>
      <c r="DH1420" s="25">
        <v>1281.40893136918</v>
      </c>
      <c r="DI1420" s="25">
        <v>1430.7517975835899</v>
      </c>
      <c r="DJ1420" s="25">
        <v>42.963960987573699</v>
      </c>
      <c r="DK1420" s="25"/>
      <c r="DL1420" s="25">
        <v>1373</v>
      </c>
      <c r="DM1420" s="25"/>
      <c r="DN1420" s="25"/>
      <c r="DO1420" s="25"/>
      <c r="DP1420" s="25"/>
      <c r="DQ1420" s="25"/>
      <c r="DR1420" s="25"/>
      <c r="DS1420" s="25">
        <v>395.33774300674202</v>
      </c>
      <c r="DT1420" s="25"/>
      <c r="DU1420" s="25">
        <v>1430.7517975835899</v>
      </c>
      <c r="DV1420" s="25"/>
      <c r="DW1420" s="25">
        <v>1509.3073889237401</v>
      </c>
      <c r="DX1420" s="25"/>
      <c r="DY1420" s="25"/>
      <c r="DZ1420" s="25">
        <v>1712.88055631568</v>
      </c>
      <c r="EA1420" s="25">
        <v>1892.5850337545301</v>
      </c>
      <c r="EB1420" s="25"/>
      <c r="EC1420" s="25"/>
      <c r="ED1420" s="25"/>
      <c r="EE1420" s="25">
        <v>656</v>
      </c>
    </row>
    <row r="1421" spans="110:135" x14ac:dyDescent="0.2">
      <c r="DF1421" s="24" t="s">
        <v>1677</v>
      </c>
      <c r="DG1421" s="24" t="s">
        <v>212</v>
      </c>
      <c r="DH1421" s="25">
        <v>1283.6712488783701</v>
      </c>
      <c r="DI1421" s="25">
        <v>1431.62515167686</v>
      </c>
      <c r="DJ1421" s="25">
        <v>62.259913723091003</v>
      </c>
      <c r="DK1421" s="25"/>
      <c r="DL1421" s="25">
        <v>495</v>
      </c>
      <c r="DM1421" s="25">
        <v>73.349681529999998</v>
      </c>
      <c r="DN1421" s="25"/>
      <c r="DO1421" s="25"/>
      <c r="DP1421" s="25">
        <v>1395.44655244365</v>
      </c>
      <c r="DQ1421" s="25"/>
      <c r="DR1421" s="25"/>
      <c r="DS1421" s="25">
        <v>2190.3543142549001</v>
      </c>
      <c r="DT1421" s="25"/>
      <c r="DU1421" s="25">
        <v>666.44926852967296</v>
      </c>
      <c r="DV1421" s="25"/>
      <c r="DW1421" s="25">
        <v>2250.96642335864</v>
      </c>
      <c r="DX1421" s="25"/>
      <c r="DY1421" s="25"/>
      <c r="DZ1421" s="25">
        <v>1467.80375091007</v>
      </c>
      <c r="EA1421" s="25"/>
      <c r="EB1421" s="25"/>
      <c r="EC1421" s="25"/>
      <c r="ED1421" s="25"/>
      <c r="EE1421" s="25">
        <v>1730</v>
      </c>
    </row>
    <row r="1422" spans="110:135" x14ac:dyDescent="0.2">
      <c r="DF1422" s="24" t="s">
        <v>9823</v>
      </c>
      <c r="DG1422" s="24" t="s">
        <v>212</v>
      </c>
      <c r="DH1422" s="25">
        <v>6657.5258176819998</v>
      </c>
      <c r="DI1422" s="25">
        <v>1434</v>
      </c>
      <c r="DJ1422" s="25">
        <v>232.81841284485799</v>
      </c>
      <c r="DK1422" s="25"/>
      <c r="DL1422" s="25">
        <v>1434</v>
      </c>
      <c r="DM1422" s="25">
        <v>69.204167780000006</v>
      </c>
      <c r="DN1422" s="25"/>
      <c r="DO1422" s="25"/>
      <c r="DP1422" s="25">
        <v>1861.77551388865</v>
      </c>
      <c r="DQ1422" s="25">
        <v>3685.8746556688902</v>
      </c>
      <c r="DR1422" s="25">
        <v>47901.910851813198</v>
      </c>
      <c r="DS1422" s="25">
        <v>1288.9732812356001</v>
      </c>
      <c r="DT1422" s="25"/>
      <c r="DU1422" s="25">
        <v>513.64646453895602</v>
      </c>
      <c r="DV1422" s="25"/>
      <c r="DW1422" s="25">
        <v>1221.4167239562601</v>
      </c>
      <c r="DX1422" s="25"/>
      <c r="DY1422" s="25"/>
      <c r="DZ1422" s="25"/>
      <c r="EA1422" s="25"/>
      <c r="EB1422" s="25"/>
      <c r="EC1422" s="25">
        <v>1940.9307002564301</v>
      </c>
      <c r="ED1422" s="25"/>
      <c r="EE1422" s="25"/>
    </row>
    <row r="1423" spans="110:135" x14ac:dyDescent="0.2">
      <c r="DF1423" s="24" t="s">
        <v>4308</v>
      </c>
      <c r="DG1423" s="24" t="s">
        <v>212</v>
      </c>
      <c r="DH1423" s="25">
        <v>1712.56581621435</v>
      </c>
      <c r="DI1423" s="25">
        <v>1435.7044844300301</v>
      </c>
      <c r="DJ1423" s="25">
        <v>66.270548059397996</v>
      </c>
      <c r="DK1423" s="25"/>
      <c r="DL1423" s="25">
        <v>1204</v>
      </c>
      <c r="DM1423" s="25">
        <v>191.80060990000001</v>
      </c>
      <c r="DN1423" s="25"/>
      <c r="DO1423" s="25"/>
      <c r="DP1423" s="25">
        <v>908.46358958239205</v>
      </c>
      <c r="DQ1423" s="25"/>
      <c r="DR1423" s="25"/>
      <c r="DS1423" s="25">
        <v>893.75357605785905</v>
      </c>
      <c r="DT1423" s="25"/>
      <c r="DU1423" s="25">
        <v>846.57413445979705</v>
      </c>
      <c r="DV1423" s="25"/>
      <c r="DW1423" s="25">
        <v>1667.40896886005</v>
      </c>
      <c r="DX1423" s="25"/>
      <c r="DY1423" s="25"/>
      <c r="DZ1423" s="25">
        <v>1728.1088018553701</v>
      </c>
      <c r="EA1423" s="25"/>
      <c r="EB1423" s="25"/>
      <c r="EC1423" s="25">
        <v>3424.0654775401699</v>
      </c>
      <c r="ED1423" s="25">
        <v>3141.4830038878299</v>
      </c>
      <c r="EE1423" s="25">
        <v>3120</v>
      </c>
    </row>
    <row r="1424" spans="110:135" x14ac:dyDescent="0.2">
      <c r="DF1424" s="24" t="s">
        <v>2547</v>
      </c>
      <c r="DG1424" s="24" t="s">
        <v>212</v>
      </c>
      <c r="DH1424" s="25">
        <v>1575.4250371436101</v>
      </c>
      <c r="DI1424" s="25">
        <v>1435.7921075429899</v>
      </c>
      <c r="DJ1424" s="25">
        <v>95.283501013839498</v>
      </c>
      <c r="DK1424" s="25"/>
      <c r="DL1424" s="25"/>
      <c r="DM1424" s="25"/>
      <c r="DN1424" s="25"/>
      <c r="DO1424" s="25"/>
      <c r="DP1424" s="25"/>
      <c r="DQ1424" s="25"/>
      <c r="DR1424" s="25"/>
      <c r="DS1424" s="25"/>
      <c r="DT1424" s="25"/>
      <c r="DU1424" s="25"/>
      <c r="DV1424" s="25"/>
      <c r="DW1424" s="25">
        <v>1435.7921075429899</v>
      </c>
      <c r="DX1424" s="25"/>
      <c r="DY1424" s="25"/>
      <c r="DZ1424" s="25"/>
      <c r="EA1424" s="25"/>
      <c r="EB1424" s="25"/>
      <c r="EC1424" s="25"/>
      <c r="ED1424" s="25">
        <v>3141.4830038878299</v>
      </c>
      <c r="EE1424" s="25">
        <v>149</v>
      </c>
    </row>
    <row r="1425" spans="110:135" x14ac:dyDescent="0.2">
      <c r="DF1425" s="24" t="s">
        <v>10866</v>
      </c>
      <c r="DG1425" s="24" t="s">
        <v>274</v>
      </c>
      <c r="DH1425" s="25">
        <v>1772.0543892593901</v>
      </c>
      <c r="DI1425" s="25">
        <v>1435.81290387439</v>
      </c>
      <c r="DJ1425" s="25">
        <v>61.380560055819501</v>
      </c>
      <c r="DK1425" s="25"/>
      <c r="DL1425" s="25">
        <v>3305</v>
      </c>
      <c r="DM1425" s="25">
        <v>376.93013359999998</v>
      </c>
      <c r="DN1425" s="25"/>
      <c r="DO1425" s="25"/>
      <c r="DP1425" s="25">
        <v>934.21300157148903</v>
      </c>
      <c r="DQ1425" s="25"/>
      <c r="DR1425" s="25">
        <v>3281.7580665793198</v>
      </c>
      <c r="DS1425" s="25">
        <v>1317.33671081389</v>
      </c>
      <c r="DT1425" s="25"/>
      <c r="DU1425" s="25">
        <v>1094.96710311938</v>
      </c>
      <c r="DV1425" s="25"/>
      <c r="DW1425" s="25">
        <v>1554.28909693489</v>
      </c>
      <c r="DX1425" s="25"/>
      <c r="DY1425" s="25">
        <v>2311.9410014561599</v>
      </c>
      <c r="DZ1425" s="25"/>
      <c r="EA1425" s="25"/>
      <c r="EB1425" s="25"/>
      <c r="EC1425" s="25"/>
      <c r="ED1425" s="25"/>
      <c r="EE1425" s="25"/>
    </row>
    <row r="1426" spans="110:135" x14ac:dyDescent="0.2">
      <c r="DF1426" s="24" t="s">
        <v>4770</v>
      </c>
      <c r="DG1426" s="24" t="s">
        <v>212</v>
      </c>
      <c r="DH1426" s="25">
        <v>2431.7831408388001</v>
      </c>
      <c r="DI1426" s="25">
        <v>1436</v>
      </c>
      <c r="DJ1426" s="25">
        <v>112.354850935941</v>
      </c>
      <c r="DK1426" s="25"/>
      <c r="DL1426" s="25">
        <v>1436</v>
      </c>
      <c r="DM1426" s="25">
        <v>1016.9177560000001</v>
      </c>
      <c r="DN1426" s="25"/>
      <c r="DO1426" s="25"/>
      <c r="DP1426" s="25"/>
      <c r="DQ1426" s="25"/>
      <c r="DR1426" s="25"/>
      <c r="DS1426" s="25">
        <v>7292.4777079832102</v>
      </c>
      <c r="DT1426" s="25"/>
      <c r="DU1426" s="25"/>
      <c r="DV1426" s="25"/>
      <c r="DW1426" s="25">
        <v>1552.52024021078</v>
      </c>
      <c r="DX1426" s="25"/>
      <c r="DY1426" s="25"/>
      <c r="DZ1426" s="25"/>
      <c r="EA1426" s="25"/>
      <c r="EB1426" s="25"/>
      <c r="EC1426" s="25"/>
      <c r="ED1426" s="25"/>
      <c r="EE1426" s="25">
        <v>861</v>
      </c>
    </row>
    <row r="1427" spans="110:135" x14ac:dyDescent="0.2">
      <c r="DF1427" s="24" t="s">
        <v>5038</v>
      </c>
      <c r="DG1427" s="24" t="s">
        <v>274</v>
      </c>
      <c r="DH1427" s="25">
        <v>1436.4513704293299</v>
      </c>
      <c r="DI1427" s="25">
        <v>1436.4513704293299</v>
      </c>
      <c r="DJ1427" s="25">
        <v>10.1945585711139</v>
      </c>
      <c r="DK1427" s="25"/>
      <c r="DL1427" s="25"/>
      <c r="DM1427" s="25"/>
      <c r="DN1427" s="25"/>
      <c r="DO1427" s="25"/>
      <c r="DP1427" s="25"/>
      <c r="DQ1427" s="25"/>
      <c r="DR1427" s="25"/>
      <c r="DS1427" s="25"/>
      <c r="DT1427" s="25"/>
      <c r="DU1427" s="25"/>
      <c r="DV1427" s="25"/>
      <c r="DW1427" s="25">
        <v>1332.9027408586601</v>
      </c>
      <c r="DX1427" s="25"/>
      <c r="DY1427" s="25"/>
      <c r="DZ1427" s="25"/>
      <c r="EA1427" s="25"/>
      <c r="EB1427" s="25"/>
      <c r="EC1427" s="25"/>
      <c r="ED1427" s="25"/>
      <c r="EE1427" s="25">
        <v>1540</v>
      </c>
    </row>
    <row r="1428" spans="110:135" x14ac:dyDescent="0.2">
      <c r="DF1428" s="24" t="s">
        <v>3351</v>
      </c>
      <c r="DG1428" s="24" t="s">
        <v>212</v>
      </c>
      <c r="DH1428" s="25">
        <v>2876.7033115903801</v>
      </c>
      <c r="DI1428" s="25">
        <v>1437.4047601111399</v>
      </c>
      <c r="DJ1428" s="25">
        <v>118.28465395648399</v>
      </c>
      <c r="DK1428" s="25"/>
      <c r="DL1428" s="25">
        <v>3333</v>
      </c>
      <c r="DM1428" s="25">
        <v>465.06016060000002</v>
      </c>
      <c r="DN1428" s="25"/>
      <c r="DO1428" s="25">
        <v>55.58928882</v>
      </c>
      <c r="DP1428" s="25">
        <v>1437.4047601111399</v>
      </c>
      <c r="DQ1428" s="25">
        <v>9048.8637208785294</v>
      </c>
      <c r="DR1428" s="25">
        <v>570.325321887104</v>
      </c>
      <c r="DS1428" s="25">
        <v>2864.7622262872001</v>
      </c>
      <c r="DT1428" s="25"/>
      <c r="DU1428" s="25">
        <v>7954.3243257294798</v>
      </c>
      <c r="DV1428" s="25"/>
      <c r="DW1428" s="25"/>
      <c r="DX1428" s="25"/>
      <c r="DY1428" s="25"/>
      <c r="DZ1428" s="25"/>
      <c r="EA1428" s="25"/>
      <c r="EB1428" s="25"/>
      <c r="EC1428" s="25"/>
      <c r="ED1428" s="25"/>
      <c r="EE1428" s="25">
        <v>161</v>
      </c>
    </row>
    <row r="1429" spans="110:135" x14ac:dyDescent="0.2">
      <c r="DF1429" s="24" t="s">
        <v>1040</v>
      </c>
      <c r="DG1429" s="24" t="s">
        <v>212</v>
      </c>
      <c r="DH1429" s="25">
        <v>1453.2308209052301</v>
      </c>
      <c r="DI1429" s="25">
        <v>1441.0991171150999</v>
      </c>
      <c r="DJ1429" s="25">
        <v>66.267078074256304</v>
      </c>
      <c r="DK1429" s="25"/>
      <c r="DL1429" s="25">
        <v>941</v>
      </c>
      <c r="DM1429" s="25">
        <v>84.71614117</v>
      </c>
      <c r="DN1429" s="25"/>
      <c r="DO1429" s="25"/>
      <c r="DP1429" s="25">
        <v>1823.4600554579199</v>
      </c>
      <c r="DQ1429" s="25"/>
      <c r="DR1429" s="25"/>
      <c r="DS1429" s="25">
        <v>1507.6215305667999</v>
      </c>
      <c r="DT1429" s="25"/>
      <c r="DU1429" s="25">
        <v>1374.5767036633899</v>
      </c>
      <c r="DV1429" s="25"/>
      <c r="DW1429" s="25"/>
      <c r="DX1429" s="25"/>
      <c r="DY1429" s="25"/>
      <c r="DZ1429" s="25"/>
      <c r="EA1429" s="25"/>
      <c r="EB1429" s="25"/>
      <c r="EC1429" s="25"/>
      <c r="ED1429" s="25">
        <v>2988.0104945732701</v>
      </c>
      <c r="EE1429" s="25"/>
    </row>
    <row r="1430" spans="110:135" x14ac:dyDescent="0.2">
      <c r="DF1430" s="24" t="s">
        <v>1415</v>
      </c>
      <c r="DG1430" s="24" t="s">
        <v>212</v>
      </c>
      <c r="DH1430" s="25">
        <v>1473.08544878975</v>
      </c>
      <c r="DI1430" s="25">
        <v>1441.1952241778499</v>
      </c>
      <c r="DJ1430" s="25">
        <v>62.266192119195502</v>
      </c>
      <c r="DK1430" s="25"/>
      <c r="DL1430" s="25">
        <v>751</v>
      </c>
      <c r="DM1430" s="25">
        <v>167.15887900000001</v>
      </c>
      <c r="DN1430" s="25"/>
      <c r="DO1430" s="25"/>
      <c r="DP1430" s="25">
        <v>1969.6277728575001</v>
      </c>
      <c r="DQ1430" s="25"/>
      <c r="DR1430" s="25"/>
      <c r="DS1430" s="25">
        <v>1441.1952241778499</v>
      </c>
      <c r="DT1430" s="25"/>
      <c r="DU1430" s="25"/>
      <c r="DV1430" s="25"/>
      <c r="DW1430" s="25">
        <v>1518.1068720672099</v>
      </c>
      <c r="DX1430" s="25"/>
      <c r="DY1430" s="25"/>
      <c r="DZ1430" s="25"/>
      <c r="EA1430" s="25"/>
      <c r="EB1430" s="25"/>
      <c r="EC1430" s="25"/>
      <c r="ED1430" s="25">
        <v>3074.5093934256902</v>
      </c>
      <c r="EE1430" s="25">
        <v>1390</v>
      </c>
    </row>
    <row r="1431" spans="110:135" x14ac:dyDescent="0.2">
      <c r="DF1431" s="24" t="s">
        <v>4493</v>
      </c>
      <c r="DG1431" s="24" t="s">
        <v>212</v>
      </c>
      <c r="DH1431" s="25">
        <v>1442.7624134328601</v>
      </c>
      <c r="DI1431" s="25">
        <v>1442.7624134328601</v>
      </c>
      <c r="DJ1431" s="25"/>
      <c r="DK1431" s="25"/>
      <c r="DL1431" s="25"/>
      <c r="DM1431" s="25"/>
      <c r="DN1431" s="25"/>
      <c r="DO1431" s="25"/>
      <c r="DP1431" s="25"/>
      <c r="DQ1431" s="25"/>
      <c r="DR1431" s="25"/>
      <c r="DS1431" s="25"/>
      <c r="DT1431" s="25"/>
      <c r="DU1431" s="25"/>
      <c r="DV1431" s="25"/>
      <c r="DW1431" s="25">
        <v>1442.7624134328601</v>
      </c>
      <c r="DX1431" s="25"/>
      <c r="DY1431" s="25"/>
      <c r="DZ1431" s="25"/>
      <c r="EA1431" s="25"/>
      <c r="EB1431" s="25"/>
      <c r="EC1431" s="25"/>
      <c r="ED1431" s="25"/>
      <c r="EE1431" s="25"/>
    </row>
    <row r="1432" spans="110:135" x14ac:dyDescent="0.2">
      <c r="DF1432" s="24" t="s">
        <v>2491</v>
      </c>
      <c r="DG1432" s="24" t="s">
        <v>212</v>
      </c>
      <c r="DH1432" s="25">
        <v>1252.5146055835601</v>
      </c>
      <c r="DI1432" s="25">
        <v>1442.92765846928</v>
      </c>
      <c r="DJ1432" s="25">
        <v>52.342647472218502</v>
      </c>
      <c r="DK1432" s="25"/>
      <c r="DL1432" s="25">
        <v>2097</v>
      </c>
      <c r="DM1432" s="25">
        <v>165.03176719999999</v>
      </c>
      <c r="DN1432" s="25"/>
      <c r="DO1432" s="25"/>
      <c r="DP1432" s="25">
        <v>1467.45991867821</v>
      </c>
      <c r="DQ1432" s="25"/>
      <c r="DR1432" s="25"/>
      <c r="DS1432" s="25"/>
      <c r="DT1432" s="25"/>
      <c r="DU1432" s="25"/>
      <c r="DV1432" s="25"/>
      <c r="DW1432" s="25">
        <v>1418.39539826034</v>
      </c>
      <c r="DX1432" s="25"/>
      <c r="DY1432" s="25"/>
      <c r="DZ1432" s="25">
        <v>1475.2005493628401</v>
      </c>
      <c r="EA1432" s="25"/>
      <c r="EB1432" s="25"/>
      <c r="EC1432" s="25"/>
      <c r="ED1432" s="25"/>
      <c r="EE1432" s="25">
        <v>892</v>
      </c>
    </row>
    <row r="1433" spans="110:135" x14ac:dyDescent="0.2">
      <c r="DF1433" s="24" t="s">
        <v>1469</v>
      </c>
      <c r="DG1433" s="24" t="s">
        <v>212</v>
      </c>
      <c r="DH1433" s="25">
        <v>1323.57353684284</v>
      </c>
      <c r="DI1433" s="25">
        <v>1442.94777494545</v>
      </c>
      <c r="DJ1433" s="25">
        <v>55.445264685589102</v>
      </c>
      <c r="DK1433" s="25"/>
      <c r="DL1433" s="25">
        <v>1656</v>
      </c>
      <c r="DM1433" s="25">
        <v>77.907378320000007</v>
      </c>
      <c r="DN1433" s="25"/>
      <c r="DO1433" s="25"/>
      <c r="DP1433" s="25">
        <v>2066.0069486423299</v>
      </c>
      <c r="DQ1433" s="25">
        <v>1009.67278927161</v>
      </c>
      <c r="DR1433" s="25">
        <v>721.10592677587101</v>
      </c>
      <c r="DS1433" s="25">
        <v>2359.34485143955</v>
      </c>
      <c r="DT1433" s="25"/>
      <c r="DU1433" s="25">
        <v>1442.94777494545</v>
      </c>
      <c r="DV1433" s="25"/>
      <c r="DW1433" s="25">
        <v>1811.1761621907899</v>
      </c>
      <c r="DX1433" s="25"/>
      <c r="DY1433" s="25"/>
      <c r="DZ1433" s="25"/>
      <c r="EA1433" s="25"/>
      <c r="EB1433" s="25"/>
      <c r="EC1433" s="25"/>
      <c r="ED1433" s="25"/>
      <c r="EE1433" s="25">
        <v>768</v>
      </c>
    </row>
    <row r="1434" spans="110:135" x14ac:dyDescent="0.2">
      <c r="DF1434" s="24" t="s">
        <v>5786</v>
      </c>
      <c r="DG1434" s="24" t="s">
        <v>274</v>
      </c>
      <c r="DH1434" s="25">
        <v>1443.6341669691301</v>
      </c>
      <c r="DI1434" s="25">
        <v>1443.6341669691301</v>
      </c>
      <c r="DJ1434" s="25"/>
      <c r="DK1434" s="25"/>
      <c r="DL1434" s="25"/>
      <c r="DM1434" s="25"/>
      <c r="DN1434" s="25"/>
      <c r="DO1434" s="25"/>
      <c r="DP1434" s="25"/>
      <c r="DQ1434" s="25"/>
      <c r="DR1434" s="25"/>
      <c r="DS1434" s="25"/>
      <c r="DT1434" s="25"/>
      <c r="DU1434" s="25"/>
      <c r="DV1434" s="25"/>
      <c r="DW1434" s="25">
        <v>1443.6341669691301</v>
      </c>
      <c r="DX1434" s="25"/>
      <c r="DY1434" s="25"/>
      <c r="DZ1434" s="25"/>
      <c r="EA1434" s="25"/>
      <c r="EB1434" s="25"/>
      <c r="EC1434" s="25"/>
      <c r="ED1434" s="25"/>
      <c r="EE1434" s="25"/>
    </row>
    <row r="1435" spans="110:135" x14ac:dyDescent="0.2">
      <c r="DF1435" s="24" t="s">
        <v>720</v>
      </c>
      <c r="DG1435" s="24" t="s">
        <v>212</v>
      </c>
      <c r="DH1435" s="25">
        <v>2552.06548147577</v>
      </c>
      <c r="DI1435" s="25">
        <v>1444.3089597575099</v>
      </c>
      <c r="DJ1435" s="25">
        <v>122.1756208506</v>
      </c>
      <c r="DK1435" s="25"/>
      <c r="DL1435" s="25">
        <v>998</v>
      </c>
      <c r="DM1435" s="25">
        <v>182.49893130000001</v>
      </c>
      <c r="DN1435" s="25"/>
      <c r="DO1435" s="25"/>
      <c r="DP1435" s="25">
        <v>1444.3089597575099</v>
      </c>
      <c r="DQ1435" s="25"/>
      <c r="DR1435" s="25"/>
      <c r="DS1435" s="25">
        <v>3072.2521932724098</v>
      </c>
      <c r="DT1435" s="25">
        <v>9345.6932640028608</v>
      </c>
      <c r="DU1435" s="25">
        <v>1562.2075083770101</v>
      </c>
      <c r="DV1435" s="25"/>
      <c r="DW1435" s="25">
        <v>1259.4975136206201</v>
      </c>
      <c r="DX1435" s="25"/>
      <c r="DY1435" s="25"/>
      <c r="DZ1435" s="25"/>
      <c r="EA1435" s="25"/>
      <c r="EB1435" s="25"/>
      <c r="EC1435" s="25"/>
      <c r="ED1435" s="25"/>
      <c r="EE1435" s="25"/>
    </row>
    <row r="1436" spans="110:135" x14ac:dyDescent="0.2">
      <c r="DF1436" s="24" t="s">
        <v>2591</v>
      </c>
      <c r="DG1436" s="24" t="s">
        <v>212</v>
      </c>
      <c r="DH1436" s="25">
        <v>1550.2866276656</v>
      </c>
      <c r="DI1436" s="25">
        <v>1444.38352107418</v>
      </c>
      <c r="DJ1436" s="25">
        <v>67.171299861088698</v>
      </c>
      <c r="DK1436" s="25"/>
      <c r="DL1436" s="25">
        <v>1894</v>
      </c>
      <c r="DM1436" s="25">
        <v>99.448787019999997</v>
      </c>
      <c r="DN1436" s="25"/>
      <c r="DO1436" s="25"/>
      <c r="DP1436" s="25">
        <v>946.88472023234499</v>
      </c>
      <c r="DQ1436" s="25"/>
      <c r="DR1436" s="25"/>
      <c r="DS1436" s="25">
        <v>3759.91443955159</v>
      </c>
      <c r="DT1436" s="25"/>
      <c r="DU1436" s="25">
        <v>1359.2058726355399</v>
      </c>
      <c r="DV1436" s="25"/>
      <c r="DW1436" s="25">
        <v>1529.56116951283</v>
      </c>
      <c r="DX1436" s="25"/>
      <c r="DY1436" s="25"/>
      <c r="DZ1436" s="25">
        <v>1553.2780323725001</v>
      </c>
      <c r="EA1436" s="25"/>
      <c r="EB1436" s="25"/>
      <c r="EC1436" s="25"/>
      <c r="ED1436" s="25"/>
      <c r="EE1436" s="25">
        <v>1260</v>
      </c>
    </row>
    <row r="1437" spans="110:135" x14ac:dyDescent="0.2">
      <c r="DF1437" s="24" t="s">
        <v>4408</v>
      </c>
      <c r="DG1437" s="24" t="s">
        <v>212</v>
      </c>
      <c r="DH1437" s="25">
        <v>2118.7438923475602</v>
      </c>
      <c r="DI1437" s="25">
        <v>1445.13089654035</v>
      </c>
      <c r="DJ1437" s="25">
        <v>69.211564849594495</v>
      </c>
      <c r="DK1437" s="25"/>
      <c r="DL1437" s="25">
        <v>5045</v>
      </c>
      <c r="DM1437" s="25">
        <v>863.40711950000002</v>
      </c>
      <c r="DN1437" s="25"/>
      <c r="DO1437" s="25"/>
      <c r="DP1437" s="25"/>
      <c r="DQ1437" s="25"/>
      <c r="DR1437" s="25"/>
      <c r="DS1437" s="25">
        <v>1233.7077678174101</v>
      </c>
      <c r="DT1437" s="25"/>
      <c r="DU1437" s="25">
        <v>2007.2691511891201</v>
      </c>
      <c r="DV1437" s="25"/>
      <c r="DW1437" s="25">
        <v>1249.3202455802</v>
      </c>
      <c r="DX1437" s="25">
        <v>3660.9850616130798</v>
      </c>
      <c r="DY1437" s="25"/>
      <c r="DZ1437" s="25">
        <v>1640.26179308069</v>
      </c>
      <c r="EA1437" s="25"/>
      <c r="EB1437" s="25"/>
      <c r="EC1437" s="25"/>
      <c r="ED1437" s="25"/>
      <c r="EE1437" s="25">
        <v>1250</v>
      </c>
    </row>
    <row r="1438" spans="110:135" x14ac:dyDescent="0.2">
      <c r="DF1438" s="24" t="s">
        <v>1175</v>
      </c>
      <c r="DG1438" s="24" t="s">
        <v>212</v>
      </c>
      <c r="DH1438" s="25">
        <v>1471.09929973918</v>
      </c>
      <c r="DI1438" s="25">
        <v>1445.9435001013801</v>
      </c>
      <c r="DJ1438" s="25">
        <v>61.9753347522742</v>
      </c>
      <c r="DK1438" s="25"/>
      <c r="DL1438" s="25">
        <v>1403</v>
      </c>
      <c r="DM1438" s="25">
        <v>339.93889949999999</v>
      </c>
      <c r="DN1438" s="25"/>
      <c r="DO1438" s="25"/>
      <c r="DP1438" s="25">
        <v>1515.2482299808901</v>
      </c>
      <c r="DQ1438" s="25"/>
      <c r="DR1438" s="25">
        <v>1470.0155905438901</v>
      </c>
      <c r="DS1438" s="25">
        <v>2234.2970666401802</v>
      </c>
      <c r="DT1438" s="25"/>
      <c r="DU1438" s="25">
        <v>931.64657917980605</v>
      </c>
      <c r="DV1438" s="25"/>
      <c r="DW1438" s="25">
        <v>1421.8714096588701</v>
      </c>
      <c r="DX1438" s="25">
        <v>3511.4314044907801</v>
      </c>
      <c r="DY1438" s="25"/>
      <c r="DZ1438" s="25">
        <v>1487.54381739736</v>
      </c>
      <c r="EA1438" s="25"/>
      <c r="EB1438" s="25"/>
      <c r="EC1438" s="25"/>
      <c r="ED1438" s="25"/>
      <c r="EE1438" s="25">
        <v>396</v>
      </c>
    </row>
    <row r="1439" spans="110:135" x14ac:dyDescent="0.2">
      <c r="DF1439" s="24" t="s">
        <v>2727</v>
      </c>
      <c r="DG1439" s="24" t="s">
        <v>212</v>
      </c>
      <c r="DH1439" s="25">
        <v>1152.74566868274</v>
      </c>
      <c r="DI1439" s="25">
        <v>1446</v>
      </c>
      <c r="DJ1439" s="25">
        <v>42.688657577123898</v>
      </c>
      <c r="DK1439" s="25"/>
      <c r="DL1439" s="25">
        <v>1446</v>
      </c>
      <c r="DM1439" s="25"/>
      <c r="DN1439" s="25"/>
      <c r="DO1439" s="25"/>
      <c r="DP1439" s="25"/>
      <c r="DQ1439" s="25"/>
      <c r="DR1439" s="25"/>
      <c r="DS1439" s="25"/>
      <c r="DT1439" s="25"/>
      <c r="DU1439" s="25">
        <v>628.03273149261599</v>
      </c>
      <c r="DV1439" s="25"/>
      <c r="DW1439" s="25">
        <v>1489.1067835290601</v>
      </c>
      <c r="DX1439" s="25"/>
      <c r="DY1439" s="25"/>
      <c r="DZ1439" s="25"/>
      <c r="EA1439" s="25">
        <v>1594.5888283920301</v>
      </c>
      <c r="EB1439" s="25"/>
      <c r="EC1439" s="25"/>
      <c r="ED1439" s="25"/>
      <c r="EE1439" s="25">
        <v>606</v>
      </c>
    </row>
    <row r="1440" spans="110:135" x14ac:dyDescent="0.2">
      <c r="DF1440" s="24" t="s">
        <v>5502</v>
      </c>
      <c r="DG1440" s="24" t="s">
        <v>212</v>
      </c>
      <c r="DH1440" s="25">
        <v>2189.2190089845799</v>
      </c>
      <c r="DI1440" s="25">
        <v>1446</v>
      </c>
      <c r="DJ1440" s="25">
        <v>98.836761596660097</v>
      </c>
      <c r="DK1440" s="25">
        <v>1416</v>
      </c>
      <c r="DL1440" s="25">
        <v>1446</v>
      </c>
      <c r="DM1440" s="25">
        <v>274.05669940000001</v>
      </c>
      <c r="DN1440" s="25"/>
      <c r="DO1440" s="25"/>
      <c r="DP1440" s="25">
        <v>167.10862409277601</v>
      </c>
      <c r="DQ1440" s="25"/>
      <c r="DR1440" s="25"/>
      <c r="DS1440" s="25"/>
      <c r="DT1440" s="25"/>
      <c r="DU1440" s="25"/>
      <c r="DV1440" s="25"/>
      <c r="DW1440" s="25"/>
      <c r="DX1440" s="25">
        <v>3394.1364568089598</v>
      </c>
      <c r="DY1440" s="25"/>
      <c r="DZ1440" s="25"/>
      <c r="EA1440" s="25"/>
      <c r="EB1440" s="25"/>
      <c r="EC1440" s="25">
        <v>2227.23128259035</v>
      </c>
      <c r="ED1440" s="25"/>
      <c r="EE1440" s="25">
        <v>6400</v>
      </c>
    </row>
    <row r="1441" spans="110:135" x14ac:dyDescent="0.2">
      <c r="DF1441" s="24" t="s">
        <v>2341</v>
      </c>
      <c r="DG1441" s="24" t="s">
        <v>212</v>
      </c>
      <c r="DH1441" s="25">
        <v>1971.9049075673299</v>
      </c>
      <c r="DI1441" s="25">
        <v>1446.25004706705</v>
      </c>
      <c r="DJ1441" s="25">
        <v>79.868670329061999</v>
      </c>
      <c r="DK1441" s="25">
        <v>1263</v>
      </c>
      <c r="DL1441" s="25">
        <v>1818</v>
      </c>
      <c r="DM1441" s="25">
        <v>198.95112639999999</v>
      </c>
      <c r="DN1441" s="25"/>
      <c r="DO1441" s="25"/>
      <c r="DP1441" s="25">
        <v>4903.1221527385096</v>
      </c>
      <c r="DQ1441" s="25">
        <v>1827.6448154766699</v>
      </c>
      <c r="DR1441" s="25">
        <v>1099.1648667197501</v>
      </c>
      <c r="DS1441" s="25">
        <v>4290.3736140636802</v>
      </c>
      <c r="DT1441" s="25"/>
      <c r="DU1441" s="25">
        <v>900.63754564033195</v>
      </c>
      <c r="DV1441" s="25"/>
      <c r="DW1441" s="25">
        <v>1446.25004706705</v>
      </c>
      <c r="DX1441" s="25"/>
      <c r="DY1441" s="25"/>
      <c r="DZ1441" s="25"/>
      <c r="EA1441" s="25"/>
      <c r="EB1441" s="25"/>
      <c r="EC1441" s="25"/>
      <c r="ED1441" s="25"/>
      <c r="EE1441" s="25"/>
    </row>
    <row r="1442" spans="110:135" x14ac:dyDescent="0.2">
      <c r="DF1442" s="24" t="s">
        <v>2206</v>
      </c>
      <c r="DG1442" s="24" t="s">
        <v>274</v>
      </c>
      <c r="DH1442" s="25">
        <v>1277.95083583511</v>
      </c>
      <c r="DI1442" s="25">
        <v>1447.56632511568</v>
      </c>
      <c r="DJ1442" s="25">
        <v>55.753001028375301</v>
      </c>
      <c r="DK1442" s="25"/>
      <c r="DL1442" s="25"/>
      <c r="DM1442" s="25"/>
      <c r="DN1442" s="25"/>
      <c r="DO1442" s="25"/>
      <c r="DP1442" s="25">
        <v>329.66849043474599</v>
      </c>
      <c r="DQ1442" s="25"/>
      <c r="DR1442" s="25">
        <v>1887.00220267432</v>
      </c>
      <c r="DS1442" s="25"/>
      <c r="DT1442" s="25"/>
      <c r="DU1442" s="25"/>
      <c r="DV1442" s="25"/>
      <c r="DW1442" s="25">
        <v>1135.13265023136</v>
      </c>
      <c r="DX1442" s="25"/>
      <c r="DY1442" s="25"/>
      <c r="DZ1442" s="25"/>
      <c r="EA1442" s="25"/>
      <c r="EB1442" s="25"/>
      <c r="EC1442" s="25"/>
      <c r="ED1442" s="25"/>
      <c r="EE1442" s="25">
        <v>1760</v>
      </c>
    </row>
    <row r="1443" spans="110:135" x14ac:dyDescent="0.2">
      <c r="DF1443" s="24" t="s">
        <v>3885</v>
      </c>
      <c r="DG1443" s="24" t="s">
        <v>212</v>
      </c>
      <c r="DH1443" s="25">
        <v>2627.98104952516</v>
      </c>
      <c r="DI1443" s="25">
        <v>1449</v>
      </c>
      <c r="DJ1443" s="25">
        <v>133.97550629338701</v>
      </c>
      <c r="DK1443" s="25">
        <v>1388</v>
      </c>
      <c r="DL1443" s="25">
        <v>1274</v>
      </c>
      <c r="DM1443" s="25">
        <v>340.08382440000003</v>
      </c>
      <c r="DN1443" s="25"/>
      <c r="DO1443" s="25">
        <v>167.65005582000001</v>
      </c>
      <c r="DP1443" s="25">
        <v>2777.1077489049499</v>
      </c>
      <c r="DQ1443" s="25"/>
      <c r="DR1443" s="25">
        <v>2050.24603173781</v>
      </c>
      <c r="DS1443" s="25">
        <v>2589.0063492782501</v>
      </c>
      <c r="DT1443" s="25">
        <v>3724.1667700665798</v>
      </c>
      <c r="DU1443" s="25">
        <v>1138.3742609472399</v>
      </c>
      <c r="DV1443" s="25"/>
      <c r="DW1443" s="25">
        <v>1237.4672936112299</v>
      </c>
      <c r="DX1443" s="25"/>
      <c r="DY1443" s="25">
        <v>13339.6702595359</v>
      </c>
      <c r="DZ1443" s="25"/>
      <c r="EA1443" s="25"/>
      <c r="EB1443" s="25"/>
      <c r="EC1443" s="25"/>
      <c r="ED1443" s="25"/>
      <c r="EE1443" s="25">
        <v>1510</v>
      </c>
    </row>
    <row r="1444" spans="110:135" x14ac:dyDescent="0.2">
      <c r="DF1444" s="24" t="s">
        <v>1226</v>
      </c>
      <c r="DG1444" s="24" t="s">
        <v>212</v>
      </c>
      <c r="DH1444" s="25">
        <v>1697.77258463519</v>
      </c>
      <c r="DI1444" s="25">
        <v>1449.04939355586</v>
      </c>
      <c r="DJ1444" s="25">
        <v>56.136972331697002</v>
      </c>
      <c r="DK1444" s="25">
        <v>988</v>
      </c>
      <c r="DL1444" s="25">
        <v>2852</v>
      </c>
      <c r="DM1444" s="25">
        <v>480.42180309999998</v>
      </c>
      <c r="DN1444" s="25"/>
      <c r="DO1444" s="25"/>
      <c r="DP1444" s="25">
        <v>2927.46076247269</v>
      </c>
      <c r="DQ1444" s="25"/>
      <c r="DR1444" s="25">
        <v>2544.1993243971001</v>
      </c>
      <c r="DS1444" s="25">
        <v>1588.6511078189401</v>
      </c>
      <c r="DT1444" s="25"/>
      <c r="DU1444" s="25">
        <v>1309.4476792927701</v>
      </c>
      <c r="DV1444" s="25"/>
      <c r="DW1444" s="25"/>
      <c r="DX1444" s="25"/>
      <c r="DY1444" s="25"/>
      <c r="DZ1444" s="25"/>
      <c r="EA1444" s="25"/>
      <c r="EB1444" s="25"/>
      <c r="EC1444" s="25"/>
      <c r="ED1444" s="25"/>
      <c r="EE1444" s="25">
        <v>892</v>
      </c>
    </row>
    <row r="1445" spans="110:135" x14ac:dyDescent="0.2">
      <c r="DF1445" s="24" t="s">
        <v>2304</v>
      </c>
      <c r="DG1445" s="24" t="s">
        <v>212</v>
      </c>
      <c r="DH1445" s="25">
        <v>1410.0401093146199</v>
      </c>
      <c r="DI1445" s="25">
        <v>1449.0677293056101</v>
      </c>
      <c r="DJ1445" s="25">
        <v>71.086875982430698</v>
      </c>
      <c r="DK1445" s="25"/>
      <c r="DL1445" s="25">
        <v>2385</v>
      </c>
      <c r="DM1445" s="25">
        <v>228.12138709999999</v>
      </c>
      <c r="DN1445" s="25">
        <v>1660.668165</v>
      </c>
      <c r="DO1445" s="25"/>
      <c r="DP1445" s="25"/>
      <c r="DQ1445" s="25"/>
      <c r="DR1445" s="25"/>
      <c r="DS1445" s="25">
        <v>575.17208527703599</v>
      </c>
      <c r="DT1445" s="25"/>
      <c r="DU1445" s="25">
        <v>539.08628799956</v>
      </c>
      <c r="DV1445" s="25">
        <v>2313.8248567876499</v>
      </c>
      <c r="DW1445" s="25">
        <v>1237.4672936112299</v>
      </c>
      <c r="DX1445" s="25"/>
      <c r="DY1445" s="25"/>
      <c r="DZ1445" s="25">
        <v>1958.14650405825</v>
      </c>
      <c r="EA1445" s="25"/>
      <c r="EB1445" s="25"/>
      <c r="EC1445" s="25"/>
      <c r="ED1445" s="25">
        <v>3007.9145133124998</v>
      </c>
      <c r="EE1445" s="25">
        <v>195</v>
      </c>
    </row>
    <row r="1446" spans="110:135" x14ac:dyDescent="0.2">
      <c r="DF1446" s="24" t="s">
        <v>5459</v>
      </c>
      <c r="DG1446" s="24" t="s">
        <v>212</v>
      </c>
      <c r="DH1446" s="25">
        <v>2250.3796409247798</v>
      </c>
      <c r="DI1446" s="25">
        <v>1449.25920557727</v>
      </c>
      <c r="DJ1446" s="25">
        <v>76.055709935652601</v>
      </c>
      <c r="DK1446" s="25">
        <v>5592</v>
      </c>
      <c r="DL1446" s="25">
        <v>1155</v>
      </c>
      <c r="DM1446" s="25">
        <v>573.34124599999996</v>
      </c>
      <c r="DN1446" s="25"/>
      <c r="DO1446" s="25"/>
      <c r="DP1446" s="25">
        <v>1652.8399431748501</v>
      </c>
      <c r="DQ1446" s="25"/>
      <c r="DR1446" s="25"/>
      <c r="DS1446" s="25">
        <v>2609.0929654606798</v>
      </c>
      <c r="DT1446" s="25"/>
      <c r="DU1446" s="25">
        <v>1245.6784679796899</v>
      </c>
      <c r="DV1446" s="25"/>
      <c r="DW1446" s="25">
        <v>1245.0845047830001</v>
      </c>
      <c r="DX1446" s="25"/>
      <c r="DY1446" s="25"/>
      <c r="DZ1446" s="25"/>
      <c r="EA1446" s="25"/>
      <c r="EB1446" s="25"/>
      <c r="EC1446" s="25"/>
      <c r="ED1446" s="25"/>
      <c r="EE1446" s="25">
        <v>3930</v>
      </c>
    </row>
    <row r="1447" spans="110:135" x14ac:dyDescent="0.2">
      <c r="DF1447" s="24" t="s">
        <v>267</v>
      </c>
      <c r="DG1447" s="24" t="s">
        <v>212</v>
      </c>
      <c r="DH1447" s="25">
        <v>1375.49235302331</v>
      </c>
      <c r="DI1447" s="25">
        <v>1449.9495036835699</v>
      </c>
      <c r="DJ1447" s="25">
        <v>60.167744222865799</v>
      </c>
      <c r="DK1447" s="25"/>
      <c r="DL1447" s="25">
        <v>884</v>
      </c>
      <c r="DM1447" s="25">
        <v>129.08906719999999</v>
      </c>
      <c r="DN1447" s="25"/>
      <c r="DO1447" s="25"/>
      <c r="DP1447" s="25">
        <v>2555.0537235362899</v>
      </c>
      <c r="DQ1447" s="25"/>
      <c r="DR1447" s="25">
        <v>1784.9123200363999</v>
      </c>
      <c r="DS1447" s="25">
        <v>1277.51406302335</v>
      </c>
      <c r="DT1447" s="25"/>
      <c r="DU1447" s="25">
        <v>1622.3849443438</v>
      </c>
      <c r="DV1447" s="25"/>
      <c r="DW1447" s="25"/>
      <c r="DX1447" s="25"/>
      <c r="DY1447" s="25"/>
      <c r="DZ1447" s="25"/>
      <c r="EA1447" s="25"/>
      <c r="EB1447" s="25"/>
      <c r="EC1447" s="25"/>
      <c r="ED1447" s="25"/>
      <c r="EE1447" s="25"/>
    </row>
    <row r="1448" spans="110:135" x14ac:dyDescent="0.2">
      <c r="DF1448" s="24" t="s">
        <v>1670</v>
      </c>
      <c r="DG1448" s="24" t="s">
        <v>212</v>
      </c>
      <c r="DH1448" s="25">
        <v>1709.6351237306999</v>
      </c>
      <c r="DI1448" s="25">
        <v>1450.7233235660699</v>
      </c>
      <c r="DJ1448" s="25">
        <v>84.745439384296304</v>
      </c>
      <c r="DK1448" s="25"/>
      <c r="DL1448" s="25">
        <v>120</v>
      </c>
      <c r="DM1448" s="25">
        <v>55.282025760000003</v>
      </c>
      <c r="DN1448" s="25"/>
      <c r="DO1448" s="25"/>
      <c r="DP1448" s="25">
        <v>1366.8259511891999</v>
      </c>
      <c r="DQ1448" s="25">
        <v>4764.3963706459499</v>
      </c>
      <c r="DR1448" s="25"/>
      <c r="DS1448" s="25">
        <v>1020.0069166664</v>
      </c>
      <c r="DT1448" s="25">
        <v>3400.3833188326798</v>
      </c>
      <c r="DU1448" s="25">
        <v>934.12415567642597</v>
      </c>
      <c r="DV1448" s="25"/>
      <c r="DW1448" s="25"/>
      <c r="DX1448" s="25"/>
      <c r="DY1448" s="25"/>
      <c r="DZ1448" s="25">
        <v>1534.6206959429301</v>
      </c>
      <c r="EA1448" s="25"/>
      <c r="EB1448" s="25"/>
      <c r="EC1448" s="25">
        <v>2170.7118025933901</v>
      </c>
      <c r="ED1448" s="25"/>
      <c r="EE1448" s="25">
        <v>1730</v>
      </c>
    </row>
    <row r="1449" spans="110:135" x14ac:dyDescent="0.2">
      <c r="DF1449" s="24" t="s">
        <v>4622</v>
      </c>
      <c r="DG1449" s="24" t="s">
        <v>212</v>
      </c>
      <c r="DH1449" s="25">
        <v>2063.1670757002898</v>
      </c>
      <c r="DI1449" s="25">
        <v>1451.80104884415</v>
      </c>
      <c r="DJ1449" s="25">
        <v>66.783648616994398</v>
      </c>
      <c r="DK1449" s="25"/>
      <c r="DL1449" s="25">
        <v>4460</v>
      </c>
      <c r="DM1449" s="25"/>
      <c r="DN1449" s="25">
        <v>1339.598013</v>
      </c>
      <c r="DO1449" s="25"/>
      <c r="DP1449" s="25"/>
      <c r="DQ1449" s="25"/>
      <c r="DR1449" s="25"/>
      <c r="DS1449" s="25"/>
      <c r="DT1449" s="25"/>
      <c r="DU1449" s="25">
        <v>1091.74610998037</v>
      </c>
      <c r="DV1449" s="25"/>
      <c r="DW1449" s="25"/>
      <c r="DX1449" s="25"/>
      <c r="DY1449" s="25"/>
      <c r="DZ1449" s="25">
        <v>1451.80104884415</v>
      </c>
      <c r="EA1449" s="25">
        <v>1972.6902066769401</v>
      </c>
      <c r="EB1449" s="25"/>
      <c r="EC1449" s="25"/>
      <c r="ED1449" s="25"/>
      <c r="EE1449" s="25"/>
    </row>
    <row r="1450" spans="110:135" x14ac:dyDescent="0.2">
      <c r="DF1450" s="24" t="s">
        <v>1537</v>
      </c>
      <c r="DG1450" s="24" t="s">
        <v>212</v>
      </c>
      <c r="DH1450" s="25">
        <v>1510.8948996727599</v>
      </c>
      <c r="DI1450" s="25">
        <v>1452</v>
      </c>
      <c r="DJ1450" s="25">
        <v>44.397277843690901</v>
      </c>
      <c r="DK1450" s="25"/>
      <c r="DL1450" s="25">
        <v>1452</v>
      </c>
      <c r="DM1450" s="25">
        <v>401.03594889999999</v>
      </c>
      <c r="DN1450" s="25"/>
      <c r="DO1450" s="25"/>
      <c r="DP1450" s="25">
        <v>1666.54861347919</v>
      </c>
      <c r="DQ1450" s="25"/>
      <c r="DR1450" s="25">
        <v>2089.11816532483</v>
      </c>
      <c r="DS1450" s="25"/>
      <c r="DT1450" s="25"/>
      <c r="DU1450" s="25">
        <v>2462.6402848276002</v>
      </c>
      <c r="DV1450" s="25"/>
      <c r="DW1450" s="25">
        <v>1434.9212851777099</v>
      </c>
      <c r="DX1450" s="25"/>
      <c r="DY1450" s="25"/>
      <c r="DZ1450" s="25"/>
      <c r="EA1450" s="25"/>
      <c r="EB1450" s="25"/>
      <c r="EC1450" s="25"/>
      <c r="ED1450" s="25"/>
      <c r="EE1450" s="25">
        <v>1070</v>
      </c>
    </row>
    <row r="1451" spans="110:135" x14ac:dyDescent="0.2">
      <c r="DF1451" s="24" t="s">
        <v>3103</v>
      </c>
      <c r="DG1451" s="24" t="s">
        <v>212</v>
      </c>
      <c r="DH1451" s="25">
        <v>1521.6678298612401</v>
      </c>
      <c r="DI1451" s="25">
        <v>1452.5156562203199</v>
      </c>
      <c r="DJ1451" s="25">
        <v>67.555457292348393</v>
      </c>
      <c r="DK1451" s="25"/>
      <c r="DL1451" s="25"/>
      <c r="DM1451" s="25">
        <v>116.63523290000001</v>
      </c>
      <c r="DN1451" s="25">
        <v>528.60452840000005</v>
      </c>
      <c r="DO1451" s="25"/>
      <c r="DP1451" s="25"/>
      <c r="DQ1451" s="25"/>
      <c r="DR1451" s="25"/>
      <c r="DS1451" s="25"/>
      <c r="DT1451" s="25"/>
      <c r="DU1451" s="25">
        <v>1094.96710311938</v>
      </c>
      <c r="DV1451" s="25">
        <v>2396.1297303769202</v>
      </c>
      <c r="DW1451" s="25">
        <v>1453.23026359649</v>
      </c>
      <c r="DX1451" s="25"/>
      <c r="DY1451" s="25"/>
      <c r="DZ1451" s="25">
        <v>1451.80104884415</v>
      </c>
      <c r="EA1451" s="25"/>
      <c r="EB1451" s="25"/>
      <c r="EC1451" s="25"/>
      <c r="ED1451" s="25">
        <v>3371.9747316530102</v>
      </c>
      <c r="EE1451" s="25">
        <v>1760</v>
      </c>
    </row>
    <row r="1452" spans="110:135" x14ac:dyDescent="0.2">
      <c r="DF1452" s="24" t="s">
        <v>2247</v>
      </c>
      <c r="DG1452" s="24" t="s">
        <v>212</v>
      </c>
      <c r="DH1452" s="25">
        <v>1500.25902784502</v>
      </c>
      <c r="DI1452" s="25">
        <v>1453.03922982466</v>
      </c>
      <c r="DJ1452" s="25">
        <v>72.628656887415204</v>
      </c>
      <c r="DK1452" s="25"/>
      <c r="DL1452" s="25">
        <v>1676</v>
      </c>
      <c r="DM1452" s="25">
        <v>32.857696429999997</v>
      </c>
      <c r="DN1452" s="25"/>
      <c r="DO1452" s="25"/>
      <c r="DP1452" s="25"/>
      <c r="DQ1452" s="25"/>
      <c r="DR1452" s="25"/>
      <c r="DS1452" s="25">
        <v>501.30537283052098</v>
      </c>
      <c r="DT1452" s="25"/>
      <c r="DU1452" s="25">
        <v>1245.0379691452599</v>
      </c>
      <c r="DV1452" s="25"/>
      <c r="DW1452" s="25">
        <v>1126.8221762292901</v>
      </c>
      <c r="DX1452" s="25">
        <v>3619.00851762104</v>
      </c>
      <c r="DY1452" s="25"/>
      <c r="DZ1452" s="25">
        <v>1661.04049050405</v>
      </c>
      <c r="EA1452" s="25"/>
      <c r="EB1452" s="25"/>
      <c r="EC1452" s="25"/>
      <c r="ED1452" s="25"/>
      <c r="EE1452" s="25">
        <v>2140</v>
      </c>
    </row>
    <row r="1453" spans="110:135" x14ac:dyDescent="0.2">
      <c r="DF1453" s="24" t="s">
        <v>2663</v>
      </c>
      <c r="DG1453" s="24" t="s">
        <v>212</v>
      </c>
      <c r="DH1453" s="25">
        <v>1439.7886772386601</v>
      </c>
      <c r="DI1453" s="25">
        <v>1453.0471584234101</v>
      </c>
      <c r="DJ1453" s="25">
        <v>60.521276871014798</v>
      </c>
      <c r="DK1453" s="25"/>
      <c r="DL1453" s="25">
        <v>1598</v>
      </c>
      <c r="DM1453" s="25">
        <v>298.49648760000002</v>
      </c>
      <c r="DN1453" s="25"/>
      <c r="DO1453" s="25"/>
      <c r="DP1453" s="25">
        <v>2579.9281481850899</v>
      </c>
      <c r="DQ1453" s="25"/>
      <c r="DR1453" s="25">
        <v>280.69482495112902</v>
      </c>
      <c r="DS1453" s="25">
        <v>2485.3410116108198</v>
      </c>
      <c r="DT1453" s="25"/>
      <c r="DU1453" s="25">
        <v>486.53638015551797</v>
      </c>
      <c r="DV1453" s="25"/>
      <c r="DW1453" s="25">
        <v>1399.30725704671</v>
      </c>
      <c r="DX1453" s="25"/>
      <c r="DY1453" s="25"/>
      <c r="DZ1453" s="25">
        <v>1506.09431684682</v>
      </c>
      <c r="EA1453" s="25"/>
      <c r="EB1453" s="25"/>
      <c r="EC1453" s="25">
        <v>2363.48834599054</v>
      </c>
      <c r="ED1453" s="25"/>
      <c r="EE1453" s="25">
        <v>1400</v>
      </c>
    </row>
    <row r="1454" spans="110:135" x14ac:dyDescent="0.2">
      <c r="DF1454" s="24" t="s">
        <v>4054</v>
      </c>
      <c r="DG1454" s="24" t="s">
        <v>212</v>
      </c>
      <c r="DH1454" s="25">
        <v>1453.5</v>
      </c>
      <c r="DI1454" s="25">
        <v>1453.5</v>
      </c>
      <c r="DJ1454" s="25">
        <v>124.88084673586999</v>
      </c>
      <c r="DK1454" s="25">
        <v>2737</v>
      </c>
      <c r="DL1454" s="25">
        <v>170</v>
      </c>
      <c r="DM1454" s="25"/>
      <c r="DN1454" s="25"/>
      <c r="DO1454" s="25"/>
      <c r="DP1454" s="25"/>
      <c r="DQ1454" s="25"/>
      <c r="DR1454" s="25"/>
      <c r="DS1454" s="25"/>
      <c r="DT1454" s="25"/>
      <c r="DU1454" s="25"/>
      <c r="DV1454" s="25"/>
      <c r="DW1454" s="25"/>
      <c r="DX1454" s="25"/>
      <c r="DY1454" s="25"/>
      <c r="DZ1454" s="25"/>
      <c r="EA1454" s="25"/>
      <c r="EB1454" s="25"/>
      <c r="EC1454" s="25"/>
      <c r="ED1454" s="25"/>
      <c r="EE1454" s="25"/>
    </row>
    <row r="1455" spans="110:135" x14ac:dyDescent="0.2">
      <c r="DF1455" s="24" t="s">
        <v>2406</v>
      </c>
      <c r="DG1455" s="24" t="s">
        <v>212</v>
      </c>
      <c r="DH1455" s="25">
        <v>1324.13502327485</v>
      </c>
      <c r="DI1455" s="25">
        <v>1454.8262367229399</v>
      </c>
      <c r="DJ1455" s="25">
        <v>60.292958438806203</v>
      </c>
      <c r="DK1455" s="25"/>
      <c r="DL1455" s="25"/>
      <c r="DM1455" s="25">
        <v>213.1838348</v>
      </c>
      <c r="DN1455" s="25"/>
      <c r="DO1455" s="25"/>
      <c r="DP1455" s="25">
        <v>1576.16371134472</v>
      </c>
      <c r="DQ1455" s="25"/>
      <c r="DR1455" s="25"/>
      <c r="DS1455" s="25">
        <v>558.58203321527901</v>
      </c>
      <c r="DT1455" s="25"/>
      <c r="DU1455" s="25">
        <v>795.97911503615205</v>
      </c>
      <c r="DV1455" s="25"/>
      <c r="DW1455" s="25">
        <v>1787.50847011783</v>
      </c>
      <c r="DX1455" s="25"/>
      <c r="DY1455" s="25">
        <v>2752.0105482389599</v>
      </c>
      <c r="DZ1455" s="25">
        <v>1529.6524734458901</v>
      </c>
      <c r="EA1455" s="25"/>
      <c r="EB1455" s="25"/>
      <c r="EC1455" s="25"/>
      <c r="ED1455" s="25"/>
      <c r="EE1455" s="25">
        <v>1380</v>
      </c>
    </row>
    <row r="1456" spans="110:135" x14ac:dyDescent="0.2">
      <c r="DF1456" s="24" t="s">
        <v>2289</v>
      </c>
      <c r="DG1456" s="24" t="s">
        <v>274</v>
      </c>
      <c r="DH1456" s="25">
        <v>1720.29716253327</v>
      </c>
      <c r="DI1456" s="25">
        <v>1455.68490097113</v>
      </c>
      <c r="DJ1456" s="25">
        <v>72.6289460230591</v>
      </c>
      <c r="DK1456" s="25"/>
      <c r="DL1456" s="25">
        <v>1369</v>
      </c>
      <c r="DM1456" s="25">
        <v>814.78714219999995</v>
      </c>
      <c r="DN1456" s="25"/>
      <c r="DO1456" s="25">
        <v>1749.7271558</v>
      </c>
      <c r="DP1456" s="25">
        <v>374.24403709893102</v>
      </c>
      <c r="DQ1456" s="25"/>
      <c r="DR1456" s="25">
        <v>1599.9620206872301</v>
      </c>
      <c r="DS1456" s="25">
        <v>2167.9728133365802</v>
      </c>
      <c r="DT1456" s="25"/>
      <c r="DU1456" s="25">
        <v>4990.2720838383502</v>
      </c>
      <c r="DV1456" s="25"/>
      <c r="DW1456" s="25">
        <v>1225.6365704293801</v>
      </c>
      <c r="DX1456" s="25"/>
      <c r="DY1456" s="25"/>
      <c r="DZ1456" s="25">
        <v>1481.36980194225</v>
      </c>
      <c r="EA1456" s="25"/>
      <c r="EB1456" s="25"/>
      <c r="EC1456" s="25"/>
      <c r="ED1456" s="25"/>
      <c r="EE1456" s="25">
        <v>1430</v>
      </c>
    </row>
    <row r="1457" spans="110:135" x14ac:dyDescent="0.2">
      <c r="DF1457" s="24" t="s">
        <v>5062</v>
      </c>
      <c r="DG1457" s="24" t="s">
        <v>212</v>
      </c>
      <c r="DH1457" s="25">
        <v>1456.8936906178101</v>
      </c>
      <c r="DI1457" s="25">
        <v>1456.8936906178101</v>
      </c>
      <c r="DJ1457" s="25">
        <v>30.102165403694102</v>
      </c>
      <c r="DK1457" s="25">
        <v>1767</v>
      </c>
      <c r="DL1457" s="25"/>
      <c r="DM1457" s="25"/>
      <c r="DN1457" s="25"/>
      <c r="DO1457" s="25"/>
      <c r="DP1457" s="25"/>
      <c r="DQ1457" s="25"/>
      <c r="DR1457" s="25"/>
      <c r="DS1457" s="25"/>
      <c r="DT1457" s="25"/>
      <c r="DU1457" s="25"/>
      <c r="DV1457" s="25"/>
      <c r="DW1457" s="25">
        <v>1146.7873812356199</v>
      </c>
      <c r="DX1457" s="25"/>
      <c r="DY1457" s="25"/>
      <c r="DZ1457" s="25"/>
      <c r="EA1457" s="25"/>
      <c r="EB1457" s="25"/>
      <c r="EC1457" s="25"/>
      <c r="ED1457" s="25"/>
      <c r="EE1457" s="25"/>
    </row>
    <row r="1458" spans="110:135" x14ac:dyDescent="0.2">
      <c r="DF1458" s="24" t="s">
        <v>445</v>
      </c>
      <c r="DG1458" s="24" t="s">
        <v>212</v>
      </c>
      <c r="DH1458" s="25">
        <v>1381.99833361213</v>
      </c>
      <c r="DI1458" s="25">
        <v>1457</v>
      </c>
      <c r="DJ1458" s="25">
        <v>44.449643311084998</v>
      </c>
      <c r="DK1458" s="25"/>
      <c r="DL1458" s="25">
        <v>1457</v>
      </c>
      <c r="DM1458" s="25">
        <v>531.05790909999996</v>
      </c>
      <c r="DN1458" s="25"/>
      <c r="DO1458" s="25"/>
      <c r="DP1458" s="25">
        <v>1157.4220472618999</v>
      </c>
      <c r="DQ1458" s="25"/>
      <c r="DR1458" s="25"/>
      <c r="DS1458" s="25">
        <v>1544.0616521066599</v>
      </c>
      <c r="DT1458" s="25"/>
      <c r="DU1458" s="25">
        <v>2220.4500595921099</v>
      </c>
      <c r="DV1458" s="25"/>
      <c r="DW1458" s="25"/>
      <c r="DX1458" s="25"/>
      <c r="DY1458" s="25"/>
      <c r="DZ1458" s="25"/>
      <c r="EA1458" s="25"/>
      <c r="EB1458" s="25"/>
      <c r="EC1458" s="25"/>
      <c r="ED1458" s="25"/>
      <c r="EE1458" s="25"/>
    </row>
    <row r="1459" spans="110:135" x14ac:dyDescent="0.2">
      <c r="DF1459" s="24" t="s">
        <v>4800</v>
      </c>
      <c r="DG1459" s="24" t="s">
        <v>212</v>
      </c>
      <c r="DH1459" s="25">
        <v>3017.0620394575499</v>
      </c>
      <c r="DI1459" s="25">
        <v>1457.1316759987201</v>
      </c>
      <c r="DJ1459" s="25">
        <v>141.49915943451899</v>
      </c>
      <c r="DK1459" s="25"/>
      <c r="DL1459" s="25">
        <v>13043</v>
      </c>
      <c r="DM1459" s="25">
        <v>270.18592610000002</v>
      </c>
      <c r="DN1459" s="25"/>
      <c r="DO1459" s="25"/>
      <c r="DP1459" s="25">
        <v>2166.5496046932499</v>
      </c>
      <c r="DQ1459" s="25">
        <v>3314.1975416264299</v>
      </c>
      <c r="DR1459" s="25">
        <v>747.71374730418097</v>
      </c>
      <c r="DS1459" s="25">
        <v>284.35005059966397</v>
      </c>
      <c r="DT1459" s="25"/>
      <c r="DU1459" s="25">
        <v>3671.4994453368599</v>
      </c>
      <c r="DV1459" s="25"/>
      <c r="DW1459" s="25"/>
      <c r="DX1459" s="25"/>
      <c r="DY1459" s="25"/>
      <c r="DZ1459" s="25"/>
      <c r="EA1459" s="25"/>
      <c r="EB1459" s="25"/>
      <c r="EC1459" s="25"/>
      <c r="ED1459" s="25"/>
      <c r="EE1459" s="25">
        <v>639</v>
      </c>
    </row>
    <row r="1460" spans="110:135" x14ac:dyDescent="0.2">
      <c r="DF1460" s="24" t="s">
        <v>2914</v>
      </c>
      <c r="DG1460" s="24" t="s">
        <v>212</v>
      </c>
      <c r="DH1460" s="25">
        <v>1455.4333752688001</v>
      </c>
      <c r="DI1460" s="25">
        <v>1457.33371518324</v>
      </c>
      <c r="DJ1460" s="25">
        <v>76.243223539305205</v>
      </c>
      <c r="DK1460" s="25"/>
      <c r="DL1460" s="25">
        <v>841</v>
      </c>
      <c r="DM1460" s="25">
        <v>174.5797666</v>
      </c>
      <c r="DN1460" s="25"/>
      <c r="DO1460" s="25">
        <v>510.24631138000001</v>
      </c>
      <c r="DP1460" s="25">
        <v>159.239603899336</v>
      </c>
      <c r="DQ1460" s="25"/>
      <c r="DR1460" s="25"/>
      <c r="DS1460" s="25">
        <v>1638.4434247324</v>
      </c>
      <c r="DT1460" s="25"/>
      <c r="DU1460" s="25">
        <v>1398.66214704807</v>
      </c>
      <c r="DV1460" s="25"/>
      <c r="DW1460" s="25">
        <v>1911.0549253757099</v>
      </c>
      <c r="DX1460" s="25">
        <v>3465.10229033411</v>
      </c>
      <c r="DY1460" s="25"/>
      <c r="DZ1460" s="25">
        <v>1516.0052833184</v>
      </c>
      <c r="EA1460" s="25"/>
      <c r="EB1460" s="25"/>
      <c r="EC1460" s="25"/>
      <c r="ED1460" s="25"/>
      <c r="EE1460" s="25">
        <v>2940</v>
      </c>
    </row>
    <row r="1461" spans="110:135" x14ac:dyDescent="0.2">
      <c r="DF1461" s="24" t="s">
        <v>1614</v>
      </c>
      <c r="DG1461" s="24" t="s">
        <v>212</v>
      </c>
      <c r="DH1461" s="25">
        <v>2522.41567986788</v>
      </c>
      <c r="DI1461" s="25">
        <v>1457.91918262646</v>
      </c>
      <c r="DJ1461" s="25">
        <v>92.344080921637001</v>
      </c>
      <c r="DK1461" s="25"/>
      <c r="DL1461" s="25">
        <v>1352</v>
      </c>
      <c r="DM1461" s="25">
        <v>3.5079055299999999</v>
      </c>
      <c r="DN1461" s="25"/>
      <c r="DO1461" s="25"/>
      <c r="DP1461" s="25"/>
      <c r="DQ1461" s="25">
        <v>4977.9399117080402</v>
      </c>
      <c r="DR1461" s="25">
        <v>5713.4379469650103</v>
      </c>
      <c r="DS1461" s="25"/>
      <c r="DT1461" s="25">
        <v>5108.23803352512</v>
      </c>
      <c r="DU1461" s="25">
        <v>837.36327596196497</v>
      </c>
      <c r="DV1461" s="25"/>
      <c r="DW1461" s="25"/>
      <c r="DX1461" s="25"/>
      <c r="DY1461" s="25"/>
      <c r="DZ1461" s="25"/>
      <c r="EA1461" s="25">
        <v>1563.8383652529201</v>
      </c>
      <c r="EB1461" s="25"/>
      <c r="EC1461" s="25"/>
      <c r="ED1461" s="25"/>
      <c r="EE1461" s="25">
        <v>623</v>
      </c>
    </row>
    <row r="1462" spans="110:135" x14ac:dyDescent="0.2">
      <c r="DF1462" s="24" t="s">
        <v>2453</v>
      </c>
      <c r="DG1462" s="24" t="s">
        <v>212</v>
      </c>
      <c r="DH1462" s="25">
        <v>1589.58206148707</v>
      </c>
      <c r="DI1462" s="25">
        <v>1458.10075477643</v>
      </c>
      <c r="DJ1462" s="25">
        <v>61.104139698313098</v>
      </c>
      <c r="DK1462" s="25"/>
      <c r="DL1462" s="25">
        <v>842</v>
      </c>
      <c r="DM1462" s="25">
        <v>74.117794009999997</v>
      </c>
      <c r="DN1462" s="25"/>
      <c r="DO1462" s="25"/>
      <c r="DP1462" s="25">
        <v>1314.22046341894</v>
      </c>
      <c r="DQ1462" s="25"/>
      <c r="DR1462" s="25"/>
      <c r="DS1462" s="25">
        <v>808.60542217829095</v>
      </c>
      <c r="DT1462" s="25"/>
      <c r="DU1462" s="25"/>
      <c r="DV1462" s="25">
        <v>2207.82681640179</v>
      </c>
      <c r="DW1462" s="25">
        <v>2076.3700919545499</v>
      </c>
      <c r="DX1462" s="25">
        <v>3372.7693938861098</v>
      </c>
      <c r="DY1462" s="25">
        <v>2527.9295868870699</v>
      </c>
      <c r="DZ1462" s="25">
        <v>1601.98104613392</v>
      </c>
      <c r="EA1462" s="25"/>
      <c r="EB1462" s="25"/>
      <c r="EC1462" s="25"/>
      <c r="ED1462" s="25"/>
      <c r="EE1462" s="25">
        <v>1070</v>
      </c>
    </row>
    <row r="1463" spans="110:135" x14ac:dyDescent="0.2">
      <c r="DF1463" s="24" t="s">
        <v>3150</v>
      </c>
      <c r="DG1463" s="24" t="s">
        <v>212</v>
      </c>
      <c r="DH1463" s="25">
        <v>1458.3099317357901</v>
      </c>
      <c r="DI1463" s="25">
        <v>1458.3099317357901</v>
      </c>
      <c r="DJ1463" s="25">
        <v>30.8563972358419</v>
      </c>
      <c r="DK1463" s="25"/>
      <c r="DL1463" s="25"/>
      <c r="DM1463" s="25"/>
      <c r="DN1463" s="25"/>
      <c r="DO1463" s="25"/>
      <c r="DP1463" s="25"/>
      <c r="DQ1463" s="25"/>
      <c r="DR1463" s="25"/>
      <c r="DS1463" s="25"/>
      <c r="DT1463" s="25"/>
      <c r="DU1463" s="25"/>
      <c r="DV1463" s="25"/>
      <c r="DW1463" s="25">
        <v>1140.1246749694401</v>
      </c>
      <c r="DX1463" s="25"/>
      <c r="DY1463" s="25"/>
      <c r="DZ1463" s="25">
        <v>1776.4951885021301</v>
      </c>
      <c r="EA1463" s="25"/>
      <c r="EB1463" s="25"/>
      <c r="EC1463" s="25"/>
      <c r="ED1463" s="25"/>
      <c r="EE1463" s="25"/>
    </row>
    <row r="1464" spans="110:135" x14ac:dyDescent="0.2">
      <c r="DF1464" s="24" t="s">
        <v>743</v>
      </c>
      <c r="DG1464" s="24" t="s">
        <v>212</v>
      </c>
      <c r="DH1464" s="25">
        <v>1373.2239472547201</v>
      </c>
      <c r="DI1464" s="25">
        <v>1458.75870583396</v>
      </c>
      <c r="DJ1464" s="25">
        <v>71.988152459525097</v>
      </c>
      <c r="DK1464" s="25"/>
      <c r="DL1464" s="25">
        <v>1259</v>
      </c>
      <c r="DM1464" s="25">
        <v>485.9288229</v>
      </c>
      <c r="DN1464" s="25"/>
      <c r="DO1464" s="25"/>
      <c r="DP1464" s="25">
        <v>2011.7269373889401</v>
      </c>
      <c r="DQ1464" s="25"/>
      <c r="DR1464" s="25"/>
      <c r="DS1464" s="25">
        <v>2752.57051157147</v>
      </c>
      <c r="DT1464" s="25"/>
      <c r="DU1464" s="25">
        <v>1658.51741166792</v>
      </c>
      <c r="DV1464" s="25"/>
      <c r="DW1464" s="25"/>
      <c r="DX1464" s="25"/>
      <c r="DY1464" s="25"/>
      <c r="DZ1464" s="25"/>
      <c r="EA1464" s="25"/>
      <c r="EB1464" s="25"/>
      <c r="EC1464" s="25"/>
      <c r="ED1464" s="25"/>
      <c r="EE1464" s="25">
        <v>71.599999999999994</v>
      </c>
    </row>
    <row r="1465" spans="110:135" x14ac:dyDescent="0.2">
      <c r="DF1465" s="24" t="s">
        <v>3007</v>
      </c>
      <c r="DG1465" s="24" t="s">
        <v>274</v>
      </c>
      <c r="DH1465" s="25">
        <v>1725.4181972797901</v>
      </c>
      <c r="DI1465" s="25">
        <v>1459.5517316787</v>
      </c>
      <c r="DJ1465" s="25">
        <v>68.668966934103693</v>
      </c>
      <c r="DK1465" s="25"/>
      <c r="DL1465" s="25">
        <v>866</v>
      </c>
      <c r="DM1465" s="25">
        <v>231.25267679999999</v>
      </c>
      <c r="DN1465" s="25"/>
      <c r="DO1465" s="25"/>
      <c r="DP1465" s="25">
        <v>1214.2481528067501</v>
      </c>
      <c r="DQ1465" s="25"/>
      <c r="DR1465" s="25"/>
      <c r="DS1465" s="25">
        <v>1324.5146349653701</v>
      </c>
      <c r="DT1465" s="25"/>
      <c r="DU1465" s="25">
        <v>765.51140203817795</v>
      </c>
      <c r="DV1465" s="25">
        <v>3020.4403032159498</v>
      </c>
      <c r="DW1465" s="25">
        <v>1901.8481166250599</v>
      </c>
      <c r="DX1465" s="25">
        <v>3707.44548120734</v>
      </c>
      <c r="DY1465" s="25"/>
      <c r="DZ1465" s="25">
        <v>2596.6177777138601</v>
      </c>
      <c r="EA1465" s="25">
        <v>1594.5888283920301</v>
      </c>
      <c r="EB1465" s="25"/>
      <c r="EC1465" s="25"/>
      <c r="ED1465" s="25">
        <v>3276.5509935929099</v>
      </c>
      <c r="EE1465" s="25">
        <v>206</v>
      </c>
    </row>
    <row r="1466" spans="110:135" x14ac:dyDescent="0.2">
      <c r="DF1466" s="24" t="s">
        <v>1977</v>
      </c>
      <c r="DG1466" s="24" t="s">
        <v>212</v>
      </c>
      <c r="DH1466" s="25">
        <v>1353.03273745092</v>
      </c>
      <c r="DI1466" s="25">
        <v>1460</v>
      </c>
      <c r="DJ1466" s="25">
        <v>43.031286182529499</v>
      </c>
      <c r="DK1466" s="25"/>
      <c r="DL1466" s="25">
        <v>1342</v>
      </c>
      <c r="DM1466" s="25">
        <v>212.4530786</v>
      </c>
      <c r="DN1466" s="25"/>
      <c r="DO1466" s="25"/>
      <c r="DP1466" s="25">
        <v>1162.69886070706</v>
      </c>
      <c r="DQ1466" s="25"/>
      <c r="DR1466" s="25"/>
      <c r="DS1466" s="25">
        <v>1749.5627878197299</v>
      </c>
      <c r="DT1466" s="25"/>
      <c r="DU1466" s="25"/>
      <c r="DV1466" s="25">
        <v>2069.3138856667902</v>
      </c>
      <c r="DW1466" s="25"/>
      <c r="DX1466" s="25"/>
      <c r="DY1466" s="25"/>
      <c r="DZ1466" s="25">
        <v>1475.2005493628401</v>
      </c>
      <c r="EA1466" s="25"/>
      <c r="EB1466" s="25"/>
      <c r="EC1466" s="25"/>
      <c r="ED1466" s="25"/>
      <c r="EE1466" s="25">
        <v>1460</v>
      </c>
    </row>
    <row r="1467" spans="110:135" x14ac:dyDescent="0.2">
      <c r="DF1467" s="24" t="s">
        <v>3271</v>
      </c>
      <c r="DG1467" s="24" t="s">
        <v>212</v>
      </c>
      <c r="DH1467" s="25">
        <v>1698.06208780726</v>
      </c>
      <c r="DI1467" s="25">
        <v>1460.13429249348</v>
      </c>
      <c r="DJ1467" s="25">
        <v>82.9137437137245</v>
      </c>
      <c r="DK1467" s="25"/>
      <c r="DL1467" s="25">
        <v>1450</v>
      </c>
      <c r="DM1467" s="25">
        <v>58.88537711</v>
      </c>
      <c r="DN1467" s="25"/>
      <c r="DO1467" s="25"/>
      <c r="DP1467" s="25"/>
      <c r="DQ1467" s="25"/>
      <c r="DR1467" s="25"/>
      <c r="DS1467" s="25">
        <v>425.33960560852</v>
      </c>
      <c r="DT1467" s="25"/>
      <c r="DU1467" s="25"/>
      <c r="DV1467" s="25"/>
      <c r="DW1467" s="25"/>
      <c r="DX1467" s="25">
        <v>3503.3940376220398</v>
      </c>
      <c r="DY1467" s="25"/>
      <c r="DZ1467" s="25">
        <v>1470.2685849869599</v>
      </c>
      <c r="EA1467" s="25"/>
      <c r="EB1467" s="25"/>
      <c r="EC1467" s="25">
        <v>3061.0581035376599</v>
      </c>
      <c r="ED1467" s="25">
        <v>3276.5509935929099</v>
      </c>
      <c r="EE1467" s="25">
        <v>339</v>
      </c>
    </row>
    <row r="1468" spans="110:135" x14ac:dyDescent="0.2">
      <c r="DF1468" s="24" t="s">
        <v>2306</v>
      </c>
      <c r="DG1468" s="24" t="s">
        <v>212</v>
      </c>
      <c r="DH1468" s="25">
        <v>1821.2486757315601</v>
      </c>
      <c r="DI1468" s="25">
        <v>1461.60460293506</v>
      </c>
      <c r="DJ1468" s="25">
        <v>61.770260444669802</v>
      </c>
      <c r="DK1468" s="25"/>
      <c r="DL1468" s="25"/>
      <c r="DM1468" s="25">
        <v>492.63245540000003</v>
      </c>
      <c r="DN1468" s="25"/>
      <c r="DO1468" s="25"/>
      <c r="DP1468" s="25"/>
      <c r="DQ1468" s="25"/>
      <c r="DR1468" s="25"/>
      <c r="DS1468" s="25">
        <v>1461.60460293506</v>
      </c>
      <c r="DT1468" s="25"/>
      <c r="DU1468" s="25">
        <v>3463.8503178554402</v>
      </c>
      <c r="DV1468" s="25"/>
      <c r="DW1468" s="25"/>
      <c r="DX1468" s="25"/>
      <c r="DY1468" s="25">
        <v>2328.1560024672999</v>
      </c>
      <c r="DZ1468" s="25"/>
      <c r="EA1468" s="25"/>
      <c r="EB1468" s="25"/>
      <c r="EC1468" s="25"/>
      <c r="ED1468" s="25"/>
      <c r="EE1468" s="25">
        <v>1360</v>
      </c>
    </row>
    <row r="1469" spans="110:135" x14ac:dyDescent="0.2">
      <c r="DF1469" s="24" t="s">
        <v>1798</v>
      </c>
      <c r="DG1469" s="24" t="s">
        <v>212</v>
      </c>
      <c r="DH1469" s="25">
        <v>1751.7472696678501</v>
      </c>
      <c r="DI1469" s="25">
        <v>1461.704774</v>
      </c>
      <c r="DJ1469" s="25">
        <v>70.293413136628899</v>
      </c>
      <c r="DK1469" s="25"/>
      <c r="DL1469" s="25">
        <v>2763</v>
      </c>
      <c r="DM1469" s="25">
        <v>245.0833724</v>
      </c>
      <c r="DN1469" s="25">
        <v>1461.704774</v>
      </c>
      <c r="DO1469" s="25"/>
      <c r="DP1469" s="25">
        <v>1208.6081837294801</v>
      </c>
      <c r="DQ1469" s="25"/>
      <c r="DR1469" s="25">
        <v>693.50744437638696</v>
      </c>
      <c r="DS1469" s="25">
        <v>2008.04695564541</v>
      </c>
      <c r="DT1469" s="25"/>
      <c r="DU1469" s="25">
        <v>3372.25059116592</v>
      </c>
      <c r="DV1469" s="25"/>
      <c r="DW1469" s="25"/>
      <c r="DX1469" s="25"/>
      <c r="DY1469" s="25"/>
      <c r="DZ1469" s="25"/>
      <c r="EA1469" s="25"/>
      <c r="EB1469" s="25"/>
      <c r="EC1469" s="25"/>
      <c r="ED1469" s="25">
        <v>3509.5241056934301</v>
      </c>
      <c r="EE1469" s="25">
        <v>504</v>
      </c>
    </row>
    <row r="1470" spans="110:135" x14ac:dyDescent="0.2">
      <c r="DF1470" s="24" t="s">
        <v>1352</v>
      </c>
      <c r="DG1470" s="24" t="s">
        <v>212</v>
      </c>
      <c r="DH1470" s="25">
        <v>1893.8235696612001</v>
      </c>
      <c r="DI1470" s="25">
        <v>1463</v>
      </c>
      <c r="DJ1470" s="25">
        <v>94.205557131395196</v>
      </c>
      <c r="DK1470" s="25"/>
      <c r="DL1470" s="25">
        <v>1463</v>
      </c>
      <c r="DM1470" s="25">
        <v>150.2196764</v>
      </c>
      <c r="DN1470" s="25"/>
      <c r="DO1470" s="25"/>
      <c r="DP1470" s="25">
        <v>412.283612881181</v>
      </c>
      <c r="DQ1470" s="25"/>
      <c r="DR1470" s="25"/>
      <c r="DS1470" s="25">
        <v>1716.9618440972399</v>
      </c>
      <c r="DT1470" s="25">
        <v>5483.7707411901802</v>
      </c>
      <c r="DU1470" s="25">
        <v>1886.82147425588</v>
      </c>
      <c r="DV1470" s="25"/>
      <c r="DW1470" s="25">
        <v>1350.0896438427001</v>
      </c>
      <c r="DX1470" s="25"/>
      <c r="DY1470" s="25"/>
      <c r="DZ1470" s="25"/>
      <c r="EA1470" s="25"/>
      <c r="EB1470" s="25"/>
      <c r="EC1470" s="25"/>
      <c r="ED1470" s="25">
        <v>4095.2651342836102</v>
      </c>
      <c r="EE1470" s="25">
        <v>486</v>
      </c>
    </row>
    <row r="1471" spans="110:135" x14ac:dyDescent="0.2">
      <c r="DF1471" s="24" t="s">
        <v>6387</v>
      </c>
      <c r="DG1471" s="24" t="s">
        <v>212</v>
      </c>
      <c r="DH1471" s="25">
        <v>2548.3169483215502</v>
      </c>
      <c r="DI1471" s="25">
        <v>1463.16959640765</v>
      </c>
      <c r="DJ1471" s="25">
        <v>126.737671110535</v>
      </c>
      <c r="DK1471" s="25"/>
      <c r="DL1471" s="25">
        <v>3601</v>
      </c>
      <c r="DM1471" s="25">
        <v>477.9207179</v>
      </c>
      <c r="DN1471" s="25"/>
      <c r="DO1471" s="25"/>
      <c r="DP1471" s="25">
        <v>10153.2950565838</v>
      </c>
      <c r="DQ1471" s="25"/>
      <c r="DR1471" s="25"/>
      <c r="DS1471" s="25">
        <v>1515.7587098067199</v>
      </c>
      <c r="DT1471" s="25">
        <v>1119.6197427381201</v>
      </c>
      <c r="DU1471" s="25">
        <v>376.44111750266001</v>
      </c>
      <c r="DV1471" s="25"/>
      <c r="DW1471" s="25">
        <v>1410.5804830085699</v>
      </c>
      <c r="DX1471" s="25"/>
      <c r="DY1471" s="25"/>
      <c r="DZ1471" s="25">
        <v>1731.91975903258</v>
      </c>
      <c r="EA1471" s="25"/>
      <c r="EB1471" s="25"/>
      <c r="EC1471" s="25"/>
      <c r="ED1471" s="25"/>
      <c r="EE1471" s="25"/>
    </row>
    <row r="1472" spans="110:135" x14ac:dyDescent="0.2">
      <c r="DF1472" s="24" t="s">
        <v>1127</v>
      </c>
      <c r="DG1472" s="24" t="s">
        <v>212</v>
      </c>
      <c r="DH1472" s="25">
        <v>1542.8846530144201</v>
      </c>
      <c r="DI1472" s="25">
        <v>1463.4623723079401</v>
      </c>
      <c r="DJ1472" s="25">
        <v>63.364217856944997</v>
      </c>
      <c r="DK1472" s="25"/>
      <c r="DL1472" s="25">
        <v>930</v>
      </c>
      <c r="DM1472" s="25">
        <v>265.1202912</v>
      </c>
      <c r="DN1472" s="25"/>
      <c r="DO1472" s="25"/>
      <c r="DP1472" s="25">
        <v>1463.4623723079401</v>
      </c>
      <c r="DQ1472" s="25"/>
      <c r="DR1472" s="25"/>
      <c r="DS1472" s="25">
        <v>1694.26277928594</v>
      </c>
      <c r="DT1472" s="25">
        <v>3199.1017308845899</v>
      </c>
      <c r="DU1472" s="25">
        <v>938.24539742248703</v>
      </c>
      <c r="DV1472" s="25"/>
      <c r="DW1472" s="25"/>
      <c r="DX1472" s="25"/>
      <c r="DY1472" s="25"/>
      <c r="DZ1472" s="25"/>
      <c r="EA1472" s="25"/>
      <c r="EB1472" s="25"/>
      <c r="EC1472" s="25"/>
      <c r="ED1472" s="25"/>
      <c r="EE1472" s="25">
        <v>2310</v>
      </c>
    </row>
    <row r="1473" spans="110:135" x14ac:dyDescent="0.2">
      <c r="DF1473" s="24" t="s">
        <v>2940</v>
      </c>
      <c r="DG1473" s="24" t="s">
        <v>212</v>
      </c>
      <c r="DH1473" s="25">
        <v>1245.1463098643501</v>
      </c>
      <c r="DI1473" s="25">
        <v>1463.47583938768</v>
      </c>
      <c r="DJ1473" s="25">
        <v>60.6094965992814</v>
      </c>
      <c r="DK1473" s="25"/>
      <c r="DL1473" s="25"/>
      <c r="DM1473" s="25"/>
      <c r="DN1473" s="25"/>
      <c r="DO1473" s="25"/>
      <c r="DP1473" s="25"/>
      <c r="DQ1473" s="25"/>
      <c r="DR1473" s="25"/>
      <c r="DS1473" s="25">
        <v>180.46102615430701</v>
      </c>
      <c r="DT1473" s="25"/>
      <c r="DU1473" s="25"/>
      <c r="DV1473" s="25"/>
      <c r="DW1473" s="25">
        <v>1256.95167877535</v>
      </c>
      <c r="DX1473" s="25"/>
      <c r="DY1473" s="25"/>
      <c r="DZ1473" s="25"/>
      <c r="EA1473" s="25"/>
      <c r="EB1473" s="25"/>
      <c r="EC1473" s="25">
        <v>1873.17253452775</v>
      </c>
      <c r="ED1473" s="25"/>
      <c r="EE1473" s="25">
        <v>1670</v>
      </c>
    </row>
    <row r="1474" spans="110:135" x14ac:dyDescent="0.2">
      <c r="DF1474" s="24" t="s">
        <v>2350</v>
      </c>
      <c r="DG1474" s="24" t="s">
        <v>212</v>
      </c>
      <c r="DH1474" s="25">
        <v>1674.2115357594701</v>
      </c>
      <c r="DI1474" s="25">
        <v>1464</v>
      </c>
      <c r="DJ1474" s="25">
        <v>82.136344609597103</v>
      </c>
      <c r="DK1474" s="25"/>
      <c r="DL1474" s="25">
        <v>1828</v>
      </c>
      <c r="DM1474" s="25"/>
      <c r="DN1474" s="25"/>
      <c r="DO1474" s="25"/>
      <c r="DP1474" s="25"/>
      <c r="DQ1474" s="25"/>
      <c r="DR1474" s="25"/>
      <c r="DS1474" s="25">
        <v>267.133550790377</v>
      </c>
      <c r="DT1474" s="25"/>
      <c r="DU1474" s="25"/>
      <c r="DV1474" s="25"/>
      <c r="DW1474" s="25"/>
      <c r="DX1474" s="25">
        <v>3501.7125922474902</v>
      </c>
      <c r="DY1474" s="25"/>
      <c r="DZ1474" s="25"/>
      <c r="EA1474" s="25"/>
      <c r="EB1474" s="25"/>
      <c r="EC1474" s="25"/>
      <c r="ED1474" s="25"/>
      <c r="EE1474" s="25">
        <v>1100</v>
      </c>
    </row>
    <row r="1475" spans="110:135" x14ac:dyDescent="0.2">
      <c r="DF1475" s="24" t="s">
        <v>3396</v>
      </c>
      <c r="DG1475" s="24" t="s">
        <v>212</v>
      </c>
      <c r="DH1475" s="25">
        <v>1464.6633124503101</v>
      </c>
      <c r="DI1475" s="25">
        <v>1464.6633124503101</v>
      </c>
      <c r="DJ1475" s="25">
        <v>29.081173388165301</v>
      </c>
      <c r="DK1475" s="25"/>
      <c r="DL1475" s="25"/>
      <c r="DM1475" s="25"/>
      <c r="DN1475" s="25"/>
      <c r="DO1475" s="25"/>
      <c r="DP1475" s="25"/>
      <c r="DQ1475" s="25"/>
      <c r="DR1475" s="25"/>
      <c r="DS1475" s="25"/>
      <c r="DT1475" s="25"/>
      <c r="DU1475" s="25"/>
      <c r="DV1475" s="25"/>
      <c r="DW1475" s="25">
        <v>1163.4773467806201</v>
      </c>
      <c r="DX1475" s="25"/>
      <c r="DY1475" s="25"/>
      <c r="DZ1475" s="25"/>
      <c r="EA1475" s="25">
        <v>1765.84927812001</v>
      </c>
      <c r="EB1475" s="25"/>
      <c r="EC1475" s="25"/>
      <c r="ED1475" s="25"/>
      <c r="EE1475" s="25"/>
    </row>
    <row r="1476" spans="110:135" x14ac:dyDescent="0.2">
      <c r="DF1476" s="24" t="s">
        <v>2252</v>
      </c>
      <c r="DG1476" s="24" t="s">
        <v>212</v>
      </c>
      <c r="DH1476" s="25">
        <v>1762.5711734121801</v>
      </c>
      <c r="DI1476" s="25">
        <v>1465</v>
      </c>
      <c r="DJ1476" s="25">
        <v>37.979249204190502</v>
      </c>
      <c r="DK1476" s="25">
        <v>1465</v>
      </c>
      <c r="DL1476" s="25"/>
      <c r="DM1476" s="25"/>
      <c r="DN1476" s="25"/>
      <c r="DO1476" s="25"/>
      <c r="DP1476" s="25"/>
      <c r="DQ1476" s="25">
        <v>2529.17553122039</v>
      </c>
      <c r="DR1476" s="25"/>
      <c r="DS1476" s="25"/>
      <c r="DT1476" s="25"/>
      <c r="DU1476" s="25"/>
      <c r="DV1476" s="25"/>
      <c r="DW1476" s="25">
        <v>1293.5379890161601</v>
      </c>
      <c r="DX1476" s="25"/>
      <c r="DY1476" s="25"/>
      <c r="DZ1476" s="25"/>
      <c r="EA1476" s="25"/>
      <c r="EB1476" s="25"/>
      <c r="EC1476" s="25"/>
      <c r="ED1476" s="25"/>
      <c r="EE1476" s="25"/>
    </row>
    <row r="1477" spans="110:135" x14ac:dyDescent="0.2">
      <c r="DF1477" s="24" t="s">
        <v>2222</v>
      </c>
      <c r="DG1477" s="24" t="s">
        <v>212</v>
      </c>
      <c r="DH1477" s="25">
        <v>1666.2881226771001</v>
      </c>
      <c r="DI1477" s="25">
        <v>1466.3042876310101</v>
      </c>
      <c r="DJ1477" s="25">
        <v>69.890813225984701</v>
      </c>
      <c r="DK1477" s="25"/>
      <c r="DL1477" s="25">
        <v>1204</v>
      </c>
      <c r="DM1477" s="25">
        <v>305.03265490000001</v>
      </c>
      <c r="DN1477" s="25">
        <v>335.1686105</v>
      </c>
      <c r="DO1477" s="25"/>
      <c r="DP1477" s="25">
        <v>1137.90379334933</v>
      </c>
      <c r="DQ1477" s="25"/>
      <c r="DR1477" s="25"/>
      <c r="DS1477" s="25">
        <v>2226.4973635794199</v>
      </c>
      <c r="DT1477" s="25"/>
      <c r="DU1477" s="25">
        <v>703.95207747205598</v>
      </c>
      <c r="DV1477" s="25">
        <v>2342.4497604681201</v>
      </c>
      <c r="DW1477" s="25">
        <v>1728.6085752620199</v>
      </c>
      <c r="DX1477" s="25">
        <v>3830.68609004874</v>
      </c>
      <c r="DY1477" s="25"/>
      <c r="DZ1477" s="25">
        <v>2027.2589472627601</v>
      </c>
      <c r="EA1477" s="25"/>
      <c r="EB1477" s="25"/>
      <c r="EC1477" s="25"/>
      <c r="ED1477" s="25">
        <v>3481.8995992826999</v>
      </c>
      <c r="EE1477" s="25">
        <v>672</v>
      </c>
    </row>
    <row r="1478" spans="110:135" x14ac:dyDescent="0.2">
      <c r="DF1478" s="24" t="s">
        <v>4982</v>
      </c>
      <c r="DG1478" s="24" t="s">
        <v>212</v>
      </c>
      <c r="DH1478" s="25">
        <v>1816.0247466328101</v>
      </c>
      <c r="DI1478" s="25">
        <v>1466.33589764305</v>
      </c>
      <c r="DJ1478" s="25">
        <v>94.773723481091395</v>
      </c>
      <c r="DK1478" s="25"/>
      <c r="DL1478" s="25">
        <v>5454</v>
      </c>
      <c r="DM1478" s="25">
        <v>90.984091719999995</v>
      </c>
      <c r="DN1478" s="25"/>
      <c r="DO1478" s="25"/>
      <c r="DP1478" s="25">
        <v>1072.64308491727</v>
      </c>
      <c r="DQ1478" s="25"/>
      <c r="DR1478" s="25"/>
      <c r="DS1478" s="25"/>
      <c r="DT1478" s="25"/>
      <c r="DU1478" s="25"/>
      <c r="DV1478" s="25">
        <v>2060.2862496868402</v>
      </c>
      <c r="DW1478" s="25">
        <v>1466.33589764305</v>
      </c>
      <c r="DX1478" s="25"/>
      <c r="DY1478" s="25"/>
      <c r="DZ1478" s="25">
        <v>1645.9239024625299</v>
      </c>
      <c r="EA1478" s="25"/>
      <c r="EB1478" s="25"/>
      <c r="EC1478" s="25"/>
      <c r="ED1478" s="25"/>
      <c r="EE1478" s="25">
        <v>922</v>
      </c>
    </row>
    <row r="1479" spans="110:135" x14ac:dyDescent="0.2">
      <c r="DF1479" s="24" t="s">
        <v>3144</v>
      </c>
      <c r="DG1479" s="24" t="s">
        <v>212</v>
      </c>
      <c r="DH1479" s="25">
        <v>1457.8061810168699</v>
      </c>
      <c r="DI1479" s="25">
        <v>1466.60189901173</v>
      </c>
      <c r="DJ1479" s="25">
        <v>56.665197928512598</v>
      </c>
      <c r="DK1479" s="25"/>
      <c r="DL1479" s="25">
        <v>1626</v>
      </c>
      <c r="DM1479" s="25"/>
      <c r="DN1479" s="25"/>
      <c r="DO1479" s="25"/>
      <c r="DP1479" s="25"/>
      <c r="DQ1479" s="25"/>
      <c r="DR1479" s="25"/>
      <c r="DS1479" s="25"/>
      <c r="DT1479" s="25"/>
      <c r="DU1479" s="25"/>
      <c r="DV1479" s="25"/>
      <c r="DW1479" s="25">
        <v>1307.20379802346</v>
      </c>
      <c r="DX1479" s="25"/>
      <c r="DY1479" s="25">
        <v>2448.0209260440101</v>
      </c>
      <c r="DZ1479" s="25"/>
      <c r="EA1479" s="25"/>
      <c r="EB1479" s="25"/>
      <c r="EC1479" s="25"/>
      <c r="ED1479" s="25"/>
      <c r="EE1479" s="25">
        <v>450</v>
      </c>
    </row>
    <row r="1480" spans="110:135" x14ac:dyDescent="0.2">
      <c r="DF1480" s="24" t="s">
        <v>4225</v>
      </c>
      <c r="DG1480" s="24" t="s">
        <v>212</v>
      </c>
      <c r="DH1480" s="25">
        <v>2072.7368087862601</v>
      </c>
      <c r="DI1480" s="25">
        <v>1467.2104263587801</v>
      </c>
      <c r="DJ1480" s="25">
        <v>110.357565883438</v>
      </c>
      <c r="DK1480" s="25"/>
      <c r="DL1480" s="25">
        <v>4602</v>
      </c>
      <c r="DM1480" s="25"/>
      <c r="DN1480" s="25"/>
      <c r="DO1480" s="25"/>
      <c r="DP1480" s="25"/>
      <c r="DQ1480" s="25"/>
      <c r="DR1480" s="25"/>
      <c r="DS1480" s="25"/>
      <c r="DT1480" s="25"/>
      <c r="DU1480" s="25"/>
      <c r="DV1480" s="25"/>
      <c r="DW1480" s="25">
        <v>1467.2104263587801</v>
      </c>
      <c r="DX1480" s="25"/>
      <c r="DY1480" s="25"/>
      <c r="DZ1480" s="25"/>
      <c r="EA1480" s="25"/>
      <c r="EB1480" s="25"/>
      <c r="EC1480" s="25"/>
      <c r="ED1480" s="25"/>
      <c r="EE1480" s="25">
        <v>149</v>
      </c>
    </row>
    <row r="1481" spans="110:135" x14ac:dyDescent="0.2">
      <c r="DF1481" s="24" t="s">
        <v>888</v>
      </c>
      <c r="DG1481" s="24" t="s">
        <v>212</v>
      </c>
      <c r="DH1481" s="25">
        <v>1483.8074679857</v>
      </c>
      <c r="DI1481" s="25">
        <v>1468.2758844064999</v>
      </c>
      <c r="DJ1481" s="25">
        <v>80.597133071344103</v>
      </c>
      <c r="DK1481" s="25"/>
      <c r="DL1481" s="25"/>
      <c r="DM1481" s="25">
        <v>40.281025300000003</v>
      </c>
      <c r="DN1481" s="25"/>
      <c r="DO1481" s="25"/>
      <c r="DP1481" s="25"/>
      <c r="DQ1481" s="25">
        <v>2958.3970778298099</v>
      </c>
      <c r="DR1481" s="25"/>
      <c r="DS1481" s="25"/>
      <c r="DT1481" s="25">
        <v>1341.96294042098</v>
      </c>
      <c r="DU1481" s="25"/>
      <c r="DV1481" s="25"/>
      <c r="DW1481" s="25"/>
      <c r="DX1481" s="25"/>
      <c r="DY1481" s="25"/>
      <c r="DZ1481" s="25"/>
      <c r="EA1481" s="25">
        <v>1594.5888283920301</v>
      </c>
      <c r="EB1481" s="25"/>
      <c r="EC1481" s="25"/>
      <c r="ED1481" s="25"/>
      <c r="EE1481" s="25"/>
    </row>
    <row r="1482" spans="110:135" x14ac:dyDescent="0.2">
      <c r="DF1482" s="24" t="s">
        <v>2105</v>
      </c>
      <c r="DG1482" s="24" t="s">
        <v>212</v>
      </c>
      <c r="DH1482" s="25">
        <v>1886.29656951026</v>
      </c>
      <c r="DI1482" s="25">
        <v>1469.0922405096101</v>
      </c>
      <c r="DJ1482" s="25">
        <v>95.235684474157395</v>
      </c>
      <c r="DK1482" s="25"/>
      <c r="DL1482" s="25">
        <v>507</v>
      </c>
      <c r="DM1482" s="25">
        <v>11.643898070000001</v>
      </c>
      <c r="DN1482" s="25"/>
      <c r="DO1482" s="25"/>
      <c r="DP1482" s="25"/>
      <c r="DQ1482" s="25"/>
      <c r="DR1482" s="25"/>
      <c r="DS1482" s="25"/>
      <c r="DT1482" s="25"/>
      <c r="DU1482" s="25">
        <v>1469.0922405096101</v>
      </c>
      <c r="DV1482" s="25"/>
      <c r="DW1482" s="25">
        <v>1615.55467734999</v>
      </c>
      <c r="DX1482" s="25">
        <v>5750.3142655735301</v>
      </c>
      <c r="DY1482" s="25">
        <v>2746.3444408710202</v>
      </c>
      <c r="DZ1482" s="25">
        <v>1449.3419832693201</v>
      </c>
      <c r="EA1482" s="25"/>
      <c r="EB1482" s="25"/>
      <c r="EC1482" s="25"/>
      <c r="ED1482" s="25">
        <v>3168.3776199488898</v>
      </c>
      <c r="EE1482" s="25">
        <v>259</v>
      </c>
    </row>
    <row r="1483" spans="110:135" x14ac:dyDescent="0.2">
      <c r="DF1483" s="24" t="s">
        <v>5135</v>
      </c>
      <c r="DG1483" s="24" t="s">
        <v>274</v>
      </c>
      <c r="DH1483" s="25">
        <v>1469.8081884598701</v>
      </c>
      <c r="DI1483" s="25">
        <v>1469.8081884598701</v>
      </c>
      <c r="DJ1483" s="25">
        <v>25.035021003934901</v>
      </c>
      <c r="DK1483" s="25"/>
      <c r="DL1483" s="25"/>
      <c r="DM1483" s="25"/>
      <c r="DN1483" s="25"/>
      <c r="DO1483" s="25"/>
      <c r="DP1483" s="25"/>
      <c r="DQ1483" s="25"/>
      <c r="DR1483" s="25"/>
      <c r="DS1483" s="25"/>
      <c r="DT1483" s="25"/>
      <c r="DU1483" s="25"/>
      <c r="DV1483" s="25"/>
      <c r="DW1483" s="25">
        <v>1209.6163769197301</v>
      </c>
      <c r="DX1483" s="25"/>
      <c r="DY1483" s="25"/>
      <c r="DZ1483" s="25"/>
      <c r="EA1483" s="25"/>
      <c r="EB1483" s="25"/>
      <c r="EC1483" s="25"/>
      <c r="ED1483" s="25"/>
      <c r="EE1483" s="25">
        <v>1730</v>
      </c>
    </row>
    <row r="1484" spans="110:135" x14ac:dyDescent="0.2">
      <c r="DF1484" s="24" t="s">
        <v>4358</v>
      </c>
      <c r="DG1484" s="24" t="s">
        <v>212</v>
      </c>
      <c r="DH1484" s="25">
        <v>1470.50960816616</v>
      </c>
      <c r="DI1484" s="25">
        <v>1470.50960816616</v>
      </c>
      <c r="DJ1484" s="25">
        <v>2.8361400605279998</v>
      </c>
      <c r="DK1484" s="25"/>
      <c r="DL1484" s="25"/>
      <c r="DM1484" s="25"/>
      <c r="DN1484" s="25"/>
      <c r="DO1484" s="25"/>
      <c r="DP1484" s="25"/>
      <c r="DQ1484" s="25"/>
      <c r="DR1484" s="25"/>
      <c r="DS1484" s="25"/>
      <c r="DT1484" s="25"/>
      <c r="DU1484" s="25"/>
      <c r="DV1484" s="25"/>
      <c r="DW1484" s="25">
        <v>1441.01921633232</v>
      </c>
      <c r="DX1484" s="25"/>
      <c r="DY1484" s="25"/>
      <c r="DZ1484" s="25"/>
      <c r="EA1484" s="25"/>
      <c r="EB1484" s="25"/>
      <c r="EC1484" s="25"/>
      <c r="ED1484" s="25"/>
      <c r="EE1484" s="25">
        <v>1500</v>
      </c>
    </row>
    <row r="1485" spans="110:135" x14ac:dyDescent="0.2">
      <c r="DF1485" s="24" t="s">
        <v>726</v>
      </c>
      <c r="DG1485" s="24" t="s">
        <v>212</v>
      </c>
      <c r="DH1485" s="25">
        <v>1521.0075506318401</v>
      </c>
      <c r="DI1485" s="25">
        <v>1470.81354617581</v>
      </c>
      <c r="DJ1485" s="25">
        <v>71.533603733507405</v>
      </c>
      <c r="DK1485" s="25"/>
      <c r="DL1485" s="25"/>
      <c r="DM1485" s="25">
        <v>390.69587250000001</v>
      </c>
      <c r="DN1485" s="25"/>
      <c r="DO1485" s="25">
        <v>3256.2763493000002</v>
      </c>
      <c r="DP1485" s="25"/>
      <c r="DQ1485" s="25"/>
      <c r="DR1485" s="25"/>
      <c r="DS1485" s="25">
        <v>1470.81354617581</v>
      </c>
      <c r="DT1485" s="25"/>
      <c r="DU1485" s="25">
        <v>862.77988644449499</v>
      </c>
      <c r="DV1485" s="25"/>
      <c r="DW1485" s="25">
        <v>1624.4720987389101</v>
      </c>
      <c r="DX1485" s="25"/>
      <c r="DY1485" s="25"/>
      <c r="DZ1485" s="25"/>
      <c r="EA1485" s="25"/>
      <c r="EB1485" s="25"/>
      <c r="EC1485" s="25"/>
      <c r="ED1485" s="25"/>
      <c r="EE1485" s="25"/>
    </row>
    <row r="1486" spans="110:135" x14ac:dyDescent="0.2">
      <c r="DF1486" s="24" t="s">
        <v>2968</v>
      </c>
      <c r="DG1486" s="24" t="s">
        <v>212</v>
      </c>
      <c r="DH1486" s="25">
        <v>2069.8120360931198</v>
      </c>
      <c r="DI1486" s="25">
        <v>1471</v>
      </c>
      <c r="DJ1486" s="25">
        <v>97.374684985357902</v>
      </c>
      <c r="DK1486" s="25"/>
      <c r="DL1486" s="25">
        <v>1471</v>
      </c>
      <c r="DM1486" s="25">
        <v>39.515934469999998</v>
      </c>
      <c r="DN1486" s="25"/>
      <c r="DO1486" s="25"/>
      <c r="DP1486" s="25">
        <v>1396.49580670252</v>
      </c>
      <c r="DQ1486" s="25"/>
      <c r="DR1486" s="25"/>
      <c r="DS1486" s="25">
        <v>1712.1171524937999</v>
      </c>
      <c r="DT1486" s="25"/>
      <c r="DU1486" s="25">
        <v>522.57569411552504</v>
      </c>
      <c r="DV1486" s="25"/>
      <c r="DW1486" s="25"/>
      <c r="DX1486" s="25">
        <v>3403.3498332858999</v>
      </c>
      <c r="DY1486" s="25">
        <v>6834.70210607433</v>
      </c>
      <c r="DZ1486" s="25"/>
      <c r="EA1486" s="25">
        <v>1908.55179769599</v>
      </c>
      <c r="EB1486" s="25"/>
      <c r="EC1486" s="25"/>
      <c r="ED1486" s="25"/>
      <c r="EE1486" s="25">
        <v>1340</v>
      </c>
    </row>
    <row r="1487" spans="110:135" x14ac:dyDescent="0.2">
      <c r="DF1487" s="24" t="s">
        <v>2026</v>
      </c>
      <c r="DG1487" s="24" t="s">
        <v>212</v>
      </c>
      <c r="DH1487" s="25">
        <v>1260.05587008465</v>
      </c>
      <c r="DI1487" s="25">
        <v>1471.50128920457</v>
      </c>
      <c r="DJ1487" s="25">
        <v>78.550987958537206</v>
      </c>
      <c r="DK1487" s="25"/>
      <c r="DL1487" s="25">
        <v>1679</v>
      </c>
      <c r="DM1487" s="25">
        <v>86.745621060000005</v>
      </c>
      <c r="DN1487" s="25"/>
      <c r="DO1487" s="25"/>
      <c r="DP1487" s="25">
        <v>725.004955319224</v>
      </c>
      <c r="DQ1487" s="25"/>
      <c r="DR1487" s="25"/>
      <c r="DS1487" s="25">
        <v>2265.3519906741999</v>
      </c>
      <c r="DT1487" s="25"/>
      <c r="DU1487" s="25">
        <v>323.97307048120803</v>
      </c>
      <c r="DV1487" s="25"/>
      <c r="DW1487" s="25">
        <v>1541.9154094493799</v>
      </c>
      <c r="DX1487" s="25"/>
      <c r="DY1487" s="25"/>
      <c r="DZ1487" s="25">
        <v>1471.50128920457</v>
      </c>
      <c r="EA1487" s="25"/>
      <c r="EB1487" s="25"/>
      <c r="EC1487" s="25"/>
      <c r="ED1487" s="25">
        <v>2988.0104945732701</v>
      </c>
      <c r="EE1487" s="25">
        <v>259</v>
      </c>
    </row>
    <row r="1488" spans="110:135" x14ac:dyDescent="0.2">
      <c r="DF1488" s="24" t="s">
        <v>3172</v>
      </c>
      <c r="DG1488" s="24" t="s">
        <v>212</v>
      </c>
      <c r="DH1488" s="25">
        <v>1692.60577651004</v>
      </c>
      <c r="DI1488" s="25">
        <v>1471.58460312432</v>
      </c>
      <c r="DJ1488" s="25">
        <v>74.322647358783797</v>
      </c>
      <c r="DK1488" s="25"/>
      <c r="DL1488" s="25">
        <v>3706</v>
      </c>
      <c r="DM1488" s="25">
        <v>26.277934630000001</v>
      </c>
      <c r="DN1488" s="25"/>
      <c r="DO1488" s="25"/>
      <c r="DP1488" s="25">
        <v>1081.6317515189901</v>
      </c>
      <c r="DQ1488" s="25"/>
      <c r="DR1488" s="25"/>
      <c r="DS1488" s="25">
        <v>1705.1827188924501</v>
      </c>
      <c r="DT1488" s="25"/>
      <c r="DU1488" s="25">
        <v>473.36669218491301</v>
      </c>
      <c r="DV1488" s="25"/>
      <c r="DW1488" s="25">
        <v>1471.58460312432</v>
      </c>
      <c r="DX1488" s="25">
        <v>3659.4306230800598</v>
      </c>
      <c r="DY1488" s="25"/>
      <c r="DZ1488" s="25">
        <v>1469.0360721884299</v>
      </c>
      <c r="EA1488" s="25">
        <v>1640.94159297121</v>
      </c>
      <c r="EB1488" s="25"/>
      <c r="EC1488" s="25"/>
      <c r="ED1488" s="25"/>
      <c r="EE1488" s="25"/>
    </row>
    <row r="1489" spans="110:135" x14ac:dyDescent="0.2">
      <c r="DF1489" s="24" t="s">
        <v>2507</v>
      </c>
      <c r="DG1489" s="24" t="s">
        <v>274</v>
      </c>
      <c r="DH1489" s="25">
        <v>1438.46508265846</v>
      </c>
      <c r="DI1489" s="25">
        <v>1472.7341847402899</v>
      </c>
      <c r="DJ1489" s="25">
        <v>90.2029744887178</v>
      </c>
      <c r="DK1489" s="25"/>
      <c r="DL1489" s="25"/>
      <c r="DM1489" s="25">
        <v>19.422111470000001</v>
      </c>
      <c r="DN1489" s="25"/>
      <c r="DO1489" s="25"/>
      <c r="DP1489" s="25"/>
      <c r="DQ1489" s="25"/>
      <c r="DR1489" s="25"/>
      <c r="DS1489" s="25"/>
      <c r="DT1489" s="25"/>
      <c r="DU1489" s="25"/>
      <c r="DV1489" s="25"/>
      <c r="DW1489" s="25">
        <v>1514.5858748549001</v>
      </c>
      <c r="DX1489" s="25">
        <v>3481.5832422271401</v>
      </c>
      <c r="DY1489" s="25"/>
      <c r="DZ1489" s="25">
        <v>1472.7341847402899</v>
      </c>
      <c r="EA1489" s="25"/>
      <c r="EB1489" s="25"/>
      <c r="EC1489" s="25"/>
      <c r="ED1489" s="25"/>
      <c r="EE1489" s="25">
        <v>704</v>
      </c>
    </row>
    <row r="1490" spans="110:135" x14ac:dyDescent="0.2">
      <c r="DF1490" s="24" t="s">
        <v>2974</v>
      </c>
      <c r="DG1490" s="24" t="s">
        <v>212</v>
      </c>
      <c r="DH1490" s="25">
        <v>1739.84987236196</v>
      </c>
      <c r="DI1490" s="25">
        <v>1473.65130893794</v>
      </c>
      <c r="DJ1490" s="25">
        <v>68.907061312726199</v>
      </c>
      <c r="DK1490" s="25">
        <v>1445</v>
      </c>
      <c r="DL1490" s="25">
        <v>3425</v>
      </c>
      <c r="DM1490" s="25"/>
      <c r="DN1490" s="25"/>
      <c r="DO1490" s="25"/>
      <c r="DP1490" s="25">
        <v>1502.3026178758801</v>
      </c>
      <c r="DQ1490" s="25"/>
      <c r="DR1490" s="25">
        <v>587.09687157197402</v>
      </c>
      <c r="DS1490" s="25"/>
      <c r="DT1490" s="25"/>
      <c r="DU1490" s="25"/>
      <c r="DV1490" s="25"/>
      <c r="DW1490" s="25"/>
      <c r="DX1490" s="25"/>
      <c r="DY1490" s="25"/>
      <c r="DZ1490" s="25"/>
      <c r="EA1490" s="25"/>
      <c r="EB1490" s="25"/>
      <c r="EC1490" s="25"/>
      <c r="ED1490" s="25"/>
      <c r="EE1490" s="25"/>
    </row>
    <row r="1491" spans="110:135" x14ac:dyDescent="0.2">
      <c r="DF1491" s="24" t="s">
        <v>2739</v>
      </c>
      <c r="DG1491" s="24" t="s">
        <v>212</v>
      </c>
      <c r="DH1491" s="25">
        <v>1016.09823697201</v>
      </c>
      <c r="DI1491" s="25">
        <v>1473.9672714932799</v>
      </c>
      <c r="DJ1491" s="25">
        <v>82.908834802349801</v>
      </c>
      <c r="DK1491" s="25"/>
      <c r="DL1491" s="25"/>
      <c r="DM1491" s="25">
        <v>43.884471169999998</v>
      </c>
      <c r="DN1491" s="25"/>
      <c r="DO1491" s="25"/>
      <c r="DP1491" s="25"/>
      <c r="DQ1491" s="25"/>
      <c r="DR1491" s="25"/>
      <c r="DS1491" s="25"/>
      <c r="DT1491" s="25"/>
      <c r="DU1491" s="25"/>
      <c r="DV1491" s="25"/>
      <c r="DW1491" s="25">
        <v>1530.44296825274</v>
      </c>
      <c r="DX1491" s="25"/>
      <c r="DY1491" s="25"/>
      <c r="DZ1491" s="25">
        <v>1473.9672714932799</v>
      </c>
      <c r="EA1491" s="25"/>
      <c r="EB1491" s="25"/>
      <c r="EC1491" s="25"/>
      <c r="ED1491" s="25"/>
      <c r="EE1491" s="25"/>
    </row>
    <row r="1492" spans="110:135" x14ac:dyDescent="0.2">
      <c r="DF1492" s="24" t="s">
        <v>2054</v>
      </c>
      <c r="DG1492" s="24" t="s">
        <v>212</v>
      </c>
      <c r="DH1492" s="25">
        <v>1874.09890181628</v>
      </c>
      <c r="DI1492" s="25">
        <v>1475.2005493628401</v>
      </c>
      <c r="DJ1492" s="25">
        <v>86.303812581375396</v>
      </c>
      <c r="DK1492" s="25"/>
      <c r="DL1492" s="25"/>
      <c r="DM1492" s="25">
        <v>242.1372768</v>
      </c>
      <c r="DN1492" s="25"/>
      <c r="DO1492" s="25"/>
      <c r="DP1492" s="25">
        <v>835.94157033313502</v>
      </c>
      <c r="DQ1492" s="25"/>
      <c r="DR1492" s="25"/>
      <c r="DS1492" s="25">
        <v>904.02508471834403</v>
      </c>
      <c r="DT1492" s="25">
        <v>5678.7208089401402</v>
      </c>
      <c r="DU1492" s="25">
        <v>951.059645740664</v>
      </c>
      <c r="DV1492" s="25">
        <v>2319.6416083126901</v>
      </c>
      <c r="DW1492" s="25">
        <v>1837.64647720835</v>
      </c>
      <c r="DX1492" s="25"/>
      <c r="DY1492" s="25">
        <v>2622.5170949303301</v>
      </c>
      <c r="DZ1492" s="25">
        <v>1475.2005493628401</v>
      </c>
      <c r="EA1492" s="25"/>
      <c r="EB1492" s="25"/>
      <c r="EC1492" s="25"/>
      <c r="ED1492" s="25"/>
      <c r="EE1492" s="25"/>
    </row>
    <row r="1493" spans="110:135" x14ac:dyDescent="0.2">
      <c r="DF1493" s="24" t="s">
        <v>4058</v>
      </c>
      <c r="DG1493" s="24" t="s">
        <v>274</v>
      </c>
      <c r="DH1493" s="25">
        <v>1812.7593578047699</v>
      </c>
      <c r="DI1493" s="25">
        <v>1475.2281502928299</v>
      </c>
      <c r="DJ1493" s="25">
        <v>69.263106646060393</v>
      </c>
      <c r="DK1493" s="25"/>
      <c r="DL1493" s="25"/>
      <c r="DM1493" s="25"/>
      <c r="DN1493" s="25"/>
      <c r="DO1493" s="25"/>
      <c r="DP1493" s="25"/>
      <c r="DQ1493" s="25"/>
      <c r="DR1493" s="25"/>
      <c r="DS1493" s="25"/>
      <c r="DT1493" s="25"/>
      <c r="DU1493" s="25"/>
      <c r="DV1493" s="25"/>
      <c r="DW1493" s="25">
        <v>1262.8935306924</v>
      </c>
      <c r="DX1493" s="25">
        <v>3596.5811306334199</v>
      </c>
      <c r="DY1493" s="25"/>
      <c r="DZ1493" s="25"/>
      <c r="EA1493" s="25">
        <v>1687.5627698932601</v>
      </c>
      <c r="EB1493" s="25"/>
      <c r="EC1493" s="25"/>
      <c r="ED1493" s="25"/>
      <c r="EE1493" s="25">
        <v>704</v>
      </c>
    </row>
    <row r="1494" spans="110:135" x14ac:dyDescent="0.2">
      <c r="DF1494" s="24" t="s">
        <v>2587</v>
      </c>
      <c r="DG1494" s="24" t="s">
        <v>212</v>
      </c>
      <c r="DH1494" s="25">
        <v>2210.77794197925</v>
      </c>
      <c r="DI1494" s="25">
        <v>1475.8729234606401</v>
      </c>
      <c r="DJ1494" s="25">
        <v>105.225196917722</v>
      </c>
      <c r="DK1494" s="25"/>
      <c r="DL1494" s="25">
        <v>3048</v>
      </c>
      <c r="DM1494" s="25">
        <v>423.73173930000002</v>
      </c>
      <c r="DN1494" s="25"/>
      <c r="DO1494" s="25"/>
      <c r="DP1494" s="25">
        <v>1475.8729234606401</v>
      </c>
      <c r="DQ1494" s="25"/>
      <c r="DR1494" s="25"/>
      <c r="DS1494" s="25">
        <v>1163.18416778869</v>
      </c>
      <c r="DT1494" s="25">
        <v>8136.6907357786304</v>
      </c>
      <c r="DU1494" s="25">
        <v>1294.24613835639</v>
      </c>
      <c r="DV1494" s="25"/>
      <c r="DW1494" s="25">
        <v>1228.16984760131</v>
      </c>
      <c r="DX1494" s="25"/>
      <c r="DY1494" s="25"/>
      <c r="DZ1494" s="25">
        <v>1537.10592552762</v>
      </c>
      <c r="EA1494" s="25"/>
      <c r="EB1494" s="25"/>
      <c r="EC1494" s="25"/>
      <c r="ED1494" s="25"/>
      <c r="EE1494" s="25">
        <v>1590</v>
      </c>
    </row>
    <row r="1495" spans="110:135" x14ac:dyDescent="0.2">
      <c r="DF1495" s="24" t="s">
        <v>5142</v>
      </c>
      <c r="DG1495" s="24" t="s">
        <v>212</v>
      </c>
      <c r="DH1495" s="25">
        <v>1476.40311203397</v>
      </c>
      <c r="DI1495" s="25">
        <v>1476.40311203397</v>
      </c>
      <c r="DJ1495" s="25">
        <v>30.134533178340099</v>
      </c>
      <c r="DK1495" s="25">
        <v>1791</v>
      </c>
      <c r="DL1495" s="25"/>
      <c r="DM1495" s="25"/>
      <c r="DN1495" s="25"/>
      <c r="DO1495" s="25"/>
      <c r="DP1495" s="25"/>
      <c r="DQ1495" s="25"/>
      <c r="DR1495" s="25"/>
      <c r="DS1495" s="25"/>
      <c r="DT1495" s="25"/>
      <c r="DU1495" s="25"/>
      <c r="DV1495" s="25"/>
      <c r="DW1495" s="25">
        <v>1161.8062240679501</v>
      </c>
      <c r="DX1495" s="25"/>
      <c r="DY1495" s="25"/>
      <c r="DZ1495" s="25"/>
      <c r="EA1495" s="25"/>
      <c r="EB1495" s="25"/>
      <c r="EC1495" s="25"/>
      <c r="ED1495" s="25"/>
      <c r="EE1495" s="25"/>
    </row>
    <row r="1496" spans="110:135" x14ac:dyDescent="0.2">
      <c r="DF1496" s="24" t="s">
        <v>4577</v>
      </c>
      <c r="DG1496" s="24" t="s">
        <v>212</v>
      </c>
      <c r="DH1496" s="25">
        <v>1890.7833917750399</v>
      </c>
      <c r="DI1496" s="25">
        <v>1477.6676780493301</v>
      </c>
      <c r="DJ1496" s="25">
        <v>93.235324581898197</v>
      </c>
      <c r="DK1496" s="25"/>
      <c r="DL1496" s="25">
        <v>4938</v>
      </c>
      <c r="DM1496" s="25"/>
      <c r="DN1496" s="25"/>
      <c r="DO1496" s="25"/>
      <c r="DP1496" s="25">
        <v>801.42675814008203</v>
      </c>
      <c r="DQ1496" s="25"/>
      <c r="DR1496" s="25"/>
      <c r="DS1496" s="25"/>
      <c r="DT1496" s="25"/>
      <c r="DU1496" s="25"/>
      <c r="DV1496" s="25"/>
      <c r="DW1496" s="25">
        <v>1663.8225226857801</v>
      </c>
      <c r="DX1496" s="25"/>
      <c r="DY1496" s="25"/>
      <c r="DZ1496" s="25">
        <v>1477.6676780493301</v>
      </c>
      <c r="EA1496" s="25"/>
      <c r="EB1496" s="25"/>
      <c r="EC1496" s="25"/>
      <c r="ED1496" s="25"/>
      <c r="EE1496" s="25">
        <v>573</v>
      </c>
    </row>
    <row r="1497" spans="110:135" x14ac:dyDescent="0.2">
      <c r="DF1497" s="24" t="s">
        <v>5144</v>
      </c>
      <c r="DG1497" s="24" t="s">
        <v>212</v>
      </c>
      <c r="DH1497" s="25">
        <v>1915.6595700734799</v>
      </c>
      <c r="DI1497" s="25">
        <v>1478.6935691266201</v>
      </c>
      <c r="DJ1497" s="25">
        <v>101.105188151493</v>
      </c>
      <c r="DK1497" s="25"/>
      <c r="DL1497" s="25">
        <v>5519</v>
      </c>
      <c r="DM1497" s="25">
        <v>107.1755113</v>
      </c>
      <c r="DN1497" s="25">
        <v>1396.6345040000001</v>
      </c>
      <c r="DO1497" s="25"/>
      <c r="DP1497" s="25"/>
      <c r="DQ1497" s="25"/>
      <c r="DR1497" s="25"/>
      <c r="DS1497" s="25"/>
      <c r="DT1497" s="25"/>
      <c r="DU1497" s="25"/>
      <c r="DV1497" s="25"/>
      <c r="DW1497" s="25">
        <v>2372.3947708876599</v>
      </c>
      <c r="DX1497" s="25"/>
      <c r="DY1497" s="25"/>
      <c r="DZ1497" s="25">
        <v>1560.7526342532401</v>
      </c>
      <c r="EA1497" s="25"/>
      <c r="EB1497" s="25"/>
      <c r="EC1497" s="25"/>
      <c r="ED1497" s="25"/>
      <c r="EE1497" s="25">
        <v>538</v>
      </c>
    </row>
    <row r="1498" spans="110:135" x14ac:dyDescent="0.2">
      <c r="DF1498" s="24" t="s">
        <v>2874</v>
      </c>
      <c r="DG1498" s="24" t="s">
        <v>212</v>
      </c>
      <c r="DH1498" s="25">
        <v>2006.5430945754099</v>
      </c>
      <c r="DI1498" s="25">
        <v>1478.8553138550401</v>
      </c>
      <c r="DJ1498" s="25">
        <v>66.113188697870697</v>
      </c>
      <c r="DK1498" s="25"/>
      <c r="DL1498" s="25">
        <v>4387</v>
      </c>
      <c r="DM1498" s="25">
        <v>1276.926179</v>
      </c>
      <c r="DN1498" s="25"/>
      <c r="DO1498" s="25"/>
      <c r="DP1498" s="25">
        <v>3219.46122647008</v>
      </c>
      <c r="DQ1498" s="25"/>
      <c r="DR1498" s="25">
        <v>1870.9890071268801</v>
      </c>
      <c r="DS1498" s="25">
        <v>613.89084553098803</v>
      </c>
      <c r="DT1498" s="25"/>
      <c r="DU1498" s="25">
        <v>1478.8553138550401</v>
      </c>
      <c r="DV1498" s="25"/>
      <c r="DW1498" s="25">
        <v>1198.6790900449</v>
      </c>
      <c r="DX1498" s="25"/>
      <c r="DY1498" s="25"/>
      <c r="DZ1498" s="25"/>
      <c r="EA1498" s="25"/>
      <c r="EB1498" s="25"/>
      <c r="EC1498" s="25"/>
      <c r="ED1498" s="25"/>
      <c r="EE1498" s="25"/>
    </row>
    <row r="1499" spans="110:135" x14ac:dyDescent="0.2">
      <c r="DF1499" s="24" t="s">
        <v>7299</v>
      </c>
      <c r="DG1499" s="24" t="s">
        <v>212</v>
      </c>
      <c r="DH1499" s="25">
        <v>2493.9371570861099</v>
      </c>
      <c r="DI1499" s="25">
        <v>1479.46454906285</v>
      </c>
      <c r="DJ1499" s="25">
        <v>142.27645441915899</v>
      </c>
      <c r="DK1499" s="25"/>
      <c r="DL1499" s="25">
        <v>2390</v>
      </c>
      <c r="DM1499" s="25">
        <v>395.72842830000002</v>
      </c>
      <c r="DN1499" s="25"/>
      <c r="DO1499" s="25">
        <v>226.60187952999999</v>
      </c>
      <c r="DP1499" s="25">
        <v>10341.061180778999</v>
      </c>
      <c r="DQ1499" s="25"/>
      <c r="DR1499" s="25"/>
      <c r="DS1499" s="25">
        <v>1855.06976840022</v>
      </c>
      <c r="DT1499" s="25"/>
      <c r="DU1499" s="25">
        <v>769.63429353067204</v>
      </c>
      <c r="DV1499" s="25"/>
      <c r="DW1499" s="25">
        <v>1479.46454906285</v>
      </c>
      <c r="DX1499" s="25"/>
      <c r="DY1499" s="25"/>
      <c r="DZ1499" s="25"/>
      <c r="EA1499" s="25"/>
      <c r="EB1499" s="25"/>
      <c r="EC1499" s="25"/>
      <c r="ED1499" s="25"/>
      <c r="EE1499" s="25"/>
    </row>
    <row r="1500" spans="110:135" x14ac:dyDescent="0.2">
      <c r="DF1500" s="24" t="s">
        <v>3588</v>
      </c>
      <c r="DG1500" s="24" t="s">
        <v>274</v>
      </c>
      <c r="DH1500" s="25">
        <v>1480</v>
      </c>
      <c r="DI1500" s="25">
        <v>1480</v>
      </c>
      <c r="DJ1500" s="25"/>
      <c r="DK1500" s="25"/>
      <c r="DL1500" s="25"/>
      <c r="DM1500" s="25"/>
      <c r="DN1500" s="25"/>
      <c r="DO1500" s="25"/>
      <c r="DP1500" s="25"/>
      <c r="DQ1500" s="25"/>
      <c r="DR1500" s="25"/>
      <c r="DS1500" s="25"/>
      <c r="DT1500" s="25"/>
      <c r="DU1500" s="25"/>
      <c r="DV1500" s="25"/>
      <c r="DW1500" s="25"/>
      <c r="DX1500" s="25"/>
      <c r="DY1500" s="25"/>
      <c r="DZ1500" s="25"/>
      <c r="EA1500" s="25"/>
      <c r="EB1500" s="25"/>
      <c r="EC1500" s="25"/>
      <c r="ED1500" s="25"/>
      <c r="EE1500" s="25">
        <v>1480</v>
      </c>
    </row>
    <row r="1501" spans="110:135" x14ac:dyDescent="0.2">
      <c r="DF1501" s="24" t="s">
        <v>1213</v>
      </c>
      <c r="DG1501" s="24" t="s">
        <v>212</v>
      </c>
      <c r="DH1501" s="25">
        <v>1385.0492284111599</v>
      </c>
      <c r="DI1501" s="25">
        <v>1480.4241254332301</v>
      </c>
      <c r="DJ1501" s="25">
        <v>51.360529205411403</v>
      </c>
      <c r="DK1501" s="25"/>
      <c r="DL1501" s="25">
        <v>1785</v>
      </c>
      <c r="DM1501" s="25">
        <v>261.54404199999999</v>
      </c>
      <c r="DN1501" s="25"/>
      <c r="DO1501" s="25"/>
      <c r="DP1501" s="25">
        <v>1480.4241254332301</v>
      </c>
      <c r="DQ1501" s="25">
        <v>1953.04185107381</v>
      </c>
      <c r="DR1501" s="25"/>
      <c r="DS1501" s="25">
        <v>1409.8622582851599</v>
      </c>
      <c r="DT1501" s="25"/>
      <c r="DU1501" s="25">
        <v>1190.48310783753</v>
      </c>
      <c r="DV1501" s="25">
        <v>2369.6708087790698</v>
      </c>
      <c r="DW1501" s="25"/>
      <c r="DX1501" s="25"/>
      <c r="DY1501" s="25"/>
      <c r="DZ1501" s="25">
        <v>1715.41686229161</v>
      </c>
      <c r="EA1501" s="25"/>
      <c r="EB1501" s="25"/>
      <c r="EC1501" s="25"/>
      <c r="ED1501" s="25"/>
      <c r="EE1501" s="25">
        <v>300</v>
      </c>
    </row>
    <row r="1502" spans="110:135" x14ac:dyDescent="0.2">
      <c r="DF1502" s="24" t="s">
        <v>777</v>
      </c>
      <c r="DG1502" s="24" t="s">
        <v>212</v>
      </c>
      <c r="DH1502" s="25">
        <v>1085.7665393509899</v>
      </c>
      <c r="DI1502" s="25">
        <v>1481</v>
      </c>
      <c r="DJ1502" s="25">
        <v>62.791003301263203</v>
      </c>
      <c r="DK1502" s="25"/>
      <c r="DL1502" s="25">
        <v>1481</v>
      </c>
      <c r="DM1502" s="25">
        <v>127.6972203</v>
      </c>
      <c r="DN1502" s="25"/>
      <c r="DO1502" s="25"/>
      <c r="DP1502" s="25">
        <v>1625.3795019320401</v>
      </c>
      <c r="DQ1502" s="25"/>
      <c r="DR1502" s="25"/>
      <c r="DS1502" s="25">
        <v>600.563695671348</v>
      </c>
      <c r="DT1502" s="25"/>
      <c r="DU1502" s="25"/>
      <c r="DV1502" s="25"/>
      <c r="DW1502" s="25">
        <v>1594.1922788515501</v>
      </c>
      <c r="DX1502" s="25"/>
      <c r="DY1502" s="25"/>
      <c r="DZ1502" s="25"/>
      <c r="EA1502" s="25"/>
      <c r="EB1502" s="25"/>
      <c r="EC1502" s="25"/>
      <c r="ED1502" s="25"/>
      <c r="EE1502" s="25"/>
    </row>
    <row r="1503" spans="110:135" x14ac:dyDescent="0.2">
      <c r="DF1503" s="24" t="s">
        <v>3658</v>
      </c>
      <c r="DG1503" s="24" t="s">
        <v>212</v>
      </c>
      <c r="DH1503" s="25">
        <v>1819.1021045753801</v>
      </c>
      <c r="DI1503" s="25">
        <v>1482.53953956696</v>
      </c>
      <c r="DJ1503" s="25">
        <v>86.380952964844795</v>
      </c>
      <c r="DK1503" s="25"/>
      <c r="DL1503" s="25">
        <v>5381</v>
      </c>
      <c r="DM1503" s="25">
        <v>314.05053079999999</v>
      </c>
      <c r="DN1503" s="25"/>
      <c r="DO1503" s="25"/>
      <c r="DP1503" s="25">
        <v>1381.5470257701099</v>
      </c>
      <c r="DQ1503" s="25"/>
      <c r="DR1503" s="25">
        <v>798.34326033951504</v>
      </c>
      <c r="DS1503" s="25">
        <v>1780.6393391867</v>
      </c>
      <c r="DT1503" s="25"/>
      <c r="DU1503" s="25">
        <v>953.70462714286998</v>
      </c>
      <c r="DV1503" s="25"/>
      <c r="DW1503" s="25">
        <v>1583.5320533638001</v>
      </c>
      <c r="DX1503" s="25"/>
      <c r="DY1503" s="25"/>
      <c r="DZ1503" s="25"/>
      <c r="EA1503" s="25"/>
      <c r="EB1503" s="25"/>
      <c r="EC1503" s="25"/>
      <c r="ED1503" s="25"/>
      <c r="EE1503" s="25">
        <v>2360</v>
      </c>
    </row>
    <row r="1504" spans="110:135" x14ac:dyDescent="0.2">
      <c r="DF1504" s="24" t="s">
        <v>4230</v>
      </c>
      <c r="DG1504" s="24" t="s">
        <v>212</v>
      </c>
      <c r="DH1504" s="25">
        <v>1829.3000938958601</v>
      </c>
      <c r="DI1504" s="25">
        <v>1486.30863387516</v>
      </c>
      <c r="DJ1504" s="25">
        <v>77.926217816671297</v>
      </c>
      <c r="DK1504" s="25"/>
      <c r="DL1504" s="25">
        <v>4551</v>
      </c>
      <c r="DM1504" s="25">
        <v>659.15584120000005</v>
      </c>
      <c r="DN1504" s="25"/>
      <c r="DO1504" s="25"/>
      <c r="DP1504" s="25">
        <v>1262.3276665956701</v>
      </c>
      <c r="DQ1504" s="25"/>
      <c r="DR1504" s="25"/>
      <c r="DS1504" s="25">
        <v>359.65751379061197</v>
      </c>
      <c r="DT1504" s="25"/>
      <c r="DU1504" s="25"/>
      <c r="DV1504" s="25"/>
      <c r="DW1504" s="25">
        <v>1756.6510018095801</v>
      </c>
      <c r="DX1504" s="25"/>
      <c r="DY1504" s="25"/>
      <c r="DZ1504" s="25">
        <v>1486.30863387516</v>
      </c>
      <c r="EA1504" s="25"/>
      <c r="EB1504" s="25"/>
      <c r="EC1504" s="25"/>
      <c r="ED1504" s="25"/>
      <c r="EE1504" s="25">
        <v>2730</v>
      </c>
    </row>
    <row r="1505" spans="110:135" x14ac:dyDescent="0.2">
      <c r="DF1505" s="24" t="s">
        <v>2348</v>
      </c>
      <c r="DG1505" s="24" t="s">
        <v>274</v>
      </c>
      <c r="DH1505" s="25">
        <v>1170.0479092411799</v>
      </c>
      <c r="DI1505" s="25">
        <v>1487.3527364633301</v>
      </c>
      <c r="DJ1505" s="25">
        <v>49.783926883963602</v>
      </c>
      <c r="DK1505" s="25"/>
      <c r="DL1505" s="25">
        <v>1525</v>
      </c>
      <c r="DM1505" s="25"/>
      <c r="DN1505" s="25"/>
      <c r="DO1505" s="25"/>
      <c r="DP1505" s="25"/>
      <c r="DQ1505" s="25"/>
      <c r="DR1505" s="25">
        <v>497.79099126020702</v>
      </c>
      <c r="DS1505" s="25"/>
      <c r="DT1505" s="25"/>
      <c r="DU1505" s="25"/>
      <c r="DV1505" s="25"/>
      <c r="DW1505" s="25">
        <v>1487.3527364633301</v>
      </c>
      <c r="DX1505" s="25"/>
      <c r="DY1505" s="25"/>
      <c r="DZ1505" s="25"/>
      <c r="EA1505" s="25"/>
      <c r="EB1505" s="25"/>
      <c r="EC1505" s="25"/>
      <c r="ED1505" s="25"/>
      <c r="EE1505" s="25"/>
    </row>
    <row r="1506" spans="110:135" x14ac:dyDescent="0.2">
      <c r="DF1506" s="24" t="s">
        <v>4251</v>
      </c>
      <c r="DG1506" s="24" t="s">
        <v>212</v>
      </c>
      <c r="DH1506" s="25">
        <v>1487.3527364633301</v>
      </c>
      <c r="DI1506" s="25">
        <v>1487.3527364633301</v>
      </c>
      <c r="DJ1506" s="25"/>
      <c r="DK1506" s="25"/>
      <c r="DL1506" s="25"/>
      <c r="DM1506" s="25"/>
      <c r="DN1506" s="25"/>
      <c r="DO1506" s="25"/>
      <c r="DP1506" s="25"/>
      <c r="DQ1506" s="25"/>
      <c r="DR1506" s="25"/>
      <c r="DS1506" s="25"/>
      <c r="DT1506" s="25"/>
      <c r="DU1506" s="25"/>
      <c r="DV1506" s="25"/>
      <c r="DW1506" s="25">
        <v>1487.3527364633301</v>
      </c>
      <c r="DX1506" s="25"/>
      <c r="DY1506" s="25"/>
      <c r="DZ1506" s="25"/>
      <c r="EA1506" s="25"/>
      <c r="EB1506" s="25"/>
      <c r="EC1506" s="25"/>
      <c r="ED1506" s="25"/>
      <c r="EE1506" s="25"/>
    </row>
    <row r="1507" spans="110:135" x14ac:dyDescent="0.2">
      <c r="DF1507" s="24" t="s">
        <v>4639</v>
      </c>
      <c r="DG1507" s="24" t="s">
        <v>212</v>
      </c>
      <c r="DH1507" s="25">
        <v>2240.6556876190298</v>
      </c>
      <c r="DI1507" s="25">
        <v>1487.4904878206701</v>
      </c>
      <c r="DJ1507" s="25">
        <v>86.156847246853999</v>
      </c>
      <c r="DK1507" s="25"/>
      <c r="DL1507" s="25">
        <v>5108</v>
      </c>
      <c r="DM1507" s="25">
        <v>107.562105</v>
      </c>
      <c r="DN1507" s="25"/>
      <c r="DO1507" s="25"/>
      <c r="DP1507" s="25">
        <v>1487.4904878206701</v>
      </c>
      <c r="DQ1507" s="25"/>
      <c r="DR1507" s="25">
        <v>3135.4934914219298</v>
      </c>
      <c r="DS1507" s="25"/>
      <c r="DT1507" s="25"/>
      <c r="DU1507" s="25"/>
      <c r="DV1507" s="25"/>
      <c r="DW1507" s="25">
        <v>1364.73235385252</v>
      </c>
      <c r="DX1507" s="25"/>
      <c r="DY1507" s="25"/>
      <c r="DZ1507" s="25"/>
      <c r="EA1507" s="25"/>
      <c r="EB1507" s="25"/>
      <c r="EC1507" s="25"/>
      <c r="ED1507" s="25"/>
      <c r="EE1507" s="25"/>
    </row>
    <row r="1508" spans="110:135" x14ac:dyDescent="0.2">
      <c r="DF1508" s="24" t="s">
        <v>2676</v>
      </c>
      <c r="DG1508" s="24" t="s">
        <v>274</v>
      </c>
      <c r="DH1508" s="25">
        <v>1427.5268454739901</v>
      </c>
      <c r="DI1508" s="25">
        <v>1489.1067835290601</v>
      </c>
      <c r="DJ1508" s="25">
        <v>75.181682740727197</v>
      </c>
      <c r="DK1508" s="25"/>
      <c r="DL1508" s="25"/>
      <c r="DM1508" s="25">
        <v>109.7914603</v>
      </c>
      <c r="DN1508" s="25"/>
      <c r="DO1508" s="25"/>
      <c r="DP1508" s="25"/>
      <c r="DQ1508" s="25"/>
      <c r="DR1508" s="25"/>
      <c r="DS1508" s="25"/>
      <c r="DT1508" s="25"/>
      <c r="DU1508" s="25"/>
      <c r="DV1508" s="25"/>
      <c r="DW1508" s="25">
        <v>1489.1067835290601</v>
      </c>
      <c r="DX1508" s="25"/>
      <c r="DY1508" s="25"/>
      <c r="DZ1508" s="25">
        <v>1517.24500007812</v>
      </c>
      <c r="EA1508" s="25"/>
      <c r="EB1508" s="25"/>
      <c r="EC1508" s="25"/>
      <c r="ED1508" s="25">
        <v>3054.4909834627701</v>
      </c>
      <c r="EE1508" s="25">
        <v>967</v>
      </c>
    </row>
    <row r="1509" spans="110:135" x14ac:dyDescent="0.2">
      <c r="DF1509" s="24" t="s">
        <v>3560</v>
      </c>
      <c r="DG1509" s="24" t="s">
        <v>212</v>
      </c>
      <c r="DH1509" s="25">
        <v>1784.9019644602699</v>
      </c>
      <c r="DI1509" s="25">
        <v>1490.0147543923499</v>
      </c>
      <c r="DJ1509" s="25">
        <v>72.702996143920501</v>
      </c>
      <c r="DK1509" s="25">
        <v>3617</v>
      </c>
      <c r="DL1509" s="25">
        <v>4035</v>
      </c>
      <c r="DM1509" s="25">
        <v>46.330465029999999</v>
      </c>
      <c r="DN1509" s="25"/>
      <c r="DO1509" s="25"/>
      <c r="DP1509" s="25">
        <v>1241.50652208833</v>
      </c>
      <c r="DQ1509" s="25"/>
      <c r="DR1509" s="25">
        <v>1274.3853794705601</v>
      </c>
      <c r="DS1509" s="25">
        <v>498.60527972066802</v>
      </c>
      <c r="DT1509" s="25"/>
      <c r="DU1509" s="25">
        <v>1873.3377206744501</v>
      </c>
      <c r="DV1509" s="25"/>
      <c r="DW1509" s="25">
        <v>1685.3638677377201</v>
      </c>
      <c r="DX1509" s="25"/>
      <c r="DY1509" s="25"/>
      <c r="DZ1509" s="25">
        <v>1490.0147543923499</v>
      </c>
      <c r="EA1509" s="25"/>
      <c r="EB1509" s="25"/>
      <c r="EC1509" s="25"/>
      <c r="ED1509" s="25">
        <v>3168.3776199488898</v>
      </c>
      <c r="EE1509" s="25">
        <v>704</v>
      </c>
    </row>
    <row r="1510" spans="110:135" x14ac:dyDescent="0.2">
      <c r="DF1510" s="24" t="s">
        <v>2921</v>
      </c>
      <c r="DG1510" s="24" t="s">
        <v>274</v>
      </c>
      <c r="DH1510" s="25">
        <v>2185.7079057799401</v>
      </c>
      <c r="DI1510" s="25">
        <v>1490.5094944939201</v>
      </c>
      <c r="DJ1510" s="25">
        <v>109.587098305173</v>
      </c>
      <c r="DK1510" s="25"/>
      <c r="DL1510" s="25">
        <v>3958</v>
      </c>
      <c r="DM1510" s="25">
        <v>24.30710204</v>
      </c>
      <c r="DN1510" s="25"/>
      <c r="DO1510" s="25"/>
      <c r="DP1510" s="25">
        <v>50.505896585513597</v>
      </c>
      <c r="DQ1510" s="25"/>
      <c r="DR1510" s="25">
        <v>2229.0189889878402</v>
      </c>
      <c r="DS1510" s="25">
        <v>216.42505741641199</v>
      </c>
      <c r="DT1510" s="25"/>
      <c r="DU1510" s="25"/>
      <c r="DV1510" s="25"/>
      <c r="DW1510" s="25"/>
      <c r="DX1510" s="25"/>
      <c r="DY1510" s="25">
        <v>6634.8173693126</v>
      </c>
      <c r="DZ1510" s="25"/>
      <c r="EA1510" s="25"/>
      <c r="EB1510" s="25"/>
      <c r="EC1510" s="25"/>
      <c r="ED1510" s="25">
        <v>3620.5888318971802</v>
      </c>
      <c r="EE1510" s="25">
        <v>752</v>
      </c>
    </row>
    <row r="1511" spans="110:135" x14ac:dyDescent="0.2">
      <c r="DF1511" s="24" t="s">
        <v>5898</v>
      </c>
      <c r="DG1511" s="24" t="s">
        <v>212</v>
      </c>
      <c r="DH1511" s="25">
        <v>2911.7456826132602</v>
      </c>
      <c r="DI1511" s="25">
        <v>1491.7386141273801</v>
      </c>
      <c r="DJ1511" s="25">
        <v>110.828069807395</v>
      </c>
      <c r="DK1511" s="25">
        <v>10247</v>
      </c>
      <c r="DL1511" s="25">
        <v>1678</v>
      </c>
      <c r="DM1511" s="25">
        <v>1068.1873849999999</v>
      </c>
      <c r="DN1511" s="25"/>
      <c r="DO1511" s="25">
        <v>933.44606627999997</v>
      </c>
      <c r="DP1511" s="25">
        <v>1220.6576759560301</v>
      </c>
      <c r="DQ1511" s="25"/>
      <c r="DR1511" s="25"/>
      <c r="DS1511" s="25">
        <v>1953.9705713208</v>
      </c>
      <c r="DT1511" s="25"/>
      <c r="DU1511" s="25">
        <v>6382.7108308351199</v>
      </c>
      <c r="DV1511" s="25"/>
      <c r="DW1511" s="25">
        <v>1491.7386141273801</v>
      </c>
      <c r="DX1511" s="25"/>
      <c r="DY1511" s="25"/>
      <c r="DZ1511" s="25"/>
      <c r="EA1511" s="25"/>
      <c r="EB1511" s="25"/>
      <c r="EC1511" s="25"/>
      <c r="ED1511" s="25"/>
      <c r="EE1511" s="25">
        <v>1230</v>
      </c>
    </row>
    <row r="1512" spans="110:135" x14ac:dyDescent="0.2">
      <c r="DF1512" s="24" t="s">
        <v>2796</v>
      </c>
      <c r="DG1512" s="24" t="s">
        <v>212</v>
      </c>
      <c r="DH1512" s="25">
        <v>1239.6973400878101</v>
      </c>
      <c r="DI1512" s="25">
        <v>1492.4864506602401</v>
      </c>
      <c r="DJ1512" s="25">
        <v>56.344113942441901</v>
      </c>
      <c r="DK1512" s="25"/>
      <c r="DL1512" s="25"/>
      <c r="DM1512" s="25"/>
      <c r="DN1512" s="25"/>
      <c r="DO1512" s="25"/>
      <c r="DP1512" s="25"/>
      <c r="DQ1512" s="25"/>
      <c r="DR1512" s="25"/>
      <c r="DS1512" s="25"/>
      <c r="DT1512" s="25"/>
      <c r="DU1512" s="25"/>
      <c r="DV1512" s="25"/>
      <c r="DW1512" s="25">
        <v>1776.6055696031899</v>
      </c>
      <c r="DX1512" s="25"/>
      <c r="DY1512" s="25"/>
      <c r="DZ1512" s="25">
        <v>1492.4864506602401</v>
      </c>
      <c r="EA1512" s="25"/>
      <c r="EB1512" s="25"/>
      <c r="EC1512" s="25"/>
      <c r="ED1512" s="25"/>
      <c r="EE1512" s="25">
        <v>450</v>
      </c>
    </row>
    <row r="1513" spans="110:135" x14ac:dyDescent="0.2">
      <c r="DF1513" s="24" t="s">
        <v>2239</v>
      </c>
      <c r="DG1513" s="24" t="s">
        <v>212</v>
      </c>
      <c r="DH1513" s="25">
        <v>1599.2354220397499</v>
      </c>
      <c r="DI1513" s="25">
        <v>1492.6160935151299</v>
      </c>
      <c r="DJ1513" s="25">
        <v>72.153772110204102</v>
      </c>
      <c r="DK1513" s="25"/>
      <c r="DL1513" s="25"/>
      <c r="DM1513" s="25">
        <v>245.2454099</v>
      </c>
      <c r="DN1513" s="25"/>
      <c r="DO1513" s="25"/>
      <c r="DP1513" s="25"/>
      <c r="DQ1513" s="25"/>
      <c r="DR1513" s="25"/>
      <c r="DS1513" s="25">
        <v>1727.7870526699801</v>
      </c>
      <c r="DT1513" s="25"/>
      <c r="DU1513" s="25">
        <v>3400.52855411366</v>
      </c>
      <c r="DV1513" s="25"/>
      <c r="DW1513" s="25">
        <v>1492.6160935151299</v>
      </c>
      <c r="DX1513" s="25"/>
      <c r="DY1513" s="25"/>
      <c r="DZ1513" s="25"/>
      <c r="EA1513" s="25"/>
      <c r="EB1513" s="25"/>
      <c r="EC1513" s="25"/>
      <c r="ED1513" s="25"/>
      <c r="EE1513" s="25">
        <v>1130</v>
      </c>
    </row>
    <row r="1514" spans="110:135" x14ac:dyDescent="0.2">
      <c r="DF1514" s="24" t="s">
        <v>1604</v>
      </c>
      <c r="DG1514" s="24" t="s">
        <v>212</v>
      </c>
      <c r="DH1514" s="25">
        <v>1639.8194395359801</v>
      </c>
      <c r="DI1514" s="25">
        <v>1493.67433927345</v>
      </c>
      <c r="DJ1514" s="25">
        <v>68.777115776960102</v>
      </c>
      <c r="DK1514" s="25"/>
      <c r="DL1514" s="25">
        <v>793</v>
      </c>
      <c r="DM1514" s="25">
        <v>237.13625099999999</v>
      </c>
      <c r="DN1514" s="25"/>
      <c r="DO1514" s="25"/>
      <c r="DP1514" s="25">
        <v>2163.6053447733998</v>
      </c>
      <c r="DQ1514" s="25"/>
      <c r="DR1514" s="25"/>
      <c r="DS1514" s="25">
        <v>1095.1168648099001</v>
      </c>
      <c r="DT1514" s="25"/>
      <c r="DU1514" s="25">
        <v>1843.7761146538101</v>
      </c>
      <c r="DV1514" s="25"/>
      <c r="DW1514" s="25">
        <v>1502.27503807792</v>
      </c>
      <c r="DX1514" s="25">
        <v>3998.5722625038102</v>
      </c>
      <c r="DY1514" s="25"/>
      <c r="DZ1514" s="25">
        <v>1485.0736404689701</v>
      </c>
      <c r="EA1514" s="25"/>
      <c r="EB1514" s="25"/>
      <c r="EC1514" s="25"/>
      <c r="ED1514" s="25"/>
      <c r="EE1514" s="25"/>
    </row>
    <row r="1515" spans="110:135" x14ac:dyDescent="0.2">
      <c r="DF1515" s="24" t="s">
        <v>3120</v>
      </c>
      <c r="DG1515" s="24" t="s">
        <v>212</v>
      </c>
      <c r="DH1515" s="25">
        <v>1304.72692720901</v>
      </c>
      <c r="DI1515" s="25">
        <v>1494.37135585601</v>
      </c>
      <c r="DJ1515" s="25">
        <v>45.103543056984201</v>
      </c>
      <c r="DK1515" s="25"/>
      <c r="DL1515" s="25">
        <v>1775</v>
      </c>
      <c r="DM1515" s="25"/>
      <c r="DN1515" s="25"/>
      <c r="DO1515" s="25"/>
      <c r="DP1515" s="25"/>
      <c r="DQ1515" s="25"/>
      <c r="DR1515" s="25"/>
      <c r="DS1515" s="25"/>
      <c r="DT1515" s="25"/>
      <c r="DU1515" s="25">
        <v>644.80942577102701</v>
      </c>
      <c r="DV1515" s="25"/>
      <c r="DW1515" s="25">
        <v>1494.37135585601</v>
      </c>
      <c r="DX1515" s="25"/>
      <c r="DY1515" s="25"/>
      <c r="DZ1515" s="25"/>
      <c r="EA1515" s="25"/>
      <c r="EB1515" s="25"/>
      <c r="EC1515" s="25"/>
      <c r="ED1515" s="25"/>
      <c r="EE1515" s="25"/>
    </row>
    <row r="1516" spans="110:135" x14ac:dyDescent="0.2">
      <c r="DF1516" s="24" t="s">
        <v>2029</v>
      </c>
      <c r="DG1516" s="24" t="s">
        <v>212</v>
      </c>
      <c r="DH1516" s="25">
        <v>2181.07233825618</v>
      </c>
      <c r="DI1516" s="25">
        <v>1494.5455723041</v>
      </c>
      <c r="DJ1516" s="25">
        <v>65.808718347460697</v>
      </c>
      <c r="DK1516" s="25"/>
      <c r="DL1516" s="25">
        <v>1843</v>
      </c>
      <c r="DM1516" s="25">
        <v>537.54190970000002</v>
      </c>
      <c r="DN1516" s="25"/>
      <c r="DO1516" s="25">
        <v>1099.8890736599999</v>
      </c>
      <c r="DP1516" s="25">
        <v>1421.24354869443</v>
      </c>
      <c r="DQ1516" s="25">
        <v>3619.0832791676498</v>
      </c>
      <c r="DR1516" s="25">
        <v>1470.0155905438901</v>
      </c>
      <c r="DS1516" s="25">
        <v>1494.5455723041</v>
      </c>
      <c r="DT1516" s="25">
        <v>1443.6449991623099</v>
      </c>
      <c r="DU1516" s="25">
        <v>5469.8794193616995</v>
      </c>
      <c r="DV1516" s="25"/>
      <c r="DW1516" s="25"/>
      <c r="DX1516" s="25">
        <v>3458.9767279788598</v>
      </c>
      <c r="DY1516" s="25"/>
      <c r="DZ1516" s="25"/>
      <c r="EA1516" s="25"/>
      <c r="EB1516" s="25"/>
      <c r="EC1516" s="25">
        <v>2133.9756002450699</v>
      </c>
      <c r="ED1516" s="25"/>
      <c r="EE1516" s="25"/>
    </row>
    <row r="1517" spans="110:135" x14ac:dyDescent="0.2">
      <c r="DF1517" s="24" t="s">
        <v>4752</v>
      </c>
      <c r="DG1517" s="24" t="s">
        <v>212</v>
      </c>
      <c r="DH1517" s="25">
        <v>1495.2491387369</v>
      </c>
      <c r="DI1517" s="25">
        <v>1495.2491387369</v>
      </c>
      <c r="DJ1517" s="25"/>
      <c r="DK1517" s="25"/>
      <c r="DL1517" s="25"/>
      <c r="DM1517" s="25"/>
      <c r="DN1517" s="25"/>
      <c r="DO1517" s="25"/>
      <c r="DP1517" s="25"/>
      <c r="DQ1517" s="25"/>
      <c r="DR1517" s="25"/>
      <c r="DS1517" s="25"/>
      <c r="DT1517" s="25"/>
      <c r="DU1517" s="25"/>
      <c r="DV1517" s="25"/>
      <c r="DW1517" s="25">
        <v>1495.2491387369</v>
      </c>
      <c r="DX1517" s="25"/>
      <c r="DY1517" s="25"/>
      <c r="DZ1517" s="25"/>
      <c r="EA1517" s="25"/>
      <c r="EB1517" s="25"/>
      <c r="EC1517" s="25"/>
      <c r="ED1517" s="25"/>
      <c r="EE1517" s="25"/>
    </row>
    <row r="1518" spans="110:135" x14ac:dyDescent="0.2">
      <c r="DF1518" s="24" t="s">
        <v>9749</v>
      </c>
      <c r="DG1518" s="24" t="s">
        <v>212</v>
      </c>
      <c r="DH1518" s="25">
        <v>6960.9536293472202</v>
      </c>
      <c r="DI1518" s="25">
        <v>1496.3333991653899</v>
      </c>
      <c r="DJ1518" s="25">
        <v>164.00000362481799</v>
      </c>
      <c r="DK1518" s="25"/>
      <c r="DL1518" s="25">
        <v>7763</v>
      </c>
      <c r="DM1518" s="25">
        <v>41.280627389999999</v>
      </c>
      <c r="DN1518" s="25"/>
      <c r="DO1518" s="25"/>
      <c r="DP1518" s="25">
        <v>1376.50038143608</v>
      </c>
      <c r="DQ1518" s="25"/>
      <c r="DR1518" s="25">
        <v>29592.2739689265</v>
      </c>
      <c r="DS1518" s="25"/>
      <c r="DT1518" s="25"/>
      <c r="DU1518" s="25"/>
      <c r="DV1518" s="25"/>
      <c r="DW1518" s="25">
        <v>1428.8284330778599</v>
      </c>
      <c r="DX1518" s="25"/>
      <c r="DY1518" s="25"/>
      <c r="DZ1518" s="25"/>
      <c r="EA1518" s="25">
        <v>1563.8383652529201</v>
      </c>
      <c r="EB1518" s="25"/>
      <c r="EC1518" s="25"/>
      <c r="ED1518" s="25"/>
      <c r="EE1518" s="25"/>
    </row>
    <row r="1519" spans="110:135" x14ac:dyDescent="0.2">
      <c r="DF1519" s="24" t="s">
        <v>2241</v>
      </c>
      <c r="DG1519" s="24" t="s">
        <v>212</v>
      </c>
      <c r="DH1519" s="25">
        <v>1512.3835675565099</v>
      </c>
      <c r="DI1519" s="25">
        <v>1498.7612808218701</v>
      </c>
      <c r="DJ1519" s="25">
        <v>64.559868536949196</v>
      </c>
      <c r="DK1519" s="25"/>
      <c r="DL1519" s="25">
        <v>1118</v>
      </c>
      <c r="DM1519" s="25">
        <v>1141.3560440000001</v>
      </c>
      <c r="DN1519" s="25"/>
      <c r="DO1519" s="25"/>
      <c r="DP1519" s="25">
        <v>128.83836436970401</v>
      </c>
      <c r="DQ1519" s="25"/>
      <c r="DR1519" s="25"/>
      <c r="DS1519" s="25">
        <v>1834.87131039527</v>
      </c>
      <c r="DT1519" s="25"/>
      <c r="DU1519" s="25">
        <v>3275.3966177858501</v>
      </c>
      <c r="DV1519" s="25"/>
      <c r="DW1519" s="25">
        <v>1498.7612808218701</v>
      </c>
      <c r="DX1519" s="25"/>
      <c r="DY1519" s="25">
        <v>2566.7603591786901</v>
      </c>
      <c r="DZ1519" s="25">
        <v>1579.4681314571999</v>
      </c>
      <c r="EA1519" s="25"/>
      <c r="EB1519" s="25"/>
      <c r="EC1519" s="25"/>
      <c r="ED1519" s="25"/>
      <c r="EE1519" s="25">
        <v>468</v>
      </c>
    </row>
    <row r="1520" spans="110:135" x14ac:dyDescent="0.2">
      <c r="DF1520" s="24" t="s">
        <v>3791</v>
      </c>
      <c r="DG1520" s="24" t="s">
        <v>212</v>
      </c>
      <c r="DH1520" s="25">
        <v>2160.7935493939399</v>
      </c>
      <c r="DI1520" s="25">
        <v>1499.2428061341</v>
      </c>
      <c r="DJ1520" s="25">
        <v>76.396680322205796</v>
      </c>
      <c r="DK1520" s="25"/>
      <c r="DL1520" s="25">
        <v>4682</v>
      </c>
      <c r="DM1520" s="25">
        <v>387.1053842</v>
      </c>
      <c r="DN1520" s="25"/>
      <c r="DO1520" s="25"/>
      <c r="DP1520" s="25">
        <v>1356.33685103273</v>
      </c>
      <c r="DQ1520" s="25"/>
      <c r="DR1520" s="25"/>
      <c r="DS1520" s="25">
        <v>468.39095085218298</v>
      </c>
      <c r="DT1520" s="25"/>
      <c r="DU1520" s="25">
        <v>1022.60397300438</v>
      </c>
      <c r="DV1520" s="25"/>
      <c r="DW1520" s="25"/>
      <c r="DX1520" s="25">
        <v>4128.8080518248098</v>
      </c>
      <c r="DY1520" s="25">
        <v>3828.3680487011502</v>
      </c>
      <c r="DZ1520" s="25">
        <v>1642.1487612354699</v>
      </c>
      <c r="EA1520" s="25"/>
      <c r="EB1520" s="25"/>
      <c r="EC1520" s="25"/>
      <c r="ED1520" s="25">
        <v>3324.1734730886701</v>
      </c>
      <c r="EE1520" s="25">
        <v>768</v>
      </c>
    </row>
    <row r="1521" spans="110:135" x14ac:dyDescent="0.2">
      <c r="DF1521" s="24" t="s">
        <v>3105</v>
      </c>
      <c r="DG1521" s="24" t="s">
        <v>212</v>
      </c>
      <c r="DH1521" s="25">
        <v>1134.0426233119499</v>
      </c>
      <c r="DI1521" s="25">
        <v>1499.6395688034399</v>
      </c>
      <c r="DJ1521" s="25">
        <v>61.660956062336801</v>
      </c>
      <c r="DK1521" s="25"/>
      <c r="DL1521" s="25"/>
      <c r="DM1521" s="25"/>
      <c r="DN1521" s="25"/>
      <c r="DO1521" s="25"/>
      <c r="DP1521" s="25"/>
      <c r="DQ1521" s="25"/>
      <c r="DR1521" s="25"/>
      <c r="DS1521" s="25"/>
      <c r="DT1521" s="25"/>
      <c r="DU1521" s="25">
        <v>440.83448987673</v>
      </c>
      <c r="DV1521" s="25"/>
      <c r="DW1521" s="25">
        <v>1499.6395688034399</v>
      </c>
      <c r="DX1521" s="25"/>
      <c r="DY1521" s="25"/>
      <c r="DZ1521" s="25">
        <v>1816.15022948755</v>
      </c>
      <c r="EA1521" s="25">
        <v>1594.5888283920301</v>
      </c>
      <c r="EB1521" s="25"/>
      <c r="EC1521" s="25"/>
      <c r="ED1521" s="25"/>
      <c r="EE1521" s="25">
        <v>319</v>
      </c>
    </row>
    <row r="1522" spans="110:135" x14ac:dyDescent="0.2">
      <c r="DF1522" s="24" t="s">
        <v>2923</v>
      </c>
      <c r="DG1522" s="24" t="s">
        <v>212</v>
      </c>
      <c r="DH1522" s="25">
        <v>1433.47086344891</v>
      </c>
      <c r="DI1522" s="25">
        <v>1499.9060871924601</v>
      </c>
      <c r="DJ1522" s="25">
        <v>67.769218281319397</v>
      </c>
      <c r="DK1522" s="25"/>
      <c r="DL1522" s="25"/>
      <c r="DM1522" s="25"/>
      <c r="DN1522" s="25"/>
      <c r="DO1522" s="25"/>
      <c r="DP1522" s="25"/>
      <c r="DQ1522" s="25"/>
      <c r="DR1522" s="25"/>
      <c r="DS1522" s="25">
        <v>430.50650315426401</v>
      </c>
      <c r="DT1522" s="25"/>
      <c r="DU1522" s="25"/>
      <c r="DV1522" s="25"/>
      <c r="DW1522" s="25"/>
      <c r="DX1522" s="25"/>
      <c r="DY1522" s="25"/>
      <c r="DZ1522" s="25">
        <v>1499.9060871924601</v>
      </c>
      <c r="EA1522" s="25"/>
      <c r="EB1522" s="25"/>
      <c r="EC1522" s="25"/>
      <c r="ED1522" s="25"/>
      <c r="EE1522" s="25">
        <v>2370</v>
      </c>
    </row>
    <row r="1523" spans="110:135" x14ac:dyDescent="0.2">
      <c r="DF1523" s="24" t="s">
        <v>1651</v>
      </c>
      <c r="DG1523" s="24" t="s">
        <v>212</v>
      </c>
      <c r="DH1523" s="25">
        <v>1792.7136544714001</v>
      </c>
      <c r="DI1523" s="25">
        <v>1501.1282130396401</v>
      </c>
      <c r="DJ1523" s="25">
        <v>69.952833148334307</v>
      </c>
      <c r="DK1523" s="25"/>
      <c r="DL1523" s="25">
        <v>1667</v>
      </c>
      <c r="DM1523" s="25">
        <v>156.98842569999999</v>
      </c>
      <c r="DN1523" s="25"/>
      <c r="DO1523" s="25"/>
      <c r="DP1523" s="25">
        <v>975.59443288181399</v>
      </c>
      <c r="DQ1523" s="25"/>
      <c r="DR1523" s="25">
        <v>1335.2564260792799</v>
      </c>
      <c r="DS1523" s="25">
        <v>3936.5577991677001</v>
      </c>
      <c r="DT1523" s="25">
        <v>2890.8491540027999</v>
      </c>
      <c r="DU1523" s="25">
        <v>564.76148423621601</v>
      </c>
      <c r="DV1523" s="25"/>
      <c r="DW1523" s="25"/>
      <c r="DX1523" s="25"/>
      <c r="DY1523" s="25">
        <v>2494.7774357304302</v>
      </c>
      <c r="DZ1523" s="25"/>
      <c r="EA1523" s="25"/>
      <c r="EB1523" s="25"/>
      <c r="EC1523" s="25"/>
      <c r="ED1523" s="25">
        <v>3121.35138691572</v>
      </c>
      <c r="EE1523" s="25">
        <v>784</v>
      </c>
    </row>
    <row r="1524" spans="110:135" x14ac:dyDescent="0.2">
      <c r="DF1524" s="24" t="s">
        <v>3053</v>
      </c>
      <c r="DG1524" s="24" t="s">
        <v>212</v>
      </c>
      <c r="DH1524" s="25">
        <v>1652.69687795903</v>
      </c>
      <c r="DI1524" s="25">
        <v>1501.3413567164</v>
      </c>
      <c r="DJ1524" s="25">
        <v>56.4447195928269</v>
      </c>
      <c r="DK1524" s="25">
        <v>1269</v>
      </c>
      <c r="DL1524" s="25">
        <v>1380</v>
      </c>
      <c r="DM1524" s="25">
        <v>165.13940640000001</v>
      </c>
      <c r="DN1524" s="25"/>
      <c r="DO1524" s="25"/>
      <c r="DP1524" s="25">
        <v>1695.7917832460801</v>
      </c>
      <c r="DQ1524" s="25">
        <v>585.56174141699296</v>
      </c>
      <c r="DR1524" s="25"/>
      <c r="DS1524" s="25">
        <v>3087.2799637143999</v>
      </c>
      <c r="DT1524" s="25"/>
      <c r="DU1524" s="25">
        <v>1501.3413567164</v>
      </c>
      <c r="DV1524" s="25"/>
      <c r="DW1524" s="25">
        <v>1348.3690118597499</v>
      </c>
      <c r="DX1524" s="25"/>
      <c r="DY1524" s="25"/>
      <c r="DZ1524" s="25">
        <v>1527.1694820565001</v>
      </c>
      <c r="EA1524" s="25">
        <v>2450.0129121392301</v>
      </c>
      <c r="EB1524" s="25"/>
      <c r="EC1524" s="25"/>
      <c r="ED1524" s="25"/>
      <c r="EE1524" s="25">
        <v>3170</v>
      </c>
    </row>
    <row r="1525" spans="110:135" x14ac:dyDescent="0.2">
      <c r="DF1525" s="24" t="s">
        <v>1184</v>
      </c>
      <c r="DG1525" s="24" t="s">
        <v>274</v>
      </c>
      <c r="DH1525" s="25">
        <v>1733.89279969074</v>
      </c>
      <c r="DI1525" s="25">
        <v>1502.8087474297699</v>
      </c>
      <c r="DJ1525" s="25">
        <v>65.7505606129603</v>
      </c>
      <c r="DK1525" s="25"/>
      <c r="DL1525" s="25">
        <v>1799</v>
      </c>
      <c r="DM1525" s="25">
        <v>516.88898349999999</v>
      </c>
      <c r="DN1525" s="25"/>
      <c r="DO1525" s="25"/>
      <c r="DP1525" s="25">
        <v>3107.0352702007299</v>
      </c>
      <c r="DQ1525" s="25">
        <v>1003.61250722532</v>
      </c>
      <c r="DR1525" s="25">
        <v>1034.3818134892799</v>
      </c>
      <c r="DS1525" s="25">
        <v>4066.1542032394</v>
      </c>
      <c r="DT1525" s="25"/>
      <c r="DU1525" s="25">
        <v>1502.8087474297699</v>
      </c>
      <c r="DV1525" s="25"/>
      <c r="DW1525" s="25">
        <v>1525.1536721321299</v>
      </c>
      <c r="DX1525" s="25"/>
      <c r="DY1525" s="25"/>
      <c r="DZ1525" s="25"/>
      <c r="EA1525" s="25"/>
      <c r="EB1525" s="25"/>
      <c r="EC1525" s="25"/>
      <c r="ED1525" s="25"/>
      <c r="EE1525" s="25">
        <v>1050</v>
      </c>
    </row>
    <row r="1526" spans="110:135" x14ac:dyDescent="0.2">
      <c r="DF1526" s="24" t="s">
        <v>8842</v>
      </c>
      <c r="DG1526" s="24" t="s">
        <v>212</v>
      </c>
      <c r="DH1526" s="25">
        <v>8659.0205800547901</v>
      </c>
      <c r="DI1526" s="25">
        <v>1504</v>
      </c>
      <c r="DJ1526" s="25">
        <v>157.959136048201</v>
      </c>
      <c r="DK1526" s="25"/>
      <c r="DL1526" s="25">
        <v>1504</v>
      </c>
      <c r="DM1526" s="25">
        <v>42.920931500000002</v>
      </c>
      <c r="DN1526" s="25"/>
      <c r="DO1526" s="25"/>
      <c r="DP1526" s="25"/>
      <c r="DQ1526" s="25"/>
      <c r="DR1526" s="25"/>
      <c r="DS1526" s="25"/>
      <c r="DT1526" s="25"/>
      <c r="DU1526" s="25"/>
      <c r="DV1526" s="25"/>
      <c r="DW1526" s="25"/>
      <c r="DX1526" s="25"/>
      <c r="DY1526" s="25"/>
      <c r="DZ1526" s="25"/>
      <c r="EA1526" s="25">
        <v>24430.140808664401</v>
      </c>
      <c r="EB1526" s="25"/>
      <c r="EC1526" s="25"/>
      <c r="ED1526" s="25"/>
      <c r="EE1526" s="25"/>
    </row>
    <row r="1527" spans="110:135" x14ac:dyDescent="0.2">
      <c r="DF1527" s="24" t="s">
        <v>2611</v>
      </c>
      <c r="DG1527" s="24" t="s">
        <v>212</v>
      </c>
      <c r="DH1527" s="25">
        <v>1355.8978950345199</v>
      </c>
      <c r="DI1527" s="25">
        <v>1504.8562934453</v>
      </c>
      <c r="DJ1527" s="25">
        <v>51.954892333370601</v>
      </c>
      <c r="DK1527" s="25"/>
      <c r="DL1527" s="25">
        <v>601</v>
      </c>
      <c r="DM1527" s="25">
        <v>217.95915310000001</v>
      </c>
      <c r="DN1527" s="25"/>
      <c r="DO1527" s="25"/>
      <c r="DP1527" s="25">
        <v>758.23991514008401</v>
      </c>
      <c r="DQ1527" s="25"/>
      <c r="DR1527" s="25"/>
      <c r="DS1527" s="25">
        <v>2051.2891836610802</v>
      </c>
      <c r="DT1527" s="25"/>
      <c r="DU1527" s="25">
        <v>1579.6425943704601</v>
      </c>
      <c r="DV1527" s="25"/>
      <c r="DW1527" s="25">
        <v>1776.6055696031899</v>
      </c>
      <c r="DX1527" s="25"/>
      <c r="DY1527" s="25"/>
      <c r="DZ1527" s="25">
        <v>1504.8562934453</v>
      </c>
      <c r="EA1527" s="25"/>
      <c r="EB1527" s="25"/>
      <c r="EC1527" s="25">
        <v>2363.48834599054</v>
      </c>
      <c r="ED1527" s="25"/>
      <c r="EE1527" s="25">
        <v>1350</v>
      </c>
    </row>
    <row r="1528" spans="110:135" x14ac:dyDescent="0.2">
      <c r="DF1528" s="24" t="s">
        <v>1645</v>
      </c>
      <c r="DG1528" s="24" t="s">
        <v>212</v>
      </c>
      <c r="DH1528" s="25">
        <v>1569.2921476251699</v>
      </c>
      <c r="DI1528" s="25">
        <v>1506.09130266394</v>
      </c>
      <c r="DJ1528" s="25">
        <v>65.452634172511694</v>
      </c>
      <c r="DK1528" s="25"/>
      <c r="DL1528" s="25">
        <v>1336</v>
      </c>
      <c r="DM1528" s="25">
        <v>326.72103049999998</v>
      </c>
      <c r="DN1528" s="25"/>
      <c r="DO1528" s="25">
        <v>2800.8512142</v>
      </c>
      <c r="DP1528" s="25">
        <v>625.26626690015803</v>
      </c>
      <c r="DQ1528" s="25"/>
      <c r="DR1528" s="25"/>
      <c r="DS1528" s="25">
        <v>2271.8837153208201</v>
      </c>
      <c r="DT1528" s="25"/>
      <c r="DU1528" s="25">
        <v>441.54499213218799</v>
      </c>
      <c r="DV1528" s="25"/>
      <c r="DW1528" s="25">
        <v>1176.8632488061701</v>
      </c>
      <c r="DX1528" s="25"/>
      <c r="DY1528" s="25">
        <v>2544.5511948097501</v>
      </c>
      <c r="DZ1528" s="25">
        <v>1676.1826053278801</v>
      </c>
      <c r="EA1528" s="25">
        <v>2184.0537097807</v>
      </c>
      <c r="EB1528" s="25"/>
      <c r="EC1528" s="25"/>
      <c r="ED1528" s="25">
        <v>3188.58779372443</v>
      </c>
      <c r="EE1528" s="25">
        <v>259</v>
      </c>
    </row>
    <row r="1529" spans="110:135" x14ac:dyDescent="0.2">
      <c r="DF1529" s="24" t="s">
        <v>1902</v>
      </c>
      <c r="DG1529" s="24" t="s">
        <v>212</v>
      </c>
      <c r="DH1529" s="25">
        <v>1728.1262659116901</v>
      </c>
      <c r="DI1529" s="25">
        <v>1506.1484137944501</v>
      </c>
      <c r="DJ1529" s="25">
        <v>68.888768324619704</v>
      </c>
      <c r="DK1529" s="25"/>
      <c r="DL1529" s="25">
        <v>1665</v>
      </c>
      <c r="DM1529" s="25">
        <v>225.8357082</v>
      </c>
      <c r="DN1529" s="25"/>
      <c r="DO1529" s="25"/>
      <c r="DP1529" s="25"/>
      <c r="DQ1529" s="25"/>
      <c r="DR1529" s="25"/>
      <c r="DS1529" s="25">
        <v>1151.9994302248599</v>
      </c>
      <c r="DT1529" s="25">
        <v>3397.2609399530802</v>
      </c>
      <c r="DU1529" s="25">
        <v>1492.4288557874099</v>
      </c>
      <c r="DV1529" s="25"/>
      <c r="DW1529" s="25">
        <v>1519.8679718015001</v>
      </c>
      <c r="DX1529" s="25">
        <v>3604.61722132666</v>
      </c>
      <c r="DY1529" s="25"/>
      <c r="DZ1529" s="25"/>
      <c r="EA1529" s="25"/>
      <c r="EB1529" s="25"/>
      <c r="EC1529" s="25"/>
      <c r="ED1529" s="25"/>
      <c r="EE1529" s="25">
        <v>768</v>
      </c>
    </row>
    <row r="1530" spans="110:135" x14ac:dyDescent="0.2">
      <c r="DF1530" s="24" t="s">
        <v>2721</v>
      </c>
      <c r="DG1530" s="24" t="s">
        <v>212</v>
      </c>
      <c r="DH1530" s="25">
        <v>1659.2186956598</v>
      </c>
      <c r="DI1530" s="25">
        <v>1507.3325287882301</v>
      </c>
      <c r="DJ1530" s="25">
        <v>50.268334825987402</v>
      </c>
      <c r="DK1530" s="25"/>
      <c r="DL1530" s="25">
        <v>2498</v>
      </c>
      <c r="DM1530" s="25">
        <v>250.78467649999999</v>
      </c>
      <c r="DN1530" s="25">
        <v>2503.2183839999998</v>
      </c>
      <c r="DO1530" s="25"/>
      <c r="DP1530" s="25">
        <v>2900.4226371439299</v>
      </c>
      <c r="DQ1530" s="25"/>
      <c r="DR1530" s="25">
        <v>1371.9669865301901</v>
      </c>
      <c r="DS1530" s="25">
        <v>1444.6980519521601</v>
      </c>
      <c r="DT1530" s="25"/>
      <c r="DU1530" s="25">
        <v>1017.32647542942</v>
      </c>
      <c r="DV1530" s="25">
        <v>2315.0565163514102</v>
      </c>
      <c r="DW1530" s="25">
        <v>1786.5993955624999</v>
      </c>
      <c r="DX1530" s="25"/>
      <c r="DY1530" s="25"/>
      <c r="DZ1530" s="25">
        <v>1507.3325287882301</v>
      </c>
      <c r="EA1530" s="25"/>
      <c r="EB1530" s="25"/>
      <c r="EC1530" s="25"/>
      <c r="ED1530" s="25"/>
      <c r="EE1530" s="25">
        <v>656</v>
      </c>
    </row>
    <row r="1531" spans="110:135" x14ac:dyDescent="0.2">
      <c r="DF1531" s="26" t="s">
        <v>10867</v>
      </c>
      <c r="DG1531" s="24" t="s">
        <v>212</v>
      </c>
      <c r="DH1531" s="25">
        <v>1509.3073889237401</v>
      </c>
      <c r="DI1531" s="25">
        <v>1509.3073889237401</v>
      </c>
      <c r="DJ1531" s="25"/>
      <c r="DK1531" s="25"/>
      <c r="DL1531" s="25"/>
      <c r="DM1531" s="25"/>
      <c r="DN1531" s="25"/>
      <c r="DO1531" s="25"/>
      <c r="DP1531" s="25"/>
      <c r="DQ1531" s="25"/>
      <c r="DR1531" s="25"/>
      <c r="DS1531" s="25"/>
      <c r="DT1531" s="25"/>
      <c r="DU1531" s="25"/>
      <c r="DV1531" s="25"/>
      <c r="DW1531" s="25">
        <v>1509.3073889237401</v>
      </c>
      <c r="DX1531" s="25"/>
      <c r="DY1531" s="25"/>
      <c r="DZ1531" s="25"/>
      <c r="EA1531" s="25"/>
      <c r="EB1531" s="25"/>
      <c r="EC1531" s="25"/>
      <c r="ED1531" s="25"/>
      <c r="EE1531" s="25"/>
    </row>
    <row r="1532" spans="110:135" x14ac:dyDescent="0.2">
      <c r="DF1532" s="24" t="s">
        <v>1361</v>
      </c>
      <c r="DG1532" s="24" t="s">
        <v>212</v>
      </c>
      <c r="DH1532" s="25">
        <v>1421.45239774377</v>
      </c>
      <c r="DI1532" s="25">
        <v>1509.7642731321</v>
      </c>
      <c r="DJ1532" s="25">
        <v>49.4731903387164</v>
      </c>
      <c r="DK1532" s="25"/>
      <c r="DL1532" s="25">
        <v>1892</v>
      </c>
      <c r="DM1532" s="25">
        <v>344.87851469999998</v>
      </c>
      <c r="DN1532" s="25"/>
      <c r="DO1532" s="25"/>
      <c r="DP1532" s="25">
        <v>1907.640492433</v>
      </c>
      <c r="DQ1532" s="25"/>
      <c r="DR1532" s="25">
        <v>693.50744437638696</v>
      </c>
      <c r="DS1532" s="25">
        <v>2464.06418417656</v>
      </c>
      <c r="DT1532" s="25"/>
      <c r="DU1532" s="25">
        <v>1316.7862524903201</v>
      </c>
      <c r="DV1532" s="25"/>
      <c r="DW1532" s="25"/>
      <c r="DX1532" s="25"/>
      <c r="DY1532" s="25"/>
      <c r="DZ1532" s="25">
        <v>1702.74229377388</v>
      </c>
      <c r="EA1532" s="25"/>
      <c r="EB1532" s="25"/>
      <c r="EC1532" s="25"/>
      <c r="ED1532" s="25"/>
      <c r="EE1532" s="25">
        <v>1050</v>
      </c>
    </row>
    <row r="1533" spans="110:135" x14ac:dyDescent="0.2">
      <c r="DF1533" s="24" t="s">
        <v>2316</v>
      </c>
      <c r="DG1533" s="24" t="s">
        <v>212</v>
      </c>
      <c r="DH1533" s="25">
        <v>1663.11631810482</v>
      </c>
      <c r="DI1533" s="25">
        <v>1509.9547117475799</v>
      </c>
      <c r="DJ1533" s="25">
        <v>62.653981777730003</v>
      </c>
      <c r="DK1533" s="25"/>
      <c r="DL1533" s="25">
        <v>688</v>
      </c>
      <c r="DM1533" s="25">
        <v>514.77882069999998</v>
      </c>
      <c r="DN1533" s="25"/>
      <c r="DO1533" s="25"/>
      <c r="DP1533" s="25">
        <v>2627.7622451995198</v>
      </c>
      <c r="DQ1533" s="25"/>
      <c r="DR1533" s="25">
        <v>1258.7208569761201</v>
      </c>
      <c r="DS1533" s="25"/>
      <c r="DT1533" s="25"/>
      <c r="DU1533" s="25">
        <v>810.42634566315201</v>
      </c>
      <c r="DV1533" s="25"/>
      <c r="DW1533" s="25"/>
      <c r="DX1533" s="25"/>
      <c r="DY1533" s="25"/>
      <c r="DZ1533" s="25">
        <v>1761.18856651905</v>
      </c>
      <c r="EA1533" s="25">
        <v>2184.0537097807</v>
      </c>
      <c r="EB1533" s="25"/>
      <c r="EC1533" s="25"/>
      <c r="ED1533" s="25"/>
      <c r="EE1533" s="25">
        <v>3460</v>
      </c>
    </row>
    <row r="1534" spans="110:135" x14ac:dyDescent="0.2">
      <c r="DF1534" s="24" t="s">
        <v>2499</v>
      </c>
      <c r="DG1534" s="24" t="s">
        <v>212</v>
      </c>
      <c r="DH1534" s="25">
        <v>1883.35470542955</v>
      </c>
      <c r="DI1534" s="25">
        <v>1510</v>
      </c>
      <c r="DJ1534" s="25">
        <v>95.481826876099504</v>
      </c>
      <c r="DK1534" s="25"/>
      <c r="DL1534" s="25">
        <v>1359</v>
      </c>
      <c r="DM1534" s="25">
        <v>461.18524860000002</v>
      </c>
      <c r="DN1534" s="25"/>
      <c r="DO1534" s="25"/>
      <c r="DP1534" s="25"/>
      <c r="DQ1534" s="25"/>
      <c r="DR1534" s="25"/>
      <c r="DS1534" s="25">
        <v>882.12554477781896</v>
      </c>
      <c r="DT1534" s="25"/>
      <c r="DU1534" s="25">
        <v>5851.88907657457</v>
      </c>
      <c r="DV1534" s="25"/>
      <c r="DW1534" s="25">
        <v>1605.75665486977</v>
      </c>
      <c r="DX1534" s="25"/>
      <c r="DY1534" s="25"/>
      <c r="DZ1534" s="25">
        <v>1513.52641318469</v>
      </c>
      <c r="EA1534" s="25"/>
      <c r="EB1534" s="25"/>
      <c r="EC1534" s="25"/>
      <c r="ED1534" s="25"/>
      <c r="EE1534" s="25">
        <v>1510</v>
      </c>
    </row>
    <row r="1535" spans="110:135" x14ac:dyDescent="0.2">
      <c r="DF1535" s="24" t="s">
        <v>2700</v>
      </c>
      <c r="DG1535" s="24" t="s">
        <v>212</v>
      </c>
      <c r="DH1535" s="25">
        <v>1651.3471077965801</v>
      </c>
      <c r="DI1535" s="25">
        <v>1510</v>
      </c>
      <c r="DJ1535" s="25">
        <v>62.867853744200197</v>
      </c>
      <c r="DK1535" s="25">
        <v>2927</v>
      </c>
      <c r="DL1535" s="25">
        <v>1510</v>
      </c>
      <c r="DM1535" s="25">
        <v>363.91455079999997</v>
      </c>
      <c r="DN1535" s="25">
        <v>871.51618929999995</v>
      </c>
      <c r="DO1535" s="25"/>
      <c r="DP1535" s="25">
        <v>717.69635908191799</v>
      </c>
      <c r="DQ1535" s="25"/>
      <c r="DR1535" s="25">
        <v>649.98055511971904</v>
      </c>
      <c r="DS1535" s="25">
        <v>3323.6948030260501</v>
      </c>
      <c r="DT1535" s="25"/>
      <c r="DU1535" s="25">
        <v>2826.0302682125298</v>
      </c>
      <c r="DV1535" s="25"/>
      <c r="DW1535" s="25">
        <v>2042.71964650783</v>
      </c>
      <c r="DX1535" s="25"/>
      <c r="DY1535" s="25"/>
      <c r="DZ1535" s="25">
        <v>2010.2658137144001</v>
      </c>
      <c r="EA1535" s="25"/>
      <c r="EB1535" s="25"/>
      <c r="EC1535" s="25"/>
      <c r="ED1535" s="25"/>
      <c r="EE1535" s="25">
        <v>922</v>
      </c>
    </row>
    <row r="1536" spans="110:135" x14ac:dyDescent="0.2">
      <c r="DF1536" s="24" t="s">
        <v>2256</v>
      </c>
      <c r="DG1536" s="24" t="s">
        <v>212</v>
      </c>
      <c r="DH1536" s="25">
        <v>1586.81108830317</v>
      </c>
      <c r="DI1536" s="25">
        <v>1511.94618003396</v>
      </c>
      <c r="DJ1536" s="25">
        <v>72.336741617916999</v>
      </c>
      <c r="DK1536" s="25">
        <v>197</v>
      </c>
      <c r="DL1536" s="25">
        <v>1095</v>
      </c>
      <c r="DM1536" s="25">
        <v>88.087664290000006</v>
      </c>
      <c r="DN1536" s="25"/>
      <c r="DO1536" s="25"/>
      <c r="DP1536" s="25">
        <v>2301.89606350748</v>
      </c>
      <c r="DQ1536" s="25"/>
      <c r="DR1536" s="25"/>
      <c r="DS1536" s="25">
        <v>2789.07612144635</v>
      </c>
      <c r="DT1536" s="25"/>
      <c r="DU1536" s="25">
        <v>684.79999512234895</v>
      </c>
      <c r="DV1536" s="25"/>
      <c r="DW1536" s="25">
        <v>1511.94618003396</v>
      </c>
      <c r="DX1536" s="25"/>
      <c r="DY1536" s="25"/>
      <c r="DZ1536" s="25"/>
      <c r="EA1536" s="25"/>
      <c r="EB1536" s="25"/>
      <c r="EC1536" s="25">
        <v>2377.61881417633</v>
      </c>
      <c r="ED1536" s="25">
        <v>3235.8749561520799</v>
      </c>
      <c r="EE1536" s="25"/>
    </row>
    <row r="1537" spans="110:135" x14ac:dyDescent="0.2">
      <c r="DF1537" s="24" t="s">
        <v>2730</v>
      </c>
      <c r="DG1537" s="24" t="s">
        <v>212</v>
      </c>
      <c r="DH1537" s="25">
        <v>1493.7726860425601</v>
      </c>
      <c r="DI1537" s="25">
        <v>1511.94618003396</v>
      </c>
      <c r="DJ1537" s="25">
        <v>78.071678182308304</v>
      </c>
      <c r="DK1537" s="25">
        <v>279</v>
      </c>
      <c r="DL1537" s="25">
        <v>2619</v>
      </c>
      <c r="DM1537" s="25">
        <v>129.07993819999999</v>
      </c>
      <c r="DN1537" s="25"/>
      <c r="DO1537" s="25"/>
      <c r="DP1537" s="25">
        <v>2336.09339948449</v>
      </c>
      <c r="DQ1537" s="25"/>
      <c r="DR1537" s="25"/>
      <c r="DS1537" s="25">
        <v>332.00268303743502</v>
      </c>
      <c r="DT1537" s="25"/>
      <c r="DU1537" s="25">
        <v>817.88467003298695</v>
      </c>
      <c r="DV1537" s="25">
        <v>2075.43585160674</v>
      </c>
      <c r="DW1537" s="25">
        <v>1511.94618003396</v>
      </c>
      <c r="DX1537" s="25"/>
      <c r="DY1537" s="25">
        <v>3343.5114519874101</v>
      </c>
      <c r="DZ1537" s="25"/>
      <c r="EA1537" s="25"/>
      <c r="EB1537" s="25"/>
      <c r="EC1537" s="25"/>
      <c r="ED1537" s="25"/>
      <c r="EE1537" s="25"/>
    </row>
    <row r="1538" spans="110:135" x14ac:dyDescent="0.2">
      <c r="DF1538" s="24" t="s">
        <v>3836</v>
      </c>
      <c r="DG1538" s="24" t="s">
        <v>212</v>
      </c>
      <c r="DH1538" s="25">
        <v>1916.2117946942101</v>
      </c>
      <c r="DI1538" s="25">
        <v>1511.9776608806601</v>
      </c>
      <c r="DJ1538" s="25">
        <v>84.7515985853518</v>
      </c>
      <c r="DK1538" s="25"/>
      <c r="DL1538" s="25">
        <v>5483</v>
      </c>
      <c r="DM1538" s="25">
        <v>209.63812329999999</v>
      </c>
      <c r="DN1538" s="25"/>
      <c r="DO1538" s="25"/>
      <c r="DP1538" s="25">
        <v>3531.6384805073099</v>
      </c>
      <c r="DQ1538" s="25"/>
      <c r="DR1538" s="25">
        <v>965.38955688861495</v>
      </c>
      <c r="DS1538" s="25">
        <v>1137.2390423281399</v>
      </c>
      <c r="DT1538" s="25"/>
      <c r="DU1538" s="25">
        <v>945.39289895212903</v>
      </c>
      <c r="DV1538" s="25">
        <v>2197.2889345306098</v>
      </c>
      <c r="DW1538" s="25"/>
      <c r="DX1538" s="25"/>
      <c r="DY1538" s="25">
        <v>2505.8146310020902</v>
      </c>
      <c r="DZ1538" s="25"/>
      <c r="EA1538" s="25"/>
      <c r="EB1538" s="25"/>
      <c r="EC1538" s="25">
        <v>1886.71627943318</v>
      </c>
      <c r="ED1538" s="25"/>
      <c r="EE1538" s="25">
        <v>300</v>
      </c>
    </row>
    <row r="1539" spans="110:135" x14ac:dyDescent="0.2">
      <c r="DF1539" s="24" t="s">
        <v>2179</v>
      </c>
      <c r="DG1539" s="24" t="s">
        <v>212</v>
      </c>
      <c r="DH1539" s="25">
        <v>1423.48550480928</v>
      </c>
      <c r="DI1539" s="25">
        <v>1513.4878923630899</v>
      </c>
      <c r="DJ1539" s="25">
        <v>47.0991890729102</v>
      </c>
      <c r="DK1539" s="25"/>
      <c r="DL1539" s="25">
        <v>1055</v>
      </c>
      <c r="DM1539" s="25">
        <v>81.093846889999995</v>
      </c>
      <c r="DN1539" s="25"/>
      <c r="DO1539" s="25"/>
      <c r="DP1539" s="25">
        <v>2009.6813058283201</v>
      </c>
      <c r="DQ1539" s="25"/>
      <c r="DR1539" s="25"/>
      <c r="DS1539" s="25">
        <v>1166.19653004115</v>
      </c>
      <c r="DT1539" s="25"/>
      <c r="DU1539" s="25">
        <v>1647.5698375867</v>
      </c>
      <c r="DV1539" s="25"/>
      <c r="DW1539" s="25">
        <v>1379.4059471394801</v>
      </c>
      <c r="DX1539" s="25"/>
      <c r="DY1539" s="25"/>
      <c r="DZ1539" s="25">
        <v>1914.04599076419</v>
      </c>
      <c r="EA1539" s="25">
        <v>2134.8905802243999</v>
      </c>
      <c r="EB1539" s="25"/>
      <c r="EC1539" s="25"/>
      <c r="ED1539" s="25"/>
      <c r="EE1539" s="25"/>
    </row>
    <row r="1540" spans="110:135" x14ac:dyDescent="0.2">
      <c r="DF1540" s="24" t="s">
        <v>4069</v>
      </c>
      <c r="DG1540" s="24" t="s">
        <v>212</v>
      </c>
      <c r="DH1540" s="25">
        <v>1639.8161129042301</v>
      </c>
      <c r="DI1540" s="25">
        <v>1514.2403455614301</v>
      </c>
      <c r="DJ1540" s="25">
        <v>87.085105494669506</v>
      </c>
      <c r="DK1540" s="25"/>
      <c r="DL1540" s="25">
        <v>4252</v>
      </c>
      <c r="DM1540" s="25">
        <v>219.50963530000001</v>
      </c>
      <c r="DN1540" s="25"/>
      <c r="DO1540" s="25"/>
      <c r="DP1540" s="25">
        <v>827.32580511746698</v>
      </c>
      <c r="DQ1540" s="25"/>
      <c r="DR1540" s="25"/>
      <c r="DS1540" s="25">
        <v>548.85509575836204</v>
      </c>
      <c r="DT1540" s="25"/>
      <c r="DU1540" s="25">
        <v>1514.2403455614301</v>
      </c>
      <c r="DV1540" s="25"/>
      <c r="DW1540" s="25"/>
      <c r="DX1540" s="25"/>
      <c r="DY1540" s="25"/>
      <c r="DZ1540" s="25">
        <v>2161.4960161866802</v>
      </c>
      <c r="EA1540" s="25">
        <v>1579.1983430831699</v>
      </c>
      <c r="EB1540" s="25"/>
      <c r="EC1540" s="25">
        <v>3449.71977513098</v>
      </c>
      <c r="ED1540" s="25"/>
      <c r="EE1540" s="25">
        <v>206</v>
      </c>
    </row>
    <row r="1541" spans="110:135" x14ac:dyDescent="0.2">
      <c r="DF1541" s="24" t="s">
        <v>2397</v>
      </c>
      <c r="DG1541" s="24" t="s">
        <v>212</v>
      </c>
      <c r="DH1541" s="25">
        <v>2150.2164751806399</v>
      </c>
      <c r="DI1541" s="25">
        <v>1514.7657543216901</v>
      </c>
      <c r="DJ1541" s="25">
        <v>105.98115113438099</v>
      </c>
      <c r="DK1541" s="25"/>
      <c r="DL1541" s="25">
        <v>2775</v>
      </c>
      <c r="DM1541" s="25">
        <v>47.410045629999999</v>
      </c>
      <c r="DN1541" s="25"/>
      <c r="DO1541" s="25"/>
      <c r="DP1541" s="25">
        <v>1491.9641128753201</v>
      </c>
      <c r="DQ1541" s="25"/>
      <c r="DR1541" s="25"/>
      <c r="DS1541" s="25">
        <v>2029.31912864581</v>
      </c>
      <c r="DT1541" s="25"/>
      <c r="DU1541" s="25">
        <v>878.28394309390103</v>
      </c>
      <c r="DV1541" s="25">
        <v>2605.00921078188</v>
      </c>
      <c r="DW1541" s="25"/>
      <c r="DX1541" s="25">
        <v>7691.1960812771404</v>
      </c>
      <c r="DY1541" s="25"/>
      <c r="DZ1541" s="25">
        <v>1514.7657543216901</v>
      </c>
      <c r="EA1541" s="25"/>
      <c r="EB1541" s="25"/>
      <c r="EC1541" s="25"/>
      <c r="ED1541" s="25"/>
      <c r="EE1541" s="25">
        <v>319</v>
      </c>
    </row>
    <row r="1542" spans="110:135" x14ac:dyDescent="0.2">
      <c r="DF1542" s="24" t="s">
        <v>2811</v>
      </c>
      <c r="DG1542" s="24" t="s">
        <v>212</v>
      </c>
      <c r="DH1542" s="25">
        <v>1709.7502580006001</v>
      </c>
      <c r="DI1542" s="25">
        <v>1514.8936360523901</v>
      </c>
      <c r="DJ1542" s="25">
        <v>52.0360920430984</v>
      </c>
      <c r="DK1542" s="25"/>
      <c r="DL1542" s="25"/>
      <c r="DM1542" s="25"/>
      <c r="DN1542" s="25"/>
      <c r="DO1542" s="25"/>
      <c r="DP1542" s="25">
        <v>954.661268676227</v>
      </c>
      <c r="DQ1542" s="25"/>
      <c r="DR1542" s="25"/>
      <c r="DS1542" s="25">
        <v>1057.7501705049301</v>
      </c>
      <c r="DT1542" s="25"/>
      <c r="DU1542" s="25"/>
      <c r="DV1542" s="25"/>
      <c r="DW1542" s="25">
        <v>1972.0371015998401</v>
      </c>
      <c r="DX1542" s="25"/>
      <c r="DY1542" s="25">
        <v>2854.5524912214</v>
      </c>
      <c r="DZ1542" s="25"/>
      <c r="EA1542" s="25"/>
      <c r="EB1542" s="25"/>
      <c r="EC1542" s="25"/>
      <c r="ED1542" s="25"/>
      <c r="EE1542" s="25"/>
    </row>
    <row r="1543" spans="110:135" x14ac:dyDescent="0.2">
      <c r="DF1543" s="24" t="s">
        <v>1681</v>
      </c>
      <c r="DG1543" s="24" t="s">
        <v>212</v>
      </c>
      <c r="DH1543" s="25">
        <v>1444.2687163912699</v>
      </c>
      <c r="DI1543" s="25">
        <v>1515.0042402854499</v>
      </c>
      <c r="DJ1543" s="25">
        <v>66.517429818639897</v>
      </c>
      <c r="DK1543" s="25">
        <v>708</v>
      </c>
      <c r="DL1543" s="25">
        <v>616</v>
      </c>
      <c r="DM1543" s="25">
        <v>161.38375809999999</v>
      </c>
      <c r="DN1543" s="25"/>
      <c r="DO1543" s="25"/>
      <c r="DP1543" s="25">
        <v>2895.4277132269599</v>
      </c>
      <c r="DQ1543" s="25"/>
      <c r="DR1543" s="25">
        <v>1939.45091921069</v>
      </c>
      <c r="DS1543" s="25">
        <v>2140.5701741613402</v>
      </c>
      <c r="DT1543" s="25"/>
      <c r="DU1543" s="25">
        <v>1224.10731724477</v>
      </c>
      <c r="DV1543" s="25"/>
      <c r="DW1543" s="25"/>
      <c r="DX1543" s="25"/>
      <c r="DY1543" s="25"/>
      <c r="DZ1543" s="25">
        <v>1805.90116332613</v>
      </c>
      <c r="EA1543" s="25"/>
      <c r="EB1543" s="25"/>
      <c r="EC1543" s="25">
        <v>2574.8461186427598</v>
      </c>
      <c r="ED1543" s="25"/>
      <c r="EE1543" s="25">
        <v>377</v>
      </c>
    </row>
    <row r="1544" spans="110:135" x14ac:dyDescent="0.2">
      <c r="DF1544" s="24" t="s">
        <v>2033</v>
      </c>
      <c r="DG1544" s="24" t="s">
        <v>212</v>
      </c>
      <c r="DH1544" s="25">
        <v>1405.45819352279</v>
      </c>
      <c r="DI1544" s="25">
        <v>1515.58322171035</v>
      </c>
      <c r="DJ1544" s="25">
        <v>59.405002758791099</v>
      </c>
      <c r="DK1544" s="25"/>
      <c r="DL1544" s="25">
        <v>657</v>
      </c>
      <c r="DM1544" s="25">
        <v>221.41031989999999</v>
      </c>
      <c r="DN1544" s="25">
        <v>562.95671930000003</v>
      </c>
      <c r="DO1544" s="25"/>
      <c r="DP1544" s="25">
        <v>1481.16644342069</v>
      </c>
      <c r="DQ1544" s="25"/>
      <c r="DR1544" s="25">
        <v>944.77926225261001</v>
      </c>
      <c r="DS1544" s="25">
        <v>3034.9214848341398</v>
      </c>
      <c r="DT1544" s="25"/>
      <c r="DU1544" s="25">
        <v>2072.8603431195002</v>
      </c>
      <c r="DV1544" s="25"/>
      <c r="DW1544" s="25">
        <v>1810.2647385241501</v>
      </c>
      <c r="DX1544" s="25"/>
      <c r="DY1544" s="25"/>
      <c r="DZ1544" s="25">
        <v>1719.2226238768101</v>
      </c>
      <c r="EA1544" s="25"/>
      <c r="EB1544" s="25"/>
      <c r="EC1544" s="25"/>
      <c r="ED1544" s="25"/>
      <c r="EE1544" s="25">
        <v>1550</v>
      </c>
    </row>
    <row r="1545" spans="110:135" x14ac:dyDescent="0.2">
      <c r="DF1545" s="24" t="s">
        <v>5320</v>
      </c>
      <c r="DG1545" s="24" t="s">
        <v>212</v>
      </c>
      <c r="DH1545" s="25">
        <v>2164.3736652068701</v>
      </c>
      <c r="DI1545" s="25">
        <v>1516.1061729938299</v>
      </c>
      <c r="DJ1545" s="25">
        <v>126.26949972741799</v>
      </c>
      <c r="DK1545" s="25"/>
      <c r="DL1545" s="25">
        <v>9527</v>
      </c>
      <c r="DM1545" s="25">
        <v>186.38214540000001</v>
      </c>
      <c r="DN1545" s="25"/>
      <c r="DO1545" s="25"/>
      <c r="DP1545" s="25">
        <v>1186.5364406691101</v>
      </c>
      <c r="DQ1545" s="25"/>
      <c r="DR1545" s="25">
        <v>570.325321887104</v>
      </c>
      <c r="DS1545" s="25">
        <v>880.10515809404706</v>
      </c>
      <c r="DT1545" s="25"/>
      <c r="DU1545" s="25"/>
      <c r="DV1545" s="25"/>
      <c r="DW1545" s="25">
        <v>1924.8814597560099</v>
      </c>
      <c r="DX1545" s="25"/>
      <c r="DY1545" s="25"/>
      <c r="DZ1545" s="25">
        <v>1845.6759053185499</v>
      </c>
      <c r="EA1545" s="25"/>
      <c r="EB1545" s="25"/>
      <c r="EC1545" s="25">
        <v>1915.4788340282</v>
      </c>
      <c r="ED1545" s="25">
        <v>3121.35138691572</v>
      </c>
      <c r="EE1545" s="25">
        <v>486</v>
      </c>
    </row>
    <row r="1546" spans="110:135" x14ac:dyDescent="0.2">
      <c r="DF1546" s="24" t="s">
        <v>2890</v>
      </c>
      <c r="DG1546" s="24" t="s">
        <v>212</v>
      </c>
      <c r="DH1546" s="25">
        <v>1636.2021950808301</v>
      </c>
      <c r="DI1546" s="25">
        <v>1516.1506802215099</v>
      </c>
      <c r="DJ1546" s="25">
        <v>58.623647142383803</v>
      </c>
      <c r="DK1546" s="25"/>
      <c r="DL1546" s="25">
        <v>1370</v>
      </c>
      <c r="DM1546" s="25">
        <v>592.60109720000003</v>
      </c>
      <c r="DN1546" s="25"/>
      <c r="DO1546" s="25"/>
      <c r="DP1546" s="25">
        <v>576.40758448323595</v>
      </c>
      <c r="DQ1546" s="25"/>
      <c r="DR1546" s="25">
        <v>857.54558877134502</v>
      </c>
      <c r="DS1546" s="25">
        <v>859.28929945254197</v>
      </c>
      <c r="DT1546" s="25">
        <v>3092.75453315807</v>
      </c>
      <c r="DU1546" s="25">
        <v>2070.1590401595599</v>
      </c>
      <c r="DV1546" s="25"/>
      <c r="DW1546" s="25">
        <v>2160.9634471405102</v>
      </c>
      <c r="DX1546" s="25"/>
      <c r="DY1546" s="25"/>
      <c r="DZ1546" s="25">
        <v>1662.30136044301</v>
      </c>
      <c r="EA1546" s="25"/>
      <c r="EB1546" s="25"/>
      <c r="EC1546" s="25"/>
      <c r="ED1546" s="25"/>
      <c r="EE1546" s="25">
        <v>3120</v>
      </c>
    </row>
    <row r="1547" spans="110:135" x14ac:dyDescent="0.2">
      <c r="DF1547" s="24" t="s">
        <v>2930</v>
      </c>
      <c r="DG1547" s="24" t="s">
        <v>212</v>
      </c>
      <c r="DH1547" s="25">
        <v>1775.5878528170899</v>
      </c>
      <c r="DI1547" s="25">
        <v>1517.5056484704301</v>
      </c>
      <c r="DJ1547" s="25">
        <v>76.931731842790398</v>
      </c>
      <c r="DK1547" s="25"/>
      <c r="DL1547" s="25">
        <v>4293</v>
      </c>
      <c r="DM1547" s="25">
        <v>392.80169990000002</v>
      </c>
      <c r="DN1547" s="25"/>
      <c r="DO1547" s="25"/>
      <c r="DP1547" s="25">
        <v>3151.4188277441599</v>
      </c>
      <c r="DQ1547" s="25"/>
      <c r="DR1547" s="25">
        <v>1335.2564260792799</v>
      </c>
      <c r="DS1547" s="25">
        <v>1901.5159703622401</v>
      </c>
      <c r="DT1547" s="25"/>
      <c r="DU1547" s="25">
        <v>1192.9550275895001</v>
      </c>
      <c r="DV1547" s="25"/>
      <c r="DW1547" s="25">
        <v>1699.75487086157</v>
      </c>
      <c r="DX1547" s="25"/>
      <c r="DY1547" s="25"/>
      <c r="DZ1547" s="25"/>
      <c r="EA1547" s="25"/>
      <c r="EB1547" s="25"/>
      <c r="EC1547" s="25"/>
      <c r="ED1547" s="25"/>
      <c r="EE1547" s="25">
        <v>238</v>
      </c>
    </row>
    <row r="1548" spans="110:135" x14ac:dyDescent="0.2">
      <c r="DF1548" s="24" t="s">
        <v>3912</v>
      </c>
      <c r="DG1548" s="24" t="s">
        <v>212</v>
      </c>
      <c r="DH1548" s="25">
        <v>2917.7251367133899</v>
      </c>
      <c r="DI1548" s="25">
        <v>1517.9667765778199</v>
      </c>
      <c r="DJ1548" s="25">
        <v>128.25424260290899</v>
      </c>
      <c r="DK1548" s="25"/>
      <c r="DL1548" s="25">
        <v>2141</v>
      </c>
      <c r="DM1548" s="25">
        <v>116.8877052</v>
      </c>
      <c r="DN1548" s="25"/>
      <c r="DO1548" s="25"/>
      <c r="DP1548" s="25">
        <v>1035.8389827685801</v>
      </c>
      <c r="DQ1548" s="25">
        <v>11233.049414031801</v>
      </c>
      <c r="DR1548" s="25"/>
      <c r="DS1548" s="25">
        <v>1815.3604557413901</v>
      </c>
      <c r="DT1548" s="25"/>
      <c r="DU1548" s="25">
        <v>360.48572115006101</v>
      </c>
      <c r="DV1548" s="25"/>
      <c r="DW1548" s="25">
        <v>1220.57309741425</v>
      </c>
      <c r="DX1548" s="25"/>
      <c r="DY1548" s="25"/>
      <c r="DZ1548" s="25"/>
      <c r="EA1548" s="25"/>
      <c r="EB1548" s="25"/>
      <c r="EC1548" s="25"/>
      <c r="ED1548" s="25">
        <v>5418.6057174010302</v>
      </c>
      <c r="EE1548" s="25"/>
    </row>
    <row r="1549" spans="110:135" x14ac:dyDescent="0.2">
      <c r="DF1549" s="24" t="s">
        <v>5275</v>
      </c>
      <c r="DG1549" s="24" t="s">
        <v>212</v>
      </c>
      <c r="DH1549" s="25">
        <v>1518.1068720672099</v>
      </c>
      <c r="DI1549" s="25">
        <v>1518.1068720672099</v>
      </c>
      <c r="DJ1549" s="25"/>
      <c r="DK1549" s="25"/>
      <c r="DL1549" s="25"/>
      <c r="DM1549" s="25"/>
      <c r="DN1549" s="25"/>
      <c r="DO1549" s="25"/>
      <c r="DP1549" s="25"/>
      <c r="DQ1549" s="25"/>
      <c r="DR1549" s="25"/>
      <c r="DS1549" s="25"/>
      <c r="DT1549" s="25"/>
      <c r="DU1549" s="25"/>
      <c r="DV1549" s="25"/>
      <c r="DW1549" s="25">
        <v>1518.1068720672099</v>
      </c>
      <c r="DX1549" s="25"/>
      <c r="DY1549" s="25"/>
      <c r="DZ1549" s="25"/>
      <c r="EA1549" s="25"/>
      <c r="EB1549" s="25"/>
      <c r="EC1549" s="25"/>
      <c r="ED1549" s="25"/>
      <c r="EE1549" s="25"/>
    </row>
    <row r="1550" spans="110:135" x14ac:dyDescent="0.2">
      <c r="DF1550" s="24" t="s">
        <v>6509</v>
      </c>
      <c r="DG1550" s="24" t="s">
        <v>212</v>
      </c>
      <c r="DH1550" s="25">
        <v>2766.7231027036601</v>
      </c>
      <c r="DI1550" s="25">
        <v>1518.5861093614701</v>
      </c>
      <c r="DJ1550" s="25">
        <v>150.539361739561</v>
      </c>
      <c r="DK1550" s="25">
        <v>12675</v>
      </c>
      <c r="DL1550" s="25">
        <v>1268</v>
      </c>
      <c r="DM1550" s="25">
        <v>14.629559240000001</v>
      </c>
      <c r="DN1550" s="25"/>
      <c r="DO1550" s="25"/>
      <c r="DP1550" s="25">
        <v>353.24136973344798</v>
      </c>
      <c r="DQ1550" s="25"/>
      <c r="DR1550" s="25"/>
      <c r="DS1550" s="25">
        <v>2731.5875915290499</v>
      </c>
      <c r="DT1550" s="25"/>
      <c r="DU1550" s="25">
        <v>1769.17221872294</v>
      </c>
      <c r="DV1550" s="25"/>
      <c r="DW1550" s="25"/>
      <c r="DX1550" s="25"/>
      <c r="DY1550" s="25"/>
      <c r="DZ1550" s="25"/>
      <c r="EA1550" s="25">
        <v>3105.1540824038402</v>
      </c>
      <c r="EB1550" s="25"/>
      <c r="EC1550" s="25"/>
      <c r="ED1550" s="25"/>
      <c r="EE1550" s="25">
        <v>217</v>
      </c>
    </row>
    <row r="1551" spans="110:135" x14ac:dyDescent="0.2">
      <c r="DF1551" s="24" t="s">
        <v>2312</v>
      </c>
      <c r="DG1551" s="24" t="s">
        <v>212</v>
      </c>
      <c r="DH1551" s="25">
        <v>1434.7781053895301</v>
      </c>
      <c r="DI1551" s="25">
        <v>1518.98737186977</v>
      </c>
      <c r="DJ1551" s="25">
        <v>63.804744368267201</v>
      </c>
      <c r="DK1551" s="25"/>
      <c r="DL1551" s="25">
        <v>781</v>
      </c>
      <c r="DM1551" s="25">
        <v>39.432324020000003</v>
      </c>
      <c r="DN1551" s="25"/>
      <c r="DO1551" s="25"/>
      <c r="DP1551" s="25">
        <v>951.98711982339705</v>
      </c>
      <c r="DQ1551" s="25">
        <v>1758.4719245470401</v>
      </c>
      <c r="DR1551" s="25"/>
      <c r="DS1551" s="25"/>
      <c r="DT1551" s="25"/>
      <c r="DU1551" s="25"/>
      <c r="DV1551" s="25"/>
      <c r="DW1551" s="25">
        <v>1518.98737186977</v>
      </c>
      <c r="DX1551" s="25"/>
      <c r="DY1551" s="25">
        <v>2333.56799746653</v>
      </c>
      <c r="DZ1551" s="25"/>
      <c r="EA1551" s="25"/>
      <c r="EB1551" s="25"/>
      <c r="EC1551" s="25"/>
      <c r="ED1551" s="25"/>
      <c r="EE1551" s="25">
        <v>2660</v>
      </c>
    </row>
    <row r="1552" spans="110:135" x14ac:dyDescent="0.2">
      <c r="DF1552" s="24" t="s">
        <v>3629</v>
      </c>
      <c r="DG1552" s="24" t="s">
        <v>274</v>
      </c>
      <c r="DH1552" s="25">
        <v>1589.9269320619701</v>
      </c>
      <c r="DI1552" s="25">
        <v>1519.7249965003</v>
      </c>
      <c r="DJ1552" s="25">
        <v>53.477150255532401</v>
      </c>
      <c r="DK1552" s="25"/>
      <c r="DL1552" s="25">
        <v>1101</v>
      </c>
      <c r="DM1552" s="25">
        <v>76.986169259999997</v>
      </c>
      <c r="DN1552" s="25"/>
      <c r="DO1552" s="25"/>
      <c r="DP1552" s="25">
        <v>2536.6091803530398</v>
      </c>
      <c r="DQ1552" s="25"/>
      <c r="DR1552" s="25"/>
      <c r="DS1552" s="25">
        <v>1080.0638009878101</v>
      </c>
      <c r="DT1552" s="25"/>
      <c r="DU1552" s="25">
        <v>960.06722927046599</v>
      </c>
      <c r="DV1552" s="25">
        <v>2393.73193843835</v>
      </c>
      <c r="DW1552" s="25">
        <v>1763.9020911380701</v>
      </c>
      <c r="DX1552" s="25"/>
      <c r="DY1552" s="25"/>
      <c r="DZ1552" s="25">
        <v>1519.7249965003</v>
      </c>
      <c r="EA1552" s="25">
        <v>1892.5850337545301</v>
      </c>
      <c r="EB1552" s="25"/>
      <c r="EC1552" s="25">
        <v>3054.52581297907</v>
      </c>
      <c r="ED1552" s="25"/>
      <c r="EE1552" s="25">
        <v>1110</v>
      </c>
    </row>
    <row r="1553" spans="110:135" x14ac:dyDescent="0.2">
      <c r="DF1553" s="24" t="s">
        <v>10868</v>
      </c>
      <c r="DG1553" s="24" t="s">
        <v>212</v>
      </c>
      <c r="DH1553" s="25">
        <v>1707.7292842577201</v>
      </c>
      <c r="DI1553" s="25">
        <v>1519.7389901476099</v>
      </c>
      <c r="DJ1553" s="25">
        <v>49.798176776027802</v>
      </c>
      <c r="DK1553" s="25"/>
      <c r="DL1553" s="25">
        <v>1319</v>
      </c>
      <c r="DM1553" s="25"/>
      <c r="DN1553" s="25"/>
      <c r="DO1553" s="25"/>
      <c r="DP1553" s="25">
        <v>1720.47798029522</v>
      </c>
      <c r="DQ1553" s="25">
        <v>2498.7391730624399</v>
      </c>
      <c r="DR1553" s="25"/>
      <c r="DS1553" s="25">
        <v>666.11722267570997</v>
      </c>
      <c r="DT1553" s="25"/>
      <c r="DU1553" s="25">
        <v>2903.5811401576502</v>
      </c>
      <c r="DV1553" s="25"/>
      <c r="DW1553" s="25">
        <v>1138.4601893552999</v>
      </c>
      <c r="DX1553" s="25"/>
      <c r="DY1553" s="25"/>
      <c r="DZ1553" s="25"/>
      <c r="EA1553" s="25"/>
      <c r="EB1553" s="25"/>
      <c r="EC1553" s="25"/>
      <c r="ED1553" s="25"/>
      <c r="EE1553" s="25"/>
    </row>
    <row r="1554" spans="110:135" x14ac:dyDescent="0.2">
      <c r="DF1554" s="24" t="s">
        <v>2904</v>
      </c>
      <c r="DG1554" s="24" t="s">
        <v>212</v>
      </c>
      <c r="DH1554" s="25">
        <v>1739.9960209109099</v>
      </c>
      <c r="DI1554" s="25">
        <v>1520</v>
      </c>
      <c r="DJ1554" s="25">
        <v>72.191680896761</v>
      </c>
      <c r="DK1554" s="25"/>
      <c r="DL1554" s="25">
        <v>4076</v>
      </c>
      <c r="DM1554" s="25">
        <v>112.875888</v>
      </c>
      <c r="DN1554" s="25"/>
      <c r="DO1554" s="25"/>
      <c r="DP1554" s="25">
        <v>482.65585256128003</v>
      </c>
      <c r="DQ1554" s="25"/>
      <c r="DR1554" s="25">
        <v>891.23127085591796</v>
      </c>
      <c r="DS1554" s="25">
        <v>2006.6454603775601</v>
      </c>
      <c r="DT1554" s="25"/>
      <c r="DU1554" s="25">
        <v>2578.4626336927799</v>
      </c>
      <c r="DV1554" s="25"/>
      <c r="DW1554" s="25">
        <v>1201.2013488380801</v>
      </c>
      <c r="DX1554" s="25"/>
      <c r="DY1554" s="25"/>
      <c r="DZ1554" s="25"/>
      <c r="EA1554" s="25">
        <v>2790.8917338725901</v>
      </c>
      <c r="EB1554" s="25"/>
      <c r="EC1554" s="25"/>
      <c r="ED1554" s="25"/>
      <c r="EE1554" s="25">
        <v>1520</v>
      </c>
    </row>
    <row r="1555" spans="110:135" x14ac:dyDescent="0.2">
      <c r="DF1555" s="24" t="s">
        <v>3605</v>
      </c>
      <c r="DG1555" s="24" t="s">
        <v>274</v>
      </c>
      <c r="DH1555" s="25">
        <v>1520</v>
      </c>
      <c r="DI1555" s="25">
        <v>1520</v>
      </c>
      <c r="DJ1555" s="25"/>
      <c r="DK1555" s="25"/>
      <c r="DL1555" s="25"/>
      <c r="DM1555" s="25"/>
      <c r="DN1555" s="25"/>
      <c r="DO1555" s="25"/>
      <c r="DP1555" s="25"/>
      <c r="DQ1555" s="25"/>
      <c r="DR1555" s="25"/>
      <c r="DS1555" s="25"/>
      <c r="DT1555" s="25"/>
      <c r="DU1555" s="25"/>
      <c r="DV1555" s="25"/>
      <c r="DW1555" s="25"/>
      <c r="DX1555" s="25"/>
      <c r="DY1555" s="25"/>
      <c r="DZ1555" s="25"/>
      <c r="EA1555" s="25"/>
      <c r="EB1555" s="25"/>
      <c r="EC1555" s="25"/>
      <c r="ED1555" s="25"/>
      <c r="EE1555" s="25">
        <v>1520</v>
      </c>
    </row>
    <row r="1556" spans="110:135" x14ac:dyDescent="0.2">
      <c r="DF1556" s="24" t="s">
        <v>5594</v>
      </c>
      <c r="DG1556" s="24" t="s">
        <v>212</v>
      </c>
      <c r="DH1556" s="25">
        <v>2690.4041512507602</v>
      </c>
      <c r="DI1556" s="25">
        <v>1520</v>
      </c>
      <c r="DJ1556" s="25">
        <v>104.791594762065</v>
      </c>
      <c r="DK1556" s="25"/>
      <c r="DL1556" s="25">
        <v>9011</v>
      </c>
      <c r="DM1556" s="25">
        <v>400.44986019999999</v>
      </c>
      <c r="DN1556" s="25">
        <v>616.82223499999998</v>
      </c>
      <c r="DO1556" s="25"/>
      <c r="DP1556" s="25">
        <v>2209.5416167168601</v>
      </c>
      <c r="DQ1556" s="25"/>
      <c r="DR1556" s="25"/>
      <c r="DS1556" s="25">
        <v>1881.0852208497799</v>
      </c>
      <c r="DT1556" s="25">
        <v>5657.2829473065804</v>
      </c>
      <c r="DU1556" s="25">
        <v>1492.97596841324</v>
      </c>
      <c r="DV1556" s="25"/>
      <c r="DW1556" s="25">
        <v>1424.4795127704001</v>
      </c>
      <c r="DX1556" s="25"/>
      <c r="DY1556" s="25"/>
      <c r="DZ1556" s="25"/>
      <c r="EA1556" s="25"/>
      <c r="EB1556" s="25"/>
      <c r="EC1556" s="25"/>
      <c r="ED1556" s="25"/>
      <c r="EE1556" s="25">
        <v>1520</v>
      </c>
    </row>
    <row r="1557" spans="110:135" x14ac:dyDescent="0.2">
      <c r="DF1557" s="24" t="s">
        <v>1135</v>
      </c>
      <c r="DG1557" s="24" t="s">
        <v>212</v>
      </c>
      <c r="DH1557" s="25">
        <v>1311.80952811624</v>
      </c>
      <c r="DI1557" s="25">
        <v>1520</v>
      </c>
      <c r="DJ1557" s="25">
        <v>51.485768578326798</v>
      </c>
      <c r="DK1557" s="25"/>
      <c r="DL1557" s="25">
        <v>793</v>
      </c>
      <c r="DM1557" s="25">
        <v>109.89049540000001</v>
      </c>
      <c r="DN1557" s="25"/>
      <c r="DO1557" s="25"/>
      <c r="DP1557" s="25">
        <v>2159.75459898188</v>
      </c>
      <c r="DQ1557" s="25"/>
      <c r="DR1557" s="25"/>
      <c r="DS1557" s="25">
        <v>1750.5235286719601</v>
      </c>
      <c r="DT1557" s="25"/>
      <c r="DU1557" s="25">
        <v>1278.3851775775299</v>
      </c>
      <c r="DV1557" s="25"/>
      <c r="DW1557" s="25">
        <v>1571.1128961822801</v>
      </c>
      <c r="DX1557" s="25"/>
      <c r="DY1557" s="25"/>
      <c r="DZ1557" s="25"/>
      <c r="EA1557" s="25"/>
      <c r="EB1557" s="25"/>
      <c r="EC1557" s="25"/>
      <c r="ED1557" s="25"/>
      <c r="EE1557" s="25">
        <v>1520</v>
      </c>
    </row>
    <row r="1558" spans="110:135" x14ac:dyDescent="0.2">
      <c r="DF1558" s="24" t="s">
        <v>2634</v>
      </c>
      <c r="DG1558" s="24" t="s">
        <v>212</v>
      </c>
      <c r="DH1558" s="25">
        <v>1359.6581067396901</v>
      </c>
      <c r="DI1558" s="25">
        <v>1521.8716256876801</v>
      </c>
      <c r="DJ1558" s="25">
        <v>50.358306739824101</v>
      </c>
      <c r="DK1558" s="25"/>
      <c r="DL1558" s="25">
        <v>1636</v>
      </c>
      <c r="DM1558" s="25">
        <v>85.869746469999995</v>
      </c>
      <c r="DN1558" s="25"/>
      <c r="DO1558" s="25"/>
      <c r="DP1558" s="25">
        <v>761.80472688633097</v>
      </c>
      <c r="DQ1558" s="25"/>
      <c r="DR1558" s="25"/>
      <c r="DS1558" s="25">
        <v>1521.8716256876801</v>
      </c>
      <c r="DT1558" s="25"/>
      <c r="DU1558" s="25">
        <v>1071.47381956144</v>
      </c>
      <c r="DV1558" s="25"/>
      <c r="DW1558" s="25">
        <v>1151.7894011502599</v>
      </c>
      <c r="DX1558" s="25"/>
      <c r="DY1558" s="25"/>
      <c r="DZ1558" s="25">
        <v>1672.394691471</v>
      </c>
      <c r="EA1558" s="25"/>
      <c r="EB1558" s="25"/>
      <c r="EC1558" s="25">
        <v>1905.7189494304801</v>
      </c>
      <c r="ED1558" s="25"/>
      <c r="EE1558" s="25">
        <v>2430</v>
      </c>
    </row>
    <row r="1559" spans="110:135" x14ac:dyDescent="0.2">
      <c r="DF1559" s="24" t="s">
        <v>4025</v>
      </c>
      <c r="DG1559" s="24" t="s">
        <v>212</v>
      </c>
      <c r="DH1559" s="25">
        <v>1522</v>
      </c>
      <c r="DI1559" s="25">
        <v>1522</v>
      </c>
      <c r="DJ1559" s="25">
        <v>135.10292507821799</v>
      </c>
      <c r="DK1559" s="25">
        <v>2976</v>
      </c>
      <c r="DL1559" s="25">
        <v>68</v>
      </c>
      <c r="DM1559" s="25"/>
      <c r="DN1559" s="25"/>
      <c r="DO1559" s="25"/>
      <c r="DP1559" s="25"/>
      <c r="DQ1559" s="25"/>
      <c r="DR1559" s="25"/>
      <c r="DS1559" s="25"/>
      <c r="DT1559" s="25"/>
      <c r="DU1559" s="25"/>
      <c r="DV1559" s="25"/>
      <c r="DW1559" s="25"/>
      <c r="DX1559" s="25"/>
      <c r="DY1559" s="25"/>
      <c r="DZ1559" s="25"/>
      <c r="EA1559" s="25"/>
      <c r="EB1559" s="25"/>
      <c r="EC1559" s="25"/>
      <c r="ED1559" s="25"/>
      <c r="EE1559" s="25"/>
    </row>
    <row r="1560" spans="110:135" x14ac:dyDescent="0.2">
      <c r="DF1560" s="24" t="s">
        <v>2193</v>
      </c>
      <c r="DG1560" s="24" t="s">
        <v>212</v>
      </c>
      <c r="DH1560" s="25">
        <v>1782.1662611874101</v>
      </c>
      <c r="DI1560" s="25">
        <v>1522.3860437945</v>
      </c>
      <c r="DJ1560" s="25">
        <v>60.5297055839008</v>
      </c>
      <c r="DK1560" s="25"/>
      <c r="DL1560" s="25">
        <v>2007</v>
      </c>
      <c r="DM1560" s="25">
        <v>786.4022248</v>
      </c>
      <c r="DN1560" s="25"/>
      <c r="DO1560" s="25"/>
      <c r="DP1560" s="25">
        <v>859.31795910808398</v>
      </c>
      <c r="DQ1560" s="25"/>
      <c r="DR1560" s="25"/>
      <c r="DS1560" s="25">
        <v>1633.1137361333699</v>
      </c>
      <c r="DT1560" s="25"/>
      <c r="DU1560" s="25">
        <v>1411.65835145562</v>
      </c>
      <c r="DV1560" s="25"/>
      <c r="DW1560" s="25">
        <v>1296.09818088572</v>
      </c>
      <c r="DX1560" s="25">
        <v>4183.7396371164696</v>
      </c>
      <c r="DY1560" s="25"/>
      <c r="DZ1560" s="25"/>
      <c r="EA1560" s="25"/>
      <c r="EB1560" s="25"/>
      <c r="EC1560" s="25"/>
      <c r="ED1560" s="25"/>
      <c r="EE1560" s="25">
        <v>2080</v>
      </c>
    </row>
    <row r="1561" spans="110:135" x14ac:dyDescent="0.2">
      <c r="DF1561" s="24" t="s">
        <v>4644</v>
      </c>
      <c r="DG1561" s="24" t="s">
        <v>212</v>
      </c>
      <c r="DH1561" s="25">
        <v>1535.4742025238099</v>
      </c>
      <c r="DI1561" s="25">
        <v>1523.3913721154499</v>
      </c>
      <c r="DJ1561" s="25">
        <v>56.632574996315697</v>
      </c>
      <c r="DK1561" s="25"/>
      <c r="DL1561" s="25"/>
      <c r="DM1561" s="25"/>
      <c r="DN1561" s="25"/>
      <c r="DO1561" s="25"/>
      <c r="DP1561" s="25"/>
      <c r="DQ1561" s="25"/>
      <c r="DR1561" s="25"/>
      <c r="DS1561" s="25"/>
      <c r="DT1561" s="25"/>
      <c r="DU1561" s="25"/>
      <c r="DV1561" s="25"/>
      <c r="DW1561" s="25">
        <v>1523.3913721154499</v>
      </c>
      <c r="DX1561" s="25"/>
      <c r="DY1561" s="25"/>
      <c r="DZ1561" s="25"/>
      <c r="EA1561" s="25"/>
      <c r="EB1561" s="25"/>
      <c r="EC1561" s="25">
        <v>2411.0312354559701</v>
      </c>
      <c r="ED1561" s="25"/>
      <c r="EE1561" s="25">
        <v>672</v>
      </c>
    </row>
    <row r="1562" spans="110:135" x14ac:dyDescent="0.2">
      <c r="DF1562" s="24" t="s">
        <v>2819</v>
      </c>
      <c r="DG1562" s="24" t="s">
        <v>274</v>
      </c>
      <c r="DH1562" s="25">
        <v>1408.08223210806</v>
      </c>
      <c r="DI1562" s="25">
        <v>1523.8300429841699</v>
      </c>
      <c r="DJ1562" s="25">
        <v>92.300228717050302</v>
      </c>
      <c r="DK1562" s="25"/>
      <c r="DL1562" s="25">
        <v>2646</v>
      </c>
      <c r="DM1562" s="25">
        <v>54.416653340000003</v>
      </c>
      <c r="DN1562" s="25"/>
      <c r="DO1562" s="25"/>
      <c r="DP1562" s="25"/>
      <c r="DQ1562" s="25"/>
      <c r="DR1562" s="25"/>
      <c r="DS1562" s="25">
        <v>1523.8300429841699</v>
      </c>
      <c r="DT1562" s="25"/>
      <c r="DU1562" s="25"/>
      <c r="DV1562" s="25"/>
      <c r="DW1562" s="25"/>
      <c r="DX1562" s="25"/>
      <c r="DY1562" s="25"/>
      <c r="DZ1562" s="25"/>
      <c r="EA1562" s="25"/>
      <c r="EB1562" s="25"/>
      <c r="EC1562" s="25"/>
      <c r="ED1562" s="25"/>
      <c r="EE1562" s="25"/>
    </row>
    <row r="1563" spans="110:135" x14ac:dyDescent="0.2">
      <c r="DF1563" s="24" t="s">
        <v>5179</v>
      </c>
      <c r="DG1563" s="24" t="s">
        <v>212</v>
      </c>
      <c r="DH1563" s="25">
        <v>2267.3730103412199</v>
      </c>
      <c r="DI1563" s="25">
        <v>1526.91637168072</v>
      </c>
      <c r="DJ1563" s="25">
        <v>71.598772202589203</v>
      </c>
      <c r="DK1563" s="25">
        <v>5294</v>
      </c>
      <c r="DL1563" s="25">
        <v>3424</v>
      </c>
      <c r="DM1563" s="25">
        <v>468.6373385</v>
      </c>
      <c r="DN1563" s="25"/>
      <c r="DO1563" s="25"/>
      <c r="DP1563" s="25">
        <v>1503.4656039076699</v>
      </c>
      <c r="DQ1563" s="25">
        <v>2356.4040877434099</v>
      </c>
      <c r="DR1563" s="25"/>
      <c r="DS1563" s="25"/>
      <c r="DT1563" s="25"/>
      <c r="DU1563" s="25">
        <v>1298.1876705567499</v>
      </c>
      <c r="DV1563" s="25"/>
      <c r="DW1563" s="25">
        <v>1526.91637168072</v>
      </c>
      <c r="DX1563" s="25"/>
      <c r="DY1563" s="25"/>
      <c r="DZ1563" s="25"/>
      <c r="EA1563" s="25"/>
      <c r="EB1563" s="25"/>
      <c r="EC1563" s="25"/>
      <c r="ED1563" s="25"/>
      <c r="EE1563" s="25"/>
    </row>
    <row r="1564" spans="110:135" x14ac:dyDescent="0.2">
      <c r="DF1564" s="24" t="s">
        <v>9609</v>
      </c>
      <c r="DG1564" s="24" t="s">
        <v>212</v>
      </c>
      <c r="DH1564" s="25">
        <v>14856.8401783588</v>
      </c>
      <c r="DI1564" s="25">
        <v>1526.9946186622401</v>
      </c>
      <c r="DJ1564" s="25">
        <v>137.990362049975</v>
      </c>
      <c r="DK1564" s="25"/>
      <c r="DL1564" s="25">
        <v>47394</v>
      </c>
      <c r="DM1564" s="25"/>
      <c r="DN1564" s="25"/>
      <c r="DO1564" s="25"/>
      <c r="DP1564" s="25"/>
      <c r="DQ1564" s="25"/>
      <c r="DR1564" s="25"/>
      <c r="DS1564" s="25"/>
      <c r="DT1564" s="25">
        <v>23102.153781577301</v>
      </c>
      <c r="DU1564" s="25">
        <v>1526.9946186622401</v>
      </c>
      <c r="DV1564" s="25"/>
      <c r="DW1564" s="25">
        <v>1181.0524915543899</v>
      </c>
      <c r="DX1564" s="25"/>
      <c r="DY1564" s="25"/>
      <c r="DZ1564" s="25"/>
      <c r="EA1564" s="25"/>
      <c r="EB1564" s="25"/>
      <c r="EC1564" s="25"/>
      <c r="ED1564" s="25"/>
      <c r="EE1564" s="25">
        <v>1080</v>
      </c>
    </row>
    <row r="1565" spans="110:135" x14ac:dyDescent="0.2">
      <c r="DF1565" s="24" t="s">
        <v>1639</v>
      </c>
      <c r="DG1565" s="24" t="s">
        <v>212</v>
      </c>
      <c r="DH1565" s="25">
        <v>1332.1283189749699</v>
      </c>
      <c r="DI1565" s="25">
        <v>1527.7231984724699</v>
      </c>
      <c r="DJ1565" s="25">
        <v>47.726718350162699</v>
      </c>
      <c r="DK1565" s="25"/>
      <c r="DL1565" s="25">
        <v>1532</v>
      </c>
      <c r="DM1565" s="25">
        <v>392.69000140000003</v>
      </c>
      <c r="DN1565" s="25"/>
      <c r="DO1565" s="25"/>
      <c r="DP1565" s="25">
        <v>1818.2548291870901</v>
      </c>
      <c r="DQ1565" s="25"/>
      <c r="DR1565" s="25">
        <v>944.77926225261001</v>
      </c>
      <c r="DS1565" s="25">
        <v>2118.0295504552801</v>
      </c>
      <c r="DT1565" s="25"/>
      <c r="DU1565" s="25">
        <v>527.58148702544099</v>
      </c>
      <c r="DV1565" s="25"/>
      <c r="DW1565" s="25">
        <v>1800.2450245344</v>
      </c>
      <c r="DX1565" s="25"/>
      <c r="DY1565" s="25"/>
      <c r="DZ1565" s="25">
        <v>1523.44639694493</v>
      </c>
      <c r="EA1565" s="25"/>
      <c r="EB1565" s="25"/>
      <c r="EC1565" s="25"/>
      <c r="ED1565" s="25"/>
      <c r="EE1565" s="25"/>
    </row>
    <row r="1566" spans="110:135" x14ac:dyDescent="0.2">
      <c r="DF1566" s="24" t="s">
        <v>3441</v>
      </c>
      <c r="DG1566" s="24" t="s">
        <v>212</v>
      </c>
      <c r="DH1566" s="25">
        <v>1931.8700758124401</v>
      </c>
      <c r="DI1566" s="25">
        <v>1527.8050611593701</v>
      </c>
      <c r="DJ1566" s="25">
        <v>93.403035986196002</v>
      </c>
      <c r="DK1566" s="25"/>
      <c r="DL1566" s="25">
        <v>818</v>
      </c>
      <c r="DM1566" s="25">
        <v>78.842935879999999</v>
      </c>
      <c r="DN1566" s="25"/>
      <c r="DO1566" s="25"/>
      <c r="DP1566" s="25">
        <v>874.00667903691499</v>
      </c>
      <c r="DQ1566" s="25"/>
      <c r="DR1566" s="25">
        <v>1833.0963606743901</v>
      </c>
      <c r="DS1566" s="25">
        <v>1527.8050611593701</v>
      </c>
      <c r="DT1566" s="25"/>
      <c r="DU1566" s="25">
        <v>1071.1218239304801</v>
      </c>
      <c r="DV1566" s="25">
        <v>2933.92653789111</v>
      </c>
      <c r="DW1566" s="25"/>
      <c r="DX1566" s="25"/>
      <c r="DY1566" s="25"/>
      <c r="DZ1566" s="25">
        <v>1674.2884499675299</v>
      </c>
      <c r="EA1566" s="25"/>
      <c r="EB1566" s="25"/>
      <c r="EC1566" s="25">
        <v>5095.1949219660901</v>
      </c>
      <c r="ED1566" s="25">
        <v>5287.3880634309098</v>
      </c>
      <c r="EE1566" s="25">
        <v>56.9</v>
      </c>
    </row>
    <row r="1567" spans="110:135" x14ac:dyDescent="0.2">
      <c r="DF1567" s="24" t="s">
        <v>5606</v>
      </c>
      <c r="DG1567" s="24" t="s">
        <v>212</v>
      </c>
      <c r="DH1567" s="25">
        <v>3006.0190038254</v>
      </c>
      <c r="DI1567" s="25">
        <v>1528.4023663354801</v>
      </c>
      <c r="DJ1567" s="25">
        <v>128.847931460849</v>
      </c>
      <c r="DK1567" s="25"/>
      <c r="DL1567" s="25">
        <v>545</v>
      </c>
      <c r="DM1567" s="25">
        <v>3989.955254</v>
      </c>
      <c r="DN1567" s="25"/>
      <c r="DO1567" s="25"/>
      <c r="DP1567" s="25">
        <v>881.81345500161001</v>
      </c>
      <c r="DQ1567" s="25">
        <v>12190.977293562601</v>
      </c>
      <c r="DR1567" s="25"/>
      <c r="DS1567" s="25">
        <v>2491.6012953681002</v>
      </c>
      <c r="DT1567" s="25"/>
      <c r="DU1567" s="25">
        <v>1600.95518967621</v>
      </c>
      <c r="DV1567" s="25"/>
      <c r="DW1567" s="25">
        <v>1455.84954299475</v>
      </c>
      <c r="DX1567" s="25"/>
      <c r="DY1567" s="25"/>
      <c r="DZ1567" s="25"/>
      <c r="EA1567" s="25"/>
      <c r="EB1567" s="25"/>
      <c r="EC1567" s="25"/>
      <c r="ED1567" s="25"/>
      <c r="EE1567" s="25">
        <v>892</v>
      </c>
    </row>
    <row r="1568" spans="110:135" x14ac:dyDescent="0.2">
      <c r="DF1568" s="24" t="s">
        <v>3618</v>
      </c>
      <c r="DG1568" s="24" t="s">
        <v>212</v>
      </c>
      <c r="DH1568" s="25">
        <v>2974.6321740060798</v>
      </c>
      <c r="DI1568" s="25">
        <v>1528.9631372444501</v>
      </c>
      <c r="DJ1568" s="25">
        <v>130.75831038885701</v>
      </c>
      <c r="DK1568" s="25"/>
      <c r="DL1568" s="25">
        <v>1453</v>
      </c>
      <c r="DM1568" s="25">
        <v>88.646518610000001</v>
      </c>
      <c r="DN1568" s="25"/>
      <c r="DO1568" s="25">
        <v>3978.5580172</v>
      </c>
      <c r="DP1568" s="25">
        <v>597.36680775872298</v>
      </c>
      <c r="DQ1568" s="25"/>
      <c r="DR1568" s="25">
        <v>1015.13511471401</v>
      </c>
      <c r="DS1568" s="25">
        <v>4713.3025157243501</v>
      </c>
      <c r="DT1568" s="25"/>
      <c r="DU1568" s="25">
        <v>1604.9262744888999</v>
      </c>
      <c r="DV1568" s="25"/>
      <c r="DW1568" s="25"/>
      <c r="DX1568" s="25"/>
      <c r="DY1568" s="25"/>
      <c r="DZ1568" s="25">
        <v>2001.12666011844</v>
      </c>
      <c r="EA1568" s="25"/>
      <c r="EB1568" s="25"/>
      <c r="EC1568" s="25"/>
      <c r="ED1568" s="25">
        <v>13244.259831446399</v>
      </c>
      <c r="EE1568" s="25">
        <v>1050</v>
      </c>
    </row>
    <row r="1569" spans="110:135" x14ac:dyDescent="0.2">
      <c r="DF1569" s="24" t="s">
        <v>3933</v>
      </c>
      <c r="DG1569" s="24" t="s">
        <v>212</v>
      </c>
      <c r="DH1569" s="25">
        <v>1784.6683816403399</v>
      </c>
      <c r="DI1569" s="25">
        <v>1529.6524734458901</v>
      </c>
      <c r="DJ1569" s="25">
        <v>69.051900191361895</v>
      </c>
      <c r="DK1569" s="25">
        <v>985</v>
      </c>
      <c r="DL1569" s="25">
        <v>4735</v>
      </c>
      <c r="DM1569" s="25">
        <v>316.13119469999998</v>
      </c>
      <c r="DN1569" s="25"/>
      <c r="DO1569" s="25"/>
      <c r="DP1569" s="25">
        <v>1606.31374700675</v>
      </c>
      <c r="DQ1569" s="25"/>
      <c r="DR1569" s="25"/>
      <c r="DS1569" s="25">
        <v>1858.4599148965001</v>
      </c>
      <c r="DT1569" s="25"/>
      <c r="DU1569" s="25">
        <v>1095.4901720313901</v>
      </c>
      <c r="DV1569" s="25"/>
      <c r="DW1569" s="25">
        <v>1303.7847060803499</v>
      </c>
      <c r="DX1569" s="25"/>
      <c r="DY1569" s="25">
        <v>3203.7397612774998</v>
      </c>
      <c r="DZ1569" s="25">
        <v>1529.6524734458901</v>
      </c>
      <c r="EA1569" s="25"/>
      <c r="EB1569" s="25"/>
      <c r="EC1569" s="25">
        <v>2090.7802286053202</v>
      </c>
      <c r="ED1569" s="25"/>
      <c r="EE1569" s="25">
        <v>907</v>
      </c>
    </row>
    <row r="1570" spans="110:135" x14ac:dyDescent="0.2">
      <c r="DF1570" s="24" t="s">
        <v>730</v>
      </c>
      <c r="DG1570" s="24" t="s">
        <v>212</v>
      </c>
      <c r="DH1570" s="25">
        <v>1587.8972056348</v>
      </c>
      <c r="DI1570" s="25">
        <v>1530</v>
      </c>
      <c r="DJ1570" s="25">
        <v>54.235644902209799</v>
      </c>
      <c r="DK1570" s="25"/>
      <c r="DL1570" s="25">
        <v>1530</v>
      </c>
      <c r="DM1570" s="25">
        <v>328.06106440000002</v>
      </c>
      <c r="DN1570" s="25"/>
      <c r="DO1570" s="25"/>
      <c r="DP1570" s="25">
        <v>2776.3675862864202</v>
      </c>
      <c r="DQ1570" s="25"/>
      <c r="DR1570" s="25">
        <v>1099.1648667197501</v>
      </c>
      <c r="DS1570" s="25">
        <v>2589.6982425804699</v>
      </c>
      <c r="DT1570" s="25"/>
      <c r="DU1570" s="25">
        <v>1651.8640044874801</v>
      </c>
      <c r="DV1570" s="25"/>
      <c r="DW1570" s="25">
        <v>1140.1246749694401</v>
      </c>
      <c r="DX1570" s="25"/>
      <c r="DY1570" s="25"/>
      <c r="DZ1570" s="25"/>
      <c r="EA1570" s="25"/>
      <c r="EB1570" s="25"/>
      <c r="EC1570" s="25"/>
      <c r="ED1570" s="25"/>
      <c r="EE1570" s="25"/>
    </row>
    <row r="1571" spans="110:135" x14ac:dyDescent="0.2">
      <c r="DF1571" s="24" t="s">
        <v>1963</v>
      </c>
      <c r="DG1571" s="24" t="s">
        <v>274</v>
      </c>
      <c r="DH1571" s="25">
        <v>1737.3238260282601</v>
      </c>
      <c r="DI1571" s="25">
        <v>1532.2068647168401</v>
      </c>
      <c r="DJ1571" s="25">
        <v>44.036960172078203</v>
      </c>
      <c r="DK1571" s="25"/>
      <c r="DL1571" s="25"/>
      <c r="DM1571" s="25">
        <v>1102.7350899999999</v>
      </c>
      <c r="DN1571" s="25"/>
      <c r="DO1571" s="25"/>
      <c r="DP1571" s="25">
        <v>2174.9485074641402</v>
      </c>
      <c r="DQ1571" s="25"/>
      <c r="DR1571" s="25"/>
      <c r="DS1571" s="25">
        <v>2100.83930885783</v>
      </c>
      <c r="DT1571" s="25"/>
      <c r="DU1571" s="25">
        <v>3039.3541381159398</v>
      </c>
      <c r="DV1571" s="25"/>
      <c r="DW1571" s="25">
        <v>1532.2068647168401</v>
      </c>
      <c r="DX1571" s="25"/>
      <c r="DY1571" s="25"/>
      <c r="DZ1571" s="25">
        <v>1459.18287304308</v>
      </c>
      <c r="EA1571" s="25"/>
      <c r="EB1571" s="25"/>
      <c r="EC1571" s="25"/>
      <c r="ED1571" s="25"/>
      <c r="EE1571" s="25">
        <v>752</v>
      </c>
    </row>
    <row r="1572" spans="110:135" x14ac:dyDescent="0.2">
      <c r="DF1572" s="24" t="s">
        <v>1985</v>
      </c>
      <c r="DG1572" s="24" t="s">
        <v>212</v>
      </c>
      <c r="DH1572" s="25">
        <v>1485.5795100543501</v>
      </c>
      <c r="DI1572" s="25">
        <v>1532.57380989736</v>
      </c>
      <c r="DJ1572" s="25">
        <v>68.639210445032802</v>
      </c>
      <c r="DK1572" s="25">
        <v>324</v>
      </c>
      <c r="DL1572" s="25">
        <v>2969</v>
      </c>
      <c r="DM1572" s="25">
        <v>92.981615340000005</v>
      </c>
      <c r="DN1572" s="25">
        <v>431.99023010000002</v>
      </c>
      <c r="DO1572" s="25"/>
      <c r="DP1572" s="25">
        <v>1861.3387318048401</v>
      </c>
      <c r="DQ1572" s="25">
        <v>2910.32673246999</v>
      </c>
      <c r="DR1572" s="25"/>
      <c r="DS1572" s="25">
        <v>1395.04782274535</v>
      </c>
      <c r="DT1572" s="25"/>
      <c r="DU1572" s="25">
        <v>811.28004139134202</v>
      </c>
      <c r="DV1572" s="25">
        <v>2591.6274169461999</v>
      </c>
      <c r="DW1572" s="25">
        <v>1670.09979704938</v>
      </c>
      <c r="DX1572" s="25"/>
      <c r="DY1572" s="25"/>
      <c r="DZ1572" s="25">
        <v>2065.2617328051101</v>
      </c>
      <c r="EA1572" s="25"/>
      <c r="EB1572" s="25"/>
      <c r="EC1572" s="25"/>
      <c r="ED1572" s="25"/>
      <c r="EE1572" s="25">
        <v>704</v>
      </c>
    </row>
    <row r="1573" spans="110:135" x14ac:dyDescent="0.2">
      <c r="DF1573" s="24" t="s">
        <v>3901</v>
      </c>
      <c r="DG1573" s="24" t="s">
        <v>212</v>
      </c>
      <c r="DH1573" s="25">
        <v>2094.6745942508201</v>
      </c>
      <c r="DI1573" s="25">
        <v>1533.1677242180699</v>
      </c>
      <c r="DJ1573" s="25">
        <v>98.622292426502796</v>
      </c>
      <c r="DK1573" s="25"/>
      <c r="DL1573" s="25">
        <v>2563</v>
      </c>
      <c r="DM1573" s="25">
        <v>180.84187689999999</v>
      </c>
      <c r="DN1573" s="25">
        <v>930.08183629999996</v>
      </c>
      <c r="DO1573" s="25"/>
      <c r="DP1573" s="25">
        <v>1969.3546116530699</v>
      </c>
      <c r="DQ1573" s="25"/>
      <c r="DR1573" s="25"/>
      <c r="DS1573" s="25">
        <v>1147.78298071733</v>
      </c>
      <c r="DT1573" s="25"/>
      <c r="DU1573" s="25">
        <v>1552.80903525145</v>
      </c>
      <c r="DV1573" s="25"/>
      <c r="DW1573" s="25"/>
      <c r="DX1573" s="25"/>
      <c r="DY1573" s="25"/>
      <c r="DZ1573" s="25">
        <v>1513.52641318469</v>
      </c>
      <c r="EA1573" s="25"/>
      <c r="EB1573" s="25"/>
      <c r="EC1573" s="25"/>
      <c r="ED1573" s="25"/>
      <c r="EE1573" s="25">
        <v>6900</v>
      </c>
    </row>
    <row r="1574" spans="110:135" x14ac:dyDescent="0.2">
      <c r="DF1574" s="24" t="s">
        <v>1451</v>
      </c>
      <c r="DG1574" s="24" t="s">
        <v>212</v>
      </c>
      <c r="DH1574" s="25">
        <v>1459.0629095624599</v>
      </c>
      <c r="DI1574" s="25">
        <v>1533.1716265749301</v>
      </c>
      <c r="DJ1574" s="25">
        <v>78.6950205904228</v>
      </c>
      <c r="DK1574" s="25"/>
      <c r="DL1574" s="25">
        <v>2607</v>
      </c>
      <c r="DM1574" s="25">
        <v>162.9083851</v>
      </c>
      <c r="DN1574" s="25"/>
      <c r="DO1574" s="25"/>
      <c r="DP1574" s="25"/>
      <c r="DQ1574" s="25"/>
      <c r="DR1574" s="25"/>
      <c r="DS1574" s="25">
        <v>2221.0659895096201</v>
      </c>
      <c r="DT1574" s="25"/>
      <c r="DU1574" s="25">
        <v>845.27726364024295</v>
      </c>
      <c r="DV1574" s="25"/>
      <c r="DW1574" s="25"/>
      <c r="DX1574" s="25"/>
      <c r="DY1574" s="25"/>
      <c r="DZ1574" s="25"/>
      <c r="EA1574" s="25"/>
      <c r="EB1574" s="25"/>
      <c r="EC1574" s="25"/>
      <c r="ED1574" s="25"/>
      <c r="EE1574" s="25"/>
    </row>
    <row r="1575" spans="110:135" x14ac:dyDescent="0.2">
      <c r="DF1575" s="24" t="s">
        <v>2361</v>
      </c>
      <c r="DG1575" s="24" t="s">
        <v>212</v>
      </c>
      <c r="DH1575" s="25">
        <v>1440.5093331294599</v>
      </c>
      <c r="DI1575" s="25">
        <v>1533.20085718366</v>
      </c>
      <c r="DJ1575" s="25">
        <v>63.816042327630797</v>
      </c>
      <c r="DK1575" s="25"/>
      <c r="DL1575" s="25">
        <v>507</v>
      </c>
      <c r="DM1575" s="25">
        <v>168.7437243</v>
      </c>
      <c r="DN1575" s="25"/>
      <c r="DO1575" s="25"/>
      <c r="DP1575" s="25">
        <v>2582.2734112303601</v>
      </c>
      <c r="DQ1575" s="25"/>
      <c r="DR1575" s="25"/>
      <c r="DS1575" s="25">
        <v>1990.04865230366</v>
      </c>
      <c r="DT1575" s="25"/>
      <c r="DU1575" s="25">
        <v>669.60716283437205</v>
      </c>
      <c r="DV1575" s="25"/>
      <c r="DW1575" s="25">
        <v>1551.6359600456201</v>
      </c>
      <c r="DX1575" s="25"/>
      <c r="DY1575" s="25"/>
      <c r="DZ1575" s="25">
        <v>1514.7657543216901</v>
      </c>
      <c r="EA1575" s="25"/>
      <c r="EB1575" s="25"/>
      <c r="EC1575" s="25"/>
      <c r="ED1575" s="25"/>
      <c r="EE1575" s="25">
        <v>2540</v>
      </c>
    </row>
    <row r="1576" spans="110:135" x14ac:dyDescent="0.2">
      <c r="DF1576" s="24" t="s">
        <v>2771</v>
      </c>
      <c r="DG1576" s="24" t="s">
        <v>212</v>
      </c>
      <c r="DH1576" s="25">
        <v>1611.0174744828901</v>
      </c>
      <c r="DI1576" s="25">
        <v>1533.3562162396599</v>
      </c>
      <c r="DJ1576" s="25">
        <v>43.651613147419603</v>
      </c>
      <c r="DK1576" s="25">
        <v>1090</v>
      </c>
      <c r="DL1576" s="25">
        <v>1254</v>
      </c>
      <c r="DM1576" s="25">
        <v>583.85481670000001</v>
      </c>
      <c r="DN1576" s="25">
        <v>1165.569794</v>
      </c>
      <c r="DO1576" s="25"/>
      <c r="DP1576" s="25">
        <v>2423.0895649507502</v>
      </c>
      <c r="DQ1576" s="25"/>
      <c r="DR1576" s="25">
        <v>1939.45091921069</v>
      </c>
      <c r="DS1576" s="25">
        <v>2783.6661097460901</v>
      </c>
      <c r="DT1576" s="25"/>
      <c r="DU1576" s="25">
        <v>1329.9716328858999</v>
      </c>
      <c r="DV1576" s="25"/>
      <c r="DW1576" s="25">
        <v>1736.74079959342</v>
      </c>
      <c r="DX1576" s="25"/>
      <c r="DY1576" s="25"/>
      <c r="DZ1576" s="25">
        <v>1817.43211765305</v>
      </c>
      <c r="EA1576" s="25"/>
      <c r="EB1576" s="25"/>
      <c r="EC1576" s="25">
        <v>2472.4339390547102</v>
      </c>
      <c r="ED1576" s="25"/>
      <c r="EE1576" s="25">
        <v>736</v>
      </c>
    </row>
    <row r="1577" spans="110:135" x14ac:dyDescent="0.2">
      <c r="DF1577" s="24" t="s">
        <v>3895</v>
      </c>
      <c r="DG1577" s="24" t="s">
        <v>212</v>
      </c>
      <c r="DH1577" s="25">
        <v>1484.8674796913699</v>
      </c>
      <c r="DI1577" s="25">
        <v>1533.92945510751</v>
      </c>
      <c r="DJ1577" s="25">
        <v>62.559348722092899</v>
      </c>
      <c r="DK1577" s="25"/>
      <c r="DL1577" s="25">
        <v>273</v>
      </c>
      <c r="DM1577" s="25"/>
      <c r="DN1577" s="25">
        <v>587.26500950000002</v>
      </c>
      <c r="DO1577" s="25"/>
      <c r="DP1577" s="25"/>
      <c r="DQ1577" s="25"/>
      <c r="DR1577" s="25"/>
      <c r="DS1577" s="25">
        <v>1143.3130795434899</v>
      </c>
      <c r="DT1577" s="25"/>
      <c r="DU1577" s="25">
        <v>639.27004713909696</v>
      </c>
      <c r="DV1577" s="25"/>
      <c r="DW1577" s="25"/>
      <c r="DX1577" s="25"/>
      <c r="DY1577" s="25"/>
      <c r="DZ1577" s="25">
        <v>2529.6708325639001</v>
      </c>
      <c r="EA1577" s="25">
        <v>1924.54583067153</v>
      </c>
      <c r="EB1577" s="25"/>
      <c r="EC1577" s="25">
        <v>2451.8750381129598</v>
      </c>
      <c r="ED1577" s="25"/>
      <c r="EE1577" s="25">
        <v>2330</v>
      </c>
    </row>
    <row r="1578" spans="110:135" x14ac:dyDescent="0.2">
      <c r="DF1578" s="24" t="s">
        <v>3602</v>
      </c>
      <c r="DG1578" s="24" t="s">
        <v>212</v>
      </c>
      <c r="DH1578" s="25">
        <v>1578.45993113656</v>
      </c>
      <c r="DI1578" s="25">
        <v>1534.6206959429301</v>
      </c>
      <c r="DJ1578" s="25">
        <v>55.188451021263703</v>
      </c>
      <c r="DK1578" s="25"/>
      <c r="DL1578" s="25">
        <v>1307</v>
      </c>
      <c r="DM1578" s="25">
        <v>102.7565185</v>
      </c>
      <c r="DN1578" s="25"/>
      <c r="DO1578" s="25"/>
      <c r="DP1578" s="25">
        <v>2340.7400399353301</v>
      </c>
      <c r="DQ1578" s="25"/>
      <c r="DR1578" s="25"/>
      <c r="DS1578" s="25">
        <v>1158.1528201056601</v>
      </c>
      <c r="DT1578" s="25"/>
      <c r="DU1578" s="25">
        <v>963.519197896489</v>
      </c>
      <c r="DV1578" s="25"/>
      <c r="DW1578" s="25">
        <v>1704.2569747438099</v>
      </c>
      <c r="DX1578" s="25"/>
      <c r="DY1578" s="25"/>
      <c r="DZ1578" s="25">
        <v>1534.6206959429301</v>
      </c>
      <c r="EA1578" s="25"/>
      <c r="EB1578" s="25"/>
      <c r="EC1578" s="25">
        <v>3175.0931331048</v>
      </c>
      <c r="ED1578" s="25"/>
      <c r="EE1578" s="25">
        <v>1920</v>
      </c>
    </row>
    <row r="1579" spans="110:135" x14ac:dyDescent="0.2">
      <c r="DF1579" s="24" t="s">
        <v>4274</v>
      </c>
      <c r="DG1579" s="24" t="s">
        <v>212</v>
      </c>
      <c r="DH1579" s="25">
        <v>2141.85257668434</v>
      </c>
      <c r="DI1579" s="25">
        <v>1535.5042657255699</v>
      </c>
      <c r="DJ1579" s="25">
        <v>124.368241825711</v>
      </c>
      <c r="DK1579" s="25"/>
      <c r="DL1579" s="25">
        <v>470</v>
      </c>
      <c r="DM1579" s="25">
        <v>60.776208949999997</v>
      </c>
      <c r="DN1579" s="25"/>
      <c r="DO1579" s="25"/>
      <c r="DP1579" s="25">
        <v>1504.0219916532201</v>
      </c>
      <c r="DQ1579" s="25"/>
      <c r="DR1579" s="25"/>
      <c r="DS1579" s="25">
        <v>7389.3307197048998</v>
      </c>
      <c r="DT1579" s="25"/>
      <c r="DU1579" s="25"/>
      <c r="DV1579" s="25"/>
      <c r="DW1579" s="25"/>
      <c r="DX1579" s="25"/>
      <c r="DY1579" s="25"/>
      <c r="DZ1579" s="25">
        <v>1566.9865397979199</v>
      </c>
      <c r="EA1579" s="25"/>
      <c r="EB1579" s="25"/>
      <c r="EC1579" s="25"/>
      <c r="ED1579" s="25"/>
      <c r="EE1579" s="25">
        <v>1860</v>
      </c>
    </row>
    <row r="1580" spans="110:135" x14ac:dyDescent="0.2">
      <c r="DF1580" s="24" t="s">
        <v>2172</v>
      </c>
      <c r="DG1580" s="24" t="s">
        <v>212</v>
      </c>
      <c r="DH1580" s="25">
        <v>1592.50187114039</v>
      </c>
      <c r="DI1580" s="25">
        <v>1535.7358526063599</v>
      </c>
      <c r="DJ1580" s="25">
        <v>85.538483921536894</v>
      </c>
      <c r="DK1580" s="25"/>
      <c r="DL1580" s="25">
        <v>3693</v>
      </c>
      <c r="DM1580" s="25">
        <v>210.5025631</v>
      </c>
      <c r="DN1580" s="25"/>
      <c r="DO1580" s="25"/>
      <c r="DP1580" s="25">
        <v>1818.70336185828</v>
      </c>
      <c r="DQ1580" s="25">
        <v>3666.2112512624999</v>
      </c>
      <c r="DR1580" s="25"/>
      <c r="DS1580" s="25">
        <v>1438.3477675321101</v>
      </c>
      <c r="DT1580" s="25"/>
      <c r="DU1580" s="25">
        <v>158.714683461303</v>
      </c>
      <c r="DV1580" s="25"/>
      <c r="DW1580" s="25">
        <v>1535.7358526063599</v>
      </c>
      <c r="DX1580" s="25"/>
      <c r="DY1580" s="25"/>
      <c r="DZ1580" s="25">
        <v>1662.30136044301</v>
      </c>
      <c r="EA1580" s="25"/>
      <c r="EB1580" s="25"/>
      <c r="EC1580" s="25"/>
      <c r="ED1580" s="25"/>
      <c r="EE1580" s="25">
        <v>149</v>
      </c>
    </row>
    <row r="1581" spans="110:135" x14ac:dyDescent="0.2">
      <c r="DF1581" s="24" t="s">
        <v>2944</v>
      </c>
      <c r="DG1581" s="24" t="s">
        <v>212</v>
      </c>
      <c r="DH1581" s="25">
        <v>1536.8822467570501</v>
      </c>
      <c r="DI1581" s="25">
        <v>1536.8822467570501</v>
      </c>
      <c r="DJ1581" s="25">
        <v>84.093929154490596</v>
      </c>
      <c r="DK1581" s="25"/>
      <c r="DL1581" s="25"/>
      <c r="DM1581" s="25"/>
      <c r="DN1581" s="25"/>
      <c r="DO1581" s="25"/>
      <c r="DP1581" s="25"/>
      <c r="DQ1581" s="25"/>
      <c r="DR1581" s="25"/>
      <c r="DS1581" s="25"/>
      <c r="DT1581" s="25"/>
      <c r="DU1581" s="25"/>
      <c r="DV1581" s="25"/>
      <c r="DW1581" s="25"/>
      <c r="DX1581" s="25"/>
      <c r="DY1581" s="25">
        <v>2450.7644935141002</v>
      </c>
      <c r="DZ1581" s="25"/>
      <c r="EA1581" s="25"/>
      <c r="EB1581" s="25"/>
      <c r="EC1581" s="25"/>
      <c r="ED1581" s="25"/>
      <c r="EE1581" s="25">
        <v>623</v>
      </c>
    </row>
    <row r="1582" spans="110:135" x14ac:dyDescent="0.2">
      <c r="DF1582" s="24" t="s">
        <v>574</v>
      </c>
      <c r="DG1582" s="24" t="s">
        <v>212</v>
      </c>
      <c r="DH1582" s="25">
        <v>1527.9388238781801</v>
      </c>
      <c r="DI1582" s="25">
        <v>1536.9159163244799</v>
      </c>
      <c r="DJ1582" s="25">
        <v>63.240931192429699</v>
      </c>
      <c r="DK1582" s="25"/>
      <c r="DL1582" s="25">
        <v>1701</v>
      </c>
      <c r="DM1582" s="25">
        <v>300.86837079999998</v>
      </c>
      <c r="DN1582" s="25"/>
      <c r="DO1582" s="25"/>
      <c r="DP1582" s="25">
        <v>1372.83183264896</v>
      </c>
      <c r="DQ1582" s="25"/>
      <c r="DR1582" s="25">
        <v>2828.8856049084402</v>
      </c>
      <c r="DS1582" s="25">
        <v>641.74906591295905</v>
      </c>
      <c r="DT1582" s="25"/>
      <c r="DU1582" s="25">
        <v>2322.2980689987498</v>
      </c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</row>
    <row r="1583" spans="110:135" x14ac:dyDescent="0.2">
      <c r="DF1583" s="24" t="s">
        <v>3244</v>
      </c>
      <c r="DG1583" s="24" t="s">
        <v>212</v>
      </c>
      <c r="DH1583" s="25">
        <v>1928.5077685958199</v>
      </c>
      <c r="DI1583" s="25">
        <v>1537.10592552762</v>
      </c>
      <c r="DJ1583" s="25">
        <v>71.403837096039098</v>
      </c>
      <c r="DK1583" s="25">
        <v>4570</v>
      </c>
      <c r="DL1583" s="25">
        <v>1229</v>
      </c>
      <c r="DM1583" s="25">
        <v>64.866972110000006</v>
      </c>
      <c r="DN1583" s="25">
        <v>902.33199090000005</v>
      </c>
      <c r="DO1583" s="25"/>
      <c r="DP1583" s="25">
        <v>1848.1514514676301</v>
      </c>
      <c r="DQ1583" s="25"/>
      <c r="DR1583" s="25">
        <v>3917.0663030233</v>
      </c>
      <c r="DS1583" s="25">
        <v>1387.5961598152601</v>
      </c>
      <c r="DT1583" s="25"/>
      <c r="DU1583" s="25">
        <v>812.34680272824198</v>
      </c>
      <c r="DV1583" s="25"/>
      <c r="DW1583" s="25">
        <v>1870.6104555562899</v>
      </c>
      <c r="DX1583" s="25"/>
      <c r="DY1583" s="25"/>
      <c r="DZ1583" s="25">
        <v>1537.10592552762</v>
      </c>
      <c r="EA1583" s="25"/>
      <c r="EB1583" s="25"/>
      <c r="EC1583" s="25"/>
      <c r="ED1583" s="25">
        <v>3074.5093934256902</v>
      </c>
      <c r="EE1583" s="25"/>
    </row>
    <row r="1584" spans="110:135" x14ac:dyDescent="0.2">
      <c r="DF1584" s="24" t="s">
        <v>2353</v>
      </c>
      <c r="DG1584" s="24" t="s">
        <v>212</v>
      </c>
      <c r="DH1584" s="25">
        <v>1515.39508091116</v>
      </c>
      <c r="DI1584" s="25">
        <v>1538.34881957173</v>
      </c>
      <c r="DJ1584" s="25">
        <v>57.294159274954801</v>
      </c>
      <c r="DK1584" s="25"/>
      <c r="DL1584" s="25">
        <v>2448</v>
      </c>
      <c r="DM1584" s="25">
        <v>146.8520906</v>
      </c>
      <c r="DN1584" s="25"/>
      <c r="DO1584" s="25">
        <v>575.08756707999999</v>
      </c>
      <c r="DP1584" s="25">
        <v>2491.31893819996</v>
      </c>
      <c r="DQ1584" s="25"/>
      <c r="DR1584" s="25">
        <v>477.991823130211</v>
      </c>
      <c r="DS1584" s="25">
        <v>2351.1966556183902</v>
      </c>
      <c r="DT1584" s="25"/>
      <c r="DU1584" s="25">
        <v>1087.2613505209099</v>
      </c>
      <c r="DV1584" s="25"/>
      <c r="DW1584" s="25">
        <v>1218.88618746661</v>
      </c>
      <c r="DX1584" s="25"/>
      <c r="DY1584" s="25">
        <v>2344.4024578349599</v>
      </c>
      <c r="DZ1584" s="25">
        <v>1538.34881957173</v>
      </c>
      <c r="EA1584" s="25"/>
      <c r="EB1584" s="25"/>
      <c r="EC1584" s="25"/>
      <c r="ED1584" s="25"/>
      <c r="EE1584" s="25">
        <v>1990</v>
      </c>
    </row>
    <row r="1585" spans="110:135" x14ac:dyDescent="0.2">
      <c r="DF1585" s="24" t="s">
        <v>5337</v>
      </c>
      <c r="DG1585" s="24" t="s">
        <v>212</v>
      </c>
      <c r="DH1585" s="25">
        <v>1538.62232556814</v>
      </c>
      <c r="DI1585" s="25">
        <v>1538.62232556814</v>
      </c>
      <c r="DJ1585" s="25">
        <v>32.480452903662403</v>
      </c>
      <c r="DK1585" s="25"/>
      <c r="DL1585" s="25">
        <v>1892</v>
      </c>
      <c r="DM1585" s="25"/>
      <c r="DN1585" s="25"/>
      <c r="DO1585" s="25"/>
      <c r="DP1585" s="25"/>
      <c r="DQ1585" s="25"/>
      <c r="DR1585" s="25"/>
      <c r="DS1585" s="25"/>
      <c r="DT1585" s="25"/>
      <c r="DU1585" s="25"/>
      <c r="DV1585" s="25"/>
      <c r="DW1585" s="25">
        <v>1185.24465113629</v>
      </c>
      <c r="DX1585" s="25"/>
      <c r="DY1585" s="25"/>
      <c r="DZ1585" s="25"/>
      <c r="EA1585" s="25"/>
      <c r="EB1585" s="25"/>
      <c r="EC1585" s="25"/>
      <c r="ED1585" s="25"/>
      <c r="EE1585" s="25"/>
    </row>
    <row r="1586" spans="110:135" x14ac:dyDescent="0.2">
      <c r="DF1586" s="24" t="s">
        <v>2166</v>
      </c>
      <c r="DG1586" s="24" t="s">
        <v>212</v>
      </c>
      <c r="DH1586" s="25">
        <v>2016.83371659093</v>
      </c>
      <c r="DI1586" s="25">
        <v>1539</v>
      </c>
      <c r="DJ1586" s="25">
        <v>67.215162493944504</v>
      </c>
      <c r="DK1586" s="25">
        <v>395</v>
      </c>
      <c r="DL1586" s="25">
        <v>1539</v>
      </c>
      <c r="DM1586" s="25">
        <v>1027.460922</v>
      </c>
      <c r="DN1586" s="25"/>
      <c r="DO1586" s="25"/>
      <c r="DP1586" s="25">
        <v>2397.4537791605298</v>
      </c>
      <c r="DQ1586" s="25"/>
      <c r="DR1586" s="25">
        <v>2386.3790214402202</v>
      </c>
      <c r="DS1586" s="25">
        <v>3814.9756363951101</v>
      </c>
      <c r="DT1586" s="25"/>
      <c r="DU1586" s="25">
        <v>4385.9269209689201</v>
      </c>
      <c r="DV1586" s="25"/>
      <c r="DW1586" s="25">
        <v>1283.3071693536299</v>
      </c>
      <c r="DX1586" s="25"/>
      <c r="DY1586" s="25"/>
      <c r="DZ1586" s="25"/>
      <c r="EA1586" s="25"/>
      <c r="EB1586" s="25"/>
      <c r="EC1586" s="25"/>
      <c r="ED1586" s="25"/>
      <c r="EE1586" s="25">
        <v>922</v>
      </c>
    </row>
    <row r="1587" spans="110:135" x14ac:dyDescent="0.2">
      <c r="DF1587" s="24" t="s">
        <v>2074</v>
      </c>
      <c r="DG1587" s="24" t="s">
        <v>212</v>
      </c>
      <c r="DH1587" s="25">
        <v>1664.5607501069501</v>
      </c>
      <c r="DI1587" s="25">
        <v>1539.06089890255</v>
      </c>
      <c r="DJ1587" s="25">
        <v>75.200058480234205</v>
      </c>
      <c r="DK1587" s="25">
        <v>3185</v>
      </c>
      <c r="DL1587" s="25"/>
      <c r="DM1587" s="25"/>
      <c r="DN1587" s="25"/>
      <c r="DO1587" s="25"/>
      <c r="DP1587" s="25">
        <v>395.12120262270503</v>
      </c>
      <c r="DQ1587" s="25">
        <v>2149.7680395043899</v>
      </c>
      <c r="DR1587" s="25"/>
      <c r="DS1587" s="25"/>
      <c r="DT1587" s="25">
        <v>928.35375830070996</v>
      </c>
      <c r="DU1587" s="25"/>
      <c r="DV1587" s="25"/>
      <c r="DW1587" s="25"/>
      <c r="DX1587" s="25"/>
      <c r="DY1587" s="25"/>
      <c r="DZ1587" s="25"/>
      <c r="EA1587" s="25"/>
      <c r="EB1587" s="25"/>
      <c r="EC1587" s="25"/>
      <c r="ED1587" s="25"/>
      <c r="EE1587" s="25"/>
    </row>
    <row r="1588" spans="110:135" x14ac:dyDescent="0.2">
      <c r="DF1588" s="24" t="s">
        <v>6217</v>
      </c>
      <c r="DG1588" s="24" t="s">
        <v>212</v>
      </c>
      <c r="DH1588" s="25">
        <v>3232.4785725475299</v>
      </c>
      <c r="DI1588" s="25">
        <v>1540</v>
      </c>
      <c r="DJ1588" s="25">
        <v>136.23639578179601</v>
      </c>
      <c r="DK1588" s="25"/>
      <c r="DL1588" s="25">
        <v>3373</v>
      </c>
      <c r="DM1588" s="25">
        <v>721.39944439999999</v>
      </c>
      <c r="DN1588" s="25"/>
      <c r="DO1588" s="25"/>
      <c r="DP1588" s="25">
        <v>1160.6610548951501</v>
      </c>
      <c r="DQ1588" s="25"/>
      <c r="DR1588" s="25"/>
      <c r="DS1588" s="25">
        <v>1354.3440920578701</v>
      </c>
      <c r="DT1588" s="25"/>
      <c r="DU1588" s="25"/>
      <c r="DV1588" s="25"/>
      <c r="DW1588" s="25">
        <v>1165.1489404577201</v>
      </c>
      <c r="DX1588" s="25"/>
      <c r="DY1588" s="25"/>
      <c r="DZ1588" s="25">
        <v>1867.55568312029</v>
      </c>
      <c r="EA1588" s="25">
        <v>14721.610144272299</v>
      </c>
      <c r="EB1588" s="25"/>
      <c r="EC1588" s="25"/>
      <c r="ED1588" s="25">
        <v>3188.58779372443</v>
      </c>
      <c r="EE1588" s="25">
        <v>1540</v>
      </c>
    </row>
    <row r="1589" spans="110:135" x14ac:dyDescent="0.2">
      <c r="DF1589" s="24" t="s">
        <v>3284</v>
      </c>
      <c r="DG1589" s="24" t="s">
        <v>212</v>
      </c>
      <c r="DH1589" s="25">
        <v>1707.3163254998501</v>
      </c>
      <c r="DI1589" s="25">
        <v>1540.093220467</v>
      </c>
      <c r="DJ1589" s="25">
        <v>75.413973195987197</v>
      </c>
      <c r="DK1589" s="25"/>
      <c r="DL1589" s="25">
        <v>3887</v>
      </c>
      <c r="DM1589" s="25">
        <v>164.49981389999999</v>
      </c>
      <c r="DN1589" s="25"/>
      <c r="DO1589" s="25"/>
      <c r="DP1589" s="25"/>
      <c r="DQ1589" s="25"/>
      <c r="DR1589" s="25"/>
      <c r="DS1589" s="25">
        <v>1358.2203663421201</v>
      </c>
      <c r="DT1589" s="25"/>
      <c r="DU1589" s="25">
        <v>1433.0038013651399</v>
      </c>
      <c r="DV1589" s="25"/>
      <c r="DW1589" s="25">
        <v>1922.1145893969399</v>
      </c>
      <c r="DX1589" s="25"/>
      <c r="DY1589" s="25"/>
      <c r="DZ1589" s="25">
        <v>1647.1826395688599</v>
      </c>
      <c r="EA1589" s="25"/>
      <c r="EB1589" s="25"/>
      <c r="EC1589" s="25"/>
      <c r="ED1589" s="25">
        <v>3074.5093934256902</v>
      </c>
      <c r="EE1589" s="25">
        <v>172</v>
      </c>
    </row>
    <row r="1590" spans="110:135" x14ac:dyDescent="0.2">
      <c r="DF1590" s="24" t="s">
        <v>3590</v>
      </c>
      <c r="DG1590" s="24" t="s">
        <v>212</v>
      </c>
      <c r="DH1590" s="25">
        <v>1585.5386891435501</v>
      </c>
      <c r="DI1590" s="25">
        <v>1541.3076745078799</v>
      </c>
      <c r="DJ1590" s="25">
        <v>67.202224992860295</v>
      </c>
      <c r="DK1590" s="25"/>
      <c r="DL1590" s="25">
        <v>1771</v>
      </c>
      <c r="DM1590" s="25">
        <v>267.26517460000002</v>
      </c>
      <c r="DN1590" s="25"/>
      <c r="DO1590" s="25"/>
      <c r="DP1590" s="25">
        <v>438.27251795184299</v>
      </c>
      <c r="DQ1590" s="25"/>
      <c r="DR1590" s="25"/>
      <c r="DS1590" s="25">
        <v>2145.13504873688</v>
      </c>
      <c r="DT1590" s="25"/>
      <c r="DU1590" s="25">
        <v>1541.3076745078799</v>
      </c>
      <c r="DV1590" s="25"/>
      <c r="DW1590" s="25">
        <v>1505.79040820828</v>
      </c>
      <c r="DX1590" s="25"/>
      <c r="DY1590" s="25"/>
      <c r="DZ1590" s="25"/>
      <c r="EA1590" s="25"/>
      <c r="EB1590" s="25"/>
      <c r="EC1590" s="25"/>
      <c r="ED1590" s="25"/>
      <c r="EE1590" s="25">
        <v>3430</v>
      </c>
    </row>
    <row r="1591" spans="110:135" x14ac:dyDescent="0.2">
      <c r="DF1591" s="24" t="s">
        <v>1510</v>
      </c>
      <c r="DG1591" s="24" t="s">
        <v>274</v>
      </c>
      <c r="DH1591" s="25">
        <v>1542.18637596903</v>
      </c>
      <c r="DI1591" s="25">
        <v>1542.18637596903</v>
      </c>
      <c r="DJ1591" s="25">
        <v>16.340021767289901</v>
      </c>
      <c r="DK1591" s="25">
        <v>1364</v>
      </c>
      <c r="DL1591" s="25"/>
      <c r="DM1591" s="25"/>
      <c r="DN1591" s="25"/>
      <c r="DO1591" s="25"/>
      <c r="DP1591" s="25"/>
      <c r="DQ1591" s="25"/>
      <c r="DR1591" s="25">
        <v>1720.37275193807</v>
      </c>
      <c r="DS1591" s="25"/>
      <c r="DT1591" s="25"/>
      <c r="DU1591" s="25"/>
      <c r="DV1591" s="25"/>
      <c r="DW1591" s="25"/>
      <c r="DX1591" s="25"/>
      <c r="DY1591" s="25"/>
      <c r="DZ1591" s="25"/>
      <c r="EA1591" s="25"/>
      <c r="EB1591" s="25"/>
      <c r="EC1591" s="25"/>
      <c r="ED1591" s="25"/>
      <c r="EE1591" s="25"/>
    </row>
    <row r="1592" spans="110:135" x14ac:dyDescent="0.2">
      <c r="DF1592" s="24" t="s">
        <v>1170</v>
      </c>
      <c r="DG1592" s="24" t="s">
        <v>212</v>
      </c>
      <c r="DH1592" s="25">
        <v>1543.09167302068</v>
      </c>
      <c r="DI1592" s="25">
        <v>1543.09167302068</v>
      </c>
      <c r="DJ1592" s="25">
        <v>57.288438345457102</v>
      </c>
      <c r="DK1592" s="25"/>
      <c r="DL1592" s="25">
        <v>918</v>
      </c>
      <c r="DM1592" s="25"/>
      <c r="DN1592" s="25"/>
      <c r="DO1592" s="25"/>
      <c r="DP1592" s="25">
        <v>2168.18334604136</v>
      </c>
      <c r="DQ1592" s="25"/>
      <c r="DR1592" s="25"/>
      <c r="DS1592" s="25"/>
      <c r="DT1592" s="25"/>
      <c r="DU1592" s="25"/>
      <c r="DV1592" s="25"/>
      <c r="DW1592" s="25"/>
      <c r="DX1592" s="25"/>
      <c r="DY1592" s="25"/>
      <c r="DZ1592" s="25"/>
      <c r="EA1592" s="25"/>
      <c r="EB1592" s="25"/>
      <c r="EC1592" s="25"/>
      <c r="ED1592" s="25"/>
      <c r="EE1592" s="25"/>
    </row>
    <row r="1593" spans="110:135" x14ac:dyDescent="0.2">
      <c r="DF1593" s="24" t="s">
        <v>4057</v>
      </c>
      <c r="DG1593" s="24" t="s">
        <v>212</v>
      </c>
      <c r="DH1593" s="25">
        <v>2201.4000328800598</v>
      </c>
      <c r="DI1593" s="25">
        <v>1543.1709916346599</v>
      </c>
      <c r="DJ1593" s="25">
        <v>91.486420214460196</v>
      </c>
      <c r="DK1593" s="25">
        <v>1637</v>
      </c>
      <c r="DL1593" s="25">
        <v>5170</v>
      </c>
      <c r="DM1593" s="25">
        <v>269.14848030000002</v>
      </c>
      <c r="DN1593" s="25"/>
      <c r="DO1593" s="25"/>
      <c r="DP1593" s="25"/>
      <c r="DQ1593" s="25"/>
      <c r="DR1593" s="25"/>
      <c r="DS1593" s="25">
        <v>1754.9247262156</v>
      </c>
      <c r="DT1593" s="25"/>
      <c r="DU1593" s="25">
        <v>5539.7421690984502</v>
      </c>
      <c r="DV1593" s="25"/>
      <c r="DW1593" s="25">
        <v>1218.0429041571399</v>
      </c>
      <c r="DX1593" s="25"/>
      <c r="DY1593" s="25"/>
      <c r="DZ1593" s="25">
        <v>1449.3419832693201</v>
      </c>
      <c r="EA1593" s="25"/>
      <c r="EB1593" s="25"/>
      <c r="EC1593" s="25"/>
      <c r="ED1593" s="25"/>
      <c r="EE1593" s="25">
        <v>573</v>
      </c>
    </row>
    <row r="1594" spans="110:135" x14ac:dyDescent="0.2">
      <c r="DF1594" s="24" t="s">
        <v>1308</v>
      </c>
      <c r="DG1594" s="24" t="s">
        <v>212</v>
      </c>
      <c r="DH1594" s="25">
        <v>1501.86520563516</v>
      </c>
      <c r="DI1594" s="25">
        <v>1544.88011558126</v>
      </c>
      <c r="DJ1594" s="25">
        <v>60.975939123112902</v>
      </c>
      <c r="DK1594" s="25"/>
      <c r="DL1594" s="25">
        <v>1745</v>
      </c>
      <c r="DM1594" s="25">
        <v>516.60653720000005</v>
      </c>
      <c r="DN1594" s="25"/>
      <c r="DO1594" s="25"/>
      <c r="DP1594" s="25">
        <v>1693.8809216318</v>
      </c>
      <c r="DQ1594" s="25"/>
      <c r="DR1594" s="25">
        <v>985.58070346632405</v>
      </c>
      <c r="DS1594" s="25">
        <v>1395.8793095307301</v>
      </c>
      <c r="DT1594" s="25"/>
      <c r="DU1594" s="25">
        <v>328.74963460388398</v>
      </c>
      <c r="DV1594" s="25"/>
      <c r="DW1594" s="25"/>
      <c r="DX1594" s="25"/>
      <c r="DY1594" s="25"/>
      <c r="DZ1594" s="25">
        <v>2227.8731517328001</v>
      </c>
      <c r="EA1594" s="25"/>
      <c r="EB1594" s="25"/>
      <c r="EC1594" s="25"/>
      <c r="ED1594" s="25">
        <v>3121.35138691572</v>
      </c>
      <c r="EE1594" s="25"/>
    </row>
    <row r="1595" spans="110:135" x14ac:dyDescent="0.2">
      <c r="DF1595" s="24" t="s">
        <v>3447</v>
      </c>
      <c r="DG1595" s="24" t="s">
        <v>212</v>
      </c>
      <c r="DH1595" s="25">
        <v>1540.91015383065</v>
      </c>
      <c r="DI1595" s="25">
        <v>1545</v>
      </c>
      <c r="DJ1595" s="25">
        <v>83.688717445289299</v>
      </c>
      <c r="DK1595" s="25"/>
      <c r="DL1595" s="25">
        <v>1545</v>
      </c>
      <c r="DM1595" s="25">
        <v>207.01065510000001</v>
      </c>
      <c r="DN1595" s="25"/>
      <c r="DO1595" s="25"/>
      <c r="DP1595" s="25">
        <v>57.425352022054398</v>
      </c>
      <c r="DQ1595" s="25"/>
      <c r="DR1595" s="25"/>
      <c r="DS1595" s="25">
        <v>229.84156786662101</v>
      </c>
      <c r="DT1595" s="25"/>
      <c r="DU1595" s="25"/>
      <c r="DV1595" s="25"/>
      <c r="DW1595" s="25">
        <v>1173.51395896386</v>
      </c>
      <c r="DX1595" s="25">
        <v>3554.2731600606298</v>
      </c>
      <c r="DY1595" s="25"/>
      <c r="DZ1595" s="25">
        <v>2209.2501192671298</v>
      </c>
      <c r="EA1595" s="25"/>
      <c r="EB1595" s="25"/>
      <c r="EC1595" s="25">
        <v>3261.8765711955298</v>
      </c>
      <c r="ED1595" s="25"/>
      <c r="EE1595" s="25">
        <v>1630</v>
      </c>
    </row>
    <row r="1596" spans="110:135" x14ac:dyDescent="0.2">
      <c r="DF1596" s="24" t="s">
        <v>2517</v>
      </c>
      <c r="DG1596" s="24" t="s">
        <v>212</v>
      </c>
      <c r="DH1596" s="25">
        <v>1954.6507753245401</v>
      </c>
      <c r="DI1596" s="25">
        <v>1545.53762691102</v>
      </c>
      <c r="DJ1596" s="25">
        <v>77.971381153380605</v>
      </c>
      <c r="DK1596" s="25"/>
      <c r="DL1596" s="25">
        <v>654</v>
      </c>
      <c r="DM1596" s="25"/>
      <c r="DN1596" s="25"/>
      <c r="DO1596" s="25"/>
      <c r="DP1596" s="25">
        <v>4073.5278474761099</v>
      </c>
      <c r="DQ1596" s="25"/>
      <c r="DR1596" s="25"/>
      <c r="DS1596" s="25"/>
      <c r="DT1596" s="25"/>
      <c r="DU1596" s="25"/>
      <c r="DV1596" s="25"/>
      <c r="DW1596" s="25"/>
      <c r="DX1596" s="25"/>
      <c r="DY1596" s="25"/>
      <c r="DZ1596" s="25"/>
      <c r="EA1596" s="25">
        <v>2021.0752538220399</v>
      </c>
      <c r="EB1596" s="25"/>
      <c r="EC1596" s="25"/>
      <c r="ED1596" s="25"/>
      <c r="EE1596" s="25">
        <v>1070</v>
      </c>
    </row>
    <row r="1597" spans="110:135" x14ac:dyDescent="0.2">
      <c r="DF1597" s="24" t="s">
        <v>1565</v>
      </c>
      <c r="DG1597" s="24" t="s">
        <v>212</v>
      </c>
      <c r="DH1597" s="25">
        <v>6086.2896077780097</v>
      </c>
      <c r="DI1597" s="25">
        <v>1546.4203251447</v>
      </c>
      <c r="DJ1597" s="25">
        <v>133.811401865102</v>
      </c>
      <c r="DK1597" s="25"/>
      <c r="DL1597" s="25"/>
      <c r="DM1597" s="25"/>
      <c r="DN1597" s="25"/>
      <c r="DO1597" s="25"/>
      <c r="DP1597" s="25"/>
      <c r="DQ1597" s="25"/>
      <c r="DR1597" s="25"/>
      <c r="DS1597" s="25">
        <v>1546.4203251447</v>
      </c>
      <c r="DT1597" s="25">
        <v>15488.5002089102</v>
      </c>
      <c r="DU1597" s="25"/>
      <c r="DV1597" s="25"/>
      <c r="DW1597" s="25">
        <v>1223.94828927913</v>
      </c>
      <c r="DX1597" s="25"/>
      <c r="DY1597" s="25"/>
      <c r="DZ1597" s="25"/>
      <c r="EA1597" s="25"/>
      <c r="EB1597" s="25"/>
      <c r="EC1597" s="25"/>
      <c r="ED1597" s="25"/>
      <c r="EE1597" s="25"/>
    </row>
    <row r="1598" spans="110:135" x14ac:dyDescent="0.2">
      <c r="DF1598" s="24" t="s">
        <v>1837</v>
      </c>
      <c r="DG1598" s="24" t="s">
        <v>212</v>
      </c>
      <c r="DH1598" s="25">
        <v>1341.10122537488</v>
      </c>
      <c r="DI1598" s="25">
        <v>1547.5189178451201</v>
      </c>
      <c r="DJ1598" s="25">
        <v>72.295299806223895</v>
      </c>
      <c r="DK1598" s="25"/>
      <c r="DL1598" s="25">
        <v>1551</v>
      </c>
      <c r="DM1598" s="25">
        <v>162.92195530000001</v>
      </c>
      <c r="DN1598" s="25"/>
      <c r="DO1598" s="25"/>
      <c r="DP1598" s="25">
        <v>1544.0378356902299</v>
      </c>
      <c r="DQ1598" s="25"/>
      <c r="DR1598" s="25"/>
      <c r="DS1598" s="25"/>
      <c r="DT1598" s="25"/>
      <c r="DU1598" s="25">
        <v>690.61620168730894</v>
      </c>
      <c r="DV1598" s="25"/>
      <c r="DW1598" s="25">
        <v>1590.6373118312499</v>
      </c>
      <c r="DX1598" s="25"/>
      <c r="DY1598" s="25"/>
      <c r="DZ1598" s="25">
        <v>1595.7215423381499</v>
      </c>
      <c r="EA1598" s="25"/>
      <c r="EB1598" s="25"/>
      <c r="EC1598" s="25"/>
      <c r="ED1598" s="25">
        <v>3235.8749561520799</v>
      </c>
      <c r="EE1598" s="25">
        <v>358</v>
      </c>
    </row>
    <row r="1599" spans="110:135" x14ac:dyDescent="0.2">
      <c r="DF1599" s="24" t="s">
        <v>1699</v>
      </c>
      <c r="DG1599" s="24" t="s">
        <v>212</v>
      </c>
      <c r="DH1599" s="25">
        <v>1811.6205970624101</v>
      </c>
      <c r="DI1599" s="25">
        <v>1548.2034455742701</v>
      </c>
      <c r="DJ1599" s="25">
        <v>70.907758008532497</v>
      </c>
      <c r="DK1599" s="25">
        <v>780</v>
      </c>
      <c r="DL1599" s="25">
        <v>1231</v>
      </c>
      <c r="DM1599" s="25">
        <v>159.63041860000001</v>
      </c>
      <c r="DN1599" s="25">
        <v>657.72195050000005</v>
      </c>
      <c r="DO1599" s="25"/>
      <c r="DP1599" s="25">
        <v>2782.0980074792501</v>
      </c>
      <c r="DQ1599" s="25"/>
      <c r="DR1599" s="25">
        <v>3404.9141375437298</v>
      </c>
      <c r="DS1599" s="25">
        <v>2223.7557611329398</v>
      </c>
      <c r="DT1599" s="25">
        <v>4426.1912737837301</v>
      </c>
      <c r="DU1599" s="25">
        <v>1548.2034455742701</v>
      </c>
      <c r="DV1599" s="25">
        <v>2952.1124108941099</v>
      </c>
      <c r="DW1599" s="25">
        <v>1575.54610705499</v>
      </c>
      <c r="DX1599" s="25"/>
      <c r="DY1599" s="25"/>
      <c r="DZ1599" s="25">
        <v>1530.89424924835</v>
      </c>
      <c r="EA1599" s="25"/>
      <c r="EB1599" s="25"/>
      <c r="EC1599" s="25"/>
      <c r="ED1599" s="25"/>
      <c r="EE1599" s="25">
        <v>279</v>
      </c>
    </row>
    <row r="1600" spans="110:135" x14ac:dyDescent="0.2">
      <c r="DF1600" s="24" t="s">
        <v>3887</v>
      </c>
      <c r="DG1600" s="24" t="s">
        <v>274</v>
      </c>
      <c r="DH1600" s="25">
        <v>1878.2045258534299</v>
      </c>
      <c r="DI1600" s="25">
        <v>1548.81703249268</v>
      </c>
      <c r="DJ1600" s="25">
        <v>94.927578059743098</v>
      </c>
      <c r="DK1600" s="25"/>
      <c r="DL1600" s="25">
        <v>4852</v>
      </c>
      <c r="DM1600" s="25">
        <v>60.255150579999999</v>
      </c>
      <c r="DN1600" s="25"/>
      <c r="DO1600" s="25"/>
      <c r="DP1600" s="25">
        <v>1548.81703249268</v>
      </c>
      <c r="DQ1600" s="25"/>
      <c r="DR1600" s="25"/>
      <c r="DS1600" s="25"/>
      <c r="DT1600" s="25"/>
      <c r="DU1600" s="25">
        <v>1706.8461262578401</v>
      </c>
      <c r="DV1600" s="25"/>
      <c r="DW1600" s="25">
        <v>1223.10431993664</v>
      </c>
      <c r="DX1600" s="25"/>
      <c r="DY1600" s="25"/>
      <c r="DZ1600" s="25"/>
      <c r="EA1600" s="25"/>
      <c r="EB1600" s="25"/>
      <c r="EC1600" s="25"/>
      <c r="ED1600" s="25"/>
      <c r="EE1600" s="25"/>
    </row>
    <row r="1601" spans="110:135" x14ac:dyDescent="0.2">
      <c r="DF1601" s="24" t="s">
        <v>3500</v>
      </c>
      <c r="DG1601" s="24" t="s">
        <v>212</v>
      </c>
      <c r="DH1601" s="25">
        <v>1709.54180525231</v>
      </c>
      <c r="DI1601" s="25">
        <v>1549.8676962801401</v>
      </c>
      <c r="DJ1601" s="25">
        <v>64.295310900540301</v>
      </c>
      <c r="DK1601" s="25"/>
      <c r="DL1601" s="25">
        <v>3847</v>
      </c>
      <c r="DM1601" s="25">
        <v>143.1481359</v>
      </c>
      <c r="DN1601" s="25"/>
      <c r="DO1601" s="25"/>
      <c r="DP1601" s="25">
        <v>1885.93771628646</v>
      </c>
      <c r="DQ1601" s="25"/>
      <c r="DR1601" s="25"/>
      <c r="DS1601" s="25">
        <v>1492.01865929308</v>
      </c>
      <c r="DT1601" s="25"/>
      <c r="DU1601" s="25"/>
      <c r="DV1601" s="25"/>
      <c r="DW1601" s="25">
        <v>1549.8676962801401</v>
      </c>
      <c r="DX1601" s="25"/>
      <c r="DY1601" s="25"/>
      <c r="DZ1601" s="25">
        <v>1688.82042900648</v>
      </c>
      <c r="EA1601" s="25"/>
      <c r="EB1601" s="25"/>
      <c r="EC1601" s="25"/>
      <c r="ED1601" s="25"/>
      <c r="EE1601" s="25">
        <v>1360</v>
      </c>
    </row>
    <row r="1602" spans="110:135" x14ac:dyDescent="0.2">
      <c r="DF1602" s="24" t="s">
        <v>1981</v>
      </c>
      <c r="DG1602" s="24" t="s">
        <v>212</v>
      </c>
      <c r="DH1602" s="25">
        <v>1279.4735846655001</v>
      </c>
      <c r="DI1602" s="25">
        <v>1549.8676962801401</v>
      </c>
      <c r="DJ1602" s="25">
        <v>71.309771262419105</v>
      </c>
      <c r="DK1602" s="25"/>
      <c r="DL1602" s="25">
        <v>1847</v>
      </c>
      <c r="DM1602" s="25">
        <v>127.3552548</v>
      </c>
      <c r="DN1602" s="25"/>
      <c r="DO1602" s="25"/>
      <c r="DP1602" s="25">
        <v>2134.3247512860698</v>
      </c>
      <c r="DQ1602" s="25"/>
      <c r="DR1602" s="25"/>
      <c r="DS1602" s="25">
        <v>2354.5474228767898</v>
      </c>
      <c r="DT1602" s="25"/>
      <c r="DU1602" s="25">
        <v>271.21996741548901</v>
      </c>
      <c r="DV1602" s="25"/>
      <c r="DW1602" s="25">
        <v>1549.8676962801401</v>
      </c>
      <c r="DX1602" s="25"/>
      <c r="DY1602" s="25"/>
      <c r="DZ1602" s="25"/>
      <c r="EA1602" s="25"/>
      <c r="EB1602" s="25"/>
      <c r="EC1602" s="25"/>
      <c r="ED1602" s="25"/>
      <c r="EE1602" s="25">
        <v>672</v>
      </c>
    </row>
    <row r="1603" spans="110:135" x14ac:dyDescent="0.2">
      <c r="DF1603" s="24" t="s">
        <v>3089</v>
      </c>
      <c r="DG1603" s="24" t="s">
        <v>212</v>
      </c>
      <c r="DH1603" s="25">
        <v>1766.9213708493101</v>
      </c>
      <c r="DI1603" s="25">
        <v>1550</v>
      </c>
      <c r="DJ1603" s="25">
        <v>67.043080598555306</v>
      </c>
      <c r="DK1603" s="25"/>
      <c r="DL1603" s="25">
        <v>2785</v>
      </c>
      <c r="DM1603" s="25">
        <v>204.58622990000001</v>
      </c>
      <c r="DN1603" s="25"/>
      <c r="DO1603" s="25"/>
      <c r="DP1603" s="25">
        <v>3532.5775274930202</v>
      </c>
      <c r="DQ1603" s="25"/>
      <c r="DR1603" s="25"/>
      <c r="DS1603" s="25">
        <v>1509.1586786028099</v>
      </c>
      <c r="DT1603" s="25"/>
      <c r="DU1603" s="25">
        <v>547.26679807010703</v>
      </c>
      <c r="DV1603" s="25"/>
      <c r="DW1603" s="25"/>
      <c r="DX1603" s="25"/>
      <c r="DY1603" s="25"/>
      <c r="DZ1603" s="25">
        <v>2239.8603618792399</v>
      </c>
      <c r="EA1603" s="25"/>
      <c r="EB1603" s="25"/>
      <c r="EC1603" s="25"/>
      <c r="ED1603" s="25"/>
      <c r="EE1603" s="25">
        <v>1550</v>
      </c>
    </row>
    <row r="1604" spans="110:135" x14ac:dyDescent="0.2">
      <c r="DF1604" s="24" t="s">
        <v>1829</v>
      </c>
      <c r="DG1604" s="24" t="s">
        <v>212</v>
      </c>
      <c r="DH1604" s="25">
        <v>1440.56055679673</v>
      </c>
      <c r="DI1604" s="25">
        <v>1555.7688276708</v>
      </c>
      <c r="DJ1604" s="25">
        <v>48.667960278015499</v>
      </c>
      <c r="DK1604" s="25"/>
      <c r="DL1604" s="25">
        <v>1160</v>
      </c>
      <c r="DM1604" s="25">
        <v>231.25544020000001</v>
      </c>
      <c r="DN1604" s="25"/>
      <c r="DO1604" s="25"/>
      <c r="DP1604" s="25">
        <v>1688.24205692545</v>
      </c>
      <c r="DQ1604" s="25"/>
      <c r="DR1604" s="25"/>
      <c r="DS1604" s="25">
        <v>2570.2298898054901</v>
      </c>
      <c r="DT1604" s="25"/>
      <c r="DU1604" s="25"/>
      <c r="DV1604" s="25"/>
      <c r="DW1604" s="25">
        <v>1608.4276829753601</v>
      </c>
      <c r="DX1604" s="25"/>
      <c r="DY1604" s="25"/>
      <c r="DZ1604" s="25">
        <v>1555.7688276708</v>
      </c>
      <c r="EA1604" s="25"/>
      <c r="EB1604" s="25"/>
      <c r="EC1604" s="25"/>
      <c r="ED1604" s="25"/>
      <c r="EE1604" s="25">
        <v>1270</v>
      </c>
    </row>
    <row r="1605" spans="110:135" x14ac:dyDescent="0.2">
      <c r="DF1605" s="24" t="s">
        <v>2018</v>
      </c>
      <c r="DG1605" s="24" t="s">
        <v>212</v>
      </c>
      <c r="DH1605" s="25">
        <v>1562.1572246649</v>
      </c>
      <c r="DI1605" s="25">
        <v>1556.15042220074</v>
      </c>
      <c r="DJ1605" s="25">
        <v>51.4451635722777</v>
      </c>
      <c r="DK1605" s="25"/>
      <c r="DL1605" s="25">
        <v>2845</v>
      </c>
      <c r="DM1605" s="25">
        <v>567.93599459999996</v>
      </c>
      <c r="DN1605" s="25"/>
      <c r="DO1605" s="25"/>
      <c r="DP1605" s="25">
        <v>1883.28634314789</v>
      </c>
      <c r="DQ1605" s="25"/>
      <c r="DR1605" s="25">
        <v>2273.79202149198</v>
      </c>
      <c r="DS1605" s="25">
        <v>1885.65812252402</v>
      </c>
      <c r="DT1605" s="25"/>
      <c r="DU1605" s="25">
        <v>1223.57081430175</v>
      </c>
      <c r="DV1605" s="25"/>
      <c r="DW1605" s="25">
        <v>1229.0145012536</v>
      </c>
      <c r="DX1605" s="25"/>
      <c r="DY1605" s="25"/>
      <c r="DZ1605" s="25"/>
      <c r="EA1605" s="25"/>
      <c r="EB1605" s="25"/>
      <c r="EC1605" s="25"/>
      <c r="ED1605" s="25"/>
      <c r="EE1605" s="25">
        <v>589</v>
      </c>
    </row>
    <row r="1606" spans="110:135" x14ac:dyDescent="0.2">
      <c r="DF1606" s="24" t="s">
        <v>5322</v>
      </c>
      <c r="DG1606" s="24" t="s">
        <v>212</v>
      </c>
      <c r="DH1606" s="25">
        <v>2167.3416028449801</v>
      </c>
      <c r="DI1606" s="25">
        <v>1556.80502044996</v>
      </c>
      <c r="DJ1606" s="25">
        <v>108.132347528927</v>
      </c>
      <c r="DK1606" s="25">
        <v>5512</v>
      </c>
      <c r="DL1606" s="25"/>
      <c r="DM1606" s="25">
        <v>43.756370480000001</v>
      </c>
      <c r="DN1606" s="25"/>
      <c r="DO1606" s="25"/>
      <c r="DP1606" s="25"/>
      <c r="DQ1606" s="25"/>
      <c r="DR1606" s="25"/>
      <c r="DS1606" s="25"/>
      <c r="DT1606" s="25"/>
      <c r="DU1606" s="25"/>
      <c r="DV1606" s="25"/>
      <c r="DW1606" s="25">
        <v>1423.61004089992</v>
      </c>
      <c r="DX1606" s="25"/>
      <c r="DY1606" s="25"/>
      <c r="DZ1606" s="25"/>
      <c r="EA1606" s="25"/>
      <c r="EB1606" s="25"/>
      <c r="EC1606" s="25"/>
      <c r="ED1606" s="25"/>
      <c r="EE1606" s="25">
        <v>1690</v>
      </c>
    </row>
    <row r="1607" spans="110:135" x14ac:dyDescent="0.2">
      <c r="DF1607" s="24" t="s">
        <v>4180</v>
      </c>
      <c r="DG1607" s="24" t="s">
        <v>212</v>
      </c>
      <c r="DH1607" s="25">
        <v>1557.5</v>
      </c>
      <c r="DI1607" s="25">
        <v>1557.5</v>
      </c>
      <c r="DJ1607" s="25">
        <v>51.983130944372199</v>
      </c>
      <c r="DK1607" s="25">
        <v>985</v>
      </c>
      <c r="DL1607" s="25"/>
      <c r="DM1607" s="25"/>
      <c r="DN1607" s="25"/>
      <c r="DO1607" s="25"/>
      <c r="DP1607" s="25"/>
      <c r="DQ1607" s="25"/>
      <c r="DR1607" s="25"/>
      <c r="DS1607" s="25"/>
      <c r="DT1607" s="25"/>
      <c r="DU1607" s="25"/>
      <c r="DV1607" s="25"/>
      <c r="DW1607" s="25"/>
      <c r="DX1607" s="25"/>
      <c r="DY1607" s="25"/>
      <c r="DZ1607" s="25"/>
      <c r="EA1607" s="25"/>
      <c r="EB1607" s="25"/>
      <c r="EC1607" s="25"/>
      <c r="ED1607" s="25"/>
      <c r="EE1607" s="25">
        <v>2130</v>
      </c>
    </row>
    <row r="1608" spans="110:135" x14ac:dyDescent="0.2">
      <c r="DF1608" s="24" t="s">
        <v>5750</v>
      </c>
      <c r="DG1608" s="24" t="s">
        <v>212</v>
      </c>
      <c r="DH1608" s="25">
        <v>2512.8623410735099</v>
      </c>
      <c r="DI1608" s="25">
        <v>1560</v>
      </c>
      <c r="DJ1608" s="25">
        <v>94.215970097304606</v>
      </c>
      <c r="DK1608" s="25"/>
      <c r="DL1608" s="25">
        <v>5724</v>
      </c>
      <c r="DM1608" s="25">
        <v>630.63711420000004</v>
      </c>
      <c r="DN1608" s="25">
        <v>377.05283589999999</v>
      </c>
      <c r="DO1608" s="25"/>
      <c r="DP1608" s="25">
        <v>4272.6217552675398</v>
      </c>
      <c r="DQ1608" s="25"/>
      <c r="DR1608" s="25"/>
      <c r="DS1608" s="25"/>
      <c r="DT1608" s="25"/>
      <c r="DU1608" s="25"/>
      <c r="DV1608" s="25"/>
      <c r="DW1608" s="25"/>
      <c r="DX1608" s="25"/>
      <c r="DY1608" s="25"/>
      <c r="DZ1608" s="25"/>
      <c r="EA1608" s="25"/>
      <c r="EB1608" s="25"/>
      <c r="EC1608" s="25"/>
      <c r="ED1608" s="25"/>
      <c r="EE1608" s="25">
        <v>1560</v>
      </c>
    </row>
    <row r="1609" spans="110:135" x14ac:dyDescent="0.2">
      <c r="DF1609" s="24" t="s">
        <v>5792</v>
      </c>
      <c r="DG1609" s="24" t="s">
        <v>212</v>
      </c>
      <c r="DH1609" s="25">
        <v>2710.7250322899699</v>
      </c>
      <c r="DI1609" s="25">
        <v>1560.71151392099</v>
      </c>
      <c r="DJ1609" s="25">
        <v>120.04746990286201</v>
      </c>
      <c r="DK1609" s="25">
        <v>517</v>
      </c>
      <c r="DL1609" s="25">
        <v>968</v>
      </c>
      <c r="DM1609" s="25">
        <v>314.82830059999998</v>
      </c>
      <c r="DN1609" s="25"/>
      <c r="DO1609" s="25"/>
      <c r="DP1609" s="25">
        <v>1603.3161557747601</v>
      </c>
      <c r="DQ1609" s="25"/>
      <c r="DR1609" s="25"/>
      <c r="DS1609" s="25">
        <v>649.06023216430503</v>
      </c>
      <c r="DT1609" s="25">
        <v>9236.1024867185006</v>
      </c>
      <c r="DU1609" s="25">
        <v>1341.46198605826</v>
      </c>
      <c r="DV1609" s="25">
        <v>2571.1559799285301</v>
      </c>
      <c r="DW1609" s="25">
        <v>1518.1068720672099</v>
      </c>
      <c r="DX1609" s="25"/>
      <c r="DY1609" s="25"/>
      <c r="DZ1609" s="25">
        <v>1880.44839267051</v>
      </c>
      <c r="EA1609" s="25">
        <v>2004.92037766673</v>
      </c>
      <c r="EB1609" s="25"/>
      <c r="EC1609" s="25">
        <v>10989.198674817801</v>
      </c>
      <c r="ED1609" s="25">
        <v>3276.5509935929099</v>
      </c>
      <c r="EE1609" s="25">
        <v>1080</v>
      </c>
    </row>
    <row r="1610" spans="110:135" x14ac:dyDescent="0.2">
      <c r="DF1610" s="24" t="s">
        <v>2288</v>
      </c>
      <c r="DG1610" s="24" t="s">
        <v>212</v>
      </c>
      <c r="DH1610" s="25">
        <v>1526.3886585996499</v>
      </c>
      <c r="DI1610" s="25">
        <v>1560.7526342532401</v>
      </c>
      <c r="DJ1610" s="25">
        <v>52.735108777057597</v>
      </c>
      <c r="DK1610" s="25"/>
      <c r="DL1610" s="25">
        <v>1087</v>
      </c>
      <c r="DM1610" s="25">
        <v>281.694435</v>
      </c>
      <c r="DN1610" s="25"/>
      <c r="DO1610" s="25">
        <v>650.76315122000005</v>
      </c>
      <c r="DP1610" s="25">
        <v>1254.64156132724</v>
      </c>
      <c r="DQ1610" s="25"/>
      <c r="DR1610" s="25">
        <v>1708.70311663393</v>
      </c>
      <c r="DS1610" s="25">
        <v>3222.27035410999</v>
      </c>
      <c r="DT1610" s="25"/>
      <c r="DU1610" s="25">
        <v>1118.3509069184299</v>
      </c>
      <c r="DV1610" s="25">
        <v>2207.8918761350901</v>
      </c>
      <c r="DW1610" s="25">
        <v>1578.20720899821</v>
      </c>
      <c r="DX1610" s="25"/>
      <c r="DY1610" s="25"/>
      <c r="DZ1610" s="25">
        <v>1560.7526342532401</v>
      </c>
      <c r="EA1610" s="25"/>
      <c r="EB1610" s="25"/>
      <c r="EC1610" s="25"/>
      <c r="ED1610" s="25"/>
      <c r="EE1610" s="25">
        <v>2120</v>
      </c>
    </row>
    <row r="1611" spans="110:135" x14ac:dyDescent="0.2">
      <c r="DF1611" s="24" t="s">
        <v>2599</v>
      </c>
      <c r="DG1611" s="24" t="s">
        <v>212</v>
      </c>
      <c r="DH1611" s="25">
        <v>1448.0523015845999</v>
      </c>
      <c r="DI1611" s="25">
        <v>1561.7231984724699</v>
      </c>
      <c r="DJ1611" s="25">
        <v>71.865065195620105</v>
      </c>
      <c r="DK1611" s="25"/>
      <c r="DL1611" s="25">
        <v>561</v>
      </c>
      <c r="DM1611" s="25">
        <v>147.1253581</v>
      </c>
      <c r="DN1611" s="25"/>
      <c r="DO1611" s="25"/>
      <c r="DP1611" s="25">
        <v>722.45506207036203</v>
      </c>
      <c r="DQ1611" s="25"/>
      <c r="DR1611" s="25"/>
      <c r="DS1611" s="25">
        <v>3684.5822427677199</v>
      </c>
      <c r="DT1611" s="25"/>
      <c r="DU1611" s="25">
        <v>478.82701423319702</v>
      </c>
      <c r="DV1611" s="25">
        <v>2075.93186639546</v>
      </c>
      <c r="DW1611" s="25">
        <v>1665.6155564205201</v>
      </c>
      <c r="DX1611" s="25"/>
      <c r="DY1611" s="25"/>
      <c r="DZ1611" s="25">
        <v>1523.44639694493</v>
      </c>
      <c r="EA1611" s="25"/>
      <c r="EB1611" s="25"/>
      <c r="EC1611" s="25">
        <v>2021.5395189137901</v>
      </c>
      <c r="ED1611" s="25"/>
      <c r="EE1611" s="25">
        <v>1600</v>
      </c>
    </row>
    <row r="1612" spans="110:135" x14ac:dyDescent="0.2">
      <c r="DF1612" s="24" t="s">
        <v>4508</v>
      </c>
      <c r="DG1612" s="24" t="s">
        <v>212</v>
      </c>
      <c r="DH1612" s="25">
        <v>1562.2084639126399</v>
      </c>
      <c r="DI1612" s="25">
        <v>1562.2084639126399</v>
      </c>
      <c r="DJ1612" s="25">
        <v>0.24460801860574299</v>
      </c>
      <c r="DK1612" s="25"/>
      <c r="DL1612" s="25"/>
      <c r="DM1612" s="25"/>
      <c r="DN1612" s="25"/>
      <c r="DO1612" s="25"/>
      <c r="DP1612" s="25"/>
      <c r="DQ1612" s="25"/>
      <c r="DR1612" s="25"/>
      <c r="DS1612" s="25"/>
      <c r="DT1612" s="25"/>
      <c r="DU1612" s="25"/>
      <c r="DV1612" s="25"/>
      <c r="DW1612" s="25">
        <v>1564.9105219834601</v>
      </c>
      <c r="DX1612" s="25"/>
      <c r="DY1612" s="25"/>
      <c r="DZ1612" s="25">
        <v>1559.50640584182</v>
      </c>
      <c r="EA1612" s="25"/>
      <c r="EB1612" s="25"/>
      <c r="EC1612" s="25"/>
      <c r="ED1612" s="25"/>
      <c r="EE1612" s="25"/>
    </row>
    <row r="1613" spans="110:135" x14ac:dyDescent="0.2">
      <c r="DF1613" s="24" t="s">
        <v>10869</v>
      </c>
      <c r="DG1613" s="24" t="s">
        <v>274</v>
      </c>
      <c r="DH1613" s="25">
        <v>1345.9441411279199</v>
      </c>
      <c r="DI1613" s="25">
        <v>1563.36667019685</v>
      </c>
      <c r="DJ1613" s="25">
        <v>50.943226617484598</v>
      </c>
      <c r="DK1613" s="25"/>
      <c r="DL1613" s="25">
        <v>1027</v>
      </c>
      <c r="DM1613" s="25">
        <v>142.4091311</v>
      </c>
      <c r="DN1613" s="25"/>
      <c r="DO1613" s="25"/>
      <c r="DP1613" s="25">
        <v>1659.52237527382</v>
      </c>
      <c r="DQ1613" s="25"/>
      <c r="DR1613" s="25"/>
      <c r="DS1613" s="25">
        <v>1498.4129976197501</v>
      </c>
      <c r="DT1613" s="25"/>
      <c r="DU1613" s="25"/>
      <c r="DV1613" s="25"/>
      <c r="DW1613" s="25"/>
      <c r="DX1613" s="25"/>
      <c r="DY1613" s="25"/>
      <c r="DZ1613" s="25">
        <v>1628.32034277394</v>
      </c>
      <c r="EA1613" s="25"/>
      <c r="EB1613" s="25"/>
      <c r="EC1613" s="25"/>
      <c r="ED1613" s="25"/>
      <c r="EE1613" s="25">
        <v>2120</v>
      </c>
    </row>
    <row r="1614" spans="110:135" x14ac:dyDescent="0.2">
      <c r="DF1614" s="24" t="s">
        <v>4714</v>
      </c>
      <c r="DG1614" s="24" t="s">
        <v>212</v>
      </c>
      <c r="DH1614" s="25">
        <v>1563.8383652529201</v>
      </c>
      <c r="DI1614" s="25">
        <v>1563.8383652529201</v>
      </c>
      <c r="DJ1614" s="25"/>
      <c r="DK1614" s="25"/>
      <c r="DL1614" s="25"/>
      <c r="DM1614" s="25"/>
      <c r="DN1614" s="25"/>
      <c r="DO1614" s="25"/>
      <c r="DP1614" s="25"/>
      <c r="DQ1614" s="25"/>
      <c r="DR1614" s="25"/>
      <c r="DS1614" s="25"/>
      <c r="DT1614" s="25"/>
      <c r="DU1614" s="25"/>
      <c r="DV1614" s="25"/>
      <c r="DW1614" s="25"/>
      <c r="DX1614" s="25"/>
      <c r="DY1614" s="25"/>
      <c r="DZ1614" s="25"/>
      <c r="EA1614" s="25">
        <v>1563.8383652529201</v>
      </c>
      <c r="EB1614" s="25"/>
      <c r="EC1614" s="25"/>
      <c r="ED1614" s="25"/>
      <c r="EE1614" s="25"/>
    </row>
    <row r="1615" spans="110:135" x14ac:dyDescent="0.2">
      <c r="DF1615" s="24" t="s">
        <v>1876</v>
      </c>
      <c r="DG1615" s="24" t="s">
        <v>212</v>
      </c>
      <c r="DH1615" s="25">
        <v>1984.1983607060799</v>
      </c>
      <c r="DI1615" s="25">
        <v>1563.8383652529201</v>
      </c>
      <c r="DJ1615" s="25">
        <v>89.969152665305302</v>
      </c>
      <c r="DK1615" s="25"/>
      <c r="DL1615" s="25">
        <v>1208</v>
      </c>
      <c r="DM1615" s="25">
        <v>36.9738562</v>
      </c>
      <c r="DN1615" s="25"/>
      <c r="DO1615" s="25"/>
      <c r="DP1615" s="25">
        <v>3519.2164245506001</v>
      </c>
      <c r="DQ1615" s="25"/>
      <c r="DR1615" s="25">
        <v>477.991823130211</v>
      </c>
      <c r="DS1615" s="25"/>
      <c r="DT1615" s="25">
        <v>5534.6341654930702</v>
      </c>
      <c r="DU1615" s="25">
        <v>604.967357566126</v>
      </c>
      <c r="DV1615" s="25">
        <v>3276.30282283424</v>
      </c>
      <c r="DW1615" s="25"/>
      <c r="DX1615" s="25"/>
      <c r="DY1615" s="25"/>
      <c r="DZ1615" s="25">
        <v>1635.86043132756</v>
      </c>
      <c r="EA1615" s="25">
        <v>1563.8383652529201</v>
      </c>
      <c r="EB1615" s="25"/>
      <c r="EC1615" s="25"/>
      <c r="ED1615" s="25"/>
      <c r="EE1615" s="25"/>
    </row>
    <row r="1616" spans="110:135" x14ac:dyDescent="0.2">
      <c r="DF1616" s="24" t="s">
        <v>5693</v>
      </c>
      <c r="DG1616" s="24" t="s">
        <v>212</v>
      </c>
      <c r="DH1616" s="25">
        <v>2436.1063971747499</v>
      </c>
      <c r="DI1616" s="25">
        <v>1563.8383652529201</v>
      </c>
      <c r="DJ1616" s="25">
        <v>79.897268929964596</v>
      </c>
      <c r="DK1616" s="25"/>
      <c r="DL1616" s="25"/>
      <c r="DM1616" s="25">
        <v>88.389280510000006</v>
      </c>
      <c r="DN1616" s="25"/>
      <c r="DO1616" s="25"/>
      <c r="DP1616" s="25">
        <v>1461.65049305362</v>
      </c>
      <c r="DQ1616" s="25"/>
      <c r="DR1616" s="25"/>
      <c r="DS1616" s="25">
        <v>1338.0539102794501</v>
      </c>
      <c r="DT1616" s="25"/>
      <c r="DU1616" s="25">
        <v>514.57206939831497</v>
      </c>
      <c r="DV1616" s="25">
        <v>5569.9967983755296</v>
      </c>
      <c r="DW1616" s="25">
        <v>3525.0003109080799</v>
      </c>
      <c r="DX1616" s="25"/>
      <c r="DY1616" s="25"/>
      <c r="DZ1616" s="25">
        <v>5094.97903452838</v>
      </c>
      <c r="EA1616" s="25">
        <v>1563.8383652529201</v>
      </c>
      <c r="EB1616" s="25"/>
      <c r="EC1616" s="25">
        <v>2768.4773122664301</v>
      </c>
      <c r="ED1616" s="25"/>
      <c r="EE1616" s="25"/>
    </row>
    <row r="1617" spans="110:135" x14ac:dyDescent="0.2">
      <c r="DF1617" s="24" t="s">
        <v>2628</v>
      </c>
      <c r="DG1617" s="24" t="s">
        <v>212</v>
      </c>
      <c r="DH1617" s="25">
        <v>1585.7256139327901</v>
      </c>
      <c r="DI1617" s="25">
        <v>1564.02486158898</v>
      </c>
      <c r="DJ1617" s="25">
        <v>76.694636349136601</v>
      </c>
      <c r="DK1617" s="25">
        <v>3900</v>
      </c>
      <c r="DL1617" s="25">
        <v>1751</v>
      </c>
      <c r="DM1617" s="25">
        <v>146.3109469</v>
      </c>
      <c r="DN1617" s="25"/>
      <c r="DO1617" s="25"/>
      <c r="DP1617" s="25">
        <v>561.64486783654399</v>
      </c>
      <c r="DQ1617" s="25"/>
      <c r="DR1617" s="25">
        <v>497.79099126020702</v>
      </c>
      <c r="DS1617" s="25">
        <v>1829.1621674778401</v>
      </c>
      <c r="DT1617" s="25"/>
      <c r="DU1617" s="25">
        <v>1948.2518422338201</v>
      </c>
      <c r="DV1617" s="25"/>
      <c r="DW1617" s="25">
        <v>1564.02486158898</v>
      </c>
      <c r="DX1617" s="25">
        <v>3428.3049819011599</v>
      </c>
      <c r="DY1617" s="25"/>
      <c r="DZ1617" s="25">
        <v>1455.4910940621401</v>
      </c>
      <c r="EA1617" s="25"/>
      <c r="EB1617" s="25"/>
      <c r="EC1617" s="25"/>
      <c r="ED1617" s="25"/>
      <c r="EE1617" s="25">
        <v>361</v>
      </c>
    </row>
    <row r="1618" spans="110:135" x14ac:dyDescent="0.2">
      <c r="DF1618" s="24" t="s">
        <v>1898</v>
      </c>
      <c r="DG1618" s="24" t="s">
        <v>212</v>
      </c>
      <c r="DH1618" s="25">
        <v>1429.14169699582</v>
      </c>
      <c r="DI1618" s="25">
        <v>1564.49242525247</v>
      </c>
      <c r="DJ1618" s="25">
        <v>73.014450967993994</v>
      </c>
      <c r="DK1618" s="25"/>
      <c r="DL1618" s="25"/>
      <c r="DM1618" s="25">
        <v>35.94739027</v>
      </c>
      <c r="DN1618" s="25"/>
      <c r="DO1618" s="25"/>
      <c r="DP1618" s="25"/>
      <c r="DQ1618" s="25"/>
      <c r="DR1618" s="25"/>
      <c r="DS1618" s="25">
        <v>255.32954396645999</v>
      </c>
      <c r="DT1618" s="25"/>
      <c r="DU1618" s="25">
        <v>1986.6445844015</v>
      </c>
      <c r="DV1618" s="25"/>
      <c r="DW1618" s="25">
        <v>1570.22654816461</v>
      </c>
      <c r="DX1618" s="25"/>
      <c r="DY1618" s="25"/>
      <c r="DZ1618" s="25">
        <v>1564.49242525247</v>
      </c>
      <c r="EA1618" s="25"/>
      <c r="EB1618" s="25"/>
      <c r="EC1618" s="25"/>
      <c r="ED1618" s="25">
        <v>3121.35138691572</v>
      </c>
      <c r="EE1618" s="25">
        <v>1470</v>
      </c>
    </row>
    <row r="1619" spans="110:135" x14ac:dyDescent="0.2">
      <c r="DF1619" s="24" t="s">
        <v>2464</v>
      </c>
      <c r="DG1619" s="24" t="s">
        <v>212</v>
      </c>
      <c r="DH1619" s="25">
        <v>1481.9884200367001</v>
      </c>
      <c r="DI1619" s="25">
        <v>1565.43979044926</v>
      </c>
      <c r="DJ1619" s="25">
        <v>43.314035693861101</v>
      </c>
      <c r="DK1619" s="25"/>
      <c r="DL1619" s="25">
        <v>2366</v>
      </c>
      <c r="DM1619" s="25">
        <v>708.03951740000002</v>
      </c>
      <c r="DN1619" s="25">
        <v>945.17696100000001</v>
      </c>
      <c r="DO1619" s="25"/>
      <c r="DP1619" s="25">
        <v>1499.2666224100101</v>
      </c>
      <c r="DQ1619" s="25"/>
      <c r="DR1619" s="25">
        <v>773.43135370463699</v>
      </c>
      <c r="DS1619" s="25">
        <v>2166.3108670946899</v>
      </c>
      <c r="DT1619" s="25"/>
      <c r="DU1619" s="25">
        <v>827.82655107526796</v>
      </c>
      <c r="DV1619" s="25"/>
      <c r="DW1619" s="25">
        <v>1631.6129584885</v>
      </c>
      <c r="DX1619" s="25"/>
      <c r="DY1619" s="25"/>
      <c r="DZ1619" s="25">
        <v>1652.2193691938701</v>
      </c>
      <c r="EA1619" s="25"/>
      <c r="EB1619" s="25"/>
      <c r="EC1619" s="25"/>
      <c r="ED1619" s="25"/>
      <c r="EE1619" s="25">
        <v>2250</v>
      </c>
    </row>
    <row r="1620" spans="110:135" x14ac:dyDescent="0.2">
      <c r="DF1620" s="24" t="s">
        <v>2443</v>
      </c>
      <c r="DG1620" s="24" t="s">
        <v>274</v>
      </c>
      <c r="DH1620" s="25">
        <v>1798.6138061449701</v>
      </c>
      <c r="DI1620" s="25">
        <v>1566.9865397979199</v>
      </c>
      <c r="DJ1620" s="25">
        <v>65.769704650388107</v>
      </c>
      <c r="DK1620" s="25"/>
      <c r="DL1620" s="25">
        <v>1498</v>
      </c>
      <c r="DM1620" s="25">
        <v>283.96875590000002</v>
      </c>
      <c r="DN1620" s="25"/>
      <c r="DO1620" s="25"/>
      <c r="DP1620" s="25">
        <v>1774.23728896444</v>
      </c>
      <c r="DQ1620" s="25"/>
      <c r="DR1620" s="25"/>
      <c r="DS1620" s="25">
        <v>1811.6993789368601</v>
      </c>
      <c r="DT1620" s="25">
        <v>3835.04216735612</v>
      </c>
      <c r="DU1620" s="25">
        <v>969.331321416631</v>
      </c>
      <c r="DV1620" s="25">
        <v>2312.4699925162899</v>
      </c>
      <c r="DW1620" s="25">
        <v>1448.8668556041</v>
      </c>
      <c r="DX1620" s="25">
        <v>3888.1495671023499</v>
      </c>
      <c r="DY1620" s="25"/>
      <c r="DZ1620" s="25">
        <v>1566.9865397979199</v>
      </c>
      <c r="EA1620" s="25"/>
      <c r="EB1620" s="25"/>
      <c r="EC1620" s="25"/>
      <c r="ED1620" s="25"/>
      <c r="EE1620" s="25">
        <v>396</v>
      </c>
    </row>
    <row r="1621" spans="110:135" x14ac:dyDescent="0.2">
      <c r="DF1621" s="24" t="s">
        <v>2113</v>
      </c>
      <c r="DG1621" s="24" t="s">
        <v>212</v>
      </c>
      <c r="DH1621" s="25">
        <v>1609.96839906016</v>
      </c>
      <c r="DI1621" s="25">
        <v>1566.9865397979199</v>
      </c>
      <c r="DJ1621" s="25">
        <v>64.348603130919301</v>
      </c>
      <c r="DK1621" s="25"/>
      <c r="DL1621" s="25">
        <v>2479</v>
      </c>
      <c r="DM1621" s="25">
        <v>203.69081209999999</v>
      </c>
      <c r="DN1621" s="25"/>
      <c r="DO1621" s="25"/>
      <c r="DP1621" s="25">
        <v>2867.68994557624</v>
      </c>
      <c r="DQ1621" s="25"/>
      <c r="DR1621" s="25">
        <v>2473.6766390288199</v>
      </c>
      <c r="DS1621" s="25">
        <v>2508.2347249465802</v>
      </c>
      <c r="DT1621" s="25"/>
      <c r="DU1621" s="25">
        <v>522.57569411552504</v>
      </c>
      <c r="DV1621" s="25"/>
      <c r="DW1621" s="25">
        <v>1490.8612359763199</v>
      </c>
      <c r="DX1621" s="25"/>
      <c r="DY1621" s="25"/>
      <c r="DZ1621" s="25">
        <v>1566.9865397979199</v>
      </c>
      <c r="EA1621" s="25"/>
      <c r="EB1621" s="25"/>
      <c r="EC1621" s="25"/>
      <c r="ED1621" s="25"/>
      <c r="EE1621" s="25">
        <v>377</v>
      </c>
    </row>
    <row r="1622" spans="110:135" x14ac:dyDescent="0.2">
      <c r="DF1622" s="24" t="s">
        <v>3182</v>
      </c>
      <c r="DG1622" s="24" t="s">
        <v>212</v>
      </c>
      <c r="DH1622" s="25">
        <v>1390.2556275224299</v>
      </c>
      <c r="DI1622" s="25">
        <v>1567.3467025152399</v>
      </c>
      <c r="DJ1622" s="25">
        <v>70.411748420377293</v>
      </c>
      <c r="DK1622" s="25">
        <v>306</v>
      </c>
      <c r="DL1622" s="25">
        <v>3208</v>
      </c>
      <c r="DM1622" s="25">
        <v>280.47552560000003</v>
      </c>
      <c r="DN1622" s="25"/>
      <c r="DO1622" s="25">
        <v>157.09719077</v>
      </c>
      <c r="DP1622" s="25">
        <v>1792.1232029961</v>
      </c>
      <c r="DQ1622" s="25"/>
      <c r="DR1622" s="25"/>
      <c r="DS1622" s="25">
        <v>2431.1184625358101</v>
      </c>
      <c r="DT1622" s="25"/>
      <c r="DU1622" s="25">
        <v>345.17112108650201</v>
      </c>
      <c r="DV1622" s="25"/>
      <c r="DW1622" s="25">
        <v>1576.43304315144</v>
      </c>
      <c r="DX1622" s="25"/>
      <c r="DY1622" s="25"/>
      <c r="DZ1622" s="25">
        <v>1558.2603618790399</v>
      </c>
      <c r="EA1622" s="25">
        <v>1718.7904835019201</v>
      </c>
      <c r="EB1622" s="25"/>
      <c r="EC1622" s="25">
        <v>2229.5981387483398</v>
      </c>
      <c r="ED1622" s="25"/>
      <c r="EE1622" s="25">
        <v>1080</v>
      </c>
    </row>
    <row r="1623" spans="110:135" x14ac:dyDescent="0.2">
      <c r="DF1623" s="24" t="s">
        <v>2986</v>
      </c>
      <c r="DG1623" s="24" t="s">
        <v>212</v>
      </c>
      <c r="DH1623" s="25">
        <v>1407.06175145258</v>
      </c>
      <c r="DI1623" s="25">
        <v>1567.4130836592101</v>
      </c>
      <c r="DJ1623" s="25">
        <v>73.407383662748401</v>
      </c>
      <c r="DK1623" s="25"/>
      <c r="DL1623" s="25">
        <v>611</v>
      </c>
      <c r="DM1623" s="25">
        <v>153.77910829999999</v>
      </c>
      <c r="DN1623" s="25"/>
      <c r="DO1623" s="25"/>
      <c r="DP1623" s="25">
        <v>1409.82950857897</v>
      </c>
      <c r="DQ1623" s="25"/>
      <c r="DR1623" s="25"/>
      <c r="DS1623" s="25">
        <v>1815.7705377775001</v>
      </c>
      <c r="DT1623" s="25"/>
      <c r="DU1623" s="25">
        <v>339.57403624979497</v>
      </c>
      <c r="DV1623" s="25"/>
      <c r="DW1623" s="25">
        <v>1724.9966587394499</v>
      </c>
      <c r="DX1623" s="25"/>
      <c r="DY1623" s="25"/>
      <c r="DZ1623" s="25"/>
      <c r="EA1623" s="25"/>
      <c r="EB1623" s="25"/>
      <c r="EC1623" s="25">
        <v>1891.5441619749599</v>
      </c>
      <c r="ED1623" s="25"/>
      <c r="EE1623" s="25">
        <v>3310</v>
      </c>
    </row>
    <row r="1624" spans="110:135" x14ac:dyDescent="0.2">
      <c r="DF1624" s="24" t="s">
        <v>2794</v>
      </c>
      <c r="DG1624" s="24" t="s">
        <v>274</v>
      </c>
      <c r="DH1624" s="25">
        <v>1583.9598829926599</v>
      </c>
      <c r="DI1624" s="25">
        <v>1567.4782489818499</v>
      </c>
      <c r="DJ1624" s="25">
        <v>55.896188613603499</v>
      </c>
      <c r="DK1624" s="25"/>
      <c r="DL1624" s="25">
        <v>2628</v>
      </c>
      <c r="DM1624" s="25">
        <v>481.43893580000002</v>
      </c>
      <c r="DN1624" s="25"/>
      <c r="DO1624" s="25"/>
      <c r="DP1624" s="25">
        <v>2646.9865184701798</v>
      </c>
      <c r="DQ1624" s="25"/>
      <c r="DR1624" s="25"/>
      <c r="DS1624" s="25">
        <v>2311.85939096537</v>
      </c>
      <c r="DT1624" s="25"/>
      <c r="DU1624" s="25">
        <v>930.43772074203901</v>
      </c>
      <c r="DV1624" s="25"/>
      <c r="DW1624" s="25">
        <v>1560.4832040198601</v>
      </c>
      <c r="DX1624" s="25"/>
      <c r="DY1624" s="25"/>
      <c r="DZ1624" s="25">
        <v>1574.47329394385</v>
      </c>
      <c r="EA1624" s="25"/>
      <c r="EB1624" s="25"/>
      <c r="EC1624" s="25"/>
      <c r="ED1624" s="25"/>
      <c r="EE1624" s="25">
        <v>538</v>
      </c>
    </row>
    <row r="1625" spans="110:135" x14ac:dyDescent="0.2">
      <c r="DF1625" s="24" t="s">
        <v>3134</v>
      </c>
      <c r="DG1625" s="24" t="s">
        <v>212</v>
      </c>
      <c r="DH1625" s="25">
        <v>2064.0685165610698</v>
      </c>
      <c r="DI1625" s="25">
        <v>1568.83132949429</v>
      </c>
      <c r="DJ1625" s="25">
        <v>66.963784050946103</v>
      </c>
      <c r="DK1625" s="25"/>
      <c r="DL1625" s="25">
        <v>1022</v>
      </c>
      <c r="DM1625" s="25"/>
      <c r="DN1625" s="25"/>
      <c r="DO1625" s="25"/>
      <c r="DP1625" s="25"/>
      <c r="DQ1625" s="25"/>
      <c r="DR1625" s="25"/>
      <c r="DS1625" s="25"/>
      <c r="DT1625" s="25"/>
      <c r="DU1625" s="25"/>
      <c r="DV1625" s="25"/>
      <c r="DW1625" s="25">
        <v>1460.2170630800099</v>
      </c>
      <c r="DX1625" s="25">
        <v>4096.6114072557002</v>
      </c>
      <c r="DY1625" s="25"/>
      <c r="DZ1625" s="25">
        <v>1677.4455959085601</v>
      </c>
      <c r="EA1625" s="25"/>
      <c r="EB1625" s="25"/>
      <c r="EC1625" s="25"/>
      <c r="ED1625" s="25"/>
      <c r="EE1625" s="25"/>
    </row>
    <row r="1626" spans="110:135" x14ac:dyDescent="0.2">
      <c r="DF1626" s="24" t="s">
        <v>2229</v>
      </c>
      <c r="DG1626" s="24" t="s">
        <v>274</v>
      </c>
      <c r="DH1626" s="25">
        <v>1558.20112337051</v>
      </c>
      <c r="DI1626" s="25">
        <v>1569.1345317537</v>
      </c>
      <c r="DJ1626" s="25">
        <v>56.798254010891398</v>
      </c>
      <c r="DK1626" s="25">
        <v>423</v>
      </c>
      <c r="DL1626" s="25">
        <v>1969</v>
      </c>
      <c r="DM1626" s="25">
        <v>191.77233889999999</v>
      </c>
      <c r="DN1626" s="25"/>
      <c r="DO1626" s="25"/>
      <c r="DP1626" s="25">
        <v>2065.2305700953102</v>
      </c>
      <c r="DQ1626" s="25"/>
      <c r="DR1626" s="25"/>
      <c r="DS1626" s="25">
        <v>698.81409428076097</v>
      </c>
      <c r="DT1626" s="25"/>
      <c r="DU1626" s="25">
        <v>1244.8837184937599</v>
      </c>
      <c r="DV1626" s="25">
        <v>2061.4083253744998</v>
      </c>
      <c r="DW1626" s="25">
        <v>1611.0995814508999</v>
      </c>
      <c r="DX1626" s="25"/>
      <c r="DY1626" s="25">
        <v>2664.5523659065998</v>
      </c>
      <c r="DZ1626" s="25">
        <v>1527.1694820565001</v>
      </c>
      <c r="EA1626" s="25"/>
      <c r="EB1626" s="25"/>
      <c r="EC1626" s="25"/>
      <c r="ED1626" s="25">
        <v>3141.4830038878299</v>
      </c>
      <c r="EE1626" s="25">
        <v>1100</v>
      </c>
    </row>
    <row r="1627" spans="110:135" x14ac:dyDescent="0.2">
      <c r="DF1627" s="24" t="s">
        <v>1042</v>
      </c>
      <c r="DG1627" s="24" t="s">
        <v>212</v>
      </c>
      <c r="DH1627" s="25">
        <v>1397.6077867704</v>
      </c>
      <c r="DI1627" s="25">
        <v>1572.48322003205</v>
      </c>
      <c r="DJ1627" s="25">
        <v>45.429979332908502</v>
      </c>
      <c r="DK1627" s="25"/>
      <c r="DL1627" s="25">
        <v>1846</v>
      </c>
      <c r="DM1627" s="25">
        <v>348.6162625</v>
      </c>
      <c r="DN1627" s="25"/>
      <c r="DO1627" s="25"/>
      <c r="DP1627" s="25">
        <v>1298.9664400641</v>
      </c>
      <c r="DQ1627" s="25"/>
      <c r="DR1627" s="25"/>
      <c r="DS1627" s="25">
        <v>1035.11213647505</v>
      </c>
      <c r="DT1627" s="25"/>
      <c r="DU1627" s="25">
        <v>1997.34218468163</v>
      </c>
      <c r="DV1627" s="25"/>
      <c r="DW1627" s="25">
        <v>1859.6096969016201</v>
      </c>
      <c r="DX1627" s="25"/>
      <c r="DY1627" s="25"/>
      <c r="DZ1627" s="25"/>
      <c r="EA1627" s="25"/>
      <c r="EB1627" s="25"/>
      <c r="EC1627" s="25"/>
      <c r="ED1627" s="25"/>
      <c r="EE1627" s="25"/>
    </row>
    <row r="1628" spans="110:135" x14ac:dyDescent="0.2">
      <c r="DF1628" s="24" t="s">
        <v>2605</v>
      </c>
      <c r="DG1628" s="24" t="s">
        <v>212</v>
      </c>
      <c r="DH1628" s="25">
        <v>1694.87758463199</v>
      </c>
      <c r="DI1628" s="25">
        <v>1572.6782906215701</v>
      </c>
      <c r="DJ1628" s="25">
        <v>66.398276381840304</v>
      </c>
      <c r="DK1628" s="25"/>
      <c r="DL1628" s="25">
        <v>2601</v>
      </c>
      <c r="DM1628" s="25">
        <v>139.36052810000001</v>
      </c>
      <c r="DN1628" s="25"/>
      <c r="DO1628" s="25"/>
      <c r="DP1628" s="25">
        <v>2521.0414607262101</v>
      </c>
      <c r="DQ1628" s="25"/>
      <c r="DR1628" s="25">
        <v>1470.0155905438901</v>
      </c>
      <c r="DS1628" s="25">
        <v>1636.9285883657101</v>
      </c>
      <c r="DT1628" s="25"/>
      <c r="DU1628" s="25">
        <v>330.53743134681702</v>
      </c>
      <c r="DV1628" s="25"/>
      <c r="DW1628" s="25">
        <v>1508.4279928774299</v>
      </c>
      <c r="DX1628" s="25">
        <v>3439.3096063240901</v>
      </c>
      <c r="DY1628" s="25"/>
      <c r="DZ1628" s="25"/>
      <c r="EA1628" s="25"/>
      <c r="EB1628" s="25"/>
      <c r="EC1628" s="25">
        <v>2764.1546480358002</v>
      </c>
      <c r="ED1628" s="25"/>
      <c r="EE1628" s="25">
        <v>538</v>
      </c>
    </row>
    <row r="1629" spans="110:135" x14ac:dyDescent="0.2">
      <c r="DF1629" s="24" t="s">
        <v>1914</v>
      </c>
      <c r="DG1629" s="24" t="s">
        <v>212</v>
      </c>
      <c r="DH1629" s="25">
        <v>1191.0100288081801</v>
      </c>
      <c r="DI1629" s="25">
        <v>1572.8858864752699</v>
      </c>
      <c r="DJ1629" s="25">
        <v>75.435516474209507</v>
      </c>
      <c r="DK1629" s="25"/>
      <c r="DL1629" s="25">
        <v>1761</v>
      </c>
      <c r="DM1629" s="25">
        <v>180.0228248</v>
      </c>
      <c r="DN1629" s="25">
        <v>160.18846300000001</v>
      </c>
      <c r="DO1629" s="25"/>
      <c r="DP1629" s="25">
        <v>1849.14933201542</v>
      </c>
      <c r="DQ1629" s="25"/>
      <c r="DR1629" s="25"/>
      <c r="DS1629" s="25">
        <v>1939.1854819557</v>
      </c>
      <c r="DT1629" s="25"/>
      <c r="DU1629" s="25">
        <v>486.45527493850898</v>
      </c>
      <c r="DV1629" s="25"/>
      <c r="DW1629" s="25">
        <v>1572.8858864752699</v>
      </c>
      <c r="DX1629" s="25"/>
      <c r="DY1629" s="25"/>
      <c r="DZ1629" s="25"/>
      <c r="EA1629" s="25"/>
      <c r="EB1629" s="25"/>
      <c r="EC1629" s="25">
        <v>2466.2029960887598</v>
      </c>
      <c r="ED1629" s="25"/>
      <c r="EE1629" s="25">
        <v>304</v>
      </c>
    </row>
    <row r="1630" spans="110:135" x14ac:dyDescent="0.2">
      <c r="DF1630" s="24" t="s">
        <v>4547</v>
      </c>
      <c r="DG1630" s="24" t="s">
        <v>274</v>
      </c>
      <c r="DH1630" s="25">
        <v>1574.552259</v>
      </c>
      <c r="DI1630" s="25">
        <v>1574.552259</v>
      </c>
      <c r="DJ1630" s="25"/>
      <c r="DK1630" s="25"/>
      <c r="DL1630" s="25"/>
      <c r="DM1630" s="25">
        <v>1574.552259</v>
      </c>
      <c r="DN1630" s="25"/>
      <c r="DO1630" s="25"/>
      <c r="DP1630" s="25"/>
      <c r="DQ1630" s="25"/>
      <c r="DR1630" s="25"/>
      <c r="DS1630" s="25"/>
      <c r="DT1630" s="25"/>
      <c r="DU1630" s="25"/>
      <c r="DV1630" s="25"/>
      <c r="DW1630" s="25"/>
      <c r="DX1630" s="25"/>
      <c r="DY1630" s="25"/>
      <c r="DZ1630" s="25"/>
      <c r="EA1630" s="25"/>
      <c r="EB1630" s="25"/>
      <c r="EC1630" s="25"/>
      <c r="ED1630" s="25"/>
      <c r="EE1630" s="25"/>
    </row>
    <row r="1631" spans="110:135" x14ac:dyDescent="0.2">
      <c r="DF1631" s="24" t="s">
        <v>5196</v>
      </c>
      <c r="DG1631" s="24" t="s">
        <v>212</v>
      </c>
      <c r="DH1631" s="25">
        <v>2310.6713377188798</v>
      </c>
      <c r="DI1631" s="25">
        <v>1574.6592688878</v>
      </c>
      <c r="DJ1631" s="25">
        <v>105.82372571340299</v>
      </c>
      <c r="DK1631" s="25"/>
      <c r="DL1631" s="25"/>
      <c r="DM1631" s="25">
        <v>12.0803349</v>
      </c>
      <c r="DN1631" s="25"/>
      <c r="DO1631" s="25"/>
      <c r="DP1631" s="25"/>
      <c r="DQ1631" s="25"/>
      <c r="DR1631" s="25"/>
      <c r="DS1631" s="25"/>
      <c r="DT1631" s="25"/>
      <c r="DU1631" s="25">
        <v>312.97053674167802</v>
      </c>
      <c r="DV1631" s="25">
        <v>3978.6837594727499</v>
      </c>
      <c r="DW1631" s="25">
        <v>1574.6592688878</v>
      </c>
      <c r="DX1631" s="25"/>
      <c r="DY1631" s="25"/>
      <c r="DZ1631" s="25">
        <v>5674.96278859215</v>
      </c>
      <c r="EA1631" s="25"/>
      <c r="EB1631" s="25"/>
      <c r="EC1631" s="25"/>
      <c r="ED1631" s="25"/>
      <c r="EE1631" s="25"/>
    </row>
    <row r="1632" spans="110:135" x14ac:dyDescent="0.2">
      <c r="DF1632" s="24" t="s">
        <v>4243</v>
      </c>
      <c r="DG1632" s="24" t="s">
        <v>274</v>
      </c>
      <c r="DH1632" s="25">
        <v>2057.6053150872399</v>
      </c>
      <c r="DI1632" s="25">
        <v>1575.00527411948</v>
      </c>
      <c r="DJ1632" s="25">
        <v>113.600259077381</v>
      </c>
      <c r="DK1632" s="25">
        <v>5059</v>
      </c>
      <c r="DL1632" s="25">
        <v>398</v>
      </c>
      <c r="DM1632" s="25">
        <v>21.410712109999999</v>
      </c>
      <c r="DN1632" s="25"/>
      <c r="DO1632" s="25"/>
      <c r="DP1632" s="25"/>
      <c r="DQ1632" s="25"/>
      <c r="DR1632" s="25"/>
      <c r="DS1632" s="25"/>
      <c r="DT1632" s="25"/>
      <c r="DU1632" s="25"/>
      <c r="DV1632" s="25"/>
      <c r="DW1632" s="25"/>
      <c r="DX1632" s="25"/>
      <c r="DY1632" s="25">
        <v>2752.0105482389599</v>
      </c>
      <c r="DZ1632" s="25"/>
      <c r="EA1632" s="25"/>
      <c r="EB1632" s="25"/>
      <c r="EC1632" s="25"/>
      <c r="ED1632" s="25"/>
      <c r="EE1632" s="25"/>
    </row>
    <row r="1633" spans="110:135" x14ac:dyDescent="0.2">
      <c r="DF1633" s="24" t="s">
        <v>4785</v>
      </c>
      <c r="DG1633" s="24" t="s">
        <v>274</v>
      </c>
      <c r="DH1633" s="25">
        <v>1575.15038199534</v>
      </c>
      <c r="DI1633" s="25">
        <v>1575.15038199534</v>
      </c>
      <c r="DJ1633" s="25">
        <v>32.667424668027103</v>
      </c>
      <c r="DK1633" s="25"/>
      <c r="DL1633" s="25">
        <v>1939</v>
      </c>
      <c r="DM1633" s="25"/>
      <c r="DN1633" s="25"/>
      <c r="DO1633" s="25"/>
      <c r="DP1633" s="25"/>
      <c r="DQ1633" s="25"/>
      <c r="DR1633" s="25"/>
      <c r="DS1633" s="25"/>
      <c r="DT1633" s="25"/>
      <c r="DU1633" s="25"/>
      <c r="DV1633" s="25"/>
      <c r="DW1633" s="25">
        <v>1211.30076399067</v>
      </c>
      <c r="DX1633" s="25"/>
      <c r="DY1633" s="25"/>
      <c r="DZ1633" s="25"/>
      <c r="EA1633" s="25"/>
      <c r="EB1633" s="25"/>
      <c r="EC1633" s="25"/>
      <c r="ED1633" s="25"/>
      <c r="EE1633" s="25"/>
    </row>
    <row r="1634" spans="110:135" x14ac:dyDescent="0.2">
      <c r="DF1634" s="24" t="s">
        <v>3830</v>
      </c>
      <c r="DG1634" s="24" t="s">
        <v>212</v>
      </c>
      <c r="DH1634" s="25">
        <v>1853.9236276665899</v>
      </c>
      <c r="DI1634" s="25">
        <v>1576.43304315144</v>
      </c>
      <c r="DJ1634" s="25">
        <v>84.130292619302693</v>
      </c>
      <c r="DK1634" s="25"/>
      <c r="DL1634" s="25">
        <v>984</v>
      </c>
      <c r="DM1634" s="25">
        <v>126.6835028</v>
      </c>
      <c r="DN1634" s="25"/>
      <c r="DO1634" s="25"/>
      <c r="DP1634" s="25">
        <v>5225.4913338813303</v>
      </c>
      <c r="DQ1634" s="25"/>
      <c r="DR1634" s="25"/>
      <c r="DS1634" s="25">
        <v>691.33709011160397</v>
      </c>
      <c r="DT1634" s="25"/>
      <c r="DU1634" s="25">
        <v>886.75267864719297</v>
      </c>
      <c r="DV1634" s="25"/>
      <c r="DW1634" s="25">
        <v>1576.43304315144</v>
      </c>
      <c r="DX1634" s="25"/>
      <c r="DY1634" s="25">
        <v>3254.10379191944</v>
      </c>
      <c r="DZ1634" s="25"/>
      <c r="EA1634" s="25">
        <v>2004.92037766673</v>
      </c>
      <c r="EB1634" s="25"/>
      <c r="EC1634" s="25">
        <v>1935.5908308216201</v>
      </c>
      <c r="ED1634" s="25"/>
      <c r="EE1634" s="25"/>
    </row>
    <row r="1635" spans="110:135" x14ac:dyDescent="0.2">
      <c r="DF1635" s="24" t="s">
        <v>5443</v>
      </c>
      <c r="DG1635" s="24" t="s">
        <v>212</v>
      </c>
      <c r="DH1635" s="25">
        <v>1577.07246409256</v>
      </c>
      <c r="DI1635" s="25">
        <v>1577.07246409256</v>
      </c>
      <c r="DJ1635" s="25">
        <v>40.0774851548735</v>
      </c>
      <c r="DK1635" s="25">
        <v>2024</v>
      </c>
      <c r="DL1635" s="25"/>
      <c r="DM1635" s="25"/>
      <c r="DN1635" s="25"/>
      <c r="DO1635" s="25"/>
      <c r="DP1635" s="25"/>
      <c r="DQ1635" s="25"/>
      <c r="DR1635" s="25"/>
      <c r="DS1635" s="25"/>
      <c r="DT1635" s="25"/>
      <c r="DU1635" s="25"/>
      <c r="DV1635" s="25"/>
      <c r="DW1635" s="25">
        <v>1130.1449281851201</v>
      </c>
      <c r="DX1635" s="25"/>
      <c r="DY1635" s="25"/>
      <c r="DZ1635" s="25"/>
      <c r="EA1635" s="25"/>
      <c r="EB1635" s="25"/>
      <c r="EC1635" s="25"/>
      <c r="ED1635" s="25"/>
      <c r="EE1635" s="25"/>
    </row>
    <row r="1636" spans="110:135" x14ac:dyDescent="0.2">
      <c r="DF1636" s="24" t="s">
        <v>923</v>
      </c>
      <c r="DG1636" s="24" t="s">
        <v>212</v>
      </c>
      <c r="DH1636" s="25">
        <v>2081.61659098367</v>
      </c>
      <c r="DI1636" s="25">
        <v>1578.1691981421</v>
      </c>
      <c r="DJ1636" s="25">
        <v>92.064042521812894</v>
      </c>
      <c r="DK1636" s="25"/>
      <c r="DL1636" s="25">
        <v>1902</v>
      </c>
      <c r="DM1636" s="25">
        <v>370.185498</v>
      </c>
      <c r="DN1636" s="25"/>
      <c r="DO1636" s="25"/>
      <c r="DP1636" s="25">
        <v>2700.4235842285898</v>
      </c>
      <c r="DQ1636" s="25"/>
      <c r="DR1636" s="25"/>
      <c r="DS1636" s="25">
        <v>1578.1691981421</v>
      </c>
      <c r="DT1636" s="25">
        <v>6061.0608747948399</v>
      </c>
      <c r="DU1636" s="25">
        <v>684.68329611852096</v>
      </c>
      <c r="DV1636" s="25"/>
      <c r="DW1636" s="25">
        <v>1274.7936856015999</v>
      </c>
      <c r="DX1636" s="25"/>
      <c r="DY1636" s="25"/>
      <c r="DZ1636" s="25"/>
      <c r="EA1636" s="25"/>
      <c r="EB1636" s="25"/>
      <c r="EC1636" s="25"/>
      <c r="ED1636" s="25"/>
      <c r="EE1636" s="25"/>
    </row>
    <row r="1637" spans="110:135" x14ac:dyDescent="0.2">
      <c r="DF1637" s="24" t="s">
        <v>3313</v>
      </c>
      <c r="DG1637" s="24" t="s">
        <v>212</v>
      </c>
      <c r="DH1637" s="25">
        <v>1579.1983430831699</v>
      </c>
      <c r="DI1637" s="25">
        <v>1579.1983430831699</v>
      </c>
      <c r="DJ1637" s="25"/>
      <c r="DK1637" s="25"/>
      <c r="DL1637" s="25"/>
      <c r="DM1637" s="25"/>
      <c r="DN1637" s="25"/>
      <c r="DO1637" s="25"/>
      <c r="DP1637" s="25"/>
      <c r="DQ1637" s="25"/>
      <c r="DR1637" s="25"/>
      <c r="DS1637" s="25"/>
      <c r="DT1637" s="25"/>
      <c r="DU1637" s="25"/>
      <c r="DV1637" s="25"/>
      <c r="DW1637" s="25"/>
      <c r="DX1637" s="25"/>
      <c r="DY1637" s="25"/>
      <c r="DZ1637" s="25"/>
      <c r="EA1637" s="25">
        <v>1579.1983430831699</v>
      </c>
      <c r="EB1637" s="25"/>
      <c r="EC1637" s="25"/>
      <c r="ED1637" s="25"/>
      <c r="EE1637" s="25"/>
    </row>
    <row r="1638" spans="110:135" x14ac:dyDescent="0.2">
      <c r="DF1638" s="24" t="s">
        <v>10870</v>
      </c>
      <c r="DG1638" s="24" t="s">
        <v>212</v>
      </c>
      <c r="DH1638" s="25">
        <v>3007.1963443118202</v>
      </c>
      <c r="DI1638" s="25">
        <v>1579.1983430831699</v>
      </c>
      <c r="DJ1638" s="25">
        <v>135.16261793343199</v>
      </c>
      <c r="DK1638" s="25"/>
      <c r="DL1638" s="25">
        <v>1660</v>
      </c>
      <c r="DM1638" s="25">
        <v>72.481014639999998</v>
      </c>
      <c r="DN1638" s="25"/>
      <c r="DO1638" s="25"/>
      <c r="DP1638" s="25"/>
      <c r="DQ1638" s="25"/>
      <c r="DR1638" s="25">
        <v>10181.6338220258</v>
      </c>
      <c r="DS1638" s="25">
        <v>1542.6685418101399</v>
      </c>
      <c r="DT1638" s="25"/>
      <c r="DU1638" s="25"/>
      <c r="DV1638" s="25"/>
      <c r="DW1638" s="25"/>
      <c r="DX1638" s="25"/>
      <c r="DY1638" s="25"/>
      <c r="DZ1638" s="25"/>
      <c r="EA1638" s="25">
        <v>1579.1983430831699</v>
      </c>
      <c r="EB1638" s="25"/>
      <c r="EC1638" s="25"/>
      <c r="ED1638" s="25"/>
      <c r="EE1638" s="25"/>
    </row>
    <row r="1639" spans="110:135" x14ac:dyDescent="0.2">
      <c r="DF1639" s="24" t="s">
        <v>667</v>
      </c>
      <c r="DG1639" s="24" t="s">
        <v>274</v>
      </c>
      <c r="DH1639" s="25">
        <v>1545.51774582136</v>
      </c>
      <c r="DI1639" s="25">
        <v>1579.1983430831699</v>
      </c>
      <c r="DJ1639" s="25">
        <v>84.1488422538538</v>
      </c>
      <c r="DK1639" s="25"/>
      <c r="DL1639" s="25"/>
      <c r="DM1639" s="25"/>
      <c r="DN1639" s="25"/>
      <c r="DO1639" s="25"/>
      <c r="DP1639" s="25"/>
      <c r="DQ1639" s="25"/>
      <c r="DR1639" s="25">
        <v>2828.8856049084402</v>
      </c>
      <c r="DS1639" s="25">
        <v>228.46928947248301</v>
      </c>
      <c r="DT1639" s="25"/>
      <c r="DU1639" s="25"/>
      <c r="DV1639" s="25"/>
      <c r="DW1639" s="25"/>
      <c r="DX1639" s="25"/>
      <c r="DY1639" s="25"/>
      <c r="DZ1639" s="25"/>
      <c r="EA1639" s="25">
        <v>1579.1983430831699</v>
      </c>
      <c r="EB1639" s="25"/>
      <c r="EC1639" s="25"/>
      <c r="ED1639" s="25"/>
      <c r="EE1639" s="25"/>
    </row>
    <row r="1640" spans="110:135" x14ac:dyDescent="0.2">
      <c r="DF1640" s="24" t="s">
        <v>5114</v>
      </c>
      <c r="DG1640" s="24" t="s">
        <v>212</v>
      </c>
      <c r="DH1640" s="25">
        <v>1579.1983430831699</v>
      </c>
      <c r="DI1640" s="25">
        <v>1579.1983430831699</v>
      </c>
      <c r="DJ1640" s="25"/>
      <c r="DK1640" s="25"/>
      <c r="DL1640" s="25"/>
      <c r="DM1640" s="25"/>
      <c r="DN1640" s="25"/>
      <c r="DO1640" s="25"/>
      <c r="DP1640" s="25"/>
      <c r="DQ1640" s="25"/>
      <c r="DR1640" s="25"/>
      <c r="DS1640" s="25"/>
      <c r="DT1640" s="25"/>
      <c r="DU1640" s="25"/>
      <c r="DV1640" s="25"/>
      <c r="DW1640" s="25"/>
      <c r="DX1640" s="25"/>
      <c r="DY1640" s="25"/>
      <c r="DZ1640" s="25"/>
      <c r="EA1640" s="25">
        <v>1579.1983430831699</v>
      </c>
      <c r="EB1640" s="25"/>
      <c r="EC1640" s="25"/>
      <c r="ED1640" s="25"/>
      <c r="EE1640" s="25"/>
    </row>
    <row r="1641" spans="110:135" x14ac:dyDescent="0.2">
      <c r="DF1641" s="24" t="s">
        <v>2694</v>
      </c>
      <c r="DG1641" s="24" t="s">
        <v>274</v>
      </c>
      <c r="DH1641" s="25">
        <v>1579.51753564713</v>
      </c>
      <c r="DI1641" s="25">
        <v>1579.51753564713</v>
      </c>
      <c r="DJ1641" s="25">
        <v>57.345294819970199</v>
      </c>
      <c r="DK1641" s="25"/>
      <c r="DL1641" s="25">
        <v>2220</v>
      </c>
      <c r="DM1641" s="25"/>
      <c r="DN1641" s="25"/>
      <c r="DO1641" s="25"/>
      <c r="DP1641" s="25">
        <v>939.035071294256</v>
      </c>
      <c r="DQ1641" s="25"/>
      <c r="DR1641" s="25"/>
      <c r="DS1641" s="25"/>
      <c r="DT1641" s="25"/>
      <c r="DU1641" s="25"/>
      <c r="DV1641" s="25"/>
      <c r="DW1641" s="25"/>
      <c r="DX1641" s="25"/>
      <c r="DY1641" s="25"/>
      <c r="DZ1641" s="25"/>
      <c r="EA1641" s="25"/>
      <c r="EB1641" s="25"/>
      <c r="EC1641" s="25"/>
      <c r="ED1641" s="25"/>
      <c r="EE1641" s="25"/>
    </row>
    <row r="1642" spans="110:135" x14ac:dyDescent="0.2">
      <c r="DF1642" s="24" t="s">
        <v>1272</v>
      </c>
      <c r="DG1642" s="24" t="s">
        <v>212</v>
      </c>
      <c r="DH1642" s="25">
        <v>1721.4935942375701</v>
      </c>
      <c r="DI1642" s="25">
        <v>1580.3192427152501</v>
      </c>
      <c r="DJ1642" s="25">
        <v>71.442653765445797</v>
      </c>
      <c r="DK1642" s="25"/>
      <c r="DL1642" s="25">
        <v>2085</v>
      </c>
      <c r="DM1642" s="25">
        <v>1224.5186510000001</v>
      </c>
      <c r="DN1642" s="25">
        <v>382.84166979999998</v>
      </c>
      <c r="DO1642" s="25">
        <v>464.75375414000001</v>
      </c>
      <c r="DP1642" s="25">
        <v>3314.3601430803901</v>
      </c>
      <c r="DQ1642" s="25"/>
      <c r="DR1642" s="25">
        <v>798.34326033951504</v>
      </c>
      <c r="DS1642" s="25">
        <v>3566.0114411101599</v>
      </c>
      <c r="DT1642" s="25"/>
      <c r="DU1642" s="25">
        <v>1936.1198344305101</v>
      </c>
      <c r="DV1642" s="25"/>
      <c r="DW1642" s="25"/>
      <c r="DX1642" s="25"/>
      <c r="DY1642" s="25"/>
      <c r="DZ1642" s="25"/>
      <c r="EA1642" s="25"/>
      <c r="EB1642" s="25"/>
      <c r="EC1642" s="25"/>
      <c r="ED1642" s="25"/>
      <c r="EE1642" s="25"/>
    </row>
    <row r="1643" spans="110:135" x14ac:dyDescent="0.2">
      <c r="DF1643" s="24" t="s">
        <v>2159</v>
      </c>
      <c r="DG1643" s="24" t="s">
        <v>212</v>
      </c>
      <c r="DH1643" s="25">
        <v>1691.1201216832901</v>
      </c>
      <c r="DI1643" s="25">
        <v>1581.59213331245</v>
      </c>
      <c r="DJ1643" s="25">
        <v>50.9013832601199</v>
      </c>
      <c r="DK1643" s="25"/>
      <c r="DL1643" s="25">
        <v>989</v>
      </c>
      <c r="DM1643" s="25">
        <v>298.80067860000003</v>
      </c>
      <c r="DN1643" s="25">
        <v>2170.5631990000002</v>
      </c>
      <c r="DO1643" s="25"/>
      <c r="DP1643" s="25">
        <v>1581.59213331245</v>
      </c>
      <c r="DQ1643" s="25"/>
      <c r="DR1643" s="25">
        <v>3480.4669348739098</v>
      </c>
      <c r="DS1643" s="25">
        <v>1428.02191683058</v>
      </c>
      <c r="DT1643" s="25">
        <v>2006.79978551306</v>
      </c>
      <c r="DU1643" s="25">
        <v>2461.6811615360298</v>
      </c>
      <c r="DV1643" s="25"/>
      <c r="DW1643" s="25">
        <v>1172.6769291968101</v>
      </c>
      <c r="DX1643" s="25"/>
      <c r="DY1643" s="25"/>
      <c r="DZ1643" s="25"/>
      <c r="EA1643" s="25"/>
      <c r="EB1643" s="25"/>
      <c r="EC1643" s="25">
        <v>1972.7185996533101</v>
      </c>
      <c r="ED1643" s="25"/>
      <c r="EE1643" s="25">
        <v>1040</v>
      </c>
    </row>
    <row r="1644" spans="110:135" x14ac:dyDescent="0.2">
      <c r="DF1644" s="24" t="s">
        <v>1495</v>
      </c>
      <c r="DG1644" s="24" t="s">
        <v>212</v>
      </c>
      <c r="DH1644" s="25">
        <v>1592.43962216572</v>
      </c>
      <c r="DI1644" s="25">
        <v>1581.9666484449299</v>
      </c>
      <c r="DJ1644" s="25">
        <v>67.6327426962456</v>
      </c>
      <c r="DK1644" s="25"/>
      <c r="DL1644" s="25">
        <v>1496</v>
      </c>
      <c r="DM1644" s="25">
        <v>326.41135320000001</v>
      </c>
      <c r="DN1644" s="25"/>
      <c r="DO1644" s="25"/>
      <c r="DP1644" s="25">
        <v>1870.21655299437</v>
      </c>
      <c r="DQ1644" s="25"/>
      <c r="DR1644" s="25"/>
      <c r="DS1644" s="25">
        <v>1727.3766948648399</v>
      </c>
      <c r="DT1644" s="25"/>
      <c r="DU1644" s="25">
        <v>1202.76530611098</v>
      </c>
      <c r="DV1644" s="25"/>
      <c r="DW1644" s="25">
        <v>1638.75995394693</v>
      </c>
      <c r="DX1644" s="25">
        <v>4056.4600899293901</v>
      </c>
      <c r="DY1644" s="25"/>
      <c r="DZ1644" s="25">
        <v>1581.9666484449299</v>
      </c>
      <c r="EA1644" s="25"/>
      <c r="EB1644" s="25"/>
      <c r="EC1644" s="25"/>
      <c r="ED1644" s="25"/>
      <c r="EE1644" s="25">
        <v>432</v>
      </c>
    </row>
    <row r="1645" spans="110:135" x14ac:dyDescent="0.2">
      <c r="DF1645" s="24" t="s">
        <v>3426</v>
      </c>
      <c r="DG1645" s="24" t="s">
        <v>212</v>
      </c>
      <c r="DH1645" s="25">
        <v>1893.38452038024</v>
      </c>
      <c r="DI1645" s="25">
        <v>1582.6443350365</v>
      </c>
      <c r="DJ1645" s="25">
        <v>65.409747780588404</v>
      </c>
      <c r="DK1645" s="25"/>
      <c r="DL1645" s="25">
        <v>858</v>
      </c>
      <c r="DM1645" s="25">
        <v>169.54234980000001</v>
      </c>
      <c r="DN1645" s="25"/>
      <c r="DO1645" s="25"/>
      <c r="DP1645" s="25"/>
      <c r="DQ1645" s="25"/>
      <c r="DR1645" s="25"/>
      <c r="DS1645" s="25">
        <v>1437.86820270711</v>
      </c>
      <c r="DT1645" s="25">
        <v>4891.2088664030898</v>
      </c>
      <c r="DU1645" s="25">
        <v>1177.5732036483801</v>
      </c>
      <c r="DV1645" s="25">
        <v>2280.2590456512698</v>
      </c>
      <c r="DW1645" s="25">
        <v>1582.6443350365</v>
      </c>
      <c r="DX1645" s="25"/>
      <c r="DY1645" s="25">
        <v>2914.8473839380299</v>
      </c>
      <c r="DZ1645" s="25">
        <v>2045.5887953988799</v>
      </c>
      <c r="EA1645" s="25">
        <v>2069.6975415993802</v>
      </c>
      <c r="EB1645" s="25"/>
      <c r="EC1645" s="25"/>
      <c r="ED1645" s="25"/>
      <c r="EE1645" s="25">
        <v>1400</v>
      </c>
    </row>
    <row r="1646" spans="110:135" x14ac:dyDescent="0.2">
      <c r="DF1646" s="24" t="s">
        <v>2536</v>
      </c>
      <c r="DG1646" s="24" t="s">
        <v>212</v>
      </c>
      <c r="DH1646" s="25">
        <v>1447.1972201763599</v>
      </c>
      <c r="DI1646" s="25">
        <v>1583.0028390151499</v>
      </c>
      <c r="DJ1646" s="25">
        <v>52.387428722353398</v>
      </c>
      <c r="DK1646" s="25"/>
      <c r="DL1646" s="25">
        <v>1554</v>
      </c>
      <c r="DM1646" s="25">
        <v>91.889652260000005</v>
      </c>
      <c r="DN1646" s="25"/>
      <c r="DO1646" s="25"/>
      <c r="DP1646" s="25">
        <v>1091.40822835107</v>
      </c>
      <c r="DQ1646" s="25"/>
      <c r="DR1646" s="25"/>
      <c r="DS1646" s="25">
        <v>2716.80051008807</v>
      </c>
      <c r="DT1646" s="25"/>
      <c r="DU1646" s="25">
        <v>1005.39458002452</v>
      </c>
      <c r="DV1646" s="25"/>
      <c r="DW1646" s="25">
        <v>1636.07911265692</v>
      </c>
      <c r="DX1646" s="25"/>
      <c r="DY1646" s="25"/>
      <c r="DZ1646" s="25">
        <v>1612.00567803029</v>
      </c>
      <c r="EA1646" s="25"/>
      <c r="EB1646" s="25"/>
      <c r="EC1646" s="25"/>
      <c r="ED1646" s="25"/>
      <c r="EE1646" s="25">
        <v>1870</v>
      </c>
    </row>
    <row r="1647" spans="110:135" x14ac:dyDescent="0.2">
      <c r="DF1647" s="24" t="s">
        <v>2528</v>
      </c>
      <c r="DG1647" s="24" t="s">
        <v>212</v>
      </c>
      <c r="DH1647" s="25">
        <v>1691.7830755012999</v>
      </c>
      <c r="DI1647" s="25">
        <v>1583.10134326811</v>
      </c>
      <c r="DJ1647" s="25">
        <v>62.219625397609398</v>
      </c>
      <c r="DK1647" s="25"/>
      <c r="DL1647" s="25">
        <v>3716</v>
      </c>
      <c r="DM1647" s="25">
        <v>130.3096563</v>
      </c>
      <c r="DN1647" s="25"/>
      <c r="DO1647" s="25"/>
      <c r="DP1647" s="25">
        <v>1651.13952187632</v>
      </c>
      <c r="DQ1647" s="25">
        <v>1515.0631646598899</v>
      </c>
      <c r="DR1647" s="25"/>
      <c r="DS1647" s="25">
        <v>1042.80808507444</v>
      </c>
      <c r="DT1647" s="25"/>
      <c r="DU1647" s="25">
        <v>2413.5213539637398</v>
      </c>
      <c r="DV1647" s="25"/>
      <c r="DW1647" s="25">
        <v>1220.57309741425</v>
      </c>
      <c r="DX1647" s="25"/>
      <c r="DY1647" s="25"/>
      <c r="DZ1647" s="25"/>
      <c r="EA1647" s="25">
        <v>1844.8497247217799</v>
      </c>
      <c r="EB1647" s="25"/>
      <c r="EC1647" s="25"/>
      <c r="ED1647" s="25"/>
      <c r="EE1647" s="25"/>
    </row>
    <row r="1648" spans="110:135" x14ac:dyDescent="0.2">
      <c r="DF1648" s="24" t="s">
        <v>5444</v>
      </c>
      <c r="DG1648" s="24" t="s">
        <v>212</v>
      </c>
      <c r="DH1648" s="25">
        <v>2849.0928603420198</v>
      </c>
      <c r="DI1648" s="25">
        <v>1583.85738951193</v>
      </c>
      <c r="DJ1648" s="25">
        <v>103.047028516159</v>
      </c>
      <c r="DK1648" s="25"/>
      <c r="DL1648" s="25">
        <v>9450</v>
      </c>
      <c r="DM1648" s="25">
        <v>899.9612022</v>
      </c>
      <c r="DN1648" s="25"/>
      <c r="DO1648" s="25"/>
      <c r="DP1648" s="25">
        <v>1742.4376708966499</v>
      </c>
      <c r="DQ1648" s="25">
        <v>864.346854714492</v>
      </c>
      <c r="DR1648" s="25"/>
      <c r="DS1648" s="25">
        <v>1425.2771081272101</v>
      </c>
      <c r="DT1648" s="25">
        <v>3681.88649707893</v>
      </c>
      <c r="DU1648" s="25">
        <v>3882.83354971891</v>
      </c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>
        <v>846</v>
      </c>
    </row>
    <row r="1649" spans="110:135" x14ac:dyDescent="0.2">
      <c r="DF1649" s="24" t="s">
        <v>3951</v>
      </c>
      <c r="DG1649" s="24" t="s">
        <v>274</v>
      </c>
      <c r="DH1649" s="25">
        <v>1584.10766215954</v>
      </c>
      <c r="DI1649" s="25">
        <v>1584.10766215954</v>
      </c>
      <c r="DJ1649" s="25">
        <v>4.6397559904104204</v>
      </c>
      <c r="DK1649" s="25"/>
      <c r="DL1649" s="25"/>
      <c r="DM1649" s="25"/>
      <c r="DN1649" s="25"/>
      <c r="DO1649" s="25"/>
      <c r="DP1649" s="25"/>
      <c r="DQ1649" s="25"/>
      <c r="DR1649" s="25"/>
      <c r="DS1649" s="25"/>
      <c r="DT1649" s="25"/>
      <c r="DU1649" s="25"/>
      <c r="DV1649" s="25"/>
      <c r="DW1649" s="25">
        <v>1636.07911265692</v>
      </c>
      <c r="DX1649" s="25"/>
      <c r="DY1649" s="25"/>
      <c r="DZ1649" s="25">
        <v>1532.1362116621599</v>
      </c>
      <c r="EA1649" s="25"/>
      <c r="EB1649" s="25"/>
      <c r="EC1649" s="25"/>
      <c r="ED1649" s="25"/>
      <c r="EE1649" s="25"/>
    </row>
    <row r="1650" spans="110:135" x14ac:dyDescent="0.2">
      <c r="DF1650" s="24" t="s">
        <v>3926</v>
      </c>
      <c r="DG1650" s="24" t="s">
        <v>212</v>
      </c>
      <c r="DH1650" s="25">
        <v>1627.90538446094</v>
      </c>
      <c r="DI1650" s="25">
        <v>1585.9477251459</v>
      </c>
      <c r="DJ1650" s="25">
        <v>74.675087389288905</v>
      </c>
      <c r="DK1650" s="25"/>
      <c r="DL1650" s="25">
        <v>3850</v>
      </c>
      <c r="DM1650" s="25">
        <v>125.6401128</v>
      </c>
      <c r="DN1650" s="25"/>
      <c r="DO1650" s="25"/>
      <c r="DP1650" s="25">
        <v>1146.3653645418001</v>
      </c>
      <c r="DQ1650" s="25"/>
      <c r="DR1650" s="25"/>
      <c r="DS1650" s="25">
        <v>1548.3155267900599</v>
      </c>
      <c r="DT1650" s="25"/>
      <c r="DU1650" s="25">
        <v>297.25224508212</v>
      </c>
      <c r="DV1650" s="25"/>
      <c r="DW1650" s="25">
        <v>1623.57992350174</v>
      </c>
      <c r="DX1650" s="25"/>
      <c r="DY1650" s="25"/>
      <c r="DZ1650" s="25">
        <v>1742.08990297177</v>
      </c>
      <c r="EA1650" s="25"/>
      <c r="EB1650" s="25"/>
      <c r="EC1650" s="25"/>
      <c r="ED1650" s="25"/>
      <c r="EE1650" s="25">
        <v>2690</v>
      </c>
    </row>
    <row r="1651" spans="110:135" x14ac:dyDescent="0.2">
      <c r="DF1651" s="24" t="s">
        <v>4343</v>
      </c>
      <c r="DG1651" s="24" t="s">
        <v>212</v>
      </c>
      <c r="DH1651" s="25">
        <v>1822.96597571815</v>
      </c>
      <c r="DI1651" s="25">
        <v>1587.53971793298</v>
      </c>
      <c r="DJ1651" s="25">
        <v>64.557864464566705</v>
      </c>
      <c r="DK1651" s="25"/>
      <c r="DL1651" s="25">
        <v>3598</v>
      </c>
      <c r="DM1651" s="25">
        <v>333.72509020000001</v>
      </c>
      <c r="DN1651" s="25">
        <v>1050.1966030000001</v>
      </c>
      <c r="DO1651" s="25"/>
      <c r="DP1651" s="25">
        <v>1638.7543985821401</v>
      </c>
      <c r="DQ1651" s="25"/>
      <c r="DR1651" s="25">
        <v>1536.3250372838199</v>
      </c>
      <c r="DS1651" s="25"/>
      <c r="DT1651" s="25"/>
      <c r="DU1651" s="25">
        <v>478.42849730056901</v>
      </c>
      <c r="DV1651" s="25">
        <v>2520.37063166289</v>
      </c>
      <c r="DW1651" s="25"/>
      <c r="DX1651" s="25"/>
      <c r="DY1651" s="25"/>
      <c r="DZ1651" s="25">
        <v>2392.7147943067998</v>
      </c>
      <c r="EA1651" s="25"/>
      <c r="EB1651" s="25"/>
      <c r="EC1651" s="25">
        <v>3611.1447048452801</v>
      </c>
      <c r="ED1651" s="25"/>
      <c r="EE1651" s="25">
        <v>1070</v>
      </c>
    </row>
    <row r="1652" spans="110:135" x14ac:dyDescent="0.2">
      <c r="DF1652" s="24" t="s">
        <v>3132</v>
      </c>
      <c r="DG1652" s="24" t="s">
        <v>212</v>
      </c>
      <c r="DH1652" s="25">
        <v>1772.6625279591401</v>
      </c>
      <c r="DI1652" s="25">
        <v>1587.97210876846</v>
      </c>
      <c r="DJ1652" s="25">
        <v>68.538415281608394</v>
      </c>
      <c r="DK1652" s="25"/>
      <c r="DL1652" s="25">
        <v>425</v>
      </c>
      <c r="DM1652" s="25">
        <v>193.0895103</v>
      </c>
      <c r="DN1652" s="25"/>
      <c r="DO1652" s="25"/>
      <c r="DP1652" s="25">
        <v>865.634519563818</v>
      </c>
      <c r="DQ1652" s="25">
        <v>1424.61420357473</v>
      </c>
      <c r="DR1652" s="25"/>
      <c r="DS1652" s="25">
        <v>2739.7025138373201</v>
      </c>
      <c r="DT1652" s="25"/>
      <c r="DU1652" s="25">
        <v>748.01791170900003</v>
      </c>
      <c r="DV1652" s="25"/>
      <c r="DW1652" s="25">
        <v>1587.97210876846</v>
      </c>
      <c r="DX1652" s="25">
        <v>3427.5065179806302</v>
      </c>
      <c r="DY1652" s="25"/>
      <c r="DZ1652" s="25">
        <v>1657.2589446355501</v>
      </c>
      <c r="EA1652" s="25"/>
      <c r="EB1652" s="25"/>
      <c r="EC1652" s="25">
        <v>3750.4915771809801</v>
      </c>
      <c r="ED1652" s="25"/>
      <c r="EE1652" s="25">
        <v>2680</v>
      </c>
    </row>
    <row r="1653" spans="110:135" x14ac:dyDescent="0.2">
      <c r="DF1653" s="24" t="s">
        <v>1969</v>
      </c>
      <c r="DG1653" s="24" t="s">
        <v>212</v>
      </c>
      <c r="DH1653" s="25">
        <v>1562.6824337702999</v>
      </c>
      <c r="DI1653" s="25">
        <v>1589.4472498090199</v>
      </c>
      <c r="DJ1653" s="25">
        <v>66.469445570934994</v>
      </c>
      <c r="DK1653" s="25"/>
      <c r="DL1653" s="25">
        <v>1968</v>
      </c>
      <c r="DM1653" s="25">
        <v>97.007566109999999</v>
      </c>
      <c r="DN1653" s="25"/>
      <c r="DO1653" s="25"/>
      <c r="DP1653" s="25"/>
      <c r="DQ1653" s="25"/>
      <c r="DR1653" s="25"/>
      <c r="DS1653" s="25">
        <v>1589.4472498090199</v>
      </c>
      <c r="DT1653" s="25"/>
      <c r="DU1653" s="25">
        <v>2590.6257169477699</v>
      </c>
      <c r="DV1653" s="25"/>
      <c r="DW1653" s="25">
        <v>1229.0145012536</v>
      </c>
      <c r="DX1653" s="25"/>
      <c r="DY1653" s="25">
        <v>2943.6820022717002</v>
      </c>
      <c r="DZ1653" s="25"/>
      <c r="EA1653" s="25"/>
      <c r="EB1653" s="25"/>
      <c r="EC1653" s="25"/>
      <c r="ED1653" s="25"/>
      <c r="EE1653" s="25">
        <v>521</v>
      </c>
    </row>
    <row r="1654" spans="110:135" x14ac:dyDescent="0.2">
      <c r="DF1654" s="24" t="s">
        <v>4131</v>
      </c>
      <c r="DG1654" s="24" t="s">
        <v>212</v>
      </c>
      <c r="DH1654" s="25">
        <v>1795.4420348844001</v>
      </c>
      <c r="DI1654" s="25">
        <v>1589.74881340262</v>
      </c>
      <c r="DJ1654" s="25">
        <v>50.328939789834202</v>
      </c>
      <c r="DK1654" s="25"/>
      <c r="DL1654" s="25">
        <v>3148</v>
      </c>
      <c r="DM1654" s="25">
        <v>346.18287379999998</v>
      </c>
      <c r="DN1654" s="25"/>
      <c r="DO1654" s="25"/>
      <c r="DP1654" s="25">
        <v>1257.8404846998601</v>
      </c>
      <c r="DQ1654" s="25"/>
      <c r="DR1654" s="25"/>
      <c r="DS1654" s="25">
        <v>1304.0960693141999</v>
      </c>
      <c r="DT1654" s="25"/>
      <c r="DU1654" s="25">
        <v>913.09815074487403</v>
      </c>
      <c r="DV1654" s="25"/>
      <c r="DW1654" s="25">
        <v>1589.74881340262</v>
      </c>
      <c r="DX1654" s="25"/>
      <c r="DY1654" s="25"/>
      <c r="DZ1654" s="25">
        <v>1795.66286061595</v>
      </c>
      <c r="EA1654" s="25">
        <v>1908.55179769599</v>
      </c>
      <c r="EB1654" s="25"/>
      <c r="EC1654" s="25">
        <v>2795.1983295670998</v>
      </c>
      <c r="ED1654" s="25">
        <v>3141.4830038878299</v>
      </c>
      <c r="EE1654" s="25">
        <v>1550</v>
      </c>
    </row>
    <row r="1655" spans="110:135" x14ac:dyDescent="0.2">
      <c r="DF1655" s="24" t="s">
        <v>3508</v>
      </c>
      <c r="DG1655" s="24" t="s">
        <v>212</v>
      </c>
      <c r="DH1655" s="25">
        <v>1893.4145342921199</v>
      </c>
      <c r="DI1655" s="25">
        <v>1590</v>
      </c>
      <c r="DJ1655" s="25">
        <v>62.894987144029898</v>
      </c>
      <c r="DK1655" s="25"/>
      <c r="DL1655" s="25"/>
      <c r="DM1655" s="25">
        <v>181.8842286</v>
      </c>
      <c r="DN1655" s="25"/>
      <c r="DO1655" s="25"/>
      <c r="DP1655" s="25">
        <v>1075.64877160124</v>
      </c>
      <c r="DQ1655" s="25"/>
      <c r="DR1655" s="25"/>
      <c r="DS1655" s="25">
        <v>2800.7957815903901</v>
      </c>
      <c r="DT1655" s="25"/>
      <c r="DU1655" s="25">
        <v>1335.8049527452899</v>
      </c>
      <c r="DV1655" s="25"/>
      <c r="DW1655" s="25"/>
      <c r="DX1655" s="25"/>
      <c r="DY1655" s="25">
        <v>2586.2373111391598</v>
      </c>
      <c r="DZ1655" s="25"/>
      <c r="EA1655" s="25"/>
      <c r="EB1655" s="25"/>
      <c r="EC1655" s="25">
        <v>3683.5306943687701</v>
      </c>
      <c r="ED1655" s="25"/>
      <c r="EE1655" s="25">
        <v>1590</v>
      </c>
    </row>
    <row r="1656" spans="110:135" x14ac:dyDescent="0.2">
      <c r="DF1656" s="24" t="s">
        <v>3860</v>
      </c>
      <c r="DG1656" s="24" t="s">
        <v>212</v>
      </c>
      <c r="DH1656" s="25">
        <v>1875.76614237135</v>
      </c>
      <c r="DI1656" s="25">
        <v>1590.3984797539499</v>
      </c>
      <c r="DJ1656" s="25">
        <v>70.845556241431893</v>
      </c>
      <c r="DK1656" s="25"/>
      <c r="DL1656" s="25"/>
      <c r="DM1656" s="25">
        <v>598.85523250000006</v>
      </c>
      <c r="DN1656" s="25"/>
      <c r="DO1656" s="25">
        <v>3833.0068491000002</v>
      </c>
      <c r="DP1656" s="25">
        <v>1427.26601181504</v>
      </c>
      <c r="DQ1656" s="25"/>
      <c r="DR1656" s="25"/>
      <c r="DS1656" s="25">
        <v>1519.75646900386</v>
      </c>
      <c r="DT1656" s="25"/>
      <c r="DU1656" s="25"/>
      <c r="DV1656" s="25"/>
      <c r="DW1656" s="25">
        <v>2020.3461662382399</v>
      </c>
      <c r="DX1656" s="25"/>
      <c r="DY1656" s="25"/>
      <c r="DZ1656" s="25">
        <v>1661.04049050405</v>
      </c>
      <c r="EA1656" s="25"/>
      <c r="EB1656" s="25"/>
      <c r="EC1656" s="25">
        <v>3773.8579198096099</v>
      </c>
      <c r="ED1656" s="25"/>
      <c r="EE1656" s="25">
        <v>172</v>
      </c>
    </row>
    <row r="1657" spans="110:135" x14ac:dyDescent="0.2">
      <c r="DF1657" s="24" t="s">
        <v>3034</v>
      </c>
      <c r="DG1657" s="24" t="s">
        <v>212</v>
      </c>
      <c r="DH1657" s="25">
        <v>1700.21008843505</v>
      </c>
      <c r="DI1657" s="25">
        <v>1593.03660518379</v>
      </c>
      <c r="DJ1657" s="25">
        <v>61.6944061568989</v>
      </c>
      <c r="DK1657" s="25"/>
      <c r="DL1657" s="25">
        <v>3371</v>
      </c>
      <c r="DM1657" s="25">
        <v>105.694689</v>
      </c>
      <c r="DN1657" s="25"/>
      <c r="DO1657" s="25"/>
      <c r="DP1657" s="25">
        <v>992.57160692764899</v>
      </c>
      <c r="DQ1657" s="25"/>
      <c r="DR1657" s="25"/>
      <c r="DS1657" s="25">
        <v>1476.07321036758</v>
      </c>
      <c r="DT1657" s="25">
        <v>1353.0288128352099</v>
      </c>
      <c r="DU1657" s="25">
        <v>707.11075906764199</v>
      </c>
      <c r="DV1657" s="25">
        <v>2143.7624742236599</v>
      </c>
      <c r="DW1657" s="25"/>
      <c r="DX1657" s="25"/>
      <c r="DY1657" s="25"/>
      <c r="DZ1657" s="25">
        <v>1798.22142511479</v>
      </c>
      <c r="EA1657" s="25"/>
      <c r="EB1657" s="25"/>
      <c r="EC1657" s="25"/>
      <c r="ED1657" s="25">
        <v>3344.6379068139399</v>
      </c>
      <c r="EE1657" s="25">
        <v>1710</v>
      </c>
    </row>
    <row r="1658" spans="110:135" x14ac:dyDescent="0.2">
      <c r="DF1658" s="24" t="s">
        <v>3000</v>
      </c>
      <c r="DG1658" s="24" t="s">
        <v>212</v>
      </c>
      <c r="DH1658" s="25">
        <v>1567.1723294211999</v>
      </c>
      <c r="DI1658" s="25">
        <v>1593.50725122886</v>
      </c>
      <c r="DJ1658" s="25">
        <v>54.128593021632597</v>
      </c>
      <c r="DK1658" s="25"/>
      <c r="DL1658" s="25">
        <v>2117</v>
      </c>
      <c r="DM1658" s="25">
        <v>114.052723</v>
      </c>
      <c r="DN1658" s="25"/>
      <c r="DO1658" s="25"/>
      <c r="DP1658" s="25">
        <v>2004.8692152567701</v>
      </c>
      <c r="DQ1658" s="25"/>
      <c r="DR1658" s="25"/>
      <c r="DS1658" s="25">
        <v>1245.4555058296201</v>
      </c>
      <c r="DT1658" s="25"/>
      <c r="DU1658" s="25">
        <v>444.59694470090102</v>
      </c>
      <c r="DV1658" s="25"/>
      <c r="DW1658" s="25">
        <v>1550.7517787239899</v>
      </c>
      <c r="DX1658" s="25"/>
      <c r="DY1658" s="25">
        <v>3115.3975904885201</v>
      </c>
      <c r="DZ1658" s="25">
        <v>1557.01450245772</v>
      </c>
      <c r="EA1658" s="25">
        <v>1892.5850337545301</v>
      </c>
      <c r="EB1658" s="25"/>
      <c r="EC1658" s="25"/>
      <c r="ED1658" s="25"/>
      <c r="EE1658" s="25">
        <v>1630</v>
      </c>
    </row>
    <row r="1659" spans="110:135" x14ac:dyDescent="0.2">
      <c r="DF1659" s="24" t="s">
        <v>3819</v>
      </c>
      <c r="DG1659" s="24" t="s">
        <v>212</v>
      </c>
      <c r="DH1659" s="25">
        <v>2022.6396612159299</v>
      </c>
      <c r="DI1659" s="25">
        <v>1596.3887103565301</v>
      </c>
      <c r="DJ1659" s="25">
        <v>73.699318899644894</v>
      </c>
      <c r="DK1659" s="25"/>
      <c r="DL1659" s="25">
        <v>4585</v>
      </c>
      <c r="DM1659" s="25">
        <v>38.576465450000001</v>
      </c>
      <c r="DN1659" s="25"/>
      <c r="DO1659" s="25"/>
      <c r="DP1659" s="25"/>
      <c r="DQ1659" s="25"/>
      <c r="DR1659" s="25">
        <v>1536.3250372838199</v>
      </c>
      <c r="DS1659" s="25">
        <v>1355.7134109419101</v>
      </c>
      <c r="DT1659" s="25"/>
      <c r="DU1659" s="25">
        <v>3925.3071775016701</v>
      </c>
      <c r="DV1659" s="25"/>
      <c r="DW1659" s="25">
        <v>1263.7428151207801</v>
      </c>
      <c r="DX1659" s="25"/>
      <c r="DY1659" s="25"/>
      <c r="DZ1659" s="25"/>
      <c r="EA1659" s="25">
        <v>1656.4523834292399</v>
      </c>
      <c r="EB1659" s="25"/>
      <c r="EC1659" s="25"/>
      <c r="ED1659" s="25"/>
      <c r="EE1659" s="25">
        <v>1820</v>
      </c>
    </row>
    <row r="1660" spans="110:135" x14ac:dyDescent="0.2">
      <c r="DF1660" s="24" t="s">
        <v>1878</v>
      </c>
      <c r="DG1660" s="24" t="s">
        <v>212</v>
      </c>
      <c r="DH1660" s="25">
        <v>1595.9999967254701</v>
      </c>
      <c r="DI1660" s="25">
        <v>1596.9730798514399</v>
      </c>
      <c r="DJ1660" s="25">
        <v>34.349537695805402</v>
      </c>
      <c r="DK1660" s="25"/>
      <c r="DL1660" s="25">
        <v>1402</v>
      </c>
      <c r="DM1660" s="25">
        <v>544.99170119999997</v>
      </c>
      <c r="DN1660" s="25"/>
      <c r="DO1660" s="25"/>
      <c r="DP1660" s="25">
        <v>1542.2968738265599</v>
      </c>
      <c r="DQ1660" s="25"/>
      <c r="DR1660" s="25">
        <v>2025.5828641220701</v>
      </c>
      <c r="DS1660" s="25">
        <v>2147.2562702475998</v>
      </c>
      <c r="DT1660" s="25"/>
      <c r="DU1660" s="25">
        <v>2211.6239792942501</v>
      </c>
      <c r="DV1660" s="25"/>
      <c r="DW1660" s="25">
        <v>1863.2752019873501</v>
      </c>
      <c r="DX1660" s="25"/>
      <c r="DY1660" s="25"/>
      <c r="DZ1660" s="25">
        <v>1596.9730798514399</v>
      </c>
      <c r="EA1660" s="25"/>
      <c r="EB1660" s="25"/>
      <c r="EC1660" s="25"/>
      <c r="ED1660" s="25"/>
      <c r="EE1660" s="25">
        <v>1030</v>
      </c>
    </row>
    <row r="1661" spans="110:135" x14ac:dyDescent="0.2">
      <c r="DF1661" s="24" t="s">
        <v>2644</v>
      </c>
      <c r="DG1661" s="24" t="s">
        <v>212</v>
      </c>
      <c r="DH1661" s="25">
        <v>1648.2699525283599</v>
      </c>
      <c r="DI1661" s="25">
        <v>1597.3034373911601</v>
      </c>
      <c r="DJ1661" s="25">
        <v>40.089269139036702</v>
      </c>
      <c r="DK1661" s="25"/>
      <c r="DL1661" s="25">
        <v>1000</v>
      </c>
      <c r="DM1661" s="25">
        <v>900.83380480000005</v>
      </c>
      <c r="DN1661" s="25">
        <v>553.34784730000001</v>
      </c>
      <c r="DO1661" s="25"/>
      <c r="DP1661" s="25">
        <v>2526.26567458824</v>
      </c>
      <c r="DQ1661" s="25">
        <v>2252.8453065826702</v>
      </c>
      <c r="DR1661" s="25"/>
      <c r="DS1661" s="25">
        <v>2234.11439254588</v>
      </c>
      <c r="DT1661" s="25"/>
      <c r="DU1661" s="25">
        <v>1357.4899712209501</v>
      </c>
      <c r="DV1661" s="25">
        <v>2573.0192790870201</v>
      </c>
      <c r="DW1661" s="25">
        <v>1703.3563671156101</v>
      </c>
      <c r="DX1661" s="25"/>
      <c r="DY1661" s="25"/>
      <c r="DZ1661" s="25">
        <v>1491.2505076667201</v>
      </c>
      <c r="EA1661" s="25"/>
      <c r="EB1661" s="25"/>
      <c r="EC1661" s="25">
        <v>1886.71627943318</v>
      </c>
      <c r="ED1661" s="25"/>
      <c r="EE1661" s="25">
        <v>1300</v>
      </c>
    </row>
    <row r="1662" spans="110:135" x14ac:dyDescent="0.2">
      <c r="DF1662" s="24" t="s">
        <v>3455</v>
      </c>
      <c r="DG1662" s="24" t="s">
        <v>212</v>
      </c>
      <c r="DH1662" s="25">
        <v>1612.4088960261099</v>
      </c>
      <c r="DI1662" s="25">
        <v>1599.3605353959599</v>
      </c>
      <c r="DJ1662" s="25">
        <v>70.608705671021994</v>
      </c>
      <c r="DK1662" s="25"/>
      <c r="DL1662" s="25">
        <v>243</v>
      </c>
      <c r="DM1662" s="25"/>
      <c r="DN1662" s="25"/>
      <c r="DO1662" s="25"/>
      <c r="DP1662" s="25"/>
      <c r="DQ1662" s="25"/>
      <c r="DR1662" s="25"/>
      <c r="DS1662" s="25"/>
      <c r="DT1662" s="25"/>
      <c r="DU1662" s="25"/>
      <c r="DV1662" s="25"/>
      <c r="DW1662" s="25">
        <v>1418.39539826034</v>
      </c>
      <c r="DX1662" s="25"/>
      <c r="DY1662" s="25"/>
      <c r="DZ1662" s="25">
        <v>1780.32567253158</v>
      </c>
      <c r="EA1662" s="25"/>
      <c r="EB1662" s="25"/>
      <c r="EC1662" s="25"/>
      <c r="ED1662" s="25">
        <v>3007.9145133124998</v>
      </c>
      <c r="EE1662" s="25"/>
    </row>
    <row r="1663" spans="110:135" x14ac:dyDescent="0.2">
      <c r="DF1663" s="24" t="s">
        <v>2474</v>
      </c>
      <c r="DG1663" s="24" t="s">
        <v>212</v>
      </c>
      <c r="DH1663" s="25">
        <v>1387.95453454516</v>
      </c>
      <c r="DI1663" s="25">
        <v>1599.47669992587</v>
      </c>
      <c r="DJ1663" s="25">
        <v>57.960598499861902</v>
      </c>
      <c r="DK1663" s="25"/>
      <c r="DL1663" s="25"/>
      <c r="DM1663" s="25">
        <v>131.4821915</v>
      </c>
      <c r="DN1663" s="25"/>
      <c r="DO1663" s="25"/>
      <c r="DP1663" s="25">
        <v>2251.4489485817198</v>
      </c>
      <c r="DQ1663" s="25"/>
      <c r="DR1663" s="25"/>
      <c r="DS1663" s="25"/>
      <c r="DT1663" s="25"/>
      <c r="DU1663" s="25"/>
      <c r="DV1663" s="25"/>
      <c r="DW1663" s="25"/>
      <c r="DX1663" s="25"/>
      <c r="DY1663" s="25"/>
      <c r="DZ1663" s="25">
        <v>1599.47669992587</v>
      </c>
      <c r="EA1663" s="25">
        <v>1797.36483271819</v>
      </c>
      <c r="EB1663" s="25"/>
      <c r="EC1663" s="25"/>
      <c r="ED1663" s="25"/>
      <c r="EE1663" s="25">
        <v>1160</v>
      </c>
    </row>
    <row r="1664" spans="110:135" x14ac:dyDescent="0.2">
      <c r="DF1664" s="24" t="s">
        <v>3919</v>
      </c>
      <c r="DG1664" s="24" t="s">
        <v>212</v>
      </c>
      <c r="DH1664" s="25">
        <v>1756.9550658739199</v>
      </c>
      <c r="DI1664" s="25">
        <v>1599.7821299078701</v>
      </c>
      <c r="DJ1664" s="25">
        <v>66.864342098113895</v>
      </c>
      <c r="DK1664" s="25"/>
      <c r="DL1664" s="25">
        <v>3380</v>
      </c>
      <c r="DM1664" s="25">
        <v>190.69193970000001</v>
      </c>
      <c r="DN1664" s="25"/>
      <c r="DO1664" s="25"/>
      <c r="DP1664" s="25">
        <v>1528.5673309521601</v>
      </c>
      <c r="DQ1664" s="25"/>
      <c r="DR1664" s="25"/>
      <c r="DS1664" s="25">
        <v>795.10100127304702</v>
      </c>
      <c r="DT1664" s="25"/>
      <c r="DU1664" s="25"/>
      <c r="DV1664" s="25"/>
      <c r="DW1664" s="25">
        <v>1670.99692886358</v>
      </c>
      <c r="DX1664" s="25">
        <v>3567.25337953189</v>
      </c>
      <c r="DY1664" s="25"/>
      <c r="DZ1664" s="25">
        <v>1723.0299466707199</v>
      </c>
      <c r="EA1664" s="25"/>
      <c r="EB1664" s="25"/>
      <c r="EC1664" s="25"/>
      <c r="ED1664" s="25"/>
      <c r="EE1664" s="25">
        <v>1200</v>
      </c>
    </row>
    <row r="1665" spans="110:135" x14ac:dyDescent="0.2">
      <c r="DF1665" s="24" t="s">
        <v>4497</v>
      </c>
      <c r="DG1665" s="24" t="s">
        <v>212</v>
      </c>
      <c r="DH1665" s="25">
        <v>2320.96803101361</v>
      </c>
      <c r="DI1665" s="25">
        <v>1599.9620206872301</v>
      </c>
      <c r="DJ1665" s="25">
        <v>98.602967369217595</v>
      </c>
      <c r="DK1665" s="25"/>
      <c r="DL1665" s="25">
        <v>6807</v>
      </c>
      <c r="DM1665" s="25">
        <v>141.8865332</v>
      </c>
      <c r="DN1665" s="25"/>
      <c r="DO1665" s="25"/>
      <c r="DP1665" s="25">
        <v>3837.7849506257398</v>
      </c>
      <c r="DQ1665" s="25"/>
      <c r="DR1665" s="25">
        <v>1599.9620206872301</v>
      </c>
      <c r="DS1665" s="25">
        <v>996.76756972304202</v>
      </c>
      <c r="DT1665" s="25"/>
      <c r="DU1665" s="25">
        <v>986.729467957363</v>
      </c>
      <c r="DV1665" s="25"/>
      <c r="DW1665" s="25"/>
      <c r="DX1665" s="25"/>
      <c r="DY1665" s="25"/>
      <c r="DZ1665" s="25"/>
      <c r="EA1665" s="25">
        <v>1876.6456749019101</v>
      </c>
      <c r="EB1665" s="25"/>
      <c r="EC1665" s="25"/>
      <c r="ED1665" s="25"/>
      <c r="EE1665" s="25"/>
    </row>
    <row r="1666" spans="110:135" x14ac:dyDescent="0.2">
      <c r="DF1666" s="24" t="s">
        <v>2080</v>
      </c>
      <c r="DG1666" s="24" t="s">
        <v>212</v>
      </c>
      <c r="DH1666" s="25">
        <v>1616.7214284169299</v>
      </c>
      <c r="DI1666" s="25">
        <v>1599.9620206872301</v>
      </c>
      <c r="DJ1666" s="25">
        <v>37.768582797382599</v>
      </c>
      <c r="DK1666" s="25"/>
      <c r="DL1666" s="25">
        <v>1966</v>
      </c>
      <c r="DM1666" s="25">
        <v>1399.804445</v>
      </c>
      <c r="DN1666" s="25"/>
      <c r="DO1666" s="25"/>
      <c r="DP1666" s="25">
        <v>2055.10737202276</v>
      </c>
      <c r="DQ1666" s="25">
        <v>469.987176080138</v>
      </c>
      <c r="DR1666" s="25">
        <v>1599.9620206872301</v>
      </c>
      <c r="DS1666" s="25">
        <v>1975.1714562456</v>
      </c>
      <c r="DT1666" s="25"/>
      <c r="DU1666" s="25">
        <v>1703.5223847085299</v>
      </c>
      <c r="DV1666" s="25"/>
      <c r="DW1666" s="25">
        <v>1127.65268427162</v>
      </c>
      <c r="DX1666" s="25"/>
      <c r="DY1666" s="25">
        <v>2823.1097148890599</v>
      </c>
      <c r="DZ1666" s="25">
        <v>1503.6184586812999</v>
      </c>
      <c r="EA1666" s="25"/>
      <c r="EB1666" s="25"/>
      <c r="EC1666" s="25"/>
      <c r="ED1666" s="25"/>
      <c r="EE1666" s="25">
        <v>1160</v>
      </c>
    </row>
    <row r="1667" spans="110:135" x14ac:dyDescent="0.2">
      <c r="DF1667" s="24" t="s">
        <v>2609</v>
      </c>
      <c r="DG1667" s="24" t="s">
        <v>212</v>
      </c>
      <c r="DH1667" s="25">
        <v>2155.6042936297999</v>
      </c>
      <c r="DI1667" s="25">
        <v>1599.9620206872301</v>
      </c>
      <c r="DJ1667" s="25">
        <v>62.8733465008794</v>
      </c>
      <c r="DK1667" s="25"/>
      <c r="DL1667" s="25">
        <v>3514</v>
      </c>
      <c r="DM1667" s="25">
        <v>415.65195879999999</v>
      </c>
      <c r="DN1667" s="25"/>
      <c r="DO1667" s="25">
        <v>2809.6887013</v>
      </c>
      <c r="DP1667" s="25">
        <v>974.42237647741104</v>
      </c>
      <c r="DQ1667" s="25"/>
      <c r="DR1667" s="25">
        <v>1599.9620206872301</v>
      </c>
      <c r="DS1667" s="25">
        <v>2797.7102474612302</v>
      </c>
      <c r="DT1667" s="25"/>
      <c r="DU1667" s="25">
        <v>4582.1811617130597</v>
      </c>
      <c r="DV1667" s="25"/>
      <c r="DW1667" s="25">
        <v>1126.8221762292901</v>
      </c>
      <c r="DX1667" s="25"/>
      <c r="DY1667" s="25"/>
      <c r="DZ1667" s="25"/>
      <c r="EA1667" s="25"/>
      <c r="EB1667" s="25"/>
      <c r="EC1667" s="25"/>
      <c r="ED1667" s="25"/>
      <c r="EE1667" s="25">
        <v>1580</v>
      </c>
    </row>
    <row r="1668" spans="110:135" x14ac:dyDescent="0.2">
      <c r="DF1668" s="24" t="s">
        <v>2595</v>
      </c>
      <c r="DG1668" s="24" t="s">
        <v>212</v>
      </c>
      <c r="DH1668" s="25">
        <v>1773.41067757005</v>
      </c>
      <c r="DI1668" s="25">
        <v>1600</v>
      </c>
      <c r="DJ1668" s="25">
        <v>76.777894037066801</v>
      </c>
      <c r="DK1668" s="25">
        <v>2369</v>
      </c>
      <c r="DL1668" s="25">
        <v>1071</v>
      </c>
      <c r="DM1668" s="25">
        <v>330.7281749</v>
      </c>
      <c r="DN1668" s="25"/>
      <c r="DO1668" s="25"/>
      <c r="DP1668" s="25">
        <v>4484.3083142995902</v>
      </c>
      <c r="DQ1668" s="25"/>
      <c r="DR1668" s="25"/>
      <c r="DS1668" s="25"/>
      <c r="DT1668" s="25"/>
      <c r="DU1668" s="25">
        <v>875.07506402389697</v>
      </c>
      <c r="DV1668" s="25"/>
      <c r="DW1668" s="25"/>
      <c r="DX1668" s="25"/>
      <c r="DY1668" s="25"/>
      <c r="DZ1668" s="25">
        <v>1683.76318976687</v>
      </c>
      <c r="EA1668" s="25"/>
      <c r="EB1668" s="25"/>
      <c r="EC1668" s="25"/>
      <c r="ED1668" s="25"/>
      <c r="EE1668" s="25">
        <v>1600</v>
      </c>
    </row>
    <row r="1669" spans="110:135" x14ac:dyDescent="0.2">
      <c r="DF1669" s="24" t="s">
        <v>2324</v>
      </c>
      <c r="DG1669" s="24" t="s">
        <v>212</v>
      </c>
      <c r="DH1669" s="25">
        <v>1587.4790267348001</v>
      </c>
      <c r="DI1669" s="25">
        <v>1600</v>
      </c>
      <c r="DJ1669" s="25">
        <v>80.882595715113197</v>
      </c>
      <c r="DK1669" s="25"/>
      <c r="DL1669" s="25">
        <v>737</v>
      </c>
      <c r="DM1669" s="25">
        <v>74.061671669999996</v>
      </c>
      <c r="DN1669" s="25"/>
      <c r="DO1669" s="25"/>
      <c r="DP1669" s="25">
        <v>179.500885258908</v>
      </c>
      <c r="DQ1669" s="25"/>
      <c r="DR1669" s="25">
        <v>403.69858511357199</v>
      </c>
      <c r="DS1669" s="25">
        <v>1700.68710374427</v>
      </c>
      <c r="DT1669" s="25">
        <v>4239.9926877757598</v>
      </c>
      <c r="DU1669" s="25">
        <v>1004.64125235702</v>
      </c>
      <c r="DV1669" s="25">
        <v>2824.95181973236</v>
      </c>
      <c r="DW1669" s="25"/>
      <c r="DX1669" s="25"/>
      <c r="DY1669" s="25"/>
      <c r="DZ1669" s="25">
        <v>2418.3705829772098</v>
      </c>
      <c r="EA1669" s="25"/>
      <c r="EB1669" s="25"/>
      <c r="EC1669" s="25">
        <v>2279.36470545375</v>
      </c>
      <c r="ED1669" s="25"/>
      <c r="EE1669" s="25">
        <v>1600</v>
      </c>
    </row>
    <row r="1670" spans="110:135" x14ac:dyDescent="0.2">
      <c r="DF1670" s="24" t="s">
        <v>3899</v>
      </c>
      <c r="DG1670" s="24" t="s">
        <v>212</v>
      </c>
      <c r="DH1670" s="25">
        <v>2047.4518767181501</v>
      </c>
      <c r="DI1670" s="25">
        <v>1600.3634288016699</v>
      </c>
      <c r="DJ1670" s="25">
        <v>70.633518721699502</v>
      </c>
      <c r="DK1670" s="25">
        <v>378</v>
      </c>
      <c r="DL1670" s="25">
        <v>1361</v>
      </c>
      <c r="DM1670" s="25">
        <v>716.89372479999997</v>
      </c>
      <c r="DN1670" s="25"/>
      <c r="DO1670" s="25">
        <v>68.022036771000003</v>
      </c>
      <c r="DP1670" s="25">
        <v>3676.02034791189</v>
      </c>
      <c r="DQ1670" s="25">
        <v>1353.93492806415</v>
      </c>
      <c r="DR1670" s="25">
        <v>4398.0114352228502</v>
      </c>
      <c r="DS1670" s="25">
        <v>4923.7874609993596</v>
      </c>
      <c r="DT1670" s="25"/>
      <c r="DU1670" s="25">
        <v>2535.03116508219</v>
      </c>
      <c r="DV1670" s="25">
        <v>2510.0475238249901</v>
      </c>
      <c r="DW1670" s="25">
        <v>2162.8507937743202</v>
      </c>
      <c r="DX1670" s="25"/>
      <c r="DY1670" s="25"/>
      <c r="DZ1670" s="25">
        <v>1590.71721120553</v>
      </c>
      <c r="EA1670" s="25">
        <v>1610.00964639781</v>
      </c>
      <c r="EB1670" s="25"/>
      <c r="EC1670" s="25"/>
      <c r="ED1670" s="25"/>
      <c r="EE1670" s="25">
        <v>1380</v>
      </c>
    </row>
    <row r="1671" spans="110:135" x14ac:dyDescent="0.2">
      <c r="DF1671" s="24" t="s">
        <v>4988</v>
      </c>
      <c r="DG1671" s="24" t="s">
        <v>212</v>
      </c>
      <c r="DH1671" s="25">
        <v>2309.8276146027001</v>
      </c>
      <c r="DI1671" s="25">
        <v>1600.8897365074299</v>
      </c>
      <c r="DJ1671" s="25">
        <v>111.876215081887</v>
      </c>
      <c r="DK1671" s="25">
        <v>9388</v>
      </c>
      <c r="DL1671" s="25">
        <v>1102</v>
      </c>
      <c r="DM1671" s="25">
        <v>228.82984149999999</v>
      </c>
      <c r="DN1671" s="25"/>
      <c r="DO1671" s="25"/>
      <c r="DP1671" s="25">
        <v>1436.0636946284701</v>
      </c>
      <c r="DQ1671" s="25"/>
      <c r="DR1671" s="25">
        <v>2550.1558822899501</v>
      </c>
      <c r="DS1671" s="25">
        <v>2300.81586986313</v>
      </c>
      <c r="DT1671" s="25"/>
      <c r="DU1671" s="25">
        <v>1239.2269518272201</v>
      </c>
      <c r="DV1671" s="25"/>
      <c r="DW1671" s="25">
        <v>1765.7157783864</v>
      </c>
      <c r="DX1671" s="25"/>
      <c r="DY1671" s="25"/>
      <c r="DZ1671" s="25">
        <v>2165.4681275318198</v>
      </c>
      <c r="EA1671" s="25"/>
      <c r="EB1671" s="25"/>
      <c r="EC1671" s="25"/>
      <c r="ED1671" s="25"/>
      <c r="EE1671" s="25">
        <v>922</v>
      </c>
    </row>
    <row r="1672" spans="110:135" x14ac:dyDescent="0.2">
      <c r="DF1672" s="24" t="s">
        <v>3402</v>
      </c>
      <c r="DG1672" s="24" t="s">
        <v>212</v>
      </c>
      <c r="DH1672" s="25">
        <v>1895.0144297304801</v>
      </c>
      <c r="DI1672" s="25">
        <v>1601.36757404423</v>
      </c>
      <c r="DJ1672" s="25">
        <v>70.538048635341298</v>
      </c>
      <c r="DK1672" s="25"/>
      <c r="DL1672" s="25"/>
      <c r="DM1672" s="25">
        <v>34.933952740000002</v>
      </c>
      <c r="DN1672" s="25"/>
      <c r="DO1672" s="25"/>
      <c r="DP1672" s="25"/>
      <c r="DQ1672" s="25"/>
      <c r="DR1672" s="25"/>
      <c r="DS1672" s="25"/>
      <c r="DT1672" s="25"/>
      <c r="DU1672" s="25"/>
      <c r="DV1672" s="25"/>
      <c r="DW1672" s="25">
        <v>1681.76987211854</v>
      </c>
      <c r="DX1672" s="25">
        <v>3489.3288670932502</v>
      </c>
      <c r="DY1672" s="25"/>
      <c r="DZ1672" s="25">
        <v>1520.96527596992</v>
      </c>
      <c r="EA1672" s="25"/>
      <c r="EB1672" s="25"/>
      <c r="EC1672" s="25"/>
      <c r="ED1672" s="25">
        <v>3413.08861046117</v>
      </c>
      <c r="EE1672" s="25">
        <v>1230</v>
      </c>
    </row>
    <row r="1673" spans="110:135" x14ac:dyDescent="0.2">
      <c r="DF1673" s="24" t="s">
        <v>2908</v>
      </c>
      <c r="DG1673" s="24" t="s">
        <v>212</v>
      </c>
      <c r="DH1673" s="25">
        <v>1684.3723286238801</v>
      </c>
      <c r="DI1673" s="25">
        <v>1601.7533325924201</v>
      </c>
      <c r="DJ1673" s="25">
        <v>65.708337798305095</v>
      </c>
      <c r="DK1673" s="25"/>
      <c r="DL1673" s="25">
        <v>760</v>
      </c>
      <c r="DM1673" s="25">
        <v>153.3621742</v>
      </c>
      <c r="DN1673" s="25"/>
      <c r="DO1673" s="25"/>
      <c r="DP1673" s="25">
        <v>2114.9405751459599</v>
      </c>
      <c r="DQ1673" s="25"/>
      <c r="DR1673" s="25"/>
      <c r="DS1673" s="25">
        <v>3120.1953356199401</v>
      </c>
      <c r="DT1673" s="25"/>
      <c r="DU1673" s="25">
        <v>872.97387884029501</v>
      </c>
      <c r="DV1673" s="25"/>
      <c r="DW1673" s="25"/>
      <c r="DX1673" s="25"/>
      <c r="DY1673" s="25"/>
      <c r="DZ1673" s="25">
        <v>1547.05428175559</v>
      </c>
      <c r="EA1673" s="25">
        <v>1656.4523834292399</v>
      </c>
      <c r="EB1673" s="25"/>
      <c r="EC1673" s="25"/>
      <c r="ED1673" s="25"/>
      <c r="EE1673" s="25">
        <v>3250</v>
      </c>
    </row>
    <row r="1674" spans="110:135" x14ac:dyDescent="0.2">
      <c r="DF1674" s="24" t="s">
        <v>3214</v>
      </c>
      <c r="DG1674" s="24" t="s">
        <v>212</v>
      </c>
      <c r="DH1674" s="25">
        <v>1546.4340500652499</v>
      </c>
      <c r="DI1674" s="25">
        <v>1602.64639942234</v>
      </c>
      <c r="DJ1674" s="25">
        <v>53.980012375504103</v>
      </c>
      <c r="DK1674" s="25"/>
      <c r="DL1674" s="25">
        <v>2436</v>
      </c>
      <c r="DM1674" s="25">
        <v>132.930565</v>
      </c>
      <c r="DN1674" s="25"/>
      <c r="DO1674" s="25"/>
      <c r="DP1674" s="25">
        <v>1487.5155225196199</v>
      </c>
      <c r="DQ1674" s="25"/>
      <c r="DR1674" s="25"/>
      <c r="DS1674" s="25">
        <v>637.038113259581</v>
      </c>
      <c r="DT1674" s="25"/>
      <c r="DU1674" s="25">
        <v>1185.52998346102</v>
      </c>
      <c r="DV1674" s="25"/>
      <c r="DW1674" s="25">
        <v>1717.77727632506</v>
      </c>
      <c r="DX1674" s="25"/>
      <c r="DY1674" s="25">
        <v>2981.28465661775</v>
      </c>
      <c r="DZ1674" s="25">
        <v>1737.0034522205101</v>
      </c>
      <c r="EA1674" s="25"/>
      <c r="EB1674" s="25"/>
      <c r="EC1674" s="25">
        <v>2019.2609312489799</v>
      </c>
      <c r="ED1674" s="25"/>
      <c r="EE1674" s="25">
        <v>1130</v>
      </c>
    </row>
    <row r="1675" spans="110:135" x14ac:dyDescent="0.2">
      <c r="DF1675" s="24" t="s">
        <v>2334</v>
      </c>
      <c r="DG1675" s="24" t="s">
        <v>212</v>
      </c>
      <c r="DH1675" s="25">
        <v>1396.9457035635901</v>
      </c>
      <c r="DI1675" s="25">
        <v>1602.6560016124699</v>
      </c>
      <c r="DJ1675" s="25">
        <v>57.996865715850802</v>
      </c>
      <c r="DK1675" s="25"/>
      <c r="DL1675" s="25">
        <v>2218</v>
      </c>
      <c r="DM1675" s="25">
        <v>36.246683359999999</v>
      </c>
      <c r="DN1675" s="25"/>
      <c r="DO1675" s="25"/>
      <c r="DP1675" s="25">
        <v>1108.9766099467499</v>
      </c>
      <c r="DQ1675" s="25"/>
      <c r="DR1675" s="25"/>
      <c r="DS1675" s="25">
        <v>1385.3120032249401</v>
      </c>
      <c r="DT1675" s="25"/>
      <c r="DU1675" s="25">
        <v>457.07287862512601</v>
      </c>
      <c r="DV1675" s="25">
        <v>2121.3902455822999</v>
      </c>
      <c r="DW1675" s="25"/>
      <c r="DX1675" s="25"/>
      <c r="DY1675" s="25"/>
      <c r="DZ1675" s="25">
        <v>2028.5672077696499</v>
      </c>
      <c r="EA1675" s="25"/>
      <c r="EB1675" s="25"/>
      <c r="EC1675" s="25"/>
      <c r="ED1675" s="25"/>
      <c r="EE1675" s="25">
        <v>1820</v>
      </c>
    </row>
    <row r="1676" spans="110:135" x14ac:dyDescent="0.2">
      <c r="DF1676" s="24" t="s">
        <v>1407</v>
      </c>
      <c r="DG1676" s="24" t="s">
        <v>212</v>
      </c>
      <c r="DH1676" s="25">
        <v>1470.6726381006799</v>
      </c>
      <c r="DI1676" s="25">
        <v>1606.99191409326</v>
      </c>
      <c r="DJ1676" s="25">
        <v>69.091814705427097</v>
      </c>
      <c r="DK1676" s="25"/>
      <c r="DL1676" s="25">
        <v>1350</v>
      </c>
      <c r="DM1676" s="25">
        <v>80.947109569999995</v>
      </c>
      <c r="DN1676" s="25"/>
      <c r="DO1676" s="25"/>
      <c r="DP1676" s="25">
        <v>1658.29456852408</v>
      </c>
      <c r="DQ1676" s="25">
        <v>2081.9768135136101</v>
      </c>
      <c r="DR1676" s="25"/>
      <c r="DS1676" s="25">
        <v>3551.4641173028099</v>
      </c>
      <c r="DT1676" s="25"/>
      <c r="DU1676" s="25">
        <v>893.30010724546401</v>
      </c>
      <c r="DV1676" s="25"/>
      <c r="DW1676" s="25">
        <v>1636.07911265692</v>
      </c>
      <c r="DX1676" s="25"/>
      <c r="DY1676" s="25"/>
      <c r="DZ1676" s="25">
        <v>1606.99191409326</v>
      </c>
      <c r="EA1676" s="25"/>
      <c r="EB1676" s="25"/>
      <c r="EC1676" s="25"/>
      <c r="ED1676" s="25"/>
      <c r="EE1676" s="25">
        <v>377</v>
      </c>
    </row>
    <row r="1677" spans="110:135" x14ac:dyDescent="0.2">
      <c r="DF1677" s="24" t="s">
        <v>4170</v>
      </c>
      <c r="DG1677" s="24" t="s">
        <v>212</v>
      </c>
      <c r="DH1677" s="25">
        <v>2143.8107410531802</v>
      </c>
      <c r="DI1677" s="25">
        <v>1608.24508380167</v>
      </c>
      <c r="DJ1677" s="25">
        <v>91.262358506064601</v>
      </c>
      <c r="DK1677" s="25"/>
      <c r="DL1677" s="25">
        <v>7508</v>
      </c>
      <c r="DM1677" s="25">
        <v>171.2511691</v>
      </c>
      <c r="DN1677" s="25">
        <v>944.29372799999999</v>
      </c>
      <c r="DO1677" s="25">
        <v>2343.9954733</v>
      </c>
      <c r="DP1677" s="25">
        <v>1164.25348238179</v>
      </c>
      <c r="DQ1677" s="25"/>
      <c r="DR1677" s="25">
        <v>1980.4372727628399</v>
      </c>
      <c r="DS1677" s="25">
        <v>1053.49378119738</v>
      </c>
      <c r="DT1677" s="25"/>
      <c r="DU1677" s="25">
        <v>3251.5780690867</v>
      </c>
      <c r="DV1677" s="25"/>
      <c r="DW1677" s="25">
        <v>2076.3700919545499</v>
      </c>
      <c r="DX1677" s="25"/>
      <c r="DY1677" s="25"/>
      <c r="DZ1677" s="25">
        <v>1608.24508380167</v>
      </c>
      <c r="EA1677" s="25"/>
      <c r="EB1677" s="25"/>
      <c r="EC1677" s="25"/>
      <c r="ED1677" s="25"/>
      <c r="EE1677" s="25">
        <v>1480</v>
      </c>
    </row>
    <row r="1678" spans="110:135" x14ac:dyDescent="0.2">
      <c r="DF1678" s="24" t="s">
        <v>2855</v>
      </c>
      <c r="DG1678" s="24" t="s">
        <v>212</v>
      </c>
      <c r="DH1678" s="25">
        <v>1781.04705425661</v>
      </c>
      <c r="DI1678" s="25">
        <v>1608.24508380167</v>
      </c>
      <c r="DJ1678" s="25">
        <v>58.268396568238799</v>
      </c>
      <c r="DK1678" s="25"/>
      <c r="DL1678" s="25">
        <v>2273</v>
      </c>
      <c r="DM1678" s="25">
        <v>556.94953069999997</v>
      </c>
      <c r="DN1678" s="25"/>
      <c r="DO1678" s="25">
        <v>1508.6731465</v>
      </c>
      <c r="DP1678" s="25">
        <v>1664.95218950206</v>
      </c>
      <c r="DQ1678" s="25"/>
      <c r="DR1678" s="25">
        <v>315.83569389946001</v>
      </c>
      <c r="DS1678" s="25">
        <v>1373.27477017511</v>
      </c>
      <c r="DT1678" s="25"/>
      <c r="DU1678" s="25">
        <v>3811.16457041885</v>
      </c>
      <c r="DV1678" s="25"/>
      <c r="DW1678" s="25">
        <v>1495.2491387369</v>
      </c>
      <c r="DX1678" s="25"/>
      <c r="DY1678" s="25"/>
      <c r="DZ1678" s="25">
        <v>1608.24508380167</v>
      </c>
      <c r="EA1678" s="25"/>
      <c r="EB1678" s="25"/>
      <c r="EC1678" s="25"/>
      <c r="ED1678" s="25">
        <v>3324.1734730886701</v>
      </c>
      <c r="EE1678" s="25">
        <v>1660</v>
      </c>
    </row>
    <row r="1679" spans="110:135" x14ac:dyDescent="0.2">
      <c r="DF1679" s="24" t="s">
        <v>1626</v>
      </c>
      <c r="DG1679" s="24" t="s">
        <v>212</v>
      </c>
      <c r="DH1679" s="25">
        <v>1574.5834059176</v>
      </c>
      <c r="DI1679" s="25">
        <v>1608.3354534</v>
      </c>
      <c r="DJ1679" s="25">
        <v>66.250889356880293</v>
      </c>
      <c r="DK1679" s="25"/>
      <c r="DL1679" s="25"/>
      <c r="DM1679" s="25">
        <v>54.132111590000001</v>
      </c>
      <c r="DN1679" s="25"/>
      <c r="DO1679" s="25">
        <v>1608.3354534</v>
      </c>
      <c r="DP1679" s="25"/>
      <c r="DQ1679" s="25"/>
      <c r="DR1679" s="25"/>
      <c r="DS1679" s="25">
        <v>1345.19712678784</v>
      </c>
      <c r="DT1679" s="25"/>
      <c r="DU1679" s="25">
        <v>1925.25233781017</v>
      </c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>
        <v>2940</v>
      </c>
    </row>
    <row r="1680" spans="110:135" x14ac:dyDescent="0.2">
      <c r="DF1680" s="24" t="s">
        <v>3975</v>
      </c>
      <c r="DG1680" s="24" t="s">
        <v>212</v>
      </c>
      <c r="DH1680" s="25">
        <v>1799.8380521128299</v>
      </c>
      <c r="DI1680" s="25">
        <v>1609.07647362175</v>
      </c>
      <c r="DJ1680" s="25">
        <v>82.839575807944797</v>
      </c>
      <c r="DK1680" s="25"/>
      <c r="DL1680" s="25">
        <v>257</v>
      </c>
      <c r="DM1680" s="25">
        <v>3.399380206</v>
      </c>
      <c r="DN1680" s="25"/>
      <c r="DO1680" s="25"/>
      <c r="DP1680" s="25"/>
      <c r="DQ1680" s="25"/>
      <c r="DR1680" s="25"/>
      <c r="DS1680" s="25">
        <v>3248.61286416558</v>
      </c>
      <c r="DT1680" s="25"/>
      <c r="DU1680" s="25">
        <v>440.83448987673</v>
      </c>
      <c r="DV1680" s="25">
        <v>2260.7431948335002</v>
      </c>
      <c r="DW1680" s="25">
        <v>1524.2724721647601</v>
      </c>
      <c r="DX1680" s="25">
        <v>3744.7718340023698</v>
      </c>
      <c r="DY1680" s="25"/>
      <c r="DZ1680" s="25">
        <v>1693.8804750787399</v>
      </c>
      <c r="EA1680" s="25"/>
      <c r="EB1680" s="25"/>
      <c r="EC1680" s="25">
        <v>4088.8658108005998</v>
      </c>
      <c r="ED1680" s="25"/>
      <c r="EE1680" s="25">
        <v>736</v>
      </c>
    </row>
    <row r="1681" spans="110:135" x14ac:dyDescent="0.2">
      <c r="DF1681" s="24" t="s">
        <v>5729</v>
      </c>
      <c r="DG1681" s="24" t="s">
        <v>212</v>
      </c>
      <c r="DH1681" s="25">
        <v>2341.7462554857998</v>
      </c>
      <c r="DI1681" s="25">
        <v>1609.67570832614</v>
      </c>
      <c r="DJ1681" s="25">
        <v>117.41649918038399</v>
      </c>
      <c r="DK1681" s="25"/>
      <c r="DL1681" s="25">
        <v>8904</v>
      </c>
      <c r="DM1681" s="25">
        <v>639.13000609999995</v>
      </c>
      <c r="DN1681" s="25"/>
      <c r="DO1681" s="25"/>
      <c r="DP1681" s="25">
        <v>1419.10639211789</v>
      </c>
      <c r="DQ1681" s="25"/>
      <c r="DR1681" s="25"/>
      <c r="DS1681" s="25">
        <v>910.42990291462104</v>
      </c>
      <c r="DT1681" s="25"/>
      <c r="DU1681" s="25"/>
      <c r="DV1681" s="25"/>
      <c r="DW1681" s="25">
        <v>1800.2450245344</v>
      </c>
      <c r="DX1681" s="25"/>
      <c r="DY1681" s="25">
        <v>2715.2389836666998</v>
      </c>
      <c r="DZ1681" s="25">
        <v>1841.8197345527899</v>
      </c>
      <c r="EA1681" s="25"/>
      <c r="EB1681" s="25"/>
      <c r="EC1681" s="25"/>
      <c r="ED1681" s="25"/>
      <c r="EE1681" s="25">
        <v>504</v>
      </c>
    </row>
    <row r="1682" spans="110:135" x14ac:dyDescent="0.2">
      <c r="DF1682" s="24" t="s">
        <v>2449</v>
      </c>
      <c r="DG1682" s="24" t="s">
        <v>212</v>
      </c>
      <c r="DH1682" s="25">
        <v>2202.1430665449898</v>
      </c>
      <c r="DI1682" s="25">
        <v>1610.5</v>
      </c>
      <c r="DJ1682" s="25">
        <v>76.718915385022697</v>
      </c>
      <c r="DK1682" s="25"/>
      <c r="DL1682" s="25">
        <v>1451</v>
      </c>
      <c r="DM1682" s="25">
        <v>275.03899790000003</v>
      </c>
      <c r="DN1682" s="25"/>
      <c r="DO1682" s="25"/>
      <c r="DP1682" s="25">
        <v>2847.7494428458199</v>
      </c>
      <c r="DQ1682" s="25">
        <v>3590.43343065933</v>
      </c>
      <c r="DR1682" s="25"/>
      <c r="DS1682" s="25"/>
      <c r="DT1682" s="25"/>
      <c r="DU1682" s="25">
        <v>801.84723431529005</v>
      </c>
      <c r="DV1682" s="25"/>
      <c r="DW1682" s="25">
        <v>1422.74067318318</v>
      </c>
      <c r="DX1682" s="25">
        <v>5458.3347534562799</v>
      </c>
      <c r="DY1682" s="25"/>
      <c r="DZ1682" s="25"/>
      <c r="EA1682" s="25"/>
      <c r="EB1682" s="25"/>
      <c r="EC1682" s="25"/>
      <c r="ED1682" s="25"/>
      <c r="EE1682" s="25">
        <v>1770</v>
      </c>
    </row>
    <row r="1683" spans="110:135" x14ac:dyDescent="0.2">
      <c r="DF1683" s="24" t="s">
        <v>1501</v>
      </c>
      <c r="DG1683" s="24" t="s">
        <v>212</v>
      </c>
      <c r="DH1683" s="25">
        <v>1496.4922321525601</v>
      </c>
      <c r="DI1683" s="25">
        <v>1610.666835</v>
      </c>
      <c r="DJ1683" s="25">
        <v>35.375575575431398</v>
      </c>
      <c r="DK1683" s="25"/>
      <c r="DL1683" s="25"/>
      <c r="DM1683" s="25">
        <v>1351.33367</v>
      </c>
      <c r="DN1683" s="25"/>
      <c r="DO1683" s="25"/>
      <c r="DP1683" s="25">
        <v>1954.2089129470901</v>
      </c>
      <c r="DQ1683" s="25"/>
      <c r="DR1683" s="25"/>
      <c r="DS1683" s="25"/>
      <c r="DT1683" s="25"/>
      <c r="DU1683" s="25">
        <v>810.42634566315201</v>
      </c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>
        <v>1870</v>
      </c>
    </row>
    <row r="1684" spans="110:135" x14ac:dyDescent="0.2">
      <c r="DF1684" s="24" t="s">
        <v>1056</v>
      </c>
      <c r="DG1684" s="24" t="s">
        <v>212</v>
      </c>
      <c r="DH1684" s="25">
        <v>2002.47103632225</v>
      </c>
      <c r="DI1684" s="25">
        <v>1611.5614329631801</v>
      </c>
      <c r="DJ1684" s="25">
        <v>83.098813814514997</v>
      </c>
      <c r="DK1684" s="25"/>
      <c r="DL1684" s="25"/>
      <c r="DM1684" s="25">
        <v>289.60325330000001</v>
      </c>
      <c r="DN1684" s="25"/>
      <c r="DO1684" s="25"/>
      <c r="DP1684" s="25">
        <v>326.05267197799998</v>
      </c>
      <c r="DQ1684" s="25">
        <v>4529.7010243881296</v>
      </c>
      <c r="DR1684" s="25"/>
      <c r="DS1684" s="25">
        <v>1611.5614329631801</v>
      </c>
      <c r="DT1684" s="25"/>
      <c r="DU1684" s="25">
        <v>3892.7483911679801</v>
      </c>
      <c r="DV1684" s="25"/>
      <c r="DW1684" s="25">
        <v>1157.63048045849</v>
      </c>
      <c r="DX1684" s="25"/>
      <c r="DY1684" s="25"/>
      <c r="DZ1684" s="25"/>
      <c r="EA1684" s="25"/>
      <c r="EB1684" s="25"/>
      <c r="EC1684" s="25"/>
      <c r="ED1684" s="25"/>
      <c r="EE1684" s="25">
        <v>2210</v>
      </c>
    </row>
    <row r="1685" spans="110:135" x14ac:dyDescent="0.2">
      <c r="DF1685" s="24" t="s">
        <v>4304</v>
      </c>
      <c r="DG1685" s="24" t="s">
        <v>212</v>
      </c>
      <c r="DH1685" s="25">
        <v>1832.3608823502</v>
      </c>
      <c r="DI1685" s="25">
        <v>1611.91461231432</v>
      </c>
      <c r="DJ1685" s="25">
        <v>72.838092537549898</v>
      </c>
      <c r="DK1685" s="25"/>
      <c r="DL1685" s="25">
        <v>1352</v>
      </c>
      <c r="DM1685" s="25">
        <v>533.696685</v>
      </c>
      <c r="DN1685" s="25"/>
      <c r="DO1685" s="25"/>
      <c r="DP1685" s="25"/>
      <c r="DQ1685" s="25"/>
      <c r="DR1685" s="25"/>
      <c r="DS1685" s="25">
        <v>1611.91461231432</v>
      </c>
      <c r="DT1685" s="25"/>
      <c r="DU1685" s="25">
        <v>444.49368761939201</v>
      </c>
      <c r="DV1685" s="25"/>
      <c r="DW1685" s="25">
        <v>4093.2887850914599</v>
      </c>
      <c r="DX1685" s="25"/>
      <c r="DY1685" s="25"/>
      <c r="DZ1685" s="25">
        <v>1671.1324064262101</v>
      </c>
      <c r="EA1685" s="25"/>
      <c r="EB1685" s="25"/>
      <c r="EC1685" s="25"/>
      <c r="ED1685" s="25"/>
      <c r="EE1685" s="25">
        <v>3120</v>
      </c>
    </row>
    <row r="1686" spans="110:135" x14ac:dyDescent="0.2">
      <c r="DF1686" s="24" t="s">
        <v>7964</v>
      </c>
      <c r="DG1686" s="24" t="s">
        <v>212</v>
      </c>
      <c r="DH1686" s="25">
        <v>5563.7416180385299</v>
      </c>
      <c r="DI1686" s="25">
        <v>1612.06873309154</v>
      </c>
      <c r="DJ1686" s="25">
        <v>181.95576256796801</v>
      </c>
      <c r="DK1686" s="25"/>
      <c r="DL1686" s="25">
        <v>30466</v>
      </c>
      <c r="DM1686" s="25">
        <v>1406.6543690000001</v>
      </c>
      <c r="DN1686" s="25"/>
      <c r="DO1686" s="25"/>
      <c r="DP1686" s="25"/>
      <c r="DQ1686" s="25"/>
      <c r="DR1686" s="25">
        <v>898.91461479277098</v>
      </c>
      <c r="DS1686" s="25">
        <v>1163.5917765839899</v>
      </c>
      <c r="DT1686" s="25"/>
      <c r="DU1686" s="25">
        <v>4182.2570977995301</v>
      </c>
      <c r="DV1686" s="25"/>
      <c r="DW1686" s="25">
        <v>1620.90397486846</v>
      </c>
      <c r="DX1686" s="25"/>
      <c r="DY1686" s="25"/>
      <c r="DZ1686" s="25">
        <v>1603.2334913146101</v>
      </c>
      <c r="EA1686" s="25"/>
      <c r="EB1686" s="25"/>
      <c r="EC1686" s="25"/>
      <c r="ED1686" s="25">
        <v>3168.3776199488898</v>
      </c>
      <c r="EE1686" s="25"/>
    </row>
    <row r="1687" spans="110:135" x14ac:dyDescent="0.2">
      <c r="DF1687" s="24" t="s">
        <v>2759</v>
      </c>
      <c r="DG1687" s="24" t="s">
        <v>212</v>
      </c>
      <c r="DH1687" s="25">
        <v>2445.9119225470799</v>
      </c>
      <c r="DI1687" s="25">
        <v>1612.3962985329699</v>
      </c>
      <c r="DJ1687" s="25">
        <v>68.443373865503403</v>
      </c>
      <c r="DK1687" s="25"/>
      <c r="DL1687" s="25">
        <v>3496</v>
      </c>
      <c r="DM1687" s="25">
        <v>930.47627920000002</v>
      </c>
      <c r="DN1687" s="25">
        <v>1150.5753099999999</v>
      </c>
      <c r="DO1687" s="25">
        <v>573.64117095999995</v>
      </c>
      <c r="DP1687" s="25">
        <v>4455.7286416585803</v>
      </c>
      <c r="DQ1687" s="25">
        <v>4299.5262818460496</v>
      </c>
      <c r="DR1687" s="25">
        <v>1612.3962985329699</v>
      </c>
      <c r="DS1687" s="25">
        <v>2854.5753280777099</v>
      </c>
      <c r="DT1687" s="25">
        <v>5229.78747372206</v>
      </c>
      <c r="DU1687" s="25">
        <v>1114.56301966602</v>
      </c>
      <c r="DV1687" s="25"/>
      <c r="DW1687" s="25">
        <v>1187.7613443544501</v>
      </c>
      <c r="DX1687" s="25"/>
      <c r="DY1687" s="25"/>
      <c r="DZ1687" s="25"/>
      <c r="EA1687" s="25"/>
      <c r="EB1687" s="25"/>
      <c r="EC1687" s="25"/>
      <c r="ED1687" s="25"/>
      <c r="EE1687" s="25"/>
    </row>
    <row r="1688" spans="110:135" x14ac:dyDescent="0.2">
      <c r="DF1688" s="24" t="s">
        <v>1823</v>
      </c>
      <c r="DG1688" s="24" t="s">
        <v>212</v>
      </c>
      <c r="DH1688" s="25">
        <v>1868.7480324507701</v>
      </c>
      <c r="DI1688" s="25">
        <v>1613.4367564735501</v>
      </c>
      <c r="DJ1688" s="25">
        <v>48.9632467367245</v>
      </c>
      <c r="DK1688" s="25"/>
      <c r="DL1688" s="25">
        <v>3138</v>
      </c>
      <c r="DM1688" s="25"/>
      <c r="DN1688" s="25"/>
      <c r="DO1688" s="25"/>
      <c r="DP1688" s="25">
        <v>1301.3577878009</v>
      </c>
      <c r="DQ1688" s="25"/>
      <c r="DR1688" s="25"/>
      <c r="DS1688" s="25">
        <v>1110.11861685595</v>
      </c>
      <c r="DT1688" s="25"/>
      <c r="DU1688" s="25">
        <v>1925.5157251462099</v>
      </c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</row>
    <row r="1689" spans="110:135" x14ac:dyDescent="0.2">
      <c r="DF1689" s="24" t="s">
        <v>6073</v>
      </c>
      <c r="DG1689" s="24" t="s">
        <v>212</v>
      </c>
      <c r="DH1689" s="25">
        <v>2687.5712701063399</v>
      </c>
      <c r="DI1689" s="25">
        <v>1613.86490840842</v>
      </c>
      <c r="DJ1689" s="25">
        <v>113.43961098497</v>
      </c>
      <c r="DK1689" s="25"/>
      <c r="DL1689" s="25">
        <v>9978</v>
      </c>
      <c r="DM1689" s="25">
        <v>1705.5240739999999</v>
      </c>
      <c r="DN1689" s="25"/>
      <c r="DO1689" s="25">
        <v>383.74019346</v>
      </c>
      <c r="DP1689" s="25">
        <v>3237.2425692490001</v>
      </c>
      <c r="DQ1689" s="25"/>
      <c r="DR1689" s="25"/>
      <c r="DS1689" s="25">
        <v>1858.0671731165701</v>
      </c>
      <c r="DT1689" s="25"/>
      <c r="DU1689" s="25"/>
      <c r="DV1689" s="25"/>
      <c r="DW1689" s="25">
        <v>1505.79040820828</v>
      </c>
      <c r="DX1689" s="25"/>
      <c r="DY1689" s="25"/>
      <c r="DZ1689" s="25">
        <v>1522.20574281684</v>
      </c>
      <c r="EA1689" s="25"/>
      <c r="EB1689" s="25"/>
      <c r="EC1689" s="25"/>
      <c r="ED1689" s="25"/>
      <c r="EE1689" s="25">
        <v>1310</v>
      </c>
    </row>
    <row r="1690" spans="110:135" x14ac:dyDescent="0.2">
      <c r="DF1690" s="24" t="s">
        <v>177</v>
      </c>
      <c r="DG1690" s="24" t="s">
        <v>212</v>
      </c>
      <c r="DH1690" s="25">
        <v>3558.1304497537899</v>
      </c>
      <c r="DI1690" s="25">
        <v>1613.9778101187401</v>
      </c>
      <c r="DJ1690" s="25">
        <v>187.45389492419801</v>
      </c>
      <c r="DK1690" s="25"/>
      <c r="DL1690" s="25">
        <v>2097</v>
      </c>
      <c r="DM1690" s="25">
        <v>290.00856049999999</v>
      </c>
      <c r="DN1690" s="25"/>
      <c r="DO1690" s="25">
        <v>669.41181748999998</v>
      </c>
      <c r="DP1690" s="25">
        <v>1647.9556202374699</v>
      </c>
      <c r="DQ1690" s="25"/>
      <c r="DR1690" s="25">
        <v>1661.2283123936099</v>
      </c>
      <c r="DS1690" s="25">
        <v>2755.2008232904</v>
      </c>
      <c r="DT1690" s="25">
        <v>22438.1052537055</v>
      </c>
      <c r="DU1690" s="25">
        <v>1076.79945645364</v>
      </c>
      <c r="DV1690" s="25"/>
      <c r="DW1690" s="25">
        <v>1365.5946534673601</v>
      </c>
      <c r="DX1690" s="25"/>
      <c r="DY1690" s="25"/>
      <c r="DZ1690" s="25"/>
      <c r="EA1690" s="25"/>
      <c r="EB1690" s="25"/>
      <c r="EC1690" s="25"/>
      <c r="ED1690" s="25"/>
      <c r="EE1690" s="25">
        <v>1580</v>
      </c>
    </row>
    <row r="1691" spans="110:135" x14ac:dyDescent="0.2">
      <c r="DF1691" s="24" t="s">
        <v>3556</v>
      </c>
      <c r="DG1691" s="24" t="s">
        <v>212</v>
      </c>
      <c r="DH1691" s="25">
        <v>2092.5967948079501</v>
      </c>
      <c r="DI1691" s="25">
        <v>1614.2823190844399</v>
      </c>
      <c r="DJ1691" s="25">
        <v>77.733555808029095</v>
      </c>
      <c r="DK1691" s="25"/>
      <c r="DL1691" s="25">
        <v>2790</v>
      </c>
      <c r="DM1691" s="25">
        <v>318.63795720000002</v>
      </c>
      <c r="DN1691" s="25"/>
      <c r="DO1691" s="25"/>
      <c r="DP1691" s="25">
        <v>5683.0645866123996</v>
      </c>
      <c r="DQ1691" s="25"/>
      <c r="DR1691" s="25">
        <v>1350.0571000713501</v>
      </c>
      <c r="DS1691" s="25">
        <v>1445.68446101264</v>
      </c>
      <c r="DT1691" s="25">
        <v>3880.5378009323699</v>
      </c>
      <c r="DU1691" s="25">
        <v>1190.66359263446</v>
      </c>
      <c r="DV1691" s="25"/>
      <c r="DW1691" s="25">
        <v>1861.4422724600699</v>
      </c>
      <c r="DX1691" s="25"/>
      <c r="DY1691" s="25"/>
      <c r="DZ1691" s="25">
        <v>1782.8801771562401</v>
      </c>
      <c r="EA1691" s="25"/>
      <c r="EB1691" s="25"/>
      <c r="EC1691" s="25"/>
      <c r="ED1691" s="25"/>
      <c r="EE1691" s="25">
        <v>623</v>
      </c>
    </row>
    <row r="1692" spans="110:135" x14ac:dyDescent="0.2">
      <c r="DF1692" s="24" t="s">
        <v>4695</v>
      </c>
      <c r="DG1692" s="24" t="s">
        <v>274</v>
      </c>
      <c r="DH1692" s="25">
        <v>1633.24874642187</v>
      </c>
      <c r="DI1692" s="25">
        <v>1615</v>
      </c>
      <c r="DJ1692" s="25">
        <v>31.6413610656953</v>
      </c>
      <c r="DK1692" s="25"/>
      <c r="DL1692" s="25">
        <v>1220</v>
      </c>
      <c r="DM1692" s="25"/>
      <c r="DN1692" s="25"/>
      <c r="DO1692" s="25"/>
      <c r="DP1692" s="25"/>
      <c r="DQ1692" s="25"/>
      <c r="DR1692" s="25"/>
      <c r="DS1692" s="25"/>
      <c r="DT1692" s="25"/>
      <c r="DU1692" s="25"/>
      <c r="DV1692" s="25">
        <v>2145.3645052289999</v>
      </c>
      <c r="DW1692" s="25">
        <v>1157.63048045849</v>
      </c>
      <c r="DX1692" s="25"/>
      <c r="DY1692" s="25"/>
      <c r="DZ1692" s="25"/>
      <c r="EA1692" s="25"/>
      <c r="EB1692" s="25"/>
      <c r="EC1692" s="25"/>
      <c r="ED1692" s="25"/>
      <c r="EE1692" s="25">
        <v>2010</v>
      </c>
    </row>
    <row r="1693" spans="110:135" x14ac:dyDescent="0.2">
      <c r="DF1693" s="24" t="s">
        <v>3254</v>
      </c>
      <c r="DG1693" s="24" t="s">
        <v>212</v>
      </c>
      <c r="DH1693" s="25">
        <v>1911.4200490399401</v>
      </c>
      <c r="DI1693" s="25">
        <v>1615.015986141</v>
      </c>
      <c r="DJ1693" s="25">
        <v>58.051495256689201</v>
      </c>
      <c r="DK1693" s="25">
        <v>1567</v>
      </c>
      <c r="DL1693" s="25">
        <v>973</v>
      </c>
      <c r="DM1693" s="25">
        <v>234.36362550000001</v>
      </c>
      <c r="DN1693" s="25"/>
      <c r="DO1693" s="25"/>
      <c r="DP1693" s="25">
        <v>3228.3657788670798</v>
      </c>
      <c r="DQ1693" s="25">
        <v>1663.03197228201</v>
      </c>
      <c r="DR1693" s="25"/>
      <c r="DS1693" s="25">
        <v>1929.46889038362</v>
      </c>
      <c r="DT1693" s="25"/>
      <c r="DU1693" s="25">
        <v>1356.75246302191</v>
      </c>
      <c r="DV1693" s="25"/>
      <c r="DW1693" s="25">
        <v>1349.22927404814</v>
      </c>
      <c r="DX1693" s="25">
        <v>3703.6397646212899</v>
      </c>
      <c r="DY1693" s="25"/>
      <c r="DZ1693" s="25">
        <v>1884.3194057912999</v>
      </c>
      <c r="EA1693" s="25"/>
      <c r="EB1693" s="25"/>
      <c r="EC1693" s="25">
        <v>3817.8694139639001</v>
      </c>
      <c r="ED1693" s="25"/>
      <c r="EE1693" s="25">
        <v>1230</v>
      </c>
    </row>
    <row r="1694" spans="110:135" x14ac:dyDescent="0.2">
      <c r="DF1694" s="24" t="s">
        <v>6921</v>
      </c>
      <c r="DG1694" s="24" t="s">
        <v>212</v>
      </c>
      <c r="DH1694" s="25">
        <v>4234.3029146001199</v>
      </c>
      <c r="DI1694" s="25">
        <v>1616.2636231195499</v>
      </c>
      <c r="DJ1694" s="25">
        <v>199.145064654073</v>
      </c>
      <c r="DK1694" s="25">
        <v>25028</v>
      </c>
      <c r="DL1694" s="25">
        <v>1403</v>
      </c>
      <c r="DM1694" s="25">
        <v>177.93657759999999</v>
      </c>
      <c r="DN1694" s="25"/>
      <c r="DO1694" s="25"/>
      <c r="DP1694" s="25">
        <v>1753.1760355011099</v>
      </c>
      <c r="DQ1694" s="25"/>
      <c r="DR1694" s="25"/>
      <c r="DS1694" s="25">
        <v>2046.0909840593899</v>
      </c>
      <c r="DT1694" s="25"/>
      <c r="DU1694" s="25">
        <v>1479.35121073799</v>
      </c>
      <c r="DV1694" s="25"/>
      <c r="DW1694" s="25"/>
      <c r="DX1694" s="25"/>
      <c r="DY1694" s="25"/>
      <c r="DZ1694" s="25">
        <v>1814.86850890248</v>
      </c>
      <c r="EA1694" s="25"/>
      <c r="EB1694" s="25"/>
      <c r="EC1694" s="25"/>
      <c r="ED1694" s="25"/>
      <c r="EE1694" s="25">
        <v>172</v>
      </c>
    </row>
    <row r="1695" spans="110:135" x14ac:dyDescent="0.2">
      <c r="DF1695" s="24" t="s">
        <v>5074</v>
      </c>
      <c r="DG1695" s="24" t="s">
        <v>212</v>
      </c>
      <c r="DH1695" s="25">
        <v>1616.8002373525501</v>
      </c>
      <c r="DI1695" s="25">
        <v>1616.8002373525501</v>
      </c>
      <c r="DJ1695" s="25">
        <v>37.454590724983703</v>
      </c>
      <c r="DK1695" s="25">
        <v>2045</v>
      </c>
      <c r="DL1695" s="25"/>
      <c r="DM1695" s="25"/>
      <c r="DN1695" s="25"/>
      <c r="DO1695" s="25"/>
      <c r="DP1695" s="25"/>
      <c r="DQ1695" s="25"/>
      <c r="DR1695" s="25"/>
      <c r="DS1695" s="25"/>
      <c r="DT1695" s="25"/>
      <c r="DU1695" s="25"/>
      <c r="DV1695" s="25"/>
      <c r="DW1695" s="25">
        <v>1188.6004747050999</v>
      </c>
      <c r="DX1695" s="25"/>
      <c r="DY1695" s="25"/>
      <c r="DZ1695" s="25"/>
      <c r="EA1695" s="25"/>
      <c r="EB1695" s="25"/>
      <c r="EC1695" s="25"/>
      <c r="ED1695" s="25"/>
      <c r="EE1695" s="25"/>
    </row>
    <row r="1696" spans="110:135" x14ac:dyDescent="0.2">
      <c r="DF1696" s="24" t="s">
        <v>4838</v>
      </c>
      <c r="DG1696" s="24" t="s">
        <v>212</v>
      </c>
      <c r="DH1696" s="25">
        <v>1618.10521769303</v>
      </c>
      <c r="DI1696" s="25">
        <v>1618.10521769303</v>
      </c>
      <c r="DJ1696" s="25">
        <v>35.259898681146801</v>
      </c>
      <c r="DK1696" s="25"/>
      <c r="DL1696" s="25"/>
      <c r="DM1696" s="25"/>
      <c r="DN1696" s="25"/>
      <c r="DO1696" s="25"/>
      <c r="DP1696" s="25"/>
      <c r="DQ1696" s="25"/>
      <c r="DR1696" s="25"/>
      <c r="DS1696" s="25"/>
      <c r="DT1696" s="25"/>
      <c r="DU1696" s="25"/>
      <c r="DV1696" s="25"/>
      <c r="DW1696" s="25">
        <v>1214.6709164722699</v>
      </c>
      <c r="DX1696" s="25"/>
      <c r="DY1696" s="25"/>
      <c r="DZ1696" s="25"/>
      <c r="EA1696" s="25"/>
      <c r="EB1696" s="25"/>
      <c r="EC1696" s="25">
        <v>2021.5395189137901</v>
      </c>
      <c r="ED1696" s="25"/>
      <c r="EE1696" s="25"/>
    </row>
    <row r="1697" spans="110:135" x14ac:dyDescent="0.2">
      <c r="DF1697" s="24" t="s">
        <v>4591</v>
      </c>
      <c r="DG1697" s="24" t="s">
        <v>274</v>
      </c>
      <c r="DH1697" s="25">
        <v>2230.3329097445398</v>
      </c>
      <c r="DI1697" s="25">
        <v>1619.5317414900601</v>
      </c>
      <c r="DJ1697" s="25">
        <v>70.756878514177899</v>
      </c>
      <c r="DK1697" s="25"/>
      <c r="DL1697" s="25">
        <v>1128</v>
      </c>
      <c r="DM1697" s="25">
        <v>156.7078329</v>
      </c>
      <c r="DN1697" s="25"/>
      <c r="DO1697" s="25"/>
      <c r="DP1697" s="25">
        <v>4846.4587040446904</v>
      </c>
      <c r="DQ1697" s="25"/>
      <c r="DR1697" s="25">
        <v>4746.5437340647904</v>
      </c>
      <c r="DS1697" s="25">
        <v>2202.8980183276199</v>
      </c>
      <c r="DT1697" s="25"/>
      <c r="DU1697" s="25">
        <v>747.59849873784401</v>
      </c>
      <c r="DV1697" s="25">
        <v>2407.5002778437802</v>
      </c>
      <c r="DW1697" s="25">
        <v>1544.5652799715101</v>
      </c>
      <c r="DX1697" s="25"/>
      <c r="DY1697" s="25"/>
      <c r="DZ1697" s="25">
        <v>1619.5317414900601</v>
      </c>
      <c r="EA1697" s="25"/>
      <c r="EB1697" s="25"/>
      <c r="EC1697" s="25">
        <v>3773.8579198096099</v>
      </c>
      <c r="ED1697" s="25"/>
      <c r="EE1697" s="25">
        <v>1360</v>
      </c>
    </row>
    <row r="1698" spans="110:135" x14ac:dyDescent="0.2">
      <c r="DF1698" s="24" t="s">
        <v>5329</v>
      </c>
      <c r="DG1698" s="24" t="s">
        <v>212</v>
      </c>
      <c r="DH1698" s="25">
        <v>3209.8032121260899</v>
      </c>
      <c r="DI1698" s="25">
        <v>1619.91264574089</v>
      </c>
      <c r="DJ1698" s="25">
        <v>81.825767040516595</v>
      </c>
      <c r="DK1698" s="25"/>
      <c r="DL1698" s="25">
        <v>6585</v>
      </c>
      <c r="DM1698" s="25">
        <v>569.2072283</v>
      </c>
      <c r="DN1698" s="25"/>
      <c r="DO1698" s="25"/>
      <c r="DP1698" s="25">
        <v>1619.91264574089</v>
      </c>
      <c r="DQ1698" s="25">
        <v>6595.4046035275296</v>
      </c>
      <c r="DR1698" s="25"/>
      <c r="DS1698" s="25">
        <v>1372.58506560975</v>
      </c>
      <c r="DT1698" s="25"/>
      <c r="DU1698" s="25">
        <v>4509.3132063497096</v>
      </c>
      <c r="DV1698" s="25"/>
      <c r="DW1698" s="25">
        <v>1217.1997353547499</v>
      </c>
      <c r="DX1698" s="25"/>
      <c r="DY1698" s="25"/>
      <c r="DZ1698" s="25"/>
      <c r="EA1698" s="25"/>
      <c r="EB1698" s="25"/>
      <c r="EC1698" s="25"/>
      <c r="ED1698" s="25"/>
      <c r="EE1698" s="25"/>
    </row>
    <row r="1699" spans="110:135" x14ac:dyDescent="0.2">
      <c r="DF1699" s="24" t="s">
        <v>2781</v>
      </c>
      <c r="DG1699" s="24" t="s">
        <v>212</v>
      </c>
      <c r="DH1699" s="25">
        <v>2031.8882169083499</v>
      </c>
      <c r="DI1699" s="25">
        <v>1621.5115135440899</v>
      </c>
      <c r="DJ1699" s="25">
        <v>77.316694726654205</v>
      </c>
      <c r="DK1699" s="25"/>
      <c r="DL1699" s="25">
        <v>1264</v>
      </c>
      <c r="DM1699" s="25">
        <v>259.43743139999998</v>
      </c>
      <c r="DN1699" s="25">
        <v>481.01983960000001</v>
      </c>
      <c r="DO1699" s="25"/>
      <c r="DP1699" s="25">
        <v>3219.35691441369</v>
      </c>
      <c r="DQ1699" s="25">
        <v>1621.5115135440899</v>
      </c>
      <c r="DR1699" s="25">
        <v>4937.9393244184002</v>
      </c>
      <c r="DS1699" s="25">
        <v>4300.4320939229001</v>
      </c>
      <c r="DT1699" s="25"/>
      <c r="DU1699" s="25">
        <v>2499.2578923531</v>
      </c>
      <c r="DV1699" s="25"/>
      <c r="DW1699" s="25">
        <v>1923.9590828943701</v>
      </c>
      <c r="DX1699" s="25"/>
      <c r="DY1699" s="25"/>
      <c r="DZ1699" s="25">
        <v>1504.8562934453</v>
      </c>
      <c r="EA1699" s="25"/>
      <c r="EB1699" s="25"/>
      <c r="EC1699" s="25"/>
      <c r="ED1699" s="25"/>
      <c r="EE1699" s="25">
        <v>339</v>
      </c>
    </row>
    <row r="1700" spans="110:135" x14ac:dyDescent="0.2">
      <c r="DF1700" s="24" t="s">
        <v>5896</v>
      </c>
      <c r="DG1700" s="24" t="s">
        <v>212</v>
      </c>
      <c r="DH1700" s="25">
        <v>2926.2091500799602</v>
      </c>
      <c r="DI1700" s="25">
        <v>1623.5330874785</v>
      </c>
      <c r="DJ1700" s="25">
        <v>168.47103817578599</v>
      </c>
      <c r="DK1700" s="25"/>
      <c r="DL1700" s="25">
        <v>280</v>
      </c>
      <c r="DM1700" s="25">
        <v>31.98324225</v>
      </c>
      <c r="DN1700" s="25"/>
      <c r="DO1700" s="25"/>
      <c r="DP1700" s="25">
        <v>1623.5330874785</v>
      </c>
      <c r="DQ1700" s="25"/>
      <c r="DR1700" s="25"/>
      <c r="DS1700" s="25"/>
      <c r="DT1700" s="25"/>
      <c r="DU1700" s="25"/>
      <c r="DV1700" s="25">
        <v>2748.4415533813599</v>
      </c>
      <c r="DW1700" s="25">
        <v>1637.8662445253001</v>
      </c>
      <c r="DX1700" s="25"/>
      <c r="DY1700" s="25"/>
      <c r="DZ1700" s="25">
        <v>13882.6399229245</v>
      </c>
      <c r="EA1700" s="25"/>
      <c r="EB1700" s="25"/>
      <c r="EC1700" s="25"/>
      <c r="ED1700" s="25"/>
      <c r="EE1700" s="25">
        <v>279</v>
      </c>
    </row>
    <row r="1701" spans="110:135" x14ac:dyDescent="0.2">
      <c r="DF1701" s="24" t="s">
        <v>2466</v>
      </c>
      <c r="DG1701" s="24" t="s">
        <v>212</v>
      </c>
      <c r="DH1701" s="25">
        <v>1804.0589332111499</v>
      </c>
      <c r="DI1701" s="25">
        <v>1625.44755935698</v>
      </c>
      <c r="DJ1701" s="25">
        <v>61.937004564661699</v>
      </c>
      <c r="DK1701" s="25"/>
      <c r="DL1701" s="25">
        <v>1106</v>
      </c>
      <c r="DM1701" s="25">
        <v>657.74410680000005</v>
      </c>
      <c r="DN1701" s="25">
        <v>929.90844230000005</v>
      </c>
      <c r="DO1701" s="25"/>
      <c r="DP1701" s="25">
        <v>3677.5456936703299</v>
      </c>
      <c r="DQ1701" s="25">
        <v>901.41039489510899</v>
      </c>
      <c r="DR1701" s="25">
        <v>1210.5465401008701</v>
      </c>
      <c r="DS1701" s="25">
        <v>2060.0272294804499</v>
      </c>
      <c r="DT1701" s="25"/>
      <c r="DU1701" s="25">
        <v>3739.64483257348</v>
      </c>
      <c r="DV1701" s="25">
        <v>2672.9049238827902</v>
      </c>
      <c r="DW1701" s="25">
        <v>2166.6264562177398</v>
      </c>
      <c r="DX1701" s="25"/>
      <c r="DY1701" s="25"/>
      <c r="DZ1701" s="25">
        <v>2040.34857861308</v>
      </c>
      <c r="EA1701" s="25"/>
      <c r="EB1701" s="25"/>
      <c r="EC1701" s="25"/>
      <c r="ED1701" s="25"/>
      <c r="EE1701" s="25">
        <v>486</v>
      </c>
    </row>
    <row r="1702" spans="110:135" x14ac:dyDescent="0.2">
      <c r="DF1702" s="24" t="s">
        <v>2938</v>
      </c>
      <c r="DG1702" s="24" t="s">
        <v>212</v>
      </c>
      <c r="DH1702" s="25">
        <v>1641.4526946124899</v>
      </c>
      <c r="DI1702" s="25">
        <v>1625.4606246480801</v>
      </c>
      <c r="DJ1702" s="25">
        <v>51.037030493304599</v>
      </c>
      <c r="DK1702" s="25"/>
      <c r="DL1702" s="25">
        <v>2649</v>
      </c>
      <c r="DM1702" s="25">
        <v>284.23905769999999</v>
      </c>
      <c r="DN1702" s="25"/>
      <c r="DO1702" s="25"/>
      <c r="DP1702" s="25">
        <v>1843.67303493334</v>
      </c>
      <c r="DQ1702" s="25"/>
      <c r="DR1702" s="25"/>
      <c r="DS1702" s="25">
        <v>1169.23243774202</v>
      </c>
      <c r="DT1702" s="25"/>
      <c r="DU1702" s="25">
        <v>633.41166156223005</v>
      </c>
      <c r="DV1702" s="25"/>
      <c r="DW1702" s="25"/>
      <c r="DX1702" s="25"/>
      <c r="DY1702" s="25">
        <v>2508.5760450078701</v>
      </c>
      <c r="DZ1702" s="25">
        <v>1569.48138991888</v>
      </c>
      <c r="EA1702" s="25">
        <v>1625.4606246480801</v>
      </c>
      <c r="EB1702" s="25"/>
      <c r="EC1702" s="25"/>
      <c r="ED1702" s="25"/>
      <c r="EE1702" s="25">
        <v>2490</v>
      </c>
    </row>
    <row r="1703" spans="110:135" x14ac:dyDescent="0.2">
      <c r="DF1703" s="24" t="s">
        <v>1965</v>
      </c>
      <c r="DG1703" s="24" t="s">
        <v>212</v>
      </c>
      <c r="DH1703" s="25">
        <v>1844.23389944153</v>
      </c>
      <c r="DI1703" s="25">
        <v>1626.76685461072</v>
      </c>
      <c r="DJ1703" s="25">
        <v>55.715401836246997</v>
      </c>
      <c r="DK1703" s="25"/>
      <c r="DL1703" s="25">
        <v>1716</v>
      </c>
      <c r="DM1703" s="25">
        <v>222.54604169999999</v>
      </c>
      <c r="DN1703" s="25"/>
      <c r="DO1703" s="25"/>
      <c r="DP1703" s="25">
        <v>3211.1041178741102</v>
      </c>
      <c r="DQ1703" s="25"/>
      <c r="DR1703" s="25">
        <v>1483.5079468097199</v>
      </c>
      <c r="DS1703" s="25">
        <v>3294.2512218912998</v>
      </c>
      <c r="DT1703" s="25"/>
      <c r="DU1703" s="25">
        <v>1537.53370922145</v>
      </c>
      <c r="DV1703" s="25"/>
      <c r="DW1703" s="25">
        <v>2128.9281580356901</v>
      </c>
      <c r="DX1703" s="25"/>
      <c r="DY1703" s="25"/>
      <c r="DZ1703" s="25"/>
      <c r="EA1703" s="25"/>
      <c r="EB1703" s="25"/>
      <c r="EC1703" s="25"/>
      <c r="ED1703" s="25"/>
      <c r="EE1703" s="25">
        <v>1160</v>
      </c>
    </row>
    <row r="1704" spans="110:135" x14ac:dyDescent="0.2">
      <c r="DF1704" s="24" t="s">
        <v>2418</v>
      </c>
      <c r="DG1704" s="24" t="s">
        <v>212</v>
      </c>
      <c r="DH1704" s="25">
        <v>1416.73288283342</v>
      </c>
      <c r="DI1704" s="25">
        <v>1627.2763603025501</v>
      </c>
      <c r="DJ1704" s="25">
        <v>68.890065645469406</v>
      </c>
      <c r="DK1704" s="25"/>
      <c r="DL1704" s="25">
        <v>1185</v>
      </c>
      <c r="DM1704" s="25">
        <v>389.25803409999997</v>
      </c>
      <c r="DN1704" s="25"/>
      <c r="DO1704" s="25"/>
      <c r="DP1704" s="25">
        <v>82.748050988857898</v>
      </c>
      <c r="DQ1704" s="25"/>
      <c r="DR1704" s="25"/>
      <c r="DS1704" s="25">
        <v>242.12407242881699</v>
      </c>
      <c r="DT1704" s="25"/>
      <c r="DU1704" s="25">
        <v>2013.720402574</v>
      </c>
      <c r="DV1704" s="25"/>
      <c r="DW1704" s="25">
        <v>1814.82275634856</v>
      </c>
      <c r="DX1704" s="25"/>
      <c r="DY1704" s="25"/>
      <c r="DZ1704" s="25">
        <v>1624.5527206050999</v>
      </c>
      <c r="EA1704" s="25">
        <v>1908.55179769599</v>
      </c>
      <c r="EB1704" s="25"/>
      <c r="EC1704" s="25"/>
      <c r="ED1704" s="25">
        <v>3276.5509935929099</v>
      </c>
      <c r="EE1704" s="25">
        <v>1630</v>
      </c>
    </row>
    <row r="1705" spans="110:135" x14ac:dyDescent="0.2">
      <c r="DF1705" s="24" t="s">
        <v>3463</v>
      </c>
      <c r="DG1705" s="24" t="s">
        <v>212</v>
      </c>
      <c r="DH1705" s="25">
        <v>1305.06814717097</v>
      </c>
      <c r="DI1705" s="25">
        <v>1628</v>
      </c>
      <c r="DJ1705" s="25">
        <v>86.2140612197786</v>
      </c>
      <c r="DK1705" s="25"/>
      <c r="DL1705" s="25">
        <v>1628</v>
      </c>
      <c r="DM1705" s="25">
        <v>53.761015550000003</v>
      </c>
      <c r="DN1705" s="25"/>
      <c r="DO1705" s="25"/>
      <c r="DP1705" s="25"/>
      <c r="DQ1705" s="25"/>
      <c r="DR1705" s="25"/>
      <c r="DS1705" s="25"/>
      <c r="DT1705" s="25"/>
      <c r="DU1705" s="25"/>
      <c r="DV1705" s="25"/>
      <c r="DW1705" s="25"/>
      <c r="DX1705" s="25"/>
      <c r="DY1705" s="25"/>
      <c r="DZ1705" s="25"/>
      <c r="EA1705" s="25">
        <v>2233.4434259629102</v>
      </c>
      <c r="EB1705" s="25"/>
      <c r="EC1705" s="25"/>
      <c r="ED1705" s="25"/>
      <c r="EE1705" s="25"/>
    </row>
    <row r="1706" spans="110:135" x14ac:dyDescent="0.2">
      <c r="DF1706" s="24" t="s">
        <v>3169</v>
      </c>
      <c r="DG1706" s="24" t="s">
        <v>274</v>
      </c>
      <c r="DH1706" s="25">
        <v>2276.5309592451899</v>
      </c>
      <c r="DI1706" s="25">
        <v>1628.2959498287</v>
      </c>
      <c r="DJ1706" s="25">
        <v>96.609567624750198</v>
      </c>
      <c r="DK1706" s="25"/>
      <c r="DL1706" s="25">
        <v>1717</v>
      </c>
      <c r="DM1706" s="25">
        <v>376.91067720000001</v>
      </c>
      <c r="DN1706" s="25"/>
      <c r="DO1706" s="25"/>
      <c r="DP1706" s="25">
        <v>799.70845195815195</v>
      </c>
      <c r="DQ1706" s="25"/>
      <c r="DR1706" s="25">
        <v>516.85257377593098</v>
      </c>
      <c r="DS1706" s="25">
        <v>1742.3937694165099</v>
      </c>
      <c r="DT1706" s="25"/>
      <c r="DU1706" s="25">
        <v>1527.2321779418301</v>
      </c>
      <c r="DV1706" s="25"/>
      <c r="DW1706" s="25"/>
      <c r="DX1706" s="25">
        <v>3717.12201220621</v>
      </c>
      <c r="DY1706" s="25"/>
      <c r="DZ1706" s="25">
        <v>1539.5918996573901</v>
      </c>
      <c r="EA1706" s="25"/>
      <c r="EB1706" s="25"/>
      <c r="EC1706" s="25"/>
      <c r="ED1706" s="25">
        <v>7778.4980302959002</v>
      </c>
      <c r="EE1706" s="25">
        <v>3050</v>
      </c>
    </row>
    <row r="1707" spans="110:135" x14ac:dyDescent="0.2">
      <c r="DF1707" s="24" t="s">
        <v>3200</v>
      </c>
      <c r="DG1707" s="24" t="s">
        <v>212</v>
      </c>
      <c r="DH1707" s="25">
        <v>2355.8947080540902</v>
      </c>
      <c r="DI1707" s="25">
        <v>1629.4069246086599</v>
      </c>
      <c r="DJ1707" s="25">
        <v>80.085832995127703</v>
      </c>
      <c r="DK1707" s="25"/>
      <c r="DL1707" s="25">
        <v>2803</v>
      </c>
      <c r="DM1707" s="25">
        <v>1048.016893</v>
      </c>
      <c r="DN1707" s="25"/>
      <c r="DO1707" s="25"/>
      <c r="DP1707" s="25">
        <v>1078.33855987377</v>
      </c>
      <c r="DQ1707" s="25"/>
      <c r="DR1707" s="25"/>
      <c r="DS1707" s="25">
        <v>2018.80850422653</v>
      </c>
      <c r="DT1707" s="25"/>
      <c r="DU1707" s="25">
        <v>5947.1989462334404</v>
      </c>
      <c r="DV1707" s="25"/>
      <c r="DW1707" s="25">
        <v>1240.00534499079</v>
      </c>
      <c r="DX1707" s="25"/>
      <c r="DY1707" s="25"/>
      <c r="DZ1707" s="25"/>
      <c r="EA1707" s="25"/>
      <c r="EB1707" s="25"/>
      <c r="EC1707" s="25"/>
      <c r="ED1707" s="25"/>
      <c r="EE1707" s="25"/>
    </row>
    <row r="1708" spans="110:135" x14ac:dyDescent="0.2">
      <c r="DF1708" s="24" t="s">
        <v>2957</v>
      </c>
      <c r="DG1708" s="24" t="s">
        <v>274</v>
      </c>
      <c r="DH1708" s="25">
        <v>1848.1181050657799</v>
      </c>
      <c r="DI1708" s="25">
        <v>1629.9460576799399</v>
      </c>
      <c r="DJ1708" s="25">
        <v>58.139257919069301</v>
      </c>
      <c r="DK1708" s="25"/>
      <c r="DL1708" s="25">
        <v>1147</v>
      </c>
      <c r="DM1708" s="25">
        <v>262.31692090000001</v>
      </c>
      <c r="DN1708" s="25"/>
      <c r="DO1708" s="25"/>
      <c r="DP1708" s="25">
        <v>1305.86446009104</v>
      </c>
      <c r="DQ1708" s="25"/>
      <c r="DR1708" s="25"/>
      <c r="DS1708" s="25">
        <v>2793.2861951484902</v>
      </c>
      <c r="DT1708" s="25"/>
      <c r="DU1708" s="25">
        <v>2266.5851490268001</v>
      </c>
      <c r="DV1708" s="25"/>
      <c r="DW1708" s="25">
        <v>1644.12421730542</v>
      </c>
      <c r="DX1708" s="25"/>
      <c r="DY1708" s="25"/>
      <c r="DZ1708" s="25">
        <v>1615.7678980544599</v>
      </c>
      <c r="EA1708" s="25"/>
      <c r="EB1708" s="25"/>
      <c r="EC1708" s="25"/>
      <c r="ED1708" s="25"/>
      <c r="EE1708" s="25">
        <v>3750</v>
      </c>
    </row>
    <row r="1709" spans="110:135" x14ac:dyDescent="0.2">
      <c r="DF1709" s="24" t="s">
        <v>2378</v>
      </c>
      <c r="DG1709" s="24" t="s">
        <v>212</v>
      </c>
      <c r="DH1709" s="25">
        <v>2045.0565502682</v>
      </c>
      <c r="DI1709" s="25">
        <v>1630</v>
      </c>
      <c r="DJ1709" s="25">
        <v>80.4079373253265</v>
      </c>
      <c r="DK1709" s="25"/>
      <c r="DL1709" s="25">
        <v>1255</v>
      </c>
      <c r="DM1709" s="25">
        <v>207.3201828</v>
      </c>
      <c r="DN1709" s="25"/>
      <c r="DO1709" s="25"/>
      <c r="DP1709" s="25">
        <v>3394.1159781576398</v>
      </c>
      <c r="DQ1709" s="25"/>
      <c r="DR1709" s="25"/>
      <c r="DS1709" s="25">
        <v>1063.7184421682</v>
      </c>
      <c r="DT1709" s="25"/>
      <c r="DU1709" s="25">
        <v>1696.02793023909</v>
      </c>
      <c r="DV1709" s="25"/>
      <c r="DW1709" s="25"/>
      <c r="DX1709" s="25">
        <v>5069.2133185124903</v>
      </c>
      <c r="DY1709" s="25"/>
      <c r="DZ1709" s="25"/>
      <c r="EA1709" s="25"/>
      <c r="EB1709" s="25"/>
      <c r="EC1709" s="25"/>
      <c r="ED1709" s="25"/>
      <c r="EE1709" s="25">
        <v>1630</v>
      </c>
    </row>
    <row r="1710" spans="110:135" x14ac:dyDescent="0.2">
      <c r="DF1710" s="24" t="s">
        <v>2468</v>
      </c>
      <c r="DG1710" s="24" t="s">
        <v>212</v>
      </c>
      <c r="DH1710" s="25">
        <v>1616.1148583885799</v>
      </c>
      <c r="DI1710" s="25">
        <v>1630.0983769250099</v>
      </c>
      <c r="DJ1710" s="25">
        <v>51.425397814882402</v>
      </c>
      <c r="DK1710" s="25"/>
      <c r="DL1710" s="25">
        <v>2078</v>
      </c>
      <c r="DM1710" s="25">
        <v>439.22198969999999</v>
      </c>
      <c r="DN1710" s="25"/>
      <c r="DO1710" s="25"/>
      <c r="DP1710" s="25">
        <v>1650.0715763078199</v>
      </c>
      <c r="DQ1710" s="25"/>
      <c r="DR1710" s="25"/>
      <c r="DS1710" s="25">
        <v>1910.3129624815101</v>
      </c>
      <c r="DT1710" s="25"/>
      <c r="DU1710" s="25">
        <v>1190.44130199712</v>
      </c>
      <c r="DV1710" s="25"/>
      <c r="DW1710" s="25">
        <v>1669.2027597568101</v>
      </c>
      <c r="DX1710" s="25">
        <v>3430.1839877082798</v>
      </c>
      <c r="DY1710" s="25"/>
      <c r="DZ1710" s="25">
        <v>1610.1251775422099</v>
      </c>
      <c r="EA1710" s="25">
        <v>1594.5888283920301</v>
      </c>
      <c r="EB1710" s="25"/>
      <c r="EC1710" s="25"/>
      <c r="ED1710" s="25"/>
      <c r="EE1710" s="25">
        <v>589</v>
      </c>
    </row>
    <row r="1711" spans="110:135" x14ac:dyDescent="0.2">
      <c r="DF1711" s="24" t="s">
        <v>4477</v>
      </c>
      <c r="DG1711" s="24" t="s">
        <v>212</v>
      </c>
      <c r="DH1711" s="25">
        <v>2074.1080822141698</v>
      </c>
      <c r="DI1711" s="25">
        <v>1630.6717553184601</v>
      </c>
      <c r="DJ1711" s="25">
        <v>104.004829289648</v>
      </c>
      <c r="DK1711" s="25"/>
      <c r="DL1711" s="25">
        <v>1363</v>
      </c>
      <c r="DM1711" s="25">
        <v>256.3675657</v>
      </c>
      <c r="DN1711" s="25">
        <v>723.89195789999997</v>
      </c>
      <c r="DO1711" s="25"/>
      <c r="DP1711" s="25">
        <v>2583.8801967465402</v>
      </c>
      <c r="DQ1711" s="25"/>
      <c r="DR1711" s="25"/>
      <c r="DS1711" s="25">
        <v>1659.362464503</v>
      </c>
      <c r="DT1711" s="25"/>
      <c r="DU1711" s="25">
        <v>842.49469506430103</v>
      </c>
      <c r="DV1711" s="25"/>
      <c r="DW1711" s="25">
        <v>1707.8603386155401</v>
      </c>
      <c r="DX1711" s="25"/>
      <c r="DY1711" s="25"/>
      <c r="DZ1711" s="25">
        <v>1601.98104613392</v>
      </c>
      <c r="EA1711" s="25">
        <v>2102.2425574783601</v>
      </c>
      <c r="EB1711" s="25"/>
      <c r="EC1711" s="25"/>
      <c r="ED1711" s="25"/>
      <c r="EE1711" s="25">
        <v>7900</v>
      </c>
    </row>
    <row r="1712" spans="110:135" x14ac:dyDescent="0.2">
      <c r="DF1712" s="24" t="s">
        <v>2950</v>
      </c>
      <c r="DG1712" s="24" t="s">
        <v>212</v>
      </c>
      <c r="DH1712" s="25">
        <v>2298.7155191868701</v>
      </c>
      <c r="DI1712" s="25">
        <v>1630.7200151383599</v>
      </c>
      <c r="DJ1712" s="25">
        <v>94.6052653802317</v>
      </c>
      <c r="DK1712" s="25"/>
      <c r="DL1712" s="25"/>
      <c r="DM1712" s="25">
        <v>913.14060400000005</v>
      </c>
      <c r="DN1712" s="25"/>
      <c r="DO1712" s="25"/>
      <c r="DP1712" s="25">
        <v>1017.6584741425399</v>
      </c>
      <c r="DQ1712" s="25"/>
      <c r="DR1712" s="25"/>
      <c r="DS1712" s="25">
        <v>1705.39421230055</v>
      </c>
      <c r="DT1712" s="25">
        <v>7125.0957474239303</v>
      </c>
      <c r="DU1712" s="25">
        <v>1449.89614605581</v>
      </c>
      <c r="DV1712" s="25"/>
      <c r="DW1712" s="25">
        <v>1630.7200151383599</v>
      </c>
      <c r="DX1712" s="25"/>
      <c r="DY1712" s="25"/>
      <c r="DZ1712" s="25"/>
      <c r="EA1712" s="25"/>
      <c r="EB1712" s="25"/>
      <c r="EC1712" s="25">
        <v>2249.10343524686</v>
      </c>
      <c r="ED1712" s="25"/>
      <c r="EE1712" s="25"/>
    </row>
    <row r="1713" spans="110:135" x14ac:dyDescent="0.2">
      <c r="DF1713" s="24" t="s">
        <v>3591</v>
      </c>
      <c r="DG1713" s="24" t="s">
        <v>274</v>
      </c>
      <c r="DH1713" s="25">
        <v>1157.82982316172</v>
      </c>
      <c r="DI1713" s="25">
        <v>1630.83298854387</v>
      </c>
      <c r="DJ1713" s="25">
        <v>75.834653454042098</v>
      </c>
      <c r="DK1713" s="25"/>
      <c r="DL1713" s="25"/>
      <c r="DM1713" s="25"/>
      <c r="DN1713" s="25"/>
      <c r="DO1713" s="25"/>
      <c r="DP1713" s="25"/>
      <c r="DQ1713" s="25"/>
      <c r="DR1713" s="25"/>
      <c r="DS1713" s="25">
        <v>144.70179723067699</v>
      </c>
      <c r="DT1713" s="25"/>
      <c r="DU1713" s="25"/>
      <c r="DV1713" s="25"/>
      <c r="DW1713" s="25">
        <v>1697.95468371061</v>
      </c>
      <c r="DX1713" s="25"/>
      <c r="DY1713" s="25"/>
      <c r="DZ1713" s="25">
        <v>1630.83298854387</v>
      </c>
      <c r="EA1713" s="25"/>
      <c r="EB1713" s="25"/>
      <c r="EC1713" s="25"/>
      <c r="ED1713" s="25"/>
      <c r="EE1713" s="25"/>
    </row>
    <row r="1714" spans="110:135" x14ac:dyDescent="0.2">
      <c r="DF1714" s="24" t="s">
        <v>2641</v>
      </c>
      <c r="DG1714" s="24" t="s">
        <v>274</v>
      </c>
      <c r="DH1714" s="25">
        <v>1693.9352709525999</v>
      </c>
      <c r="DI1714" s="25">
        <v>1631.4610135939099</v>
      </c>
      <c r="DJ1714" s="25">
        <v>52.510213058088297</v>
      </c>
      <c r="DK1714" s="25">
        <v>581</v>
      </c>
      <c r="DL1714" s="25">
        <v>1545</v>
      </c>
      <c r="DM1714" s="25">
        <v>297.38823600000001</v>
      </c>
      <c r="DN1714" s="25"/>
      <c r="DO1714" s="25"/>
      <c r="DP1714" s="25">
        <v>1752.9994055550001</v>
      </c>
      <c r="DQ1714" s="25"/>
      <c r="DR1714" s="25">
        <v>1777.60340704949</v>
      </c>
      <c r="DS1714" s="25">
        <v>2309.6844564448702</v>
      </c>
      <c r="DT1714" s="25"/>
      <c r="DU1714" s="25">
        <v>1631.4610135939099</v>
      </c>
      <c r="DV1714" s="25"/>
      <c r="DW1714" s="25">
        <v>1575.54610705499</v>
      </c>
      <c r="DX1714" s="25"/>
      <c r="DY1714" s="25"/>
      <c r="DZ1714" s="25">
        <v>3721.53010095836</v>
      </c>
      <c r="EA1714" s="25">
        <v>2021.0752538220399</v>
      </c>
      <c r="EB1714" s="25"/>
      <c r="EC1714" s="25"/>
      <c r="ED1714" s="25"/>
      <c r="EE1714" s="25">
        <v>1420</v>
      </c>
    </row>
    <row r="1715" spans="110:135" x14ac:dyDescent="0.2">
      <c r="DF1715" s="24" t="s">
        <v>2785</v>
      </c>
      <c r="DG1715" s="24" t="s">
        <v>212</v>
      </c>
      <c r="DH1715" s="25">
        <v>1317.4291672607701</v>
      </c>
      <c r="DI1715" s="25">
        <v>1632.09247226819</v>
      </c>
      <c r="DJ1715" s="25">
        <v>80.115854755354405</v>
      </c>
      <c r="DK1715" s="25"/>
      <c r="DL1715" s="25">
        <v>450</v>
      </c>
      <c r="DM1715" s="25">
        <v>38.435456879999997</v>
      </c>
      <c r="DN1715" s="25"/>
      <c r="DO1715" s="25"/>
      <c r="DP1715" s="25"/>
      <c r="DQ1715" s="25"/>
      <c r="DR1715" s="25"/>
      <c r="DS1715" s="25">
        <v>77.410293798849807</v>
      </c>
      <c r="DT1715" s="25"/>
      <c r="DU1715" s="25"/>
      <c r="DV1715" s="25"/>
      <c r="DW1715" s="25">
        <v>1693.4558539463501</v>
      </c>
      <c r="DX1715" s="25"/>
      <c r="DY1715" s="25"/>
      <c r="DZ1715" s="25">
        <v>1570.72909059002</v>
      </c>
      <c r="EA1715" s="25"/>
      <c r="EB1715" s="25"/>
      <c r="EC1715" s="25">
        <v>1878.14903331389</v>
      </c>
      <c r="ED1715" s="25">
        <v>3101.2536095570299</v>
      </c>
      <c r="EE1715" s="25">
        <v>1730</v>
      </c>
    </row>
    <row r="1716" spans="110:135" x14ac:dyDescent="0.2">
      <c r="DF1716" s="24" t="s">
        <v>2670</v>
      </c>
      <c r="DG1716" s="24" t="s">
        <v>212</v>
      </c>
      <c r="DH1716" s="25">
        <v>1882.0158012326699</v>
      </c>
      <c r="DI1716" s="25">
        <v>1632.2620587168601</v>
      </c>
      <c r="DJ1716" s="25">
        <v>61.746194529468603</v>
      </c>
      <c r="DK1716" s="25"/>
      <c r="DL1716" s="25">
        <v>1335</v>
      </c>
      <c r="DM1716" s="25">
        <v>252.11892779999999</v>
      </c>
      <c r="DN1716" s="25"/>
      <c r="DO1716" s="25"/>
      <c r="DP1716" s="25"/>
      <c r="DQ1716" s="25"/>
      <c r="DR1716" s="25">
        <v>1470.0155905438901</v>
      </c>
      <c r="DS1716" s="25">
        <v>1621.5046950275801</v>
      </c>
      <c r="DT1716" s="25">
        <v>4579.6016141555801</v>
      </c>
      <c r="DU1716" s="25">
        <v>1632.2620587168601</v>
      </c>
      <c r="DV1716" s="25"/>
      <c r="DW1716" s="25">
        <v>1662.9261479101799</v>
      </c>
      <c r="DX1716" s="25"/>
      <c r="DY1716" s="25"/>
      <c r="DZ1716" s="25">
        <v>2314.7131769399102</v>
      </c>
      <c r="EA1716" s="25"/>
      <c r="EB1716" s="25"/>
      <c r="EC1716" s="25"/>
      <c r="ED1716" s="25"/>
      <c r="EE1716" s="25">
        <v>2070</v>
      </c>
    </row>
    <row r="1717" spans="110:135" x14ac:dyDescent="0.2">
      <c r="DF1717" s="24" t="s">
        <v>4012</v>
      </c>
      <c r="DG1717" s="24" t="s">
        <v>212</v>
      </c>
      <c r="DH1717" s="25">
        <v>3531.7788330769899</v>
      </c>
      <c r="DI1717" s="25">
        <v>1633.34635162676</v>
      </c>
      <c r="DJ1717" s="25">
        <v>126.989960899246</v>
      </c>
      <c r="DK1717" s="25">
        <v>1338</v>
      </c>
      <c r="DL1717" s="25">
        <v>1414</v>
      </c>
      <c r="DM1717" s="25">
        <v>316.48147469999998</v>
      </c>
      <c r="DN1717" s="25"/>
      <c r="DO1717" s="25"/>
      <c r="DP1717" s="25">
        <v>4525.5009486676699</v>
      </c>
      <c r="DQ1717" s="25"/>
      <c r="DR1717" s="25">
        <v>4219.3459434168699</v>
      </c>
      <c r="DS1717" s="25">
        <v>3812.10114715708</v>
      </c>
      <c r="DT1717" s="25">
        <v>16429.339153068599</v>
      </c>
      <c r="DU1717" s="25">
        <v>1594.4402096322599</v>
      </c>
      <c r="DV1717" s="25"/>
      <c r="DW1717" s="25">
        <v>2067.0119355776701</v>
      </c>
      <c r="DX1717" s="25"/>
      <c r="DY1717" s="25"/>
      <c r="DZ1717" s="25">
        <v>1633.34635162676</v>
      </c>
      <c r="EA1717" s="25"/>
      <c r="EB1717" s="25"/>
      <c r="EC1717" s="25"/>
      <c r="ED1717" s="25"/>
      <c r="EE1717" s="25">
        <v>1500</v>
      </c>
    </row>
    <row r="1718" spans="110:135" x14ac:dyDescent="0.2">
      <c r="DF1718" s="24" t="s">
        <v>2862</v>
      </c>
      <c r="DG1718" s="24" t="s">
        <v>212</v>
      </c>
      <c r="DH1718" s="25">
        <v>1144.96411751254</v>
      </c>
      <c r="DI1718" s="25">
        <v>1633.39913276787</v>
      </c>
      <c r="DJ1718" s="25">
        <v>85.746393813634597</v>
      </c>
      <c r="DK1718" s="25"/>
      <c r="DL1718" s="25"/>
      <c r="DM1718" s="25">
        <v>14.780014299999999</v>
      </c>
      <c r="DN1718" s="25"/>
      <c r="DO1718" s="25"/>
      <c r="DP1718" s="25"/>
      <c r="DQ1718" s="25"/>
      <c r="DR1718" s="25"/>
      <c r="DS1718" s="25"/>
      <c r="DT1718" s="25"/>
      <c r="DU1718" s="25"/>
      <c r="DV1718" s="25"/>
      <c r="DW1718" s="25">
        <v>1633.39913276787</v>
      </c>
      <c r="DX1718" s="25"/>
      <c r="DY1718" s="25"/>
      <c r="DZ1718" s="25">
        <v>1786.7132054697499</v>
      </c>
      <c r="EA1718" s="25"/>
      <c r="EB1718" s="25"/>
      <c r="EC1718" s="25"/>
      <c r="ED1718" s="25"/>
      <c r="EE1718" s="25"/>
    </row>
    <row r="1719" spans="110:135" x14ac:dyDescent="0.2">
      <c r="DF1719" s="24" t="s">
        <v>2039</v>
      </c>
      <c r="DG1719" s="24" t="s">
        <v>212</v>
      </c>
      <c r="DH1719" s="25">
        <v>1700.1328048135899</v>
      </c>
      <c r="DI1719" s="25">
        <v>1634.3157506682801</v>
      </c>
      <c r="DJ1719" s="25">
        <v>53.570686785718003</v>
      </c>
      <c r="DK1719" s="25"/>
      <c r="DL1719" s="25">
        <v>1928</v>
      </c>
      <c r="DM1719" s="25">
        <v>460.00096810000002</v>
      </c>
      <c r="DN1719" s="25"/>
      <c r="DO1719" s="25"/>
      <c r="DP1719" s="25">
        <v>1040.48746492072</v>
      </c>
      <c r="DQ1719" s="25"/>
      <c r="DR1719" s="25"/>
      <c r="DS1719" s="25">
        <v>2288.4421505908199</v>
      </c>
      <c r="DT1719" s="25"/>
      <c r="DU1719" s="25">
        <v>2340.6253974085198</v>
      </c>
      <c r="DV1719" s="25"/>
      <c r="DW1719" s="25">
        <v>1340.63150133657</v>
      </c>
      <c r="DX1719" s="25"/>
      <c r="DY1719" s="25"/>
      <c r="DZ1719" s="25"/>
      <c r="EA1719" s="25"/>
      <c r="EB1719" s="25"/>
      <c r="EC1719" s="25"/>
      <c r="ED1719" s="25">
        <v>3235.8749561520799</v>
      </c>
      <c r="EE1719" s="25">
        <v>967</v>
      </c>
    </row>
    <row r="1720" spans="110:135" x14ac:dyDescent="0.2">
      <c r="DF1720" s="24" t="s">
        <v>2451</v>
      </c>
      <c r="DG1720" s="24" t="s">
        <v>212</v>
      </c>
      <c r="DH1720" s="25">
        <v>1375.6587910021401</v>
      </c>
      <c r="DI1720" s="25">
        <v>1634.58736855811</v>
      </c>
      <c r="DJ1720" s="25">
        <v>53.947154499482899</v>
      </c>
      <c r="DK1720" s="25">
        <v>1910</v>
      </c>
      <c r="DL1720" s="25">
        <v>2200</v>
      </c>
      <c r="DM1720" s="25">
        <v>32.209480929999998</v>
      </c>
      <c r="DN1720" s="25"/>
      <c r="DO1720" s="25"/>
      <c r="DP1720" s="25">
        <v>1634.58736855811</v>
      </c>
      <c r="DQ1720" s="25"/>
      <c r="DR1720" s="25"/>
      <c r="DS1720" s="25">
        <v>1704.84718240303</v>
      </c>
      <c r="DT1720" s="25"/>
      <c r="DU1720" s="25">
        <v>776.33376566602897</v>
      </c>
      <c r="DV1720" s="25"/>
      <c r="DW1720" s="25">
        <v>1371.63373945782</v>
      </c>
      <c r="DX1720" s="25"/>
      <c r="DY1720" s="25"/>
      <c r="DZ1720" s="25"/>
      <c r="EA1720" s="25"/>
      <c r="EB1720" s="25"/>
      <c r="EC1720" s="25"/>
      <c r="ED1720" s="25"/>
      <c r="EE1720" s="25"/>
    </row>
    <row r="1721" spans="110:135" x14ac:dyDescent="0.2">
      <c r="DF1721" s="24" t="s">
        <v>5735</v>
      </c>
      <c r="DG1721" s="24" t="s">
        <v>212</v>
      </c>
      <c r="DH1721" s="25">
        <v>1635.67478591126</v>
      </c>
      <c r="DI1721" s="25">
        <v>1635.67478591126</v>
      </c>
      <c r="DJ1721" s="25">
        <v>29.138541651491501</v>
      </c>
      <c r="DK1721" s="25"/>
      <c r="DL1721" s="25"/>
      <c r="DM1721" s="25"/>
      <c r="DN1721" s="25"/>
      <c r="DO1721" s="25"/>
      <c r="DP1721" s="25"/>
      <c r="DQ1721" s="25"/>
      <c r="DR1721" s="25"/>
      <c r="DS1721" s="25"/>
      <c r="DT1721" s="25"/>
      <c r="DU1721" s="25"/>
      <c r="DV1721" s="25"/>
      <c r="DW1721" s="25">
        <v>1298.6593651455801</v>
      </c>
      <c r="DX1721" s="25"/>
      <c r="DY1721" s="25"/>
      <c r="DZ1721" s="25"/>
      <c r="EA1721" s="25">
        <v>1972.6902066769401</v>
      </c>
      <c r="EB1721" s="25"/>
      <c r="EC1721" s="25"/>
      <c r="ED1721" s="25"/>
      <c r="EE1721" s="25"/>
    </row>
    <row r="1722" spans="110:135" x14ac:dyDescent="0.2">
      <c r="DF1722" s="24" t="s">
        <v>3358</v>
      </c>
      <c r="DG1722" s="24" t="s">
        <v>212</v>
      </c>
      <c r="DH1722" s="25">
        <v>1711.4896970188699</v>
      </c>
      <c r="DI1722" s="25">
        <v>1637.1177396928899</v>
      </c>
      <c r="DJ1722" s="25">
        <v>65.201288262519498</v>
      </c>
      <c r="DK1722" s="25"/>
      <c r="DL1722" s="25">
        <v>3754</v>
      </c>
      <c r="DM1722" s="25">
        <v>270.78520809999998</v>
      </c>
      <c r="DN1722" s="25"/>
      <c r="DO1722" s="25"/>
      <c r="DP1722" s="25">
        <v>1577.4876704686201</v>
      </c>
      <c r="DQ1722" s="25"/>
      <c r="DR1722" s="25"/>
      <c r="DS1722" s="25"/>
      <c r="DT1722" s="25"/>
      <c r="DU1722" s="25">
        <v>2202.06066921404</v>
      </c>
      <c r="DV1722" s="25"/>
      <c r="DW1722" s="25">
        <v>1802.97659165655</v>
      </c>
      <c r="DX1722" s="25"/>
      <c r="DY1722" s="25"/>
      <c r="DZ1722" s="25">
        <v>1637.1177396928899</v>
      </c>
      <c r="EA1722" s="25"/>
      <c r="EB1722" s="25"/>
      <c r="EC1722" s="25"/>
      <c r="ED1722" s="25"/>
      <c r="EE1722" s="25">
        <v>736</v>
      </c>
    </row>
    <row r="1723" spans="110:135" x14ac:dyDescent="0.2">
      <c r="DF1723" s="24" t="s">
        <v>3196</v>
      </c>
      <c r="DG1723" s="24" t="s">
        <v>212</v>
      </c>
      <c r="DH1723" s="25">
        <v>1573.0839935532799</v>
      </c>
      <c r="DI1723" s="25">
        <v>1638</v>
      </c>
      <c r="DJ1723" s="25">
        <v>54.369139228262803</v>
      </c>
      <c r="DK1723" s="25">
        <v>2546</v>
      </c>
      <c r="DL1723" s="25">
        <v>1638</v>
      </c>
      <c r="DM1723" s="25">
        <v>206.83967820000001</v>
      </c>
      <c r="DN1723" s="25"/>
      <c r="DO1723" s="25"/>
      <c r="DP1723" s="25">
        <v>2875.1716971595201</v>
      </c>
      <c r="DQ1723" s="25"/>
      <c r="DR1723" s="25"/>
      <c r="DS1723" s="25">
        <v>705.75456150590605</v>
      </c>
      <c r="DT1723" s="25"/>
      <c r="DU1723" s="25">
        <v>724.20095030968002</v>
      </c>
      <c r="DV1723" s="25">
        <v>2410.9221268845999</v>
      </c>
      <c r="DW1723" s="25">
        <v>1599.5276456730601</v>
      </c>
      <c r="DX1723" s="25"/>
      <c r="DY1723" s="25"/>
      <c r="DZ1723" s="25">
        <v>1796.9420585124301</v>
      </c>
      <c r="EA1723" s="25"/>
      <c r="EB1723" s="25"/>
      <c r="EC1723" s="25">
        <v>1908.5652108408401</v>
      </c>
      <c r="ED1723" s="25"/>
      <c r="EE1723" s="25">
        <v>892</v>
      </c>
    </row>
    <row r="1724" spans="110:135" x14ac:dyDescent="0.2">
      <c r="DF1724" s="24" t="s">
        <v>6756</v>
      </c>
      <c r="DG1724" s="24" t="s">
        <v>212</v>
      </c>
      <c r="DH1724" s="25">
        <v>3181.9304485317598</v>
      </c>
      <c r="DI1724" s="25">
        <v>1638.3752269527399</v>
      </c>
      <c r="DJ1724" s="25">
        <v>129.72655600387299</v>
      </c>
      <c r="DK1724" s="25"/>
      <c r="DL1724" s="25"/>
      <c r="DM1724" s="25">
        <v>12.1175871</v>
      </c>
      <c r="DN1724" s="25"/>
      <c r="DO1724" s="25"/>
      <c r="DP1724" s="25"/>
      <c r="DQ1724" s="25"/>
      <c r="DR1724" s="25"/>
      <c r="DS1724" s="25"/>
      <c r="DT1724" s="25"/>
      <c r="DU1724" s="25"/>
      <c r="DV1724" s="25"/>
      <c r="DW1724" s="25">
        <v>1435.7921075429899</v>
      </c>
      <c r="DX1724" s="25"/>
      <c r="DY1724" s="25">
        <v>2423.36732106304</v>
      </c>
      <c r="DZ1724" s="25">
        <v>1638.3752269527399</v>
      </c>
      <c r="EA1724" s="25"/>
      <c r="EB1724" s="25"/>
      <c r="EC1724" s="25"/>
      <c r="ED1724" s="25"/>
      <c r="EE1724" s="25">
        <v>10400</v>
      </c>
    </row>
    <row r="1725" spans="110:135" x14ac:dyDescent="0.2">
      <c r="DF1725" s="24" t="s">
        <v>3157</v>
      </c>
      <c r="DG1725" s="24" t="s">
        <v>212</v>
      </c>
      <c r="DH1725" s="25">
        <v>1928.5626531110099</v>
      </c>
      <c r="DI1725" s="25">
        <v>1638.3752269527399</v>
      </c>
      <c r="DJ1725" s="25">
        <v>74.516890522643905</v>
      </c>
      <c r="DK1725" s="25">
        <v>901</v>
      </c>
      <c r="DL1725" s="25">
        <v>1034</v>
      </c>
      <c r="DM1725" s="25">
        <v>287.51680870000001</v>
      </c>
      <c r="DN1725" s="25">
        <v>485.04879949999997</v>
      </c>
      <c r="DO1725" s="25">
        <v>1153.7992961299999</v>
      </c>
      <c r="DP1725" s="25">
        <v>2989.79549185522</v>
      </c>
      <c r="DQ1725" s="25"/>
      <c r="DR1725" s="25">
        <v>1691.05192015888</v>
      </c>
      <c r="DS1725" s="25">
        <v>5694.9893564828299</v>
      </c>
      <c r="DT1725" s="25"/>
      <c r="DU1725" s="25">
        <v>2642.2641792356999</v>
      </c>
      <c r="DV1725" s="25"/>
      <c r="DW1725" s="25">
        <v>1611.9904075398999</v>
      </c>
      <c r="DX1725" s="25"/>
      <c r="DY1725" s="25"/>
      <c r="DZ1725" s="25">
        <v>1638.3752269527399</v>
      </c>
      <c r="EA1725" s="25"/>
      <c r="EB1725" s="25"/>
      <c r="EC1725" s="25"/>
      <c r="ED1725" s="25">
        <v>3141.4830038878299</v>
      </c>
      <c r="EE1725" s="25">
        <v>1800</v>
      </c>
    </row>
    <row r="1726" spans="110:135" x14ac:dyDescent="0.2">
      <c r="DF1726" s="24" t="s">
        <v>3113</v>
      </c>
      <c r="DG1726" s="24" t="s">
        <v>212</v>
      </c>
      <c r="DH1726" s="25">
        <v>2721.5820778349398</v>
      </c>
      <c r="DI1726" s="25">
        <v>1639.1036021981699</v>
      </c>
      <c r="DJ1726" s="25">
        <v>94.032002238049202</v>
      </c>
      <c r="DK1726" s="25">
        <v>1746</v>
      </c>
      <c r="DL1726" s="25">
        <v>5243</v>
      </c>
      <c r="DM1726" s="25">
        <v>637.24941890000002</v>
      </c>
      <c r="DN1726" s="25">
        <v>885.88176599999997</v>
      </c>
      <c r="DO1726" s="25"/>
      <c r="DP1726" s="25">
        <v>2075.8983734984299</v>
      </c>
      <c r="DQ1726" s="25">
        <v>1309.0828866571601</v>
      </c>
      <c r="DR1726" s="25">
        <v>798.34326033951504</v>
      </c>
      <c r="DS1726" s="25">
        <v>4502.7127005376196</v>
      </c>
      <c r="DT1726" s="25">
        <v>8485.4451680202892</v>
      </c>
      <c r="DU1726" s="25">
        <v>1532.2072043963401</v>
      </c>
      <c r="DV1726" s="25"/>
      <c r="DW1726" s="25"/>
      <c r="DX1726" s="25"/>
      <c r="DY1726" s="25"/>
      <c r="DZ1726" s="25"/>
      <c r="EA1726" s="25"/>
      <c r="EB1726" s="25"/>
      <c r="EC1726" s="25"/>
      <c r="ED1726" s="25"/>
      <c r="EE1726" s="25"/>
    </row>
    <row r="1727" spans="110:135" x14ac:dyDescent="0.2">
      <c r="DF1727" s="24" t="s">
        <v>3246</v>
      </c>
      <c r="DG1727" s="24" t="s">
        <v>212</v>
      </c>
      <c r="DH1727" s="25">
        <v>6707.3192944696202</v>
      </c>
      <c r="DI1727" s="25">
        <v>1639.6882220413399</v>
      </c>
      <c r="DJ1727" s="25">
        <v>157.21819935637501</v>
      </c>
      <c r="DK1727" s="25"/>
      <c r="DL1727" s="25"/>
      <c r="DM1727" s="25"/>
      <c r="DN1727" s="25"/>
      <c r="DO1727" s="25">
        <v>22509.282523000002</v>
      </c>
      <c r="DP1727" s="25"/>
      <c r="DQ1727" s="25"/>
      <c r="DR1727" s="25"/>
      <c r="DS1727" s="25"/>
      <c r="DT1727" s="25"/>
      <c r="DU1727" s="25">
        <v>1040.61821079578</v>
      </c>
      <c r="DV1727" s="25"/>
      <c r="DW1727" s="25">
        <v>1179.3764440826801</v>
      </c>
      <c r="DX1727" s="25"/>
      <c r="DY1727" s="25"/>
      <c r="DZ1727" s="25"/>
      <c r="EA1727" s="25"/>
      <c r="EB1727" s="25"/>
      <c r="EC1727" s="25"/>
      <c r="ED1727" s="25"/>
      <c r="EE1727" s="25">
        <v>2100</v>
      </c>
    </row>
    <row r="1728" spans="110:135" x14ac:dyDescent="0.2">
      <c r="DF1728" s="24" t="s">
        <v>3070</v>
      </c>
      <c r="DG1728" s="24" t="s">
        <v>212</v>
      </c>
      <c r="DH1728" s="25">
        <v>1710.4311975896101</v>
      </c>
      <c r="DI1728" s="25">
        <v>1640.94159297121</v>
      </c>
      <c r="DJ1728" s="25">
        <v>59.245761093474798</v>
      </c>
      <c r="DK1728" s="25"/>
      <c r="DL1728" s="25">
        <v>929</v>
      </c>
      <c r="DM1728" s="25">
        <v>140.11203610000001</v>
      </c>
      <c r="DN1728" s="25"/>
      <c r="DO1728" s="25"/>
      <c r="DP1728" s="25">
        <v>2350.4491954437799</v>
      </c>
      <c r="DQ1728" s="25"/>
      <c r="DR1728" s="25"/>
      <c r="DS1728" s="25">
        <v>807.41068351448496</v>
      </c>
      <c r="DT1728" s="25"/>
      <c r="DU1728" s="25">
        <v>555.65110128443905</v>
      </c>
      <c r="DV1728" s="25"/>
      <c r="DW1728" s="25"/>
      <c r="DX1728" s="25"/>
      <c r="DY1728" s="25">
        <v>2987.0814421179398</v>
      </c>
      <c r="DZ1728" s="25">
        <v>2384.6235160156598</v>
      </c>
      <c r="EA1728" s="25">
        <v>1640.94159297121</v>
      </c>
      <c r="EB1728" s="25"/>
      <c r="EC1728" s="25">
        <v>2418.1222191224301</v>
      </c>
      <c r="ED1728" s="25">
        <v>3121.35138691572</v>
      </c>
      <c r="EE1728" s="25">
        <v>1480</v>
      </c>
    </row>
    <row r="1729" spans="110:135" x14ac:dyDescent="0.2">
      <c r="DF1729" s="24" t="s">
        <v>3035</v>
      </c>
      <c r="DG1729" s="24" t="s">
        <v>274</v>
      </c>
      <c r="DH1729" s="25">
        <v>1670.88383563211</v>
      </c>
      <c r="DI1729" s="25">
        <v>1641</v>
      </c>
      <c r="DJ1729" s="25">
        <v>71.3524202877135</v>
      </c>
      <c r="DK1729" s="25"/>
      <c r="DL1729" s="25">
        <v>1641</v>
      </c>
      <c r="DM1729" s="25">
        <v>155.7686654</v>
      </c>
      <c r="DN1729" s="25"/>
      <c r="DO1729" s="25"/>
      <c r="DP1729" s="25">
        <v>1728.23788262686</v>
      </c>
      <c r="DQ1729" s="25"/>
      <c r="DR1729" s="25"/>
      <c r="DS1729" s="25">
        <v>380.51832272923502</v>
      </c>
      <c r="DT1729" s="25"/>
      <c r="DU1729" s="25">
        <v>1170.6404766596399</v>
      </c>
      <c r="DV1729" s="25"/>
      <c r="DW1729" s="25">
        <v>1504.03252167707</v>
      </c>
      <c r="DX1729" s="25"/>
      <c r="DY1729" s="25"/>
      <c r="DZ1729" s="25">
        <v>2377.8846660779</v>
      </c>
      <c r="EA1729" s="25"/>
      <c r="EB1729" s="25"/>
      <c r="EC1729" s="25"/>
      <c r="ED1729" s="25">
        <v>4239.8719855182899</v>
      </c>
      <c r="EE1729" s="25">
        <v>1840</v>
      </c>
    </row>
    <row r="1730" spans="110:135" x14ac:dyDescent="0.2">
      <c r="DF1730" s="24" t="s">
        <v>1545</v>
      </c>
      <c r="DG1730" s="24" t="s">
        <v>212</v>
      </c>
      <c r="DH1730" s="25">
        <v>1565.6613454380999</v>
      </c>
      <c r="DI1730" s="25">
        <v>1642.5724385630299</v>
      </c>
      <c r="DJ1730" s="25">
        <v>79.194340307188</v>
      </c>
      <c r="DK1730" s="25"/>
      <c r="DL1730" s="25">
        <v>1973</v>
      </c>
      <c r="DM1730" s="25">
        <v>171.20592329999999</v>
      </c>
      <c r="DN1730" s="25"/>
      <c r="DO1730" s="25"/>
      <c r="DP1730" s="25">
        <v>2197.0337492096601</v>
      </c>
      <c r="DQ1730" s="25"/>
      <c r="DR1730" s="25"/>
      <c r="DS1730" s="25">
        <v>1642.5724385630299</v>
      </c>
      <c r="DT1730" s="25"/>
      <c r="DU1730" s="25">
        <v>915.67561478625203</v>
      </c>
      <c r="DV1730" s="25"/>
      <c r="DW1730" s="25"/>
      <c r="DX1730" s="25">
        <v>3741.1416922077801</v>
      </c>
      <c r="DY1730" s="25"/>
      <c r="DZ1730" s="25"/>
      <c r="EA1730" s="25"/>
      <c r="EB1730" s="25"/>
      <c r="EC1730" s="25"/>
      <c r="ED1730" s="25"/>
      <c r="EE1730" s="25">
        <v>319</v>
      </c>
    </row>
    <row r="1731" spans="110:135" x14ac:dyDescent="0.2">
      <c r="DF1731" s="24" t="s">
        <v>1851</v>
      </c>
      <c r="DG1731" s="24" t="s">
        <v>212</v>
      </c>
      <c r="DH1731" s="25">
        <v>1392.8759613506099</v>
      </c>
      <c r="DI1731" s="25">
        <v>1642.9989142263</v>
      </c>
      <c r="DJ1731" s="25">
        <v>68.172580735727095</v>
      </c>
      <c r="DK1731" s="25"/>
      <c r="DL1731" s="25">
        <v>2583</v>
      </c>
      <c r="DM1731" s="25">
        <v>33.062065750000002</v>
      </c>
      <c r="DN1731" s="25"/>
      <c r="DO1731" s="25"/>
      <c r="DP1731" s="25">
        <v>1642.9989142263</v>
      </c>
      <c r="DQ1731" s="25"/>
      <c r="DR1731" s="25">
        <v>2360.8608415434201</v>
      </c>
      <c r="DS1731" s="25"/>
      <c r="DT1731" s="25"/>
      <c r="DU1731" s="25">
        <v>955.66707238501294</v>
      </c>
      <c r="DV1731" s="25"/>
      <c r="DW1731" s="25"/>
      <c r="DX1731" s="25"/>
      <c r="DY1731" s="25"/>
      <c r="DZ1731" s="25">
        <v>1706.5428355495501</v>
      </c>
      <c r="EA1731" s="25"/>
      <c r="EB1731" s="25"/>
      <c r="EC1731" s="25"/>
      <c r="ED1731" s="25"/>
      <c r="EE1731" s="25">
        <v>468</v>
      </c>
    </row>
    <row r="1732" spans="110:135" x14ac:dyDescent="0.2">
      <c r="DF1732" s="24" t="s">
        <v>2646</v>
      </c>
      <c r="DG1732" s="24" t="s">
        <v>212</v>
      </c>
      <c r="DH1732" s="25">
        <v>1616.7379622035301</v>
      </c>
      <c r="DI1732" s="25">
        <v>1644.7970827608401</v>
      </c>
      <c r="DJ1732" s="25">
        <v>52.339222409170702</v>
      </c>
      <c r="DK1732" s="25"/>
      <c r="DL1732" s="25">
        <v>754</v>
      </c>
      <c r="DM1732" s="25">
        <v>132.58301729999999</v>
      </c>
      <c r="DN1732" s="25"/>
      <c r="DO1732" s="25"/>
      <c r="DP1732" s="25">
        <v>1985.66892356156</v>
      </c>
      <c r="DQ1732" s="25"/>
      <c r="DR1732" s="25"/>
      <c r="DS1732" s="25">
        <v>1589.59416552167</v>
      </c>
      <c r="DT1732" s="25"/>
      <c r="DU1732" s="25">
        <v>1375.7523685651299</v>
      </c>
      <c r="DV1732" s="25"/>
      <c r="DW1732" s="25">
        <v>1445.3779838240901</v>
      </c>
      <c r="DX1732" s="25">
        <v>3371.7874229327399</v>
      </c>
      <c r="DY1732" s="25"/>
      <c r="DZ1732" s="25">
        <v>1811.02435337516</v>
      </c>
      <c r="EA1732" s="25"/>
      <c r="EB1732" s="25"/>
      <c r="EC1732" s="25">
        <v>2001.59138695498</v>
      </c>
      <c r="ED1732" s="25"/>
      <c r="EE1732" s="25">
        <v>1700</v>
      </c>
    </row>
    <row r="1733" spans="110:135" x14ac:dyDescent="0.2">
      <c r="DF1733" s="24" t="s">
        <v>3755</v>
      </c>
      <c r="DG1733" s="24" t="s">
        <v>212</v>
      </c>
      <c r="DH1733" s="25">
        <v>1726.8539086851399</v>
      </c>
      <c r="DI1733" s="25">
        <v>1646</v>
      </c>
      <c r="DJ1733" s="25">
        <v>75.305871546694704</v>
      </c>
      <c r="DK1733" s="25">
        <v>2986</v>
      </c>
      <c r="DL1733" s="25">
        <v>1646</v>
      </c>
      <c r="DM1733" s="25">
        <v>175.76015000000001</v>
      </c>
      <c r="DN1733" s="25"/>
      <c r="DO1733" s="25"/>
      <c r="DP1733" s="25"/>
      <c r="DQ1733" s="25"/>
      <c r="DR1733" s="25"/>
      <c r="DS1733" s="25"/>
      <c r="DT1733" s="25"/>
      <c r="DU1733" s="25"/>
      <c r="DV1733" s="25"/>
      <c r="DW1733" s="25"/>
      <c r="DX1733" s="25"/>
      <c r="DY1733" s="25"/>
      <c r="DZ1733" s="25"/>
      <c r="EA1733" s="25"/>
      <c r="EB1733" s="25"/>
      <c r="EC1733" s="25"/>
      <c r="ED1733" s="25">
        <v>3074.5093934256902</v>
      </c>
      <c r="EE1733" s="25">
        <v>752</v>
      </c>
    </row>
    <row r="1734" spans="110:135" x14ac:dyDescent="0.2">
      <c r="DF1734" s="24" t="s">
        <v>209</v>
      </c>
      <c r="DG1734" s="24" t="s">
        <v>212</v>
      </c>
      <c r="DH1734" s="25">
        <v>1758.7954707030499</v>
      </c>
      <c r="DI1734" s="25">
        <v>1646.22700036586</v>
      </c>
      <c r="DJ1734" s="25">
        <v>65.887123154573999</v>
      </c>
      <c r="DK1734" s="25"/>
      <c r="DL1734" s="25"/>
      <c r="DM1734" s="25">
        <v>404.1262365</v>
      </c>
      <c r="DN1734" s="25">
        <v>1667.9135349999999</v>
      </c>
      <c r="DO1734" s="25"/>
      <c r="DP1734" s="25"/>
      <c r="DQ1734" s="25"/>
      <c r="DR1734" s="25">
        <v>2317.7239363312801</v>
      </c>
      <c r="DS1734" s="25">
        <v>1548.4672194956399</v>
      </c>
      <c r="DT1734" s="25"/>
      <c r="DU1734" s="25">
        <v>1624.5404657317199</v>
      </c>
      <c r="DV1734" s="25">
        <v>2348.5965790774999</v>
      </c>
      <c r="DW1734" s="25"/>
      <c r="DX1734" s="25"/>
      <c r="DY1734" s="25">
        <v>3899.99579348825</v>
      </c>
      <c r="DZ1734" s="25"/>
      <c r="EA1734" s="25"/>
      <c r="EB1734" s="25"/>
      <c r="EC1734" s="25"/>
      <c r="ED1734" s="25"/>
      <c r="EE1734" s="25">
        <v>259</v>
      </c>
    </row>
    <row r="1735" spans="110:135" x14ac:dyDescent="0.2">
      <c r="DF1735" s="24" t="s">
        <v>1731</v>
      </c>
      <c r="DG1735" s="24" t="s">
        <v>212</v>
      </c>
      <c r="DH1735" s="25">
        <v>1727.4892543772701</v>
      </c>
      <c r="DI1735" s="25">
        <v>1647.4350805496799</v>
      </c>
      <c r="DJ1735" s="25">
        <v>65.257626839179096</v>
      </c>
      <c r="DK1735" s="25"/>
      <c r="DL1735" s="25">
        <v>1931</v>
      </c>
      <c r="DM1735" s="25">
        <v>3.9613586770000002</v>
      </c>
      <c r="DN1735" s="25"/>
      <c r="DO1735" s="25"/>
      <c r="DP1735" s="25">
        <v>1210.1435614782899</v>
      </c>
      <c r="DQ1735" s="25"/>
      <c r="DR1735" s="25"/>
      <c r="DS1735" s="25"/>
      <c r="DT1735" s="25"/>
      <c r="DU1735" s="25">
        <v>2754.7068354519402</v>
      </c>
      <c r="DV1735" s="25"/>
      <c r="DW1735" s="25">
        <v>1363.8701610993601</v>
      </c>
      <c r="DX1735" s="25"/>
      <c r="DY1735" s="25"/>
      <c r="DZ1735" s="25"/>
      <c r="EA1735" s="25"/>
      <c r="EB1735" s="25"/>
      <c r="EC1735" s="25"/>
      <c r="ED1735" s="25">
        <v>3101.2536095570299</v>
      </c>
      <c r="EE1735" s="25"/>
    </row>
    <row r="1736" spans="110:135" x14ac:dyDescent="0.2">
      <c r="DF1736" s="24" t="s">
        <v>4946</v>
      </c>
      <c r="DG1736" s="24" t="s">
        <v>212</v>
      </c>
      <c r="DH1736" s="25">
        <v>1937.33349137205</v>
      </c>
      <c r="DI1736" s="25">
        <v>1647.78997393494</v>
      </c>
      <c r="DJ1736" s="25">
        <v>86.304684710073502</v>
      </c>
      <c r="DK1736" s="25">
        <v>4615</v>
      </c>
      <c r="DL1736" s="25"/>
      <c r="DM1736" s="25">
        <v>17.075571159999999</v>
      </c>
      <c r="DN1736" s="25"/>
      <c r="DO1736" s="25"/>
      <c r="DP1736" s="25"/>
      <c r="DQ1736" s="25"/>
      <c r="DR1736" s="25"/>
      <c r="DS1736" s="25">
        <v>639.45928123356896</v>
      </c>
      <c r="DT1736" s="25"/>
      <c r="DU1736" s="25"/>
      <c r="DV1736" s="25"/>
      <c r="DW1736" s="25">
        <v>1560.4832040198601</v>
      </c>
      <c r="DX1736" s="25"/>
      <c r="DY1736" s="25">
        <v>3056.8861479688599</v>
      </c>
      <c r="DZ1736" s="25">
        <v>1735.0967438500199</v>
      </c>
      <c r="EA1736" s="25"/>
      <c r="EB1736" s="25"/>
      <c r="EC1736" s="25"/>
      <c r="ED1736" s="25"/>
      <c r="EE1736" s="25"/>
    </row>
    <row r="1737" spans="110:135" x14ac:dyDescent="0.2">
      <c r="DF1737" s="24" t="s">
        <v>1660</v>
      </c>
      <c r="DG1737" s="24" t="s">
        <v>212</v>
      </c>
      <c r="DH1737" s="25">
        <v>1672.5407971976799</v>
      </c>
      <c r="DI1737" s="25">
        <v>1649.68803622975</v>
      </c>
      <c r="DJ1737" s="25">
        <v>60.823974530678797</v>
      </c>
      <c r="DK1737" s="25">
        <v>1781</v>
      </c>
      <c r="DL1737" s="25">
        <v>1564</v>
      </c>
      <c r="DM1737" s="25">
        <v>250.52488210000001</v>
      </c>
      <c r="DN1737" s="25"/>
      <c r="DO1737" s="25"/>
      <c r="DP1737" s="25">
        <v>3215.28575086611</v>
      </c>
      <c r="DQ1737" s="25">
        <v>1318.51455617955</v>
      </c>
      <c r="DR1737" s="25">
        <v>3342.9728388197</v>
      </c>
      <c r="DS1737" s="25">
        <v>1649.68803622975</v>
      </c>
      <c r="DT1737" s="25"/>
      <c r="DU1737" s="25">
        <v>562.10225613893499</v>
      </c>
      <c r="DV1737" s="25">
        <v>2422.9065857338101</v>
      </c>
      <c r="DW1737" s="25"/>
      <c r="DX1737" s="25"/>
      <c r="DY1737" s="25"/>
      <c r="DZ1737" s="25">
        <v>1717.95386310663</v>
      </c>
      <c r="EA1737" s="25"/>
      <c r="EB1737" s="25"/>
      <c r="EC1737" s="25"/>
      <c r="ED1737" s="25"/>
      <c r="EE1737" s="25">
        <v>573</v>
      </c>
    </row>
    <row r="1738" spans="110:135" x14ac:dyDescent="0.2">
      <c r="DF1738" s="24" t="s">
        <v>3311</v>
      </c>
      <c r="DG1738" s="24" t="s">
        <v>212</v>
      </c>
      <c r="DH1738" s="25">
        <v>1846.6234049852301</v>
      </c>
      <c r="DI1738" s="25">
        <v>1650.5588635384099</v>
      </c>
      <c r="DJ1738" s="25">
        <v>47.825794494870003</v>
      </c>
      <c r="DK1738" s="25"/>
      <c r="DL1738" s="25">
        <v>1389</v>
      </c>
      <c r="DM1738" s="25">
        <v>601.00041880000003</v>
      </c>
      <c r="DN1738" s="25"/>
      <c r="DO1738" s="25">
        <v>3007.0627365999999</v>
      </c>
      <c r="DP1738" s="25">
        <v>852.00703839675498</v>
      </c>
      <c r="DQ1738" s="25"/>
      <c r="DR1738" s="25"/>
      <c r="DS1738" s="25">
        <v>1552.21476471098</v>
      </c>
      <c r="DT1738" s="25"/>
      <c r="DU1738" s="25">
        <v>2847.9154449438602</v>
      </c>
      <c r="DV1738" s="25"/>
      <c r="DW1738" s="25">
        <v>1747.59539160745</v>
      </c>
      <c r="DX1738" s="25"/>
      <c r="DY1738" s="25">
        <v>3168.3205277163802</v>
      </c>
      <c r="DZ1738" s="25">
        <v>1644.6653436475899</v>
      </c>
      <c r="EA1738" s="25">
        <v>1656.4523834292399</v>
      </c>
      <c r="EB1738" s="25"/>
      <c r="EC1738" s="25"/>
      <c r="ED1738" s="25"/>
      <c r="EE1738" s="25"/>
    </row>
    <row r="1739" spans="110:135" x14ac:dyDescent="0.2">
      <c r="DF1739" s="24" t="s">
        <v>1946</v>
      </c>
      <c r="DG1739" s="24" t="s">
        <v>212</v>
      </c>
      <c r="DH1739" s="25">
        <v>1692.8850312837001</v>
      </c>
      <c r="DI1739" s="25">
        <v>1651.17702186723</v>
      </c>
      <c r="DJ1739" s="25">
        <v>68.976905140747903</v>
      </c>
      <c r="DK1739" s="25"/>
      <c r="DL1739" s="25">
        <v>3131</v>
      </c>
      <c r="DM1739" s="25">
        <v>394.18421139999998</v>
      </c>
      <c r="DN1739" s="25"/>
      <c r="DO1739" s="25"/>
      <c r="DP1739" s="25">
        <v>1052.0347107208599</v>
      </c>
      <c r="DQ1739" s="25"/>
      <c r="DR1739" s="25">
        <v>3573.0801140909298</v>
      </c>
      <c r="DS1739" s="25">
        <v>1751.4271703233701</v>
      </c>
      <c r="DT1739" s="25"/>
      <c r="DU1739" s="25">
        <v>1696.5973888646899</v>
      </c>
      <c r="DV1739" s="25"/>
      <c r="DW1739" s="25">
        <v>1605.75665486977</v>
      </c>
      <c r="DX1739" s="25"/>
      <c r="DY1739" s="25"/>
      <c r="DZ1739" s="25"/>
      <c r="EA1739" s="25"/>
      <c r="EB1739" s="25"/>
      <c r="EC1739" s="25"/>
      <c r="ED1739" s="25"/>
      <c r="EE1739" s="25">
        <v>339</v>
      </c>
    </row>
    <row r="1740" spans="110:135" x14ac:dyDescent="0.2">
      <c r="DF1740" s="24" t="s">
        <v>2849</v>
      </c>
      <c r="DG1740" s="24" t="s">
        <v>212</v>
      </c>
      <c r="DH1740" s="25">
        <v>1724.9344490210799</v>
      </c>
      <c r="DI1740" s="25">
        <v>1651.2800857570601</v>
      </c>
      <c r="DJ1740" s="25">
        <v>23.912364817442601</v>
      </c>
      <c r="DK1740" s="25"/>
      <c r="DL1740" s="25">
        <v>2016</v>
      </c>
      <c r="DM1740" s="25">
        <v>1606.4099779999999</v>
      </c>
      <c r="DN1740" s="25"/>
      <c r="DO1740" s="25"/>
      <c r="DP1740" s="25"/>
      <c r="DQ1740" s="25"/>
      <c r="DR1740" s="25"/>
      <c r="DS1740" s="25">
        <v>2210.0250847442298</v>
      </c>
      <c r="DT1740" s="25"/>
      <c r="DU1740" s="25">
        <v>1651.2800857570601</v>
      </c>
      <c r="DV1740" s="25"/>
      <c r="DW1740" s="25">
        <v>1140.9570966041299</v>
      </c>
      <c r="DX1740" s="25"/>
      <c r="DY1740" s="25"/>
      <c r="DZ1740" s="25"/>
      <c r="EA1740" s="25"/>
      <c r="EB1740" s="25"/>
      <c r="EC1740" s="25"/>
      <c r="ED1740" s="25"/>
      <c r="EE1740" s="25"/>
    </row>
    <row r="1741" spans="110:135" x14ac:dyDescent="0.2">
      <c r="DF1741" s="24" t="s">
        <v>1048</v>
      </c>
      <c r="DG1741" s="24" t="s">
        <v>212</v>
      </c>
      <c r="DH1741" s="25">
        <v>1824.53987829535</v>
      </c>
      <c r="DI1741" s="25">
        <v>1653.7861265701999</v>
      </c>
      <c r="DJ1741" s="25">
        <v>62.547582964140197</v>
      </c>
      <c r="DK1741" s="25"/>
      <c r="DL1741" s="25">
        <v>1804</v>
      </c>
      <c r="DM1741" s="25">
        <v>253.0377239</v>
      </c>
      <c r="DN1741" s="25"/>
      <c r="DO1741" s="25">
        <v>3279.4871420999998</v>
      </c>
      <c r="DP1741" s="25">
        <v>1548.9007288273999</v>
      </c>
      <c r="DQ1741" s="25"/>
      <c r="DR1741" s="25">
        <v>1649.1521127179601</v>
      </c>
      <c r="DS1741" s="25">
        <v>3635.3211783950301</v>
      </c>
      <c r="DT1741" s="25"/>
      <c r="DU1741" s="25">
        <v>1658.42014042244</v>
      </c>
      <c r="DV1741" s="25"/>
      <c r="DW1741" s="25"/>
      <c r="DX1741" s="25"/>
      <c r="DY1741" s="25"/>
      <c r="DZ1741" s="25"/>
      <c r="EA1741" s="25"/>
      <c r="EB1741" s="25"/>
      <c r="EC1741" s="25"/>
      <c r="ED1741" s="25"/>
      <c r="EE1741" s="25">
        <v>768</v>
      </c>
    </row>
    <row r="1742" spans="110:135" x14ac:dyDescent="0.2">
      <c r="DF1742" s="24" t="s">
        <v>1768</v>
      </c>
      <c r="DG1742" s="24" t="s">
        <v>212</v>
      </c>
      <c r="DH1742" s="25">
        <v>1644.20775300832</v>
      </c>
      <c r="DI1742" s="25">
        <v>1655.7585640083601</v>
      </c>
      <c r="DJ1742" s="25">
        <v>64.336378258033704</v>
      </c>
      <c r="DK1742" s="25"/>
      <c r="DL1742" s="25">
        <v>1496</v>
      </c>
      <c r="DM1742" s="25">
        <v>372.463323</v>
      </c>
      <c r="DN1742" s="25"/>
      <c r="DO1742" s="25"/>
      <c r="DP1742" s="25">
        <v>3035.0667134750402</v>
      </c>
      <c r="DQ1742" s="25"/>
      <c r="DR1742" s="25">
        <v>587.09687157197402</v>
      </c>
      <c r="DS1742" s="25">
        <v>3323.3198666081898</v>
      </c>
      <c r="DT1742" s="25"/>
      <c r="DU1742" s="25">
        <v>534.28855432356602</v>
      </c>
      <c r="DV1742" s="25">
        <v>2098.7299595427899</v>
      </c>
      <c r="DW1742" s="25">
        <v>1655.7585640083601</v>
      </c>
      <c r="DX1742" s="25"/>
      <c r="DY1742" s="25"/>
      <c r="DZ1742" s="25">
        <v>1695.1459245449901</v>
      </c>
      <c r="EA1742" s="25"/>
      <c r="EB1742" s="25"/>
      <c r="EC1742" s="25"/>
      <c r="ED1742" s="25"/>
      <c r="EE1742" s="25"/>
    </row>
    <row r="1743" spans="110:135" x14ac:dyDescent="0.2">
      <c r="DF1743" s="24" t="s">
        <v>4625</v>
      </c>
      <c r="DG1743" s="24" t="s">
        <v>212</v>
      </c>
      <c r="DH1743" s="25">
        <v>1656.4523834292399</v>
      </c>
      <c r="DI1743" s="25">
        <v>1656.4523834292399</v>
      </c>
      <c r="DJ1743" s="25"/>
      <c r="DK1743" s="25"/>
      <c r="DL1743" s="25"/>
      <c r="DM1743" s="25"/>
      <c r="DN1743" s="25"/>
      <c r="DO1743" s="25"/>
      <c r="DP1743" s="25"/>
      <c r="DQ1743" s="25"/>
      <c r="DR1743" s="25"/>
      <c r="DS1743" s="25"/>
      <c r="DT1743" s="25"/>
      <c r="DU1743" s="25"/>
      <c r="DV1743" s="25"/>
      <c r="DW1743" s="25"/>
      <c r="DX1743" s="25"/>
      <c r="DY1743" s="25"/>
      <c r="DZ1743" s="25"/>
      <c r="EA1743" s="25">
        <v>1656.4523834292399</v>
      </c>
      <c r="EB1743" s="25"/>
      <c r="EC1743" s="25"/>
      <c r="ED1743" s="25"/>
      <c r="EE1743" s="25"/>
    </row>
    <row r="1744" spans="110:135" x14ac:dyDescent="0.2">
      <c r="DF1744" s="24" t="s">
        <v>5260</v>
      </c>
      <c r="DG1744" s="24" t="s">
        <v>212</v>
      </c>
      <c r="DH1744" s="25">
        <v>2281.1373043848598</v>
      </c>
      <c r="DI1744" s="25">
        <v>1658.22817122486</v>
      </c>
      <c r="DJ1744" s="25">
        <v>86.082293675560095</v>
      </c>
      <c r="DK1744" s="25"/>
      <c r="DL1744" s="25">
        <v>6806</v>
      </c>
      <c r="DM1744" s="25">
        <v>626.35889320000001</v>
      </c>
      <c r="DN1744" s="25"/>
      <c r="DO1744" s="25"/>
      <c r="DP1744" s="25">
        <v>1658.22817122486</v>
      </c>
      <c r="DQ1744" s="25"/>
      <c r="DR1744" s="25"/>
      <c r="DS1744" s="25">
        <v>356.18652182347699</v>
      </c>
      <c r="DT1744" s="25"/>
      <c r="DU1744" s="25"/>
      <c r="DV1744" s="25"/>
      <c r="DW1744" s="25">
        <v>1366.45705990287</v>
      </c>
      <c r="DX1744" s="25"/>
      <c r="DY1744" s="25">
        <v>2605.75512338611</v>
      </c>
      <c r="DZ1744" s="25">
        <v>2361.7258642329898</v>
      </c>
      <c r="EA1744" s="25"/>
      <c r="EB1744" s="25"/>
      <c r="EC1744" s="25"/>
      <c r="ED1744" s="25">
        <v>3509.5241056934301</v>
      </c>
      <c r="EE1744" s="25">
        <v>1240</v>
      </c>
    </row>
    <row r="1745" spans="110:135" x14ac:dyDescent="0.2">
      <c r="DF1745" s="24" t="s">
        <v>198</v>
      </c>
      <c r="DG1745" s="24" t="s">
        <v>212</v>
      </c>
      <c r="DH1745" s="25">
        <v>2406.9909507451598</v>
      </c>
      <c r="DI1745" s="25">
        <v>1661.9194279999999</v>
      </c>
      <c r="DJ1745" s="25">
        <v>91.493375588554002</v>
      </c>
      <c r="DK1745" s="25"/>
      <c r="DL1745" s="25">
        <v>1798</v>
      </c>
      <c r="DM1745" s="25">
        <v>395.00411150000002</v>
      </c>
      <c r="DN1745" s="25">
        <v>1661.9194279999999</v>
      </c>
      <c r="DO1745" s="25">
        <v>806.46863556999995</v>
      </c>
      <c r="DP1745" s="25"/>
      <c r="DQ1745" s="25"/>
      <c r="DR1745" s="25">
        <v>6365.3711626083395</v>
      </c>
      <c r="DS1745" s="25">
        <v>4552.1733175377703</v>
      </c>
      <c r="DT1745" s="25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>
        <v>1270</v>
      </c>
    </row>
    <row r="1746" spans="110:135" x14ac:dyDescent="0.2">
      <c r="DF1746" s="24" t="s">
        <v>4290</v>
      </c>
      <c r="DG1746" s="24" t="s">
        <v>212</v>
      </c>
      <c r="DH1746" s="25">
        <v>1893.2337088207701</v>
      </c>
      <c r="DI1746" s="25">
        <v>1662.66791895559</v>
      </c>
      <c r="DJ1746" s="25">
        <v>74.354190334841604</v>
      </c>
      <c r="DK1746" s="25">
        <v>5082</v>
      </c>
      <c r="DL1746" s="25">
        <v>1355</v>
      </c>
      <c r="DM1746" s="25">
        <v>154.47667010000001</v>
      </c>
      <c r="DN1746" s="25">
        <v>444.39878490000001</v>
      </c>
      <c r="DO1746" s="25"/>
      <c r="DP1746" s="25">
        <v>1699.87521326309</v>
      </c>
      <c r="DQ1746" s="25"/>
      <c r="DR1746" s="25"/>
      <c r="DS1746" s="25">
        <v>2043.8396693981799</v>
      </c>
      <c r="DT1746" s="25"/>
      <c r="DU1746" s="25">
        <v>2103.8951268355599</v>
      </c>
      <c r="DV1746" s="25"/>
      <c r="DW1746" s="25">
        <v>1243.3909990627999</v>
      </c>
      <c r="DX1746" s="25"/>
      <c r="DY1746" s="25"/>
      <c r="DZ1746" s="25"/>
      <c r="EA1746" s="25">
        <v>1625.4606246480801</v>
      </c>
      <c r="EB1746" s="25"/>
      <c r="EC1746" s="25"/>
      <c r="ED1746" s="25"/>
      <c r="EE1746" s="25">
        <v>3180</v>
      </c>
    </row>
    <row r="1747" spans="110:135" x14ac:dyDescent="0.2">
      <c r="DF1747" s="24" t="s">
        <v>3301</v>
      </c>
      <c r="DG1747" s="24" t="s">
        <v>212</v>
      </c>
      <c r="DH1747" s="25">
        <v>1870.98507508751</v>
      </c>
      <c r="DI1747" s="25">
        <v>1663.9263333006299</v>
      </c>
      <c r="DJ1747" s="25">
        <v>59.025667516727196</v>
      </c>
      <c r="DK1747" s="25"/>
      <c r="DL1747" s="25">
        <v>3607</v>
      </c>
      <c r="DM1747" s="25">
        <v>548.13894470000002</v>
      </c>
      <c r="DN1747" s="25">
        <v>874.96693549999998</v>
      </c>
      <c r="DO1747" s="25"/>
      <c r="DP1747" s="25">
        <v>781.90036005850004</v>
      </c>
      <c r="DQ1747" s="25"/>
      <c r="DR1747" s="25"/>
      <c r="DS1747" s="25">
        <v>1685.8710776578901</v>
      </c>
      <c r="DT1747" s="25"/>
      <c r="DU1747" s="25">
        <v>1663.9263333006299</v>
      </c>
      <c r="DV1747" s="25"/>
      <c r="DW1747" s="25"/>
      <c r="DX1747" s="25"/>
      <c r="DY1747" s="25"/>
      <c r="DZ1747" s="25">
        <v>1625.8084150135801</v>
      </c>
      <c r="EA1747" s="25"/>
      <c r="EB1747" s="25"/>
      <c r="EC1747" s="25"/>
      <c r="ED1747" s="25">
        <v>3101.2536095570299</v>
      </c>
      <c r="EE1747" s="25">
        <v>2950</v>
      </c>
    </row>
    <row r="1748" spans="110:135" x14ac:dyDescent="0.2">
      <c r="DF1748" s="24" t="s">
        <v>5461</v>
      </c>
      <c r="DG1748" s="24" t="s">
        <v>212</v>
      </c>
      <c r="DH1748" s="25">
        <v>2879.6734098246998</v>
      </c>
      <c r="DI1748" s="25">
        <v>1664.71899219956</v>
      </c>
      <c r="DJ1748" s="25">
        <v>101.02622675870199</v>
      </c>
      <c r="DK1748" s="25"/>
      <c r="DL1748" s="25">
        <v>9393</v>
      </c>
      <c r="DM1748" s="25">
        <v>126.4285598</v>
      </c>
      <c r="DN1748" s="25"/>
      <c r="DO1748" s="25"/>
      <c r="DP1748" s="25">
        <v>1095.0112646249299</v>
      </c>
      <c r="DQ1748" s="25"/>
      <c r="DR1748" s="25"/>
      <c r="DS1748" s="25">
        <v>2076.1982086726498</v>
      </c>
      <c r="DT1748" s="25"/>
      <c r="DU1748" s="25">
        <v>5334.3719894743999</v>
      </c>
      <c r="DV1748" s="25"/>
      <c r="DW1748" s="25">
        <v>1664.71899219956</v>
      </c>
      <c r="DX1748" s="25"/>
      <c r="DY1748" s="25"/>
      <c r="DZ1748" s="25">
        <v>1529.6524734458901</v>
      </c>
      <c r="EA1748" s="25"/>
      <c r="EB1748" s="25"/>
      <c r="EC1748" s="25"/>
      <c r="ED1748" s="25">
        <v>3760.6792002048701</v>
      </c>
      <c r="EE1748" s="25">
        <v>937</v>
      </c>
    </row>
    <row r="1749" spans="110:135" x14ac:dyDescent="0.2">
      <c r="DF1749" s="24" t="s">
        <v>2131</v>
      </c>
      <c r="DG1749" s="24" t="s">
        <v>212</v>
      </c>
      <c r="DH1749" s="25">
        <v>1651.8376951186001</v>
      </c>
      <c r="DI1749" s="25">
        <v>1665</v>
      </c>
      <c r="DJ1749" s="25">
        <v>53.743831363286098</v>
      </c>
      <c r="DK1749" s="25"/>
      <c r="DL1749" s="25">
        <v>1665</v>
      </c>
      <c r="DM1749" s="25">
        <v>176.80528570000001</v>
      </c>
      <c r="DN1749" s="25"/>
      <c r="DO1749" s="25"/>
      <c r="DP1749" s="25">
        <v>1757.5438044549601</v>
      </c>
      <c r="DQ1749" s="25"/>
      <c r="DR1749" s="25"/>
      <c r="DS1749" s="25">
        <v>1336.55544117216</v>
      </c>
      <c r="DT1749" s="25"/>
      <c r="DU1749" s="25"/>
      <c r="DV1749" s="25"/>
      <c r="DW1749" s="25">
        <v>1784.7815186601699</v>
      </c>
      <c r="DX1749" s="25"/>
      <c r="DY1749" s="25"/>
      <c r="DZ1749" s="25">
        <v>1633.34635162676</v>
      </c>
      <c r="EA1749" s="25"/>
      <c r="EB1749" s="25"/>
      <c r="EC1749" s="25"/>
      <c r="ED1749" s="25">
        <v>3208.8314642161799</v>
      </c>
      <c r="EE1749" s="25"/>
    </row>
    <row r="1750" spans="110:135" x14ac:dyDescent="0.2">
      <c r="DF1750" s="24" t="s">
        <v>1883</v>
      </c>
      <c r="DG1750" s="24" t="s">
        <v>212</v>
      </c>
      <c r="DH1750" s="25">
        <v>1737.9865206166401</v>
      </c>
      <c r="DI1750" s="25">
        <v>1665.16890127076</v>
      </c>
      <c r="DJ1750" s="25">
        <v>53.805366486556998</v>
      </c>
      <c r="DK1750" s="25"/>
      <c r="DL1750" s="25">
        <v>1206</v>
      </c>
      <c r="DM1750" s="25">
        <v>84.575623919999998</v>
      </c>
      <c r="DN1750" s="25"/>
      <c r="DO1750" s="25"/>
      <c r="DP1750" s="25">
        <v>1700.33780254152</v>
      </c>
      <c r="DQ1750" s="25"/>
      <c r="DR1750" s="25"/>
      <c r="DS1750" s="25">
        <v>1223.38772407274</v>
      </c>
      <c r="DT1750" s="25"/>
      <c r="DU1750" s="25">
        <v>2973.1302772240902</v>
      </c>
      <c r="DV1750" s="25"/>
      <c r="DW1750" s="25"/>
      <c r="DX1750" s="25"/>
      <c r="DY1750" s="25">
        <v>2589.0230715706598</v>
      </c>
      <c r="DZ1750" s="25"/>
      <c r="EA1750" s="25"/>
      <c r="EB1750" s="25"/>
      <c r="EC1750" s="25">
        <v>2497.43766560413</v>
      </c>
      <c r="ED1750" s="25"/>
      <c r="EE1750" s="25">
        <v>1630</v>
      </c>
    </row>
    <row r="1751" spans="110:135" x14ac:dyDescent="0.2">
      <c r="DF1751" s="24" t="s">
        <v>3991</v>
      </c>
      <c r="DG1751" s="24" t="s">
        <v>212</v>
      </c>
      <c r="DH1751" s="25">
        <v>1487.2786438994499</v>
      </c>
      <c r="DI1751" s="25">
        <v>1666.2513947324601</v>
      </c>
      <c r="DJ1751" s="25">
        <v>64.318611912650098</v>
      </c>
      <c r="DK1751" s="25"/>
      <c r="DL1751" s="25">
        <v>1091</v>
      </c>
      <c r="DM1751" s="25">
        <v>108.5748188</v>
      </c>
      <c r="DN1751" s="25"/>
      <c r="DO1751" s="25"/>
      <c r="DP1751" s="25"/>
      <c r="DQ1751" s="25"/>
      <c r="DR1751" s="25"/>
      <c r="DS1751" s="25">
        <v>1810.2970466480799</v>
      </c>
      <c r="DT1751" s="25"/>
      <c r="DU1751" s="25"/>
      <c r="DV1751" s="25"/>
      <c r="DW1751" s="25">
        <v>2178.9062687064002</v>
      </c>
      <c r="DX1751" s="25"/>
      <c r="DY1751" s="25">
        <v>2325.4513153379598</v>
      </c>
      <c r="DZ1751" s="25">
        <v>1522.20574281684</v>
      </c>
      <c r="EA1751" s="25"/>
      <c r="EB1751" s="25"/>
      <c r="EC1751" s="25">
        <v>2666.7939588863501</v>
      </c>
      <c r="ED1751" s="25"/>
      <c r="EE1751" s="25">
        <v>195</v>
      </c>
    </row>
    <row r="1752" spans="110:135" x14ac:dyDescent="0.2">
      <c r="DF1752" s="24" t="s">
        <v>2343</v>
      </c>
      <c r="DG1752" s="24" t="s">
        <v>212</v>
      </c>
      <c r="DH1752" s="25">
        <v>1634.9153881769</v>
      </c>
      <c r="DI1752" s="25">
        <v>1667.09284513683</v>
      </c>
      <c r="DJ1752" s="25">
        <v>56.292415222821603</v>
      </c>
      <c r="DK1752" s="25"/>
      <c r="DL1752" s="25">
        <v>1699</v>
      </c>
      <c r="DM1752" s="25">
        <v>169.69060060000001</v>
      </c>
      <c r="DN1752" s="25"/>
      <c r="DO1752" s="25"/>
      <c r="DP1752" s="25">
        <v>1192.19838722145</v>
      </c>
      <c r="DQ1752" s="25"/>
      <c r="DR1752" s="25">
        <v>2273.79202149198</v>
      </c>
      <c r="DS1752" s="25">
        <v>1406.22962044617</v>
      </c>
      <c r="DT1752" s="25"/>
      <c r="DU1752" s="25">
        <v>824.04976148156902</v>
      </c>
      <c r="DV1752" s="25">
        <v>2617.6743867339701</v>
      </c>
      <c r="DW1752" s="25">
        <v>1635.1856902736599</v>
      </c>
      <c r="DX1752" s="25">
        <v>3407.72145463164</v>
      </c>
      <c r="DY1752" s="25"/>
      <c r="DZ1752" s="25">
        <v>1965.9482019018801</v>
      </c>
      <c r="EA1752" s="25"/>
      <c r="EB1752" s="25"/>
      <c r="EC1752" s="25">
        <v>2013.4945333404901</v>
      </c>
      <c r="ED1752" s="25"/>
      <c r="EE1752" s="25">
        <v>414</v>
      </c>
    </row>
    <row r="1753" spans="110:135" x14ac:dyDescent="0.2">
      <c r="DF1753" s="24" t="s">
        <v>1482</v>
      </c>
      <c r="DG1753" s="24" t="s">
        <v>212</v>
      </c>
      <c r="DH1753" s="25">
        <v>1704.92869963666</v>
      </c>
      <c r="DI1753" s="25">
        <v>1667.1537002114301</v>
      </c>
      <c r="DJ1753" s="25">
        <v>100.39465827019799</v>
      </c>
      <c r="DK1753" s="25"/>
      <c r="DL1753" s="25">
        <v>1794</v>
      </c>
      <c r="DM1753" s="25">
        <v>107.81715459999999</v>
      </c>
      <c r="DN1753" s="25"/>
      <c r="DO1753" s="25"/>
      <c r="DP1753" s="25">
        <v>1667.1537002114301</v>
      </c>
      <c r="DQ1753" s="25"/>
      <c r="DR1753" s="25"/>
      <c r="DS1753" s="25">
        <v>989.22008341928597</v>
      </c>
      <c r="DT1753" s="25">
        <v>5851.9656359087403</v>
      </c>
      <c r="DU1753" s="25">
        <v>508.01323364874202</v>
      </c>
      <c r="DV1753" s="25"/>
      <c r="DW1753" s="25">
        <v>1982.2371740993101</v>
      </c>
      <c r="DX1753" s="25"/>
      <c r="DY1753" s="25"/>
      <c r="DZ1753" s="25">
        <v>1993.95131484239</v>
      </c>
      <c r="EA1753" s="25"/>
      <c r="EB1753" s="25"/>
      <c r="EC1753" s="25"/>
      <c r="ED1753" s="25"/>
      <c r="EE1753" s="25">
        <v>450</v>
      </c>
    </row>
    <row r="1754" spans="110:135" x14ac:dyDescent="0.2">
      <c r="DF1754" s="24" t="s">
        <v>3697</v>
      </c>
      <c r="DG1754" s="24" t="s">
        <v>212</v>
      </c>
      <c r="DH1754" s="25">
        <v>1940.2877089787501</v>
      </c>
      <c r="DI1754" s="25">
        <v>1671.36232347589</v>
      </c>
      <c r="DJ1754" s="25">
        <v>91.300432779216607</v>
      </c>
      <c r="DK1754" s="25"/>
      <c r="DL1754" s="25">
        <v>2139</v>
      </c>
      <c r="DM1754" s="25"/>
      <c r="DN1754" s="25"/>
      <c r="DO1754" s="25"/>
      <c r="DP1754" s="25"/>
      <c r="DQ1754" s="25"/>
      <c r="DR1754" s="25"/>
      <c r="DS1754" s="25"/>
      <c r="DT1754" s="25"/>
      <c r="DU1754" s="25"/>
      <c r="DV1754" s="25"/>
      <c r="DW1754" s="25">
        <v>1203.72464695178</v>
      </c>
      <c r="DX1754" s="25">
        <v>4293.4261889632398</v>
      </c>
      <c r="DY1754" s="25"/>
      <c r="DZ1754" s="25"/>
      <c r="EA1754" s="25"/>
      <c r="EB1754" s="25"/>
      <c r="EC1754" s="25"/>
      <c r="ED1754" s="25"/>
      <c r="EE1754" s="25">
        <v>125</v>
      </c>
    </row>
    <row r="1755" spans="110:135" x14ac:dyDescent="0.2">
      <c r="DF1755" s="24" t="s">
        <v>5364</v>
      </c>
      <c r="DG1755" s="24" t="s">
        <v>274</v>
      </c>
      <c r="DH1755" s="25">
        <v>1671.9928302721401</v>
      </c>
      <c r="DI1755" s="25">
        <v>1671.9928302721401</v>
      </c>
      <c r="DJ1755" s="25"/>
      <c r="DK1755" s="25"/>
      <c r="DL1755" s="25"/>
      <c r="DM1755" s="25"/>
      <c r="DN1755" s="25"/>
      <c r="DO1755" s="25"/>
      <c r="DP1755" s="25"/>
      <c r="DQ1755" s="25"/>
      <c r="DR1755" s="25"/>
      <c r="DS1755" s="25"/>
      <c r="DT1755" s="25"/>
      <c r="DU1755" s="25"/>
      <c r="DV1755" s="25"/>
      <c r="DW1755" s="25"/>
      <c r="DX1755" s="25"/>
      <c r="DY1755" s="25"/>
      <c r="DZ1755" s="25"/>
      <c r="EA1755" s="25">
        <v>1671.9928302721401</v>
      </c>
      <c r="EB1755" s="25"/>
      <c r="EC1755" s="25"/>
      <c r="ED1755" s="25"/>
      <c r="EE1755" s="25"/>
    </row>
    <row r="1756" spans="110:135" x14ac:dyDescent="0.2">
      <c r="DF1756" s="24" t="s">
        <v>3355</v>
      </c>
      <c r="DG1756" s="24" t="s">
        <v>212</v>
      </c>
      <c r="DH1756" s="25">
        <v>2033.6685382206199</v>
      </c>
      <c r="DI1756" s="25">
        <v>1671.9928302721401</v>
      </c>
      <c r="DJ1756" s="25">
        <v>64.242551340853097</v>
      </c>
      <c r="DK1756" s="25"/>
      <c r="DL1756" s="25">
        <v>2395</v>
      </c>
      <c r="DM1756" s="25">
        <v>1022.097642</v>
      </c>
      <c r="DN1756" s="25">
        <v>874.57522200000005</v>
      </c>
      <c r="DO1756" s="25">
        <v>1500.2942123</v>
      </c>
      <c r="DP1756" s="25">
        <v>1539.5789227363</v>
      </c>
      <c r="DQ1756" s="25"/>
      <c r="DR1756" s="25">
        <v>2605.1117624261501</v>
      </c>
      <c r="DS1756" s="25">
        <v>1183.1360138382599</v>
      </c>
      <c r="DT1756" s="25"/>
      <c r="DU1756" s="25">
        <v>5614.8897845014499</v>
      </c>
      <c r="DV1756" s="25"/>
      <c r="DW1756" s="25"/>
      <c r="DX1756" s="25"/>
      <c r="DY1756" s="25"/>
      <c r="DZ1756" s="25">
        <v>1855.96632110008</v>
      </c>
      <c r="EA1756" s="25">
        <v>1671.9928302721401</v>
      </c>
      <c r="EB1756" s="25"/>
      <c r="EC1756" s="25">
        <v>2107.7112092524098</v>
      </c>
      <c r="ED1756" s="25"/>
      <c r="EE1756" s="25"/>
    </row>
    <row r="1757" spans="110:135" x14ac:dyDescent="0.2">
      <c r="DF1757" s="24" t="s">
        <v>4486</v>
      </c>
      <c r="DG1757" s="24" t="s">
        <v>212</v>
      </c>
      <c r="DH1757" s="25">
        <v>2339.7949208073401</v>
      </c>
      <c r="DI1757" s="25">
        <v>1672.3527286056601</v>
      </c>
      <c r="DJ1757" s="25">
        <v>93.998064287637106</v>
      </c>
      <c r="DK1757" s="25"/>
      <c r="DL1757" s="25">
        <v>1617</v>
      </c>
      <c r="DM1757" s="25"/>
      <c r="DN1757" s="25"/>
      <c r="DO1757" s="25"/>
      <c r="DP1757" s="25"/>
      <c r="DQ1757" s="25"/>
      <c r="DR1757" s="25">
        <v>5529.4915192373601</v>
      </c>
      <c r="DS1757" s="25">
        <v>484.98270678069002</v>
      </c>
      <c r="DT1757" s="25"/>
      <c r="DU1757" s="25"/>
      <c r="DV1757" s="25"/>
      <c r="DW1757" s="25">
        <v>1727.70545721131</v>
      </c>
      <c r="DX1757" s="25"/>
      <c r="DY1757" s="25"/>
      <c r="DZ1757" s="25"/>
      <c r="EA1757" s="25"/>
      <c r="EB1757" s="25"/>
      <c r="EC1757" s="25"/>
      <c r="ED1757" s="25"/>
      <c r="EE1757" s="25"/>
    </row>
    <row r="1758" spans="110:135" x14ac:dyDescent="0.2">
      <c r="DF1758" s="24" t="s">
        <v>1554</v>
      </c>
      <c r="DG1758" s="24" t="s">
        <v>212</v>
      </c>
      <c r="DH1758" s="25">
        <v>1722.5387679108601</v>
      </c>
      <c r="DI1758" s="25">
        <v>1672.41964353454</v>
      </c>
      <c r="DJ1758" s="25">
        <v>77.938361440489501</v>
      </c>
      <c r="DK1758" s="25">
        <v>658</v>
      </c>
      <c r="DL1758" s="25">
        <v>963</v>
      </c>
      <c r="DM1758" s="25">
        <v>252.8281581</v>
      </c>
      <c r="DN1758" s="25"/>
      <c r="DO1758" s="25"/>
      <c r="DP1758" s="25">
        <v>4287.4629541862196</v>
      </c>
      <c r="DQ1758" s="25"/>
      <c r="DR1758" s="25"/>
      <c r="DS1758" s="25">
        <v>1672.41964353454</v>
      </c>
      <c r="DT1758" s="25"/>
      <c r="DU1758" s="25">
        <v>2284.06061955525</v>
      </c>
      <c r="DV1758" s="25"/>
      <c r="DW1758" s="25"/>
      <c r="DX1758" s="25"/>
      <c r="DY1758" s="25"/>
      <c r="DZ1758" s="25"/>
      <c r="EA1758" s="25"/>
      <c r="EB1758" s="25"/>
      <c r="EC1758" s="25"/>
      <c r="ED1758" s="25"/>
      <c r="EE1758" s="25">
        <v>1940</v>
      </c>
    </row>
    <row r="1759" spans="110:135" x14ac:dyDescent="0.2">
      <c r="DF1759" s="24" t="s">
        <v>2948</v>
      </c>
      <c r="DG1759" s="24" t="s">
        <v>212</v>
      </c>
      <c r="DH1759" s="25">
        <v>1704.70802375736</v>
      </c>
      <c r="DI1759" s="25">
        <v>1677.25048017374</v>
      </c>
      <c r="DJ1759" s="25">
        <v>62.056549071865902</v>
      </c>
      <c r="DK1759" s="25">
        <v>545</v>
      </c>
      <c r="DL1759" s="25">
        <v>1555</v>
      </c>
      <c r="DM1759" s="25">
        <v>223.39234440000001</v>
      </c>
      <c r="DN1759" s="25"/>
      <c r="DO1759" s="25"/>
      <c r="DP1759" s="25">
        <v>3420.0386866354202</v>
      </c>
      <c r="DQ1759" s="25"/>
      <c r="DR1759" s="25"/>
      <c r="DS1759" s="25">
        <v>1345.05113208221</v>
      </c>
      <c r="DT1759" s="25"/>
      <c r="DU1759" s="25">
        <v>918.84100596113103</v>
      </c>
      <c r="DV1759" s="25"/>
      <c r="DW1759" s="25">
        <v>1833.99092503159</v>
      </c>
      <c r="DX1759" s="25"/>
      <c r="DY1759" s="25"/>
      <c r="DZ1759" s="25">
        <v>1799.50096034747</v>
      </c>
      <c r="EA1759" s="25">
        <v>3336.26518311583</v>
      </c>
      <c r="EB1759" s="25"/>
      <c r="EC1759" s="25"/>
      <c r="ED1759" s="25"/>
      <c r="EE1759" s="25">
        <v>2070</v>
      </c>
    </row>
    <row r="1760" spans="110:135" x14ac:dyDescent="0.2">
      <c r="DF1760" s="24" t="s">
        <v>1748</v>
      </c>
      <c r="DG1760" s="24" t="s">
        <v>212</v>
      </c>
      <c r="DH1760" s="25">
        <v>1808.90109633615</v>
      </c>
      <c r="DI1760" s="25">
        <v>1679</v>
      </c>
      <c r="DJ1760" s="25">
        <v>46.502905583768502</v>
      </c>
      <c r="DK1760" s="25"/>
      <c r="DL1760" s="25">
        <v>1679</v>
      </c>
      <c r="DM1760" s="25">
        <v>590.5232555</v>
      </c>
      <c r="DN1760" s="25"/>
      <c r="DO1760" s="25"/>
      <c r="DP1760" s="25"/>
      <c r="DQ1760" s="25">
        <v>2361.8201764287401</v>
      </c>
      <c r="DR1760" s="25"/>
      <c r="DS1760" s="25"/>
      <c r="DT1760" s="25"/>
      <c r="DU1760" s="25">
        <v>2801.1716422121299</v>
      </c>
      <c r="DV1760" s="25"/>
      <c r="DW1760" s="25">
        <v>1611.9904075398999</v>
      </c>
      <c r="DX1760" s="25"/>
      <c r="DY1760" s="25"/>
      <c r="DZ1760" s="25"/>
      <c r="EA1760" s="25"/>
      <c r="EB1760" s="25"/>
      <c r="EC1760" s="25"/>
      <c r="ED1760" s="25"/>
      <c r="EE1760" s="25"/>
    </row>
    <row r="1761" spans="110:135" x14ac:dyDescent="0.2">
      <c r="DF1761" s="24" t="s">
        <v>1622</v>
      </c>
      <c r="DG1761" s="24" t="s">
        <v>212</v>
      </c>
      <c r="DH1761" s="25">
        <v>4317.3116387690297</v>
      </c>
      <c r="DI1761" s="25">
        <v>1679.97343892192</v>
      </c>
      <c r="DJ1761" s="25">
        <v>187.775834589509</v>
      </c>
      <c r="DK1761" s="25"/>
      <c r="DL1761" s="25">
        <v>898</v>
      </c>
      <c r="DM1761" s="25">
        <v>137.32311849999999</v>
      </c>
      <c r="DN1761" s="25"/>
      <c r="DO1761" s="25">
        <v>25797.595967000001</v>
      </c>
      <c r="DP1761" s="25">
        <v>1870.4096482157299</v>
      </c>
      <c r="DQ1761" s="25"/>
      <c r="DR1761" s="25">
        <v>3135.4934914219298</v>
      </c>
      <c r="DS1761" s="25">
        <v>1602.3801849838001</v>
      </c>
      <c r="DT1761" s="25"/>
      <c r="DU1761" s="25">
        <v>1004.62889987785</v>
      </c>
      <c r="DV1761" s="25"/>
      <c r="DW1761" s="25">
        <v>1679.97343892192</v>
      </c>
      <c r="DX1761" s="25"/>
      <c r="DY1761" s="25"/>
      <c r="DZ1761" s="25"/>
      <c r="EA1761" s="25"/>
      <c r="EB1761" s="25"/>
      <c r="EC1761" s="25"/>
      <c r="ED1761" s="25"/>
      <c r="EE1761" s="25">
        <v>2730</v>
      </c>
    </row>
    <row r="1762" spans="110:135" x14ac:dyDescent="0.2">
      <c r="DF1762" s="24" t="s">
        <v>3844</v>
      </c>
      <c r="DG1762" s="24" t="s">
        <v>212</v>
      </c>
      <c r="DH1762" s="25">
        <v>1766.7146373282999</v>
      </c>
      <c r="DI1762" s="25">
        <v>1680</v>
      </c>
      <c r="DJ1762" s="25">
        <v>67.206127154018006</v>
      </c>
      <c r="DK1762" s="25">
        <v>2666</v>
      </c>
      <c r="DL1762" s="25">
        <v>1940</v>
      </c>
      <c r="DM1762" s="25">
        <v>8.9650232299999999</v>
      </c>
      <c r="DN1762" s="25"/>
      <c r="DO1762" s="25"/>
      <c r="DP1762" s="25"/>
      <c r="DQ1762" s="25"/>
      <c r="DR1762" s="25"/>
      <c r="DS1762" s="25"/>
      <c r="DT1762" s="25"/>
      <c r="DU1762" s="25"/>
      <c r="DV1762" s="25"/>
      <c r="DW1762" s="25">
        <v>1171.8400166086799</v>
      </c>
      <c r="DX1762" s="25">
        <v>3393.4827841311098</v>
      </c>
      <c r="DY1762" s="25"/>
      <c r="DZ1762" s="25"/>
      <c r="EA1762" s="25"/>
      <c r="EB1762" s="25"/>
      <c r="EC1762" s="25"/>
      <c r="ED1762" s="25"/>
      <c r="EE1762" s="25">
        <v>1420</v>
      </c>
    </row>
    <row r="1763" spans="110:135" x14ac:dyDescent="0.2">
      <c r="DF1763" s="24" t="s">
        <v>3828</v>
      </c>
      <c r="DG1763" s="24" t="s">
        <v>212</v>
      </c>
      <c r="DH1763" s="25">
        <v>1607.0304418031501</v>
      </c>
      <c r="DI1763" s="25">
        <v>1682.4645200012999</v>
      </c>
      <c r="DJ1763" s="25">
        <v>78.770260262295096</v>
      </c>
      <c r="DK1763" s="25">
        <v>3041</v>
      </c>
      <c r="DL1763" s="25"/>
      <c r="DM1763" s="25">
        <v>22.192727210000001</v>
      </c>
      <c r="DN1763" s="25"/>
      <c r="DO1763" s="25"/>
      <c r="DP1763" s="25"/>
      <c r="DQ1763" s="25"/>
      <c r="DR1763" s="25"/>
      <c r="DS1763" s="25"/>
      <c r="DT1763" s="25"/>
      <c r="DU1763" s="25"/>
      <c r="DV1763" s="25"/>
      <c r="DW1763" s="25">
        <v>1344.9290400026</v>
      </c>
      <c r="DX1763" s="25"/>
      <c r="DY1763" s="25"/>
      <c r="DZ1763" s="25"/>
      <c r="EA1763" s="25"/>
      <c r="EB1763" s="25"/>
      <c r="EC1763" s="25"/>
      <c r="ED1763" s="25"/>
      <c r="EE1763" s="25">
        <v>2020</v>
      </c>
    </row>
    <row r="1764" spans="110:135" x14ac:dyDescent="0.2">
      <c r="DF1764" s="24" t="s">
        <v>5714</v>
      </c>
      <c r="DG1764" s="24" t="s">
        <v>212</v>
      </c>
      <c r="DH1764" s="25">
        <v>2755.1828543162801</v>
      </c>
      <c r="DI1764" s="25">
        <v>1683.2261426708801</v>
      </c>
      <c r="DJ1764" s="25">
        <v>127.09910684351701</v>
      </c>
      <c r="DK1764" s="25"/>
      <c r="DL1764" s="25">
        <v>12276</v>
      </c>
      <c r="DM1764" s="25">
        <v>307.28154610000001</v>
      </c>
      <c r="DN1764" s="25"/>
      <c r="DO1764" s="25"/>
      <c r="DP1764" s="25"/>
      <c r="DQ1764" s="25">
        <v>1545.28272432416</v>
      </c>
      <c r="DR1764" s="25"/>
      <c r="DS1764" s="25">
        <v>444.60933141614498</v>
      </c>
      <c r="DT1764" s="25"/>
      <c r="DU1764" s="25">
        <v>3342.0924074413701</v>
      </c>
      <c r="DV1764" s="25">
        <v>2396.7588616236098</v>
      </c>
      <c r="DW1764" s="25">
        <v>1630.7200151383599</v>
      </c>
      <c r="DX1764" s="25"/>
      <c r="DY1764" s="25"/>
      <c r="DZ1764" s="25">
        <v>1735.7322702034</v>
      </c>
      <c r="EA1764" s="25"/>
      <c r="EB1764" s="25"/>
      <c r="EC1764" s="25"/>
      <c r="ED1764" s="25">
        <v>3121.35138691572</v>
      </c>
      <c r="EE1764" s="25">
        <v>752</v>
      </c>
    </row>
    <row r="1765" spans="110:135" x14ac:dyDescent="0.2">
      <c r="DF1765" s="24" t="s">
        <v>3533</v>
      </c>
      <c r="DG1765" s="24" t="s">
        <v>212</v>
      </c>
      <c r="DH1765" s="25">
        <v>1796.4929373146299</v>
      </c>
      <c r="DI1765" s="25">
        <v>1683.69787816693</v>
      </c>
      <c r="DJ1765" s="25">
        <v>84.266655551980705</v>
      </c>
      <c r="DK1765" s="25"/>
      <c r="DL1765" s="25"/>
      <c r="DM1765" s="25">
        <v>204.41241679999999</v>
      </c>
      <c r="DN1765" s="25"/>
      <c r="DO1765" s="25"/>
      <c r="DP1765" s="25">
        <v>993.620532811403</v>
      </c>
      <c r="DQ1765" s="25"/>
      <c r="DR1765" s="25"/>
      <c r="DS1765" s="25"/>
      <c r="DT1765" s="25"/>
      <c r="DU1765" s="25">
        <v>1683.69787816693</v>
      </c>
      <c r="DV1765" s="25"/>
      <c r="DW1765" s="25"/>
      <c r="DX1765" s="25"/>
      <c r="DY1765" s="25"/>
      <c r="DZ1765" s="25"/>
      <c r="EA1765" s="25">
        <v>1860.73385879482</v>
      </c>
      <c r="EB1765" s="25"/>
      <c r="EC1765" s="25"/>
      <c r="ED1765" s="25"/>
      <c r="EE1765" s="25">
        <v>4240</v>
      </c>
    </row>
    <row r="1766" spans="110:135" x14ac:dyDescent="0.2">
      <c r="DF1766" s="24" t="s">
        <v>2429</v>
      </c>
      <c r="DG1766" s="24" t="s">
        <v>212</v>
      </c>
      <c r="DH1766" s="25">
        <v>1629.0054036096201</v>
      </c>
      <c r="DI1766" s="25">
        <v>1685.3553913813601</v>
      </c>
      <c r="DJ1766" s="25">
        <v>44.968215685732503</v>
      </c>
      <c r="DK1766" s="25"/>
      <c r="DL1766" s="25">
        <v>1831</v>
      </c>
      <c r="DM1766" s="25">
        <v>193.64268430000001</v>
      </c>
      <c r="DN1766" s="25"/>
      <c r="DO1766" s="25"/>
      <c r="DP1766" s="25">
        <v>1697.6032267412299</v>
      </c>
      <c r="DQ1766" s="25"/>
      <c r="DR1766" s="25"/>
      <c r="DS1766" s="25">
        <v>1122.56872178647</v>
      </c>
      <c r="DT1766" s="25"/>
      <c r="DU1766" s="25">
        <v>1673.1075560214799</v>
      </c>
      <c r="DV1766" s="25">
        <v>2592.8737957941298</v>
      </c>
      <c r="DW1766" s="25"/>
      <c r="DX1766" s="25"/>
      <c r="DY1766" s="25">
        <v>2309.24156620333</v>
      </c>
      <c r="DZ1766" s="25">
        <v>1612.00567803029</v>
      </c>
      <c r="EA1766" s="25"/>
      <c r="EB1766" s="25"/>
      <c r="EC1766" s="25"/>
      <c r="ED1766" s="25"/>
      <c r="EE1766" s="25"/>
    </row>
    <row r="1767" spans="110:135" x14ac:dyDescent="0.2">
      <c r="DF1767" s="24" t="s">
        <v>3878</v>
      </c>
      <c r="DG1767" s="24" t="s">
        <v>212</v>
      </c>
      <c r="DH1767" s="25">
        <v>1674.9019503356801</v>
      </c>
      <c r="DI1767" s="25">
        <v>1685.3638677377201</v>
      </c>
      <c r="DJ1767" s="25">
        <v>13.165858244384101</v>
      </c>
      <c r="DK1767" s="25"/>
      <c r="DL1767" s="25"/>
      <c r="DM1767" s="25"/>
      <c r="DN1767" s="25"/>
      <c r="DO1767" s="25"/>
      <c r="DP1767" s="25"/>
      <c r="DQ1767" s="25"/>
      <c r="DR1767" s="25"/>
      <c r="DS1767" s="25"/>
      <c r="DT1767" s="25"/>
      <c r="DU1767" s="25"/>
      <c r="DV1767" s="25"/>
      <c r="DW1767" s="25">
        <v>1685.3638677377201</v>
      </c>
      <c r="DX1767" s="25"/>
      <c r="DY1767" s="25"/>
      <c r="DZ1767" s="25">
        <v>1449.3419832693201</v>
      </c>
      <c r="EA1767" s="25"/>
      <c r="EB1767" s="25"/>
      <c r="EC1767" s="25"/>
      <c r="ED1767" s="25"/>
      <c r="EE1767" s="25">
        <v>1890</v>
      </c>
    </row>
    <row r="1768" spans="110:135" x14ac:dyDescent="0.2">
      <c r="DF1768" s="24" t="s">
        <v>4132</v>
      </c>
      <c r="DG1768" s="24" t="s">
        <v>274</v>
      </c>
      <c r="DH1768" s="25">
        <v>1686.3748173019401</v>
      </c>
      <c r="DI1768" s="25">
        <v>1686.3748173019401</v>
      </c>
      <c r="DJ1768" s="25">
        <v>113.852028996889</v>
      </c>
      <c r="DK1768" s="25">
        <v>3044</v>
      </c>
      <c r="DL1768" s="25"/>
      <c r="DM1768" s="25"/>
      <c r="DN1768" s="25"/>
      <c r="DO1768" s="25"/>
      <c r="DP1768" s="25"/>
      <c r="DQ1768" s="25"/>
      <c r="DR1768" s="25"/>
      <c r="DS1768" s="25"/>
      <c r="DT1768" s="25"/>
      <c r="DU1768" s="25">
        <v>328.74963460388398</v>
      </c>
      <c r="DV1768" s="25"/>
      <c r="DW1768" s="25"/>
      <c r="DX1768" s="25"/>
      <c r="DY1768" s="25"/>
      <c r="DZ1768" s="25"/>
      <c r="EA1768" s="25"/>
      <c r="EB1768" s="25"/>
      <c r="EC1768" s="25"/>
      <c r="ED1768" s="25"/>
      <c r="EE1768" s="25"/>
    </row>
    <row r="1769" spans="110:135" x14ac:dyDescent="0.2">
      <c r="DF1769" s="24" t="s">
        <v>3347</v>
      </c>
      <c r="DG1769" s="24" t="s">
        <v>212</v>
      </c>
      <c r="DH1769" s="25">
        <v>1734.20117114971</v>
      </c>
      <c r="DI1769" s="25">
        <v>1686.63760099367</v>
      </c>
      <c r="DJ1769" s="25">
        <v>62.2265905226282</v>
      </c>
      <c r="DK1769" s="25"/>
      <c r="DL1769" s="25">
        <v>2083</v>
      </c>
      <c r="DM1769" s="25">
        <v>252.198678</v>
      </c>
      <c r="DN1769" s="25"/>
      <c r="DO1769" s="25"/>
      <c r="DP1769" s="25">
        <v>911.65380692005499</v>
      </c>
      <c r="DQ1769" s="25"/>
      <c r="DR1769" s="25"/>
      <c r="DS1769" s="25">
        <v>1004.22669534671</v>
      </c>
      <c r="DT1769" s="25"/>
      <c r="DU1769" s="25">
        <v>754.748527034885</v>
      </c>
      <c r="DV1769" s="25">
        <v>2856.3660724782799</v>
      </c>
      <c r="DW1769" s="25">
        <v>1863.2752019873501</v>
      </c>
      <c r="DX1769" s="25">
        <v>3823.9651128852302</v>
      </c>
      <c r="DY1769" s="25"/>
      <c r="DZ1769" s="25">
        <v>2282.57761684455</v>
      </c>
      <c r="EA1769" s="25"/>
      <c r="EB1769" s="25"/>
      <c r="EC1769" s="25"/>
      <c r="ED1769" s="25"/>
      <c r="EE1769" s="25">
        <v>1510</v>
      </c>
    </row>
    <row r="1770" spans="110:135" x14ac:dyDescent="0.2">
      <c r="DF1770" s="24" t="s">
        <v>3176</v>
      </c>
      <c r="DG1770" s="24" t="s">
        <v>212</v>
      </c>
      <c r="DH1770" s="25">
        <v>1785.8135780825301</v>
      </c>
      <c r="DI1770" s="25">
        <v>1687.5048424326101</v>
      </c>
      <c r="DJ1770" s="25">
        <v>58.748735835315799</v>
      </c>
      <c r="DK1770" s="25">
        <v>764</v>
      </c>
      <c r="DL1770" s="25">
        <v>1374</v>
      </c>
      <c r="DM1770" s="25">
        <v>232.53991250000001</v>
      </c>
      <c r="DN1770" s="25"/>
      <c r="DO1770" s="25"/>
      <c r="DP1770" s="25">
        <v>1500.76690277435</v>
      </c>
      <c r="DQ1770" s="25">
        <v>1687.5048424326101</v>
      </c>
      <c r="DR1770" s="25"/>
      <c r="DS1770" s="25">
        <v>1060.8385517163699</v>
      </c>
      <c r="DT1770" s="25"/>
      <c r="DU1770" s="25">
        <v>572.42178756702504</v>
      </c>
      <c r="DV1770" s="25">
        <v>2302.3378343357899</v>
      </c>
      <c r="DW1770" s="25">
        <v>2207.2960892829901</v>
      </c>
      <c r="DX1770" s="25"/>
      <c r="DY1770" s="25">
        <v>2561.2030399078999</v>
      </c>
      <c r="DZ1770" s="25">
        <v>1843.1049587989401</v>
      </c>
      <c r="EA1770" s="25"/>
      <c r="EB1770" s="25"/>
      <c r="EC1770" s="25"/>
      <c r="ED1770" s="25">
        <v>3859.56259575692</v>
      </c>
      <c r="EE1770" s="25">
        <v>3250</v>
      </c>
    </row>
    <row r="1771" spans="110:135" x14ac:dyDescent="0.2">
      <c r="DF1771" s="24" t="s">
        <v>2680</v>
      </c>
      <c r="DG1771" s="24" t="s">
        <v>212</v>
      </c>
      <c r="DH1771" s="25">
        <v>1159.1214859264101</v>
      </c>
      <c r="DI1771" s="25">
        <v>1687.5558558492201</v>
      </c>
      <c r="DJ1771" s="25">
        <v>84.433270830837102</v>
      </c>
      <c r="DK1771" s="25"/>
      <c r="DL1771" s="25"/>
      <c r="DM1771" s="25">
        <v>29.808601929999998</v>
      </c>
      <c r="DN1771" s="25"/>
      <c r="DO1771" s="25"/>
      <c r="DP1771" s="25"/>
      <c r="DQ1771" s="25"/>
      <c r="DR1771" s="25"/>
      <c r="DS1771" s="25"/>
      <c r="DT1771" s="25"/>
      <c r="DU1771" s="25"/>
      <c r="DV1771" s="25"/>
      <c r="DW1771" s="25"/>
      <c r="DX1771" s="25"/>
      <c r="DY1771" s="25"/>
      <c r="DZ1771" s="25">
        <v>1687.5558558492201</v>
      </c>
      <c r="EA1771" s="25"/>
      <c r="EB1771" s="25"/>
      <c r="EC1771" s="25"/>
      <c r="ED1771" s="25"/>
      <c r="EE1771" s="25">
        <v>1760</v>
      </c>
    </row>
    <row r="1772" spans="110:135" x14ac:dyDescent="0.2">
      <c r="DF1772" s="24" t="s">
        <v>4694</v>
      </c>
      <c r="DG1772" s="24" t="s">
        <v>212</v>
      </c>
      <c r="DH1772" s="25">
        <v>1687.5627698932601</v>
      </c>
      <c r="DI1772" s="25">
        <v>1687.5627698932601</v>
      </c>
      <c r="DJ1772" s="25"/>
      <c r="DK1772" s="25"/>
      <c r="DL1772" s="25"/>
      <c r="DM1772" s="25"/>
      <c r="DN1772" s="25"/>
      <c r="DO1772" s="25"/>
      <c r="DP1772" s="25"/>
      <c r="DQ1772" s="25"/>
      <c r="DR1772" s="25"/>
      <c r="DS1772" s="25"/>
      <c r="DT1772" s="25"/>
      <c r="DU1772" s="25"/>
      <c r="DV1772" s="25"/>
      <c r="DW1772" s="25"/>
      <c r="DX1772" s="25"/>
      <c r="DY1772" s="25"/>
      <c r="DZ1772" s="25"/>
      <c r="EA1772" s="25">
        <v>1687.5627698932601</v>
      </c>
      <c r="EB1772" s="25"/>
      <c r="EC1772" s="25"/>
      <c r="ED1772" s="25"/>
      <c r="EE1772" s="25"/>
    </row>
    <row r="1773" spans="110:135" x14ac:dyDescent="0.2">
      <c r="DF1773" s="24" t="s">
        <v>4351</v>
      </c>
      <c r="DG1773" s="24" t="s">
        <v>212</v>
      </c>
      <c r="DH1773" s="25">
        <v>1687.5627698932601</v>
      </c>
      <c r="DI1773" s="25">
        <v>1687.5627698932601</v>
      </c>
      <c r="DJ1773" s="25"/>
      <c r="DK1773" s="25"/>
      <c r="DL1773" s="25"/>
      <c r="DM1773" s="25"/>
      <c r="DN1773" s="25"/>
      <c r="DO1773" s="25"/>
      <c r="DP1773" s="25"/>
      <c r="DQ1773" s="25"/>
      <c r="DR1773" s="25"/>
      <c r="DS1773" s="25"/>
      <c r="DT1773" s="25"/>
      <c r="DU1773" s="25"/>
      <c r="DV1773" s="25"/>
      <c r="DW1773" s="25"/>
      <c r="DX1773" s="25"/>
      <c r="DY1773" s="25"/>
      <c r="DZ1773" s="25"/>
      <c r="EA1773" s="25">
        <v>1687.5627698932601</v>
      </c>
      <c r="EB1773" s="25"/>
      <c r="EC1773" s="25"/>
      <c r="ED1773" s="25"/>
      <c r="EE1773" s="25"/>
    </row>
    <row r="1774" spans="110:135" x14ac:dyDescent="0.2">
      <c r="DF1774" s="24" t="s">
        <v>4300</v>
      </c>
      <c r="DG1774" s="24" t="s">
        <v>212</v>
      </c>
      <c r="DH1774" s="25">
        <v>1687.5627698932601</v>
      </c>
      <c r="DI1774" s="25">
        <v>1687.5627698932601</v>
      </c>
      <c r="DJ1774" s="25"/>
      <c r="DK1774" s="25"/>
      <c r="DL1774" s="25"/>
      <c r="DM1774" s="25"/>
      <c r="DN1774" s="25"/>
      <c r="DO1774" s="25"/>
      <c r="DP1774" s="25"/>
      <c r="DQ1774" s="25"/>
      <c r="DR1774" s="25"/>
      <c r="DS1774" s="25"/>
      <c r="DT1774" s="25"/>
      <c r="DU1774" s="25"/>
      <c r="DV1774" s="25"/>
      <c r="DW1774" s="25"/>
      <c r="DX1774" s="25"/>
      <c r="DY1774" s="25"/>
      <c r="DZ1774" s="25"/>
      <c r="EA1774" s="25">
        <v>1687.5627698932601</v>
      </c>
      <c r="EB1774" s="25"/>
      <c r="EC1774" s="25"/>
      <c r="ED1774" s="25"/>
      <c r="EE1774" s="25"/>
    </row>
    <row r="1775" spans="110:135" x14ac:dyDescent="0.2">
      <c r="DF1775" s="24" t="s">
        <v>2789</v>
      </c>
      <c r="DG1775" s="24" t="s">
        <v>212</v>
      </c>
      <c r="DH1775" s="25">
        <v>1854.45356950633</v>
      </c>
      <c r="DI1775" s="25">
        <v>1688.0603515640901</v>
      </c>
      <c r="DJ1775" s="25">
        <v>78.781159343816299</v>
      </c>
      <c r="DK1775" s="25"/>
      <c r="DL1775" s="25"/>
      <c r="DM1775" s="25">
        <v>226.79911269999999</v>
      </c>
      <c r="DN1775" s="25"/>
      <c r="DO1775" s="25"/>
      <c r="DP1775" s="25"/>
      <c r="DQ1775" s="25"/>
      <c r="DR1775" s="25"/>
      <c r="DS1775" s="25">
        <v>2820.7105946995498</v>
      </c>
      <c r="DT1775" s="25"/>
      <c r="DU1775" s="25">
        <v>481.91564354012502</v>
      </c>
      <c r="DV1775" s="25"/>
      <c r="DW1775" s="25">
        <v>1688.0603515640901</v>
      </c>
      <c r="DX1775" s="25">
        <v>3855.81432788846</v>
      </c>
      <c r="DY1775" s="25"/>
      <c r="DZ1775" s="25"/>
      <c r="EA1775" s="25"/>
      <c r="EB1775" s="25"/>
      <c r="EC1775" s="25"/>
      <c r="ED1775" s="25">
        <v>3235.8749561520799</v>
      </c>
      <c r="EE1775" s="25">
        <v>672</v>
      </c>
    </row>
    <row r="1776" spans="110:135" x14ac:dyDescent="0.2">
      <c r="DF1776" s="24" t="s">
        <v>4103</v>
      </c>
      <c r="DG1776" s="24" t="s">
        <v>212</v>
      </c>
      <c r="DH1776" s="25">
        <v>1878.57832292533</v>
      </c>
      <c r="DI1776" s="25">
        <v>1689</v>
      </c>
      <c r="DJ1776" s="25">
        <v>63.901497547375897</v>
      </c>
      <c r="DK1776" s="25"/>
      <c r="DL1776" s="25">
        <v>1689</v>
      </c>
      <c r="DM1776" s="25">
        <v>309.26065130000001</v>
      </c>
      <c r="DN1776" s="25"/>
      <c r="DO1776" s="25"/>
      <c r="DP1776" s="25"/>
      <c r="DQ1776" s="25"/>
      <c r="DR1776" s="25"/>
      <c r="DS1776" s="25">
        <v>941.267569077958</v>
      </c>
      <c r="DT1776" s="25"/>
      <c r="DU1776" s="25">
        <v>3385.95585622419</v>
      </c>
      <c r="DV1776" s="25"/>
      <c r="DW1776" s="25">
        <v>1142.62229726447</v>
      </c>
      <c r="DX1776" s="25"/>
      <c r="DY1776" s="25"/>
      <c r="DZ1776" s="25">
        <v>2291.9418866107198</v>
      </c>
      <c r="EA1776" s="25"/>
      <c r="EB1776" s="25"/>
      <c r="EC1776" s="25"/>
      <c r="ED1776" s="25"/>
      <c r="EE1776" s="25">
        <v>3390</v>
      </c>
    </row>
    <row r="1777" spans="110:135" x14ac:dyDescent="0.2">
      <c r="DF1777" s="24" t="s">
        <v>3186</v>
      </c>
      <c r="DG1777" s="24" t="s">
        <v>212</v>
      </c>
      <c r="DH1777" s="25">
        <v>2609.9877789881002</v>
      </c>
      <c r="DI1777" s="25">
        <v>1690</v>
      </c>
      <c r="DJ1777" s="25">
        <v>82.023185707209905</v>
      </c>
      <c r="DK1777" s="25"/>
      <c r="DL1777" s="25">
        <v>1609</v>
      </c>
      <c r="DM1777" s="25">
        <v>739.69845850000002</v>
      </c>
      <c r="DN1777" s="25"/>
      <c r="DO1777" s="25"/>
      <c r="DP1777" s="25">
        <v>2112.3351643877299</v>
      </c>
      <c r="DQ1777" s="25"/>
      <c r="DR1777" s="25"/>
      <c r="DS1777" s="25">
        <v>1555.61272575203</v>
      </c>
      <c r="DT1777" s="25"/>
      <c r="DU1777" s="25">
        <v>7848.3843524732101</v>
      </c>
      <c r="DV1777" s="25"/>
      <c r="DW1777" s="25">
        <v>1357.8378074065499</v>
      </c>
      <c r="DX1777" s="25">
        <v>3408.6438824245301</v>
      </c>
      <c r="DY1777" s="25"/>
      <c r="DZ1777" s="25"/>
      <c r="EA1777" s="25"/>
      <c r="EB1777" s="25"/>
      <c r="EC1777" s="25"/>
      <c r="ED1777" s="25">
        <v>3168.3776199488898</v>
      </c>
      <c r="EE1777" s="25">
        <v>1690</v>
      </c>
    </row>
    <row r="1778" spans="110:135" x14ac:dyDescent="0.2">
      <c r="DF1778" s="24" t="s">
        <v>2593</v>
      </c>
      <c r="DG1778" s="24" t="s">
        <v>212</v>
      </c>
      <c r="DH1778" s="25">
        <v>1535.7437584453301</v>
      </c>
      <c r="DI1778" s="25">
        <v>1690.0851775906799</v>
      </c>
      <c r="DJ1778" s="25">
        <v>53.471891571525703</v>
      </c>
      <c r="DK1778" s="25"/>
      <c r="DL1778" s="25">
        <v>1870</v>
      </c>
      <c r="DM1778" s="25">
        <v>89.123505850000001</v>
      </c>
      <c r="DN1778" s="25"/>
      <c r="DO1778" s="25"/>
      <c r="DP1778" s="25">
        <v>2622.2402287823402</v>
      </c>
      <c r="DQ1778" s="25"/>
      <c r="DR1778" s="25"/>
      <c r="DS1778" s="25">
        <v>1630.15815800829</v>
      </c>
      <c r="DT1778" s="25"/>
      <c r="DU1778" s="25">
        <v>392.454788390256</v>
      </c>
      <c r="DV1778" s="25">
        <v>2222.43632403433</v>
      </c>
      <c r="DW1778" s="25">
        <v>1945.19564335207</v>
      </c>
      <c r="DX1778" s="25"/>
      <c r="DY1778" s="25"/>
      <c r="DZ1778" s="25">
        <v>1690.0851775906799</v>
      </c>
      <c r="EA1778" s="25"/>
      <c r="EB1778" s="25"/>
      <c r="EC1778" s="25"/>
      <c r="ED1778" s="25"/>
      <c r="EE1778" s="25">
        <v>1360</v>
      </c>
    </row>
    <row r="1779" spans="110:135" x14ac:dyDescent="0.2">
      <c r="DF1779" s="24" t="s">
        <v>3752</v>
      </c>
      <c r="DG1779" s="24" t="s">
        <v>212</v>
      </c>
      <c r="DH1779" s="25">
        <v>2042.2977478704299</v>
      </c>
      <c r="DI1779" s="25">
        <v>1691.4758306668</v>
      </c>
      <c r="DJ1779" s="25">
        <v>82.157057131836694</v>
      </c>
      <c r="DK1779" s="25"/>
      <c r="DL1779" s="25">
        <v>893</v>
      </c>
      <c r="DM1779" s="25">
        <v>432.53100940000002</v>
      </c>
      <c r="DN1779" s="25"/>
      <c r="DO1779" s="25"/>
      <c r="DP1779" s="25">
        <v>6078.0401587852703</v>
      </c>
      <c r="DQ1779" s="25"/>
      <c r="DR1779" s="25"/>
      <c r="DS1779" s="25">
        <v>3061.7818969181399</v>
      </c>
      <c r="DT1779" s="25">
        <v>2790.0012205110902</v>
      </c>
      <c r="DU1779" s="25">
        <v>720.28283965480102</v>
      </c>
      <c r="DV1779" s="25">
        <v>2234.38869210144</v>
      </c>
      <c r="DW1779" s="25">
        <v>1832.16368460377</v>
      </c>
      <c r="DX1779" s="25"/>
      <c r="DY1779" s="25"/>
      <c r="DZ1779" s="25">
        <v>1550.78797672982</v>
      </c>
      <c r="EA1779" s="25"/>
      <c r="EB1779" s="25"/>
      <c r="EC1779" s="25"/>
      <c r="ED1779" s="25"/>
      <c r="EE1779" s="25">
        <v>830</v>
      </c>
    </row>
    <row r="1780" spans="110:135" x14ac:dyDescent="0.2">
      <c r="DF1780" s="24" t="s">
        <v>3091</v>
      </c>
      <c r="DG1780" s="24" t="s">
        <v>274</v>
      </c>
      <c r="DH1780" s="25">
        <v>2052.3605132558901</v>
      </c>
      <c r="DI1780" s="25">
        <v>1691.6569779200499</v>
      </c>
      <c r="DJ1780" s="25">
        <v>67.129884507926903</v>
      </c>
      <c r="DK1780" s="25"/>
      <c r="DL1780" s="25">
        <v>3341</v>
      </c>
      <c r="DM1780" s="25">
        <v>700.34830069999998</v>
      </c>
      <c r="DN1780" s="25"/>
      <c r="DO1780" s="25"/>
      <c r="DP1780" s="25">
        <v>1354.1667082404099</v>
      </c>
      <c r="DQ1780" s="25"/>
      <c r="DR1780" s="25"/>
      <c r="DS1780" s="25">
        <v>1136.3006317049601</v>
      </c>
      <c r="DT1780" s="25">
        <v>5152.18723526542</v>
      </c>
      <c r="DU1780" s="25">
        <v>1335.8049527452899</v>
      </c>
      <c r="DV1780" s="25">
        <v>2050.7024111350302</v>
      </c>
      <c r="DW1780" s="25">
        <v>1691.6569779200499</v>
      </c>
      <c r="DX1780" s="25"/>
      <c r="DY1780" s="25"/>
      <c r="DZ1780" s="25">
        <v>1709.0774015918701</v>
      </c>
      <c r="EA1780" s="25"/>
      <c r="EB1780" s="25"/>
      <c r="EC1780" s="25"/>
      <c r="ED1780" s="25"/>
      <c r="EE1780" s="25"/>
    </row>
    <row r="1781" spans="110:135" x14ac:dyDescent="0.2">
      <c r="DF1781" s="24" t="s">
        <v>3074</v>
      </c>
      <c r="DG1781" s="24" t="s">
        <v>212</v>
      </c>
      <c r="DH1781" s="25">
        <v>8075.9656583242504</v>
      </c>
      <c r="DI1781" s="25">
        <v>1694</v>
      </c>
      <c r="DJ1781" s="25">
        <v>142.79117935622401</v>
      </c>
      <c r="DK1781" s="25"/>
      <c r="DL1781" s="25">
        <v>1694</v>
      </c>
      <c r="DM1781" s="25"/>
      <c r="DN1781" s="25"/>
      <c r="DO1781" s="25"/>
      <c r="DP1781" s="25"/>
      <c r="DQ1781" s="25"/>
      <c r="DR1781" s="25"/>
      <c r="DS1781" s="25"/>
      <c r="DT1781" s="25">
        <v>21387.942848300299</v>
      </c>
      <c r="DU1781" s="25"/>
      <c r="DV1781" s="25"/>
      <c r="DW1781" s="25">
        <v>1145.95412667243</v>
      </c>
      <c r="DX1781" s="25"/>
      <c r="DY1781" s="25"/>
      <c r="DZ1781" s="25"/>
      <c r="EA1781" s="25"/>
      <c r="EB1781" s="25"/>
      <c r="EC1781" s="25"/>
      <c r="ED1781" s="25"/>
      <c r="EE1781" s="25"/>
    </row>
    <row r="1782" spans="110:135" x14ac:dyDescent="0.2">
      <c r="DF1782" s="24" t="s">
        <v>6379</v>
      </c>
      <c r="DG1782" s="24" t="s">
        <v>212</v>
      </c>
      <c r="DH1782" s="25">
        <v>3219.8652691565298</v>
      </c>
      <c r="DI1782" s="25">
        <v>1695.64840207423</v>
      </c>
      <c r="DJ1782" s="25">
        <v>158.804973457497</v>
      </c>
      <c r="DK1782" s="25"/>
      <c r="DL1782" s="25">
        <v>18363</v>
      </c>
      <c r="DM1782" s="25">
        <v>337.06224350000002</v>
      </c>
      <c r="DN1782" s="25"/>
      <c r="DO1782" s="25"/>
      <c r="DP1782" s="25">
        <v>3498.4967136002701</v>
      </c>
      <c r="DQ1782" s="25"/>
      <c r="DR1782" s="25">
        <v>2778.2400290212599</v>
      </c>
      <c r="DS1782" s="25">
        <v>1695.64840207423</v>
      </c>
      <c r="DT1782" s="25"/>
      <c r="DU1782" s="25">
        <v>1205.04531606366</v>
      </c>
      <c r="DV1782" s="25"/>
      <c r="DW1782" s="25">
        <v>1413.18451352999</v>
      </c>
      <c r="DX1782" s="25"/>
      <c r="DY1782" s="25">
        <v>2497.5354646065398</v>
      </c>
      <c r="DZ1782" s="25">
        <v>1450.57141953109</v>
      </c>
      <c r="EA1782" s="25">
        <v>1860.73385879482</v>
      </c>
      <c r="EB1782" s="25"/>
      <c r="EC1782" s="25"/>
      <c r="ED1782" s="25"/>
      <c r="EE1782" s="25">
        <v>319</v>
      </c>
    </row>
    <row r="1783" spans="110:135" x14ac:dyDescent="0.2">
      <c r="DF1783" s="24" t="s">
        <v>5866</v>
      </c>
      <c r="DG1783" s="24" t="s">
        <v>212</v>
      </c>
      <c r="DH1783" s="25">
        <v>2306.9521810147298</v>
      </c>
      <c r="DI1783" s="25">
        <v>1697.24611293771</v>
      </c>
      <c r="DJ1783" s="25">
        <v>88.327895376597297</v>
      </c>
      <c r="DK1783" s="25"/>
      <c r="DL1783" s="25">
        <v>6692</v>
      </c>
      <c r="DM1783" s="25">
        <v>25.059256250000001</v>
      </c>
      <c r="DN1783" s="25"/>
      <c r="DO1783" s="25"/>
      <c r="DP1783" s="25"/>
      <c r="DQ1783" s="25"/>
      <c r="DR1783" s="25"/>
      <c r="DS1783" s="25">
        <v>797.07537533877303</v>
      </c>
      <c r="DT1783" s="25"/>
      <c r="DU1783" s="25"/>
      <c r="DV1783" s="25"/>
      <c r="DW1783" s="25">
        <v>1679.07536358381</v>
      </c>
      <c r="DX1783" s="25"/>
      <c r="DY1783" s="25"/>
      <c r="DZ1783" s="25">
        <v>1715.41686229161</v>
      </c>
      <c r="EA1783" s="25"/>
      <c r="EB1783" s="25"/>
      <c r="EC1783" s="25">
        <v>2572.3526838397102</v>
      </c>
      <c r="ED1783" s="25">
        <v>3344.6379068139399</v>
      </c>
      <c r="EE1783" s="25">
        <v>1630</v>
      </c>
    </row>
    <row r="1784" spans="110:135" x14ac:dyDescent="0.2">
      <c r="DF1784" s="24" t="s">
        <v>2835</v>
      </c>
      <c r="DG1784" s="24" t="s">
        <v>212</v>
      </c>
      <c r="DH1784" s="25">
        <v>1567.6721209252</v>
      </c>
      <c r="DI1784" s="25">
        <v>1697.95468371061</v>
      </c>
      <c r="DJ1784" s="25">
        <v>79.411906522436993</v>
      </c>
      <c r="DK1784" s="25"/>
      <c r="DL1784" s="25">
        <v>2084</v>
      </c>
      <c r="DM1784" s="25">
        <v>145.94778239999999</v>
      </c>
      <c r="DN1784" s="25"/>
      <c r="DO1784" s="25"/>
      <c r="DP1784" s="25"/>
      <c r="DQ1784" s="25"/>
      <c r="DR1784" s="25"/>
      <c r="DS1784" s="25">
        <v>3371.07294990941</v>
      </c>
      <c r="DT1784" s="25"/>
      <c r="DU1784" s="25">
        <v>515.40583164286102</v>
      </c>
      <c r="DV1784" s="25"/>
      <c r="DW1784" s="25">
        <v>1697.95468371061</v>
      </c>
      <c r="DX1784" s="25"/>
      <c r="DY1784" s="25"/>
      <c r="DZ1784" s="25">
        <v>2727.3235988135202</v>
      </c>
      <c r="EA1784" s="25"/>
      <c r="EB1784" s="25"/>
      <c r="EC1784" s="25"/>
      <c r="ED1784" s="25"/>
      <c r="EE1784" s="25">
        <v>432</v>
      </c>
    </row>
    <row r="1785" spans="110:135" x14ac:dyDescent="0.2">
      <c r="DF1785" s="24" t="s">
        <v>2031</v>
      </c>
      <c r="DG1785" s="24" t="s">
        <v>212</v>
      </c>
      <c r="DH1785" s="25">
        <v>1698.91741534316</v>
      </c>
      <c r="DI1785" s="25">
        <v>1698.91741534316</v>
      </c>
      <c r="DJ1785" s="25">
        <v>1.6542747906555899</v>
      </c>
      <c r="DK1785" s="25"/>
      <c r="DL1785" s="25"/>
      <c r="DM1785" s="25"/>
      <c r="DN1785" s="25"/>
      <c r="DO1785" s="25"/>
      <c r="DP1785" s="25"/>
      <c r="DQ1785" s="25"/>
      <c r="DR1785" s="25"/>
      <c r="DS1785" s="25"/>
      <c r="DT1785" s="25"/>
      <c r="DU1785" s="25">
        <v>1679.0443471844001</v>
      </c>
      <c r="DV1785" s="25"/>
      <c r="DW1785" s="25"/>
      <c r="DX1785" s="25"/>
      <c r="DY1785" s="25"/>
      <c r="DZ1785" s="25"/>
      <c r="EA1785" s="25">
        <v>1718.7904835019201</v>
      </c>
      <c r="EB1785" s="25"/>
      <c r="EC1785" s="25"/>
      <c r="ED1785" s="25"/>
      <c r="EE1785" s="25"/>
    </row>
    <row r="1786" spans="110:135" x14ac:dyDescent="0.2">
      <c r="DF1786" s="24" t="s">
        <v>3730</v>
      </c>
      <c r="DG1786" s="24" t="s">
        <v>274</v>
      </c>
      <c r="DH1786" s="25">
        <v>1934.63216755182</v>
      </c>
      <c r="DI1786" s="25">
        <v>1700.20947173388</v>
      </c>
      <c r="DJ1786" s="25">
        <v>56.175583345382101</v>
      </c>
      <c r="DK1786" s="25"/>
      <c r="DL1786" s="25"/>
      <c r="DM1786" s="25">
        <v>344.42972179999998</v>
      </c>
      <c r="DN1786" s="25"/>
      <c r="DO1786" s="25"/>
      <c r="DP1786" s="25">
        <v>839.46998033085197</v>
      </c>
      <c r="DQ1786" s="25"/>
      <c r="DR1786" s="25"/>
      <c r="DS1786" s="25">
        <v>2771.5782806349998</v>
      </c>
      <c r="DT1786" s="25"/>
      <c r="DU1786" s="25">
        <v>1469.0922405096101</v>
      </c>
      <c r="DV1786" s="25"/>
      <c r="DW1786" s="25">
        <v>1550.7517787239899</v>
      </c>
      <c r="DX1786" s="25"/>
      <c r="DY1786" s="25"/>
      <c r="DZ1786" s="25">
        <v>1700.20947173388</v>
      </c>
      <c r="EA1786" s="25"/>
      <c r="EB1786" s="25"/>
      <c r="EC1786" s="25">
        <v>1915.4788340282</v>
      </c>
      <c r="ED1786" s="25">
        <v>3760.6792002048701</v>
      </c>
      <c r="EE1786" s="25">
        <v>3060</v>
      </c>
    </row>
    <row r="1787" spans="110:135" x14ac:dyDescent="0.2">
      <c r="DF1787" s="24" t="s">
        <v>3303</v>
      </c>
      <c r="DG1787" s="24" t="s">
        <v>212</v>
      </c>
      <c r="DH1787" s="25">
        <v>1707.4490646847</v>
      </c>
      <c r="DI1787" s="25">
        <v>1700.56844679661</v>
      </c>
      <c r="DJ1787" s="25">
        <v>22.322019519056902</v>
      </c>
      <c r="DK1787" s="25"/>
      <c r="DL1787" s="25"/>
      <c r="DM1787" s="25"/>
      <c r="DN1787" s="25"/>
      <c r="DO1787" s="25"/>
      <c r="DP1787" s="25"/>
      <c r="DQ1787" s="25"/>
      <c r="DR1787" s="25"/>
      <c r="DS1787" s="25"/>
      <c r="DT1787" s="25"/>
      <c r="DU1787" s="25">
        <v>1488.3851526096901</v>
      </c>
      <c r="DV1787" s="25"/>
      <c r="DW1787" s="25">
        <v>1298.6593651455801</v>
      </c>
      <c r="DX1787" s="25"/>
      <c r="DY1787" s="25"/>
      <c r="DZ1787" s="25">
        <v>1912.75174098353</v>
      </c>
      <c r="EA1787" s="25"/>
      <c r="EB1787" s="25"/>
      <c r="EC1787" s="25"/>
      <c r="ED1787" s="25"/>
      <c r="EE1787" s="25">
        <v>2130</v>
      </c>
    </row>
    <row r="1788" spans="110:135" x14ac:dyDescent="0.2">
      <c r="DF1788" s="24" t="s">
        <v>3477</v>
      </c>
      <c r="DG1788" s="24" t="s">
        <v>212</v>
      </c>
      <c r="DH1788" s="25">
        <v>1650.8199341613099</v>
      </c>
      <c r="DI1788" s="25">
        <v>1701.5554320767701</v>
      </c>
      <c r="DJ1788" s="25">
        <v>61.733359930318898</v>
      </c>
      <c r="DK1788" s="25">
        <v>1806</v>
      </c>
      <c r="DL1788" s="25">
        <v>506</v>
      </c>
      <c r="DM1788" s="25"/>
      <c r="DN1788" s="25"/>
      <c r="DO1788" s="25"/>
      <c r="DP1788" s="25">
        <v>468.962660017784</v>
      </c>
      <c r="DQ1788" s="25"/>
      <c r="DR1788" s="25"/>
      <c r="DS1788" s="25"/>
      <c r="DT1788" s="25"/>
      <c r="DU1788" s="25"/>
      <c r="DV1788" s="25">
        <v>2149.80393152745</v>
      </c>
      <c r="DW1788" s="25">
        <v>1701.5554320767701</v>
      </c>
      <c r="DX1788" s="25">
        <v>3423.64955108908</v>
      </c>
      <c r="DY1788" s="25">
        <v>2622.5170949303301</v>
      </c>
      <c r="DZ1788" s="25">
        <v>1640.8907378103399</v>
      </c>
      <c r="EA1788" s="25"/>
      <c r="EB1788" s="25"/>
      <c r="EC1788" s="25"/>
      <c r="ED1788" s="25"/>
      <c r="EE1788" s="25">
        <v>538</v>
      </c>
    </row>
    <row r="1789" spans="110:135" x14ac:dyDescent="0.2">
      <c r="DF1789" s="24" t="s">
        <v>3299</v>
      </c>
      <c r="DG1789" s="24" t="s">
        <v>274</v>
      </c>
      <c r="DH1789" s="25">
        <v>1804.0154718465101</v>
      </c>
      <c r="DI1789" s="25">
        <v>1701.5554320767701</v>
      </c>
      <c r="DJ1789" s="25">
        <v>66.658171038755299</v>
      </c>
      <c r="DK1789" s="25"/>
      <c r="DL1789" s="25"/>
      <c r="DM1789" s="25"/>
      <c r="DN1789" s="25"/>
      <c r="DO1789" s="25"/>
      <c r="DP1789" s="25"/>
      <c r="DQ1789" s="25"/>
      <c r="DR1789" s="25"/>
      <c r="DS1789" s="25"/>
      <c r="DT1789" s="25"/>
      <c r="DU1789" s="25"/>
      <c r="DV1789" s="25"/>
      <c r="DW1789" s="25">
        <v>1701.5554320767701</v>
      </c>
      <c r="DX1789" s="25"/>
      <c r="DY1789" s="25"/>
      <c r="DZ1789" s="25"/>
      <c r="EA1789" s="25"/>
      <c r="EB1789" s="25"/>
      <c r="EC1789" s="25"/>
      <c r="ED1789" s="25">
        <v>3054.4909834627701</v>
      </c>
      <c r="EE1789" s="25">
        <v>656</v>
      </c>
    </row>
    <row r="1790" spans="110:135" x14ac:dyDescent="0.2">
      <c r="DF1790" s="24" t="s">
        <v>1413</v>
      </c>
      <c r="DG1790" s="24" t="s">
        <v>212</v>
      </c>
      <c r="DH1790" s="25">
        <v>1901.99979549969</v>
      </c>
      <c r="DI1790" s="25">
        <v>1701.84193698688</v>
      </c>
      <c r="DJ1790" s="25">
        <v>73.065045881155001</v>
      </c>
      <c r="DK1790" s="25"/>
      <c r="DL1790" s="25">
        <v>1059</v>
      </c>
      <c r="DM1790" s="25">
        <v>421.88177619999999</v>
      </c>
      <c r="DN1790" s="25"/>
      <c r="DO1790" s="25">
        <v>936.68313855999997</v>
      </c>
      <c r="DP1790" s="25"/>
      <c r="DQ1790" s="25"/>
      <c r="DR1790" s="25">
        <v>2436.6357271035299</v>
      </c>
      <c r="DS1790" s="25">
        <v>4213.1142571608198</v>
      </c>
      <c r="DT1790" s="25"/>
      <c r="DU1790" s="25">
        <v>2344.68387397377</v>
      </c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</row>
    <row r="1791" spans="110:135" x14ac:dyDescent="0.2">
      <c r="DF1791" s="24" t="s">
        <v>4757</v>
      </c>
      <c r="DG1791" s="24" t="s">
        <v>274</v>
      </c>
      <c r="DH1791" s="25">
        <v>1703.16204078603</v>
      </c>
      <c r="DI1791" s="25">
        <v>1703.16204078603</v>
      </c>
      <c r="DJ1791" s="25"/>
      <c r="DK1791" s="25"/>
      <c r="DL1791" s="25"/>
      <c r="DM1791" s="25"/>
      <c r="DN1791" s="25"/>
      <c r="DO1791" s="25"/>
      <c r="DP1791" s="25"/>
      <c r="DQ1791" s="25"/>
      <c r="DR1791" s="25"/>
      <c r="DS1791" s="25"/>
      <c r="DT1791" s="25"/>
      <c r="DU1791" s="25"/>
      <c r="DV1791" s="25"/>
      <c r="DW1791" s="25"/>
      <c r="DX1791" s="25"/>
      <c r="DY1791" s="25"/>
      <c r="DZ1791" s="25"/>
      <c r="EA1791" s="25">
        <v>1703.16204078603</v>
      </c>
      <c r="EB1791" s="25"/>
      <c r="EC1791" s="25"/>
      <c r="ED1791" s="25"/>
      <c r="EE1791" s="25"/>
    </row>
    <row r="1792" spans="110:135" x14ac:dyDescent="0.2">
      <c r="DF1792" s="24" t="s">
        <v>2807</v>
      </c>
      <c r="DG1792" s="24" t="s">
        <v>274</v>
      </c>
      <c r="DH1792" s="25">
        <v>1665.93205264071</v>
      </c>
      <c r="DI1792" s="25">
        <v>1703.5373536288701</v>
      </c>
      <c r="DJ1792" s="25">
        <v>54.588202628924897</v>
      </c>
      <c r="DK1792" s="25"/>
      <c r="DL1792" s="25">
        <v>1981</v>
      </c>
      <c r="DM1792" s="25">
        <v>224.47505810000001</v>
      </c>
      <c r="DN1792" s="25"/>
      <c r="DO1792" s="25"/>
      <c r="DP1792" s="25">
        <v>1628.0260325336501</v>
      </c>
      <c r="DQ1792" s="25"/>
      <c r="DR1792" s="25">
        <v>913.01687307884697</v>
      </c>
      <c r="DS1792" s="25">
        <v>2844.3455047567199</v>
      </c>
      <c r="DT1792" s="25"/>
      <c r="DU1792" s="25">
        <v>1481.15357684374</v>
      </c>
      <c r="DV1792" s="25">
        <v>2114.6644328130901</v>
      </c>
      <c r="DW1792" s="25"/>
      <c r="DX1792" s="25"/>
      <c r="DY1792" s="25"/>
      <c r="DZ1792" s="25">
        <v>1779.04867472409</v>
      </c>
      <c r="EA1792" s="25"/>
      <c r="EB1792" s="25"/>
      <c r="EC1792" s="25">
        <v>3070.59037355699</v>
      </c>
      <c r="ED1792" s="25"/>
      <c r="EE1792" s="25">
        <v>623</v>
      </c>
    </row>
    <row r="1793" spans="110:135" x14ac:dyDescent="0.2">
      <c r="DF1793" s="24" t="s">
        <v>2328</v>
      </c>
      <c r="DG1793" s="24" t="s">
        <v>212</v>
      </c>
      <c r="DH1793" s="25">
        <v>1493.9126410413401</v>
      </c>
      <c r="DI1793" s="25">
        <v>1704.05440092768</v>
      </c>
      <c r="DJ1793" s="25">
        <v>34.698889069140598</v>
      </c>
      <c r="DK1793" s="25"/>
      <c r="DL1793" s="25">
        <v>983</v>
      </c>
      <c r="DM1793" s="25">
        <v>449.18322310000002</v>
      </c>
      <c r="DN1793" s="25"/>
      <c r="DO1793" s="25"/>
      <c r="DP1793" s="25">
        <v>1914.06686642655</v>
      </c>
      <c r="DQ1793" s="25"/>
      <c r="DR1793" s="25"/>
      <c r="DS1793" s="25">
        <v>1485.1000860071299</v>
      </c>
      <c r="DT1793" s="25"/>
      <c r="DU1793" s="25">
        <v>1843.9830779107299</v>
      </c>
      <c r="DV1793" s="25"/>
      <c r="DW1793" s="25">
        <v>1867.85907303097</v>
      </c>
      <c r="DX1793" s="25"/>
      <c r="DY1793" s="25"/>
      <c r="DZ1793" s="25">
        <v>1728.1088018553701</v>
      </c>
      <c r="EA1793" s="25"/>
      <c r="EB1793" s="25"/>
      <c r="EC1793" s="25"/>
      <c r="ED1793" s="25"/>
      <c r="EE1793" s="25">
        <v>1680</v>
      </c>
    </row>
    <row r="1794" spans="110:135" x14ac:dyDescent="0.2">
      <c r="DF1794" s="24" t="s">
        <v>1616</v>
      </c>
      <c r="DG1794" s="24" t="s">
        <v>212</v>
      </c>
      <c r="DH1794" s="25">
        <v>1806.27340021957</v>
      </c>
      <c r="DI1794" s="25">
        <v>1704.2569747438099</v>
      </c>
      <c r="DJ1794" s="25">
        <v>36.798745576741403</v>
      </c>
      <c r="DK1794" s="25"/>
      <c r="DL1794" s="25"/>
      <c r="DM1794" s="25">
        <v>1272.555582</v>
      </c>
      <c r="DN1794" s="25"/>
      <c r="DO1794" s="25"/>
      <c r="DP1794" s="25">
        <v>1358.28106847347</v>
      </c>
      <c r="DQ1794" s="25"/>
      <c r="DR1794" s="25"/>
      <c r="DS1794" s="25">
        <v>2932.9609475573102</v>
      </c>
      <c r="DT1794" s="25"/>
      <c r="DU1794" s="25">
        <v>1763.3124283232701</v>
      </c>
      <c r="DV1794" s="25"/>
      <c r="DW1794" s="25">
        <v>1704.2569747438099</v>
      </c>
      <c r="DX1794" s="25"/>
      <c r="DY1794" s="25"/>
      <c r="DZ1794" s="25"/>
      <c r="EA1794" s="25"/>
      <c r="EB1794" s="25"/>
      <c r="EC1794" s="25"/>
      <c r="ED1794" s="25"/>
      <c r="EE1794" s="25"/>
    </row>
    <row r="1795" spans="110:135" x14ac:dyDescent="0.2">
      <c r="DF1795" s="24" t="s">
        <v>3277</v>
      </c>
      <c r="DG1795" s="24" t="s">
        <v>212</v>
      </c>
      <c r="DH1795" s="25">
        <v>1487.06749859877</v>
      </c>
      <c r="DI1795" s="25">
        <v>1704.3027848016</v>
      </c>
      <c r="DJ1795" s="25">
        <v>71.200020206927704</v>
      </c>
      <c r="DK1795" s="25"/>
      <c r="DL1795" s="25">
        <v>1632</v>
      </c>
      <c r="DM1795" s="25">
        <v>84.543490890000001</v>
      </c>
      <c r="DN1795" s="25"/>
      <c r="DO1795" s="25"/>
      <c r="DP1795" s="25"/>
      <c r="DQ1795" s="25"/>
      <c r="DR1795" s="25"/>
      <c r="DS1795" s="25">
        <v>480.07883479472002</v>
      </c>
      <c r="DT1795" s="25"/>
      <c r="DU1795" s="25"/>
      <c r="DV1795" s="25"/>
      <c r="DW1795" s="25">
        <v>1776.6055696031899</v>
      </c>
      <c r="DX1795" s="25"/>
      <c r="DY1795" s="25"/>
      <c r="DZ1795" s="25">
        <v>1941.2625829922299</v>
      </c>
      <c r="EA1795" s="25"/>
      <c r="EB1795" s="25"/>
      <c r="EC1795" s="25"/>
      <c r="ED1795" s="25">
        <v>3007.9145133124998</v>
      </c>
      <c r="EE1795" s="25"/>
    </row>
    <row r="1796" spans="110:135" x14ac:dyDescent="0.2">
      <c r="DF1796" s="24" t="s">
        <v>1912</v>
      </c>
      <c r="DG1796" s="24" t="s">
        <v>212</v>
      </c>
      <c r="DH1796" s="25">
        <v>1799.2642259847</v>
      </c>
      <c r="DI1796" s="25">
        <v>1705.0267581887799</v>
      </c>
      <c r="DJ1796" s="25">
        <v>58.240874309874002</v>
      </c>
      <c r="DK1796" s="25">
        <v>332</v>
      </c>
      <c r="DL1796" s="25">
        <v>1729</v>
      </c>
      <c r="DM1796" s="25">
        <v>353.59553019999998</v>
      </c>
      <c r="DN1796" s="25"/>
      <c r="DO1796" s="25"/>
      <c r="DP1796" s="25">
        <v>2679.9644207340202</v>
      </c>
      <c r="DQ1796" s="25">
        <v>3605.53356267767</v>
      </c>
      <c r="DR1796" s="25">
        <v>1702.8391486575799</v>
      </c>
      <c r="DS1796" s="25">
        <v>2572.4497249576898</v>
      </c>
      <c r="DT1796" s="25"/>
      <c r="DU1796" s="25">
        <v>1707.2143677199799</v>
      </c>
      <c r="DV1796" s="25"/>
      <c r="DW1796" s="25">
        <v>1378.5419432905101</v>
      </c>
      <c r="DX1796" s="25"/>
      <c r="DY1796" s="25"/>
      <c r="DZ1796" s="25">
        <v>1475.2005493628401</v>
      </c>
      <c r="EA1796" s="25"/>
      <c r="EB1796" s="25"/>
      <c r="EC1796" s="25"/>
      <c r="ED1796" s="25">
        <v>3208.8314642161799</v>
      </c>
      <c r="EE1796" s="25">
        <v>846</v>
      </c>
    </row>
    <row r="1797" spans="110:135" x14ac:dyDescent="0.2">
      <c r="DF1797" s="24" t="s">
        <v>1082</v>
      </c>
      <c r="DG1797" s="24" t="s">
        <v>212</v>
      </c>
      <c r="DH1797" s="25">
        <v>1621.48828782899</v>
      </c>
      <c r="DI1797" s="25">
        <v>1705.3012501067301</v>
      </c>
      <c r="DJ1797" s="25">
        <v>80.588340567799193</v>
      </c>
      <c r="DK1797" s="25"/>
      <c r="DL1797" s="25">
        <v>288</v>
      </c>
      <c r="DM1797" s="25">
        <v>41.983150770000002</v>
      </c>
      <c r="DN1797" s="25"/>
      <c r="DO1797" s="25"/>
      <c r="DP1797" s="25">
        <v>2296.5483377925202</v>
      </c>
      <c r="DQ1797" s="25"/>
      <c r="DR1797" s="25">
        <v>747.71374730418097</v>
      </c>
      <c r="DS1797" s="25">
        <v>2850.8715288295102</v>
      </c>
      <c r="DT1797" s="25"/>
      <c r="DU1797" s="25">
        <v>1705.3012501067301</v>
      </c>
      <c r="DV1797" s="25"/>
      <c r="DW1797" s="25"/>
      <c r="DX1797" s="25"/>
      <c r="DY1797" s="25"/>
      <c r="DZ1797" s="25"/>
      <c r="EA1797" s="25"/>
      <c r="EB1797" s="25"/>
      <c r="EC1797" s="25"/>
      <c r="ED1797" s="25"/>
      <c r="EE1797" s="25">
        <v>3420</v>
      </c>
    </row>
    <row r="1798" spans="110:135" x14ac:dyDescent="0.2">
      <c r="DF1798" s="24" t="s">
        <v>5602</v>
      </c>
      <c r="DG1798" s="24" t="s">
        <v>212</v>
      </c>
      <c r="DH1798" s="25">
        <v>2866.4521891911199</v>
      </c>
      <c r="DI1798" s="25">
        <v>1707.8603386155401</v>
      </c>
      <c r="DJ1798" s="25">
        <v>109.68076261885599</v>
      </c>
      <c r="DK1798" s="25"/>
      <c r="DL1798" s="25">
        <v>10705</v>
      </c>
      <c r="DM1798" s="25">
        <v>579.94764120000002</v>
      </c>
      <c r="DN1798" s="25">
        <v>329.28949160000002</v>
      </c>
      <c r="DO1798" s="25">
        <v>4785.2957204000004</v>
      </c>
      <c r="DP1798" s="25">
        <v>2047.45592686385</v>
      </c>
      <c r="DQ1798" s="25"/>
      <c r="DR1798" s="25">
        <v>6013.5908545631801</v>
      </c>
      <c r="DS1798" s="25">
        <v>824.79774595672598</v>
      </c>
      <c r="DT1798" s="25"/>
      <c r="DU1798" s="25">
        <v>1162.4746290978901</v>
      </c>
      <c r="DV1798" s="25"/>
      <c r="DW1798" s="25">
        <v>1707.8603386155401</v>
      </c>
      <c r="DX1798" s="25"/>
      <c r="DY1798" s="25"/>
      <c r="DZ1798" s="25">
        <v>2065.2617328051101</v>
      </c>
      <c r="EA1798" s="25"/>
      <c r="EB1798" s="25"/>
      <c r="EC1798" s="25"/>
      <c r="ED1798" s="25"/>
      <c r="EE1798" s="25">
        <v>1310</v>
      </c>
    </row>
    <row r="1799" spans="110:135" x14ac:dyDescent="0.2">
      <c r="DF1799" s="24" t="s">
        <v>2618</v>
      </c>
      <c r="DG1799" s="24" t="s">
        <v>212</v>
      </c>
      <c r="DH1799" s="25">
        <v>1543.0784218070901</v>
      </c>
      <c r="DI1799" s="25">
        <v>1708.7088697076799</v>
      </c>
      <c r="DJ1799" s="25">
        <v>51.6967530033548</v>
      </c>
      <c r="DK1799" s="25"/>
      <c r="DL1799" s="25">
        <v>2857</v>
      </c>
      <c r="DM1799" s="25">
        <v>210.6890009</v>
      </c>
      <c r="DN1799" s="25"/>
      <c r="DO1799" s="25"/>
      <c r="DP1799" s="25">
        <v>1340.7805581262401</v>
      </c>
      <c r="DQ1799" s="25"/>
      <c r="DR1799" s="25"/>
      <c r="DS1799" s="25">
        <v>1708.7088697076799</v>
      </c>
      <c r="DT1799" s="25"/>
      <c r="DU1799" s="25">
        <v>1155.9160702347499</v>
      </c>
      <c r="DV1799" s="25"/>
      <c r="DW1799" s="25">
        <v>1749.4057789568801</v>
      </c>
      <c r="DX1799" s="25"/>
      <c r="DY1799" s="25"/>
      <c r="DZ1799" s="25">
        <v>1779.04867472409</v>
      </c>
      <c r="EA1799" s="25"/>
      <c r="EB1799" s="25"/>
      <c r="EC1799" s="25"/>
      <c r="ED1799" s="25"/>
      <c r="EE1799" s="25"/>
    </row>
    <row r="1800" spans="110:135" x14ac:dyDescent="0.2">
      <c r="DF1800" s="24" t="s">
        <v>3973</v>
      </c>
      <c r="DG1800" s="24" t="s">
        <v>274</v>
      </c>
      <c r="DH1800" s="25">
        <v>1709</v>
      </c>
      <c r="DI1800" s="25">
        <v>1709</v>
      </c>
      <c r="DJ1800" s="25"/>
      <c r="DK1800" s="25">
        <v>1709</v>
      </c>
      <c r="DL1800" s="25"/>
      <c r="DM1800" s="25"/>
      <c r="DN1800" s="25"/>
      <c r="DO1800" s="25"/>
      <c r="DP1800" s="25"/>
      <c r="DQ1800" s="25"/>
      <c r="DR1800" s="25"/>
      <c r="DS1800" s="25"/>
      <c r="DT1800" s="25"/>
      <c r="DU1800" s="25"/>
      <c r="DV1800" s="25"/>
      <c r="DW1800" s="25"/>
      <c r="DX1800" s="25"/>
      <c r="DY1800" s="25"/>
      <c r="DZ1800" s="25"/>
      <c r="EA1800" s="25"/>
      <c r="EB1800" s="25"/>
      <c r="EC1800" s="25"/>
      <c r="ED1800" s="25"/>
      <c r="EE1800" s="25"/>
    </row>
    <row r="1801" spans="110:135" x14ac:dyDescent="0.2">
      <c r="DF1801" s="24" t="s">
        <v>3647</v>
      </c>
      <c r="DG1801" s="24" t="s">
        <v>274</v>
      </c>
      <c r="DH1801" s="25">
        <v>1711</v>
      </c>
      <c r="DI1801" s="25">
        <v>1711</v>
      </c>
      <c r="DJ1801" s="25"/>
      <c r="DK1801" s="25"/>
      <c r="DL1801" s="25">
        <v>1711</v>
      </c>
      <c r="DM1801" s="25"/>
      <c r="DN1801" s="25"/>
      <c r="DO1801" s="25"/>
      <c r="DP1801" s="25"/>
      <c r="DQ1801" s="25"/>
      <c r="DR1801" s="25"/>
      <c r="DS1801" s="25"/>
      <c r="DT1801" s="25"/>
      <c r="DU1801" s="25"/>
      <c r="DV1801" s="25"/>
      <c r="DW1801" s="25"/>
      <c r="DX1801" s="25"/>
      <c r="DY1801" s="25"/>
      <c r="DZ1801" s="25"/>
      <c r="EA1801" s="25"/>
      <c r="EB1801" s="25"/>
      <c r="EC1801" s="25"/>
      <c r="ED1801" s="25"/>
      <c r="EE1801" s="25"/>
    </row>
    <row r="1802" spans="110:135" x14ac:dyDescent="0.2">
      <c r="DF1802" s="24" t="s">
        <v>3174</v>
      </c>
      <c r="DG1802" s="24" t="s">
        <v>212</v>
      </c>
      <c r="DH1802" s="25">
        <v>1606.1304698818899</v>
      </c>
      <c r="DI1802" s="25">
        <v>1711.5551141498299</v>
      </c>
      <c r="DJ1802" s="25">
        <v>62.174054144427203</v>
      </c>
      <c r="DK1802" s="25"/>
      <c r="DL1802" s="25">
        <v>1015</v>
      </c>
      <c r="DM1802" s="25">
        <v>28.628828500000001</v>
      </c>
      <c r="DN1802" s="25"/>
      <c r="DO1802" s="25"/>
      <c r="DP1802" s="25"/>
      <c r="DQ1802" s="25"/>
      <c r="DR1802" s="25"/>
      <c r="DS1802" s="25"/>
      <c r="DT1802" s="25"/>
      <c r="DU1802" s="25">
        <v>1445.4487229420299</v>
      </c>
      <c r="DV1802" s="25"/>
      <c r="DW1802" s="25"/>
      <c r="DX1802" s="25"/>
      <c r="DY1802" s="25">
        <v>2769.0283270926798</v>
      </c>
      <c r="DZ1802" s="25">
        <v>1977.66150535764</v>
      </c>
      <c r="EA1802" s="25"/>
      <c r="EB1802" s="25"/>
      <c r="EC1802" s="25">
        <v>2401.0154353990201</v>
      </c>
      <c r="ED1802" s="25"/>
      <c r="EE1802" s="25"/>
    </row>
    <row r="1803" spans="110:135" x14ac:dyDescent="0.2">
      <c r="DF1803" s="24" t="s">
        <v>4062</v>
      </c>
      <c r="DG1803" s="24" t="s">
        <v>212</v>
      </c>
      <c r="DH1803" s="25">
        <v>2382.11231613469</v>
      </c>
      <c r="DI1803" s="25">
        <v>1714.1486224083201</v>
      </c>
      <c r="DJ1803" s="25">
        <v>69.204486316820606</v>
      </c>
      <c r="DK1803" s="25"/>
      <c r="DL1803" s="25">
        <v>1416</v>
      </c>
      <c r="DM1803" s="25">
        <v>206.2450967</v>
      </c>
      <c r="DN1803" s="25"/>
      <c r="DO1803" s="25"/>
      <c r="DP1803" s="25">
        <v>617.00441096111501</v>
      </c>
      <c r="DQ1803" s="25"/>
      <c r="DR1803" s="25">
        <v>5016.6184655895904</v>
      </c>
      <c r="DS1803" s="25">
        <v>3599.2938783927202</v>
      </c>
      <c r="DT1803" s="25">
        <v>1629.7767168726</v>
      </c>
      <c r="DU1803" s="25">
        <v>2291.1438452985799</v>
      </c>
      <c r="DV1803" s="25"/>
      <c r="DW1803" s="25">
        <v>1483.8458596386999</v>
      </c>
      <c r="DX1803" s="25">
        <v>5149.1585816199304</v>
      </c>
      <c r="DY1803" s="25"/>
      <c r="DZ1803" s="25">
        <v>1714.1486224083201</v>
      </c>
      <c r="EA1803" s="25"/>
      <c r="EB1803" s="25"/>
      <c r="EC1803" s="25"/>
      <c r="ED1803" s="25"/>
      <c r="EE1803" s="25">
        <v>3080</v>
      </c>
    </row>
    <row r="1804" spans="110:135" x14ac:dyDescent="0.2">
      <c r="DF1804" s="24" t="s">
        <v>3021</v>
      </c>
      <c r="DG1804" s="24" t="s">
        <v>212</v>
      </c>
      <c r="DH1804" s="25">
        <v>1714.5840150159299</v>
      </c>
      <c r="DI1804" s="25">
        <v>1714.5840150159299</v>
      </c>
      <c r="DJ1804" s="25">
        <v>52.372964383001197</v>
      </c>
      <c r="DK1804" s="25"/>
      <c r="DL1804" s="25"/>
      <c r="DM1804" s="25"/>
      <c r="DN1804" s="25"/>
      <c r="DO1804" s="25"/>
      <c r="DP1804" s="25"/>
      <c r="DQ1804" s="25"/>
      <c r="DR1804" s="25"/>
      <c r="DS1804" s="25">
        <v>1079.6173456296699</v>
      </c>
      <c r="DT1804" s="25"/>
      <c r="DU1804" s="25"/>
      <c r="DV1804" s="25"/>
      <c r="DW1804" s="25"/>
      <c r="DX1804" s="25"/>
      <c r="DY1804" s="25"/>
      <c r="DZ1804" s="25"/>
      <c r="EA1804" s="25">
        <v>2349.5506844022002</v>
      </c>
      <c r="EB1804" s="25"/>
      <c r="EC1804" s="25"/>
      <c r="ED1804" s="25"/>
      <c r="EE1804" s="25"/>
    </row>
    <row r="1805" spans="110:135" x14ac:dyDescent="0.2">
      <c r="DF1805" s="24" t="s">
        <v>4079</v>
      </c>
      <c r="DG1805" s="24" t="s">
        <v>274</v>
      </c>
      <c r="DH1805" s="25">
        <v>1962.4480142677301</v>
      </c>
      <c r="DI1805" s="25">
        <v>1715.41686229161</v>
      </c>
      <c r="DJ1805" s="25">
        <v>82.179192399616895</v>
      </c>
      <c r="DK1805" s="25"/>
      <c r="DL1805" s="25">
        <v>2869</v>
      </c>
      <c r="DM1805" s="25">
        <v>301.97686340000001</v>
      </c>
      <c r="DN1805" s="25"/>
      <c r="DO1805" s="25"/>
      <c r="DP1805" s="25">
        <v>1011.7290484331299</v>
      </c>
      <c r="DQ1805" s="25"/>
      <c r="DR1805" s="25">
        <v>721.10592677587101</v>
      </c>
      <c r="DS1805" s="25">
        <v>2683.7401697994201</v>
      </c>
      <c r="DT1805" s="25"/>
      <c r="DU1805" s="25">
        <v>457.07287862512601</v>
      </c>
      <c r="DV1805" s="25"/>
      <c r="DW1805" s="25">
        <v>2531.9903790844201</v>
      </c>
      <c r="DX1805" s="25"/>
      <c r="DY1805" s="25"/>
      <c r="DZ1805" s="25">
        <v>1715.41686229161</v>
      </c>
      <c r="EA1805" s="25"/>
      <c r="EB1805" s="25"/>
      <c r="EC1805" s="25"/>
      <c r="ED1805" s="25"/>
      <c r="EE1805" s="25">
        <v>5370</v>
      </c>
    </row>
    <row r="1806" spans="110:135" x14ac:dyDescent="0.2">
      <c r="DF1806" s="24" t="s">
        <v>2755</v>
      </c>
      <c r="DG1806" s="24" t="s">
        <v>212</v>
      </c>
      <c r="DH1806" s="25">
        <v>2291.0939000452399</v>
      </c>
      <c r="DI1806" s="25">
        <v>1715.4223680899099</v>
      </c>
      <c r="DJ1806" s="25">
        <v>75.801000790721801</v>
      </c>
      <c r="DK1806" s="25"/>
      <c r="DL1806" s="25">
        <v>5008</v>
      </c>
      <c r="DM1806" s="25">
        <v>670.34546650000004</v>
      </c>
      <c r="DN1806" s="25"/>
      <c r="DO1806" s="25"/>
      <c r="DP1806" s="25">
        <v>1375.2012325481901</v>
      </c>
      <c r="DQ1806" s="25"/>
      <c r="DR1806" s="25">
        <v>902.18800100884198</v>
      </c>
      <c r="DS1806" s="25">
        <v>1766.9184028791899</v>
      </c>
      <c r="DT1806" s="25">
        <v>5033.6199664290998</v>
      </c>
      <c r="DU1806" s="25">
        <v>1663.9263333006299</v>
      </c>
      <c r="DV1806" s="25"/>
      <c r="DW1806" s="25"/>
      <c r="DX1806" s="25"/>
      <c r="DY1806" s="25"/>
      <c r="DZ1806" s="25"/>
      <c r="EA1806" s="25">
        <v>1908.55179769599</v>
      </c>
      <c r="EB1806" s="25"/>
      <c r="EC1806" s="25"/>
      <c r="ED1806" s="25"/>
      <c r="EE1806" s="25"/>
    </row>
    <row r="1807" spans="110:135" x14ac:dyDescent="0.2">
      <c r="DF1807" s="24" t="s">
        <v>2851</v>
      </c>
      <c r="DG1807" s="24" t="s">
        <v>274</v>
      </c>
      <c r="DH1807" s="25">
        <v>1869.4947869989001</v>
      </c>
      <c r="DI1807" s="25">
        <v>1715.58873291083</v>
      </c>
      <c r="DJ1807" s="25">
        <v>67.778841328126703</v>
      </c>
      <c r="DK1807" s="25"/>
      <c r="DL1807" s="25">
        <v>198</v>
      </c>
      <c r="DM1807" s="25">
        <v>129.89622420000001</v>
      </c>
      <c r="DN1807" s="25"/>
      <c r="DO1807" s="25"/>
      <c r="DP1807" s="25">
        <v>1372.84554192685</v>
      </c>
      <c r="DQ1807" s="25"/>
      <c r="DR1807" s="25"/>
      <c r="DS1807" s="25">
        <v>1677.5629409948001</v>
      </c>
      <c r="DT1807" s="25">
        <v>1753.6145248268599</v>
      </c>
      <c r="DU1807" s="25">
        <v>1504.22052336193</v>
      </c>
      <c r="DV1807" s="25"/>
      <c r="DW1807" s="25">
        <v>2442.75218174363</v>
      </c>
      <c r="DX1807" s="25">
        <v>4164.5262219333499</v>
      </c>
      <c r="DY1807" s="25"/>
      <c r="DZ1807" s="25"/>
      <c r="EA1807" s="25"/>
      <c r="EB1807" s="25"/>
      <c r="EC1807" s="25">
        <v>1971.5297110016099</v>
      </c>
      <c r="ED1807" s="25"/>
      <c r="EE1807" s="25">
        <v>3480</v>
      </c>
    </row>
    <row r="1808" spans="110:135" x14ac:dyDescent="0.2">
      <c r="DF1808" s="24" t="s">
        <v>3377</v>
      </c>
      <c r="DG1808" s="24" t="s">
        <v>212</v>
      </c>
      <c r="DH1808" s="25">
        <v>1971.3949562572</v>
      </c>
      <c r="DI1808" s="25">
        <v>1717.95386310663</v>
      </c>
      <c r="DJ1808" s="25">
        <v>54.829968558006598</v>
      </c>
      <c r="DK1808" s="25"/>
      <c r="DL1808" s="25">
        <v>2622</v>
      </c>
      <c r="DM1808" s="25"/>
      <c r="DN1808" s="25"/>
      <c r="DO1808" s="25"/>
      <c r="DP1808" s="25"/>
      <c r="DQ1808" s="25"/>
      <c r="DR1808" s="25"/>
      <c r="DS1808" s="25">
        <v>443.14027206497298</v>
      </c>
      <c r="DT1808" s="25"/>
      <c r="DU1808" s="25"/>
      <c r="DV1808" s="25"/>
      <c r="DW1808" s="25">
        <v>1544.5652799715101</v>
      </c>
      <c r="DX1808" s="25">
        <v>3414.1907653447702</v>
      </c>
      <c r="DY1808" s="25"/>
      <c r="DZ1808" s="25">
        <v>1717.95386310663</v>
      </c>
      <c r="EA1808" s="25"/>
      <c r="EB1808" s="25"/>
      <c r="EC1808" s="25"/>
      <c r="ED1808" s="25">
        <v>3007.9145133124998</v>
      </c>
      <c r="EE1808" s="25">
        <v>1050</v>
      </c>
    </row>
    <row r="1809" spans="110:135" x14ac:dyDescent="0.2">
      <c r="DF1809" s="24" t="s">
        <v>3221</v>
      </c>
      <c r="DG1809" s="24" t="s">
        <v>212</v>
      </c>
      <c r="DH1809" s="25">
        <v>1760.7418323058801</v>
      </c>
      <c r="DI1809" s="25">
        <v>1717.95386310663</v>
      </c>
      <c r="DJ1809" s="25">
        <v>56.960778298570403</v>
      </c>
      <c r="DK1809" s="25"/>
      <c r="DL1809" s="25">
        <v>1165</v>
      </c>
      <c r="DM1809" s="25">
        <v>157.38727919999999</v>
      </c>
      <c r="DN1809" s="25"/>
      <c r="DO1809" s="25"/>
      <c r="DP1809" s="25">
        <v>2424.2409877893501</v>
      </c>
      <c r="DQ1809" s="25"/>
      <c r="DR1809" s="25"/>
      <c r="DS1809" s="25">
        <v>1134.3010584047299</v>
      </c>
      <c r="DT1809" s="25">
        <v>1517.4355434806901</v>
      </c>
      <c r="DU1809" s="25">
        <v>1813.0119791171101</v>
      </c>
      <c r="DV1809" s="25"/>
      <c r="DW1809" s="25">
        <v>1773.8818908927201</v>
      </c>
      <c r="DX1809" s="25">
        <v>3634.8441711200899</v>
      </c>
      <c r="DY1809" s="25"/>
      <c r="DZ1809" s="25">
        <v>1717.95386310663</v>
      </c>
      <c r="EA1809" s="25"/>
      <c r="EB1809" s="25"/>
      <c r="EC1809" s="25">
        <v>3154.10338225334</v>
      </c>
      <c r="ED1809" s="25"/>
      <c r="EE1809" s="25">
        <v>876</v>
      </c>
    </row>
    <row r="1810" spans="110:135" x14ac:dyDescent="0.2">
      <c r="DF1810" s="24" t="s">
        <v>3585</v>
      </c>
      <c r="DG1810" s="24" t="s">
        <v>212</v>
      </c>
      <c r="DH1810" s="25">
        <v>1471.58276705971</v>
      </c>
      <c r="DI1810" s="25">
        <v>1718.58955310754</v>
      </c>
      <c r="DJ1810" s="25">
        <v>59.5553823510404</v>
      </c>
      <c r="DK1810" s="25"/>
      <c r="DL1810" s="25"/>
      <c r="DM1810" s="25"/>
      <c r="DN1810" s="25"/>
      <c r="DO1810" s="25"/>
      <c r="DP1810" s="25">
        <v>327.949661455696</v>
      </c>
      <c r="DQ1810" s="25"/>
      <c r="DR1810" s="25"/>
      <c r="DS1810" s="25">
        <v>542.37166819521497</v>
      </c>
      <c r="DT1810" s="25"/>
      <c r="DU1810" s="25"/>
      <c r="DV1810" s="25"/>
      <c r="DW1810" s="25">
        <v>1874.2802006649999</v>
      </c>
      <c r="DX1810" s="25"/>
      <c r="DY1810" s="25">
        <v>2647.7159658272999</v>
      </c>
      <c r="DZ1810" s="25">
        <v>1747.1791062150701</v>
      </c>
      <c r="EA1810" s="25"/>
      <c r="EB1810" s="25"/>
      <c r="EC1810" s="25"/>
      <c r="ED1810" s="25"/>
      <c r="EE1810" s="25">
        <v>1690</v>
      </c>
    </row>
    <row r="1811" spans="110:135" x14ac:dyDescent="0.2">
      <c r="DF1811" s="24" t="s">
        <v>3180</v>
      </c>
      <c r="DG1811" s="24" t="s">
        <v>212</v>
      </c>
      <c r="DH1811" s="25">
        <v>1508.27971273301</v>
      </c>
      <c r="DI1811" s="25">
        <v>1718.7904835019201</v>
      </c>
      <c r="DJ1811" s="25">
        <v>58.030882105726498</v>
      </c>
      <c r="DK1811" s="25"/>
      <c r="DL1811" s="25"/>
      <c r="DM1811" s="25">
        <v>125.36664810000001</v>
      </c>
      <c r="DN1811" s="25"/>
      <c r="DO1811" s="25"/>
      <c r="DP1811" s="25"/>
      <c r="DQ1811" s="25"/>
      <c r="DR1811" s="25"/>
      <c r="DS1811" s="25">
        <v>1135.10673902332</v>
      </c>
      <c r="DT1811" s="25"/>
      <c r="DU1811" s="25">
        <v>793.07833866953501</v>
      </c>
      <c r="DV1811" s="25"/>
      <c r="DW1811" s="25">
        <v>1975.7450243844501</v>
      </c>
      <c r="DX1811" s="25"/>
      <c r="DY1811" s="25"/>
      <c r="DZ1811" s="25">
        <v>2119.8707554518701</v>
      </c>
      <c r="EA1811" s="25">
        <v>1718.7904835019201</v>
      </c>
      <c r="EB1811" s="25"/>
      <c r="EC1811" s="25"/>
      <c r="ED1811" s="25"/>
      <c r="EE1811" s="25">
        <v>2690</v>
      </c>
    </row>
    <row r="1812" spans="110:135" x14ac:dyDescent="0.2">
      <c r="DF1812" s="24" t="s">
        <v>3882</v>
      </c>
      <c r="DG1812" s="24" t="s">
        <v>212</v>
      </c>
      <c r="DH1812" s="25">
        <v>1898.26931143608</v>
      </c>
      <c r="DI1812" s="25">
        <v>1720</v>
      </c>
      <c r="DJ1812" s="25">
        <v>68.665130931579498</v>
      </c>
      <c r="DK1812" s="25"/>
      <c r="DL1812" s="25">
        <v>5199</v>
      </c>
      <c r="DM1812" s="25">
        <v>231.408186</v>
      </c>
      <c r="DN1812" s="25"/>
      <c r="DO1812" s="25"/>
      <c r="DP1812" s="25">
        <v>894.54943494883503</v>
      </c>
      <c r="DQ1812" s="25"/>
      <c r="DR1812" s="25">
        <v>2089.11816532483</v>
      </c>
      <c r="DS1812" s="25">
        <v>1604.3222333728199</v>
      </c>
      <c r="DT1812" s="25"/>
      <c r="DU1812" s="25">
        <v>986.729467957363</v>
      </c>
      <c r="DV1812" s="25">
        <v>2158.4898256566198</v>
      </c>
      <c r="DW1812" s="25">
        <v>1212.1431298913801</v>
      </c>
      <c r="DX1812" s="25"/>
      <c r="DY1812" s="25">
        <v>2777.5481426524798</v>
      </c>
      <c r="DZ1812" s="25">
        <v>2007.6538399925701</v>
      </c>
      <c r="EA1812" s="25"/>
      <c r="EB1812" s="25"/>
      <c r="EC1812" s="25"/>
      <c r="ED1812" s="25"/>
      <c r="EE1812" s="25">
        <v>1720</v>
      </c>
    </row>
    <row r="1813" spans="110:135" x14ac:dyDescent="0.2">
      <c r="DF1813" s="24" t="s">
        <v>2881</v>
      </c>
      <c r="DG1813" s="24" t="s">
        <v>212</v>
      </c>
      <c r="DH1813" s="25">
        <v>1478.75051603927</v>
      </c>
      <c r="DI1813" s="25">
        <v>1720</v>
      </c>
      <c r="DJ1813" s="25">
        <v>53.123577532602397</v>
      </c>
      <c r="DK1813" s="25"/>
      <c r="DL1813" s="25"/>
      <c r="DM1813" s="25">
        <v>181.91909720000001</v>
      </c>
      <c r="DN1813" s="25"/>
      <c r="DO1813" s="25"/>
      <c r="DP1813" s="25"/>
      <c r="DQ1813" s="25"/>
      <c r="DR1813" s="25"/>
      <c r="DS1813" s="25"/>
      <c r="DT1813" s="25"/>
      <c r="DU1813" s="25">
        <v>2294.5179462092201</v>
      </c>
      <c r="DV1813" s="25"/>
      <c r="DW1813" s="25">
        <v>1729.51178587707</v>
      </c>
      <c r="DX1813" s="25"/>
      <c r="DY1813" s="25"/>
      <c r="DZ1813" s="25">
        <v>1467.80375091007</v>
      </c>
      <c r="EA1813" s="25"/>
      <c r="EB1813" s="25"/>
      <c r="EC1813" s="25"/>
      <c r="ED1813" s="25"/>
      <c r="EE1813" s="25">
        <v>1720</v>
      </c>
    </row>
    <row r="1814" spans="110:135" x14ac:dyDescent="0.2">
      <c r="DF1814" s="24" t="s">
        <v>2125</v>
      </c>
      <c r="DG1814" s="24" t="s">
        <v>212</v>
      </c>
      <c r="DH1814" s="25">
        <v>2044.72812241207</v>
      </c>
      <c r="DI1814" s="25">
        <v>1721.7257466818501</v>
      </c>
      <c r="DJ1814" s="25">
        <v>70.081040728561305</v>
      </c>
      <c r="DK1814" s="25"/>
      <c r="DL1814" s="25">
        <v>2478</v>
      </c>
      <c r="DM1814" s="25">
        <v>182.61291249999999</v>
      </c>
      <c r="DN1814" s="25"/>
      <c r="DO1814" s="25"/>
      <c r="DP1814" s="25">
        <v>1090.37630930413</v>
      </c>
      <c r="DQ1814" s="25">
        <v>1721.7257466818501</v>
      </c>
      <c r="DR1814" s="25"/>
      <c r="DS1814" s="25">
        <v>1354.8985398761599</v>
      </c>
      <c r="DT1814" s="25">
        <v>5271.4413480092398</v>
      </c>
      <c r="DU1814" s="25">
        <v>2028.77581874665</v>
      </c>
      <c r="DV1814" s="25"/>
      <c r="DW1814" s="25">
        <v>1484.72242659057</v>
      </c>
      <c r="DX1814" s="25"/>
      <c r="DY1814" s="25"/>
      <c r="DZ1814" s="25"/>
      <c r="EA1814" s="25"/>
      <c r="EB1814" s="25"/>
      <c r="EC1814" s="25"/>
      <c r="ED1814" s="25"/>
      <c r="EE1814" s="25">
        <v>2790</v>
      </c>
    </row>
    <row r="1815" spans="110:135" x14ac:dyDescent="0.2">
      <c r="DF1815" s="24" t="s">
        <v>2058</v>
      </c>
      <c r="DG1815" s="24" t="s">
        <v>212</v>
      </c>
      <c r="DH1815" s="25">
        <v>1529.85909507716</v>
      </c>
      <c r="DI1815" s="25">
        <v>1721.7606657393701</v>
      </c>
      <c r="DJ1815" s="25">
        <v>82.758567309479801</v>
      </c>
      <c r="DK1815" s="25"/>
      <c r="DL1815" s="25">
        <v>2544</v>
      </c>
      <c r="DM1815" s="25">
        <v>53.310894580000003</v>
      </c>
      <c r="DN1815" s="25">
        <v>98.049068059999996</v>
      </c>
      <c r="DO1815" s="25"/>
      <c r="DP1815" s="25">
        <v>2279.2627888267698</v>
      </c>
      <c r="DQ1815" s="25"/>
      <c r="DR1815" s="25"/>
      <c r="DS1815" s="25"/>
      <c r="DT1815" s="25"/>
      <c r="DU1815" s="25">
        <v>1009.89335636925</v>
      </c>
      <c r="DV1815" s="25"/>
      <c r="DW1815" s="25">
        <v>1969.2570565706601</v>
      </c>
      <c r="DX1815" s="25">
        <v>3774.19802554838</v>
      </c>
      <c r="DY1815" s="25"/>
      <c r="DZ1815" s="25">
        <v>1721.7606657393701</v>
      </c>
      <c r="EA1815" s="25"/>
      <c r="EB1815" s="25"/>
      <c r="EC1815" s="25"/>
      <c r="ED1815" s="25"/>
      <c r="EE1815" s="25">
        <v>319</v>
      </c>
    </row>
    <row r="1816" spans="110:135" x14ac:dyDescent="0.2">
      <c r="DF1816" s="24" t="s">
        <v>8177</v>
      </c>
      <c r="DG1816" s="24" t="s">
        <v>212</v>
      </c>
      <c r="DH1816" s="25">
        <v>3932.3827132806</v>
      </c>
      <c r="DI1816" s="25">
        <v>1723.4213830081301</v>
      </c>
      <c r="DJ1816" s="25">
        <v>174.478308555556</v>
      </c>
      <c r="DK1816" s="25"/>
      <c r="DL1816" s="25">
        <v>3419</v>
      </c>
      <c r="DM1816" s="25">
        <v>487.7838074</v>
      </c>
      <c r="DN1816" s="25"/>
      <c r="DO1816" s="25"/>
      <c r="DP1816" s="25">
        <v>1562.4635011598</v>
      </c>
      <c r="DQ1816" s="25">
        <v>2018.9350573781401</v>
      </c>
      <c r="DR1816" s="25">
        <v>23305.679692076999</v>
      </c>
      <c r="DS1816" s="25">
        <v>1558.1251244191301</v>
      </c>
      <c r="DT1816" s="25"/>
      <c r="DU1816" s="25">
        <v>768.975781011256</v>
      </c>
      <c r="DV1816" s="25"/>
      <c r="DW1816" s="25">
        <v>1884.3792648564699</v>
      </c>
      <c r="DX1816" s="25"/>
      <c r="DY1816" s="25"/>
      <c r="DZ1816" s="25">
        <v>1518.4849045042499</v>
      </c>
      <c r="EA1816" s="25"/>
      <c r="EB1816" s="25"/>
      <c r="EC1816" s="25"/>
      <c r="ED1816" s="25"/>
      <c r="EE1816" s="25">
        <v>2800</v>
      </c>
    </row>
    <row r="1817" spans="110:135" x14ac:dyDescent="0.2">
      <c r="DF1817" s="24" t="s">
        <v>5128</v>
      </c>
      <c r="DG1817" s="24" t="s">
        <v>212</v>
      </c>
      <c r="DH1817" s="25">
        <v>2003.5245253379001</v>
      </c>
      <c r="DI1817" s="25">
        <v>1724.7992201669999</v>
      </c>
      <c r="DJ1817" s="25">
        <v>48.1549717063534</v>
      </c>
      <c r="DK1817" s="25"/>
      <c r="DL1817" s="25">
        <v>3077</v>
      </c>
      <c r="DM1817" s="25"/>
      <c r="DN1817" s="25"/>
      <c r="DO1817" s="25"/>
      <c r="DP1817" s="25"/>
      <c r="DQ1817" s="25"/>
      <c r="DR1817" s="25"/>
      <c r="DS1817" s="25"/>
      <c r="DT1817" s="25"/>
      <c r="DU1817" s="25">
        <v>1724.7992201669999</v>
      </c>
      <c r="DV1817" s="25"/>
      <c r="DW1817" s="25">
        <v>1208.7743558467</v>
      </c>
      <c r="DX1817" s="25"/>
      <c r="DY1817" s="25"/>
      <c r="DZ1817" s="25"/>
      <c r="EA1817" s="25"/>
      <c r="EB1817" s="25"/>
      <c r="EC1817" s="25"/>
      <c r="ED1817" s="25"/>
      <c r="EE1817" s="25"/>
    </row>
    <row r="1818" spans="110:135" x14ac:dyDescent="0.2">
      <c r="DF1818" s="24" t="s">
        <v>1995</v>
      </c>
      <c r="DG1818" s="24" t="s">
        <v>212</v>
      </c>
      <c r="DH1818" s="25">
        <v>1604.8574991831899</v>
      </c>
      <c r="DI1818" s="25">
        <v>1726.81089842603</v>
      </c>
      <c r="DJ1818" s="25">
        <v>55.766480811370798</v>
      </c>
      <c r="DK1818" s="25"/>
      <c r="DL1818" s="25"/>
      <c r="DM1818" s="25">
        <v>301.07059809999998</v>
      </c>
      <c r="DN1818" s="25"/>
      <c r="DO1818" s="25"/>
      <c r="DP1818" s="25">
        <v>2625.3315513053599</v>
      </c>
      <c r="DQ1818" s="25"/>
      <c r="DR1818" s="25"/>
      <c r="DS1818" s="25">
        <v>1726.81089842603</v>
      </c>
      <c r="DT1818" s="25"/>
      <c r="DU1818" s="25">
        <v>1908.06278776305</v>
      </c>
      <c r="DV1818" s="25"/>
      <c r="DW1818" s="25">
        <v>1431.4390326396399</v>
      </c>
      <c r="DX1818" s="25"/>
      <c r="DY1818" s="25"/>
      <c r="DZ1818" s="25"/>
      <c r="EA1818" s="25">
        <v>2602.2876260482299</v>
      </c>
      <c r="EB1818" s="25"/>
      <c r="EC1818" s="25"/>
      <c r="ED1818" s="25"/>
      <c r="EE1818" s="25">
        <v>639</v>
      </c>
    </row>
    <row r="1819" spans="110:135" x14ac:dyDescent="0.2">
      <c r="DF1819" s="24" t="s">
        <v>4020</v>
      </c>
      <c r="DG1819" s="24" t="s">
        <v>212</v>
      </c>
      <c r="DH1819" s="25">
        <v>2240.9618426310099</v>
      </c>
      <c r="DI1819" s="25">
        <v>1727.3135287791899</v>
      </c>
      <c r="DJ1819" s="25">
        <v>65.958694902731196</v>
      </c>
      <c r="DK1819" s="25"/>
      <c r="DL1819" s="25">
        <v>2031</v>
      </c>
      <c r="DM1819" s="25">
        <v>799.61832089999996</v>
      </c>
      <c r="DN1819" s="25"/>
      <c r="DO1819" s="25">
        <v>1226.13169419</v>
      </c>
      <c r="DP1819" s="25">
        <v>1423.6270575583901</v>
      </c>
      <c r="DQ1819" s="25"/>
      <c r="DR1819" s="25"/>
      <c r="DS1819" s="25">
        <v>4755.5856484748101</v>
      </c>
      <c r="DT1819" s="25"/>
      <c r="DU1819" s="25">
        <v>4276.7813004465197</v>
      </c>
      <c r="DV1819" s="25"/>
      <c r="DW1819" s="25"/>
      <c r="DX1819" s="25"/>
      <c r="DY1819" s="25"/>
      <c r="DZ1819" s="25"/>
      <c r="EA1819" s="25"/>
      <c r="EB1819" s="25"/>
      <c r="EC1819" s="25">
        <v>2174.95071947836</v>
      </c>
      <c r="ED1819" s="25"/>
      <c r="EE1819" s="25">
        <v>1240</v>
      </c>
    </row>
    <row r="1820" spans="110:135" x14ac:dyDescent="0.2">
      <c r="DF1820" s="24" t="s">
        <v>3493</v>
      </c>
      <c r="DG1820" s="24" t="s">
        <v>212</v>
      </c>
      <c r="DH1820" s="25">
        <v>2467.6457554763301</v>
      </c>
      <c r="DI1820" s="25">
        <v>1727.70545721131</v>
      </c>
      <c r="DJ1820" s="25">
        <v>131.18273866578801</v>
      </c>
      <c r="DK1820" s="25"/>
      <c r="DL1820" s="25">
        <v>1111</v>
      </c>
      <c r="DM1820" s="25">
        <v>94.621745050000001</v>
      </c>
      <c r="DN1820" s="25"/>
      <c r="DO1820" s="25"/>
      <c r="DP1820" s="25">
        <v>1868.74828992731</v>
      </c>
      <c r="DQ1820" s="25"/>
      <c r="DR1820" s="25"/>
      <c r="DS1820" s="25">
        <v>2014.3300568531899</v>
      </c>
      <c r="DT1820" s="25"/>
      <c r="DU1820" s="25">
        <v>933.30107466811103</v>
      </c>
      <c r="DV1820" s="25"/>
      <c r="DW1820" s="25">
        <v>1727.70545721131</v>
      </c>
      <c r="DX1820" s="25">
        <v>3485.1793632917502</v>
      </c>
      <c r="DY1820" s="25"/>
      <c r="DZ1820" s="25">
        <v>1671.1324064262101</v>
      </c>
      <c r="EA1820" s="25">
        <v>2216.9551969297599</v>
      </c>
      <c r="EB1820" s="25"/>
      <c r="EC1820" s="25"/>
      <c r="ED1820" s="25">
        <v>11799.129719881999</v>
      </c>
      <c r="EE1820" s="25">
        <v>222</v>
      </c>
    </row>
    <row r="1821" spans="110:135" x14ac:dyDescent="0.2">
      <c r="DF1821" s="24" t="s">
        <v>6168</v>
      </c>
      <c r="DG1821" s="24" t="s">
        <v>212</v>
      </c>
      <c r="DH1821" s="25">
        <v>3945.7517449400302</v>
      </c>
      <c r="DI1821" s="25">
        <v>1727.89601074599</v>
      </c>
      <c r="DJ1821" s="25">
        <v>122.967277400832</v>
      </c>
      <c r="DK1821" s="25"/>
      <c r="DL1821" s="25">
        <v>1182</v>
      </c>
      <c r="DM1821" s="25"/>
      <c r="DN1821" s="25"/>
      <c r="DO1821" s="25"/>
      <c r="DP1821" s="25"/>
      <c r="DQ1821" s="25">
        <v>11181.2608315957</v>
      </c>
      <c r="DR1821" s="25">
        <v>2273.79202149198</v>
      </c>
      <c r="DS1821" s="25"/>
      <c r="DT1821" s="25"/>
      <c r="DU1821" s="25"/>
      <c r="DV1821" s="25"/>
      <c r="DW1821" s="25">
        <v>1145.95412667243</v>
      </c>
      <c r="DX1821" s="25"/>
      <c r="DY1821" s="25"/>
      <c r="DZ1821" s="25"/>
      <c r="EA1821" s="25"/>
      <c r="EB1821" s="25"/>
      <c r="EC1821" s="25"/>
      <c r="ED1821" s="25"/>
      <c r="EE1821" s="25"/>
    </row>
    <row r="1822" spans="110:135" x14ac:dyDescent="0.2">
      <c r="DF1822" s="24" t="s">
        <v>3261</v>
      </c>
      <c r="DG1822" s="24" t="s">
        <v>212</v>
      </c>
      <c r="DH1822" s="25">
        <v>1604.8930922351799</v>
      </c>
      <c r="DI1822" s="25">
        <v>1728.1088018553701</v>
      </c>
      <c r="DJ1822" s="25">
        <v>51.651885561401699</v>
      </c>
      <c r="DK1822" s="25"/>
      <c r="DL1822" s="25">
        <v>1811</v>
      </c>
      <c r="DM1822" s="25">
        <v>93.401226159999993</v>
      </c>
      <c r="DN1822" s="25"/>
      <c r="DO1822" s="25"/>
      <c r="DP1822" s="25"/>
      <c r="DQ1822" s="25"/>
      <c r="DR1822" s="25"/>
      <c r="DS1822" s="25">
        <v>1095.1852871651599</v>
      </c>
      <c r="DT1822" s="25"/>
      <c r="DU1822" s="25">
        <v>2487.7721004908299</v>
      </c>
      <c r="DV1822" s="25"/>
      <c r="DW1822" s="25">
        <v>1554.28909693489</v>
      </c>
      <c r="DX1822" s="25"/>
      <c r="DY1822" s="25">
        <v>2464.4951330400099</v>
      </c>
      <c r="DZ1822" s="25">
        <v>1728.1088018553701</v>
      </c>
      <c r="EA1822" s="25"/>
      <c r="EB1822" s="25"/>
      <c r="EC1822" s="25"/>
      <c r="ED1822" s="25"/>
      <c r="EE1822" s="25"/>
    </row>
    <row r="1823" spans="110:135" x14ac:dyDescent="0.2">
      <c r="DF1823" s="24" t="s">
        <v>2630</v>
      </c>
      <c r="DG1823" s="24" t="s">
        <v>212</v>
      </c>
      <c r="DH1823" s="25">
        <v>1713.0368523833799</v>
      </c>
      <c r="DI1823" s="25">
        <v>1728.6085752620199</v>
      </c>
      <c r="DJ1823" s="25">
        <v>65.399393755256597</v>
      </c>
      <c r="DK1823" s="25">
        <v>159</v>
      </c>
      <c r="DL1823" s="25">
        <v>2006</v>
      </c>
      <c r="DM1823" s="25">
        <v>226.37589740000001</v>
      </c>
      <c r="DN1823" s="25"/>
      <c r="DO1823" s="25"/>
      <c r="DP1823" s="25">
        <v>2937.31758768191</v>
      </c>
      <c r="DQ1823" s="25">
        <v>3184.6653963464601</v>
      </c>
      <c r="DR1823" s="25"/>
      <c r="DS1823" s="25">
        <v>3142.1416293390798</v>
      </c>
      <c r="DT1823" s="25"/>
      <c r="DU1823" s="25">
        <v>1368.3213229005701</v>
      </c>
      <c r="DV1823" s="25"/>
      <c r="DW1823" s="25">
        <v>1728.6085752620199</v>
      </c>
      <c r="DX1823" s="25"/>
      <c r="DY1823" s="25"/>
      <c r="DZ1823" s="25">
        <v>1498.6690079571599</v>
      </c>
      <c r="EA1823" s="25"/>
      <c r="EB1823" s="25"/>
      <c r="EC1823" s="25">
        <v>2196.3059593299399</v>
      </c>
      <c r="ED1823" s="25"/>
      <c r="EE1823" s="25">
        <v>396</v>
      </c>
    </row>
    <row r="1824" spans="110:135" x14ac:dyDescent="0.2">
      <c r="DF1824" s="24" t="s">
        <v>2519</v>
      </c>
      <c r="DG1824" s="24" t="s">
        <v>212</v>
      </c>
      <c r="DH1824" s="25">
        <v>1974.2908884205399</v>
      </c>
      <c r="DI1824" s="25">
        <v>1729.2965725559</v>
      </c>
      <c r="DJ1824" s="25">
        <v>58.627879680886302</v>
      </c>
      <c r="DK1824" s="25"/>
      <c r="DL1824" s="25">
        <v>2611</v>
      </c>
      <c r="DM1824" s="25">
        <v>350.05260490000001</v>
      </c>
      <c r="DN1824" s="25">
        <v>528.06334279999999</v>
      </c>
      <c r="DO1824" s="25"/>
      <c r="DP1824" s="25">
        <v>1849.8631267246799</v>
      </c>
      <c r="DQ1824" s="25">
        <v>3340.5782351510502</v>
      </c>
      <c r="DR1824" s="25">
        <v>1661.2283123936099</v>
      </c>
      <c r="DS1824" s="25">
        <v>2966.2791818164001</v>
      </c>
      <c r="DT1824" s="25"/>
      <c r="DU1824" s="25">
        <v>1371.26524085451</v>
      </c>
      <c r="DV1824" s="25"/>
      <c r="DW1824" s="25">
        <v>1356.9764710275299</v>
      </c>
      <c r="DX1824" s="25"/>
      <c r="DY1824" s="25">
        <v>4350.2483834884997</v>
      </c>
      <c r="DZ1824" s="25">
        <v>1508.57092917202</v>
      </c>
      <c r="EA1824" s="25">
        <v>1797.36483271819</v>
      </c>
      <c r="EB1824" s="25"/>
      <c r="EC1824" s="25"/>
      <c r="ED1824" s="25"/>
      <c r="EE1824" s="25"/>
    </row>
    <row r="1825" spans="110:135" x14ac:dyDescent="0.2">
      <c r="DF1825" s="24" t="s">
        <v>2326</v>
      </c>
      <c r="DG1825" s="24" t="s">
        <v>212</v>
      </c>
      <c r="DH1825" s="25">
        <v>1709.3890066285601</v>
      </c>
      <c r="DI1825" s="25">
        <v>1729.3170344057501</v>
      </c>
      <c r="DJ1825" s="25">
        <v>68.338353482475299</v>
      </c>
      <c r="DK1825" s="25"/>
      <c r="DL1825" s="25">
        <v>1151</v>
      </c>
      <c r="DM1825" s="25">
        <v>367.24368930000003</v>
      </c>
      <c r="DN1825" s="25"/>
      <c r="DO1825" s="25"/>
      <c r="DP1825" s="25">
        <v>196.02583643477701</v>
      </c>
      <c r="DQ1825" s="25"/>
      <c r="DR1825" s="25">
        <v>355.69654415365801</v>
      </c>
      <c r="DS1825" s="25">
        <v>1331.1692534459701</v>
      </c>
      <c r="DT1825" s="25"/>
      <c r="DU1825" s="25">
        <v>1658.6340688114999</v>
      </c>
      <c r="DV1825" s="25">
        <v>2162.5607884953702</v>
      </c>
      <c r="DW1825" s="25">
        <v>1885.29788913893</v>
      </c>
      <c r="DX1825" s="25">
        <v>3981.77385320439</v>
      </c>
      <c r="DY1825" s="25"/>
      <c r="DZ1825" s="25">
        <v>2182.6961913781302</v>
      </c>
      <c r="EA1825" s="25"/>
      <c r="EB1825" s="25"/>
      <c r="EC1825" s="25"/>
      <c r="ED1825" s="25">
        <v>3440.56996517999</v>
      </c>
      <c r="EE1825" s="25">
        <v>1800</v>
      </c>
    </row>
    <row r="1826" spans="110:135" x14ac:dyDescent="0.2">
      <c r="DF1826" s="24" t="s">
        <v>4071</v>
      </c>
      <c r="DG1826" s="24" t="s">
        <v>212</v>
      </c>
      <c r="DH1826" s="25">
        <v>2222.3952313138002</v>
      </c>
      <c r="DI1826" s="25">
        <v>1729.37894811551</v>
      </c>
      <c r="DJ1826" s="25">
        <v>55.466022430054103</v>
      </c>
      <c r="DK1826" s="25"/>
      <c r="DL1826" s="25">
        <v>1664</v>
      </c>
      <c r="DM1826" s="25">
        <v>257.58746020000001</v>
      </c>
      <c r="DN1826" s="25"/>
      <c r="DO1826" s="25">
        <v>758.79931724999994</v>
      </c>
      <c r="DP1826" s="25">
        <v>3691.64360545313</v>
      </c>
      <c r="DQ1826" s="25">
        <v>1722.6951619460699</v>
      </c>
      <c r="DR1826" s="25"/>
      <c r="DS1826" s="25">
        <v>3785.1526732919801</v>
      </c>
      <c r="DT1826" s="25"/>
      <c r="DU1826" s="25">
        <v>3570.0063022202999</v>
      </c>
      <c r="DV1826" s="25">
        <v>2187.55643030173</v>
      </c>
      <c r="DW1826" s="25">
        <v>1599.5276456730601</v>
      </c>
      <c r="DX1826" s="25"/>
      <c r="DY1826" s="25"/>
      <c r="DZ1826" s="25">
        <v>1729.37894811551</v>
      </c>
      <c r="EA1826" s="25"/>
      <c r="EB1826" s="25"/>
      <c r="EC1826" s="25"/>
      <c r="ED1826" s="25"/>
      <c r="EE1826" s="25">
        <v>3480</v>
      </c>
    </row>
    <row r="1827" spans="110:135" x14ac:dyDescent="0.2">
      <c r="DF1827" s="24" t="s">
        <v>6374</v>
      </c>
      <c r="DG1827" s="24" t="s">
        <v>212</v>
      </c>
      <c r="DH1827" s="25">
        <v>1729.51178587707</v>
      </c>
      <c r="DI1827" s="25">
        <v>1729.51178587707</v>
      </c>
      <c r="DJ1827" s="25"/>
      <c r="DK1827" s="25"/>
      <c r="DL1827" s="25"/>
      <c r="DM1827" s="25"/>
      <c r="DN1827" s="25"/>
      <c r="DO1827" s="25"/>
      <c r="DP1827" s="25"/>
      <c r="DQ1827" s="25"/>
      <c r="DR1827" s="25"/>
      <c r="DS1827" s="25"/>
      <c r="DT1827" s="25"/>
      <c r="DU1827" s="25"/>
      <c r="DV1827" s="25"/>
      <c r="DW1827" s="25">
        <v>1729.51178587707</v>
      </c>
      <c r="DX1827" s="25"/>
      <c r="DY1827" s="25"/>
      <c r="DZ1827" s="25"/>
      <c r="EA1827" s="25"/>
      <c r="EB1827" s="25"/>
      <c r="EC1827" s="25"/>
      <c r="ED1827" s="25"/>
      <c r="EE1827" s="25"/>
    </row>
    <row r="1828" spans="110:135" x14ac:dyDescent="0.2">
      <c r="DF1828" s="24" t="s">
        <v>2087</v>
      </c>
      <c r="DG1828" s="24" t="s">
        <v>212</v>
      </c>
      <c r="DH1828" s="25">
        <v>1451.1545534699501</v>
      </c>
      <c r="DI1828" s="25">
        <v>1729.51178587707</v>
      </c>
      <c r="DJ1828" s="25">
        <v>52.805148919312103</v>
      </c>
      <c r="DK1828" s="25"/>
      <c r="DL1828" s="25">
        <v>1158</v>
      </c>
      <c r="DM1828" s="25">
        <v>238.38639079999999</v>
      </c>
      <c r="DN1828" s="25">
        <v>1057.7946030000001</v>
      </c>
      <c r="DO1828" s="25"/>
      <c r="DP1828" s="25">
        <v>2067.3863609621399</v>
      </c>
      <c r="DQ1828" s="25"/>
      <c r="DR1828" s="25"/>
      <c r="DS1828" s="25">
        <v>2121.7593031250799</v>
      </c>
      <c r="DT1828" s="25"/>
      <c r="DU1828" s="25">
        <v>2126.15301362947</v>
      </c>
      <c r="DV1828" s="25">
        <v>2165.3995238357602</v>
      </c>
      <c r="DW1828" s="25">
        <v>1729.51178587707</v>
      </c>
      <c r="DX1828" s="25"/>
      <c r="DY1828" s="25"/>
      <c r="DZ1828" s="25"/>
      <c r="EA1828" s="25"/>
      <c r="EB1828" s="25"/>
      <c r="EC1828" s="25"/>
      <c r="ED1828" s="25"/>
      <c r="EE1828" s="25">
        <v>396</v>
      </c>
    </row>
    <row r="1829" spans="110:135" x14ac:dyDescent="0.2">
      <c r="DF1829" s="24" t="s">
        <v>3204</v>
      </c>
      <c r="DG1829" s="24" t="s">
        <v>212</v>
      </c>
      <c r="DH1829" s="25">
        <v>1672.7617511985</v>
      </c>
      <c r="DI1829" s="25">
        <v>1730.62644972715</v>
      </c>
      <c r="DJ1829" s="25">
        <v>55.552927675942399</v>
      </c>
      <c r="DK1829" s="25"/>
      <c r="DL1829" s="25">
        <v>1663</v>
      </c>
      <c r="DM1829" s="25">
        <v>274.72185930000001</v>
      </c>
      <c r="DN1829" s="25">
        <v>776.5803105</v>
      </c>
      <c r="DO1829" s="25"/>
      <c r="DP1829" s="25">
        <v>1291.0422764707801</v>
      </c>
      <c r="DQ1829" s="25"/>
      <c r="DR1829" s="25"/>
      <c r="DS1829" s="25">
        <v>1730.62644972715</v>
      </c>
      <c r="DT1829" s="25"/>
      <c r="DU1829" s="25">
        <v>489.7155298472</v>
      </c>
      <c r="DV1829" s="25">
        <v>2228.6051905976601</v>
      </c>
      <c r="DW1829" s="25">
        <v>2032.45913548013</v>
      </c>
      <c r="DX1829" s="25"/>
      <c r="DY1829" s="25"/>
      <c r="DZ1829" s="25">
        <v>1817.43211765305</v>
      </c>
      <c r="EA1829" s="25"/>
      <c r="EB1829" s="25"/>
      <c r="EC1829" s="25"/>
      <c r="ED1829" s="25">
        <v>3256.1963936075499</v>
      </c>
      <c r="EE1829" s="25">
        <v>2840</v>
      </c>
    </row>
    <row r="1830" spans="110:135" x14ac:dyDescent="0.2">
      <c r="DF1830" s="24" t="s">
        <v>2310</v>
      </c>
      <c r="DG1830" s="24" t="s">
        <v>212</v>
      </c>
      <c r="DH1830" s="25">
        <v>1642.9781445669701</v>
      </c>
      <c r="DI1830" s="25">
        <v>1731.8247418706401</v>
      </c>
      <c r="DJ1830" s="25">
        <v>76.252892095016605</v>
      </c>
      <c r="DK1830" s="25"/>
      <c r="DL1830" s="25">
        <v>1512</v>
      </c>
      <c r="DM1830" s="25">
        <v>159.57723680000001</v>
      </c>
      <c r="DN1830" s="25"/>
      <c r="DO1830" s="25"/>
      <c r="DP1830" s="25">
        <v>3416.1888774614999</v>
      </c>
      <c r="DQ1830" s="25"/>
      <c r="DR1830" s="25"/>
      <c r="DS1830" s="25">
        <v>2477.2392163015302</v>
      </c>
      <c r="DT1830" s="25"/>
      <c r="DU1830" s="25">
        <v>341.214053097511</v>
      </c>
      <c r="DV1830" s="25"/>
      <c r="DW1830" s="25"/>
      <c r="DX1830" s="25"/>
      <c r="DY1830" s="25"/>
      <c r="DZ1830" s="25">
        <v>1951.6494837412699</v>
      </c>
      <c r="EA1830" s="25"/>
      <c r="EB1830" s="25"/>
      <c r="EC1830" s="25"/>
      <c r="ED1830" s="25"/>
      <c r="EE1830" s="25"/>
    </row>
    <row r="1831" spans="110:135" x14ac:dyDescent="0.2">
      <c r="DF1831" s="24" t="s">
        <v>3581</v>
      </c>
      <c r="DG1831" s="24" t="s">
        <v>274</v>
      </c>
      <c r="DH1831" s="25">
        <v>1578.17548327298</v>
      </c>
      <c r="DI1831" s="25">
        <v>1731.96593727134</v>
      </c>
      <c r="DJ1831" s="25">
        <v>67.175691623537404</v>
      </c>
      <c r="DK1831" s="25"/>
      <c r="DL1831" s="25"/>
      <c r="DM1831" s="25"/>
      <c r="DN1831" s="25"/>
      <c r="DO1831" s="25"/>
      <c r="DP1831" s="25"/>
      <c r="DQ1831" s="25"/>
      <c r="DR1831" s="25">
        <v>1731.96593727134</v>
      </c>
      <c r="DS1831" s="25">
        <v>1040.47563493605</v>
      </c>
      <c r="DT1831" s="25"/>
      <c r="DU1831" s="25"/>
      <c r="DV1831" s="25"/>
      <c r="DW1831" s="25">
        <v>1923.9590828943701</v>
      </c>
      <c r="DX1831" s="25"/>
      <c r="DY1831" s="25"/>
      <c r="DZ1831" s="25"/>
      <c r="EA1831" s="25"/>
      <c r="EB1831" s="25"/>
      <c r="EC1831" s="25">
        <v>3022.4767612631499</v>
      </c>
      <c r="ED1831" s="25"/>
      <c r="EE1831" s="25">
        <v>172</v>
      </c>
    </row>
    <row r="1832" spans="110:135" x14ac:dyDescent="0.2">
      <c r="DF1832" s="24" t="s">
        <v>1357</v>
      </c>
      <c r="DG1832" s="24" t="s">
        <v>212</v>
      </c>
      <c r="DH1832" s="25">
        <v>1799.64847063157</v>
      </c>
      <c r="DI1832" s="25">
        <v>1734.4036018182001</v>
      </c>
      <c r="DJ1832" s="25">
        <v>59.670943300823602</v>
      </c>
      <c r="DK1832" s="25"/>
      <c r="DL1832" s="25"/>
      <c r="DM1832" s="25">
        <v>182.53540229999999</v>
      </c>
      <c r="DN1832" s="25"/>
      <c r="DO1832" s="25"/>
      <c r="DP1832" s="25">
        <v>754.27762001266296</v>
      </c>
      <c r="DQ1832" s="25">
        <v>1592.16152873448</v>
      </c>
      <c r="DR1832" s="25">
        <v>2403.2447734818002</v>
      </c>
      <c r="DS1832" s="25">
        <v>1158.6423142519</v>
      </c>
      <c r="DT1832" s="25"/>
      <c r="DU1832" s="25">
        <v>3786.4277233836001</v>
      </c>
      <c r="DV1832" s="25"/>
      <c r="DW1832" s="25">
        <v>1218.0429041571399</v>
      </c>
      <c r="DX1832" s="25"/>
      <c r="DY1832" s="25"/>
      <c r="DZ1832" s="25"/>
      <c r="EA1832" s="25">
        <v>1876.6456749019101</v>
      </c>
      <c r="EB1832" s="25"/>
      <c r="EC1832" s="25"/>
      <c r="ED1832" s="25">
        <v>3034.5067650921601</v>
      </c>
      <c r="EE1832" s="25">
        <v>1990</v>
      </c>
    </row>
    <row r="1833" spans="110:135" x14ac:dyDescent="0.2">
      <c r="DF1833" s="24" t="s">
        <v>5550</v>
      </c>
      <c r="DG1833" s="24" t="s">
        <v>274</v>
      </c>
      <c r="DH1833" s="25">
        <v>1734.4479406093701</v>
      </c>
      <c r="DI1833" s="25">
        <v>1734.4479406093701</v>
      </c>
      <c r="DJ1833" s="25"/>
      <c r="DK1833" s="25"/>
      <c r="DL1833" s="25"/>
      <c r="DM1833" s="25"/>
      <c r="DN1833" s="25"/>
      <c r="DO1833" s="25"/>
      <c r="DP1833" s="25"/>
      <c r="DQ1833" s="25"/>
      <c r="DR1833" s="25"/>
      <c r="DS1833" s="25"/>
      <c r="DT1833" s="25"/>
      <c r="DU1833" s="25"/>
      <c r="DV1833" s="25"/>
      <c r="DW1833" s="25"/>
      <c r="DX1833" s="25"/>
      <c r="DY1833" s="25"/>
      <c r="DZ1833" s="25"/>
      <c r="EA1833" s="25">
        <v>1734.4479406093701</v>
      </c>
      <c r="EB1833" s="25"/>
      <c r="EC1833" s="25"/>
      <c r="ED1833" s="25"/>
      <c r="EE1833" s="25"/>
    </row>
    <row r="1834" spans="110:135" x14ac:dyDescent="0.2">
      <c r="DF1834" s="24" t="s">
        <v>5010</v>
      </c>
      <c r="DG1834" s="24" t="s">
        <v>274</v>
      </c>
      <c r="DH1834" s="25">
        <v>1573.2574118525399</v>
      </c>
      <c r="DI1834" s="25">
        <v>1734.4612606133401</v>
      </c>
      <c r="DJ1834" s="25">
        <v>31.973153033450799</v>
      </c>
      <c r="DK1834" s="25"/>
      <c r="DL1834" s="25">
        <v>1180</v>
      </c>
      <c r="DM1834" s="25"/>
      <c r="DN1834" s="25"/>
      <c r="DO1834" s="25"/>
      <c r="DP1834" s="25"/>
      <c r="DQ1834" s="25"/>
      <c r="DR1834" s="25"/>
      <c r="DS1834" s="25"/>
      <c r="DT1834" s="25"/>
      <c r="DU1834" s="25"/>
      <c r="DV1834" s="25"/>
      <c r="DW1834" s="25">
        <v>1922.1145893969399</v>
      </c>
      <c r="DX1834" s="25"/>
      <c r="DY1834" s="25"/>
      <c r="DZ1834" s="25">
        <v>1734.4612606133401</v>
      </c>
      <c r="EA1834" s="25"/>
      <c r="EB1834" s="25"/>
      <c r="EC1834" s="25">
        <v>2107.7112092524098</v>
      </c>
      <c r="ED1834" s="25"/>
      <c r="EE1834" s="25">
        <v>922</v>
      </c>
    </row>
    <row r="1835" spans="110:135" x14ac:dyDescent="0.2">
      <c r="DF1835" s="24" t="s">
        <v>2749</v>
      </c>
      <c r="DG1835" s="24" t="s">
        <v>212</v>
      </c>
      <c r="DH1835" s="25">
        <v>1439.5156593305901</v>
      </c>
      <c r="DI1835" s="25">
        <v>1735</v>
      </c>
      <c r="DJ1835" s="25">
        <v>52.233145721213099</v>
      </c>
      <c r="DK1835" s="25">
        <v>1735</v>
      </c>
      <c r="DL1835" s="25">
        <v>2037</v>
      </c>
      <c r="DM1835" s="25">
        <v>55.13957431</v>
      </c>
      <c r="DN1835" s="25"/>
      <c r="DO1835" s="25"/>
      <c r="DP1835" s="25">
        <v>1647.9667649128801</v>
      </c>
      <c r="DQ1835" s="25"/>
      <c r="DR1835" s="25"/>
      <c r="DS1835" s="25"/>
      <c r="DT1835" s="25"/>
      <c r="DU1835" s="25"/>
      <c r="DV1835" s="25"/>
      <c r="DW1835" s="25">
        <v>1876.1156020645401</v>
      </c>
      <c r="DX1835" s="25"/>
      <c r="DY1835" s="25"/>
      <c r="DZ1835" s="25">
        <v>1989.3876740267201</v>
      </c>
      <c r="EA1835" s="25"/>
      <c r="EB1835" s="25"/>
      <c r="EC1835" s="25"/>
      <c r="ED1835" s="25"/>
      <c r="EE1835" s="25">
        <v>736</v>
      </c>
    </row>
    <row r="1836" spans="110:135" x14ac:dyDescent="0.2">
      <c r="DF1836" s="24" t="s">
        <v>2964</v>
      </c>
      <c r="DG1836" s="24" t="s">
        <v>212</v>
      </c>
      <c r="DH1836" s="25">
        <v>1546.1733520318201</v>
      </c>
      <c r="DI1836" s="25">
        <v>1735.8368495193399</v>
      </c>
      <c r="DJ1836" s="25">
        <v>53.239360863321203</v>
      </c>
      <c r="DK1836" s="25"/>
      <c r="DL1836" s="25">
        <v>534</v>
      </c>
      <c r="DM1836" s="25"/>
      <c r="DN1836" s="25"/>
      <c r="DO1836" s="25"/>
      <c r="DP1836" s="25">
        <v>748.19404358141901</v>
      </c>
      <c r="DQ1836" s="25"/>
      <c r="DR1836" s="25"/>
      <c r="DS1836" s="25">
        <v>934.15137592597796</v>
      </c>
      <c r="DT1836" s="25"/>
      <c r="DU1836" s="25">
        <v>1040.61821079578</v>
      </c>
      <c r="DV1836" s="25"/>
      <c r="DW1836" s="25">
        <v>1735.8368495193399</v>
      </c>
      <c r="DX1836" s="25"/>
      <c r="DY1836" s="25"/>
      <c r="DZ1836" s="25">
        <v>1954.2478118609499</v>
      </c>
      <c r="EA1836" s="25">
        <v>1750.13425665406</v>
      </c>
      <c r="EB1836" s="25"/>
      <c r="EC1836" s="25"/>
      <c r="ED1836" s="25">
        <v>3168.3776199488898</v>
      </c>
      <c r="EE1836" s="25">
        <v>2050</v>
      </c>
    </row>
    <row r="1837" spans="110:135" x14ac:dyDescent="0.2">
      <c r="DF1837" s="24" t="s">
        <v>2497</v>
      </c>
      <c r="DG1837" s="24" t="s">
        <v>212</v>
      </c>
      <c r="DH1837" s="25">
        <v>1532.44954321052</v>
      </c>
      <c r="DI1837" s="25">
        <v>1736.9117729147499</v>
      </c>
      <c r="DJ1837" s="25">
        <v>47.747964150271002</v>
      </c>
      <c r="DK1837" s="25"/>
      <c r="DL1837" s="25">
        <v>2049</v>
      </c>
      <c r="DM1837" s="25">
        <v>84.862815839999996</v>
      </c>
      <c r="DN1837" s="25"/>
      <c r="DO1837" s="25"/>
      <c r="DP1837" s="25">
        <v>1169.0513396071999</v>
      </c>
      <c r="DQ1837" s="25"/>
      <c r="DR1837" s="25"/>
      <c r="DS1837" s="25">
        <v>1090.78597566807</v>
      </c>
      <c r="DT1837" s="25"/>
      <c r="DU1837" s="25">
        <v>2402.0726687394199</v>
      </c>
      <c r="DV1837" s="25"/>
      <c r="DW1837" s="25">
        <v>1669.2027597568101</v>
      </c>
      <c r="DX1837" s="25"/>
      <c r="DY1837" s="25"/>
      <c r="DZ1837" s="25">
        <v>1804.62078607269</v>
      </c>
      <c r="EA1837" s="25"/>
      <c r="EB1837" s="25"/>
      <c r="EC1837" s="25"/>
      <c r="ED1837" s="25"/>
      <c r="EE1837" s="25">
        <v>1990</v>
      </c>
    </row>
    <row r="1838" spans="110:135" x14ac:dyDescent="0.2">
      <c r="DF1838" s="24" t="s">
        <v>1593</v>
      </c>
      <c r="DG1838" s="24" t="s">
        <v>212</v>
      </c>
      <c r="DH1838" s="25">
        <v>1500.3634951532199</v>
      </c>
      <c r="DI1838" s="25">
        <v>1739.5463332181801</v>
      </c>
      <c r="DJ1838" s="25">
        <v>57.106726597143499</v>
      </c>
      <c r="DK1838" s="25"/>
      <c r="DL1838" s="25">
        <v>1044</v>
      </c>
      <c r="DM1838" s="25">
        <v>298.22896700000001</v>
      </c>
      <c r="DN1838" s="25"/>
      <c r="DO1838" s="25"/>
      <c r="DP1838" s="25">
        <v>2389.2048847146002</v>
      </c>
      <c r="DQ1838" s="25">
        <v>2134.7379580173902</v>
      </c>
      <c r="DR1838" s="25"/>
      <c r="DS1838" s="25">
        <v>2390.2204324157501</v>
      </c>
      <c r="DT1838" s="25"/>
      <c r="DU1838" s="25">
        <v>1315.07854753929</v>
      </c>
      <c r="DV1838" s="25"/>
      <c r="DW1838" s="25">
        <v>2049.2543334737602</v>
      </c>
      <c r="DX1838" s="25"/>
      <c r="DY1838" s="25"/>
      <c r="DZ1838" s="25">
        <v>1739.5463332181801</v>
      </c>
      <c r="EA1838" s="25"/>
      <c r="EB1838" s="25"/>
      <c r="EC1838" s="25"/>
      <c r="ED1838" s="25"/>
      <c r="EE1838" s="25">
        <v>143</v>
      </c>
    </row>
    <row r="1839" spans="110:135" x14ac:dyDescent="0.2">
      <c r="DF1839" s="24" t="s">
        <v>4427</v>
      </c>
      <c r="DG1839" s="24" t="s">
        <v>212</v>
      </c>
      <c r="DH1839" s="25">
        <v>1672.79071248889</v>
      </c>
      <c r="DI1839" s="25">
        <v>1740.6512192356099</v>
      </c>
      <c r="DJ1839" s="25">
        <v>53.017511013022897</v>
      </c>
      <c r="DK1839" s="25"/>
      <c r="DL1839" s="25">
        <v>1685</v>
      </c>
      <c r="DM1839" s="25">
        <v>113.49528840000001</v>
      </c>
      <c r="DN1839" s="25"/>
      <c r="DO1839" s="25"/>
      <c r="DP1839" s="25"/>
      <c r="DQ1839" s="25"/>
      <c r="DR1839" s="25"/>
      <c r="DS1839" s="25"/>
      <c r="DT1839" s="25"/>
      <c r="DU1839" s="25"/>
      <c r="DV1839" s="25"/>
      <c r="DW1839" s="25">
        <v>1412.31639868407</v>
      </c>
      <c r="DX1839" s="25"/>
      <c r="DY1839" s="25">
        <v>2519.6301493780202</v>
      </c>
      <c r="DZ1839" s="25">
        <v>1796.3024384712301</v>
      </c>
      <c r="EA1839" s="25"/>
      <c r="EB1839" s="25"/>
      <c r="EC1839" s="25"/>
      <c r="ED1839" s="25"/>
      <c r="EE1839" s="25">
        <v>2510</v>
      </c>
    </row>
    <row r="1840" spans="110:135" x14ac:dyDescent="0.2">
      <c r="DF1840" s="24" t="s">
        <v>658</v>
      </c>
      <c r="DG1840" s="24" t="s">
        <v>212</v>
      </c>
      <c r="DH1840" s="25">
        <v>1879.7184560291901</v>
      </c>
      <c r="DI1840" s="25">
        <v>1742.9852701735699</v>
      </c>
      <c r="DJ1840" s="25">
        <v>43.6841872957622</v>
      </c>
      <c r="DK1840" s="25"/>
      <c r="DL1840" s="25">
        <v>1509</v>
      </c>
      <c r="DM1840" s="25">
        <v>1200.6867070000001</v>
      </c>
      <c r="DN1840" s="25"/>
      <c r="DO1840" s="25">
        <v>734.32746738000003</v>
      </c>
      <c r="DP1840" s="25">
        <v>3026.8570686519201</v>
      </c>
      <c r="DQ1840" s="25">
        <v>1976.9705403471501</v>
      </c>
      <c r="DR1840" s="25">
        <v>1379.1950734412001</v>
      </c>
      <c r="DS1840" s="25">
        <v>2304.9807627620498</v>
      </c>
      <c r="DT1840" s="25"/>
      <c r="DU1840" s="25">
        <v>2905.7300286512</v>
      </c>
      <c r="DV1840" s="25"/>
      <c r="DW1840" s="25"/>
      <c r="DX1840" s="25"/>
      <c r="DY1840" s="25"/>
      <c r="DZ1840" s="25"/>
      <c r="EA1840" s="25"/>
      <c r="EB1840" s="25"/>
      <c r="EC1840" s="25"/>
      <c r="ED1840" s="25"/>
      <c r="EE1840" s="25"/>
    </row>
    <row r="1841" spans="110:135" x14ac:dyDescent="0.2">
      <c r="DF1841" s="24" t="s">
        <v>3806</v>
      </c>
      <c r="DG1841" s="24" t="s">
        <v>212</v>
      </c>
      <c r="DH1841" s="25">
        <v>2753.75983890919</v>
      </c>
      <c r="DI1841" s="25">
        <v>1743.29848197814</v>
      </c>
      <c r="DJ1841" s="25">
        <v>79.229209794961307</v>
      </c>
      <c r="DK1841" s="25"/>
      <c r="DL1841" s="25">
        <v>1442</v>
      </c>
      <c r="DM1841" s="25">
        <v>353.04590630000001</v>
      </c>
      <c r="DN1841" s="25"/>
      <c r="DO1841" s="25"/>
      <c r="DP1841" s="25"/>
      <c r="DQ1841" s="25"/>
      <c r="DR1841" s="25"/>
      <c r="DS1841" s="25">
        <v>1736.59696395629</v>
      </c>
      <c r="DT1841" s="25">
        <v>6455.4106839225897</v>
      </c>
      <c r="DU1841" s="25">
        <v>5656.2077963913098</v>
      </c>
      <c r="DV1841" s="25"/>
      <c r="DW1841" s="25">
        <v>1515.4659737876</v>
      </c>
      <c r="DX1841" s="25"/>
      <c r="DY1841" s="25"/>
      <c r="DZ1841" s="25"/>
      <c r="EA1841" s="25"/>
      <c r="EB1841" s="25"/>
      <c r="EC1841" s="25"/>
      <c r="ED1841" s="25">
        <v>3121.35138691572</v>
      </c>
      <c r="EE1841" s="25">
        <v>1750</v>
      </c>
    </row>
    <row r="1842" spans="110:135" x14ac:dyDescent="0.2">
      <c r="DF1842" s="24" t="s">
        <v>3294</v>
      </c>
      <c r="DG1842" s="24" t="s">
        <v>212</v>
      </c>
      <c r="DH1842" s="25">
        <v>2207.8896839348899</v>
      </c>
      <c r="DI1842" s="25">
        <v>1744.2016456008</v>
      </c>
      <c r="DJ1842" s="25">
        <v>78.913478647354594</v>
      </c>
      <c r="DK1842" s="25">
        <v>310</v>
      </c>
      <c r="DL1842" s="25">
        <v>2524</v>
      </c>
      <c r="DM1842" s="25">
        <v>391.2488965</v>
      </c>
      <c r="DN1842" s="25"/>
      <c r="DO1842" s="25">
        <v>594.66420468000001</v>
      </c>
      <c r="DP1842" s="25">
        <v>4006.84549843384</v>
      </c>
      <c r="DQ1842" s="25"/>
      <c r="DR1842" s="25">
        <v>3797.6937008760901</v>
      </c>
      <c r="DS1842" s="25">
        <v>5512.8109840609004</v>
      </c>
      <c r="DT1842" s="25"/>
      <c r="DU1842" s="25">
        <v>1868.40329120161</v>
      </c>
      <c r="DV1842" s="25"/>
      <c r="DW1842" s="25">
        <v>1453.23026359649</v>
      </c>
      <c r="DX1842" s="25"/>
      <c r="DY1842" s="25"/>
      <c r="DZ1842" s="25"/>
      <c r="EA1842" s="25"/>
      <c r="EB1842" s="25"/>
      <c r="EC1842" s="25"/>
      <c r="ED1842" s="25"/>
      <c r="EE1842" s="25">
        <v>1620</v>
      </c>
    </row>
    <row r="1843" spans="110:135" x14ac:dyDescent="0.2">
      <c r="DF1843" s="24" t="s">
        <v>2189</v>
      </c>
      <c r="DG1843" s="24" t="s">
        <v>212</v>
      </c>
      <c r="DH1843" s="25">
        <v>1745.3678142880699</v>
      </c>
      <c r="DI1843" s="25">
        <v>1744.8805002951301</v>
      </c>
      <c r="DJ1843" s="25">
        <v>68.606593595629207</v>
      </c>
      <c r="DK1843" s="25"/>
      <c r="DL1843" s="25">
        <v>656</v>
      </c>
      <c r="DM1843" s="25">
        <v>90.545786210000003</v>
      </c>
      <c r="DN1843" s="25"/>
      <c r="DO1843" s="25"/>
      <c r="DP1843" s="25">
        <v>1769.3713775956201</v>
      </c>
      <c r="DQ1843" s="25"/>
      <c r="DR1843" s="25"/>
      <c r="DS1843" s="25">
        <v>2867.9299715243801</v>
      </c>
      <c r="DT1843" s="25"/>
      <c r="DU1843" s="25">
        <v>880.33341062331897</v>
      </c>
      <c r="DV1843" s="25"/>
      <c r="DW1843" s="25">
        <v>1744.8805002951301</v>
      </c>
      <c r="DX1843" s="25">
        <v>3698.3462072274201</v>
      </c>
      <c r="DY1843" s="25">
        <v>2314.6413131551099</v>
      </c>
      <c r="DZ1843" s="25">
        <v>1523.44639694493</v>
      </c>
      <c r="EA1843" s="25"/>
      <c r="EB1843" s="25"/>
      <c r="EC1843" s="25"/>
      <c r="ED1843" s="25">
        <v>3276.5509935929099</v>
      </c>
      <c r="EE1843" s="25">
        <v>377</v>
      </c>
    </row>
    <row r="1844" spans="110:135" x14ac:dyDescent="0.2">
      <c r="DF1844" s="24" t="s">
        <v>3543</v>
      </c>
      <c r="DG1844" s="24" t="s">
        <v>212</v>
      </c>
      <c r="DH1844" s="25">
        <v>2039.75204048355</v>
      </c>
      <c r="DI1844" s="25">
        <v>1747.8218958889299</v>
      </c>
      <c r="DJ1844" s="25">
        <v>95.082401324702701</v>
      </c>
      <c r="DK1844" s="25">
        <v>451</v>
      </c>
      <c r="DL1844" s="25">
        <v>845</v>
      </c>
      <c r="DM1844" s="25">
        <v>139.91707700000001</v>
      </c>
      <c r="DN1844" s="25"/>
      <c r="DO1844" s="25"/>
      <c r="DP1844" s="25">
        <v>1605.75146459537</v>
      </c>
      <c r="DQ1844" s="25"/>
      <c r="DR1844" s="25">
        <v>7449.4523558570299</v>
      </c>
      <c r="DS1844" s="25">
        <v>560.00401784688904</v>
      </c>
      <c r="DT1844" s="25"/>
      <c r="DU1844" s="25">
        <v>2239.6602488170502</v>
      </c>
      <c r="DV1844" s="25"/>
      <c r="DW1844" s="25">
        <v>1889.8923271824999</v>
      </c>
      <c r="DX1844" s="25">
        <v>3405.79436200379</v>
      </c>
      <c r="DY1844" s="25"/>
      <c r="DZ1844" s="25">
        <v>1584.4658966155901</v>
      </c>
      <c r="EA1844" s="25"/>
      <c r="EB1844" s="25"/>
      <c r="EC1844" s="25">
        <v>2226.0867358843602</v>
      </c>
      <c r="ED1844" s="25"/>
      <c r="EE1844" s="25">
        <v>2080</v>
      </c>
    </row>
    <row r="1845" spans="110:135" x14ac:dyDescent="0.2">
      <c r="DF1845" s="24" t="s">
        <v>4782</v>
      </c>
      <c r="DG1845" s="24" t="s">
        <v>212</v>
      </c>
      <c r="DH1845" s="25">
        <v>2015.5393867072901</v>
      </c>
      <c r="DI1845" s="25">
        <v>1748.41731296434</v>
      </c>
      <c r="DJ1845" s="25">
        <v>64.577662486186</v>
      </c>
      <c r="DK1845" s="25"/>
      <c r="DL1845" s="25">
        <v>2027</v>
      </c>
      <c r="DM1845" s="25">
        <v>3944.9664809999999</v>
      </c>
      <c r="DN1845" s="25"/>
      <c r="DO1845" s="25"/>
      <c r="DP1845" s="25"/>
      <c r="DQ1845" s="25"/>
      <c r="DR1845" s="25"/>
      <c r="DS1845" s="25">
        <v>773.20551272428497</v>
      </c>
      <c r="DT1845" s="25"/>
      <c r="DU1845" s="25">
        <v>3142.2297005907599</v>
      </c>
      <c r="DV1845" s="25"/>
      <c r="DW1845" s="25">
        <v>1469.83462592868</v>
      </c>
      <c r="DX1845" s="25"/>
      <c r="DY1845" s="25"/>
      <c r="DZ1845" s="25"/>
      <c r="EA1845" s="25"/>
      <c r="EB1845" s="25"/>
      <c r="EC1845" s="25"/>
      <c r="ED1845" s="25"/>
      <c r="EE1845" s="25">
        <v>736</v>
      </c>
    </row>
    <row r="1846" spans="110:135" x14ac:dyDescent="0.2">
      <c r="DF1846" s="24" t="s">
        <v>1612</v>
      </c>
      <c r="DG1846" s="24" t="s">
        <v>212</v>
      </c>
      <c r="DH1846" s="25">
        <v>1599.66195442209</v>
      </c>
      <c r="DI1846" s="25">
        <v>1749.4057789568801</v>
      </c>
      <c r="DJ1846" s="25">
        <v>72.188740225121805</v>
      </c>
      <c r="DK1846" s="25"/>
      <c r="DL1846" s="25">
        <v>2140</v>
      </c>
      <c r="DM1846" s="25">
        <v>339.55545969999997</v>
      </c>
      <c r="DN1846" s="25"/>
      <c r="DO1846" s="25"/>
      <c r="DP1846" s="25">
        <v>1864.2387304613601</v>
      </c>
      <c r="DQ1846" s="25">
        <v>2715.84102858598</v>
      </c>
      <c r="DR1846" s="25"/>
      <c r="DS1846" s="25">
        <v>1077.4769316546101</v>
      </c>
      <c r="DT1846" s="25"/>
      <c r="DU1846" s="25">
        <v>572.26906178823106</v>
      </c>
      <c r="DV1846" s="25"/>
      <c r="DW1846" s="25">
        <v>1749.4057789568801</v>
      </c>
      <c r="DX1846" s="25">
        <v>3679.17059865177</v>
      </c>
      <c r="DY1846" s="25"/>
      <c r="DZ1846" s="25"/>
      <c r="EA1846" s="25"/>
      <c r="EB1846" s="25"/>
      <c r="EC1846" s="25"/>
      <c r="ED1846" s="25"/>
      <c r="EE1846" s="25">
        <v>259</v>
      </c>
    </row>
    <row r="1847" spans="110:135" x14ac:dyDescent="0.2">
      <c r="DF1847" s="24" t="s">
        <v>2503</v>
      </c>
      <c r="DG1847" s="24" t="s">
        <v>212</v>
      </c>
      <c r="DH1847" s="25">
        <v>1887.27464935118</v>
      </c>
      <c r="DI1847" s="25">
        <v>1749.7247384423199</v>
      </c>
      <c r="DJ1847" s="25">
        <v>82.547787727292899</v>
      </c>
      <c r="DK1847" s="25">
        <v>481</v>
      </c>
      <c r="DL1847" s="25">
        <v>1110</v>
      </c>
      <c r="DM1847" s="25">
        <v>314.45795879999997</v>
      </c>
      <c r="DN1847" s="25">
        <v>1270.768399</v>
      </c>
      <c r="DO1847" s="25">
        <v>2142.5763735999999</v>
      </c>
      <c r="DP1847" s="25">
        <v>526.23591626033306</v>
      </c>
      <c r="DQ1847" s="25"/>
      <c r="DR1847" s="25"/>
      <c r="DS1847" s="25">
        <v>2058.4636609787399</v>
      </c>
      <c r="DT1847" s="25">
        <v>6301.0020361466204</v>
      </c>
      <c r="DU1847" s="25">
        <v>2771.5998076844598</v>
      </c>
      <c r="DV1847" s="25">
        <v>2658.3812697172698</v>
      </c>
      <c r="DW1847" s="25">
        <v>2154.3602809355698</v>
      </c>
      <c r="DX1847" s="25"/>
      <c r="DY1847" s="25"/>
      <c r="DZ1847" s="25">
        <v>1749.7247384423199</v>
      </c>
      <c r="EA1847" s="25"/>
      <c r="EB1847" s="25"/>
      <c r="EC1847" s="25"/>
      <c r="ED1847" s="25"/>
      <c r="EE1847" s="25">
        <v>996</v>
      </c>
    </row>
    <row r="1848" spans="110:135" x14ac:dyDescent="0.2">
      <c r="DF1848" s="24" t="s">
        <v>3728</v>
      </c>
      <c r="DG1848" s="24" t="s">
        <v>212</v>
      </c>
      <c r="DH1848" s="25">
        <v>2052.7881934352699</v>
      </c>
      <c r="DI1848" s="25">
        <v>1750.10473586694</v>
      </c>
      <c r="DJ1848" s="25">
        <v>72.829104894177604</v>
      </c>
      <c r="DK1848" s="25"/>
      <c r="DL1848" s="25">
        <v>5813</v>
      </c>
      <c r="DM1848" s="25">
        <v>351.92748549999999</v>
      </c>
      <c r="DN1848" s="25"/>
      <c r="DO1848" s="25"/>
      <c r="DP1848" s="25">
        <v>1925.5301299734299</v>
      </c>
      <c r="DQ1848" s="25"/>
      <c r="DR1848" s="25">
        <v>1117.0030584733399</v>
      </c>
      <c r="DS1848" s="25">
        <v>1571.32472257368</v>
      </c>
      <c r="DT1848" s="25"/>
      <c r="DU1848" s="25">
        <v>1176.8431981957301</v>
      </c>
      <c r="DV1848" s="25"/>
      <c r="DW1848" s="25">
        <v>2017.55288443982</v>
      </c>
      <c r="DX1848" s="25"/>
      <c r="DY1848" s="25"/>
      <c r="DZ1848" s="25">
        <v>1700.20947173388</v>
      </c>
      <c r="EA1848" s="25"/>
      <c r="EB1848" s="25"/>
      <c r="EC1848" s="25"/>
      <c r="ED1848" s="25">
        <v>3054.4909834627701</v>
      </c>
      <c r="EE1848" s="25">
        <v>1800</v>
      </c>
    </row>
    <row r="1849" spans="110:135" x14ac:dyDescent="0.2">
      <c r="DF1849" s="24" t="s">
        <v>3965</v>
      </c>
      <c r="DG1849" s="24" t="s">
        <v>212</v>
      </c>
      <c r="DH1849" s="25">
        <v>1687.54410290945</v>
      </c>
      <c r="DI1849" s="25">
        <v>1750.13425665406</v>
      </c>
      <c r="DJ1849" s="25">
        <v>62.179083975737797</v>
      </c>
      <c r="DK1849" s="25">
        <v>457</v>
      </c>
      <c r="DL1849" s="25"/>
      <c r="DM1849" s="25">
        <v>2659.725876</v>
      </c>
      <c r="DN1849" s="25"/>
      <c r="DO1849" s="25"/>
      <c r="DP1849" s="25">
        <v>426.01498239125101</v>
      </c>
      <c r="DQ1849" s="25"/>
      <c r="DR1849" s="25"/>
      <c r="DS1849" s="25"/>
      <c r="DT1849" s="25"/>
      <c r="DU1849" s="25"/>
      <c r="DV1849" s="25"/>
      <c r="DW1849" s="25">
        <v>1406.24252740918</v>
      </c>
      <c r="DX1849" s="25"/>
      <c r="DY1849" s="25"/>
      <c r="DZ1849" s="25">
        <v>1863.6910779116499</v>
      </c>
      <c r="EA1849" s="25">
        <v>1750.13425665406</v>
      </c>
      <c r="EB1849" s="25"/>
      <c r="EC1849" s="25"/>
      <c r="ED1849" s="25"/>
      <c r="EE1849" s="25">
        <v>3250</v>
      </c>
    </row>
    <row r="1850" spans="110:135" x14ac:dyDescent="0.2">
      <c r="DF1850" s="24" t="s">
        <v>3068</v>
      </c>
      <c r="DG1850" s="24" t="s">
        <v>212</v>
      </c>
      <c r="DH1850" s="25">
        <v>2016.0641224673</v>
      </c>
      <c r="DI1850" s="25">
        <v>1750.13425665406</v>
      </c>
      <c r="DJ1850" s="25">
        <v>83.488482478746903</v>
      </c>
      <c r="DK1850" s="25"/>
      <c r="DL1850" s="25">
        <v>4207</v>
      </c>
      <c r="DM1850" s="25">
        <v>326.39250509999999</v>
      </c>
      <c r="DN1850" s="25"/>
      <c r="DO1850" s="25"/>
      <c r="DP1850" s="25">
        <v>4167.0904681675302</v>
      </c>
      <c r="DQ1850" s="25"/>
      <c r="DR1850" s="25">
        <v>868.91520350627695</v>
      </c>
      <c r="DS1850" s="25">
        <v>1488.3443514400701</v>
      </c>
      <c r="DT1850" s="25">
        <v>4986.2554032611697</v>
      </c>
      <c r="DU1850" s="25">
        <v>484.126530370051</v>
      </c>
      <c r="DV1850" s="25"/>
      <c r="DW1850" s="25">
        <v>1836.7324553165499</v>
      </c>
      <c r="DX1850" s="25"/>
      <c r="DY1850" s="25"/>
      <c r="DZ1850" s="25">
        <v>1818.7141733245601</v>
      </c>
      <c r="EA1850" s="25">
        <v>1750.13425665406</v>
      </c>
      <c r="EB1850" s="25"/>
      <c r="EC1850" s="25"/>
      <c r="ED1850" s="25"/>
      <c r="EE1850" s="25">
        <v>243</v>
      </c>
    </row>
    <row r="1851" spans="110:135" x14ac:dyDescent="0.2">
      <c r="DF1851" s="24" t="s">
        <v>5388</v>
      </c>
      <c r="DG1851" s="24" t="s">
        <v>212</v>
      </c>
      <c r="DH1851" s="25">
        <v>2178.8009805849001</v>
      </c>
      <c r="DI1851" s="25">
        <v>1750.31111048716</v>
      </c>
      <c r="DJ1851" s="25">
        <v>59.202847239905701</v>
      </c>
      <c r="DK1851" s="25"/>
      <c r="DL1851" s="25">
        <v>3806</v>
      </c>
      <c r="DM1851" s="25"/>
      <c r="DN1851" s="25"/>
      <c r="DO1851" s="25"/>
      <c r="DP1851" s="25"/>
      <c r="DQ1851" s="25"/>
      <c r="DR1851" s="25"/>
      <c r="DS1851" s="25">
        <v>580.70187834410103</v>
      </c>
      <c r="DT1851" s="25"/>
      <c r="DU1851" s="25"/>
      <c r="DV1851" s="25"/>
      <c r="DW1851" s="25">
        <v>1750.31111048716</v>
      </c>
      <c r="DX1851" s="25"/>
      <c r="DY1851" s="25"/>
      <c r="DZ1851" s="25">
        <v>1606.99191409326</v>
      </c>
      <c r="EA1851" s="25"/>
      <c r="EB1851" s="25"/>
      <c r="EC1851" s="25"/>
      <c r="ED1851" s="25"/>
      <c r="EE1851" s="25">
        <v>3150</v>
      </c>
    </row>
    <row r="1852" spans="110:135" x14ac:dyDescent="0.2">
      <c r="DF1852" s="24" t="s">
        <v>2177</v>
      </c>
      <c r="DG1852" s="24" t="s">
        <v>274</v>
      </c>
      <c r="DH1852" s="25">
        <v>1772.2464673289801</v>
      </c>
      <c r="DI1852" s="25">
        <v>1751.04313501661</v>
      </c>
      <c r="DJ1852" s="25">
        <v>92.300821601189597</v>
      </c>
      <c r="DK1852" s="25">
        <v>2829</v>
      </c>
      <c r="DL1852" s="25"/>
      <c r="DM1852" s="25"/>
      <c r="DN1852" s="25"/>
      <c r="DO1852" s="25"/>
      <c r="DP1852" s="25"/>
      <c r="DQ1852" s="25"/>
      <c r="DR1852" s="25"/>
      <c r="DS1852" s="25"/>
      <c r="DT1852" s="25"/>
      <c r="DU1852" s="25">
        <v>673.08627003322499</v>
      </c>
      <c r="DV1852" s="25"/>
      <c r="DW1852" s="25"/>
      <c r="DX1852" s="25"/>
      <c r="DY1852" s="25"/>
      <c r="DZ1852" s="25"/>
      <c r="EA1852" s="25"/>
      <c r="EB1852" s="25"/>
      <c r="EC1852" s="25"/>
      <c r="ED1852" s="25">
        <v>3481.8995992826999</v>
      </c>
      <c r="EE1852" s="25">
        <v>105</v>
      </c>
    </row>
    <row r="1853" spans="110:135" x14ac:dyDescent="0.2">
      <c r="DF1853" s="24" t="s">
        <v>8116</v>
      </c>
      <c r="DG1853" s="24" t="s">
        <v>212</v>
      </c>
      <c r="DH1853" s="25">
        <v>4702.8238204753698</v>
      </c>
      <c r="DI1853" s="25">
        <v>1752.2354284477001</v>
      </c>
      <c r="DJ1853" s="25">
        <v>191.062405987066</v>
      </c>
      <c r="DK1853" s="25">
        <v>26860</v>
      </c>
      <c r="DL1853" s="25">
        <v>1132</v>
      </c>
      <c r="DM1853" s="25">
        <v>186.7844715</v>
      </c>
      <c r="DN1853" s="25"/>
      <c r="DO1853" s="25"/>
      <c r="DP1853" s="25">
        <v>2295.5536332249599</v>
      </c>
      <c r="DQ1853" s="25"/>
      <c r="DR1853" s="25"/>
      <c r="DS1853" s="25">
        <v>1334.4708568953999</v>
      </c>
      <c r="DT1853" s="25"/>
      <c r="DU1853" s="25">
        <v>2496.99422094696</v>
      </c>
      <c r="DV1853" s="25"/>
      <c r="DW1853" s="25">
        <v>1146.7873812356199</v>
      </c>
      <c r="DX1853" s="25"/>
      <c r="DY1853" s="25"/>
      <c r="DZ1853" s="25"/>
      <c r="EA1853" s="25"/>
      <c r="EB1853" s="25"/>
      <c r="EC1853" s="25"/>
      <c r="ED1853" s="25"/>
      <c r="EE1853" s="25">
        <v>2170</v>
      </c>
    </row>
    <row r="1854" spans="110:135" x14ac:dyDescent="0.2">
      <c r="DF1854" s="24" t="s">
        <v>2284</v>
      </c>
      <c r="DG1854" s="24" t="s">
        <v>212</v>
      </c>
      <c r="DH1854" s="25">
        <v>1507.3407041845301</v>
      </c>
      <c r="DI1854" s="25">
        <v>1753.9976586310199</v>
      </c>
      <c r="DJ1854" s="25">
        <v>64.231000907148996</v>
      </c>
      <c r="DK1854" s="25"/>
      <c r="DL1854" s="25">
        <v>2282</v>
      </c>
      <c r="DM1854" s="25">
        <v>143.66487570000001</v>
      </c>
      <c r="DN1854" s="25"/>
      <c r="DO1854" s="25"/>
      <c r="DP1854" s="25">
        <v>2151.0412327884201</v>
      </c>
      <c r="DQ1854" s="25"/>
      <c r="DR1854" s="25"/>
      <c r="DS1854" s="25">
        <v>2810.1361541225801</v>
      </c>
      <c r="DT1854" s="25"/>
      <c r="DU1854" s="25">
        <v>302.88805360321601</v>
      </c>
      <c r="DV1854" s="25"/>
      <c r="DW1854" s="25">
        <v>1762.0887696273901</v>
      </c>
      <c r="DX1854" s="25"/>
      <c r="DY1854" s="25"/>
      <c r="DZ1854" s="25">
        <v>1745.90654763465</v>
      </c>
      <c r="EA1854" s="25"/>
      <c r="EB1854" s="25"/>
      <c r="EC1854" s="25"/>
      <c r="ED1854" s="25"/>
      <c r="EE1854" s="25">
        <v>861</v>
      </c>
    </row>
    <row r="1855" spans="110:135" x14ac:dyDescent="0.2">
      <c r="DF1855" s="24" t="s">
        <v>3159</v>
      </c>
      <c r="DG1855" s="24" t="s">
        <v>212</v>
      </c>
      <c r="DH1855" s="25">
        <v>1653.0739621528801</v>
      </c>
      <c r="DI1855" s="25">
        <v>1754.48832000382</v>
      </c>
      <c r="DJ1855" s="25">
        <v>52.808854836058501</v>
      </c>
      <c r="DK1855" s="25"/>
      <c r="DL1855" s="25">
        <v>3299</v>
      </c>
      <c r="DM1855" s="25">
        <v>198.96761409999999</v>
      </c>
      <c r="DN1855" s="25"/>
      <c r="DO1855" s="25"/>
      <c r="DP1855" s="25">
        <v>1512.5856383160699</v>
      </c>
      <c r="DQ1855" s="25"/>
      <c r="DR1855" s="25">
        <v>965.38955688861495</v>
      </c>
      <c r="DS1855" s="25">
        <v>1879.66871370118</v>
      </c>
      <c r="DT1855" s="25"/>
      <c r="DU1855" s="25">
        <v>793.07833866953501</v>
      </c>
      <c r="DV1855" s="25">
        <v>2461.0970341841398</v>
      </c>
      <c r="DW1855" s="25">
        <v>1911.9760856616199</v>
      </c>
      <c r="DX1855" s="25"/>
      <c r="DY1855" s="25"/>
      <c r="DZ1855" s="25">
        <v>1828.9766400076401</v>
      </c>
      <c r="EA1855" s="25"/>
      <c r="EB1855" s="25"/>
      <c r="EC1855" s="25"/>
      <c r="ED1855" s="25"/>
      <c r="EE1855" s="25">
        <v>1680</v>
      </c>
    </row>
    <row r="1856" spans="110:135" x14ac:dyDescent="0.2">
      <c r="DF1856" s="24" t="s">
        <v>1582</v>
      </c>
      <c r="DG1856" s="24" t="s">
        <v>212</v>
      </c>
      <c r="DH1856" s="25">
        <v>1378.69384140749</v>
      </c>
      <c r="DI1856" s="25">
        <v>1754.64092299208</v>
      </c>
      <c r="DJ1856" s="25">
        <v>64.318527725086099</v>
      </c>
      <c r="DK1856" s="25"/>
      <c r="DL1856" s="25">
        <v>1988</v>
      </c>
      <c r="DM1856" s="25">
        <v>111.3389547</v>
      </c>
      <c r="DN1856" s="25"/>
      <c r="DO1856" s="25"/>
      <c r="DP1856" s="25">
        <v>2359.5196818761301</v>
      </c>
      <c r="DQ1856" s="25"/>
      <c r="DR1856" s="25"/>
      <c r="DS1856" s="25">
        <v>1754.64092299208</v>
      </c>
      <c r="DT1856" s="25"/>
      <c r="DU1856" s="25">
        <v>771.30893113160198</v>
      </c>
      <c r="DV1856" s="25"/>
      <c r="DW1856" s="25"/>
      <c r="DX1856" s="25"/>
      <c r="DY1856" s="25"/>
      <c r="DZ1856" s="25"/>
      <c r="EA1856" s="25"/>
      <c r="EB1856" s="25"/>
      <c r="EC1856" s="25">
        <v>2128.0483991526298</v>
      </c>
      <c r="ED1856" s="25"/>
      <c r="EE1856" s="25">
        <v>538</v>
      </c>
    </row>
    <row r="1857" spans="110:135" x14ac:dyDescent="0.2">
      <c r="DF1857" s="24" t="s">
        <v>2402</v>
      </c>
      <c r="DG1857" s="24" t="s">
        <v>212</v>
      </c>
      <c r="DH1857" s="25">
        <v>2052.7303175951201</v>
      </c>
      <c r="DI1857" s="25">
        <v>1754.7155189456</v>
      </c>
      <c r="DJ1857" s="25">
        <v>56.165780565899702</v>
      </c>
      <c r="DK1857" s="25"/>
      <c r="DL1857" s="25">
        <v>1256</v>
      </c>
      <c r="DM1857" s="25">
        <v>378.83329950000001</v>
      </c>
      <c r="DN1857" s="25">
        <v>876.70580789999997</v>
      </c>
      <c r="DO1857" s="25"/>
      <c r="DP1857" s="25">
        <v>1852.9786544619701</v>
      </c>
      <c r="DQ1857" s="25">
        <v>3419.4651347842901</v>
      </c>
      <c r="DR1857" s="25">
        <v>4531.4817746259896</v>
      </c>
      <c r="DS1857" s="25">
        <v>3070.65230863631</v>
      </c>
      <c r="DT1857" s="25"/>
      <c r="DU1857" s="25">
        <v>2432.0974647767598</v>
      </c>
      <c r="DV1857" s="25"/>
      <c r="DW1857" s="25">
        <v>1946.1200081478601</v>
      </c>
      <c r="DX1857" s="25"/>
      <c r="DY1857" s="25"/>
      <c r="DZ1857" s="25">
        <v>1571.97697487906</v>
      </c>
      <c r="EA1857" s="25">
        <v>1656.4523834292399</v>
      </c>
      <c r="EB1857" s="25"/>
      <c r="EC1857" s="25"/>
      <c r="ED1857" s="25"/>
      <c r="EE1857" s="25">
        <v>1640</v>
      </c>
    </row>
    <row r="1858" spans="110:135" x14ac:dyDescent="0.2">
      <c r="DF1858" s="24" t="s">
        <v>4345</v>
      </c>
      <c r="DG1858" s="24" t="s">
        <v>212</v>
      </c>
      <c r="DH1858" s="25">
        <v>1761.6240018307701</v>
      </c>
      <c r="DI1858" s="25">
        <v>1755.1839885262</v>
      </c>
      <c r="DJ1858" s="25">
        <v>83.043109050096405</v>
      </c>
      <c r="DK1858" s="25"/>
      <c r="DL1858" s="25">
        <v>715</v>
      </c>
      <c r="DM1858" s="25">
        <v>20.327608349999998</v>
      </c>
      <c r="DN1858" s="25"/>
      <c r="DO1858" s="25"/>
      <c r="DP1858" s="25">
        <v>1838.3751467802599</v>
      </c>
      <c r="DQ1858" s="25"/>
      <c r="DR1858" s="25"/>
      <c r="DS1858" s="25"/>
      <c r="DT1858" s="25"/>
      <c r="DU1858" s="25">
        <v>250.470565831752</v>
      </c>
      <c r="DV1858" s="25"/>
      <c r="DW1858" s="25">
        <v>2756.7860794329699</v>
      </c>
      <c r="DX1858" s="25"/>
      <c r="DY1858" s="25"/>
      <c r="DZ1858" s="25">
        <v>4436.0759128680202</v>
      </c>
      <c r="EA1858" s="25">
        <v>1671.9928302721401</v>
      </c>
      <c r="EB1858" s="25"/>
      <c r="EC1858" s="25">
        <v>2403.9638711109901</v>
      </c>
      <c r="ED1858" s="25"/>
      <c r="EE1858" s="25"/>
    </row>
    <row r="1859" spans="110:135" x14ac:dyDescent="0.2">
      <c r="DF1859" s="24" t="s">
        <v>4938</v>
      </c>
      <c r="DG1859" s="24" t="s">
        <v>212</v>
      </c>
      <c r="DH1859" s="25">
        <v>2117.1417098113898</v>
      </c>
      <c r="DI1859" s="25">
        <v>1755.74502782838</v>
      </c>
      <c r="DJ1859" s="25">
        <v>65.8739083391593</v>
      </c>
      <c r="DK1859" s="25"/>
      <c r="DL1859" s="25">
        <v>4632</v>
      </c>
      <c r="DM1859" s="25">
        <v>233.35955089999999</v>
      </c>
      <c r="DN1859" s="25"/>
      <c r="DO1859" s="25"/>
      <c r="DP1859" s="25"/>
      <c r="DQ1859" s="25"/>
      <c r="DR1859" s="25"/>
      <c r="DS1859" s="25">
        <v>756.09111770562197</v>
      </c>
      <c r="DT1859" s="25"/>
      <c r="DU1859" s="25">
        <v>2869.3533999643901</v>
      </c>
      <c r="DV1859" s="25">
        <v>2893.7216358881001</v>
      </c>
      <c r="DW1859" s="25">
        <v>1755.74502782838</v>
      </c>
      <c r="DX1859" s="25"/>
      <c r="DY1859" s="25"/>
      <c r="DZ1859" s="25">
        <v>1715.41686229161</v>
      </c>
      <c r="EA1859" s="25"/>
      <c r="EB1859" s="25"/>
      <c r="EC1859" s="25"/>
      <c r="ED1859" s="25">
        <v>3188.58779372443</v>
      </c>
      <c r="EE1859" s="25">
        <v>1010</v>
      </c>
    </row>
    <row r="1860" spans="110:135" x14ac:dyDescent="0.2">
      <c r="DF1860" s="24" t="s">
        <v>172</v>
      </c>
      <c r="DG1860" s="24" t="s">
        <v>212</v>
      </c>
      <c r="DH1860" s="25">
        <v>1701.3025564648599</v>
      </c>
      <c r="DI1860" s="25">
        <v>1756</v>
      </c>
      <c r="DJ1860" s="25">
        <v>68.380276392124401</v>
      </c>
      <c r="DK1860" s="25"/>
      <c r="DL1860" s="25">
        <v>1756</v>
      </c>
      <c r="DM1860" s="25">
        <v>81.150242469999995</v>
      </c>
      <c r="DN1860" s="25"/>
      <c r="DO1860" s="25"/>
      <c r="DP1860" s="25"/>
      <c r="DQ1860" s="25"/>
      <c r="DR1860" s="25"/>
      <c r="DS1860" s="25">
        <v>2937.4332330471598</v>
      </c>
      <c r="DT1860" s="25">
        <v>2641.6744781705202</v>
      </c>
      <c r="DU1860" s="25">
        <v>1090.25482863663</v>
      </c>
      <c r="DV1860" s="25"/>
      <c r="DW1860" s="25"/>
      <c r="DX1860" s="25"/>
      <c r="DY1860" s="25"/>
      <c r="DZ1860" s="25"/>
      <c r="EA1860" s="25"/>
      <c r="EB1860" s="25"/>
      <c r="EC1860" s="25"/>
      <c r="ED1860" s="25"/>
      <c r="EE1860" s="25"/>
    </row>
    <row r="1861" spans="110:135" x14ac:dyDescent="0.2">
      <c r="DF1861" s="24" t="s">
        <v>5288</v>
      </c>
      <c r="DG1861" s="24" t="s">
        <v>212</v>
      </c>
      <c r="DH1861" s="25">
        <v>1902.41047645151</v>
      </c>
      <c r="DI1861" s="25">
        <v>1756.0918198975901</v>
      </c>
      <c r="DJ1861" s="25">
        <v>20.369660613449199</v>
      </c>
      <c r="DK1861" s="25"/>
      <c r="DL1861" s="25"/>
      <c r="DM1861" s="25"/>
      <c r="DN1861" s="25"/>
      <c r="DO1861" s="25"/>
      <c r="DP1861" s="25"/>
      <c r="DQ1861" s="25"/>
      <c r="DR1861" s="25"/>
      <c r="DS1861" s="25"/>
      <c r="DT1861" s="25"/>
      <c r="DU1861" s="25"/>
      <c r="DV1861" s="25"/>
      <c r="DW1861" s="25">
        <v>1727.70545721131</v>
      </c>
      <c r="DX1861" s="25"/>
      <c r="DY1861" s="25">
        <v>2547.3244048922302</v>
      </c>
      <c r="DZ1861" s="25">
        <v>1756.0918198975901</v>
      </c>
      <c r="EA1861" s="25"/>
      <c r="EB1861" s="25"/>
      <c r="EC1861" s="25">
        <v>1940.9307002564301</v>
      </c>
      <c r="ED1861" s="25"/>
      <c r="EE1861" s="25">
        <v>1540</v>
      </c>
    </row>
    <row r="1862" spans="110:135" x14ac:dyDescent="0.2">
      <c r="DF1862" s="24" t="s">
        <v>2601</v>
      </c>
      <c r="DG1862" s="24" t="s">
        <v>212</v>
      </c>
      <c r="DH1862" s="25">
        <v>1734.1107953809101</v>
      </c>
      <c r="DI1862" s="25">
        <v>1757.90636668969</v>
      </c>
      <c r="DJ1862" s="25">
        <v>57.826866351738303</v>
      </c>
      <c r="DK1862" s="25"/>
      <c r="DL1862" s="25">
        <v>556</v>
      </c>
      <c r="DM1862" s="25">
        <v>450.05598520000001</v>
      </c>
      <c r="DN1862" s="25"/>
      <c r="DO1862" s="25"/>
      <c r="DP1862" s="25">
        <v>1757.90636668969</v>
      </c>
      <c r="DQ1862" s="25"/>
      <c r="DR1862" s="25"/>
      <c r="DS1862" s="25">
        <v>2856.5063882234299</v>
      </c>
      <c r="DT1862" s="25"/>
      <c r="DU1862" s="25">
        <v>3096.1368439364301</v>
      </c>
      <c r="DV1862" s="25"/>
      <c r="DW1862" s="25">
        <v>2506.70732267424</v>
      </c>
      <c r="DX1862" s="25"/>
      <c r="DY1862" s="25"/>
      <c r="DZ1862" s="25">
        <v>1477.6676780493301</v>
      </c>
      <c r="EA1862" s="25"/>
      <c r="EB1862" s="25"/>
      <c r="EC1862" s="25">
        <v>2185.0165736550198</v>
      </c>
      <c r="ED1862" s="25"/>
      <c r="EE1862" s="25">
        <v>721</v>
      </c>
    </row>
    <row r="1863" spans="110:135" x14ac:dyDescent="0.2">
      <c r="DF1863" s="24" t="s">
        <v>1839</v>
      </c>
      <c r="DG1863" s="24" t="s">
        <v>212</v>
      </c>
      <c r="DH1863" s="25">
        <v>1726.8314511216099</v>
      </c>
      <c r="DI1863" s="25">
        <v>1758.43004024009</v>
      </c>
      <c r="DJ1863" s="25">
        <v>53.150432664201901</v>
      </c>
      <c r="DK1863" s="25">
        <v>557</v>
      </c>
      <c r="DL1863" s="25">
        <v>1934</v>
      </c>
      <c r="DM1863" s="25">
        <v>383.65452199999999</v>
      </c>
      <c r="DN1863" s="25"/>
      <c r="DO1863" s="25"/>
      <c r="DP1863" s="25">
        <v>2359.0003133751102</v>
      </c>
      <c r="DQ1863" s="25"/>
      <c r="DR1863" s="25">
        <v>2910.2282845866998</v>
      </c>
      <c r="DS1863" s="25">
        <v>1742.9176984972601</v>
      </c>
      <c r="DT1863" s="25"/>
      <c r="DU1863" s="25">
        <v>1426.0883068862699</v>
      </c>
      <c r="DV1863" s="25"/>
      <c r="DW1863" s="25"/>
      <c r="DX1863" s="25"/>
      <c r="DY1863" s="25"/>
      <c r="DZ1863" s="25">
        <v>1773.9423819829301</v>
      </c>
      <c r="EA1863" s="25"/>
      <c r="EB1863" s="25"/>
      <c r="EC1863" s="25"/>
      <c r="ED1863" s="25">
        <v>3141.4830038878299</v>
      </c>
      <c r="EE1863" s="25">
        <v>1040</v>
      </c>
    </row>
    <row r="1864" spans="110:135" x14ac:dyDescent="0.2">
      <c r="DF1864" s="24" t="s">
        <v>1567</v>
      </c>
      <c r="DG1864" s="24" t="s">
        <v>212</v>
      </c>
      <c r="DH1864" s="25">
        <v>1826.0600970273699</v>
      </c>
      <c r="DI1864" s="25">
        <v>1759.1315184513601</v>
      </c>
      <c r="DJ1864" s="25">
        <v>79.187687248641595</v>
      </c>
      <c r="DK1864" s="25"/>
      <c r="DL1864" s="25">
        <v>2917</v>
      </c>
      <c r="DM1864" s="25">
        <v>446.16356789999998</v>
      </c>
      <c r="DN1864" s="25">
        <v>443.60793169999999</v>
      </c>
      <c r="DO1864" s="25"/>
      <c r="DP1864" s="25">
        <v>4109.4951795699499</v>
      </c>
      <c r="DQ1864" s="25"/>
      <c r="DR1864" s="25">
        <v>1661.2283123936099</v>
      </c>
      <c r="DS1864" s="25">
        <v>1857.03472450911</v>
      </c>
      <c r="DT1864" s="25"/>
      <c r="DU1864" s="25">
        <v>3048.9510601462998</v>
      </c>
      <c r="DV1864" s="25"/>
      <c r="DW1864" s="25"/>
      <c r="DX1864" s="25"/>
      <c r="DY1864" s="25"/>
      <c r="DZ1864" s="25"/>
      <c r="EA1864" s="25"/>
      <c r="EB1864" s="25"/>
      <c r="EC1864" s="25"/>
      <c r="ED1864" s="25"/>
      <c r="EE1864" s="25">
        <v>125</v>
      </c>
    </row>
    <row r="1865" spans="110:135" x14ac:dyDescent="0.2">
      <c r="DF1865" s="24" t="s">
        <v>3709</v>
      </c>
      <c r="DG1865" s="24" t="s">
        <v>212</v>
      </c>
      <c r="DH1865" s="25">
        <v>4716.9384033043798</v>
      </c>
      <c r="DI1865" s="25">
        <v>1760</v>
      </c>
      <c r="DJ1865" s="25">
        <v>180.589715744941</v>
      </c>
      <c r="DK1865" s="25">
        <v>3132</v>
      </c>
      <c r="DL1865" s="25">
        <v>2058</v>
      </c>
      <c r="DM1865" s="25">
        <v>83.602006239999994</v>
      </c>
      <c r="DN1865" s="25"/>
      <c r="DO1865" s="25"/>
      <c r="DP1865" s="25">
        <v>678.59333187162599</v>
      </c>
      <c r="DQ1865" s="25"/>
      <c r="DR1865" s="25"/>
      <c r="DS1865" s="25"/>
      <c r="DT1865" s="25">
        <v>23907.0662279723</v>
      </c>
      <c r="DU1865" s="25"/>
      <c r="DV1865" s="25"/>
      <c r="DW1865" s="25">
        <v>1399.30725704671</v>
      </c>
      <c r="DX1865" s="25"/>
      <c r="DY1865" s="25"/>
      <c r="DZ1865" s="25"/>
      <c r="EA1865" s="25"/>
      <c r="EB1865" s="25"/>
      <c r="EC1865" s="25"/>
      <c r="ED1865" s="25"/>
      <c r="EE1865" s="25">
        <v>1760</v>
      </c>
    </row>
    <row r="1866" spans="110:135" x14ac:dyDescent="0.2">
      <c r="DF1866" s="24" t="s">
        <v>10871</v>
      </c>
      <c r="DG1866" s="24" t="s">
        <v>274</v>
      </c>
      <c r="DH1866" s="25">
        <v>1760.53298749127</v>
      </c>
      <c r="DI1866" s="25">
        <v>1760.53298749127</v>
      </c>
      <c r="DJ1866" s="25"/>
      <c r="DK1866" s="25"/>
      <c r="DL1866" s="25"/>
      <c r="DM1866" s="25"/>
      <c r="DN1866" s="25"/>
      <c r="DO1866" s="25"/>
      <c r="DP1866" s="25"/>
      <c r="DQ1866" s="25"/>
      <c r="DR1866" s="25"/>
      <c r="DS1866" s="25"/>
      <c r="DT1866" s="25">
        <v>1760.53298749127</v>
      </c>
      <c r="DU1866" s="25"/>
      <c r="DV1866" s="25"/>
      <c r="DW1866" s="25"/>
      <c r="DX1866" s="25"/>
      <c r="DY1866" s="25"/>
      <c r="DZ1866" s="25"/>
      <c r="EA1866" s="25"/>
      <c r="EB1866" s="25"/>
      <c r="EC1866" s="25"/>
      <c r="ED1866" s="25"/>
      <c r="EE1866" s="25"/>
    </row>
    <row r="1867" spans="110:135" x14ac:dyDescent="0.2">
      <c r="DF1867" s="24" t="s">
        <v>3718</v>
      </c>
      <c r="DG1867" s="24" t="s">
        <v>212</v>
      </c>
      <c r="DH1867" s="25">
        <v>1732.5358294504099</v>
      </c>
      <c r="DI1867" s="25">
        <v>1765.95152624917</v>
      </c>
      <c r="DJ1867" s="25">
        <v>48.566017563793103</v>
      </c>
      <c r="DK1867" s="25">
        <v>2490</v>
      </c>
      <c r="DL1867" s="25">
        <v>2771</v>
      </c>
      <c r="DM1867" s="25">
        <v>376.19489299999998</v>
      </c>
      <c r="DN1867" s="25"/>
      <c r="DO1867" s="25"/>
      <c r="DP1867" s="25">
        <v>1011.57400871851</v>
      </c>
      <c r="DQ1867" s="25"/>
      <c r="DR1867" s="25"/>
      <c r="DS1867" s="25">
        <v>1635.9617731035701</v>
      </c>
      <c r="DT1867" s="25"/>
      <c r="DU1867" s="25">
        <v>737.155567457507</v>
      </c>
      <c r="DV1867" s="25"/>
      <c r="DW1867" s="25">
        <v>2297.6682863351102</v>
      </c>
      <c r="DX1867" s="25"/>
      <c r="DY1867" s="25">
        <v>2689.8624864946</v>
      </c>
      <c r="DZ1867" s="25">
        <v>1895.9412793947799</v>
      </c>
      <c r="EA1867" s="25"/>
      <c r="EB1867" s="25"/>
      <c r="EC1867" s="25"/>
      <c r="ED1867" s="25"/>
      <c r="EE1867" s="25">
        <v>1420</v>
      </c>
    </row>
    <row r="1868" spans="110:135" x14ac:dyDescent="0.2">
      <c r="DF1868" s="24" t="s">
        <v>2723</v>
      </c>
      <c r="DG1868" s="24" t="s">
        <v>212</v>
      </c>
      <c r="DH1868" s="25">
        <v>1482.45358673588</v>
      </c>
      <c r="DI1868" s="25">
        <v>1766</v>
      </c>
      <c r="DJ1868" s="25">
        <v>70.338517450770496</v>
      </c>
      <c r="DK1868" s="25">
        <v>1766</v>
      </c>
      <c r="DL1868" s="25">
        <v>737</v>
      </c>
      <c r="DM1868" s="25">
        <v>55.731004650000003</v>
      </c>
      <c r="DN1868" s="25"/>
      <c r="DO1868" s="25"/>
      <c r="DP1868" s="25">
        <v>195.55799100434001</v>
      </c>
      <c r="DQ1868" s="25"/>
      <c r="DR1868" s="25"/>
      <c r="DS1868" s="25">
        <v>1320.5299263059501</v>
      </c>
      <c r="DT1868" s="25"/>
      <c r="DU1868" s="25">
        <v>2026.51425834721</v>
      </c>
      <c r="DV1868" s="25"/>
      <c r="DW1868" s="25">
        <v>1945.19564335207</v>
      </c>
      <c r="DX1868" s="25">
        <v>3395.5534569633201</v>
      </c>
      <c r="DY1868" s="25"/>
      <c r="DZ1868" s="25"/>
      <c r="EA1868" s="25"/>
      <c r="EB1868" s="25"/>
      <c r="EC1868" s="25"/>
      <c r="ED1868" s="25"/>
      <c r="EE1868" s="25">
        <v>1900</v>
      </c>
    </row>
    <row r="1869" spans="110:135" x14ac:dyDescent="0.2">
      <c r="DF1869" s="24" t="s">
        <v>1552</v>
      </c>
      <c r="DG1869" s="24" t="s">
        <v>212</v>
      </c>
      <c r="DH1869" s="25">
        <v>1727.82125908737</v>
      </c>
      <c r="DI1869" s="25">
        <v>1767</v>
      </c>
      <c r="DJ1869" s="25">
        <v>63.462288912917501</v>
      </c>
      <c r="DK1869" s="25">
        <v>1767</v>
      </c>
      <c r="DL1869" s="25">
        <v>3985</v>
      </c>
      <c r="DM1869" s="25">
        <v>221.2690533</v>
      </c>
      <c r="DN1869" s="25"/>
      <c r="DO1869" s="25"/>
      <c r="DP1869" s="25">
        <v>2125.6600778420898</v>
      </c>
      <c r="DQ1869" s="25">
        <v>2168.84583148301</v>
      </c>
      <c r="DR1869" s="25">
        <v>553.059979312888</v>
      </c>
      <c r="DS1869" s="25">
        <v>2122.8628957955598</v>
      </c>
      <c r="DT1869" s="25"/>
      <c r="DU1869" s="25">
        <v>1344.6491357704101</v>
      </c>
      <c r="DV1869" s="25"/>
      <c r="DW1869" s="25">
        <v>1262.04435828237</v>
      </c>
      <c r="DX1869" s="25"/>
      <c r="DY1869" s="25"/>
      <c r="DZ1869" s="25"/>
      <c r="EA1869" s="25"/>
      <c r="EB1869" s="25"/>
      <c r="EC1869" s="25"/>
      <c r="ED1869" s="25"/>
      <c r="EE1869" s="25"/>
    </row>
    <row r="1870" spans="110:135" x14ac:dyDescent="0.2">
      <c r="DF1870" s="24" t="s">
        <v>2571</v>
      </c>
      <c r="DG1870" s="24" t="s">
        <v>212</v>
      </c>
      <c r="DH1870" s="25">
        <v>1825.09528170666</v>
      </c>
      <c r="DI1870" s="25">
        <v>1767.5633434275101</v>
      </c>
      <c r="DJ1870" s="25">
        <v>102.18526363855</v>
      </c>
      <c r="DK1870" s="25"/>
      <c r="DL1870" s="25">
        <v>580</v>
      </c>
      <c r="DM1870" s="25">
        <v>432.09448379999998</v>
      </c>
      <c r="DN1870" s="25"/>
      <c r="DO1870" s="25"/>
      <c r="DP1870" s="25">
        <v>2514.28680038525</v>
      </c>
      <c r="DQ1870" s="25"/>
      <c r="DR1870" s="25">
        <v>1887.00220267432</v>
      </c>
      <c r="DS1870" s="25">
        <v>6291.2879463116496</v>
      </c>
      <c r="DT1870" s="25"/>
      <c r="DU1870" s="25">
        <v>376.44111750266001</v>
      </c>
      <c r="DV1870" s="25">
        <v>2073.1816412585399</v>
      </c>
      <c r="DW1870" s="25"/>
      <c r="DX1870" s="25"/>
      <c r="DY1870" s="25"/>
      <c r="DZ1870" s="25">
        <v>1767.5633434275101</v>
      </c>
      <c r="EA1870" s="25"/>
      <c r="EB1870" s="25"/>
      <c r="EC1870" s="25"/>
      <c r="ED1870" s="25"/>
      <c r="EE1870" s="25">
        <v>504</v>
      </c>
    </row>
    <row r="1871" spans="110:135" x14ac:dyDescent="0.2">
      <c r="DF1871" s="24" t="s">
        <v>5171</v>
      </c>
      <c r="DG1871" s="24" t="s">
        <v>212</v>
      </c>
      <c r="DH1871" s="25">
        <v>2034.74033578422</v>
      </c>
      <c r="DI1871" s="25">
        <v>1767.5633434275101</v>
      </c>
      <c r="DJ1871" s="25">
        <v>61.992678925263199</v>
      </c>
      <c r="DK1871" s="25"/>
      <c r="DL1871" s="25">
        <v>1497</v>
      </c>
      <c r="DM1871" s="25">
        <v>197.80254260000001</v>
      </c>
      <c r="DN1871" s="25"/>
      <c r="DO1871" s="25"/>
      <c r="DP1871" s="25"/>
      <c r="DQ1871" s="25"/>
      <c r="DR1871" s="25">
        <v>1258.7208569761201</v>
      </c>
      <c r="DS1871" s="25"/>
      <c r="DT1871" s="25"/>
      <c r="DU1871" s="25">
        <v>1131.4544087587899</v>
      </c>
      <c r="DV1871" s="25">
        <v>2674.15612672824</v>
      </c>
      <c r="DW1871" s="25">
        <v>2637.5401072600898</v>
      </c>
      <c r="DX1871" s="25"/>
      <c r="DY1871" s="25">
        <v>2558.42563630722</v>
      </c>
      <c r="DZ1871" s="25">
        <v>1767.5633434275101</v>
      </c>
      <c r="EA1871" s="25"/>
      <c r="EB1871" s="25"/>
      <c r="EC1871" s="25"/>
      <c r="ED1871" s="25"/>
      <c r="EE1871" s="25">
        <v>4590</v>
      </c>
    </row>
    <row r="1872" spans="110:135" x14ac:dyDescent="0.2">
      <c r="DF1872" s="24" t="s">
        <v>2103</v>
      </c>
      <c r="DG1872" s="24" t="s">
        <v>212</v>
      </c>
      <c r="DH1872" s="25">
        <v>1534.21502679675</v>
      </c>
      <c r="DI1872" s="25">
        <v>1770.94319539242</v>
      </c>
      <c r="DJ1872" s="25">
        <v>39.815265534752598</v>
      </c>
      <c r="DK1872" s="25"/>
      <c r="DL1872" s="25">
        <v>1945</v>
      </c>
      <c r="DM1872" s="25">
        <v>248.45514030000001</v>
      </c>
      <c r="DN1872" s="25"/>
      <c r="DO1872" s="25"/>
      <c r="DP1872" s="25">
        <v>1576.2105986828999</v>
      </c>
      <c r="DQ1872" s="25"/>
      <c r="DR1872" s="25">
        <v>1887.00220267432</v>
      </c>
      <c r="DS1872" s="25">
        <v>1843.14061139305</v>
      </c>
      <c r="DT1872" s="25"/>
      <c r="DU1872" s="25">
        <v>1699.6684668544301</v>
      </c>
      <c r="DV1872" s="25"/>
      <c r="DW1872" s="25">
        <v>1842.2179239304101</v>
      </c>
      <c r="DX1872" s="25"/>
      <c r="DY1872" s="25"/>
      <c r="DZ1872" s="25">
        <v>2070.5137311612002</v>
      </c>
      <c r="EA1872" s="25">
        <v>1640.94159297121</v>
      </c>
      <c r="EB1872" s="25"/>
      <c r="EC1872" s="25"/>
      <c r="ED1872" s="25"/>
      <c r="EE1872" s="25">
        <v>589</v>
      </c>
    </row>
    <row r="1873" spans="110:135" x14ac:dyDescent="0.2">
      <c r="DF1873" s="24" t="s">
        <v>1958</v>
      </c>
      <c r="DG1873" s="24" t="s">
        <v>212</v>
      </c>
      <c r="DH1873" s="25">
        <v>1657.3983518356199</v>
      </c>
      <c r="DI1873" s="25">
        <v>1771.1590322755401</v>
      </c>
      <c r="DJ1873" s="25">
        <v>51.673507682946898</v>
      </c>
      <c r="DK1873" s="25"/>
      <c r="DL1873" s="25">
        <v>761</v>
      </c>
      <c r="DM1873" s="25">
        <v>310.53650850000002</v>
      </c>
      <c r="DN1873" s="25"/>
      <c r="DO1873" s="25">
        <v>737.28122974999997</v>
      </c>
      <c r="DP1873" s="25">
        <v>2792.4772379624701</v>
      </c>
      <c r="DQ1873" s="25"/>
      <c r="DR1873" s="25">
        <v>1970.26839949348</v>
      </c>
      <c r="DS1873" s="25">
        <v>2096.7616309577802</v>
      </c>
      <c r="DT1873" s="25"/>
      <c r="DU1873" s="25">
        <v>1720.97841700502</v>
      </c>
      <c r="DV1873" s="25"/>
      <c r="DW1873" s="25">
        <v>1771.1590322755401</v>
      </c>
      <c r="DX1873" s="25"/>
      <c r="DY1873" s="25"/>
      <c r="DZ1873" s="25">
        <v>1826.4100208218799</v>
      </c>
      <c r="EA1873" s="25"/>
      <c r="EB1873" s="25"/>
      <c r="EC1873" s="25"/>
      <c r="ED1873" s="25">
        <v>3074.5093934256902</v>
      </c>
      <c r="EE1873" s="25">
        <v>1170</v>
      </c>
    </row>
    <row r="1874" spans="110:135" x14ac:dyDescent="0.2">
      <c r="DF1874" s="24" t="s">
        <v>2910</v>
      </c>
      <c r="DG1874" s="24" t="s">
        <v>212</v>
      </c>
      <c r="DH1874" s="25">
        <v>2080.9077564515901</v>
      </c>
      <c r="DI1874" s="25">
        <v>1771.4263530513199</v>
      </c>
      <c r="DJ1874" s="25">
        <v>61.671502924397501</v>
      </c>
      <c r="DK1874" s="25"/>
      <c r="DL1874" s="25">
        <v>1190</v>
      </c>
      <c r="DM1874" s="25">
        <v>520.61174430000005</v>
      </c>
      <c r="DN1874" s="25">
        <v>711.07070099999999</v>
      </c>
      <c r="DO1874" s="25"/>
      <c r="DP1874" s="25">
        <v>1771.4263530513199</v>
      </c>
      <c r="DQ1874" s="25"/>
      <c r="DR1874" s="25"/>
      <c r="DS1874" s="25">
        <v>2662.1009965019798</v>
      </c>
      <c r="DT1874" s="25">
        <v>3514.54370903471</v>
      </c>
      <c r="DU1874" s="25">
        <v>4411.1850215859304</v>
      </c>
      <c r="DV1874" s="25"/>
      <c r="DW1874" s="25"/>
      <c r="DX1874" s="25"/>
      <c r="DY1874" s="25"/>
      <c r="DZ1874" s="25"/>
      <c r="EA1874" s="25"/>
      <c r="EB1874" s="25"/>
      <c r="EC1874" s="25">
        <v>2227.23128259035</v>
      </c>
      <c r="ED1874" s="25"/>
      <c r="EE1874" s="25">
        <v>1720</v>
      </c>
    </row>
    <row r="1875" spans="110:135" x14ac:dyDescent="0.2">
      <c r="DF1875" s="24" t="s">
        <v>3178</v>
      </c>
      <c r="DG1875" s="24" t="s">
        <v>212</v>
      </c>
      <c r="DH1875" s="25">
        <v>1853.88896545078</v>
      </c>
      <c r="DI1875" s="25">
        <v>1772</v>
      </c>
      <c r="DJ1875" s="25">
        <v>55.565613056577298</v>
      </c>
      <c r="DK1875" s="25"/>
      <c r="DL1875" s="25">
        <v>1772</v>
      </c>
      <c r="DM1875" s="25">
        <v>255.72526869999999</v>
      </c>
      <c r="DN1875" s="25"/>
      <c r="DO1875" s="25"/>
      <c r="DP1875" s="25">
        <v>1627.39311895888</v>
      </c>
      <c r="DQ1875" s="25"/>
      <c r="DR1875" s="25"/>
      <c r="DS1875" s="25">
        <v>1161.7733542523199</v>
      </c>
      <c r="DT1875" s="25"/>
      <c r="DU1875" s="25">
        <v>654.98111010228297</v>
      </c>
      <c r="DV1875" s="25">
        <v>2082.47599502195</v>
      </c>
      <c r="DW1875" s="25">
        <v>2645.3920835266999</v>
      </c>
      <c r="DX1875" s="25">
        <v>3478.9759095845302</v>
      </c>
      <c r="DY1875" s="25"/>
      <c r="DZ1875" s="25">
        <v>2219.88830672322</v>
      </c>
      <c r="EA1875" s="25"/>
      <c r="EB1875" s="25"/>
      <c r="EC1875" s="25"/>
      <c r="ED1875" s="25">
        <v>3324.1734730886701</v>
      </c>
      <c r="EE1875" s="25">
        <v>1170</v>
      </c>
    </row>
    <row r="1876" spans="110:135" x14ac:dyDescent="0.2">
      <c r="DF1876" s="24" t="s">
        <v>1633</v>
      </c>
      <c r="DG1876" s="24" t="s">
        <v>274</v>
      </c>
      <c r="DH1876" s="25">
        <v>1791.65893479754</v>
      </c>
      <c r="DI1876" s="25">
        <v>1772.1346927478801</v>
      </c>
      <c r="DJ1876" s="25">
        <v>69.163423712931007</v>
      </c>
      <c r="DK1876" s="25"/>
      <c r="DL1876" s="25"/>
      <c r="DM1876" s="25">
        <v>507.69286030000001</v>
      </c>
      <c r="DN1876" s="25"/>
      <c r="DO1876" s="25"/>
      <c r="DP1876" s="25">
        <v>1772.1346927478801</v>
      </c>
      <c r="DQ1876" s="25"/>
      <c r="DR1876" s="25"/>
      <c r="DS1876" s="25">
        <v>2033.7860262781201</v>
      </c>
      <c r="DT1876" s="25"/>
      <c r="DU1876" s="25"/>
      <c r="DV1876" s="25"/>
      <c r="DW1876" s="25">
        <v>1163.4773467806201</v>
      </c>
      <c r="DX1876" s="25">
        <v>3652.0306340133702</v>
      </c>
      <c r="DY1876" s="25"/>
      <c r="DZ1876" s="25"/>
      <c r="EA1876" s="25"/>
      <c r="EB1876" s="25"/>
      <c r="EC1876" s="25"/>
      <c r="ED1876" s="25">
        <v>3054.4909834627701</v>
      </c>
      <c r="EE1876" s="25">
        <v>358</v>
      </c>
    </row>
    <row r="1877" spans="110:135" x14ac:dyDescent="0.2">
      <c r="DF1877" s="24" t="s">
        <v>2844</v>
      </c>
      <c r="DG1877" s="24" t="s">
        <v>212</v>
      </c>
      <c r="DH1877" s="25">
        <v>1779.57960650266</v>
      </c>
      <c r="DI1877" s="25">
        <v>1772.20843114581</v>
      </c>
      <c r="DJ1877" s="25">
        <v>43.930728694598599</v>
      </c>
      <c r="DK1877" s="25"/>
      <c r="DL1877" s="25">
        <v>1829</v>
      </c>
      <c r="DM1877" s="25">
        <v>188.9887611</v>
      </c>
      <c r="DN1877" s="25"/>
      <c r="DO1877" s="25"/>
      <c r="DP1877" s="25">
        <v>2482.5125235958999</v>
      </c>
      <c r="DQ1877" s="25"/>
      <c r="DR1877" s="25"/>
      <c r="DS1877" s="25">
        <v>2894.3851030056198</v>
      </c>
      <c r="DT1877" s="25"/>
      <c r="DU1877" s="25">
        <v>1434.0106212826099</v>
      </c>
      <c r="DV1877" s="25">
        <v>2135.7395959410101</v>
      </c>
      <c r="DW1877" s="25">
        <v>1706.9593577036701</v>
      </c>
      <c r="DX1877" s="25"/>
      <c r="DY1877" s="25">
        <v>2398.7832401061301</v>
      </c>
      <c r="DZ1877" s="25">
        <v>1715.41686229161</v>
      </c>
      <c r="EA1877" s="25"/>
      <c r="EB1877" s="25"/>
      <c r="EC1877" s="25"/>
      <c r="ED1877" s="25"/>
      <c r="EE1877" s="25">
        <v>1010</v>
      </c>
    </row>
    <row r="1878" spans="110:135" x14ac:dyDescent="0.2">
      <c r="DF1878" s="24" t="s">
        <v>1015</v>
      </c>
      <c r="DG1878" s="24" t="s">
        <v>212</v>
      </c>
      <c r="DH1878" s="25">
        <v>1896.1395411267799</v>
      </c>
      <c r="DI1878" s="25">
        <v>1773.49943494839</v>
      </c>
      <c r="DJ1878" s="25">
        <v>69.215738391581894</v>
      </c>
      <c r="DK1878" s="25">
        <v>4524</v>
      </c>
      <c r="DL1878" s="25">
        <v>693</v>
      </c>
      <c r="DM1878" s="25">
        <v>202.23332260000001</v>
      </c>
      <c r="DN1878" s="25"/>
      <c r="DO1878" s="25"/>
      <c r="DP1878" s="25">
        <v>2257.3080579498801</v>
      </c>
      <c r="DQ1878" s="25">
        <v>2544.9143684129599</v>
      </c>
      <c r="DR1878" s="25">
        <v>1400.6617101546001</v>
      </c>
      <c r="DS1878" s="25">
        <v>1835.9796480995899</v>
      </c>
      <c r="DT1878" s="25"/>
      <c r="DU1878" s="25">
        <v>1711.0192217971801</v>
      </c>
      <c r="DV1878" s="25"/>
      <c r="DW1878" s="25"/>
      <c r="DX1878" s="25"/>
      <c r="DY1878" s="25"/>
      <c r="DZ1878" s="25"/>
      <c r="EA1878" s="25"/>
      <c r="EB1878" s="25"/>
      <c r="EC1878" s="25"/>
      <c r="ED1878" s="25"/>
      <c r="EE1878" s="25"/>
    </row>
    <row r="1879" spans="110:135" x14ac:dyDescent="0.2">
      <c r="DF1879" s="24" t="s">
        <v>3780</v>
      </c>
      <c r="DG1879" s="24" t="s">
        <v>212</v>
      </c>
      <c r="DH1879" s="25">
        <v>1776.51543555277</v>
      </c>
      <c r="DI1879" s="25">
        <v>1776.51543555277</v>
      </c>
      <c r="DJ1879" s="25">
        <v>25.751324705900199</v>
      </c>
      <c r="DK1879" s="25"/>
      <c r="DL1879" s="25"/>
      <c r="DM1879" s="25"/>
      <c r="DN1879" s="25"/>
      <c r="DO1879" s="25"/>
      <c r="DP1879" s="25"/>
      <c r="DQ1879" s="25"/>
      <c r="DR1879" s="25"/>
      <c r="DS1879" s="25"/>
      <c r="DT1879" s="25"/>
      <c r="DU1879" s="25"/>
      <c r="DV1879" s="25"/>
      <c r="DW1879" s="25"/>
      <c r="DX1879" s="25"/>
      <c r="DY1879" s="25"/>
      <c r="DZ1879" s="25">
        <v>1453.03087110553</v>
      </c>
      <c r="EA1879" s="25"/>
      <c r="EB1879" s="25"/>
      <c r="EC1879" s="25"/>
      <c r="ED1879" s="25"/>
      <c r="EE1879" s="25">
        <v>2100</v>
      </c>
    </row>
    <row r="1880" spans="110:135" x14ac:dyDescent="0.2">
      <c r="DF1880" s="24" t="s">
        <v>4178</v>
      </c>
      <c r="DG1880" s="24" t="s">
        <v>212</v>
      </c>
      <c r="DH1880" s="25">
        <v>2215.1935227092699</v>
      </c>
      <c r="DI1880" s="25">
        <v>1776.8725117500001</v>
      </c>
      <c r="DJ1880" s="25">
        <v>74.648365088293403</v>
      </c>
      <c r="DK1880" s="25"/>
      <c r="DL1880" s="25">
        <v>1824</v>
      </c>
      <c r="DM1880" s="25">
        <v>708.52779299999997</v>
      </c>
      <c r="DN1880" s="25"/>
      <c r="DO1880" s="25">
        <v>1729.7450234999999</v>
      </c>
      <c r="DP1880" s="25">
        <v>6341.2783081298603</v>
      </c>
      <c r="DQ1880" s="25"/>
      <c r="DR1880" s="25">
        <v>3312.3491188225398</v>
      </c>
      <c r="DS1880" s="25">
        <v>1468.54415224328</v>
      </c>
      <c r="DT1880" s="25"/>
      <c r="DU1880" s="25">
        <v>539.08628799956</v>
      </c>
      <c r="DV1880" s="25"/>
      <c r="DW1880" s="25"/>
      <c r="DX1880" s="25"/>
      <c r="DY1880" s="25">
        <v>2426.10318295447</v>
      </c>
      <c r="DZ1880" s="25">
        <v>1662.30136044301</v>
      </c>
      <c r="EA1880" s="25"/>
      <c r="EB1880" s="25"/>
      <c r="EC1880" s="25"/>
      <c r="ED1880" s="25"/>
      <c r="EE1880" s="25">
        <v>2140</v>
      </c>
    </row>
    <row r="1881" spans="110:135" x14ac:dyDescent="0.2">
      <c r="DF1881" s="24" t="s">
        <v>4414</v>
      </c>
      <c r="DG1881" s="24" t="s">
        <v>212</v>
      </c>
      <c r="DH1881" s="25">
        <v>2155.9922795308598</v>
      </c>
      <c r="DI1881" s="25">
        <v>1777.58961</v>
      </c>
      <c r="DJ1881" s="25">
        <v>61.604508337354702</v>
      </c>
      <c r="DK1881" s="25"/>
      <c r="DL1881" s="25">
        <v>3162</v>
      </c>
      <c r="DM1881" s="25">
        <v>202.68246740000001</v>
      </c>
      <c r="DN1881" s="25">
        <v>1777.58961</v>
      </c>
      <c r="DO1881" s="25"/>
      <c r="DP1881" s="25"/>
      <c r="DQ1881" s="25"/>
      <c r="DR1881" s="25">
        <v>1226.8089731701</v>
      </c>
      <c r="DS1881" s="25">
        <v>2889.8968499869702</v>
      </c>
      <c r="DT1881" s="25"/>
      <c r="DU1881" s="25">
        <v>1267.11672282065</v>
      </c>
      <c r="DV1881" s="25"/>
      <c r="DW1881" s="25">
        <v>1290.1259456376799</v>
      </c>
      <c r="DX1881" s="25"/>
      <c r="DY1881" s="25">
        <v>3147.7099467623202</v>
      </c>
      <c r="DZ1881" s="25"/>
      <c r="EA1881" s="25"/>
      <c r="EB1881" s="25"/>
      <c r="EC1881" s="25"/>
      <c r="ED1881" s="25"/>
      <c r="EE1881" s="25">
        <v>4440</v>
      </c>
    </row>
    <row r="1882" spans="110:135" x14ac:dyDescent="0.2">
      <c r="DF1882" s="24" t="s">
        <v>3471</v>
      </c>
      <c r="DG1882" s="24" t="s">
        <v>212</v>
      </c>
      <c r="DH1882" s="25">
        <v>1945.54630043158</v>
      </c>
      <c r="DI1882" s="25">
        <v>1778.0989601660301</v>
      </c>
      <c r="DJ1882" s="25">
        <v>74.583923843973906</v>
      </c>
      <c r="DK1882" s="25"/>
      <c r="DL1882" s="25">
        <v>1704</v>
      </c>
      <c r="DM1882" s="25">
        <v>251.51331819999999</v>
      </c>
      <c r="DN1882" s="25"/>
      <c r="DO1882" s="25"/>
      <c r="DP1882" s="25">
        <v>719.80940731590999</v>
      </c>
      <c r="DQ1882" s="25"/>
      <c r="DR1882" s="25">
        <v>985.58070346632405</v>
      </c>
      <c r="DS1882" s="25">
        <v>1778.0989601660301</v>
      </c>
      <c r="DT1882" s="25"/>
      <c r="DU1882" s="25">
        <v>2257.19398936889</v>
      </c>
      <c r="DV1882" s="25"/>
      <c r="DW1882" s="25">
        <v>1911.9760856616199</v>
      </c>
      <c r="DX1882" s="25"/>
      <c r="DY1882" s="25">
        <v>2661.7442397054301</v>
      </c>
      <c r="DZ1882" s="25"/>
      <c r="EA1882" s="25"/>
      <c r="EB1882" s="25"/>
      <c r="EC1882" s="25"/>
      <c r="ED1882" s="25"/>
      <c r="EE1882" s="25">
        <v>5240</v>
      </c>
    </row>
    <row r="1883" spans="110:135" x14ac:dyDescent="0.2">
      <c r="DF1883" s="24" t="s">
        <v>2440</v>
      </c>
      <c r="DG1883" s="24" t="s">
        <v>274</v>
      </c>
      <c r="DH1883" s="25">
        <v>1774.722083334</v>
      </c>
      <c r="DI1883" s="25">
        <v>1779.30719204344</v>
      </c>
      <c r="DJ1883" s="25">
        <v>60.178199688879097</v>
      </c>
      <c r="DK1883" s="25"/>
      <c r="DL1883" s="25">
        <v>3343</v>
      </c>
      <c r="DM1883" s="25">
        <v>644.57966620000002</v>
      </c>
      <c r="DN1883" s="25"/>
      <c r="DO1883" s="25"/>
      <c r="DP1883" s="25"/>
      <c r="DQ1883" s="25"/>
      <c r="DR1883" s="25">
        <v>2183.3540840512201</v>
      </c>
      <c r="DS1883" s="25">
        <v>1537.53913026484</v>
      </c>
      <c r="DT1883" s="25"/>
      <c r="DU1883" s="25">
        <v>2955.6697270453801</v>
      </c>
      <c r="DV1883" s="25"/>
      <c r="DW1883" s="25">
        <v>1253.5588052885</v>
      </c>
      <c r="DX1883" s="25"/>
      <c r="DY1883" s="25"/>
      <c r="DZ1883" s="25"/>
      <c r="EA1883" s="25">
        <v>2021.0752538220399</v>
      </c>
      <c r="EB1883" s="25"/>
      <c r="EC1883" s="25"/>
      <c r="ED1883" s="25"/>
      <c r="EE1883" s="25">
        <v>259</v>
      </c>
    </row>
    <row r="1884" spans="110:135" x14ac:dyDescent="0.2">
      <c r="DF1884" s="24" t="s">
        <v>1774</v>
      </c>
      <c r="DG1884" s="24" t="s">
        <v>212</v>
      </c>
      <c r="DH1884" s="25">
        <v>1654.2476170376899</v>
      </c>
      <c r="DI1884" s="25">
        <v>1781.1468544752099</v>
      </c>
      <c r="DJ1884" s="25">
        <v>76.184170987472697</v>
      </c>
      <c r="DK1884" s="25">
        <v>1108</v>
      </c>
      <c r="DL1884" s="25">
        <v>1121</v>
      </c>
      <c r="DM1884" s="25">
        <v>148.19854140000001</v>
      </c>
      <c r="DN1884" s="25"/>
      <c r="DO1884" s="25"/>
      <c r="DP1884" s="25">
        <v>3993.1857840584098</v>
      </c>
      <c r="DQ1884" s="25"/>
      <c r="DR1884" s="25">
        <v>1800.0001674139301</v>
      </c>
      <c r="DS1884" s="25">
        <v>3281.3100440574999</v>
      </c>
      <c r="DT1884" s="25"/>
      <c r="DU1884" s="25">
        <v>449.95991214877199</v>
      </c>
      <c r="DV1884" s="25">
        <v>2533.8365169438398</v>
      </c>
      <c r="DW1884" s="25">
        <v>1781.1468544752099</v>
      </c>
      <c r="DX1884" s="25"/>
      <c r="DY1884" s="25"/>
      <c r="DZ1884" s="25">
        <v>1930.8859669169101</v>
      </c>
      <c r="EA1884" s="25"/>
      <c r="EB1884" s="25"/>
      <c r="EC1884" s="25"/>
      <c r="ED1884" s="25"/>
      <c r="EE1884" s="25">
        <v>49.2</v>
      </c>
    </row>
    <row r="1885" spans="110:135" x14ac:dyDescent="0.2">
      <c r="DF1885" s="24" t="s">
        <v>3890</v>
      </c>
      <c r="DG1885" s="24" t="s">
        <v>212</v>
      </c>
      <c r="DH1885" s="25">
        <v>1923.4827782672501</v>
      </c>
      <c r="DI1885" s="25">
        <v>1781.59285339188</v>
      </c>
      <c r="DJ1885" s="25">
        <v>46.408234502394599</v>
      </c>
      <c r="DK1885" s="25"/>
      <c r="DL1885" s="25">
        <v>1439</v>
      </c>
      <c r="DM1885" s="25">
        <v>295.54361929999999</v>
      </c>
      <c r="DN1885" s="25"/>
      <c r="DO1885" s="25"/>
      <c r="DP1885" s="25">
        <v>1584.0769980858599</v>
      </c>
      <c r="DQ1885" s="25"/>
      <c r="DR1885" s="25"/>
      <c r="DS1885" s="25">
        <v>1765.7214968357</v>
      </c>
      <c r="DT1885" s="25"/>
      <c r="DU1885" s="25">
        <v>2381.1739179277101</v>
      </c>
      <c r="DV1885" s="25">
        <v>2832.24834077893</v>
      </c>
      <c r="DW1885" s="25"/>
      <c r="DX1885" s="25"/>
      <c r="DY1885" s="25">
        <v>3490.9804613788801</v>
      </c>
      <c r="DZ1885" s="25">
        <v>2614.43335432702</v>
      </c>
      <c r="EA1885" s="25">
        <v>1781.59285339188</v>
      </c>
      <c r="EB1885" s="25"/>
      <c r="EC1885" s="25">
        <v>2021.5395189137901</v>
      </c>
      <c r="ED1885" s="25"/>
      <c r="EE1885" s="25">
        <v>952</v>
      </c>
    </row>
    <row r="1886" spans="110:135" x14ac:dyDescent="0.2">
      <c r="DF1886" s="24" t="s">
        <v>4525</v>
      </c>
      <c r="DG1886" s="24" t="s">
        <v>274</v>
      </c>
      <c r="DH1886" s="25">
        <v>1781.59285339188</v>
      </c>
      <c r="DI1886" s="25">
        <v>1781.59285339188</v>
      </c>
      <c r="DJ1886" s="25"/>
      <c r="DK1886" s="25"/>
      <c r="DL1886" s="25"/>
      <c r="DM1886" s="25"/>
      <c r="DN1886" s="25"/>
      <c r="DO1886" s="25"/>
      <c r="DP1886" s="25"/>
      <c r="DQ1886" s="25"/>
      <c r="DR1886" s="25"/>
      <c r="DS1886" s="25"/>
      <c r="DT1886" s="25"/>
      <c r="DU1886" s="25"/>
      <c r="DV1886" s="25"/>
      <c r="DW1886" s="25"/>
      <c r="DX1886" s="25"/>
      <c r="DY1886" s="25"/>
      <c r="DZ1886" s="25"/>
      <c r="EA1886" s="25">
        <v>1781.59285339188</v>
      </c>
      <c r="EB1886" s="25"/>
      <c r="EC1886" s="25"/>
      <c r="ED1886" s="25"/>
      <c r="EE1886" s="25"/>
    </row>
    <row r="1887" spans="110:135" x14ac:dyDescent="0.2">
      <c r="DF1887" s="24" t="s">
        <v>3726</v>
      </c>
      <c r="DG1887" s="24" t="s">
        <v>212</v>
      </c>
      <c r="DH1887" s="25">
        <v>2051.83022138555</v>
      </c>
      <c r="DI1887" s="25">
        <v>1782.2176456349</v>
      </c>
      <c r="DJ1887" s="25">
        <v>67.048142786775301</v>
      </c>
      <c r="DK1887" s="25"/>
      <c r="DL1887" s="25">
        <v>4320</v>
      </c>
      <c r="DM1887" s="25">
        <v>119.85142430000001</v>
      </c>
      <c r="DN1887" s="25"/>
      <c r="DO1887" s="25"/>
      <c r="DP1887" s="25">
        <v>1878.1438330681799</v>
      </c>
      <c r="DQ1887" s="25"/>
      <c r="DR1887" s="25"/>
      <c r="DS1887" s="25"/>
      <c r="DT1887" s="25"/>
      <c r="DU1887" s="25">
        <v>1217.8331073204799</v>
      </c>
      <c r="DV1887" s="25">
        <v>2356.9888736958401</v>
      </c>
      <c r="DW1887" s="25">
        <v>1317.47159347973</v>
      </c>
      <c r="DX1887" s="25">
        <v>3964.2151586975301</v>
      </c>
      <c r="DY1887" s="25"/>
      <c r="DZ1887" s="25">
        <v>1686.2914582016199</v>
      </c>
      <c r="EA1887" s="25"/>
      <c r="EB1887" s="25"/>
      <c r="EC1887" s="25"/>
      <c r="ED1887" s="25">
        <v>3034.5067650921601</v>
      </c>
      <c r="EE1887" s="25">
        <v>623</v>
      </c>
    </row>
    <row r="1888" spans="110:135" x14ac:dyDescent="0.2">
      <c r="DF1888" s="24" t="s">
        <v>6023</v>
      </c>
      <c r="DG1888" s="24" t="s">
        <v>212</v>
      </c>
      <c r="DH1888" s="25">
        <v>1782.8578498311699</v>
      </c>
      <c r="DI1888" s="25">
        <v>1782.8578498311699</v>
      </c>
      <c r="DJ1888" s="25">
        <v>37.0515935949118</v>
      </c>
      <c r="DK1888" s="25"/>
      <c r="DL1888" s="25"/>
      <c r="DM1888" s="25"/>
      <c r="DN1888" s="25"/>
      <c r="DO1888" s="25"/>
      <c r="DP1888" s="25"/>
      <c r="DQ1888" s="25"/>
      <c r="DR1888" s="25"/>
      <c r="DS1888" s="25"/>
      <c r="DT1888" s="25"/>
      <c r="DU1888" s="25"/>
      <c r="DV1888" s="25"/>
      <c r="DW1888" s="25">
        <v>1315.7592004687899</v>
      </c>
      <c r="DX1888" s="25"/>
      <c r="DY1888" s="25"/>
      <c r="DZ1888" s="25"/>
      <c r="EA1888" s="25">
        <v>2249.9564991935399</v>
      </c>
      <c r="EB1888" s="25"/>
      <c r="EC1888" s="25"/>
      <c r="ED1888" s="25"/>
      <c r="EE1888" s="25"/>
    </row>
    <row r="1889" spans="110:135" x14ac:dyDescent="0.2">
      <c r="DF1889" s="24" t="s">
        <v>3379</v>
      </c>
      <c r="DG1889" s="24" t="s">
        <v>212</v>
      </c>
      <c r="DH1889" s="25">
        <v>1614.51295954072</v>
      </c>
      <c r="DI1889" s="25">
        <v>1782.8801771562401</v>
      </c>
      <c r="DJ1889" s="25">
        <v>68.108915482079496</v>
      </c>
      <c r="DK1889" s="25"/>
      <c r="DL1889" s="25">
        <v>1047</v>
      </c>
      <c r="DM1889" s="25">
        <v>38.635791380000001</v>
      </c>
      <c r="DN1889" s="25"/>
      <c r="DO1889" s="25"/>
      <c r="DP1889" s="25"/>
      <c r="DQ1889" s="25"/>
      <c r="DR1889" s="25"/>
      <c r="DS1889" s="25"/>
      <c r="DT1889" s="25"/>
      <c r="DU1889" s="25">
        <v>673.08627003322499</v>
      </c>
      <c r="DV1889" s="25"/>
      <c r="DW1889" s="25">
        <v>2031.5268646213499</v>
      </c>
      <c r="DX1889" s="25"/>
      <c r="DY1889" s="25">
        <v>2519.6301493780202</v>
      </c>
      <c r="DZ1889" s="25">
        <v>1782.8801771562401</v>
      </c>
      <c r="EA1889" s="25"/>
      <c r="EB1889" s="25"/>
      <c r="EC1889" s="25"/>
      <c r="ED1889" s="25">
        <v>3208.8314642161799</v>
      </c>
      <c r="EE1889" s="25"/>
    </row>
    <row r="1890" spans="110:135" x14ac:dyDescent="0.2">
      <c r="DF1890" s="24" t="s">
        <v>3051</v>
      </c>
      <c r="DG1890" s="24" t="s">
        <v>212</v>
      </c>
      <c r="DH1890" s="25">
        <v>1737.5604304957899</v>
      </c>
      <c r="DI1890" s="25">
        <v>1783.84752988786</v>
      </c>
      <c r="DJ1890" s="25">
        <v>82.373670670267103</v>
      </c>
      <c r="DK1890" s="25"/>
      <c r="DL1890" s="25"/>
      <c r="DM1890" s="25">
        <v>103.29022860000001</v>
      </c>
      <c r="DN1890" s="25">
        <v>277.523663</v>
      </c>
      <c r="DO1890" s="25"/>
      <c r="DP1890" s="25">
        <v>2219.7448362499499</v>
      </c>
      <c r="DQ1890" s="25"/>
      <c r="DR1890" s="25"/>
      <c r="DS1890" s="25">
        <v>409.21702305860703</v>
      </c>
      <c r="DT1890" s="25"/>
      <c r="DU1890" s="25">
        <v>1354.6907769628201</v>
      </c>
      <c r="DV1890" s="25"/>
      <c r="DW1890" s="25">
        <v>1716.8752713460699</v>
      </c>
      <c r="DX1890" s="25">
        <v>5039.52433764135</v>
      </c>
      <c r="DY1890" s="25"/>
      <c r="DZ1890" s="25">
        <v>1850.8197884296601</v>
      </c>
      <c r="EA1890" s="25"/>
      <c r="EB1890" s="25"/>
      <c r="EC1890" s="25">
        <v>1933.9183796694299</v>
      </c>
      <c r="ED1890" s="25"/>
      <c r="EE1890" s="25">
        <v>2470</v>
      </c>
    </row>
    <row r="1891" spans="110:135" x14ac:dyDescent="0.2">
      <c r="DF1891" s="24" t="s">
        <v>4425</v>
      </c>
      <c r="DG1891" s="24" t="s">
        <v>212</v>
      </c>
      <c r="DH1891" s="25">
        <v>2117.2296565921702</v>
      </c>
      <c r="DI1891" s="25">
        <v>1783.8727163693</v>
      </c>
      <c r="DJ1891" s="25">
        <v>58.7317875603338</v>
      </c>
      <c r="DK1891" s="25">
        <v>4797</v>
      </c>
      <c r="DL1891" s="25">
        <v>2987</v>
      </c>
      <c r="DM1891" s="25">
        <v>479.72148520000002</v>
      </c>
      <c r="DN1891" s="25"/>
      <c r="DO1891" s="25"/>
      <c r="DP1891" s="25">
        <v>2489.57444229048</v>
      </c>
      <c r="DQ1891" s="25"/>
      <c r="DR1891" s="25"/>
      <c r="DS1891" s="25">
        <v>1448.2637280827601</v>
      </c>
      <c r="DT1891" s="25"/>
      <c r="DU1891" s="25">
        <v>1235.1484196261799</v>
      </c>
      <c r="DV1891" s="25"/>
      <c r="DW1891" s="25">
        <v>1783.8727163693</v>
      </c>
      <c r="DX1891" s="25"/>
      <c r="DY1891" s="25"/>
      <c r="DZ1891" s="25">
        <v>1604.48611776078</v>
      </c>
      <c r="EA1891" s="25"/>
      <c r="EB1891" s="25"/>
      <c r="EC1891" s="25"/>
      <c r="ED1891" s="25"/>
      <c r="EE1891" s="25">
        <v>2230</v>
      </c>
    </row>
    <row r="1892" spans="110:135" x14ac:dyDescent="0.2">
      <c r="DF1892" s="24" t="s">
        <v>5689</v>
      </c>
      <c r="DG1892" s="24" t="s">
        <v>212</v>
      </c>
      <c r="DH1892" s="25">
        <v>2539.57857501937</v>
      </c>
      <c r="DI1892" s="25">
        <v>1784.15768382031</v>
      </c>
      <c r="DJ1892" s="25">
        <v>77.915079617664901</v>
      </c>
      <c r="DK1892" s="25"/>
      <c r="DL1892" s="25">
        <v>5964</v>
      </c>
      <c r="DM1892" s="25">
        <v>1297.639075</v>
      </c>
      <c r="DN1892" s="25">
        <v>1119.184311</v>
      </c>
      <c r="DO1892" s="25"/>
      <c r="DP1892" s="25">
        <v>3575.3791199928601</v>
      </c>
      <c r="DQ1892" s="25"/>
      <c r="DR1892" s="25">
        <v>857.54558877134502</v>
      </c>
      <c r="DS1892" s="25">
        <v>2301.21499679315</v>
      </c>
      <c r="DT1892" s="25"/>
      <c r="DU1892" s="25">
        <v>584.71341463922704</v>
      </c>
      <c r="DV1892" s="25">
        <v>2169.3486384423099</v>
      </c>
      <c r="DW1892" s="25">
        <v>1710.5638407082099</v>
      </c>
      <c r="DX1892" s="25">
        <v>6315.6840029704699</v>
      </c>
      <c r="DY1892" s="25"/>
      <c r="DZ1892" s="25">
        <v>1784.15768382031</v>
      </c>
      <c r="EA1892" s="25"/>
      <c r="EB1892" s="25"/>
      <c r="EC1892" s="25">
        <v>4696.0908031139397</v>
      </c>
      <c r="ED1892" s="25"/>
      <c r="EE1892" s="25">
        <v>639</v>
      </c>
    </row>
    <row r="1893" spans="110:135" x14ac:dyDescent="0.2">
      <c r="DF1893" s="24" t="s">
        <v>5316</v>
      </c>
      <c r="DG1893" s="24" t="s">
        <v>212</v>
      </c>
      <c r="DH1893" s="25">
        <v>2126.8537963016001</v>
      </c>
      <c r="DI1893" s="25">
        <v>1789.64208431425</v>
      </c>
      <c r="DJ1893" s="25">
        <v>65.247128519232604</v>
      </c>
      <c r="DK1893" s="25">
        <v>4863</v>
      </c>
      <c r="DL1893" s="25">
        <v>3824</v>
      </c>
      <c r="DM1893" s="25">
        <v>310.85737</v>
      </c>
      <c r="DN1893" s="25"/>
      <c r="DO1893" s="25"/>
      <c r="DP1893" s="25">
        <v>1569.0183549141</v>
      </c>
      <c r="DQ1893" s="25"/>
      <c r="DR1893" s="25"/>
      <c r="DS1893" s="25">
        <v>1514.1895011306401</v>
      </c>
      <c r="DT1893" s="25"/>
      <c r="DU1893" s="25">
        <v>884.47151097282995</v>
      </c>
      <c r="DV1893" s="25">
        <v>2220.5252614271999</v>
      </c>
      <c r="DW1893" s="25"/>
      <c r="DX1893" s="25"/>
      <c r="DY1893" s="25"/>
      <c r="DZ1893" s="25">
        <v>2010.2658137144001</v>
      </c>
      <c r="EA1893" s="25"/>
      <c r="EB1893" s="25"/>
      <c r="EC1893" s="25">
        <v>2872.2101508568499</v>
      </c>
      <c r="ED1893" s="25"/>
      <c r="EE1893" s="25">
        <v>1200</v>
      </c>
    </row>
    <row r="1894" spans="110:135" x14ac:dyDescent="0.2">
      <c r="DF1894" s="24" t="s">
        <v>3428</v>
      </c>
      <c r="DG1894" s="24" t="s">
        <v>212</v>
      </c>
      <c r="DH1894" s="25">
        <v>1985.5157127612599</v>
      </c>
      <c r="DI1894" s="25">
        <v>1791.77672880968</v>
      </c>
      <c r="DJ1894" s="25">
        <v>39.820305341480797</v>
      </c>
      <c r="DK1894" s="25"/>
      <c r="DL1894" s="25">
        <v>1284</v>
      </c>
      <c r="DM1894" s="25"/>
      <c r="DN1894" s="25"/>
      <c r="DO1894" s="25"/>
      <c r="DP1894" s="25"/>
      <c r="DQ1894" s="25"/>
      <c r="DR1894" s="25"/>
      <c r="DS1894" s="25"/>
      <c r="DT1894" s="25"/>
      <c r="DU1894" s="25"/>
      <c r="DV1894" s="25"/>
      <c r="DW1894" s="25">
        <v>2038.9873790935801</v>
      </c>
      <c r="DX1894" s="25"/>
      <c r="DY1894" s="25"/>
      <c r="DZ1894" s="25">
        <v>1544.5660785257901</v>
      </c>
      <c r="EA1894" s="25"/>
      <c r="EB1894" s="25"/>
      <c r="EC1894" s="25"/>
      <c r="ED1894" s="25">
        <v>3074.5093934256902</v>
      </c>
      <c r="EE1894" s="25"/>
    </row>
    <row r="1895" spans="110:135" x14ac:dyDescent="0.2">
      <c r="DF1895" s="24" t="s">
        <v>3404</v>
      </c>
      <c r="DG1895" s="24" t="s">
        <v>212</v>
      </c>
      <c r="DH1895" s="25">
        <v>1846.1451363189799</v>
      </c>
      <c r="DI1895" s="25">
        <v>1791.82627991872</v>
      </c>
      <c r="DJ1895" s="25">
        <v>45.831031329079899</v>
      </c>
      <c r="DK1895" s="25"/>
      <c r="DL1895" s="25">
        <v>2532</v>
      </c>
      <c r="DM1895" s="25">
        <v>182.75166390000001</v>
      </c>
      <c r="DN1895" s="25"/>
      <c r="DO1895" s="25"/>
      <c r="DP1895" s="25">
        <v>3258.1057854931601</v>
      </c>
      <c r="DQ1895" s="25"/>
      <c r="DR1895" s="25"/>
      <c r="DS1895" s="25">
        <v>1482.2568643320701</v>
      </c>
      <c r="DT1895" s="25"/>
      <c r="DU1895" s="25">
        <v>1453.8525041205701</v>
      </c>
      <c r="DV1895" s="25">
        <v>2230.6834405668001</v>
      </c>
      <c r="DW1895" s="25">
        <v>2013.8296885395</v>
      </c>
      <c r="DX1895" s="25"/>
      <c r="DY1895" s="25"/>
      <c r="DZ1895" s="25">
        <v>1791.82627991872</v>
      </c>
      <c r="EA1895" s="25"/>
      <c r="EB1895" s="25"/>
      <c r="EC1895" s="25"/>
      <c r="ED1895" s="25"/>
      <c r="EE1895" s="25">
        <v>1670</v>
      </c>
    </row>
    <row r="1896" spans="110:135" x14ac:dyDescent="0.2">
      <c r="DF1896" s="24" t="s">
        <v>2085</v>
      </c>
      <c r="DG1896" s="24" t="s">
        <v>212</v>
      </c>
      <c r="DH1896" s="25">
        <v>1791.9364774078001</v>
      </c>
      <c r="DI1896" s="25">
        <v>1791.9364774078001</v>
      </c>
      <c r="DJ1896" s="25">
        <v>48.740433568880498</v>
      </c>
      <c r="DK1896" s="25"/>
      <c r="DL1896" s="25"/>
      <c r="DM1896" s="25"/>
      <c r="DN1896" s="25"/>
      <c r="DO1896" s="25"/>
      <c r="DP1896" s="25"/>
      <c r="DQ1896" s="25"/>
      <c r="DR1896" s="25"/>
      <c r="DS1896" s="25"/>
      <c r="DT1896" s="25"/>
      <c r="DU1896" s="25">
        <v>2409.52184895657</v>
      </c>
      <c r="DV1896" s="25"/>
      <c r="DW1896" s="25">
        <v>1174.35110585904</v>
      </c>
      <c r="DX1896" s="25"/>
      <c r="DY1896" s="25"/>
      <c r="DZ1896" s="25"/>
      <c r="EA1896" s="25"/>
      <c r="EB1896" s="25"/>
      <c r="EC1896" s="25"/>
      <c r="ED1896" s="25"/>
      <c r="EE1896" s="25"/>
    </row>
    <row r="1897" spans="110:135" x14ac:dyDescent="0.2">
      <c r="DF1897" s="24" t="s">
        <v>4546</v>
      </c>
      <c r="DG1897" s="24" t="s">
        <v>212</v>
      </c>
      <c r="DH1897" s="25">
        <v>2386.3822682749101</v>
      </c>
      <c r="DI1897" s="25">
        <v>1792.18632486908</v>
      </c>
      <c r="DJ1897" s="25">
        <v>67.407881526914196</v>
      </c>
      <c r="DK1897" s="25"/>
      <c r="DL1897" s="25">
        <v>6073</v>
      </c>
      <c r="DM1897" s="25">
        <v>1096.3089199999999</v>
      </c>
      <c r="DN1897" s="25">
        <v>928.29766830000005</v>
      </c>
      <c r="DO1897" s="25"/>
      <c r="DP1897" s="25">
        <v>2794.8050123172202</v>
      </c>
      <c r="DQ1897" s="25"/>
      <c r="DR1897" s="25">
        <v>3953.4895495364599</v>
      </c>
      <c r="DS1897" s="25">
        <v>2836.08158924601</v>
      </c>
      <c r="DT1897" s="25"/>
      <c r="DU1897" s="25">
        <v>1755.37923610442</v>
      </c>
      <c r="DV1897" s="25"/>
      <c r="DW1897" s="25">
        <v>1237.4672936112299</v>
      </c>
      <c r="DX1897" s="25"/>
      <c r="DY1897" s="25"/>
      <c r="DZ1897" s="25"/>
      <c r="EA1897" s="25">
        <v>1828.9934136337399</v>
      </c>
      <c r="EB1897" s="25"/>
      <c r="EC1897" s="25"/>
      <c r="ED1897" s="25"/>
      <c r="EE1897" s="25">
        <v>1360</v>
      </c>
    </row>
    <row r="1898" spans="110:135" x14ac:dyDescent="0.2">
      <c r="DF1898" s="24" t="s">
        <v>7481</v>
      </c>
      <c r="DG1898" s="24" t="s">
        <v>212</v>
      </c>
      <c r="DH1898" s="25">
        <v>4249.2735542492201</v>
      </c>
      <c r="DI1898" s="25">
        <v>1792.9648211426299</v>
      </c>
      <c r="DJ1898" s="25">
        <v>202.91083188998701</v>
      </c>
      <c r="DK1898" s="25">
        <v>30133</v>
      </c>
      <c r="DL1898" s="25">
        <v>1042</v>
      </c>
      <c r="DM1898" s="25">
        <v>227.95175689999999</v>
      </c>
      <c r="DN1898" s="25">
        <v>657.59424899999999</v>
      </c>
      <c r="DO1898" s="25"/>
      <c r="DP1898" s="25">
        <v>2510.2794339740199</v>
      </c>
      <c r="DQ1898" s="25"/>
      <c r="DR1898" s="25"/>
      <c r="DS1898" s="25">
        <v>1791.6167181666999</v>
      </c>
      <c r="DT1898" s="25"/>
      <c r="DU1898" s="25">
        <v>1846.14247366265</v>
      </c>
      <c r="DV1898" s="25"/>
      <c r="DW1898" s="25">
        <v>1792.9648211426299</v>
      </c>
      <c r="DX1898" s="25"/>
      <c r="DY1898" s="25"/>
      <c r="DZ1898" s="25">
        <v>1828.9766400076401</v>
      </c>
      <c r="EA1898" s="25"/>
      <c r="EB1898" s="25"/>
      <c r="EC1898" s="25"/>
      <c r="ED1898" s="25">
        <v>3141.4830038878299</v>
      </c>
      <c r="EE1898" s="25">
        <v>1770</v>
      </c>
    </row>
    <row r="1899" spans="110:135" x14ac:dyDescent="0.2">
      <c r="DF1899" s="24" t="s">
        <v>2493</v>
      </c>
      <c r="DG1899" s="24" t="s">
        <v>212</v>
      </c>
      <c r="DH1899" s="25">
        <v>3750.0760000933701</v>
      </c>
      <c r="DI1899" s="25">
        <v>1793.00629878525</v>
      </c>
      <c r="DJ1899" s="25">
        <v>99.831018521314803</v>
      </c>
      <c r="DK1899" s="25"/>
      <c r="DL1899" s="25"/>
      <c r="DM1899" s="25">
        <v>1882.5038259999999</v>
      </c>
      <c r="DN1899" s="25"/>
      <c r="DO1899" s="25"/>
      <c r="DP1899" s="25"/>
      <c r="DQ1899" s="25">
        <v>8560.0419164042596</v>
      </c>
      <c r="DR1899" s="25">
        <v>2864.52790438891</v>
      </c>
      <c r="DS1899" s="25">
        <v>1512.3369053174599</v>
      </c>
      <c r="DT1899" s="25">
        <v>10803.850311812899</v>
      </c>
      <c r="DU1899" s="25">
        <v>1703.5087715705099</v>
      </c>
      <c r="DV1899" s="25"/>
      <c r="DW1899" s="25"/>
      <c r="DX1899" s="25"/>
      <c r="DY1899" s="25"/>
      <c r="DZ1899" s="25"/>
      <c r="EA1899" s="25">
        <v>1563.8383652529201</v>
      </c>
      <c r="EB1899" s="25"/>
      <c r="EC1899" s="25"/>
      <c r="ED1899" s="25"/>
      <c r="EE1899" s="25">
        <v>1110</v>
      </c>
    </row>
    <row r="1900" spans="110:135" x14ac:dyDescent="0.2">
      <c r="DF1900" s="24" t="s">
        <v>2495</v>
      </c>
      <c r="DG1900" s="24" t="s">
        <v>212</v>
      </c>
      <c r="DH1900" s="25">
        <v>1735.1197382005901</v>
      </c>
      <c r="DI1900" s="25">
        <v>1794.38383150101</v>
      </c>
      <c r="DJ1900" s="25">
        <v>54.1344501376919</v>
      </c>
      <c r="DK1900" s="25"/>
      <c r="DL1900" s="25">
        <v>1858</v>
      </c>
      <c r="DM1900" s="25">
        <v>284.55975849999999</v>
      </c>
      <c r="DN1900" s="25"/>
      <c r="DO1900" s="25"/>
      <c r="DP1900" s="25">
        <v>2172.34308197361</v>
      </c>
      <c r="DQ1900" s="25"/>
      <c r="DR1900" s="25"/>
      <c r="DS1900" s="25">
        <v>1624.6988955260099</v>
      </c>
      <c r="DT1900" s="25"/>
      <c r="DU1900" s="25">
        <v>687.14720934537399</v>
      </c>
      <c r="DV1900" s="25"/>
      <c r="DW1900" s="25">
        <v>1416.6580187234599</v>
      </c>
      <c r="DX1900" s="25">
        <v>3548.2868482358099</v>
      </c>
      <c r="DY1900" s="25"/>
      <c r="DZ1900" s="25">
        <v>1794.38383150101</v>
      </c>
      <c r="EA1900" s="25"/>
      <c r="EB1900" s="25"/>
      <c r="EC1900" s="25"/>
      <c r="ED1900" s="25"/>
      <c r="EE1900" s="25">
        <v>2230</v>
      </c>
    </row>
    <row r="1901" spans="110:135" x14ac:dyDescent="0.2">
      <c r="DF1901" s="24" t="s">
        <v>4653</v>
      </c>
      <c r="DG1901" s="24" t="s">
        <v>212</v>
      </c>
      <c r="DH1901" s="25">
        <v>2786.7551318196602</v>
      </c>
      <c r="DI1901" s="25">
        <v>1797.36483271819</v>
      </c>
      <c r="DJ1901" s="25">
        <v>84.1847338966179</v>
      </c>
      <c r="DK1901" s="25"/>
      <c r="DL1901" s="25">
        <v>4248</v>
      </c>
      <c r="DM1901" s="25">
        <v>293.382116</v>
      </c>
      <c r="DN1901" s="25"/>
      <c r="DO1901" s="25"/>
      <c r="DP1901" s="25">
        <v>3323.5304029663598</v>
      </c>
      <c r="DQ1901" s="25"/>
      <c r="DR1901" s="25"/>
      <c r="DS1901" s="25">
        <v>6151.5296546525597</v>
      </c>
      <c r="DT1901" s="25">
        <v>6312.7683719901997</v>
      </c>
      <c r="DU1901" s="25">
        <v>808.30104901701702</v>
      </c>
      <c r="DV1901" s="25"/>
      <c r="DW1901" s="25"/>
      <c r="DX1901" s="25"/>
      <c r="DY1901" s="25"/>
      <c r="DZ1901" s="25">
        <v>1731.91975903258</v>
      </c>
      <c r="EA1901" s="25">
        <v>1797.36483271819</v>
      </c>
      <c r="EB1901" s="25"/>
      <c r="EC1901" s="25"/>
      <c r="ED1901" s="25"/>
      <c r="EE1901" s="25">
        <v>414</v>
      </c>
    </row>
    <row r="1902" spans="110:135" x14ac:dyDescent="0.2">
      <c r="DF1902" s="24" t="s">
        <v>5264</v>
      </c>
      <c r="DG1902" s="24" t="s">
        <v>212</v>
      </c>
      <c r="DH1902" s="25">
        <v>2165.1376647224301</v>
      </c>
      <c r="DI1902" s="25">
        <v>1797.36483271819</v>
      </c>
      <c r="DJ1902" s="25">
        <v>63.2877966826292</v>
      </c>
      <c r="DK1902" s="25"/>
      <c r="DL1902" s="25"/>
      <c r="DM1902" s="25">
        <v>325.17328359999999</v>
      </c>
      <c r="DN1902" s="25"/>
      <c r="DO1902" s="25"/>
      <c r="DP1902" s="25"/>
      <c r="DQ1902" s="25"/>
      <c r="DR1902" s="25"/>
      <c r="DS1902" s="25"/>
      <c r="DT1902" s="25"/>
      <c r="DU1902" s="25"/>
      <c r="DV1902" s="25"/>
      <c r="DW1902" s="25">
        <v>1753.0276561537401</v>
      </c>
      <c r="DX1902" s="25"/>
      <c r="DY1902" s="25">
        <v>3915.6157860480298</v>
      </c>
      <c r="DZ1902" s="25"/>
      <c r="EA1902" s="25">
        <v>1797.36483271819</v>
      </c>
      <c r="EB1902" s="25"/>
      <c r="EC1902" s="25"/>
      <c r="ED1902" s="25">
        <v>3034.5067650921601</v>
      </c>
      <c r="EE1902" s="25"/>
    </row>
    <row r="1903" spans="110:135" x14ac:dyDescent="0.2">
      <c r="DF1903" s="24" t="s">
        <v>2390</v>
      </c>
      <c r="DG1903" s="24" t="s">
        <v>212</v>
      </c>
      <c r="DH1903" s="25">
        <v>2090.2671125438201</v>
      </c>
      <c r="DI1903" s="25">
        <v>1797.36483271819</v>
      </c>
      <c r="DJ1903" s="25">
        <v>73.077140107564603</v>
      </c>
      <c r="DK1903" s="25"/>
      <c r="DL1903" s="25">
        <v>2165</v>
      </c>
      <c r="DM1903" s="25">
        <v>600.11487539999996</v>
      </c>
      <c r="DN1903" s="25"/>
      <c r="DO1903" s="25"/>
      <c r="DP1903" s="25">
        <v>604.801776065333</v>
      </c>
      <c r="DQ1903" s="25">
        <v>6002.9163712750196</v>
      </c>
      <c r="DR1903" s="25">
        <v>1980.4372727628399</v>
      </c>
      <c r="DS1903" s="25">
        <v>1757.8626789934001</v>
      </c>
      <c r="DT1903" s="25"/>
      <c r="DU1903" s="25">
        <v>724.20095030968002</v>
      </c>
      <c r="DV1903" s="25"/>
      <c r="DW1903" s="25"/>
      <c r="DX1903" s="25"/>
      <c r="DY1903" s="25">
        <v>2439.7953521467598</v>
      </c>
      <c r="DZ1903" s="25">
        <v>1711.61266409466</v>
      </c>
      <c r="EA1903" s="25">
        <v>1797.36483271819</v>
      </c>
      <c r="EB1903" s="25"/>
      <c r="EC1903" s="25"/>
      <c r="ED1903" s="25">
        <v>3208.8314642161799</v>
      </c>
      <c r="EE1903" s="25"/>
    </row>
    <row r="1904" spans="110:135" x14ac:dyDescent="0.2">
      <c r="DF1904" s="24" t="s">
        <v>4415</v>
      </c>
      <c r="DG1904" s="24" t="s">
        <v>274</v>
      </c>
      <c r="DH1904" s="25">
        <v>1845.59139510348</v>
      </c>
      <c r="DI1904" s="25">
        <v>1797.86873693037</v>
      </c>
      <c r="DJ1904" s="25">
        <v>53.059020796158002</v>
      </c>
      <c r="DK1904" s="25"/>
      <c r="DL1904" s="25">
        <v>3665</v>
      </c>
      <c r="DM1904" s="25">
        <v>153.0587682</v>
      </c>
      <c r="DN1904" s="25"/>
      <c r="DO1904" s="25"/>
      <c r="DP1904" s="25">
        <v>1797.86873693037</v>
      </c>
      <c r="DQ1904" s="25"/>
      <c r="DR1904" s="25"/>
      <c r="DS1904" s="25">
        <v>2094.4518973843101</v>
      </c>
      <c r="DT1904" s="25"/>
      <c r="DU1904" s="25"/>
      <c r="DV1904" s="25"/>
      <c r="DW1904" s="25">
        <v>1646.8076376666199</v>
      </c>
      <c r="DX1904" s="25"/>
      <c r="DY1904" s="25">
        <v>2309.24156620333</v>
      </c>
      <c r="DZ1904" s="25">
        <v>1643.4069632099099</v>
      </c>
      <c r="EA1904" s="25"/>
      <c r="EB1904" s="25"/>
      <c r="EC1904" s="25">
        <v>2378.4869863367499</v>
      </c>
      <c r="ED1904" s="25"/>
      <c r="EE1904" s="25">
        <v>922</v>
      </c>
    </row>
    <row r="1905" spans="110:135" x14ac:dyDescent="0.2">
      <c r="DF1905" s="24" t="s">
        <v>3611</v>
      </c>
      <c r="DG1905" s="24" t="s">
        <v>212</v>
      </c>
      <c r="DH1905" s="25">
        <v>1943.08337349417</v>
      </c>
      <c r="DI1905" s="25">
        <v>1798.30758367064</v>
      </c>
      <c r="DJ1905" s="25">
        <v>61.693700623522801</v>
      </c>
      <c r="DK1905" s="25">
        <v>4333</v>
      </c>
      <c r="DL1905" s="25">
        <v>1640</v>
      </c>
      <c r="DM1905" s="25">
        <v>276.80147920000002</v>
      </c>
      <c r="DN1905" s="25"/>
      <c r="DO1905" s="25"/>
      <c r="DP1905" s="25">
        <v>775.98334801355497</v>
      </c>
      <c r="DQ1905" s="25"/>
      <c r="DR1905" s="25">
        <v>868.91520350627695</v>
      </c>
      <c r="DS1905" s="25">
        <v>2945.0597137726299</v>
      </c>
      <c r="DT1905" s="25"/>
      <c r="DU1905" s="25">
        <v>1455.18033447533</v>
      </c>
      <c r="DV1905" s="25"/>
      <c r="DW1905" s="25">
        <v>2075.4339033102001</v>
      </c>
      <c r="DX1905" s="25">
        <v>3684.9688367139001</v>
      </c>
      <c r="DY1905" s="25"/>
      <c r="DZ1905" s="25">
        <v>2005.0424955968599</v>
      </c>
      <c r="EA1905" s="25">
        <v>1956.6151673412701</v>
      </c>
      <c r="EB1905" s="25"/>
      <c r="EC1905" s="25"/>
      <c r="ED1905" s="25"/>
      <c r="EE1905" s="25">
        <v>1300</v>
      </c>
    </row>
    <row r="1906" spans="110:135" x14ac:dyDescent="0.2">
      <c r="DF1906" s="24" t="s">
        <v>6186</v>
      </c>
      <c r="DG1906" s="24" t="s">
        <v>212</v>
      </c>
      <c r="DH1906" s="25">
        <v>3298.0817111277102</v>
      </c>
      <c r="DI1906" s="25">
        <v>1798.42443128123</v>
      </c>
      <c r="DJ1906" s="25">
        <v>142.063185884755</v>
      </c>
      <c r="DK1906" s="25"/>
      <c r="DL1906" s="25">
        <v>13753</v>
      </c>
      <c r="DM1906" s="25">
        <v>112.0189134</v>
      </c>
      <c r="DN1906" s="25"/>
      <c r="DO1906" s="25"/>
      <c r="DP1906" s="25"/>
      <c r="DQ1906" s="25"/>
      <c r="DR1906" s="25">
        <v>2792.8012945518599</v>
      </c>
      <c r="DS1906" s="25">
        <v>958.72449862637598</v>
      </c>
      <c r="DT1906" s="25"/>
      <c r="DU1906" s="25"/>
      <c r="DV1906" s="25"/>
      <c r="DW1906" s="25">
        <v>1798.42443128123</v>
      </c>
      <c r="DX1906" s="25"/>
      <c r="DY1906" s="25"/>
      <c r="DZ1906" s="25">
        <v>1781.6028400345001</v>
      </c>
      <c r="EA1906" s="25"/>
      <c r="EB1906" s="25"/>
      <c r="EC1906" s="25"/>
      <c r="ED1906" s="25"/>
      <c r="EE1906" s="25">
        <v>1890</v>
      </c>
    </row>
    <row r="1907" spans="110:135" x14ac:dyDescent="0.2">
      <c r="DF1907" s="24" t="s">
        <v>876</v>
      </c>
      <c r="DG1907" s="24" t="s">
        <v>212</v>
      </c>
      <c r="DH1907" s="25">
        <v>1708.48166077888</v>
      </c>
      <c r="DI1907" s="25">
        <v>1800.2031081482601</v>
      </c>
      <c r="DJ1907" s="25">
        <v>36.9466836503492</v>
      </c>
      <c r="DK1907" s="25"/>
      <c r="DL1907" s="25">
        <v>1738</v>
      </c>
      <c r="DM1907" s="25">
        <v>849.26933870000005</v>
      </c>
      <c r="DN1907" s="25"/>
      <c r="DO1907" s="25"/>
      <c r="DP1907" s="25">
        <v>1862.4062162965299</v>
      </c>
      <c r="DQ1907" s="25">
        <v>1385.1912281411101</v>
      </c>
      <c r="DR1907" s="25">
        <v>1892.31065697034</v>
      </c>
      <c r="DS1907" s="25">
        <v>1955.5360625772601</v>
      </c>
      <c r="DT1907" s="25"/>
      <c r="DU1907" s="25">
        <v>2905.1397835457701</v>
      </c>
      <c r="DV1907" s="25"/>
      <c r="DW1907" s="25"/>
      <c r="DX1907" s="25"/>
      <c r="DY1907" s="25"/>
      <c r="DZ1907" s="25"/>
      <c r="EA1907" s="25"/>
      <c r="EB1907" s="25"/>
      <c r="EC1907" s="25"/>
      <c r="ED1907" s="25"/>
      <c r="EE1907" s="25">
        <v>1080</v>
      </c>
    </row>
    <row r="1908" spans="110:135" x14ac:dyDescent="0.2">
      <c r="DF1908" s="24" t="s">
        <v>4129</v>
      </c>
      <c r="DG1908" s="24" t="s">
        <v>212</v>
      </c>
      <c r="DH1908" s="25">
        <v>1801</v>
      </c>
      <c r="DI1908" s="25">
        <v>1801</v>
      </c>
      <c r="DJ1908" s="25">
        <v>41.696135570245097</v>
      </c>
      <c r="DK1908" s="25">
        <v>2332</v>
      </c>
      <c r="DL1908" s="25"/>
      <c r="DM1908" s="25"/>
      <c r="DN1908" s="25"/>
      <c r="DO1908" s="25"/>
      <c r="DP1908" s="25"/>
      <c r="DQ1908" s="25"/>
      <c r="DR1908" s="25"/>
      <c r="DS1908" s="25"/>
      <c r="DT1908" s="25"/>
      <c r="DU1908" s="25"/>
      <c r="DV1908" s="25"/>
      <c r="DW1908" s="25"/>
      <c r="DX1908" s="25"/>
      <c r="DY1908" s="25"/>
      <c r="DZ1908" s="25"/>
      <c r="EA1908" s="25"/>
      <c r="EB1908" s="25"/>
      <c r="EC1908" s="25"/>
      <c r="ED1908" s="25"/>
      <c r="EE1908" s="25">
        <v>1270</v>
      </c>
    </row>
    <row r="1909" spans="110:135" x14ac:dyDescent="0.2">
      <c r="DF1909" s="24" t="s">
        <v>4598</v>
      </c>
      <c r="DG1909" s="24" t="s">
        <v>212</v>
      </c>
      <c r="DH1909" s="25">
        <v>1915.0272934908801</v>
      </c>
      <c r="DI1909" s="25">
        <v>1801.5183285440601</v>
      </c>
      <c r="DJ1909" s="25">
        <v>73.100933402362003</v>
      </c>
      <c r="DK1909" s="25"/>
      <c r="DL1909" s="25">
        <v>4717</v>
      </c>
      <c r="DM1909" s="25">
        <v>86.878927180000005</v>
      </c>
      <c r="DN1909" s="25">
        <v>680.92524760000003</v>
      </c>
      <c r="DO1909" s="25"/>
      <c r="DP1909" s="25">
        <v>1316.0484132476299</v>
      </c>
      <c r="DQ1909" s="25"/>
      <c r="DR1909" s="25"/>
      <c r="DS1909" s="25">
        <v>372.99000957317099</v>
      </c>
      <c r="DT1909" s="25"/>
      <c r="DU1909" s="25">
        <v>1584.5527629497501</v>
      </c>
      <c r="DV1909" s="25">
        <v>2950.4210984176102</v>
      </c>
      <c r="DW1909" s="25">
        <v>2018.48389413837</v>
      </c>
      <c r="DX1909" s="25"/>
      <c r="DY1909" s="25"/>
      <c r="DZ1909" s="25">
        <v>2845.2646035773801</v>
      </c>
      <c r="EA1909" s="25"/>
      <c r="EB1909" s="25"/>
      <c r="EC1909" s="25">
        <v>2515.0206891391399</v>
      </c>
      <c r="ED1909" s="25">
        <v>3303.74187606757</v>
      </c>
      <c r="EE1909" s="25">
        <v>589</v>
      </c>
    </row>
    <row r="1910" spans="110:135" x14ac:dyDescent="0.2">
      <c r="DF1910" s="24" t="s">
        <v>5093</v>
      </c>
      <c r="DG1910" s="24" t="s">
        <v>212</v>
      </c>
      <c r="DH1910" s="25">
        <v>1925.0825291378801</v>
      </c>
      <c r="DI1910" s="25">
        <v>1802.97659165655</v>
      </c>
      <c r="DJ1910" s="25">
        <v>86.428437074461499</v>
      </c>
      <c r="DK1910" s="25"/>
      <c r="DL1910" s="25">
        <v>4196</v>
      </c>
      <c r="DM1910" s="25">
        <v>97.277761119999994</v>
      </c>
      <c r="DN1910" s="25"/>
      <c r="DO1910" s="25"/>
      <c r="DP1910" s="25"/>
      <c r="DQ1910" s="25"/>
      <c r="DR1910" s="25">
        <v>760.67821559893798</v>
      </c>
      <c r="DS1910" s="25"/>
      <c r="DT1910" s="25"/>
      <c r="DU1910" s="25"/>
      <c r="DV1910" s="25"/>
      <c r="DW1910" s="25">
        <v>1802.97659165655</v>
      </c>
      <c r="DX1910" s="25"/>
      <c r="DY1910" s="25"/>
      <c r="DZ1910" s="25"/>
      <c r="EA1910" s="25"/>
      <c r="EB1910" s="25"/>
      <c r="EC1910" s="25">
        <v>3305.0573418652598</v>
      </c>
      <c r="ED1910" s="25">
        <v>3188.58779372443</v>
      </c>
      <c r="EE1910" s="25">
        <v>125</v>
      </c>
    </row>
    <row r="1911" spans="110:135" x14ac:dyDescent="0.2">
      <c r="DF1911" s="24" t="s">
        <v>3388</v>
      </c>
      <c r="DG1911" s="24" t="s">
        <v>212</v>
      </c>
      <c r="DH1911" s="25">
        <v>2189.3396210564902</v>
      </c>
      <c r="DI1911" s="25">
        <v>1803.78913793946</v>
      </c>
      <c r="DJ1911" s="25">
        <v>76.135772755633397</v>
      </c>
      <c r="DK1911" s="25"/>
      <c r="DL1911" s="25">
        <v>575</v>
      </c>
      <c r="DM1911" s="25">
        <v>178.6487089</v>
      </c>
      <c r="DN1911" s="25"/>
      <c r="DO1911" s="25">
        <v>4961.5301697000004</v>
      </c>
      <c r="DP1911" s="25"/>
      <c r="DQ1911" s="25"/>
      <c r="DR1911" s="25"/>
      <c r="DS1911" s="25">
        <v>3571.00271736887</v>
      </c>
      <c r="DT1911" s="25"/>
      <c r="DU1911" s="25">
        <v>1535.46853071857</v>
      </c>
      <c r="DV1911" s="25"/>
      <c r="DW1911" s="25">
        <v>1140.9570966041299</v>
      </c>
      <c r="DX1911" s="25"/>
      <c r="DY1911" s="25"/>
      <c r="DZ1911" s="25"/>
      <c r="EA1911" s="25"/>
      <c r="EB1911" s="25"/>
      <c r="EC1911" s="25">
        <v>2072.10974516036</v>
      </c>
      <c r="ED1911" s="25"/>
      <c r="EE1911" s="25">
        <v>3480</v>
      </c>
    </row>
    <row r="1912" spans="110:135" x14ac:dyDescent="0.2">
      <c r="DF1912" s="24" t="s">
        <v>3678</v>
      </c>
      <c r="DG1912" s="24" t="s">
        <v>274</v>
      </c>
      <c r="DH1912" s="25">
        <v>1718.36987808647</v>
      </c>
      <c r="DI1912" s="25">
        <v>1805.90116332613</v>
      </c>
      <c r="DJ1912" s="25">
        <v>42.5920467630785</v>
      </c>
      <c r="DK1912" s="25"/>
      <c r="DL1912" s="25"/>
      <c r="DM1912" s="25">
        <v>522.85156050000001</v>
      </c>
      <c r="DN1912" s="25"/>
      <c r="DO1912" s="25">
        <v>1243.9470994599999</v>
      </c>
      <c r="DP1912" s="25"/>
      <c r="DQ1912" s="25"/>
      <c r="DR1912" s="25"/>
      <c r="DS1912" s="25">
        <v>2432.79629583419</v>
      </c>
      <c r="DT1912" s="25">
        <v>1688.7483430570501</v>
      </c>
      <c r="DU1912" s="25">
        <v>1703.5223847085299</v>
      </c>
      <c r="DV1912" s="25"/>
      <c r="DW1912" s="25">
        <v>2138.3405531825101</v>
      </c>
      <c r="DX1912" s="25"/>
      <c r="DY1912" s="25">
        <v>2360.6802705820401</v>
      </c>
      <c r="DZ1912" s="25">
        <v>1805.90116332613</v>
      </c>
      <c r="EA1912" s="25">
        <v>2249.9564991935399</v>
      </c>
      <c r="EB1912" s="25"/>
      <c r="EC1912" s="25">
        <v>2397.3244891071499</v>
      </c>
      <c r="ED1912" s="25"/>
      <c r="EE1912" s="25">
        <v>358</v>
      </c>
    </row>
    <row r="1913" spans="110:135" x14ac:dyDescent="0.2">
      <c r="DF1913" s="24" t="s">
        <v>1608</v>
      </c>
      <c r="DG1913" s="24" t="s">
        <v>212</v>
      </c>
      <c r="DH1913" s="25">
        <v>2090.4537302796998</v>
      </c>
      <c r="DI1913" s="25">
        <v>1809.03712124191</v>
      </c>
      <c r="DJ1913" s="25">
        <v>88.968740876057893</v>
      </c>
      <c r="DK1913" s="25"/>
      <c r="DL1913" s="25">
        <v>2009</v>
      </c>
      <c r="DM1913" s="25">
        <v>302.38446599999997</v>
      </c>
      <c r="DN1913" s="25"/>
      <c r="DO1913" s="25"/>
      <c r="DP1913" s="25">
        <v>1809.03712124191</v>
      </c>
      <c r="DQ1913" s="25">
        <v>2209.7917240187799</v>
      </c>
      <c r="DR1913" s="25">
        <v>1364.7016888061501</v>
      </c>
      <c r="DS1913" s="25">
        <v>5475.88033466453</v>
      </c>
      <c r="DT1913" s="25">
        <v>4712.3405170329297</v>
      </c>
      <c r="DU1913" s="25">
        <v>805.94772075296305</v>
      </c>
      <c r="DV1913" s="25"/>
      <c r="DW1913" s="25"/>
      <c r="DX1913" s="25"/>
      <c r="DY1913" s="25"/>
      <c r="DZ1913" s="25"/>
      <c r="EA1913" s="25"/>
      <c r="EB1913" s="25"/>
      <c r="EC1913" s="25"/>
      <c r="ED1913" s="25"/>
      <c r="EE1913" s="25">
        <v>125</v>
      </c>
    </row>
    <row r="1914" spans="110:135" x14ac:dyDescent="0.2">
      <c r="DF1914" s="24" t="s">
        <v>1942</v>
      </c>
      <c r="DG1914" s="24" t="s">
        <v>212</v>
      </c>
      <c r="DH1914" s="25">
        <v>1538.2878133003701</v>
      </c>
      <c r="DI1914" s="25">
        <v>1809.1603436785399</v>
      </c>
      <c r="DJ1914" s="25">
        <v>45.918220644308597</v>
      </c>
      <c r="DK1914" s="25"/>
      <c r="DL1914" s="25"/>
      <c r="DM1914" s="25">
        <v>334.9889172</v>
      </c>
      <c r="DN1914" s="25"/>
      <c r="DO1914" s="25"/>
      <c r="DP1914" s="25">
        <v>547.12930611832905</v>
      </c>
      <c r="DQ1914" s="25"/>
      <c r="DR1914" s="25">
        <v>1887.00220267432</v>
      </c>
      <c r="DS1914" s="25">
        <v>2276.6546441690598</v>
      </c>
      <c r="DT1914" s="25"/>
      <c r="DU1914" s="25">
        <v>1945.9493807128299</v>
      </c>
      <c r="DV1914" s="25"/>
      <c r="DW1914" s="25">
        <v>1731.3184846827601</v>
      </c>
      <c r="DX1914" s="25"/>
      <c r="DY1914" s="25"/>
      <c r="DZ1914" s="25">
        <v>1613.2595708456299</v>
      </c>
      <c r="EA1914" s="25"/>
      <c r="EB1914" s="25"/>
      <c r="EC1914" s="25"/>
      <c r="ED1914" s="25"/>
      <c r="EE1914" s="25">
        <v>1970</v>
      </c>
    </row>
    <row r="1915" spans="110:135" x14ac:dyDescent="0.2">
      <c r="DF1915" s="24" t="s">
        <v>1967</v>
      </c>
      <c r="DG1915" s="24" t="s">
        <v>212</v>
      </c>
      <c r="DH1915" s="25">
        <v>1900.1834501040701</v>
      </c>
      <c r="DI1915" s="25">
        <v>1811.3301773651101</v>
      </c>
      <c r="DJ1915" s="25">
        <v>55.961461696188799</v>
      </c>
      <c r="DK1915" s="25"/>
      <c r="DL1915" s="25">
        <v>2722</v>
      </c>
      <c r="DM1915" s="25">
        <v>266.53785579999999</v>
      </c>
      <c r="DN1915" s="25"/>
      <c r="DO1915" s="25"/>
      <c r="DP1915" s="25">
        <v>1771.29286178811</v>
      </c>
      <c r="DQ1915" s="25"/>
      <c r="DR1915" s="25">
        <v>3718.7927131248998</v>
      </c>
      <c r="DS1915" s="25">
        <v>2315.5503438767901</v>
      </c>
      <c r="DT1915" s="25"/>
      <c r="DU1915" s="25">
        <v>1663.9263333006299</v>
      </c>
      <c r="DV1915" s="25"/>
      <c r="DW1915" s="25">
        <v>1851.3674929421099</v>
      </c>
      <c r="DX1915" s="25"/>
      <c r="DY1915" s="25"/>
      <c r="DZ1915" s="25"/>
      <c r="EA1915" s="25"/>
      <c r="EB1915" s="25"/>
      <c r="EC1915" s="25"/>
      <c r="ED1915" s="25"/>
      <c r="EE1915" s="25">
        <v>892</v>
      </c>
    </row>
    <row r="1916" spans="110:135" x14ac:dyDescent="0.2">
      <c r="DF1916" s="24" t="s">
        <v>5962</v>
      </c>
      <c r="DG1916" s="24" t="s">
        <v>212</v>
      </c>
      <c r="DH1916" s="25">
        <v>3326.2730302457999</v>
      </c>
      <c r="DI1916" s="25">
        <v>1811.92923633954</v>
      </c>
      <c r="DJ1916" s="25">
        <v>121.456924102523</v>
      </c>
      <c r="DK1916" s="25"/>
      <c r="DL1916" s="25">
        <v>13341</v>
      </c>
      <c r="DM1916" s="25">
        <v>747.51756780000005</v>
      </c>
      <c r="DN1916" s="25"/>
      <c r="DO1916" s="25"/>
      <c r="DP1916" s="25">
        <v>3838.5113699132098</v>
      </c>
      <c r="DQ1916" s="25"/>
      <c r="DR1916" s="25">
        <v>1151.87349058262</v>
      </c>
      <c r="DS1916" s="25">
        <v>3056.5518362070202</v>
      </c>
      <c r="DT1916" s="25">
        <v>1811.92923633954</v>
      </c>
      <c r="DU1916" s="25">
        <v>4643.1183366741898</v>
      </c>
      <c r="DV1916" s="25"/>
      <c r="DW1916" s="25">
        <v>1150.95543469565</v>
      </c>
      <c r="DX1916" s="25"/>
      <c r="DY1916" s="25"/>
      <c r="DZ1916" s="25"/>
      <c r="EA1916" s="25"/>
      <c r="EB1916" s="25"/>
      <c r="EC1916" s="25"/>
      <c r="ED1916" s="25"/>
      <c r="EE1916" s="25">
        <v>195</v>
      </c>
    </row>
    <row r="1917" spans="110:135" x14ac:dyDescent="0.2">
      <c r="DF1917" s="24" t="s">
        <v>2069</v>
      </c>
      <c r="DG1917" s="24" t="s">
        <v>212</v>
      </c>
      <c r="DH1917" s="25">
        <v>1715.0352783308999</v>
      </c>
      <c r="DI1917" s="25">
        <v>1813.5869559723301</v>
      </c>
      <c r="DJ1917" s="25">
        <v>49.406697293865598</v>
      </c>
      <c r="DK1917" s="25"/>
      <c r="DL1917" s="25">
        <v>970</v>
      </c>
      <c r="DM1917" s="25">
        <v>255.40606170000001</v>
      </c>
      <c r="DN1917" s="25"/>
      <c r="DO1917" s="25">
        <v>2263.0647675999999</v>
      </c>
      <c r="DP1917" s="25">
        <v>2048.1528522553899</v>
      </c>
      <c r="DQ1917" s="25"/>
      <c r="DR1917" s="25"/>
      <c r="DS1917" s="25">
        <v>2695.0812914575899</v>
      </c>
      <c r="DT1917" s="25"/>
      <c r="DU1917" s="25">
        <v>1031.19343606898</v>
      </c>
      <c r="DV1917" s="25">
        <v>2130.6240068615898</v>
      </c>
      <c r="DW1917" s="25">
        <v>1156.7956858361699</v>
      </c>
      <c r="DX1917" s="25"/>
      <c r="DY1917" s="25"/>
      <c r="DZ1917" s="25">
        <v>1813.5869559723301</v>
      </c>
      <c r="EA1917" s="25"/>
      <c r="EB1917" s="25"/>
      <c r="EC1917" s="25"/>
      <c r="ED1917" s="25">
        <v>3141.4830038878299</v>
      </c>
      <c r="EE1917" s="25">
        <v>1360</v>
      </c>
    </row>
    <row r="1918" spans="110:135" x14ac:dyDescent="0.2">
      <c r="DF1918" s="24" t="s">
        <v>2699</v>
      </c>
      <c r="DG1918" s="24" t="s">
        <v>212</v>
      </c>
      <c r="DH1918" s="25">
        <v>1861.45034990819</v>
      </c>
      <c r="DI1918" s="25">
        <v>1818.0165764869901</v>
      </c>
      <c r="DJ1918" s="25">
        <v>57.134892066184101</v>
      </c>
      <c r="DK1918" s="25">
        <v>676</v>
      </c>
      <c r="DL1918" s="25">
        <v>2708</v>
      </c>
      <c r="DM1918" s="25">
        <v>624.29946829999994</v>
      </c>
      <c r="DN1918" s="25"/>
      <c r="DO1918" s="25"/>
      <c r="DP1918" s="25">
        <v>3205.97318763474</v>
      </c>
      <c r="DQ1918" s="25"/>
      <c r="DR1918" s="25">
        <v>1053.28649578353</v>
      </c>
      <c r="DS1918" s="25">
        <v>1302.49551094359</v>
      </c>
      <c r="DT1918" s="25"/>
      <c r="DU1918" s="25"/>
      <c r="DV1918" s="25"/>
      <c r="DW1918" s="25"/>
      <c r="DX1918" s="25"/>
      <c r="DY1918" s="25"/>
      <c r="DZ1918" s="25"/>
      <c r="EA1918" s="25"/>
      <c r="EB1918" s="25"/>
      <c r="EC1918" s="25">
        <v>2333.5376420303901</v>
      </c>
      <c r="ED1918" s="25">
        <v>2988.0104945732701</v>
      </c>
      <c r="EE1918" s="25"/>
    </row>
    <row r="1919" spans="110:135" x14ac:dyDescent="0.2">
      <c r="DF1919" s="24" t="s">
        <v>3724</v>
      </c>
      <c r="DG1919" s="24" t="s">
        <v>212</v>
      </c>
      <c r="DH1919" s="25">
        <v>2111.52104816976</v>
      </c>
      <c r="DI1919" s="25">
        <v>1820</v>
      </c>
      <c r="DJ1919" s="25">
        <v>73.971773295808603</v>
      </c>
      <c r="DK1919" s="25"/>
      <c r="DL1919" s="25">
        <v>4534</v>
      </c>
      <c r="DM1919" s="25">
        <v>404.02767599999999</v>
      </c>
      <c r="DN1919" s="25"/>
      <c r="DO1919" s="25"/>
      <c r="DP1919" s="25">
        <v>2891.7192794684902</v>
      </c>
      <c r="DQ1919" s="25"/>
      <c r="DR1919" s="25"/>
      <c r="DS1919" s="25">
        <v>972.40544045316403</v>
      </c>
      <c r="DT1919" s="25">
        <v>689.92307894624105</v>
      </c>
      <c r="DU1919" s="25">
        <v>3468.5718623204598</v>
      </c>
      <c r="DV1919" s="25"/>
      <c r="DW1919" s="25"/>
      <c r="DX1919" s="25"/>
      <c r="DY1919" s="25"/>
      <c r="DZ1919" s="25"/>
      <c r="EA1919" s="25"/>
      <c r="EB1919" s="25"/>
      <c r="EC1919" s="25"/>
      <c r="ED1919" s="25"/>
      <c r="EE1919" s="25">
        <v>1820</v>
      </c>
    </row>
    <row r="1920" spans="110:135" x14ac:dyDescent="0.2">
      <c r="DF1920" s="24" t="s">
        <v>2847</v>
      </c>
      <c r="DG1920" s="24" t="s">
        <v>212</v>
      </c>
      <c r="DH1920" s="25">
        <v>1742.9135215083299</v>
      </c>
      <c r="DI1920" s="25">
        <v>1821</v>
      </c>
      <c r="DJ1920" s="25">
        <v>62.297879920970999</v>
      </c>
      <c r="DK1920" s="25"/>
      <c r="DL1920" s="25">
        <v>1821</v>
      </c>
      <c r="DM1920" s="25">
        <v>160.79029449999999</v>
      </c>
      <c r="DN1920" s="25"/>
      <c r="DO1920" s="25"/>
      <c r="DP1920" s="25">
        <v>1287.9514524613801</v>
      </c>
      <c r="DQ1920" s="25"/>
      <c r="DR1920" s="25"/>
      <c r="DS1920" s="25">
        <v>2803.1756587708101</v>
      </c>
      <c r="DT1920" s="25"/>
      <c r="DU1920" s="25">
        <v>847.882044450531</v>
      </c>
      <c r="DV1920" s="25"/>
      <c r="DW1920" s="25">
        <v>1938.7275035687101</v>
      </c>
      <c r="DX1920" s="25">
        <v>3790.7869862121402</v>
      </c>
      <c r="DY1920" s="25"/>
      <c r="DZ1920" s="25">
        <v>1995.90775361137</v>
      </c>
      <c r="EA1920" s="25"/>
      <c r="EB1920" s="25"/>
      <c r="EC1920" s="25"/>
      <c r="ED1920" s="25"/>
      <c r="EE1920" s="25">
        <v>1040</v>
      </c>
    </row>
    <row r="1921" spans="110:135" x14ac:dyDescent="0.2">
      <c r="DF1921" s="24" t="s">
        <v>2014</v>
      </c>
      <c r="DG1921" s="24" t="s">
        <v>212</v>
      </c>
      <c r="DH1921" s="25">
        <v>2164.2637474896601</v>
      </c>
      <c r="DI1921" s="25">
        <v>1821.729022</v>
      </c>
      <c r="DJ1921" s="25">
        <v>81.730523407231303</v>
      </c>
      <c r="DK1921" s="25"/>
      <c r="DL1921" s="25">
        <v>1410</v>
      </c>
      <c r="DM1921" s="25">
        <v>209.3604718</v>
      </c>
      <c r="DN1921" s="25">
        <v>1821.729022</v>
      </c>
      <c r="DO1921" s="25"/>
      <c r="DP1921" s="25">
        <v>1879.75738103034</v>
      </c>
      <c r="DQ1921" s="25"/>
      <c r="DR1921" s="25">
        <v>1510.1409862253499</v>
      </c>
      <c r="DS1921" s="25">
        <v>2666.4046917027899</v>
      </c>
      <c r="DT1921" s="25"/>
      <c r="DU1921" s="25">
        <v>6556.3604787055201</v>
      </c>
      <c r="DV1921" s="25"/>
      <c r="DW1921" s="25"/>
      <c r="DX1921" s="25"/>
      <c r="DY1921" s="25"/>
      <c r="DZ1921" s="25">
        <v>1534.6206959429301</v>
      </c>
      <c r="EA1921" s="25"/>
      <c r="EB1921" s="25"/>
      <c r="EC1921" s="25"/>
      <c r="ED1921" s="25"/>
      <c r="EE1921" s="25">
        <v>1890</v>
      </c>
    </row>
    <row r="1922" spans="110:135" x14ac:dyDescent="0.2">
      <c r="DF1922" s="24" t="s">
        <v>2711</v>
      </c>
      <c r="DG1922" s="24" t="s">
        <v>212</v>
      </c>
      <c r="DH1922" s="25">
        <v>2016.2974251441899</v>
      </c>
      <c r="DI1922" s="25">
        <v>1823.0328477365399</v>
      </c>
      <c r="DJ1922" s="25">
        <v>62.331376002345301</v>
      </c>
      <c r="DK1922" s="25"/>
      <c r="DL1922" s="25">
        <v>2592</v>
      </c>
      <c r="DM1922" s="25">
        <v>190.10679640000001</v>
      </c>
      <c r="DN1922" s="25"/>
      <c r="DO1922" s="25"/>
      <c r="DP1922" s="25">
        <v>4176.7704435794103</v>
      </c>
      <c r="DQ1922" s="25"/>
      <c r="DR1922" s="25">
        <v>1335.2564260792799</v>
      </c>
      <c r="DS1922" s="25">
        <v>2205.4425656522099</v>
      </c>
      <c r="DT1922" s="25"/>
      <c r="DU1922" s="25">
        <v>837.37690969457105</v>
      </c>
      <c r="DV1922" s="25"/>
      <c r="DW1922" s="25">
        <v>1823.0328477365399</v>
      </c>
      <c r="DX1922" s="25">
        <v>3473.1644239709699</v>
      </c>
      <c r="DY1922" s="25"/>
      <c r="DZ1922" s="25">
        <v>1513.52641318469</v>
      </c>
      <c r="EA1922" s="25"/>
      <c r="EB1922" s="25"/>
      <c r="EC1922" s="25"/>
      <c r="ED1922" s="25"/>
      <c r="EE1922" s="25"/>
    </row>
    <row r="1923" spans="110:135" x14ac:dyDescent="0.2">
      <c r="DF1923" s="24" t="s">
        <v>3406</v>
      </c>
      <c r="DG1923" s="24" t="s">
        <v>274</v>
      </c>
      <c r="DH1923" s="25">
        <v>1732.01422378497</v>
      </c>
      <c r="DI1923" s="25">
        <v>1823.95036059889</v>
      </c>
      <c r="DJ1923" s="25">
        <v>39.682911277845797</v>
      </c>
      <c r="DK1923" s="25"/>
      <c r="DL1923" s="25">
        <v>2561</v>
      </c>
      <c r="DM1923" s="25">
        <v>913.66856659999996</v>
      </c>
      <c r="DN1923" s="25"/>
      <c r="DO1923" s="25"/>
      <c r="DP1923" s="25">
        <v>2015.8111407331101</v>
      </c>
      <c r="DQ1923" s="25"/>
      <c r="DR1923" s="25"/>
      <c r="DS1923" s="25">
        <v>757.12449495926899</v>
      </c>
      <c r="DT1923" s="25"/>
      <c r="DU1923" s="25">
        <v>1315.8373017337401</v>
      </c>
      <c r="DV1923" s="25"/>
      <c r="DW1923" s="25"/>
      <c r="DX1923" s="25"/>
      <c r="DY1923" s="25"/>
      <c r="DZ1923" s="25">
        <v>1632.08958046467</v>
      </c>
      <c r="EA1923" s="25"/>
      <c r="EB1923" s="25"/>
      <c r="EC1923" s="25">
        <v>2230.5827057890001</v>
      </c>
      <c r="ED1923" s="25"/>
      <c r="EE1923" s="25">
        <v>2430</v>
      </c>
    </row>
    <row r="1924" spans="110:135" x14ac:dyDescent="0.2">
      <c r="DF1924" s="24" t="s">
        <v>2638</v>
      </c>
      <c r="DG1924" s="24" t="s">
        <v>212</v>
      </c>
      <c r="DH1924" s="25">
        <v>1865.55909550913</v>
      </c>
      <c r="DI1924" s="25">
        <v>1824.6679101633899</v>
      </c>
      <c r="DJ1924" s="25">
        <v>58.100433981673</v>
      </c>
      <c r="DK1924" s="25">
        <v>332</v>
      </c>
      <c r="DL1924" s="25">
        <v>1224</v>
      </c>
      <c r="DM1924" s="25">
        <v>268.70597909999998</v>
      </c>
      <c r="DN1924" s="25"/>
      <c r="DO1924" s="25"/>
      <c r="DP1924" s="25">
        <v>3396.0802387163299</v>
      </c>
      <c r="DQ1924" s="25"/>
      <c r="DR1924" s="25"/>
      <c r="DS1924" s="25">
        <v>1291.4948247653399</v>
      </c>
      <c r="DT1924" s="25"/>
      <c r="DU1924" s="25">
        <v>1454.6977228875501</v>
      </c>
      <c r="DV1924" s="25">
        <v>2284.0480302807</v>
      </c>
      <c r="DW1924" s="25"/>
      <c r="DX1924" s="25">
        <v>3433.3132557572999</v>
      </c>
      <c r="DY1924" s="25"/>
      <c r="DZ1924" s="25">
        <v>2194.63809743924</v>
      </c>
      <c r="EA1924" s="25"/>
      <c r="EB1924" s="25"/>
      <c r="EC1924" s="25">
        <v>2339.81648385062</v>
      </c>
      <c r="ED1924" s="25">
        <v>3007.9145133124998</v>
      </c>
      <c r="EE1924" s="25">
        <v>1160</v>
      </c>
    </row>
    <row r="1925" spans="110:135" x14ac:dyDescent="0.2">
      <c r="DF1925" s="24" t="s">
        <v>817</v>
      </c>
      <c r="DG1925" s="24" t="s">
        <v>274</v>
      </c>
      <c r="DH1925" s="25">
        <v>2105.0232719601599</v>
      </c>
      <c r="DI1925" s="25">
        <v>1825</v>
      </c>
      <c r="DJ1925" s="25">
        <v>84.192162919076296</v>
      </c>
      <c r="DK1925" s="25"/>
      <c r="DL1925" s="25">
        <v>1825</v>
      </c>
      <c r="DM1925" s="25">
        <v>318.80160869999997</v>
      </c>
      <c r="DN1925" s="25"/>
      <c r="DO1925" s="25"/>
      <c r="DP1925" s="25">
        <v>1375.3927734870899</v>
      </c>
      <c r="DQ1925" s="25">
        <v>5664.2986446758096</v>
      </c>
      <c r="DR1925" s="25">
        <v>664.79736196154499</v>
      </c>
      <c r="DS1925" s="25">
        <v>2253.1321852239498</v>
      </c>
      <c r="DT1925" s="25"/>
      <c r="DU1925" s="25">
        <v>2633.7403296727002</v>
      </c>
      <c r="DV1925" s="25"/>
      <c r="DW1925" s="25"/>
      <c r="DX1925" s="25"/>
      <c r="DY1925" s="25"/>
      <c r="DZ1925" s="25"/>
      <c r="EA1925" s="25"/>
      <c r="EB1925" s="25"/>
      <c r="EC1925" s="25"/>
      <c r="ED1925" s="25"/>
      <c r="EE1925" s="25"/>
    </row>
    <row r="1926" spans="110:135" x14ac:dyDescent="0.2">
      <c r="DF1926" s="24" t="s">
        <v>2972</v>
      </c>
      <c r="DG1926" s="24" t="s">
        <v>212</v>
      </c>
      <c r="DH1926" s="25">
        <v>2006.2983825639601</v>
      </c>
      <c r="DI1926" s="25">
        <v>1825.63329847518</v>
      </c>
      <c r="DJ1926" s="25">
        <v>106.094198373385</v>
      </c>
      <c r="DK1926" s="25"/>
      <c r="DL1926" s="25">
        <v>969</v>
      </c>
      <c r="DM1926" s="25">
        <v>89.077160320000004</v>
      </c>
      <c r="DN1926" s="25"/>
      <c r="DO1926" s="25">
        <v>185.12758069</v>
      </c>
      <c r="DP1926" s="25">
        <v>2006.02887777251</v>
      </c>
      <c r="DQ1926" s="25"/>
      <c r="DR1926" s="25"/>
      <c r="DS1926" s="25">
        <v>1964.9751387487399</v>
      </c>
      <c r="DT1926" s="25">
        <v>8234.4883466697393</v>
      </c>
      <c r="DU1926" s="25">
        <v>815.57106845449198</v>
      </c>
      <c r="DV1926" s="25">
        <v>2118.03650257654</v>
      </c>
      <c r="DW1926" s="25">
        <v>2860.0951366189202</v>
      </c>
      <c r="DX1926" s="25"/>
      <c r="DY1926" s="25"/>
      <c r="DZ1926" s="25">
        <v>1686.2914582016199</v>
      </c>
      <c r="EA1926" s="25"/>
      <c r="EB1926" s="25"/>
      <c r="EC1926" s="25">
        <v>1986.8893207149099</v>
      </c>
      <c r="ED1926" s="25"/>
      <c r="EE1926" s="25">
        <v>1160</v>
      </c>
    </row>
    <row r="1927" spans="110:135" x14ac:dyDescent="0.2">
      <c r="DF1927" s="24" t="s">
        <v>3549</v>
      </c>
      <c r="DG1927" s="24" t="s">
        <v>212</v>
      </c>
      <c r="DH1927" s="25">
        <v>1711.1196801030101</v>
      </c>
      <c r="DI1927" s="25">
        <v>1825.7067156359201</v>
      </c>
      <c r="DJ1927" s="25">
        <v>59.7771726843377</v>
      </c>
      <c r="DK1927" s="25"/>
      <c r="DL1927" s="25">
        <v>3371</v>
      </c>
      <c r="DM1927" s="25">
        <v>140.60362799999999</v>
      </c>
      <c r="DN1927" s="25"/>
      <c r="DO1927" s="25"/>
      <c r="DP1927" s="25">
        <v>2113.1760174452802</v>
      </c>
      <c r="DQ1927" s="25"/>
      <c r="DR1927" s="25"/>
      <c r="DS1927" s="25">
        <v>1225.1580066116301</v>
      </c>
      <c r="DT1927" s="25"/>
      <c r="DU1927" s="25">
        <v>685.52623482598096</v>
      </c>
      <c r="DV1927" s="25">
        <v>2502.0801226693602</v>
      </c>
      <c r="DW1927" s="25">
        <v>1840.38907789668</v>
      </c>
      <c r="DX1927" s="25"/>
      <c r="DY1927" s="25"/>
      <c r="DZ1927" s="25">
        <v>1811.02435337516</v>
      </c>
      <c r="EA1927" s="25"/>
      <c r="EB1927" s="25"/>
      <c r="EC1927" s="25"/>
      <c r="ED1927" s="25"/>
      <c r="EE1927" s="25"/>
    </row>
    <row r="1928" spans="110:135" x14ac:dyDescent="0.2">
      <c r="DF1928" s="24" t="s">
        <v>6227</v>
      </c>
      <c r="DG1928" s="24" t="s">
        <v>212</v>
      </c>
      <c r="DH1928" s="25">
        <v>2955.0048943605402</v>
      </c>
      <c r="DI1928" s="25">
        <v>1826.7566567788199</v>
      </c>
      <c r="DJ1928" s="25">
        <v>85.324459890101494</v>
      </c>
      <c r="DK1928" s="25"/>
      <c r="DL1928" s="25">
        <v>2354</v>
      </c>
      <c r="DM1928" s="25">
        <v>1142.994751</v>
      </c>
      <c r="DN1928" s="25"/>
      <c r="DO1928" s="25"/>
      <c r="DP1928" s="25">
        <v>8444.75041469192</v>
      </c>
      <c r="DQ1928" s="25"/>
      <c r="DR1928" s="25">
        <v>1297.53735066944</v>
      </c>
      <c r="DS1928" s="25">
        <v>3992.8028215712402</v>
      </c>
      <c r="DT1928" s="25"/>
      <c r="DU1928" s="25">
        <v>3938.4405033941098</v>
      </c>
      <c r="DV1928" s="25"/>
      <c r="DW1928" s="25">
        <v>1299.51331355764</v>
      </c>
      <c r="DX1928" s="25"/>
      <c r="DY1928" s="25"/>
      <c r="DZ1928" s="25"/>
      <c r="EA1928" s="25"/>
      <c r="EB1928" s="25"/>
      <c r="EC1928" s="25"/>
      <c r="ED1928" s="25"/>
      <c r="EE1928" s="25">
        <v>1170</v>
      </c>
    </row>
    <row r="1929" spans="110:135" x14ac:dyDescent="0.2">
      <c r="DF1929" s="24" t="s">
        <v>5712</v>
      </c>
      <c r="DG1929" s="24" t="s">
        <v>212</v>
      </c>
      <c r="DH1929" s="25">
        <v>2511.0080151173302</v>
      </c>
      <c r="DI1929" s="25">
        <v>1828.4687002779101</v>
      </c>
      <c r="DJ1929" s="25">
        <v>79.346287896649997</v>
      </c>
      <c r="DK1929" s="25"/>
      <c r="DL1929" s="25">
        <v>778</v>
      </c>
      <c r="DM1929" s="25">
        <v>134.8671439</v>
      </c>
      <c r="DN1929" s="25"/>
      <c r="DO1929" s="25"/>
      <c r="DP1929" s="25">
        <v>1576.6442316121099</v>
      </c>
      <c r="DQ1929" s="25"/>
      <c r="DR1929" s="25"/>
      <c r="DS1929" s="25">
        <v>898.81570125826795</v>
      </c>
      <c r="DT1929" s="25"/>
      <c r="DU1929" s="25">
        <v>622.47932599686101</v>
      </c>
      <c r="DV1929" s="25"/>
      <c r="DW1929" s="25">
        <v>1812.0876758340501</v>
      </c>
      <c r="DX1929" s="25">
        <v>4435.1946213261599</v>
      </c>
      <c r="DY1929" s="25">
        <v>2920.6079926945799</v>
      </c>
      <c r="DZ1929" s="25"/>
      <c r="EA1929" s="25">
        <v>1844.8497247217799</v>
      </c>
      <c r="EB1929" s="25"/>
      <c r="EC1929" s="25">
        <v>6646.5704682382202</v>
      </c>
      <c r="ED1929" s="25">
        <v>3951.97929582598</v>
      </c>
      <c r="EE1929" s="25">
        <v>4510</v>
      </c>
    </row>
    <row r="1930" spans="110:135" x14ac:dyDescent="0.2">
      <c r="DF1930" s="24" t="s">
        <v>6055</v>
      </c>
      <c r="DG1930" s="24" t="s">
        <v>212</v>
      </c>
      <c r="DH1930" s="25">
        <v>2863.14233871956</v>
      </c>
      <c r="DI1930" s="25">
        <v>1828.5102761513999</v>
      </c>
      <c r="DJ1930" s="25">
        <v>96.737256298176405</v>
      </c>
      <c r="DK1930" s="25"/>
      <c r="DL1930" s="25">
        <v>3641</v>
      </c>
      <c r="DM1930" s="25">
        <v>472.30593640000001</v>
      </c>
      <c r="DN1930" s="25">
        <v>10492.79628</v>
      </c>
      <c r="DO1930" s="25"/>
      <c r="DP1930" s="25">
        <v>1820.62564774422</v>
      </c>
      <c r="DQ1930" s="25"/>
      <c r="DR1930" s="25">
        <v>664.79736196154499</v>
      </c>
      <c r="DS1930" s="25">
        <v>3716.68860952157</v>
      </c>
      <c r="DT1930" s="25"/>
      <c r="DU1930" s="25">
        <v>1223.57081430175</v>
      </c>
      <c r="DV1930" s="25"/>
      <c r="DW1930" s="25">
        <v>1828.5102761513999</v>
      </c>
      <c r="DX1930" s="25"/>
      <c r="DY1930" s="25"/>
      <c r="DZ1930" s="25">
        <v>1639.6328930206801</v>
      </c>
      <c r="EA1930" s="25"/>
      <c r="EB1930" s="25"/>
      <c r="EC1930" s="25"/>
      <c r="ED1930" s="25">
        <v>3344.6379068139399</v>
      </c>
      <c r="EE1930" s="25">
        <v>2650</v>
      </c>
    </row>
    <row r="1931" spans="110:135" x14ac:dyDescent="0.2">
      <c r="DF1931" s="24" t="s">
        <v>4834</v>
      </c>
      <c r="DG1931" s="24" t="s">
        <v>212</v>
      </c>
      <c r="DH1931" s="25">
        <v>1828.9934136337399</v>
      </c>
      <c r="DI1931" s="25">
        <v>1828.9934136337399</v>
      </c>
      <c r="DJ1931" s="25"/>
      <c r="DK1931" s="25"/>
      <c r="DL1931" s="25"/>
      <c r="DM1931" s="25"/>
      <c r="DN1931" s="25"/>
      <c r="DO1931" s="25"/>
      <c r="DP1931" s="25"/>
      <c r="DQ1931" s="25"/>
      <c r="DR1931" s="25"/>
      <c r="DS1931" s="25"/>
      <c r="DT1931" s="25"/>
      <c r="DU1931" s="25"/>
      <c r="DV1931" s="25"/>
      <c r="DW1931" s="25"/>
      <c r="DX1931" s="25"/>
      <c r="DY1931" s="25"/>
      <c r="DZ1931" s="25"/>
      <c r="EA1931" s="25">
        <v>1828.9934136337399</v>
      </c>
      <c r="EB1931" s="25"/>
      <c r="EC1931" s="25"/>
      <c r="ED1931" s="25"/>
      <c r="EE1931" s="25"/>
    </row>
    <row r="1932" spans="110:135" x14ac:dyDescent="0.2">
      <c r="DF1932" s="24" t="s">
        <v>3778</v>
      </c>
      <c r="DG1932" s="24" t="s">
        <v>212</v>
      </c>
      <c r="DH1932" s="25">
        <v>2487.4907586172098</v>
      </c>
      <c r="DI1932" s="25">
        <v>1829.5317339953399</v>
      </c>
      <c r="DJ1932" s="25">
        <v>58.438355943471201</v>
      </c>
      <c r="DK1932" s="25"/>
      <c r="DL1932" s="25">
        <v>3710</v>
      </c>
      <c r="DM1932" s="25">
        <v>1390.176645</v>
      </c>
      <c r="DN1932" s="25"/>
      <c r="DO1932" s="25">
        <v>1788.3762845000001</v>
      </c>
      <c r="DP1932" s="25">
        <v>1729.8526389538199</v>
      </c>
      <c r="DQ1932" s="25"/>
      <c r="DR1932" s="25">
        <v>3382.3806141744599</v>
      </c>
      <c r="DS1932" s="25">
        <v>4904.1939793667098</v>
      </c>
      <c r="DT1932" s="25">
        <v>4134.87637294868</v>
      </c>
      <c r="DU1932" s="25">
        <v>1870.6871834906899</v>
      </c>
      <c r="DV1932" s="25"/>
      <c r="DW1932" s="25">
        <v>1685.3638677377201</v>
      </c>
      <c r="DX1932" s="25"/>
      <c r="DY1932" s="25"/>
      <c r="DZ1932" s="25"/>
      <c r="EA1932" s="25"/>
      <c r="EB1932" s="25"/>
      <c r="EC1932" s="25"/>
      <c r="ED1932" s="25"/>
      <c r="EE1932" s="25">
        <v>279</v>
      </c>
    </row>
    <row r="1933" spans="110:135" x14ac:dyDescent="0.2">
      <c r="DF1933" s="24" t="s">
        <v>4134</v>
      </c>
      <c r="DG1933" s="24" t="s">
        <v>212</v>
      </c>
      <c r="DH1933" s="25">
        <v>2002.0814657104199</v>
      </c>
      <c r="DI1933" s="25">
        <v>1829.6821319917401</v>
      </c>
      <c r="DJ1933" s="25">
        <v>56.187096086394298</v>
      </c>
      <c r="DK1933" s="25"/>
      <c r="DL1933" s="25">
        <v>1446</v>
      </c>
      <c r="DM1933" s="25">
        <v>331.7340787</v>
      </c>
      <c r="DN1933" s="25">
        <v>2323.2354340000002</v>
      </c>
      <c r="DO1933" s="25"/>
      <c r="DP1933" s="25">
        <v>3372.7203156270202</v>
      </c>
      <c r="DQ1933" s="25"/>
      <c r="DR1933" s="25"/>
      <c r="DS1933" s="25">
        <v>1786.9191122245199</v>
      </c>
      <c r="DT1933" s="25"/>
      <c r="DU1933" s="25">
        <v>1353.8810239130501</v>
      </c>
      <c r="DV1933" s="25">
        <v>2362.2132569333198</v>
      </c>
      <c r="DW1933" s="25">
        <v>1872.44515175895</v>
      </c>
      <c r="DX1933" s="25">
        <v>3532.9931512995299</v>
      </c>
      <c r="DY1933" s="25"/>
      <c r="DZ1933" s="25">
        <v>1728.1088018553701</v>
      </c>
      <c r="EA1933" s="25"/>
      <c r="EB1933" s="25"/>
      <c r="EC1933" s="25">
        <v>3660.72726221324</v>
      </c>
      <c r="ED1933" s="25"/>
      <c r="EE1933" s="25">
        <v>254</v>
      </c>
    </row>
    <row r="1934" spans="110:135" x14ac:dyDescent="0.2">
      <c r="DF1934" s="24" t="s">
        <v>2235</v>
      </c>
      <c r="DG1934" s="24" t="s">
        <v>212</v>
      </c>
      <c r="DH1934" s="25">
        <v>1897.23533983019</v>
      </c>
      <c r="DI1934" s="25">
        <v>1830</v>
      </c>
      <c r="DJ1934" s="25">
        <v>51.235630657428402</v>
      </c>
      <c r="DK1934" s="25"/>
      <c r="DL1934" s="25">
        <v>961</v>
      </c>
      <c r="DM1934" s="25">
        <v>335.30262090000002</v>
      </c>
      <c r="DN1934" s="25"/>
      <c r="DO1934" s="25"/>
      <c r="DP1934" s="25">
        <v>3005.1786224995399</v>
      </c>
      <c r="DQ1934" s="25">
        <v>1779.5080660690201</v>
      </c>
      <c r="DR1934" s="25">
        <v>1090.1393986435901</v>
      </c>
      <c r="DS1934" s="25">
        <v>2535.2844412649902</v>
      </c>
      <c r="DT1934" s="25"/>
      <c r="DU1934" s="25">
        <v>577.17566321411505</v>
      </c>
      <c r="DV1934" s="25"/>
      <c r="DW1934" s="25"/>
      <c r="DX1934" s="25">
        <v>3404.3542693880099</v>
      </c>
      <c r="DY1934" s="25">
        <v>2431.5774799707401</v>
      </c>
      <c r="DZ1934" s="25">
        <v>1717.95386310663</v>
      </c>
      <c r="EA1934" s="25"/>
      <c r="EB1934" s="25"/>
      <c r="EC1934" s="25">
        <v>1922.07559931008</v>
      </c>
      <c r="ED1934" s="25">
        <v>3074.5093934256902</v>
      </c>
      <c r="EE1934" s="25">
        <v>1830</v>
      </c>
    </row>
    <row r="1935" spans="110:135" x14ac:dyDescent="0.2">
      <c r="DF1935" s="24" t="s">
        <v>3146</v>
      </c>
      <c r="DG1935" s="24" t="s">
        <v>212</v>
      </c>
      <c r="DH1935" s="25">
        <v>1926.7973398070001</v>
      </c>
      <c r="DI1935" s="25">
        <v>1830.33680157146</v>
      </c>
      <c r="DJ1935" s="25">
        <v>57.162905530557403</v>
      </c>
      <c r="DK1935" s="25"/>
      <c r="DL1935" s="25">
        <v>2837</v>
      </c>
      <c r="DM1935" s="25">
        <v>418.09461499999998</v>
      </c>
      <c r="DN1935" s="25"/>
      <c r="DO1935" s="25"/>
      <c r="DP1935" s="25">
        <v>2973.46611819182</v>
      </c>
      <c r="DQ1935" s="25"/>
      <c r="DR1935" s="25"/>
      <c r="DS1935" s="25">
        <v>1862.9892231415599</v>
      </c>
      <c r="DT1935" s="25"/>
      <c r="DU1935" s="25">
        <v>1801.2759522911699</v>
      </c>
      <c r="DV1935" s="25"/>
      <c r="DW1935" s="25">
        <v>1830.33680157146</v>
      </c>
      <c r="DX1935" s="25">
        <v>3596.2526823276298</v>
      </c>
      <c r="DY1935" s="25"/>
      <c r="DZ1935" s="25">
        <v>1721.7606657393701</v>
      </c>
      <c r="EA1935" s="25"/>
      <c r="EB1935" s="25"/>
      <c r="EC1935" s="25"/>
      <c r="ED1935" s="25"/>
      <c r="EE1935" s="25">
        <v>300</v>
      </c>
    </row>
    <row r="1936" spans="110:135" x14ac:dyDescent="0.2">
      <c r="DF1936" s="24" t="s">
        <v>2963</v>
      </c>
      <c r="DG1936" s="24" t="s">
        <v>274</v>
      </c>
      <c r="DH1936" s="25">
        <v>1659.4979280633099</v>
      </c>
      <c r="DI1936" s="25">
        <v>1830.62891206009</v>
      </c>
      <c r="DJ1936" s="25">
        <v>46.4928004830562</v>
      </c>
      <c r="DK1936" s="25"/>
      <c r="DL1936" s="25">
        <v>2174</v>
      </c>
      <c r="DM1936" s="25">
        <v>87.794187899999997</v>
      </c>
      <c r="DN1936" s="25"/>
      <c r="DO1936" s="25"/>
      <c r="DP1936" s="25">
        <v>1342.41289002656</v>
      </c>
      <c r="DQ1936" s="25"/>
      <c r="DR1936" s="25"/>
      <c r="DS1936" s="25">
        <v>2590.2331567989199</v>
      </c>
      <c r="DT1936" s="25"/>
      <c r="DU1936" s="25">
        <v>1042.0584835755601</v>
      </c>
      <c r="DV1936" s="25">
        <v>2188.0345852374498</v>
      </c>
      <c r="DW1936" s="25">
        <v>1895.40854600018</v>
      </c>
      <c r="DX1936" s="25"/>
      <c r="DY1936" s="25"/>
      <c r="DZ1936" s="25">
        <v>2429.1881529744601</v>
      </c>
      <c r="EA1936" s="25">
        <v>1765.84927812001</v>
      </c>
      <c r="EB1936" s="25"/>
      <c r="EC1936" s="25"/>
      <c r="ED1936" s="25"/>
      <c r="EE1936" s="25">
        <v>1080</v>
      </c>
    </row>
    <row r="1937" spans="110:135" x14ac:dyDescent="0.2">
      <c r="DF1937" s="24" t="s">
        <v>2359</v>
      </c>
      <c r="DG1937" s="24" t="s">
        <v>212</v>
      </c>
      <c r="DH1937" s="25">
        <v>1868.00433795443</v>
      </c>
      <c r="DI1937" s="25">
        <v>1831.5439265520199</v>
      </c>
      <c r="DJ1937" s="25">
        <v>52.715371548251603</v>
      </c>
      <c r="DK1937" s="25">
        <v>497</v>
      </c>
      <c r="DL1937" s="25">
        <v>2139</v>
      </c>
      <c r="DM1937" s="25">
        <v>427.83470410000001</v>
      </c>
      <c r="DN1937" s="25"/>
      <c r="DO1937" s="25"/>
      <c r="DP1937" s="25">
        <v>3120.5227796325998</v>
      </c>
      <c r="DQ1937" s="25">
        <v>1299.1889568997799</v>
      </c>
      <c r="DR1937" s="25"/>
      <c r="DS1937" s="25">
        <v>1804.0258081413101</v>
      </c>
      <c r="DT1937" s="25">
        <v>2372.8395375932801</v>
      </c>
      <c r="DU1937" s="25">
        <v>3693.0552118135402</v>
      </c>
      <c r="DV1937" s="25"/>
      <c r="DW1937" s="25">
        <v>1923.0367927662501</v>
      </c>
      <c r="DX1937" s="25"/>
      <c r="DY1937" s="25"/>
      <c r="DZ1937" s="25">
        <v>1831.5439265520199</v>
      </c>
      <c r="EA1937" s="25"/>
      <c r="EB1937" s="25"/>
      <c r="EC1937" s="25"/>
      <c r="ED1937" s="25"/>
      <c r="EE1937" s="25">
        <v>1440</v>
      </c>
    </row>
    <row r="1938" spans="110:135" x14ac:dyDescent="0.2">
      <c r="DF1938" s="24" t="s">
        <v>3232</v>
      </c>
      <c r="DG1938" s="24" t="s">
        <v>212</v>
      </c>
      <c r="DH1938" s="25">
        <v>2037.96672168994</v>
      </c>
      <c r="DI1938" s="25">
        <v>1831.8913789594801</v>
      </c>
      <c r="DJ1938" s="25">
        <v>47.951883864664502</v>
      </c>
      <c r="DK1938" s="25"/>
      <c r="DL1938" s="25">
        <v>1548</v>
      </c>
      <c r="DM1938" s="25">
        <v>613.87264470000002</v>
      </c>
      <c r="DN1938" s="25"/>
      <c r="DO1938" s="25"/>
      <c r="DP1938" s="25">
        <v>1783.99529641294</v>
      </c>
      <c r="DQ1938" s="25"/>
      <c r="DR1938" s="25"/>
      <c r="DS1938" s="25">
        <v>3857.5292367545599</v>
      </c>
      <c r="DT1938" s="25"/>
      <c r="DU1938" s="25">
        <v>2812.7453832359402</v>
      </c>
      <c r="DV1938" s="25"/>
      <c r="DW1938" s="25">
        <v>1879.78746150601</v>
      </c>
      <c r="DX1938" s="25"/>
      <c r="DY1938" s="25"/>
      <c r="DZ1938" s="25">
        <v>1467.80375091007</v>
      </c>
      <c r="EA1938" s="25"/>
      <c r="EB1938" s="25"/>
      <c r="EC1938" s="25"/>
      <c r="ED1938" s="25"/>
      <c r="EE1938" s="25">
        <v>2340</v>
      </c>
    </row>
    <row r="1939" spans="110:135" x14ac:dyDescent="0.2">
      <c r="DF1939" s="24" t="s">
        <v>4268</v>
      </c>
      <c r="DG1939" s="24" t="s">
        <v>212</v>
      </c>
      <c r="DH1939" s="25">
        <v>2109.0672080710101</v>
      </c>
      <c r="DI1939" s="25">
        <v>1832.8278198995599</v>
      </c>
      <c r="DJ1939" s="25">
        <v>54.944361247629303</v>
      </c>
      <c r="DK1939" s="25">
        <v>1002</v>
      </c>
      <c r="DL1939" s="25">
        <v>873</v>
      </c>
      <c r="DM1939" s="25">
        <v>290.89826420000003</v>
      </c>
      <c r="DN1939" s="25"/>
      <c r="DO1939" s="25"/>
      <c r="DP1939" s="25">
        <v>2774.0840084669398</v>
      </c>
      <c r="DQ1939" s="25"/>
      <c r="DR1939" s="25"/>
      <c r="DS1939" s="25">
        <v>3642.7921708249401</v>
      </c>
      <c r="DT1939" s="25"/>
      <c r="DU1939" s="25">
        <v>1563.65089911363</v>
      </c>
      <c r="DV1939" s="25">
        <v>2384.98215963133</v>
      </c>
      <c r="DW1939" s="25">
        <v>1811.1761621907899</v>
      </c>
      <c r="DX1939" s="25">
        <v>3734.3278044539602</v>
      </c>
      <c r="DY1939" s="25"/>
      <c r="DZ1939" s="25">
        <v>1832.8278198995599</v>
      </c>
      <c r="EA1939" s="25"/>
      <c r="EB1939" s="25"/>
      <c r="EC1939" s="25"/>
      <c r="ED1939" s="25"/>
      <c r="EE1939" s="25">
        <v>3290</v>
      </c>
    </row>
    <row r="1940" spans="110:135" x14ac:dyDescent="0.2">
      <c r="DF1940" s="24" t="s">
        <v>5586</v>
      </c>
      <c r="DG1940" s="24" t="s">
        <v>274</v>
      </c>
      <c r="DH1940" s="25">
        <v>1835</v>
      </c>
      <c r="DI1940" s="25">
        <v>1835</v>
      </c>
      <c r="DJ1940" s="25"/>
      <c r="DK1940" s="25">
        <v>1835</v>
      </c>
      <c r="DL1940" s="25"/>
      <c r="DM1940" s="25"/>
      <c r="DN1940" s="25"/>
      <c r="DO1940" s="25"/>
      <c r="DP1940" s="25"/>
      <c r="DQ1940" s="25"/>
      <c r="DR1940" s="25"/>
      <c r="DS1940" s="25"/>
      <c r="DT1940" s="25"/>
      <c r="DU1940" s="25"/>
      <c r="DV1940" s="25"/>
      <c r="DW1940" s="25"/>
      <c r="DX1940" s="25"/>
      <c r="DY1940" s="25"/>
      <c r="DZ1940" s="25"/>
      <c r="EA1940" s="25"/>
      <c r="EB1940" s="25"/>
      <c r="EC1940" s="25"/>
      <c r="ED1940" s="25"/>
      <c r="EE1940" s="25"/>
    </row>
    <row r="1941" spans="110:135" x14ac:dyDescent="0.2">
      <c r="DF1941" s="24" t="s">
        <v>2753</v>
      </c>
      <c r="DG1941" s="24" t="s">
        <v>212</v>
      </c>
      <c r="DH1941" s="25">
        <v>1815.0291035433499</v>
      </c>
      <c r="DI1941" s="25">
        <v>1836.3766648091701</v>
      </c>
      <c r="DJ1941" s="25">
        <v>52.580798150029402</v>
      </c>
      <c r="DK1941" s="25"/>
      <c r="DL1941" s="25">
        <v>1485</v>
      </c>
      <c r="DM1941" s="25">
        <v>267.6058428</v>
      </c>
      <c r="DN1941" s="25"/>
      <c r="DO1941" s="25"/>
      <c r="DP1941" s="25"/>
      <c r="DQ1941" s="25"/>
      <c r="DR1941" s="25"/>
      <c r="DS1941" s="25">
        <v>1484.32444623007</v>
      </c>
      <c r="DT1941" s="25"/>
      <c r="DU1941" s="25">
        <v>2187.7533296183501</v>
      </c>
      <c r="DV1941" s="25"/>
      <c r="DW1941" s="25"/>
      <c r="DX1941" s="25"/>
      <c r="DY1941" s="25">
        <v>2975.49100261171</v>
      </c>
      <c r="DZ1941" s="25"/>
      <c r="EA1941" s="25"/>
      <c r="EB1941" s="25"/>
      <c r="EC1941" s="25"/>
      <c r="ED1941" s="25"/>
      <c r="EE1941" s="25">
        <v>2490</v>
      </c>
    </row>
    <row r="1942" spans="110:135" x14ac:dyDescent="0.2">
      <c r="DF1942" s="24" t="s">
        <v>2696</v>
      </c>
      <c r="DG1942" s="24" t="s">
        <v>212</v>
      </c>
      <c r="DH1942" s="25">
        <v>2122.2382540670801</v>
      </c>
      <c r="DI1942" s="25">
        <v>1837.9933768931701</v>
      </c>
      <c r="DJ1942" s="25">
        <v>53.827219734415799</v>
      </c>
      <c r="DK1942" s="25"/>
      <c r="DL1942" s="25">
        <v>1850</v>
      </c>
      <c r="DM1942" s="25">
        <v>310.14496029999998</v>
      </c>
      <c r="DN1942" s="25"/>
      <c r="DO1942" s="25"/>
      <c r="DP1942" s="25">
        <v>1798.32303920447</v>
      </c>
      <c r="DQ1942" s="25"/>
      <c r="DR1942" s="25">
        <v>3355.1462321890099</v>
      </c>
      <c r="DS1942" s="25">
        <v>1825.9867537863299</v>
      </c>
      <c r="DT1942" s="25"/>
      <c r="DU1942" s="25">
        <v>2174.1814731017798</v>
      </c>
      <c r="DV1942" s="25"/>
      <c r="DW1942" s="25">
        <v>1689.8584770451</v>
      </c>
      <c r="DX1942" s="25"/>
      <c r="DY1942" s="25"/>
      <c r="DZ1942" s="25"/>
      <c r="EA1942" s="25"/>
      <c r="EB1942" s="25"/>
      <c r="EC1942" s="25">
        <v>2497.43766560413</v>
      </c>
      <c r="ED1942" s="25">
        <v>4481.3039394399502</v>
      </c>
      <c r="EE1942" s="25">
        <v>1240</v>
      </c>
    </row>
    <row r="1943" spans="110:135" x14ac:dyDescent="0.2">
      <c r="DF1943" s="24" t="s">
        <v>3564</v>
      </c>
      <c r="DG1943" s="24" t="s">
        <v>274</v>
      </c>
      <c r="DH1943" s="25">
        <v>1445.1786660045</v>
      </c>
      <c r="DI1943" s="25">
        <v>1840.38907789668</v>
      </c>
      <c r="DJ1943" s="25">
        <v>50.336711034483699</v>
      </c>
      <c r="DK1943" s="25"/>
      <c r="DL1943" s="25"/>
      <c r="DM1943" s="25"/>
      <c r="DN1943" s="25"/>
      <c r="DO1943" s="25"/>
      <c r="DP1943" s="25"/>
      <c r="DQ1943" s="25"/>
      <c r="DR1943" s="25"/>
      <c r="DS1943" s="25"/>
      <c r="DT1943" s="25"/>
      <c r="DU1943" s="25">
        <v>605.66387149576894</v>
      </c>
      <c r="DV1943" s="25"/>
      <c r="DW1943" s="25">
        <v>1840.38907789668</v>
      </c>
      <c r="DX1943" s="25"/>
      <c r="DY1943" s="25"/>
      <c r="DZ1943" s="25">
        <v>1889.4830486210501</v>
      </c>
      <c r="EA1943" s="25"/>
      <c r="EB1943" s="25"/>
      <c r="EC1943" s="25"/>
      <c r="ED1943" s="25"/>
      <c r="EE1943" s="25"/>
    </row>
    <row r="1944" spans="110:135" x14ac:dyDescent="0.2">
      <c r="DF1944" s="24" t="s">
        <v>2526</v>
      </c>
      <c r="DG1944" s="24" t="s">
        <v>212</v>
      </c>
      <c r="DH1944" s="25">
        <v>1940.19424716912</v>
      </c>
      <c r="DI1944" s="25">
        <v>1841</v>
      </c>
      <c r="DJ1944" s="25">
        <v>72.105050152122899</v>
      </c>
      <c r="DK1944" s="25">
        <v>2261</v>
      </c>
      <c r="DL1944" s="25">
        <v>1841</v>
      </c>
      <c r="DM1944" s="25">
        <v>108.5822561</v>
      </c>
      <c r="DN1944" s="25"/>
      <c r="DO1944" s="25"/>
      <c r="DP1944" s="25">
        <v>4534.35361889456</v>
      </c>
      <c r="DQ1944" s="25"/>
      <c r="DR1944" s="25"/>
      <c r="DS1944" s="25">
        <v>2213.1743086896599</v>
      </c>
      <c r="DT1944" s="25"/>
      <c r="DU1944" s="25">
        <v>873.37419139929705</v>
      </c>
      <c r="DV1944" s="25"/>
      <c r="DW1944" s="25"/>
      <c r="DX1944" s="25">
        <v>3493.5400631591801</v>
      </c>
      <c r="DY1944" s="25"/>
      <c r="DZ1944" s="25">
        <v>1464.72378627936</v>
      </c>
      <c r="EA1944" s="25"/>
      <c r="EB1944" s="25"/>
      <c r="EC1944" s="25"/>
      <c r="ED1944" s="25"/>
      <c r="EE1944" s="25">
        <v>672</v>
      </c>
    </row>
    <row r="1945" spans="110:135" x14ac:dyDescent="0.2">
      <c r="DF1945" s="24" t="s">
        <v>5562</v>
      </c>
      <c r="DG1945" s="24" t="s">
        <v>212</v>
      </c>
      <c r="DH1945" s="25">
        <v>2012.16228570256</v>
      </c>
      <c r="DI1945" s="25">
        <v>1842.27140272778</v>
      </c>
      <c r="DJ1945" s="25">
        <v>74.092356665468003</v>
      </c>
      <c r="DK1945" s="25"/>
      <c r="DL1945" s="25">
        <v>1938</v>
      </c>
      <c r="DM1945" s="25">
        <v>124.36857000000001</v>
      </c>
      <c r="DN1945" s="25"/>
      <c r="DO1945" s="25"/>
      <c r="DP1945" s="25"/>
      <c r="DQ1945" s="25"/>
      <c r="DR1945" s="25"/>
      <c r="DS1945" s="25">
        <v>545.23696753226898</v>
      </c>
      <c r="DT1945" s="25"/>
      <c r="DU1945" s="25"/>
      <c r="DV1945" s="25"/>
      <c r="DW1945" s="25"/>
      <c r="DX1945" s="25"/>
      <c r="DY1945" s="25">
        <v>2472.7437432698698</v>
      </c>
      <c r="DZ1945" s="25">
        <v>1746.54280545556</v>
      </c>
      <c r="EA1945" s="25">
        <v>1687.5627698932601</v>
      </c>
      <c r="EB1945" s="25"/>
      <c r="EC1945" s="25">
        <v>2542.8434294695198</v>
      </c>
      <c r="ED1945" s="25"/>
      <c r="EE1945" s="25">
        <v>5040</v>
      </c>
    </row>
    <row r="1946" spans="110:135" x14ac:dyDescent="0.2">
      <c r="DF1946" s="24" t="s">
        <v>2260</v>
      </c>
      <c r="DG1946" s="24" t="s">
        <v>212</v>
      </c>
      <c r="DH1946" s="25">
        <v>2039.83369261851</v>
      </c>
      <c r="DI1946" s="25">
        <v>1844.64123360293</v>
      </c>
      <c r="DJ1946" s="25">
        <v>102.523400755073</v>
      </c>
      <c r="DK1946" s="25"/>
      <c r="DL1946" s="25">
        <v>1108</v>
      </c>
      <c r="DM1946" s="25">
        <v>225.90598850000001</v>
      </c>
      <c r="DN1946" s="25">
        <v>1377.1384849999999</v>
      </c>
      <c r="DO1946" s="25"/>
      <c r="DP1946" s="25">
        <v>2567.0194650480098</v>
      </c>
      <c r="DQ1946" s="25"/>
      <c r="DR1946" s="25">
        <v>535.25399131440599</v>
      </c>
      <c r="DS1946" s="25">
        <v>1986.3593573180799</v>
      </c>
      <c r="DT1946" s="25">
        <v>8185.6364296392203</v>
      </c>
      <c r="DU1946" s="25">
        <v>1811.41393031705</v>
      </c>
      <c r="DV1946" s="25"/>
      <c r="DW1946" s="25">
        <v>2506.70732267424</v>
      </c>
      <c r="DX1946" s="25"/>
      <c r="DY1946" s="25"/>
      <c r="DZ1946" s="25">
        <v>1877.86853688882</v>
      </c>
      <c r="EA1946" s="25"/>
      <c r="EB1946" s="25"/>
      <c r="EC1946" s="25">
        <v>1957.70080472226</v>
      </c>
      <c r="ED1946" s="25"/>
      <c r="EE1946" s="25">
        <v>339</v>
      </c>
    </row>
    <row r="1947" spans="110:135" x14ac:dyDescent="0.2">
      <c r="DF1947" s="24" t="s">
        <v>3616</v>
      </c>
      <c r="DG1947" s="24" t="s">
        <v>212</v>
      </c>
      <c r="DH1947" s="25">
        <v>1985.32869595735</v>
      </c>
      <c r="DI1947" s="25">
        <v>1847.1132117555701</v>
      </c>
      <c r="DJ1947" s="25">
        <v>57.026930332643197</v>
      </c>
      <c r="DK1947" s="25"/>
      <c r="DL1947" s="25">
        <v>2421</v>
      </c>
      <c r="DM1947" s="25">
        <v>306.22992169999998</v>
      </c>
      <c r="DN1947" s="25"/>
      <c r="DO1947" s="25"/>
      <c r="DP1947" s="25">
        <v>4178.7887557741697</v>
      </c>
      <c r="DQ1947" s="25"/>
      <c r="DR1947" s="25"/>
      <c r="DS1947" s="25">
        <v>2609.0478458124398</v>
      </c>
      <c r="DT1947" s="25"/>
      <c r="DU1947" s="25">
        <v>1267.51617475495</v>
      </c>
      <c r="DV1947" s="25"/>
      <c r="DW1947" s="25">
        <v>1155.1264511050699</v>
      </c>
      <c r="DX1947" s="25"/>
      <c r="DY1947" s="25"/>
      <c r="DZ1947" s="25">
        <v>1777.1334963595</v>
      </c>
      <c r="EA1947" s="25"/>
      <c r="EB1947" s="25"/>
      <c r="EC1947" s="25">
        <v>1917.09292715163</v>
      </c>
      <c r="ED1947" s="25">
        <v>3121.35138691572</v>
      </c>
      <c r="EE1947" s="25">
        <v>1100</v>
      </c>
    </row>
    <row r="1948" spans="110:135" x14ac:dyDescent="0.2">
      <c r="DF1948" s="24" t="s">
        <v>3744</v>
      </c>
      <c r="DG1948" s="24" t="s">
        <v>274</v>
      </c>
      <c r="DH1948" s="25">
        <v>1980.14741058961</v>
      </c>
      <c r="DI1948" s="25">
        <v>1848.9385506163101</v>
      </c>
      <c r="DJ1948" s="25">
        <v>25.483685185287701</v>
      </c>
      <c r="DK1948" s="25"/>
      <c r="DL1948" s="25"/>
      <c r="DM1948" s="25"/>
      <c r="DN1948" s="25"/>
      <c r="DO1948" s="25"/>
      <c r="DP1948" s="25"/>
      <c r="DQ1948" s="25"/>
      <c r="DR1948" s="25"/>
      <c r="DS1948" s="25">
        <v>1981.86477643951</v>
      </c>
      <c r="DT1948" s="25"/>
      <c r="DU1948" s="25">
        <v>2950.4933186643202</v>
      </c>
      <c r="DV1948" s="25"/>
      <c r="DW1948" s="25">
        <v>1741.26193389134</v>
      </c>
      <c r="DX1948" s="25"/>
      <c r="DY1948" s="25"/>
      <c r="DZ1948" s="25">
        <v>1730.6492672012</v>
      </c>
      <c r="EA1948" s="25">
        <v>1956.6151673412701</v>
      </c>
      <c r="EB1948" s="25"/>
      <c r="EC1948" s="25"/>
      <c r="ED1948" s="25"/>
      <c r="EE1948" s="25">
        <v>1520</v>
      </c>
    </row>
    <row r="1949" spans="110:135" x14ac:dyDescent="0.2">
      <c r="DF1949" s="24" t="s">
        <v>3130</v>
      </c>
      <c r="DG1949" s="24" t="s">
        <v>212</v>
      </c>
      <c r="DH1949" s="25">
        <v>2086.7175368159101</v>
      </c>
      <c r="DI1949" s="25">
        <v>1849.7891368911</v>
      </c>
      <c r="DJ1949" s="25">
        <v>55.870886798864603</v>
      </c>
      <c r="DK1949" s="25"/>
      <c r="DL1949" s="25">
        <v>1624</v>
      </c>
      <c r="DM1949" s="25">
        <v>464.01134080000003</v>
      </c>
      <c r="DN1949" s="25"/>
      <c r="DO1949" s="25"/>
      <c r="DP1949" s="25">
        <v>2182.9867233997402</v>
      </c>
      <c r="DQ1949" s="25"/>
      <c r="DR1949" s="25"/>
      <c r="DS1949" s="25">
        <v>1849.7891368911</v>
      </c>
      <c r="DT1949" s="25"/>
      <c r="DU1949" s="25">
        <v>1302.0938614696299</v>
      </c>
      <c r="DV1949" s="25"/>
      <c r="DW1949" s="25"/>
      <c r="DX1949" s="25">
        <v>3374.14169515091</v>
      </c>
      <c r="DY1949" s="25"/>
      <c r="DZ1949" s="25"/>
      <c r="EA1949" s="25"/>
      <c r="EB1949" s="25"/>
      <c r="EC1949" s="25"/>
      <c r="ED1949" s="25"/>
      <c r="EE1949" s="25">
        <v>3810</v>
      </c>
    </row>
    <row r="1950" spans="110:135" x14ac:dyDescent="0.2">
      <c r="DF1950" s="24" t="s">
        <v>3663</v>
      </c>
      <c r="DG1950" s="24" t="s">
        <v>212</v>
      </c>
      <c r="DH1950" s="25">
        <v>2098.53641009989</v>
      </c>
      <c r="DI1950" s="25">
        <v>1851.2344769998899</v>
      </c>
      <c r="DJ1950" s="25">
        <v>52.0239243808279</v>
      </c>
      <c r="DK1950" s="25"/>
      <c r="DL1950" s="25">
        <v>4185</v>
      </c>
      <c r="DM1950" s="25">
        <v>163.8905053</v>
      </c>
      <c r="DN1950" s="25"/>
      <c r="DO1950" s="25"/>
      <c r="DP1950" s="25">
        <v>1592.5251118138999</v>
      </c>
      <c r="DQ1950" s="25"/>
      <c r="DR1950" s="25"/>
      <c r="DS1950" s="25">
        <v>1603.60554445563</v>
      </c>
      <c r="DT1950" s="25">
        <v>3211.3845452926998</v>
      </c>
      <c r="DU1950" s="25">
        <v>2482.5123292264998</v>
      </c>
      <c r="DV1950" s="25"/>
      <c r="DW1950" s="25">
        <v>2098.8634095441398</v>
      </c>
      <c r="DX1950" s="25"/>
      <c r="DY1950" s="25">
        <v>2516.8653568582699</v>
      </c>
      <c r="DZ1950" s="25">
        <v>1580.71729850775</v>
      </c>
      <c r="EA1950" s="25"/>
      <c r="EB1950" s="25"/>
      <c r="EC1950" s="25"/>
      <c r="ED1950" s="25"/>
      <c r="EE1950" s="25">
        <v>1550</v>
      </c>
    </row>
    <row r="1951" spans="110:135" x14ac:dyDescent="0.2">
      <c r="DF1951" s="24" t="s">
        <v>4333</v>
      </c>
      <c r="DG1951" s="24" t="s">
        <v>212</v>
      </c>
      <c r="DH1951" s="25">
        <v>1852.6830196999999</v>
      </c>
      <c r="DI1951" s="25">
        <v>1852.6830196999999</v>
      </c>
      <c r="DJ1951" s="25">
        <v>129.867091232126</v>
      </c>
      <c r="DK1951" s="25"/>
      <c r="DL1951" s="25">
        <v>3554</v>
      </c>
      <c r="DM1951" s="25">
        <v>151.36603940000001</v>
      </c>
      <c r="DN1951" s="25"/>
      <c r="DO1951" s="25"/>
      <c r="DP1951" s="25"/>
      <c r="DQ1951" s="25"/>
      <c r="DR1951" s="25"/>
      <c r="DS1951" s="25"/>
      <c r="DT1951" s="25"/>
      <c r="DU1951" s="25"/>
      <c r="DV1951" s="25"/>
      <c r="DW1951" s="25"/>
      <c r="DX1951" s="25"/>
      <c r="DY1951" s="25"/>
      <c r="DZ1951" s="25"/>
      <c r="EA1951" s="25"/>
      <c r="EB1951" s="25"/>
      <c r="EC1951" s="25"/>
      <c r="ED1951" s="25"/>
      <c r="EE1951" s="25"/>
    </row>
    <row r="1952" spans="110:135" x14ac:dyDescent="0.2">
      <c r="DF1952" s="24" t="s">
        <v>5022</v>
      </c>
      <c r="DG1952" s="24" t="s">
        <v>212</v>
      </c>
      <c r="DH1952" s="25">
        <v>2526.7250140994101</v>
      </c>
      <c r="DI1952" s="25">
        <v>1853.6107039604401</v>
      </c>
      <c r="DJ1952" s="25">
        <v>50.109944665333998</v>
      </c>
      <c r="DK1952" s="25"/>
      <c r="DL1952" s="25">
        <v>1812</v>
      </c>
      <c r="DM1952" s="25">
        <v>1102.9138049999999</v>
      </c>
      <c r="DN1952" s="25"/>
      <c r="DO1952" s="25"/>
      <c r="DP1952" s="25">
        <v>3419.4542220449398</v>
      </c>
      <c r="DQ1952" s="25"/>
      <c r="DR1952" s="25"/>
      <c r="DS1952" s="25">
        <v>1853.6107039604401</v>
      </c>
      <c r="DT1952" s="25"/>
      <c r="DU1952" s="25">
        <v>3653.2680616337898</v>
      </c>
      <c r="DV1952" s="25"/>
      <c r="DW1952" s="25">
        <v>1218.88618746661</v>
      </c>
      <c r="DX1952" s="25"/>
      <c r="DY1952" s="25"/>
      <c r="DZ1952" s="25">
        <v>1805.90116332613</v>
      </c>
      <c r="EA1952" s="25"/>
      <c r="EB1952" s="25"/>
      <c r="EC1952" s="25"/>
      <c r="ED1952" s="25">
        <v>3054.4909834627701</v>
      </c>
      <c r="EE1952" s="25">
        <v>4820</v>
      </c>
    </row>
    <row r="1953" spans="110:135" x14ac:dyDescent="0.2">
      <c r="DF1953" s="24" t="s">
        <v>5546</v>
      </c>
      <c r="DG1953" s="24" t="s">
        <v>212</v>
      </c>
      <c r="DH1953" s="25">
        <v>2567.2999036628398</v>
      </c>
      <c r="DI1953" s="25">
        <v>1854.6794397896699</v>
      </c>
      <c r="DJ1953" s="25">
        <v>74.893852936558105</v>
      </c>
      <c r="DK1953" s="25"/>
      <c r="DL1953" s="25"/>
      <c r="DM1953" s="25">
        <v>60.545461750000001</v>
      </c>
      <c r="DN1953" s="25"/>
      <c r="DO1953" s="25"/>
      <c r="DP1953" s="25"/>
      <c r="DQ1953" s="25"/>
      <c r="DR1953" s="25"/>
      <c r="DS1953" s="25"/>
      <c r="DT1953" s="25"/>
      <c r="DU1953" s="25">
        <v>1334.6944717167</v>
      </c>
      <c r="DV1953" s="25"/>
      <c r="DW1953" s="25">
        <v>1552.52024021078</v>
      </c>
      <c r="DX1953" s="25">
        <v>3958.6229034960702</v>
      </c>
      <c r="DY1953" s="25">
        <v>4508.7475273604696</v>
      </c>
      <c r="DZ1953" s="25">
        <v>1854.6794397896699</v>
      </c>
      <c r="EA1953" s="25"/>
      <c r="EB1953" s="25"/>
      <c r="EC1953" s="25">
        <v>4590.5012000891002</v>
      </c>
      <c r="ED1953" s="25">
        <v>4906.3878885528002</v>
      </c>
      <c r="EE1953" s="25">
        <v>339</v>
      </c>
    </row>
    <row r="1954" spans="110:135" x14ac:dyDescent="0.2">
      <c r="DF1954" s="24" t="s">
        <v>1528</v>
      </c>
      <c r="DG1954" s="24" t="s">
        <v>212</v>
      </c>
      <c r="DH1954" s="25">
        <v>2444.2300204560702</v>
      </c>
      <c r="DI1954" s="25">
        <v>1854.84145490078</v>
      </c>
      <c r="DJ1954" s="25">
        <v>89.779056336242803</v>
      </c>
      <c r="DK1954" s="25"/>
      <c r="DL1954" s="25"/>
      <c r="DM1954" s="25">
        <v>376.51684840000001</v>
      </c>
      <c r="DN1954" s="25"/>
      <c r="DO1954" s="25">
        <v>4296.0430812000004</v>
      </c>
      <c r="DP1954" s="25">
        <v>1992.7813089398001</v>
      </c>
      <c r="DQ1954" s="25"/>
      <c r="DR1954" s="25">
        <v>1854.84145490078</v>
      </c>
      <c r="DS1954" s="25">
        <v>863.05377792796901</v>
      </c>
      <c r="DT1954" s="25"/>
      <c r="DU1954" s="25">
        <v>6519.2830129551203</v>
      </c>
      <c r="DV1954" s="25"/>
      <c r="DW1954" s="25">
        <v>1207.0906588688399</v>
      </c>
      <c r="DX1954" s="25"/>
      <c r="DY1954" s="25"/>
      <c r="DZ1954" s="25"/>
      <c r="EA1954" s="25"/>
      <c r="EB1954" s="25"/>
      <c r="EC1954" s="25"/>
      <c r="ED1954" s="25"/>
      <c r="EE1954" s="25"/>
    </row>
    <row r="1955" spans="110:135" x14ac:dyDescent="0.2">
      <c r="DF1955" s="24" t="s">
        <v>3481</v>
      </c>
      <c r="DG1955" s="24" t="s">
        <v>212</v>
      </c>
      <c r="DH1955" s="25">
        <v>1987.44569924547</v>
      </c>
      <c r="DI1955" s="25">
        <v>1856.6580682748499</v>
      </c>
      <c r="DJ1955" s="25">
        <v>70.397545510591897</v>
      </c>
      <c r="DK1955" s="25"/>
      <c r="DL1955" s="25">
        <v>692</v>
      </c>
      <c r="DM1955" s="25">
        <v>52.210980980000002</v>
      </c>
      <c r="DN1955" s="25"/>
      <c r="DO1955" s="25"/>
      <c r="DP1955" s="25"/>
      <c r="DQ1955" s="25"/>
      <c r="DR1955" s="25"/>
      <c r="DS1955" s="25">
        <v>799.03172653592105</v>
      </c>
      <c r="DT1955" s="25">
        <v>4724.1263685907898</v>
      </c>
      <c r="DU1955" s="25">
        <v>1251.9010713566099</v>
      </c>
      <c r="DV1955" s="25"/>
      <c r="DW1955" s="25">
        <v>2203.5066186489198</v>
      </c>
      <c r="DX1955" s="25"/>
      <c r="DY1955" s="25">
        <v>2667.3613150159499</v>
      </c>
      <c r="DZ1955" s="25">
        <v>1509.8095179007801</v>
      </c>
      <c r="EA1955" s="25"/>
      <c r="EB1955" s="25"/>
      <c r="EC1955" s="25"/>
      <c r="ED1955" s="25">
        <v>3074.5093934256902</v>
      </c>
      <c r="EE1955" s="25">
        <v>2900</v>
      </c>
    </row>
    <row r="1956" spans="110:135" x14ac:dyDescent="0.2">
      <c r="DF1956" s="24" t="s">
        <v>1809</v>
      </c>
      <c r="DG1956" s="24" t="s">
        <v>212</v>
      </c>
      <c r="DH1956" s="25">
        <v>1727.6513856014899</v>
      </c>
      <c r="DI1956" s="25">
        <v>1856.6654385080201</v>
      </c>
      <c r="DJ1956" s="25">
        <v>74.532271478614604</v>
      </c>
      <c r="DK1956" s="25"/>
      <c r="DL1956" s="25">
        <v>3332</v>
      </c>
      <c r="DM1956" s="25">
        <v>331.3888738</v>
      </c>
      <c r="DN1956" s="25"/>
      <c r="DO1956" s="25"/>
      <c r="DP1956" s="25">
        <v>2706.1461409851699</v>
      </c>
      <c r="DQ1956" s="25"/>
      <c r="DR1956" s="25">
        <v>2382.1444471149598</v>
      </c>
      <c r="DS1956" s="25">
        <v>3042.90407550808</v>
      </c>
      <c r="DT1956" s="25"/>
      <c r="DU1956" s="25">
        <v>376.44111750266001</v>
      </c>
      <c r="DV1956" s="25"/>
      <c r="DW1956" s="25">
        <v>1331.1864299010799</v>
      </c>
      <c r="DX1956" s="25"/>
      <c r="DY1956" s="25"/>
      <c r="DZ1956" s="25"/>
      <c r="EA1956" s="25"/>
      <c r="EB1956" s="25"/>
      <c r="EC1956" s="25"/>
      <c r="ED1956" s="25"/>
      <c r="EE1956" s="25">
        <v>319</v>
      </c>
    </row>
    <row r="1957" spans="110:135" x14ac:dyDescent="0.2">
      <c r="DF1957" s="24" t="s">
        <v>2815</v>
      </c>
      <c r="DG1957" s="24" t="s">
        <v>212</v>
      </c>
      <c r="DH1957" s="25">
        <v>1984.8213418703899</v>
      </c>
      <c r="DI1957" s="25">
        <v>1856.8614977191601</v>
      </c>
      <c r="DJ1957" s="25">
        <v>56.348154904861801</v>
      </c>
      <c r="DK1957" s="25"/>
      <c r="DL1957" s="25">
        <v>2009</v>
      </c>
      <c r="DM1957" s="25">
        <v>386.12210379999999</v>
      </c>
      <c r="DN1957" s="25">
        <v>584.92433319999998</v>
      </c>
      <c r="DO1957" s="25"/>
      <c r="DP1957" s="25">
        <v>2906.1694124917799</v>
      </c>
      <c r="DQ1957" s="25"/>
      <c r="DR1957" s="25">
        <v>1887.00220267432</v>
      </c>
      <c r="DS1957" s="25">
        <v>2825.5409804291098</v>
      </c>
      <c r="DT1957" s="25"/>
      <c r="DU1957" s="25">
        <v>4435.2731062501298</v>
      </c>
      <c r="DV1957" s="25"/>
      <c r="DW1957" s="25">
        <v>1856.8614977191601</v>
      </c>
      <c r="DX1957" s="25"/>
      <c r="DY1957" s="25"/>
      <c r="DZ1957" s="25">
        <v>1836.6804993616499</v>
      </c>
      <c r="EA1957" s="25">
        <v>1625.4606246480801</v>
      </c>
      <c r="EB1957" s="25"/>
      <c r="EC1957" s="25"/>
      <c r="ED1957" s="25"/>
      <c r="EE1957" s="25">
        <v>1480</v>
      </c>
    </row>
    <row r="1958" spans="110:135" x14ac:dyDescent="0.2">
      <c r="DF1958" s="26" t="s">
        <v>10872</v>
      </c>
      <c r="DG1958" s="24" t="s">
        <v>212</v>
      </c>
      <c r="DH1958" s="25">
        <v>1828.62310976811</v>
      </c>
      <c r="DI1958" s="25">
        <v>1857.24674954651</v>
      </c>
      <c r="DJ1958" s="25">
        <v>56.1313647188083</v>
      </c>
      <c r="DK1958" s="25"/>
      <c r="DL1958" s="25">
        <v>2769</v>
      </c>
      <c r="DM1958" s="25">
        <v>216.95303060000001</v>
      </c>
      <c r="DN1958" s="25">
        <v>772.47402139999997</v>
      </c>
      <c r="DO1958" s="25"/>
      <c r="DP1958" s="25">
        <v>1857.24674954651</v>
      </c>
      <c r="DQ1958" s="25"/>
      <c r="DR1958" s="25"/>
      <c r="DS1958" s="25">
        <v>3123.1625287971001</v>
      </c>
      <c r="DT1958" s="25"/>
      <c r="DU1958" s="25">
        <v>784.468161350061</v>
      </c>
      <c r="DV1958" s="25"/>
      <c r="DW1958" s="25"/>
      <c r="DX1958" s="25"/>
      <c r="DY1958" s="25">
        <v>2396.0559808301</v>
      </c>
      <c r="DZ1958" s="25">
        <v>1848.2475153892401</v>
      </c>
      <c r="EA1958" s="25"/>
      <c r="EB1958" s="25"/>
      <c r="EC1958" s="25"/>
      <c r="ED1958" s="25"/>
      <c r="EE1958" s="25">
        <v>2690</v>
      </c>
    </row>
    <row r="1959" spans="110:135" x14ac:dyDescent="0.2">
      <c r="DF1959" s="24" t="s">
        <v>3517</v>
      </c>
      <c r="DG1959" s="24" t="s">
        <v>274</v>
      </c>
      <c r="DH1959" s="25">
        <v>1999.01839433696</v>
      </c>
      <c r="DI1959" s="25">
        <v>1857.77747552392</v>
      </c>
      <c r="DJ1959" s="25">
        <v>80.170707454938196</v>
      </c>
      <c r="DK1959" s="25"/>
      <c r="DL1959" s="25">
        <v>4793</v>
      </c>
      <c r="DM1959" s="25">
        <v>342.22069210000001</v>
      </c>
      <c r="DN1959" s="25"/>
      <c r="DO1959" s="25"/>
      <c r="DP1959" s="25">
        <v>2450.62564535008</v>
      </c>
      <c r="DQ1959" s="25"/>
      <c r="DR1959" s="25"/>
      <c r="DS1959" s="25">
        <v>2952.4875185720398</v>
      </c>
      <c r="DT1959" s="25"/>
      <c r="DU1959" s="25">
        <v>1448.0174288127</v>
      </c>
      <c r="DV1959" s="25"/>
      <c r="DW1959" s="25">
        <v>1857.77747552392</v>
      </c>
      <c r="DX1959" s="25"/>
      <c r="DY1959" s="25"/>
      <c r="DZ1959" s="25"/>
      <c r="EA1959" s="25"/>
      <c r="EB1959" s="25"/>
      <c r="EC1959" s="25"/>
      <c r="ED1959" s="25"/>
      <c r="EE1959" s="25">
        <v>149</v>
      </c>
    </row>
    <row r="1960" spans="110:135" x14ac:dyDescent="0.2">
      <c r="DF1960" s="24" t="s">
        <v>5452</v>
      </c>
      <c r="DG1960" s="24" t="s">
        <v>212</v>
      </c>
      <c r="DH1960" s="25">
        <v>2773.6530033397798</v>
      </c>
      <c r="DI1960" s="25">
        <v>1860.73385879482</v>
      </c>
      <c r="DJ1960" s="25">
        <v>89.951142490707994</v>
      </c>
      <c r="DK1960" s="25">
        <v>482</v>
      </c>
      <c r="DL1960" s="25">
        <v>4034</v>
      </c>
      <c r="DM1960" s="25">
        <v>3.3739094220000001</v>
      </c>
      <c r="DN1960" s="25">
        <v>1234.117872</v>
      </c>
      <c r="DO1960" s="25">
        <v>6092.3008288999999</v>
      </c>
      <c r="DP1960" s="25"/>
      <c r="DQ1960" s="25"/>
      <c r="DR1960" s="25"/>
      <c r="DS1960" s="25">
        <v>5709.0445542616699</v>
      </c>
      <c r="DT1960" s="25"/>
      <c r="DU1960" s="25"/>
      <c r="DV1960" s="25"/>
      <c r="DW1960" s="25"/>
      <c r="DX1960" s="25"/>
      <c r="DY1960" s="25"/>
      <c r="DZ1960" s="25"/>
      <c r="EA1960" s="25">
        <v>1860.73385879482</v>
      </c>
      <c r="EB1960" s="25"/>
      <c r="EC1960" s="25"/>
      <c r="ED1960" s="25"/>
      <c r="EE1960" s="25"/>
    </row>
    <row r="1961" spans="110:135" x14ac:dyDescent="0.2">
      <c r="DF1961" s="24" t="s">
        <v>3653</v>
      </c>
      <c r="DG1961" s="24" t="s">
        <v>212</v>
      </c>
      <c r="DH1961" s="25">
        <v>1851.9640472880001</v>
      </c>
      <c r="DI1961" s="25">
        <v>1864</v>
      </c>
      <c r="DJ1961" s="25">
        <v>46.753278305806397</v>
      </c>
      <c r="DK1961" s="25"/>
      <c r="DL1961" s="25">
        <v>1864</v>
      </c>
      <c r="DM1961" s="25">
        <v>202.53612100000001</v>
      </c>
      <c r="DN1961" s="25"/>
      <c r="DO1961" s="25"/>
      <c r="DP1961" s="25"/>
      <c r="DQ1961" s="25"/>
      <c r="DR1961" s="25">
        <v>1379.1950734412001</v>
      </c>
      <c r="DS1961" s="25"/>
      <c r="DT1961" s="25"/>
      <c r="DU1961" s="25">
        <v>2469.6564557976599</v>
      </c>
      <c r="DV1961" s="25"/>
      <c r="DW1961" s="25">
        <v>2152.4743904472298</v>
      </c>
      <c r="DX1961" s="25">
        <v>3402.6420098969602</v>
      </c>
      <c r="DY1961" s="25"/>
      <c r="DZ1961" s="25">
        <v>2020.71999157969</v>
      </c>
      <c r="EA1961" s="25">
        <v>1656.4523834292399</v>
      </c>
      <c r="EB1961" s="25"/>
      <c r="EC1961" s="25"/>
      <c r="ED1961" s="25"/>
      <c r="EE1961" s="25">
        <v>1520</v>
      </c>
    </row>
    <row r="1962" spans="110:135" x14ac:dyDescent="0.2">
      <c r="DF1962" s="24" t="s">
        <v>5398</v>
      </c>
      <c r="DG1962" s="24" t="s">
        <v>212</v>
      </c>
      <c r="DH1962" s="25">
        <v>2807.7134609617401</v>
      </c>
      <c r="DI1962" s="25">
        <v>1864.1152589606399</v>
      </c>
      <c r="DJ1962" s="25">
        <v>104.01696015580301</v>
      </c>
      <c r="DK1962" s="25"/>
      <c r="DL1962" s="25"/>
      <c r="DM1962" s="25">
        <v>116.1386598</v>
      </c>
      <c r="DN1962" s="25"/>
      <c r="DO1962" s="25"/>
      <c r="DP1962" s="25">
        <v>209.497084569126</v>
      </c>
      <c r="DQ1962" s="25">
        <v>6042.4145034800304</v>
      </c>
      <c r="DR1962" s="25"/>
      <c r="DS1962" s="25"/>
      <c r="DT1962" s="25"/>
      <c r="DU1962" s="25"/>
      <c r="DV1962" s="25"/>
      <c r="DW1962" s="25">
        <v>1206.24898306151</v>
      </c>
      <c r="DX1962" s="25"/>
      <c r="DY1962" s="25"/>
      <c r="DZ1962" s="25"/>
      <c r="EA1962" s="25"/>
      <c r="EB1962" s="25"/>
      <c r="EC1962" s="25">
        <v>2521.9815348597699</v>
      </c>
      <c r="ED1962" s="25"/>
      <c r="EE1962" s="25">
        <v>6750</v>
      </c>
    </row>
    <row r="1963" spans="110:135" x14ac:dyDescent="0.2">
      <c r="DF1963" s="24" t="s">
        <v>3997</v>
      </c>
      <c r="DG1963" s="24" t="s">
        <v>212</v>
      </c>
      <c r="DH1963" s="25">
        <v>2370.4633057563101</v>
      </c>
      <c r="DI1963" s="25">
        <v>1864.9791148669599</v>
      </c>
      <c r="DJ1963" s="25">
        <v>62.242647889888303</v>
      </c>
      <c r="DK1963" s="25"/>
      <c r="DL1963" s="25">
        <v>2938</v>
      </c>
      <c r="DM1963" s="25">
        <v>1354.0924580000001</v>
      </c>
      <c r="DN1963" s="25"/>
      <c r="DO1963" s="25">
        <v>2685.4756188000001</v>
      </c>
      <c r="DP1963" s="25">
        <v>692.57185816010701</v>
      </c>
      <c r="DQ1963" s="25"/>
      <c r="DR1963" s="25"/>
      <c r="DS1963" s="25">
        <v>1746.75203307468</v>
      </c>
      <c r="DT1963" s="25"/>
      <c r="DU1963" s="25">
        <v>5539.39943286177</v>
      </c>
      <c r="DV1963" s="25">
        <v>2646.9766333692401</v>
      </c>
      <c r="DW1963" s="25">
        <v>1762.0887696273901</v>
      </c>
      <c r="DX1963" s="25">
        <v>4205.7604445592597</v>
      </c>
      <c r="DY1963" s="25"/>
      <c r="DZ1963" s="25">
        <v>1864.9791148669599</v>
      </c>
      <c r="EA1963" s="25"/>
      <c r="EB1963" s="25"/>
      <c r="EC1963" s="25"/>
      <c r="ED1963" s="25"/>
      <c r="EE1963" s="25">
        <v>639</v>
      </c>
    </row>
    <row r="1964" spans="110:135" x14ac:dyDescent="0.2">
      <c r="DF1964" s="24" t="s">
        <v>3684</v>
      </c>
      <c r="DG1964" s="24" t="s">
        <v>212</v>
      </c>
      <c r="DH1964" s="25">
        <v>2028.4155356474901</v>
      </c>
      <c r="DI1964" s="25">
        <v>1866.2673166270499</v>
      </c>
      <c r="DJ1964" s="25">
        <v>63.167951896265102</v>
      </c>
      <c r="DK1964" s="25"/>
      <c r="DL1964" s="25"/>
      <c r="DM1964" s="25">
        <v>198.09473180000001</v>
      </c>
      <c r="DN1964" s="25"/>
      <c r="DO1964" s="25"/>
      <c r="DP1964" s="25">
        <v>1428.3412312117</v>
      </c>
      <c r="DQ1964" s="25"/>
      <c r="DR1964" s="25"/>
      <c r="DS1964" s="25"/>
      <c r="DT1964" s="25"/>
      <c r="DU1964" s="25">
        <v>2263.1116431884602</v>
      </c>
      <c r="DV1964" s="25"/>
      <c r="DW1964" s="25">
        <v>1188.6004747050999</v>
      </c>
      <c r="DX1964" s="25">
        <v>3974.49335200011</v>
      </c>
      <c r="DY1964" s="25"/>
      <c r="DZ1964" s="25">
        <v>1866.2673166270499</v>
      </c>
      <c r="EA1964" s="25"/>
      <c r="EB1964" s="25"/>
      <c r="EC1964" s="25"/>
      <c r="ED1964" s="25"/>
      <c r="EE1964" s="25">
        <v>3280</v>
      </c>
    </row>
    <row r="1965" spans="110:135" x14ac:dyDescent="0.2">
      <c r="DF1965" s="24" t="s">
        <v>4942</v>
      </c>
      <c r="DG1965" s="24" t="s">
        <v>212</v>
      </c>
      <c r="DH1965" s="25">
        <v>2389.83116144836</v>
      </c>
      <c r="DI1965" s="25">
        <v>1866.3268337925699</v>
      </c>
      <c r="DJ1965" s="25">
        <v>94.0018276797731</v>
      </c>
      <c r="DK1965" s="25">
        <v>7201</v>
      </c>
      <c r="DL1965" s="25">
        <v>2269</v>
      </c>
      <c r="DM1965" s="25">
        <v>882.24827919999996</v>
      </c>
      <c r="DN1965" s="25"/>
      <c r="DO1965" s="25"/>
      <c r="DP1965" s="25">
        <v>831.57373159375902</v>
      </c>
      <c r="DQ1965" s="25"/>
      <c r="DR1965" s="25"/>
      <c r="DS1965" s="25">
        <v>1782.6536675851401</v>
      </c>
      <c r="DT1965" s="25"/>
      <c r="DU1965" s="25">
        <v>266.00065626618499</v>
      </c>
      <c r="DV1965" s="25"/>
      <c r="DW1965" s="25"/>
      <c r="DX1965" s="25">
        <v>3936.1729569417698</v>
      </c>
      <c r="DY1965" s="25"/>
      <c r="DZ1965" s="25"/>
      <c r="EA1965" s="25"/>
      <c r="EB1965" s="25"/>
      <c r="EC1965" s="25"/>
      <c r="ED1965" s="25"/>
      <c r="EE1965" s="25">
        <v>1950</v>
      </c>
    </row>
    <row r="1966" spans="110:135" x14ac:dyDescent="0.2">
      <c r="DF1966" s="24" t="s">
        <v>2478</v>
      </c>
      <c r="DG1966" s="24" t="s">
        <v>212</v>
      </c>
      <c r="DH1966" s="25">
        <v>1680.4829596311299</v>
      </c>
      <c r="DI1966" s="25">
        <v>1866.34048283574</v>
      </c>
      <c r="DJ1966" s="25">
        <v>68.264686029519297</v>
      </c>
      <c r="DK1966" s="25"/>
      <c r="DL1966" s="25">
        <v>630</v>
      </c>
      <c r="DM1966" s="25">
        <v>347.15609319999999</v>
      </c>
      <c r="DN1966" s="25"/>
      <c r="DO1966" s="25">
        <v>247.66070497999999</v>
      </c>
      <c r="DP1966" s="25">
        <v>1833.5931896123</v>
      </c>
      <c r="DQ1966" s="25"/>
      <c r="DR1966" s="25">
        <v>1379.1950734412001</v>
      </c>
      <c r="DS1966" s="25">
        <v>1967.3695138697201</v>
      </c>
      <c r="DT1966" s="25"/>
      <c r="DU1966" s="25">
        <v>4169.1114791894797</v>
      </c>
      <c r="DV1966" s="25"/>
      <c r="DW1966" s="25">
        <v>1899.08777605919</v>
      </c>
      <c r="DX1966" s="25"/>
      <c r="DY1966" s="25"/>
      <c r="DZ1966" s="25">
        <v>2141.65576595945</v>
      </c>
      <c r="EA1966" s="25"/>
      <c r="EB1966" s="25"/>
      <c r="EC1966" s="25"/>
      <c r="ED1966" s="25"/>
      <c r="EE1966" s="25">
        <v>2190</v>
      </c>
    </row>
    <row r="1967" spans="110:135" x14ac:dyDescent="0.2">
      <c r="DF1967" s="24" t="s">
        <v>2382</v>
      </c>
      <c r="DG1967" s="24" t="s">
        <v>212</v>
      </c>
      <c r="DH1967" s="25">
        <v>1866.70402614303</v>
      </c>
      <c r="DI1967" s="25">
        <v>1866.70402614303</v>
      </c>
      <c r="DJ1967" s="25">
        <v>103.38987409720001</v>
      </c>
      <c r="DK1967" s="25"/>
      <c r="DL1967" s="25">
        <v>502</v>
      </c>
      <c r="DM1967" s="25"/>
      <c r="DN1967" s="25"/>
      <c r="DO1967" s="25"/>
      <c r="DP1967" s="25"/>
      <c r="DQ1967" s="25"/>
      <c r="DR1967" s="25">
        <v>3231.40805228605</v>
      </c>
      <c r="DS1967" s="25"/>
      <c r="DT1967" s="25"/>
      <c r="DU1967" s="25"/>
      <c r="DV1967" s="25"/>
      <c r="DW1967" s="25"/>
      <c r="DX1967" s="25"/>
      <c r="DY1967" s="25"/>
      <c r="DZ1967" s="25"/>
      <c r="EA1967" s="25"/>
      <c r="EB1967" s="25"/>
      <c r="EC1967" s="25"/>
      <c r="ED1967" s="25"/>
      <c r="EE1967" s="25"/>
    </row>
    <row r="1968" spans="110:135" x14ac:dyDescent="0.2">
      <c r="DF1968" s="24" t="s">
        <v>3741</v>
      </c>
      <c r="DG1968" s="24" t="s">
        <v>274</v>
      </c>
      <c r="DH1968" s="25">
        <v>2252.2735913699198</v>
      </c>
      <c r="DI1968" s="25">
        <v>1867.55568312029</v>
      </c>
      <c r="DJ1968" s="25">
        <v>76.924205630483598</v>
      </c>
      <c r="DK1968" s="25">
        <v>668</v>
      </c>
      <c r="DL1968" s="25">
        <v>3440</v>
      </c>
      <c r="DM1968" s="25">
        <v>890.58513900000003</v>
      </c>
      <c r="DN1968" s="25"/>
      <c r="DO1968" s="25"/>
      <c r="DP1968" s="25">
        <v>2788.0606737993699</v>
      </c>
      <c r="DQ1968" s="25"/>
      <c r="DR1968" s="25">
        <v>1226.8089731701</v>
      </c>
      <c r="DS1968" s="25">
        <v>2366.1127655106102</v>
      </c>
      <c r="DT1968" s="25"/>
      <c r="DU1968" s="25">
        <v>6792.3752336138105</v>
      </c>
      <c r="DV1968" s="25">
        <v>2096.8207010087799</v>
      </c>
      <c r="DW1968" s="25">
        <v>1746.69033584616</v>
      </c>
      <c r="DX1968" s="25"/>
      <c r="DY1968" s="25"/>
      <c r="DZ1968" s="25">
        <v>1867.55568312029</v>
      </c>
      <c r="EA1968" s="25"/>
      <c r="EB1968" s="25"/>
      <c r="EC1968" s="25"/>
      <c r="ED1968" s="25"/>
      <c r="EE1968" s="25">
        <v>892</v>
      </c>
    </row>
    <row r="1969" spans="110:135" x14ac:dyDescent="0.2">
      <c r="DF1969" s="24" t="s">
        <v>202</v>
      </c>
      <c r="DG1969" s="24" t="s">
        <v>212</v>
      </c>
      <c r="DH1969" s="25">
        <v>2310.0906858166099</v>
      </c>
      <c r="DI1969" s="25">
        <v>1870.4398503720199</v>
      </c>
      <c r="DJ1969" s="25">
        <v>82.519930741378204</v>
      </c>
      <c r="DK1969" s="25"/>
      <c r="DL1969" s="25"/>
      <c r="DM1969" s="25">
        <v>227.03299709999999</v>
      </c>
      <c r="DN1969" s="25">
        <v>1464.832932</v>
      </c>
      <c r="DO1969" s="25"/>
      <c r="DP1969" s="25"/>
      <c r="DQ1969" s="25"/>
      <c r="DR1969" s="25"/>
      <c r="DS1969" s="25">
        <v>2276.04676874404</v>
      </c>
      <c r="DT1969" s="25">
        <v>5692.7812594791403</v>
      </c>
      <c r="DU1969" s="25">
        <v>2989.8501575765099</v>
      </c>
      <c r="DV1969" s="25"/>
      <c r="DW1969" s="25"/>
      <c r="DX1969" s="25"/>
      <c r="DY1969" s="25"/>
      <c r="DZ1969" s="25"/>
      <c r="EA1969" s="25"/>
      <c r="EB1969" s="25"/>
      <c r="EC1969" s="25"/>
      <c r="ED1969" s="25"/>
      <c r="EE1969" s="25">
        <v>1210</v>
      </c>
    </row>
    <row r="1970" spans="110:135" x14ac:dyDescent="0.2">
      <c r="DF1970" s="24" t="s">
        <v>4325</v>
      </c>
      <c r="DG1970" s="24" t="s">
        <v>212</v>
      </c>
      <c r="DH1970" s="25">
        <v>4054.2470331734398</v>
      </c>
      <c r="DI1970" s="25">
        <v>1870.6513731473401</v>
      </c>
      <c r="DJ1970" s="25">
        <v>146.856003937948</v>
      </c>
      <c r="DK1970" s="25"/>
      <c r="DL1970" s="25">
        <v>5490</v>
      </c>
      <c r="DM1970" s="25">
        <v>608.12749759999997</v>
      </c>
      <c r="DN1970" s="25"/>
      <c r="DO1970" s="25">
        <v>1104.08154896</v>
      </c>
      <c r="DP1970" s="25">
        <v>2570.7920903306199</v>
      </c>
      <c r="DQ1970" s="25"/>
      <c r="DR1970" s="25">
        <v>1099.1648667197501</v>
      </c>
      <c r="DS1970" s="25">
        <v>4140.6633619833501</v>
      </c>
      <c r="DT1970" s="25">
        <v>20438.338219845999</v>
      </c>
      <c r="DU1970" s="25">
        <v>2163.9826691510102</v>
      </c>
      <c r="DV1970" s="25"/>
      <c r="DW1970" s="25">
        <v>1577.32007714367</v>
      </c>
      <c r="DX1970" s="25"/>
      <c r="DY1970" s="25"/>
      <c r="DZ1970" s="25"/>
      <c r="EA1970" s="25"/>
      <c r="EB1970" s="25"/>
      <c r="EC1970" s="25"/>
      <c r="ED1970" s="25"/>
      <c r="EE1970" s="25">
        <v>1350</v>
      </c>
    </row>
    <row r="1971" spans="110:135" x14ac:dyDescent="0.2">
      <c r="DF1971" s="24" t="s">
        <v>1989</v>
      </c>
      <c r="DG1971" s="24" t="s">
        <v>212</v>
      </c>
      <c r="DH1971" s="25">
        <v>1578.9263343141399</v>
      </c>
      <c r="DI1971" s="25">
        <v>1870.80750664631</v>
      </c>
      <c r="DJ1971" s="25">
        <v>61.397281719847598</v>
      </c>
      <c r="DK1971" s="25">
        <v>261</v>
      </c>
      <c r="DL1971" s="25">
        <v>875</v>
      </c>
      <c r="DM1971" s="25">
        <v>62.020087529999998</v>
      </c>
      <c r="DN1971" s="25"/>
      <c r="DO1971" s="25"/>
      <c r="DP1971" s="25">
        <v>1464.54573199897</v>
      </c>
      <c r="DQ1971" s="25"/>
      <c r="DR1971" s="25">
        <v>2038.93699544693</v>
      </c>
      <c r="DS1971" s="25">
        <v>648.09002313660596</v>
      </c>
      <c r="DT1971" s="25"/>
      <c r="DU1971" s="25">
        <v>1870.80750664631</v>
      </c>
      <c r="DV1971" s="25">
        <v>2098.6899047072102</v>
      </c>
      <c r="DW1971" s="25">
        <v>2128.9281580356901</v>
      </c>
      <c r="DX1971" s="25">
        <v>3546.62025755479</v>
      </c>
      <c r="DY1971" s="25"/>
      <c r="DZ1971" s="25">
        <v>2088.9151423580101</v>
      </c>
      <c r="EA1971" s="25"/>
      <c r="EB1971" s="25"/>
      <c r="EC1971" s="25">
        <v>2362.48853866936</v>
      </c>
      <c r="ED1971" s="25"/>
      <c r="EE1971" s="25">
        <v>1080</v>
      </c>
    </row>
    <row r="1972" spans="110:135" x14ac:dyDescent="0.2">
      <c r="DF1972" s="24" t="s">
        <v>4369</v>
      </c>
      <c r="DG1972" s="24" t="s">
        <v>274</v>
      </c>
      <c r="DH1972" s="25">
        <v>2483.6535598042201</v>
      </c>
      <c r="DI1972" s="25">
        <v>1871.2780679362199</v>
      </c>
      <c r="DJ1972" s="25">
        <v>56.764428139822698</v>
      </c>
      <c r="DK1972" s="25"/>
      <c r="DL1972" s="25">
        <v>4322</v>
      </c>
      <c r="DM1972" s="25">
        <v>712.89494430000002</v>
      </c>
      <c r="DN1972" s="25"/>
      <c r="DO1972" s="25"/>
      <c r="DP1972" s="25">
        <v>2746.4505503196001</v>
      </c>
      <c r="DQ1972" s="25">
        <v>5100.2588638202897</v>
      </c>
      <c r="DR1972" s="25">
        <v>1456.4017571703801</v>
      </c>
      <c r="DS1972" s="25">
        <v>4007.7965090872699</v>
      </c>
      <c r="DT1972" s="25"/>
      <c r="DU1972" s="25">
        <v>941.62342638996404</v>
      </c>
      <c r="DV1972" s="25"/>
      <c r="DW1972" s="25">
        <v>1833.99092503159</v>
      </c>
      <c r="DX1972" s="25"/>
      <c r="DY1972" s="25"/>
      <c r="DZ1972" s="25">
        <v>1719.2226238768101</v>
      </c>
      <c r="EA1972" s="25"/>
      <c r="EB1972" s="25"/>
      <c r="EC1972" s="25">
        <v>1908.5652108408401</v>
      </c>
      <c r="ED1972" s="25">
        <v>3344.6379068139399</v>
      </c>
      <c r="EE1972" s="25">
        <v>1710</v>
      </c>
    </row>
    <row r="1973" spans="110:135" x14ac:dyDescent="0.2">
      <c r="DF1973" s="24" t="s">
        <v>3858</v>
      </c>
      <c r="DG1973" s="24" t="s">
        <v>212</v>
      </c>
      <c r="DH1973" s="25">
        <v>1606.2231204622799</v>
      </c>
      <c r="DI1973" s="25">
        <v>1872.35687716189</v>
      </c>
      <c r="DJ1973" s="25">
        <v>53.427640635909199</v>
      </c>
      <c r="DK1973" s="25"/>
      <c r="DL1973" s="25">
        <v>2436</v>
      </c>
      <c r="DM1973" s="25">
        <v>35.214408669999997</v>
      </c>
      <c r="DN1973" s="25"/>
      <c r="DO1973" s="25"/>
      <c r="DP1973" s="25">
        <v>632.55856529537095</v>
      </c>
      <c r="DQ1973" s="25"/>
      <c r="DR1973" s="25"/>
      <c r="DS1973" s="25">
        <v>2077.1015735108199</v>
      </c>
      <c r="DT1973" s="25"/>
      <c r="DU1973" s="25"/>
      <c r="DV1973" s="25"/>
      <c r="DW1973" s="25">
        <v>1517.2264724291099</v>
      </c>
      <c r="DX1973" s="25"/>
      <c r="DY1973" s="25">
        <v>2406.9701894691302</v>
      </c>
      <c r="DZ1973" s="25">
        <v>2010.2658137144001</v>
      </c>
      <c r="EA1973" s="25">
        <v>1734.4479406093701</v>
      </c>
      <c r="EB1973" s="25"/>
      <c r="EC1973" s="25"/>
      <c r="ED1973" s="25"/>
      <c r="EE1973" s="25"/>
    </row>
    <row r="1974" spans="110:135" x14ac:dyDescent="0.2">
      <c r="DF1974" s="24" t="s">
        <v>761</v>
      </c>
      <c r="DG1974" s="24" t="s">
        <v>212</v>
      </c>
      <c r="DH1974" s="25">
        <v>2165.4315865087401</v>
      </c>
      <c r="DI1974" s="25">
        <v>1872.4284320796301</v>
      </c>
      <c r="DJ1974" s="25">
        <v>96.723700853700393</v>
      </c>
      <c r="DK1974" s="25"/>
      <c r="DL1974" s="25">
        <v>2107</v>
      </c>
      <c r="DM1974" s="25">
        <v>40.659151360000003</v>
      </c>
      <c r="DN1974" s="25"/>
      <c r="DO1974" s="25"/>
      <c r="DP1974" s="25">
        <v>1637.8568641592601</v>
      </c>
      <c r="DQ1974" s="25"/>
      <c r="DR1974" s="25"/>
      <c r="DS1974" s="25"/>
      <c r="DT1974" s="25">
        <v>5542.07930018966</v>
      </c>
      <c r="DU1974" s="25">
        <v>3492.99420334355</v>
      </c>
      <c r="DV1974" s="25"/>
      <c r="DW1974" s="25"/>
      <c r="DX1974" s="25"/>
      <c r="DY1974" s="25"/>
      <c r="DZ1974" s="25"/>
      <c r="EA1974" s="25"/>
      <c r="EB1974" s="25"/>
      <c r="EC1974" s="25"/>
      <c r="ED1974" s="25"/>
      <c r="EE1974" s="25">
        <v>172</v>
      </c>
    </row>
    <row r="1975" spans="110:135" x14ac:dyDescent="0.2">
      <c r="DF1975" s="24" t="s">
        <v>4156</v>
      </c>
      <c r="DG1975" s="24" t="s">
        <v>212</v>
      </c>
      <c r="DH1975" s="25">
        <v>2045.50296892916</v>
      </c>
      <c r="DI1975" s="25">
        <v>1872.71079499492</v>
      </c>
      <c r="DJ1975" s="25">
        <v>64.828151716127707</v>
      </c>
      <c r="DK1975" s="25"/>
      <c r="DL1975" s="25">
        <v>4387</v>
      </c>
      <c r="DM1975" s="25">
        <v>93.257663809999997</v>
      </c>
      <c r="DN1975" s="25"/>
      <c r="DO1975" s="25"/>
      <c r="DP1975" s="25">
        <v>648.59930390942304</v>
      </c>
      <c r="DQ1975" s="25">
        <v>3528.13239246789</v>
      </c>
      <c r="DR1975" s="25"/>
      <c r="DS1975" s="25"/>
      <c r="DT1975" s="25"/>
      <c r="DU1975" s="25">
        <v>933.30107466811103</v>
      </c>
      <c r="DV1975" s="25"/>
      <c r="DW1975" s="25">
        <v>1778.4218106400899</v>
      </c>
      <c r="DX1975" s="25">
        <v>3399.3372775089001</v>
      </c>
      <c r="DY1975" s="25"/>
      <c r="DZ1975" s="25">
        <v>1872.71079499492</v>
      </c>
      <c r="EA1975" s="25">
        <v>2366.23469819108</v>
      </c>
      <c r="EB1975" s="25"/>
      <c r="EC1975" s="25">
        <v>2333.5376420303901</v>
      </c>
      <c r="ED1975" s="25"/>
      <c r="EE1975" s="25">
        <v>1160</v>
      </c>
    </row>
    <row r="1976" spans="110:135" x14ac:dyDescent="0.2">
      <c r="DF1976" s="24" t="s">
        <v>4286</v>
      </c>
      <c r="DG1976" s="24" t="s">
        <v>212</v>
      </c>
      <c r="DH1976" s="25">
        <v>1731.7841249400101</v>
      </c>
      <c r="DI1976" s="25">
        <v>1873.17253452775</v>
      </c>
      <c r="DJ1976" s="25">
        <v>49.151228419069497</v>
      </c>
      <c r="DK1976" s="25"/>
      <c r="DL1976" s="25">
        <v>570</v>
      </c>
      <c r="DM1976" s="25">
        <v>2118.2629929999998</v>
      </c>
      <c r="DN1976" s="25"/>
      <c r="DO1976" s="25"/>
      <c r="DP1976" s="25">
        <v>1603.70700650512</v>
      </c>
      <c r="DQ1976" s="25"/>
      <c r="DR1976" s="25"/>
      <c r="DS1976" s="25">
        <v>399.14480920091</v>
      </c>
      <c r="DT1976" s="25"/>
      <c r="DU1976" s="25">
        <v>691.05541612945694</v>
      </c>
      <c r="DV1976" s="25">
        <v>2996.1589914444698</v>
      </c>
      <c r="DW1976" s="25">
        <v>2235.7577186132098</v>
      </c>
      <c r="DX1976" s="25"/>
      <c r="DY1976" s="25">
        <v>2481.0000094826</v>
      </c>
      <c r="DZ1976" s="25">
        <v>2391.3658954366401</v>
      </c>
      <c r="EA1976" s="25"/>
      <c r="EB1976" s="25"/>
      <c r="EC1976" s="25">
        <v>1873.17253452775</v>
      </c>
      <c r="ED1976" s="25"/>
      <c r="EE1976" s="25">
        <v>1690</v>
      </c>
    </row>
    <row r="1977" spans="110:135" x14ac:dyDescent="0.2">
      <c r="DF1977" s="24" t="s">
        <v>1816</v>
      </c>
      <c r="DG1977" s="24" t="s">
        <v>212</v>
      </c>
      <c r="DH1977" s="25">
        <v>1724.6545025799901</v>
      </c>
      <c r="DI1977" s="25">
        <v>1873.7620109718</v>
      </c>
      <c r="DJ1977" s="25">
        <v>61.7569489290699</v>
      </c>
      <c r="DK1977" s="25">
        <v>416</v>
      </c>
      <c r="DL1977" s="25">
        <v>2091</v>
      </c>
      <c r="DM1977" s="25">
        <v>277.11655519999999</v>
      </c>
      <c r="DN1977" s="25"/>
      <c r="DO1977" s="25"/>
      <c r="DP1977" s="25">
        <v>2431.7101723713299</v>
      </c>
      <c r="DQ1977" s="25"/>
      <c r="DR1977" s="25">
        <v>2183.3540840512201</v>
      </c>
      <c r="DS1977" s="25">
        <v>1261.1810126840301</v>
      </c>
      <c r="DT1977" s="25"/>
      <c r="DU1977" s="25">
        <v>947.70737018830403</v>
      </c>
      <c r="DV1977" s="25"/>
      <c r="DW1977" s="25">
        <v>1901.8481166250599</v>
      </c>
      <c r="DX1977" s="25">
        <v>3890.9518093613901</v>
      </c>
      <c r="DY1977" s="25"/>
      <c r="DZ1977" s="25">
        <v>1845.6759053185499</v>
      </c>
      <c r="EA1977" s="25"/>
      <c r="EB1977" s="25"/>
      <c r="EC1977" s="25"/>
      <c r="ED1977" s="25"/>
      <c r="EE1977" s="25"/>
    </row>
    <row r="1978" spans="110:135" x14ac:dyDescent="0.2">
      <c r="DF1978" s="24" t="s">
        <v>3512</v>
      </c>
      <c r="DG1978" s="24" t="s">
        <v>212</v>
      </c>
      <c r="DH1978" s="25">
        <v>2385.0364956714302</v>
      </c>
      <c r="DI1978" s="25">
        <v>1874.3346079457499</v>
      </c>
      <c r="DJ1978" s="25">
        <v>50.697622122466697</v>
      </c>
      <c r="DK1978" s="25"/>
      <c r="DL1978" s="25">
        <v>4499</v>
      </c>
      <c r="DM1978" s="25">
        <v>927.69117100000005</v>
      </c>
      <c r="DN1978" s="25"/>
      <c r="DO1978" s="25">
        <v>2486.3038811000001</v>
      </c>
      <c r="DP1978" s="25">
        <v>1699.16491470238</v>
      </c>
      <c r="DQ1978" s="25"/>
      <c r="DR1978" s="25">
        <v>3376.3469858353201</v>
      </c>
      <c r="DS1978" s="25">
        <v>1874.3346079457499</v>
      </c>
      <c r="DT1978" s="25"/>
      <c r="DU1978" s="25">
        <v>4119.3744169340498</v>
      </c>
      <c r="DV1978" s="25"/>
      <c r="DW1978" s="25">
        <v>1541.9154094493799</v>
      </c>
      <c r="DX1978" s="25"/>
      <c r="DY1978" s="25"/>
      <c r="DZ1978" s="25">
        <v>1613.2595708456299</v>
      </c>
      <c r="EA1978" s="25"/>
      <c r="EB1978" s="25"/>
      <c r="EC1978" s="25"/>
      <c r="ED1978" s="25">
        <v>2988.0104945732701</v>
      </c>
      <c r="EE1978" s="25">
        <v>1110</v>
      </c>
    </row>
    <row r="1979" spans="110:135" x14ac:dyDescent="0.2">
      <c r="DF1979" s="24" t="s">
        <v>6145</v>
      </c>
      <c r="DG1979" s="24" t="s">
        <v>212</v>
      </c>
      <c r="DH1979" s="25">
        <v>1875.06233748472</v>
      </c>
      <c r="DI1979" s="25">
        <v>1875.06233748472</v>
      </c>
      <c r="DJ1979" s="25">
        <v>55.430626974360898</v>
      </c>
      <c r="DK1979" s="25"/>
      <c r="DL1979" s="25"/>
      <c r="DM1979" s="25"/>
      <c r="DN1979" s="25"/>
      <c r="DO1979" s="25"/>
      <c r="DP1979" s="25"/>
      <c r="DQ1979" s="25"/>
      <c r="DR1979" s="25"/>
      <c r="DS1979" s="25"/>
      <c r="DT1979" s="25"/>
      <c r="DU1979" s="25"/>
      <c r="DV1979" s="25"/>
      <c r="DW1979" s="25">
        <v>1140.1246749694401</v>
      </c>
      <c r="DX1979" s="25"/>
      <c r="DY1979" s="25"/>
      <c r="DZ1979" s="25"/>
      <c r="EA1979" s="25"/>
      <c r="EB1979" s="25"/>
      <c r="EC1979" s="25"/>
      <c r="ED1979" s="25"/>
      <c r="EE1979" s="25">
        <v>2610</v>
      </c>
    </row>
    <row r="1980" spans="110:135" x14ac:dyDescent="0.2">
      <c r="DF1980" s="24" t="s">
        <v>2006</v>
      </c>
      <c r="DG1980" s="24" t="s">
        <v>212</v>
      </c>
      <c r="DH1980" s="25">
        <v>1576.34423344282</v>
      </c>
      <c r="DI1980" s="25">
        <v>1876.5788551001599</v>
      </c>
      <c r="DJ1980" s="25">
        <v>66.2718347729557</v>
      </c>
      <c r="DK1980" s="25"/>
      <c r="DL1980" s="25">
        <v>455</v>
      </c>
      <c r="DM1980" s="25">
        <v>129.0626101</v>
      </c>
      <c r="DN1980" s="25"/>
      <c r="DO1980" s="25"/>
      <c r="DP1980" s="25">
        <v>2942.52075485261</v>
      </c>
      <c r="DQ1980" s="25"/>
      <c r="DR1980" s="25"/>
      <c r="DS1980" s="25">
        <v>2571.4618798220199</v>
      </c>
      <c r="DT1980" s="25"/>
      <c r="DU1980" s="25">
        <v>1879.78553422498</v>
      </c>
      <c r="DV1980" s="25"/>
      <c r="DW1980" s="25"/>
      <c r="DX1980" s="25"/>
      <c r="DY1980" s="25"/>
      <c r="DZ1980" s="25">
        <v>1876.5788551001599</v>
      </c>
      <c r="EA1980" s="25"/>
      <c r="EB1980" s="25"/>
      <c r="EC1980" s="25"/>
      <c r="ED1980" s="25"/>
      <c r="EE1980" s="25">
        <v>1180</v>
      </c>
    </row>
    <row r="1981" spans="110:135" x14ac:dyDescent="0.2">
      <c r="DF1981" s="24" t="s">
        <v>3856</v>
      </c>
      <c r="DG1981" s="24" t="s">
        <v>212</v>
      </c>
      <c r="DH1981" s="25">
        <v>2270.6500747785299</v>
      </c>
      <c r="DI1981" s="25">
        <v>1876.6456749019101</v>
      </c>
      <c r="DJ1981" s="25">
        <v>68.2063947040497</v>
      </c>
      <c r="DK1981" s="25"/>
      <c r="DL1981" s="25">
        <v>580</v>
      </c>
      <c r="DM1981" s="25">
        <v>105.41684290000001</v>
      </c>
      <c r="DN1981" s="25"/>
      <c r="DO1981" s="25"/>
      <c r="DP1981" s="25">
        <v>1807.6629125193001</v>
      </c>
      <c r="DQ1981" s="25"/>
      <c r="DR1981" s="25"/>
      <c r="DS1981" s="25">
        <v>1039.84737154407</v>
      </c>
      <c r="DT1981" s="25"/>
      <c r="DU1981" s="25">
        <v>651.87223132822601</v>
      </c>
      <c r="DV1981" s="25">
        <v>3504.3909289615199</v>
      </c>
      <c r="DW1981" s="25"/>
      <c r="DX1981" s="25"/>
      <c r="DY1981" s="25">
        <v>3603.4977240559401</v>
      </c>
      <c r="DZ1981" s="25">
        <v>3530.6735734161198</v>
      </c>
      <c r="EA1981" s="25">
        <v>1876.6456749019101</v>
      </c>
      <c r="EB1981" s="25">
        <v>4325.1642671108202</v>
      </c>
      <c r="EC1981" s="25"/>
      <c r="ED1981" s="25">
        <v>3951.97929582598</v>
      </c>
      <c r="EE1981" s="25"/>
    </row>
    <row r="1982" spans="110:135" x14ac:dyDescent="0.2">
      <c r="DF1982" s="24" t="s">
        <v>1679</v>
      </c>
      <c r="DG1982" s="24" t="s">
        <v>212</v>
      </c>
      <c r="DH1982" s="25">
        <v>1510.1673914087701</v>
      </c>
      <c r="DI1982" s="25">
        <v>1877.9860267404899</v>
      </c>
      <c r="DJ1982" s="25">
        <v>61.585188143798803</v>
      </c>
      <c r="DK1982" s="25"/>
      <c r="DL1982" s="25">
        <v>2022</v>
      </c>
      <c r="DM1982" s="25">
        <v>307.10868140000002</v>
      </c>
      <c r="DN1982" s="25">
        <v>413.14936610000001</v>
      </c>
      <c r="DO1982" s="25"/>
      <c r="DP1982" s="25"/>
      <c r="DQ1982" s="25"/>
      <c r="DR1982" s="25"/>
      <c r="DS1982" s="25">
        <v>2007.4715141603201</v>
      </c>
      <c r="DT1982" s="25"/>
      <c r="DU1982" s="25">
        <v>2562.7742474716501</v>
      </c>
      <c r="DV1982" s="25"/>
      <c r="DW1982" s="25">
        <v>1748.50053932067</v>
      </c>
      <c r="DX1982" s="25"/>
      <c r="DY1982" s="25"/>
      <c r="DZ1982" s="25"/>
      <c r="EA1982" s="25"/>
      <c r="EB1982" s="25"/>
      <c r="EC1982" s="25"/>
      <c r="ED1982" s="25"/>
      <c r="EE1982" s="25"/>
    </row>
    <row r="1983" spans="110:135" x14ac:dyDescent="0.2">
      <c r="DF1983" s="24" t="s">
        <v>4030</v>
      </c>
      <c r="DG1983" s="24" t="s">
        <v>212</v>
      </c>
      <c r="DH1983" s="25">
        <v>2032.9587986455799</v>
      </c>
      <c r="DI1983" s="25">
        <v>1878.79842670733</v>
      </c>
      <c r="DJ1983" s="25">
        <v>32.7483726660409</v>
      </c>
      <c r="DK1983" s="25"/>
      <c r="DL1983" s="25">
        <v>1791</v>
      </c>
      <c r="DM1983" s="25">
        <v>1062.9575769999999</v>
      </c>
      <c r="DN1983" s="25"/>
      <c r="DO1983" s="25"/>
      <c r="DP1983" s="25">
        <v>1640.3685574834701</v>
      </c>
      <c r="DQ1983" s="25"/>
      <c r="DR1983" s="25">
        <v>1250.8170985916299</v>
      </c>
      <c r="DS1983" s="25">
        <v>2425.6420442116901</v>
      </c>
      <c r="DT1983" s="25"/>
      <c r="DU1983" s="25">
        <v>1949.1344311211401</v>
      </c>
      <c r="DV1983" s="25"/>
      <c r="DW1983" s="25">
        <v>2033.3914902285501</v>
      </c>
      <c r="DX1983" s="25"/>
      <c r="DY1983" s="25">
        <v>2552.8733431932201</v>
      </c>
      <c r="DZ1983" s="25">
        <v>1808.4624222935299</v>
      </c>
      <c r="EA1983" s="25"/>
      <c r="EB1983" s="25"/>
      <c r="EC1983" s="25">
        <v>2926.6851465350301</v>
      </c>
      <c r="ED1983" s="25">
        <v>3324.1734730886701</v>
      </c>
      <c r="EE1983" s="25">
        <v>1630</v>
      </c>
    </row>
    <row r="1984" spans="110:135" x14ac:dyDescent="0.2">
      <c r="DF1984" s="24" t="s">
        <v>3703</v>
      </c>
      <c r="DG1984" s="24" t="s">
        <v>212</v>
      </c>
      <c r="DH1984" s="25">
        <v>1996.04254494001</v>
      </c>
      <c r="DI1984" s="25">
        <v>1878.8693646307399</v>
      </c>
      <c r="DJ1984" s="25">
        <v>57.923390089644698</v>
      </c>
      <c r="DK1984" s="25"/>
      <c r="DL1984" s="25">
        <v>2779</v>
      </c>
      <c r="DM1984" s="25">
        <v>471.14639790000001</v>
      </c>
      <c r="DN1984" s="25"/>
      <c r="DO1984" s="25"/>
      <c r="DP1984" s="25">
        <v>1405.2851740431699</v>
      </c>
      <c r="DQ1984" s="25"/>
      <c r="DR1984" s="25">
        <v>1242.8644875454399</v>
      </c>
      <c r="DS1984" s="25">
        <v>2848.2730362346101</v>
      </c>
      <c r="DT1984" s="25"/>
      <c r="DU1984" s="25">
        <v>2198.4458889774</v>
      </c>
      <c r="DV1984" s="25"/>
      <c r="DW1984" s="25">
        <v>1878.8693646307399</v>
      </c>
      <c r="DX1984" s="25"/>
      <c r="DY1984" s="25"/>
      <c r="DZ1984" s="25">
        <v>1852.10617338216</v>
      </c>
      <c r="EA1984" s="25"/>
      <c r="EB1984" s="25"/>
      <c r="EC1984" s="25">
        <v>3899.2810780189998</v>
      </c>
      <c r="ED1984" s="25">
        <v>3256.1963936075499</v>
      </c>
      <c r="EE1984" s="25">
        <v>125</v>
      </c>
    </row>
    <row r="1985" spans="110:135" x14ac:dyDescent="0.2">
      <c r="DF1985" s="24" t="s">
        <v>2865</v>
      </c>
      <c r="DG1985" s="24" t="s">
        <v>274</v>
      </c>
      <c r="DH1985" s="25">
        <v>1750.1886293422201</v>
      </c>
      <c r="DI1985" s="25">
        <v>1879.8701586264101</v>
      </c>
      <c r="DJ1985" s="25">
        <v>76.2193677300058</v>
      </c>
      <c r="DK1985" s="25"/>
      <c r="DL1985" s="25"/>
      <c r="DM1985" s="25">
        <v>5.1392439640000003</v>
      </c>
      <c r="DN1985" s="25"/>
      <c r="DO1985" s="25"/>
      <c r="DP1985" s="25"/>
      <c r="DQ1985" s="25"/>
      <c r="DR1985" s="25"/>
      <c r="DS1985" s="25"/>
      <c r="DT1985" s="25"/>
      <c r="DU1985" s="25"/>
      <c r="DV1985" s="25"/>
      <c r="DW1985" s="25">
        <v>2041.78645414619</v>
      </c>
      <c r="DX1985" s="25"/>
      <c r="DY1985" s="25"/>
      <c r="DZ1985" s="25">
        <v>1717.95386310663</v>
      </c>
      <c r="EA1985" s="25"/>
      <c r="EB1985" s="25"/>
      <c r="EC1985" s="25"/>
      <c r="ED1985" s="25">
        <v>3235.8749561520799</v>
      </c>
      <c r="EE1985" s="25"/>
    </row>
    <row r="1986" spans="110:135" x14ac:dyDescent="0.2">
      <c r="DF1986" s="24" t="s">
        <v>3815</v>
      </c>
      <c r="DG1986" s="24" t="s">
        <v>212</v>
      </c>
      <c r="DH1986" s="25">
        <v>2391.7688042449299</v>
      </c>
      <c r="DI1986" s="25">
        <v>1883.07511474378</v>
      </c>
      <c r="DJ1986" s="25">
        <v>71.929940923072294</v>
      </c>
      <c r="DK1986" s="25"/>
      <c r="DL1986" s="25">
        <v>2237</v>
      </c>
      <c r="DM1986" s="25">
        <v>870.04703440000003</v>
      </c>
      <c r="DN1986" s="25"/>
      <c r="DO1986" s="25"/>
      <c r="DP1986" s="25"/>
      <c r="DQ1986" s="25"/>
      <c r="DR1986" s="25">
        <v>2040.41554264704</v>
      </c>
      <c r="DS1986" s="25">
        <v>1377.88596335687</v>
      </c>
      <c r="DT1986" s="25"/>
      <c r="DU1986" s="25">
        <v>7024.9734255645399</v>
      </c>
      <c r="DV1986" s="25"/>
      <c r="DW1986" s="25">
        <v>1769.3442491829701</v>
      </c>
      <c r="DX1986" s="25"/>
      <c r="DY1986" s="25"/>
      <c r="DZ1986" s="25">
        <v>1816.15022948755</v>
      </c>
      <c r="EA1986" s="25">
        <v>1797.36483271819</v>
      </c>
      <c r="EB1986" s="25"/>
      <c r="EC1986" s="25"/>
      <c r="ED1986" s="25">
        <v>3034.5067650921601</v>
      </c>
      <c r="EE1986" s="25">
        <v>1950</v>
      </c>
    </row>
    <row r="1987" spans="110:135" x14ac:dyDescent="0.2">
      <c r="DF1987" s="24" t="s">
        <v>4911</v>
      </c>
      <c r="DG1987" s="24" t="s">
        <v>212</v>
      </c>
      <c r="DH1987" s="25">
        <v>2076.2767861198599</v>
      </c>
      <c r="DI1987" s="25">
        <v>1883.4010100427899</v>
      </c>
      <c r="DJ1987" s="25">
        <v>72.658770147306598</v>
      </c>
      <c r="DK1987" s="25">
        <v>5291</v>
      </c>
      <c r="DL1987" s="25">
        <v>1573</v>
      </c>
      <c r="DM1987" s="25">
        <v>341.97599880000001</v>
      </c>
      <c r="DN1987" s="25"/>
      <c r="DO1987" s="25"/>
      <c r="DP1987" s="25">
        <v>2309.3592993286002</v>
      </c>
      <c r="DQ1987" s="25"/>
      <c r="DR1987" s="25"/>
      <c r="DS1987" s="25">
        <v>2193.8020200855799</v>
      </c>
      <c r="DT1987" s="25"/>
      <c r="DU1987" s="25">
        <v>847.02423774880003</v>
      </c>
      <c r="DV1987" s="25"/>
      <c r="DW1987" s="25">
        <v>1414.05273299591</v>
      </c>
      <c r="DX1987" s="25"/>
      <c r="DY1987" s="25"/>
      <c r="DZ1987" s="25"/>
      <c r="EA1987" s="25"/>
      <c r="EB1987" s="25"/>
      <c r="EC1987" s="25"/>
      <c r="ED1987" s="25"/>
      <c r="EE1987" s="25">
        <v>2640</v>
      </c>
    </row>
    <row r="1988" spans="110:135" x14ac:dyDescent="0.2">
      <c r="DF1988" s="24" t="s">
        <v>3562</v>
      </c>
      <c r="DG1988" s="24" t="s">
        <v>212</v>
      </c>
      <c r="DH1988" s="25">
        <v>1811.0258224700401</v>
      </c>
      <c r="DI1988" s="25">
        <v>1884.3194057912999</v>
      </c>
      <c r="DJ1988" s="25">
        <v>50.848526039539799</v>
      </c>
      <c r="DK1988" s="25">
        <v>769</v>
      </c>
      <c r="DL1988" s="25">
        <v>2375</v>
      </c>
      <c r="DM1988" s="25">
        <v>383.83278189999999</v>
      </c>
      <c r="DN1988" s="25"/>
      <c r="DO1988" s="25"/>
      <c r="DP1988" s="25">
        <v>2338.4180283792498</v>
      </c>
      <c r="DQ1988" s="25"/>
      <c r="DR1988" s="25"/>
      <c r="DS1988" s="25">
        <v>1771.95128340626</v>
      </c>
      <c r="DT1988" s="25"/>
      <c r="DU1988" s="25">
        <v>995.84538344640202</v>
      </c>
      <c r="DV1988" s="25">
        <v>3293.1566595110999</v>
      </c>
      <c r="DW1988" s="25">
        <v>2180.7966780461902</v>
      </c>
      <c r="DX1988" s="25"/>
      <c r="DY1988" s="25">
        <v>2888.9638266899101</v>
      </c>
      <c r="DZ1988" s="25">
        <v>1884.3194057912999</v>
      </c>
      <c r="EA1988" s="25"/>
      <c r="EB1988" s="25"/>
      <c r="EC1988" s="25"/>
      <c r="ED1988" s="25"/>
      <c r="EE1988" s="25">
        <v>1040</v>
      </c>
    </row>
    <row r="1989" spans="110:135" x14ac:dyDescent="0.2">
      <c r="DF1989" s="24" t="s">
        <v>4965</v>
      </c>
      <c r="DG1989" s="24" t="s">
        <v>274</v>
      </c>
      <c r="DH1989" s="25">
        <v>2690.46949255045</v>
      </c>
      <c r="DI1989" s="25">
        <v>1885.8580823964801</v>
      </c>
      <c r="DJ1989" s="25">
        <v>80.311241593588605</v>
      </c>
      <c r="DK1989" s="25"/>
      <c r="DL1989" s="25">
        <v>7738</v>
      </c>
      <c r="DM1989" s="25">
        <v>2360.5941309999998</v>
      </c>
      <c r="DN1989" s="25"/>
      <c r="DO1989" s="25">
        <v>4425.7275100999996</v>
      </c>
      <c r="DP1989" s="25">
        <v>2424.9603122802901</v>
      </c>
      <c r="DQ1989" s="25"/>
      <c r="DR1989" s="25">
        <v>1696.9554837513699</v>
      </c>
      <c r="DS1989" s="25">
        <v>1885.8580823964801</v>
      </c>
      <c r="DT1989" s="25"/>
      <c r="DU1989" s="25">
        <v>1022.60397300438</v>
      </c>
      <c r="DV1989" s="25"/>
      <c r="DW1989" s="25">
        <v>1860.5259404215001</v>
      </c>
      <c r="DX1989" s="25"/>
      <c r="DY1989" s="25"/>
      <c r="DZ1989" s="25"/>
      <c r="EA1989" s="25"/>
      <c r="EB1989" s="25"/>
      <c r="EC1989" s="25"/>
      <c r="ED1989" s="25"/>
      <c r="EE1989" s="25">
        <v>799</v>
      </c>
    </row>
    <row r="1990" spans="110:135" x14ac:dyDescent="0.2">
      <c r="DF1990" s="24" t="s">
        <v>2616</v>
      </c>
      <c r="DG1990" s="24" t="s">
        <v>212</v>
      </c>
      <c r="DH1990" s="25">
        <v>1890.3999548914501</v>
      </c>
      <c r="DI1990" s="25">
        <v>1886</v>
      </c>
      <c r="DJ1990" s="25">
        <v>81.490150170324796</v>
      </c>
      <c r="DK1990" s="25"/>
      <c r="DL1990" s="25">
        <v>1886</v>
      </c>
      <c r="DM1990" s="25">
        <v>198.93812919999999</v>
      </c>
      <c r="DN1990" s="25"/>
      <c r="DO1990" s="25"/>
      <c r="DP1990" s="25">
        <v>3913.3928848924102</v>
      </c>
      <c r="DQ1990" s="25"/>
      <c r="DR1990" s="25"/>
      <c r="DS1990" s="25">
        <v>2841.5909839727601</v>
      </c>
      <c r="DT1990" s="25"/>
      <c r="DU1990" s="25">
        <v>612.07777639207802</v>
      </c>
      <c r="DV1990" s="25"/>
      <c r="DW1990" s="25"/>
      <c r="DX1990" s="25"/>
      <c r="DY1990" s="25"/>
      <c r="DZ1990" s="25"/>
      <c r="EA1990" s="25"/>
      <c r="EB1990" s="25"/>
      <c r="EC1990" s="25"/>
      <c r="ED1990" s="25"/>
      <c r="EE1990" s="25"/>
    </row>
    <row r="1991" spans="110:135" x14ac:dyDescent="0.2">
      <c r="DF1991" s="24" t="s">
        <v>3400</v>
      </c>
      <c r="DG1991" s="24" t="s">
        <v>212</v>
      </c>
      <c r="DH1991" s="25">
        <v>2088.5283250841999</v>
      </c>
      <c r="DI1991" s="25">
        <v>1886.2166012314401</v>
      </c>
      <c r="DJ1991" s="25">
        <v>58.552062418327303</v>
      </c>
      <c r="DK1991" s="25"/>
      <c r="DL1991" s="25">
        <v>1423</v>
      </c>
      <c r="DM1991" s="25">
        <v>471.25533130000002</v>
      </c>
      <c r="DN1991" s="25">
        <v>326.3760901</v>
      </c>
      <c r="DO1991" s="25"/>
      <c r="DP1991" s="25">
        <v>2211.1393893235099</v>
      </c>
      <c r="DQ1991" s="25"/>
      <c r="DR1991" s="25"/>
      <c r="DS1991" s="25">
        <v>3463.1455820422898</v>
      </c>
      <c r="DT1991" s="25"/>
      <c r="DU1991" s="25">
        <v>3189.5866032422</v>
      </c>
      <c r="DV1991" s="25">
        <v>3486.7822897637602</v>
      </c>
      <c r="DW1991" s="25">
        <v>1886.2166012314401</v>
      </c>
      <c r="DX1991" s="25">
        <v>3718.0935506717101</v>
      </c>
      <c r="DY1991" s="25"/>
      <c r="DZ1991" s="25">
        <v>1588.21613825132</v>
      </c>
      <c r="EA1991" s="25"/>
      <c r="EB1991" s="25"/>
      <c r="EC1991" s="25"/>
      <c r="ED1991" s="25"/>
      <c r="EE1991" s="25">
        <v>1210</v>
      </c>
    </row>
    <row r="1992" spans="110:135" x14ac:dyDescent="0.2">
      <c r="DF1992" s="24" t="s">
        <v>4808</v>
      </c>
      <c r="DG1992" s="24" t="s">
        <v>212</v>
      </c>
      <c r="DH1992" s="25">
        <v>2117.42004110791</v>
      </c>
      <c r="DI1992" s="25">
        <v>1886.8055059768101</v>
      </c>
      <c r="DJ1992" s="25">
        <v>57.1919688811168</v>
      </c>
      <c r="DK1992" s="25"/>
      <c r="DL1992" s="25">
        <v>4068</v>
      </c>
      <c r="DM1992" s="25">
        <v>136.14181730000001</v>
      </c>
      <c r="DN1992" s="25"/>
      <c r="DO1992" s="25"/>
      <c r="DP1992" s="25">
        <v>1131.8134262306201</v>
      </c>
      <c r="DQ1992" s="25"/>
      <c r="DR1992" s="25"/>
      <c r="DS1992" s="25">
        <v>1424.96226546152</v>
      </c>
      <c r="DT1992" s="25"/>
      <c r="DU1992" s="25">
        <v>1507.64114047762</v>
      </c>
      <c r="DV1992" s="25">
        <v>2069.96237839279</v>
      </c>
      <c r="DW1992" s="25">
        <v>2456.2912897207102</v>
      </c>
      <c r="DX1992" s="25">
        <v>3618.4099682672399</v>
      </c>
      <c r="DY1992" s="25"/>
      <c r="DZ1992" s="25">
        <v>2540.5787798998399</v>
      </c>
      <c r="EA1992" s="25">
        <v>1594.5888283920301</v>
      </c>
      <c r="EB1992" s="25"/>
      <c r="EC1992" s="25">
        <v>1886.8055059768101</v>
      </c>
      <c r="ED1992" s="25">
        <v>4095.2651342836102</v>
      </c>
      <c r="EE1992" s="25">
        <v>996</v>
      </c>
    </row>
    <row r="1993" spans="110:135" x14ac:dyDescent="0.2">
      <c r="DF1993" s="24" t="s">
        <v>3126</v>
      </c>
      <c r="DG1993" s="24" t="s">
        <v>212</v>
      </c>
      <c r="DH1993" s="25">
        <v>2097.0615738553502</v>
      </c>
      <c r="DI1993" s="25">
        <v>1886.9009000124699</v>
      </c>
      <c r="DJ1993" s="25">
        <v>55.864135446194801</v>
      </c>
      <c r="DK1993" s="25"/>
      <c r="DL1993" s="25">
        <v>1843</v>
      </c>
      <c r="DM1993" s="25">
        <v>490.46620189999999</v>
      </c>
      <c r="DN1993" s="25"/>
      <c r="DO1993" s="25"/>
      <c r="DP1993" s="25">
        <v>1658.9141313477501</v>
      </c>
      <c r="DQ1993" s="25"/>
      <c r="DR1993" s="25"/>
      <c r="DS1993" s="25">
        <v>4087.4245639327601</v>
      </c>
      <c r="DT1993" s="25"/>
      <c r="DU1993" s="25">
        <v>2337.16909865358</v>
      </c>
      <c r="DV1993" s="25"/>
      <c r="DW1993" s="25"/>
      <c r="DX1993" s="25">
        <v>3669.3856521142102</v>
      </c>
      <c r="DY1993" s="25"/>
      <c r="DZ1993" s="25">
        <v>1886.9009000124699</v>
      </c>
      <c r="EA1993" s="25"/>
      <c r="EB1993" s="25"/>
      <c r="EC1993" s="25">
        <v>2070.29361673741</v>
      </c>
      <c r="ED1993" s="25"/>
      <c r="EE1993" s="25">
        <v>830</v>
      </c>
    </row>
    <row r="1994" spans="110:135" x14ac:dyDescent="0.2">
      <c r="DF1994" s="24" t="s">
        <v>3225</v>
      </c>
      <c r="DG1994" s="24" t="s">
        <v>212</v>
      </c>
      <c r="DH1994" s="25">
        <v>1794.24187418979</v>
      </c>
      <c r="DI1994" s="25">
        <v>1888.74814791119</v>
      </c>
      <c r="DJ1994" s="25">
        <v>23.656315680143798</v>
      </c>
      <c r="DK1994" s="25"/>
      <c r="DL1994" s="25"/>
      <c r="DM1994" s="25"/>
      <c r="DN1994" s="25"/>
      <c r="DO1994" s="25"/>
      <c r="DP1994" s="25"/>
      <c r="DQ1994" s="25">
        <v>1215.4174911560899</v>
      </c>
      <c r="DR1994" s="25"/>
      <c r="DS1994" s="25"/>
      <c r="DT1994" s="25"/>
      <c r="DU1994" s="25">
        <v>1755.2875207045499</v>
      </c>
      <c r="DV1994" s="25"/>
      <c r="DW1994" s="25">
        <v>2022.2087751178201</v>
      </c>
      <c r="DX1994" s="25"/>
      <c r="DY1994" s="25"/>
      <c r="DZ1994" s="25"/>
      <c r="EA1994" s="25">
        <v>2184.0537097807</v>
      </c>
      <c r="EB1994" s="25"/>
      <c r="EC1994" s="25"/>
      <c r="ED1994" s="25"/>
      <c r="EE1994" s="25"/>
    </row>
    <row r="1995" spans="110:135" x14ac:dyDescent="0.2">
      <c r="DF1995" s="24" t="s">
        <v>4963</v>
      </c>
      <c r="DG1995" s="24" t="s">
        <v>212</v>
      </c>
      <c r="DH1995" s="25">
        <v>2141.7284796245399</v>
      </c>
      <c r="DI1995" s="25">
        <v>1890</v>
      </c>
      <c r="DJ1995" s="25">
        <v>75.832761422234697</v>
      </c>
      <c r="DK1995" s="25"/>
      <c r="DL1995" s="25"/>
      <c r="DM1995" s="25"/>
      <c r="DN1995" s="25"/>
      <c r="DO1995" s="25"/>
      <c r="DP1995" s="25">
        <v>69.221904678530606</v>
      </c>
      <c r="DQ1995" s="25"/>
      <c r="DR1995" s="25"/>
      <c r="DS1995" s="25">
        <v>610.356751906819</v>
      </c>
      <c r="DT1995" s="25"/>
      <c r="DU1995" s="25"/>
      <c r="DV1995" s="25"/>
      <c r="DW1995" s="25">
        <v>1583.5320533638001</v>
      </c>
      <c r="DX1995" s="25">
        <v>4847.8928280414302</v>
      </c>
      <c r="DY1995" s="25">
        <v>3118.3312451949901</v>
      </c>
      <c r="DZ1995" s="25"/>
      <c r="EA1995" s="25"/>
      <c r="EB1995" s="25"/>
      <c r="EC1995" s="25">
        <v>2872.7645741862402</v>
      </c>
      <c r="ED1995" s="25"/>
      <c r="EE1995" s="25">
        <v>1890</v>
      </c>
    </row>
    <row r="1996" spans="110:135" x14ac:dyDescent="0.2">
      <c r="DF1996" s="24" t="s">
        <v>3941</v>
      </c>
      <c r="DG1996" s="24" t="s">
        <v>212</v>
      </c>
      <c r="DH1996" s="25">
        <v>2146.7074934163602</v>
      </c>
      <c r="DI1996" s="25">
        <v>1890</v>
      </c>
      <c r="DJ1996" s="25">
        <v>49.4756738349381</v>
      </c>
      <c r="DK1996" s="25"/>
      <c r="DL1996" s="25">
        <v>3949</v>
      </c>
      <c r="DM1996" s="25">
        <v>974.29657859999998</v>
      </c>
      <c r="DN1996" s="25"/>
      <c r="DO1996" s="25"/>
      <c r="DP1996" s="25">
        <v>2862.0342745541402</v>
      </c>
      <c r="DQ1996" s="25"/>
      <c r="DR1996" s="25"/>
      <c r="DS1996" s="25">
        <v>2628.34982825507</v>
      </c>
      <c r="DT1996" s="25"/>
      <c r="DU1996" s="25">
        <v>1134.4113601346601</v>
      </c>
      <c r="DV1996" s="25"/>
      <c r="DW1996" s="25">
        <v>1588.86041237066</v>
      </c>
      <c r="DX1996" s="25"/>
      <c r="DY1996" s="25"/>
      <c r="DZ1996" s="25"/>
      <c r="EA1996" s="25"/>
      <c r="EB1996" s="25"/>
      <c r="EC1996" s="25"/>
      <c r="ED1996" s="25"/>
      <c r="EE1996" s="25">
        <v>1890</v>
      </c>
    </row>
    <row r="1997" spans="110:135" x14ac:dyDescent="0.2">
      <c r="DF1997" s="24" t="s">
        <v>1461</v>
      </c>
      <c r="DG1997" s="24" t="s">
        <v>212</v>
      </c>
      <c r="DH1997" s="25">
        <v>1613.8889123919</v>
      </c>
      <c r="DI1997" s="25">
        <v>1890.8786184446101</v>
      </c>
      <c r="DJ1997" s="25">
        <v>51.945875818923703</v>
      </c>
      <c r="DK1997" s="25"/>
      <c r="DL1997" s="25">
        <v>2081</v>
      </c>
      <c r="DM1997" s="25">
        <v>106.1289644</v>
      </c>
      <c r="DN1997" s="25"/>
      <c r="DO1997" s="25"/>
      <c r="DP1997" s="25">
        <v>1700.7572368892299</v>
      </c>
      <c r="DQ1997" s="25"/>
      <c r="DR1997" s="25"/>
      <c r="DS1997" s="25">
        <v>2436.2054217037798</v>
      </c>
      <c r="DT1997" s="25"/>
      <c r="DU1997" s="25">
        <v>1273.28473697561</v>
      </c>
      <c r="DV1997" s="25"/>
      <c r="DW1997" s="25"/>
      <c r="DX1997" s="25"/>
      <c r="DY1997" s="25"/>
      <c r="DZ1997" s="25"/>
      <c r="EA1997" s="25">
        <v>2085.9571143827802</v>
      </c>
      <c r="EB1997" s="25"/>
      <c r="EC1997" s="25"/>
      <c r="ED1997" s="25"/>
      <c r="EE1997" s="25"/>
    </row>
    <row r="1998" spans="110:135" x14ac:dyDescent="0.2">
      <c r="DF1998" s="24" t="s">
        <v>3064</v>
      </c>
      <c r="DG1998" s="24" t="s">
        <v>212</v>
      </c>
      <c r="DH1998" s="25">
        <v>1819.5271952108101</v>
      </c>
      <c r="DI1998" s="25">
        <v>1891.2087549211301</v>
      </c>
      <c r="DJ1998" s="25">
        <v>57.336147218940098</v>
      </c>
      <c r="DK1998" s="25"/>
      <c r="DL1998" s="25">
        <v>3745</v>
      </c>
      <c r="DM1998" s="25">
        <v>235.80649589999999</v>
      </c>
      <c r="DN1998" s="25"/>
      <c r="DO1998" s="25"/>
      <c r="DP1998" s="25">
        <v>1891.2087549211301</v>
      </c>
      <c r="DQ1998" s="25">
        <v>995.12623740782396</v>
      </c>
      <c r="DR1998" s="25"/>
      <c r="DS1998" s="25">
        <v>813.52695834728002</v>
      </c>
      <c r="DT1998" s="25"/>
      <c r="DU1998" s="25">
        <v>2079.29823486546</v>
      </c>
      <c r="DV1998" s="25">
        <v>2460.4739273946998</v>
      </c>
      <c r="DW1998" s="25">
        <v>2380.0854478196502</v>
      </c>
      <c r="DX1998" s="25"/>
      <c r="DY1998" s="25"/>
      <c r="DZ1998" s="25">
        <v>1775.21870024124</v>
      </c>
      <c r="EA1998" s="25"/>
      <c r="EB1998" s="25"/>
      <c r="EC1998" s="25"/>
      <c r="ED1998" s="25"/>
      <c r="EE1998" s="25"/>
    </row>
    <row r="1999" spans="110:135" x14ac:dyDescent="0.2">
      <c r="DF1999" s="24" t="s">
        <v>3461</v>
      </c>
      <c r="DG1999" s="24" t="s">
        <v>212</v>
      </c>
      <c r="DH1999" s="25">
        <v>3966.50144599129</v>
      </c>
      <c r="DI1999" s="25">
        <v>1891.4853901363899</v>
      </c>
      <c r="DJ1999" s="25">
        <v>168.24327321431801</v>
      </c>
      <c r="DK1999" s="25"/>
      <c r="DL1999" s="25">
        <v>1229</v>
      </c>
      <c r="DM1999" s="25">
        <v>322.93534010000002</v>
      </c>
      <c r="DN1999" s="25"/>
      <c r="DO1999" s="25"/>
      <c r="DP1999" s="25">
        <v>2923.3911137713199</v>
      </c>
      <c r="DQ1999" s="25"/>
      <c r="DR1999" s="25"/>
      <c r="DS1999" s="25"/>
      <c r="DT1999" s="25">
        <v>20356.978703079199</v>
      </c>
      <c r="DU1999" s="25">
        <v>866.73563070706405</v>
      </c>
      <c r="DV1999" s="25"/>
      <c r="DW1999" s="25">
        <v>2072.62583444645</v>
      </c>
      <c r="DX1999" s="25"/>
      <c r="DY1999" s="25"/>
      <c r="DZ1999" s="25">
        <v>1710.3449458263301</v>
      </c>
      <c r="EA1999" s="25"/>
      <c r="EB1999" s="25"/>
      <c r="EC1999" s="25"/>
      <c r="ED1999" s="25"/>
      <c r="EE1999" s="25">
        <v>2250</v>
      </c>
    </row>
    <row r="2000" spans="110:135" x14ac:dyDescent="0.2">
      <c r="DF2000" s="24" t="s">
        <v>6323</v>
      </c>
      <c r="DG2000" s="24" t="s">
        <v>212</v>
      </c>
      <c r="DH2000" s="25">
        <v>3685.4078203879399</v>
      </c>
      <c r="DI2000" s="25">
        <v>1892.5850337545301</v>
      </c>
      <c r="DJ2000" s="25">
        <v>106.673592465685</v>
      </c>
      <c r="DK2000" s="25"/>
      <c r="DL2000" s="25">
        <v>13797</v>
      </c>
      <c r="DM2000" s="25">
        <v>368.94326089999998</v>
      </c>
      <c r="DN2000" s="25"/>
      <c r="DO2000" s="25"/>
      <c r="DP2000" s="25">
        <v>1391.0785030760501</v>
      </c>
      <c r="DQ2000" s="25"/>
      <c r="DR2000" s="25">
        <v>2605.1117624261501</v>
      </c>
      <c r="DS2000" s="25">
        <v>2432.6600481349801</v>
      </c>
      <c r="DT2000" s="25">
        <v>7670.9881087761196</v>
      </c>
      <c r="DU2000" s="25">
        <v>1755.1916834210101</v>
      </c>
      <c r="DV2000" s="25"/>
      <c r="DW2000" s="25">
        <v>1572.8858864752699</v>
      </c>
      <c r="DX2000" s="25">
        <v>5254.8203121884198</v>
      </c>
      <c r="DY2000" s="25"/>
      <c r="DZ2000" s="25">
        <v>1798.22142511479</v>
      </c>
      <c r="EA2000" s="25">
        <v>1892.5850337545301</v>
      </c>
      <c r="EB2000" s="25"/>
      <c r="EC2000" s="25"/>
      <c r="ED2000" s="25"/>
      <c r="EE2000" s="25"/>
    </row>
    <row r="2001" spans="110:135" x14ac:dyDescent="0.2">
      <c r="DF2001" s="24" t="s">
        <v>3433</v>
      </c>
      <c r="DG2001" s="24" t="s">
        <v>212</v>
      </c>
      <c r="DH2001" s="25">
        <v>2159.8768089442701</v>
      </c>
      <c r="DI2001" s="25">
        <v>1893.6331252039899</v>
      </c>
      <c r="DJ2001" s="25">
        <v>52.415598447186397</v>
      </c>
      <c r="DK2001" s="25"/>
      <c r="DL2001" s="25">
        <v>1683</v>
      </c>
      <c r="DM2001" s="25">
        <v>234.1475877</v>
      </c>
      <c r="DN2001" s="25"/>
      <c r="DO2001" s="25"/>
      <c r="DP2001" s="25">
        <v>1852.2076509747901</v>
      </c>
      <c r="DQ2001" s="25"/>
      <c r="DR2001" s="25"/>
      <c r="DS2001" s="25">
        <v>1893.6331252039899</v>
      </c>
      <c r="DT2001" s="25"/>
      <c r="DU2001" s="25">
        <v>3802.6938459251401</v>
      </c>
      <c r="DV2001" s="25"/>
      <c r="DW2001" s="25"/>
      <c r="DX2001" s="25"/>
      <c r="DY2001" s="25">
        <v>2811.7000146026899</v>
      </c>
      <c r="DZ2001" s="25"/>
      <c r="EA2001" s="25"/>
      <c r="EB2001" s="25"/>
      <c r="EC2001" s="25">
        <v>2841.7554382032899</v>
      </c>
      <c r="ED2001" s="25"/>
      <c r="EE2001" s="25"/>
    </row>
    <row r="2002" spans="110:135" x14ac:dyDescent="0.2">
      <c r="DF2002" s="24" t="s">
        <v>4348</v>
      </c>
      <c r="DG2002" s="24" t="s">
        <v>212</v>
      </c>
      <c r="DH2002" s="25">
        <v>2262.39596078872</v>
      </c>
      <c r="DI2002" s="25">
        <v>1894.6493067491399</v>
      </c>
      <c r="DJ2002" s="25">
        <v>54.417863802000397</v>
      </c>
      <c r="DK2002" s="25">
        <v>4820</v>
      </c>
      <c r="DL2002" s="25">
        <v>1199</v>
      </c>
      <c r="DM2002" s="25">
        <v>894.43336859999999</v>
      </c>
      <c r="DN2002" s="25"/>
      <c r="DO2002" s="25"/>
      <c r="DP2002" s="25">
        <v>1412.87197698606</v>
      </c>
      <c r="DQ2002" s="25"/>
      <c r="DR2002" s="25">
        <v>2183.3540840512201</v>
      </c>
      <c r="DS2002" s="25">
        <v>3349.8666587555299</v>
      </c>
      <c r="DT2002" s="25"/>
      <c r="DU2002" s="25">
        <v>1787.38825195656</v>
      </c>
      <c r="DV2002" s="25"/>
      <c r="DW2002" s="25"/>
      <c r="DX2002" s="25"/>
      <c r="DY2002" s="25"/>
      <c r="DZ2002" s="25">
        <v>1894.6493067491399</v>
      </c>
      <c r="EA2002" s="25"/>
      <c r="EB2002" s="25"/>
      <c r="EC2002" s="25"/>
      <c r="ED2002" s="25"/>
      <c r="EE2002" s="25">
        <v>2820</v>
      </c>
    </row>
    <row r="2003" spans="110:135" x14ac:dyDescent="0.2">
      <c r="DF2003" s="24" t="s">
        <v>3240</v>
      </c>
      <c r="DG2003" s="24" t="s">
        <v>212</v>
      </c>
      <c r="DH2003" s="25">
        <v>1867.43229052982</v>
      </c>
      <c r="DI2003" s="25">
        <v>1895.13648204931</v>
      </c>
      <c r="DJ2003" s="25">
        <v>43.918787290882698</v>
      </c>
      <c r="DK2003" s="25"/>
      <c r="DL2003" s="25">
        <v>2231</v>
      </c>
      <c r="DM2003" s="25">
        <v>924.91160390000005</v>
      </c>
      <c r="DN2003" s="25"/>
      <c r="DO2003" s="25"/>
      <c r="DP2003" s="25">
        <v>1098.8303339234001</v>
      </c>
      <c r="DQ2003" s="25"/>
      <c r="DR2003" s="25"/>
      <c r="DS2003" s="25">
        <v>1987.62620080802</v>
      </c>
      <c r="DT2003" s="25"/>
      <c r="DU2003" s="25">
        <v>3546.8172215085301</v>
      </c>
      <c r="DV2003" s="25"/>
      <c r="DW2003" s="25">
        <v>1936.8802402390199</v>
      </c>
      <c r="DX2003" s="25"/>
      <c r="DY2003" s="25"/>
      <c r="DZ2003" s="25">
        <v>1853.39272385961</v>
      </c>
      <c r="EA2003" s="25"/>
      <c r="EB2003" s="25"/>
      <c r="EC2003" s="25"/>
      <c r="ED2003" s="25"/>
      <c r="EE2003" s="25">
        <v>1360</v>
      </c>
    </row>
    <row r="2004" spans="110:135" x14ac:dyDescent="0.2">
      <c r="DF2004" s="24" t="s">
        <v>4109</v>
      </c>
      <c r="DG2004" s="24" t="s">
        <v>212</v>
      </c>
      <c r="DH2004" s="25">
        <v>2203.6133025971399</v>
      </c>
      <c r="DI2004" s="25">
        <v>1895.1462049028701</v>
      </c>
      <c r="DJ2004" s="25">
        <v>89.131206032525299</v>
      </c>
      <c r="DK2004" s="25"/>
      <c r="DL2004" s="25">
        <v>1345</v>
      </c>
      <c r="DM2004" s="25">
        <v>298.33030760000003</v>
      </c>
      <c r="DN2004" s="25"/>
      <c r="DO2004" s="25"/>
      <c r="DP2004" s="25">
        <v>1920.1877642438899</v>
      </c>
      <c r="DQ2004" s="25"/>
      <c r="DR2004" s="25">
        <v>7560.5680094915597</v>
      </c>
      <c r="DS2004" s="25">
        <v>1895.1462049028701</v>
      </c>
      <c r="DT2004" s="25"/>
      <c r="DU2004" s="25">
        <v>250.470565831752</v>
      </c>
      <c r="DV2004" s="25">
        <v>2207.1398342315001</v>
      </c>
      <c r="DW2004" s="25">
        <v>2051.1221384802302</v>
      </c>
      <c r="DX2004" s="25"/>
      <c r="DY2004" s="25"/>
      <c r="DZ2004" s="25">
        <v>1745.90654763465</v>
      </c>
      <c r="EA2004" s="25"/>
      <c r="EB2004" s="25"/>
      <c r="EC2004" s="25"/>
      <c r="ED2004" s="25">
        <v>3235.8749561520799</v>
      </c>
      <c r="EE2004" s="25">
        <v>1730</v>
      </c>
    </row>
    <row r="2005" spans="110:135" x14ac:dyDescent="0.2">
      <c r="DF2005" s="24" t="s">
        <v>6161</v>
      </c>
      <c r="DG2005" s="24" t="s">
        <v>212</v>
      </c>
      <c r="DH2005" s="25">
        <v>3101.1622361947898</v>
      </c>
      <c r="DI2005" s="25">
        <v>1897.9561282934901</v>
      </c>
      <c r="DJ2005" s="25">
        <v>89.487441796697695</v>
      </c>
      <c r="DK2005" s="25">
        <v>6231</v>
      </c>
      <c r="DL2005" s="25">
        <v>1828</v>
      </c>
      <c r="DM2005" s="25">
        <v>452.64900599999999</v>
      </c>
      <c r="DN2005" s="25">
        <v>561.02917890000003</v>
      </c>
      <c r="DO2005" s="25"/>
      <c r="DP2005" s="25">
        <v>5570.5796896861102</v>
      </c>
      <c r="DQ2005" s="25"/>
      <c r="DR2005" s="25">
        <v>3324.6315130828398</v>
      </c>
      <c r="DS2005" s="25">
        <v>9855.8591511538107</v>
      </c>
      <c r="DT2005" s="25"/>
      <c r="DU2005" s="25">
        <v>1967.91225658699</v>
      </c>
      <c r="DV2005" s="25">
        <v>2465.1226025935998</v>
      </c>
      <c r="DW2005" s="25">
        <v>1809.35340486166</v>
      </c>
      <c r="DX2005" s="25"/>
      <c r="DY2005" s="25"/>
      <c r="DZ2005" s="25">
        <v>1707.81003147249</v>
      </c>
      <c r="EA2005" s="25"/>
      <c r="EB2005" s="25"/>
      <c r="EC2005" s="25"/>
      <c r="ED2005" s="25"/>
      <c r="EE2005" s="25">
        <v>1440</v>
      </c>
    </row>
    <row r="2006" spans="110:135" x14ac:dyDescent="0.2">
      <c r="DF2006" s="24" t="s">
        <v>2872</v>
      </c>
      <c r="DG2006" s="24" t="s">
        <v>212</v>
      </c>
      <c r="DH2006" s="25">
        <v>1640.6261339093801</v>
      </c>
      <c r="DI2006" s="25">
        <v>1898.3916588408499</v>
      </c>
      <c r="DJ2006" s="25">
        <v>62.789400419801296</v>
      </c>
      <c r="DK2006" s="25"/>
      <c r="DL2006" s="25">
        <v>791</v>
      </c>
      <c r="DM2006" s="25">
        <v>142.54452649999999</v>
      </c>
      <c r="DN2006" s="25"/>
      <c r="DO2006" s="25"/>
      <c r="DP2006" s="25"/>
      <c r="DQ2006" s="25"/>
      <c r="DR2006" s="25"/>
      <c r="DS2006" s="25">
        <v>1972.9392480967399</v>
      </c>
      <c r="DT2006" s="25"/>
      <c r="DU2006" s="25">
        <v>555.65110128443905</v>
      </c>
      <c r="DV2006" s="25">
        <v>2264.5233607167502</v>
      </c>
      <c r="DW2006" s="25"/>
      <c r="DX2006" s="25"/>
      <c r="DY2006" s="25"/>
      <c r="DZ2006" s="25">
        <v>1823.8440695849599</v>
      </c>
      <c r="EA2006" s="25"/>
      <c r="EB2006" s="25"/>
      <c r="EC2006" s="25"/>
      <c r="ED2006" s="25">
        <v>3034.5067650921601</v>
      </c>
      <c r="EE2006" s="25">
        <v>2540</v>
      </c>
    </row>
    <row r="2007" spans="110:135" x14ac:dyDescent="0.2">
      <c r="DF2007" s="24" t="s">
        <v>3527</v>
      </c>
      <c r="DG2007" s="24" t="s">
        <v>212</v>
      </c>
      <c r="DH2007" s="25">
        <v>1750.99453254538</v>
      </c>
      <c r="DI2007" s="25">
        <v>1900.2056720632199</v>
      </c>
      <c r="DJ2007" s="25">
        <v>52.867629188521299</v>
      </c>
      <c r="DK2007" s="25"/>
      <c r="DL2007" s="25">
        <v>1311</v>
      </c>
      <c r="DM2007" s="25">
        <v>239.61455119999999</v>
      </c>
      <c r="DN2007" s="25"/>
      <c r="DO2007" s="25"/>
      <c r="DP2007" s="25">
        <v>1344.50629596308</v>
      </c>
      <c r="DQ2007" s="25"/>
      <c r="DR2007" s="25"/>
      <c r="DS2007" s="25">
        <v>2177.9799486668198</v>
      </c>
      <c r="DT2007" s="25"/>
      <c r="DU2007" s="25">
        <v>744.35518325806902</v>
      </c>
      <c r="DV2007" s="25">
        <v>2858.6051855190899</v>
      </c>
      <c r="DW2007" s="25">
        <v>2236.70766976803</v>
      </c>
      <c r="DX2007" s="25"/>
      <c r="DY2007" s="25"/>
      <c r="DZ2007" s="25">
        <v>2588.4028251273298</v>
      </c>
      <c r="EA2007" s="25">
        <v>1625.4606246480801</v>
      </c>
      <c r="EB2007" s="25"/>
      <c r="EC2007" s="25">
        <v>2174.95071947836</v>
      </c>
      <c r="ED2007" s="25">
        <v>3121.35138691572</v>
      </c>
      <c r="EE2007" s="25">
        <v>589</v>
      </c>
    </row>
    <row r="2008" spans="110:135" x14ac:dyDescent="0.2">
      <c r="DF2008" s="24" t="s">
        <v>3870</v>
      </c>
      <c r="DG2008" s="24" t="s">
        <v>212</v>
      </c>
      <c r="DH2008" s="25">
        <v>1883.81326485972</v>
      </c>
      <c r="DI2008" s="25">
        <v>1900.6801809850001</v>
      </c>
      <c r="DJ2008" s="25">
        <v>52.266214662805297</v>
      </c>
      <c r="DK2008" s="25"/>
      <c r="DL2008" s="25">
        <v>661</v>
      </c>
      <c r="DM2008" s="25">
        <v>301.4171748</v>
      </c>
      <c r="DN2008" s="25"/>
      <c r="DO2008" s="25"/>
      <c r="DP2008" s="25">
        <v>2161.1483200243301</v>
      </c>
      <c r="DQ2008" s="25"/>
      <c r="DR2008" s="25"/>
      <c r="DS2008" s="25">
        <v>2769.3297924225999</v>
      </c>
      <c r="DT2008" s="25"/>
      <c r="DU2008" s="25">
        <v>1900.6801809850001</v>
      </c>
      <c r="DV2008" s="25">
        <v>2128.2011939215799</v>
      </c>
      <c r="DW2008" s="25">
        <v>1672.7914759335499</v>
      </c>
      <c r="DX2008" s="25"/>
      <c r="DY2008" s="25"/>
      <c r="DZ2008" s="25">
        <v>1807.18170875808</v>
      </c>
      <c r="EA2008" s="25"/>
      <c r="EB2008" s="25"/>
      <c r="EC2008" s="25">
        <v>3552.5695368923698</v>
      </c>
      <c r="ED2008" s="25"/>
      <c r="EE2008" s="25"/>
    </row>
    <row r="2009" spans="110:135" x14ac:dyDescent="0.2">
      <c r="DF2009" s="24" t="s">
        <v>4635</v>
      </c>
      <c r="DG2009" s="24" t="s">
        <v>212</v>
      </c>
      <c r="DH2009" s="25">
        <v>2602.2369114395601</v>
      </c>
      <c r="DI2009" s="25">
        <v>1901.0577010030299</v>
      </c>
      <c r="DJ2009" s="25">
        <v>94.3703834184968</v>
      </c>
      <c r="DK2009" s="25"/>
      <c r="DL2009" s="25">
        <v>9262</v>
      </c>
      <c r="DM2009" s="25">
        <v>883.42524249999997</v>
      </c>
      <c r="DN2009" s="25"/>
      <c r="DO2009" s="25"/>
      <c r="DP2009" s="25">
        <v>2051.9811453520001</v>
      </c>
      <c r="DQ2009" s="25">
        <v>939.47393205141202</v>
      </c>
      <c r="DR2009" s="25">
        <v>2074.6240958496601</v>
      </c>
      <c r="DS2009" s="25">
        <v>1596.83748695796</v>
      </c>
      <c r="DT2009" s="25"/>
      <c r="DU2009" s="25">
        <v>3095.8824604572401</v>
      </c>
      <c r="DV2009" s="25"/>
      <c r="DW2009" s="25"/>
      <c r="DX2009" s="25"/>
      <c r="DY2009" s="25"/>
      <c r="DZ2009" s="25"/>
      <c r="EA2009" s="25">
        <v>1750.13425665406</v>
      </c>
      <c r="EB2009" s="25"/>
      <c r="EC2009" s="25"/>
      <c r="ED2009" s="25">
        <v>2988.0104945732701</v>
      </c>
      <c r="EE2009" s="25">
        <v>1380</v>
      </c>
    </row>
    <row r="2010" spans="110:135" x14ac:dyDescent="0.2">
      <c r="DF2010" s="24" t="s">
        <v>9180</v>
      </c>
      <c r="DG2010" s="24" t="s">
        <v>212</v>
      </c>
      <c r="DH2010" s="25">
        <v>9374.5985874214202</v>
      </c>
      <c r="DI2010" s="25">
        <v>1901.3049494419499</v>
      </c>
      <c r="DJ2010" s="25">
        <v>181.565292600345</v>
      </c>
      <c r="DK2010" s="25"/>
      <c r="DL2010" s="25">
        <v>43953</v>
      </c>
      <c r="DM2010" s="25">
        <v>2249.6023930000001</v>
      </c>
      <c r="DN2010" s="25"/>
      <c r="DO2010" s="25"/>
      <c r="DP2010" s="25">
        <v>1553.0075058839</v>
      </c>
      <c r="DQ2010" s="25"/>
      <c r="DR2010" s="25">
        <v>1496.88205063089</v>
      </c>
      <c r="DS2010" s="25">
        <v>1280.7239076347601</v>
      </c>
      <c r="DT2010" s="25"/>
      <c r="DU2010" s="25">
        <v>5714.3756673789503</v>
      </c>
      <c r="DV2010" s="25"/>
      <c r="DW2010" s="25"/>
      <c r="DX2010" s="25"/>
      <c r="DY2010" s="25"/>
      <c r="DZ2010" s="25"/>
      <c r="EA2010" s="25"/>
      <c r="EB2010" s="25"/>
      <c r="EC2010" s="25"/>
      <c r="ED2010" s="25"/>
      <c r="EE2010" s="25"/>
    </row>
    <row r="2011" spans="110:135" x14ac:dyDescent="0.2">
      <c r="DF2011" s="24" t="s">
        <v>9205</v>
      </c>
      <c r="DG2011" s="24" t="s">
        <v>212</v>
      </c>
      <c r="DH2011" s="25">
        <v>9005.2271946478395</v>
      </c>
      <c r="DI2011" s="25">
        <v>1901.60563989568</v>
      </c>
      <c r="DJ2011" s="25">
        <v>170.023066398851</v>
      </c>
      <c r="DK2011" s="25"/>
      <c r="DL2011" s="25">
        <v>31904</v>
      </c>
      <c r="DM2011" s="25">
        <v>313.69749880000001</v>
      </c>
      <c r="DN2011" s="25"/>
      <c r="DO2011" s="25"/>
      <c r="DP2011" s="25"/>
      <c r="DQ2011" s="25"/>
      <c r="DR2011" s="25"/>
      <c r="DS2011" s="25">
        <v>793.129427323149</v>
      </c>
      <c r="DT2011" s="25"/>
      <c r="DU2011" s="25">
        <v>3010.0818524682099</v>
      </c>
      <c r="DV2011" s="25"/>
      <c r="DW2011" s="25"/>
      <c r="DX2011" s="25"/>
      <c r="DY2011" s="25"/>
      <c r="DZ2011" s="25"/>
      <c r="EA2011" s="25"/>
      <c r="EB2011" s="25"/>
      <c r="EC2011" s="25"/>
      <c r="ED2011" s="25"/>
      <c r="EE2011" s="25"/>
    </row>
    <row r="2012" spans="110:135" x14ac:dyDescent="0.2">
      <c r="DF2012" s="24" t="s">
        <v>3875</v>
      </c>
      <c r="DG2012" s="24" t="s">
        <v>212</v>
      </c>
      <c r="DH2012" s="25">
        <v>2152.9562727730599</v>
      </c>
      <c r="DI2012" s="25">
        <v>1902</v>
      </c>
      <c r="DJ2012" s="25">
        <v>53.110750315171302</v>
      </c>
      <c r="DK2012" s="25"/>
      <c r="DL2012" s="25">
        <v>1902</v>
      </c>
      <c r="DM2012" s="25">
        <v>248.4942901</v>
      </c>
      <c r="DN2012" s="25">
        <v>1673.7730019999999</v>
      </c>
      <c r="DO2012" s="25"/>
      <c r="DP2012" s="25">
        <v>3543.30950834123</v>
      </c>
      <c r="DQ2012" s="25"/>
      <c r="DR2012" s="25">
        <v>1350.0571000713501</v>
      </c>
      <c r="DS2012" s="25">
        <v>1734.8143538844499</v>
      </c>
      <c r="DT2012" s="25"/>
      <c r="DU2012" s="25">
        <v>740.57153056887603</v>
      </c>
      <c r="DV2012" s="25"/>
      <c r="DW2012" s="25"/>
      <c r="DX2012" s="25">
        <v>3545.7135956801699</v>
      </c>
      <c r="DY2012" s="25"/>
      <c r="DZ2012" s="25"/>
      <c r="EA2012" s="25"/>
      <c r="EB2012" s="25"/>
      <c r="EC2012" s="25">
        <v>2515.8711065450898</v>
      </c>
      <c r="ED2012" s="25">
        <v>3007.9145133124998</v>
      </c>
      <c r="EE2012" s="25">
        <v>3420</v>
      </c>
    </row>
    <row r="2013" spans="110:135" x14ac:dyDescent="0.2">
      <c r="DF2013" s="24" t="s">
        <v>3202</v>
      </c>
      <c r="DG2013" s="24" t="s">
        <v>212</v>
      </c>
      <c r="DH2013" s="25">
        <v>2724.2050744518701</v>
      </c>
      <c r="DI2013" s="25">
        <v>1902.7421826611001</v>
      </c>
      <c r="DJ2013" s="25">
        <v>69.871270971665794</v>
      </c>
      <c r="DK2013" s="25"/>
      <c r="DL2013" s="25">
        <v>2781</v>
      </c>
      <c r="DM2013" s="25">
        <v>610.07767579999995</v>
      </c>
      <c r="DN2013" s="25"/>
      <c r="DO2013" s="25"/>
      <c r="DP2013" s="25">
        <v>4599.7857985661003</v>
      </c>
      <c r="DQ2013" s="25">
        <v>2263.56895587282</v>
      </c>
      <c r="DR2013" s="25"/>
      <c r="DS2013" s="25">
        <v>1378.33043221868</v>
      </c>
      <c r="DT2013" s="25">
        <v>6255.2049376130099</v>
      </c>
      <c r="DU2013" s="25">
        <v>5007.3112415533697</v>
      </c>
      <c r="DV2013" s="25"/>
      <c r="DW2013" s="25">
        <v>1541.9154094493799</v>
      </c>
      <c r="DX2013" s="25"/>
      <c r="DY2013" s="25"/>
      <c r="DZ2013" s="25">
        <v>1504.8562934453</v>
      </c>
      <c r="EA2013" s="25"/>
      <c r="EB2013" s="25"/>
      <c r="EC2013" s="25"/>
      <c r="ED2013" s="25"/>
      <c r="EE2013" s="25">
        <v>1300</v>
      </c>
    </row>
    <row r="2014" spans="110:135" x14ac:dyDescent="0.2">
      <c r="DF2014" s="24" t="s">
        <v>4828</v>
      </c>
      <c r="DG2014" s="24" t="s">
        <v>212</v>
      </c>
      <c r="DH2014" s="25">
        <v>2625.6620524008299</v>
      </c>
      <c r="DI2014" s="25">
        <v>1903.2164385185099</v>
      </c>
      <c r="DJ2014" s="25">
        <v>64.815911841863297</v>
      </c>
      <c r="DK2014" s="25"/>
      <c r="DL2014" s="25">
        <v>3441</v>
      </c>
      <c r="DM2014" s="25">
        <v>595.29962860000001</v>
      </c>
      <c r="DN2014" s="25">
        <v>2919.5086200000001</v>
      </c>
      <c r="DO2014" s="25">
        <v>1201.4427617399999</v>
      </c>
      <c r="DP2014" s="25">
        <v>4428.2478307332603</v>
      </c>
      <c r="DQ2014" s="25"/>
      <c r="DR2014" s="25">
        <v>2965.5347186712302</v>
      </c>
      <c r="DS2014" s="25">
        <v>1903.2164385185099</v>
      </c>
      <c r="DT2014" s="25"/>
      <c r="DU2014" s="25">
        <v>6518.0082033048702</v>
      </c>
      <c r="DV2014" s="25"/>
      <c r="DW2014" s="25">
        <v>1860.5259404215001</v>
      </c>
      <c r="DX2014" s="25"/>
      <c r="DY2014" s="25"/>
      <c r="DZ2014" s="25">
        <v>1609.4984344197601</v>
      </c>
      <c r="EA2014" s="25"/>
      <c r="EB2014" s="25"/>
      <c r="EC2014" s="25"/>
      <c r="ED2014" s="25"/>
      <c r="EE2014" s="25">
        <v>1440</v>
      </c>
    </row>
    <row r="2015" spans="110:135" x14ac:dyDescent="0.2">
      <c r="DF2015" s="24" t="s">
        <v>5018</v>
      </c>
      <c r="DG2015" s="24" t="s">
        <v>212</v>
      </c>
      <c r="DH2015" s="25">
        <v>1996.55306826745</v>
      </c>
      <c r="DI2015" s="25">
        <v>1903.5485781625</v>
      </c>
      <c r="DJ2015" s="25">
        <v>64.014864440161205</v>
      </c>
      <c r="DK2015" s="25"/>
      <c r="DL2015" s="25"/>
      <c r="DM2015" s="25">
        <v>34.742157069999998</v>
      </c>
      <c r="DN2015" s="25"/>
      <c r="DO2015" s="25"/>
      <c r="DP2015" s="25"/>
      <c r="DQ2015" s="25"/>
      <c r="DR2015" s="25"/>
      <c r="DS2015" s="25"/>
      <c r="DT2015" s="25"/>
      <c r="DU2015" s="25"/>
      <c r="DV2015" s="25"/>
      <c r="DW2015" s="25">
        <v>3291.8190509116998</v>
      </c>
      <c r="DX2015" s="25">
        <v>3485.6600452980201</v>
      </c>
      <c r="DY2015" s="25"/>
      <c r="DZ2015" s="25">
        <v>1928.29342394579</v>
      </c>
      <c r="EA2015" s="25"/>
      <c r="EB2015" s="25"/>
      <c r="EC2015" s="25">
        <v>1878.80373237921</v>
      </c>
      <c r="ED2015" s="25"/>
      <c r="EE2015" s="25">
        <v>1360</v>
      </c>
    </row>
    <row r="2016" spans="110:135" x14ac:dyDescent="0.2">
      <c r="DF2016" s="24" t="s">
        <v>3988</v>
      </c>
      <c r="DG2016" s="24" t="s">
        <v>274</v>
      </c>
      <c r="DH2016" s="25">
        <v>2088.3701295594301</v>
      </c>
      <c r="DI2016" s="25">
        <v>1903.696538035</v>
      </c>
      <c r="DJ2016" s="25">
        <v>60.576653395386003</v>
      </c>
      <c r="DK2016" s="25"/>
      <c r="DL2016" s="25"/>
      <c r="DM2016" s="25"/>
      <c r="DN2016" s="25"/>
      <c r="DO2016" s="25"/>
      <c r="DP2016" s="25">
        <v>110.125473941888</v>
      </c>
      <c r="DQ2016" s="25"/>
      <c r="DR2016" s="25"/>
      <c r="DS2016" s="25">
        <v>1467.6161369303099</v>
      </c>
      <c r="DT2016" s="25"/>
      <c r="DU2016" s="25">
        <v>4046.93094117488</v>
      </c>
      <c r="DV2016" s="25"/>
      <c r="DW2016" s="25"/>
      <c r="DX2016" s="25"/>
      <c r="DY2016" s="25">
        <v>3177.1650702175798</v>
      </c>
      <c r="DZ2016" s="25">
        <v>1903.696538035</v>
      </c>
      <c r="EA2016" s="25">
        <v>2283.0567466163602</v>
      </c>
      <c r="EB2016" s="25"/>
      <c r="EC2016" s="25"/>
      <c r="ED2016" s="25"/>
      <c r="EE2016" s="25">
        <v>1630</v>
      </c>
    </row>
    <row r="2017" spans="110:135" x14ac:dyDescent="0.2">
      <c r="DF2017" s="24" t="s">
        <v>3786</v>
      </c>
      <c r="DG2017" s="24" t="s">
        <v>212</v>
      </c>
      <c r="DH2017" s="25">
        <v>1904.4169563575999</v>
      </c>
      <c r="DI2017" s="25">
        <v>1904.4169563575999</v>
      </c>
      <c r="DJ2017" s="25">
        <v>36.777668198149399</v>
      </c>
      <c r="DK2017" s="25"/>
      <c r="DL2017" s="25"/>
      <c r="DM2017" s="25"/>
      <c r="DN2017" s="25"/>
      <c r="DO2017" s="25"/>
      <c r="DP2017" s="25"/>
      <c r="DQ2017" s="25"/>
      <c r="DR2017" s="25"/>
      <c r="DS2017" s="25"/>
      <c r="DT2017" s="25"/>
      <c r="DU2017" s="25">
        <v>1409.15926123042</v>
      </c>
      <c r="DV2017" s="25"/>
      <c r="DW2017" s="25"/>
      <c r="DX2017" s="25"/>
      <c r="DY2017" s="25"/>
      <c r="DZ2017" s="25"/>
      <c r="EA2017" s="25">
        <v>2399.67465148478</v>
      </c>
      <c r="EB2017" s="25"/>
      <c r="EC2017" s="25"/>
      <c r="ED2017" s="25"/>
      <c r="EE2017" s="25"/>
    </row>
    <row r="2018" spans="110:135" x14ac:dyDescent="0.2">
      <c r="DF2018" s="24" t="s">
        <v>4385</v>
      </c>
      <c r="DG2018" s="24" t="s">
        <v>212</v>
      </c>
      <c r="DH2018" s="25">
        <v>2115.4990603183501</v>
      </c>
      <c r="DI2018" s="25">
        <v>1904.98965095161</v>
      </c>
      <c r="DJ2018" s="25">
        <v>62.149649707779602</v>
      </c>
      <c r="DK2018" s="25">
        <v>3781</v>
      </c>
      <c r="DL2018" s="25">
        <v>570</v>
      </c>
      <c r="DM2018" s="25">
        <v>224.73397259999999</v>
      </c>
      <c r="DN2018" s="25"/>
      <c r="DO2018" s="25"/>
      <c r="DP2018" s="25">
        <v>3753.5320497130601</v>
      </c>
      <c r="DQ2018" s="25">
        <v>1196.2613354581499</v>
      </c>
      <c r="DR2018" s="25">
        <v>1496.88205063089</v>
      </c>
      <c r="DS2018" s="25">
        <v>3673.2306209063199</v>
      </c>
      <c r="DT2018" s="25"/>
      <c r="DU2018" s="25">
        <v>1799.8509754320701</v>
      </c>
      <c r="DV2018" s="25">
        <v>3225.1904179671701</v>
      </c>
      <c r="DW2018" s="25">
        <v>2038.0545214976801</v>
      </c>
      <c r="DX2018" s="25"/>
      <c r="DY2018" s="25"/>
      <c r="DZ2018" s="25">
        <v>1904.98965095161</v>
      </c>
      <c r="EA2018" s="25"/>
      <c r="EB2018" s="25"/>
      <c r="EC2018" s="25">
        <v>3369.76218898157</v>
      </c>
      <c r="ED2018" s="25"/>
      <c r="EE2018" s="25">
        <v>468</v>
      </c>
    </row>
    <row r="2019" spans="110:135" x14ac:dyDescent="0.2">
      <c r="DF2019" s="24" t="s">
        <v>4406</v>
      </c>
      <c r="DG2019" s="24" t="s">
        <v>212</v>
      </c>
      <c r="DH2019" s="25">
        <v>1905.1257975558899</v>
      </c>
      <c r="DI2019" s="25">
        <v>1905.1257975558899</v>
      </c>
      <c r="DJ2019" s="25">
        <v>10.0119859043128</v>
      </c>
      <c r="DK2019" s="25"/>
      <c r="DL2019" s="25">
        <v>2040</v>
      </c>
      <c r="DM2019" s="25"/>
      <c r="DN2019" s="25"/>
      <c r="DO2019" s="25"/>
      <c r="DP2019" s="25"/>
      <c r="DQ2019" s="25"/>
      <c r="DR2019" s="25"/>
      <c r="DS2019" s="25"/>
      <c r="DT2019" s="25"/>
      <c r="DU2019" s="25"/>
      <c r="DV2019" s="25"/>
      <c r="DW2019" s="25">
        <v>1770.25159511177</v>
      </c>
      <c r="DX2019" s="25"/>
      <c r="DY2019" s="25"/>
      <c r="DZ2019" s="25"/>
      <c r="EA2019" s="25"/>
      <c r="EB2019" s="25"/>
      <c r="EC2019" s="25"/>
      <c r="ED2019" s="25"/>
      <c r="EE2019" s="25"/>
    </row>
    <row r="2020" spans="110:135" x14ac:dyDescent="0.2">
      <c r="DF2020" s="24" t="s">
        <v>884</v>
      </c>
      <c r="DG2020" s="24" t="s">
        <v>212</v>
      </c>
      <c r="DH2020" s="25">
        <v>1745.11729654135</v>
      </c>
      <c r="DI2020" s="25">
        <v>1905.30694332954</v>
      </c>
      <c r="DJ2020" s="25">
        <v>45.497830322808802</v>
      </c>
      <c r="DK2020" s="25"/>
      <c r="DL2020" s="25">
        <v>2572</v>
      </c>
      <c r="DM2020" s="25">
        <v>428.84524750000003</v>
      </c>
      <c r="DN2020" s="25"/>
      <c r="DO2020" s="25"/>
      <c r="DP2020" s="25">
        <v>2316.5680560170299</v>
      </c>
      <c r="DQ2020" s="25"/>
      <c r="DR2020" s="25">
        <v>1342.6765890719901</v>
      </c>
      <c r="DS2020" s="25">
        <v>1592.2881176991</v>
      </c>
      <c r="DT2020" s="25"/>
      <c r="DU2020" s="25">
        <v>2218.32576895997</v>
      </c>
      <c r="DV2020" s="25"/>
      <c r="DW2020" s="25"/>
      <c r="DX2020" s="25"/>
      <c r="DY2020" s="25"/>
      <c r="DZ2020" s="25"/>
      <c r="EA2020" s="25"/>
      <c r="EB2020" s="25"/>
      <c r="EC2020" s="25"/>
      <c r="ED2020" s="25"/>
      <c r="EE2020" s="25"/>
    </row>
    <row r="2021" spans="110:135" x14ac:dyDescent="0.2">
      <c r="DF2021" s="24" t="s">
        <v>4932</v>
      </c>
      <c r="DG2021" s="24" t="s">
        <v>212</v>
      </c>
      <c r="DH2021" s="25">
        <v>2252.9158064397602</v>
      </c>
      <c r="DI2021" s="25">
        <v>1907.20291454787</v>
      </c>
      <c r="DJ2021" s="25">
        <v>76.483815415653197</v>
      </c>
      <c r="DK2021" s="25"/>
      <c r="DL2021" s="25">
        <v>1243</v>
      </c>
      <c r="DM2021" s="25"/>
      <c r="DN2021" s="25">
        <v>689.43418299999996</v>
      </c>
      <c r="DO2021" s="25"/>
      <c r="DP2021" s="25">
        <v>3451.5778575546801</v>
      </c>
      <c r="DQ2021" s="25"/>
      <c r="DR2021" s="25">
        <v>1833.0963606743901</v>
      </c>
      <c r="DS2021" s="25">
        <v>461.96559346361198</v>
      </c>
      <c r="DT2021" s="25"/>
      <c r="DU2021" s="25">
        <v>606.63233326354202</v>
      </c>
      <c r="DV2021" s="25">
        <v>2732.3568644831798</v>
      </c>
      <c r="DW2021" s="25">
        <v>1981.30946842136</v>
      </c>
      <c r="DX2021" s="25">
        <v>4638.7553604260502</v>
      </c>
      <c r="DY2021" s="25"/>
      <c r="DZ2021" s="25">
        <v>2009.6127613127901</v>
      </c>
      <c r="EA2021" s="25"/>
      <c r="EB2021" s="25"/>
      <c r="EC2021" s="25">
        <v>6087.2488946774702</v>
      </c>
      <c r="ED2021" s="25"/>
      <c r="EE2021" s="25">
        <v>1300</v>
      </c>
    </row>
    <row r="2022" spans="110:135" x14ac:dyDescent="0.2">
      <c r="DF2022" s="24" t="s">
        <v>2896</v>
      </c>
      <c r="DG2022" s="24" t="s">
        <v>212</v>
      </c>
      <c r="DH2022" s="25">
        <v>2122.0260794679798</v>
      </c>
      <c r="DI2022" s="25">
        <v>1907.2768759861799</v>
      </c>
      <c r="DJ2022" s="25">
        <v>65.953318270657604</v>
      </c>
      <c r="DK2022" s="25"/>
      <c r="DL2022" s="25">
        <v>1696</v>
      </c>
      <c r="DM2022" s="25">
        <v>247.5121723</v>
      </c>
      <c r="DN2022" s="25"/>
      <c r="DO2022" s="25"/>
      <c r="DP2022" s="25">
        <v>2764.4944133522399</v>
      </c>
      <c r="DQ2022" s="25"/>
      <c r="DR2022" s="25">
        <v>4120.9823291225402</v>
      </c>
      <c r="DS2022" s="25">
        <v>1679.8580837925299</v>
      </c>
      <c r="DT2022" s="25">
        <v>4745.5536713972697</v>
      </c>
      <c r="DU2022" s="25">
        <v>524.10646008395202</v>
      </c>
      <c r="DV2022" s="25"/>
      <c r="DW2022" s="25">
        <v>1623.57992350174</v>
      </c>
      <c r="DX2022" s="25"/>
      <c r="DY2022" s="25"/>
      <c r="DZ2022" s="25">
        <v>2321.4185385361102</v>
      </c>
      <c r="EA2022" s="25">
        <v>2118.5537519723698</v>
      </c>
      <c r="EB2022" s="25"/>
      <c r="EC2022" s="25"/>
      <c r="ED2022" s="25">
        <v>3101.2536095570299</v>
      </c>
      <c r="EE2022" s="25">
        <v>521</v>
      </c>
    </row>
    <row r="2023" spans="110:135" x14ac:dyDescent="0.2">
      <c r="DF2023" s="24" t="s">
        <v>2798</v>
      </c>
      <c r="DG2023" s="24" t="s">
        <v>212</v>
      </c>
      <c r="DH2023" s="25">
        <v>6180.2341967212697</v>
      </c>
      <c r="DI2023" s="25">
        <v>1908.55179769599</v>
      </c>
      <c r="DJ2023" s="25">
        <v>236.411329188449</v>
      </c>
      <c r="DK2023" s="25"/>
      <c r="DL2023" s="25">
        <v>3406</v>
      </c>
      <c r="DM2023" s="25">
        <v>306.38744880000002</v>
      </c>
      <c r="DN2023" s="25">
        <v>1932.073306</v>
      </c>
      <c r="DO2023" s="25">
        <v>50112.091601</v>
      </c>
      <c r="DP2023" s="25"/>
      <c r="DQ2023" s="25"/>
      <c r="DR2023" s="25">
        <v>3688.4357071086401</v>
      </c>
      <c r="DS2023" s="25">
        <v>1847.1569002354299</v>
      </c>
      <c r="DT2023" s="25">
        <v>2248.76754489426</v>
      </c>
      <c r="DU2023" s="25">
        <v>1033.97628546843</v>
      </c>
      <c r="DV2023" s="25"/>
      <c r="DW2023" s="25">
        <v>1160.13557273126</v>
      </c>
      <c r="DX2023" s="25"/>
      <c r="DY2023" s="25"/>
      <c r="DZ2023" s="25"/>
      <c r="EA2023" s="25">
        <v>1908.55179769599</v>
      </c>
      <c r="EB2023" s="25"/>
      <c r="EC2023" s="25"/>
      <c r="ED2023" s="25"/>
      <c r="EE2023" s="25">
        <v>339</v>
      </c>
    </row>
    <row r="2024" spans="110:135" x14ac:dyDescent="0.2">
      <c r="DF2024" s="24" t="s">
        <v>4784</v>
      </c>
      <c r="DG2024" s="24" t="s">
        <v>212</v>
      </c>
      <c r="DH2024" s="25">
        <v>2159.0920315496301</v>
      </c>
      <c r="DI2024" s="25">
        <v>1908.55179769599</v>
      </c>
      <c r="DJ2024" s="25">
        <v>84.051656001353706</v>
      </c>
      <c r="DK2024" s="25"/>
      <c r="DL2024" s="25">
        <v>458</v>
      </c>
      <c r="DM2024" s="25">
        <v>66.298625439999995</v>
      </c>
      <c r="DN2024" s="25">
        <v>1061.9036639999999</v>
      </c>
      <c r="DO2024" s="25"/>
      <c r="DP2024" s="25">
        <v>410.94048190922803</v>
      </c>
      <c r="DQ2024" s="25"/>
      <c r="DR2024" s="25"/>
      <c r="DS2024" s="25"/>
      <c r="DT2024" s="25"/>
      <c r="DU2024" s="25">
        <v>393.68612009384498</v>
      </c>
      <c r="DV2024" s="25">
        <v>3327.6678774379702</v>
      </c>
      <c r="DW2024" s="25"/>
      <c r="DX2024" s="25"/>
      <c r="DY2024" s="25"/>
      <c r="DZ2024" s="25">
        <v>3633.8840082894899</v>
      </c>
      <c r="EA2024" s="25">
        <v>1908.55179769599</v>
      </c>
      <c r="EB2024" s="25">
        <v>5474.4418653654702</v>
      </c>
      <c r="EC2024" s="25"/>
      <c r="ED2024" s="25">
        <v>3344.6379068139399</v>
      </c>
      <c r="EE2024" s="25">
        <v>3670</v>
      </c>
    </row>
    <row r="2025" spans="110:135" x14ac:dyDescent="0.2">
      <c r="DF2025" s="24" t="s">
        <v>3961</v>
      </c>
      <c r="DG2025" s="24" t="s">
        <v>212</v>
      </c>
      <c r="DH2025" s="25">
        <v>2016.27864341042</v>
      </c>
      <c r="DI2025" s="25">
        <v>1909.2128660962701</v>
      </c>
      <c r="DJ2025" s="25">
        <v>56.009204538895901</v>
      </c>
      <c r="DK2025" s="25"/>
      <c r="DL2025" s="25">
        <v>3049</v>
      </c>
      <c r="DM2025" s="25">
        <v>56.657780350000003</v>
      </c>
      <c r="DN2025" s="25"/>
      <c r="DO2025" s="25"/>
      <c r="DP2025" s="25">
        <v>1320.5842522191799</v>
      </c>
      <c r="DQ2025" s="25"/>
      <c r="DR2025" s="25">
        <v>2335.0716599338102</v>
      </c>
      <c r="DS2025" s="25">
        <v>2128.8746233103102</v>
      </c>
      <c r="DT2025" s="25"/>
      <c r="DU2025" s="25">
        <v>1277.4373883129299</v>
      </c>
      <c r="DV2025" s="25"/>
      <c r="DW2025" s="25">
        <v>1909.2128660962701</v>
      </c>
      <c r="DX2025" s="25"/>
      <c r="DY2025" s="25">
        <v>4298.83654218232</v>
      </c>
      <c r="DZ2025" s="25">
        <v>1622.04187116863</v>
      </c>
      <c r="EA2025" s="25"/>
      <c r="EB2025" s="25"/>
      <c r="EC2025" s="25">
        <v>2901.3480939412102</v>
      </c>
      <c r="ED2025" s="25"/>
      <c r="EE2025" s="25">
        <v>1280</v>
      </c>
    </row>
    <row r="2026" spans="110:135" x14ac:dyDescent="0.2">
      <c r="DF2026" s="24" t="s">
        <v>5868</v>
      </c>
      <c r="DG2026" s="24" t="s">
        <v>212</v>
      </c>
      <c r="DH2026" s="25">
        <v>2480.5795620467502</v>
      </c>
      <c r="DI2026" s="25">
        <v>1909.81065204693</v>
      </c>
      <c r="DJ2026" s="25">
        <v>101.692079065166</v>
      </c>
      <c r="DK2026" s="25"/>
      <c r="DL2026" s="25">
        <v>6794</v>
      </c>
      <c r="DM2026" s="25">
        <v>396.21260289999998</v>
      </c>
      <c r="DN2026" s="25"/>
      <c r="DO2026" s="25"/>
      <c r="DP2026" s="25">
        <v>1018.12036266016</v>
      </c>
      <c r="DQ2026" s="25"/>
      <c r="DR2026" s="25"/>
      <c r="DS2026" s="25">
        <v>1909.81065204693</v>
      </c>
      <c r="DT2026" s="25">
        <v>2284.7541926266499</v>
      </c>
      <c r="DU2026" s="25"/>
      <c r="DV2026" s="25"/>
      <c r="DW2026" s="25"/>
      <c r="DX2026" s="25"/>
      <c r="DY2026" s="25"/>
      <c r="DZ2026" s="25"/>
      <c r="EA2026" s="25"/>
      <c r="EB2026" s="25"/>
      <c r="EC2026" s="25"/>
      <c r="ED2026" s="25"/>
      <c r="EE2026" s="25"/>
    </row>
    <row r="2027" spans="110:135" x14ac:dyDescent="0.2">
      <c r="DF2027" s="24" t="s">
        <v>4618</v>
      </c>
      <c r="DG2027" s="24" t="s">
        <v>212</v>
      </c>
      <c r="DH2027" s="25">
        <v>2201.4994646423502</v>
      </c>
      <c r="DI2027" s="25">
        <v>1913.81866739831</v>
      </c>
      <c r="DJ2027" s="25">
        <v>69.640838070489906</v>
      </c>
      <c r="DK2027" s="25"/>
      <c r="DL2027" s="25">
        <v>5778</v>
      </c>
      <c r="DM2027" s="25">
        <v>360.71202779999999</v>
      </c>
      <c r="DN2027" s="25">
        <v>1011.809579</v>
      </c>
      <c r="DO2027" s="25"/>
      <c r="DP2027" s="25">
        <v>3200.6229241589399</v>
      </c>
      <c r="DQ2027" s="25"/>
      <c r="DR2027" s="25">
        <v>1024.8023901525401</v>
      </c>
      <c r="DS2027" s="25">
        <v>1937.1634763888101</v>
      </c>
      <c r="DT2027" s="25"/>
      <c r="DU2027" s="25">
        <v>1050.30085250313</v>
      </c>
      <c r="DV2027" s="25"/>
      <c r="DW2027" s="25">
        <v>1913.81866739831</v>
      </c>
      <c r="DX2027" s="25">
        <v>3534.11534857384</v>
      </c>
      <c r="DY2027" s="25">
        <v>2572.3210251907499</v>
      </c>
      <c r="DZ2027" s="25">
        <v>1832.8278198995599</v>
      </c>
      <c r="EA2027" s="25"/>
      <c r="EB2027" s="25"/>
      <c r="EC2027" s="25"/>
      <c r="ED2027" s="25"/>
      <c r="EE2027" s="25"/>
    </row>
    <row r="2028" spans="110:135" x14ac:dyDescent="0.2">
      <c r="DF2028" s="24" t="s">
        <v>3776</v>
      </c>
      <c r="DG2028" s="24" t="s">
        <v>212</v>
      </c>
      <c r="DH2028" s="25">
        <v>2359.75518855664</v>
      </c>
      <c r="DI2028" s="25">
        <v>1916.85107606373</v>
      </c>
      <c r="DJ2028" s="25">
        <v>59.791406957395999</v>
      </c>
      <c r="DK2028" s="25"/>
      <c r="DL2028" s="25"/>
      <c r="DM2028" s="25">
        <v>333.75517259999998</v>
      </c>
      <c r="DN2028" s="25"/>
      <c r="DO2028" s="25"/>
      <c r="DP2028" s="25">
        <v>3361.5176209861802</v>
      </c>
      <c r="DQ2028" s="25"/>
      <c r="DR2028" s="25">
        <v>2040.41554264704</v>
      </c>
      <c r="DS2028" s="25">
        <v>3230.2916437050299</v>
      </c>
      <c r="DT2028" s="25"/>
      <c r="DU2028" s="25">
        <v>1793.2866094804201</v>
      </c>
      <c r="DV2028" s="25"/>
      <c r="DW2028" s="25"/>
      <c r="DX2028" s="25"/>
      <c r="DY2028" s="25"/>
      <c r="DZ2028" s="25">
        <v>1629.5765759512799</v>
      </c>
      <c r="EA2028" s="25">
        <v>1579.1983430831699</v>
      </c>
      <c r="EB2028" s="25"/>
      <c r="EC2028" s="25"/>
      <c r="ED2028" s="25"/>
      <c r="EE2028" s="25">
        <v>4910</v>
      </c>
    </row>
    <row r="2029" spans="110:135" x14ac:dyDescent="0.2">
      <c r="DF2029" s="24" t="s">
        <v>7033</v>
      </c>
      <c r="DG2029" s="24" t="s">
        <v>212</v>
      </c>
      <c r="DH2029" s="25">
        <v>3775.8641950596998</v>
      </c>
      <c r="DI2029" s="25">
        <v>1917.5048748183001</v>
      </c>
      <c r="DJ2029" s="25">
        <v>179.034504019737</v>
      </c>
      <c r="DK2029" s="25"/>
      <c r="DL2029" s="25">
        <v>24019</v>
      </c>
      <c r="DM2029" s="25">
        <v>722.89866040000004</v>
      </c>
      <c r="DN2029" s="25"/>
      <c r="DO2029" s="25"/>
      <c r="DP2029" s="25">
        <v>1633.0793314822599</v>
      </c>
      <c r="DQ2029" s="25"/>
      <c r="DR2029" s="25">
        <v>1470.0155905438901</v>
      </c>
      <c r="DS2029" s="25">
        <v>655.732541618852</v>
      </c>
      <c r="DT2029" s="25">
        <v>2397.9944784611798</v>
      </c>
      <c r="DU2029" s="25">
        <v>2797.9870559101701</v>
      </c>
      <c r="DV2029" s="25"/>
      <c r="DW2029" s="25">
        <v>1917.5048748183001</v>
      </c>
      <c r="DX2029" s="25"/>
      <c r="DY2029" s="25">
        <v>3027.7463964307899</v>
      </c>
      <c r="DZ2029" s="25">
        <v>1955.5472159912899</v>
      </c>
      <c r="EA2029" s="25"/>
      <c r="EB2029" s="25"/>
      <c r="EC2029" s="25"/>
      <c r="ED2029" s="25"/>
      <c r="EE2029" s="25">
        <v>937</v>
      </c>
    </row>
    <row r="2030" spans="110:135" x14ac:dyDescent="0.2">
      <c r="DF2030" s="24" t="s">
        <v>7449</v>
      </c>
      <c r="DG2030" s="24" t="s">
        <v>274</v>
      </c>
      <c r="DH2030" s="25">
        <v>3932.7491976480601</v>
      </c>
      <c r="DI2030" s="25">
        <v>1917.5055580845401</v>
      </c>
      <c r="DJ2030" s="25">
        <v>135.624832291655</v>
      </c>
      <c r="DK2030" s="25">
        <v>1183</v>
      </c>
      <c r="DL2030" s="25">
        <v>19185</v>
      </c>
      <c r="DM2030" s="25">
        <v>203.07163499999999</v>
      </c>
      <c r="DN2030" s="25"/>
      <c r="DO2030" s="25"/>
      <c r="DP2030" s="25">
        <v>1917.5055580845401</v>
      </c>
      <c r="DQ2030" s="25"/>
      <c r="DR2030" s="25">
        <v>1400.6617101546001</v>
      </c>
      <c r="DS2030" s="25"/>
      <c r="DT2030" s="25"/>
      <c r="DU2030" s="25"/>
      <c r="DV2030" s="25"/>
      <c r="DW2030" s="25">
        <v>2393.55586377997</v>
      </c>
      <c r="DX2030" s="25"/>
      <c r="DY2030" s="25">
        <v>2390.60405065847</v>
      </c>
      <c r="DZ2030" s="25">
        <v>1898.5257139321</v>
      </c>
      <c r="EA2030" s="25"/>
      <c r="EB2030" s="25"/>
      <c r="EC2030" s="25">
        <v>4268.18556071282</v>
      </c>
      <c r="ED2030" s="25">
        <v>6530.1310818061602</v>
      </c>
      <c r="EE2030" s="25">
        <v>1890</v>
      </c>
    </row>
    <row r="2031" spans="110:135" x14ac:dyDescent="0.2">
      <c r="DF2031" s="24" t="s">
        <v>2879</v>
      </c>
      <c r="DG2031" s="24" t="s">
        <v>274</v>
      </c>
      <c r="DH2031" s="25">
        <v>2339.9046406663301</v>
      </c>
      <c r="DI2031" s="25">
        <v>1919</v>
      </c>
      <c r="DJ2031" s="25">
        <v>99.440717509777997</v>
      </c>
      <c r="DK2031" s="25"/>
      <c r="DL2031" s="25">
        <v>1919</v>
      </c>
      <c r="DM2031" s="25">
        <v>84.218447659999995</v>
      </c>
      <c r="DN2031" s="25"/>
      <c r="DO2031" s="25"/>
      <c r="DP2031" s="25"/>
      <c r="DQ2031" s="25"/>
      <c r="DR2031" s="25"/>
      <c r="DS2031" s="25">
        <v>1000.89672915365</v>
      </c>
      <c r="DT2031" s="25"/>
      <c r="DU2031" s="25">
        <v>6155.40802651799</v>
      </c>
      <c r="DV2031" s="25"/>
      <c r="DW2031" s="25"/>
      <c r="DX2031" s="25"/>
      <c r="DY2031" s="25"/>
      <c r="DZ2031" s="25"/>
      <c r="EA2031" s="25"/>
      <c r="EB2031" s="25"/>
      <c r="EC2031" s="25"/>
      <c r="ED2031" s="25"/>
      <c r="EE2031" s="25">
        <v>2540</v>
      </c>
    </row>
    <row r="2032" spans="110:135" x14ac:dyDescent="0.2">
      <c r="DF2032" s="24" t="s">
        <v>2095</v>
      </c>
      <c r="DG2032" s="24" t="s">
        <v>212</v>
      </c>
      <c r="DH2032" s="25">
        <v>2466.3800738407099</v>
      </c>
      <c r="DI2032" s="25">
        <v>1919.89761895947</v>
      </c>
      <c r="DJ2032" s="25">
        <v>85.132781964412501</v>
      </c>
      <c r="DK2032" s="25"/>
      <c r="DL2032" s="25">
        <v>1121</v>
      </c>
      <c r="DM2032" s="25">
        <v>415.33856950000001</v>
      </c>
      <c r="DN2032" s="25">
        <v>1143.278057</v>
      </c>
      <c r="DO2032" s="25">
        <v>169.83913634999999</v>
      </c>
      <c r="DP2032" s="25">
        <v>3061.7000606628499</v>
      </c>
      <c r="DQ2032" s="25">
        <v>6508.3899530692497</v>
      </c>
      <c r="DR2032" s="25">
        <v>4636.8981462071397</v>
      </c>
      <c r="DS2032" s="25">
        <v>4064.8396346989098</v>
      </c>
      <c r="DT2032" s="25"/>
      <c r="DU2032" s="25">
        <v>2696.5171809189401</v>
      </c>
      <c r="DV2032" s="25"/>
      <c r="DW2032" s="25"/>
      <c r="DX2032" s="25"/>
      <c r="DY2032" s="25"/>
      <c r="DZ2032" s="25"/>
      <c r="EA2032" s="25"/>
      <c r="EB2032" s="25"/>
      <c r="EC2032" s="25"/>
      <c r="ED2032" s="25"/>
      <c r="EE2032" s="25">
        <v>846</v>
      </c>
    </row>
    <row r="2033" spans="110:135" x14ac:dyDescent="0.2">
      <c r="DF2033" s="24" t="s">
        <v>7692</v>
      </c>
      <c r="DG2033" s="24" t="s">
        <v>212</v>
      </c>
      <c r="DH2033" s="25">
        <v>3674.8256866471802</v>
      </c>
      <c r="DI2033" s="25">
        <v>1920</v>
      </c>
      <c r="DJ2033" s="25">
        <v>115.87433290467401</v>
      </c>
      <c r="DK2033" s="25">
        <v>2067</v>
      </c>
      <c r="DL2033" s="25">
        <v>6905</v>
      </c>
      <c r="DM2033" s="25">
        <v>74.863968830000005</v>
      </c>
      <c r="DN2033" s="25"/>
      <c r="DO2033" s="25"/>
      <c r="DP2033" s="25">
        <v>13830.530473642</v>
      </c>
      <c r="DQ2033" s="25"/>
      <c r="DR2033" s="25"/>
      <c r="DS2033" s="25">
        <v>1837.5673139543001</v>
      </c>
      <c r="DT2033" s="25"/>
      <c r="DU2033" s="25">
        <v>1644.2069569288401</v>
      </c>
      <c r="DV2033" s="25"/>
      <c r="DW2033" s="25">
        <v>1373.36015202156</v>
      </c>
      <c r="DX2033" s="25">
        <v>3420.9023144478801</v>
      </c>
      <c r="DY2033" s="25"/>
      <c r="DZ2033" s="25"/>
      <c r="EA2033" s="25"/>
      <c r="EB2033" s="25"/>
      <c r="EC2033" s="25"/>
      <c r="ED2033" s="25"/>
      <c r="EE2033" s="25">
        <v>1920</v>
      </c>
    </row>
    <row r="2034" spans="110:135" x14ac:dyDescent="0.2">
      <c r="DF2034" s="24" t="s">
        <v>1668</v>
      </c>
      <c r="DG2034" s="24" t="s">
        <v>212</v>
      </c>
      <c r="DH2034" s="25">
        <v>1494.5732693718001</v>
      </c>
      <c r="DI2034" s="25">
        <v>1920.28534280282</v>
      </c>
      <c r="DJ2034" s="25">
        <v>52.075595384482497</v>
      </c>
      <c r="DK2034" s="25"/>
      <c r="DL2034" s="25">
        <v>2070</v>
      </c>
      <c r="DM2034" s="25">
        <v>211.11078330000001</v>
      </c>
      <c r="DN2034" s="25"/>
      <c r="DO2034" s="25"/>
      <c r="DP2034" s="25">
        <v>1970.0829460997199</v>
      </c>
      <c r="DQ2034" s="25"/>
      <c r="DR2034" s="25"/>
      <c r="DS2034" s="25">
        <v>1301.38727465645</v>
      </c>
      <c r="DT2034" s="25"/>
      <c r="DU2034" s="25">
        <v>1920.28534280282</v>
      </c>
      <c r="DV2034" s="25"/>
      <c r="DW2034" s="25"/>
      <c r="DX2034" s="25"/>
      <c r="DY2034" s="25"/>
      <c r="DZ2034" s="25"/>
      <c r="EA2034" s="25"/>
      <c r="EB2034" s="25"/>
      <c r="EC2034" s="25"/>
      <c r="ED2034" s="25"/>
      <c r="EE2034" s="25"/>
    </row>
    <row r="2035" spans="110:135" x14ac:dyDescent="0.2">
      <c r="DF2035" s="24" t="s">
        <v>1282</v>
      </c>
      <c r="DG2035" s="24" t="s">
        <v>212</v>
      </c>
      <c r="DH2035" s="25">
        <v>1916.7487797336701</v>
      </c>
      <c r="DI2035" s="25">
        <v>1920.99347141616</v>
      </c>
      <c r="DJ2035" s="25">
        <v>47.062570722112198</v>
      </c>
      <c r="DK2035" s="25"/>
      <c r="DL2035" s="25">
        <v>1760</v>
      </c>
      <c r="DM2035" s="25">
        <v>382.02925399999998</v>
      </c>
      <c r="DN2035" s="25"/>
      <c r="DO2035" s="25"/>
      <c r="DP2035" s="25">
        <v>1920.99347141616</v>
      </c>
      <c r="DQ2035" s="25"/>
      <c r="DR2035" s="25">
        <v>2403.2447734818002</v>
      </c>
      <c r="DS2035" s="25">
        <v>2209.4917645164801</v>
      </c>
      <c r="DT2035" s="25"/>
      <c r="DU2035" s="25">
        <v>3310.9134657939499</v>
      </c>
      <c r="DV2035" s="25"/>
      <c r="DW2035" s="25">
        <v>1430.5687289273301</v>
      </c>
      <c r="DX2035" s="25"/>
      <c r="DY2035" s="25"/>
      <c r="DZ2035" s="25"/>
      <c r="EA2035" s="25"/>
      <c r="EB2035" s="25"/>
      <c r="EC2035" s="25"/>
      <c r="ED2035" s="25"/>
      <c r="EE2035" s="25"/>
    </row>
    <row r="2036" spans="110:135" x14ac:dyDescent="0.2">
      <c r="DF2036" s="24" t="s">
        <v>2912</v>
      </c>
      <c r="DG2036" s="24" t="s">
        <v>212</v>
      </c>
      <c r="DH2036" s="25">
        <v>2086.59852266795</v>
      </c>
      <c r="DI2036" s="25">
        <v>1921.07659215536</v>
      </c>
      <c r="DJ2036" s="25">
        <v>53.338172299188997</v>
      </c>
      <c r="DK2036" s="25"/>
      <c r="DL2036" s="25">
        <v>1882</v>
      </c>
      <c r="DM2036" s="25">
        <v>342.92871650000001</v>
      </c>
      <c r="DN2036" s="25">
        <v>2423.6141440000001</v>
      </c>
      <c r="DO2036" s="25"/>
      <c r="DP2036" s="25"/>
      <c r="DQ2036" s="25"/>
      <c r="DR2036" s="25"/>
      <c r="DS2036" s="25">
        <v>1921.07659215536</v>
      </c>
      <c r="DT2036" s="25"/>
      <c r="DU2036" s="25">
        <v>3133.0545821021901</v>
      </c>
      <c r="DV2036" s="25"/>
      <c r="DW2036" s="25">
        <v>1258.6487897424199</v>
      </c>
      <c r="DX2036" s="25">
        <v>3644.8668341756602</v>
      </c>
      <c r="DY2036" s="25"/>
      <c r="DZ2036" s="25"/>
      <c r="EA2036" s="25"/>
      <c r="EB2036" s="25"/>
      <c r="EC2036" s="25"/>
      <c r="ED2036" s="25"/>
      <c r="EE2036" s="25"/>
    </row>
    <row r="2037" spans="110:135" x14ac:dyDescent="0.2">
      <c r="DF2037" s="24" t="s">
        <v>3687</v>
      </c>
      <c r="DG2037" s="24" t="s">
        <v>212</v>
      </c>
      <c r="DH2037" s="25">
        <v>2052.3579561091901</v>
      </c>
      <c r="DI2037" s="25">
        <v>1921.72207129053</v>
      </c>
      <c r="DJ2037" s="25">
        <v>59.980386281673503</v>
      </c>
      <c r="DK2037" s="25"/>
      <c r="DL2037" s="25">
        <v>2390</v>
      </c>
      <c r="DM2037" s="25">
        <v>458.26681930000001</v>
      </c>
      <c r="DN2037" s="25">
        <v>559.24176629999999</v>
      </c>
      <c r="DO2037" s="25"/>
      <c r="DP2037" s="25"/>
      <c r="DQ2037" s="25"/>
      <c r="DR2037" s="25"/>
      <c r="DS2037" s="25">
        <v>1084.2831988176799</v>
      </c>
      <c r="DT2037" s="25"/>
      <c r="DU2037" s="25">
        <v>1376.8040143926801</v>
      </c>
      <c r="DV2037" s="25"/>
      <c r="DW2037" s="25">
        <v>1907.3711553768601</v>
      </c>
      <c r="DX2037" s="25">
        <v>3776.9017128865198</v>
      </c>
      <c r="DY2037" s="25"/>
      <c r="DZ2037" s="25">
        <v>1936.0729872042</v>
      </c>
      <c r="EA2037" s="25"/>
      <c r="EB2037" s="25"/>
      <c r="EC2037" s="25"/>
      <c r="ED2037" s="25">
        <v>3344.6379068139399</v>
      </c>
      <c r="EE2037" s="25">
        <v>3690</v>
      </c>
    </row>
    <row r="2038" spans="110:135" x14ac:dyDescent="0.2">
      <c r="DF2038" s="24" t="s">
        <v>3691</v>
      </c>
      <c r="DG2038" s="24" t="s">
        <v>212</v>
      </c>
      <c r="DH2038" s="25">
        <v>1871.01458994667</v>
      </c>
      <c r="DI2038" s="25">
        <v>1921.8148918162799</v>
      </c>
      <c r="DJ2038" s="25">
        <v>63.717990595112497</v>
      </c>
      <c r="DK2038" s="25"/>
      <c r="DL2038" s="25">
        <v>2111</v>
      </c>
      <c r="DM2038" s="25">
        <v>123.2508338</v>
      </c>
      <c r="DN2038" s="25"/>
      <c r="DO2038" s="25"/>
      <c r="DP2038" s="25">
        <v>893.94762231430502</v>
      </c>
      <c r="DQ2038" s="25"/>
      <c r="DR2038" s="25">
        <v>3765.2399705663602</v>
      </c>
      <c r="DS2038" s="25">
        <v>1899.1374499615799</v>
      </c>
      <c r="DT2038" s="25"/>
      <c r="DU2038" s="25">
        <v>393.57999067466699</v>
      </c>
      <c r="DV2038" s="25">
        <v>2746.9148117365198</v>
      </c>
      <c r="DW2038" s="25">
        <v>1498.7612808218701</v>
      </c>
      <c r="DX2038" s="25">
        <v>3580.9428149647802</v>
      </c>
      <c r="DY2038" s="25"/>
      <c r="DZ2038" s="25">
        <v>1921.8148918162799</v>
      </c>
      <c r="EA2038" s="25">
        <v>2151.25292584611</v>
      </c>
      <c r="EB2038" s="25"/>
      <c r="EC2038" s="25">
        <v>2879.3470768042098</v>
      </c>
      <c r="ED2038" s="25"/>
      <c r="EE2038" s="25">
        <v>358</v>
      </c>
    </row>
    <row r="2039" spans="110:135" x14ac:dyDescent="0.2">
      <c r="DF2039" s="24" t="s">
        <v>597</v>
      </c>
      <c r="DG2039" s="24" t="s">
        <v>212</v>
      </c>
      <c r="DH2039" s="25">
        <v>1922.60037508092</v>
      </c>
      <c r="DI2039" s="25">
        <v>1921.9090511700599</v>
      </c>
      <c r="DJ2039" s="25">
        <v>94.539612232357399</v>
      </c>
      <c r="DK2039" s="25"/>
      <c r="DL2039" s="25"/>
      <c r="DM2039" s="25">
        <v>106.96877050000001</v>
      </c>
      <c r="DN2039" s="25"/>
      <c r="DO2039" s="25"/>
      <c r="DP2039" s="25"/>
      <c r="DQ2039" s="25">
        <v>3208.9902361631898</v>
      </c>
      <c r="DR2039" s="25">
        <v>634.82786617692898</v>
      </c>
      <c r="DS2039" s="25">
        <v>3739.6146274835401</v>
      </c>
      <c r="DT2039" s="25"/>
      <c r="DU2039" s="25"/>
      <c r="DV2039" s="25"/>
      <c r="DW2039" s="25"/>
      <c r="DX2039" s="25"/>
      <c r="DY2039" s="25"/>
      <c r="DZ2039" s="25"/>
      <c r="EA2039" s="25"/>
      <c r="EB2039" s="25"/>
      <c r="EC2039" s="25"/>
      <c r="ED2039" s="25"/>
      <c r="EE2039" s="25"/>
    </row>
    <row r="2040" spans="110:135" x14ac:dyDescent="0.2">
      <c r="DF2040" s="24" t="s">
        <v>4709</v>
      </c>
      <c r="DG2040" s="24" t="s">
        <v>212</v>
      </c>
      <c r="DH2040" s="25">
        <v>2040.3553351468299</v>
      </c>
      <c r="DI2040" s="25">
        <v>1922.9730223947399</v>
      </c>
      <c r="DJ2040" s="25">
        <v>82.137388007738195</v>
      </c>
      <c r="DK2040" s="25"/>
      <c r="DL2040" s="25">
        <v>334</v>
      </c>
      <c r="DM2040" s="25">
        <v>58.359470090000002</v>
      </c>
      <c r="DN2040" s="25">
        <v>162.316191</v>
      </c>
      <c r="DO2040" s="25"/>
      <c r="DP2040" s="25">
        <v>1080.21149687966</v>
      </c>
      <c r="DQ2040" s="25"/>
      <c r="DR2040" s="25"/>
      <c r="DS2040" s="25">
        <v>143.02035176289399</v>
      </c>
      <c r="DT2040" s="25"/>
      <c r="DU2040" s="25"/>
      <c r="DV2040" s="25">
        <v>3821.0050153124998</v>
      </c>
      <c r="DW2040" s="25">
        <v>2369.5120265411401</v>
      </c>
      <c r="DX2040" s="25">
        <v>3998.54791216273</v>
      </c>
      <c r="DY2040" s="25">
        <v>3162.4279755479201</v>
      </c>
      <c r="DZ2040" s="25">
        <v>1476.43401824834</v>
      </c>
      <c r="EA2040" s="25"/>
      <c r="EB2040" s="25"/>
      <c r="EC2040" s="25">
        <v>3711.0247512846599</v>
      </c>
      <c r="ED2040" s="25">
        <v>4167.40481293213</v>
      </c>
      <c r="EE2040" s="25"/>
    </row>
    <row r="2041" spans="110:135" x14ac:dyDescent="0.2">
      <c r="DF2041" s="24" t="s">
        <v>5946</v>
      </c>
      <c r="DG2041" s="24" t="s">
        <v>212</v>
      </c>
      <c r="DH2041" s="25">
        <v>1924.54583067153</v>
      </c>
      <c r="DI2041" s="25">
        <v>1924.54583067153</v>
      </c>
      <c r="DJ2041" s="25"/>
      <c r="DK2041" s="25"/>
      <c r="DL2041" s="25"/>
      <c r="DM2041" s="25"/>
      <c r="DN2041" s="25"/>
      <c r="DO2041" s="25"/>
      <c r="DP2041" s="25"/>
      <c r="DQ2041" s="25"/>
      <c r="DR2041" s="25"/>
      <c r="DS2041" s="25"/>
      <c r="DT2041" s="25"/>
      <c r="DU2041" s="25"/>
      <c r="DV2041" s="25"/>
      <c r="DW2041" s="25"/>
      <c r="DX2041" s="25"/>
      <c r="DY2041" s="25"/>
      <c r="DZ2041" s="25"/>
      <c r="EA2041" s="25">
        <v>1924.54583067153</v>
      </c>
      <c r="EB2041" s="25"/>
      <c r="EC2041" s="25"/>
      <c r="ED2041" s="25"/>
      <c r="EE2041" s="25"/>
    </row>
    <row r="2042" spans="110:135" x14ac:dyDescent="0.2">
      <c r="DF2042" s="24" t="s">
        <v>1541</v>
      </c>
      <c r="DG2042" s="24" t="s">
        <v>212</v>
      </c>
      <c r="DH2042" s="25">
        <v>1852.8259538074799</v>
      </c>
      <c r="DI2042" s="25">
        <v>1924.67130003071</v>
      </c>
      <c r="DJ2042" s="25">
        <v>61.517747546196802</v>
      </c>
      <c r="DK2042" s="25"/>
      <c r="DL2042" s="25">
        <v>782</v>
      </c>
      <c r="DM2042" s="25">
        <v>271.677797</v>
      </c>
      <c r="DN2042" s="25"/>
      <c r="DO2042" s="25"/>
      <c r="DP2042" s="25">
        <v>2276.4060208322098</v>
      </c>
      <c r="DQ2042" s="25">
        <v>3714.0622651602198</v>
      </c>
      <c r="DR2042" s="25"/>
      <c r="DS2042" s="25">
        <v>2902.4360208130502</v>
      </c>
      <c r="DT2042" s="25"/>
      <c r="DU2042" s="25">
        <v>1026.68292659298</v>
      </c>
      <c r="DV2042" s="25"/>
      <c r="DW2042" s="25">
        <v>1993.3762789613399</v>
      </c>
      <c r="DX2042" s="25"/>
      <c r="DY2042" s="25"/>
      <c r="DZ2042" s="25">
        <v>1855.96632110008</v>
      </c>
      <c r="EA2042" s="25"/>
      <c r="EB2042" s="25"/>
      <c r="EC2042" s="25"/>
      <c r="ED2042" s="25"/>
      <c r="EE2042" s="25"/>
    </row>
    <row r="2043" spans="110:135" x14ac:dyDescent="0.2">
      <c r="DF2043" s="24" t="s">
        <v>5779</v>
      </c>
      <c r="DG2043" s="24" t="s">
        <v>212</v>
      </c>
      <c r="DH2043" s="25">
        <v>2594.66884326024</v>
      </c>
      <c r="DI2043" s="25">
        <v>1925.8039233259201</v>
      </c>
      <c r="DJ2043" s="25">
        <v>94.153698688576597</v>
      </c>
      <c r="DK2043" s="25">
        <v>1810</v>
      </c>
      <c r="DL2043" s="25">
        <v>6674</v>
      </c>
      <c r="DM2043" s="25">
        <v>308.18287070000002</v>
      </c>
      <c r="DN2043" s="25">
        <v>275.62301230000003</v>
      </c>
      <c r="DO2043" s="25"/>
      <c r="DP2043" s="25">
        <v>2690.4078504827999</v>
      </c>
      <c r="DQ2043" s="25">
        <v>3263.52634365526</v>
      </c>
      <c r="DR2043" s="25"/>
      <c r="DS2043" s="25">
        <v>8650.0091602565608</v>
      </c>
      <c r="DT2043" s="25"/>
      <c r="DU2043" s="25">
        <v>1643.62634371324</v>
      </c>
      <c r="DV2043" s="25">
        <v>2281.22303952026</v>
      </c>
      <c r="DW2043" s="25">
        <v>1925.8039233259201</v>
      </c>
      <c r="DX2043" s="25"/>
      <c r="DY2043" s="25"/>
      <c r="DZ2043" s="25">
        <v>1635.86043132756</v>
      </c>
      <c r="EA2043" s="25"/>
      <c r="EB2043" s="25"/>
      <c r="EC2043" s="25">
        <v>1933.43198710147</v>
      </c>
      <c r="ED2043" s="25"/>
      <c r="EE2043" s="25">
        <v>639</v>
      </c>
    </row>
    <row r="2044" spans="110:135" x14ac:dyDescent="0.2">
      <c r="DF2044" s="24" t="s">
        <v>6577</v>
      </c>
      <c r="DG2044" s="24" t="s">
        <v>212</v>
      </c>
      <c r="DH2044" s="25">
        <v>3573.9881687075299</v>
      </c>
      <c r="DI2044" s="25">
        <v>1926</v>
      </c>
      <c r="DJ2044" s="25">
        <v>102.736252686809</v>
      </c>
      <c r="DK2044" s="25"/>
      <c r="DL2044" s="25">
        <v>1926</v>
      </c>
      <c r="DM2044" s="25">
        <v>9.9432360650000007</v>
      </c>
      <c r="DN2044" s="25"/>
      <c r="DO2044" s="25"/>
      <c r="DP2044" s="25"/>
      <c r="DQ2044" s="25"/>
      <c r="DR2044" s="25"/>
      <c r="DS2044" s="25"/>
      <c r="DT2044" s="25"/>
      <c r="DU2044" s="25"/>
      <c r="DV2044" s="25">
        <v>6337.9983218535299</v>
      </c>
      <c r="DW2044" s="25">
        <v>1920.2704430359199</v>
      </c>
      <c r="DX2044" s="25"/>
      <c r="DY2044" s="25"/>
      <c r="DZ2044" s="25">
        <v>10670.4953352218</v>
      </c>
      <c r="EA2044" s="25">
        <v>2433.2098447764401</v>
      </c>
      <c r="EB2044" s="25"/>
      <c r="EC2044" s="25"/>
      <c r="ED2044" s="25"/>
      <c r="EE2044" s="25">
        <v>1720</v>
      </c>
    </row>
    <row r="2045" spans="110:135" x14ac:dyDescent="0.2">
      <c r="DF2045" s="24" t="s">
        <v>6483</v>
      </c>
      <c r="DG2045" s="24" t="s">
        <v>212</v>
      </c>
      <c r="DH2045" s="25">
        <v>3433.9222280643198</v>
      </c>
      <c r="DI2045" s="25">
        <v>1926</v>
      </c>
      <c r="DJ2045" s="25">
        <v>120.10389919283701</v>
      </c>
      <c r="DK2045" s="25"/>
      <c r="DL2045" s="25">
        <v>1926</v>
      </c>
      <c r="DM2045" s="25"/>
      <c r="DN2045" s="25">
        <v>1684.1453630000001</v>
      </c>
      <c r="DO2045" s="25"/>
      <c r="DP2045" s="25">
        <v>151.46310819432199</v>
      </c>
      <c r="DQ2045" s="25"/>
      <c r="DR2045" s="25"/>
      <c r="DS2045" s="25">
        <v>664.82536461438701</v>
      </c>
      <c r="DT2045" s="25"/>
      <c r="DU2045" s="25"/>
      <c r="DV2045" s="25">
        <v>3652.1619149414801</v>
      </c>
      <c r="DW2045" s="25">
        <v>3683.5628586527801</v>
      </c>
      <c r="DX2045" s="25"/>
      <c r="DY2045" s="25"/>
      <c r="DZ2045" s="25">
        <v>12275.296987047301</v>
      </c>
      <c r="EA2045" s="25"/>
      <c r="EB2045" s="25"/>
      <c r="EC2045" s="25"/>
      <c r="ED2045" s="25"/>
      <c r="EE2045" s="25"/>
    </row>
    <row r="2046" spans="110:135" x14ac:dyDescent="0.2">
      <c r="DF2046" s="24" t="s">
        <v>6719</v>
      </c>
      <c r="DG2046" s="24" t="s">
        <v>212</v>
      </c>
      <c r="DH2046" s="25">
        <v>3288.2070526283001</v>
      </c>
      <c r="DI2046" s="25">
        <v>1926.99739449195</v>
      </c>
      <c r="DJ2046" s="25">
        <v>142.41050104407299</v>
      </c>
      <c r="DK2046" s="25"/>
      <c r="DL2046" s="25">
        <v>1625</v>
      </c>
      <c r="DM2046" s="25">
        <v>80.980775429999994</v>
      </c>
      <c r="DN2046" s="25">
        <v>17174.167600000001</v>
      </c>
      <c r="DO2046" s="25"/>
      <c r="DP2046" s="25">
        <v>1522.4486627896599</v>
      </c>
      <c r="DQ2046" s="25"/>
      <c r="DR2046" s="25"/>
      <c r="DS2046" s="25">
        <v>1433.6690708047399</v>
      </c>
      <c r="DT2046" s="25"/>
      <c r="DU2046" s="25">
        <v>2178.40500609337</v>
      </c>
      <c r="DV2046" s="25"/>
      <c r="DW2046" s="25">
        <v>2141.1658588548999</v>
      </c>
      <c r="DX2046" s="25">
        <v>3497.9340045116701</v>
      </c>
      <c r="DY2046" s="25">
        <v>2760.5157923012298</v>
      </c>
      <c r="DZ2046" s="25">
        <v>1926.99739449195</v>
      </c>
      <c r="EA2046" s="25">
        <v>1828.9934136337399</v>
      </c>
      <c r="EB2046" s="25"/>
      <c r="EC2046" s="25"/>
      <c r="ED2046" s="25"/>
      <c r="EE2046" s="25"/>
    </row>
    <row r="2047" spans="110:135" x14ac:dyDescent="0.2">
      <c r="DF2047" s="24" t="s">
        <v>3656</v>
      </c>
      <c r="DG2047" s="24" t="s">
        <v>274</v>
      </c>
      <c r="DH2047" s="25">
        <v>1927.5</v>
      </c>
      <c r="DI2047" s="25">
        <v>1927.5</v>
      </c>
      <c r="DJ2047" s="25">
        <v>2.3845364864916001</v>
      </c>
      <c r="DK2047" s="25"/>
      <c r="DL2047" s="25">
        <v>1895</v>
      </c>
      <c r="DM2047" s="25"/>
      <c r="DN2047" s="25"/>
      <c r="DO2047" s="25"/>
      <c r="DP2047" s="25"/>
      <c r="DQ2047" s="25"/>
      <c r="DR2047" s="25"/>
      <c r="DS2047" s="25"/>
      <c r="DT2047" s="25"/>
      <c r="DU2047" s="25"/>
      <c r="DV2047" s="25"/>
      <c r="DW2047" s="25"/>
      <c r="DX2047" s="25"/>
      <c r="DY2047" s="25"/>
      <c r="DZ2047" s="25"/>
      <c r="EA2047" s="25"/>
      <c r="EB2047" s="25"/>
      <c r="EC2047" s="25"/>
      <c r="ED2047" s="25"/>
      <c r="EE2047" s="25">
        <v>1960</v>
      </c>
    </row>
    <row r="2048" spans="110:135" x14ac:dyDescent="0.2">
      <c r="DF2048" s="24" t="s">
        <v>1350</v>
      </c>
      <c r="DG2048" s="24" t="s">
        <v>212</v>
      </c>
      <c r="DH2048" s="25">
        <v>1726.21334982741</v>
      </c>
      <c r="DI2048" s="25">
        <v>1928.6686548462999</v>
      </c>
      <c r="DJ2048" s="25">
        <v>37.052155693631697</v>
      </c>
      <c r="DK2048" s="25"/>
      <c r="DL2048" s="25">
        <v>2188</v>
      </c>
      <c r="DM2048" s="25">
        <v>504.2502854</v>
      </c>
      <c r="DN2048" s="25"/>
      <c r="DO2048" s="25"/>
      <c r="DP2048" s="25">
        <v>2031.7033930738301</v>
      </c>
      <c r="DQ2048" s="25"/>
      <c r="DR2048" s="25"/>
      <c r="DS2048" s="25">
        <v>2197.6828574740598</v>
      </c>
      <c r="DT2048" s="25"/>
      <c r="DU2048" s="25">
        <v>1825.6339166187699</v>
      </c>
      <c r="DV2048" s="25"/>
      <c r="DW2048" s="25"/>
      <c r="DX2048" s="25"/>
      <c r="DY2048" s="25"/>
      <c r="DZ2048" s="25"/>
      <c r="EA2048" s="25">
        <v>1610.00964639781</v>
      </c>
      <c r="EB2048" s="25"/>
      <c r="EC2048" s="25"/>
      <c r="ED2048" s="25"/>
      <c r="EE2048" s="25"/>
    </row>
    <row r="2049" spans="110:135" x14ac:dyDescent="0.2">
      <c r="DF2049" s="24" t="s">
        <v>3665</v>
      </c>
      <c r="DG2049" s="24" t="s">
        <v>212</v>
      </c>
      <c r="DH2049" s="25">
        <v>1866.7868787520499</v>
      </c>
      <c r="DI2049" s="25">
        <v>1929.0880810954</v>
      </c>
      <c r="DJ2049" s="25">
        <v>56.958009192487999</v>
      </c>
      <c r="DK2049" s="25"/>
      <c r="DL2049" s="25">
        <v>2047</v>
      </c>
      <c r="DM2049" s="25">
        <v>345.25304920000002</v>
      </c>
      <c r="DN2049" s="25"/>
      <c r="DO2049" s="25"/>
      <c r="DP2049" s="25">
        <v>684.11489899254298</v>
      </c>
      <c r="DQ2049" s="25"/>
      <c r="DR2049" s="25">
        <v>857.54558877134502</v>
      </c>
      <c r="DS2049" s="25">
        <v>793.94420724471399</v>
      </c>
      <c r="DT2049" s="25"/>
      <c r="DU2049" s="25">
        <v>3858.3494616606399</v>
      </c>
      <c r="DV2049" s="25">
        <v>2827.8821643278702</v>
      </c>
      <c r="DW2049" s="25">
        <v>1811.1761621907899</v>
      </c>
      <c r="DX2049" s="25"/>
      <c r="DY2049" s="25">
        <v>2628.1110528857998</v>
      </c>
      <c r="DZ2049" s="25">
        <v>2205.2632416451502</v>
      </c>
      <c r="EA2049" s="25"/>
      <c r="EB2049" s="25"/>
      <c r="EC2049" s="25">
        <v>2782.80271810568</v>
      </c>
      <c r="ED2049" s="25"/>
      <c r="EE2049" s="25">
        <v>1560</v>
      </c>
    </row>
    <row r="2050" spans="110:135" x14ac:dyDescent="0.2">
      <c r="DF2050" s="24" t="s">
        <v>2035</v>
      </c>
      <c r="DG2050" s="24" t="s">
        <v>274</v>
      </c>
      <c r="DH2050" s="25">
        <v>1493.38821306407</v>
      </c>
      <c r="DI2050" s="25">
        <v>1930.05470125642</v>
      </c>
      <c r="DJ2050" s="25">
        <v>56.162005949970002</v>
      </c>
      <c r="DK2050" s="25"/>
      <c r="DL2050" s="25">
        <v>2309</v>
      </c>
      <c r="DM2050" s="25">
        <v>366.68883290000002</v>
      </c>
      <c r="DN2050" s="25"/>
      <c r="DO2050" s="25">
        <v>623.80753694999999</v>
      </c>
      <c r="DP2050" s="25">
        <v>1930.05470125642</v>
      </c>
      <c r="DQ2050" s="25"/>
      <c r="DR2050" s="25">
        <v>664.79736196154499</v>
      </c>
      <c r="DS2050" s="25">
        <v>2084.6076166948501</v>
      </c>
      <c r="DT2050" s="25"/>
      <c r="DU2050" s="25">
        <v>902.80731219690199</v>
      </c>
      <c r="DV2050" s="25"/>
      <c r="DW2050" s="25">
        <v>2028.7305556168899</v>
      </c>
      <c r="DX2050" s="25"/>
      <c r="DY2050" s="25"/>
      <c r="DZ2050" s="25"/>
      <c r="EA2050" s="25"/>
      <c r="EB2050" s="25"/>
      <c r="EC2050" s="25"/>
      <c r="ED2050" s="25"/>
      <c r="EE2050" s="25">
        <v>2530</v>
      </c>
    </row>
    <row r="2051" spans="110:135" x14ac:dyDescent="0.2">
      <c r="DF2051" s="24" t="s">
        <v>5921</v>
      </c>
      <c r="DG2051" s="24" t="s">
        <v>212</v>
      </c>
      <c r="DH2051" s="25">
        <v>4228.8625867823803</v>
      </c>
      <c r="DI2051" s="25">
        <v>1930.5614115222299</v>
      </c>
      <c r="DJ2051" s="25">
        <v>136.07882101105301</v>
      </c>
      <c r="DK2051" s="25"/>
      <c r="DL2051" s="25">
        <v>5173</v>
      </c>
      <c r="DM2051" s="25">
        <v>1045.2003259999999</v>
      </c>
      <c r="DN2051" s="25">
        <v>4464.7324070000004</v>
      </c>
      <c r="DO2051" s="25"/>
      <c r="DP2051" s="25">
        <v>1798.38360300926</v>
      </c>
      <c r="DQ2051" s="25">
        <v>2601.4244189645101</v>
      </c>
      <c r="DR2051" s="25"/>
      <c r="DS2051" s="25">
        <v>1930.5614115222299</v>
      </c>
      <c r="DT2051" s="25">
        <v>3959.6975769609398</v>
      </c>
      <c r="DU2051" s="25">
        <v>21071.414656126901</v>
      </c>
      <c r="DV2051" s="25"/>
      <c r="DW2051" s="25">
        <v>1489.1067835290601</v>
      </c>
      <c r="DX2051" s="25"/>
      <c r="DY2051" s="25"/>
      <c r="DZ2051" s="25">
        <v>1473.9672714932799</v>
      </c>
      <c r="EA2051" s="25"/>
      <c r="EB2051" s="25"/>
      <c r="EC2051" s="25"/>
      <c r="ED2051" s="25"/>
      <c r="EE2051" s="25">
        <v>1510</v>
      </c>
    </row>
    <row r="2052" spans="110:135" x14ac:dyDescent="0.2">
      <c r="DF2052" s="24" t="s">
        <v>5058</v>
      </c>
      <c r="DG2052" s="24" t="s">
        <v>212</v>
      </c>
      <c r="DH2052" s="25">
        <v>2571.8434846119098</v>
      </c>
      <c r="DI2052" s="25">
        <v>1931.3405242067199</v>
      </c>
      <c r="DJ2052" s="25">
        <v>75.183086822117801</v>
      </c>
      <c r="DK2052" s="25"/>
      <c r="DL2052" s="25">
        <v>1580</v>
      </c>
      <c r="DM2052" s="25">
        <v>501.70458120000001</v>
      </c>
      <c r="DN2052" s="25"/>
      <c r="DO2052" s="25"/>
      <c r="DP2052" s="25">
        <v>1218.22718919822</v>
      </c>
      <c r="DQ2052" s="25"/>
      <c r="DR2052" s="25"/>
      <c r="DS2052" s="25">
        <v>1925.7948671255599</v>
      </c>
      <c r="DT2052" s="25">
        <v>6634.5347760261002</v>
      </c>
      <c r="DU2052" s="25">
        <v>2158.1494282171702</v>
      </c>
      <c r="DV2052" s="25">
        <v>2316.8742904184701</v>
      </c>
      <c r="DW2052" s="25">
        <v>1931.3405242067199</v>
      </c>
      <c r="DX2052" s="25"/>
      <c r="DY2052" s="25"/>
      <c r="DZ2052" s="25">
        <v>1704.00896661869</v>
      </c>
      <c r="EA2052" s="25">
        <v>2299.6437077201099</v>
      </c>
      <c r="EB2052" s="25"/>
      <c r="EC2052" s="25"/>
      <c r="ED2052" s="25"/>
      <c r="EE2052" s="25">
        <v>6020</v>
      </c>
    </row>
    <row r="2053" spans="110:135" x14ac:dyDescent="0.2">
      <c r="DF2053" s="24" t="s">
        <v>4240</v>
      </c>
      <c r="DG2053" s="24" t="s">
        <v>212</v>
      </c>
      <c r="DH2053" s="25">
        <v>1963.05000663395</v>
      </c>
      <c r="DI2053" s="25">
        <v>1931.57209893768</v>
      </c>
      <c r="DJ2053" s="25">
        <v>53.517417667850196</v>
      </c>
      <c r="DK2053" s="25">
        <v>3065</v>
      </c>
      <c r="DL2053" s="25">
        <v>1134</v>
      </c>
      <c r="DM2053" s="25">
        <v>184.00770560000001</v>
      </c>
      <c r="DN2053" s="25"/>
      <c r="DO2053" s="25"/>
      <c r="DP2053" s="25">
        <v>507.57505637023399</v>
      </c>
      <c r="DQ2053" s="25"/>
      <c r="DR2053" s="25">
        <v>1134.56851619026</v>
      </c>
      <c r="DS2053" s="25">
        <v>1644.19416166471</v>
      </c>
      <c r="DT2053" s="25"/>
      <c r="DU2053" s="25">
        <v>2700.2654642728298</v>
      </c>
      <c r="DV2053" s="25">
        <v>2201.11432997158</v>
      </c>
      <c r="DW2053" s="25">
        <v>1662.0298679037801</v>
      </c>
      <c r="DX2053" s="25"/>
      <c r="DY2053" s="25">
        <v>3943.7754498679201</v>
      </c>
      <c r="DZ2053" s="25">
        <v>1512.9068130938399</v>
      </c>
      <c r="EA2053" s="25">
        <v>2233.4434259629102</v>
      </c>
      <c r="EB2053" s="25"/>
      <c r="EC2053" s="25">
        <v>2505.3283185144201</v>
      </c>
      <c r="ED2053" s="25">
        <v>3054.4909834627701</v>
      </c>
      <c r="EE2053" s="25"/>
    </row>
    <row r="2054" spans="110:135" x14ac:dyDescent="0.2">
      <c r="DF2054" s="24" t="s">
        <v>2802</v>
      </c>
      <c r="DG2054" s="24" t="s">
        <v>212</v>
      </c>
      <c r="DH2054" s="25">
        <v>1781.35727411426</v>
      </c>
      <c r="DI2054" s="25">
        <v>1934.5548455615699</v>
      </c>
      <c r="DJ2054" s="25">
        <v>63.4128203298662</v>
      </c>
      <c r="DK2054" s="25"/>
      <c r="DL2054" s="25">
        <v>991</v>
      </c>
      <c r="DM2054" s="25">
        <v>298.49749730000002</v>
      </c>
      <c r="DN2054" s="25"/>
      <c r="DO2054" s="25"/>
      <c r="DP2054" s="25">
        <v>2192.9270857952702</v>
      </c>
      <c r="DQ2054" s="25"/>
      <c r="DR2054" s="25"/>
      <c r="DS2054" s="25">
        <v>2754.83026952209</v>
      </c>
      <c r="DT2054" s="25"/>
      <c r="DU2054" s="25">
        <v>432.64329923839301</v>
      </c>
      <c r="DV2054" s="25"/>
      <c r="DW2054" s="25"/>
      <c r="DX2054" s="25"/>
      <c r="DY2054" s="25">
        <v>2494.7774357304302</v>
      </c>
      <c r="DZ2054" s="25">
        <v>1676.1826053278801</v>
      </c>
      <c r="EA2054" s="25"/>
      <c r="EB2054" s="25"/>
      <c r="EC2054" s="25"/>
      <c r="ED2054" s="25"/>
      <c r="EE2054" s="25">
        <v>3410</v>
      </c>
    </row>
    <row r="2055" spans="110:135" x14ac:dyDescent="0.2">
      <c r="DF2055" s="24" t="s">
        <v>2675</v>
      </c>
      <c r="DG2055" s="24" t="s">
        <v>212</v>
      </c>
      <c r="DH2055" s="25">
        <v>2391.4431423363699</v>
      </c>
      <c r="DI2055" s="25">
        <v>1938.41526641466</v>
      </c>
      <c r="DJ2055" s="25">
        <v>77.942271000976206</v>
      </c>
      <c r="DK2055" s="25"/>
      <c r="DL2055" s="25">
        <v>1223</v>
      </c>
      <c r="DM2055" s="25">
        <v>265.85231019999998</v>
      </c>
      <c r="DN2055" s="25"/>
      <c r="DO2055" s="25"/>
      <c r="DP2055" s="25">
        <v>2251.6836449023299</v>
      </c>
      <c r="DQ2055" s="25">
        <v>5983.5904859660104</v>
      </c>
      <c r="DR2055" s="25">
        <v>4432.90412114224</v>
      </c>
      <c r="DS2055" s="25">
        <v>3234.6384775336701</v>
      </c>
      <c r="DT2055" s="25"/>
      <c r="DU2055" s="25">
        <v>1938.41526641466</v>
      </c>
      <c r="DV2055" s="25"/>
      <c r="DW2055" s="25">
        <v>1620.90397486846</v>
      </c>
      <c r="DX2055" s="25"/>
      <c r="DY2055" s="25"/>
      <c r="DZ2055" s="25"/>
      <c r="EA2055" s="25"/>
      <c r="EB2055" s="25"/>
      <c r="EC2055" s="25"/>
      <c r="ED2055" s="25"/>
      <c r="EE2055" s="25">
        <v>572</v>
      </c>
    </row>
    <row r="2056" spans="110:135" x14ac:dyDescent="0.2">
      <c r="DF2056" s="24" t="s">
        <v>4741</v>
      </c>
      <c r="DG2056" s="24" t="s">
        <v>212</v>
      </c>
      <c r="DH2056" s="25">
        <v>2411.2656919384799</v>
      </c>
      <c r="DI2056" s="25">
        <v>1939.1558781936201</v>
      </c>
      <c r="DJ2056" s="25">
        <v>67.983052667056896</v>
      </c>
      <c r="DK2056" s="25">
        <v>1654</v>
      </c>
      <c r="DL2056" s="25">
        <v>2188</v>
      </c>
      <c r="DM2056" s="25">
        <v>557.46562670000003</v>
      </c>
      <c r="DN2056" s="25"/>
      <c r="DO2056" s="25"/>
      <c r="DP2056" s="25">
        <v>1690.3117563872399</v>
      </c>
      <c r="DQ2056" s="25"/>
      <c r="DR2056" s="25"/>
      <c r="DS2056" s="25">
        <v>6525.4314226528104</v>
      </c>
      <c r="DT2056" s="25"/>
      <c r="DU2056" s="25">
        <v>2889.91575409503</v>
      </c>
      <c r="DV2056" s="25"/>
      <c r="DW2056" s="25">
        <v>1475.08578214453</v>
      </c>
      <c r="DX2056" s="25"/>
      <c r="DY2056" s="25"/>
      <c r="DZ2056" s="25">
        <v>1466.5716212530799</v>
      </c>
      <c r="EA2056" s="25"/>
      <c r="EB2056" s="25"/>
      <c r="EC2056" s="25"/>
      <c r="ED2056" s="25">
        <v>3235.8749561520799</v>
      </c>
      <c r="EE2056" s="25">
        <v>2430</v>
      </c>
    </row>
    <row r="2057" spans="110:135" x14ac:dyDescent="0.2">
      <c r="DF2057" s="24" t="s">
        <v>5078</v>
      </c>
      <c r="DG2057" s="24" t="s">
        <v>212</v>
      </c>
      <c r="DH2057" s="25">
        <v>1939.4504331892399</v>
      </c>
      <c r="DI2057" s="25">
        <v>1939.4504331892399</v>
      </c>
      <c r="DJ2057" s="25">
        <v>2.33916520768192</v>
      </c>
      <c r="DK2057" s="25"/>
      <c r="DL2057" s="25"/>
      <c r="DM2057" s="25"/>
      <c r="DN2057" s="25"/>
      <c r="DO2057" s="25"/>
      <c r="DP2057" s="25"/>
      <c r="DQ2057" s="25"/>
      <c r="DR2057" s="25"/>
      <c r="DS2057" s="25"/>
      <c r="DT2057" s="25"/>
      <c r="DU2057" s="25"/>
      <c r="DV2057" s="25"/>
      <c r="DW2057" s="25">
        <v>1907.3711553768601</v>
      </c>
      <c r="DX2057" s="25"/>
      <c r="DY2057" s="25"/>
      <c r="DZ2057" s="25"/>
      <c r="EA2057" s="25"/>
      <c r="EB2057" s="25"/>
      <c r="EC2057" s="25">
        <v>1971.5297110016099</v>
      </c>
      <c r="ED2057" s="25"/>
      <c r="EE2057" s="25"/>
    </row>
    <row r="2058" spans="110:135" x14ac:dyDescent="0.2">
      <c r="DF2058" s="24" t="s">
        <v>3286</v>
      </c>
      <c r="DG2058" s="24" t="s">
        <v>212</v>
      </c>
      <c r="DH2058" s="25">
        <v>2168.8947854256298</v>
      </c>
      <c r="DI2058" s="25">
        <v>1940.2809394323899</v>
      </c>
      <c r="DJ2058" s="25">
        <v>23.707815943742599</v>
      </c>
      <c r="DK2058" s="25"/>
      <c r="DL2058" s="25"/>
      <c r="DM2058" s="25"/>
      <c r="DN2058" s="25"/>
      <c r="DO2058" s="25"/>
      <c r="DP2058" s="25">
        <v>1930.45526859133</v>
      </c>
      <c r="DQ2058" s="25"/>
      <c r="DR2058" s="25"/>
      <c r="DS2058" s="25">
        <v>1950.1066102734501</v>
      </c>
      <c r="DT2058" s="25"/>
      <c r="DU2058" s="25">
        <v>2822.8309480452799</v>
      </c>
      <c r="DV2058" s="25"/>
      <c r="DW2058" s="25">
        <v>1801.1554566372099</v>
      </c>
      <c r="DX2058" s="25"/>
      <c r="DY2058" s="25"/>
      <c r="DZ2058" s="25">
        <v>1688.82042900648</v>
      </c>
      <c r="EA2058" s="25"/>
      <c r="EB2058" s="25"/>
      <c r="EC2058" s="25"/>
      <c r="ED2058" s="25"/>
      <c r="EE2058" s="25">
        <v>2820</v>
      </c>
    </row>
    <row r="2059" spans="110:135" x14ac:dyDescent="0.2">
      <c r="DF2059" s="24" t="s">
        <v>10873</v>
      </c>
      <c r="DG2059" s="24" t="s">
        <v>212</v>
      </c>
      <c r="DH2059" s="25">
        <v>2343.8834459888299</v>
      </c>
      <c r="DI2059" s="25">
        <v>1941.7355274668701</v>
      </c>
      <c r="DJ2059" s="25">
        <v>76.452320391881798</v>
      </c>
      <c r="DK2059" s="25">
        <v>386</v>
      </c>
      <c r="DL2059" s="25">
        <v>5297</v>
      </c>
      <c r="DM2059" s="25">
        <v>697.31220299999995</v>
      </c>
      <c r="DN2059" s="25"/>
      <c r="DO2059" s="25"/>
      <c r="DP2059" s="25">
        <v>4006.5199116675599</v>
      </c>
      <c r="DQ2059" s="25">
        <v>1480.2262814519399</v>
      </c>
      <c r="DR2059" s="25">
        <v>2403.2447734818002</v>
      </c>
      <c r="DS2059" s="25">
        <v>3397.0563091444101</v>
      </c>
      <c r="DT2059" s="25"/>
      <c r="DU2059" s="25">
        <v>4192.3650723234496</v>
      </c>
      <c r="DV2059" s="25"/>
      <c r="DW2059" s="25">
        <v>1407.1099088191099</v>
      </c>
      <c r="DX2059" s="25"/>
      <c r="DY2059" s="25"/>
      <c r="DZ2059" s="25"/>
      <c r="EA2059" s="25"/>
      <c r="EB2059" s="25"/>
      <c r="EC2059" s="25"/>
      <c r="ED2059" s="25"/>
      <c r="EE2059" s="25">
        <v>172</v>
      </c>
    </row>
    <row r="2060" spans="110:135" x14ac:dyDescent="0.2">
      <c r="DF2060" s="24" t="s">
        <v>5226</v>
      </c>
      <c r="DG2060" s="24" t="s">
        <v>212</v>
      </c>
      <c r="DH2060" s="25">
        <v>2978.80779658143</v>
      </c>
      <c r="DI2060" s="25">
        <v>1942.42306600547</v>
      </c>
      <c r="DJ2060" s="25">
        <v>105.234305389973</v>
      </c>
      <c r="DK2060" s="25"/>
      <c r="DL2060" s="25">
        <v>4294</v>
      </c>
      <c r="DM2060" s="25">
        <v>1303.691902</v>
      </c>
      <c r="DN2060" s="25"/>
      <c r="DO2060" s="25"/>
      <c r="DP2060" s="25">
        <v>594.42135016134</v>
      </c>
      <c r="DQ2060" s="25">
        <v>3027.7219080815598</v>
      </c>
      <c r="DR2060" s="25">
        <v>1599.9620206872301</v>
      </c>
      <c r="DS2060" s="25">
        <v>1246.0066970610801</v>
      </c>
      <c r="DT2060" s="25"/>
      <c r="DU2060" s="25">
        <v>2949.45651144982</v>
      </c>
      <c r="DV2060" s="25">
        <v>2636.1885048557701</v>
      </c>
      <c r="DW2060" s="25">
        <v>1942.42306600547</v>
      </c>
      <c r="DX2060" s="25"/>
      <c r="DY2060" s="25"/>
      <c r="DZ2060" s="25">
        <v>2796.5887412175898</v>
      </c>
      <c r="EA2060" s="25">
        <v>1940.56699819915</v>
      </c>
      <c r="EB2060" s="25"/>
      <c r="EC2060" s="25"/>
      <c r="ED2060" s="25">
        <v>12893.4736558396</v>
      </c>
      <c r="EE2060" s="25">
        <v>1500</v>
      </c>
    </row>
    <row r="2061" spans="110:135" x14ac:dyDescent="0.2">
      <c r="DF2061" s="24" t="s">
        <v>4376</v>
      </c>
      <c r="DG2061" s="24" t="s">
        <v>212</v>
      </c>
      <c r="DH2061" s="25">
        <v>2543.94034464079</v>
      </c>
      <c r="DI2061" s="25">
        <v>1945.48832000382</v>
      </c>
      <c r="DJ2061" s="25">
        <v>58.831652596022302</v>
      </c>
      <c r="DK2061" s="25"/>
      <c r="DL2061" s="25">
        <v>2062</v>
      </c>
      <c r="DM2061" s="25">
        <v>1090.285601</v>
      </c>
      <c r="DN2061" s="25"/>
      <c r="DO2061" s="25"/>
      <c r="DP2061" s="25">
        <v>4363.8418925222104</v>
      </c>
      <c r="DQ2061" s="25"/>
      <c r="DR2061" s="25">
        <v>3671.7745193674</v>
      </c>
      <c r="DS2061" s="25">
        <v>3556.69924484379</v>
      </c>
      <c r="DT2061" s="25">
        <v>534.43311885769799</v>
      </c>
      <c r="DU2061" s="25">
        <v>5010.9085811541299</v>
      </c>
      <c r="DV2061" s="25"/>
      <c r="DW2061" s="25">
        <v>1720.48384865508</v>
      </c>
      <c r="DX2061" s="25"/>
      <c r="DY2061" s="25"/>
      <c r="DZ2061" s="25">
        <v>1828.9766400076401</v>
      </c>
      <c r="EA2061" s="25"/>
      <c r="EB2061" s="25"/>
      <c r="EC2061" s="25"/>
      <c r="ED2061" s="25"/>
      <c r="EE2061" s="25">
        <v>1600</v>
      </c>
    </row>
    <row r="2062" spans="110:135" x14ac:dyDescent="0.2">
      <c r="DF2062" s="24" t="s">
        <v>3211</v>
      </c>
      <c r="DG2062" s="24" t="s">
        <v>212</v>
      </c>
      <c r="DH2062" s="25">
        <v>3061.7696271540899</v>
      </c>
      <c r="DI2062" s="25">
        <v>1945.55583789661</v>
      </c>
      <c r="DJ2062" s="25">
        <v>99.127544617884297</v>
      </c>
      <c r="DK2062" s="25"/>
      <c r="DL2062" s="25">
        <v>6495</v>
      </c>
      <c r="DM2062" s="25">
        <v>275.30863629999999</v>
      </c>
      <c r="DN2062" s="25"/>
      <c r="DO2062" s="25"/>
      <c r="DP2062" s="25">
        <v>2046.67156414275</v>
      </c>
      <c r="DQ2062" s="25"/>
      <c r="DR2062" s="25">
        <v>1737.7343309257101</v>
      </c>
      <c r="DS2062" s="25">
        <v>741.51082305687396</v>
      </c>
      <c r="DT2062" s="25">
        <v>8190.6061977567097</v>
      </c>
      <c r="DU2062" s="25">
        <v>1945.55583789661</v>
      </c>
      <c r="DV2062" s="25"/>
      <c r="DW2062" s="25"/>
      <c r="DX2062" s="25"/>
      <c r="DY2062" s="25"/>
      <c r="DZ2062" s="25"/>
      <c r="EA2062" s="25"/>
      <c r="EB2062" s="25"/>
      <c r="EC2062" s="25"/>
      <c r="ED2062" s="25"/>
      <c r="EE2062" s="25"/>
    </row>
    <row r="2063" spans="110:135" x14ac:dyDescent="0.2">
      <c r="DF2063" s="24" t="s">
        <v>2542</v>
      </c>
      <c r="DG2063" s="24" t="s">
        <v>212</v>
      </c>
      <c r="DH2063" s="25">
        <v>1813.39334657412</v>
      </c>
      <c r="DI2063" s="25">
        <v>1946.45474994451</v>
      </c>
      <c r="DJ2063" s="25">
        <v>62.297303136532598</v>
      </c>
      <c r="DK2063" s="25">
        <v>1514</v>
      </c>
      <c r="DL2063" s="25">
        <v>970</v>
      </c>
      <c r="DM2063" s="25">
        <v>43.134790019999997</v>
      </c>
      <c r="DN2063" s="25"/>
      <c r="DO2063" s="25"/>
      <c r="DP2063" s="25">
        <v>3708.9696101731201</v>
      </c>
      <c r="DQ2063" s="25"/>
      <c r="DR2063" s="25">
        <v>1574.80726702775</v>
      </c>
      <c r="DS2063" s="25">
        <v>2000.8050720723299</v>
      </c>
      <c r="DT2063" s="25"/>
      <c r="DU2063" s="25">
        <v>1205.0876944097899</v>
      </c>
      <c r="DV2063" s="25">
        <v>2299.6534147535899</v>
      </c>
      <c r="DW2063" s="25">
        <v>2198.7715775863298</v>
      </c>
      <c r="DX2063" s="25">
        <v>3680.1911104917999</v>
      </c>
      <c r="DY2063" s="25"/>
      <c r="DZ2063" s="25">
        <v>1946.45474994451</v>
      </c>
      <c r="EA2063" s="25"/>
      <c r="EB2063" s="25"/>
      <c r="EC2063" s="25">
        <v>2383.0382189843399</v>
      </c>
      <c r="ED2063" s="25"/>
      <c r="EE2063" s="25">
        <v>49.2</v>
      </c>
    </row>
    <row r="2064" spans="110:135" x14ac:dyDescent="0.2">
      <c r="DF2064" s="24" t="s">
        <v>10874</v>
      </c>
      <c r="DG2064" s="24" t="s">
        <v>212</v>
      </c>
      <c r="DH2064" s="25">
        <v>2543.6292925171902</v>
      </c>
      <c r="DI2064" s="25">
        <v>1946.45474994451</v>
      </c>
      <c r="DJ2064" s="25">
        <v>87.778991786954293</v>
      </c>
      <c r="DK2064" s="25"/>
      <c r="DL2064" s="25">
        <v>8675</v>
      </c>
      <c r="DM2064" s="25">
        <v>218.00693440000001</v>
      </c>
      <c r="DN2064" s="25"/>
      <c r="DO2064" s="25">
        <v>3693.8242159000001</v>
      </c>
      <c r="DP2064" s="25">
        <v>2226.3326625825298</v>
      </c>
      <c r="DQ2064" s="25"/>
      <c r="DR2064" s="25">
        <v>1289.8649171152199</v>
      </c>
      <c r="DS2064" s="25">
        <v>2097.8123180623202</v>
      </c>
      <c r="DT2064" s="25">
        <v>3076.6790894702599</v>
      </c>
      <c r="DU2064" s="25">
        <v>1679.0249999381299</v>
      </c>
      <c r="DV2064" s="25"/>
      <c r="DW2064" s="25">
        <v>1186.92233027612</v>
      </c>
      <c r="DX2064" s="25"/>
      <c r="DY2064" s="25"/>
      <c r="DZ2064" s="25">
        <v>1946.45474994451</v>
      </c>
      <c r="EA2064" s="25"/>
      <c r="EB2064" s="25"/>
      <c r="EC2064" s="25"/>
      <c r="ED2064" s="25"/>
      <c r="EE2064" s="25">
        <v>1890</v>
      </c>
    </row>
    <row r="2065" spans="110:135" x14ac:dyDescent="0.2">
      <c r="DF2065" s="24" t="s">
        <v>3680</v>
      </c>
      <c r="DG2065" s="24" t="s">
        <v>212</v>
      </c>
      <c r="DH2065" s="25">
        <v>1938.64957037003</v>
      </c>
      <c r="DI2065" s="25">
        <v>1947.31741426592</v>
      </c>
      <c r="DJ2065" s="25">
        <v>48.6145033969416</v>
      </c>
      <c r="DK2065" s="25"/>
      <c r="DL2065" s="25">
        <v>3003</v>
      </c>
      <c r="DM2065" s="25">
        <v>247.19802530000001</v>
      </c>
      <c r="DN2065" s="25">
        <v>755.07295950000002</v>
      </c>
      <c r="DO2065" s="25"/>
      <c r="DP2065" s="25">
        <v>1313.4279363768401</v>
      </c>
      <c r="DQ2065" s="25"/>
      <c r="DR2065" s="25"/>
      <c r="DS2065" s="25">
        <v>1922.1808269747901</v>
      </c>
      <c r="DT2065" s="25"/>
      <c r="DU2065" s="25">
        <v>1470.07920106708</v>
      </c>
      <c r="DV2065" s="25">
        <v>2107.51645335275</v>
      </c>
      <c r="DW2065" s="25">
        <v>2611.0735685067398</v>
      </c>
      <c r="DX2065" s="25"/>
      <c r="DY2065" s="25">
        <v>2561.2030399078999</v>
      </c>
      <c r="DZ2065" s="25">
        <v>1972.4540015570501</v>
      </c>
      <c r="EA2065" s="25"/>
      <c r="EB2065" s="25"/>
      <c r="EC2065" s="25"/>
      <c r="ED2065" s="25">
        <v>3620.5888318971802</v>
      </c>
      <c r="EE2065" s="25">
        <v>1680</v>
      </c>
    </row>
    <row r="2066" spans="110:135" x14ac:dyDescent="0.2">
      <c r="DF2066" s="24" t="s">
        <v>1826</v>
      </c>
      <c r="DG2066" s="24" t="s">
        <v>212</v>
      </c>
      <c r="DH2066" s="25">
        <v>1950.6660073668299</v>
      </c>
      <c r="DI2066" s="25">
        <v>1950.6660073668299</v>
      </c>
      <c r="DJ2066" s="25">
        <v>126.34156195870401</v>
      </c>
      <c r="DK2066" s="25"/>
      <c r="DL2066" s="25">
        <v>208</v>
      </c>
      <c r="DM2066" s="25"/>
      <c r="DN2066" s="25"/>
      <c r="DO2066" s="25"/>
      <c r="DP2066" s="25"/>
      <c r="DQ2066" s="25"/>
      <c r="DR2066" s="25"/>
      <c r="DS2066" s="25"/>
      <c r="DT2066" s="25"/>
      <c r="DU2066" s="25"/>
      <c r="DV2066" s="25"/>
      <c r="DW2066" s="25"/>
      <c r="DX2066" s="25">
        <v>3693.3320147336599</v>
      </c>
      <c r="DY2066" s="25"/>
      <c r="DZ2066" s="25"/>
      <c r="EA2066" s="25"/>
      <c r="EB2066" s="25"/>
      <c r="EC2066" s="25"/>
      <c r="ED2066" s="25"/>
      <c r="EE2066" s="25"/>
    </row>
    <row r="2067" spans="110:135" x14ac:dyDescent="0.2">
      <c r="DF2067" s="24" t="s">
        <v>1245</v>
      </c>
      <c r="DG2067" s="24" t="s">
        <v>274</v>
      </c>
      <c r="DH2067" s="25">
        <v>2095.5112494959999</v>
      </c>
      <c r="DI2067" s="25">
        <v>1951</v>
      </c>
      <c r="DJ2067" s="25">
        <v>78.662971244359099</v>
      </c>
      <c r="DK2067" s="25"/>
      <c r="DL2067" s="25">
        <v>1951</v>
      </c>
      <c r="DM2067" s="25">
        <v>1150.1955</v>
      </c>
      <c r="DN2067" s="25"/>
      <c r="DO2067" s="25"/>
      <c r="DP2067" s="25">
        <v>975.65501306752401</v>
      </c>
      <c r="DQ2067" s="25"/>
      <c r="DR2067" s="25">
        <v>2127.29953575844</v>
      </c>
      <c r="DS2067" s="25">
        <v>3140.50323416831</v>
      </c>
      <c r="DT2067" s="25"/>
      <c r="DU2067" s="25">
        <v>5151.9254634777199</v>
      </c>
      <c r="DV2067" s="25"/>
      <c r="DW2067" s="25"/>
      <c r="DX2067" s="25"/>
      <c r="DY2067" s="25"/>
      <c r="DZ2067" s="25"/>
      <c r="EA2067" s="25"/>
      <c r="EB2067" s="25"/>
      <c r="EC2067" s="25"/>
      <c r="ED2067" s="25"/>
      <c r="EE2067" s="25">
        <v>172</v>
      </c>
    </row>
    <row r="2068" spans="110:135" x14ac:dyDescent="0.2">
      <c r="DF2068" s="24" t="s">
        <v>10875</v>
      </c>
      <c r="DG2068" s="24" t="s">
        <v>212</v>
      </c>
      <c r="DH2068" s="25">
        <v>3596.98627361337</v>
      </c>
      <c r="DI2068" s="25">
        <v>1951.32866532803</v>
      </c>
      <c r="DJ2068" s="25">
        <v>114.389639859806</v>
      </c>
      <c r="DK2068" s="25"/>
      <c r="DL2068" s="25">
        <v>12647</v>
      </c>
      <c r="DM2068" s="25">
        <v>1845.850999</v>
      </c>
      <c r="DN2068" s="25"/>
      <c r="DO2068" s="25"/>
      <c r="DP2068" s="25">
        <v>478.468611852207</v>
      </c>
      <c r="DQ2068" s="25">
        <v>5459.80919428792</v>
      </c>
      <c r="DR2068" s="25">
        <v>4768.1786411488702</v>
      </c>
      <c r="DS2068" s="25">
        <v>2056.8063316560601</v>
      </c>
      <c r="DT2068" s="25"/>
      <c r="DU2068" s="25">
        <v>1260.77641096193</v>
      </c>
      <c r="DV2068" s="25"/>
      <c r="DW2068" s="25"/>
      <c r="DX2068" s="25"/>
      <c r="DY2068" s="25"/>
      <c r="DZ2068" s="25"/>
      <c r="EA2068" s="25"/>
      <c r="EB2068" s="25"/>
      <c r="EC2068" s="25"/>
      <c r="ED2068" s="25"/>
      <c r="EE2068" s="25">
        <v>259</v>
      </c>
    </row>
    <row r="2069" spans="110:135" x14ac:dyDescent="0.2">
      <c r="DF2069" s="24" t="s">
        <v>4337</v>
      </c>
      <c r="DG2069" s="24" t="s">
        <v>212</v>
      </c>
      <c r="DH2069" s="25">
        <v>1768.8387909968999</v>
      </c>
      <c r="DI2069" s="25">
        <v>1952.0943526850399</v>
      </c>
      <c r="DJ2069" s="25">
        <v>63.252558384591197</v>
      </c>
      <c r="DK2069" s="25">
        <v>730</v>
      </c>
      <c r="DL2069" s="25">
        <v>3231</v>
      </c>
      <c r="DM2069" s="25">
        <v>313.41225939999998</v>
      </c>
      <c r="DN2069" s="25"/>
      <c r="DO2069" s="25"/>
      <c r="DP2069" s="25">
        <v>93.378407069439604</v>
      </c>
      <c r="DQ2069" s="25"/>
      <c r="DR2069" s="25"/>
      <c r="DS2069" s="25">
        <v>1502.3962292844999</v>
      </c>
      <c r="DT2069" s="25"/>
      <c r="DU2069" s="25">
        <v>616.45998785239999</v>
      </c>
      <c r="DV2069" s="25">
        <v>2093.35854437331</v>
      </c>
      <c r="DW2069" s="25">
        <v>2008.2474259753001</v>
      </c>
      <c r="DX2069" s="25"/>
      <c r="DY2069" s="25">
        <v>2650.5199716973202</v>
      </c>
      <c r="DZ2069" s="25">
        <v>1895.9412793947799</v>
      </c>
      <c r="EA2069" s="25"/>
      <c r="EB2069" s="25"/>
      <c r="EC2069" s="25"/>
      <c r="ED2069" s="25">
        <v>3121.35138691572</v>
      </c>
      <c r="EE2069" s="25">
        <v>2970</v>
      </c>
    </row>
    <row r="2070" spans="110:135" x14ac:dyDescent="0.2">
      <c r="DF2070" s="24" t="s">
        <v>3644</v>
      </c>
      <c r="DG2070" s="24" t="s">
        <v>212</v>
      </c>
      <c r="DH2070" s="25">
        <v>2340.1955085692598</v>
      </c>
      <c r="DI2070" s="25">
        <v>1952.61998347845</v>
      </c>
      <c r="DJ2070" s="25">
        <v>83.600705399288302</v>
      </c>
      <c r="DK2070" s="25"/>
      <c r="DL2070" s="25"/>
      <c r="DM2070" s="25">
        <v>423.95785710000001</v>
      </c>
      <c r="DN2070" s="25">
        <v>1910.005981</v>
      </c>
      <c r="DO2070" s="25"/>
      <c r="DP2070" s="25">
        <v>1226.95140708484</v>
      </c>
      <c r="DQ2070" s="25"/>
      <c r="DR2070" s="25"/>
      <c r="DS2070" s="25">
        <v>1672.4716381809901</v>
      </c>
      <c r="DT2070" s="25"/>
      <c r="DU2070" s="25">
        <v>7542.1515818227499</v>
      </c>
      <c r="DV2070" s="25">
        <v>2178.90384874659</v>
      </c>
      <c r="DW2070" s="25">
        <v>1995.2339859569099</v>
      </c>
      <c r="DX2070" s="25"/>
      <c r="DY2070" s="25"/>
      <c r="DZ2070" s="25">
        <v>2127.7878023377202</v>
      </c>
      <c r="EA2070" s="25"/>
      <c r="EB2070" s="25"/>
      <c r="EC2070" s="25"/>
      <c r="ED2070" s="25">
        <v>3054.4909834627701</v>
      </c>
      <c r="EE2070" s="25">
        <v>1270</v>
      </c>
    </row>
    <row r="2071" spans="110:135" x14ac:dyDescent="0.2">
      <c r="DF2071" s="24" t="s">
        <v>3116</v>
      </c>
      <c r="DG2071" s="24" t="s">
        <v>212</v>
      </c>
      <c r="DH2071" s="25">
        <v>2822.1800955793001</v>
      </c>
      <c r="DI2071" s="25">
        <v>1954.47529082143</v>
      </c>
      <c r="DJ2071" s="25">
        <v>109.06544338454999</v>
      </c>
      <c r="DK2071" s="25"/>
      <c r="DL2071" s="25"/>
      <c r="DM2071" s="25">
        <v>255.01240369999999</v>
      </c>
      <c r="DN2071" s="25"/>
      <c r="DO2071" s="25"/>
      <c r="DP2071" s="25">
        <v>1954.47529082143</v>
      </c>
      <c r="DQ2071" s="25"/>
      <c r="DR2071" s="25"/>
      <c r="DS2071" s="25">
        <v>404.613869433437</v>
      </c>
      <c r="DT2071" s="25"/>
      <c r="DU2071" s="25">
        <v>9160.7745912376104</v>
      </c>
      <c r="DV2071" s="25"/>
      <c r="DW2071" s="25">
        <v>1998.0211826700499</v>
      </c>
      <c r="DX2071" s="25">
        <v>4162.3633311925396</v>
      </c>
      <c r="DY2071" s="25"/>
      <c r="DZ2071" s="25"/>
      <c r="EA2071" s="25"/>
      <c r="EB2071" s="25"/>
      <c r="EC2071" s="25"/>
      <c r="ED2071" s="25"/>
      <c r="EE2071" s="25">
        <v>1820</v>
      </c>
    </row>
    <row r="2072" spans="110:135" x14ac:dyDescent="0.2">
      <c r="DF2072" s="24" t="s">
        <v>3842</v>
      </c>
      <c r="DG2072" s="24" t="s">
        <v>212</v>
      </c>
      <c r="DH2072" s="25">
        <v>4333.6216803421903</v>
      </c>
      <c r="DI2072" s="25">
        <v>1955.36838927037</v>
      </c>
      <c r="DJ2072" s="25">
        <v>154.72238828984399</v>
      </c>
      <c r="DK2072" s="25"/>
      <c r="DL2072" s="25">
        <v>4729</v>
      </c>
      <c r="DM2072" s="25">
        <v>700.3657733</v>
      </c>
      <c r="DN2072" s="25"/>
      <c r="DO2072" s="25">
        <v>21957.175604</v>
      </c>
      <c r="DP2072" s="25">
        <v>2688.6811352425998</v>
      </c>
      <c r="DQ2072" s="25"/>
      <c r="DR2072" s="25">
        <v>1865.6215867272199</v>
      </c>
      <c r="DS2072" s="25">
        <v>2201.23670999456</v>
      </c>
      <c r="DT2072" s="25"/>
      <c r="DU2072" s="25"/>
      <c r="DV2072" s="25"/>
      <c r="DW2072" s="25">
        <v>1955.36838927037</v>
      </c>
      <c r="DX2072" s="25"/>
      <c r="DY2072" s="25"/>
      <c r="DZ2072" s="25">
        <v>1695.1459245449901</v>
      </c>
      <c r="EA2072" s="25"/>
      <c r="EB2072" s="25"/>
      <c r="EC2072" s="25"/>
      <c r="ED2072" s="25"/>
      <c r="EE2072" s="25">
        <v>1210</v>
      </c>
    </row>
    <row r="2073" spans="110:135" x14ac:dyDescent="0.2">
      <c r="DF2073" s="24" t="s">
        <v>2181</v>
      </c>
      <c r="DG2073" s="24" t="s">
        <v>212</v>
      </c>
      <c r="DH2073" s="25">
        <v>1642.16198844984</v>
      </c>
      <c r="DI2073" s="25">
        <v>1955.5472159912899</v>
      </c>
      <c r="DJ2073" s="25">
        <v>63.670578747312099</v>
      </c>
      <c r="DK2073" s="25"/>
      <c r="DL2073" s="25">
        <v>2006</v>
      </c>
      <c r="DM2073" s="25">
        <v>155.49965349999999</v>
      </c>
      <c r="DN2073" s="25">
        <v>525.17002130000003</v>
      </c>
      <c r="DO2073" s="25">
        <v>1960.9539013999999</v>
      </c>
      <c r="DP2073" s="25">
        <v>1540.9746562544401</v>
      </c>
      <c r="DQ2073" s="25"/>
      <c r="DR2073" s="25">
        <v>535.25399131440599</v>
      </c>
      <c r="DS2073" s="25">
        <v>2074.7662934714099</v>
      </c>
      <c r="DT2073" s="25"/>
      <c r="DU2073" s="25">
        <v>2634.0037055520702</v>
      </c>
      <c r="DV2073" s="25"/>
      <c r="DW2073" s="25">
        <v>1589.74881340262</v>
      </c>
      <c r="DX2073" s="25">
        <v>3408.5507327539899</v>
      </c>
      <c r="DY2073" s="25"/>
      <c r="DZ2073" s="25">
        <v>1955.5472159912899</v>
      </c>
      <c r="EA2073" s="25"/>
      <c r="EB2073" s="25"/>
      <c r="EC2073" s="25">
        <v>2849.6368649077099</v>
      </c>
      <c r="ED2073" s="25"/>
      <c r="EE2073" s="25">
        <v>112</v>
      </c>
    </row>
    <row r="2074" spans="110:135" x14ac:dyDescent="0.2">
      <c r="DF2074" s="24" t="s">
        <v>3796</v>
      </c>
      <c r="DG2074" s="24" t="s">
        <v>212</v>
      </c>
      <c r="DH2074" s="25">
        <v>2834.1326640357402</v>
      </c>
      <c r="DI2074" s="25">
        <v>1956</v>
      </c>
      <c r="DJ2074" s="25">
        <v>111.428702103991</v>
      </c>
      <c r="DK2074" s="25">
        <v>2788</v>
      </c>
      <c r="DL2074" s="25">
        <v>1956</v>
      </c>
      <c r="DM2074" s="25">
        <v>244.7496481</v>
      </c>
      <c r="DN2074" s="25"/>
      <c r="DO2074" s="25"/>
      <c r="DP2074" s="25">
        <v>2740.2598883656301</v>
      </c>
      <c r="DQ2074" s="25">
        <v>11088.839839243699</v>
      </c>
      <c r="DR2074" s="25">
        <v>1990.5556383087601</v>
      </c>
      <c r="DS2074" s="25">
        <v>644.90425455370098</v>
      </c>
      <c r="DT2074" s="25">
        <v>5926.2211340699596</v>
      </c>
      <c r="DU2074" s="25">
        <v>1728.4767656817301</v>
      </c>
      <c r="DV2074" s="25"/>
      <c r="DW2074" s="25">
        <v>1850.4521360696499</v>
      </c>
      <c r="DX2074" s="25"/>
      <c r="DY2074" s="25"/>
      <c r="DZ2074" s="25"/>
      <c r="EA2074" s="25"/>
      <c r="EB2074" s="25"/>
      <c r="EC2074" s="25"/>
      <c r="ED2074" s="25"/>
      <c r="EE2074" s="25">
        <v>217</v>
      </c>
    </row>
    <row r="2075" spans="110:135" x14ac:dyDescent="0.2">
      <c r="DF2075" s="24" t="s">
        <v>2826</v>
      </c>
      <c r="DG2075" s="24" t="s">
        <v>212</v>
      </c>
      <c r="DH2075" s="25">
        <v>1559.20771577137</v>
      </c>
      <c r="DI2075" s="25">
        <v>1958.4040771141699</v>
      </c>
      <c r="DJ2075" s="25">
        <v>64.001612813094098</v>
      </c>
      <c r="DK2075" s="25"/>
      <c r="DL2075" s="25">
        <v>324</v>
      </c>
      <c r="DM2075" s="25">
        <v>104.79474569999999</v>
      </c>
      <c r="DN2075" s="25"/>
      <c r="DO2075" s="25"/>
      <c r="DP2075" s="25">
        <v>2163.3597846785101</v>
      </c>
      <c r="DQ2075" s="25"/>
      <c r="DR2075" s="25"/>
      <c r="DS2075" s="25">
        <v>1958.4040771141699</v>
      </c>
      <c r="DT2075" s="25"/>
      <c r="DU2075" s="25">
        <v>564.76148423621601</v>
      </c>
      <c r="DV2075" s="25">
        <v>2818.2577570328099</v>
      </c>
      <c r="DW2075" s="25">
        <v>2397.4072906245601</v>
      </c>
      <c r="DX2075" s="25"/>
      <c r="DY2075" s="25"/>
      <c r="DZ2075" s="25">
        <v>2271.88430255609</v>
      </c>
      <c r="EA2075" s="25"/>
      <c r="EB2075" s="25"/>
      <c r="EC2075" s="25"/>
      <c r="ED2075" s="25"/>
      <c r="EE2075" s="25">
        <v>1430</v>
      </c>
    </row>
    <row r="2076" spans="110:135" x14ac:dyDescent="0.2">
      <c r="DF2076" s="24" t="s">
        <v>835</v>
      </c>
      <c r="DG2076" s="24" t="s">
        <v>212</v>
      </c>
      <c r="DH2076" s="25">
        <v>2004.40788914473</v>
      </c>
      <c r="DI2076" s="25">
        <v>1960</v>
      </c>
      <c r="DJ2076" s="25">
        <v>71.265768666129404</v>
      </c>
      <c r="DK2076" s="25"/>
      <c r="DL2076" s="25">
        <v>1960</v>
      </c>
      <c r="DM2076" s="25">
        <v>83.249822620000003</v>
      </c>
      <c r="DN2076" s="25"/>
      <c r="DO2076" s="25"/>
      <c r="DP2076" s="25">
        <v>3221.7030094696502</v>
      </c>
      <c r="DQ2076" s="25"/>
      <c r="DR2076" s="25"/>
      <c r="DS2076" s="25">
        <v>1215.06325857058</v>
      </c>
      <c r="DT2076" s="25"/>
      <c r="DU2076" s="25">
        <v>3542.0233550634198</v>
      </c>
      <c r="DV2076" s="25"/>
      <c r="DW2076" s="25"/>
      <c r="DX2076" s="25"/>
      <c r="DY2076" s="25"/>
      <c r="DZ2076" s="25"/>
      <c r="EA2076" s="25"/>
      <c r="EB2076" s="25"/>
      <c r="EC2076" s="25"/>
      <c r="ED2076" s="25"/>
      <c r="EE2076" s="25"/>
    </row>
    <row r="2077" spans="110:135" x14ac:dyDescent="0.2">
      <c r="DF2077" s="24" t="s">
        <v>3756</v>
      </c>
      <c r="DG2077" s="24" t="s">
        <v>274</v>
      </c>
      <c r="DH2077" s="25">
        <v>1675.82251708591</v>
      </c>
      <c r="DI2077" s="25">
        <v>1963.3469975468099</v>
      </c>
      <c r="DJ2077" s="25">
        <v>38.673904921552698</v>
      </c>
      <c r="DK2077" s="25"/>
      <c r="DL2077" s="25">
        <v>1574</v>
      </c>
      <c r="DM2077" s="25"/>
      <c r="DN2077" s="25"/>
      <c r="DO2077" s="25"/>
      <c r="DP2077" s="25"/>
      <c r="DQ2077" s="25"/>
      <c r="DR2077" s="25"/>
      <c r="DS2077" s="25">
        <v>825.81993815217095</v>
      </c>
      <c r="DT2077" s="25"/>
      <c r="DU2077" s="25">
        <v>758.53625557453802</v>
      </c>
      <c r="DV2077" s="25">
        <v>2172.1653124204799</v>
      </c>
      <c r="DW2077" s="25">
        <v>2336.8891159073601</v>
      </c>
      <c r="DX2077" s="25"/>
      <c r="DY2077" s="25"/>
      <c r="DZ2077" s="25">
        <v>1963.3469975468099</v>
      </c>
      <c r="EA2077" s="25"/>
      <c r="EB2077" s="25"/>
      <c r="EC2077" s="25"/>
      <c r="ED2077" s="25"/>
      <c r="EE2077" s="25">
        <v>2100</v>
      </c>
    </row>
    <row r="2078" spans="110:135" x14ac:dyDescent="0.2">
      <c r="DF2078" s="24" t="s">
        <v>2719</v>
      </c>
      <c r="DG2078" s="24" t="s">
        <v>212</v>
      </c>
      <c r="DH2078" s="25">
        <v>2002.3046051666699</v>
      </c>
      <c r="DI2078" s="25">
        <v>1963.65567215598</v>
      </c>
      <c r="DJ2078" s="25">
        <v>65.356150031233895</v>
      </c>
      <c r="DK2078" s="25"/>
      <c r="DL2078" s="25">
        <v>3189</v>
      </c>
      <c r="DM2078" s="25">
        <v>609.10087869999995</v>
      </c>
      <c r="DN2078" s="25"/>
      <c r="DO2078" s="25"/>
      <c r="DP2078" s="25">
        <v>711.92094245422697</v>
      </c>
      <c r="DQ2078" s="25">
        <v>2107.2605226834398</v>
      </c>
      <c r="DR2078" s="25">
        <v>707.43753268085095</v>
      </c>
      <c r="DS2078" s="25">
        <v>1917.3113443119601</v>
      </c>
      <c r="DT2078" s="25"/>
      <c r="DU2078" s="25">
        <v>4797.6490267278596</v>
      </c>
      <c r="DV2078" s="25"/>
      <c r="DW2078" s="25">
        <v>1320.04100170119</v>
      </c>
      <c r="DX2078" s="25"/>
      <c r="DY2078" s="25">
        <v>2653.32480240719</v>
      </c>
      <c r="DZ2078" s="25"/>
      <c r="EA2078" s="25"/>
      <c r="EB2078" s="25"/>
      <c r="EC2078" s="25"/>
      <c r="ED2078" s="25"/>
      <c r="EE2078" s="25">
        <v>2010</v>
      </c>
    </row>
    <row r="2079" spans="110:135" x14ac:dyDescent="0.2">
      <c r="DF2079" s="24" t="s">
        <v>6262</v>
      </c>
      <c r="DG2079" s="24" t="s">
        <v>212</v>
      </c>
      <c r="DH2079" s="25">
        <v>2466.8403788952301</v>
      </c>
      <c r="DI2079" s="25">
        <v>1964.7028894784401</v>
      </c>
      <c r="DJ2079" s="25">
        <v>91.753908457322495</v>
      </c>
      <c r="DK2079" s="25">
        <v>6726</v>
      </c>
      <c r="DL2079" s="25"/>
      <c r="DM2079" s="25">
        <v>46.952757929999997</v>
      </c>
      <c r="DN2079" s="25"/>
      <c r="DO2079" s="25"/>
      <c r="DP2079" s="25"/>
      <c r="DQ2079" s="25"/>
      <c r="DR2079" s="25"/>
      <c r="DS2079" s="25"/>
      <c r="DT2079" s="25"/>
      <c r="DU2079" s="25"/>
      <c r="DV2079" s="25"/>
      <c r="DW2079" s="25">
        <v>1749.4057789568801</v>
      </c>
      <c r="DX2079" s="25"/>
      <c r="DY2079" s="25"/>
      <c r="DZ2079" s="25">
        <v>1469.0360721884299</v>
      </c>
      <c r="EA2079" s="25"/>
      <c r="EB2079" s="25"/>
      <c r="EC2079" s="25">
        <v>2629.6476642961002</v>
      </c>
      <c r="ED2079" s="25"/>
      <c r="EE2079" s="25">
        <v>2180</v>
      </c>
    </row>
    <row r="2080" spans="110:135" x14ac:dyDescent="0.2">
      <c r="DF2080" s="24" t="s">
        <v>2001</v>
      </c>
      <c r="DG2080" s="24" t="s">
        <v>212</v>
      </c>
      <c r="DH2080" s="25">
        <v>1931.17941719802</v>
      </c>
      <c r="DI2080" s="25">
        <v>1968.3305458929101</v>
      </c>
      <c r="DJ2080" s="25">
        <v>54.008806700592999</v>
      </c>
      <c r="DK2080" s="25"/>
      <c r="DL2080" s="25">
        <v>2079</v>
      </c>
      <c r="DM2080" s="25">
        <v>177.42019759999999</v>
      </c>
      <c r="DN2080" s="25"/>
      <c r="DO2080" s="25"/>
      <c r="DP2080" s="25">
        <v>2150.6292361519099</v>
      </c>
      <c r="DQ2080" s="25">
        <v>2993.86019327656</v>
      </c>
      <c r="DR2080" s="25">
        <v>1470.0155905438901</v>
      </c>
      <c r="DS2080" s="25">
        <v>2727.3750868498801</v>
      </c>
      <c r="DT2080" s="25">
        <v>3823.7128008872301</v>
      </c>
      <c r="DU2080" s="25">
        <v>589.42059345241796</v>
      </c>
      <c r="DV2080" s="25"/>
      <c r="DW2080" s="25">
        <v>1968.3305458929101</v>
      </c>
      <c r="DX2080" s="25"/>
      <c r="DY2080" s="25"/>
      <c r="DZ2080" s="25">
        <v>1943.20934452341</v>
      </c>
      <c r="EA2080" s="25"/>
      <c r="EB2080" s="25"/>
      <c r="EC2080" s="25"/>
      <c r="ED2080" s="25"/>
      <c r="EE2080" s="25">
        <v>1320</v>
      </c>
    </row>
    <row r="2081" spans="110:135" x14ac:dyDescent="0.2">
      <c r="DF2081" s="24" t="s">
        <v>1160</v>
      </c>
      <c r="DG2081" s="24" t="s">
        <v>274</v>
      </c>
      <c r="DH2081" s="25">
        <v>3037.3221416986398</v>
      </c>
      <c r="DI2081" s="25">
        <v>1970.26839949348</v>
      </c>
      <c r="DJ2081" s="25">
        <v>84.461491477797196</v>
      </c>
      <c r="DK2081" s="25"/>
      <c r="DL2081" s="25"/>
      <c r="DM2081" s="25"/>
      <c r="DN2081" s="25"/>
      <c r="DO2081" s="25"/>
      <c r="DP2081" s="25"/>
      <c r="DQ2081" s="25"/>
      <c r="DR2081" s="25">
        <v>1970.26839949348</v>
      </c>
      <c r="DS2081" s="25"/>
      <c r="DT2081" s="25">
        <v>5963.9971618955196</v>
      </c>
      <c r="DU2081" s="25"/>
      <c r="DV2081" s="25"/>
      <c r="DW2081" s="25">
        <v>1177.70086370693</v>
      </c>
      <c r="DX2081" s="25"/>
      <c r="DY2081" s="25"/>
      <c r="DZ2081" s="25"/>
      <c r="EA2081" s="25"/>
      <c r="EB2081" s="25"/>
      <c r="EC2081" s="25"/>
      <c r="ED2081" s="25"/>
      <c r="EE2081" s="25"/>
    </row>
    <row r="2082" spans="110:135" x14ac:dyDescent="0.2">
      <c r="DF2082" s="24" t="s">
        <v>8398</v>
      </c>
      <c r="DG2082" s="24" t="s">
        <v>212</v>
      </c>
      <c r="DH2082" s="25">
        <v>8062.9294999457898</v>
      </c>
      <c r="DI2082" s="25">
        <v>1971.3369577687199</v>
      </c>
      <c r="DJ2082" s="25">
        <v>222.22558731213601</v>
      </c>
      <c r="DK2082" s="25"/>
      <c r="DL2082" s="25">
        <v>834</v>
      </c>
      <c r="DM2082" s="25">
        <v>93.767001329999999</v>
      </c>
      <c r="DN2082" s="25"/>
      <c r="DO2082" s="25"/>
      <c r="DP2082" s="25">
        <v>649.07391021241494</v>
      </c>
      <c r="DQ2082" s="25"/>
      <c r="DR2082" s="25"/>
      <c r="DS2082" s="25">
        <v>1921.95392395776</v>
      </c>
      <c r="DT2082" s="25"/>
      <c r="DU2082" s="25"/>
      <c r="DV2082" s="25">
        <v>2077.8708857629799</v>
      </c>
      <c r="DW2082" s="25">
        <v>52276.050286723497</v>
      </c>
      <c r="DX2082" s="25"/>
      <c r="DY2082" s="25"/>
      <c r="DZ2082" s="25">
        <v>2020.71999157969</v>
      </c>
      <c r="EA2082" s="25"/>
      <c r="EB2082" s="25"/>
      <c r="EC2082" s="25"/>
      <c r="ED2082" s="25"/>
      <c r="EE2082" s="25">
        <v>4630</v>
      </c>
    </row>
    <row r="2083" spans="110:135" x14ac:dyDescent="0.2">
      <c r="DF2083" s="24" t="s">
        <v>3435</v>
      </c>
      <c r="DG2083" s="24" t="s">
        <v>212</v>
      </c>
      <c r="DH2083" s="25">
        <v>1801.51988139678</v>
      </c>
      <c r="DI2083" s="25">
        <v>1971.5297110016099</v>
      </c>
      <c r="DJ2083" s="25">
        <v>58.924117034536003</v>
      </c>
      <c r="DK2083" s="25"/>
      <c r="DL2083" s="25">
        <v>1698</v>
      </c>
      <c r="DM2083" s="25">
        <v>193.45980729999999</v>
      </c>
      <c r="DN2083" s="25">
        <v>533.22405049999998</v>
      </c>
      <c r="DO2083" s="25"/>
      <c r="DP2083" s="25">
        <v>2189.6193166346202</v>
      </c>
      <c r="DQ2083" s="25"/>
      <c r="DR2083" s="25">
        <v>2155.5039559829402</v>
      </c>
      <c r="DS2083" s="25">
        <v>1253.57881255148</v>
      </c>
      <c r="DT2083" s="25"/>
      <c r="DU2083" s="25">
        <v>344.58778834438198</v>
      </c>
      <c r="DV2083" s="25">
        <v>2318.1177384211001</v>
      </c>
      <c r="DW2083" s="25">
        <v>1661.1336826976501</v>
      </c>
      <c r="DX2083" s="25"/>
      <c r="DY2083" s="25"/>
      <c r="DZ2083" s="25">
        <v>2049.5205908365701</v>
      </c>
      <c r="EA2083" s="25"/>
      <c r="EB2083" s="25"/>
      <c r="EC2083" s="25">
        <v>1971.5297110016099</v>
      </c>
      <c r="ED2083" s="25">
        <v>3141.4830038878299</v>
      </c>
      <c r="EE2083" s="25">
        <v>3910</v>
      </c>
    </row>
    <row r="2084" spans="110:135" x14ac:dyDescent="0.2">
      <c r="DF2084" s="24" t="s">
        <v>5598</v>
      </c>
      <c r="DG2084" s="24" t="s">
        <v>212</v>
      </c>
      <c r="DH2084" s="25">
        <v>2612.7256653388399</v>
      </c>
      <c r="DI2084" s="25">
        <v>1972.0371015998401</v>
      </c>
      <c r="DJ2084" s="25">
        <v>60.034865116179098</v>
      </c>
      <c r="DK2084" s="25"/>
      <c r="DL2084" s="25">
        <v>4161</v>
      </c>
      <c r="DM2084" s="25">
        <v>1055.8146609999999</v>
      </c>
      <c r="DN2084" s="25"/>
      <c r="DO2084" s="25"/>
      <c r="DP2084" s="25"/>
      <c r="DQ2084" s="25">
        <v>1330.8747436579999</v>
      </c>
      <c r="DR2084" s="25">
        <v>1939.45091921069</v>
      </c>
      <c r="DS2084" s="25">
        <v>1083.67384946531</v>
      </c>
      <c r="DT2084" s="25"/>
      <c r="DU2084" s="25">
        <v>1150.40040408395</v>
      </c>
      <c r="DV2084" s="25"/>
      <c r="DW2084" s="25">
        <v>1972.0371015998401</v>
      </c>
      <c r="DX2084" s="25"/>
      <c r="DY2084" s="25"/>
      <c r="DZ2084" s="25">
        <v>2173.4163990059901</v>
      </c>
      <c r="EA2084" s="25"/>
      <c r="EB2084" s="25"/>
      <c r="EC2084" s="25">
        <v>4617.58584197442</v>
      </c>
      <c r="ED2084" s="25">
        <v>4145.7283987289802</v>
      </c>
      <c r="EE2084" s="25">
        <v>5110</v>
      </c>
    </row>
    <row r="2085" spans="110:135" x14ac:dyDescent="0.2">
      <c r="DF2085" s="24" t="s">
        <v>2678</v>
      </c>
      <c r="DG2085" s="24" t="s">
        <v>212</v>
      </c>
      <c r="DH2085" s="25">
        <v>2082.47599882131</v>
      </c>
      <c r="DI2085" s="25">
        <v>1972.6902066769401</v>
      </c>
      <c r="DJ2085" s="25">
        <v>69.580646512737303</v>
      </c>
      <c r="DK2085" s="25"/>
      <c r="DL2085" s="25">
        <v>2784</v>
      </c>
      <c r="DM2085" s="25">
        <v>394.32251209999998</v>
      </c>
      <c r="DN2085" s="25">
        <v>444.07836229999998</v>
      </c>
      <c r="DO2085" s="25"/>
      <c r="DP2085" s="25">
        <v>1634.1373734484901</v>
      </c>
      <c r="DQ2085" s="25">
        <v>5517.2906844282297</v>
      </c>
      <c r="DR2085" s="25">
        <v>1414.7968438856001</v>
      </c>
      <c r="DS2085" s="25">
        <v>1445.13256582503</v>
      </c>
      <c r="DT2085" s="25">
        <v>4236.7169575766502</v>
      </c>
      <c r="DU2085" s="25">
        <v>813.87327912954299</v>
      </c>
      <c r="DV2085" s="25"/>
      <c r="DW2085" s="25">
        <v>2085.7365290475</v>
      </c>
      <c r="DX2085" s="25"/>
      <c r="DY2085" s="25"/>
      <c r="DZ2085" s="25">
        <v>2019.4126702590499</v>
      </c>
      <c r="EA2085" s="25">
        <v>1972.6902066769401</v>
      </c>
      <c r="EB2085" s="25"/>
      <c r="EC2085" s="25"/>
      <c r="ED2085" s="25"/>
      <c r="EE2085" s="25">
        <v>2310</v>
      </c>
    </row>
    <row r="2086" spans="110:135" x14ac:dyDescent="0.2">
      <c r="DF2086" s="24" t="s">
        <v>2717</v>
      </c>
      <c r="DG2086" s="24" t="s">
        <v>212</v>
      </c>
      <c r="DH2086" s="25">
        <v>1715.5067255251599</v>
      </c>
      <c r="DI2086" s="25">
        <v>1973.09497775414</v>
      </c>
      <c r="DJ2086" s="25">
        <v>59.494042946224702</v>
      </c>
      <c r="DK2086" s="25"/>
      <c r="DL2086" s="25">
        <v>2238</v>
      </c>
      <c r="DM2086" s="25">
        <v>312.28082369999998</v>
      </c>
      <c r="DN2086" s="25"/>
      <c r="DO2086" s="25"/>
      <c r="DP2086" s="25">
        <v>1759.4592454195499</v>
      </c>
      <c r="DQ2086" s="25"/>
      <c r="DR2086" s="25"/>
      <c r="DS2086" s="25">
        <v>741.66725508104196</v>
      </c>
      <c r="DT2086" s="25"/>
      <c r="DU2086" s="25"/>
      <c r="DV2086" s="25">
        <v>2186.7307100887401</v>
      </c>
      <c r="DW2086" s="25"/>
      <c r="DX2086" s="25"/>
      <c r="DY2086" s="25"/>
      <c r="DZ2086" s="25">
        <v>3054.9023188616302</v>
      </c>
      <c r="EA2086" s="25"/>
      <c r="EB2086" s="25"/>
      <c r="EC2086" s="25"/>
      <c r="ED2086" s="25"/>
      <c r="EE2086" s="25"/>
    </row>
    <row r="2087" spans="110:135" x14ac:dyDescent="0.2">
      <c r="DF2087" s="24" t="s">
        <v>4692</v>
      </c>
      <c r="DG2087" s="24" t="s">
        <v>212</v>
      </c>
      <c r="DH2087" s="25">
        <v>2062.02063143347</v>
      </c>
      <c r="DI2087" s="25">
        <v>1975.2743556824601</v>
      </c>
      <c r="DJ2087" s="25">
        <v>47.883927768176598</v>
      </c>
      <c r="DK2087" s="25"/>
      <c r="DL2087" s="25">
        <v>2752</v>
      </c>
      <c r="DM2087" s="25">
        <v>99.322892839999994</v>
      </c>
      <c r="DN2087" s="25"/>
      <c r="DO2087" s="25"/>
      <c r="DP2087" s="25">
        <v>2876.0016408050901</v>
      </c>
      <c r="DQ2087" s="25"/>
      <c r="DR2087" s="25"/>
      <c r="DS2087" s="25">
        <v>1445.2432910800801</v>
      </c>
      <c r="DT2087" s="25"/>
      <c r="DU2087" s="25">
        <v>1399.4933567451401</v>
      </c>
      <c r="DV2087" s="25"/>
      <c r="DW2087" s="25">
        <v>2127.9873667328302</v>
      </c>
      <c r="DX2087" s="25"/>
      <c r="DY2087" s="25"/>
      <c r="DZ2087" s="25">
        <v>1822.5613446320899</v>
      </c>
      <c r="EA2087" s="25"/>
      <c r="EB2087" s="25"/>
      <c r="EC2087" s="25">
        <v>3201.4000278919598</v>
      </c>
      <c r="ED2087" s="25">
        <v>3256.1963936075499</v>
      </c>
      <c r="EE2087" s="25">
        <v>1640</v>
      </c>
    </row>
    <row r="2088" spans="110:135" x14ac:dyDescent="0.2">
      <c r="DF2088" s="24" t="s">
        <v>4899</v>
      </c>
      <c r="DG2088" s="24" t="s">
        <v>212</v>
      </c>
      <c r="DH2088" s="25">
        <v>2299.4851225336702</v>
      </c>
      <c r="DI2088" s="25">
        <v>1975.3140807878301</v>
      </c>
      <c r="DJ2088" s="25">
        <v>47.892334128136397</v>
      </c>
      <c r="DK2088" s="25">
        <v>4187</v>
      </c>
      <c r="DL2088" s="25">
        <v>1955</v>
      </c>
      <c r="DM2088" s="25">
        <v>582.10068200000001</v>
      </c>
      <c r="DN2088" s="25"/>
      <c r="DO2088" s="25"/>
      <c r="DP2088" s="25">
        <v>4108.7041775991001</v>
      </c>
      <c r="DQ2088" s="25"/>
      <c r="DR2088" s="25"/>
      <c r="DS2088" s="25">
        <v>1519.40625289375</v>
      </c>
      <c r="DT2088" s="25"/>
      <c r="DU2088" s="25">
        <v>1995.62816157566</v>
      </c>
      <c r="DV2088" s="25">
        <v>2518.8691280368898</v>
      </c>
      <c r="DW2088" s="25">
        <v>1936.8802402390199</v>
      </c>
      <c r="DX2088" s="25"/>
      <c r="DY2088" s="25"/>
      <c r="DZ2088" s="25">
        <v>1941.2625829922299</v>
      </c>
      <c r="EA2088" s="25"/>
      <c r="EB2088" s="25"/>
      <c r="EC2088" s="25"/>
      <c r="ED2088" s="25"/>
      <c r="EE2088" s="25">
        <v>2250</v>
      </c>
    </row>
    <row r="2089" spans="110:135" x14ac:dyDescent="0.2">
      <c r="DF2089" s="24" t="s">
        <v>5032</v>
      </c>
      <c r="DG2089" s="24" t="s">
        <v>212</v>
      </c>
      <c r="DH2089" s="25">
        <v>2246.2895659103801</v>
      </c>
      <c r="DI2089" s="25">
        <v>1977.66150535764</v>
      </c>
      <c r="DJ2089" s="25">
        <v>83.511674704170304</v>
      </c>
      <c r="DK2089" s="25"/>
      <c r="DL2089" s="25">
        <v>6312</v>
      </c>
      <c r="DM2089" s="25">
        <v>428.70022</v>
      </c>
      <c r="DN2089" s="25"/>
      <c r="DO2089" s="25"/>
      <c r="DP2089" s="25">
        <v>663.01760997447195</v>
      </c>
      <c r="DQ2089" s="25"/>
      <c r="DR2089" s="25"/>
      <c r="DS2089" s="25">
        <v>1357.1284906452399</v>
      </c>
      <c r="DT2089" s="25"/>
      <c r="DU2089" s="25">
        <v>1040.61821079578</v>
      </c>
      <c r="DV2089" s="25"/>
      <c r="DW2089" s="25">
        <v>2155.3033476488599</v>
      </c>
      <c r="DX2089" s="25"/>
      <c r="DY2089" s="25"/>
      <c r="DZ2089" s="25">
        <v>1977.66150535764</v>
      </c>
      <c r="EA2089" s="25"/>
      <c r="EB2089" s="25">
        <v>4112.1767087714597</v>
      </c>
      <c r="EC2089" s="25"/>
      <c r="ED2089" s="25"/>
      <c r="EE2089" s="25">
        <v>2170</v>
      </c>
    </row>
    <row r="2090" spans="110:135" x14ac:dyDescent="0.2">
      <c r="DF2090" s="24" t="s">
        <v>3458</v>
      </c>
      <c r="DG2090" s="24" t="s">
        <v>212</v>
      </c>
      <c r="DH2090" s="25">
        <v>1883.9673526305401</v>
      </c>
      <c r="DI2090" s="25">
        <v>1978.79123186109</v>
      </c>
      <c r="DJ2090" s="25">
        <v>69.649063294220596</v>
      </c>
      <c r="DK2090" s="25">
        <v>3262</v>
      </c>
      <c r="DL2090" s="25">
        <v>1350</v>
      </c>
      <c r="DM2090" s="25">
        <v>316.28694680000001</v>
      </c>
      <c r="DN2090" s="25"/>
      <c r="DO2090" s="25"/>
      <c r="DP2090" s="25">
        <v>2607.5824637221799</v>
      </c>
      <c r="DQ2090" s="25"/>
      <c r="DR2090" s="25"/>
      <c r="DS2090" s="25"/>
      <c r="DT2090" s="25"/>
      <c r="DU2090" s="25"/>
      <c r="DV2090" s="25"/>
      <c r="DW2090" s="25"/>
      <c r="DX2090" s="25"/>
      <c r="DY2090" s="25"/>
      <c r="DZ2090" s="25"/>
      <c r="EA2090" s="25"/>
      <c r="EB2090" s="25"/>
      <c r="EC2090" s="25"/>
      <c r="ED2090" s="25"/>
      <c r="EE2090" s="25"/>
    </row>
    <row r="2091" spans="110:135" x14ac:dyDescent="0.2">
      <c r="DF2091" s="24" t="s">
        <v>4746</v>
      </c>
      <c r="DG2091" s="24" t="s">
        <v>274</v>
      </c>
      <c r="DH2091" s="25">
        <v>2316.9444191466</v>
      </c>
      <c r="DI2091" s="25">
        <v>1981.12774515365</v>
      </c>
      <c r="DJ2091" s="25">
        <v>71.364163520668896</v>
      </c>
      <c r="DK2091" s="25"/>
      <c r="DL2091" s="25">
        <v>5474</v>
      </c>
      <c r="DM2091" s="25">
        <v>1266.989464</v>
      </c>
      <c r="DN2091" s="25"/>
      <c r="DO2091" s="25"/>
      <c r="DP2091" s="25"/>
      <c r="DQ2091" s="25"/>
      <c r="DR2091" s="25"/>
      <c r="DS2091" s="25">
        <v>716.20630088872394</v>
      </c>
      <c r="DT2091" s="25"/>
      <c r="DU2091" s="25">
        <v>2049.5037493237701</v>
      </c>
      <c r="DV2091" s="25"/>
      <c r="DW2091" s="25"/>
      <c r="DX2091" s="25">
        <v>3423.51630425231</v>
      </c>
      <c r="DY2091" s="25"/>
      <c r="DZ2091" s="25">
        <v>1912.75174098353</v>
      </c>
      <c r="EA2091" s="25"/>
      <c r="EB2091" s="25"/>
      <c r="EC2091" s="25"/>
      <c r="ED2091" s="25">
        <v>3188.58779372443</v>
      </c>
      <c r="EE2091" s="25">
        <v>504</v>
      </c>
    </row>
    <row r="2092" spans="110:135" x14ac:dyDescent="0.2">
      <c r="DF2092" s="24" t="s">
        <v>4368</v>
      </c>
      <c r="DG2092" s="24" t="s">
        <v>212</v>
      </c>
      <c r="DH2092" s="25">
        <v>2101.3568287711901</v>
      </c>
      <c r="DI2092" s="25">
        <v>1981.27853372718</v>
      </c>
      <c r="DJ2092" s="25">
        <v>58.844105534221498</v>
      </c>
      <c r="DK2092" s="25"/>
      <c r="DL2092" s="25">
        <v>2205</v>
      </c>
      <c r="DM2092" s="25"/>
      <c r="DN2092" s="25"/>
      <c r="DO2092" s="25"/>
      <c r="DP2092" s="25"/>
      <c r="DQ2092" s="25"/>
      <c r="DR2092" s="25">
        <v>1202.3351588024</v>
      </c>
      <c r="DS2092" s="25">
        <v>484.40502439743398</v>
      </c>
      <c r="DT2092" s="25">
        <v>3095.2825288090098</v>
      </c>
      <c r="DU2092" s="25"/>
      <c r="DV2092" s="25"/>
      <c r="DW2092" s="25">
        <v>1757.5570674543501</v>
      </c>
      <c r="DX2092" s="25"/>
      <c r="DY2092" s="25"/>
      <c r="DZ2092" s="25"/>
      <c r="EA2092" s="25">
        <v>3863.5611931639601</v>
      </c>
      <c r="EB2092" s="25"/>
      <c r="EC2092" s="25"/>
      <c r="ED2092" s="25"/>
      <c r="EE2092" s="25"/>
    </row>
    <row r="2093" spans="110:135" x14ac:dyDescent="0.2">
      <c r="DF2093" s="24" t="s">
        <v>3993</v>
      </c>
      <c r="DG2093" s="24" t="s">
        <v>212</v>
      </c>
      <c r="DH2093" s="25">
        <v>2300.7173717867599</v>
      </c>
      <c r="DI2093" s="25">
        <v>1982</v>
      </c>
      <c r="DJ2093" s="25">
        <v>46.378057060621103</v>
      </c>
      <c r="DK2093" s="25"/>
      <c r="DL2093" s="25">
        <v>1982</v>
      </c>
      <c r="DM2093" s="25">
        <v>488.88360669999997</v>
      </c>
      <c r="DN2093" s="25"/>
      <c r="DO2093" s="25"/>
      <c r="DP2093" s="25">
        <v>3109.9659049808902</v>
      </c>
      <c r="DQ2093" s="25"/>
      <c r="DR2093" s="25"/>
      <c r="DS2093" s="25">
        <v>3095.0217104471899</v>
      </c>
      <c r="DT2093" s="25">
        <v>4221.3391015425204</v>
      </c>
      <c r="DU2093" s="25">
        <v>1947.24830064649</v>
      </c>
      <c r="DV2093" s="25"/>
      <c r="DW2093" s="25">
        <v>1842.2179239304101</v>
      </c>
      <c r="DX2093" s="25"/>
      <c r="DY2093" s="25"/>
      <c r="DZ2093" s="25">
        <v>1659.7797978333001</v>
      </c>
      <c r="EA2093" s="25"/>
      <c r="EB2093" s="25"/>
      <c r="EC2093" s="25"/>
      <c r="ED2093" s="25"/>
      <c r="EE2093" s="25">
        <v>2360</v>
      </c>
    </row>
    <row r="2094" spans="110:135" x14ac:dyDescent="0.2">
      <c r="DF2094" s="24" t="s">
        <v>2532</v>
      </c>
      <c r="DG2094" s="24" t="s">
        <v>212</v>
      </c>
      <c r="DH2094" s="25">
        <v>2513.09302565179</v>
      </c>
      <c r="DI2094" s="25">
        <v>1982.5989893362801</v>
      </c>
      <c r="DJ2094" s="25">
        <v>68.632909091662299</v>
      </c>
      <c r="DK2094" s="25"/>
      <c r="DL2094" s="25">
        <v>3652</v>
      </c>
      <c r="DM2094" s="25">
        <v>265.93431759999999</v>
      </c>
      <c r="DN2094" s="25"/>
      <c r="DO2094" s="25"/>
      <c r="DP2094" s="25">
        <v>1982.5989893362801</v>
      </c>
      <c r="DQ2094" s="25"/>
      <c r="DR2094" s="25"/>
      <c r="DS2094" s="25">
        <v>1930.8840949865</v>
      </c>
      <c r="DT2094" s="25"/>
      <c r="DU2094" s="25">
        <v>4734.04772633619</v>
      </c>
      <c r="DV2094" s="25"/>
      <c r="DW2094" s="25"/>
      <c r="DX2094" s="25"/>
      <c r="DY2094" s="25"/>
      <c r="DZ2094" s="25"/>
      <c r="EA2094" s="25"/>
      <c r="EB2094" s="25"/>
      <c r="EC2094" s="25"/>
      <c r="ED2094" s="25"/>
      <c r="EE2094" s="25"/>
    </row>
    <row r="2095" spans="110:135" x14ac:dyDescent="0.2">
      <c r="DF2095" s="24" t="s">
        <v>3469</v>
      </c>
      <c r="DG2095" s="24" t="s">
        <v>212</v>
      </c>
      <c r="DH2095" s="25">
        <v>2584.8294608872402</v>
      </c>
      <c r="DI2095" s="25">
        <v>1982.7781428339499</v>
      </c>
      <c r="DJ2095" s="25">
        <v>105.656084077044</v>
      </c>
      <c r="DK2095" s="25"/>
      <c r="DL2095" s="25">
        <v>2374</v>
      </c>
      <c r="DM2095" s="25">
        <v>446.27435839999998</v>
      </c>
      <c r="DN2095" s="25"/>
      <c r="DO2095" s="25"/>
      <c r="DP2095" s="25">
        <v>1875.13343987896</v>
      </c>
      <c r="DQ2095" s="25">
        <v>1169.06824261466</v>
      </c>
      <c r="DR2095" s="25"/>
      <c r="DS2095" s="25">
        <v>1133.9882953920901</v>
      </c>
      <c r="DT2095" s="25"/>
      <c r="DU2095" s="25">
        <v>10132.472012984001</v>
      </c>
      <c r="DV2095" s="25"/>
      <c r="DW2095" s="25">
        <v>2090.4228457889299</v>
      </c>
      <c r="DX2095" s="25"/>
      <c r="DY2095" s="25">
        <v>2469.9933553013602</v>
      </c>
      <c r="DZ2095" s="25">
        <v>1796.9420585124301</v>
      </c>
      <c r="EA2095" s="25"/>
      <c r="EB2095" s="25"/>
      <c r="EC2095" s="25"/>
      <c r="ED2095" s="25"/>
      <c r="EE2095" s="25">
        <v>2360</v>
      </c>
    </row>
    <row r="2096" spans="110:135" x14ac:dyDescent="0.2">
      <c r="DF2096" s="24" t="s">
        <v>4099</v>
      </c>
      <c r="DG2096" s="24" t="s">
        <v>212</v>
      </c>
      <c r="DH2096" s="25">
        <v>1870.4986621931801</v>
      </c>
      <c r="DI2096" s="25">
        <v>1985.47752462732</v>
      </c>
      <c r="DJ2096" s="25">
        <v>49.753042222455697</v>
      </c>
      <c r="DK2096" s="25"/>
      <c r="DL2096" s="25">
        <v>1440</v>
      </c>
      <c r="DM2096" s="25">
        <v>304.33320600000002</v>
      </c>
      <c r="DN2096" s="25"/>
      <c r="DO2096" s="25"/>
      <c r="DP2096" s="25">
        <v>600.953926630365</v>
      </c>
      <c r="DQ2096" s="25"/>
      <c r="DR2096" s="25"/>
      <c r="DS2096" s="25">
        <v>1255.0057156911701</v>
      </c>
      <c r="DT2096" s="25"/>
      <c r="DU2096" s="25">
        <v>1599.8766904214599</v>
      </c>
      <c r="DV2096" s="25">
        <v>2462.9189863666702</v>
      </c>
      <c r="DW2096" s="25">
        <v>2197.8248092133299</v>
      </c>
      <c r="DX2096" s="25"/>
      <c r="DY2096" s="25">
        <v>2575.1026122199401</v>
      </c>
      <c r="DZ2096" s="25">
        <v>1985.47752462732</v>
      </c>
      <c r="EA2096" s="25"/>
      <c r="EB2096" s="25"/>
      <c r="EC2096" s="25">
        <v>2877.4408193618301</v>
      </c>
      <c r="ED2096" s="25">
        <v>3276.5509935929099</v>
      </c>
      <c r="EE2096" s="25"/>
    </row>
    <row r="2097" spans="110:135" x14ac:dyDescent="0.2">
      <c r="DF2097" s="24" t="s">
        <v>3341</v>
      </c>
      <c r="DG2097" s="24" t="s">
        <v>212</v>
      </c>
      <c r="DH2097" s="25">
        <v>2064.52580968451</v>
      </c>
      <c r="DI2097" s="25">
        <v>1986.48436116584</v>
      </c>
      <c r="DJ2097" s="25">
        <v>56.4009025057236</v>
      </c>
      <c r="DK2097" s="25"/>
      <c r="DL2097" s="25">
        <v>2957</v>
      </c>
      <c r="DM2097" s="25">
        <v>397.60318089999998</v>
      </c>
      <c r="DN2097" s="25">
        <v>864.03237430000001</v>
      </c>
      <c r="DO2097" s="25"/>
      <c r="DP2097" s="25">
        <v>1946.27217714668</v>
      </c>
      <c r="DQ2097" s="25">
        <v>4068.7214757810402</v>
      </c>
      <c r="DR2097" s="25"/>
      <c r="DS2097" s="25">
        <v>2026.6965451849901</v>
      </c>
      <c r="DT2097" s="25"/>
      <c r="DU2097" s="25">
        <v>2686.1160192624302</v>
      </c>
      <c r="DV2097" s="25"/>
      <c r="DW2097" s="25">
        <v>1846.7915969590399</v>
      </c>
      <c r="DX2097" s="25"/>
      <c r="DY2097" s="25"/>
      <c r="DZ2097" s="25"/>
      <c r="EA2097" s="25"/>
      <c r="EB2097" s="25"/>
      <c r="EC2097" s="25">
        <v>3084.0247273108898</v>
      </c>
      <c r="ED2097" s="25"/>
      <c r="EE2097" s="25">
        <v>768</v>
      </c>
    </row>
    <row r="2098" spans="110:135" x14ac:dyDescent="0.2">
      <c r="DF2098" s="24" t="s">
        <v>3768</v>
      </c>
      <c r="DG2098" s="24" t="s">
        <v>212</v>
      </c>
      <c r="DH2098" s="25">
        <v>1861.7031866413399</v>
      </c>
      <c r="DI2098" s="25">
        <v>1986.72539544041</v>
      </c>
      <c r="DJ2098" s="25">
        <v>50.695710868972398</v>
      </c>
      <c r="DK2098" s="25"/>
      <c r="DL2098" s="25">
        <v>1321</v>
      </c>
      <c r="DM2098" s="25">
        <v>272.51012009999999</v>
      </c>
      <c r="DN2098" s="25"/>
      <c r="DO2098" s="25"/>
      <c r="DP2098" s="25">
        <v>815.76804454440105</v>
      </c>
      <c r="DQ2098" s="25"/>
      <c r="DR2098" s="25"/>
      <c r="DS2098" s="25">
        <v>2184.3296374023398</v>
      </c>
      <c r="DT2098" s="25"/>
      <c r="DU2098" s="25">
        <v>1456.822197751</v>
      </c>
      <c r="DV2098" s="25">
        <v>2802.05042142194</v>
      </c>
      <c r="DW2098" s="25">
        <v>2100.73999588591</v>
      </c>
      <c r="DX2098" s="25">
        <v>3511.1006543128701</v>
      </c>
      <c r="DY2098" s="25"/>
      <c r="DZ2098" s="25">
        <v>1872.71079499492</v>
      </c>
      <c r="EA2098" s="25"/>
      <c r="EB2098" s="25"/>
      <c r="EC2098" s="25"/>
      <c r="ED2098" s="25"/>
      <c r="EE2098" s="25">
        <v>2280</v>
      </c>
    </row>
    <row r="2099" spans="110:135" x14ac:dyDescent="0.2">
      <c r="DF2099" s="24" t="s">
        <v>5624</v>
      </c>
      <c r="DG2099" s="24" t="s">
        <v>212</v>
      </c>
      <c r="DH2099" s="25">
        <v>2955.9209819070602</v>
      </c>
      <c r="DI2099" s="25">
        <v>1988.0842131413101</v>
      </c>
      <c r="DJ2099" s="25">
        <v>101.10454100856199</v>
      </c>
      <c r="DK2099" s="25"/>
      <c r="DL2099" s="25">
        <v>10802</v>
      </c>
      <c r="DM2099" s="25">
        <v>549.08895029999996</v>
      </c>
      <c r="DN2099" s="25"/>
      <c r="DO2099" s="25"/>
      <c r="DP2099" s="25">
        <v>1535.03284793589</v>
      </c>
      <c r="DQ2099" s="25"/>
      <c r="DR2099" s="25"/>
      <c r="DS2099" s="25">
        <v>2477.3488511297301</v>
      </c>
      <c r="DT2099" s="25"/>
      <c r="DU2099" s="25">
        <v>2109.9011096555701</v>
      </c>
      <c r="DV2099" s="25"/>
      <c r="DW2099" s="25">
        <v>1495.2491387369</v>
      </c>
      <c r="DX2099" s="25"/>
      <c r="DY2099" s="25"/>
      <c r="DZ2099" s="25">
        <v>1866.2673166270499</v>
      </c>
      <c r="EA2099" s="25"/>
      <c r="EB2099" s="25">
        <v>4615.8386007976296</v>
      </c>
      <c r="EC2099" s="25"/>
      <c r="ED2099" s="25">
        <v>3141.4830038878299</v>
      </c>
      <c r="EE2099" s="25">
        <v>967</v>
      </c>
    </row>
    <row r="2100" spans="110:135" x14ac:dyDescent="0.2">
      <c r="DF2100" s="24" t="s">
        <v>4257</v>
      </c>
      <c r="DG2100" s="24" t="s">
        <v>212</v>
      </c>
      <c r="DH2100" s="25">
        <v>2138.4484771481302</v>
      </c>
      <c r="DI2100" s="25">
        <v>1988.60031782498</v>
      </c>
      <c r="DJ2100" s="25">
        <v>70.602376169525201</v>
      </c>
      <c r="DK2100" s="25"/>
      <c r="DL2100" s="25">
        <v>1911</v>
      </c>
      <c r="DM2100" s="25">
        <v>625.52960589999998</v>
      </c>
      <c r="DN2100" s="25"/>
      <c r="DO2100" s="25">
        <v>169.13124293000001</v>
      </c>
      <c r="DP2100" s="25">
        <v>2837.65939493933</v>
      </c>
      <c r="DQ2100" s="25"/>
      <c r="DR2100" s="25">
        <v>1749.2156329997699</v>
      </c>
      <c r="DS2100" s="25">
        <v>5140.58754384442</v>
      </c>
      <c r="DT2100" s="25"/>
      <c r="DU2100" s="25">
        <v>1988.60031782498</v>
      </c>
      <c r="DV2100" s="25">
        <v>3944.7369977417802</v>
      </c>
      <c r="DW2100" s="25">
        <v>2710.3446727546002</v>
      </c>
      <c r="DX2100" s="25"/>
      <c r="DY2100" s="25"/>
      <c r="DZ2100" s="25">
        <v>2127.1278396945499</v>
      </c>
      <c r="EA2100" s="25"/>
      <c r="EB2100" s="25"/>
      <c r="EC2100" s="25"/>
      <c r="ED2100" s="25"/>
      <c r="EE2100" s="25">
        <v>319</v>
      </c>
    </row>
    <row r="2101" spans="110:135" x14ac:dyDescent="0.2">
      <c r="DF2101" s="24" t="s">
        <v>5468</v>
      </c>
      <c r="DG2101" s="24" t="s">
        <v>212</v>
      </c>
      <c r="DH2101" s="25">
        <v>2329.6422589956401</v>
      </c>
      <c r="DI2101" s="25">
        <v>1988.6213489612801</v>
      </c>
      <c r="DJ2101" s="25">
        <v>83.644981422896905</v>
      </c>
      <c r="DK2101" s="25"/>
      <c r="DL2101" s="25">
        <v>6990</v>
      </c>
      <c r="DM2101" s="25">
        <v>289.5305224</v>
      </c>
      <c r="DN2101" s="25"/>
      <c r="DO2101" s="25"/>
      <c r="DP2101" s="25">
        <v>1407.2728685206901</v>
      </c>
      <c r="DQ2101" s="25"/>
      <c r="DR2101" s="25">
        <v>634.82786617692898</v>
      </c>
      <c r="DS2101" s="25">
        <v>1605.3044791043301</v>
      </c>
      <c r="DT2101" s="25"/>
      <c r="DU2101" s="25">
        <v>798.41574583796103</v>
      </c>
      <c r="DV2101" s="25">
        <v>2371.9382188182299</v>
      </c>
      <c r="DW2101" s="25"/>
      <c r="DX2101" s="25"/>
      <c r="DY2101" s="25">
        <v>3024.8366921554798</v>
      </c>
      <c r="DZ2101" s="25">
        <v>2902.4815956623602</v>
      </c>
      <c r="EA2101" s="25"/>
      <c r="EB2101" s="25"/>
      <c r="EC2101" s="25">
        <v>3271.81460128043</v>
      </c>
      <c r="ED2101" s="25"/>
      <c r="EE2101" s="25"/>
    </row>
    <row r="2102" spans="110:135" x14ac:dyDescent="0.2">
      <c r="DF2102" s="24" t="s">
        <v>4145</v>
      </c>
      <c r="DG2102" s="24" t="s">
        <v>212</v>
      </c>
      <c r="DH2102" s="25">
        <v>2668.9260553222198</v>
      </c>
      <c r="DI2102" s="25">
        <v>1988.7919862747999</v>
      </c>
      <c r="DJ2102" s="25">
        <v>67.629943307366105</v>
      </c>
      <c r="DK2102" s="25"/>
      <c r="DL2102" s="25">
        <v>1938</v>
      </c>
      <c r="DM2102" s="25">
        <v>615.42666789999998</v>
      </c>
      <c r="DN2102" s="25"/>
      <c r="DO2102" s="25"/>
      <c r="DP2102" s="25">
        <v>3575.4254282125298</v>
      </c>
      <c r="DQ2102" s="25"/>
      <c r="DR2102" s="25">
        <v>2035.48299183513</v>
      </c>
      <c r="DS2102" s="25">
        <v>1769.30082764903</v>
      </c>
      <c r="DT2102" s="25"/>
      <c r="DU2102" s="25">
        <v>7510.3434376318401</v>
      </c>
      <c r="DV2102" s="25"/>
      <c r="DW2102" s="25">
        <v>1698.8547305130101</v>
      </c>
      <c r="DX2102" s="25"/>
      <c r="DY2102" s="25"/>
      <c r="DZ2102" s="25">
        <v>1968.55004395482</v>
      </c>
      <c r="EA2102" s="25">
        <v>1988.7919862747999</v>
      </c>
      <c r="EB2102" s="25"/>
      <c r="EC2102" s="25"/>
      <c r="ED2102" s="25">
        <v>2988.0104945732701</v>
      </c>
      <c r="EE2102" s="25">
        <v>3270</v>
      </c>
    </row>
    <row r="2103" spans="110:135" x14ac:dyDescent="0.2">
      <c r="DF2103" s="24" t="s">
        <v>10876</v>
      </c>
      <c r="DG2103" s="24" t="s">
        <v>274</v>
      </c>
      <c r="DH2103" s="25">
        <v>3650.4931950073601</v>
      </c>
      <c r="DI2103" s="25">
        <v>1989.98704387564</v>
      </c>
      <c r="DJ2103" s="25">
        <v>106.14921116624301</v>
      </c>
      <c r="DK2103" s="25"/>
      <c r="DL2103" s="25">
        <v>8079</v>
      </c>
      <c r="DM2103" s="25"/>
      <c r="DN2103" s="25"/>
      <c r="DO2103" s="25"/>
      <c r="DP2103" s="25">
        <v>882.49254114642599</v>
      </c>
      <c r="DQ2103" s="25"/>
      <c r="DR2103" s="25"/>
      <c r="DS2103" s="25">
        <v>1989.98704387564</v>
      </c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</row>
    <row r="2104" spans="110:135" x14ac:dyDescent="0.2">
      <c r="DF2104" s="24" t="s">
        <v>819</v>
      </c>
      <c r="DG2104" s="24" t="s">
        <v>212</v>
      </c>
      <c r="DH2104" s="25">
        <v>1990.5556383087601</v>
      </c>
      <c r="DI2104" s="25">
        <v>1990.5556383087601</v>
      </c>
      <c r="DJ2104" s="25"/>
      <c r="DK2104" s="25"/>
      <c r="DL2104" s="25"/>
      <c r="DM2104" s="25"/>
      <c r="DN2104" s="25"/>
      <c r="DO2104" s="25"/>
      <c r="DP2104" s="25"/>
      <c r="DQ2104" s="25"/>
      <c r="DR2104" s="25">
        <v>1990.5556383087601</v>
      </c>
      <c r="DS2104" s="25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</row>
    <row r="2105" spans="110:135" x14ac:dyDescent="0.2">
      <c r="DF2105" s="24" t="s">
        <v>3296</v>
      </c>
      <c r="DG2105" s="24" t="s">
        <v>212</v>
      </c>
      <c r="DH2105" s="25">
        <v>1968.2678231180901</v>
      </c>
      <c r="DI2105" s="25">
        <v>1990.5903551681499</v>
      </c>
      <c r="DJ2105" s="25">
        <v>78.0224381689914</v>
      </c>
      <c r="DK2105" s="25"/>
      <c r="DL2105" s="25">
        <v>2893</v>
      </c>
      <c r="DM2105" s="25">
        <v>108.4765562</v>
      </c>
      <c r="DN2105" s="25"/>
      <c r="DO2105" s="25"/>
      <c r="DP2105" s="25">
        <v>434.354951073466</v>
      </c>
      <c r="DQ2105" s="25">
        <v>5485.7864683162998</v>
      </c>
      <c r="DR2105" s="25"/>
      <c r="DS2105" s="25">
        <v>739.48765389252401</v>
      </c>
      <c r="DT2105" s="25"/>
      <c r="DU2105" s="25">
        <v>514.24513313309205</v>
      </c>
      <c r="DV2105" s="25">
        <v>2535.0800842312101</v>
      </c>
      <c r="DW2105" s="25">
        <v>1990.5903551681499</v>
      </c>
      <c r="DX2105" s="25"/>
      <c r="DY2105" s="25">
        <v>2608.54670985642</v>
      </c>
      <c r="DZ2105" s="25">
        <v>2400.81114422871</v>
      </c>
      <c r="EA2105" s="25">
        <v>1940.56699819915</v>
      </c>
      <c r="EB2105" s="25"/>
      <c r="EC2105" s="25"/>
      <c r="ED2105" s="25"/>
      <c r="EE2105" s="25"/>
    </row>
    <row r="2106" spans="110:135" x14ac:dyDescent="0.2">
      <c r="DF2106" s="24" t="s">
        <v>5104</v>
      </c>
      <c r="DG2106" s="24" t="s">
        <v>212</v>
      </c>
      <c r="DH2106" s="25">
        <v>2695.7169519938402</v>
      </c>
      <c r="DI2106" s="25">
        <v>1991.50965864862</v>
      </c>
      <c r="DJ2106" s="25">
        <v>64.624970344953198</v>
      </c>
      <c r="DK2106" s="25"/>
      <c r="DL2106" s="25">
        <v>6696</v>
      </c>
      <c r="DM2106" s="25">
        <v>1606.3072079999999</v>
      </c>
      <c r="DN2106" s="25"/>
      <c r="DO2106" s="25"/>
      <c r="DP2106" s="25">
        <v>2385.4713365294001</v>
      </c>
      <c r="DQ2106" s="25"/>
      <c r="DR2106" s="25">
        <v>1562.08226941422</v>
      </c>
      <c r="DS2106" s="25">
        <v>2050.8368369994901</v>
      </c>
      <c r="DT2106" s="25">
        <v>5858.1506269502697</v>
      </c>
      <c r="DU2106" s="25">
        <v>1637.9660861977</v>
      </c>
      <c r="DV2106" s="25"/>
      <c r="DW2106" s="25">
        <v>1546.3323559683599</v>
      </c>
      <c r="DX2106" s="25"/>
      <c r="DY2106" s="25">
        <v>2398.7832401061301</v>
      </c>
      <c r="DZ2106" s="25">
        <v>1932.1824802977501</v>
      </c>
      <c r="EA2106" s="25"/>
      <c r="EB2106" s="25"/>
      <c r="EC2106" s="25"/>
      <c r="ED2106" s="25">
        <v>3054.4909834627701</v>
      </c>
      <c r="EE2106" s="25">
        <v>1620</v>
      </c>
    </row>
    <row r="2107" spans="110:135" x14ac:dyDescent="0.2">
      <c r="DF2107" s="24" t="s">
        <v>4435</v>
      </c>
      <c r="DG2107" s="24" t="s">
        <v>212</v>
      </c>
      <c r="DH2107" s="25">
        <v>2080.1288513955201</v>
      </c>
      <c r="DI2107" s="25">
        <v>1991.69878285</v>
      </c>
      <c r="DJ2107" s="25">
        <v>57.824282373658399</v>
      </c>
      <c r="DK2107" s="25">
        <v>477</v>
      </c>
      <c r="DL2107" s="25">
        <v>1854</v>
      </c>
      <c r="DM2107" s="25">
        <v>628.68206559999999</v>
      </c>
      <c r="DN2107" s="25"/>
      <c r="DO2107" s="25">
        <v>1923.3975657000001</v>
      </c>
      <c r="DP2107" s="25">
        <v>3804.15634852535</v>
      </c>
      <c r="DQ2107" s="25"/>
      <c r="DR2107" s="25">
        <v>822.52137907491397</v>
      </c>
      <c r="DS2107" s="25">
        <v>3637.8433381852901</v>
      </c>
      <c r="DT2107" s="25"/>
      <c r="DU2107" s="25">
        <v>344.58778834438198</v>
      </c>
      <c r="DV2107" s="25"/>
      <c r="DW2107" s="25">
        <v>2272.86427620419</v>
      </c>
      <c r="DX2107" s="25">
        <v>3559.68819379156</v>
      </c>
      <c r="DY2107" s="25"/>
      <c r="DZ2107" s="25">
        <v>1734.4612606133401</v>
      </c>
      <c r="EA2107" s="25"/>
      <c r="EB2107" s="25"/>
      <c r="EC2107" s="25">
        <v>2901.3480939412102</v>
      </c>
      <c r="ED2107" s="25">
        <v>3101.2536095570299</v>
      </c>
      <c r="EE2107" s="25">
        <v>2060</v>
      </c>
    </row>
    <row r="2108" spans="110:135" x14ac:dyDescent="0.2">
      <c r="DF2108" s="24" t="s">
        <v>3736</v>
      </c>
      <c r="DG2108" s="24" t="s">
        <v>212</v>
      </c>
      <c r="DH2108" s="25">
        <v>2064.4534227395002</v>
      </c>
      <c r="DI2108" s="25">
        <v>1993.6262032827001</v>
      </c>
      <c r="DJ2108" s="25">
        <v>65.711482414040901</v>
      </c>
      <c r="DK2108" s="25"/>
      <c r="DL2108" s="25">
        <v>499</v>
      </c>
      <c r="DM2108" s="25">
        <v>48.128349319999998</v>
      </c>
      <c r="DN2108" s="25"/>
      <c r="DO2108" s="25"/>
      <c r="DP2108" s="25">
        <v>1159.99747904431</v>
      </c>
      <c r="DQ2108" s="25"/>
      <c r="DR2108" s="25">
        <v>1612.3962985329699</v>
      </c>
      <c r="DS2108" s="25">
        <v>1034.18184357779</v>
      </c>
      <c r="DT2108" s="25"/>
      <c r="DU2108" s="25">
        <v>986.729467957363</v>
      </c>
      <c r="DV2108" s="25">
        <v>2374.8561080324298</v>
      </c>
      <c r="DW2108" s="25"/>
      <c r="DX2108" s="25">
        <v>3790.2467919793198</v>
      </c>
      <c r="DY2108" s="25"/>
      <c r="DZ2108" s="25">
        <v>2438.66085360543</v>
      </c>
      <c r="EA2108" s="25"/>
      <c r="EB2108" s="25"/>
      <c r="EC2108" s="25">
        <v>3449.71977513098</v>
      </c>
      <c r="ED2108" s="25">
        <v>3509.5241056934301</v>
      </c>
      <c r="EE2108" s="25">
        <v>3870</v>
      </c>
    </row>
    <row r="2109" spans="110:135" x14ac:dyDescent="0.2">
      <c r="DF2109" s="24" t="s">
        <v>3140</v>
      </c>
      <c r="DG2109" s="24" t="s">
        <v>212</v>
      </c>
      <c r="DH2109" s="25">
        <v>11151.854612421001</v>
      </c>
      <c r="DI2109" s="25">
        <v>1993.6795599228601</v>
      </c>
      <c r="DJ2109" s="25">
        <v>279.05394199381601</v>
      </c>
      <c r="DK2109" s="25">
        <v>3184</v>
      </c>
      <c r="DL2109" s="25">
        <v>2953</v>
      </c>
      <c r="DM2109" s="25">
        <v>166.16158759999999</v>
      </c>
      <c r="DN2109" s="25"/>
      <c r="DO2109" s="25"/>
      <c r="DP2109" s="25">
        <v>1993.6795599228601</v>
      </c>
      <c r="DQ2109" s="25">
        <v>2506.6927529089799</v>
      </c>
      <c r="DR2109" s="25"/>
      <c r="DS2109" s="25">
        <v>612.09183456632002</v>
      </c>
      <c r="DT2109" s="25">
        <v>104936.285235791</v>
      </c>
      <c r="DU2109" s="25">
        <v>768.082490570853</v>
      </c>
      <c r="DV2109" s="25">
        <v>2186.2328169932298</v>
      </c>
      <c r="DW2109" s="25"/>
      <c r="DX2109" s="25"/>
      <c r="DY2109" s="25"/>
      <c r="DZ2109" s="25">
        <v>1984.1744582779199</v>
      </c>
      <c r="EA2109" s="25"/>
      <c r="EB2109" s="25"/>
      <c r="EC2109" s="25"/>
      <c r="ED2109" s="25"/>
      <c r="EE2109" s="25">
        <v>1380</v>
      </c>
    </row>
    <row r="2110" spans="110:135" x14ac:dyDescent="0.2">
      <c r="DF2110" s="24" t="s">
        <v>4735</v>
      </c>
      <c r="DG2110" s="24" t="s">
        <v>212</v>
      </c>
      <c r="DH2110" s="25">
        <v>1740.4276190606099</v>
      </c>
      <c r="DI2110" s="25">
        <v>1993.9457340353599</v>
      </c>
      <c r="DJ2110" s="25">
        <v>54.365203740509997</v>
      </c>
      <c r="DK2110" s="25"/>
      <c r="DL2110" s="25">
        <v>3213</v>
      </c>
      <c r="DM2110" s="25">
        <v>721.68489890000001</v>
      </c>
      <c r="DN2110" s="25"/>
      <c r="DO2110" s="25"/>
      <c r="DP2110" s="25"/>
      <c r="DQ2110" s="25"/>
      <c r="DR2110" s="25"/>
      <c r="DS2110" s="25">
        <v>917.82566061677096</v>
      </c>
      <c r="DT2110" s="25"/>
      <c r="DU2110" s="25">
        <v>473.36669218491301</v>
      </c>
      <c r="DV2110" s="25">
        <v>2339.6522327124399</v>
      </c>
      <c r="DW2110" s="25">
        <v>2066.0765762544502</v>
      </c>
      <c r="DX2110" s="25"/>
      <c r="DY2110" s="25"/>
      <c r="DZ2110" s="25">
        <v>1921.8148918162799</v>
      </c>
      <c r="EA2110" s="25"/>
      <c r="EB2110" s="25"/>
      <c r="EC2110" s="25"/>
      <c r="ED2110" s="25"/>
      <c r="EE2110" s="25">
        <v>2270</v>
      </c>
    </row>
    <row r="2111" spans="110:135" x14ac:dyDescent="0.2">
      <c r="DF2111" s="24" t="s">
        <v>3705</v>
      </c>
      <c r="DG2111" s="24" t="s">
        <v>212</v>
      </c>
      <c r="DH2111" s="25">
        <v>3222.5918569861701</v>
      </c>
      <c r="DI2111" s="25">
        <v>1994.2790512947499</v>
      </c>
      <c r="DJ2111" s="25">
        <v>105.529464227085</v>
      </c>
      <c r="DK2111" s="25"/>
      <c r="DL2111" s="25">
        <v>3939</v>
      </c>
      <c r="DM2111" s="25">
        <v>1302.88543</v>
      </c>
      <c r="DN2111" s="25"/>
      <c r="DO2111" s="25"/>
      <c r="DP2111" s="25">
        <v>3483.8429633791602</v>
      </c>
      <c r="DQ2111" s="25"/>
      <c r="DR2111" s="25"/>
      <c r="DS2111" s="25">
        <v>519.33786264515197</v>
      </c>
      <c r="DT2111" s="25">
        <v>11157.1104972756</v>
      </c>
      <c r="DU2111" s="25">
        <v>2153.1619962117002</v>
      </c>
      <c r="DV2111" s="25"/>
      <c r="DW2111" s="25"/>
      <c r="DX2111" s="25"/>
      <c r="DY2111" s="25"/>
      <c r="DZ2111" s="25">
        <v>1835.3961063777899</v>
      </c>
      <c r="EA2111" s="25"/>
      <c r="EB2111" s="25"/>
      <c r="EC2111" s="25"/>
      <c r="ED2111" s="25"/>
      <c r="EE2111" s="25">
        <v>1390</v>
      </c>
    </row>
    <row r="2112" spans="110:135" x14ac:dyDescent="0.2">
      <c r="DF2112" s="24" t="s">
        <v>4181</v>
      </c>
      <c r="DG2112" s="24" t="s">
        <v>212</v>
      </c>
      <c r="DH2112" s="25">
        <v>1979.2047696341699</v>
      </c>
      <c r="DI2112" s="25">
        <v>1995.2339859569099</v>
      </c>
      <c r="DJ2112" s="25">
        <v>66.232830551722003</v>
      </c>
      <c r="DK2112" s="25"/>
      <c r="DL2112" s="25">
        <v>3282</v>
      </c>
      <c r="DM2112" s="25"/>
      <c r="DN2112" s="25"/>
      <c r="DO2112" s="25"/>
      <c r="DP2112" s="25"/>
      <c r="DQ2112" s="25"/>
      <c r="DR2112" s="25"/>
      <c r="DS2112" s="25">
        <v>660.38032294560605</v>
      </c>
      <c r="DT2112" s="25"/>
      <c r="DU2112" s="25"/>
      <c r="DV2112" s="25"/>
      <c r="DW2112" s="25">
        <v>1995.2339859569099</v>
      </c>
      <c r="DX2112" s="25"/>
      <c r="DY2112" s="25"/>
      <c r="DZ2112" s="25"/>
      <c r="EA2112" s="25"/>
      <c r="EB2112" s="25"/>
      <c r="EC2112" s="25"/>
      <c r="ED2112" s="25"/>
      <c r="EE2112" s="25"/>
    </row>
    <row r="2113" spans="110:135" x14ac:dyDescent="0.2">
      <c r="DF2113" s="24" t="s">
        <v>3349</v>
      </c>
      <c r="DG2113" s="24" t="s">
        <v>212</v>
      </c>
      <c r="DH2113" s="25">
        <v>2159.4961629292702</v>
      </c>
      <c r="DI2113" s="25">
        <v>1997.5717868409999</v>
      </c>
      <c r="DJ2113" s="25">
        <v>65.329024012872907</v>
      </c>
      <c r="DK2113" s="25"/>
      <c r="DL2113" s="25">
        <v>2816</v>
      </c>
      <c r="DM2113" s="25">
        <v>347.3257567</v>
      </c>
      <c r="DN2113" s="25"/>
      <c r="DO2113" s="25"/>
      <c r="DP2113" s="25">
        <v>1156.8229519905599</v>
      </c>
      <c r="DQ2113" s="25"/>
      <c r="DR2113" s="25"/>
      <c r="DS2113" s="25">
        <v>2053.88099068976</v>
      </c>
      <c r="DT2113" s="25"/>
      <c r="DU2113" s="25">
        <v>614.16645733754206</v>
      </c>
      <c r="DV2113" s="25"/>
      <c r="DW2113" s="25"/>
      <c r="DX2113" s="25">
        <v>4802.4052569241903</v>
      </c>
      <c r="DY2113" s="25">
        <v>2379.7105560713198</v>
      </c>
      <c r="DZ2113" s="25">
        <v>1941.2625829922299</v>
      </c>
      <c r="EA2113" s="25"/>
      <c r="EB2113" s="25"/>
      <c r="EC2113" s="25"/>
      <c r="ED2113" s="25">
        <v>3973.3870765871102</v>
      </c>
      <c r="EE2113" s="25">
        <v>1510</v>
      </c>
    </row>
    <row r="2114" spans="110:135" x14ac:dyDescent="0.2">
      <c r="DF2114" s="24" t="s">
        <v>3750</v>
      </c>
      <c r="DG2114" s="24" t="s">
        <v>212</v>
      </c>
      <c r="DH2114" s="25">
        <v>1923.43237702631</v>
      </c>
      <c r="DI2114" s="25">
        <v>2001.0279784888801</v>
      </c>
      <c r="DJ2114" s="25">
        <v>63.134248351333703</v>
      </c>
      <c r="DK2114" s="25"/>
      <c r="DL2114" s="25">
        <v>4384</v>
      </c>
      <c r="DM2114" s="25">
        <v>40.579481819999998</v>
      </c>
      <c r="DN2114" s="25"/>
      <c r="DO2114" s="25"/>
      <c r="DP2114" s="25">
        <v>2001.0279784888801</v>
      </c>
      <c r="DQ2114" s="25">
        <v>3074.2575372817</v>
      </c>
      <c r="DR2114" s="25"/>
      <c r="DS2114" s="25">
        <v>598.31033463840197</v>
      </c>
      <c r="DT2114" s="25"/>
      <c r="DU2114" s="25">
        <v>1546.39886117521</v>
      </c>
      <c r="DV2114" s="25">
        <v>2056.0929243108699</v>
      </c>
      <c r="DW2114" s="25">
        <v>2649.31978755202</v>
      </c>
      <c r="DX2114" s="25"/>
      <c r="DY2114" s="25"/>
      <c r="DZ2114" s="25">
        <v>1697.6773484389601</v>
      </c>
      <c r="EA2114" s="25"/>
      <c r="EB2114" s="25"/>
      <c r="EC2114" s="25">
        <v>2280.0918935834202</v>
      </c>
      <c r="ED2114" s="25"/>
      <c r="EE2114" s="25">
        <v>830</v>
      </c>
    </row>
    <row r="2115" spans="110:135" x14ac:dyDescent="0.2">
      <c r="DF2115" s="24" t="s">
        <v>1758</v>
      </c>
      <c r="DG2115" s="24" t="s">
        <v>212</v>
      </c>
      <c r="DH2115" s="25">
        <v>1981.26705477715</v>
      </c>
      <c r="DI2115" s="25">
        <v>2002.3914582825601</v>
      </c>
      <c r="DJ2115" s="25">
        <v>79.720484027280506</v>
      </c>
      <c r="DK2115" s="25"/>
      <c r="DL2115" s="25">
        <v>1061</v>
      </c>
      <c r="DM2115" s="25">
        <v>286.29425800000001</v>
      </c>
      <c r="DN2115" s="25">
        <v>546.39671390000001</v>
      </c>
      <c r="DO2115" s="25"/>
      <c r="DP2115" s="25">
        <v>2491.03991194017</v>
      </c>
      <c r="DQ2115" s="25"/>
      <c r="DR2115" s="25">
        <v>2045.3365287039601</v>
      </c>
      <c r="DS2115" s="25">
        <v>2473.5396321544499</v>
      </c>
      <c r="DT2115" s="25">
        <v>6261.34880709761</v>
      </c>
      <c r="DU2115" s="25">
        <v>1237.5766892107099</v>
      </c>
      <c r="DV2115" s="25">
        <v>2664.0978711107</v>
      </c>
      <c r="DW2115" s="25">
        <v>2110.1278573469999</v>
      </c>
      <c r="DX2115" s="25"/>
      <c r="DY2115" s="25"/>
      <c r="DZ2115" s="25">
        <v>1959.44638786117</v>
      </c>
      <c r="EA2115" s="25"/>
      <c r="EB2115" s="25"/>
      <c r="EC2115" s="25"/>
      <c r="ED2115" s="25"/>
      <c r="EE2115" s="25">
        <v>639</v>
      </c>
    </row>
    <row r="2116" spans="110:135" x14ac:dyDescent="0.2">
      <c r="DF2116" s="24" t="s">
        <v>5448</v>
      </c>
      <c r="DG2116" s="24" t="s">
        <v>212</v>
      </c>
      <c r="DH2116" s="25">
        <v>2784.1598754115798</v>
      </c>
      <c r="DI2116" s="25">
        <v>2002.6682055136</v>
      </c>
      <c r="DJ2116" s="25">
        <v>98.463317382596998</v>
      </c>
      <c r="DK2116" s="25"/>
      <c r="DL2116" s="25">
        <v>1648</v>
      </c>
      <c r="DM2116" s="25">
        <v>865.12485179999999</v>
      </c>
      <c r="DN2116" s="25"/>
      <c r="DO2116" s="25">
        <v>280.1875258</v>
      </c>
      <c r="DP2116" s="25">
        <v>1958.2094326071101</v>
      </c>
      <c r="DQ2116" s="25">
        <v>11410.6155560672</v>
      </c>
      <c r="DR2116" s="25"/>
      <c r="DS2116" s="25">
        <v>2453.45467000191</v>
      </c>
      <c r="DT2116" s="25"/>
      <c r="DU2116" s="25">
        <v>2636.8399570850202</v>
      </c>
      <c r="DV2116" s="25"/>
      <c r="DW2116" s="25">
        <v>2002.6682055136</v>
      </c>
      <c r="DX2116" s="25"/>
      <c r="DY2116" s="25">
        <v>3286.8083420893299</v>
      </c>
      <c r="DZ2116" s="25">
        <v>1867.55568312029</v>
      </c>
      <c r="EA2116" s="25"/>
      <c r="EB2116" s="25"/>
      <c r="EC2116" s="25">
        <v>3146.2365363171202</v>
      </c>
      <c r="ED2116" s="25">
        <v>3168.3776199488898</v>
      </c>
      <c r="EE2116" s="25">
        <v>1470</v>
      </c>
    </row>
    <row r="2117" spans="110:135" x14ac:dyDescent="0.2">
      <c r="DF2117" s="24" t="s">
        <v>1637</v>
      </c>
      <c r="DG2117" s="24" t="s">
        <v>274</v>
      </c>
      <c r="DH2117" s="25">
        <v>2004.3075760763099</v>
      </c>
      <c r="DI2117" s="25">
        <v>2004.3075760763099</v>
      </c>
      <c r="DJ2117" s="25">
        <v>127.662407862599</v>
      </c>
      <c r="DK2117" s="25"/>
      <c r="DL2117" s="25"/>
      <c r="DM2117" s="25"/>
      <c r="DN2117" s="25"/>
      <c r="DO2117" s="25"/>
      <c r="DP2117" s="25"/>
      <c r="DQ2117" s="25"/>
      <c r="DR2117" s="25"/>
      <c r="DS2117" s="25"/>
      <c r="DT2117" s="25"/>
      <c r="DU2117" s="25"/>
      <c r="DV2117" s="25"/>
      <c r="DW2117" s="25"/>
      <c r="DX2117" s="25">
        <v>3813.6151521526199</v>
      </c>
      <c r="DY2117" s="25"/>
      <c r="DZ2117" s="25"/>
      <c r="EA2117" s="25"/>
      <c r="EB2117" s="25"/>
      <c r="EC2117" s="25"/>
      <c r="ED2117" s="25"/>
      <c r="EE2117" s="25">
        <v>195</v>
      </c>
    </row>
    <row r="2118" spans="110:135" x14ac:dyDescent="0.2">
      <c r="DF2118" s="24" t="s">
        <v>4321</v>
      </c>
      <c r="DG2118" s="24" t="s">
        <v>212</v>
      </c>
      <c r="DH2118" s="25">
        <v>2703.7137161433102</v>
      </c>
      <c r="DI2118" s="25">
        <v>2005.04932677938</v>
      </c>
      <c r="DJ2118" s="25">
        <v>65.920368260186294</v>
      </c>
      <c r="DK2118" s="25"/>
      <c r="DL2118" s="25">
        <v>3938</v>
      </c>
      <c r="DM2118" s="25">
        <v>728.39976509999997</v>
      </c>
      <c r="DN2118" s="25"/>
      <c r="DO2118" s="25"/>
      <c r="DP2118" s="25">
        <v>3848.8353087127002</v>
      </c>
      <c r="DQ2118" s="25"/>
      <c r="DR2118" s="25">
        <v>5675.2900768351601</v>
      </c>
      <c r="DS2118" s="25">
        <v>4255.6050048887</v>
      </c>
      <c r="DT2118" s="25"/>
      <c r="DU2118" s="25">
        <v>2005.04932677938</v>
      </c>
      <c r="DV2118" s="25"/>
      <c r="DW2118" s="25">
        <v>1632.50599770896</v>
      </c>
      <c r="DX2118" s="25"/>
      <c r="DY2118" s="25"/>
      <c r="DZ2118" s="25">
        <v>1763.7379652648699</v>
      </c>
      <c r="EA2118" s="25"/>
      <c r="EB2118" s="25"/>
      <c r="EC2118" s="25"/>
      <c r="ED2118" s="25"/>
      <c r="EE2118" s="25">
        <v>486</v>
      </c>
    </row>
    <row r="2119" spans="110:135" x14ac:dyDescent="0.2">
      <c r="DF2119" s="24" t="s">
        <v>3693</v>
      </c>
      <c r="DG2119" s="24" t="s">
        <v>212</v>
      </c>
      <c r="DH2119" s="25">
        <v>1859.0227027235201</v>
      </c>
      <c r="DI2119" s="25">
        <v>2005.6621033525901</v>
      </c>
      <c r="DJ2119" s="25">
        <v>57.4019764253594</v>
      </c>
      <c r="DK2119" s="25">
        <v>3359</v>
      </c>
      <c r="DL2119" s="25">
        <v>2683</v>
      </c>
      <c r="DM2119" s="25">
        <v>76.481639619999996</v>
      </c>
      <c r="DN2119" s="25"/>
      <c r="DO2119" s="25"/>
      <c r="DP2119" s="25">
        <v>2038.6340000282401</v>
      </c>
      <c r="DQ2119" s="25"/>
      <c r="DR2119" s="25"/>
      <c r="DS2119" s="25">
        <v>1908.0566146815299</v>
      </c>
      <c r="DT2119" s="25"/>
      <c r="DU2119" s="25">
        <v>1067.71591641899</v>
      </c>
      <c r="DV2119" s="25">
        <v>2985.2541479101601</v>
      </c>
      <c r="DW2119" s="25"/>
      <c r="DX2119" s="25"/>
      <c r="DY2119" s="25"/>
      <c r="DZ2119" s="25">
        <v>2103.39450189939</v>
      </c>
      <c r="EA2119" s="25">
        <v>1972.6902066769401</v>
      </c>
      <c r="EB2119" s="25"/>
      <c r="EC2119" s="25"/>
      <c r="ED2119" s="25"/>
      <c r="EE2119" s="25">
        <v>396</v>
      </c>
    </row>
    <row r="2120" spans="110:135" x14ac:dyDescent="0.2">
      <c r="DF2120" s="24" t="s">
        <v>4814</v>
      </c>
      <c r="DG2120" s="24" t="s">
        <v>212</v>
      </c>
      <c r="DH2120" s="25">
        <v>2344.1247550603098</v>
      </c>
      <c r="DI2120" s="25">
        <v>2007.1543255464701</v>
      </c>
      <c r="DJ2120" s="25">
        <v>67.693783140287195</v>
      </c>
      <c r="DK2120" s="25"/>
      <c r="DL2120" s="25">
        <v>3128</v>
      </c>
      <c r="DM2120" s="25">
        <v>268.29676269999999</v>
      </c>
      <c r="DN2120" s="25"/>
      <c r="DO2120" s="25"/>
      <c r="DP2120" s="25">
        <v>693.61333041014996</v>
      </c>
      <c r="DQ2120" s="25">
        <v>2007.1543255464701</v>
      </c>
      <c r="DR2120" s="25"/>
      <c r="DS2120" s="25">
        <v>1525.62330696254</v>
      </c>
      <c r="DT2120" s="25"/>
      <c r="DU2120" s="25">
        <v>1463.9409402533499</v>
      </c>
      <c r="DV2120" s="25">
        <v>2497.3176416797101</v>
      </c>
      <c r="DW2120" s="25">
        <v>1972.0371015998401</v>
      </c>
      <c r="DX2120" s="25"/>
      <c r="DY2120" s="25"/>
      <c r="DZ2120" s="25">
        <v>3774.3024707756499</v>
      </c>
      <c r="EA2120" s="25"/>
      <c r="EB2120" s="25">
        <v>6054.0709903367097</v>
      </c>
      <c r="EC2120" s="25">
        <v>2401.0154353990201</v>
      </c>
      <c r="ED2120" s="25"/>
      <c r="EE2120" s="25"/>
    </row>
    <row r="2121" spans="110:135" x14ac:dyDescent="0.2">
      <c r="DF2121" s="24" t="s">
        <v>2828</v>
      </c>
      <c r="DG2121" s="24" t="s">
        <v>212</v>
      </c>
      <c r="DH2121" s="25">
        <v>1950.4911003509501</v>
      </c>
      <c r="DI2121" s="25">
        <v>2008.9597482199199</v>
      </c>
      <c r="DJ2121" s="25">
        <v>40.4111296309962</v>
      </c>
      <c r="DK2121" s="25"/>
      <c r="DL2121" s="25">
        <v>1576</v>
      </c>
      <c r="DM2121" s="25">
        <v>301.93218519999999</v>
      </c>
      <c r="DN2121" s="25"/>
      <c r="DO2121" s="25"/>
      <c r="DP2121" s="25">
        <v>2167.3666499125702</v>
      </c>
      <c r="DQ2121" s="25"/>
      <c r="DR2121" s="25">
        <v>1536.3250372838199</v>
      </c>
      <c r="DS2121" s="25">
        <v>2672.1871454451798</v>
      </c>
      <c r="DT2121" s="25"/>
      <c r="DU2121" s="25">
        <v>1921.2511402124801</v>
      </c>
      <c r="DV2121" s="25">
        <v>2633.4637338913199</v>
      </c>
      <c r="DW2121" s="25">
        <v>1132.63825065284</v>
      </c>
      <c r="DX2121" s="25"/>
      <c r="DY2121" s="25">
        <v>2445.2782130423702</v>
      </c>
      <c r="DZ2121" s="25">
        <v>2008.9597482199199</v>
      </c>
      <c r="EA2121" s="25"/>
      <c r="EB2121" s="25"/>
      <c r="EC2121" s="25"/>
      <c r="ED2121" s="25"/>
      <c r="EE2121" s="25">
        <v>3060</v>
      </c>
    </row>
    <row r="2122" spans="110:135" x14ac:dyDescent="0.2">
      <c r="DF2122" s="24" t="s">
        <v>3542</v>
      </c>
      <c r="DG2122" s="24" t="s">
        <v>212</v>
      </c>
      <c r="DH2122" s="25">
        <v>2832.8361277639901</v>
      </c>
      <c r="DI2122" s="25">
        <v>2009.41397829586</v>
      </c>
      <c r="DJ2122" s="25">
        <v>94.650499893028297</v>
      </c>
      <c r="DK2122" s="25"/>
      <c r="DL2122" s="25">
        <v>2159</v>
      </c>
      <c r="DM2122" s="25">
        <v>249.14859079999999</v>
      </c>
      <c r="DN2122" s="25"/>
      <c r="DO2122" s="25"/>
      <c r="DP2122" s="25">
        <v>6728.0781775446003</v>
      </c>
      <c r="DQ2122" s="25"/>
      <c r="DR2122" s="25">
        <v>955.13845449993698</v>
      </c>
      <c r="DS2122" s="25">
        <v>2791.9926700657602</v>
      </c>
      <c r="DT2122" s="25">
        <v>9171.6245237631392</v>
      </c>
      <c r="DU2122" s="25">
        <v>1508.42151567106</v>
      </c>
      <c r="DV2122" s="25"/>
      <c r="DW2122" s="25">
        <v>1354.3931054504901</v>
      </c>
      <c r="DX2122" s="25">
        <v>3516.3410860142499</v>
      </c>
      <c r="DY2122" s="25"/>
      <c r="DZ2122" s="25">
        <v>1859.8279565917201</v>
      </c>
      <c r="EA2122" s="25"/>
      <c r="EB2122" s="25"/>
      <c r="EC2122" s="25"/>
      <c r="ED2122" s="25">
        <v>3551.0674527668798</v>
      </c>
      <c r="EE2122" s="25">
        <v>149</v>
      </c>
    </row>
    <row r="2123" spans="110:135" x14ac:dyDescent="0.2">
      <c r="DF2123" s="24" t="s">
        <v>4971</v>
      </c>
      <c r="DG2123" s="24" t="s">
        <v>212</v>
      </c>
      <c r="DH2123" s="25">
        <v>1941.0413132020001</v>
      </c>
      <c r="DI2123" s="25">
        <v>2010</v>
      </c>
      <c r="DJ2123" s="25">
        <v>69.598539530307605</v>
      </c>
      <c r="DK2123" s="25"/>
      <c r="DL2123" s="25"/>
      <c r="DM2123" s="25">
        <v>574.07130610000002</v>
      </c>
      <c r="DN2123" s="25"/>
      <c r="DO2123" s="25"/>
      <c r="DP2123" s="25"/>
      <c r="DQ2123" s="25"/>
      <c r="DR2123" s="25"/>
      <c r="DS2123" s="25"/>
      <c r="DT2123" s="25"/>
      <c r="DU2123" s="25">
        <v>741.34257656763998</v>
      </c>
      <c r="DV2123" s="25"/>
      <c r="DW2123" s="25">
        <v>3848.75883297461</v>
      </c>
      <c r="DX2123" s="25"/>
      <c r="DY2123" s="25"/>
      <c r="DZ2123" s="25">
        <v>2531.0338503677399</v>
      </c>
      <c r="EA2123" s="25"/>
      <c r="EB2123" s="25"/>
      <c r="EC2123" s="25"/>
      <c r="ED2123" s="25"/>
      <c r="EE2123" s="25">
        <v>2010</v>
      </c>
    </row>
    <row r="2124" spans="110:135" x14ac:dyDescent="0.2">
      <c r="DF2124" s="24" t="s">
        <v>4127</v>
      </c>
      <c r="DG2124" s="24" t="s">
        <v>212</v>
      </c>
      <c r="DH2124" s="25">
        <v>1917.6917821852301</v>
      </c>
      <c r="DI2124" s="25">
        <v>2011.17228899474</v>
      </c>
      <c r="DJ2124" s="25">
        <v>63.730896605371903</v>
      </c>
      <c r="DK2124" s="25">
        <v>777</v>
      </c>
      <c r="DL2124" s="25">
        <v>478</v>
      </c>
      <c r="DM2124" s="25">
        <v>84.666928569999996</v>
      </c>
      <c r="DN2124" s="25"/>
      <c r="DO2124" s="25"/>
      <c r="DP2124" s="25">
        <v>625.27629943780198</v>
      </c>
      <c r="DQ2124" s="25"/>
      <c r="DR2124" s="25"/>
      <c r="DS2124" s="25">
        <v>2235.5889244012001</v>
      </c>
      <c r="DT2124" s="25"/>
      <c r="DU2124" s="25">
        <v>2116.0616515040801</v>
      </c>
      <c r="DV2124" s="25">
        <v>2533.8929278476098</v>
      </c>
      <c r="DW2124" s="25">
        <v>1816.64659273757</v>
      </c>
      <c r="DX2124" s="25">
        <v>3818.0578009662099</v>
      </c>
      <c r="DY2124" s="25"/>
      <c r="DZ2124" s="25">
        <v>1906.2829264853999</v>
      </c>
      <c r="EA2124" s="25"/>
      <c r="EB2124" s="25"/>
      <c r="EC2124" s="25">
        <v>3360.8273342728698</v>
      </c>
      <c r="ED2124" s="25"/>
      <c r="EE2124" s="25">
        <v>3260</v>
      </c>
    </row>
    <row r="2125" spans="110:135" x14ac:dyDescent="0.2">
      <c r="DF2125" s="24" t="s">
        <v>1093</v>
      </c>
      <c r="DG2125" s="24" t="s">
        <v>212</v>
      </c>
      <c r="DH2125" s="25">
        <v>1777.5461516704499</v>
      </c>
      <c r="DI2125" s="25">
        <v>2013</v>
      </c>
      <c r="DJ2125" s="25">
        <v>59.313216475570698</v>
      </c>
      <c r="DK2125" s="25"/>
      <c r="DL2125" s="25">
        <v>2013</v>
      </c>
      <c r="DM2125" s="25">
        <v>500.23894680000001</v>
      </c>
      <c r="DN2125" s="25"/>
      <c r="DO2125" s="25"/>
      <c r="DP2125" s="25">
        <v>3565.91798169407</v>
      </c>
      <c r="DQ2125" s="25"/>
      <c r="DR2125" s="25">
        <v>2309.00256760097</v>
      </c>
      <c r="DS2125" s="25">
        <v>2111.7213238487702</v>
      </c>
      <c r="DT2125" s="25"/>
      <c r="DU2125" s="25">
        <v>758.53625557453802</v>
      </c>
      <c r="DV2125" s="25"/>
      <c r="DW2125" s="25">
        <v>1184.4059861748001</v>
      </c>
      <c r="DX2125" s="25"/>
      <c r="DY2125" s="25"/>
      <c r="DZ2125" s="25"/>
      <c r="EA2125" s="25"/>
      <c r="EB2125" s="25"/>
      <c r="EC2125" s="25"/>
      <c r="ED2125" s="25"/>
      <c r="EE2125" s="25"/>
    </row>
    <row r="2126" spans="110:135" x14ac:dyDescent="0.2">
      <c r="DF2126" s="24" t="s">
        <v>2998</v>
      </c>
      <c r="DG2126" s="24" t="s">
        <v>212</v>
      </c>
      <c r="DH2126" s="25">
        <v>1751.10200631818</v>
      </c>
      <c r="DI2126" s="25">
        <v>2014.7603610332001</v>
      </c>
      <c r="DJ2126" s="25">
        <v>38.235224825534701</v>
      </c>
      <c r="DK2126" s="25"/>
      <c r="DL2126" s="25">
        <v>2737</v>
      </c>
      <c r="DM2126" s="25">
        <v>585.51715420000005</v>
      </c>
      <c r="DN2126" s="25"/>
      <c r="DO2126" s="25"/>
      <c r="DP2126" s="25">
        <v>1037.15876535293</v>
      </c>
      <c r="DQ2126" s="25"/>
      <c r="DR2126" s="25">
        <v>2183.3540840512201</v>
      </c>
      <c r="DS2126" s="25">
        <v>1497.36639470713</v>
      </c>
      <c r="DT2126" s="25"/>
      <c r="DU2126" s="25"/>
      <c r="DV2126" s="25">
        <v>2246.1940897495101</v>
      </c>
      <c r="DW2126" s="25">
        <v>2014.7603610332001</v>
      </c>
      <c r="DX2126" s="25"/>
      <c r="DY2126" s="25"/>
      <c r="DZ2126" s="25">
        <v>2028.5672077696499</v>
      </c>
      <c r="EA2126" s="25"/>
      <c r="EB2126" s="25"/>
      <c r="EC2126" s="25"/>
      <c r="ED2126" s="25"/>
      <c r="EE2126" s="25">
        <v>1430</v>
      </c>
    </row>
    <row r="2127" spans="110:135" x14ac:dyDescent="0.2">
      <c r="DF2127" s="24" t="s">
        <v>2976</v>
      </c>
      <c r="DG2127" s="24" t="s">
        <v>212</v>
      </c>
      <c r="DH2127" s="25">
        <v>2288.9866565799998</v>
      </c>
      <c r="DI2127" s="25">
        <v>2016.7984979441801</v>
      </c>
      <c r="DJ2127" s="25">
        <v>51.799347294450897</v>
      </c>
      <c r="DK2127" s="25"/>
      <c r="DL2127" s="25"/>
      <c r="DM2127" s="25">
        <v>443.39567829999999</v>
      </c>
      <c r="DN2127" s="25"/>
      <c r="DO2127" s="25"/>
      <c r="DP2127" s="25">
        <v>1675.58797562992</v>
      </c>
      <c r="DQ2127" s="25"/>
      <c r="DR2127" s="25"/>
      <c r="DS2127" s="25">
        <v>1635.4882486237</v>
      </c>
      <c r="DT2127" s="25"/>
      <c r="DU2127" s="25">
        <v>4023.2309234864601</v>
      </c>
      <c r="DV2127" s="25">
        <v>2341.5531104609399</v>
      </c>
      <c r="DW2127" s="25">
        <v>1195.31769733807</v>
      </c>
      <c r="DX2127" s="25">
        <v>3432.5353315672401</v>
      </c>
      <c r="DY2127" s="25"/>
      <c r="DZ2127" s="25">
        <v>2016.7984979441801</v>
      </c>
      <c r="EA2127" s="25"/>
      <c r="EB2127" s="25">
        <v>3933.5943721137801</v>
      </c>
      <c r="EC2127" s="25"/>
      <c r="ED2127" s="25">
        <v>3121.35138691572</v>
      </c>
      <c r="EE2127" s="25">
        <v>1360</v>
      </c>
    </row>
    <row r="2128" spans="110:135" x14ac:dyDescent="0.2">
      <c r="DF2128" s="24" t="s">
        <v>3194</v>
      </c>
      <c r="DG2128" s="24" t="s">
        <v>212</v>
      </c>
      <c r="DH2128" s="25">
        <v>2413.12721629414</v>
      </c>
      <c r="DI2128" s="25">
        <v>2017.7329721440799</v>
      </c>
      <c r="DJ2128" s="25">
        <v>98.921462428264505</v>
      </c>
      <c r="DK2128" s="25"/>
      <c r="DL2128" s="25">
        <v>2437</v>
      </c>
      <c r="DM2128" s="25">
        <v>158.56616500000001</v>
      </c>
      <c r="DN2128" s="25"/>
      <c r="DO2128" s="25"/>
      <c r="DP2128" s="25">
        <v>3426.12013830981</v>
      </c>
      <c r="DQ2128" s="25">
        <v>2017.7329721440799</v>
      </c>
      <c r="DR2128" s="25">
        <v>822.52137907491397</v>
      </c>
      <c r="DS2128" s="25">
        <v>501.48170337572998</v>
      </c>
      <c r="DT2128" s="25">
        <v>2281.7172318713001</v>
      </c>
      <c r="DU2128" s="25">
        <v>1784.1439647278801</v>
      </c>
      <c r="DV2128" s="25"/>
      <c r="DW2128" s="25">
        <v>1796.6041994831601</v>
      </c>
      <c r="DX2128" s="25">
        <v>9364.6027354642301</v>
      </c>
      <c r="DY2128" s="25">
        <v>3484.9267860555501</v>
      </c>
      <c r="DZ2128" s="25"/>
      <c r="EA2128" s="25"/>
      <c r="EB2128" s="25"/>
      <c r="EC2128" s="25">
        <v>3146.2365363171202</v>
      </c>
      <c r="ED2128" s="25"/>
      <c r="EE2128" s="25">
        <v>149</v>
      </c>
    </row>
    <row r="2129" spans="110:135" x14ac:dyDescent="0.2">
      <c r="DF2129" s="24" t="s">
        <v>6365</v>
      </c>
      <c r="DG2129" s="24" t="s">
        <v>212</v>
      </c>
      <c r="DH2129" s="25">
        <v>2019.66499121331</v>
      </c>
      <c r="DI2129" s="25">
        <v>2019.66499121331</v>
      </c>
      <c r="DJ2129" s="25">
        <v>59.542315543348899</v>
      </c>
      <c r="DK2129" s="25"/>
      <c r="DL2129" s="25"/>
      <c r="DM2129" s="25"/>
      <c r="DN2129" s="25"/>
      <c r="DO2129" s="25"/>
      <c r="DP2129" s="25"/>
      <c r="DQ2129" s="25"/>
      <c r="DR2129" s="25"/>
      <c r="DS2129" s="25"/>
      <c r="DT2129" s="25"/>
      <c r="DU2129" s="25"/>
      <c r="DV2129" s="25"/>
      <c r="DW2129" s="25">
        <v>1169.3299824266201</v>
      </c>
      <c r="DX2129" s="25"/>
      <c r="DY2129" s="25"/>
      <c r="DZ2129" s="25"/>
      <c r="EA2129" s="25"/>
      <c r="EB2129" s="25"/>
      <c r="EC2129" s="25"/>
      <c r="ED2129" s="25"/>
      <c r="EE2129" s="25">
        <v>2870</v>
      </c>
    </row>
    <row r="2130" spans="110:135" x14ac:dyDescent="0.2">
      <c r="DF2130" s="24" t="s">
        <v>5169</v>
      </c>
      <c r="DG2130" s="24" t="s">
        <v>212</v>
      </c>
      <c r="DH2130" s="25">
        <v>2463.8516619929101</v>
      </c>
      <c r="DI2130" s="25">
        <v>2021.0752538220399</v>
      </c>
      <c r="DJ2130" s="25">
        <v>104.31586420679299</v>
      </c>
      <c r="DK2130" s="25">
        <v>371</v>
      </c>
      <c r="DL2130" s="25">
        <v>2773</v>
      </c>
      <c r="DM2130" s="25">
        <v>676.46447039999998</v>
      </c>
      <c r="DN2130" s="25"/>
      <c r="DO2130" s="25"/>
      <c r="DP2130" s="25">
        <v>2235.0296076135</v>
      </c>
      <c r="DQ2130" s="25"/>
      <c r="DR2130" s="25">
        <v>8976.4099412425294</v>
      </c>
      <c r="DS2130" s="25">
        <v>2402.7658014116</v>
      </c>
      <c r="DT2130" s="25"/>
      <c r="DU2130" s="25">
        <v>1548.75334027389</v>
      </c>
      <c r="DV2130" s="25"/>
      <c r="DW2130" s="25">
        <v>1170.1665431726699</v>
      </c>
      <c r="DX2130" s="25"/>
      <c r="DY2130" s="25"/>
      <c r="DZ2130" s="25"/>
      <c r="EA2130" s="25">
        <v>2021.0752538220399</v>
      </c>
      <c r="EB2130" s="25"/>
      <c r="EC2130" s="25"/>
      <c r="ED2130" s="25"/>
      <c r="EE2130" s="25"/>
    </row>
    <row r="2131" spans="110:135" x14ac:dyDescent="0.2">
      <c r="DF2131" s="24" t="s">
        <v>5585</v>
      </c>
      <c r="DG2131" s="24" t="s">
        <v>212</v>
      </c>
      <c r="DH2131" s="25">
        <v>2785.57658027548</v>
      </c>
      <c r="DI2131" s="25">
        <v>2021.92597211</v>
      </c>
      <c r="DJ2131" s="25">
        <v>119.68891522960701</v>
      </c>
      <c r="DK2131" s="25"/>
      <c r="DL2131" s="25">
        <v>10623</v>
      </c>
      <c r="DM2131" s="25">
        <v>288.50178979999998</v>
      </c>
      <c r="DN2131" s="25"/>
      <c r="DO2131" s="25"/>
      <c r="DP2131" s="25">
        <v>1876.2112705396801</v>
      </c>
      <c r="DQ2131" s="25">
        <v>2507.2199840908702</v>
      </c>
      <c r="DR2131" s="25">
        <v>435.78333241847298</v>
      </c>
      <c r="DS2131" s="25">
        <v>1044.2710549025401</v>
      </c>
      <c r="DT2131" s="25"/>
      <c r="DU2131" s="25">
        <v>3341.9845367719499</v>
      </c>
      <c r="DV2131" s="25"/>
      <c r="DW2131" s="25"/>
      <c r="DX2131" s="25"/>
      <c r="DY2131" s="25"/>
      <c r="DZ2131" s="25"/>
      <c r="EA2131" s="25">
        <v>2167.6406736803201</v>
      </c>
      <c r="EB2131" s="25"/>
      <c r="EC2131" s="25"/>
      <c r="ED2131" s="25"/>
      <c r="EE2131" s="25"/>
    </row>
    <row r="2132" spans="110:135" x14ac:dyDescent="0.2">
      <c r="DF2132" s="24" t="s">
        <v>5175</v>
      </c>
      <c r="DG2132" s="24" t="s">
        <v>212</v>
      </c>
      <c r="DH2132" s="25">
        <v>2967.9623422278601</v>
      </c>
      <c r="DI2132" s="25">
        <v>2023.7098302199299</v>
      </c>
      <c r="DJ2132" s="25">
        <v>103.847965701495</v>
      </c>
      <c r="DK2132" s="25"/>
      <c r="DL2132" s="25">
        <v>3763</v>
      </c>
      <c r="DM2132" s="25">
        <v>601.48010190000002</v>
      </c>
      <c r="DN2132" s="25">
        <v>909.5671992</v>
      </c>
      <c r="DO2132" s="25"/>
      <c r="DP2132" s="25">
        <v>1732.42427557977</v>
      </c>
      <c r="DQ2132" s="25">
        <v>11868.7197911243</v>
      </c>
      <c r="DR2132" s="25"/>
      <c r="DS2132" s="25">
        <v>2646.8153952146299</v>
      </c>
      <c r="DT2132" s="25"/>
      <c r="DU2132" s="25">
        <v>2023.7098302199299</v>
      </c>
      <c r="DV2132" s="25"/>
      <c r="DW2132" s="25"/>
      <c r="DX2132" s="25"/>
      <c r="DY2132" s="25"/>
      <c r="DZ2132" s="25">
        <v>2086.28452402012</v>
      </c>
      <c r="EA2132" s="25">
        <v>2021.0752538220399</v>
      </c>
      <c r="EB2132" s="25"/>
      <c r="EC2132" s="25"/>
      <c r="ED2132" s="25">
        <v>3074.5093934256902</v>
      </c>
      <c r="EE2132" s="25">
        <v>1920</v>
      </c>
    </row>
    <row r="2133" spans="110:135" x14ac:dyDescent="0.2">
      <c r="DF2133" s="24" t="s">
        <v>3014</v>
      </c>
      <c r="DG2133" s="24" t="s">
        <v>212</v>
      </c>
      <c r="DH2133" s="25">
        <v>2117.4830139885898</v>
      </c>
      <c r="DI2133" s="25">
        <v>2026.1957248526601</v>
      </c>
      <c r="DJ2133" s="25">
        <v>88.850893225552696</v>
      </c>
      <c r="DK2133" s="25"/>
      <c r="DL2133" s="25"/>
      <c r="DM2133" s="25">
        <v>56.98846236</v>
      </c>
      <c r="DN2133" s="25"/>
      <c r="DO2133" s="25"/>
      <c r="DP2133" s="25"/>
      <c r="DQ2133" s="25"/>
      <c r="DR2133" s="25"/>
      <c r="DS2133" s="25"/>
      <c r="DT2133" s="25">
        <v>4360.5521438890601</v>
      </c>
      <c r="DU2133" s="25"/>
      <c r="DV2133" s="25"/>
      <c r="DW2133" s="25">
        <v>1212.1431298913801</v>
      </c>
      <c r="DX2133" s="25"/>
      <c r="DY2133" s="25">
        <v>2840.2483198139398</v>
      </c>
      <c r="DZ2133" s="25"/>
      <c r="EA2133" s="25"/>
      <c r="EB2133" s="25"/>
      <c r="EC2133" s="25"/>
      <c r="ED2133" s="25"/>
      <c r="EE2133" s="25"/>
    </row>
    <row r="2134" spans="110:135" x14ac:dyDescent="0.2">
      <c r="DF2134" s="24" t="s">
        <v>4532</v>
      </c>
      <c r="DG2134" s="24" t="s">
        <v>212</v>
      </c>
      <c r="DH2134" s="25">
        <v>2416.7229363772799</v>
      </c>
      <c r="DI2134" s="25">
        <v>2026.90847456145</v>
      </c>
      <c r="DJ2134" s="25">
        <v>68.074666309766997</v>
      </c>
      <c r="DK2134" s="25"/>
      <c r="DL2134" s="25">
        <v>1608</v>
      </c>
      <c r="DM2134" s="25">
        <v>673.75768040000003</v>
      </c>
      <c r="DN2134" s="25">
        <v>674.21408959999997</v>
      </c>
      <c r="DO2134" s="25">
        <v>4037.3725626</v>
      </c>
      <c r="DP2134" s="25">
        <v>914.63589790088804</v>
      </c>
      <c r="DQ2134" s="25"/>
      <c r="DR2134" s="25">
        <v>3917.0663030233</v>
      </c>
      <c r="DS2134" s="25">
        <v>2078.7595135879401</v>
      </c>
      <c r="DT2134" s="25"/>
      <c r="DU2134" s="25">
        <v>2467.4002516841902</v>
      </c>
      <c r="DV2134" s="25">
        <v>2440.9507737859499</v>
      </c>
      <c r="DW2134" s="25">
        <v>1883.46072841007</v>
      </c>
      <c r="DX2134" s="25"/>
      <c r="DY2134" s="25"/>
      <c r="DZ2134" s="25">
        <v>1975.05743553496</v>
      </c>
      <c r="EA2134" s="25"/>
      <c r="EB2134" s="25"/>
      <c r="EC2134" s="25"/>
      <c r="ED2134" s="25"/>
      <c r="EE2134" s="25">
        <v>6330</v>
      </c>
    </row>
    <row r="2135" spans="110:135" x14ac:dyDescent="0.2">
      <c r="DF2135" s="24" t="s">
        <v>4567</v>
      </c>
      <c r="DG2135" s="24" t="s">
        <v>212</v>
      </c>
      <c r="DH2135" s="25">
        <v>2372.61288496098</v>
      </c>
      <c r="DI2135" s="25">
        <v>2029.6625746663201</v>
      </c>
      <c r="DJ2135" s="25">
        <v>60.8125865063462</v>
      </c>
      <c r="DK2135" s="25"/>
      <c r="DL2135" s="25">
        <v>3690</v>
      </c>
      <c r="DM2135" s="25">
        <v>278.76498550000002</v>
      </c>
      <c r="DN2135" s="25">
        <v>1816.358121</v>
      </c>
      <c r="DO2135" s="25"/>
      <c r="DP2135" s="25"/>
      <c r="DQ2135" s="25"/>
      <c r="DR2135" s="25">
        <v>1327.79595877508</v>
      </c>
      <c r="DS2135" s="25"/>
      <c r="DT2135" s="25">
        <v>3045.2107978991098</v>
      </c>
      <c r="DU2135" s="25">
        <v>5207.2819719275303</v>
      </c>
      <c r="DV2135" s="25"/>
      <c r="DW2135" s="25">
        <v>2029.6625746663201</v>
      </c>
      <c r="DX2135" s="25"/>
      <c r="DY2135" s="25"/>
      <c r="DZ2135" s="25">
        <v>1648.4415548807999</v>
      </c>
      <c r="EA2135" s="25"/>
      <c r="EB2135" s="25"/>
      <c r="EC2135" s="25"/>
      <c r="ED2135" s="25"/>
      <c r="EE2135" s="25">
        <v>2310</v>
      </c>
    </row>
    <row r="2136" spans="110:135" x14ac:dyDescent="0.2">
      <c r="DF2136" s="24" t="s">
        <v>4973</v>
      </c>
      <c r="DG2136" s="24" t="s">
        <v>212</v>
      </c>
      <c r="DH2136" s="25">
        <v>2404.1838877474602</v>
      </c>
      <c r="DI2136" s="25">
        <v>2029.87562458501</v>
      </c>
      <c r="DJ2136" s="25">
        <v>61.233239939540702</v>
      </c>
      <c r="DK2136" s="25"/>
      <c r="DL2136" s="25">
        <v>6618</v>
      </c>
      <c r="DM2136" s="25">
        <v>714.40508790000001</v>
      </c>
      <c r="DN2136" s="25">
        <v>1692.154974</v>
      </c>
      <c r="DO2136" s="25"/>
      <c r="DP2136" s="25">
        <v>1896.18755091504</v>
      </c>
      <c r="DQ2136" s="25"/>
      <c r="DR2136" s="25"/>
      <c r="DS2136" s="25">
        <v>1605.9463799693399</v>
      </c>
      <c r="DT2136" s="25"/>
      <c r="DU2136" s="25">
        <v>2809.2261270906602</v>
      </c>
      <c r="DV2136" s="25">
        <v>2173.57956435191</v>
      </c>
      <c r="DW2136" s="25">
        <v>1167.6572131334799</v>
      </c>
      <c r="DX2136" s="25">
        <v>3410.8467811343398</v>
      </c>
      <c r="DY2136" s="25">
        <v>2492.0202541744402</v>
      </c>
      <c r="DZ2136" s="25">
        <v>2029.87562458501</v>
      </c>
      <c r="EA2136" s="25"/>
      <c r="EB2136" s="25"/>
      <c r="EC2136" s="25"/>
      <c r="ED2136" s="25">
        <v>3054.4909834627701</v>
      </c>
      <c r="EE2136" s="25">
        <v>1590</v>
      </c>
    </row>
    <row r="2137" spans="110:135" x14ac:dyDescent="0.2">
      <c r="DF2137" s="24" t="s">
        <v>3782</v>
      </c>
      <c r="DG2137" s="24" t="s">
        <v>212</v>
      </c>
      <c r="DH2137" s="25">
        <v>2190.2063833398201</v>
      </c>
      <c r="DI2137" s="25">
        <v>2030</v>
      </c>
      <c r="DJ2137" s="25">
        <v>63.855218602085799</v>
      </c>
      <c r="DK2137" s="25">
        <v>556</v>
      </c>
      <c r="DL2137" s="25">
        <v>2752</v>
      </c>
      <c r="DM2137" s="25">
        <v>566.35036679999996</v>
      </c>
      <c r="DN2137" s="25"/>
      <c r="DO2137" s="25"/>
      <c r="DP2137" s="25">
        <v>3720.4104562296502</v>
      </c>
      <c r="DQ2137" s="25"/>
      <c r="DR2137" s="25">
        <v>619.31511594675203</v>
      </c>
      <c r="DS2137" s="25">
        <v>4127.4000715433504</v>
      </c>
      <c r="DT2137" s="25"/>
      <c r="DU2137" s="25">
        <v>3368.8517285370299</v>
      </c>
      <c r="DV2137" s="25"/>
      <c r="DW2137" s="25"/>
      <c r="DX2137" s="25"/>
      <c r="DY2137" s="25"/>
      <c r="DZ2137" s="25"/>
      <c r="EA2137" s="25"/>
      <c r="EB2137" s="25"/>
      <c r="EC2137" s="25">
        <v>1971.5297110016099</v>
      </c>
      <c r="ED2137" s="25"/>
      <c r="EE2137" s="25">
        <v>2030</v>
      </c>
    </row>
    <row r="2138" spans="110:135" x14ac:dyDescent="0.2">
      <c r="DF2138" s="24" t="s">
        <v>4292</v>
      </c>
      <c r="DG2138" s="24" t="s">
        <v>212</v>
      </c>
      <c r="DH2138" s="25">
        <v>2236.1981414480601</v>
      </c>
      <c r="DI2138" s="25">
        <v>2030</v>
      </c>
      <c r="DJ2138" s="25">
        <v>47.5144140076752</v>
      </c>
      <c r="DK2138" s="25">
        <v>2030</v>
      </c>
      <c r="DL2138" s="25">
        <v>4643</v>
      </c>
      <c r="DM2138" s="25">
        <v>236.25885030000001</v>
      </c>
      <c r="DN2138" s="25"/>
      <c r="DO2138" s="25"/>
      <c r="DP2138" s="25">
        <v>1790.03426706287</v>
      </c>
      <c r="DQ2138" s="25"/>
      <c r="DR2138" s="25">
        <v>2229.0189889878402</v>
      </c>
      <c r="DS2138" s="25">
        <v>2028.77974666718</v>
      </c>
      <c r="DT2138" s="25"/>
      <c r="DU2138" s="25">
        <v>2479.2702812632101</v>
      </c>
      <c r="DV2138" s="25"/>
      <c r="DW2138" s="25">
        <v>1671.89415516858</v>
      </c>
      <c r="DX2138" s="25"/>
      <c r="DY2138" s="25">
        <v>2780.3896974044501</v>
      </c>
      <c r="DZ2138" s="25">
        <v>1849.5335690745201</v>
      </c>
      <c r="EA2138" s="25"/>
      <c r="EB2138" s="25"/>
      <c r="EC2138" s="25"/>
      <c r="ED2138" s="25"/>
      <c r="EE2138" s="25">
        <v>2860</v>
      </c>
    </row>
    <row r="2139" spans="110:135" x14ac:dyDescent="0.2">
      <c r="DF2139" s="24" t="s">
        <v>4373</v>
      </c>
      <c r="DG2139" s="24" t="s">
        <v>212</v>
      </c>
      <c r="DH2139" s="25">
        <v>2358.6747125880001</v>
      </c>
      <c r="DI2139" s="25">
        <v>2030.59467767561</v>
      </c>
      <c r="DJ2139" s="25">
        <v>48.723983870764101</v>
      </c>
      <c r="DK2139" s="25"/>
      <c r="DL2139" s="25">
        <v>1946</v>
      </c>
      <c r="DM2139" s="25">
        <v>417.91951779999999</v>
      </c>
      <c r="DN2139" s="25"/>
      <c r="DO2139" s="25"/>
      <c r="DP2139" s="25">
        <v>4481.7284748014999</v>
      </c>
      <c r="DQ2139" s="25">
        <v>1851.8335350602299</v>
      </c>
      <c r="DR2139" s="25"/>
      <c r="DS2139" s="25">
        <v>2712.0454335116801</v>
      </c>
      <c r="DT2139" s="25"/>
      <c r="DU2139" s="25">
        <v>1677.1232401196401</v>
      </c>
      <c r="DV2139" s="25">
        <v>2328.3758951881</v>
      </c>
      <c r="DW2139" s="25">
        <v>2030.59467767561</v>
      </c>
      <c r="DX2139" s="25"/>
      <c r="DY2139" s="25">
        <v>4123.4132939091496</v>
      </c>
      <c r="DZ2139" s="25">
        <v>2310.69168574783</v>
      </c>
      <c r="EA2139" s="25">
        <v>1892.5850337545301</v>
      </c>
      <c r="EB2139" s="25"/>
      <c r="EC2139" s="25"/>
      <c r="ED2139" s="25">
        <v>3690.4604760757602</v>
      </c>
      <c r="EE2139" s="25">
        <v>1200</v>
      </c>
    </row>
    <row r="2140" spans="110:135" x14ac:dyDescent="0.2">
      <c r="DF2140" s="24" t="s">
        <v>5744</v>
      </c>
      <c r="DG2140" s="24" t="s">
        <v>212</v>
      </c>
      <c r="DH2140" s="25">
        <v>2172.5601357270898</v>
      </c>
      <c r="DI2140" s="25">
        <v>2031.2918319436701</v>
      </c>
      <c r="DJ2140" s="25">
        <v>37.099703042942899</v>
      </c>
      <c r="DK2140" s="25"/>
      <c r="DL2140" s="25">
        <v>2768</v>
      </c>
      <c r="DM2140" s="25"/>
      <c r="DN2140" s="25"/>
      <c r="DO2140" s="25"/>
      <c r="DP2140" s="25"/>
      <c r="DQ2140" s="25"/>
      <c r="DR2140" s="25"/>
      <c r="DS2140" s="25"/>
      <c r="DT2140" s="25"/>
      <c r="DU2140" s="25">
        <v>1436.97339956511</v>
      </c>
      <c r="DV2140" s="25"/>
      <c r="DW2140" s="25">
        <v>1509.3073889237401</v>
      </c>
      <c r="DX2140" s="25"/>
      <c r="DY2140" s="25"/>
      <c r="DZ2140" s="25">
        <v>1467.80375091007</v>
      </c>
      <c r="EA2140" s="25"/>
      <c r="EB2140" s="25"/>
      <c r="EC2140" s="25">
        <v>2553.2762749635899</v>
      </c>
      <c r="ED2140" s="25"/>
      <c r="EE2140" s="25">
        <v>3300</v>
      </c>
    </row>
    <row r="2141" spans="110:135" x14ac:dyDescent="0.2">
      <c r="DF2141" s="24" t="s">
        <v>4192</v>
      </c>
      <c r="DG2141" s="24" t="s">
        <v>212</v>
      </c>
      <c r="DH2141" s="25">
        <v>2213.24123267405</v>
      </c>
      <c r="DI2141" s="25">
        <v>2035.1108536633501</v>
      </c>
      <c r="DJ2141" s="25">
        <v>63.442134503886898</v>
      </c>
      <c r="DK2141" s="25"/>
      <c r="DL2141" s="25">
        <v>1798</v>
      </c>
      <c r="DM2141" s="25"/>
      <c r="DN2141" s="25"/>
      <c r="DO2141" s="25"/>
      <c r="DP2141" s="25"/>
      <c r="DQ2141" s="25">
        <v>4799.47184275776</v>
      </c>
      <c r="DR2141" s="25"/>
      <c r="DS2141" s="25">
        <v>288.768556474761</v>
      </c>
      <c r="DT2141" s="25"/>
      <c r="DU2141" s="25">
        <v>856.95778951980799</v>
      </c>
      <c r="DV2141" s="25"/>
      <c r="DW2141" s="25">
        <v>1220.57309741425</v>
      </c>
      <c r="DX2141" s="25"/>
      <c r="DY2141" s="25">
        <v>2442.5363549346198</v>
      </c>
      <c r="DZ2141" s="25">
        <v>2035.1108536633501</v>
      </c>
      <c r="EA2141" s="25"/>
      <c r="EB2141" s="25"/>
      <c r="EC2141" s="25">
        <v>2926.6851465350301</v>
      </c>
      <c r="ED2141" s="25">
        <v>3551.0674527668798</v>
      </c>
      <c r="EE2141" s="25"/>
    </row>
    <row r="2142" spans="110:135" x14ac:dyDescent="0.2">
      <c r="DF2142" s="24" t="s">
        <v>2065</v>
      </c>
      <c r="DG2142" s="24" t="s">
        <v>274</v>
      </c>
      <c r="DH2142" s="25">
        <v>1459.0994362136901</v>
      </c>
      <c r="DI2142" s="25">
        <v>2036.3574919612199</v>
      </c>
      <c r="DJ2142" s="25">
        <v>74.151946864782005</v>
      </c>
      <c r="DK2142" s="25"/>
      <c r="DL2142" s="25"/>
      <c r="DM2142" s="25"/>
      <c r="DN2142" s="25"/>
      <c r="DO2142" s="25"/>
      <c r="DP2142" s="25"/>
      <c r="DQ2142" s="25"/>
      <c r="DR2142" s="25"/>
      <c r="DS2142" s="25">
        <v>210.94081667984301</v>
      </c>
      <c r="DT2142" s="25"/>
      <c r="DU2142" s="25">
        <v>2036.3574919612199</v>
      </c>
      <c r="DV2142" s="25"/>
      <c r="DW2142" s="25"/>
      <c r="DX2142" s="25"/>
      <c r="DY2142" s="25"/>
      <c r="DZ2142" s="25"/>
      <c r="EA2142" s="25"/>
      <c r="EB2142" s="25"/>
      <c r="EC2142" s="25"/>
      <c r="ED2142" s="25"/>
      <c r="EE2142" s="25">
        <v>2130</v>
      </c>
    </row>
    <row r="2143" spans="110:135" x14ac:dyDescent="0.2">
      <c r="DF2143" s="24" t="s">
        <v>2386</v>
      </c>
      <c r="DG2143" s="24" t="s">
        <v>212</v>
      </c>
      <c r="DH2143" s="25">
        <v>2100.4978533123699</v>
      </c>
      <c r="DI2143" s="25">
        <v>2037.1448609689901</v>
      </c>
      <c r="DJ2143" s="25">
        <v>52.182498788791698</v>
      </c>
      <c r="DK2143" s="25"/>
      <c r="DL2143" s="25">
        <v>1285</v>
      </c>
      <c r="DM2143" s="25">
        <v>363.93067569999999</v>
      </c>
      <c r="DN2143" s="25"/>
      <c r="DO2143" s="25">
        <v>833.05228226999998</v>
      </c>
      <c r="DP2143" s="25">
        <v>2037.1448609689901</v>
      </c>
      <c r="DQ2143" s="25">
        <v>4131.2224999094697</v>
      </c>
      <c r="DR2143" s="25">
        <v>2035.48299183513</v>
      </c>
      <c r="DS2143" s="25">
        <v>3556.1081074552098</v>
      </c>
      <c r="DT2143" s="25"/>
      <c r="DU2143" s="25">
        <v>1540.6632493823699</v>
      </c>
      <c r="DV2143" s="25">
        <v>2521.8376764125201</v>
      </c>
      <c r="DW2143" s="25"/>
      <c r="DX2143" s="25"/>
      <c r="DY2143" s="25">
        <v>2687.0469679371099</v>
      </c>
      <c r="DZ2143" s="25">
        <v>2133.7291716329701</v>
      </c>
      <c r="EA2143" s="25"/>
      <c r="EB2143" s="25"/>
      <c r="EC2143" s="25"/>
      <c r="ED2143" s="25">
        <v>3101.2536095570299</v>
      </c>
      <c r="EE2143" s="25">
        <v>1080</v>
      </c>
    </row>
    <row r="2144" spans="110:135" x14ac:dyDescent="0.2">
      <c r="DF2144" s="24" t="s">
        <v>10877</v>
      </c>
      <c r="DG2144" s="24" t="s">
        <v>274</v>
      </c>
      <c r="DH2144" s="25">
        <v>10544.003805905</v>
      </c>
      <c r="DI2144" s="25">
        <v>2037.2564891223701</v>
      </c>
      <c r="DJ2144" s="25">
        <v>275.140009337283</v>
      </c>
      <c r="DK2144" s="25"/>
      <c r="DL2144" s="25">
        <v>2094</v>
      </c>
      <c r="DM2144" s="25">
        <v>93.513851610000003</v>
      </c>
      <c r="DN2144" s="25"/>
      <c r="DO2144" s="25"/>
      <c r="DP2144" s="25">
        <v>2430.77794731009</v>
      </c>
      <c r="DQ2144" s="25">
        <v>2424.1318973519801</v>
      </c>
      <c r="DR2144" s="25">
        <v>1887.00220267432</v>
      </c>
      <c r="DS2144" s="25">
        <v>1246.64168338633</v>
      </c>
      <c r="DT2144" s="25"/>
      <c r="DU2144" s="25">
        <v>414.95449512283301</v>
      </c>
      <c r="DV2144" s="25"/>
      <c r="DW2144" s="25">
        <v>1760.2758140830299</v>
      </c>
      <c r="DX2144" s="25">
        <v>3629.6961321366398</v>
      </c>
      <c r="DY2144" s="25">
        <v>97965.791352157394</v>
      </c>
      <c r="DZ2144" s="25"/>
      <c r="EA2144" s="25">
        <v>2037.2564891223701</v>
      </c>
      <c r="EB2144" s="25"/>
      <c r="EC2144" s="25"/>
      <c r="ED2144" s="25"/>
      <c r="EE2144" s="25"/>
    </row>
    <row r="2145" spans="110:135" x14ac:dyDescent="0.2">
      <c r="DF2145" s="24" t="s">
        <v>6951</v>
      </c>
      <c r="DG2145" s="24" t="s">
        <v>274</v>
      </c>
      <c r="DH2145" s="25">
        <v>3357.6129136107602</v>
      </c>
      <c r="DI2145" s="25">
        <v>2037.2564891223701</v>
      </c>
      <c r="DJ2145" s="25">
        <v>130.82290280015101</v>
      </c>
      <c r="DK2145" s="25">
        <v>11406</v>
      </c>
      <c r="DL2145" s="25">
        <v>641</v>
      </c>
      <c r="DM2145" s="25">
        <v>296.90005000000002</v>
      </c>
      <c r="DN2145" s="25">
        <v>2430.0501359999998</v>
      </c>
      <c r="DO2145" s="25"/>
      <c r="DP2145" s="25">
        <v>645.98834485999305</v>
      </c>
      <c r="DQ2145" s="25"/>
      <c r="DR2145" s="25">
        <v>1034.3818134892799</v>
      </c>
      <c r="DS2145" s="25">
        <v>1712.58439174007</v>
      </c>
      <c r="DT2145" s="25"/>
      <c r="DU2145" s="25"/>
      <c r="DV2145" s="25">
        <v>2230.3796628442601</v>
      </c>
      <c r="DW2145" s="25">
        <v>2388.7432893248601</v>
      </c>
      <c r="DX2145" s="25"/>
      <c r="DY2145" s="25">
        <v>2464.4951330400099</v>
      </c>
      <c r="DZ2145" s="25">
        <v>1761.18856651905</v>
      </c>
      <c r="EA2145" s="25">
        <v>2037.2564891223701</v>
      </c>
      <c r="EB2145" s="25"/>
      <c r="EC2145" s="25"/>
      <c r="ED2145" s="25"/>
      <c r="EE2145" s="25">
        <v>14600</v>
      </c>
    </row>
    <row r="2146" spans="110:135" x14ac:dyDescent="0.2">
      <c r="DF2146" s="24" t="s">
        <v>4232</v>
      </c>
      <c r="DG2146" s="24" t="s">
        <v>212</v>
      </c>
      <c r="DH2146" s="25">
        <v>2971.9490215210799</v>
      </c>
      <c r="DI2146" s="25">
        <v>2037.2564891223701</v>
      </c>
      <c r="DJ2146" s="25">
        <v>76.851689632921804</v>
      </c>
      <c r="DK2146" s="25">
        <v>1554</v>
      </c>
      <c r="DL2146" s="25">
        <v>3566</v>
      </c>
      <c r="DM2146" s="25">
        <v>474.34982209999998</v>
      </c>
      <c r="DN2146" s="25"/>
      <c r="DO2146" s="25">
        <v>3673.9170727999999</v>
      </c>
      <c r="DP2146" s="25">
        <v>1617.0461104481101</v>
      </c>
      <c r="DQ2146" s="25"/>
      <c r="DR2146" s="25"/>
      <c r="DS2146" s="25">
        <v>1612.1267122120701</v>
      </c>
      <c r="DT2146" s="25">
        <v>6929.7435162258098</v>
      </c>
      <c r="DU2146" s="25">
        <v>7442.2116284385302</v>
      </c>
      <c r="DV2146" s="25"/>
      <c r="DW2146" s="25">
        <v>1375.08699039818</v>
      </c>
      <c r="DX2146" s="25"/>
      <c r="DY2146" s="25">
        <v>2409.70089498682</v>
      </c>
      <c r="DZ2146" s="25"/>
      <c r="EA2146" s="25">
        <v>2037.2564891223701</v>
      </c>
      <c r="EB2146" s="25"/>
      <c r="EC2146" s="25"/>
      <c r="ED2146" s="25"/>
      <c r="EE2146" s="25"/>
    </row>
    <row r="2147" spans="110:135" x14ac:dyDescent="0.2">
      <c r="DF2147" s="24" t="s">
        <v>4506</v>
      </c>
      <c r="DG2147" s="24" t="s">
        <v>212</v>
      </c>
      <c r="DH2147" s="25">
        <v>2527.2940423888099</v>
      </c>
      <c r="DI2147" s="25">
        <v>2038.00425966032</v>
      </c>
      <c r="DJ2147" s="25">
        <v>74.781324485684905</v>
      </c>
      <c r="DK2147" s="25">
        <v>6712</v>
      </c>
      <c r="DL2147" s="25">
        <v>3093</v>
      </c>
      <c r="DM2147" s="25">
        <v>233.4920989</v>
      </c>
      <c r="DN2147" s="25"/>
      <c r="DO2147" s="25"/>
      <c r="DP2147" s="25">
        <v>1271.5323631225399</v>
      </c>
      <c r="DQ2147" s="25">
        <v>1792.9517727042901</v>
      </c>
      <c r="DR2147" s="25">
        <v>4474.4261029733498</v>
      </c>
      <c r="DS2147" s="25">
        <v>2701.2335804448899</v>
      </c>
      <c r="DT2147" s="25"/>
      <c r="DU2147" s="25">
        <v>961.52302068438496</v>
      </c>
      <c r="DV2147" s="25"/>
      <c r="DW2147" s="25"/>
      <c r="DX2147" s="25"/>
      <c r="DY2147" s="25"/>
      <c r="DZ2147" s="25">
        <v>1749.7247384423199</v>
      </c>
      <c r="EA2147" s="25">
        <v>2283.0567466163602</v>
      </c>
      <c r="EB2147" s="25"/>
      <c r="EC2147" s="25"/>
      <c r="ED2147" s="25"/>
      <c r="EE2147" s="25"/>
    </row>
    <row r="2148" spans="110:135" x14ac:dyDescent="0.2">
      <c r="DF2148" s="24" t="s">
        <v>2673</v>
      </c>
      <c r="DG2148" s="24" t="s">
        <v>212</v>
      </c>
      <c r="DH2148" s="25">
        <v>2333.3482973985001</v>
      </c>
      <c r="DI2148" s="25">
        <v>2038.0545214976801</v>
      </c>
      <c r="DJ2148" s="25">
        <v>54.436697454640097</v>
      </c>
      <c r="DK2148" s="25"/>
      <c r="DL2148" s="25">
        <v>1722</v>
      </c>
      <c r="DM2148" s="25">
        <v>1287.0977789999999</v>
      </c>
      <c r="DN2148" s="25"/>
      <c r="DO2148" s="25">
        <v>4766.3454761000003</v>
      </c>
      <c r="DP2148" s="25">
        <v>1742.16563395868</v>
      </c>
      <c r="DQ2148" s="25"/>
      <c r="DR2148" s="25">
        <v>3199.7471333293201</v>
      </c>
      <c r="DS2148" s="25">
        <v>3460.3869599882601</v>
      </c>
      <c r="DT2148" s="25"/>
      <c r="DU2148" s="25">
        <v>2195.33717271256</v>
      </c>
      <c r="DV2148" s="25"/>
      <c r="DW2148" s="25">
        <v>2038.0545214976801</v>
      </c>
      <c r="DX2148" s="25"/>
      <c r="DY2148" s="25"/>
      <c r="DZ2148" s="25"/>
      <c r="EA2148" s="25"/>
      <c r="EB2148" s="25"/>
      <c r="EC2148" s="25"/>
      <c r="ED2148" s="25"/>
      <c r="EE2148" s="25">
        <v>589</v>
      </c>
    </row>
    <row r="2149" spans="110:135" x14ac:dyDescent="0.2">
      <c r="DF2149" s="24" t="s">
        <v>4648</v>
      </c>
      <c r="DG2149" s="24" t="s">
        <v>212</v>
      </c>
      <c r="DH2149" s="25">
        <v>2789.1546960477999</v>
      </c>
      <c r="DI2149" s="25">
        <v>2040.41554264704</v>
      </c>
      <c r="DJ2149" s="25">
        <v>108.26733101212901</v>
      </c>
      <c r="DK2149" s="25">
        <v>5075</v>
      </c>
      <c r="DL2149" s="25">
        <v>538</v>
      </c>
      <c r="DM2149" s="25">
        <v>155.28999110000001</v>
      </c>
      <c r="DN2149" s="25"/>
      <c r="DO2149" s="25"/>
      <c r="DP2149" s="25">
        <v>862.87747541150497</v>
      </c>
      <c r="DQ2149" s="25">
        <v>9817.9310524495795</v>
      </c>
      <c r="DR2149" s="25">
        <v>2040.41554264704</v>
      </c>
      <c r="DS2149" s="25">
        <v>2257.9463635008101</v>
      </c>
      <c r="DT2149" s="25"/>
      <c r="DU2149" s="25">
        <v>1464.93183932123</v>
      </c>
      <c r="DV2149" s="25"/>
      <c r="DW2149" s="25"/>
      <c r="DX2149" s="25"/>
      <c r="DY2149" s="25"/>
      <c r="DZ2149" s="25"/>
      <c r="EA2149" s="25"/>
      <c r="EB2149" s="25"/>
      <c r="EC2149" s="25"/>
      <c r="ED2149" s="25"/>
      <c r="EE2149" s="25">
        <v>2890</v>
      </c>
    </row>
    <row r="2150" spans="110:135" x14ac:dyDescent="0.2">
      <c r="DF2150" s="24" t="s">
        <v>4362</v>
      </c>
      <c r="DG2150" s="24" t="s">
        <v>212</v>
      </c>
      <c r="DH2150" s="25">
        <v>2489.4242677387401</v>
      </c>
      <c r="DI2150" s="25">
        <v>2040.76907794167</v>
      </c>
      <c r="DJ2150" s="25">
        <v>66.902925775439996</v>
      </c>
      <c r="DK2150" s="25"/>
      <c r="DL2150" s="25">
        <v>3481</v>
      </c>
      <c r="DM2150" s="25">
        <v>376.69305500000002</v>
      </c>
      <c r="DN2150" s="25"/>
      <c r="DO2150" s="25"/>
      <c r="DP2150" s="25">
        <v>5491.7740913564203</v>
      </c>
      <c r="DQ2150" s="25"/>
      <c r="DR2150" s="25">
        <v>1777.60340704949</v>
      </c>
      <c r="DS2150" s="25">
        <v>2264.8915631457699</v>
      </c>
      <c r="DT2150" s="25">
        <v>4848.4297488326101</v>
      </c>
      <c r="DU2150" s="25">
        <v>639.75016618548705</v>
      </c>
      <c r="DV2150" s="25">
        <v>2417.12838054853</v>
      </c>
      <c r="DW2150" s="25">
        <v>1816.64659273757</v>
      </c>
      <c r="DX2150" s="25"/>
      <c r="DY2150" s="25"/>
      <c r="DZ2150" s="25">
        <v>1780.32567253158</v>
      </c>
      <c r="EA2150" s="25"/>
      <c r="EB2150" s="25"/>
      <c r="EC2150" s="25"/>
      <c r="ED2150" s="25"/>
      <c r="EE2150" s="25"/>
    </row>
    <row r="2151" spans="110:135" x14ac:dyDescent="0.2">
      <c r="DF2151" s="24" t="s">
        <v>3852</v>
      </c>
      <c r="DG2151" s="24" t="s">
        <v>212</v>
      </c>
      <c r="DH2151" s="25">
        <v>1906.4948075295699</v>
      </c>
      <c r="DI2151" s="25">
        <v>2041</v>
      </c>
      <c r="DJ2151" s="25">
        <v>50.691598629135797</v>
      </c>
      <c r="DK2151" s="25">
        <v>521</v>
      </c>
      <c r="DL2151" s="25">
        <v>2041</v>
      </c>
      <c r="DM2151" s="25">
        <v>298.33898090000002</v>
      </c>
      <c r="DN2151" s="25">
        <v>382.85604999999998</v>
      </c>
      <c r="DO2151" s="25"/>
      <c r="DP2151" s="25">
        <v>2030.7362442613201</v>
      </c>
      <c r="DQ2151" s="25"/>
      <c r="DR2151" s="25"/>
      <c r="DS2151" s="25">
        <v>2938.3834628140298</v>
      </c>
      <c r="DT2151" s="25"/>
      <c r="DU2151" s="25">
        <v>1168.4152996114999</v>
      </c>
      <c r="DV2151" s="25">
        <v>2396.2041031735098</v>
      </c>
      <c r="DW2151" s="25">
        <v>1998.9504178037801</v>
      </c>
      <c r="DX2151" s="25">
        <v>3736.9979671388501</v>
      </c>
      <c r="DY2151" s="25">
        <v>2516.8653568582699</v>
      </c>
      <c r="DZ2151" s="25">
        <v>2049.5205908365701</v>
      </c>
      <c r="EA2151" s="25">
        <v>1765.84927812001</v>
      </c>
      <c r="EB2151" s="25"/>
      <c r="EC2151" s="25">
        <v>2652.3043614256999</v>
      </c>
      <c r="ED2151" s="25"/>
      <c r="EE2151" s="25">
        <v>2100</v>
      </c>
    </row>
    <row r="2152" spans="110:135" x14ac:dyDescent="0.2">
      <c r="DF2152" s="24" t="s">
        <v>3038</v>
      </c>
      <c r="DG2152" s="24" t="s">
        <v>212</v>
      </c>
      <c r="DH2152" s="25">
        <v>1840.3955292379701</v>
      </c>
      <c r="DI2152" s="25">
        <v>2041.00346952161</v>
      </c>
      <c r="DJ2152" s="25">
        <v>61.330122406964101</v>
      </c>
      <c r="DK2152" s="25"/>
      <c r="DL2152" s="25">
        <v>1944</v>
      </c>
      <c r="DM2152" s="25">
        <v>242.46831610000001</v>
      </c>
      <c r="DN2152" s="25"/>
      <c r="DO2152" s="25"/>
      <c r="DP2152" s="25">
        <v>2753.12372492126</v>
      </c>
      <c r="DQ2152" s="25"/>
      <c r="DR2152" s="25"/>
      <c r="DS2152" s="25">
        <v>3722.3516590582099</v>
      </c>
      <c r="DT2152" s="25"/>
      <c r="DU2152" s="25">
        <v>1338.0801418475801</v>
      </c>
      <c r="DV2152" s="25">
        <v>2152.6189761855298</v>
      </c>
      <c r="DW2152" s="25"/>
      <c r="DX2152" s="25"/>
      <c r="DY2152" s="25"/>
      <c r="DZ2152" s="25">
        <v>2041.00346952161</v>
      </c>
      <c r="EA2152" s="25"/>
      <c r="EB2152" s="25"/>
      <c r="EC2152" s="25">
        <v>2185.9134755075202</v>
      </c>
      <c r="ED2152" s="25"/>
      <c r="EE2152" s="25">
        <v>184</v>
      </c>
    </row>
    <row r="2153" spans="110:135" x14ac:dyDescent="0.2">
      <c r="DF2153" s="24" t="s">
        <v>4954</v>
      </c>
      <c r="DG2153" s="24" t="s">
        <v>212</v>
      </c>
      <c r="DH2153" s="25">
        <v>2390.9678372517801</v>
      </c>
      <c r="DI2153" s="25">
        <v>2041.3779811847301</v>
      </c>
      <c r="DJ2153" s="25">
        <v>65.182018717690994</v>
      </c>
      <c r="DK2153" s="25"/>
      <c r="DL2153" s="25">
        <v>6381</v>
      </c>
      <c r="DM2153" s="25">
        <v>677.73760389999995</v>
      </c>
      <c r="DN2153" s="25"/>
      <c r="DO2153" s="25"/>
      <c r="DP2153" s="25">
        <v>1765.58313514728</v>
      </c>
      <c r="DQ2153" s="25">
        <v>3221.2470972939</v>
      </c>
      <c r="DR2153" s="25"/>
      <c r="DS2153" s="25">
        <v>1625.56000596478</v>
      </c>
      <c r="DT2153" s="25"/>
      <c r="DU2153" s="25">
        <v>1507.64114047762</v>
      </c>
      <c r="DV2153" s="25"/>
      <c r="DW2153" s="25">
        <v>2706.39937364757</v>
      </c>
      <c r="DX2153" s="25"/>
      <c r="DY2153" s="25">
        <v>3036.4801730269601</v>
      </c>
      <c r="DZ2153" s="25">
        <v>2476.6196991267798</v>
      </c>
      <c r="EA2153" s="25"/>
      <c r="EB2153" s="25"/>
      <c r="EC2153" s="25">
        <v>2041.3779811847301</v>
      </c>
      <c r="ED2153" s="25"/>
      <c r="EE2153" s="25">
        <v>861</v>
      </c>
    </row>
    <row r="2154" spans="110:135" x14ac:dyDescent="0.2">
      <c r="DF2154" s="24" t="s">
        <v>4992</v>
      </c>
      <c r="DG2154" s="24" t="s">
        <v>274</v>
      </c>
      <c r="DH2154" s="25">
        <v>1983.4813970912101</v>
      </c>
      <c r="DI2154" s="25">
        <v>2041.48448249427</v>
      </c>
      <c r="DJ2154" s="25">
        <v>50.3039069298746</v>
      </c>
      <c r="DK2154" s="25">
        <v>882</v>
      </c>
      <c r="DL2154" s="25"/>
      <c r="DM2154" s="25"/>
      <c r="DN2154" s="25"/>
      <c r="DO2154" s="25"/>
      <c r="DP2154" s="25"/>
      <c r="DQ2154" s="25"/>
      <c r="DR2154" s="25"/>
      <c r="DS2154" s="25"/>
      <c r="DT2154" s="25"/>
      <c r="DU2154" s="25"/>
      <c r="DV2154" s="25"/>
      <c r="DW2154" s="25">
        <v>1722.2886944065001</v>
      </c>
      <c r="DX2154" s="25">
        <v>3512.7141569651699</v>
      </c>
      <c r="DY2154" s="25">
        <v>2360.6802705820401</v>
      </c>
      <c r="DZ2154" s="25"/>
      <c r="EA2154" s="25"/>
      <c r="EB2154" s="25"/>
      <c r="EC2154" s="25">
        <v>2442.2052605935801</v>
      </c>
      <c r="ED2154" s="25"/>
      <c r="EE2154" s="25">
        <v>981</v>
      </c>
    </row>
    <row r="2155" spans="110:135" x14ac:dyDescent="0.2">
      <c r="DF2155" s="24" t="s">
        <v>3999</v>
      </c>
      <c r="DG2155" s="24" t="s">
        <v>212</v>
      </c>
      <c r="DH2155" s="25">
        <v>2094.9599035563601</v>
      </c>
      <c r="DI2155" s="25">
        <v>2042.7581959865399</v>
      </c>
      <c r="DJ2155" s="25">
        <v>64.283518128742699</v>
      </c>
      <c r="DK2155" s="25"/>
      <c r="DL2155" s="25"/>
      <c r="DM2155" s="25"/>
      <c r="DN2155" s="25"/>
      <c r="DO2155" s="25"/>
      <c r="DP2155" s="25"/>
      <c r="DQ2155" s="25"/>
      <c r="DR2155" s="25"/>
      <c r="DS2155" s="25"/>
      <c r="DT2155" s="25"/>
      <c r="DU2155" s="25"/>
      <c r="DV2155" s="25"/>
      <c r="DW2155" s="25">
        <v>1277.34656326916</v>
      </c>
      <c r="DX2155" s="25">
        <v>3606.3232222523702</v>
      </c>
      <c r="DY2155" s="25"/>
      <c r="DZ2155" s="25"/>
      <c r="EA2155" s="25">
        <v>2808.1698287039198</v>
      </c>
      <c r="EB2155" s="25"/>
      <c r="EC2155" s="25"/>
      <c r="ED2155" s="25"/>
      <c r="EE2155" s="25">
        <v>688</v>
      </c>
    </row>
    <row r="2156" spans="110:135" x14ac:dyDescent="0.2">
      <c r="DF2156" s="24" t="s">
        <v>3743</v>
      </c>
      <c r="DG2156" s="24" t="s">
        <v>212</v>
      </c>
      <c r="DH2156" s="25">
        <v>1822.7132083239001</v>
      </c>
      <c r="DI2156" s="25">
        <v>2045.6912528714499</v>
      </c>
      <c r="DJ2156" s="25">
        <v>52.397183925567198</v>
      </c>
      <c r="DK2156" s="25"/>
      <c r="DL2156" s="25">
        <v>3069</v>
      </c>
      <c r="DM2156" s="25">
        <v>135.96990460000001</v>
      </c>
      <c r="DN2156" s="25"/>
      <c r="DO2156" s="25"/>
      <c r="DP2156" s="25">
        <v>2048.4141299648099</v>
      </c>
      <c r="DQ2156" s="25"/>
      <c r="DR2156" s="25">
        <v>1470.0155905438901</v>
      </c>
      <c r="DS2156" s="25">
        <v>2207.5048785376398</v>
      </c>
      <c r="DT2156" s="25"/>
      <c r="DU2156" s="25">
        <v>1205.04531606366</v>
      </c>
      <c r="DV2156" s="25"/>
      <c r="DW2156" s="25">
        <v>2404.1502082571901</v>
      </c>
      <c r="DX2156" s="25"/>
      <c r="DY2156" s="25"/>
      <c r="DZ2156" s="25">
        <v>2042.9683757780999</v>
      </c>
      <c r="EA2156" s="25"/>
      <c r="EB2156" s="25"/>
      <c r="EC2156" s="25">
        <v>2988.06367949371</v>
      </c>
      <c r="ED2156" s="25"/>
      <c r="EE2156" s="25">
        <v>656</v>
      </c>
    </row>
    <row r="2157" spans="110:135" x14ac:dyDescent="0.2">
      <c r="DF2157" s="24" t="s">
        <v>2769</v>
      </c>
      <c r="DG2157" s="24" t="s">
        <v>212</v>
      </c>
      <c r="DH2157" s="25">
        <v>2382.8391242381499</v>
      </c>
      <c r="DI2157" s="25">
        <v>2046.1691364333799</v>
      </c>
      <c r="DJ2157" s="25">
        <v>54.6354768918698</v>
      </c>
      <c r="DK2157" s="25"/>
      <c r="DL2157" s="25">
        <v>2861</v>
      </c>
      <c r="DM2157" s="25">
        <v>1495.817008</v>
      </c>
      <c r="DN2157" s="25"/>
      <c r="DO2157" s="25">
        <v>2614.913548</v>
      </c>
      <c r="DP2157" s="25">
        <v>1161.3573468828999</v>
      </c>
      <c r="DQ2157" s="25"/>
      <c r="DR2157" s="25">
        <v>2273.79202149198</v>
      </c>
      <c r="DS2157" s="25">
        <v>1818.54625137477</v>
      </c>
      <c r="DT2157" s="25"/>
      <c r="DU2157" s="25">
        <v>5266.1739219732699</v>
      </c>
      <c r="DV2157" s="25"/>
      <c r="DW2157" s="25">
        <v>1571.1128961822801</v>
      </c>
      <c r="DX2157" s="25"/>
      <c r="DY2157" s="25"/>
      <c r="DZ2157" s="25"/>
      <c r="EA2157" s="25"/>
      <c r="EB2157" s="25"/>
      <c r="EC2157" s="25"/>
      <c r="ED2157" s="25"/>
      <c r="EE2157" s="25"/>
    </row>
    <row r="2158" spans="110:135" x14ac:dyDescent="0.2">
      <c r="DF2158" s="24" t="s">
        <v>4609</v>
      </c>
      <c r="DG2158" s="24" t="s">
        <v>212</v>
      </c>
      <c r="DH2158" s="25">
        <v>1951.4034024892001</v>
      </c>
      <c r="DI2158" s="25">
        <v>2046.45325205565</v>
      </c>
      <c r="DJ2158" s="25">
        <v>62.851920010271897</v>
      </c>
      <c r="DK2158" s="25"/>
      <c r="DL2158" s="25"/>
      <c r="DM2158" s="25">
        <v>76.386609370000002</v>
      </c>
      <c r="DN2158" s="25"/>
      <c r="DO2158" s="25"/>
      <c r="DP2158" s="25"/>
      <c r="DQ2158" s="25"/>
      <c r="DR2158" s="25"/>
      <c r="DS2158" s="25">
        <v>1008.66568462423</v>
      </c>
      <c r="DT2158" s="25"/>
      <c r="DU2158" s="25"/>
      <c r="DV2158" s="25"/>
      <c r="DW2158" s="25">
        <v>2046.45325205565</v>
      </c>
      <c r="DX2158" s="25"/>
      <c r="DY2158" s="25"/>
      <c r="DZ2158" s="25">
        <v>2460.3383271410798</v>
      </c>
      <c r="EA2158" s="25"/>
      <c r="EB2158" s="25">
        <v>3987.2770389358502</v>
      </c>
      <c r="EC2158" s="25">
        <v>2350.70290529759</v>
      </c>
      <c r="ED2158" s="25"/>
      <c r="EE2158" s="25">
        <v>1730</v>
      </c>
    </row>
    <row r="2159" spans="110:135" x14ac:dyDescent="0.2">
      <c r="DF2159" s="24" t="s">
        <v>5408</v>
      </c>
      <c r="DG2159" s="24" t="s">
        <v>212</v>
      </c>
      <c r="DH2159" s="25">
        <v>2520.9590990204001</v>
      </c>
      <c r="DI2159" s="25">
        <v>2046.45325205565</v>
      </c>
      <c r="DJ2159" s="25">
        <v>52.832519041441699</v>
      </c>
      <c r="DK2159" s="25"/>
      <c r="DL2159" s="25">
        <v>1835</v>
      </c>
      <c r="DM2159" s="25">
        <v>598.03632089999996</v>
      </c>
      <c r="DN2159" s="25"/>
      <c r="DO2159" s="25">
        <v>1883.0789926</v>
      </c>
      <c r="DP2159" s="25">
        <v>1531.96134799022</v>
      </c>
      <c r="DQ2159" s="25"/>
      <c r="DR2159" s="25">
        <v>3890.8468060710602</v>
      </c>
      <c r="DS2159" s="25">
        <v>5519.1068534428696</v>
      </c>
      <c r="DT2159" s="25"/>
      <c r="DU2159" s="25">
        <v>2698.6782171971799</v>
      </c>
      <c r="DV2159" s="25"/>
      <c r="DW2159" s="25">
        <v>2046.45325205565</v>
      </c>
      <c r="DX2159" s="25"/>
      <c r="DY2159" s="25"/>
      <c r="DZ2159" s="25">
        <v>1739.5463332181801</v>
      </c>
      <c r="EA2159" s="25"/>
      <c r="EB2159" s="25"/>
      <c r="EC2159" s="25">
        <v>3047.84196574927</v>
      </c>
      <c r="ED2159" s="25"/>
      <c r="EE2159" s="25">
        <v>2940</v>
      </c>
    </row>
    <row r="2160" spans="110:135" x14ac:dyDescent="0.2">
      <c r="DF2160" s="24" t="s">
        <v>6083</v>
      </c>
      <c r="DG2160" s="24" t="s">
        <v>212</v>
      </c>
      <c r="DH2160" s="25">
        <v>2757.5884098752999</v>
      </c>
      <c r="DI2160" s="25">
        <v>2047</v>
      </c>
      <c r="DJ2160" s="25">
        <v>104.68101793693</v>
      </c>
      <c r="DK2160" s="25"/>
      <c r="DL2160" s="25">
        <v>2047</v>
      </c>
      <c r="DM2160" s="25">
        <v>391.12662999999998</v>
      </c>
      <c r="DN2160" s="25"/>
      <c r="DO2160" s="25"/>
      <c r="DP2160" s="25">
        <v>3491.8445618596602</v>
      </c>
      <c r="DQ2160" s="25"/>
      <c r="DR2160" s="25">
        <v>10881.0748546875</v>
      </c>
      <c r="DS2160" s="25">
        <v>2872.71706013323</v>
      </c>
      <c r="DT2160" s="25"/>
      <c r="DU2160" s="25">
        <v>490.85782686124702</v>
      </c>
      <c r="DV2160" s="25">
        <v>2244.8858856249699</v>
      </c>
      <c r="DW2160" s="25">
        <v>1920.2704430359199</v>
      </c>
      <c r="DX2160" s="25"/>
      <c r="DY2160" s="25"/>
      <c r="DZ2160" s="25">
        <v>1679.9721055110199</v>
      </c>
      <c r="EA2160" s="25"/>
      <c r="EB2160" s="25"/>
      <c r="EC2160" s="25">
        <v>3317.7231409147798</v>
      </c>
      <c r="ED2160" s="25"/>
      <c r="EE2160" s="25">
        <v>996</v>
      </c>
    </row>
    <row r="2161" spans="110:135" x14ac:dyDescent="0.2">
      <c r="DF2161" s="24" t="s">
        <v>5224</v>
      </c>
      <c r="DG2161" s="24" t="s">
        <v>212</v>
      </c>
      <c r="DH2161" s="25">
        <v>2255.4407947648001</v>
      </c>
      <c r="DI2161" s="25">
        <v>2047.1282445611801</v>
      </c>
      <c r="DJ2161" s="25">
        <v>74.395485092157699</v>
      </c>
      <c r="DK2161" s="25">
        <v>1737</v>
      </c>
      <c r="DL2161" s="25">
        <v>2057</v>
      </c>
      <c r="DM2161" s="25">
        <v>426.47836869999998</v>
      </c>
      <c r="DN2161" s="25"/>
      <c r="DO2161" s="25">
        <v>586.98574467000003</v>
      </c>
      <c r="DP2161" s="25">
        <v>3518.60344758575</v>
      </c>
      <c r="DQ2161" s="25"/>
      <c r="DR2161" s="25">
        <v>2899.7441948067399</v>
      </c>
      <c r="DS2161" s="25">
        <v>935.67784176546604</v>
      </c>
      <c r="DT2161" s="25"/>
      <c r="DU2161" s="25">
        <v>2325.6003427927699</v>
      </c>
      <c r="DV2161" s="25"/>
      <c r="DW2161" s="25"/>
      <c r="DX2161" s="25"/>
      <c r="DY2161" s="25"/>
      <c r="DZ2161" s="25">
        <v>2191.9832977998599</v>
      </c>
      <c r="EA2161" s="25">
        <v>2037.2564891223701</v>
      </c>
      <c r="EB2161" s="25"/>
      <c r="EC2161" s="25">
        <v>6758.9598099346304</v>
      </c>
      <c r="ED2161" s="25"/>
      <c r="EE2161" s="25">
        <v>1590</v>
      </c>
    </row>
    <row r="2162" spans="110:135" x14ac:dyDescent="0.2">
      <c r="DF2162" s="24" t="s">
        <v>1401</v>
      </c>
      <c r="DG2162" s="24" t="s">
        <v>212</v>
      </c>
      <c r="DH2162" s="25">
        <v>2013.8192417924499</v>
      </c>
      <c r="DI2162" s="25">
        <v>2047.1472692502</v>
      </c>
      <c r="DJ2162" s="25">
        <v>63.891275200231902</v>
      </c>
      <c r="DK2162" s="25"/>
      <c r="DL2162" s="25">
        <v>2683</v>
      </c>
      <c r="DM2162" s="25">
        <v>371.05862339999999</v>
      </c>
      <c r="DN2162" s="25"/>
      <c r="DO2162" s="25"/>
      <c r="DP2162" s="25">
        <v>2305.1741220400399</v>
      </c>
      <c r="DQ2162" s="25"/>
      <c r="DR2162" s="25">
        <v>2382.1444471149598</v>
      </c>
      <c r="DS2162" s="25">
        <v>1660.83973742176</v>
      </c>
      <c r="DT2162" s="25">
        <v>1789.12041646036</v>
      </c>
      <c r="DU2162" s="25">
        <v>4415.2165879025097</v>
      </c>
      <c r="DV2162" s="25"/>
      <c r="DW2162" s="25"/>
      <c r="DX2162" s="25"/>
      <c r="DY2162" s="25"/>
      <c r="DZ2162" s="25"/>
      <c r="EA2162" s="25"/>
      <c r="EB2162" s="25"/>
      <c r="EC2162" s="25"/>
      <c r="ED2162" s="25"/>
      <c r="EE2162" s="25">
        <v>504</v>
      </c>
    </row>
    <row r="2163" spans="110:135" x14ac:dyDescent="0.2">
      <c r="DF2163" s="24" t="s">
        <v>3646</v>
      </c>
      <c r="DG2163" s="24" t="s">
        <v>212</v>
      </c>
      <c r="DH2163" s="25">
        <v>1880.59809338286</v>
      </c>
      <c r="DI2163" s="25">
        <v>2047.7070353433201</v>
      </c>
      <c r="DJ2163" s="25">
        <v>46.034996392657398</v>
      </c>
      <c r="DK2163" s="25"/>
      <c r="DL2163" s="25">
        <v>3308</v>
      </c>
      <c r="DM2163" s="25">
        <v>391.40142359999999</v>
      </c>
      <c r="DN2163" s="25">
        <v>1980.725473</v>
      </c>
      <c r="DO2163" s="25">
        <v>2120.2297232999999</v>
      </c>
      <c r="DP2163" s="25">
        <v>2114.6885976866402</v>
      </c>
      <c r="DQ2163" s="25"/>
      <c r="DR2163" s="25"/>
      <c r="DS2163" s="25">
        <v>663.41213735818906</v>
      </c>
      <c r="DT2163" s="25"/>
      <c r="DU2163" s="25">
        <v>2616.2570070720399</v>
      </c>
      <c r="DV2163" s="25"/>
      <c r="DW2163" s="25">
        <v>1641.4416557813099</v>
      </c>
      <c r="DX2163" s="25"/>
      <c r="DY2163" s="25">
        <v>2349.8249160304399</v>
      </c>
      <c r="DZ2163" s="25"/>
      <c r="EA2163" s="25"/>
      <c r="EB2163" s="25"/>
      <c r="EC2163" s="25"/>
      <c r="ED2163" s="25"/>
      <c r="EE2163" s="25">
        <v>1620</v>
      </c>
    </row>
    <row r="2164" spans="110:135" x14ac:dyDescent="0.2">
      <c r="DF2164" s="24" t="s">
        <v>3715</v>
      </c>
      <c r="DG2164" s="24" t="s">
        <v>212</v>
      </c>
      <c r="DH2164" s="25">
        <v>1778.5372752303699</v>
      </c>
      <c r="DI2164" s="25">
        <v>2048.11702395265</v>
      </c>
      <c r="DJ2164" s="25">
        <v>51.764823543998197</v>
      </c>
      <c r="DK2164" s="25"/>
      <c r="DL2164" s="25">
        <v>924</v>
      </c>
      <c r="DM2164" s="25">
        <v>401.32826699999998</v>
      </c>
      <c r="DN2164" s="25"/>
      <c r="DO2164" s="25"/>
      <c r="DP2164" s="25"/>
      <c r="DQ2164" s="25"/>
      <c r="DR2164" s="25">
        <v>2696.78799328372</v>
      </c>
      <c r="DS2164" s="25"/>
      <c r="DT2164" s="25"/>
      <c r="DU2164" s="25"/>
      <c r="DV2164" s="25"/>
      <c r="DW2164" s="25">
        <v>2155.3033476488599</v>
      </c>
      <c r="DX2164" s="25"/>
      <c r="DY2164" s="25">
        <v>2552.8733431932201</v>
      </c>
      <c r="DZ2164" s="25"/>
      <c r="EA2164" s="25"/>
      <c r="EB2164" s="25"/>
      <c r="EC2164" s="25">
        <v>1940.9307002564301</v>
      </c>
      <c r="ED2164" s="25"/>
      <c r="EE2164" s="25"/>
    </row>
    <row r="2165" spans="110:135" x14ac:dyDescent="0.2">
      <c r="DF2165" s="24" t="s">
        <v>4606</v>
      </c>
      <c r="DG2165" s="24" t="s">
        <v>212</v>
      </c>
      <c r="DH2165" s="25">
        <v>2052.4963386888098</v>
      </c>
      <c r="DI2165" s="25">
        <v>2048.2098369733499</v>
      </c>
      <c r="DJ2165" s="25">
        <v>45.655498049287303</v>
      </c>
      <c r="DK2165" s="25"/>
      <c r="DL2165" s="25">
        <v>3231</v>
      </c>
      <c r="DM2165" s="25">
        <v>23.56573728</v>
      </c>
      <c r="DN2165" s="25"/>
      <c r="DO2165" s="25"/>
      <c r="DP2165" s="25">
        <v>1947.42536983591</v>
      </c>
      <c r="DQ2165" s="25"/>
      <c r="DR2165" s="25">
        <v>1939.45091921069</v>
      </c>
      <c r="DS2165" s="25"/>
      <c r="DT2165" s="25"/>
      <c r="DU2165" s="25">
        <v>866.73563070706405</v>
      </c>
      <c r="DV2165" s="25">
        <v>2421.4374518782301</v>
      </c>
      <c r="DW2165" s="25">
        <v>1855.9456085392001</v>
      </c>
      <c r="DX2165" s="25"/>
      <c r="DY2165" s="25">
        <v>2486.5084346879098</v>
      </c>
      <c r="DZ2165" s="25">
        <v>2048.2098369733499</v>
      </c>
      <c r="EA2165" s="25"/>
      <c r="EB2165" s="25"/>
      <c r="EC2165" s="25">
        <v>2635.8293495488001</v>
      </c>
      <c r="ED2165" s="25">
        <v>3121.35138691572</v>
      </c>
      <c r="EE2165" s="25"/>
    </row>
    <row r="2166" spans="110:135" x14ac:dyDescent="0.2">
      <c r="DF2166" s="24" t="s">
        <v>1559</v>
      </c>
      <c r="DG2166" s="24" t="s">
        <v>212</v>
      </c>
      <c r="DH2166" s="25">
        <v>2067.5625097421998</v>
      </c>
      <c r="DI2166" s="25">
        <v>2048.2620672701</v>
      </c>
      <c r="DJ2166" s="25">
        <v>82.777581905114502</v>
      </c>
      <c r="DK2166" s="25">
        <v>409</v>
      </c>
      <c r="DL2166" s="25">
        <v>1762</v>
      </c>
      <c r="DM2166" s="25">
        <v>533.93197339999995</v>
      </c>
      <c r="DN2166" s="25"/>
      <c r="DO2166" s="25"/>
      <c r="DP2166" s="25">
        <v>2384.1520306574398</v>
      </c>
      <c r="DQ2166" s="25">
        <v>6202.4975045874999</v>
      </c>
      <c r="DR2166" s="25">
        <v>2506.1549671500902</v>
      </c>
      <c r="DS2166" s="25">
        <v>2334.5241345402101</v>
      </c>
      <c r="DT2166" s="25"/>
      <c r="DU2166" s="25">
        <v>2601.86516794111</v>
      </c>
      <c r="DV2166" s="25"/>
      <c r="DW2166" s="25"/>
      <c r="DX2166" s="25"/>
      <c r="DY2166" s="25"/>
      <c r="DZ2166" s="25">
        <v>1682.4993191456499</v>
      </c>
      <c r="EA2166" s="25"/>
      <c r="EB2166" s="25"/>
      <c r="EC2166" s="25"/>
      <c r="ED2166" s="25"/>
      <c r="EE2166" s="25">
        <v>259</v>
      </c>
    </row>
    <row r="2167" spans="110:135" x14ac:dyDescent="0.2">
      <c r="DF2167" s="24" t="s">
        <v>3449</v>
      </c>
      <c r="DG2167" s="24" t="s">
        <v>212</v>
      </c>
      <c r="DH2167" s="25">
        <v>1524.5119242569799</v>
      </c>
      <c r="DI2167" s="25">
        <v>2050</v>
      </c>
      <c r="DJ2167" s="25">
        <v>64.346796928523901</v>
      </c>
      <c r="DK2167" s="25"/>
      <c r="DL2167" s="25"/>
      <c r="DM2167" s="25">
        <v>14.172854920000001</v>
      </c>
      <c r="DN2167" s="25"/>
      <c r="DO2167" s="25"/>
      <c r="DP2167" s="25"/>
      <c r="DQ2167" s="25"/>
      <c r="DR2167" s="25"/>
      <c r="DS2167" s="25"/>
      <c r="DT2167" s="25"/>
      <c r="DU2167" s="25">
        <v>1049.2851058502399</v>
      </c>
      <c r="DV2167" s="25"/>
      <c r="DW2167" s="25">
        <v>2265.2429165184999</v>
      </c>
      <c r="DX2167" s="25"/>
      <c r="DY2167" s="25"/>
      <c r="DZ2167" s="25">
        <v>2243.8587439961798</v>
      </c>
      <c r="EA2167" s="25"/>
      <c r="EB2167" s="25"/>
      <c r="EC2167" s="25"/>
      <c r="ED2167" s="25"/>
      <c r="EE2167" s="25">
        <v>2050</v>
      </c>
    </row>
    <row r="2168" spans="110:135" x14ac:dyDescent="0.2">
      <c r="DF2168" s="24" t="s">
        <v>3027</v>
      </c>
      <c r="DG2168" s="24" t="s">
        <v>212</v>
      </c>
      <c r="DH2168" s="25">
        <v>2209.5574664729602</v>
      </c>
      <c r="DI2168" s="25">
        <v>2052.1425644021901</v>
      </c>
      <c r="DJ2168" s="25">
        <v>52.312658777313899</v>
      </c>
      <c r="DK2168" s="25"/>
      <c r="DL2168" s="25">
        <v>1858</v>
      </c>
      <c r="DM2168" s="25">
        <v>834.92050630000006</v>
      </c>
      <c r="DN2168" s="25"/>
      <c r="DO2168" s="25"/>
      <c r="DP2168" s="25">
        <v>1914.7908886496</v>
      </c>
      <c r="DQ2168" s="25">
        <v>2235.9205540021799</v>
      </c>
      <c r="DR2168" s="25"/>
      <c r="DS2168" s="25">
        <v>4979.3217683694002</v>
      </c>
      <c r="DT2168" s="25"/>
      <c r="DU2168" s="25">
        <v>2326.61254160108</v>
      </c>
      <c r="DV2168" s="25"/>
      <c r="DW2168" s="25">
        <v>1290.9787907300399</v>
      </c>
      <c r="DX2168" s="25"/>
      <c r="DY2168" s="25">
        <v>2393.3295842021398</v>
      </c>
      <c r="DZ2168" s="25">
        <v>2052.1425644021901</v>
      </c>
      <c r="EA2168" s="25"/>
      <c r="EB2168" s="25"/>
      <c r="EC2168" s="25"/>
      <c r="ED2168" s="25"/>
      <c r="EE2168" s="25"/>
    </row>
    <row r="2169" spans="110:135" x14ac:dyDescent="0.2">
      <c r="DF2169" s="24" t="s">
        <v>4969</v>
      </c>
      <c r="DG2169" s="24" t="s">
        <v>212</v>
      </c>
      <c r="DH2169" s="25">
        <v>2138.9585967738299</v>
      </c>
      <c r="DI2169" s="25">
        <v>2053.4639593370898</v>
      </c>
      <c r="DJ2169" s="25">
        <v>61.001288012707697</v>
      </c>
      <c r="DK2169" s="25"/>
      <c r="DL2169" s="25">
        <v>4097</v>
      </c>
      <c r="DM2169" s="25">
        <v>191.56509070000001</v>
      </c>
      <c r="DN2169" s="25"/>
      <c r="DO2169" s="25"/>
      <c r="DP2169" s="25"/>
      <c r="DQ2169" s="25"/>
      <c r="DR2169" s="25"/>
      <c r="DS2169" s="25">
        <v>995.04216425493803</v>
      </c>
      <c r="DT2169" s="25"/>
      <c r="DU2169" s="25">
        <v>1131.4544087587899</v>
      </c>
      <c r="DV2169" s="25">
        <v>2431.9609447856301</v>
      </c>
      <c r="DW2169" s="25">
        <v>1623.57992350174</v>
      </c>
      <c r="DX2169" s="25"/>
      <c r="DY2169" s="25">
        <v>4276.3973770103103</v>
      </c>
      <c r="DZ2169" s="25">
        <v>2271.88430255609</v>
      </c>
      <c r="EA2169" s="25">
        <v>2053.4639593370898</v>
      </c>
      <c r="EB2169" s="25"/>
      <c r="EC2169" s="25"/>
      <c r="ED2169" s="25">
        <v>3256.1963936075499</v>
      </c>
      <c r="EE2169" s="25">
        <v>1200</v>
      </c>
    </row>
    <row r="2170" spans="110:135" x14ac:dyDescent="0.2">
      <c r="DF2170" s="24" t="s">
        <v>4249</v>
      </c>
      <c r="DG2170" s="24" t="s">
        <v>212</v>
      </c>
      <c r="DH2170" s="25">
        <v>2286.8824981949501</v>
      </c>
      <c r="DI2170" s="25">
        <v>2053.9244716194999</v>
      </c>
      <c r="DJ2170" s="25">
        <v>71.589845942276298</v>
      </c>
      <c r="DK2170" s="25"/>
      <c r="DL2170" s="25"/>
      <c r="DM2170" s="25">
        <v>190.73593460000001</v>
      </c>
      <c r="DN2170" s="25"/>
      <c r="DO2170" s="25">
        <v>4022.8374783999998</v>
      </c>
      <c r="DP2170" s="25"/>
      <c r="DQ2170" s="25"/>
      <c r="DR2170" s="25"/>
      <c r="DS2170" s="25">
        <v>1608.6124179045701</v>
      </c>
      <c r="DT2170" s="25"/>
      <c r="DU2170" s="25">
        <v>506.11813421745097</v>
      </c>
      <c r="DV2170" s="25"/>
      <c r="DW2170" s="25">
        <v>2053.9244716194999</v>
      </c>
      <c r="DX2170" s="25">
        <v>3405.94905062311</v>
      </c>
      <c r="DY2170" s="25"/>
      <c r="DZ2170" s="25"/>
      <c r="EA2170" s="25"/>
      <c r="EB2170" s="25"/>
      <c r="EC2170" s="25"/>
      <c r="ED2170" s="25"/>
      <c r="EE2170" s="25">
        <v>4220</v>
      </c>
    </row>
    <row r="2171" spans="110:135" x14ac:dyDescent="0.2">
      <c r="DF2171" s="24" t="s">
        <v>3353</v>
      </c>
      <c r="DG2171" s="24" t="s">
        <v>212</v>
      </c>
      <c r="DH2171" s="25">
        <v>1871.3894640008</v>
      </c>
      <c r="DI2171" s="25">
        <v>2053.9369034419401</v>
      </c>
      <c r="DJ2171" s="25">
        <v>39.013862357578098</v>
      </c>
      <c r="DK2171" s="25"/>
      <c r="DL2171" s="25">
        <v>2088</v>
      </c>
      <c r="DM2171" s="25"/>
      <c r="DN2171" s="25">
        <v>2370.9047700000001</v>
      </c>
      <c r="DO2171" s="25"/>
      <c r="DP2171" s="25">
        <v>792.35847176613004</v>
      </c>
      <c r="DQ2171" s="25"/>
      <c r="DR2171" s="25"/>
      <c r="DS2171" s="25"/>
      <c r="DT2171" s="25"/>
      <c r="DU2171" s="25">
        <v>2019.87380688389</v>
      </c>
      <c r="DV2171" s="25"/>
      <c r="DW2171" s="25">
        <v>1217.1997353547499</v>
      </c>
      <c r="DX2171" s="25"/>
      <c r="DY2171" s="25"/>
      <c r="DZ2171" s="25"/>
      <c r="EA2171" s="25"/>
      <c r="EB2171" s="25"/>
      <c r="EC2171" s="25"/>
      <c r="ED2171" s="25"/>
      <c r="EE2171" s="25">
        <v>2740</v>
      </c>
    </row>
    <row r="2172" spans="110:135" x14ac:dyDescent="0.2">
      <c r="DF2172" s="24" t="s">
        <v>2713</v>
      </c>
      <c r="DG2172" s="24" t="s">
        <v>212</v>
      </c>
      <c r="DH2172" s="25">
        <v>4463.33212426308</v>
      </c>
      <c r="DI2172" s="25">
        <v>2055.3612403727402</v>
      </c>
      <c r="DJ2172" s="25">
        <v>98.571294693167104</v>
      </c>
      <c r="DK2172" s="25"/>
      <c r="DL2172" s="25">
        <v>2008</v>
      </c>
      <c r="DM2172" s="25">
        <v>201.26840630000001</v>
      </c>
      <c r="DN2172" s="25"/>
      <c r="DO2172" s="25">
        <v>7905.3992029999999</v>
      </c>
      <c r="DP2172" s="25">
        <v>2102.72248074548</v>
      </c>
      <c r="DQ2172" s="25"/>
      <c r="DR2172" s="25"/>
      <c r="DS2172" s="25">
        <v>1086.2515256443201</v>
      </c>
      <c r="DT2172" s="25">
        <v>10208.92624033</v>
      </c>
      <c r="DU2172" s="25">
        <v>10794.089138084901</v>
      </c>
      <c r="DV2172" s="25"/>
      <c r="DW2172" s="25"/>
      <c r="DX2172" s="25"/>
      <c r="DY2172" s="25"/>
      <c r="DZ2172" s="25"/>
      <c r="EA2172" s="25"/>
      <c r="EB2172" s="25"/>
      <c r="EC2172" s="25"/>
      <c r="ED2172" s="25"/>
      <c r="EE2172" s="25">
        <v>1400</v>
      </c>
    </row>
    <row r="2173" spans="110:135" x14ac:dyDescent="0.2">
      <c r="DF2173" s="24" t="s">
        <v>3854</v>
      </c>
      <c r="DG2173" s="24" t="s">
        <v>212</v>
      </c>
      <c r="DH2173" s="25">
        <v>2246.9351751015201</v>
      </c>
      <c r="DI2173" s="25">
        <v>2055.8368136620802</v>
      </c>
      <c r="DJ2173" s="25">
        <v>51.646995689778201</v>
      </c>
      <c r="DK2173" s="25"/>
      <c r="DL2173" s="25">
        <v>2025</v>
      </c>
      <c r="DM2173" s="25">
        <v>236.38047710000001</v>
      </c>
      <c r="DN2173" s="25"/>
      <c r="DO2173" s="25"/>
      <c r="DP2173" s="25">
        <v>3367.8676984011499</v>
      </c>
      <c r="DQ2173" s="25"/>
      <c r="DR2173" s="25">
        <v>1833.0963606743901</v>
      </c>
      <c r="DS2173" s="25">
        <v>4043.8437878585</v>
      </c>
      <c r="DT2173" s="25"/>
      <c r="DU2173" s="25">
        <v>1622.61944945393</v>
      </c>
      <c r="DV2173" s="25"/>
      <c r="DW2173" s="25">
        <v>2086.67362732416</v>
      </c>
      <c r="DX2173" s="25"/>
      <c r="DY2173" s="25"/>
      <c r="DZ2173" s="25"/>
      <c r="EA2173" s="25"/>
      <c r="EB2173" s="25"/>
      <c r="EC2173" s="25"/>
      <c r="ED2173" s="25"/>
      <c r="EE2173" s="25">
        <v>2760</v>
      </c>
    </row>
    <row r="2174" spans="110:135" x14ac:dyDescent="0.2">
      <c r="DF2174" s="24" t="s">
        <v>3892</v>
      </c>
      <c r="DG2174" s="24" t="s">
        <v>212</v>
      </c>
      <c r="DH2174" s="25">
        <v>2338.6979899708099</v>
      </c>
      <c r="DI2174" s="25">
        <v>2056.2563008904799</v>
      </c>
      <c r="DJ2174" s="25">
        <v>54.920772532969302</v>
      </c>
      <c r="DK2174" s="25"/>
      <c r="DL2174" s="25">
        <v>4778</v>
      </c>
      <c r="DM2174" s="25">
        <v>396.77202449999999</v>
      </c>
      <c r="DN2174" s="25"/>
      <c r="DO2174" s="25">
        <v>1430.3337658999999</v>
      </c>
      <c r="DP2174" s="25">
        <v>3161.97864409771</v>
      </c>
      <c r="DQ2174" s="25">
        <v>2909.85955297391</v>
      </c>
      <c r="DR2174" s="25">
        <v>2352.2949890513401</v>
      </c>
      <c r="DS2174" s="25">
        <v>1148.43112714582</v>
      </c>
      <c r="DT2174" s="25"/>
      <c r="DU2174" s="25">
        <v>2056.2563008904799</v>
      </c>
      <c r="DV2174" s="25"/>
      <c r="DW2174" s="25">
        <v>1771.1590322755401</v>
      </c>
      <c r="DX2174" s="25">
        <v>3873.5919337118198</v>
      </c>
      <c r="DY2174" s="25">
        <v>3769.4767080683</v>
      </c>
      <c r="DZ2174" s="25">
        <v>1674.91979100562</v>
      </c>
      <c r="EA2174" s="25"/>
      <c r="EB2174" s="25"/>
      <c r="EC2174" s="25"/>
      <c r="ED2174" s="25"/>
      <c r="EE2174" s="25">
        <v>1080</v>
      </c>
    </row>
    <row r="2175" spans="110:135" x14ac:dyDescent="0.2">
      <c r="DF2175" s="24" t="s">
        <v>5998</v>
      </c>
      <c r="DG2175" s="24" t="s">
        <v>212</v>
      </c>
      <c r="DH2175" s="25">
        <v>3160.7060301066799</v>
      </c>
      <c r="DI2175" s="25">
        <v>2058.4728249679301</v>
      </c>
      <c r="DJ2175" s="25">
        <v>88.552216832461298</v>
      </c>
      <c r="DK2175" s="25"/>
      <c r="DL2175" s="25">
        <v>9156</v>
      </c>
      <c r="DM2175" s="25">
        <v>5286.4761330000001</v>
      </c>
      <c r="DN2175" s="25"/>
      <c r="DO2175" s="25"/>
      <c r="DP2175" s="25">
        <v>2113.34414253659</v>
      </c>
      <c r="DQ2175" s="25">
        <v>2375.9202121826502</v>
      </c>
      <c r="DR2175" s="25">
        <v>1536.3250372838199</v>
      </c>
      <c r="DS2175" s="25">
        <v>2003.6015073992801</v>
      </c>
      <c r="DT2175" s="25">
        <v>6205.0871493364702</v>
      </c>
      <c r="DU2175" s="25">
        <v>1354.6907769628201</v>
      </c>
      <c r="DV2175" s="25"/>
      <c r="DW2175" s="25">
        <v>1316.6153423651799</v>
      </c>
      <c r="DX2175" s="25"/>
      <c r="DY2175" s="25"/>
      <c r="DZ2175" s="25"/>
      <c r="EA2175" s="25"/>
      <c r="EB2175" s="25"/>
      <c r="EC2175" s="25"/>
      <c r="ED2175" s="25"/>
      <c r="EE2175" s="25">
        <v>259</v>
      </c>
    </row>
    <row r="2176" spans="110:135" x14ac:dyDescent="0.2">
      <c r="DF2176" s="24" t="s">
        <v>4329</v>
      </c>
      <c r="DG2176" s="24" t="s">
        <v>212</v>
      </c>
      <c r="DH2176" s="25">
        <v>3394.5971265267899</v>
      </c>
      <c r="DI2176" s="25">
        <v>2058.8535714924601</v>
      </c>
      <c r="DJ2176" s="25">
        <v>106.039014756209</v>
      </c>
      <c r="DK2176" s="25"/>
      <c r="DL2176" s="25"/>
      <c r="DM2176" s="25">
        <v>227.6419453</v>
      </c>
      <c r="DN2176" s="25"/>
      <c r="DO2176" s="25"/>
      <c r="DP2176" s="25"/>
      <c r="DQ2176" s="25"/>
      <c r="DR2176" s="25"/>
      <c r="DS2176" s="25"/>
      <c r="DT2176" s="25">
        <v>9507.1134585760392</v>
      </c>
      <c r="DU2176" s="25"/>
      <c r="DV2176" s="25"/>
      <c r="DW2176" s="25"/>
      <c r="DX2176" s="25"/>
      <c r="DY2176" s="25"/>
      <c r="DZ2176" s="25">
        <v>1766.2880468042599</v>
      </c>
      <c r="EA2176" s="25"/>
      <c r="EB2176" s="25"/>
      <c r="EC2176" s="25">
        <v>2058.8535714924601</v>
      </c>
      <c r="ED2176" s="25">
        <v>3413.08861046117</v>
      </c>
      <c r="EE2176" s="25"/>
    </row>
    <row r="2177" spans="110:135" x14ac:dyDescent="0.2">
      <c r="DF2177" s="24" t="s">
        <v>2185</v>
      </c>
      <c r="DG2177" s="24" t="s">
        <v>212</v>
      </c>
      <c r="DH2177" s="25">
        <v>2188.7841294688001</v>
      </c>
      <c r="DI2177" s="25">
        <v>2058.8972606900902</v>
      </c>
      <c r="DJ2177" s="25">
        <v>61.265920440800201</v>
      </c>
      <c r="DK2177" s="25"/>
      <c r="DL2177" s="25">
        <v>2370</v>
      </c>
      <c r="DM2177" s="25">
        <v>511.20238940000002</v>
      </c>
      <c r="DN2177" s="25"/>
      <c r="DO2177" s="25"/>
      <c r="DP2177" s="25">
        <v>2204.8205367457299</v>
      </c>
      <c r="DQ2177" s="25">
        <v>4534.7380455218699</v>
      </c>
      <c r="DR2177" s="25"/>
      <c r="DS2177" s="25">
        <v>1912.9739846344401</v>
      </c>
      <c r="DT2177" s="25"/>
      <c r="DU2177" s="25">
        <v>940.76074779468399</v>
      </c>
      <c r="DV2177" s="25"/>
      <c r="DW2177" s="25"/>
      <c r="DX2177" s="25">
        <v>3989.3324196572898</v>
      </c>
      <c r="DY2177" s="25"/>
      <c r="DZ2177" s="25">
        <v>1559.50640584182</v>
      </c>
      <c r="EA2177" s="25"/>
      <c r="EB2177" s="25"/>
      <c r="EC2177" s="25"/>
      <c r="ED2177" s="25">
        <v>3034.5067650921601</v>
      </c>
      <c r="EE2177" s="25">
        <v>830</v>
      </c>
    </row>
    <row r="2178" spans="110:135" x14ac:dyDescent="0.2">
      <c r="DF2178" s="24" t="s">
        <v>5254</v>
      </c>
      <c r="DG2178" s="24" t="s">
        <v>212</v>
      </c>
      <c r="DH2178" s="25">
        <v>2508.7530006216102</v>
      </c>
      <c r="DI2178" s="25">
        <v>2059.5313878828701</v>
      </c>
      <c r="DJ2178" s="25">
        <v>79.123545258840494</v>
      </c>
      <c r="DK2178" s="25"/>
      <c r="DL2178" s="25">
        <v>5749</v>
      </c>
      <c r="DM2178" s="25">
        <v>303.9620592</v>
      </c>
      <c r="DN2178" s="25"/>
      <c r="DO2178" s="25"/>
      <c r="DP2178" s="25"/>
      <c r="DQ2178" s="25"/>
      <c r="DR2178" s="25"/>
      <c r="DS2178" s="25">
        <v>219.406061204888</v>
      </c>
      <c r="DT2178" s="25"/>
      <c r="DU2178" s="25">
        <v>5023.6537321650203</v>
      </c>
      <c r="DV2178" s="25"/>
      <c r="DW2178" s="25">
        <v>2059.5313878828701</v>
      </c>
      <c r="DX2178" s="25">
        <v>3688.8893462640199</v>
      </c>
      <c r="DY2178" s="25">
        <v>2737.8513702566702</v>
      </c>
      <c r="DZ2178" s="25">
        <v>1889.4830486210501</v>
      </c>
      <c r="EA2178" s="25"/>
      <c r="EB2178" s="25"/>
      <c r="EC2178" s="25"/>
      <c r="ED2178" s="25"/>
      <c r="EE2178" s="25">
        <v>907</v>
      </c>
    </row>
    <row r="2179" spans="110:135" x14ac:dyDescent="0.2">
      <c r="DF2179" s="24" t="s">
        <v>6717</v>
      </c>
      <c r="DG2179" s="24" t="s">
        <v>212</v>
      </c>
      <c r="DH2179" s="25">
        <v>5319.6500321391504</v>
      </c>
      <c r="DI2179" s="25">
        <v>2060.0122073197699</v>
      </c>
      <c r="DJ2179" s="25">
        <v>118.92983825055801</v>
      </c>
      <c r="DK2179" s="25"/>
      <c r="DL2179" s="25">
        <v>15424</v>
      </c>
      <c r="DM2179" s="25">
        <v>776.38454209999998</v>
      </c>
      <c r="DN2179" s="25">
        <v>1733.484117</v>
      </c>
      <c r="DO2179" s="25">
        <v>13566.089809999999</v>
      </c>
      <c r="DP2179" s="25">
        <v>1149.0192372957499</v>
      </c>
      <c r="DQ2179" s="25"/>
      <c r="DR2179" s="25"/>
      <c r="DS2179" s="25">
        <v>633.68243313043695</v>
      </c>
      <c r="DT2179" s="25"/>
      <c r="DU2179" s="25">
        <v>16131.4910419886</v>
      </c>
      <c r="DV2179" s="25"/>
      <c r="DW2179" s="25">
        <v>1140.1246749694401</v>
      </c>
      <c r="DX2179" s="25">
        <v>3691.86228972665</v>
      </c>
      <c r="DY2179" s="25"/>
      <c r="DZ2179" s="25">
        <v>2060.0122073197699</v>
      </c>
      <c r="EA2179" s="25"/>
      <c r="EB2179" s="25"/>
      <c r="EC2179" s="25"/>
      <c r="ED2179" s="25"/>
      <c r="EE2179" s="25">
        <v>2210</v>
      </c>
    </row>
    <row r="2180" spans="110:135" x14ac:dyDescent="0.2">
      <c r="DF2180" s="24" t="s">
        <v>6556</v>
      </c>
      <c r="DG2180" s="24" t="s">
        <v>212</v>
      </c>
      <c r="DH2180" s="25">
        <v>2060.5980091230999</v>
      </c>
      <c r="DI2180" s="25">
        <v>2060.5980091230999</v>
      </c>
      <c r="DJ2180" s="25">
        <v>40.8766182678566</v>
      </c>
      <c r="DK2180" s="25"/>
      <c r="DL2180" s="25">
        <v>1465</v>
      </c>
      <c r="DM2180" s="25"/>
      <c r="DN2180" s="25"/>
      <c r="DO2180" s="25"/>
      <c r="DP2180" s="25"/>
      <c r="DQ2180" s="25"/>
      <c r="DR2180" s="25"/>
      <c r="DS2180" s="25"/>
      <c r="DT2180" s="25"/>
      <c r="DU2180" s="25"/>
      <c r="DV2180" s="25"/>
      <c r="DW2180" s="25">
        <v>2656.1960182461999</v>
      </c>
      <c r="DX2180" s="25"/>
      <c r="DY2180" s="25"/>
      <c r="DZ2180" s="25"/>
      <c r="EA2180" s="25"/>
      <c r="EB2180" s="25"/>
      <c r="EC2180" s="25"/>
      <c r="ED2180" s="25"/>
      <c r="EE2180" s="25"/>
    </row>
    <row r="2181" spans="110:135" x14ac:dyDescent="0.2">
      <c r="DF2181" s="24" t="s">
        <v>5007</v>
      </c>
      <c r="DG2181" s="24" t="s">
        <v>212</v>
      </c>
      <c r="DH2181" s="25">
        <v>2259.53205274127</v>
      </c>
      <c r="DI2181" s="25">
        <v>2061.0591611496998</v>
      </c>
      <c r="DJ2181" s="25">
        <v>68.5134794411549</v>
      </c>
      <c r="DK2181" s="25">
        <v>5180</v>
      </c>
      <c r="DL2181" s="25">
        <v>3611</v>
      </c>
      <c r="DM2181" s="25">
        <v>425.20714359999999</v>
      </c>
      <c r="DN2181" s="25"/>
      <c r="DO2181" s="25"/>
      <c r="DP2181" s="25">
        <v>2744.4512600491498</v>
      </c>
      <c r="DQ2181" s="25"/>
      <c r="DR2181" s="25"/>
      <c r="DS2181" s="25">
        <v>2886.54765252584</v>
      </c>
      <c r="DT2181" s="25"/>
      <c r="DU2181" s="25">
        <v>312.97053674167802</v>
      </c>
      <c r="DV2181" s="25">
        <v>2061.0591611496998</v>
      </c>
      <c r="DW2181" s="25"/>
      <c r="DX2181" s="25"/>
      <c r="DY2181" s="25"/>
      <c r="DZ2181" s="25">
        <v>1624.5527206050999</v>
      </c>
      <c r="EA2181" s="25"/>
      <c r="EB2181" s="25"/>
      <c r="EC2181" s="25"/>
      <c r="ED2181" s="25"/>
      <c r="EE2181" s="25">
        <v>1490</v>
      </c>
    </row>
    <row r="2182" spans="110:135" x14ac:dyDescent="0.2">
      <c r="DF2182" s="24" t="s">
        <v>3032</v>
      </c>
      <c r="DG2182" s="24" t="s">
        <v>274</v>
      </c>
      <c r="DH2182" s="25">
        <v>1801.9228329764601</v>
      </c>
      <c r="DI2182" s="25">
        <v>2062.8994463693798</v>
      </c>
      <c r="DJ2182" s="25">
        <v>91.520365350368806</v>
      </c>
      <c r="DK2182" s="25">
        <v>3305</v>
      </c>
      <c r="DL2182" s="25"/>
      <c r="DM2182" s="25">
        <v>37.86905256</v>
      </c>
      <c r="DN2182" s="25"/>
      <c r="DO2182" s="25"/>
      <c r="DP2182" s="25">
        <v>2062.8994463693798</v>
      </c>
      <c r="DQ2182" s="25"/>
      <c r="DR2182" s="25"/>
      <c r="DS2182" s="25"/>
      <c r="DT2182" s="25"/>
      <c r="DU2182" s="25"/>
      <c r="DV2182" s="25"/>
      <c r="DW2182" s="25"/>
      <c r="DX2182" s="25"/>
      <c r="DY2182" s="25"/>
      <c r="DZ2182" s="25"/>
      <c r="EA2182" s="25"/>
      <c r="EB2182" s="25"/>
      <c r="EC2182" s="25"/>
      <c r="ED2182" s="25"/>
      <c r="EE2182" s="25"/>
    </row>
    <row r="2183" spans="110:135" x14ac:dyDescent="0.2">
      <c r="DF2183" s="24" t="s">
        <v>5378</v>
      </c>
      <c r="DG2183" s="24" t="s">
        <v>212</v>
      </c>
      <c r="DH2183" s="25">
        <v>1835.09459046906</v>
      </c>
      <c r="DI2183" s="25">
        <v>2064.2261917146202</v>
      </c>
      <c r="DJ2183" s="25">
        <v>75.037311182479201</v>
      </c>
      <c r="DK2183" s="25">
        <v>2472</v>
      </c>
      <c r="DL2183" s="25"/>
      <c r="DM2183" s="25">
        <v>1.9259784470000001</v>
      </c>
      <c r="DN2183" s="25"/>
      <c r="DO2183" s="25"/>
      <c r="DP2183" s="25"/>
      <c r="DQ2183" s="25"/>
      <c r="DR2183" s="25"/>
      <c r="DS2183" s="25"/>
      <c r="DT2183" s="25"/>
      <c r="DU2183" s="25"/>
      <c r="DV2183" s="25"/>
      <c r="DW2183" s="25"/>
      <c r="DX2183" s="25"/>
      <c r="DY2183" s="25"/>
      <c r="DZ2183" s="25"/>
      <c r="EA2183" s="25">
        <v>1656.4523834292399</v>
      </c>
      <c r="EB2183" s="25"/>
      <c r="EC2183" s="25"/>
      <c r="ED2183" s="25"/>
      <c r="EE2183" s="25">
        <v>3210</v>
      </c>
    </row>
    <row r="2184" spans="110:135" x14ac:dyDescent="0.2">
      <c r="DF2184" s="24" t="s">
        <v>5139</v>
      </c>
      <c r="DG2184" s="24" t="s">
        <v>212</v>
      </c>
      <c r="DH2184" s="25">
        <v>3006.1874785105701</v>
      </c>
      <c r="DI2184" s="25">
        <v>2065.1359761580902</v>
      </c>
      <c r="DJ2184" s="25">
        <v>82.724824515185105</v>
      </c>
      <c r="DK2184" s="25"/>
      <c r="DL2184" s="25">
        <v>1478</v>
      </c>
      <c r="DM2184" s="25">
        <v>427.58204619999998</v>
      </c>
      <c r="DN2184" s="25"/>
      <c r="DO2184" s="25"/>
      <c r="DP2184" s="25">
        <v>4271.7892219260302</v>
      </c>
      <c r="DQ2184" s="25">
        <v>9707.9105614491</v>
      </c>
      <c r="DR2184" s="25">
        <v>4096.0327580660396</v>
      </c>
      <c r="DS2184" s="25">
        <v>4787.11640788153</v>
      </c>
      <c r="DT2184" s="25"/>
      <c r="DU2184" s="25">
        <v>2030.27195231618</v>
      </c>
      <c r="DV2184" s="25">
        <v>2414.0432146462899</v>
      </c>
      <c r="DW2184" s="25">
        <v>1527.7978711918599</v>
      </c>
      <c r="DX2184" s="25"/>
      <c r="DY2184" s="25"/>
      <c r="DZ2184" s="25">
        <v>1608.24508380167</v>
      </c>
      <c r="EA2184" s="25">
        <v>1625.4606246480801</v>
      </c>
      <c r="EB2184" s="25"/>
      <c r="EC2184" s="25"/>
      <c r="ED2184" s="25"/>
      <c r="EE2184" s="25">
        <v>2100</v>
      </c>
    </row>
    <row r="2185" spans="110:135" x14ac:dyDescent="0.2">
      <c r="DF2185" s="24" t="s">
        <v>4433</v>
      </c>
      <c r="DG2185" s="24" t="s">
        <v>212</v>
      </c>
      <c r="DH2185" s="25">
        <v>2090.2682933604701</v>
      </c>
      <c r="DI2185" s="25">
        <v>2065.1412999887202</v>
      </c>
      <c r="DJ2185" s="25">
        <v>57.637628891385098</v>
      </c>
      <c r="DK2185" s="25"/>
      <c r="DL2185" s="25">
        <v>842</v>
      </c>
      <c r="DM2185" s="25">
        <v>402.34321</v>
      </c>
      <c r="DN2185" s="25"/>
      <c r="DO2185" s="25"/>
      <c r="DP2185" s="25"/>
      <c r="DQ2185" s="25"/>
      <c r="DR2185" s="25"/>
      <c r="DS2185" s="25">
        <v>2249.0407008941302</v>
      </c>
      <c r="DT2185" s="25"/>
      <c r="DU2185" s="25">
        <v>1528.05502471817</v>
      </c>
      <c r="DV2185" s="25"/>
      <c r="DW2185" s="25">
        <v>2065.1412999887202</v>
      </c>
      <c r="DX2185" s="25">
        <v>3449.1314575505398</v>
      </c>
      <c r="DY2185" s="25">
        <v>4126.5846202354496</v>
      </c>
      <c r="DZ2185" s="25">
        <v>1995.90775361137</v>
      </c>
      <c r="EA2185" s="25"/>
      <c r="EB2185" s="25"/>
      <c r="EC2185" s="25">
        <v>2387.57368687809</v>
      </c>
      <c r="ED2185" s="25">
        <v>3324.1734730886701</v>
      </c>
      <c r="EE2185" s="25">
        <v>623</v>
      </c>
    </row>
    <row r="2186" spans="110:135" x14ac:dyDescent="0.2">
      <c r="DF2186" s="24" t="s">
        <v>2318</v>
      </c>
      <c r="DG2186" s="24" t="s">
        <v>212</v>
      </c>
      <c r="DH2186" s="25">
        <v>1920.28041365232</v>
      </c>
      <c r="DI2186" s="25">
        <v>2065.2617328051101</v>
      </c>
      <c r="DJ2186" s="25">
        <v>54.537090878986298</v>
      </c>
      <c r="DK2186" s="25"/>
      <c r="DL2186" s="25">
        <v>965</v>
      </c>
      <c r="DM2186" s="25">
        <v>83.13185344</v>
      </c>
      <c r="DN2186" s="25"/>
      <c r="DO2186" s="25"/>
      <c r="DP2186" s="25">
        <v>1317.18403348518</v>
      </c>
      <c r="DQ2186" s="25">
        <v>633.29056818554295</v>
      </c>
      <c r="DR2186" s="25">
        <v>2565.9743113895702</v>
      </c>
      <c r="DS2186" s="25">
        <v>1731.3003074963699</v>
      </c>
      <c r="DT2186" s="25"/>
      <c r="DU2186" s="25">
        <v>3009.7454583815802</v>
      </c>
      <c r="DV2186" s="25">
        <v>2987.6450496633001</v>
      </c>
      <c r="DW2186" s="25"/>
      <c r="DX2186" s="25"/>
      <c r="DY2186" s="25">
        <v>2814.55123532883</v>
      </c>
      <c r="DZ2186" s="25">
        <v>2065.2617328051101</v>
      </c>
      <c r="EA2186" s="25"/>
      <c r="EB2186" s="25"/>
      <c r="EC2186" s="25"/>
      <c r="ED2186" s="25"/>
      <c r="EE2186" s="25">
        <v>2950</v>
      </c>
    </row>
    <row r="2187" spans="110:135" x14ac:dyDescent="0.2">
      <c r="DF2187" s="24" t="s">
        <v>6583</v>
      </c>
      <c r="DG2187" s="24" t="s">
        <v>212</v>
      </c>
      <c r="DH2187" s="25">
        <v>2787.92051348624</v>
      </c>
      <c r="DI2187" s="25">
        <v>2067.1608322818302</v>
      </c>
      <c r="DJ2187" s="25">
        <v>96.085610077307805</v>
      </c>
      <c r="DK2187" s="25"/>
      <c r="DL2187" s="25">
        <v>8480</v>
      </c>
      <c r="DM2187" s="25">
        <v>136.58578230000001</v>
      </c>
      <c r="DN2187" s="25"/>
      <c r="DO2187" s="25"/>
      <c r="DP2187" s="25">
        <v>3057.50063736013</v>
      </c>
      <c r="DQ2187" s="25"/>
      <c r="DR2187" s="25"/>
      <c r="DS2187" s="25"/>
      <c r="DT2187" s="25">
        <v>325.14177958749298</v>
      </c>
      <c r="DU2187" s="25">
        <v>1080.2065169228999</v>
      </c>
      <c r="DV2187" s="25">
        <v>2189.1260212115999</v>
      </c>
      <c r="DW2187" s="25">
        <v>1945.19564335207</v>
      </c>
      <c r="DX2187" s="25"/>
      <c r="DY2187" s="25">
        <v>2503.0540626571801</v>
      </c>
      <c r="DZ2187" s="25">
        <v>1672.394691471</v>
      </c>
      <c r="EA2187" s="25"/>
      <c r="EB2187" s="25"/>
      <c r="EC2187" s="25"/>
      <c r="ED2187" s="25"/>
      <c r="EE2187" s="25">
        <v>6490</v>
      </c>
    </row>
    <row r="2188" spans="110:135" x14ac:dyDescent="0.2">
      <c r="DF2188" s="24" t="s">
        <v>4756</v>
      </c>
      <c r="DG2188" s="24" t="s">
        <v>212</v>
      </c>
      <c r="DH2188" s="25">
        <v>2900.1523783458601</v>
      </c>
      <c r="DI2188" s="25">
        <v>2068.4132272103202</v>
      </c>
      <c r="DJ2188" s="25">
        <v>96.788766962373103</v>
      </c>
      <c r="DK2188" s="25"/>
      <c r="DL2188" s="25">
        <v>1447</v>
      </c>
      <c r="DM2188" s="25">
        <v>728.25863809999998</v>
      </c>
      <c r="DN2188" s="25"/>
      <c r="DO2188" s="25">
        <v>10205.450174400001</v>
      </c>
      <c r="DP2188" s="25">
        <v>3222.7971911504901</v>
      </c>
      <c r="DQ2188" s="25"/>
      <c r="DR2188" s="25">
        <v>587.09687157197402</v>
      </c>
      <c r="DS2188" s="25">
        <v>1703.2992444895001</v>
      </c>
      <c r="DT2188" s="25">
        <v>198.963030832925</v>
      </c>
      <c r="DU2188" s="25">
        <v>2068.4132272103202</v>
      </c>
      <c r="DV2188" s="25">
        <v>3311.9776765923102</v>
      </c>
      <c r="DW2188" s="25">
        <v>4437.2208264874298</v>
      </c>
      <c r="DX2188" s="25"/>
      <c r="DY2188" s="25"/>
      <c r="DZ2188" s="25">
        <v>3991.1992809695398</v>
      </c>
      <c r="EA2188" s="25"/>
      <c r="EB2188" s="25"/>
      <c r="EC2188" s="25"/>
      <c r="ED2188" s="25"/>
      <c r="EE2188" s="25"/>
    </row>
    <row r="2189" spans="110:135" x14ac:dyDescent="0.2">
      <c r="DF2189" s="24" t="s">
        <v>5054</v>
      </c>
      <c r="DG2189" s="24" t="s">
        <v>212</v>
      </c>
      <c r="DH2189" s="25">
        <v>1987.40897735934</v>
      </c>
      <c r="DI2189" s="25">
        <v>2069.4684429282702</v>
      </c>
      <c r="DJ2189" s="25">
        <v>59.028215903437697</v>
      </c>
      <c r="DK2189" s="25"/>
      <c r="DL2189" s="25">
        <v>2278</v>
      </c>
      <c r="DM2189" s="25">
        <v>28.566631019999999</v>
      </c>
      <c r="DN2189" s="25"/>
      <c r="DO2189" s="25"/>
      <c r="DP2189" s="25"/>
      <c r="DQ2189" s="25"/>
      <c r="DR2189" s="25"/>
      <c r="DS2189" s="25">
        <v>567.94390395157495</v>
      </c>
      <c r="DT2189" s="25"/>
      <c r="DU2189" s="25">
        <v>2069.4684429282702</v>
      </c>
      <c r="DV2189" s="25"/>
      <c r="DW2189" s="25">
        <v>1637.8662445253001</v>
      </c>
      <c r="DX2189" s="25"/>
      <c r="DY2189" s="25">
        <v>2415.1648870163299</v>
      </c>
      <c r="DZ2189" s="25">
        <v>1988.0841325671199</v>
      </c>
      <c r="EA2189" s="25"/>
      <c r="EB2189" s="25"/>
      <c r="EC2189" s="25">
        <v>2961.5865542254501</v>
      </c>
      <c r="ED2189" s="25"/>
      <c r="EE2189" s="25">
        <v>3940</v>
      </c>
    </row>
    <row r="2190" spans="110:135" x14ac:dyDescent="0.2">
      <c r="DF2190" s="24" t="s">
        <v>8497</v>
      </c>
      <c r="DG2190" s="24" t="s">
        <v>212</v>
      </c>
      <c r="DH2190" s="25">
        <v>5262.05962605476</v>
      </c>
      <c r="DI2190" s="25">
        <v>2069.6975415993802</v>
      </c>
      <c r="DJ2190" s="25">
        <v>122.09696547469601</v>
      </c>
      <c r="DK2190" s="25"/>
      <c r="DL2190" s="25"/>
      <c r="DM2190" s="25"/>
      <c r="DN2190" s="25"/>
      <c r="DO2190" s="25"/>
      <c r="DP2190" s="25"/>
      <c r="DQ2190" s="25"/>
      <c r="DR2190" s="25">
        <v>12657.798205734</v>
      </c>
      <c r="DS2190" s="25"/>
      <c r="DT2190" s="25"/>
      <c r="DU2190" s="25">
        <v>1058.6831308308699</v>
      </c>
      <c r="DV2190" s="25"/>
      <c r="DW2190" s="25"/>
      <c r="DX2190" s="25"/>
      <c r="DY2190" s="25"/>
      <c r="DZ2190" s="25"/>
      <c r="EA2190" s="25">
        <v>2069.6975415993802</v>
      </c>
      <c r="EB2190" s="25"/>
      <c r="EC2190" s="25"/>
      <c r="ED2190" s="25"/>
      <c r="EE2190" s="25"/>
    </row>
    <row r="2191" spans="110:135" x14ac:dyDescent="0.2">
      <c r="DF2191" s="24" t="s">
        <v>4253</v>
      </c>
      <c r="DG2191" s="24" t="s">
        <v>212</v>
      </c>
      <c r="DH2191" s="25">
        <v>2446.3871419234802</v>
      </c>
      <c r="DI2191" s="25">
        <v>2070</v>
      </c>
      <c r="DJ2191" s="25">
        <v>64.171880083799707</v>
      </c>
      <c r="DK2191" s="25">
        <v>4785</v>
      </c>
      <c r="DL2191" s="25">
        <v>1698</v>
      </c>
      <c r="DM2191" s="25">
        <v>104.2479656</v>
      </c>
      <c r="DN2191" s="25"/>
      <c r="DO2191" s="25"/>
      <c r="DP2191" s="25">
        <v>742.87954034116603</v>
      </c>
      <c r="DQ2191" s="25"/>
      <c r="DR2191" s="25"/>
      <c r="DS2191" s="25">
        <v>3124.3586726327298</v>
      </c>
      <c r="DT2191" s="25">
        <v>4073.4055792569102</v>
      </c>
      <c r="DU2191" s="25">
        <v>3687.6727604479001</v>
      </c>
      <c r="DV2191" s="25"/>
      <c r="DW2191" s="25"/>
      <c r="DX2191" s="25"/>
      <c r="DY2191" s="25"/>
      <c r="DZ2191" s="25">
        <v>1731.91975903258</v>
      </c>
      <c r="EA2191" s="25"/>
      <c r="EB2191" s="25"/>
      <c r="EC2191" s="25"/>
      <c r="ED2191" s="25"/>
      <c r="EE2191" s="25">
        <v>2070</v>
      </c>
    </row>
    <row r="2192" spans="110:135" x14ac:dyDescent="0.2">
      <c r="DF2192" s="24" t="s">
        <v>6581</v>
      </c>
      <c r="DG2192" s="24" t="s">
        <v>212</v>
      </c>
      <c r="DH2192" s="25">
        <v>3326.9104908132599</v>
      </c>
      <c r="DI2192" s="25">
        <v>2070.62035023818</v>
      </c>
      <c r="DJ2192" s="25">
        <v>93.908985994806798</v>
      </c>
      <c r="DK2192" s="25">
        <v>4680</v>
      </c>
      <c r="DL2192" s="25">
        <v>2667</v>
      </c>
      <c r="DM2192" s="25">
        <v>64.176807620000005</v>
      </c>
      <c r="DN2192" s="25"/>
      <c r="DO2192" s="25"/>
      <c r="DP2192" s="25">
        <v>1441.6529466249101</v>
      </c>
      <c r="DQ2192" s="25"/>
      <c r="DR2192" s="25"/>
      <c r="DS2192" s="25">
        <v>804.98842592543497</v>
      </c>
      <c r="DT2192" s="25"/>
      <c r="DU2192" s="25"/>
      <c r="DV2192" s="25">
        <v>7510.6276991119403</v>
      </c>
      <c r="DW2192" s="25">
        <v>1611.0995814508999</v>
      </c>
      <c r="DX2192" s="25"/>
      <c r="DY2192" s="25"/>
      <c r="DZ2192" s="25">
        <v>9092.0286063479707</v>
      </c>
      <c r="EA2192" s="25"/>
      <c r="EB2192" s="25"/>
      <c r="EC2192" s="25">
        <v>2070.62035023818</v>
      </c>
      <c r="ED2192" s="25"/>
      <c r="EE2192" s="25"/>
    </row>
    <row r="2193" spans="110:135" x14ac:dyDescent="0.2">
      <c r="DF2193" s="24" t="s">
        <v>3138</v>
      </c>
      <c r="DG2193" s="24" t="s">
        <v>212</v>
      </c>
      <c r="DH2193" s="25">
        <v>2379.3529756671801</v>
      </c>
      <c r="DI2193" s="25">
        <v>2070.6344142933399</v>
      </c>
      <c r="DJ2193" s="25">
        <v>60.051908684545602</v>
      </c>
      <c r="DK2193" s="25">
        <v>736</v>
      </c>
      <c r="DL2193" s="25">
        <v>3011</v>
      </c>
      <c r="DM2193" s="25">
        <v>878.09847539999998</v>
      </c>
      <c r="DN2193" s="25">
        <v>1670.665436</v>
      </c>
      <c r="DO2193" s="25"/>
      <c r="DP2193" s="25">
        <v>2922.9256019418099</v>
      </c>
      <c r="DQ2193" s="25">
        <v>2471.6952405147099</v>
      </c>
      <c r="DR2193" s="25">
        <v>2136.7412212478898</v>
      </c>
      <c r="DS2193" s="25">
        <v>3124.45182000249</v>
      </c>
      <c r="DT2193" s="25"/>
      <c r="DU2193" s="25">
        <v>6196.3023489687703</v>
      </c>
      <c r="DV2193" s="25"/>
      <c r="DW2193" s="25">
        <v>2004.5276073387899</v>
      </c>
      <c r="DX2193" s="25"/>
      <c r="DY2193" s="25"/>
      <c r="DZ2193" s="25">
        <v>1859.8279565917201</v>
      </c>
      <c r="EA2193" s="25"/>
      <c r="EB2193" s="25"/>
      <c r="EC2193" s="25"/>
      <c r="ED2193" s="25"/>
      <c r="EE2193" s="25">
        <v>1540</v>
      </c>
    </row>
    <row r="2194" spans="110:135" x14ac:dyDescent="0.2">
      <c r="DF2194" s="24" t="s">
        <v>4081</v>
      </c>
      <c r="DG2194" s="24" t="s">
        <v>212</v>
      </c>
      <c r="DH2194" s="25">
        <v>2224.4213762130798</v>
      </c>
      <c r="DI2194" s="25">
        <v>2070.66424636176</v>
      </c>
      <c r="DJ2194" s="25">
        <v>61.892143140926599</v>
      </c>
      <c r="DK2194" s="25"/>
      <c r="DL2194" s="25">
        <v>3367</v>
      </c>
      <c r="DM2194" s="25">
        <v>327.76803189999998</v>
      </c>
      <c r="DN2194" s="25"/>
      <c r="DO2194" s="25"/>
      <c r="DP2194" s="25">
        <v>1990.9834283161099</v>
      </c>
      <c r="DQ2194" s="25"/>
      <c r="DR2194" s="25"/>
      <c r="DS2194" s="25">
        <v>2150.3450644074201</v>
      </c>
      <c r="DT2194" s="25">
        <v>2651.4447808960199</v>
      </c>
      <c r="DU2194" s="25">
        <v>5141.15677889992</v>
      </c>
      <c r="DV2194" s="25"/>
      <c r="DW2194" s="25">
        <v>1697.95468371061</v>
      </c>
      <c r="DX2194" s="25"/>
      <c r="DY2194" s="25">
        <v>2675.7930959462801</v>
      </c>
      <c r="DZ2194" s="25">
        <v>1615.7678980544599</v>
      </c>
      <c r="EA2194" s="25"/>
      <c r="EB2194" s="25"/>
      <c r="EC2194" s="25"/>
      <c r="ED2194" s="25"/>
      <c r="EE2194" s="25">
        <v>626</v>
      </c>
    </row>
    <row r="2195" spans="110:135" x14ac:dyDescent="0.2">
      <c r="DF2195" s="24" t="s">
        <v>6685</v>
      </c>
      <c r="DG2195" s="24" t="s">
        <v>212</v>
      </c>
      <c r="DH2195" s="25">
        <v>3292.8713872997901</v>
      </c>
      <c r="DI2195" s="25">
        <v>2071.0729041148702</v>
      </c>
      <c r="DJ2195" s="25">
        <v>114.350835804665</v>
      </c>
      <c r="DK2195" s="25">
        <v>6686</v>
      </c>
      <c r="DL2195" s="25">
        <v>2326</v>
      </c>
      <c r="DM2195" s="25">
        <v>811.24344689999998</v>
      </c>
      <c r="DN2195" s="25"/>
      <c r="DO2195" s="25"/>
      <c r="DP2195" s="25">
        <v>3571.4867987836101</v>
      </c>
      <c r="DQ2195" s="25">
        <v>833.90934163117697</v>
      </c>
      <c r="DR2195" s="25"/>
      <c r="DS2195" s="25">
        <v>14133.0991229516</v>
      </c>
      <c r="DT2195" s="25"/>
      <c r="DU2195" s="25">
        <v>1567.61092892496</v>
      </c>
      <c r="DV2195" s="25">
        <v>2653.6947682534101</v>
      </c>
      <c r="DW2195" s="25">
        <v>1539.26643192304</v>
      </c>
      <c r="DX2195" s="25"/>
      <c r="DY2195" s="25"/>
      <c r="DZ2195" s="25">
        <v>2297.2960835079598</v>
      </c>
      <c r="EA2195" s="25">
        <v>1844.8497247217799</v>
      </c>
      <c r="EB2195" s="25"/>
      <c r="EC2195" s="25"/>
      <c r="ED2195" s="25"/>
      <c r="EE2195" s="25">
        <v>1250</v>
      </c>
    </row>
    <row r="2196" spans="110:135" x14ac:dyDescent="0.2">
      <c r="DF2196" s="24" t="s">
        <v>1683</v>
      </c>
      <c r="DG2196" s="24" t="s">
        <v>212</v>
      </c>
      <c r="DH2196" s="25">
        <v>2071.4323623795199</v>
      </c>
      <c r="DI2196" s="25">
        <v>2071.4323623795199</v>
      </c>
      <c r="DJ2196" s="25"/>
      <c r="DK2196" s="25"/>
      <c r="DL2196" s="25"/>
      <c r="DM2196" s="25"/>
      <c r="DN2196" s="25"/>
      <c r="DO2196" s="25"/>
      <c r="DP2196" s="25">
        <v>2071.4323623795199</v>
      </c>
      <c r="DQ2196" s="25"/>
      <c r="DR2196" s="25"/>
      <c r="DS2196" s="25"/>
      <c r="DT2196" s="25"/>
      <c r="DU2196" s="25"/>
      <c r="DV2196" s="25"/>
      <c r="DW2196" s="25"/>
      <c r="DX2196" s="25"/>
      <c r="DY2196" s="25"/>
      <c r="DZ2196" s="25"/>
      <c r="EA2196" s="25"/>
      <c r="EB2196" s="25"/>
      <c r="EC2196" s="25"/>
      <c r="ED2196" s="25"/>
      <c r="EE2196" s="25"/>
    </row>
    <row r="2197" spans="110:135" x14ac:dyDescent="0.2">
      <c r="DF2197" s="24" t="s">
        <v>3984</v>
      </c>
      <c r="DG2197" s="24" t="s">
        <v>212</v>
      </c>
      <c r="DH2197" s="25">
        <v>2091.20870257654</v>
      </c>
      <c r="DI2197" s="25">
        <v>2071.8271166730101</v>
      </c>
      <c r="DJ2197" s="25">
        <v>70.877121308621497</v>
      </c>
      <c r="DK2197" s="25"/>
      <c r="DL2197" s="25">
        <v>4769</v>
      </c>
      <c r="DM2197" s="25">
        <v>154.74353339999999</v>
      </c>
      <c r="DN2197" s="25">
        <v>727.68558599999994</v>
      </c>
      <c r="DO2197" s="25"/>
      <c r="DP2197" s="25">
        <v>1711.95256321017</v>
      </c>
      <c r="DQ2197" s="25"/>
      <c r="DR2197" s="25">
        <v>2756.2579418493801</v>
      </c>
      <c r="DS2197" s="25">
        <v>845.11668185451003</v>
      </c>
      <c r="DT2197" s="25"/>
      <c r="DU2197" s="25">
        <v>548.43486164423905</v>
      </c>
      <c r="DV2197" s="25">
        <v>2235.3255432360302</v>
      </c>
      <c r="DW2197" s="25"/>
      <c r="DX2197" s="25">
        <v>3862.9519004745698</v>
      </c>
      <c r="DY2197" s="25"/>
      <c r="DZ2197" s="25">
        <v>2071.8271166730101</v>
      </c>
      <c r="EA2197" s="25"/>
      <c r="EB2197" s="25"/>
      <c r="EC2197" s="25"/>
      <c r="ED2197" s="25"/>
      <c r="EE2197" s="25">
        <v>3320</v>
      </c>
    </row>
    <row r="2198" spans="110:135" x14ac:dyDescent="0.2">
      <c r="DF2198" s="24" t="s">
        <v>7187</v>
      </c>
      <c r="DG2198" s="24" t="s">
        <v>212</v>
      </c>
      <c r="DH2198" s="25">
        <v>3015.7508828107698</v>
      </c>
      <c r="DI2198" s="25">
        <v>2073.0208383054401</v>
      </c>
      <c r="DJ2198" s="25">
        <v>139.64568549754699</v>
      </c>
      <c r="DK2198" s="25"/>
      <c r="DL2198" s="25">
        <v>864</v>
      </c>
      <c r="DM2198" s="25">
        <v>63.062196409999999</v>
      </c>
      <c r="DN2198" s="25"/>
      <c r="DO2198" s="25"/>
      <c r="DP2198" s="25">
        <v>13108.3190894034</v>
      </c>
      <c r="DQ2198" s="25"/>
      <c r="DR2198" s="25"/>
      <c r="DS2198" s="25">
        <v>2817.5036341394398</v>
      </c>
      <c r="DT2198" s="25"/>
      <c r="DU2198" s="25">
        <v>377.08046592240601</v>
      </c>
      <c r="DV2198" s="25"/>
      <c r="DW2198" s="25">
        <v>2286.2137200191701</v>
      </c>
      <c r="DX2198" s="25"/>
      <c r="DY2198" s="25"/>
      <c r="DZ2198" s="25">
        <v>1859.8279565917201</v>
      </c>
      <c r="EA2198" s="25"/>
      <c r="EB2198" s="25"/>
      <c r="EC2198" s="25"/>
      <c r="ED2198" s="25"/>
      <c r="EE2198" s="25">
        <v>2750</v>
      </c>
    </row>
    <row r="2199" spans="110:135" x14ac:dyDescent="0.2">
      <c r="DF2199" s="24" t="s">
        <v>5547</v>
      </c>
      <c r="DG2199" s="24" t="s">
        <v>274</v>
      </c>
      <c r="DH2199" s="25">
        <v>2366.8977031435502</v>
      </c>
      <c r="DI2199" s="25">
        <v>2073.5617745334398</v>
      </c>
      <c r="DJ2199" s="25">
        <v>78.305323659745596</v>
      </c>
      <c r="DK2199" s="25"/>
      <c r="DL2199" s="25">
        <v>7199</v>
      </c>
      <c r="DM2199" s="25">
        <v>60.09705134</v>
      </c>
      <c r="DN2199" s="25">
        <v>1122.7588009999999</v>
      </c>
      <c r="DO2199" s="25"/>
      <c r="DP2199" s="25">
        <v>2224.8265579007798</v>
      </c>
      <c r="DQ2199" s="25"/>
      <c r="DR2199" s="25"/>
      <c r="DS2199" s="25">
        <v>2934.0360145998302</v>
      </c>
      <c r="DT2199" s="25">
        <v>1522.70842732752</v>
      </c>
      <c r="DU2199" s="25">
        <v>1299.5333475018101</v>
      </c>
      <c r="DV2199" s="25">
        <v>2208.8723677431399</v>
      </c>
      <c r="DW2199" s="25">
        <v>2073.5617745334398</v>
      </c>
      <c r="DX2199" s="25"/>
      <c r="DY2199" s="25"/>
      <c r="DZ2199" s="25">
        <v>3593.1155599143199</v>
      </c>
      <c r="EA2199" s="25">
        <v>1797.36483271819</v>
      </c>
      <c r="EB2199" s="25"/>
      <c r="EC2199" s="25"/>
      <c r="ED2199" s="25"/>
      <c r="EE2199" s="25"/>
    </row>
    <row r="2200" spans="110:135" x14ac:dyDescent="0.2">
      <c r="DF2200" s="24" t="s">
        <v>4673</v>
      </c>
      <c r="DG2200" s="24" t="s">
        <v>212</v>
      </c>
      <c r="DH2200" s="25">
        <v>2073.5617745334398</v>
      </c>
      <c r="DI2200" s="25">
        <v>2073.5617745334398</v>
      </c>
      <c r="DJ2200" s="25"/>
      <c r="DK2200" s="25"/>
      <c r="DL2200" s="25"/>
      <c r="DM2200" s="25"/>
      <c r="DN2200" s="25"/>
      <c r="DO2200" s="25"/>
      <c r="DP2200" s="25"/>
      <c r="DQ2200" s="25"/>
      <c r="DR2200" s="25"/>
      <c r="DS2200" s="25"/>
      <c r="DT2200" s="25"/>
      <c r="DU2200" s="25"/>
      <c r="DV2200" s="25"/>
      <c r="DW2200" s="25">
        <v>2073.5617745334398</v>
      </c>
      <c r="DX2200" s="25"/>
      <c r="DY2200" s="25"/>
      <c r="DZ2200" s="25"/>
      <c r="EA2200" s="25"/>
      <c r="EB2200" s="25"/>
      <c r="EC2200" s="25"/>
      <c r="ED2200" s="25"/>
      <c r="EE2200" s="25"/>
    </row>
    <row r="2201" spans="110:135" x14ac:dyDescent="0.2">
      <c r="DF2201" s="24" t="s">
        <v>4200</v>
      </c>
      <c r="DG2201" s="24" t="s">
        <v>212</v>
      </c>
      <c r="DH2201" s="25">
        <v>2009.6899721396001</v>
      </c>
      <c r="DI2201" s="25">
        <v>2075.9596726165</v>
      </c>
      <c r="DJ2201" s="25">
        <v>52.049836024058898</v>
      </c>
      <c r="DK2201" s="25"/>
      <c r="DL2201" s="25">
        <v>1718</v>
      </c>
      <c r="DM2201" s="25">
        <v>407.05330759999998</v>
      </c>
      <c r="DN2201" s="25"/>
      <c r="DO2201" s="25">
        <v>294.87489577000002</v>
      </c>
      <c r="DP2201" s="25">
        <v>2814.3815293521302</v>
      </c>
      <c r="DQ2201" s="25"/>
      <c r="DR2201" s="25">
        <v>1053.28649578353</v>
      </c>
      <c r="DS2201" s="25">
        <v>3817.6346829890899</v>
      </c>
      <c r="DT2201" s="25"/>
      <c r="DU2201" s="25">
        <v>2791.7937030828498</v>
      </c>
      <c r="DV2201" s="25">
        <v>2163.1273589581901</v>
      </c>
      <c r="DW2201" s="25">
        <v>2291.93959948677</v>
      </c>
      <c r="DX2201" s="25"/>
      <c r="DY2201" s="25"/>
      <c r="DZ2201" s="25">
        <v>1835.3961063777899</v>
      </c>
      <c r="EA2201" s="25">
        <v>1988.7919862747999</v>
      </c>
      <c r="EB2201" s="25"/>
      <c r="EC2201" s="25"/>
      <c r="ED2201" s="25"/>
      <c r="EE2201" s="25">
        <v>2940</v>
      </c>
    </row>
    <row r="2202" spans="110:135" x14ac:dyDescent="0.2">
      <c r="DF2202" s="24" t="s">
        <v>4788</v>
      </c>
      <c r="DG2202" s="24" t="s">
        <v>274</v>
      </c>
      <c r="DH2202" s="25">
        <v>2353.0342282655402</v>
      </c>
      <c r="DI2202" s="25">
        <v>2076.58652449801</v>
      </c>
      <c r="DJ2202" s="25">
        <v>73.042332553673404</v>
      </c>
      <c r="DK2202" s="25"/>
      <c r="DL2202" s="25">
        <v>5659</v>
      </c>
      <c r="DM2202" s="25">
        <v>571.3717785</v>
      </c>
      <c r="DN2202" s="25"/>
      <c r="DO2202" s="25"/>
      <c r="DP2202" s="25">
        <v>2016.43182774813</v>
      </c>
      <c r="DQ2202" s="25"/>
      <c r="DR2202" s="25">
        <v>2136.7412212478898</v>
      </c>
      <c r="DS2202" s="25">
        <v>609.42542910786301</v>
      </c>
      <c r="DT2202" s="25"/>
      <c r="DU2202" s="25">
        <v>2903.2038844468502</v>
      </c>
      <c r="DV2202" s="25"/>
      <c r="DW2202" s="25">
        <v>1229.8592687906901</v>
      </c>
      <c r="DX2202" s="25"/>
      <c r="DY2202" s="25"/>
      <c r="DZ2202" s="25"/>
      <c r="EA2202" s="25">
        <v>3698.2404162828998</v>
      </c>
      <c r="EB2202" s="25"/>
      <c r="EC2202" s="25"/>
      <c r="ED2202" s="25"/>
      <c r="EE2202" s="25"/>
    </row>
    <row r="2203" spans="110:135" x14ac:dyDescent="0.2">
      <c r="DF2203" s="24" t="s">
        <v>5100</v>
      </c>
      <c r="DG2203" s="24" t="s">
        <v>212</v>
      </c>
      <c r="DH2203" s="25">
        <v>3342.0164091625102</v>
      </c>
      <c r="DI2203" s="25">
        <v>2079.1345362932602</v>
      </c>
      <c r="DJ2203" s="25">
        <v>95.824825217035993</v>
      </c>
      <c r="DK2203" s="25"/>
      <c r="DL2203" s="25"/>
      <c r="DM2203" s="25"/>
      <c r="DN2203" s="25"/>
      <c r="DO2203" s="25"/>
      <c r="DP2203" s="25"/>
      <c r="DQ2203" s="25"/>
      <c r="DR2203" s="25"/>
      <c r="DS2203" s="25">
        <v>2079.1345362932602</v>
      </c>
      <c r="DT2203" s="25"/>
      <c r="DU2203" s="25"/>
      <c r="DV2203" s="25"/>
      <c r="DW2203" s="25"/>
      <c r="DX2203" s="25"/>
      <c r="DY2203" s="25"/>
      <c r="DZ2203" s="25">
        <v>1880.44839267051</v>
      </c>
      <c r="EA2203" s="25">
        <v>2999.6435708798599</v>
      </c>
      <c r="EB2203" s="25"/>
      <c r="EC2203" s="25"/>
      <c r="ED2203" s="25">
        <v>8904.8555459688996</v>
      </c>
      <c r="EE2203" s="25">
        <v>846</v>
      </c>
    </row>
    <row r="2204" spans="110:135" x14ac:dyDescent="0.2">
      <c r="DF2204" s="24" t="s">
        <v>1926</v>
      </c>
      <c r="DG2204" s="24" t="s">
        <v>212</v>
      </c>
      <c r="DH2204" s="25">
        <v>2445.87278611085</v>
      </c>
      <c r="DI2204" s="25">
        <v>2080</v>
      </c>
      <c r="DJ2204" s="25">
        <v>72.865521073810001</v>
      </c>
      <c r="DK2204" s="25"/>
      <c r="DL2204" s="25">
        <v>2080</v>
      </c>
      <c r="DM2204" s="25">
        <v>464.58996660000003</v>
      </c>
      <c r="DN2204" s="25"/>
      <c r="DO2204" s="25">
        <v>2115.7096415000001</v>
      </c>
      <c r="DP2204" s="25">
        <v>1419.1460022577401</v>
      </c>
      <c r="DQ2204" s="25"/>
      <c r="DR2204" s="25">
        <v>1428.7960026778501</v>
      </c>
      <c r="DS2204" s="25">
        <v>2152.7453201502399</v>
      </c>
      <c r="DT2204" s="25">
        <v>5613.7530825629701</v>
      </c>
      <c r="DU2204" s="25">
        <v>4795.7162882848997</v>
      </c>
      <c r="DV2204" s="25"/>
      <c r="DW2204" s="25">
        <v>1724.9966587394499</v>
      </c>
      <c r="DX2204" s="25">
        <v>4713.1476844461604</v>
      </c>
      <c r="DY2204" s="25"/>
      <c r="DZ2204" s="25"/>
      <c r="EA2204" s="25"/>
      <c r="EB2204" s="25"/>
      <c r="EC2204" s="25"/>
      <c r="ED2204" s="25"/>
      <c r="EE2204" s="25">
        <v>396</v>
      </c>
    </row>
    <row r="2205" spans="110:135" x14ac:dyDescent="0.2">
      <c r="DF2205" s="24" t="s">
        <v>2364</v>
      </c>
      <c r="DG2205" s="24" t="s">
        <v>212</v>
      </c>
      <c r="DH2205" s="25">
        <v>1630.5768676856501</v>
      </c>
      <c r="DI2205" s="25">
        <v>2081.0251306976902</v>
      </c>
      <c r="DJ2205" s="25">
        <v>65.604868448990501</v>
      </c>
      <c r="DK2205" s="25"/>
      <c r="DL2205" s="25">
        <v>805</v>
      </c>
      <c r="DM2205" s="25">
        <v>189.33751530000001</v>
      </c>
      <c r="DN2205" s="25"/>
      <c r="DO2205" s="25"/>
      <c r="DP2205" s="25">
        <v>851.79509022794798</v>
      </c>
      <c r="DQ2205" s="25"/>
      <c r="DR2205" s="25"/>
      <c r="DS2205" s="25">
        <v>2144.9673972511</v>
      </c>
      <c r="DT2205" s="25"/>
      <c r="DU2205" s="25"/>
      <c r="DV2205" s="25">
        <v>2104.1724725929498</v>
      </c>
      <c r="DW2205" s="25"/>
      <c r="DX2205" s="25"/>
      <c r="DY2205" s="25">
        <v>2978.3874380089801</v>
      </c>
      <c r="DZ2205" s="25">
        <v>2081.0251306976902</v>
      </c>
      <c r="EA2205" s="25"/>
      <c r="EB2205" s="25"/>
      <c r="EC2205" s="25"/>
      <c r="ED2205" s="25">
        <v>3034.5067650921601</v>
      </c>
      <c r="EE2205" s="25">
        <v>486</v>
      </c>
    </row>
    <row r="2206" spans="110:135" x14ac:dyDescent="0.2">
      <c r="DF2206" s="24" t="s">
        <v>5530</v>
      </c>
      <c r="DG2206" s="24" t="s">
        <v>212</v>
      </c>
      <c r="DH2206" s="25">
        <v>3015.4021152313699</v>
      </c>
      <c r="DI2206" s="25">
        <v>2081.5106928722698</v>
      </c>
      <c r="DJ2206" s="25">
        <v>89.563281798462597</v>
      </c>
      <c r="DK2206" s="25">
        <v>98</v>
      </c>
      <c r="DL2206" s="25">
        <v>1164</v>
      </c>
      <c r="DM2206" s="25">
        <v>380.21759029999998</v>
      </c>
      <c r="DN2206" s="25"/>
      <c r="DO2206" s="25"/>
      <c r="DP2206" s="25">
        <v>8160.7873567138704</v>
      </c>
      <c r="DQ2206" s="25">
        <v>6192.1541216557198</v>
      </c>
      <c r="DR2206" s="25">
        <v>2526.2477434245402</v>
      </c>
      <c r="DS2206" s="25">
        <v>7404.8780127992104</v>
      </c>
      <c r="DT2206" s="25">
        <v>2023.0213857445401</v>
      </c>
      <c r="DU2206" s="25">
        <v>1522.1418438113601</v>
      </c>
      <c r="DV2206" s="25">
        <v>2626.92257838266</v>
      </c>
      <c r="DW2206" s="25"/>
      <c r="DX2206" s="25"/>
      <c r="DY2206" s="25"/>
      <c r="DZ2206" s="25">
        <v>1946.45474994451</v>
      </c>
      <c r="EA2206" s="25"/>
      <c r="EB2206" s="25"/>
      <c r="EC2206" s="25"/>
      <c r="ED2206" s="25"/>
      <c r="EE2206" s="25">
        <v>2140</v>
      </c>
    </row>
    <row r="2207" spans="110:135" x14ac:dyDescent="0.2">
      <c r="DF2207" s="24" t="s">
        <v>3451</v>
      </c>
      <c r="DG2207" s="24" t="s">
        <v>212</v>
      </c>
      <c r="DH2207" s="25">
        <v>2146.4981809893802</v>
      </c>
      <c r="DI2207" s="25">
        <v>2082.92713928688</v>
      </c>
      <c r="DJ2207" s="25">
        <v>52.236674618536</v>
      </c>
      <c r="DK2207" s="25"/>
      <c r="DL2207" s="25">
        <v>3173</v>
      </c>
      <c r="DM2207" s="25">
        <v>484.64139139999997</v>
      </c>
      <c r="DN2207" s="25"/>
      <c r="DO2207" s="25"/>
      <c r="DP2207" s="25">
        <v>1603.5805666184699</v>
      </c>
      <c r="DQ2207" s="25"/>
      <c r="DR2207" s="25">
        <v>2792.8012945518599</v>
      </c>
      <c r="DS2207" s="25">
        <v>2807.3874577264801</v>
      </c>
      <c r="DT2207" s="25"/>
      <c r="DU2207" s="25">
        <v>2082.92713928688</v>
      </c>
      <c r="DV2207" s="25"/>
      <c r="DW2207" s="25">
        <v>1499.6395688034399</v>
      </c>
      <c r="DX2207" s="25"/>
      <c r="DY2207" s="25"/>
      <c r="DZ2207" s="25"/>
      <c r="EA2207" s="25">
        <v>3937.5062105173201</v>
      </c>
      <c r="EB2207" s="25"/>
      <c r="EC2207" s="25"/>
      <c r="ED2207" s="25"/>
      <c r="EE2207" s="25">
        <v>937</v>
      </c>
    </row>
    <row r="2208" spans="110:135" x14ac:dyDescent="0.2">
      <c r="DF2208" s="24" t="s">
        <v>4552</v>
      </c>
      <c r="DG2208" s="24" t="s">
        <v>212</v>
      </c>
      <c r="DH2208" s="25">
        <v>2315.2626511992298</v>
      </c>
      <c r="DI2208" s="25">
        <v>2085.66106536601</v>
      </c>
      <c r="DJ2208" s="25">
        <v>84.674115305926094</v>
      </c>
      <c r="DK2208" s="25"/>
      <c r="DL2208" s="25">
        <v>5907</v>
      </c>
      <c r="DM2208" s="25">
        <v>198.13232819999999</v>
      </c>
      <c r="DN2208" s="25"/>
      <c r="DO2208" s="25"/>
      <c r="DP2208" s="25">
        <v>1788.37941022423</v>
      </c>
      <c r="DQ2208" s="25"/>
      <c r="DR2208" s="25"/>
      <c r="DS2208" s="25">
        <v>1087.88511461438</v>
      </c>
      <c r="DT2208" s="25"/>
      <c r="DU2208" s="25">
        <v>2527.2363336490098</v>
      </c>
      <c r="DV2208" s="25"/>
      <c r="DW2208" s="25"/>
      <c r="DX2208" s="25"/>
      <c r="DY2208" s="25"/>
      <c r="DZ2208" s="25"/>
      <c r="EA2208" s="25">
        <v>2382.94272050779</v>
      </c>
      <c r="EB2208" s="25"/>
      <c r="EC2208" s="25"/>
      <c r="ED2208" s="25"/>
      <c r="EE2208" s="25"/>
    </row>
    <row r="2209" spans="110:135" x14ac:dyDescent="0.2">
      <c r="DF2209" s="24" t="s">
        <v>2119</v>
      </c>
      <c r="DG2209" s="24" t="s">
        <v>212</v>
      </c>
      <c r="DH2209" s="25">
        <v>2229.5523933128602</v>
      </c>
      <c r="DI2209" s="25">
        <v>2085.91659297863</v>
      </c>
      <c r="DJ2209" s="25">
        <v>76.586577419648506</v>
      </c>
      <c r="DK2209" s="25"/>
      <c r="DL2209" s="25">
        <v>920</v>
      </c>
      <c r="DM2209" s="25">
        <v>283.70998830000002</v>
      </c>
      <c r="DN2209" s="25"/>
      <c r="DO2209" s="25"/>
      <c r="DP2209" s="25">
        <v>4416.16625011217</v>
      </c>
      <c r="DQ2209" s="25">
        <v>4752.5723227427598</v>
      </c>
      <c r="DR2209" s="25"/>
      <c r="DS2209" s="25">
        <v>2771.13739939069</v>
      </c>
      <c r="DT2209" s="25"/>
      <c r="DU2209" s="25">
        <v>2589.8665375123301</v>
      </c>
      <c r="DV2209" s="25"/>
      <c r="DW2209" s="25"/>
      <c r="DX2209" s="25"/>
      <c r="DY2209" s="25"/>
      <c r="DZ2209" s="25">
        <v>1581.9666484449299</v>
      </c>
      <c r="EA2209" s="25"/>
      <c r="EB2209" s="25"/>
      <c r="EC2209" s="25"/>
      <c r="ED2209" s="25"/>
      <c r="EE2209" s="25">
        <v>521</v>
      </c>
    </row>
    <row r="2210" spans="110:135" x14ac:dyDescent="0.2">
      <c r="DF2210" s="24" t="s">
        <v>2632</v>
      </c>
      <c r="DG2210" s="24" t="s">
        <v>212</v>
      </c>
      <c r="DH2210" s="25">
        <v>2713.47235294454</v>
      </c>
      <c r="DI2210" s="25">
        <v>2087.9224680008901</v>
      </c>
      <c r="DJ2210" s="25">
        <v>83.947039267762804</v>
      </c>
      <c r="DK2210" s="25"/>
      <c r="DL2210" s="25">
        <v>2546</v>
      </c>
      <c r="DM2210" s="25">
        <v>1665.124603</v>
      </c>
      <c r="DN2210" s="25"/>
      <c r="DO2210" s="25"/>
      <c r="DP2210" s="25">
        <v>2574.76004148017</v>
      </c>
      <c r="DQ2210" s="25">
        <v>2310.22334927457</v>
      </c>
      <c r="DR2210" s="25">
        <v>1865.6215867272199</v>
      </c>
      <c r="DS2210" s="25">
        <v>1352.75571152153</v>
      </c>
      <c r="DT2210" s="25">
        <v>3243.5630664547398</v>
      </c>
      <c r="DU2210" s="25">
        <v>8931.6639722620803</v>
      </c>
      <c r="DV2210" s="25"/>
      <c r="DW2210" s="25">
        <v>1285.01119872512</v>
      </c>
      <c r="DX2210" s="25"/>
      <c r="DY2210" s="25"/>
      <c r="DZ2210" s="25"/>
      <c r="EA2210" s="25"/>
      <c r="EB2210" s="25"/>
      <c r="EC2210" s="25"/>
      <c r="ED2210" s="25"/>
      <c r="EE2210" s="25">
        <v>1360</v>
      </c>
    </row>
    <row r="2211" spans="110:135" x14ac:dyDescent="0.2">
      <c r="DF2211" s="24" t="s">
        <v>5544</v>
      </c>
      <c r="DG2211" s="24" t="s">
        <v>212</v>
      </c>
      <c r="DH2211" s="25">
        <v>2939.9522338941601</v>
      </c>
      <c r="DI2211" s="25">
        <v>2088.6340735744302</v>
      </c>
      <c r="DJ2211" s="25">
        <v>86.367209462189905</v>
      </c>
      <c r="DK2211" s="25"/>
      <c r="DL2211" s="25">
        <v>1738</v>
      </c>
      <c r="DM2211" s="25">
        <v>708.88008660000003</v>
      </c>
      <c r="DN2211" s="25"/>
      <c r="DO2211" s="25"/>
      <c r="DP2211" s="25">
        <v>3778.5488847931301</v>
      </c>
      <c r="DQ2211" s="25"/>
      <c r="DR2211" s="25"/>
      <c r="DS2211" s="25">
        <v>8865.6770131102803</v>
      </c>
      <c r="DT2211" s="25"/>
      <c r="DU2211" s="25">
        <v>1886.38345730117</v>
      </c>
      <c r="DV2211" s="25">
        <v>2364.8602821998202</v>
      </c>
      <c r="DW2211" s="25">
        <v>2112.0064143437598</v>
      </c>
      <c r="DX2211" s="25"/>
      <c r="DY2211" s="25"/>
      <c r="DZ2211" s="25">
        <v>2065.2617328051101</v>
      </c>
      <c r="EA2211" s="25"/>
      <c r="EB2211" s="25"/>
      <c r="EC2211" s="25"/>
      <c r="ED2211" s="25"/>
      <c r="EE2211" s="25"/>
    </row>
    <row r="2212" spans="110:135" x14ac:dyDescent="0.2">
      <c r="DF2212" s="24" t="s">
        <v>3236</v>
      </c>
      <c r="DG2212" s="24" t="s">
        <v>212</v>
      </c>
      <c r="DH2212" s="25">
        <v>2103.5968438446898</v>
      </c>
      <c r="DI2212" s="25">
        <v>2090.2306817328699</v>
      </c>
      <c r="DJ2212" s="25">
        <v>65.942775282305703</v>
      </c>
      <c r="DK2212" s="25">
        <v>249</v>
      </c>
      <c r="DL2212" s="25">
        <v>1588</v>
      </c>
      <c r="DM2212" s="25">
        <v>182.20491490000001</v>
      </c>
      <c r="DN2212" s="25"/>
      <c r="DO2212" s="25"/>
      <c r="DP2212" s="25">
        <v>2133.5765005323301</v>
      </c>
      <c r="DQ2212" s="25">
        <v>2625.4848552078402</v>
      </c>
      <c r="DR2212" s="25">
        <v>734.52697210557403</v>
      </c>
      <c r="DS2212" s="25">
        <v>5031.4149007226197</v>
      </c>
      <c r="DT2212" s="25"/>
      <c r="DU2212" s="25">
        <v>1374.7306048052201</v>
      </c>
      <c r="DV2212" s="25"/>
      <c r="DW2212" s="25">
        <v>1874.2802006649999</v>
      </c>
      <c r="DX2212" s="25"/>
      <c r="DY2212" s="25">
        <v>3643.2654235691002</v>
      </c>
      <c r="DZ2212" s="25">
        <v>2090.2306817328699</v>
      </c>
      <c r="EA2212" s="25"/>
      <c r="EB2212" s="25"/>
      <c r="EC2212" s="25">
        <v>2310.5198100470002</v>
      </c>
      <c r="ED2212" s="25">
        <v>3509.5241056934301</v>
      </c>
      <c r="EE2212" s="25"/>
    </row>
    <row r="2213" spans="110:135" x14ac:dyDescent="0.2">
      <c r="DF2213" s="24" t="s">
        <v>4541</v>
      </c>
      <c r="DG2213" s="24" t="s">
        <v>212</v>
      </c>
      <c r="DH2213" s="25">
        <v>2049.76438229515</v>
      </c>
      <c r="DI2213" s="25">
        <v>2091.0564784588601</v>
      </c>
      <c r="DJ2213" s="25">
        <v>46.507866431945303</v>
      </c>
      <c r="DK2213" s="25"/>
      <c r="DL2213" s="25">
        <v>1535</v>
      </c>
      <c r="DM2213" s="25">
        <v>237.15917680000001</v>
      </c>
      <c r="DN2213" s="25"/>
      <c r="DO2213" s="25"/>
      <c r="DP2213" s="25">
        <v>2444.64775971572</v>
      </c>
      <c r="DQ2213" s="25"/>
      <c r="DR2213" s="25"/>
      <c r="DS2213" s="25">
        <v>1210.69905336123</v>
      </c>
      <c r="DT2213" s="25"/>
      <c r="DU2213" s="25">
        <v>2386.7236904964898</v>
      </c>
      <c r="DV2213" s="25">
        <v>2091.0564784588601</v>
      </c>
      <c r="DW2213" s="25">
        <v>1206.24898306151</v>
      </c>
      <c r="DX2213" s="25"/>
      <c r="DY2213" s="25"/>
      <c r="DZ2213" s="25">
        <v>2015.4916470778301</v>
      </c>
      <c r="EA2213" s="25"/>
      <c r="EB2213" s="25"/>
      <c r="EC2213" s="25">
        <v>2780.1015901282999</v>
      </c>
      <c r="ED2213" s="25">
        <v>3530.2798261466701</v>
      </c>
      <c r="EE2213" s="25">
        <v>3110</v>
      </c>
    </row>
    <row r="2214" spans="110:135" x14ac:dyDescent="0.2">
      <c r="DF2214" s="24" t="s">
        <v>5280</v>
      </c>
      <c r="DG2214" s="24" t="s">
        <v>274</v>
      </c>
      <c r="DH2214" s="25">
        <v>2770.2497860395802</v>
      </c>
      <c r="DI2214" s="25">
        <v>2091.11025873785</v>
      </c>
      <c r="DJ2214" s="25">
        <v>56.681550725572301</v>
      </c>
      <c r="DK2214" s="25"/>
      <c r="DL2214" s="25">
        <v>5916</v>
      </c>
      <c r="DM2214" s="25">
        <v>1517.6973129999999</v>
      </c>
      <c r="DN2214" s="25"/>
      <c r="DO2214" s="25"/>
      <c r="DP2214" s="25">
        <v>3921.8262132529499</v>
      </c>
      <c r="DQ2214" s="25"/>
      <c r="DR2214" s="25">
        <v>4386.3205843277301</v>
      </c>
      <c r="DS2214" s="25">
        <v>1499.65870786855</v>
      </c>
      <c r="DT2214" s="25"/>
      <c r="DU2214" s="25">
        <v>2472.2205174757</v>
      </c>
      <c r="DV2214" s="25"/>
      <c r="DW2214" s="25">
        <v>1377.67804565141</v>
      </c>
      <c r="DX2214" s="25">
        <v>3403.66436097015</v>
      </c>
      <c r="DY2214" s="25"/>
      <c r="DZ2214" s="25">
        <v>1497.4321178492801</v>
      </c>
      <c r="EA2214" s="25"/>
      <c r="EB2214" s="25"/>
      <c r="EC2214" s="25"/>
      <c r="ED2214" s="25"/>
      <c r="EE2214" s="25">
        <v>1710</v>
      </c>
    </row>
    <row r="2215" spans="110:135" x14ac:dyDescent="0.2">
      <c r="DF2215" s="24" t="s">
        <v>2243</v>
      </c>
      <c r="DG2215" s="24" t="s">
        <v>212</v>
      </c>
      <c r="DH2215" s="25">
        <v>1972.01029439391</v>
      </c>
      <c r="DI2215" s="25">
        <v>2091.1368445518301</v>
      </c>
      <c r="DJ2215" s="25">
        <v>61.995003840052803</v>
      </c>
      <c r="DK2215" s="25">
        <v>307</v>
      </c>
      <c r="DL2215" s="25">
        <v>1735</v>
      </c>
      <c r="DM2215" s="25">
        <v>396.81290960000001</v>
      </c>
      <c r="DN2215" s="25"/>
      <c r="DO2215" s="25"/>
      <c r="DP2215" s="25">
        <v>3072.0601528436</v>
      </c>
      <c r="DQ2215" s="25"/>
      <c r="DR2215" s="25">
        <v>1090.1393986435901</v>
      </c>
      <c r="DS2215" s="25">
        <v>2900.3778887120802</v>
      </c>
      <c r="DT2215" s="25"/>
      <c r="DU2215" s="25">
        <v>2091.1368445518301</v>
      </c>
      <c r="DV2215" s="25"/>
      <c r="DW2215" s="25"/>
      <c r="DX2215" s="25">
        <v>3895.69999524788</v>
      </c>
      <c r="DY2215" s="25"/>
      <c r="DZ2215" s="25">
        <v>2259.8654599462302</v>
      </c>
      <c r="EA2215" s="25"/>
      <c r="EB2215" s="25"/>
      <c r="EC2215" s="25"/>
      <c r="ED2215" s="25"/>
      <c r="EE2215" s="25"/>
    </row>
    <row r="2216" spans="110:135" x14ac:dyDescent="0.2">
      <c r="DF2216" s="24" t="s">
        <v>2141</v>
      </c>
      <c r="DG2216" s="24" t="s">
        <v>212</v>
      </c>
      <c r="DH2216" s="25">
        <v>2362.6377176588298</v>
      </c>
      <c r="DI2216" s="25">
        <v>2092.39458404987</v>
      </c>
      <c r="DJ2216" s="25">
        <v>73.9271108337404</v>
      </c>
      <c r="DK2216" s="25">
        <v>741</v>
      </c>
      <c r="DL2216" s="25">
        <v>444</v>
      </c>
      <c r="DM2216" s="25">
        <v>369.9577716</v>
      </c>
      <c r="DN2216" s="25"/>
      <c r="DO2216" s="25"/>
      <c r="DP2216" s="25">
        <v>2258.7896303615898</v>
      </c>
      <c r="DQ2216" s="25">
        <v>5860.4287478514098</v>
      </c>
      <c r="DR2216" s="25">
        <v>1272.0476568843701</v>
      </c>
      <c r="DS2216" s="25">
        <v>2092.39458404987</v>
      </c>
      <c r="DT2216" s="25">
        <v>5747.6666828523403</v>
      </c>
      <c r="DU2216" s="25">
        <v>2020.4430082758799</v>
      </c>
      <c r="DV2216" s="25">
        <v>2167.17470267928</v>
      </c>
      <c r="DW2216" s="25"/>
      <c r="DX2216" s="25"/>
      <c r="DY2216" s="25">
        <v>2687.0469679371099</v>
      </c>
      <c r="DZ2216" s="25">
        <v>1803.34057707289</v>
      </c>
      <c r="EA2216" s="25"/>
      <c r="EB2216" s="25"/>
      <c r="EC2216" s="25"/>
      <c r="ED2216" s="25"/>
      <c r="EE2216" s="25">
        <v>3250</v>
      </c>
    </row>
    <row r="2217" spans="110:135" x14ac:dyDescent="0.2">
      <c r="DF2217" s="24" t="s">
        <v>1932</v>
      </c>
      <c r="DG2217" s="24" t="s">
        <v>212</v>
      </c>
      <c r="DH2217" s="25">
        <v>2216.3083987810201</v>
      </c>
      <c r="DI2217" s="25">
        <v>2092.7528714655</v>
      </c>
      <c r="DJ2217" s="25">
        <v>54.695181550430299</v>
      </c>
      <c r="DK2217" s="25"/>
      <c r="DL2217" s="25">
        <v>1193</v>
      </c>
      <c r="DM2217" s="25">
        <v>443.34590229999998</v>
      </c>
      <c r="DN2217" s="25"/>
      <c r="DO2217" s="25"/>
      <c r="DP2217" s="25">
        <v>2701.8237006200102</v>
      </c>
      <c r="DQ2217" s="25"/>
      <c r="DR2217" s="25"/>
      <c r="DS2217" s="25">
        <v>2217.3546493501599</v>
      </c>
      <c r="DT2217" s="25"/>
      <c r="DU2217" s="25">
        <v>1968.1510935808401</v>
      </c>
      <c r="DV2217" s="25"/>
      <c r="DW2217" s="25"/>
      <c r="DX2217" s="25">
        <v>3709.9583708650798</v>
      </c>
      <c r="DY2217" s="25"/>
      <c r="DZ2217" s="25">
        <v>1523.44639694493</v>
      </c>
      <c r="EA2217" s="25"/>
      <c r="EB2217" s="25"/>
      <c r="EC2217" s="25"/>
      <c r="ED2217" s="25">
        <v>3973.3870765871102</v>
      </c>
      <c r="EE2217" s="25"/>
    </row>
    <row r="2218" spans="110:135" x14ac:dyDescent="0.2">
      <c r="DF2218" s="24" t="s">
        <v>5305</v>
      </c>
      <c r="DG2218" s="24" t="s">
        <v>212</v>
      </c>
      <c r="DH2218" s="25">
        <v>2312.4712009215</v>
      </c>
      <c r="DI2218" s="25">
        <v>2093.2356256336502</v>
      </c>
      <c r="DJ2218" s="25">
        <v>87.127436660173103</v>
      </c>
      <c r="DK2218" s="25"/>
      <c r="DL2218" s="25">
        <v>5451</v>
      </c>
      <c r="DM2218" s="25"/>
      <c r="DN2218" s="25"/>
      <c r="DO2218" s="25"/>
      <c r="DP2218" s="25"/>
      <c r="DQ2218" s="25">
        <v>2814.3411167212398</v>
      </c>
      <c r="DR2218" s="25">
        <v>944.77926225261001</v>
      </c>
      <c r="DS2218" s="25"/>
      <c r="DT2218" s="25"/>
      <c r="DU2218" s="25"/>
      <c r="DV2218" s="25"/>
      <c r="DW2218" s="25">
        <v>2093.2356256336502</v>
      </c>
      <c r="DX2218" s="25"/>
      <c r="DY2218" s="25"/>
      <c r="DZ2218" s="25"/>
      <c r="EA2218" s="25"/>
      <c r="EB2218" s="25"/>
      <c r="EC2218" s="25"/>
      <c r="ED2218" s="25"/>
      <c r="EE2218" s="25">
        <v>259</v>
      </c>
    </row>
    <row r="2219" spans="110:135" x14ac:dyDescent="0.2">
      <c r="DF2219" s="24" t="s">
        <v>5301</v>
      </c>
      <c r="DG2219" s="24" t="s">
        <v>212</v>
      </c>
      <c r="DH2219" s="25">
        <v>2988.8619302318002</v>
      </c>
      <c r="DI2219" s="25">
        <v>2093.73944835771</v>
      </c>
      <c r="DJ2219" s="25">
        <v>105.667592014527</v>
      </c>
      <c r="DK2219" s="25"/>
      <c r="DL2219" s="25">
        <v>2894</v>
      </c>
      <c r="DM2219" s="25">
        <v>273.42649180000001</v>
      </c>
      <c r="DN2219" s="25"/>
      <c r="DO2219" s="25"/>
      <c r="DP2219" s="25">
        <v>2093.73944835771</v>
      </c>
      <c r="DQ2219" s="25">
        <v>12044.7503977043</v>
      </c>
      <c r="DR2219" s="25"/>
      <c r="DS2219" s="25">
        <v>1152.78897938572</v>
      </c>
      <c r="DT2219" s="25"/>
      <c r="DU2219" s="25">
        <v>2399.97111610296</v>
      </c>
      <c r="DV2219" s="25"/>
      <c r="DW2219" s="25">
        <v>1699.75487086157</v>
      </c>
      <c r="DX2219" s="25"/>
      <c r="DY2219" s="25">
        <v>3612.6641119154401</v>
      </c>
      <c r="DZ2219" s="25">
        <v>1623.2972059609399</v>
      </c>
      <c r="EA2219" s="25"/>
      <c r="EB2219" s="25"/>
      <c r="EC2219" s="25"/>
      <c r="ED2219" s="25">
        <v>3413.08861046117</v>
      </c>
      <c r="EE2219" s="25">
        <v>1670</v>
      </c>
    </row>
    <row r="2220" spans="110:135" x14ac:dyDescent="0.2">
      <c r="DF2220" s="24" t="s">
        <v>1437</v>
      </c>
      <c r="DG2220" s="24" t="s">
        <v>212</v>
      </c>
      <c r="DH2220" s="25">
        <v>2084.4546751197199</v>
      </c>
      <c r="DI2220" s="25">
        <v>2094.64199116178</v>
      </c>
      <c r="DJ2220" s="25">
        <v>67.3955595601971</v>
      </c>
      <c r="DK2220" s="25"/>
      <c r="DL2220" s="25">
        <v>3052</v>
      </c>
      <c r="DM2220" s="25">
        <v>381.38575700000001</v>
      </c>
      <c r="DN2220" s="25"/>
      <c r="DO2220" s="25"/>
      <c r="DP2220" s="25"/>
      <c r="DQ2220" s="25">
        <v>4132.0583113947396</v>
      </c>
      <c r="DR2220" s="25"/>
      <c r="DS2220" s="25">
        <v>1917.4080251288899</v>
      </c>
      <c r="DT2220" s="25"/>
      <c r="DU2220" s="25">
        <v>2271.8759571946698</v>
      </c>
      <c r="DV2220" s="25"/>
      <c r="DW2220" s="25"/>
      <c r="DX2220" s="25"/>
      <c r="DY2220" s="25"/>
      <c r="DZ2220" s="25"/>
      <c r="EA2220" s="25"/>
      <c r="EB2220" s="25"/>
      <c r="EC2220" s="25"/>
      <c r="ED2220" s="25"/>
      <c r="EE2220" s="25">
        <v>752</v>
      </c>
    </row>
    <row r="2221" spans="110:135" x14ac:dyDescent="0.2">
      <c r="DF2221" s="24" t="s">
        <v>4743</v>
      </c>
      <c r="DG2221" s="24" t="s">
        <v>212</v>
      </c>
      <c r="DH2221" s="25">
        <v>2015.8494966708299</v>
      </c>
      <c r="DI2221" s="25">
        <v>2097.1450477285998</v>
      </c>
      <c r="DJ2221" s="25">
        <v>60.930038970591298</v>
      </c>
      <c r="DK2221" s="25"/>
      <c r="DL2221" s="25">
        <v>709</v>
      </c>
      <c r="DM2221" s="25">
        <v>144.4258643</v>
      </c>
      <c r="DN2221" s="25"/>
      <c r="DO2221" s="25"/>
      <c r="DP2221" s="25">
        <v>2605.8596710727202</v>
      </c>
      <c r="DQ2221" s="25"/>
      <c r="DR2221" s="25"/>
      <c r="DS2221" s="25">
        <v>2204.6282116705202</v>
      </c>
      <c r="DT2221" s="25"/>
      <c r="DU2221" s="25">
        <v>1321.9214610145</v>
      </c>
      <c r="DV2221" s="25">
        <v>2508.7573588721698</v>
      </c>
      <c r="DW2221" s="25">
        <v>1989.6618837866799</v>
      </c>
      <c r="DX2221" s="25"/>
      <c r="DY2221" s="25"/>
      <c r="DZ2221" s="25">
        <v>1714.1486224083201</v>
      </c>
      <c r="EA2221" s="25"/>
      <c r="EB2221" s="25"/>
      <c r="EC2221" s="25">
        <v>2280.0918935834202</v>
      </c>
      <c r="ED2221" s="25"/>
      <c r="EE2221" s="25">
        <v>4680</v>
      </c>
    </row>
    <row r="2222" spans="110:135" x14ac:dyDescent="0.2">
      <c r="DF2222" s="24" t="s">
        <v>4553</v>
      </c>
      <c r="DG2222" s="24" t="s">
        <v>274</v>
      </c>
      <c r="DH2222" s="25">
        <v>2750.9878926640799</v>
      </c>
      <c r="DI2222" s="25">
        <v>2100.73999588591</v>
      </c>
      <c r="DJ2222" s="25">
        <v>75.612095863135096</v>
      </c>
      <c r="DK2222" s="25"/>
      <c r="DL2222" s="25">
        <v>2015</v>
      </c>
      <c r="DM2222" s="25">
        <v>424.30397049999999</v>
      </c>
      <c r="DN2222" s="25"/>
      <c r="DO2222" s="25"/>
      <c r="DP2222" s="25">
        <v>3289.9848356402399</v>
      </c>
      <c r="DQ2222" s="25">
        <v>7828.3666642281196</v>
      </c>
      <c r="DR2222" s="25"/>
      <c r="DS2222" s="25">
        <v>2617.7318684996799</v>
      </c>
      <c r="DT2222" s="25">
        <v>3873.24484695306</v>
      </c>
      <c r="DU2222" s="25"/>
      <c r="DV2222" s="25">
        <v>2066.28257487564</v>
      </c>
      <c r="DW2222" s="25">
        <v>2100.73999588591</v>
      </c>
      <c r="DX2222" s="25">
        <v>3958.2279301551298</v>
      </c>
      <c r="DY2222" s="25"/>
      <c r="DZ2222" s="25">
        <v>1988.0841325671199</v>
      </c>
      <c r="EA2222" s="25"/>
      <c r="EB2222" s="25"/>
      <c r="EC2222" s="25"/>
      <c r="ED2222" s="25"/>
      <c r="EE2222" s="25">
        <v>98.9</v>
      </c>
    </row>
    <row r="2223" spans="110:135" x14ac:dyDescent="0.2">
      <c r="DF2223" s="24" t="s">
        <v>6228</v>
      </c>
      <c r="DG2223" s="24" t="s">
        <v>274</v>
      </c>
      <c r="DH2223" s="25">
        <v>2102.2425574783601</v>
      </c>
      <c r="DI2223" s="25">
        <v>2102.2425574783601</v>
      </c>
      <c r="DJ2223" s="25"/>
      <c r="DK2223" s="25"/>
      <c r="DL2223" s="25"/>
      <c r="DM2223" s="25"/>
      <c r="DN2223" s="25"/>
      <c r="DO2223" s="25"/>
      <c r="DP2223" s="25"/>
      <c r="DQ2223" s="25"/>
      <c r="DR2223" s="25"/>
      <c r="DS2223" s="25"/>
      <c r="DT2223" s="25"/>
      <c r="DU2223" s="25"/>
      <c r="DV2223" s="25"/>
      <c r="DW2223" s="25"/>
      <c r="DX2223" s="25"/>
      <c r="DY2223" s="25"/>
      <c r="DZ2223" s="25"/>
      <c r="EA2223" s="25">
        <v>2102.2425574783601</v>
      </c>
      <c r="EB2223" s="25"/>
      <c r="EC2223" s="25"/>
      <c r="ED2223" s="25"/>
      <c r="EE2223" s="25"/>
    </row>
    <row r="2224" spans="110:135" x14ac:dyDescent="0.2">
      <c r="DF2224" s="24" t="s">
        <v>7642</v>
      </c>
      <c r="DG2224" s="24" t="s">
        <v>212</v>
      </c>
      <c r="DH2224" s="25">
        <v>4698.9444512927803</v>
      </c>
      <c r="DI2224" s="25">
        <v>2102.95293324556</v>
      </c>
      <c r="DJ2224" s="25">
        <v>133.92743550961799</v>
      </c>
      <c r="DK2224" s="25">
        <v>20059</v>
      </c>
      <c r="DL2224" s="25">
        <v>15689</v>
      </c>
      <c r="DM2224" s="25">
        <v>825.49143260000005</v>
      </c>
      <c r="DN2224" s="25"/>
      <c r="DO2224" s="25"/>
      <c r="DP2224" s="25">
        <v>2767.8395808304899</v>
      </c>
      <c r="DQ2224" s="25">
        <v>1543.8335435008401</v>
      </c>
      <c r="DR2224" s="25"/>
      <c r="DS2224" s="25">
        <v>407.61820793322102</v>
      </c>
      <c r="DT2224" s="25"/>
      <c r="DU2224" s="25">
        <v>2089.2016258277799</v>
      </c>
      <c r="DV2224" s="25"/>
      <c r="DW2224" s="25">
        <v>2116.70424066334</v>
      </c>
      <c r="DX2224" s="25">
        <v>3421.6052041295102</v>
      </c>
      <c r="DY2224" s="25"/>
      <c r="DZ2224" s="25">
        <v>2068.5439422392101</v>
      </c>
      <c r="EA2224" s="25"/>
      <c r="EB2224" s="25"/>
      <c r="EC2224" s="25"/>
      <c r="ED2224" s="25">
        <v>3648.4956377890298</v>
      </c>
      <c r="EE2224" s="25">
        <v>1750</v>
      </c>
    </row>
    <row r="2225" spans="110:135" x14ac:dyDescent="0.2">
      <c r="DF2225" s="24" t="s">
        <v>3042</v>
      </c>
      <c r="DG2225" s="24" t="s">
        <v>212</v>
      </c>
      <c r="DH2225" s="25">
        <v>2001.88337448628</v>
      </c>
      <c r="DI2225" s="25">
        <v>2106.39567553903</v>
      </c>
      <c r="DJ2225" s="25">
        <v>43.256173756225301</v>
      </c>
      <c r="DK2225" s="25"/>
      <c r="DL2225" s="25">
        <v>939</v>
      </c>
      <c r="DM2225" s="25">
        <v>576.10895619999997</v>
      </c>
      <c r="DN2225" s="25"/>
      <c r="DO2225" s="25">
        <v>2155.2265839000002</v>
      </c>
      <c r="DP2225" s="25">
        <v>2171.5281595441302</v>
      </c>
      <c r="DQ2225" s="25"/>
      <c r="DR2225" s="25">
        <v>1400.6617101546001</v>
      </c>
      <c r="DS2225" s="25">
        <v>2428.4471340424502</v>
      </c>
      <c r="DT2225" s="25"/>
      <c r="DU2225" s="25">
        <v>2057.5647671780598</v>
      </c>
      <c r="DV2225" s="25"/>
      <c r="DW2225" s="25">
        <v>1658.4456961917299</v>
      </c>
      <c r="DX2225" s="25">
        <v>3402.4528687595298</v>
      </c>
      <c r="DY2225" s="25">
        <v>2760.5157923012298</v>
      </c>
      <c r="DZ2225" s="25">
        <v>1543.32225521854</v>
      </c>
      <c r="EA2225" s="25"/>
      <c r="EB2225" s="25"/>
      <c r="EC2225" s="25">
        <v>2961.5865542254501</v>
      </c>
      <c r="ED2225" s="25">
        <v>3034.5067650921601</v>
      </c>
      <c r="EE2225" s="25">
        <v>937</v>
      </c>
    </row>
    <row r="2226" spans="110:135" x14ac:dyDescent="0.2">
      <c r="DF2226" s="24" t="s">
        <v>3634</v>
      </c>
      <c r="DG2226" s="24" t="s">
        <v>212</v>
      </c>
      <c r="DH2226" s="25">
        <v>1930.93922097008</v>
      </c>
      <c r="DI2226" s="25">
        <v>2106.5797805055099</v>
      </c>
      <c r="DJ2226" s="25">
        <v>66.857258805566602</v>
      </c>
      <c r="DK2226" s="25"/>
      <c r="DL2226" s="25"/>
      <c r="DM2226" s="25"/>
      <c r="DN2226" s="25"/>
      <c r="DO2226" s="25"/>
      <c r="DP2226" s="25">
        <v>483.94560603480699</v>
      </c>
      <c r="DQ2226" s="25"/>
      <c r="DR2226" s="25"/>
      <c r="DS2226" s="25"/>
      <c r="DT2226" s="25"/>
      <c r="DU2226" s="25"/>
      <c r="DV2226" s="25"/>
      <c r="DW2226" s="25"/>
      <c r="DX2226" s="25"/>
      <c r="DY2226" s="25">
        <v>2544.5511948097501</v>
      </c>
      <c r="DZ2226" s="25">
        <v>1668.60836620128</v>
      </c>
      <c r="EA2226" s="25"/>
      <c r="EB2226" s="25"/>
      <c r="EC2226" s="25">
        <v>2712.0696826988901</v>
      </c>
      <c r="ED2226" s="25">
        <v>3690.4604760757602</v>
      </c>
      <c r="EE2226" s="25">
        <v>486</v>
      </c>
    </row>
    <row r="2227" spans="110:135" x14ac:dyDescent="0.2">
      <c r="DF2227" s="24" t="s">
        <v>3411</v>
      </c>
      <c r="DG2227" s="24" t="s">
        <v>212</v>
      </c>
      <c r="DH2227" s="25">
        <v>2501.1090730635501</v>
      </c>
      <c r="DI2227" s="25">
        <v>2107.91267872664</v>
      </c>
      <c r="DJ2227" s="25">
        <v>99.535993113888296</v>
      </c>
      <c r="DK2227" s="25"/>
      <c r="DL2227" s="25">
        <v>2590</v>
      </c>
      <c r="DM2227" s="25">
        <v>127.1826909</v>
      </c>
      <c r="DN2227" s="25">
        <v>518.34786050000002</v>
      </c>
      <c r="DO2227" s="25"/>
      <c r="DP2227" s="25">
        <v>1086.1659980073</v>
      </c>
      <c r="DQ2227" s="25"/>
      <c r="DR2227" s="25"/>
      <c r="DS2227" s="25">
        <v>1337.24269237919</v>
      </c>
      <c r="DT2227" s="25">
        <v>8803.2891781243397</v>
      </c>
      <c r="DU2227" s="25">
        <v>2183.0369532713898</v>
      </c>
      <c r="DV2227" s="25">
        <v>2091.3369889844998</v>
      </c>
      <c r="DW2227" s="25"/>
      <c r="DX2227" s="25"/>
      <c r="DY2227" s="25"/>
      <c r="DZ2227" s="25">
        <v>2124.4883684687802</v>
      </c>
      <c r="EA2227" s="25"/>
      <c r="EB2227" s="25"/>
      <c r="EC2227" s="25"/>
      <c r="ED2227" s="25"/>
      <c r="EE2227" s="25">
        <v>4150</v>
      </c>
    </row>
    <row r="2228" spans="110:135" x14ac:dyDescent="0.2">
      <c r="DF2228" s="24" t="s">
        <v>6180</v>
      </c>
      <c r="DG2228" s="24" t="s">
        <v>212</v>
      </c>
      <c r="DH2228" s="25">
        <v>2664.8131548285301</v>
      </c>
      <c r="DI2228" s="25">
        <v>2110.9507489755501</v>
      </c>
      <c r="DJ2228" s="25">
        <v>96.610800424853807</v>
      </c>
      <c r="DK2228" s="25">
        <v>10108</v>
      </c>
      <c r="DL2228" s="25">
        <v>1454</v>
      </c>
      <c r="DM2228" s="25">
        <v>107.82241089999999</v>
      </c>
      <c r="DN2228" s="25"/>
      <c r="DO2228" s="25">
        <v>1727.5868025</v>
      </c>
      <c r="DP2228" s="25">
        <v>2135.7373028877601</v>
      </c>
      <c r="DQ2228" s="25"/>
      <c r="DR2228" s="25"/>
      <c r="DS2228" s="25">
        <v>1846.2607935450901</v>
      </c>
      <c r="DT2228" s="25"/>
      <c r="DU2228" s="25">
        <v>2110.9507489755501</v>
      </c>
      <c r="DV2228" s="25">
        <v>2550.8907087482098</v>
      </c>
      <c r="DW2228" s="25">
        <v>1888.9732641095</v>
      </c>
      <c r="DX2228" s="25"/>
      <c r="DY2228" s="25"/>
      <c r="DZ2228" s="25">
        <v>2442.7226714477501</v>
      </c>
      <c r="EA2228" s="25"/>
      <c r="EB2228" s="25"/>
      <c r="EC2228" s="25"/>
      <c r="ED2228" s="25"/>
      <c r="EE2228" s="25">
        <v>2940</v>
      </c>
    </row>
    <row r="2229" spans="110:135" x14ac:dyDescent="0.2">
      <c r="DF2229" s="24" t="s">
        <v>3122</v>
      </c>
      <c r="DG2229" s="24" t="s">
        <v>212</v>
      </c>
      <c r="DH2229" s="25">
        <v>2111.2726199011399</v>
      </c>
      <c r="DI2229" s="25">
        <v>2111.2726199011399</v>
      </c>
      <c r="DJ2229" s="25">
        <v>62.478198930146498</v>
      </c>
      <c r="DK2229" s="25"/>
      <c r="DL2229" s="25"/>
      <c r="DM2229" s="25"/>
      <c r="DN2229" s="25"/>
      <c r="DO2229" s="25"/>
      <c r="DP2229" s="25"/>
      <c r="DQ2229" s="25"/>
      <c r="DR2229" s="25"/>
      <c r="DS2229" s="25"/>
      <c r="DT2229" s="25"/>
      <c r="DU2229" s="25">
        <v>3044.0066443196902</v>
      </c>
      <c r="DV2229" s="25"/>
      <c r="DW2229" s="25">
        <v>1178.5385954825899</v>
      </c>
      <c r="DX2229" s="25"/>
      <c r="DY2229" s="25"/>
      <c r="DZ2229" s="25"/>
      <c r="EA2229" s="25"/>
      <c r="EB2229" s="25"/>
      <c r="EC2229" s="25"/>
      <c r="ED2229" s="25"/>
      <c r="EE2229" s="25"/>
    </row>
    <row r="2230" spans="110:135" x14ac:dyDescent="0.2">
      <c r="DF2230" s="24" t="s">
        <v>5097</v>
      </c>
      <c r="DG2230" s="24" t="s">
        <v>212</v>
      </c>
      <c r="DH2230" s="25">
        <v>2825.4931381283</v>
      </c>
      <c r="DI2230" s="25">
        <v>2111.4410411891699</v>
      </c>
      <c r="DJ2230" s="25">
        <v>73.1209157660968</v>
      </c>
      <c r="DK2230" s="25"/>
      <c r="DL2230" s="25">
        <v>5916</v>
      </c>
      <c r="DM2230" s="25">
        <v>746.17812919999994</v>
      </c>
      <c r="DN2230" s="25">
        <v>1108.7490009999999</v>
      </c>
      <c r="DO2230" s="25"/>
      <c r="DP2230" s="25">
        <v>5797.4452542419704</v>
      </c>
      <c r="DQ2230" s="25">
        <v>6480.8766575381796</v>
      </c>
      <c r="DR2230" s="25">
        <v>3063.30252470819</v>
      </c>
      <c r="DS2230" s="25">
        <v>830.34237682899504</v>
      </c>
      <c r="DT2230" s="25"/>
      <c r="DU2230" s="25">
        <v>1703.0587619974599</v>
      </c>
      <c r="DV2230" s="25">
        <v>2112.89993720028</v>
      </c>
      <c r="DW2230" s="25"/>
      <c r="DX2230" s="25"/>
      <c r="DY2230" s="25"/>
      <c r="DZ2230" s="25">
        <v>2109.9821451780699</v>
      </c>
      <c r="EA2230" s="25"/>
      <c r="EB2230" s="25"/>
      <c r="EC2230" s="25">
        <v>2417.08286964641</v>
      </c>
      <c r="ED2230" s="25"/>
      <c r="EE2230" s="25">
        <v>1620</v>
      </c>
    </row>
    <row r="2231" spans="110:135" x14ac:dyDescent="0.2">
      <c r="DF2231" s="24" t="s">
        <v>5190</v>
      </c>
      <c r="DG2231" s="24" t="s">
        <v>274</v>
      </c>
      <c r="DH2231" s="25">
        <v>1986.9599266555399</v>
      </c>
      <c r="DI2231" s="25">
        <v>2112.5827411977202</v>
      </c>
      <c r="DJ2231" s="25">
        <v>67.589113509286406</v>
      </c>
      <c r="DK2231" s="25"/>
      <c r="DL2231" s="25">
        <v>897</v>
      </c>
      <c r="DM2231" s="25">
        <v>90.145540130000001</v>
      </c>
      <c r="DN2231" s="25"/>
      <c r="DO2231" s="25"/>
      <c r="DP2231" s="25"/>
      <c r="DQ2231" s="25"/>
      <c r="DR2231" s="25"/>
      <c r="DS2231" s="25"/>
      <c r="DT2231" s="25"/>
      <c r="DU2231" s="25"/>
      <c r="DV2231" s="25">
        <v>3833.5083654241798</v>
      </c>
      <c r="DW2231" s="25">
        <v>2125.16548239543</v>
      </c>
      <c r="DX2231" s="25"/>
      <c r="DY2231" s="25"/>
      <c r="DZ2231" s="25">
        <v>2875.9401719836401</v>
      </c>
      <c r="EA2231" s="25"/>
      <c r="EB2231" s="25"/>
      <c r="EC2231" s="25"/>
      <c r="ED2231" s="25"/>
      <c r="EE2231" s="25">
        <v>2100</v>
      </c>
    </row>
    <row r="2232" spans="110:135" x14ac:dyDescent="0.2">
      <c r="DF2232" s="24" t="s">
        <v>5626</v>
      </c>
      <c r="DG2232" s="24" t="s">
        <v>212</v>
      </c>
      <c r="DH2232" s="25">
        <v>3324.9653389003802</v>
      </c>
      <c r="DI2232" s="25">
        <v>2113.22002229488</v>
      </c>
      <c r="DJ2232" s="25">
        <v>97.838970649991495</v>
      </c>
      <c r="DK2232" s="25">
        <v>214</v>
      </c>
      <c r="DL2232" s="25">
        <v>7020</v>
      </c>
      <c r="DM2232" s="25">
        <v>1764.6927450000001</v>
      </c>
      <c r="DN2232" s="25"/>
      <c r="DO2232" s="25">
        <v>840.77738147000002</v>
      </c>
      <c r="DP2232" s="25">
        <v>3144.3566030040602</v>
      </c>
      <c r="DQ2232" s="25"/>
      <c r="DR2232" s="25">
        <v>8655.7285744366</v>
      </c>
      <c r="DS2232" s="25">
        <v>3464.1506708863899</v>
      </c>
      <c r="DT2232" s="25">
        <v>9471.9759415463395</v>
      </c>
      <c r="DU2232" s="25">
        <v>1223.9704276805701</v>
      </c>
      <c r="DV2232" s="25"/>
      <c r="DW2232" s="25">
        <v>1319.1844231908201</v>
      </c>
      <c r="DX2232" s="25"/>
      <c r="DY2232" s="25">
        <v>2461.7472995897601</v>
      </c>
      <c r="DZ2232" s="25"/>
      <c r="EA2232" s="25"/>
      <c r="EB2232" s="25"/>
      <c r="EC2232" s="25"/>
      <c r="ED2232" s="25"/>
      <c r="EE2232" s="25">
        <v>319</v>
      </c>
    </row>
    <row r="2233" spans="110:135" x14ac:dyDescent="0.2">
      <c r="DF2233" s="24" t="s">
        <v>5095</v>
      </c>
      <c r="DG2233" s="24" t="s">
        <v>212</v>
      </c>
      <c r="DH2233" s="25">
        <v>2684.8331908169598</v>
      </c>
      <c r="DI2233" s="25">
        <v>2113.9365614342601</v>
      </c>
      <c r="DJ2233" s="25">
        <v>70.208974538522497</v>
      </c>
      <c r="DK2233" s="25"/>
      <c r="DL2233" s="25">
        <v>1987</v>
      </c>
      <c r="DM2233" s="25">
        <v>613.20198740000001</v>
      </c>
      <c r="DN2233" s="25"/>
      <c r="DO2233" s="25">
        <v>1557.2051039999999</v>
      </c>
      <c r="DP2233" s="25">
        <v>1694.6477188937099</v>
      </c>
      <c r="DQ2233" s="25">
        <v>4505.7768246196401</v>
      </c>
      <c r="DR2233" s="25">
        <v>1568.4573136249601</v>
      </c>
      <c r="DS2233" s="25">
        <v>2982.4244020720398</v>
      </c>
      <c r="DT2233" s="25"/>
      <c r="DU2233" s="25">
        <v>2302.8405647759701</v>
      </c>
      <c r="DV2233" s="25"/>
      <c r="DW2233" s="25">
        <v>2687.6746221659801</v>
      </c>
      <c r="DX2233" s="25"/>
      <c r="DY2233" s="25"/>
      <c r="DZ2233" s="25">
        <v>2113.9365614342601</v>
      </c>
      <c r="EA2233" s="25"/>
      <c r="EB2233" s="25"/>
      <c r="EC2233" s="25"/>
      <c r="ED2233" s="25"/>
      <c r="EE2233" s="25">
        <v>7520</v>
      </c>
    </row>
    <row r="2234" spans="110:135" x14ac:dyDescent="0.2">
      <c r="DF2234" s="24" t="s">
        <v>3487</v>
      </c>
      <c r="DG2234" s="24" t="s">
        <v>212</v>
      </c>
      <c r="DH2234" s="25">
        <v>2090.6046471801801</v>
      </c>
      <c r="DI2234" s="25">
        <v>2114.2754385448202</v>
      </c>
      <c r="DJ2234" s="25">
        <v>48.489793807227699</v>
      </c>
      <c r="DK2234" s="25"/>
      <c r="DL2234" s="25">
        <v>1992</v>
      </c>
      <c r="DM2234" s="25">
        <v>573.97013360000005</v>
      </c>
      <c r="DN2234" s="25"/>
      <c r="DO2234" s="25">
        <v>2792.1885888000002</v>
      </c>
      <c r="DP2234" s="25">
        <v>686.886884911077</v>
      </c>
      <c r="DQ2234" s="25"/>
      <c r="DR2234" s="25"/>
      <c r="DS2234" s="25">
        <v>2236.5508770896399</v>
      </c>
      <c r="DT2234" s="25">
        <v>3260.9537286386599</v>
      </c>
      <c r="DU2234" s="25">
        <v>1336.1966481767299</v>
      </c>
      <c r="DV2234" s="25"/>
      <c r="DW2234" s="25"/>
      <c r="DX2234" s="25"/>
      <c r="DY2234" s="25">
        <v>2692.6788245130001</v>
      </c>
      <c r="DZ2234" s="25">
        <v>1804.6207860727</v>
      </c>
      <c r="EA2234" s="25"/>
      <c r="EB2234" s="25"/>
      <c r="EC2234" s="25"/>
      <c r="ED2234" s="25"/>
      <c r="EE2234" s="25">
        <v>3530</v>
      </c>
    </row>
    <row r="2235" spans="110:135" x14ac:dyDescent="0.2">
      <c r="DF2235" s="24" t="s">
        <v>4236</v>
      </c>
      <c r="DG2235" s="24" t="s">
        <v>212</v>
      </c>
      <c r="DH2235" s="25">
        <v>1914.26773526642</v>
      </c>
      <c r="DI2235" s="25">
        <v>2114.5077176995101</v>
      </c>
      <c r="DJ2235" s="25">
        <v>52.054973721074397</v>
      </c>
      <c r="DK2235" s="25"/>
      <c r="DL2235" s="25">
        <v>1828</v>
      </c>
      <c r="DM2235" s="25">
        <v>145.97898649999999</v>
      </c>
      <c r="DN2235" s="25"/>
      <c r="DO2235" s="25"/>
      <c r="DP2235" s="25"/>
      <c r="DQ2235" s="25"/>
      <c r="DR2235" s="25"/>
      <c r="DS2235" s="25">
        <v>987.28636957172205</v>
      </c>
      <c r="DT2235" s="25"/>
      <c r="DU2235" s="25">
        <v>1510.50731799506</v>
      </c>
      <c r="DV2235" s="25">
        <v>2643.31895763987</v>
      </c>
      <c r="DW2235" s="25"/>
      <c r="DX2235" s="25"/>
      <c r="DY2235" s="25">
        <v>3106.6012340071302</v>
      </c>
      <c r="DZ2235" s="25">
        <v>2691.4335810185398</v>
      </c>
      <c r="EA2235" s="25"/>
      <c r="EB2235" s="25"/>
      <c r="EC2235" s="25">
        <v>2401.0154353990201</v>
      </c>
      <c r="ED2235" s="25"/>
      <c r="EE2235" s="25"/>
    </row>
    <row r="2236" spans="110:135" x14ac:dyDescent="0.2">
      <c r="DF2236" s="24" t="s">
        <v>1186</v>
      </c>
      <c r="DG2236" s="24" t="s">
        <v>212</v>
      </c>
      <c r="DH2236" s="25">
        <v>1829.4135373440699</v>
      </c>
      <c r="DI2236" s="25">
        <v>2115.5024154768298</v>
      </c>
      <c r="DJ2236" s="25">
        <v>70.616929420130205</v>
      </c>
      <c r="DK2236" s="25"/>
      <c r="DL2236" s="25">
        <v>1825</v>
      </c>
      <c r="DM2236" s="25">
        <v>109.54978920000001</v>
      </c>
      <c r="DN2236" s="25"/>
      <c r="DO2236" s="25"/>
      <c r="DP2236" s="25">
        <v>2686.9531617074999</v>
      </c>
      <c r="DQ2236" s="25"/>
      <c r="DR2236" s="25"/>
      <c r="DS2236" s="25">
        <v>2406.0048309536501</v>
      </c>
      <c r="DT2236" s="25"/>
      <c r="DU2236" s="25">
        <v>512.15319005183903</v>
      </c>
      <c r="DV2236" s="25"/>
      <c r="DW2236" s="25"/>
      <c r="DX2236" s="25">
        <v>3436.8202521514399</v>
      </c>
      <c r="DY2236" s="25"/>
      <c r="DZ2236" s="25"/>
      <c r="EA2236" s="25"/>
      <c r="EB2236" s="25"/>
      <c r="EC2236" s="25"/>
      <c r="ED2236" s="25"/>
      <c r="EE2236" s="25"/>
    </row>
    <row r="2237" spans="110:135" x14ac:dyDescent="0.2">
      <c r="DF2237" s="24" t="s">
        <v>2228</v>
      </c>
      <c r="DG2237" s="24" t="s">
        <v>212</v>
      </c>
      <c r="DH2237" s="25">
        <v>2267.08193614524</v>
      </c>
      <c r="DI2237" s="25">
        <v>2117.79394417504</v>
      </c>
      <c r="DJ2237" s="25">
        <v>48.878709621654998</v>
      </c>
      <c r="DK2237" s="25"/>
      <c r="DL2237" s="25">
        <v>1726</v>
      </c>
      <c r="DM2237" s="25"/>
      <c r="DN2237" s="25"/>
      <c r="DO2237" s="25"/>
      <c r="DP2237" s="25">
        <v>2117.79394417504</v>
      </c>
      <c r="DQ2237" s="25"/>
      <c r="DR2237" s="25">
        <v>1887.00220267432</v>
      </c>
      <c r="DS2237" s="25">
        <v>3103.1009300249898</v>
      </c>
      <c r="DT2237" s="25">
        <v>4564.4785097018603</v>
      </c>
      <c r="DU2237" s="25">
        <v>2610.0778158790199</v>
      </c>
      <c r="DV2237" s="25"/>
      <c r="DW2237" s="25">
        <v>1360.4224595249</v>
      </c>
      <c r="DX2237" s="25"/>
      <c r="DY2237" s="25">
        <v>2330.8615633269901</v>
      </c>
      <c r="DZ2237" s="25"/>
      <c r="EA2237" s="25"/>
      <c r="EB2237" s="25"/>
      <c r="EC2237" s="25"/>
      <c r="ED2237" s="25"/>
      <c r="EE2237" s="25">
        <v>704</v>
      </c>
    </row>
    <row r="2238" spans="110:135" x14ac:dyDescent="0.2">
      <c r="DF2238" s="24" t="s">
        <v>5818</v>
      </c>
      <c r="DG2238" s="24" t="s">
        <v>212</v>
      </c>
      <c r="DH2238" s="25">
        <v>2795.6323633103202</v>
      </c>
      <c r="DI2238" s="25">
        <v>2118.1880663412298</v>
      </c>
      <c r="DJ2238" s="25">
        <v>101.83480536896499</v>
      </c>
      <c r="DK2238" s="25"/>
      <c r="DL2238" s="25">
        <v>1459</v>
      </c>
      <c r="DM2238" s="25">
        <v>350.24774869999999</v>
      </c>
      <c r="DN2238" s="25"/>
      <c r="DO2238" s="25"/>
      <c r="DP2238" s="25">
        <v>2593.8304130214201</v>
      </c>
      <c r="DQ2238" s="25"/>
      <c r="DR2238" s="25"/>
      <c r="DS2238" s="25">
        <v>739.28597822606002</v>
      </c>
      <c r="DT2238" s="25"/>
      <c r="DU2238" s="25"/>
      <c r="DV2238" s="25">
        <v>2118.1880663412298</v>
      </c>
      <c r="DW2238" s="25">
        <v>1725.8994989206001</v>
      </c>
      <c r="DX2238" s="25"/>
      <c r="DY2238" s="25"/>
      <c r="DZ2238" s="25">
        <v>2749.4534015552599</v>
      </c>
      <c r="EA2238" s="25">
        <v>9915.2620573348704</v>
      </c>
      <c r="EB2238" s="25"/>
      <c r="EC2238" s="25"/>
      <c r="ED2238" s="25">
        <v>3509.5241056934301</v>
      </c>
      <c r="EE2238" s="25"/>
    </row>
    <row r="2239" spans="110:135" x14ac:dyDescent="0.2">
      <c r="DF2239" s="24" t="s">
        <v>5960</v>
      </c>
      <c r="DG2239" s="24" t="s">
        <v>274</v>
      </c>
      <c r="DH2239" s="25">
        <v>2593.77397618444</v>
      </c>
      <c r="DI2239" s="25">
        <v>2118.5537519723698</v>
      </c>
      <c r="DJ2239" s="25">
        <v>46.6775951585401</v>
      </c>
      <c r="DK2239" s="25"/>
      <c r="DL2239" s="25"/>
      <c r="DM2239" s="25"/>
      <c r="DN2239" s="25"/>
      <c r="DO2239" s="25"/>
      <c r="DP2239" s="25"/>
      <c r="DQ2239" s="25"/>
      <c r="DR2239" s="25"/>
      <c r="DS2239" s="25"/>
      <c r="DT2239" s="25"/>
      <c r="DU2239" s="25">
        <v>1692.76817658096</v>
      </c>
      <c r="DV2239" s="25"/>
      <c r="DW2239" s="25"/>
      <c r="DX2239" s="25"/>
      <c r="DY2239" s="25"/>
      <c r="DZ2239" s="25"/>
      <c r="EA2239" s="25">
        <v>2118.5537519723698</v>
      </c>
      <c r="EB2239" s="25"/>
      <c r="EC2239" s="25"/>
      <c r="ED2239" s="25"/>
      <c r="EE2239" s="25">
        <v>3970</v>
      </c>
    </row>
    <row r="2240" spans="110:135" x14ac:dyDescent="0.2">
      <c r="DF2240" s="24" t="s">
        <v>3198</v>
      </c>
      <c r="DG2240" s="24" t="s">
        <v>212</v>
      </c>
      <c r="DH2240" s="25">
        <v>1979.36310351575</v>
      </c>
      <c r="DI2240" s="25">
        <v>2120</v>
      </c>
      <c r="DJ2240" s="25">
        <v>49.678821916446402</v>
      </c>
      <c r="DK2240" s="25"/>
      <c r="DL2240" s="25">
        <v>2532</v>
      </c>
      <c r="DM2240" s="25">
        <v>842.38462579999998</v>
      </c>
      <c r="DN2240" s="25"/>
      <c r="DO2240" s="25"/>
      <c r="DP2240" s="25"/>
      <c r="DQ2240" s="25"/>
      <c r="DR2240" s="25">
        <v>2136.7412212478898</v>
      </c>
      <c r="DS2240" s="25">
        <v>1045.4784518926699</v>
      </c>
      <c r="DT2240" s="25">
        <v>821.36854197856303</v>
      </c>
      <c r="DU2240" s="25">
        <v>3584.5267526613502</v>
      </c>
      <c r="DV2240" s="25"/>
      <c r="DW2240" s="25"/>
      <c r="DX2240" s="25"/>
      <c r="DY2240" s="25"/>
      <c r="DZ2240" s="25">
        <v>1657.2589446355501</v>
      </c>
      <c r="EA2240" s="25"/>
      <c r="EB2240" s="25"/>
      <c r="EC2240" s="25"/>
      <c r="ED2240" s="25">
        <v>3074.5093934256902</v>
      </c>
      <c r="EE2240" s="25">
        <v>2120</v>
      </c>
    </row>
    <row r="2241" spans="110:135" x14ac:dyDescent="0.2">
      <c r="DF2241" s="24" t="s">
        <v>4804</v>
      </c>
      <c r="DG2241" s="24" t="s">
        <v>212</v>
      </c>
      <c r="DH2241" s="25">
        <v>2450.36879626166</v>
      </c>
      <c r="DI2241" s="25">
        <v>2120</v>
      </c>
      <c r="DJ2241" s="25">
        <v>34.105752711334198</v>
      </c>
      <c r="DK2241" s="25"/>
      <c r="DL2241" s="25"/>
      <c r="DM2241" s="25"/>
      <c r="DN2241" s="25"/>
      <c r="DO2241" s="25"/>
      <c r="DP2241" s="25"/>
      <c r="DQ2241" s="25"/>
      <c r="DR2241" s="25"/>
      <c r="DS2241" s="25"/>
      <c r="DT2241" s="25"/>
      <c r="DU2241" s="25"/>
      <c r="DV2241" s="25"/>
      <c r="DW2241" s="25">
        <v>1830.33680157146</v>
      </c>
      <c r="DX2241" s="25">
        <v>3400.76958721351</v>
      </c>
      <c r="DY2241" s="25"/>
      <c r="DZ2241" s="25"/>
      <c r="EA2241" s="25"/>
      <c r="EB2241" s="25"/>
      <c r="EC2241" s="25"/>
      <c r="ED2241" s="25"/>
      <c r="EE2241" s="25">
        <v>2120</v>
      </c>
    </row>
    <row r="2242" spans="110:135" x14ac:dyDescent="0.2">
      <c r="DF2242" s="24" t="s">
        <v>4925</v>
      </c>
      <c r="DG2242" s="24" t="s">
        <v>212</v>
      </c>
      <c r="DH2242" s="25">
        <v>2219.8287210307299</v>
      </c>
      <c r="DI2242" s="25">
        <v>2120.3176588547699</v>
      </c>
      <c r="DJ2242" s="25">
        <v>68.446423481125706</v>
      </c>
      <c r="DK2242" s="25"/>
      <c r="DL2242" s="25">
        <v>5316</v>
      </c>
      <c r="DM2242" s="25"/>
      <c r="DN2242" s="25"/>
      <c r="DO2242" s="25"/>
      <c r="DP2242" s="25"/>
      <c r="DQ2242" s="25"/>
      <c r="DR2242" s="25"/>
      <c r="DS2242" s="25">
        <v>1008.9713672333</v>
      </c>
      <c r="DT2242" s="25"/>
      <c r="DU2242" s="25">
        <v>2259.0113434284699</v>
      </c>
      <c r="DV2242" s="25">
        <v>2120.3176588547699</v>
      </c>
      <c r="DW2242" s="25">
        <v>2083.8625802593401</v>
      </c>
      <c r="DX2242" s="25"/>
      <c r="DY2242" s="25"/>
      <c r="DZ2242" s="25">
        <v>2194.63809743924</v>
      </c>
      <c r="EA2242" s="25"/>
      <c r="EB2242" s="25"/>
      <c r="EC2242" s="25"/>
      <c r="ED2242" s="25"/>
      <c r="EE2242" s="25">
        <v>556</v>
      </c>
    </row>
    <row r="2243" spans="110:135" x14ac:dyDescent="0.2">
      <c r="DF2243" s="24" t="s">
        <v>3109</v>
      </c>
      <c r="DG2243" s="24" t="s">
        <v>212</v>
      </c>
      <c r="DH2243" s="25">
        <v>2778.35791869074</v>
      </c>
      <c r="DI2243" s="25">
        <v>2122.8491600080101</v>
      </c>
      <c r="DJ2243" s="25">
        <v>85.453767226199304</v>
      </c>
      <c r="DK2243" s="25"/>
      <c r="DL2243" s="25">
        <v>3083</v>
      </c>
      <c r="DM2243" s="25">
        <v>521.66183469999999</v>
      </c>
      <c r="DN2243" s="25">
        <v>2761.291185</v>
      </c>
      <c r="DO2243" s="25">
        <v>7806.0141757000001</v>
      </c>
      <c r="DP2243" s="25">
        <v>1720.4036834666799</v>
      </c>
      <c r="DQ2243" s="25"/>
      <c r="DR2243" s="25"/>
      <c r="DS2243" s="25">
        <v>2122.8491600080101</v>
      </c>
      <c r="DT2243" s="25"/>
      <c r="DU2243" s="25">
        <v>1433.28539196051</v>
      </c>
      <c r="DV2243" s="25"/>
      <c r="DW2243" s="25"/>
      <c r="DX2243" s="25"/>
      <c r="DY2243" s="25"/>
      <c r="DZ2243" s="25"/>
      <c r="EA2243" s="25"/>
      <c r="EB2243" s="25"/>
      <c r="EC2243" s="25"/>
      <c r="ED2243" s="25"/>
      <c r="EE2243" s="25"/>
    </row>
    <row r="2244" spans="110:135" x14ac:dyDescent="0.2">
      <c r="DF2244" s="24" t="s">
        <v>2250</v>
      </c>
      <c r="DG2244" s="24" t="s">
        <v>212</v>
      </c>
      <c r="DH2244" s="25">
        <v>2776.8332723763901</v>
      </c>
      <c r="DI2244" s="25">
        <v>2125.3781123495701</v>
      </c>
      <c r="DJ2244" s="25">
        <v>110.716645078414</v>
      </c>
      <c r="DK2244" s="25"/>
      <c r="DL2244" s="25">
        <v>961</v>
      </c>
      <c r="DM2244" s="25">
        <v>235.39609759999999</v>
      </c>
      <c r="DN2244" s="25"/>
      <c r="DO2244" s="25">
        <v>1547.9537931</v>
      </c>
      <c r="DP2244" s="25">
        <v>2464.0158000470601</v>
      </c>
      <c r="DQ2244" s="25"/>
      <c r="DR2244" s="25">
        <v>2457.2810256570101</v>
      </c>
      <c r="DS2244" s="25">
        <v>2065.8664036476098</v>
      </c>
      <c r="DT2244" s="25">
        <v>12056.527693828801</v>
      </c>
      <c r="DU2244" s="25">
        <v>2184.8898210515399</v>
      </c>
      <c r="DV2244" s="25"/>
      <c r="DW2244" s="25">
        <v>1269.69093879563</v>
      </c>
      <c r="DX2244" s="25">
        <v>4041.4481079019201</v>
      </c>
      <c r="DY2244" s="25">
        <v>2527.9295868870699</v>
      </c>
      <c r="DZ2244" s="25"/>
      <c r="EA2244" s="25"/>
      <c r="EB2244" s="25"/>
      <c r="EC2244" s="25"/>
      <c r="ED2244" s="25"/>
      <c r="EE2244" s="25">
        <v>1510</v>
      </c>
    </row>
    <row r="2245" spans="110:135" x14ac:dyDescent="0.2">
      <c r="DF2245" s="24" t="s">
        <v>6048</v>
      </c>
      <c r="DG2245" s="24" t="s">
        <v>212</v>
      </c>
      <c r="DH2245" s="25">
        <v>2515.4157703982901</v>
      </c>
      <c r="DI2245" s="25">
        <v>2127.1772776594398</v>
      </c>
      <c r="DJ2245" s="25">
        <v>59.7233074983736</v>
      </c>
      <c r="DK2245" s="25"/>
      <c r="DL2245" s="25">
        <v>1474</v>
      </c>
      <c r="DM2245" s="25"/>
      <c r="DN2245" s="25"/>
      <c r="DO2245" s="25"/>
      <c r="DP2245" s="25">
        <v>915.56961237439998</v>
      </c>
      <c r="DQ2245" s="25"/>
      <c r="DR2245" s="25"/>
      <c r="DS2245" s="25">
        <v>5334.3859652633801</v>
      </c>
      <c r="DT2245" s="25"/>
      <c r="DU2245" s="25"/>
      <c r="DV2245" s="25">
        <v>2714.5303946434901</v>
      </c>
      <c r="DW2245" s="25">
        <v>2082.9257297929498</v>
      </c>
      <c r="DX2245" s="25"/>
      <c r="DY2245" s="25"/>
      <c r="DZ2245" s="25">
        <v>2171.4288255259298</v>
      </c>
      <c r="EA2245" s="25"/>
      <c r="EB2245" s="25"/>
      <c r="EC2245" s="25">
        <v>4090.4856355861698</v>
      </c>
      <c r="ED2245" s="25"/>
      <c r="EE2245" s="25">
        <v>1340</v>
      </c>
    </row>
    <row r="2246" spans="110:135" x14ac:dyDescent="0.2">
      <c r="DF2246" s="24" t="s">
        <v>3510</v>
      </c>
      <c r="DG2246" s="24" t="s">
        <v>212</v>
      </c>
      <c r="DH2246" s="25">
        <v>2236.9541442035102</v>
      </c>
      <c r="DI2246" s="25">
        <v>2129.7679177568598</v>
      </c>
      <c r="DJ2246" s="25">
        <v>85.630655590628905</v>
      </c>
      <c r="DK2246" s="25"/>
      <c r="DL2246" s="25">
        <v>3544</v>
      </c>
      <c r="DM2246" s="25">
        <v>53.387427680000002</v>
      </c>
      <c r="DN2246" s="25"/>
      <c r="DO2246" s="25">
        <v>6681.9999362999997</v>
      </c>
      <c r="DP2246" s="25">
        <v>2913.1887791352101</v>
      </c>
      <c r="DQ2246" s="25"/>
      <c r="DR2246" s="25">
        <v>2233.5355497105402</v>
      </c>
      <c r="DS2246" s="25">
        <v>677.11455847008995</v>
      </c>
      <c r="DT2246" s="25"/>
      <c r="DU2246" s="25">
        <v>822.29595816431697</v>
      </c>
      <c r="DV2246" s="25">
        <v>3507.2088002821502</v>
      </c>
      <c r="DW2246" s="25">
        <v>1724.9966587394499</v>
      </c>
      <c r="DX2246" s="25"/>
      <c r="DY2246" s="25"/>
      <c r="DZ2246" s="25">
        <v>2129.7679177568598</v>
      </c>
      <c r="EA2246" s="25"/>
      <c r="EB2246" s="25"/>
      <c r="EC2246" s="25"/>
      <c r="ED2246" s="25"/>
      <c r="EE2246" s="25">
        <v>319</v>
      </c>
    </row>
    <row r="2247" spans="110:135" x14ac:dyDescent="0.2">
      <c r="DF2247" s="24" t="s">
        <v>5349</v>
      </c>
      <c r="DG2247" s="24" t="s">
        <v>212</v>
      </c>
      <c r="DH2247" s="25">
        <v>3174.1478307319499</v>
      </c>
      <c r="DI2247" s="25">
        <v>2130.62682900546</v>
      </c>
      <c r="DJ2247" s="25">
        <v>72.543133143670403</v>
      </c>
      <c r="DK2247" s="25"/>
      <c r="DL2247" s="25">
        <v>4668</v>
      </c>
      <c r="DM2247" s="25">
        <v>968.72708680000005</v>
      </c>
      <c r="DN2247" s="25"/>
      <c r="DO2247" s="25"/>
      <c r="DP2247" s="25">
        <v>6741.6297895838197</v>
      </c>
      <c r="DQ2247" s="25">
        <v>6708.7746818197602</v>
      </c>
      <c r="DR2247" s="25">
        <v>2183.3540840512201</v>
      </c>
      <c r="DS2247" s="25">
        <v>4547.95633201697</v>
      </c>
      <c r="DT2247" s="25"/>
      <c r="DU2247" s="25">
        <v>2077.8995739596999</v>
      </c>
      <c r="DV2247" s="25"/>
      <c r="DW2247" s="25">
        <v>1614.66346514415</v>
      </c>
      <c r="DX2247" s="25"/>
      <c r="DY2247" s="25"/>
      <c r="DZ2247" s="25">
        <v>1574.47329394385</v>
      </c>
      <c r="EA2247" s="25"/>
      <c r="EB2247" s="25"/>
      <c r="EC2247" s="25"/>
      <c r="ED2247" s="25"/>
      <c r="EE2247" s="25">
        <v>656</v>
      </c>
    </row>
    <row r="2248" spans="110:135" x14ac:dyDescent="0.2">
      <c r="DF2248" s="24" t="s">
        <v>4776</v>
      </c>
      <c r="DG2248" s="24" t="s">
        <v>212</v>
      </c>
      <c r="DH2248" s="25">
        <v>2576.9821427616298</v>
      </c>
      <c r="DI2248" s="25">
        <v>2131.5</v>
      </c>
      <c r="DJ2248" s="25">
        <v>93.7251088358949</v>
      </c>
      <c r="DK2248" s="25">
        <v>3569</v>
      </c>
      <c r="DL2248" s="25">
        <v>694</v>
      </c>
      <c r="DM2248" s="25">
        <v>515.06596320000006</v>
      </c>
      <c r="DN2248" s="25"/>
      <c r="DO2248" s="25"/>
      <c r="DP2248" s="25"/>
      <c r="DQ2248" s="25"/>
      <c r="DR2248" s="25"/>
      <c r="DS2248" s="25">
        <v>5529.8626078465404</v>
      </c>
      <c r="DT2248" s="25"/>
      <c r="DU2248" s="25"/>
      <c r="DV2248" s="25"/>
      <c r="DW2248" s="25"/>
      <c r="DX2248" s="25"/>
      <c r="DY2248" s="25"/>
      <c r="DZ2248" s="25"/>
      <c r="EA2248" s="25"/>
      <c r="EB2248" s="25"/>
      <c r="EC2248" s="25"/>
      <c r="ED2248" s="25"/>
      <c r="EE2248" s="25"/>
    </row>
    <row r="2249" spans="110:135" x14ac:dyDescent="0.2">
      <c r="DF2249" s="24" t="s">
        <v>3677</v>
      </c>
      <c r="DG2249" s="24" t="s">
        <v>212</v>
      </c>
      <c r="DH2249" s="25">
        <v>2265.73051966312</v>
      </c>
      <c r="DI2249" s="25">
        <v>2132.1009324052902</v>
      </c>
      <c r="DJ2249" s="25">
        <v>50.883660550055403</v>
      </c>
      <c r="DK2249" s="25"/>
      <c r="DL2249" s="25">
        <v>4031</v>
      </c>
      <c r="DM2249" s="25">
        <v>242.1618914</v>
      </c>
      <c r="DN2249" s="25"/>
      <c r="DO2249" s="25"/>
      <c r="DP2249" s="25">
        <v>3394.2142217979199</v>
      </c>
      <c r="DQ2249" s="25"/>
      <c r="DR2249" s="25">
        <v>1854.84145490078</v>
      </c>
      <c r="DS2249" s="25">
        <v>2132.1009324052902</v>
      </c>
      <c r="DT2249" s="25"/>
      <c r="DU2249" s="25">
        <v>1160.22083710178</v>
      </c>
      <c r="DV2249" s="25">
        <v>2544.0116829732101</v>
      </c>
      <c r="DW2249" s="25"/>
      <c r="DX2249" s="25"/>
      <c r="DY2249" s="25"/>
      <c r="DZ2249" s="25">
        <v>1998.51689129699</v>
      </c>
      <c r="EA2249" s="25"/>
      <c r="EB2249" s="25"/>
      <c r="EC2249" s="25"/>
      <c r="ED2249" s="25">
        <v>3034.5067650921601</v>
      </c>
      <c r="EE2249" s="25"/>
    </row>
    <row r="2250" spans="110:135" x14ac:dyDescent="0.2">
      <c r="DF2250" s="24" t="s">
        <v>7947</v>
      </c>
      <c r="DG2250" s="24" t="s">
        <v>212</v>
      </c>
      <c r="DH2250" s="25">
        <v>4620.7506256021697</v>
      </c>
      <c r="DI2250" s="25">
        <v>2134.04206628356</v>
      </c>
      <c r="DJ2250" s="25">
        <v>182.808641334019</v>
      </c>
      <c r="DK2250" s="25"/>
      <c r="DL2250" s="25">
        <v>3115</v>
      </c>
      <c r="DM2250" s="25">
        <v>19.306318050000002</v>
      </c>
      <c r="DN2250" s="25"/>
      <c r="DO2250" s="25"/>
      <c r="DP2250" s="25">
        <v>1648.2564964835699</v>
      </c>
      <c r="DQ2250" s="25"/>
      <c r="DR2250" s="25"/>
      <c r="DS2250" s="25">
        <v>1506.3793352877001</v>
      </c>
      <c r="DT2250" s="25"/>
      <c r="DU2250" s="25">
        <v>651.791698177272</v>
      </c>
      <c r="DV2250" s="25">
        <v>2396.73509950685</v>
      </c>
      <c r="DW2250" s="25"/>
      <c r="DX2250" s="25">
        <v>4171.5417742279396</v>
      </c>
      <c r="DY2250" s="25"/>
      <c r="DZ2250" s="25">
        <v>1988.0841325671199</v>
      </c>
      <c r="EA2250" s="25"/>
      <c r="EB2250" s="25"/>
      <c r="EC2250" s="25">
        <v>28430.411401721201</v>
      </c>
      <c r="ED2250" s="25"/>
      <c r="EE2250" s="25">
        <v>2280</v>
      </c>
    </row>
    <row r="2251" spans="110:135" x14ac:dyDescent="0.2">
      <c r="DF2251" s="24" t="s">
        <v>3651</v>
      </c>
      <c r="DG2251" s="24" t="s">
        <v>212</v>
      </c>
      <c r="DH2251" s="25">
        <v>2132.32323930547</v>
      </c>
      <c r="DI2251" s="25">
        <v>2134.2792745412298</v>
      </c>
      <c r="DJ2251" s="25">
        <v>63.234521277838702</v>
      </c>
      <c r="DK2251" s="25"/>
      <c r="DL2251" s="25">
        <v>2816</v>
      </c>
      <c r="DM2251" s="25">
        <v>211.53148089999999</v>
      </c>
      <c r="DN2251" s="25"/>
      <c r="DO2251" s="25"/>
      <c r="DP2251" s="25">
        <v>2512.7676178742599</v>
      </c>
      <c r="DQ2251" s="25"/>
      <c r="DR2251" s="25"/>
      <c r="DS2251" s="25">
        <v>2134.2792745412298</v>
      </c>
      <c r="DT2251" s="25"/>
      <c r="DU2251" s="25">
        <v>1179.2260713371199</v>
      </c>
      <c r="DV2251" s="25"/>
      <c r="DW2251" s="25">
        <v>2289.07630856382</v>
      </c>
      <c r="DX2251" s="25">
        <v>4979.4611927631204</v>
      </c>
      <c r="DY2251" s="25"/>
      <c r="DZ2251" s="25">
        <v>2028.5672077696499</v>
      </c>
      <c r="EA2251" s="25"/>
      <c r="EB2251" s="25"/>
      <c r="EC2251" s="25"/>
      <c r="ED2251" s="25"/>
      <c r="EE2251" s="25">
        <v>1040</v>
      </c>
    </row>
    <row r="2252" spans="110:135" x14ac:dyDescent="0.2">
      <c r="DF2252" s="24" t="s">
        <v>4589</v>
      </c>
      <c r="DG2252" s="24" t="s">
        <v>212</v>
      </c>
      <c r="DH2252" s="25">
        <v>2130.9964665160401</v>
      </c>
      <c r="DI2252" s="25">
        <v>2134.5642151923998</v>
      </c>
      <c r="DJ2252" s="25">
        <v>54.857341073179299</v>
      </c>
      <c r="DK2252" s="25"/>
      <c r="DL2252" s="25">
        <v>2781</v>
      </c>
      <c r="DM2252" s="25">
        <v>586.54403950000005</v>
      </c>
      <c r="DN2252" s="25"/>
      <c r="DO2252" s="25">
        <v>580.48117088000004</v>
      </c>
      <c r="DP2252" s="25">
        <v>2920.1890205100699</v>
      </c>
      <c r="DQ2252" s="25"/>
      <c r="DR2252" s="25"/>
      <c r="DS2252" s="25">
        <v>3667.2570267439601</v>
      </c>
      <c r="DT2252" s="25">
        <v>2125.1365343817301</v>
      </c>
      <c r="DU2252" s="25">
        <v>1154.5188726387901</v>
      </c>
      <c r="DV2252" s="25">
        <v>2362.7288220689802</v>
      </c>
      <c r="DW2252" s="25">
        <v>2143.99189600307</v>
      </c>
      <c r="DX2252" s="25">
        <v>4317.8391585653098</v>
      </c>
      <c r="DY2252" s="25"/>
      <c r="DZ2252" s="25">
        <v>1752.2710569005101</v>
      </c>
      <c r="EA2252" s="25"/>
      <c r="EB2252" s="25"/>
      <c r="EC2252" s="25"/>
      <c r="ED2252" s="25"/>
      <c r="EE2252" s="25">
        <v>1180</v>
      </c>
    </row>
    <row r="2253" spans="110:135" x14ac:dyDescent="0.2">
      <c r="DF2253" s="24" t="s">
        <v>4296</v>
      </c>
      <c r="DG2253" s="24" t="s">
        <v>212</v>
      </c>
      <c r="DH2253" s="25">
        <v>4120.4589737443503</v>
      </c>
      <c r="DI2253" s="25">
        <v>2134.8561317430499</v>
      </c>
      <c r="DJ2253" s="25">
        <v>137.95744806994</v>
      </c>
      <c r="DK2253" s="25"/>
      <c r="DL2253" s="25">
        <v>3838</v>
      </c>
      <c r="DM2253" s="25">
        <v>50.109977460000003</v>
      </c>
      <c r="DN2253" s="25">
        <v>4209.7965830000003</v>
      </c>
      <c r="DO2253" s="25">
        <v>18514.159872</v>
      </c>
      <c r="DP2253" s="25">
        <v>1485.9749987656</v>
      </c>
      <c r="DQ2253" s="25"/>
      <c r="DR2253" s="25">
        <v>2134.8561317430499</v>
      </c>
      <c r="DS2253" s="25">
        <v>5222.5748492748799</v>
      </c>
      <c r="DT2253" s="25"/>
      <c r="DU2253" s="25">
        <v>1411.65835145562</v>
      </c>
      <c r="DV2253" s="25"/>
      <c r="DW2253" s="25"/>
      <c r="DX2253" s="25"/>
      <c r="DY2253" s="25"/>
      <c r="DZ2253" s="25"/>
      <c r="EA2253" s="25"/>
      <c r="EB2253" s="25"/>
      <c r="EC2253" s="25"/>
      <c r="ED2253" s="25"/>
      <c r="EE2253" s="25">
        <v>217</v>
      </c>
    </row>
    <row r="2254" spans="110:135" x14ac:dyDescent="0.2">
      <c r="DF2254" s="24" t="s">
        <v>5455</v>
      </c>
      <c r="DG2254" s="24" t="s">
        <v>274</v>
      </c>
      <c r="DH2254" s="25">
        <v>2134.8905802243999</v>
      </c>
      <c r="DI2254" s="25">
        <v>2134.8905802243999</v>
      </c>
      <c r="DJ2254" s="25"/>
      <c r="DK2254" s="25"/>
      <c r="DL2254" s="25"/>
      <c r="DM2254" s="25"/>
      <c r="DN2254" s="25"/>
      <c r="DO2254" s="25"/>
      <c r="DP2254" s="25"/>
      <c r="DQ2254" s="25"/>
      <c r="DR2254" s="25"/>
      <c r="DS2254" s="25"/>
      <c r="DT2254" s="25"/>
      <c r="DU2254" s="25"/>
      <c r="DV2254" s="25"/>
      <c r="DW2254" s="25"/>
      <c r="DX2254" s="25"/>
      <c r="DY2254" s="25"/>
      <c r="DZ2254" s="25"/>
      <c r="EA2254" s="25">
        <v>2134.8905802243999</v>
      </c>
      <c r="EB2254" s="25"/>
      <c r="EC2254" s="25"/>
      <c r="ED2254" s="25"/>
      <c r="EE2254" s="25"/>
    </row>
    <row r="2255" spans="110:135" x14ac:dyDescent="0.2">
      <c r="DF2255" s="24" t="s">
        <v>6550</v>
      </c>
      <c r="DG2255" s="24" t="s">
        <v>274</v>
      </c>
      <c r="DH2255" s="25">
        <v>2135.2292564919699</v>
      </c>
      <c r="DI2255" s="25">
        <v>2135.2292564919699</v>
      </c>
      <c r="DJ2255" s="25">
        <v>61.249784938951997</v>
      </c>
      <c r="DK2255" s="25"/>
      <c r="DL2255" s="25"/>
      <c r="DM2255" s="25"/>
      <c r="DN2255" s="25"/>
      <c r="DO2255" s="25"/>
      <c r="DP2255" s="25"/>
      <c r="DQ2255" s="25"/>
      <c r="DR2255" s="25"/>
      <c r="DS2255" s="25"/>
      <c r="DT2255" s="25"/>
      <c r="DU2255" s="25"/>
      <c r="DV2255" s="25"/>
      <c r="DW2255" s="25">
        <v>1210.4585129839299</v>
      </c>
      <c r="DX2255" s="25"/>
      <c r="DY2255" s="25"/>
      <c r="DZ2255" s="25"/>
      <c r="EA2255" s="25"/>
      <c r="EB2255" s="25"/>
      <c r="EC2255" s="25"/>
      <c r="ED2255" s="25"/>
      <c r="EE2255" s="25">
        <v>3060</v>
      </c>
    </row>
    <row r="2256" spans="110:135" x14ac:dyDescent="0.2">
      <c r="DF2256" s="24" t="s">
        <v>4516</v>
      </c>
      <c r="DG2256" s="24" t="s">
        <v>212</v>
      </c>
      <c r="DH2256" s="25">
        <v>2220.39865908619</v>
      </c>
      <c r="DI2256" s="25">
        <v>2135.79389923388</v>
      </c>
      <c r="DJ2256" s="25">
        <v>52.540287328322897</v>
      </c>
      <c r="DK2256" s="25"/>
      <c r="DL2256" s="25">
        <v>2122</v>
      </c>
      <c r="DM2256" s="25">
        <v>125.97738769999999</v>
      </c>
      <c r="DN2256" s="25"/>
      <c r="DO2256" s="25"/>
      <c r="DP2256" s="25">
        <v>1916.6606267237501</v>
      </c>
      <c r="DQ2256" s="25"/>
      <c r="DR2256" s="25">
        <v>1542.80353405504</v>
      </c>
      <c r="DS2256" s="25">
        <v>1059.8679800872801</v>
      </c>
      <c r="DT2256" s="25"/>
      <c r="DU2256" s="25">
        <v>2117.2606665776102</v>
      </c>
      <c r="DV2256" s="25">
        <v>3833.0275044067098</v>
      </c>
      <c r="DW2256" s="25">
        <v>2605.1992364092598</v>
      </c>
      <c r="DX2256" s="25">
        <v>3564.1967392434399</v>
      </c>
      <c r="DY2256" s="25">
        <v>2766.19000603011</v>
      </c>
      <c r="DZ2256" s="25">
        <v>2149.58779846776</v>
      </c>
      <c r="EA2256" s="25"/>
      <c r="EB2256" s="25"/>
      <c r="EC2256" s="25">
        <v>3236.3473515698001</v>
      </c>
      <c r="ED2256" s="25">
        <v>3669.4623959359101</v>
      </c>
      <c r="EE2256" s="25">
        <v>377</v>
      </c>
    </row>
    <row r="2257" spans="110:135" x14ac:dyDescent="0.2">
      <c r="DF2257" s="24" t="s">
        <v>4655</v>
      </c>
      <c r="DG2257" s="24" t="s">
        <v>212</v>
      </c>
      <c r="DH2257" s="25">
        <v>2264.8531761271101</v>
      </c>
      <c r="DI2257" s="25">
        <v>2137.2625328121098</v>
      </c>
      <c r="DJ2257" s="25">
        <v>55.311764102552203</v>
      </c>
      <c r="DK2257" s="25">
        <v>4364</v>
      </c>
      <c r="DL2257" s="25">
        <v>2028</v>
      </c>
      <c r="DM2257" s="25">
        <v>231.17961099999999</v>
      </c>
      <c r="DN2257" s="25"/>
      <c r="DO2257" s="25"/>
      <c r="DP2257" s="25">
        <v>1872.3875725241701</v>
      </c>
      <c r="DQ2257" s="25"/>
      <c r="DR2257" s="25"/>
      <c r="DS2257" s="25">
        <v>1738.21458851188</v>
      </c>
      <c r="DT2257" s="25"/>
      <c r="DU2257" s="25">
        <v>2732.6554041576301</v>
      </c>
      <c r="DV2257" s="25">
        <v>3869.6106470926502</v>
      </c>
      <c r="DW2257" s="25">
        <v>2740.9588723605402</v>
      </c>
      <c r="DX2257" s="25"/>
      <c r="DY2257" s="25"/>
      <c r="DZ2257" s="25">
        <v>2246.5250656242301</v>
      </c>
      <c r="EA2257" s="25"/>
      <c r="EB2257" s="25"/>
      <c r="EC2257" s="25"/>
      <c r="ED2257" s="25"/>
      <c r="EE2257" s="25">
        <v>825</v>
      </c>
    </row>
    <row r="2258" spans="110:135" x14ac:dyDescent="0.2">
      <c r="DF2258" s="24" t="s">
        <v>2115</v>
      </c>
      <c r="DG2258" s="24" t="s">
        <v>212</v>
      </c>
      <c r="DH2258" s="25">
        <v>2043.02653156665</v>
      </c>
      <c r="DI2258" s="25">
        <v>2138.6421668417802</v>
      </c>
      <c r="DJ2258" s="25">
        <v>75.075979677347405</v>
      </c>
      <c r="DK2258" s="25"/>
      <c r="DL2258" s="25">
        <v>2714</v>
      </c>
      <c r="DM2258" s="25">
        <v>676.83276320000004</v>
      </c>
      <c r="DN2258" s="25">
        <v>523.8296656</v>
      </c>
      <c r="DO2258" s="25"/>
      <c r="DP2258" s="25">
        <v>2138.6421668417802</v>
      </c>
      <c r="DQ2258" s="25"/>
      <c r="DR2258" s="25">
        <v>1081.04069670897</v>
      </c>
      <c r="DS2258" s="25">
        <v>4963.78765247927</v>
      </c>
      <c r="DT2258" s="25"/>
      <c r="DU2258" s="25">
        <v>2203.0527761364901</v>
      </c>
      <c r="DV2258" s="25"/>
      <c r="DW2258" s="25"/>
      <c r="DX2258" s="25"/>
      <c r="DY2258" s="25"/>
      <c r="DZ2258" s="25"/>
      <c r="EA2258" s="25"/>
      <c r="EB2258" s="25"/>
      <c r="EC2258" s="25"/>
      <c r="ED2258" s="25"/>
      <c r="EE2258" s="25"/>
    </row>
    <row r="2259" spans="110:135" x14ac:dyDescent="0.2">
      <c r="DF2259" s="24" t="s">
        <v>5124</v>
      </c>
      <c r="DG2259" s="24" t="s">
        <v>212</v>
      </c>
      <c r="DH2259" s="25">
        <v>2036.2037855789899</v>
      </c>
      <c r="DI2259" s="25">
        <v>2139.4341976381002</v>
      </c>
      <c r="DJ2259" s="25">
        <v>69.698703164141094</v>
      </c>
      <c r="DK2259" s="25"/>
      <c r="DL2259" s="25">
        <v>1286</v>
      </c>
      <c r="DM2259" s="25">
        <v>7.0271665069999996</v>
      </c>
      <c r="DN2259" s="25"/>
      <c r="DO2259" s="25"/>
      <c r="DP2259" s="25"/>
      <c r="DQ2259" s="25"/>
      <c r="DR2259" s="25"/>
      <c r="DS2259" s="25"/>
      <c r="DT2259" s="25"/>
      <c r="DU2259" s="25">
        <v>328.74963460388398</v>
      </c>
      <c r="DV2259" s="25">
        <v>2139.4341976381002</v>
      </c>
      <c r="DW2259" s="25"/>
      <c r="DX2259" s="25"/>
      <c r="DY2259" s="25">
        <v>4668.8110235348304</v>
      </c>
      <c r="DZ2259" s="25">
        <v>2320.0771788337302</v>
      </c>
      <c r="EA2259" s="25">
        <v>1844.8497247217799</v>
      </c>
      <c r="EB2259" s="25"/>
      <c r="EC2259" s="25">
        <v>2660.8851443715598</v>
      </c>
      <c r="ED2259" s="25"/>
      <c r="EE2259" s="25">
        <v>3070</v>
      </c>
    </row>
    <row r="2260" spans="110:135" x14ac:dyDescent="0.2">
      <c r="DF2260" s="24" t="s">
        <v>5173</v>
      </c>
      <c r="DG2260" s="24" t="s">
        <v>212</v>
      </c>
      <c r="DH2260" s="25">
        <v>2422.9827855601102</v>
      </c>
      <c r="DI2260" s="25">
        <v>2139.63951183975</v>
      </c>
      <c r="DJ2260" s="25">
        <v>65.6061863688644</v>
      </c>
      <c r="DK2260" s="25"/>
      <c r="DL2260" s="25">
        <v>1348</v>
      </c>
      <c r="DM2260" s="25">
        <v>414.79749220000002</v>
      </c>
      <c r="DN2260" s="25"/>
      <c r="DO2260" s="25"/>
      <c r="DP2260" s="25">
        <v>3543.54342000319</v>
      </c>
      <c r="DQ2260" s="25">
        <v>8.7624810997908291</v>
      </c>
      <c r="DR2260" s="25"/>
      <c r="DS2260" s="25">
        <v>4622.2496665128101</v>
      </c>
      <c r="DT2260" s="25">
        <v>3981.50699529029</v>
      </c>
      <c r="DU2260" s="25">
        <v>1728.3828733745499</v>
      </c>
      <c r="DV2260" s="25">
        <v>2297.04184958019</v>
      </c>
      <c r="DW2260" s="25">
        <v>1982.2371740993101</v>
      </c>
      <c r="DX2260" s="25"/>
      <c r="DY2260" s="25"/>
      <c r="DZ2260" s="25">
        <v>1715.41686229161</v>
      </c>
      <c r="EA2260" s="25"/>
      <c r="EB2260" s="25"/>
      <c r="EC2260" s="25">
        <v>2353.8546122695798</v>
      </c>
      <c r="ED2260" s="25"/>
      <c r="EE2260" s="25">
        <v>5080</v>
      </c>
    </row>
    <row r="2261" spans="110:135" x14ac:dyDescent="0.2">
      <c r="DF2261" s="24" t="s">
        <v>3689</v>
      </c>
      <c r="DG2261" s="24" t="s">
        <v>212</v>
      </c>
      <c r="DH2261" s="25">
        <v>1783.9733759635601</v>
      </c>
      <c r="DI2261" s="25">
        <v>2140</v>
      </c>
      <c r="DJ2261" s="25">
        <v>59.933814243567198</v>
      </c>
      <c r="DK2261" s="25"/>
      <c r="DL2261" s="25"/>
      <c r="DM2261" s="25">
        <v>88.988562490000007</v>
      </c>
      <c r="DN2261" s="25"/>
      <c r="DO2261" s="25"/>
      <c r="DP2261" s="25"/>
      <c r="DQ2261" s="25"/>
      <c r="DR2261" s="25"/>
      <c r="DS2261" s="25">
        <v>2777.2507950572999</v>
      </c>
      <c r="DT2261" s="25"/>
      <c r="DU2261" s="25"/>
      <c r="DV2261" s="25"/>
      <c r="DW2261" s="25">
        <v>1443.6341669691301</v>
      </c>
      <c r="DX2261" s="25"/>
      <c r="DY2261" s="25">
        <v>2469.9933553013602</v>
      </c>
      <c r="DZ2261" s="25"/>
      <c r="EA2261" s="25"/>
      <c r="EB2261" s="25"/>
      <c r="EC2261" s="25"/>
      <c r="ED2261" s="25"/>
      <c r="EE2261" s="25">
        <v>2140</v>
      </c>
    </row>
    <row r="2262" spans="110:135" x14ac:dyDescent="0.2">
      <c r="DF2262" s="24" t="s">
        <v>4266</v>
      </c>
      <c r="DG2262" s="24" t="s">
        <v>212</v>
      </c>
      <c r="DH2262" s="25">
        <v>2190.2082211454899</v>
      </c>
      <c r="DI2262" s="25">
        <v>2140</v>
      </c>
      <c r="DJ2262" s="25">
        <v>72.824308955688593</v>
      </c>
      <c r="DK2262" s="25"/>
      <c r="DL2262" s="25">
        <v>4114</v>
      </c>
      <c r="DM2262" s="25">
        <v>50.121895680000002</v>
      </c>
      <c r="DN2262" s="25"/>
      <c r="DO2262" s="25"/>
      <c r="DP2262" s="25"/>
      <c r="DQ2262" s="25"/>
      <c r="DR2262" s="25"/>
      <c r="DS2262" s="25">
        <v>1359.82740201502</v>
      </c>
      <c r="DT2262" s="25"/>
      <c r="DU2262" s="25">
        <v>3287.09180803246</v>
      </c>
      <c r="DV2262" s="25"/>
      <c r="DW2262" s="25"/>
      <c r="DX2262" s="25"/>
      <c r="DY2262" s="25"/>
      <c r="DZ2262" s="25"/>
      <c r="EA2262" s="25"/>
      <c r="EB2262" s="25"/>
      <c r="EC2262" s="25"/>
      <c r="ED2262" s="25"/>
      <c r="EE2262" s="25">
        <v>2140</v>
      </c>
    </row>
    <row r="2263" spans="110:135" x14ac:dyDescent="0.2">
      <c r="DF2263" s="24" t="s">
        <v>6983</v>
      </c>
      <c r="DG2263" s="24" t="s">
        <v>212</v>
      </c>
      <c r="DH2263" s="25">
        <v>3729.9701366133299</v>
      </c>
      <c r="DI2263" s="25">
        <v>2144.08920767668</v>
      </c>
      <c r="DJ2263" s="25">
        <v>141.528955552605</v>
      </c>
      <c r="DK2263" s="25"/>
      <c r="DL2263" s="25">
        <v>20031</v>
      </c>
      <c r="DM2263" s="25">
        <v>779.92597499999999</v>
      </c>
      <c r="DN2263" s="25"/>
      <c r="DO2263" s="25"/>
      <c r="DP2263" s="25">
        <v>3040.5814987802801</v>
      </c>
      <c r="DQ2263" s="25"/>
      <c r="DR2263" s="25">
        <v>634.82786617692898</v>
      </c>
      <c r="DS2263" s="25">
        <v>717.07067606318901</v>
      </c>
      <c r="DT2263" s="25"/>
      <c r="DU2263" s="25">
        <v>7972.3009601131898</v>
      </c>
      <c r="DV2263" s="25">
        <v>2584.5470142403501</v>
      </c>
      <c r="DW2263" s="25">
        <v>2139.2822404286599</v>
      </c>
      <c r="DX2263" s="25"/>
      <c r="DY2263" s="25">
        <v>2681.4183907299098</v>
      </c>
      <c r="DZ2263" s="25">
        <v>1864.9791148669599</v>
      </c>
      <c r="EA2263" s="25"/>
      <c r="EB2263" s="25"/>
      <c r="EC2263" s="25">
        <v>2144.08920767668</v>
      </c>
      <c r="ED2263" s="25">
        <v>3620.5888318971802</v>
      </c>
      <c r="EE2263" s="25">
        <v>279</v>
      </c>
    </row>
    <row r="2264" spans="110:135" x14ac:dyDescent="0.2">
      <c r="DF2264" s="24" t="s">
        <v>3263</v>
      </c>
      <c r="DG2264" s="24" t="s">
        <v>212</v>
      </c>
      <c r="DH2264" s="25">
        <v>2310.8818029393601</v>
      </c>
      <c r="DI2264" s="25">
        <v>2145.2651502434501</v>
      </c>
      <c r="DJ2264" s="25">
        <v>57.983386435964803</v>
      </c>
      <c r="DK2264" s="25">
        <v>2170</v>
      </c>
      <c r="DL2264" s="25">
        <v>2238</v>
      </c>
      <c r="DM2264" s="25">
        <v>375.82336040000001</v>
      </c>
      <c r="DN2264" s="25">
        <v>1762.4772740000001</v>
      </c>
      <c r="DO2264" s="25"/>
      <c r="DP2264" s="25">
        <v>3387.72321102862</v>
      </c>
      <c r="DQ2264" s="25"/>
      <c r="DR2264" s="25">
        <v>4241.1720377067304</v>
      </c>
      <c r="DS2264" s="25">
        <v>4632.1133253793396</v>
      </c>
      <c r="DT2264" s="25"/>
      <c r="DU2264" s="25">
        <v>1908.7147751478401</v>
      </c>
      <c r="DV2264" s="25"/>
      <c r="DW2264" s="25">
        <v>1500.51795769724</v>
      </c>
      <c r="DX2264" s="25"/>
      <c r="DY2264" s="25"/>
      <c r="DZ2264" s="25">
        <v>2120.5303004869002</v>
      </c>
      <c r="EA2264" s="25"/>
      <c r="EB2264" s="25"/>
      <c r="EC2264" s="25"/>
      <c r="ED2264" s="25">
        <v>3074.5093934256902</v>
      </c>
      <c r="EE2264" s="25">
        <v>319</v>
      </c>
    </row>
    <row r="2265" spans="110:135" x14ac:dyDescent="0.2">
      <c r="DF2265" s="24" t="s">
        <v>4094</v>
      </c>
      <c r="DG2265" s="24" t="s">
        <v>212</v>
      </c>
      <c r="DH2265" s="25">
        <v>2719.4085036618299</v>
      </c>
      <c r="DI2265" s="25">
        <v>2145.7767669115801</v>
      </c>
      <c r="DJ2265" s="25">
        <v>72.810078324379305</v>
      </c>
      <c r="DK2265" s="25"/>
      <c r="DL2265" s="25"/>
      <c r="DM2265" s="25"/>
      <c r="DN2265" s="25"/>
      <c r="DO2265" s="25"/>
      <c r="DP2265" s="25"/>
      <c r="DQ2265" s="25"/>
      <c r="DR2265" s="25"/>
      <c r="DS2265" s="25">
        <v>5599.8984303306697</v>
      </c>
      <c r="DT2265" s="25"/>
      <c r="DU2265" s="25">
        <v>1260.77641096193</v>
      </c>
      <c r="DV2265" s="25">
        <v>2145.7767669115801</v>
      </c>
      <c r="DW2265" s="25"/>
      <c r="DX2265" s="25">
        <v>3806.5909101049701</v>
      </c>
      <c r="DY2265" s="25"/>
      <c r="DZ2265" s="25"/>
      <c r="EA2265" s="25"/>
      <c r="EB2265" s="25"/>
      <c r="EC2265" s="25"/>
      <c r="ED2265" s="25"/>
      <c r="EE2265" s="25">
        <v>784</v>
      </c>
    </row>
    <row r="2266" spans="110:135" x14ac:dyDescent="0.2">
      <c r="DF2266" s="24" t="s">
        <v>5180</v>
      </c>
      <c r="DG2266" s="24" t="s">
        <v>274</v>
      </c>
      <c r="DH2266" s="25">
        <v>2563.8716797359298</v>
      </c>
      <c r="DI2266" s="25">
        <v>2146.8186640409899</v>
      </c>
      <c r="DJ2266" s="25">
        <v>84.357057053942</v>
      </c>
      <c r="DK2266" s="25"/>
      <c r="DL2266" s="25">
        <v>7684</v>
      </c>
      <c r="DM2266" s="25">
        <v>638.30621499999995</v>
      </c>
      <c r="DN2266" s="25"/>
      <c r="DO2266" s="25"/>
      <c r="DP2266" s="25">
        <v>1760.9382109154701</v>
      </c>
      <c r="DQ2266" s="25"/>
      <c r="DR2266" s="25">
        <v>1523.2877057896701</v>
      </c>
      <c r="DS2266" s="25">
        <v>742.85556411330003</v>
      </c>
      <c r="DT2266" s="25"/>
      <c r="DU2266" s="25">
        <v>4019.1234924928099</v>
      </c>
      <c r="DV2266" s="25">
        <v>2251.5038537075802</v>
      </c>
      <c r="DW2266" s="25">
        <v>2146.8186640409899</v>
      </c>
      <c r="DX2266" s="25"/>
      <c r="DY2266" s="25"/>
      <c r="DZ2266" s="25">
        <v>2308.0114115635301</v>
      </c>
      <c r="EA2266" s="25"/>
      <c r="EB2266" s="25"/>
      <c r="EC2266" s="25"/>
      <c r="ED2266" s="25"/>
      <c r="EE2266" s="25"/>
    </row>
    <row r="2267" spans="110:135" x14ac:dyDescent="0.2">
      <c r="DF2267" s="24" t="s">
        <v>5202</v>
      </c>
      <c r="DG2267" s="24" t="s">
        <v>212</v>
      </c>
      <c r="DH2267" s="25">
        <v>2529.83127300561</v>
      </c>
      <c r="DI2267" s="25">
        <v>2147.8512463873799</v>
      </c>
      <c r="DJ2267" s="25">
        <v>85.617039591924495</v>
      </c>
      <c r="DK2267" s="25"/>
      <c r="DL2267" s="25">
        <v>1000</v>
      </c>
      <c r="DM2267" s="25"/>
      <c r="DN2267" s="25"/>
      <c r="DO2267" s="25"/>
      <c r="DP2267" s="25">
        <v>225.34619458338699</v>
      </c>
      <c r="DQ2267" s="25"/>
      <c r="DR2267" s="25"/>
      <c r="DS2267" s="25"/>
      <c r="DT2267" s="25"/>
      <c r="DU2267" s="25"/>
      <c r="DV2267" s="25">
        <v>5857.2053118391696</v>
      </c>
      <c r="DW2267" s="25">
        <v>1174.35110585904</v>
      </c>
      <c r="DX2267" s="25">
        <v>3570.27133986134</v>
      </c>
      <c r="DY2267" s="25"/>
      <c r="DZ2267" s="25">
        <v>4971.1248449861996</v>
      </c>
      <c r="EA2267" s="25"/>
      <c r="EB2267" s="25"/>
      <c r="EC2267" s="25"/>
      <c r="ED2267" s="25">
        <v>3121.35138691572</v>
      </c>
      <c r="EE2267" s="25">
        <v>319</v>
      </c>
    </row>
    <row r="2268" spans="110:135" x14ac:dyDescent="0.2">
      <c r="DF2268" s="24" t="s">
        <v>3848</v>
      </c>
      <c r="DG2268" s="24" t="s">
        <v>212</v>
      </c>
      <c r="DH2268" s="25">
        <v>2094.39172199113</v>
      </c>
      <c r="DI2268" s="25">
        <v>2149.1307547188699</v>
      </c>
      <c r="DJ2268" s="25">
        <v>39.649726790789202</v>
      </c>
      <c r="DK2268" s="25"/>
      <c r="DL2268" s="25">
        <v>1842</v>
      </c>
      <c r="DM2268" s="25">
        <v>202.62530630000001</v>
      </c>
      <c r="DN2268" s="25"/>
      <c r="DO2268" s="25"/>
      <c r="DP2268" s="25">
        <v>1540.1686747816</v>
      </c>
      <c r="DQ2268" s="25"/>
      <c r="DR2268" s="25">
        <v>1949.7760242976201</v>
      </c>
      <c r="DS2268" s="25">
        <v>2149.1307547188699</v>
      </c>
      <c r="DT2268" s="25"/>
      <c r="DU2268" s="25">
        <v>2388.5631764936402</v>
      </c>
      <c r="DV2268" s="25"/>
      <c r="DW2268" s="25">
        <v>2269.0529686827699</v>
      </c>
      <c r="DX2268" s="25"/>
      <c r="DY2268" s="25">
        <v>2382.43263290406</v>
      </c>
      <c r="DZ2268" s="25">
        <v>1840.5346764129499</v>
      </c>
      <c r="EA2268" s="25"/>
      <c r="EB2268" s="25"/>
      <c r="EC2268" s="25">
        <v>3084.0247273108898</v>
      </c>
      <c r="ED2268" s="25"/>
      <c r="EE2268" s="25">
        <v>3390</v>
      </c>
    </row>
    <row r="2269" spans="110:135" x14ac:dyDescent="0.2">
      <c r="DF2269" s="24" t="s">
        <v>5439</v>
      </c>
      <c r="DG2269" s="24" t="s">
        <v>212</v>
      </c>
      <c r="DH2269" s="25">
        <v>2800.95489420074</v>
      </c>
      <c r="DI2269" s="25">
        <v>2149.5502885045698</v>
      </c>
      <c r="DJ2269" s="25">
        <v>69.808330119727003</v>
      </c>
      <c r="DK2269" s="25"/>
      <c r="DL2269" s="25">
        <v>5313</v>
      </c>
      <c r="DM2269" s="25">
        <v>680.02546589999997</v>
      </c>
      <c r="DN2269" s="25"/>
      <c r="DO2269" s="25"/>
      <c r="DP2269" s="25">
        <v>6566.6988551984896</v>
      </c>
      <c r="DQ2269" s="25"/>
      <c r="DR2269" s="25">
        <v>3135.4934914219298</v>
      </c>
      <c r="DS2269" s="25">
        <v>3736.3435939016599</v>
      </c>
      <c r="DT2269" s="25"/>
      <c r="DU2269" s="25">
        <v>1981.67471504641</v>
      </c>
      <c r="DV2269" s="25">
        <v>2073.0138411247899</v>
      </c>
      <c r="DW2269" s="25"/>
      <c r="DX2269" s="25"/>
      <c r="DY2269" s="25"/>
      <c r="DZ2269" s="25">
        <v>1997.2122435297699</v>
      </c>
      <c r="EA2269" s="25"/>
      <c r="EB2269" s="25"/>
      <c r="EC2269" s="25">
        <v>2226.0867358843602</v>
      </c>
      <c r="ED2269" s="25"/>
      <c r="EE2269" s="25">
        <v>300</v>
      </c>
    </row>
    <row r="2270" spans="110:135" x14ac:dyDescent="0.2">
      <c r="DF2270" s="24" t="s">
        <v>5266</v>
      </c>
      <c r="DG2270" s="24" t="s">
        <v>212</v>
      </c>
      <c r="DH2270" s="25">
        <v>2627.0491942296799</v>
      </c>
      <c r="DI2270" s="25">
        <v>2150.1491332394899</v>
      </c>
      <c r="DJ2270" s="25">
        <v>61.608690065601699</v>
      </c>
      <c r="DK2270" s="25"/>
      <c r="DL2270" s="25">
        <v>2663</v>
      </c>
      <c r="DM2270" s="25">
        <v>180.5459137</v>
      </c>
      <c r="DN2270" s="25">
        <v>2274.8914920000002</v>
      </c>
      <c r="DO2270" s="25"/>
      <c r="DP2270" s="25"/>
      <c r="DQ2270" s="25"/>
      <c r="DR2270" s="25">
        <v>1985.5027215458599</v>
      </c>
      <c r="DS2270" s="25">
        <v>1175.7070868768301</v>
      </c>
      <c r="DT2270" s="25">
        <v>4746.5678622118703</v>
      </c>
      <c r="DU2270" s="25">
        <v>7099.3627042605804</v>
      </c>
      <c r="DV2270" s="25">
        <v>2070.57512941508</v>
      </c>
      <c r="DW2270" s="25">
        <v>1918.4266440138599</v>
      </c>
      <c r="DX2270" s="25"/>
      <c r="DY2270" s="25">
        <v>2888.9638266899101</v>
      </c>
      <c r="DZ2270" s="25">
        <v>1915.34040267724</v>
      </c>
      <c r="EA2270" s="25">
        <v>1718.7904835019201</v>
      </c>
      <c r="EB2270" s="25"/>
      <c r="EC2270" s="25">
        <v>2150.1491332394899</v>
      </c>
      <c r="ED2270" s="25">
        <v>3007.9145133124998</v>
      </c>
      <c r="EE2270" s="25">
        <v>3610</v>
      </c>
    </row>
    <row r="2271" spans="110:135" x14ac:dyDescent="0.2">
      <c r="DF2271" s="24" t="s">
        <v>6790</v>
      </c>
      <c r="DG2271" s="24" t="s">
        <v>212</v>
      </c>
      <c r="DH2271" s="25">
        <v>2908.381487443</v>
      </c>
      <c r="DI2271" s="25">
        <v>2150.5888240202298</v>
      </c>
      <c r="DJ2271" s="25">
        <v>49.970494807670399</v>
      </c>
      <c r="DK2271" s="25"/>
      <c r="DL2271" s="25">
        <v>4584</v>
      </c>
      <c r="DM2271" s="25"/>
      <c r="DN2271" s="25"/>
      <c r="DO2271" s="25"/>
      <c r="DP2271" s="25"/>
      <c r="DQ2271" s="25"/>
      <c r="DR2271" s="25">
        <v>1990.5556383087601</v>
      </c>
      <c r="DS2271" s="25"/>
      <c r="DT2271" s="25"/>
      <c r="DU2271" s="25"/>
      <c r="DV2271" s="25"/>
      <c r="DW2271" s="25">
        <v>2150.5888240202298</v>
      </c>
      <c r="DX2271" s="25"/>
      <c r="DY2271" s="25"/>
      <c r="DZ2271" s="25"/>
      <c r="EA2271" s="25"/>
      <c r="EB2271" s="25"/>
      <c r="EC2271" s="25"/>
      <c r="ED2271" s="25"/>
      <c r="EE2271" s="25"/>
    </row>
    <row r="2272" spans="110:135" x14ac:dyDescent="0.2">
      <c r="DF2272" s="24" t="s">
        <v>4107</v>
      </c>
      <c r="DG2272" s="24" t="s">
        <v>212</v>
      </c>
      <c r="DH2272" s="25">
        <v>2229.3497835344101</v>
      </c>
      <c r="DI2272" s="25">
        <v>2150.8958219380802</v>
      </c>
      <c r="DJ2272" s="25">
        <v>52.4491086408811</v>
      </c>
      <c r="DK2272" s="25">
        <v>1960</v>
      </c>
      <c r="DL2272" s="25">
        <v>3582</v>
      </c>
      <c r="DM2272" s="25">
        <v>149.76831630000001</v>
      </c>
      <c r="DN2272" s="25">
        <v>1860.319444</v>
      </c>
      <c r="DO2272" s="25"/>
      <c r="DP2272" s="25">
        <v>1280.3505748033899</v>
      </c>
      <c r="DQ2272" s="25">
        <v>2669.2112785301001</v>
      </c>
      <c r="DR2272" s="25">
        <v>435.78333241847298</v>
      </c>
      <c r="DS2272" s="25">
        <v>2005.8343265266401</v>
      </c>
      <c r="DT2272" s="25"/>
      <c r="DU2272" s="25">
        <v>1561.2761055866099</v>
      </c>
      <c r="DV2272" s="25">
        <v>2657.73031866878</v>
      </c>
      <c r="DW2272" s="25">
        <v>1332.04453115605</v>
      </c>
      <c r="DX2272" s="25">
        <v>3734.2681290414198</v>
      </c>
      <c r="DY2272" s="25">
        <v>2352.53745056651</v>
      </c>
      <c r="DZ2272" s="25">
        <v>2295.9573173495301</v>
      </c>
      <c r="EA2272" s="25"/>
      <c r="EB2272" s="25"/>
      <c r="EC2272" s="25"/>
      <c r="ED2272" s="25">
        <v>3392.5154116031299</v>
      </c>
      <c r="EE2272" s="25">
        <v>4400</v>
      </c>
    </row>
    <row r="2273" spans="110:135" x14ac:dyDescent="0.2">
      <c r="DF2273" s="24" t="s">
        <v>2155</v>
      </c>
      <c r="DG2273" s="24" t="s">
        <v>212</v>
      </c>
      <c r="DH2273" s="25">
        <v>1931.6767492399999</v>
      </c>
      <c r="DI2273" s="25">
        <v>2151.06579575361</v>
      </c>
      <c r="DJ2273" s="25">
        <v>73.094497080718</v>
      </c>
      <c r="DK2273" s="25"/>
      <c r="DL2273" s="25"/>
      <c r="DM2273" s="25">
        <v>40.09387349</v>
      </c>
      <c r="DN2273" s="25"/>
      <c r="DO2273" s="25"/>
      <c r="DP2273" s="25"/>
      <c r="DQ2273" s="25"/>
      <c r="DR2273" s="25">
        <v>773.43135370463699</v>
      </c>
      <c r="DS2273" s="25"/>
      <c r="DT2273" s="25"/>
      <c r="DU2273" s="25">
        <v>3419.9126932753602</v>
      </c>
      <c r="DV2273" s="25"/>
      <c r="DW2273" s="25">
        <v>1291.8317463534599</v>
      </c>
      <c r="DX2273" s="25"/>
      <c r="DY2273" s="25">
        <v>3010.2998451537601</v>
      </c>
      <c r="DZ2273" s="25"/>
      <c r="EA2273" s="25"/>
      <c r="EB2273" s="25"/>
      <c r="EC2273" s="25"/>
      <c r="ED2273" s="25">
        <v>3054.4909834627701</v>
      </c>
      <c r="EE2273" s="25"/>
    </row>
    <row r="2274" spans="110:135" x14ac:dyDescent="0.2">
      <c r="DF2274" s="24" t="s">
        <v>559</v>
      </c>
      <c r="DG2274" s="24" t="s">
        <v>212</v>
      </c>
      <c r="DH2274" s="25">
        <v>1920.5902433551601</v>
      </c>
      <c r="DI2274" s="25">
        <v>2151.5830487210001</v>
      </c>
      <c r="DJ2274" s="25">
        <v>45.316838598739103</v>
      </c>
      <c r="DK2274" s="25"/>
      <c r="DL2274" s="25">
        <v>1562</v>
      </c>
      <c r="DM2274" s="25">
        <v>394.45343919999999</v>
      </c>
      <c r="DN2274" s="25"/>
      <c r="DO2274" s="25"/>
      <c r="DP2274" s="25">
        <v>2476.3409429838598</v>
      </c>
      <c r="DQ2274" s="25"/>
      <c r="DR2274" s="25">
        <v>2639.8530436688002</v>
      </c>
      <c r="DS2274" s="25">
        <v>1826.8251544581301</v>
      </c>
      <c r="DT2274" s="25"/>
      <c r="DU2274" s="25">
        <v>2624.06887982014</v>
      </c>
      <c r="DV2274" s="25"/>
      <c r="DW2274" s="25"/>
      <c r="DX2274" s="25"/>
      <c r="DY2274" s="25"/>
      <c r="DZ2274" s="25"/>
      <c r="EA2274" s="25"/>
      <c r="EB2274" s="25"/>
      <c r="EC2274" s="25"/>
      <c r="ED2274" s="25"/>
      <c r="EE2274" s="25"/>
    </row>
    <row r="2275" spans="110:135" x14ac:dyDescent="0.2">
      <c r="DF2275" s="24" t="s">
        <v>5353</v>
      </c>
      <c r="DG2275" s="24" t="s">
        <v>274</v>
      </c>
      <c r="DH2275" s="25">
        <v>2232.7272665447599</v>
      </c>
      <c r="DI2275" s="25">
        <v>2151.8839970377999</v>
      </c>
      <c r="DJ2275" s="25">
        <v>44.879911216513001</v>
      </c>
      <c r="DK2275" s="25"/>
      <c r="DL2275" s="25"/>
      <c r="DM2275" s="25"/>
      <c r="DN2275" s="25"/>
      <c r="DO2275" s="25"/>
      <c r="DP2275" s="25"/>
      <c r="DQ2275" s="25"/>
      <c r="DR2275" s="25"/>
      <c r="DS2275" s="25"/>
      <c r="DT2275" s="25"/>
      <c r="DU2275" s="25"/>
      <c r="DV2275" s="25"/>
      <c r="DW2275" s="25">
        <v>1267.1410721034499</v>
      </c>
      <c r="DX2275" s="25"/>
      <c r="DY2275" s="25"/>
      <c r="DZ2275" s="25">
        <v>1520.96527596992</v>
      </c>
      <c r="EA2275" s="25"/>
      <c r="EB2275" s="25"/>
      <c r="EC2275" s="25">
        <v>2782.80271810568</v>
      </c>
      <c r="ED2275" s="25"/>
      <c r="EE2275" s="25">
        <v>3360</v>
      </c>
    </row>
    <row r="2276" spans="110:135" x14ac:dyDescent="0.2">
      <c r="DF2276" s="24" t="s">
        <v>4462</v>
      </c>
      <c r="DG2276" s="24" t="s">
        <v>212</v>
      </c>
      <c r="DH2276" s="25">
        <v>2339.4706337676998</v>
      </c>
      <c r="DI2276" s="25">
        <v>2152.6379813263902</v>
      </c>
      <c r="DJ2276" s="25">
        <v>43.616305945927699</v>
      </c>
      <c r="DK2276" s="25"/>
      <c r="DL2276" s="25"/>
      <c r="DM2276" s="25"/>
      <c r="DN2276" s="25"/>
      <c r="DO2276" s="25"/>
      <c r="DP2276" s="25"/>
      <c r="DQ2276" s="25"/>
      <c r="DR2276" s="25"/>
      <c r="DS2276" s="25"/>
      <c r="DT2276" s="25"/>
      <c r="DU2276" s="25"/>
      <c r="DV2276" s="25"/>
      <c r="DW2276" s="25">
        <v>1362.1460963422601</v>
      </c>
      <c r="DX2276" s="25"/>
      <c r="DY2276" s="25">
        <v>2522.3957854965502</v>
      </c>
      <c r="DZ2276" s="25">
        <v>1782.8801771562401</v>
      </c>
      <c r="EA2276" s="25"/>
      <c r="EB2276" s="25"/>
      <c r="EC2276" s="25"/>
      <c r="ED2276" s="25">
        <v>3690.4604760757602</v>
      </c>
      <c r="EE2276" s="25"/>
    </row>
    <row r="2277" spans="110:135" x14ac:dyDescent="0.2">
      <c r="DF2277" s="24" t="s">
        <v>5046</v>
      </c>
      <c r="DG2277" s="24" t="s">
        <v>212</v>
      </c>
      <c r="DH2277" s="25">
        <v>3132.9611018593801</v>
      </c>
      <c r="DI2277" s="25">
        <v>2153.5558500870702</v>
      </c>
      <c r="DJ2277" s="25">
        <v>87.734956436471407</v>
      </c>
      <c r="DK2277" s="25"/>
      <c r="DL2277" s="25"/>
      <c r="DM2277" s="25">
        <v>176.19009339999999</v>
      </c>
      <c r="DN2277" s="25"/>
      <c r="DO2277" s="25"/>
      <c r="DP2277" s="25">
        <v>7022.1905440197897</v>
      </c>
      <c r="DQ2277" s="25"/>
      <c r="DR2277" s="25">
        <v>4917.03091897374</v>
      </c>
      <c r="DS2277" s="25">
        <v>5832.65598659842</v>
      </c>
      <c r="DT2277" s="25"/>
      <c r="DU2277" s="25"/>
      <c r="DV2277" s="25"/>
      <c r="DW2277" s="25">
        <v>1223.10431993664</v>
      </c>
      <c r="DX2277" s="25"/>
      <c r="DY2277" s="25"/>
      <c r="DZ2277" s="25">
        <v>2153.5558500870702</v>
      </c>
      <c r="EA2277" s="25"/>
      <c r="EB2277" s="25"/>
      <c r="EC2277" s="25"/>
      <c r="ED2277" s="25"/>
      <c r="EE2277" s="25">
        <v>606</v>
      </c>
    </row>
    <row r="2278" spans="110:135" x14ac:dyDescent="0.2">
      <c r="DF2278" s="24" t="s">
        <v>5517</v>
      </c>
      <c r="DG2278" s="24" t="s">
        <v>212</v>
      </c>
      <c r="DH2278" s="25">
        <v>2156.0190251825002</v>
      </c>
      <c r="DI2278" s="25">
        <v>2156.0190251825002</v>
      </c>
      <c r="DJ2278" s="25">
        <v>141.28767288696201</v>
      </c>
      <c r="DK2278" s="25">
        <v>4310</v>
      </c>
      <c r="DL2278" s="25"/>
      <c r="DM2278" s="25">
        <v>2.0380503650000001</v>
      </c>
      <c r="DN2278" s="25"/>
      <c r="DO2278" s="25"/>
      <c r="DP2278" s="25"/>
      <c r="DQ2278" s="25"/>
      <c r="DR2278" s="25"/>
      <c r="DS2278" s="25"/>
      <c r="DT2278" s="25"/>
      <c r="DU2278" s="25"/>
      <c r="DV2278" s="25"/>
      <c r="DW2278" s="25"/>
      <c r="DX2278" s="25"/>
      <c r="DY2278" s="25"/>
      <c r="DZ2278" s="25"/>
      <c r="EA2278" s="25"/>
      <c r="EB2278" s="25"/>
      <c r="EC2278" s="25"/>
      <c r="ED2278" s="25"/>
      <c r="EE2278" s="25"/>
    </row>
    <row r="2279" spans="110:135" x14ac:dyDescent="0.2">
      <c r="DF2279" s="24" t="s">
        <v>4460</v>
      </c>
      <c r="DG2279" s="24" t="s">
        <v>212</v>
      </c>
      <c r="DH2279" s="25">
        <v>2223.1166809951701</v>
      </c>
      <c r="DI2279" s="25">
        <v>2156.2019706025899</v>
      </c>
      <c r="DJ2279" s="25">
        <v>45.0404013127417</v>
      </c>
      <c r="DK2279" s="25"/>
      <c r="DL2279" s="25"/>
      <c r="DM2279" s="25"/>
      <c r="DN2279" s="25"/>
      <c r="DO2279" s="25"/>
      <c r="DP2279" s="25"/>
      <c r="DQ2279" s="25"/>
      <c r="DR2279" s="25"/>
      <c r="DS2279" s="25"/>
      <c r="DT2279" s="25"/>
      <c r="DU2279" s="25"/>
      <c r="DV2279" s="25"/>
      <c r="DW2279" s="25">
        <v>1256.95167877535</v>
      </c>
      <c r="DX2279" s="25"/>
      <c r="DY2279" s="25"/>
      <c r="DZ2279" s="25">
        <v>2156.2019706025899</v>
      </c>
      <c r="EA2279" s="25"/>
      <c r="EB2279" s="25"/>
      <c r="EC2279" s="25"/>
      <c r="ED2279" s="25">
        <v>3256.1963936075499</v>
      </c>
      <c r="EE2279" s="25"/>
    </row>
    <row r="2280" spans="110:135" x14ac:dyDescent="0.2">
      <c r="DF2280" s="24" t="s">
        <v>2575</v>
      </c>
      <c r="DG2280" s="24" t="s">
        <v>212</v>
      </c>
      <c r="DH2280" s="25">
        <v>2391.47340586469</v>
      </c>
      <c r="DI2280" s="25">
        <v>2158.36760590313</v>
      </c>
      <c r="DJ2280" s="25">
        <v>79.622808048503401</v>
      </c>
      <c r="DK2280" s="25"/>
      <c r="DL2280" s="25">
        <v>3459</v>
      </c>
      <c r="DM2280" s="25">
        <v>279.29310270000002</v>
      </c>
      <c r="DN2280" s="25">
        <v>1519.012191</v>
      </c>
      <c r="DO2280" s="25"/>
      <c r="DP2280" s="25">
        <v>955.01304282294404</v>
      </c>
      <c r="DQ2280" s="25">
        <v>6703.5582914735496</v>
      </c>
      <c r="DR2280" s="25">
        <v>1202.3351588024</v>
      </c>
      <c r="DS2280" s="25">
        <v>2158.36760590313</v>
      </c>
      <c r="DT2280" s="25"/>
      <c r="DU2280" s="25">
        <v>3076.68126008017</v>
      </c>
      <c r="DV2280" s="25"/>
      <c r="DW2280" s="25"/>
      <c r="DX2280" s="25"/>
      <c r="DY2280" s="25"/>
      <c r="DZ2280" s="25"/>
      <c r="EA2280" s="25"/>
      <c r="EB2280" s="25"/>
      <c r="EC2280" s="25"/>
      <c r="ED2280" s="25"/>
      <c r="EE2280" s="25">
        <v>2170</v>
      </c>
    </row>
    <row r="2281" spans="110:135" x14ac:dyDescent="0.2">
      <c r="DF2281" s="24" t="s">
        <v>5883</v>
      </c>
      <c r="DG2281" s="24" t="s">
        <v>212</v>
      </c>
      <c r="DH2281" s="25">
        <v>2821.0101532315598</v>
      </c>
      <c r="DI2281" s="25">
        <v>2158.8486927906201</v>
      </c>
      <c r="DJ2281" s="25">
        <v>74.208328375744102</v>
      </c>
      <c r="DK2281" s="25"/>
      <c r="DL2281" s="25">
        <v>3686</v>
      </c>
      <c r="DM2281" s="25">
        <v>765.11828960000003</v>
      </c>
      <c r="DN2281" s="25"/>
      <c r="DO2281" s="25">
        <v>121.793884875</v>
      </c>
      <c r="DP2281" s="25">
        <v>4504.9580171130101</v>
      </c>
      <c r="DQ2281" s="25">
        <v>1291.1058740718699</v>
      </c>
      <c r="DR2281" s="25">
        <v>1990.5556383087601</v>
      </c>
      <c r="DS2281" s="25">
        <v>4983.4532511540201</v>
      </c>
      <c r="DT2281" s="25"/>
      <c r="DU2281" s="25">
        <v>3722.1986458328702</v>
      </c>
      <c r="DV2281" s="25"/>
      <c r="DW2281" s="25">
        <v>1156.7956858361699</v>
      </c>
      <c r="DX2281" s="25"/>
      <c r="DY2281" s="25">
        <v>2450.7644935141002</v>
      </c>
      <c r="DZ2281" s="25">
        <v>2158.8486927906201</v>
      </c>
      <c r="EA2281" s="25"/>
      <c r="EB2281" s="25"/>
      <c r="EC2281" s="25">
        <v>2021.5395189137901</v>
      </c>
      <c r="ED2281" s="25"/>
      <c r="EE2281" s="25">
        <v>7820</v>
      </c>
    </row>
    <row r="2282" spans="110:135" x14ac:dyDescent="0.2">
      <c r="DF2282" s="24" t="s">
        <v>4748</v>
      </c>
      <c r="DG2282" s="24" t="s">
        <v>212</v>
      </c>
      <c r="DH2282" s="25">
        <v>2304.5379699116002</v>
      </c>
      <c r="DI2282" s="25">
        <v>2159.5441209722699</v>
      </c>
      <c r="DJ2282" s="25">
        <v>66.508471024135602</v>
      </c>
      <c r="DK2282" s="25"/>
      <c r="DL2282" s="25">
        <v>4813</v>
      </c>
      <c r="DM2282" s="25">
        <v>519.47399069999994</v>
      </c>
      <c r="DN2282" s="25"/>
      <c r="DO2282" s="25"/>
      <c r="DP2282" s="25">
        <v>3126.9453307714598</v>
      </c>
      <c r="DQ2282" s="25"/>
      <c r="DR2282" s="25">
        <v>985.58070346632405</v>
      </c>
      <c r="DS2282" s="25">
        <v>2154.94430161741</v>
      </c>
      <c r="DT2282" s="25"/>
      <c r="DU2282" s="25">
        <v>923.19065664599304</v>
      </c>
      <c r="DV2282" s="25"/>
      <c r="DW2282" s="25">
        <v>1178.5385954825899</v>
      </c>
      <c r="DX2282" s="25">
        <v>3526.1673752708102</v>
      </c>
      <c r="DY2282" s="25"/>
      <c r="DZ2282" s="25">
        <v>2164.1439403271202</v>
      </c>
      <c r="EA2282" s="25"/>
      <c r="EB2282" s="25"/>
      <c r="EC2282" s="25">
        <v>4044.9081489005298</v>
      </c>
      <c r="ED2282" s="25">
        <v>3859.56259575692</v>
      </c>
      <c r="EE2282" s="25">
        <v>358</v>
      </c>
    </row>
    <row r="2283" spans="110:135" x14ac:dyDescent="0.2">
      <c r="DF2283" s="24" t="s">
        <v>2024</v>
      </c>
      <c r="DG2283" s="24" t="s">
        <v>212</v>
      </c>
      <c r="DH2283" s="25">
        <v>2160.0893958454999</v>
      </c>
      <c r="DI2283" s="25">
        <v>2160.0893958454999</v>
      </c>
      <c r="DJ2283" s="25">
        <v>127.19274990316799</v>
      </c>
      <c r="DK2283" s="25"/>
      <c r="DL2283" s="25"/>
      <c r="DM2283" s="25">
        <v>217.32970520000001</v>
      </c>
      <c r="DN2283" s="25"/>
      <c r="DO2283" s="25"/>
      <c r="DP2283" s="25"/>
      <c r="DQ2283" s="25">
        <v>4102.84908649099</v>
      </c>
      <c r="DR2283" s="25"/>
      <c r="DS2283" s="25"/>
      <c r="DT2283" s="25"/>
      <c r="DU2283" s="25"/>
      <c r="DV2283" s="25"/>
      <c r="DW2283" s="25"/>
      <c r="DX2283" s="25"/>
      <c r="DY2283" s="25"/>
      <c r="DZ2283" s="25"/>
      <c r="EA2283" s="25"/>
      <c r="EB2283" s="25"/>
      <c r="EC2283" s="25"/>
      <c r="ED2283" s="25"/>
      <c r="EE2283" s="25"/>
    </row>
    <row r="2284" spans="110:135" x14ac:dyDescent="0.2">
      <c r="DF2284" s="24" t="s">
        <v>2522</v>
      </c>
      <c r="DG2284" s="24" t="s">
        <v>274</v>
      </c>
      <c r="DH2284" s="25">
        <v>1803.9954104974599</v>
      </c>
      <c r="DI2284" s="25">
        <v>2161.02739836922</v>
      </c>
      <c r="DJ2284" s="25">
        <v>37.003496133243303</v>
      </c>
      <c r="DK2284" s="25"/>
      <c r="DL2284" s="25">
        <v>2414</v>
      </c>
      <c r="DM2284" s="25">
        <v>673.25617099999999</v>
      </c>
      <c r="DN2284" s="25"/>
      <c r="DO2284" s="25"/>
      <c r="DP2284" s="25">
        <v>2242.5884323003502</v>
      </c>
      <c r="DQ2284" s="25"/>
      <c r="DR2284" s="25">
        <v>2079.4663644380898</v>
      </c>
      <c r="DS2284" s="25">
        <v>2290.6190261546999</v>
      </c>
      <c r="DT2284" s="25"/>
      <c r="DU2284" s="25">
        <v>2247.0007684094398</v>
      </c>
      <c r="DV2284" s="25"/>
      <c r="DW2284" s="25">
        <v>1504.03252167707</v>
      </c>
      <c r="DX2284" s="25"/>
      <c r="DY2284" s="25"/>
      <c r="DZ2284" s="25"/>
      <c r="EA2284" s="25"/>
      <c r="EB2284" s="25"/>
      <c r="EC2284" s="25"/>
      <c r="ED2284" s="25"/>
      <c r="EE2284" s="25">
        <v>981</v>
      </c>
    </row>
    <row r="2285" spans="110:135" x14ac:dyDescent="0.2">
      <c r="DF2285" s="24" t="s">
        <v>4136</v>
      </c>
      <c r="DG2285" s="24" t="s">
        <v>212</v>
      </c>
      <c r="DH2285" s="25">
        <v>2721.8538302812099</v>
      </c>
      <c r="DI2285" s="25">
        <v>2161.3033043504602</v>
      </c>
      <c r="DJ2285" s="25">
        <v>57.519464283580298</v>
      </c>
      <c r="DK2285" s="25"/>
      <c r="DL2285" s="25">
        <v>4049</v>
      </c>
      <c r="DM2285" s="25">
        <v>347.44820659999999</v>
      </c>
      <c r="DN2285" s="25"/>
      <c r="DO2285" s="25">
        <v>4069.7497477000002</v>
      </c>
      <c r="DP2285" s="25">
        <v>1418.49887958719</v>
      </c>
      <c r="DQ2285" s="25">
        <v>3659.56684344319</v>
      </c>
      <c r="DR2285" s="25">
        <v>1177.36717090666</v>
      </c>
      <c r="DS2285" s="25">
        <v>2008.63645614339</v>
      </c>
      <c r="DT2285" s="25">
        <v>6359.2632194999496</v>
      </c>
      <c r="DU2285" s="25">
        <v>2161.3033043504602</v>
      </c>
      <c r="DV2285" s="25">
        <v>2797.7595139376799</v>
      </c>
      <c r="DW2285" s="25">
        <v>2250.0152871322798</v>
      </c>
      <c r="DX2285" s="25">
        <v>4694.6804775748597</v>
      </c>
      <c r="DY2285" s="25"/>
      <c r="DZ2285" s="25">
        <v>2132.4086021820699</v>
      </c>
      <c r="EA2285" s="25"/>
      <c r="EB2285" s="25"/>
      <c r="EC2285" s="25">
        <v>2072.10974516036</v>
      </c>
      <c r="ED2285" s="25"/>
      <c r="EE2285" s="25">
        <v>1630</v>
      </c>
    </row>
    <row r="2286" spans="110:135" x14ac:dyDescent="0.2">
      <c r="DF2286" s="24" t="s">
        <v>1191</v>
      </c>
      <c r="DG2286" s="24" t="s">
        <v>274</v>
      </c>
      <c r="DH2286" s="25">
        <v>1697.76336378207</v>
      </c>
      <c r="DI2286" s="25">
        <v>2161.5009771424602</v>
      </c>
      <c r="DJ2286" s="25">
        <v>71.739157787740297</v>
      </c>
      <c r="DK2286" s="25">
        <v>2926</v>
      </c>
      <c r="DL2286" s="25">
        <v>700</v>
      </c>
      <c r="DM2286" s="25">
        <v>131.31313309999999</v>
      </c>
      <c r="DN2286" s="25"/>
      <c r="DO2286" s="25"/>
      <c r="DP2286" s="25"/>
      <c r="DQ2286" s="25">
        <v>2570.0027086679102</v>
      </c>
      <c r="DR2286" s="25"/>
      <c r="DS2286" s="25">
        <v>2161.5009771424602</v>
      </c>
      <c r="DT2286" s="25"/>
      <c r="DU2286" s="25"/>
      <c r="DV2286" s="25"/>
      <c r="DW2286" s="25"/>
      <c r="DX2286" s="25"/>
      <c r="DY2286" s="25"/>
      <c r="DZ2286" s="25"/>
      <c r="EA2286" s="25"/>
      <c r="EB2286" s="25"/>
      <c r="EC2286" s="25"/>
      <c r="ED2286" s="25"/>
      <c r="EE2286" s="25"/>
    </row>
    <row r="2287" spans="110:135" x14ac:dyDescent="0.2">
      <c r="DF2287" s="24" t="s">
        <v>3398</v>
      </c>
      <c r="DG2287" s="24" t="s">
        <v>212</v>
      </c>
      <c r="DH2287" s="25">
        <v>2174.99918637265</v>
      </c>
      <c r="DI2287" s="25">
        <v>2161.59699916317</v>
      </c>
      <c r="DJ2287" s="25">
        <v>47.584216163137398</v>
      </c>
      <c r="DK2287" s="25"/>
      <c r="DL2287" s="25">
        <v>1583</v>
      </c>
      <c r="DM2287" s="25">
        <v>880.56626740000002</v>
      </c>
      <c r="DN2287" s="25"/>
      <c r="DO2287" s="25">
        <v>388.12154966000003</v>
      </c>
      <c r="DP2287" s="25">
        <v>1885.8325076869201</v>
      </c>
      <c r="DQ2287" s="25">
        <v>2711.9103046082901</v>
      </c>
      <c r="DR2287" s="25">
        <v>3161.3472935115501</v>
      </c>
      <c r="DS2287" s="25">
        <v>2028.39040607166</v>
      </c>
      <c r="DT2287" s="25"/>
      <c r="DU2287" s="25">
        <v>3406.0199425334499</v>
      </c>
      <c r="DV2287" s="25"/>
      <c r="DW2287" s="25">
        <v>2294.8035922546801</v>
      </c>
      <c r="DX2287" s="25"/>
      <c r="DY2287" s="25"/>
      <c r="DZ2287" s="25"/>
      <c r="EA2287" s="25"/>
      <c r="EB2287" s="25"/>
      <c r="EC2287" s="25"/>
      <c r="ED2287" s="25"/>
      <c r="EE2287" s="25">
        <v>3410</v>
      </c>
    </row>
    <row r="2288" spans="110:135" x14ac:dyDescent="0.2">
      <c r="DF2288" s="24" t="s">
        <v>7037</v>
      </c>
      <c r="DG2288" s="24" t="s">
        <v>212</v>
      </c>
      <c r="DH2288" s="25">
        <v>3418.1768462720702</v>
      </c>
      <c r="DI2288" s="25">
        <v>2161.9070800572399</v>
      </c>
      <c r="DJ2288" s="25">
        <v>124.819273797082</v>
      </c>
      <c r="DK2288" s="25"/>
      <c r="DL2288" s="25">
        <v>4936</v>
      </c>
      <c r="DM2288" s="25">
        <v>206.546595</v>
      </c>
      <c r="DN2288" s="25"/>
      <c r="DO2288" s="25"/>
      <c r="DP2288" s="25">
        <v>3498.4967136002701</v>
      </c>
      <c r="DQ2288" s="25"/>
      <c r="DR2288" s="25">
        <v>15195.931158752501</v>
      </c>
      <c r="DS2288" s="25">
        <v>1893.60392761771</v>
      </c>
      <c r="DT2288" s="25">
        <v>5142.0388116230597</v>
      </c>
      <c r="DU2288" s="25">
        <v>189.01451818564399</v>
      </c>
      <c r="DV2288" s="25">
        <v>2354.9399205541099</v>
      </c>
      <c r="DW2288" s="25">
        <v>2161.9070800572399</v>
      </c>
      <c r="DX2288" s="25"/>
      <c r="DY2288" s="25"/>
      <c r="DZ2288" s="25">
        <v>1589.4665836023</v>
      </c>
      <c r="EA2288" s="25"/>
      <c r="EB2288" s="25"/>
      <c r="EC2288" s="25"/>
      <c r="ED2288" s="25"/>
      <c r="EE2288" s="25">
        <v>432</v>
      </c>
    </row>
    <row r="2289" spans="110:135" x14ac:dyDescent="0.2">
      <c r="DF2289" s="24" t="s">
        <v>3249</v>
      </c>
      <c r="DG2289" s="24" t="s">
        <v>212</v>
      </c>
      <c r="DH2289" s="25">
        <v>2079.0273559102502</v>
      </c>
      <c r="DI2289" s="25">
        <v>2164.4515219291002</v>
      </c>
      <c r="DJ2289" s="25">
        <v>42.604108405633603</v>
      </c>
      <c r="DK2289" s="25"/>
      <c r="DL2289" s="25">
        <v>2754</v>
      </c>
      <c r="DM2289" s="25">
        <v>415.25560159999998</v>
      </c>
      <c r="DN2289" s="25"/>
      <c r="DO2289" s="25"/>
      <c r="DP2289" s="25">
        <v>1286.8750512157501</v>
      </c>
      <c r="DQ2289" s="25"/>
      <c r="DR2289" s="25">
        <v>2273.79202149198</v>
      </c>
      <c r="DS2289" s="25">
        <v>2055.1110223662199</v>
      </c>
      <c r="DT2289" s="25"/>
      <c r="DU2289" s="25">
        <v>2493.03992041212</v>
      </c>
      <c r="DV2289" s="25">
        <v>2521.4115450497602</v>
      </c>
      <c r="DW2289" s="25">
        <v>1844.0471261730499</v>
      </c>
      <c r="DX2289" s="25">
        <v>3882.3623828754298</v>
      </c>
      <c r="DY2289" s="25">
        <v>2330.8615633269901</v>
      </c>
      <c r="DZ2289" s="25">
        <v>2011.5720364116701</v>
      </c>
      <c r="EA2289" s="25"/>
      <c r="EB2289" s="25"/>
      <c r="EC2289" s="25"/>
      <c r="ED2289" s="25"/>
      <c r="EE2289" s="25">
        <v>1080</v>
      </c>
    </row>
    <row r="2290" spans="110:135" x14ac:dyDescent="0.2">
      <c r="DF2290" s="24" t="s">
        <v>3046</v>
      </c>
      <c r="DG2290" s="24" t="s">
        <v>212</v>
      </c>
      <c r="DH2290" s="25">
        <v>2285.2721996018699</v>
      </c>
      <c r="DI2290" s="25">
        <v>2166.3680024226901</v>
      </c>
      <c r="DJ2290" s="25">
        <v>49.7777269441778</v>
      </c>
      <c r="DK2290" s="25"/>
      <c r="DL2290" s="25">
        <v>895</v>
      </c>
      <c r="DM2290" s="25">
        <v>405.70833479999999</v>
      </c>
      <c r="DN2290" s="25"/>
      <c r="DO2290" s="25"/>
      <c r="DP2290" s="25">
        <v>3686.32491245644</v>
      </c>
      <c r="DQ2290" s="25">
        <v>4521.4920860309203</v>
      </c>
      <c r="DR2290" s="25">
        <v>1612.3962985329699</v>
      </c>
      <c r="DS2290" s="25">
        <v>2861.2372801236602</v>
      </c>
      <c r="DT2290" s="25">
        <v>2167.3425758155199</v>
      </c>
      <c r="DU2290" s="25">
        <v>2165.3934290298498</v>
      </c>
      <c r="DV2290" s="25"/>
      <c r="DW2290" s="25">
        <v>1925.8039233259201</v>
      </c>
      <c r="DX2290" s="25"/>
      <c r="DY2290" s="25">
        <v>3106.6012340071302</v>
      </c>
      <c r="DZ2290" s="25">
        <v>1855.96632110008</v>
      </c>
      <c r="EA2290" s="25"/>
      <c r="EB2290" s="25"/>
      <c r="EC2290" s="25"/>
      <c r="ED2290" s="25"/>
      <c r="EE2290" s="25">
        <v>2220</v>
      </c>
    </row>
    <row r="2291" spans="110:135" x14ac:dyDescent="0.2">
      <c r="DF2291" s="24" t="s">
        <v>9685</v>
      </c>
      <c r="DG2291" s="24" t="s">
        <v>212</v>
      </c>
      <c r="DH2291" s="25">
        <v>22660.005602957699</v>
      </c>
      <c r="DI2291" s="25">
        <v>2166.9508783224301</v>
      </c>
      <c r="DJ2291" s="25">
        <v>255.84800448872301</v>
      </c>
      <c r="DK2291" s="25"/>
      <c r="DL2291" s="25">
        <v>166133</v>
      </c>
      <c r="DM2291" s="25">
        <v>1853.7601340000001</v>
      </c>
      <c r="DN2291" s="25"/>
      <c r="DO2291" s="25"/>
      <c r="DP2291" s="25">
        <v>2906.1694124917799</v>
      </c>
      <c r="DQ2291" s="25">
        <v>1876.9528757364201</v>
      </c>
      <c r="DR2291" s="25">
        <v>1218.70412709947</v>
      </c>
      <c r="DS2291" s="25"/>
      <c r="DT2291" s="25"/>
      <c r="DU2291" s="25"/>
      <c r="DV2291" s="25"/>
      <c r="DW2291" s="25"/>
      <c r="DX2291" s="25"/>
      <c r="DY2291" s="25"/>
      <c r="DZ2291" s="25">
        <v>2456.9488809084501</v>
      </c>
      <c r="EA2291" s="25"/>
      <c r="EB2291" s="25"/>
      <c r="EC2291" s="25"/>
      <c r="ED2291" s="25">
        <v>3074.5093934256902</v>
      </c>
      <c r="EE2291" s="25">
        <v>1760</v>
      </c>
    </row>
    <row r="2292" spans="110:135" x14ac:dyDescent="0.2">
      <c r="DF2292" s="24" t="s">
        <v>3408</v>
      </c>
      <c r="DG2292" s="24" t="s">
        <v>212</v>
      </c>
      <c r="DH2292" s="25">
        <v>2283.8189032208502</v>
      </c>
      <c r="DI2292" s="25">
        <v>2167.0761626458302</v>
      </c>
      <c r="DJ2292" s="25">
        <v>33.924650483619303</v>
      </c>
      <c r="DK2292" s="25"/>
      <c r="DL2292" s="25">
        <v>1949</v>
      </c>
      <c r="DM2292" s="25">
        <v>784.06139180000002</v>
      </c>
      <c r="DN2292" s="25"/>
      <c r="DO2292" s="25"/>
      <c r="DP2292" s="25">
        <v>2779.2652800265901</v>
      </c>
      <c r="DQ2292" s="25"/>
      <c r="DR2292" s="25">
        <v>2719.2373903755401</v>
      </c>
      <c r="DS2292" s="25">
        <v>1576.9891367729299</v>
      </c>
      <c r="DT2292" s="25"/>
      <c r="DU2292" s="25">
        <v>2126.6376718359402</v>
      </c>
      <c r="DV2292" s="25">
        <v>2167.0761626458302</v>
      </c>
      <c r="DW2292" s="25">
        <v>1993.3762789613399</v>
      </c>
      <c r="DX2292" s="25">
        <v>3423.9469189187798</v>
      </c>
      <c r="DY2292" s="25"/>
      <c r="DZ2292" s="25">
        <v>2189.3290936312701</v>
      </c>
      <c r="EA2292" s="25"/>
      <c r="EB2292" s="25"/>
      <c r="EC2292" s="25"/>
      <c r="ED2292" s="25">
        <v>3413.08861046117</v>
      </c>
      <c r="EE2292" s="25"/>
    </row>
    <row r="2293" spans="110:135" x14ac:dyDescent="0.2">
      <c r="DF2293" s="24" t="s">
        <v>3979</v>
      </c>
      <c r="DG2293" s="24" t="s">
        <v>212</v>
      </c>
      <c r="DH2293" s="25">
        <v>2218.1012677301301</v>
      </c>
      <c r="DI2293" s="25">
        <v>2169.24740912174</v>
      </c>
      <c r="DJ2293" s="25">
        <v>65.936474580054806</v>
      </c>
      <c r="DK2293" s="25"/>
      <c r="DL2293" s="25">
        <v>1462</v>
      </c>
      <c r="DM2293" s="25">
        <v>334.64762189999999</v>
      </c>
      <c r="DN2293" s="25"/>
      <c r="DO2293" s="25">
        <v>1515.6503829999999</v>
      </c>
      <c r="DP2293" s="25">
        <v>2244.3165982918699</v>
      </c>
      <c r="DQ2293" s="25"/>
      <c r="DR2293" s="25">
        <v>1305.1659317065501</v>
      </c>
      <c r="DS2293" s="25">
        <v>6073.9470916153196</v>
      </c>
      <c r="DT2293" s="25"/>
      <c r="DU2293" s="25">
        <v>3128.3671490268498</v>
      </c>
      <c r="DV2293" s="25">
        <v>2787.4598343457501</v>
      </c>
      <c r="DW2293" s="25"/>
      <c r="DX2293" s="25"/>
      <c r="DY2293" s="25">
        <v>2558.42563630722</v>
      </c>
      <c r="DZ2293" s="25">
        <v>2094.1782199516101</v>
      </c>
      <c r="EA2293" s="25">
        <v>2283.0567466163602</v>
      </c>
      <c r="EB2293" s="25"/>
      <c r="EC2293" s="25"/>
      <c r="ED2293" s="25"/>
      <c r="EE2293" s="25">
        <v>830</v>
      </c>
    </row>
    <row r="2294" spans="110:135" x14ac:dyDescent="0.2">
      <c r="DF2294" s="24" t="s">
        <v>4699</v>
      </c>
      <c r="DG2294" s="24" t="s">
        <v>212</v>
      </c>
      <c r="DH2294" s="25">
        <v>4067.0792915703801</v>
      </c>
      <c r="DI2294" s="25">
        <v>2169.7753642344001</v>
      </c>
      <c r="DJ2294" s="25">
        <v>119.06444411912101</v>
      </c>
      <c r="DK2294" s="25"/>
      <c r="DL2294" s="25">
        <v>4790</v>
      </c>
      <c r="DM2294" s="25">
        <v>658.78239289999999</v>
      </c>
      <c r="DN2294" s="25"/>
      <c r="DO2294" s="25"/>
      <c r="DP2294" s="25">
        <v>1828.2423497489699</v>
      </c>
      <c r="DQ2294" s="25"/>
      <c r="DR2294" s="25">
        <v>1342.6765890719901</v>
      </c>
      <c r="DS2294" s="25">
        <v>2511.3083787198402</v>
      </c>
      <c r="DT2294" s="25">
        <v>15556.6691729339</v>
      </c>
      <c r="DU2294" s="25"/>
      <c r="DV2294" s="25"/>
      <c r="DW2294" s="25"/>
      <c r="DX2294" s="25"/>
      <c r="DY2294" s="25"/>
      <c r="DZ2294" s="25"/>
      <c r="EA2294" s="25">
        <v>4048.95544918827</v>
      </c>
      <c r="EB2294" s="25"/>
      <c r="EC2294" s="25"/>
      <c r="ED2294" s="25"/>
      <c r="EE2294" s="25">
        <v>1800</v>
      </c>
    </row>
    <row r="2295" spans="110:135" x14ac:dyDescent="0.2">
      <c r="DF2295" s="24" t="s">
        <v>3609</v>
      </c>
      <c r="DG2295" s="24" t="s">
        <v>212</v>
      </c>
      <c r="DH2295" s="25">
        <v>2593.5007022088598</v>
      </c>
      <c r="DI2295" s="25">
        <v>2170.19280130177</v>
      </c>
      <c r="DJ2295" s="25">
        <v>84.646401375460002</v>
      </c>
      <c r="DK2295" s="25">
        <v>4452</v>
      </c>
      <c r="DL2295" s="25">
        <v>1735</v>
      </c>
      <c r="DM2295" s="25">
        <v>442.34261429999998</v>
      </c>
      <c r="DN2295" s="25"/>
      <c r="DO2295" s="25">
        <v>280.89865492000001</v>
      </c>
      <c r="DP2295" s="25">
        <v>2550.0322175932101</v>
      </c>
      <c r="DQ2295" s="25"/>
      <c r="DR2295" s="25">
        <v>2730.3947902733398</v>
      </c>
      <c r="DS2295" s="25">
        <v>2996.9157331833799</v>
      </c>
      <c r="DT2295" s="25">
        <v>8584.8300746402601</v>
      </c>
      <c r="DU2295" s="25">
        <v>2040.3856026035301</v>
      </c>
      <c r="DV2295" s="25"/>
      <c r="DW2295" s="25">
        <v>1546.3323559683599</v>
      </c>
      <c r="DX2295" s="25"/>
      <c r="DY2295" s="25"/>
      <c r="DZ2295" s="25">
        <v>1462.8763830242599</v>
      </c>
      <c r="EA2295" s="25"/>
      <c r="EB2295" s="25"/>
      <c r="EC2295" s="25"/>
      <c r="ED2295" s="25"/>
      <c r="EE2295" s="25">
        <v>2300</v>
      </c>
    </row>
    <row r="2296" spans="110:135" x14ac:dyDescent="0.2">
      <c r="DF2296" s="24" t="s">
        <v>2966</v>
      </c>
      <c r="DG2296" s="24" t="s">
        <v>212</v>
      </c>
      <c r="DH2296" s="25">
        <v>1982.3905912078801</v>
      </c>
      <c r="DI2296" s="25">
        <v>2170.2836721741401</v>
      </c>
      <c r="DJ2296" s="25">
        <v>61.799736603994603</v>
      </c>
      <c r="DK2296" s="25"/>
      <c r="DL2296" s="25">
        <v>4035</v>
      </c>
      <c r="DM2296" s="25">
        <v>383.71548660000002</v>
      </c>
      <c r="DN2296" s="25"/>
      <c r="DO2296" s="25"/>
      <c r="DP2296" s="25">
        <v>2259.4910433718401</v>
      </c>
      <c r="DQ2296" s="25"/>
      <c r="DR2296" s="25">
        <v>1090.1393986435901</v>
      </c>
      <c r="DS2296" s="25">
        <v>2309.0759795242602</v>
      </c>
      <c r="DT2296" s="25">
        <v>3953.2528072322998</v>
      </c>
      <c r="DU2296" s="25">
        <v>622.44097308741198</v>
      </c>
      <c r="DV2296" s="25">
        <v>2170.2836721741401</v>
      </c>
      <c r="DW2296" s="25">
        <v>1994.30509002847</v>
      </c>
      <c r="DX2296" s="25"/>
      <c r="DY2296" s="25"/>
      <c r="DZ2296" s="25">
        <v>2206.5920526247301</v>
      </c>
      <c r="EA2296" s="25"/>
      <c r="EB2296" s="25"/>
      <c r="EC2296" s="25"/>
      <c r="ED2296" s="25"/>
      <c r="EE2296" s="25">
        <v>782</v>
      </c>
    </row>
    <row r="2297" spans="110:135" x14ac:dyDescent="0.2">
      <c r="DF2297" s="24" t="s">
        <v>4682</v>
      </c>
      <c r="DG2297" s="24" t="s">
        <v>212</v>
      </c>
      <c r="DH2297" s="25">
        <v>2721.51500269286</v>
      </c>
      <c r="DI2297" s="25">
        <v>2170.3860616530501</v>
      </c>
      <c r="DJ2297" s="25">
        <v>59.7128369841504</v>
      </c>
      <c r="DK2297" s="25"/>
      <c r="DL2297" s="25">
        <v>1919</v>
      </c>
      <c r="DM2297" s="25">
        <v>948.92258670000001</v>
      </c>
      <c r="DN2297" s="25"/>
      <c r="DO2297" s="25">
        <v>616.65177378999999</v>
      </c>
      <c r="DP2297" s="25">
        <v>2916.0495128192902</v>
      </c>
      <c r="DQ2297" s="25">
        <v>1846.02260744769</v>
      </c>
      <c r="DR2297" s="25">
        <v>1266.57666042967</v>
      </c>
      <c r="DS2297" s="25">
        <v>3599.1522169159002</v>
      </c>
      <c r="DT2297" s="25">
        <v>6485.8127170234702</v>
      </c>
      <c r="DU2297" s="25">
        <v>4164.0319122645597</v>
      </c>
      <c r="DV2297" s="25">
        <v>2170.3860616530501</v>
      </c>
      <c r="DW2297" s="25"/>
      <c r="DX2297" s="25"/>
      <c r="DY2297" s="25"/>
      <c r="DZ2297" s="25">
        <v>2154.8788351067101</v>
      </c>
      <c r="EA2297" s="25"/>
      <c r="EB2297" s="25"/>
      <c r="EC2297" s="25">
        <v>2872.2101508568499</v>
      </c>
      <c r="ED2297" s="25"/>
      <c r="EE2297" s="25">
        <v>4420</v>
      </c>
    </row>
    <row r="2298" spans="110:135" x14ac:dyDescent="0.2">
      <c r="DF2298" s="24" t="s">
        <v>4697</v>
      </c>
      <c r="DG2298" s="24" t="s">
        <v>212</v>
      </c>
      <c r="DH2298" s="25">
        <v>2423.8095576824599</v>
      </c>
      <c r="DI2298" s="25">
        <v>2170.9967198910699</v>
      </c>
      <c r="DJ2298" s="25">
        <v>82.330973845315995</v>
      </c>
      <c r="DK2298" s="25"/>
      <c r="DL2298" s="25">
        <v>6018</v>
      </c>
      <c r="DM2298" s="25">
        <v>270.10274440000001</v>
      </c>
      <c r="DN2298" s="25"/>
      <c r="DO2298" s="25"/>
      <c r="DP2298" s="25">
        <v>2436.5083048048</v>
      </c>
      <c r="DQ2298" s="25"/>
      <c r="DR2298" s="25"/>
      <c r="DS2298" s="25">
        <v>920.592224121036</v>
      </c>
      <c r="DT2298" s="25">
        <v>5739.34043992037</v>
      </c>
      <c r="DU2298" s="25">
        <v>1606.7868327854201</v>
      </c>
      <c r="DV2298" s="25"/>
      <c r="DW2298" s="25">
        <v>2362.7882986894301</v>
      </c>
      <c r="DX2298" s="25"/>
      <c r="DY2298" s="25"/>
      <c r="DZ2298" s="25">
        <v>2518.77159101086</v>
      </c>
      <c r="EA2298" s="25"/>
      <c r="EB2298" s="25"/>
      <c r="EC2298" s="25">
        <v>1979.2051410927099</v>
      </c>
      <c r="ED2298" s="25"/>
      <c r="EE2298" s="25">
        <v>386</v>
      </c>
    </row>
    <row r="2299" spans="110:135" x14ac:dyDescent="0.2">
      <c r="DF2299" s="24" t="s">
        <v>5118</v>
      </c>
      <c r="DG2299" s="24" t="s">
        <v>212</v>
      </c>
      <c r="DH2299" s="25">
        <v>2349.4992506586</v>
      </c>
      <c r="DI2299" s="25">
        <v>2173.5466779457001</v>
      </c>
      <c r="DJ2299" s="25">
        <v>68.583055121390103</v>
      </c>
      <c r="DK2299" s="25"/>
      <c r="DL2299" s="25">
        <v>895</v>
      </c>
      <c r="DM2299" s="25">
        <v>95.971696179999995</v>
      </c>
      <c r="DN2299" s="25"/>
      <c r="DO2299" s="25"/>
      <c r="DP2299" s="25"/>
      <c r="DQ2299" s="25"/>
      <c r="DR2299" s="25"/>
      <c r="DS2299" s="25"/>
      <c r="DT2299" s="25"/>
      <c r="DU2299" s="25"/>
      <c r="DV2299" s="25">
        <v>2375.5636448897999</v>
      </c>
      <c r="DW2299" s="25"/>
      <c r="DX2299" s="25">
        <v>3615.8191283206802</v>
      </c>
      <c r="DY2299" s="25"/>
      <c r="DZ2299" s="25">
        <v>2547.4006574203099</v>
      </c>
      <c r="EA2299" s="25">
        <v>1940.56699819915</v>
      </c>
      <c r="EB2299" s="25">
        <v>5354.1421692572603</v>
      </c>
      <c r="EC2299" s="25">
        <v>1971.5297110016099</v>
      </c>
      <c r="ED2299" s="25"/>
      <c r="EE2299" s="25"/>
    </row>
    <row r="2300" spans="110:135" x14ac:dyDescent="0.2">
      <c r="DF2300" s="24" t="s">
        <v>4306</v>
      </c>
      <c r="DG2300" s="24" t="s">
        <v>212</v>
      </c>
      <c r="DH2300" s="25">
        <v>2243.8586744521299</v>
      </c>
      <c r="DI2300" s="25">
        <v>2174.18165302016</v>
      </c>
      <c r="DJ2300" s="25">
        <v>66.422662933063606</v>
      </c>
      <c r="DK2300" s="25"/>
      <c r="DL2300" s="25">
        <v>1667</v>
      </c>
      <c r="DM2300" s="25">
        <v>273.98279939999998</v>
      </c>
      <c r="DN2300" s="25"/>
      <c r="DO2300" s="25"/>
      <c r="DP2300" s="25">
        <v>2297.7719193480798</v>
      </c>
      <c r="DQ2300" s="25"/>
      <c r="DR2300" s="25">
        <v>664.79736196154499</v>
      </c>
      <c r="DS2300" s="25">
        <v>2622.9005569639198</v>
      </c>
      <c r="DT2300" s="25"/>
      <c r="DU2300" s="25">
        <v>1411.1884267057301</v>
      </c>
      <c r="DV2300" s="25">
        <v>2675.3090173794399</v>
      </c>
      <c r="DW2300" s="25">
        <v>2174.18165302016</v>
      </c>
      <c r="DX2300" s="25">
        <v>3407.9670730052799</v>
      </c>
      <c r="DY2300" s="25"/>
      <c r="DZ2300" s="25">
        <v>1667.3466111892501</v>
      </c>
      <c r="EA2300" s="25"/>
      <c r="EB2300" s="25"/>
      <c r="EC2300" s="25"/>
      <c r="ED2300" s="25"/>
      <c r="EE2300" s="25">
        <v>5820</v>
      </c>
    </row>
    <row r="2301" spans="110:135" x14ac:dyDescent="0.2">
      <c r="DF2301" s="24" t="s">
        <v>3491</v>
      </c>
      <c r="DG2301" s="24" t="s">
        <v>212</v>
      </c>
      <c r="DH2301" s="25">
        <v>2114.3412677647302</v>
      </c>
      <c r="DI2301" s="25">
        <v>2175.4513375615102</v>
      </c>
      <c r="DJ2301" s="25">
        <v>71.496803728530296</v>
      </c>
      <c r="DK2301" s="25">
        <v>437</v>
      </c>
      <c r="DL2301" s="25"/>
      <c r="DM2301" s="25"/>
      <c r="DN2301" s="25"/>
      <c r="DO2301" s="25"/>
      <c r="DP2301" s="25"/>
      <c r="DQ2301" s="25"/>
      <c r="DR2301" s="25"/>
      <c r="DS2301" s="25"/>
      <c r="DT2301" s="25"/>
      <c r="DU2301" s="25"/>
      <c r="DV2301" s="25"/>
      <c r="DW2301" s="25">
        <v>1276.49549274013</v>
      </c>
      <c r="DX2301" s="25"/>
      <c r="DY2301" s="25">
        <v>3074.4071823828899</v>
      </c>
      <c r="DZ2301" s="25"/>
      <c r="EA2301" s="25"/>
      <c r="EB2301" s="25"/>
      <c r="EC2301" s="25"/>
      <c r="ED2301" s="25">
        <v>3669.4623959359101</v>
      </c>
      <c r="EE2301" s="25"/>
    </row>
    <row r="2302" spans="110:135" x14ac:dyDescent="0.2">
      <c r="DF2302" s="24" t="s">
        <v>1928</v>
      </c>
      <c r="DG2302" s="24" t="s">
        <v>212</v>
      </c>
      <c r="DH2302" s="25">
        <v>1864.40790780524</v>
      </c>
      <c r="DI2302" s="25">
        <v>2176.10422035175</v>
      </c>
      <c r="DJ2302" s="25">
        <v>59.798453805190597</v>
      </c>
      <c r="DK2302" s="25"/>
      <c r="DL2302" s="25">
        <v>2827</v>
      </c>
      <c r="DM2302" s="25">
        <v>456.15020679999998</v>
      </c>
      <c r="DN2302" s="25"/>
      <c r="DO2302" s="25"/>
      <c r="DP2302" s="25">
        <v>2914.5319689851499</v>
      </c>
      <c r="DQ2302" s="25"/>
      <c r="DR2302" s="25">
        <v>2260.45064297728</v>
      </c>
      <c r="DS2302" s="25">
        <v>2091.7577977262199</v>
      </c>
      <c r="DT2302" s="25"/>
      <c r="DU2302" s="25">
        <v>2998.07158183818</v>
      </c>
      <c r="DV2302" s="25"/>
      <c r="DW2302" s="25">
        <v>1134.30106411512</v>
      </c>
      <c r="DX2302" s="25"/>
      <c r="DY2302" s="25"/>
      <c r="DZ2302" s="25"/>
      <c r="EA2302" s="25"/>
      <c r="EB2302" s="25"/>
      <c r="EC2302" s="25"/>
      <c r="ED2302" s="25"/>
      <c r="EE2302" s="25">
        <v>233</v>
      </c>
    </row>
    <row r="2303" spans="110:135" x14ac:dyDescent="0.2">
      <c r="DF2303" s="24" t="s">
        <v>4209</v>
      </c>
      <c r="DG2303" s="24" t="s">
        <v>212</v>
      </c>
      <c r="DH2303" s="25">
        <v>2185.8405463096901</v>
      </c>
      <c r="DI2303" s="25">
        <v>2176.8766428528202</v>
      </c>
      <c r="DJ2303" s="25">
        <v>44.440865256093602</v>
      </c>
      <c r="DK2303" s="25"/>
      <c r="DL2303" s="25">
        <v>2446</v>
      </c>
      <c r="DM2303" s="25">
        <v>712.6350645</v>
      </c>
      <c r="DN2303" s="25"/>
      <c r="DO2303" s="25"/>
      <c r="DP2303" s="25">
        <v>1446.8173648075499</v>
      </c>
      <c r="DQ2303" s="25"/>
      <c r="DR2303" s="25">
        <v>1975.35919734866</v>
      </c>
      <c r="DS2303" s="25">
        <v>944.87379137969594</v>
      </c>
      <c r="DT2303" s="25"/>
      <c r="DU2303" s="25">
        <v>2176.8766428528202</v>
      </c>
      <c r="DV2303" s="25">
        <v>2769.6002079936002</v>
      </c>
      <c r="DW2303" s="25">
        <v>3146.9338527436898</v>
      </c>
      <c r="DX2303" s="25">
        <v>4030.5158512656299</v>
      </c>
      <c r="DY2303" s="25"/>
      <c r="DZ2303" s="25">
        <v>2644.6340365149099</v>
      </c>
      <c r="EA2303" s="25"/>
      <c r="EB2303" s="25"/>
      <c r="EC2303" s="25"/>
      <c r="ED2303" s="25"/>
      <c r="EE2303" s="25">
        <v>1750</v>
      </c>
    </row>
    <row r="2304" spans="110:135" x14ac:dyDescent="0.2">
      <c r="DF2304" s="24" t="s">
        <v>4701</v>
      </c>
      <c r="DG2304" s="24" t="s">
        <v>212</v>
      </c>
      <c r="DH2304" s="25">
        <v>2026.50480108484</v>
      </c>
      <c r="DI2304" s="25">
        <v>2178.3096408931501</v>
      </c>
      <c r="DJ2304" s="25">
        <v>46.862312564432102</v>
      </c>
      <c r="DK2304" s="25"/>
      <c r="DL2304" s="25">
        <v>3209</v>
      </c>
      <c r="DM2304" s="25">
        <v>131.53161370000001</v>
      </c>
      <c r="DN2304" s="25"/>
      <c r="DO2304" s="25"/>
      <c r="DP2304" s="25">
        <v>1913.46484531798</v>
      </c>
      <c r="DQ2304" s="25"/>
      <c r="DR2304" s="25"/>
      <c r="DS2304" s="25">
        <v>2796.1648232504599</v>
      </c>
      <c r="DT2304" s="25"/>
      <c r="DU2304" s="25">
        <v>774.61381228208097</v>
      </c>
      <c r="DV2304" s="25">
        <v>2900.11599248119</v>
      </c>
      <c r="DW2304" s="25">
        <v>2279.5370812226001</v>
      </c>
      <c r="DX2304" s="25"/>
      <c r="DY2304" s="25"/>
      <c r="DZ2304" s="25">
        <v>2077.0822005637001</v>
      </c>
      <c r="EA2304" s="25"/>
      <c r="EB2304" s="25"/>
      <c r="EC2304" s="25">
        <v>2333.5376420303901</v>
      </c>
      <c r="ED2304" s="25"/>
      <c r="EE2304" s="25">
        <v>1850</v>
      </c>
    </row>
    <row r="2305" spans="110:135" x14ac:dyDescent="0.2">
      <c r="DF2305" s="24" t="s">
        <v>3987</v>
      </c>
      <c r="DG2305" s="24" t="s">
        <v>274</v>
      </c>
      <c r="DH2305" s="25">
        <v>2284.4247507607001</v>
      </c>
      <c r="DI2305" s="25">
        <v>2178.7182407638102</v>
      </c>
      <c r="DJ2305" s="25">
        <v>49.425246721548397</v>
      </c>
      <c r="DK2305" s="25"/>
      <c r="DL2305" s="25">
        <v>2962</v>
      </c>
      <c r="DM2305" s="25">
        <v>990.78029379999998</v>
      </c>
      <c r="DN2305" s="25"/>
      <c r="DO2305" s="25"/>
      <c r="DP2305" s="25">
        <v>2540.9787820233601</v>
      </c>
      <c r="DQ2305" s="25">
        <v>1501.58202771283</v>
      </c>
      <c r="DR2305" s="25">
        <v>1599.9620206872301</v>
      </c>
      <c r="DS2305" s="25">
        <v>1266.04018133514</v>
      </c>
      <c r="DT2305" s="25"/>
      <c r="DU2305" s="25">
        <v>1636.02682116798</v>
      </c>
      <c r="DV2305" s="25"/>
      <c r="DW2305" s="25">
        <v>1208.7743558467</v>
      </c>
      <c r="DX2305" s="25">
        <v>3926.27926427888</v>
      </c>
      <c r="DY2305" s="25">
        <v>2569.54027404316</v>
      </c>
      <c r="DZ2305" s="25">
        <v>2178.7182407638102</v>
      </c>
      <c r="EA2305" s="25">
        <v>2466.8394982300802</v>
      </c>
      <c r="EB2305" s="25"/>
      <c r="EC2305" s="25"/>
      <c r="ED2305" s="25"/>
      <c r="EE2305" s="25">
        <v>4850</v>
      </c>
    </row>
    <row r="2306" spans="110:135" x14ac:dyDescent="0.2">
      <c r="DF2306" s="24" t="s">
        <v>5372</v>
      </c>
      <c r="DG2306" s="24" t="s">
        <v>212</v>
      </c>
      <c r="DH2306" s="25">
        <v>3273.9771844955299</v>
      </c>
      <c r="DI2306" s="25">
        <v>2180</v>
      </c>
      <c r="DJ2306" s="25">
        <v>135.89254599695099</v>
      </c>
      <c r="DK2306" s="25"/>
      <c r="DL2306" s="25"/>
      <c r="DM2306" s="25">
        <v>495.95538449999998</v>
      </c>
      <c r="DN2306" s="25"/>
      <c r="DO2306" s="25"/>
      <c r="DP2306" s="25"/>
      <c r="DQ2306" s="25"/>
      <c r="DR2306" s="25">
        <v>798.34326033951504</v>
      </c>
      <c r="DS2306" s="25"/>
      <c r="DT2306" s="25"/>
      <c r="DU2306" s="25">
        <v>2246.4572155086698</v>
      </c>
      <c r="DV2306" s="25"/>
      <c r="DW2306" s="25">
        <v>1437.5340630829</v>
      </c>
      <c r="DX2306" s="25"/>
      <c r="DY2306" s="25"/>
      <c r="DZ2306" s="25">
        <v>2547.4006574203099</v>
      </c>
      <c r="EA2306" s="25"/>
      <c r="EB2306" s="25">
        <v>13212.149710617299</v>
      </c>
      <c r="EC2306" s="25"/>
      <c r="ED2306" s="25"/>
      <c r="EE2306" s="25">
        <v>2180</v>
      </c>
    </row>
    <row r="2307" spans="110:135" x14ac:dyDescent="0.2">
      <c r="DF2307" s="24" t="s">
        <v>5664</v>
      </c>
      <c r="DG2307" s="24" t="s">
        <v>212</v>
      </c>
      <c r="DH2307" s="25">
        <v>3018.1254594264301</v>
      </c>
      <c r="DI2307" s="25">
        <v>2180</v>
      </c>
      <c r="DJ2307" s="25">
        <v>91.883045972840094</v>
      </c>
      <c r="DK2307" s="25"/>
      <c r="DL2307" s="25">
        <v>7528</v>
      </c>
      <c r="DM2307" s="25">
        <v>340.18872920000001</v>
      </c>
      <c r="DN2307" s="25"/>
      <c r="DO2307" s="25"/>
      <c r="DP2307" s="25">
        <v>1608.29716567735</v>
      </c>
      <c r="DQ2307" s="25"/>
      <c r="DR2307" s="25">
        <v>1636.9893277403501</v>
      </c>
      <c r="DS2307" s="25">
        <v>975.47271309556902</v>
      </c>
      <c r="DT2307" s="25">
        <v>10149.4347566165</v>
      </c>
      <c r="DU2307" s="25"/>
      <c r="DV2307" s="25">
        <v>2131.6648191051099</v>
      </c>
      <c r="DW2307" s="25">
        <v>1130.1449281851201</v>
      </c>
      <c r="DX2307" s="25"/>
      <c r="DY2307" s="25">
        <v>3021.9277657282701</v>
      </c>
      <c r="DZ2307" s="25">
        <v>2199.9494813168799</v>
      </c>
      <c r="EA2307" s="25"/>
      <c r="EB2307" s="25"/>
      <c r="EC2307" s="25">
        <v>2961.5865542254501</v>
      </c>
      <c r="ED2307" s="25">
        <v>3371.9747316530102</v>
      </c>
      <c r="EE2307" s="25">
        <v>2180</v>
      </c>
    </row>
    <row r="2308" spans="110:135" x14ac:dyDescent="0.2">
      <c r="DF2308" s="24" t="s">
        <v>3324</v>
      </c>
      <c r="DG2308" s="24" t="s">
        <v>212</v>
      </c>
      <c r="DH2308" s="25">
        <v>2209.2624025985401</v>
      </c>
      <c r="DI2308" s="25">
        <v>2180.0440749405702</v>
      </c>
      <c r="DJ2308" s="25">
        <v>77.247014753964507</v>
      </c>
      <c r="DK2308" s="25">
        <v>634</v>
      </c>
      <c r="DL2308" s="25">
        <v>3735</v>
      </c>
      <c r="DM2308" s="25">
        <v>695.78057030000002</v>
      </c>
      <c r="DN2308" s="25"/>
      <c r="DO2308" s="25"/>
      <c r="DP2308" s="25">
        <v>1463.60262301897</v>
      </c>
      <c r="DQ2308" s="25">
        <v>5913.4373803494</v>
      </c>
      <c r="DR2308" s="25"/>
      <c r="DS2308" s="25">
        <v>513.88813674379003</v>
      </c>
      <c r="DT2308" s="25"/>
      <c r="DU2308" s="25">
        <v>561.69703342660603</v>
      </c>
      <c r="DV2308" s="25"/>
      <c r="DW2308" s="25">
        <v>2222.4667243830199</v>
      </c>
      <c r="DX2308" s="25"/>
      <c r="DY2308" s="25">
        <v>2851.6900592749198</v>
      </c>
      <c r="DZ2308" s="25">
        <v>2180.0440749405702</v>
      </c>
      <c r="EA2308" s="25"/>
      <c r="EB2308" s="25"/>
      <c r="EC2308" s="25"/>
      <c r="ED2308" s="25">
        <v>3530.2798261466701</v>
      </c>
      <c r="EE2308" s="25"/>
    </row>
    <row r="2309" spans="110:135" x14ac:dyDescent="0.2">
      <c r="DF2309" s="24" t="s">
        <v>7570</v>
      </c>
      <c r="DG2309" s="24" t="s">
        <v>212</v>
      </c>
      <c r="DH2309" s="25">
        <v>4356.9329453374003</v>
      </c>
      <c r="DI2309" s="25">
        <v>2182.6038633702401</v>
      </c>
      <c r="DJ2309" s="25">
        <v>152.12994449609801</v>
      </c>
      <c r="DK2309" s="25"/>
      <c r="DL2309" s="25">
        <v>4332</v>
      </c>
      <c r="DM2309" s="25">
        <v>393.3828565</v>
      </c>
      <c r="DN2309" s="25">
        <v>24828.612249999998</v>
      </c>
      <c r="DO2309" s="25"/>
      <c r="DP2309" s="25">
        <v>3785.3272991354902</v>
      </c>
      <c r="DQ2309" s="25"/>
      <c r="DR2309" s="25">
        <v>1185.7466200696099</v>
      </c>
      <c r="DS2309" s="25">
        <v>5554.3075029028696</v>
      </c>
      <c r="DT2309" s="25">
        <v>3680.64591805296</v>
      </c>
      <c r="DU2309" s="25">
        <v>1093.9403090584201</v>
      </c>
      <c r="DV2309" s="25">
        <v>2431.7757396390102</v>
      </c>
      <c r="DW2309" s="25">
        <v>1564.02486158898</v>
      </c>
      <c r="DX2309" s="25"/>
      <c r="DY2309" s="25"/>
      <c r="DZ2309" s="25"/>
      <c r="EA2309" s="25"/>
      <c r="EB2309" s="25"/>
      <c r="EC2309" s="25">
        <v>1933.43198710147</v>
      </c>
      <c r="ED2309" s="25"/>
      <c r="EE2309" s="25">
        <v>1500</v>
      </c>
    </row>
    <row r="2310" spans="110:135" x14ac:dyDescent="0.2">
      <c r="DF2310" s="24" t="s">
        <v>4044</v>
      </c>
      <c r="DG2310" s="24" t="s">
        <v>212</v>
      </c>
      <c r="DH2310" s="25">
        <v>2992.7985291090899</v>
      </c>
      <c r="DI2310" s="25">
        <v>2184.0224735246502</v>
      </c>
      <c r="DJ2310" s="25">
        <v>66.699054018295897</v>
      </c>
      <c r="DK2310" s="25">
        <v>3424</v>
      </c>
      <c r="DL2310" s="25">
        <v>1731</v>
      </c>
      <c r="DM2310" s="25">
        <v>433.19130560000002</v>
      </c>
      <c r="DN2310" s="25"/>
      <c r="DO2310" s="25"/>
      <c r="DP2310" s="25">
        <v>1857.31487083413</v>
      </c>
      <c r="DQ2310" s="25">
        <v>5804.64188053001</v>
      </c>
      <c r="DR2310" s="25">
        <v>934.30845265616801</v>
      </c>
      <c r="DS2310" s="25">
        <v>1972.2345617005201</v>
      </c>
      <c r="DT2310" s="25">
        <v>7379.6456496048504</v>
      </c>
      <c r="DU2310" s="25">
        <v>2863.1431761403001</v>
      </c>
      <c r="DV2310" s="25"/>
      <c r="DW2310" s="25"/>
      <c r="DX2310" s="25"/>
      <c r="DY2310" s="25">
        <v>3965.7161388736199</v>
      </c>
      <c r="DZ2310" s="25">
        <v>2184.0224735246502</v>
      </c>
      <c r="EA2310" s="25">
        <v>1750.13425665406</v>
      </c>
      <c r="EB2310" s="25"/>
      <c r="EC2310" s="25"/>
      <c r="ED2310" s="25">
        <v>4607.0281122998103</v>
      </c>
      <c r="EE2310" s="25"/>
    </row>
    <row r="2311" spans="110:135" x14ac:dyDescent="0.2">
      <c r="DF2311" s="24" t="s">
        <v>171</v>
      </c>
      <c r="DG2311" s="24" t="s">
        <v>212</v>
      </c>
      <c r="DH2311" s="25">
        <v>2182.1710282838899</v>
      </c>
      <c r="DI2311" s="25">
        <v>2185.04490458787</v>
      </c>
      <c r="DJ2311" s="25">
        <v>48.322638762393197</v>
      </c>
      <c r="DK2311" s="25"/>
      <c r="DL2311" s="25"/>
      <c r="DM2311" s="25">
        <v>612.85875980000003</v>
      </c>
      <c r="DN2311" s="25">
        <v>2442.3450809999999</v>
      </c>
      <c r="DO2311" s="25"/>
      <c r="DP2311" s="25">
        <v>2003.9766493535501</v>
      </c>
      <c r="DQ2311" s="25"/>
      <c r="DR2311" s="25">
        <v>1939.45091921069</v>
      </c>
      <c r="DS2311" s="25">
        <v>3909.1173062253001</v>
      </c>
      <c r="DT2311" s="25"/>
      <c r="DU2311" s="25">
        <v>605.66387149576894</v>
      </c>
      <c r="DV2311" s="25"/>
      <c r="DW2311" s="25">
        <v>3290.79428014928</v>
      </c>
      <c r="DX2311" s="25"/>
      <c r="DY2311" s="25">
        <v>2366.11315982219</v>
      </c>
      <c r="DZ2311" s="25">
        <v>1771.39025578209</v>
      </c>
      <c r="EA2311" s="25"/>
      <c r="EB2311" s="25"/>
      <c r="EC2311" s="25"/>
      <c r="ED2311" s="25"/>
      <c r="EE2311" s="25">
        <v>2880</v>
      </c>
    </row>
    <row r="2312" spans="110:135" x14ac:dyDescent="0.2">
      <c r="DF2312" s="24" t="s">
        <v>4468</v>
      </c>
      <c r="DG2312" s="24" t="s">
        <v>212</v>
      </c>
      <c r="DH2312" s="25">
        <v>5505.7877320600801</v>
      </c>
      <c r="DI2312" s="25">
        <v>2185.3877863395601</v>
      </c>
      <c r="DJ2312" s="25">
        <v>184.34526323601401</v>
      </c>
      <c r="DK2312" s="25"/>
      <c r="DL2312" s="25">
        <v>1940</v>
      </c>
      <c r="DM2312" s="25">
        <v>487.39398519999997</v>
      </c>
      <c r="DN2312" s="25"/>
      <c r="DO2312" s="25"/>
      <c r="DP2312" s="25"/>
      <c r="DQ2312" s="25">
        <v>3101.4403169941802</v>
      </c>
      <c r="DR2312" s="25"/>
      <c r="DS2312" s="25">
        <v>6610.2208463462202</v>
      </c>
      <c r="DT2312" s="25">
        <v>33986.195100875397</v>
      </c>
      <c r="DU2312" s="25">
        <v>1113.5623384313601</v>
      </c>
      <c r="DV2312" s="25"/>
      <c r="DW2312" s="25"/>
      <c r="DX2312" s="25"/>
      <c r="DY2312" s="25">
        <v>2544.5511948097501</v>
      </c>
      <c r="DZ2312" s="25">
        <v>1763.7379652648699</v>
      </c>
      <c r="EA2312" s="25"/>
      <c r="EB2312" s="25"/>
      <c r="EC2312" s="25">
        <v>2430.7755726791202</v>
      </c>
      <c r="ED2312" s="25"/>
      <c r="EE2312" s="25">
        <v>1080</v>
      </c>
    </row>
    <row r="2313" spans="110:135" x14ac:dyDescent="0.2">
      <c r="DF2313" s="24" t="s">
        <v>1775</v>
      </c>
      <c r="DG2313" s="24" t="s">
        <v>274</v>
      </c>
      <c r="DH2313" s="25">
        <v>2187.22124683024</v>
      </c>
      <c r="DI2313" s="25">
        <v>2187.22124683024</v>
      </c>
      <c r="DJ2313" s="25">
        <v>100.37465465552501</v>
      </c>
      <c r="DK2313" s="25"/>
      <c r="DL2313" s="25"/>
      <c r="DM2313" s="25"/>
      <c r="DN2313" s="25"/>
      <c r="DO2313" s="25"/>
      <c r="DP2313" s="25"/>
      <c r="DQ2313" s="25"/>
      <c r="DR2313" s="25">
        <v>634.82786617692898</v>
      </c>
      <c r="DS2313" s="25">
        <v>3739.6146274835401</v>
      </c>
      <c r="DT2313" s="25"/>
      <c r="DU2313" s="25"/>
      <c r="DV2313" s="25"/>
      <c r="DW2313" s="25"/>
      <c r="DX2313" s="25"/>
      <c r="DY2313" s="25"/>
      <c r="DZ2313" s="25"/>
      <c r="EA2313" s="25"/>
      <c r="EB2313" s="25"/>
      <c r="EC2313" s="25"/>
      <c r="ED2313" s="25"/>
      <c r="EE2313" s="25"/>
    </row>
    <row r="2314" spans="110:135" x14ac:dyDescent="0.2">
      <c r="DF2314" s="24" t="s">
        <v>1716</v>
      </c>
      <c r="DG2314" s="24" t="s">
        <v>274</v>
      </c>
      <c r="DH2314" s="25">
        <v>2187.22124683024</v>
      </c>
      <c r="DI2314" s="25">
        <v>2187.22124683024</v>
      </c>
      <c r="DJ2314" s="25">
        <v>100.37465465552501</v>
      </c>
      <c r="DK2314" s="25"/>
      <c r="DL2314" s="25"/>
      <c r="DM2314" s="25"/>
      <c r="DN2314" s="25"/>
      <c r="DO2314" s="25"/>
      <c r="DP2314" s="25"/>
      <c r="DQ2314" s="25"/>
      <c r="DR2314" s="25">
        <v>634.82786617692898</v>
      </c>
      <c r="DS2314" s="25">
        <v>3739.6146274835401</v>
      </c>
      <c r="DT2314" s="25"/>
      <c r="DU2314" s="25"/>
      <c r="DV2314" s="25"/>
      <c r="DW2314" s="25"/>
      <c r="DX2314" s="25"/>
      <c r="DY2314" s="25"/>
      <c r="DZ2314" s="25"/>
      <c r="EA2314" s="25"/>
      <c r="EB2314" s="25"/>
      <c r="EC2314" s="25"/>
      <c r="ED2314" s="25"/>
      <c r="EE2314" s="25"/>
    </row>
    <row r="2315" spans="110:135" x14ac:dyDescent="0.2">
      <c r="DF2315" s="24" t="s">
        <v>2886</v>
      </c>
      <c r="DG2315" s="24" t="s">
        <v>212</v>
      </c>
      <c r="DH2315" s="25">
        <v>2185.1165216372501</v>
      </c>
      <c r="DI2315" s="25">
        <v>2190.2961347079699</v>
      </c>
      <c r="DJ2315" s="25">
        <v>51.580273549882698</v>
      </c>
      <c r="DK2315" s="25">
        <v>480</v>
      </c>
      <c r="DL2315" s="25">
        <v>2314</v>
      </c>
      <c r="DM2315" s="25">
        <v>199.54049269999999</v>
      </c>
      <c r="DN2315" s="25"/>
      <c r="DO2315" s="25"/>
      <c r="DP2315" s="25">
        <v>2048.1528522553899</v>
      </c>
      <c r="DQ2315" s="25">
        <v>4215.4321532137601</v>
      </c>
      <c r="DR2315" s="25"/>
      <c r="DS2315" s="25">
        <v>2457.66160035343</v>
      </c>
      <c r="DT2315" s="25"/>
      <c r="DU2315" s="25">
        <v>2066.5922694159499</v>
      </c>
      <c r="DV2315" s="25">
        <v>2402.9482097349401</v>
      </c>
      <c r="DW2315" s="25">
        <v>2059.5313878828701</v>
      </c>
      <c r="DX2315" s="25">
        <v>3794.5741392243799</v>
      </c>
      <c r="DY2315" s="25"/>
      <c r="DZ2315" s="25">
        <v>2412.96515486621</v>
      </c>
      <c r="EA2315" s="25"/>
      <c r="EB2315" s="25"/>
      <c r="EC2315" s="25"/>
      <c r="ED2315" s="25"/>
      <c r="EE2315" s="25">
        <v>1770</v>
      </c>
    </row>
    <row r="2316" spans="110:135" x14ac:dyDescent="0.2">
      <c r="DF2316" s="24" t="s">
        <v>6898</v>
      </c>
      <c r="DG2316" s="24" t="s">
        <v>212</v>
      </c>
      <c r="DH2316" s="25">
        <v>4268.7118336691901</v>
      </c>
      <c r="DI2316" s="25">
        <v>2193.57706218163</v>
      </c>
      <c r="DJ2316" s="25">
        <v>149.050413438741</v>
      </c>
      <c r="DK2316" s="25"/>
      <c r="DL2316" s="25">
        <v>1036</v>
      </c>
      <c r="DM2316" s="25">
        <v>25.534713759999999</v>
      </c>
      <c r="DN2316" s="25"/>
      <c r="DO2316" s="25"/>
      <c r="DP2316" s="25"/>
      <c r="DQ2316" s="25"/>
      <c r="DR2316" s="25"/>
      <c r="DS2316" s="25">
        <v>2193.57706218163</v>
      </c>
      <c r="DT2316" s="25"/>
      <c r="DU2316" s="25"/>
      <c r="DV2316" s="25"/>
      <c r="DW2316" s="25">
        <v>15507.779100084899</v>
      </c>
      <c r="DX2316" s="25"/>
      <c r="DY2316" s="25">
        <v>2580.6682923193798</v>
      </c>
      <c r="DZ2316" s="25"/>
      <c r="EA2316" s="25"/>
      <c r="EB2316" s="25"/>
      <c r="EC2316" s="25"/>
      <c r="ED2316" s="25"/>
      <c r="EE2316" s="25"/>
    </row>
    <row r="2317" spans="110:135" x14ac:dyDescent="0.2">
      <c r="DF2317" s="24" t="s">
        <v>4560</v>
      </c>
      <c r="DG2317" s="24" t="s">
        <v>212</v>
      </c>
      <c r="DH2317" s="25">
        <v>2407.76139590511</v>
      </c>
      <c r="DI2317" s="25">
        <v>2196.0453066839</v>
      </c>
      <c r="DJ2317" s="25">
        <v>60.171118662629098</v>
      </c>
      <c r="DK2317" s="25"/>
      <c r="DL2317" s="25">
        <v>2051</v>
      </c>
      <c r="DM2317" s="25">
        <v>397.96307780000001</v>
      </c>
      <c r="DN2317" s="25"/>
      <c r="DO2317" s="25"/>
      <c r="DP2317" s="25">
        <v>833.82122064141595</v>
      </c>
      <c r="DQ2317" s="25"/>
      <c r="DR2317" s="25"/>
      <c r="DS2317" s="25">
        <v>2479.6252976697201</v>
      </c>
      <c r="DT2317" s="25"/>
      <c r="DU2317" s="25">
        <v>2217.1398938894399</v>
      </c>
      <c r="DV2317" s="25"/>
      <c r="DW2317" s="25">
        <v>2460.1623001217299</v>
      </c>
      <c r="DX2317" s="25">
        <v>6329.94044427269</v>
      </c>
      <c r="DY2317" s="25">
        <v>2903.3356581701401</v>
      </c>
      <c r="DZ2317" s="25">
        <v>1990.6913737257</v>
      </c>
      <c r="EA2317" s="25"/>
      <c r="EB2317" s="25"/>
      <c r="EC2317" s="25">
        <v>2174.95071947836</v>
      </c>
      <c r="ED2317" s="25">
        <v>3034.5067650921601</v>
      </c>
      <c r="EE2317" s="25">
        <v>2020</v>
      </c>
    </row>
    <row r="2318" spans="110:135" x14ac:dyDescent="0.2">
      <c r="DF2318" s="24" t="s">
        <v>4794</v>
      </c>
      <c r="DG2318" s="24" t="s">
        <v>212</v>
      </c>
      <c r="DH2318" s="25">
        <v>2357.1875624526001</v>
      </c>
      <c r="DI2318" s="25">
        <v>2197.0958688310802</v>
      </c>
      <c r="DJ2318" s="25">
        <v>62.859027775563199</v>
      </c>
      <c r="DK2318" s="25">
        <v>2147</v>
      </c>
      <c r="DL2318" s="25">
        <v>5148</v>
      </c>
      <c r="DM2318" s="25">
        <v>597.33184849999998</v>
      </c>
      <c r="DN2318" s="25"/>
      <c r="DO2318" s="25"/>
      <c r="DP2318" s="25">
        <v>1753.85119930822</v>
      </c>
      <c r="DQ2318" s="25"/>
      <c r="DR2318" s="25"/>
      <c r="DS2318" s="25">
        <v>3411.7843304928601</v>
      </c>
      <c r="DT2318" s="25"/>
      <c r="DU2318" s="25"/>
      <c r="DV2318" s="25">
        <v>2626.3525399417799</v>
      </c>
      <c r="DW2318" s="25">
        <v>1292.6848124636099</v>
      </c>
      <c r="DX2318" s="25"/>
      <c r="DY2318" s="25"/>
      <c r="DZ2318" s="25">
        <v>2247.19173766216</v>
      </c>
      <c r="EA2318" s="25"/>
      <c r="EB2318" s="25">
        <v>3915.6791561574</v>
      </c>
      <c r="EC2318" s="25"/>
      <c r="ED2318" s="25"/>
      <c r="EE2318" s="25">
        <v>432</v>
      </c>
    </row>
    <row r="2319" spans="110:135" x14ac:dyDescent="0.2">
      <c r="DF2319" s="24" t="s">
        <v>10878</v>
      </c>
      <c r="DG2319" s="24" t="s">
        <v>212</v>
      </c>
      <c r="DH2319" s="25">
        <v>1725.5951590812599</v>
      </c>
      <c r="DI2319" s="25">
        <v>2198.6214124140702</v>
      </c>
      <c r="DJ2319" s="25">
        <v>72.489950119640994</v>
      </c>
      <c r="DK2319" s="25"/>
      <c r="DL2319" s="25"/>
      <c r="DM2319" s="25"/>
      <c r="DN2319" s="25"/>
      <c r="DO2319" s="25"/>
      <c r="DP2319" s="25"/>
      <c r="DQ2319" s="25"/>
      <c r="DR2319" s="25"/>
      <c r="DS2319" s="25">
        <v>210.08043342423201</v>
      </c>
      <c r="DT2319" s="25"/>
      <c r="DU2319" s="25"/>
      <c r="DV2319" s="25">
        <v>2266.4789691856499</v>
      </c>
      <c r="DW2319" s="25"/>
      <c r="DX2319" s="25"/>
      <c r="DY2319" s="25"/>
      <c r="DZ2319" s="25">
        <v>2198.6214124140702</v>
      </c>
      <c r="EA2319" s="25">
        <v>3264.7949803823299</v>
      </c>
      <c r="EB2319" s="25"/>
      <c r="EC2319" s="25"/>
      <c r="ED2319" s="25"/>
      <c r="EE2319" s="25">
        <v>688</v>
      </c>
    </row>
    <row r="2320" spans="110:135" x14ac:dyDescent="0.2">
      <c r="DF2320" s="24" t="s">
        <v>3598</v>
      </c>
      <c r="DG2320" s="24" t="s">
        <v>212</v>
      </c>
      <c r="DH2320" s="25">
        <v>2921.7862100908901</v>
      </c>
      <c r="DI2320" s="25">
        <v>2201.6961007732298</v>
      </c>
      <c r="DJ2320" s="25">
        <v>77.297617568042696</v>
      </c>
      <c r="DK2320" s="25"/>
      <c r="DL2320" s="25"/>
      <c r="DM2320" s="25">
        <v>335.01080830000001</v>
      </c>
      <c r="DN2320" s="25"/>
      <c r="DO2320" s="25">
        <v>6620.2641297</v>
      </c>
      <c r="DP2320" s="25">
        <v>1588.3829547528201</v>
      </c>
      <c r="DQ2320" s="25"/>
      <c r="DR2320" s="25">
        <v>1679.1842724313001</v>
      </c>
      <c r="DS2320" s="25">
        <v>1155.8366616891401</v>
      </c>
      <c r="DT2320" s="25"/>
      <c r="DU2320" s="25">
        <v>7134.5723946717198</v>
      </c>
      <c r="DV2320" s="25">
        <v>2282.8619010595698</v>
      </c>
      <c r="DW2320" s="25"/>
      <c r="DX2320" s="25"/>
      <c r="DY2320" s="25"/>
      <c r="DZ2320" s="25">
        <v>2120.5303004869002</v>
      </c>
      <c r="EA2320" s="25"/>
      <c r="EB2320" s="25"/>
      <c r="EC2320" s="25"/>
      <c r="ED2320" s="25">
        <v>3461.21867781746</v>
      </c>
      <c r="EE2320" s="25">
        <v>2840</v>
      </c>
    </row>
    <row r="2321" spans="110:135" x14ac:dyDescent="0.2">
      <c r="DF2321" s="24" t="s">
        <v>4518</v>
      </c>
      <c r="DG2321" s="24" t="s">
        <v>212</v>
      </c>
      <c r="DH2321" s="25">
        <v>2570.9974100208701</v>
      </c>
      <c r="DI2321" s="25">
        <v>2201.74962061222</v>
      </c>
      <c r="DJ2321" s="25">
        <v>72.995177711907203</v>
      </c>
      <c r="DK2321" s="25"/>
      <c r="DL2321" s="25">
        <v>2724</v>
      </c>
      <c r="DM2321" s="25">
        <v>479.68076739999998</v>
      </c>
      <c r="DN2321" s="25">
        <v>1699.5550330000001</v>
      </c>
      <c r="DO2321" s="25"/>
      <c r="DP2321" s="25">
        <v>7031.8764285379202</v>
      </c>
      <c r="DQ2321" s="25">
        <v>3483.7678057107501</v>
      </c>
      <c r="DR2321" s="25">
        <v>1777.60340704949</v>
      </c>
      <c r="DS2321" s="25">
        <v>3942.9980145736799</v>
      </c>
      <c r="DT2321" s="25"/>
      <c r="DU2321" s="25">
        <v>1157.1154373761001</v>
      </c>
      <c r="DV2321" s="25"/>
      <c r="DW2321" s="25"/>
      <c r="DX2321" s="25">
        <v>3985.8727853780101</v>
      </c>
      <c r="DY2321" s="25"/>
      <c r="DZ2321" s="25">
        <v>1825.12696167288</v>
      </c>
      <c r="EA2321" s="25"/>
      <c r="EB2321" s="25"/>
      <c r="EC2321" s="25">
        <v>2578.37227955157</v>
      </c>
      <c r="ED2321" s="25"/>
      <c r="EE2321" s="25">
        <v>166</v>
      </c>
    </row>
    <row r="2322" spans="110:135" x14ac:dyDescent="0.2">
      <c r="DF2322" s="24" t="s">
        <v>6239</v>
      </c>
      <c r="DG2322" s="24" t="s">
        <v>212</v>
      </c>
      <c r="DH2322" s="25">
        <v>3144.3702990202401</v>
      </c>
      <c r="DI2322" s="25">
        <v>2203.0085040395102</v>
      </c>
      <c r="DJ2322" s="25">
        <v>100.56738530901799</v>
      </c>
      <c r="DK2322" s="25"/>
      <c r="DL2322" s="25">
        <v>10239</v>
      </c>
      <c r="DM2322" s="25">
        <v>27.963656050000001</v>
      </c>
      <c r="DN2322" s="25"/>
      <c r="DO2322" s="25"/>
      <c r="DP2322" s="25"/>
      <c r="DQ2322" s="25">
        <v>3447.2589566343099</v>
      </c>
      <c r="DR2322" s="25"/>
      <c r="DS2322" s="25">
        <v>511.93542644541299</v>
      </c>
      <c r="DT2322" s="25"/>
      <c r="DU2322" s="25">
        <v>1620.8757980098901</v>
      </c>
      <c r="DV2322" s="25">
        <v>2203.0085040395102</v>
      </c>
      <c r="DW2322" s="25">
        <v>2267.1477856008901</v>
      </c>
      <c r="DX2322" s="25"/>
      <c r="DY2322" s="25"/>
      <c r="DZ2322" s="25">
        <v>2052.1425644021901</v>
      </c>
      <c r="EA2322" s="25"/>
      <c r="EB2322" s="25"/>
      <c r="EC2322" s="25"/>
      <c r="ED2322" s="25"/>
      <c r="EE2322" s="25">
        <v>5930</v>
      </c>
    </row>
    <row r="2323" spans="110:135" x14ac:dyDescent="0.2">
      <c r="DF2323" s="24" t="s">
        <v>3935</v>
      </c>
      <c r="DG2323" s="24" t="s">
        <v>212</v>
      </c>
      <c r="DH2323" s="25">
        <v>2165.7843793574998</v>
      </c>
      <c r="DI2323" s="25">
        <v>2203.2563374031301</v>
      </c>
      <c r="DJ2323" s="25">
        <v>29.055388534303301</v>
      </c>
      <c r="DK2323" s="25"/>
      <c r="DL2323" s="25">
        <v>3001</v>
      </c>
      <c r="DM2323" s="25">
        <v>1017.319711</v>
      </c>
      <c r="DN2323" s="25"/>
      <c r="DO2323" s="25">
        <v>1486.5613308</v>
      </c>
      <c r="DP2323" s="25">
        <v>2276.0196592469501</v>
      </c>
      <c r="DQ2323" s="25"/>
      <c r="DR2323" s="25">
        <v>2040.41554264704</v>
      </c>
      <c r="DS2323" s="25">
        <v>2260.8915715737198</v>
      </c>
      <c r="DT2323" s="25"/>
      <c r="DU2323" s="25">
        <v>1858.1780146436799</v>
      </c>
      <c r="DV2323" s="25">
        <v>2481.8368604310899</v>
      </c>
      <c r="DW2323" s="25"/>
      <c r="DX2323" s="25"/>
      <c r="DY2323" s="25"/>
      <c r="DZ2323" s="25">
        <v>2145.62110323254</v>
      </c>
      <c r="EA2323" s="25"/>
      <c r="EB2323" s="25"/>
      <c r="EC2323" s="25"/>
      <c r="ED2323" s="25"/>
      <c r="EE2323" s="25">
        <v>3090</v>
      </c>
    </row>
    <row r="2324" spans="110:135" x14ac:dyDescent="0.2">
      <c r="DF2324" s="24" t="s">
        <v>5110</v>
      </c>
      <c r="DG2324" s="24" t="s">
        <v>212</v>
      </c>
      <c r="DH2324" s="25">
        <v>2495.0238892992502</v>
      </c>
      <c r="DI2324" s="25">
        <v>2203.3702413844999</v>
      </c>
      <c r="DJ2324" s="25">
        <v>70.976047830168596</v>
      </c>
      <c r="DK2324" s="25"/>
      <c r="DL2324" s="25">
        <v>2982</v>
      </c>
      <c r="DM2324" s="25">
        <v>510.37648789999997</v>
      </c>
      <c r="DN2324" s="25"/>
      <c r="DO2324" s="25"/>
      <c r="DP2324" s="25">
        <v>2375.5562851236</v>
      </c>
      <c r="DQ2324" s="25"/>
      <c r="DR2324" s="25">
        <v>1015.13511471401</v>
      </c>
      <c r="DS2324" s="25">
        <v>7124.3599967960799</v>
      </c>
      <c r="DT2324" s="25"/>
      <c r="DU2324" s="25">
        <v>1275.9304540716601</v>
      </c>
      <c r="DV2324" s="25"/>
      <c r="DW2324" s="25">
        <v>1357.8378074065499</v>
      </c>
      <c r="DX2324" s="25">
        <v>3725.5259725516298</v>
      </c>
      <c r="DY2324" s="25"/>
      <c r="DZ2324" s="25">
        <v>2031.1841976454</v>
      </c>
      <c r="EA2324" s="25"/>
      <c r="EB2324" s="25"/>
      <c r="EC2324" s="25">
        <v>3111.0289684663799</v>
      </c>
      <c r="ED2324" s="25">
        <v>3121.35138691572</v>
      </c>
      <c r="EE2324" s="25">
        <v>1310</v>
      </c>
    </row>
    <row r="2325" spans="110:135" x14ac:dyDescent="0.2">
      <c r="DF2325" s="24" t="s">
        <v>4005</v>
      </c>
      <c r="DG2325" s="24" t="s">
        <v>212</v>
      </c>
      <c r="DH2325" s="25">
        <v>2365.5798577447399</v>
      </c>
      <c r="DI2325" s="25">
        <v>2203.39980007744</v>
      </c>
      <c r="DJ2325" s="25">
        <v>45.735715673620703</v>
      </c>
      <c r="DK2325" s="25"/>
      <c r="DL2325" s="25">
        <v>3454</v>
      </c>
      <c r="DM2325" s="25">
        <v>404.32969489999999</v>
      </c>
      <c r="DN2325" s="25"/>
      <c r="DO2325" s="25"/>
      <c r="DP2325" s="25"/>
      <c r="DQ2325" s="25">
        <v>1057.3224654614401</v>
      </c>
      <c r="DR2325" s="25"/>
      <c r="DS2325" s="25">
        <v>1868.7522699002</v>
      </c>
      <c r="DT2325" s="25">
        <v>1814.1277598320301</v>
      </c>
      <c r="DU2325" s="25">
        <v>4023.6388149989598</v>
      </c>
      <c r="DV2325" s="25">
        <v>2156.79960015488</v>
      </c>
      <c r="DW2325" s="25"/>
      <c r="DX2325" s="25">
        <v>3458.9487348842099</v>
      </c>
      <c r="DY2325" s="25">
        <v>2586.2373111391598</v>
      </c>
      <c r="DZ2325" s="25">
        <v>1830.9020423832901</v>
      </c>
      <c r="EA2325" s="25"/>
      <c r="EB2325" s="25"/>
      <c r="EC2325" s="25"/>
      <c r="ED2325" s="25">
        <v>3481.8995992826999</v>
      </c>
      <c r="EE2325" s="25">
        <v>2250</v>
      </c>
    </row>
    <row r="2326" spans="110:135" x14ac:dyDescent="0.2">
      <c r="DF2326" s="24" t="s">
        <v>6124</v>
      </c>
      <c r="DG2326" s="24" t="s">
        <v>212</v>
      </c>
      <c r="DH2326" s="25">
        <v>3088.8917792175698</v>
      </c>
      <c r="DI2326" s="25">
        <v>2206.3486018925701</v>
      </c>
      <c r="DJ2326" s="25">
        <v>122.104771176805</v>
      </c>
      <c r="DK2326" s="25"/>
      <c r="DL2326" s="25">
        <v>12572</v>
      </c>
      <c r="DM2326" s="25">
        <v>64.379589249999995</v>
      </c>
      <c r="DN2326" s="25"/>
      <c r="DO2326" s="25"/>
      <c r="DP2326" s="25">
        <v>392.04061821848802</v>
      </c>
      <c r="DQ2326" s="25"/>
      <c r="DR2326" s="25"/>
      <c r="DS2326" s="25">
        <v>835.944025043642</v>
      </c>
      <c r="DT2326" s="25"/>
      <c r="DU2326" s="25">
        <v>3401.9457884080398</v>
      </c>
      <c r="DV2326" s="25"/>
      <c r="DW2326" s="25">
        <v>2206.3486018925701</v>
      </c>
      <c r="DX2326" s="25">
        <v>3540.5866407332201</v>
      </c>
      <c r="DY2326" s="25"/>
      <c r="DZ2326" s="25">
        <v>1986.7807494121901</v>
      </c>
      <c r="EA2326" s="25"/>
      <c r="EB2326" s="25"/>
      <c r="EC2326" s="25"/>
      <c r="ED2326" s="25"/>
      <c r="EE2326" s="25">
        <v>2800</v>
      </c>
    </row>
    <row r="2327" spans="110:135" x14ac:dyDescent="0.2">
      <c r="DF2327" s="24" t="s">
        <v>203</v>
      </c>
      <c r="DG2327" s="24" t="s">
        <v>212</v>
      </c>
      <c r="DH2327" s="25">
        <v>3095.2757756208398</v>
      </c>
      <c r="DI2327" s="25">
        <v>2206.7482287511398</v>
      </c>
      <c r="DJ2327" s="25">
        <v>76.088281323513797</v>
      </c>
      <c r="DK2327" s="25"/>
      <c r="DL2327" s="25"/>
      <c r="DM2327" s="25">
        <v>261.26351440000002</v>
      </c>
      <c r="DN2327" s="25"/>
      <c r="DO2327" s="25">
        <v>6264.2698806999997</v>
      </c>
      <c r="DP2327" s="25">
        <v>2561.2135189031801</v>
      </c>
      <c r="DQ2327" s="25"/>
      <c r="DR2327" s="25"/>
      <c r="DS2327" s="25"/>
      <c r="DT2327" s="25">
        <v>6691.3157962302903</v>
      </c>
      <c r="DU2327" s="25">
        <v>4097.8932846408497</v>
      </c>
      <c r="DV2327" s="25"/>
      <c r="DW2327" s="25">
        <v>1852.2829385990899</v>
      </c>
      <c r="DX2327" s="25"/>
      <c r="DY2327" s="25"/>
      <c r="DZ2327" s="25">
        <v>1473.9672714932799</v>
      </c>
      <c r="EA2327" s="25"/>
      <c r="EB2327" s="25"/>
      <c r="EC2327" s="25"/>
      <c r="ED2327" s="25"/>
      <c r="EE2327" s="25">
        <v>1560</v>
      </c>
    </row>
    <row r="2328" spans="110:135" x14ac:dyDescent="0.2">
      <c r="DF2328" s="24" t="s">
        <v>3986</v>
      </c>
      <c r="DG2328" s="24" t="s">
        <v>212</v>
      </c>
      <c r="DH2328" s="25">
        <v>2541.5030243002898</v>
      </c>
      <c r="DI2328" s="25">
        <v>2207.3117796418901</v>
      </c>
      <c r="DJ2328" s="25">
        <v>66.6983264321441</v>
      </c>
      <c r="DK2328" s="25"/>
      <c r="DL2328" s="25">
        <v>2576</v>
      </c>
      <c r="DM2328" s="25">
        <v>264.63369590000002</v>
      </c>
      <c r="DN2328" s="25"/>
      <c r="DO2328" s="25"/>
      <c r="DP2328" s="25">
        <v>4973.9511440795204</v>
      </c>
      <c r="DQ2328" s="25">
        <v>1582.9387348523101</v>
      </c>
      <c r="DR2328" s="25">
        <v>4175.1154870967803</v>
      </c>
      <c r="DS2328" s="25">
        <v>4617.9489363558796</v>
      </c>
      <c r="DT2328" s="25"/>
      <c r="DU2328" s="25">
        <v>750.05841264460798</v>
      </c>
      <c r="DV2328" s="25">
        <v>2207.3117796418901</v>
      </c>
      <c r="DW2328" s="25"/>
      <c r="DX2328" s="25"/>
      <c r="DY2328" s="25"/>
      <c r="DZ2328" s="25">
        <v>1725.5690281316499</v>
      </c>
      <c r="EA2328" s="25"/>
      <c r="EB2328" s="25"/>
      <c r="EC2328" s="25"/>
      <c r="ED2328" s="25"/>
      <c r="EE2328" s="25"/>
    </row>
    <row r="2329" spans="110:135" x14ac:dyDescent="0.2">
      <c r="DF2329" s="24" t="s">
        <v>5682</v>
      </c>
      <c r="DG2329" s="24" t="s">
        <v>212</v>
      </c>
      <c r="DH2329" s="25">
        <v>2853.7661810178201</v>
      </c>
      <c r="DI2329" s="25">
        <v>2207.83260285393</v>
      </c>
      <c r="DJ2329" s="25">
        <v>47.450852299283397</v>
      </c>
      <c r="DK2329" s="25"/>
      <c r="DL2329" s="25"/>
      <c r="DM2329" s="25"/>
      <c r="DN2329" s="25"/>
      <c r="DO2329" s="25"/>
      <c r="DP2329" s="25"/>
      <c r="DQ2329" s="25"/>
      <c r="DR2329" s="25"/>
      <c r="DS2329" s="25"/>
      <c r="DT2329" s="25"/>
      <c r="DU2329" s="25">
        <v>3677.8898051526298</v>
      </c>
      <c r="DV2329" s="25">
        <v>2168.9814422037002</v>
      </c>
      <c r="DW2329" s="25">
        <v>1963.69927609498</v>
      </c>
      <c r="DX2329" s="25">
        <v>4112.4866858001596</v>
      </c>
      <c r="DY2329" s="25">
        <v>5327.6461816130604</v>
      </c>
      <c r="DZ2329" s="25">
        <v>1702.74229377388</v>
      </c>
      <c r="EA2329" s="25"/>
      <c r="EB2329" s="25"/>
      <c r="EC2329" s="25">
        <v>2246.6837635041502</v>
      </c>
      <c r="ED2329" s="25"/>
      <c r="EE2329" s="25">
        <v>1630</v>
      </c>
    </row>
    <row r="2330" spans="110:135" x14ac:dyDescent="0.2">
      <c r="DF2330" s="24" t="s">
        <v>4680</v>
      </c>
      <c r="DG2330" s="24" t="s">
        <v>212</v>
      </c>
      <c r="DH2330" s="25">
        <v>2419.4821093898399</v>
      </c>
      <c r="DI2330" s="25">
        <v>2207.85465890668</v>
      </c>
      <c r="DJ2330" s="25">
        <v>56.670147907460098</v>
      </c>
      <c r="DK2330" s="25"/>
      <c r="DL2330" s="25">
        <v>4315</v>
      </c>
      <c r="DM2330" s="25">
        <v>1059.5417990000001</v>
      </c>
      <c r="DN2330" s="25">
        <v>546.84804199999996</v>
      </c>
      <c r="DO2330" s="25"/>
      <c r="DP2330" s="25">
        <v>5189.9077745255299</v>
      </c>
      <c r="DQ2330" s="25">
        <v>2968.7392368045098</v>
      </c>
      <c r="DR2330" s="25">
        <v>2122.5633834661198</v>
      </c>
      <c r="DS2330" s="25">
        <v>3483.57655130905</v>
      </c>
      <c r="DT2330" s="25">
        <v>403.22733034793401</v>
      </c>
      <c r="DU2330" s="25">
        <v>2434.8633547724298</v>
      </c>
      <c r="DV2330" s="25">
        <v>2207.85465890668</v>
      </c>
      <c r="DW2330" s="25"/>
      <c r="DX2330" s="25"/>
      <c r="DY2330" s="25"/>
      <c r="DZ2330" s="25">
        <v>2084.96944517887</v>
      </c>
      <c r="EA2330" s="25"/>
      <c r="EB2330" s="25"/>
      <c r="EC2330" s="25">
        <v>2026.1758457567801</v>
      </c>
      <c r="ED2330" s="25"/>
      <c r="EE2330" s="25">
        <v>2610</v>
      </c>
    </row>
    <row r="2331" spans="110:135" x14ac:dyDescent="0.2">
      <c r="DF2331" s="24" t="s">
        <v>6511</v>
      </c>
      <c r="DG2331" s="24" t="s">
        <v>212</v>
      </c>
      <c r="DH2331" s="25">
        <v>2815.7073161154599</v>
      </c>
      <c r="DI2331" s="25">
        <v>2207.9668754784602</v>
      </c>
      <c r="DJ2331" s="25">
        <v>100.80691931167399</v>
      </c>
      <c r="DK2331" s="25"/>
      <c r="DL2331" s="25">
        <v>10193</v>
      </c>
      <c r="DM2331" s="25">
        <v>554.71782719999999</v>
      </c>
      <c r="DN2331" s="25">
        <v>898.00687419999997</v>
      </c>
      <c r="DO2331" s="25"/>
      <c r="DP2331" s="25"/>
      <c r="DQ2331" s="25"/>
      <c r="DR2331" s="25"/>
      <c r="DS2331" s="25"/>
      <c r="DT2331" s="25"/>
      <c r="DU2331" s="25">
        <v>3926.6194544180198</v>
      </c>
      <c r="DV2331" s="25"/>
      <c r="DW2331" s="25"/>
      <c r="DX2331" s="25"/>
      <c r="DY2331" s="25">
        <v>3141.8280825439801</v>
      </c>
      <c r="DZ2331" s="25">
        <v>1449.95667726236</v>
      </c>
      <c r="EA2331" s="25">
        <v>1781.59285339188</v>
      </c>
      <c r="EB2331" s="25"/>
      <c r="EC2331" s="25">
        <v>2634.34089756505</v>
      </c>
      <c r="ED2331" s="25">
        <v>2988.0104945732701</v>
      </c>
      <c r="EE2331" s="25">
        <v>589</v>
      </c>
    </row>
    <row r="2332" spans="110:135" x14ac:dyDescent="0.2">
      <c r="DF2332" s="24" t="s">
        <v>2984</v>
      </c>
      <c r="DG2332" s="24" t="s">
        <v>212</v>
      </c>
      <c r="DH2332" s="25">
        <v>2096.0918042593999</v>
      </c>
      <c r="DI2332" s="25">
        <v>2208.9781226240898</v>
      </c>
      <c r="DJ2332" s="25">
        <v>48.160103373577002</v>
      </c>
      <c r="DK2332" s="25"/>
      <c r="DL2332" s="25">
        <v>3865</v>
      </c>
      <c r="DM2332" s="25">
        <v>394.8649613</v>
      </c>
      <c r="DN2332" s="25">
        <v>721.61310419999995</v>
      </c>
      <c r="DO2332" s="25"/>
      <c r="DP2332" s="25">
        <v>2553.83330649963</v>
      </c>
      <c r="DQ2332" s="25">
        <v>1431.3618751420699</v>
      </c>
      <c r="DR2332" s="25">
        <v>3275.2333511633401</v>
      </c>
      <c r="DS2332" s="25">
        <v>2072.9489951227902</v>
      </c>
      <c r="DT2332" s="25"/>
      <c r="DU2332" s="25">
        <v>2208.9781226240898</v>
      </c>
      <c r="DV2332" s="25">
        <v>2372.2114433849902</v>
      </c>
      <c r="DW2332" s="25"/>
      <c r="DX2332" s="25"/>
      <c r="DY2332" s="25"/>
      <c r="DZ2332" s="25">
        <v>2350.9646874165201</v>
      </c>
      <c r="EA2332" s="25"/>
      <c r="EB2332" s="25"/>
      <c r="EC2332" s="25"/>
      <c r="ED2332" s="25"/>
      <c r="EE2332" s="25">
        <v>1810</v>
      </c>
    </row>
    <row r="2333" spans="110:135" x14ac:dyDescent="0.2">
      <c r="DF2333" s="24" t="s">
        <v>7110</v>
      </c>
      <c r="DG2333" s="24" t="s">
        <v>212</v>
      </c>
      <c r="DH2333" s="25">
        <v>3978.7551773626401</v>
      </c>
      <c r="DI2333" s="25">
        <v>2209.7865939424801</v>
      </c>
      <c r="DJ2333" s="25">
        <v>169.19098306906201</v>
      </c>
      <c r="DK2333" s="25"/>
      <c r="DL2333" s="25">
        <v>22999</v>
      </c>
      <c r="DM2333" s="25">
        <v>357.0687489</v>
      </c>
      <c r="DN2333" s="25"/>
      <c r="DO2333" s="25"/>
      <c r="DP2333" s="25">
        <v>2324.9588284245201</v>
      </c>
      <c r="DQ2333" s="25"/>
      <c r="DR2333" s="25"/>
      <c r="DS2333" s="25">
        <v>983.92549518424096</v>
      </c>
      <c r="DT2333" s="25"/>
      <c r="DU2333" s="25">
        <v>1719.15950646587</v>
      </c>
      <c r="DV2333" s="25"/>
      <c r="DW2333" s="25">
        <v>2226.2625646708798</v>
      </c>
      <c r="DX2333" s="25"/>
      <c r="DY2333" s="25">
        <v>2445.2782130423702</v>
      </c>
      <c r="DZ2333" s="25">
        <v>2193.3106232140699</v>
      </c>
      <c r="EA2333" s="25"/>
      <c r="EB2333" s="25"/>
      <c r="EC2333" s="25"/>
      <c r="ED2333" s="25">
        <v>3188.58779372443</v>
      </c>
      <c r="EE2333" s="25">
        <v>1350</v>
      </c>
    </row>
    <row r="2334" spans="110:135" x14ac:dyDescent="0.2">
      <c r="DF2334" s="24" t="s">
        <v>5290</v>
      </c>
      <c r="DG2334" s="24" t="s">
        <v>212</v>
      </c>
      <c r="DH2334" s="25">
        <v>2850.0033550334902</v>
      </c>
      <c r="DI2334" s="25">
        <v>2210</v>
      </c>
      <c r="DJ2334" s="25">
        <v>81.035758567285498</v>
      </c>
      <c r="DK2334" s="25"/>
      <c r="DL2334" s="25">
        <v>5951</v>
      </c>
      <c r="DM2334" s="25">
        <v>778.89010210000004</v>
      </c>
      <c r="DN2334" s="25">
        <v>1111.180286</v>
      </c>
      <c r="DO2334" s="25"/>
      <c r="DP2334" s="25">
        <v>2514.0797004246101</v>
      </c>
      <c r="DQ2334" s="25"/>
      <c r="DR2334" s="25">
        <v>477.991823130211</v>
      </c>
      <c r="DS2334" s="25">
        <v>1773.5213932735701</v>
      </c>
      <c r="DT2334" s="25">
        <v>9669.1724359792606</v>
      </c>
      <c r="DU2334" s="25">
        <v>1806.4207273607201</v>
      </c>
      <c r="DV2334" s="25">
        <v>2710.16862404528</v>
      </c>
      <c r="DW2334" s="25">
        <v>1950.7431236099901</v>
      </c>
      <c r="DX2334" s="25"/>
      <c r="DY2334" s="25">
        <v>3233.3392201492302</v>
      </c>
      <c r="DZ2334" s="25">
        <v>1994.6034216067401</v>
      </c>
      <c r="EA2334" s="25"/>
      <c r="EB2334" s="25"/>
      <c r="EC2334" s="25">
        <v>2666.7939588863501</v>
      </c>
      <c r="ED2334" s="25">
        <v>3902.1455089364099</v>
      </c>
      <c r="EE2334" s="25">
        <v>2210</v>
      </c>
    </row>
    <row r="2335" spans="110:135" x14ac:dyDescent="0.2">
      <c r="DF2335" s="24" t="s">
        <v>9184</v>
      </c>
      <c r="DG2335" s="24" t="s">
        <v>212</v>
      </c>
      <c r="DH2335" s="25">
        <v>13254.0569924055</v>
      </c>
      <c r="DI2335" s="25">
        <v>2211.1731683889502</v>
      </c>
      <c r="DJ2335" s="25">
        <v>247.05528345666801</v>
      </c>
      <c r="DK2335" s="25"/>
      <c r="DL2335" s="25">
        <v>1656</v>
      </c>
      <c r="DM2335" s="25"/>
      <c r="DN2335" s="25">
        <v>100505.31020000001</v>
      </c>
      <c r="DO2335" s="25"/>
      <c r="DP2335" s="25">
        <v>2125.74358272063</v>
      </c>
      <c r="DQ2335" s="25">
        <v>3400.2140912106702</v>
      </c>
      <c r="DR2335" s="25"/>
      <c r="DS2335" s="25">
        <v>376.94799931550801</v>
      </c>
      <c r="DT2335" s="25"/>
      <c r="DU2335" s="25">
        <v>1058.6831308308699</v>
      </c>
      <c r="DV2335" s="25">
        <v>2211.1731683889502</v>
      </c>
      <c r="DW2335" s="25"/>
      <c r="DX2335" s="25"/>
      <c r="DY2335" s="25"/>
      <c r="DZ2335" s="25">
        <v>3298.7090017626501</v>
      </c>
      <c r="EA2335" s="25">
        <v>4653.7317574199596</v>
      </c>
      <c r="EB2335" s="25"/>
      <c r="EC2335" s="25"/>
      <c r="ED2335" s="25"/>
      <c r="EE2335" s="25"/>
    </row>
    <row r="2336" spans="110:135" x14ac:dyDescent="0.2">
      <c r="DF2336" s="24" t="s">
        <v>5678</v>
      </c>
      <c r="DG2336" s="24" t="s">
        <v>212</v>
      </c>
      <c r="DH2336" s="25">
        <v>2212</v>
      </c>
      <c r="DI2336" s="25">
        <v>2212</v>
      </c>
      <c r="DJ2336" s="25">
        <v>114.63313369507</v>
      </c>
      <c r="DK2336" s="25">
        <v>4005</v>
      </c>
      <c r="DL2336" s="25">
        <v>419</v>
      </c>
      <c r="DM2336" s="25"/>
      <c r="DN2336" s="25"/>
      <c r="DO2336" s="25"/>
      <c r="DP2336" s="25"/>
      <c r="DQ2336" s="25"/>
      <c r="DR2336" s="25"/>
      <c r="DS2336" s="25"/>
      <c r="DT2336" s="25"/>
      <c r="DU2336" s="25"/>
      <c r="DV2336" s="25"/>
      <c r="DW2336" s="25"/>
      <c r="DX2336" s="25"/>
      <c r="DY2336" s="25"/>
      <c r="DZ2336" s="25"/>
      <c r="EA2336" s="25"/>
      <c r="EB2336" s="25"/>
      <c r="EC2336" s="25"/>
      <c r="ED2336" s="25"/>
      <c r="EE2336" s="25"/>
    </row>
    <row r="2337" spans="110:135" x14ac:dyDescent="0.2">
      <c r="DF2337" s="24" t="s">
        <v>3840</v>
      </c>
      <c r="DG2337" s="24" t="s">
        <v>212</v>
      </c>
      <c r="DH2337" s="25">
        <v>2159.4265730107099</v>
      </c>
      <c r="DI2337" s="25">
        <v>2212.3527599251602</v>
      </c>
      <c r="DJ2337" s="25">
        <v>41.154497659361503</v>
      </c>
      <c r="DK2337" s="25"/>
      <c r="DL2337" s="25">
        <v>2373</v>
      </c>
      <c r="DM2337" s="25">
        <v>528.85968930000001</v>
      </c>
      <c r="DN2337" s="25"/>
      <c r="DO2337" s="25"/>
      <c r="DP2337" s="25">
        <v>2133.4933431917598</v>
      </c>
      <c r="DQ2337" s="25"/>
      <c r="DR2337" s="25">
        <v>2273.79202149198</v>
      </c>
      <c r="DS2337" s="25">
        <v>2172.8460524226298</v>
      </c>
      <c r="DT2337" s="25"/>
      <c r="DU2337" s="25">
        <v>1430.7517975835899</v>
      </c>
      <c r="DV2337" s="25">
        <v>3845.0745302974601</v>
      </c>
      <c r="DW2337" s="25"/>
      <c r="DX2337" s="25"/>
      <c r="DY2337" s="25"/>
      <c r="DZ2337" s="25">
        <v>2251.8594674276901</v>
      </c>
      <c r="EA2337" s="25">
        <v>1594.5888283920301</v>
      </c>
      <c r="EB2337" s="25"/>
      <c r="EC2337" s="25"/>
      <c r="ED2337" s="25"/>
      <c r="EE2337" s="25">
        <v>2990</v>
      </c>
    </row>
    <row r="2338" spans="110:135" x14ac:dyDescent="0.2">
      <c r="DF2338" s="24" t="s">
        <v>3184</v>
      </c>
      <c r="DG2338" s="24" t="s">
        <v>274</v>
      </c>
      <c r="DH2338" s="25">
        <v>2213.0770200879901</v>
      </c>
      <c r="DI2338" s="25">
        <v>2213.0770200879901</v>
      </c>
      <c r="DJ2338" s="25">
        <v>65.359438447900303</v>
      </c>
      <c r="DK2338" s="25"/>
      <c r="DL2338" s="25"/>
      <c r="DM2338" s="25"/>
      <c r="DN2338" s="25"/>
      <c r="DO2338" s="25"/>
      <c r="DP2338" s="25"/>
      <c r="DQ2338" s="25"/>
      <c r="DR2338" s="25"/>
      <c r="DS2338" s="25"/>
      <c r="DT2338" s="25"/>
      <c r="DU2338" s="25"/>
      <c r="DV2338" s="25"/>
      <c r="DW2338" s="25">
        <v>1190.2790840239099</v>
      </c>
      <c r="DX2338" s="25"/>
      <c r="DY2338" s="25"/>
      <c r="DZ2338" s="25"/>
      <c r="EA2338" s="25"/>
      <c r="EB2338" s="25"/>
      <c r="EC2338" s="25"/>
      <c r="ED2338" s="25">
        <v>3235.8749561520799</v>
      </c>
      <c r="EE2338" s="25"/>
    </row>
    <row r="2339" spans="110:135" x14ac:dyDescent="0.2">
      <c r="DF2339" s="24" t="s">
        <v>7259</v>
      </c>
      <c r="DG2339" s="24" t="s">
        <v>212</v>
      </c>
      <c r="DH2339" s="25">
        <v>3683.3292567775202</v>
      </c>
      <c r="DI2339" s="25">
        <v>2215.05534753233</v>
      </c>
      <c r="DJ2339" s="25">
        <v>159.35648825672499</v>
      </c>
      <c r="DK2339" s="25">
        <v>984</v>
      </c>
      <c r="DL2339" s="25">
        <v>2654</v>
      </c>
      <c r="DM2339" s="25">
        <v>429.3504337</v>
      </c>
      <c r="DN2339" s="25"/>
      <c r="DO2339" s="25"/>
      <c r="DP2339" s="25">
        <v>2719.6351624191302</v>
      </c>
      <c r="DQ2339" s="25"/>
      <c r="DR2339" s="25"/>
      <c r="DS2339" s="25">
        <v>2272.5592960587301</v>
      </c>
      <c r="DT2339" s="25"/>
      <c r="DU2339" s="25">
        <v>965.71118846290403</v>
      </c>
      <c r="DV2339" s="25">
        <v>2183.8991640095801</v>
      </c>
      <c r="DW2339" s="25">
        <v>2246.2115310550698</v>
      </c>
      <c r="DX2339" s="25"/>
      <c r="DY2339" s="25"/>
      <c r="DZ2339" s="25">
        <v>2137.6917882307498</v>
      </c>
      <c r="EA2339" s="25"/>
      <c r="EB2339" s="25"/>
      <c r="EC2339" s="25">
        <v>20240.234003838999</v>
      </c>
      <c r="ED2339" s="25"/>
      <c r="EE2339" s="25"/>
    </row>
    <row r="2340" spans="110:135" x14ac:dyDescent="0.2">
      <c r="DF2340" s="24" t="s">
        <v>5964</v>
      </c>
      <c r="DG2340" s="24" t="s">
        <v>212</v>
      </c>
      <c r="DH2340" s="25">
        <v>2998.1140491552101</v>
      </c>
      <c r="DI2340" s="25">
        <v>2215.4156062290999</v>
      </c>
      <c r="DJ2340" s="25">
        <v>62.396826627965297</v>
      </c>
      <c r="DK2340" s="25"/>
      <c r="DL2340" s="25">
        <v>6817</v>
      </c>
      <c r="DM2340" s="25">
        <v>1233.358401</v>
      </c>
      <c r="DN2340" s="25">
        <v>1910.4733530000001</v>
      </c>
      <c r="DO2340" s="25">
        <v>5835.8047514</v>
      </c>
      <c r="DP2340" s="25">
        <v>4316.82233680831</v>
      </c>
      <c r="DQ2340" s="25"/>
      <c r="DR2340" s="25">
        <v>2215.4156062290999</v>
      </c>
      <c r="DS2340" s="25">
        <v>4564.5652381896298</v>
      </c>
      <c r="DT2340" s="25"/>
      <c r="DU2340" s="25">
        <v>733.16451310669004</v>
      </c>
      <c r="DV2340" s="25"/>
      <c r="DW2340" s="25">
        <v>2280.4906522029401</v>
      </c>
      <c r="DX2340" s="25"/>
      <c r="DY2340" s="25"/>
      <c r="DZ2340" s="25">
        <v>1634.6033019433</v>
      </c>
      <c r="EA2340" s="25"/>
      <c r="EB2340" s="25"/>
      <c r="EC2340" s="25">
        <v>2174.95071947836</v>
      </c>
      <c r="ED2340" s="25">
        <v>3578.8337656594299</v>
      </c>
      <c r="EE2340" s="25">
        <v>1680</v>
      </c>
    </row>
    <row r="2341" spans="110:135" x14ac:dyDescent="0.2">
      <c r="DF2341" s="24" t="s">
        <v>5492</v>
      </c>
      <c r="DG2341" s="24" t="s">
        <v>212</v>
      </c>
      <c r="DH2341" s="25">
        <v>2097.2524427901999</v>
      </c>
      <c r="DI2341" s="25">
        <v>2216.5069584617299</v>
      </c>
      <c r="DJ2341" s="25">
        <v>59.201359518927703</v>
      </c>
      <c r="DK2341" s="25"/>
      <c r="DL2341" s="25">
        <v>3470</v>
      </c>
      <c r="DM2341" s="25">
        <v>7.52255874</v>
      </c>
      <c r="DN2341" s="25"/>
      <c r="DO2341" s="25"/>
      <c r="DP2341" s="25">
        <v>170.07384624533</v>
      </c>
      <c r="DQ2341" s="25"/>
      <c r="DR2341" s="25"/>
      <c r="DS2341" s="25"/>
      <c r="DT2341" s="25"/>
      <c r="DU2341" s="25">
        <v>2216.5069584617299</v>
      </c>
      <c r="DV2341" s="25">
        <v>2290.6963831425801</v>
      </c>
      <c r="DW2341" s="25">
        <v>2164.73846352381</v>
      </c>
      <c r="DX2341" s="25"/>
      <c r="DY2341" s="25"/>
      <c r="DZ2341" s="25">
        <v>3527.04947549696</v>
      </c>
      <c r="EA2341" s="25">
        <v>1625.4606246480801</v>
      </c>
      <c r="EB2341" s="25"/>
      <c r="EC2341" s="25">
        <v>3266.4749508766999</v>
      </c>
      <c r="ED2341" s="25">
        <v>3101.2536095570299</v>
      </c>
      <c r="EE2341" s="25">
        <v>1230</v>
      </c>
    </row>
    <row r="2342" spans="110:135" x14ac:dyDescent="0.2">
      <c r="DF2342" s="24" t="s">
        <v>3661</v>
      </c>
      <c r="DG2342" s="24" t="s">
        <v>212</v>
      </c>
      <c r="DH2342" s="25">
        <v>3445.0654076731098</v>
      </c>
      <c r="DI2342" s="25">
        <v>2216.9551969297599</v>
      </c>
      <c r="DJ2342" s="25">
        <v>113.932083464803</v>
      </c>
      <c r="DK2342" s="25"/>
      <c r="DL2342" s="25">
        <v>889</v>
      </c>
      <c r="DM2342" s="25">
        <v>730.52369710000005</v>
      </c>
      <c r="DN2342" s="25"/>
      <c r="DO2342" s="25"/>
      <c r="DP2342" s="25">
        <v>536.59905366501005</v>
      </c>
      <c r="DQ2342" s="25"/>
      <c r="DR2342" s="25">
        <v>4590.0880958554499</v>
      </c>
      <c r="DS2342" s="25">
        <v>3377.79590925305</v>
      </c>
      <c r="DT2342" s="25">
        <v>14311.641849291</v>
      </c>
      <c r="DU2342" s="25">
        <v>5173.0813377557797</v>
      </c>
      <c r="DV2342" s="25"/>
      <c r="DW2342" s="25">
        <v>1140.9570966041299</v>
      </c>
      <c r="DX2342" s="25"/>
      <c r="DY2342" s="25"/>
      <c r="DZ2342" s="25"/>
      <c r="EA2342" s="25">
        <v>2216.9551969297599</v>
      </c>
      <c r="EB2342" s="25"/>
      <c r="EC2342" s="25">
        <v>1929.0772479500899</v>
      </c>
      <c r="ED2342" s="25"/>
      <c r="EE2342" s="25">
        <v>3000</v>
      </c>
    </row>
    <row r="2343" spans="110:135" x14ac:dyDescent="0.2">
      <c r="DF2343" s="24" t="s">
        <v>3671</v>
      </c>
      <c r="DG2343" s="24" t="s">
        <v>212</v>
      </c>
      <c r="DH2343" s="25">
        <v>2309.2206196247498</v>
      </c>
      <c r="DI2343" s="25">
        <v>2221.5334002997001</v>
      </c>
      <c r="DJ2343" s="25">
        <v>61.211857381428203</v>
      </c>
      <c r="DK2343" s="25"/>
      <c r="DL2343" s="25">
        <v>2924</v>
      </c>
      <c r="DM2343" s="25">
        <v>361.40038140000001</v>
      </c>
      <c r="DN2343" s="25">
        <v>957.83748479999997</v>
      </c>
      <c r="DO2343" s="25"/>
      <c r="DP2343" s="25">
        <v>3156.7570744406598</v>
      </c>
      <c r="DQ2343" s="25">
        <v>2722.5752424848101</v>
      </c>
      <c r="DR2343" s="25"/>
      <c r="DS2343" s="25">
        <v>951.88807046049203</v>
      </c>
      <c r="DT2343" s="25">
        <v>3949.0302423568501</v>
      </c>
      <c r="DU2343" s="25">
        <v>1637.7394795674099</v>
      </c>
      <c r="DV2343" s="25"/>
      <c r="DW2343" s="25">
        <v>4710.4866626227104</v>
      </c>
      <c r="DX2343" s="25"/>
      <c r="DY2343" s="25"/>
      <c r="DZ2343" s="25">
        <v>1720.4915581145799</v>
      </c>
      <c r="EA2343" s="25"/>
      <c r="EB2343" s="25"/>
      <c r="EC2343" s="25"/>
      <c r="ED2343" s="25"/>
      <c r="EE2343" s="25"/>
    </row>
    <row r="2344" spans="110:135" x14ac:dyDescent="0.2">
      <c r="DF2344" s="24" t="s">
        <v>8144</v>
      </c>
      <c r="DG2344" s="24" t="s">
        <v>212</v>
      </c>
      <c r="DH2344" s="25">
        <v>6101.3743692046801</v>
      </c>
      <c r="DI2344" s="25">
        <v>2222.55574782126</v>
      </c>
      <c r="DJ2344" s="25">
        <v>143.793155679763</v>
      </c>
      <c r="DK2344" s="25"/>
      <c r="DL2344" s="25">
        <v>28844</v>
      </c>
      <c r="DM2344" s="25">
        <v>771.23056970000005</v>
      </c>
      <c r="DN2344" s="25">
        <v>1938.5534520000001</v>
      </c>
      <c r="DO2344" s="25"/>
      <c r="DP2344" s="25">
        <v>2792.7223704449102</v>
      </c>
      <c r="DQ2344" s="25">
        <v>2265.1114956425299</v>
      </c>
      <c r="DR2344" s="25">
        <v>516.85257377593098</v>
      </c>
      <c r="DS2344" s="25">
        <v>1531.2459844958601</v>
      </c>
      <c r="DT2344" s="25">
        <v>8522.5622678886193</v>
      </c>
      <c r="DU2344" s="25">
        <v>11651.4649780989</v>
      </c>
      <c r="DV2344" s="25"/>
      <c r="DW2344" s="25"/>
      <c r="DX2344" s="25"/>
      <c r="DY2344" s="25"/>
      <c r="DZ2344" s="25"/>
      <c r="EA2344" s="25"/>
      <c r="EB2344" s="25"/>
      <c r="EC2344" s="25"/>
      <c r="ED2344" s="25"/>
      <c r="EE2344" s="25">
        <v>2180</v>
      </c>
    </row>
    <row r="2345" spans="110:135" x14ac:dyDescent="0.2">
      <c r="DF2345" s="24" t="s">
        <v>6129</v>
      </c>
      <c r="DG2345" s="24" t="s">
        <v>274</v>
      </c>
      <c r="DH2345" s="25">
        <v>2891.3029411279199</v>
      </c>
      <c r="DI2345" s="25">
        <v>2223.3029377541702</v>
      </c>
      <c r="DJ2345" s="25">
        <v>81.243140443794402</v>
      </c>
      <c r="DK2345" s="25"/>
      <c r="DL2345" s="25">
        <v>10497</v>
      </c>
      <c r="DM2345" s="25">
        <v>3751.0647709999998</v>
      </c>
      <c r="DN2345" s="25"/>
      <c r="DO2345" s="25">
        <v>452.98761416999997</v>
      </c>
      <c r="DP2345" s="25">
        <v>2256.60587550834</v>
      </c>
      <c r="DQ2345" s="25">
        <v>2071.77938207324</v>
      </c>
      <c r="DR2345" s="25">
        <v>2781.8872916493401</v>
      </c>
      <c r="DS2345" s="25">
        <v>3585.3726490836102</v>
      </c>
      <c r="DT2345" s="25"/>
      <c r="DU2345" s="25">
        <v>1411.65835145562</v>
      </c>
      <c r="DV2345" s="25"/>
      <c r="DW2345" s="25">
        <v>1968.3305458929101</v>
      </c>
      <c r="DX2345" s="25"/>
      <c r="DY2345" s="25">
        <v>2845.96759116673</v>
      </c>
      <c r="DZ2345" s="25">
        <v>1867.55568312029</v>
      </c>
      <c r="EA2345" s="25">
        <v>2929.7195180552499</v>
      </c>
      <c r="EB2345" s="25"/>
      <c r="EC2345" s="25">
        <v>1868.31190261555</v>
      </c>
      <c r="ED2345" s="25"/>
      <c r="EE2345" s="25">
        <v>2190</v>
      </c>
    </row>
    <row r="2346" spans="110:135" x14ac:dyDescent="0.2">
      <c r="DF2346" s="24" t="s">
        <v>7694</v>
      </c>
      <c r="DG2346" s="24" t="s">
        <v>212</v>
      </c>
      <c r="DH2346" s="25">
        <v>5186.1902090385402</v>
      </c>
      <c r="DI2346" s="25">
        <v>2226.4881024875599</v>
      </c>
      <c r="DJ2346" s="25">
        <v>127.89053298463099</v>
      </c>
      <c r="DK2346" s="25"/>
      <c r="DL2346" s="25">
        <v>1809</v>
      </c>
      <c r="DM2346" s="25">
        <v>1644.8347670000001</v>
      </c>
      <c r="DN2346" s="25">
        <v>20639.040099999998</v>
      </c>
      <c r="DO2346" s="25">
        <v>14001.023361</v>
      </c>
      <c r="DP2346" s="25">
        <v>3231.1719632262798</v>
      </c>
      <c r="DQ2346" s="25"/>
      <c r="DR2346" s="25">
        <v>3590.1864475780199</v>
      </c>
      <c r="DS2346" s="25">
        <v>739.73589163424401</v>
      </c>
      <c r="DT2346" s="25"/>
      <c r="DU2346" s="25">
        <v>2383.2786633757501</v>
      </c>
      <c r="DV2346" s="25"/>
      <c r="DW2346" s="25">
        <v>1753.9333549716901</v>
      </c>
      <c r="DX2346" s="25"/>
      <c r="DY2346" s="25"/>
      <c r="DZ2346" s="25"/>
      <c r="EA2346" s="25">
        <v>2069.6975415993802</v>
      </c>
      <c r="EB2346" s="25"/>
      <c r="EC2346" s="25"/>
      <c r="ED2346" s="25"/>
      <c r="EE2346" s="25"/>
    </row>
    <row r="2347" spans="110:135" x14ac:dyDescent="0.2">
      <c r="DF2347" s="24" t="s">
        <v>6232</v>
      </c>
      <c r="DG2347" s="24" t="s">
        <v>212</v>
      </c>
      <c r="DH2347" s="25">
        <v>3060.0431668613501</v>
      </c>
      <c r="DI2347" s="25">
        <v>2227.23128259035</v>
      </c>
      <c r="DJ2347" s="25">
        <v>94.570369260408</v>
      </c>
      <c r="DK2347" s="25">
        <v>10745</v>
      </c>
      <c r="DL2347" s="25">
        <v>3222</v>
      </c>
      <c r="DM2347" s="25">
        <v>92.278146109999994</v>
      </c>
      <c r="DN2347" s="25"/>
      <c r="DO2347" s="25"/>
      <c r="DP2347" s="25">
        <v>506.68880151198101</v>
      </c>
      <c r="DQ2347" s="25"/>
      <c r="DR2347" s="25">
        <v>3128.9975963614902</v>
      </c>
      <c r="DS2347" s="25">
        <v>743.64160006186603</v>
      </c>
      <c r="DT2347" s="25"/>
      <c r="DU2347" s="25">
        <v>8211.7716955943306</v>
      </c>
      <c r="DV2347" s="25">
        <v>2076.8872842055098</v>
      </c>
      <c r="DW2347" s="25">
        <v>1296.9517987655699</v>
      </c>
      <c r="DX2347" s="25">
        <v>4401.5929398173403</v>
      </c>
      <c r="DY2347" s="25">
        <v>3051.0519934005301</v>
      </c>
      <c r="DZ2347" s="25">
        <v>1758.6398511888401</v>
      </c>
      <c r="EA2347" s="25"/>
      <c r="EB2347" s="25"/>
      <c r="EC2347" s="25">
        <v>2227.23128259035</v>
      </c>
      <c r="ED2347" s="25">
        <v>3007.9145133124998</v>
      </c>
      <c r="EE2347" s="25">
        <v>1430</v>
      </c>
    </row>
    <row r="2348" spans="110:135" x14ac:dyDescent="0.2">
      <c r="DF2348" s="24" t="s">
        <v>5614</v>
      </c>
      <c r="DG2348" s="24" t="s">
        <v>212</v>
      </c>
      <c r="DH2348" s="25">
        <v>3063.2746933309299</v>
      </c>
      <c r="DI2348" s="25">
        <v>2227.6720379139201</v>
      </c>
      <c r="DJ2348" s="25">
        <v>91.156724253021594</v>
      </c>
      <c r="DK2348" s="25"/>
      <c r="DL2348" s="25">
        <v>9605</v>
      </c>
      <c r="DM2348" s="25">
        <v>591.01306580000005</v>
      </c>
      <c r="DN2348" s="25"/>
      <c r="DO2348" s="25"/>
      <c r="DP2348" s="25">
        <v>785.446982341835</v>
      </c>
      <c r="DQ2348" s="25"/>
      <c r="DR2348" s="25">
        <v>1108.11885754325</v>
      </c>
      <c r="DS2348" s="25">
        <v>3913.4406576664201</v>
      </c>
      <c r="DT2348" s="25">
        <v>6887.1040544607404</v>
      </c>
      <c r="DU2348" s="25">
        <v>2227.6720379139201</v>
      </c>
      <c r="DV2348" s="25">
        <v>2541.7161437740001</v>
      </c>
      <c r="DW2348" s="25"/>
      <c r="DX2348" s="25"/>
      <c r="DY2348" s="25"/>
      <c r="DZ2348" s="25">
        <v>2511.9639964685398</v>
      </c>
      <c r="EA2348" s="25">
        <v>1924.54583067153</v>
      </c>
      <c r="EB2348" s="25"/>
      <c r="EC2348" s="25"/>
      <c r="ED2348" s="25"/>
      <c r="EE2348" s="25">
        <v>1600</v>
      </c>
    </row>
    <row r="2349" spans="110:135" x14ac:dyDescent="0.2">
      <c r="DF2349" s="24" t="s">
        <v>4719</v>
      </c>
      <c r="DG2349" s="24" t="s">
        <v>212</v>
      </c>
      <c r="DH2349" s="25">
        <v>2276.9596627953501</v>
      </c>
      <c r="DI2349" s="25">
        <v>2229.42288406235</v>
      </c>
      <c r="DJ2349" s="25">
        <v>55.208049459073997</v>
      </c>
      <c r="DK2349" s="25"/>
      <c r="DL2349" s="25">
        <v>1084</v>
      </c>
      <c r="DM2349" s="25">
        <v>357.87613169999997</v>
      </c>
      <c r="DN2349" s="25"/>
      <c r="DO2349" s="25"/>
      <c r="DP2349" s="25">
        <v>2198.4810834381301</v>
      </c>
      <c r="DQ2349" s="25"/>
      <c r="DR2349" s="25"/>
      <c r="DS2349" s="25">
        <v>2260.3646846865699</v>
      </c>
      <c r="DT2349" s="25"/>
      <c r="DU2349" s="25">
        <v>1746.6864602131</v>
      </c>
      <c r="DV2349" s="25">
        <v>4030.2064153940601</v>
      </c>
      <c r="DW2349" s="25">
        <v>2625.7707378437099</v>
      </c>
      <c r="DX2349" s="25"/>
      <c r="DY2349" s="25">
        <v>4199.7116886838903</v>
      </c>
      <c r="DZ2349" s="25">
        <v>3106.4994259940399</v>
      </c>
      <c r="EA2349" s="25"/>
      <c r="EB2349" s="25"/>
      <c r="EC2349" s="25"/>
      <c r="ED2349" s="25"/>
      <c r="EE2349" s="25">
        <v>1160</v>
      </c>
    </row>
    <row r="2350" spans="110:135" x14ac:dyDescent="0.2">
      <c r="DF2350" s="24" t="s">
        <v>4003</v>
      </c>
      <c r="DG2350" s="24" t="s">
        <v>274</v>
      </c>
      <c r="DH2350" s="25">
        <v>2002.0155662930899</v>
      </c>
      <c r="DI2350" s="25">
        <v>2230.0596749238098</v>
      </c>
      <c r="DJ2350" s="25">
        <v>55.732258293517198</v>
      </c>
      <c r="DK2350" s="25"/>
      <c r="DL2350" s="25">
        <v>577</v>
      </c>
      <c r="DM2350" s="25">
        <v>53.494455790000004</v>
      </c>
      <c r="DN2350" s="25"/>
      <c r="DO2350" s="25"/>
      <c r="DP2350" s="25"/>
      <c r="DQ2350" s="25">
        <v>3246.3052780038402</v>
      </c>
      <c r="DR2350" s="25"/>
      <c r="DS2350" s="25">
        <v>1196.37495794599</v>
      </c>
      <c r="DT2350" s="25"/>
      <c r="DU2350" s="25">
        <v>1298.4903063064901</v>
      </c>
      <c r="DV2350" s="25">
        <v>2727.1980224334902</v>
      </c>
      <c r="DW2350" s="25">
        <v>2230.0596749238098</v>
      </c>
      <c r="DX2350" s="25"/>
      <c r="DY2350" s="25"/>
      <c r="DZ2350" s="25">
        <v>2791.0357144137502</v>
      </c>
      <c r="EA2350" s="25">
        <v>1687.5627698932601</v>
      </c>
      <c r="EB2350" s="25"/>
      <c r="EC2350" s="25">
        <v>2801.5614390522401</v>
      </c>
      <c r="ED2350" s="25">
        <v>3413.08861046117</v>
      </c>
      <c r="EE2350" s="25"/>
    </row>
    <row r="2351" spans="110:135" x14ac:dyDescent="0.2">
      <c r="DF2351" s="24" t="s">
        <v>4439</v>
      </c>
      <c r="DG2351" s="24" t="s">
        <v>274</v>
      </c>
      <c r="DH2351" s="25">
        <v>1983.7643884065801</v>
      </c>
      <c r="DI2351" s="25">
        <v>2230.1624675970902</v>
      </c>
      <c r="DJ2351" s="25">
        <v>51.962181818356399</v>
      </c>
      <c r="DK2351" s="25"/>
      <c r="DL2351" s="25"/>
      <c r="DM2351" s="25"/>
      <c r="DN2351" s="25"/>
      <c r="DO2351" s="25"/>
      <c r="DP2351" s="25"/>
      <c r="DQ2351" s="25"/>
      <c r="DR2351" s="25"/>
      <c r="DS2351" s="25"/>
      <c r="DT2351" s="25"/>
      <c r="DU2351" s="25"/>
      <c r="DV2351" s="25">
        <v>2230.1624675970902</v>
      </c>
      <c r="DW2351" s="25">
        <v>2385.8566570643502</v>
      </c>
      <c r="DX2351" s="25"/>
      <c r="DY2351" s="25"/>
      <c r="DZ2351" s="25">
        <v>1928.29342394579</v>
      </c>
      <c r="EA2351" s="25"/>
      <c r="EB2351" s="25"/>
      <c r="EC2351" s="25"/>
      <c r="ED2351" s="25">
        <v>3074.5093934256902</v>
      </c>
      <c r="EE2351" s="25">
        <v>300</v>
      </c>
    </row>
    <row r="2352" spans="110:135" x14ac:dyDescent="0.2">
      <c r="DF2352" s="24" t="s">
        <v>2992</v>
      </c>
      <c r="DG2352" s="24" t="s">
        <v>212</v>
      </c>
      <c r="DH2352" s="25">
        <v>2523.17082827892</v>
      </c>
      <c r="DI2352" s="25">
        <v>2232.8957615690902</v>
      </c>
      <c r="DJ2352" s="25">
        <v>55.847704330353601</v>
      </c>
      <c r="DK2352" s="25"/>
      <c r="DL2352" s="25">
        <v>2178</v>
      </c>
      <c r="DM2352" s="25">
        <v>384.25118229999998</v>
      </c>
      <c r="DN2352" s="25"/>
      <c r="DO2352" s="25"/>
      <c r="DP2352" s="25">
        <v>2995.1784574510598</v>
      </c>
      <c r="DQ2352" s="25">
        <v>1940.8154137420399</v>
      </c>
      <c r="DR2352" s="25"/>
      <c r="DS2352" s="25">
        <v>1860.56836362848</v>
      </c>
      <c r="DT2352" s="25">
        <v>5745.2015164035502</v>
      </c>
      <c r="DU2352" s="25">
        <v>3112.5453569901902</v>
      </c>
      <c r="DV2352" s="25"/>
      <c r="DW2352" s="25"/>
      <c r="DX2352" s="25">
        <v>3790.4445161365102</v>
      </c>
      <c r="DY2352" s="25"/>
      <c r="DZ2352" s="25">
        <v>2222.5493315724202</v>
      </c>
      <c r="EA2352" s="25"/>
      <c r="EB2352" s="25"/>
      <c r="EC2352" s="25">
        <v>2243.2421915657601</v>
      </c>
      <c r="ED2352" s="25">
        <v>3101.2536095570299</v>
      </c>
      <c r="EE2352" s="25">
        <v>704</v>
      </c>
    </row>
    <row r="2353" spans="110:135" x14ac:dyDescent="0.2">
      <c r="DF2353" s="24" t="s">
        <v>3473</v>
      </c>
      <c r="DG2353" s="24" t="s">
        <v>212</v>
      </c>
      <c r="DH2353" s="25">
        <v>1881.26146604989</v>
      </c>
      <c r="DI2353" s="25">
        <v>2233.4434259629102</v>
      </c>
      <c r="DJ2353" s="25">
        <v>65.503484170375401</v>
      </c>
      <c r="DK2353" s="25"/>
      <c r="DL2353" s="25"/>
      <c r="DM2353" s="25">
        <v>93.918358670000003</v>
      </c>
      <c r="DN2353" s="25"/>
      <c r="DO2353" s="25"/>
      <c r="DP2353" s="25">
        <v>3205.8683778131899</v>
      </c>
      <c r="DQ2353" s="25"/>
      <c r="DR2353" s="25"/>
      <c r="DS2353" s="25">
        <v>1417.4113421284101</v>
      </c>
      <c r="DT2353" s="25"/>
      <c r="DU2353" s="25">
        <v>158.72634887219701</v>
      </c>
      <c r="DV2353" s="25">
        <v>3055.0303420956802</v>
      </c>
      <c r="DW2353" s="25">
        <v>2165.68241951341</v>
      </c>
      <c r="DX2353" s="25"/>
      <c r="DY2353" s="25">
        <v>2303.8453268557901</v>
      </c>
      <c r="DZ2353" s="25">
        <v>2360.3802194572399</v>
      </c>
      <c r="EA2353" s="25">
        <v>2233.4434259629102</v>
      </c>
      <c r="EB2353" s="25"/>
      <c r="EC2353" s="25"/>
      <c r="ED2353" s="25">
        <v>3440.56996517999</v>
      </c>
      <c r="EE2353" s="25">
        <v>259</v>
      </c>
    </row>
    <row r="2354" spans="110:135" x14ac:dyDescent="0.2">
      <c r="DF2354" s="24" t="s">
        <v>3010</v>
      </c>
      <c r="DG2354" s="24" t="s">
        <v>212</v>
      </c>
      <c r="DH2354" s="25">
        <v>2004.75898475493</v>
      </c>
      <c r="DI2354" s="25">
        <v>2236.7052669977502</v>
      </c>
      <c r="DJ2354" s="25">
        <v>48.612096925411898</v>
      </c>
      <c r="DK2354" s="25"/>
      <c r="DL2354" s="25">
        <v>437</v>
      </c>
      <c r="DM2354" s="25">
        <v>319.29514929999999</v>
      </c>
      <c r="DN2354" s="25"/>
      <c r="DO2354" s="25"/>
      <c r="DP2354" s="25">
        <v>2177.5503988206801</v>
      </c>
      <c r="DQ2354" s="25"/>
      <c r="DR2354" s="25">
        <v>2295.8601351748098</v>
      </c>
      <c r="DS2354" s="25">
        <v>2540.7458063266399</v>
      </c>
      <c r="DT2354" s="25"/>
      <c r="DU2354" s="25">
        <v>1253.6200020103299</v>
      </c>
      <c r="DV2354" s="25">
        <v>3083.5856922197199</v>
      </c>
      <c r="DW2354" s="25"/>
      <c r="DX2354" s="25"/>
      <c r="DY2354" s="25">
        <v>2692.6788245130001</v>
      </c>
      <c r="DZ2354" s="25">
        <v>2453.5603006043498</v>
      </c>
      <c r="EA2354" s="25">
        <v>1671.9928302721401</v>
      </c>
      <c r="EB2354" s="25"/>
      <c r="EC2354" s="25"/>
      <c r="ED2354" s="25">
        <v>3461.21867781746</v>
      </c>
      <c r="EE2354" s="25">
        <v>1670</v>
      </c>
    </row>
    <row r="2355" spans="110:135" x14ac:dyDescent="0.2">
      <c r="DF2355" s="24" t="s">
        <v>740</v>
      </c>
      <c r="DG2355" s="24" t="s">
        <v>212</v>
      </c>
      <c r="DH2355" s="25">
        <v>2028.4280547974399</v>
      </c>
      <c r="DI2355" s="25">
        <v>2238.9003547560201</v>
      </c>
      <c r="DJ2355" s="25">
        <v>55.576445209608501</v>
      </c>
      <c r="DK2355" s="25"/>
      <c r="DL2355" s="25">
        <v>1294</v>
      </c>
      <c r="DM2355" s="25">
        <v>270.19189729999999</v>
      </c>
      <c r="DN2355" s="25"/>
      <c r="DO2355" s="25"/>
      <c r="DP2355" s="25">
        <v>2918.6156259470199</v>
      </c>
      <c r="DQ2355" s="25">
        <v>3209.9600960255898</v>
      </c>
      <c r="DR2355" s="25"/>
      <c r="DS2355" s="25">
        <v>1766.3982816565699</v>
      </c>
      <c r="DT2355" s="25"/>
      <c r="DU2355" s="25">
        <v>2711.4024278554798</v>
      </c>
      <c r="DV2355" s="25"/>
      <c r="DW2355" s="25"/>
      <c r="DX2355" s="25"/>
      <c r="DY2355" s="25"/>
      <c r="DZ2355" s="25"/>
      <c r="EA2355" s="25"/>
      <c r="EB2355" s="25"/>
      <c r="EC2355" s="25"/>
      <c r="ED2355" s="25"/>
      <c r="EE2355" s="25"/>
    </row>
    <row r="2356" spans="110:135" x14ac:dyDescent="0.2">
      <c r="DF2356" s="24" t="s">
        <v>4871</v>
      </c>
      <c r="DG2356" s="24" t="s">
        <v>212</v>
      </c>
      <c r="DH2356" s="25">
        <v>2544.6077242163301</v>
      </c>
      <c r="DI2356" s="25">
        <v>2239.2850063006699</v>
      </c>
      <c r="DJ2356" s="25">
        <v>47.964103365313697</v>
      </c>
      <c r="DK2356" s="25"/>
      <c r="DL2356" s="25">
        <v>3798</v>
      </c>
      <c r="DM2356" s="25">
        <v>230.49764690000001</v>
      </c>
      <c r="DN2356" s="25"/>
      <c r="DO2356" s="25"/>
      <c r="DP2356" s="25">
        <v>2239.2850063006699</v>
      </c>
      <c r="DQ2356" s="25"/>
      <c r="DR2356" s="25"/>
      <c r="DS2356" s="25">
        <v>2076.7495177748101</v>
      </c>
      <c r="DT2356" s="25"/>
      <c r="DU2356" s="25">
        <v>2499.7858143611202</v>
      </c>
      <c r="DV2356" s="25"/>
      <c r="DW2356" s="25">
        <v>2141.1658588548999</v>
      </c>
      <c r="DX2356" s="25">
        <v>3568.53369154334</v>
      </c>
      <c r="DY2356" s="25"/>
      <c r="DZ2356" s="25">
        <v>2017.4519822121199</v>
      </c>
      <c r="EA2356" s="25"/>
      <c r="EB2356" s="25"/>
      <c r="EC2356" s="25"/>
      <c r="ED2356" s="25"/>
      <c r="EE2356" s="25">
        <v>4330</v>
      </c>
    </row>
    <row r="2357" spans="110:135" x14ac:dyDescent="0.2">
      <c r="DF2357" s="24" t="s">
        <v>3642</v>
      </c>
      <c r="DG2357" s="24" t="s">
        <v>212</v>
      </c>
      <c r="DH2357" s="25">
        <v>2764.5800785084198</v>
      </c>
      <c r="DI2357" s="25">
        <v>2240.2778191543798</v>
      </c>
      <c r="DJ2357" s="25">
        <v>79.756309750381007</v>
      </c>
      <c r="DK2357" s="25"/>
      <c r="DL2357" s="25">
        <v>1815</v>
      </c>
      <c r="DM2357" s="25">
        <v>731.79417969999997</v>
      </c>
      <c r="DN2357" s="25"/>
      <c r="DO2357" s="25">
        <v>9308.1342015999999</v>
      </c>
      <c r="DP2357" s="25">
        <v>2819.72139842355</v>
      </c>
      <c r="DQ2357" s="25"/>
      <c r="DR2357" s="25">
        <v>1990.5556383087601</v>
      </c>
      <c r="DS2357" s="25">
        <v>2694.8031133918398</v>
      </c>
      <c r="DT2357" s="25"/>
      <c r="DU2357" s="25">
        <v>1113.1851761478899</v>
      </c>
      <c r="DV2357" s="25"/>
      <c r="DW2357" s="25">
        <v>1838.5605882869399</v>
      </c>
      <c r="DX2357" s="25">
        <v>3484.8437402590398</v>
      </c>
      <c r="DY2357" s="25"/>
      <c r="DZ2357" s="25">
        <v>1880.44839267051</v>
      </c>
      <c r="EA2357" s="25"/>
      <c r="EB2357" s="25"/>
      <c r="EC2357" s="25"/>
      <c r="ED2357" s="25">
        <v>3007.9145133124998</v>
      </c>
      <c r="EE2357" s="25">
        <v>2490</v>
      </c>
    </row>
    <row r="2358" spans="110:135" x14ac:dyDescent="0.2">
      <c r="DF2358" s="24" t="s">
        <v>5707</v>
      </c>
      <c r="DG2358" s="24" t="s">
        <v>274</v>
      </c>
      <c r="DH2358" s="25">
        <v>2240.5</v>
      </c>
      <c r="DI2358" s="25">
        <v>2240.5</v>
      </c>
      <c r="DJ2358" s="25">
        <v>117.37246682583201</v>
      </c>
      <c r="DK2358" s="25">
        <v>4100</v>
      </c>
      <c r="DL2358" s="25">
        <v>381</v>
      </c>
      <c r="DM2358" s="25"/>
      <c r="DN2358" s="25"/>
      <c r="DO2358" s="25"/>
      <c r="DP2358" s="25"/>
      <c r="DQ2358" s="25"/>
      <c r="DR2358" s="25"/>
      <c r="DS2358" s="25"/>
      <c r="DT2358" s="25"/>
      <c r="DU2358" s="25"/>
      <c r="DV2358" s="25"/>
      <c r="DW2358" s="25"/>
      <c r="DX2358" s="25"/>
      <c r="DY2358" s="25"/>
      <c r="DZ2358" s="25"/>
      <c r="EA2358" s="25"/>
      <c r="EB2358" s="25"/>
      <c r="EC2358" s="25"/>
      <c r="ED2358" s="25"/>
      <c r="EE2358" s="25"/>
    </row>
    <row r="2359" spans="110:135" x14ac:dyDescent="0.2">
      <c r="DF2359" s="24" t="s">
        <v>4733</v>
      </c>
      <c r="DG2359" s="24" t="s">
        <v>212</v>
      </c>
      <c r="DH2359" s="25">
        <v>2437.0110367939101</v>
      </c>
      <c r="DI2359" s="25">
        <v>2240.8591086582801</v>
      </c>
      <c r="DJ2359" s="25">
        <v>44.453355093238002</v>
      </c>
      <c r="DK2359" s="25"/>
      <c r="DL2359" s="25">
        <v>1801</v>
      </c>
      <c r="DM2359" s="25">
        <v>652.33319010000002</v>
      </c>
      <c r="DN2359" s="25"/>
      <c r="DO2359" s="25">
        <v>1936.3894745</v>
      </c>
      <c r="DP2359" s="25">
        <v>2254.3416004845699</v>
      </c>
      <c r="DQ2359" s="25"/>
      <c r="DR2359" s="25"/>
      <c r="DS2359" s="25">
        <v>2227.3766168319798</v>
      </c>
      <c r="DT2359" s="25"/>
      <c r="DU2359" s="25">
        <v>3156.6290961648801</v>
      </c>
      <c r="DV2359" s="25">
        <v>2489.8179525</v>
      </c>
      <c r="DW2359" s="25"/>
      <c r="DX2359" s="25"/>
      <c r="DY2359" s="25">
        <v>2854.5524912214</v>
      </c>
      <c r="DZ2359" s="25">
        <v>1916.6349766537101</v>
      </c>
      <c r="EA2359" s="25">
        <v>1563.8383652529201</v>
      </c>
      <c r="EB2359" s="25"/>
      <c r="EC2359" s="25"/>
      <c r="ED2359" s="25">
        <v>3461.21867781746</v>
      </c>
      <c r="EE2359" s="25">
        <v>4930</v>
      </c>
    </row>
    <row r="2360" spans="110:135" x14ac:dyDescent="0.2">
      <c r="DF2360" s="24" t="s">
        <v>4086</v>
      </c>
      <c r="DG2360" s="24" t="s">
        <v>212</v>
      </c>
      <c r="DH2360" s="25">
        <v>2162.6750147205498</v>
      </c>
      <c r="DI2360" s="25">
        <v>2241.2519907270598</v>
      </c>
      <c r="DJ2360" s="25">
        <v>57.295550741319602</v>
      </c>
      <c r="DK2360" s="25"/>
      <c r="DL2360" s="25">
        <v>1489</v>
      </c>
      <c r="DM2360" s="25">
        <v>92.952444760000006</v>
      </c>
      <c r="DN2360" s="25"/>
      <c r="DO2360" s="25"/>
      <c r="DP2360" s="25">
        <v>2399.41999560457</v>
      </c>
      <c r="DQ2360" s="25"/>
      <c r="DR2360" s="25"/>
      <c r="DS2360" s="25">
        <v>1391.14684269342</v>
      </c>
      <c r="DT2360" s="25">
        <v>2083.0839858495501</v>
      </c>
      <c r="DU2360" s="25">
        <v>1662.02809462031</v>
      </c>
      <c r="DV2360" s="25">
        <v>3250.7668344609101</v>
      </c>
      <c r="DW2360" s="25">
        <v>2568.05559152876</v>
      </c>
      <c r="DX2360" s="25">
        <v>3648.69516730644</v>
      </c>
      <c r="DY2360" s="25"/>
      <c r="DZ2360" s="25">
        <v>3244.3900266586802</v>
      </c>
      <c r="EA2360" s="25">
        <v>3863.5611931639601</v>
      </c>
      <c r="EB2360" s="25"/>
      <c r="EC2360" s="25"/>
      <c r="ED2360" s="25"/>
      <c r="EE2360" s="25">
        <v>259</v>
      </c>
    </row>
    <row r="2361" spans="110:135" x14ac:dyDescent="0.2">
      <c r="DF2361" s="24" t="s">
        <v>6176</v>
      </c>
      <c r="DG2361" s="24" t="s">
        <v>212</v>
      </c>
      <c r="DH2361" s="25">
        <v>4085.4434883181102</v>
      </c>
      <c r="DI2361" s="25">
        <v>2243.2636197367101</v>
      </c>
      <c r="DJ2361" s="25">
        <v>95.428771870716801</v>
      </c>
      <c r="DK2361" s="25"/>
      <c r="DL2361" s="25">
        <v>2037</v>
      </c>
      <c r="DM2361" s="25">
        <v>748.96073220000005</v>
      </c>
      <c r="DN2361" s="25"/>
      <c r="DO2361" s="25"/>
      <c r="DP2361" s="25">
        <v>4829.6649068982597</v>
      </c>
      <c r="DQ2361" s="25"/>
      <c r="DR2361" s="25">
        <v>2565.9743113895702</v>
      </c>
      <c r="DS2361" s="25">
        <v>2170.27215266338</v>
      </c>
      <c r="DT2361" s="25"/>
      <c r="DU2361" s="25">
        <v>12683.851614842601</v>
      </c>
      <c r="DV2361" s="25">
        <v>2108.7595403422301</v>
      </c>
      <c r="DW2361" s="25"/>
      <c r="DX2361" s="25"/>
      <c r="DY2361" s="25"/>
      <c r="DZ2361" s="25">
        <v>1903.696538035</v>
      </c>
      <c r="EA2361" s="25">
        <v>2316.2550868100402</v>
      </c>
      <c r="EB2361" s="25"/>
      <c r="EC2361" s="25"/>
      <c r="ED2361" s="25"/>
      <c r="EE2361" s="25">
        <v>9490</v>
      </c>
    </row>
    <row r="2362" spans="110:135" x14ac:dyDescent="0.2">
      <c r="DF2362" s="24" t="s">
        <v>4364</v>
      </c>
      <c r="DG2362" s="24" t="s">
        <v>212</v>
      </c>
      <c r="DH2362" s="25">
        <v>2392.1817508539798</v>
      </c>
      <c r="DI2362" s="25">
        <v>2243.30389855355</v>
      </c>
      <c r="DJ2362" s="25">
        <v>53.4298308819981</v>
      </c>
      <c r="DK2362" s="25"/>
      <c r="DL2362" s="25">
        <v>2995</v>
      </c>
      <c r="DM2362" s="25">
        <v>780.09412870000006</v>
      </c>
      <c r="DN2362" s="25">
        <v>493.693037</v>
      </c>
      <c r="DO2362" s="25"/>
      <c r="DP2362" s="25">
        <v>3578.0176039831599</v>
      </c>
      <c r="DQ2362" s="25">
        <v>5457.3368447590301</v>
      </c>
      <c r="DR2362" s="25">
        <v>2510.1860300594199</v>
      </c>
      <c r="DS2362" s="25">
        <v>2227.0776022336699</v>
      </c>
      <c r="DT2362" s="25"/>
      <c r="DU2362" s="25">
        <v>1849.10695236989</v>
      </c>
      <c r="DV2362" s="25"/>
      <c r="DW2362" s="25">
        <v>2259.53019487344</v>
      </c>
      <c r="DX2362" s="25"/>
      <c r="DY2362" s="25"/>
      <c r="DZ2362" s="25">
        <v>2107.3466299943002</v>
      </c>
      <c r="EA2362" s="25">
        <v>1988.7919862747999</v>
      </c>
      <c r="EB2362" s="25"/>
      <c r="EC2362" s="25"/>
      <c r="ED2362" s="25"/>
      <c r="EE2362" s="25">
        <v>2460</v>
      </c>
    </row>
    <row r="2363" spans="110:135" x14ac:dyDescent="0.2">
      <c r="DF2363" s="24" t="s">
        <v>5047</v>
      </c>
      <c r="DG2363" s="24" t="s">
        <v>274</v>
      </c>
      <c r="DH2363" s="25">
        <v>2248.7357416701898</v>
      </c>
      <c r="DI2363" s="25">
        <v>2246.2115310550698</v>
      </c>
      <c r="DJ2363" s="25">
        <v>48.504999210038598</v>
      </c>
      <c r="DK2363" s="25">
        <v>2937</v>
      </c>
      <c r="DL2363" s="25">
        <v>4537</v>
      </c>
      <c r="DM2363" s="25">
        <v>251.73239359999999</v>
      </c>
      <c r="DN2363" s="25"/>
      <c r="DO2363" s="25"/>
      <c r="DP2363" s="25">
        <v>1407.9791336974899</v>
      </c>
      <c r="DQ2363" s="25"/>
      <c r="DR2363" s="25"/>
      <c r="DS2363" s="25">
        <v>2884.2890773812501</v>
      </c>
      <c r="DT2363" s="25"/>
      <c r="DU2363" s="25">
        <v>2207.1612077899799</v>
      </c>
      <c r="DV2363" s="25">
        <v>2364.4652801939201</v>
      </c>
      <c r="DW2363" s="25">
        <v>2246.2115310550698</v>
      </c>
      <c r="DX2363" s="25"/>
      <c r="DY2363" s="25">
        <v>2437.0552051053201</v>
      </c>
      <c r="DZ2363" s="25">
        <v>2233.1993295491102</v>
      </c>
      <c r="EA2363" s="25"/>
      <c r="EB2363" s="25"/>
      <c r="EC2363" s="25"/>
      <c r="ED2363" s="25"/>
      <c r="EE2363" s="25">
        <v>1230</v>
      </c>
    </row>
    <row r="2364" spans="110:135" x14ac:dyDescent="0.2">
      <c r="DF2364" s="24" t="s">
        <v>3826</v>
      </c>
      <c r="DG2364" s="24" t="s">
        <v>212</v>
      </c>
      <c r="DH2364" s="25">
        <v>3387.8358816169898</v>
      </c>
      <c r="DI2364" s="25">
        <v>2249.19197358065</v>
      </c>
      <c r="DJ2364" s="25">
        <v>114.673062960754</v>
      </c>
      <c r="DK2364" s="25"/>
      <c r="DL2364" s="25">
        <v>1337</v>
      </c>
      <c r="DM2364" s="25">
        <v>1725.4642960000001</v>
      </c>
      <c r="DN2364" s="25">
        <v>598.05945199999996</v>
      </c>
      <c r="DO2364" s="25">
        <v>15858.281816000001</v>
      </c>
      <c r="DP2364" s="25">
        <v>1722.9383343459001</v>
      </c>
      <c r="DQ2364" s="25"/>
      <c r="DR2364" s="25">
        <v>2643.6857854569698</v>
      </c>
      <c r="DS2364" s="25">
        <v>2776.5247089895302</v>
      </c>
      <c r="DT2364" s="25"/>
      <c r="DU2364" s="25">
        <v>4592.9328735155304</v>
      </c>
      <c r="DV2364" s="25">
        <v>3262.00651187313</v>
      </c>
      <c r="DW2364" s="25"/>
      <c r="DX2364" s="25">
        <v>3410.5251689925899</v>
      </c>
      <c r="DY2364" s="25"/>
      <c r="DZ2364" s="25">
        <v>2249.19197358065</v>
      </c>
      <c r="EA2364" s="25"/>
      <c r="EB2364" s="25"/>
      <c r="EC2364" s="25">
        <v>2205.2555402666299</v>
      </c>
      <c r="ED2364" s="25"/>
      <c r="EE2364" s="25">
        <v>1660</v>
      </c>
    </row>
    <row r="2365" spans="110:135" x14ac:dyDescent="0.2">
      <c r="DF2365" s="24" t="s">
        <v>5446</v>
      </c>
      <c r="DG2365" s="24" t="s">
        <v>212</v>
      </c>
      <c r="DH2365" s="25">
        <v>3121.3387784381098</v>
      </c>
      <c r="DI2365" s="25">
        <v>2250</v>
      </c>
      <c r="DJ2365" s="25">
        <v>75.307083106659206</v>
      </c>
      <c r="DK2365" s="25"/>
      <c r="DL2365" s="25">
        <v>5685</v>
      </c>
      <c r="DM2365" s="25">
        <v>1122.8463099999999</v>
      </c>
      <c r="DN2365" s="25"/>
      <c r="DO2365" s="25">
        <v>1066.57113355</v>
      </c>
      <c r="DP2365" s="25">
        <v>1865.36243736905</v>
      </c>
      <c r="DQ2365" s="25">
        <v>7835.35154377651</v>
      </c>
      <c r="DR2365" s="25">
        <v>955.13845449993698</v>
      </c>
      <c r="DS2365" s="25">
        <v>4437.7930433214397</v>
      </c>
      <c r="DT2365" s="25"/>
      <c r="DU2365" s="25">
        <v>6997.2540139635303</v>
      </c>
      <c r="DV2365" s="25"/>
      <c r="DW2365" s="25">
        <v>1495.2491387369</v>
      </c>
      <c r="DX2365" s="25"/>
      <c r="DY2365" s="25">
        <v>2533.4667577494101</v>
      </c>
      <c r="DZ2365" s="25">
        <v>1576.9703463803201</v>
      </c>
      <c r="EA2365" s="25">
        <v>2756.4009403483801</v>
      </c>
      <c r="EB2365" s="25"/>
      <c r="EC2365" s="25"/>
      <c r="ED2365" s="25"/>
      <c r="EE2365" s="25">
        <v>2250</v>
      </c>
    </row>
    <row r="2366" spans="110:135" x14ac:dyDescent="0.2">
      <c r="DF2366" s="24" t="s">
        <v>161</v>
      </c>
      <c r="DG2366" s="24" t="s">
        <v>212</v>
      </c>
      <c r="DH2366" s="25">
        <v>2042.7796425105</v>
      </c>
      <c r="DI2366" s="25">
        <v>2250.3145034342701</v>
      </c>
      <c r="DJ2366" s="25">
        <v>61.037288838563299</v>
      </c>
      <c r="DK2366" s="25"/>
      <c r="DL2366" s="25">
        <v>1490</v>
      </c>
      <c r="DM2366" s="25">
        <v>175.72912299999999</v>
      </c>
      <c r="DN2366" s="25">
        <v>251.25860259999999</v>
      </c>
      <c r="DO2366" s="25"/>
      <c r="DP2366" s="25">
        <v>1349.7726252559601</v>
      </c>
      <c r="DQ2366" s="25"/>
      <c r="DR2366" s="25">
        <v>4823.9878574589002</v>
      </c>
      <c r="DS2366" s="25">
        <v>2335.646891026</v>
      </c>
      <c r="DT2366" s="25">
        <v>2865.6222236313101</v>
      </c>
      <c r="DU2366" s="25">
        <v>1021.77638855602</v>
      </c>
      <c r="DV2366" s="25">
        <v>2250.3145034342701</v>
      </c>
      <c r="DW2366" s="25">
        <v>2573.9134147698201</v>
      </c>
      <c r="DX2366" s="25"/>
      <c r="DY2366" s="25"/>
      <c r="DZ2366" s="25">
        <v>2396.7623359885001</v>
      </c>
      <c r="EA2366" s="25"/>
      <c r="EB2366" s="25"/>
      <c r="EC2366" s="25"/>
      <c r="ED2366" s="25">
        <v>3121.35138691572</v>
      </c>
      <c r="EE2366" s="25">
        <v>1900</v>
      </c>
    </row>
    <row r="2367" spans="110:135" x14ac:dyDescent="0.2">
      <c r="DF2367" s="24" t="s">
        <v>6857</v>
      </c>
      <c r="DG2367" s="24" t="s">
        <v>212</v>
      </c>
      <c r="DH2367" s="25">
        <v>3873.67249309318</v>
      </c>
      <c r="DI2367" s="25">
        <v>2252.8689323180502</v>
      </c>
      <c r="DJ2367" s="25">
        <v>123.18596221932501</v>
      </c>
      <c r="DK2367" s="25"/>
      <c r="DL2367" s="25">
        <v>1607</v>
      </c>
      <c r="DM2367" s="25">
        <v>397.4943068</v>
      </c>
      <c r="DN2367" s="25"/>
      <c r="DO2367" s="25"/>
      <c r="DP2367" s="25">
        <v>1440.1605558403801</v>
      </c>
      <c r="DQ2367" s="25"/>
      <c r="DR2367" s="25">
        <v>2317.7239363312801</v>
      </c>
      <c r="DS2367" s="25">
        <v>6781.1382329917697</v>
      </c>
      <c r="DT2367" s="25">
        <v>3512.8108715697099</v>
      </c>
      <c r="DU2367" s="25">
        <v>1832.99982720203</v>
      </c>
      <c r="DV2367" s="25"/>
      <c r="DW2367" s="25">
        <v>2252.8689323180502</v>
      </c>
      <c r="DX2367" s="25"/>
      <c r="DY2367" s="25">
        <v>2860.2797491209399</v>
      </c>
      <c r="DZ2367" s="25">
        <v>2207.9210118507899</v>
      </c>
      <c r="EA2367" s="25"/>
      <c r="EB2367" s="25"/>
      <c r="EC2367" s="25"/>
      <c r="ED2367" s="25"/>
      <c r="EE2367" s="25">
        <v>17400</v>
      </c>
    </row>
    <row r="2368" spans="110:135" x14ac:dyDescent="0.2">
      <c r="DF2368" s="24" t="s">
        <v>4090</v>
      </c>
      <c r="DG2368" s="24" t="s">
        <v>212</v>
      </c>
      <c r="DH2368" s="25">
        <v>2393.1956636927898</v>
      </c>
      <c r="DI2368" s="25">
        <v>2254.1890875057602</v>
      </c>
      <c r="DJ2368" s="25">
        <v>56.2421140255341</v>
      </c>
      <c r="DK2368" s="25"/>
      <c r="DL2368" s="25">
        <v>3631</v>
      </c>
      <c r="DM2368" s="25">
        <v>277.46441499999997</v>
      </c>
      <c r="DN2368" s="25">
        <v>1279.579197</v>
      </c>
      <c r="DO2368" s="25"/>
      <c r="DP2368" s="25">
        <v>2190.6687346477802</v>
      </c>
      <c r="DQ2368" s="25">
        <v>2317.7094403637402</v>
      </c>
      <c r="DR2368" s="25">
        <v>857.54558877134502</v>
      </c>
      <c r="DS2368" s="25">
        <v>3676.8491856003998</v>
      </c>
      <c r="DT2368" s="25"/>
      <c r="DU2368" s="25">
        <v>1674.7123353545301</v>
      </c>
      <c r="DV2368" s="25">
        <v>4396.9329455400102</v>
      </c>
      <c r="DW2368" s="25"/>
      <c r="DX2368" s="25">
        <v>4438.3497721270196</v>
      </c>
      <c r="DY2368" s="25"/>
      <c r="DZ2368" s="25">
        <v>2626.7804111134501</v>
      </c>
      <c r="EA2368" s="25"/>
      <c r="EB2368" s="25"/>
      <c r="EC2368" s="25">
        <v>1873.17253452775</v>
      </c>
      <c r="ED2368" s="25">
        <v>3371.9747316530102</v>
      </c>
      <c r="EE2368" s="25">
        <v>892</v>
      </c>
    </row>
    <row r="2369" spans="110:135" x14ac:dyDescent="0.2">
      <c r="DF2369" s="24" t="s">
        <v>3939</v>
      </c>
      <c r="DG2369" s="24" t="s">
        <v>212</v>
      </c>
      <c r="DH2369" s="25">
        <v>2217.4467370623902</v>
      </c>
      <c r="DI2369" s="25">
        <v>2257.1962110463601</v>
      </c>
      <c r="DJ2369" s="25">
        <v>36.379794201874503</v>
      </c>
      <c r="DK2369" s="25"/>
      <c r="DL2369" s="25">
        <v>852</v>
      </c>
      <c r="DM2369" s="25">
        <v>866.74235520000002</v>
      </c>
      <c r="DN2369" s="25">
        <v>1233.3544460000001</v>
      </c>
      <c r="DO2369" s="25"/>
      <c r="DP2369" s="25">
        <v>3465.4269094041601</v>
      </c>
      <c r="DQ2369" s="25">
        <v>2654.3242052810201</v>
      </c>
      <c r="DR2369" s="25">
        <v>1944.62013360781</v>
      </c>
      <c r="DS2369" s="25">
        <v>2219.7741031988498</v>
      </c>
      <c r="DT2369" s="25"/>
      <c r="DU2369" s="25">
        <v>2697.9512915253699</v>
      </c>
      <c r="DV2369" s="25">
        <v>2255.04279494095</v>
      </c>
      <c r="DW2369" s="25">
        <v>2640.4840617806999</v>
      </c>
      <c r="DX2369" s="25"/>
      <c r="DY2369" s="25"/>
      <c r="DZ2369" s="25">
        <v>2257.1962110463601</v>
      </c>
      <c r="EA2369" s="25"/>
      <c r="EB2369" s="25"/>
      <c r="EC2369" s="25">
        <v>2689.8910698258201</v>
      </c>
      <c r="ED2369" s="25"/>
      <c r="EE2369" s="25">
        <v>3050</v>
      </c>
    </row>
    <row r="2370" spans="110:135" x14ac:dyDescent="0.2">
      <c r="DF2370" s="24" t="s">
        <v>4480</v>
      </c>
      <c r="DG2370" s="24" t="s">
        <v>212</v>
      </c>
      <c r="DH2370" s="25">
        <v>2922.64278805515</v>
      </c>
      <c r="DI2370" s="25">
        <v>2258</v>
      </c>
      <c r="DJ2370" s="25">
        <v>80.223592443718402</v>
      </c>
      <c r="DK2370" s="25"/>
      <c r="DL2370" s="25">
        <v>2258</v>
      </c>
      <c r="DM2370" s="25"/>
      <c r="DN2370" s="25"/>
      <c r="DO2370" s="25"/>
      <c r="DP2370" s="25"/>
      <c r="DQ2370" s="25"/>
      <c r="DR2370" s="25">
        <v>2317.7239363312801</v>
      </c>
      <c r="DS2370" s="25"/>
      <c r="DT2370" s="25"/>
      <c r="DU2370" s="25"/>
      <c r="DV2370" s="25">
        <v>2073.9525476207</v>
      </c>
      <c r="DW2370" s="25"/>
      <c r="DX2370" s="25">
        <v>4284.9788879536</v>
      </c>
      <c r="DY2370" s="25"/>
      <c r="DZ2370" s="25">
        <v>1578.21914738434</v>
      </c>
      <c r="EA2370" s="25"/>
      <c r="EB2370" s="25"/>
      <c r="EC2370" s="25"/>
      <c r="ED2370" s="25">
        <v>7549.6249970961499</v>
      </c>
      <c r="EE2370" s="25">
        <v>396</v>
      </c>
    </row>
    <row r="2371" spans="110:135" x14ac:dyDescent="0.2">
      <c r="DF2371" s="24" t="s">
        <v>5727</v>
      </c>
      <c r="DG2371" s="24" t="s">
        <v>212</v>
      </c>
      <c r="DH2371" s="25">
        <v>2907.76851335422</v>
      </c>
      <c r="DI2371" s="25">
        <v>2258.1985020765701</v>
      </c>
      <c r="DJ2371" s="25">
        <v>83.239489758951805</v>
      </c>
      <c r="DK2371" s="25">
        <v>1513</v>
      </c>
      <c r="DL2371" s="25">
        <v>1984</v>
      </c>
      <c r="DM2371" s="25">
        <v>625.60123610000005</v>
      </c>
      <c r="DN2371" s="25"/>
      <c r="DO2371" s="25"/>
      <c r="DP2371" s="25">
        <v>5574.4714408026603</v>
      </c>
      <c r="DQ2371" s="25">
        <v>3707.9593767788401</v>
      </c>
      <c r="DR2371" s="25">
        <v>1568.4573136249601</v>
      </c>
      <c r="DS2371" s="25">
        <v>9224.7316391972108</v>
      </c>
      <c r="DT2371" s="25"/>
      <c r="DU2371" s="25">
        <v>1838.2191972496801</v>
      </c>
      <c r="DV2371" s="25">
        <v>2948.2735993688102</v>
      </c>
      <c r="DW2371" s="25">
        <v>2855.1113529753602</v>
      </c>
      <c r="DX2371" s="25"/>
      <c r="DY2371" s="25"/>
      <c r="DZ2371" s="25">
        <v>2532.3970041531402</v>
      </c>
      <c r="EA2371" s="25"/>
      <c r="EB2371" s="25"/>
      <c r="EC2371" s="25"/>
      <c r="ED2371" s="25"/>
      <c r="EE2371" s="25">
        <v>521</v>
      </c>
    </row>
    <row r="2372" spans="110:135" x14ac:dyDescent="0.2">
      <c r="DF2372" s="24" t="s">
        <v>2925</v>
      </c>
      <c r="DG2372" s="24" t="s">
        <v>212</v>
      </c>
      <c r="DH2372" s="25">
        <v>2377.2946506299299</v>
      </c>
      <c r="DI2372" s="25">
        <v>2259.17330501674</v>
      </c>
      <c r="DJ2372" s="25">
        <v>41.923291666498997</v>
      </c>
      <c r="DK2372" s="25"/>
      <c r="DL2372" s="25">
        <v>2238</v>
      </c>
      <c r="DM2372" s="25">
        <v>1740.693115</v>
      </c>
      <c r="DN2372" s="25"/>
      <c r="DO2372" s="25"/>
      <c r="DP2372" s="25">
        <v>1330.1434132629499</v>
      </c>
      <c r="DQ2372" s="25"/>
      <c r="DR2372" s="25">
        <v>2444.9141834433999</v>
      </c>
      <c r="DS2372" s="25">
        <v>4229.6705820397701</v>
      </c>
      <c r="DT2372" s="25"/>
      <c r="DU2372" s="25">
        <v>2280.3466100334799</v>
      </c>
      <c r="DV2372" s="25"/>
      <c r="DW2372" s="25"/>
      <c r="DX2372" s="25"/>
      <c r="DY2372" s="25"/>
      <c r="DZ2372" s="25"/>
      <c r="EA2372" s="25"/>
      <c r="EB2372" s="25"/>
      <c r="EC2372" s="25"/>
      <c r="ED2372" s="25"/>
      <c r="EE2372" s="25"/>
    </row>
    <row r="2373" spans="110:135" x14ac:dyDescent="0.2">
      <c r="DF2373" s="24" t="s">
        <v>2942</v>
      </c>
      <c r="DG2373" s="24" t="s">
        <v>212</v>
      </c>
      <c r="DH2373" s="25">
        <v>4110.1664360556697</v>
      </c>
      <c r="DI2373" s="25">
        <v>2260.5037598516601</v>
      </c>
      <c r="DJ2373" s="25">
        <v>110.914154665282</v>
      </c>
      <c r="DK2373" s="25"/>
      <c r="DL2373" s="25"/>
      <c r="DM2373" s="25">
        <v>1420.7590909999999</v>
      </c>
      <c r="DN2373" s="25">
        <v>3566.4510260000002</v>
      </c>
      <c r="DO2373" s="25"/>
      <c r="DP2373" s="25">
        <v>2260.5037598516601</v>
      </c>
      <c r="DQ2373" s="25"/>
      <c r="DR2373" s="25">
        <v>603.41507054006604</v>
      </c>
      <c r="DS2373" s="25">
        <v>821.95190226686998</v>
      </c>
      <c r="DT2373" s="25">
        <v>13218.7123174265</v>
      </c>
      <c r="DU2373" s="25">
        <v>6879.3718853046103</v>
      </c>
      <c r="DV2373" s="25"/>
      <c r="DW2373" s="25"/>
      <c r="DX2373" s="25"/>
      <c r="DY2373" s="25"/>
      <c r="DZ2373" s="25"/>
      <c r="EA2373" s="25"/>
      <c r="EB2373" s="25"/>
      <c r="EC2373" s="25"/>
      <c r="ED2373" s="25"/>
      <c r="EE2373" s="25"/>
    </row>
    <row r="2374" spans="110:135" x14ac:dyDescent="0.2">
      <c r="DF2374" s="24" t="s">
        <v>3578</v>
      </c>
      <c r="DG2374" s="24" t="s">
        <v>212</v>
      </c>
      <c r="DH2374" s="25">
        <v>2917.5525969645</v>
      </c>
      <c r="DI2374" s="25">
        <v>2262.6259254596698</v>
      </c>
      <c r="DJ2374" s="25">
        <v>93.492697233341502</v>
      </c>
      <c r="DK2374" s="25"/>
      <c r="DL2374" s="25">
        <v>3492</v>
      </c>
      <c r="DM2374" s="25">
        <v>865.1909799</v>
      </c>
      <c r="DN2374" s="25"/>
      <c r="DO2374" s="25"/>
      <c r="DP2374" s="25">
        <v>1508.1073821633699</v>
      </c>
      <c r="DQ2374" s="25">
        <v>3880.7908464040502</v>
      </c>
      <c r="DR2374" s="25"/>
      <c r="DS2374" s="25">
        <v>2308.2966539895901</v>
      </c>
      <c r="DT2374" s="25"/>
      <c r="DU2374" s="25">
        <v>10016.526194600699</v>
      </c>
      <c r="DV2374" s="25"/>
      <c r="DW2374" s="25">
        <v>1250.16773219484</v>
      </c>
      <c r="DX2374" s="25"/>
      <c r="DY2374" s="25"/>
      <c r="DZ2374" s="25"/>
      <c r="EA2374" s="25">
        <v>2216.9551969297599</v>
      </c>
      <c r="EB2374" s="25"/>
      <c r="EC2374" s="25"/>
      <c r="ED2374" s="25">
        <v>3054.4909834627701</v>
      </c>
      <c r="EE2374" s="25">
        <v>583</v>
      </c>
    </row>
    <row r="2375" spans="110:135" x14ac:dyDescent="0.2">
      <c r="DF2375" s="24" t="s">
        <v>5566</v>
      </c>
      <c r="DG2375" s="24" t="s">
        <v>212</v>
      </c>
      <c r="DH2375" s="25">
        <v>2964.5820813754399</v>
      </c>
      <c r="DI2375" s="25">
        <v>2263.0423910510799</v>
      </c>
      <c r="DJ2375" s="25">
        <v>53.868213777894901</v>
      </c>
      <c r="DK2375" s="25"/>
      <c r="DL2375" s="25">
        <v>2870</v>
      </c>
      <c r="DM2375" s="25">
        <v>1443.4708619999999</v>
      </c>
      <c r="DN2375" s="25"/>
      <c r="DO2375" s="25">
        <v>1925.2008229999999</v>
      </c>
      <c r="DP2375" s="25">
        <v>3014.4669481043902</v>
      </c>
      <c r="DQ2375" s="25">
        <v>6996.84701237011</v>
      </c>
      <c r="DR2375" s="25">
        <v>1788.83586289661</v>
      </c>
      <c r="DS2375" s="25">
        <v>4290.2320328195701</v>
      </c>
      <c r="DT2375" s="25">
        <v>1730.08337492753</v>
      </c>
      <c r="DU2375" s="25">
        <v>4907.66762430995</v>
      </c>
      <c r="DV2375" s="25"/>
      <c r="DW2375" s="25">
        <v>1979.4543126870601</v>
      </c>
      <c r="DX2375" s="25"/>
      <c r="DY2375" s="25"/>
      <c r="DZ2375" s="25">
        <v>2010.2658137144001</v>
      </c>
      <c r="EA2375" s="25"/>
      <c r="EB2375" s="25"/>
      <c r="EC2375" s="25">
        <v>2263.0423910510799</v>
      </c>
      <c r="ED2375" s="25"/>
      <c r="EE2375" s="25">
        <v>3320</v>
      </c>
    </row>
    <row r="2376" spans="110:135" x14ac:dyDescent="0.2">
      <c r="DF2376" s="24" t="s">
        <v>3363</v>
      </c>
      <c r="DG2376" s="24" t="s">
        <v>212</v>
      </c>
      <c r="DH2376" s="25">
        <v>1941.0053619228399</v>
      </c>
      <c r="DI2376" s="25">
        <v>2263.6286627136301</v>
      </c>
      <c r="DJ2376" s="25">
        <v>55.563806644560202</v>
      </c>
      <c r="DK2376" s="25"/>
      <c r="DL2376" s="25">
        <v>259</v>
      </c>
      <c r="DM2376" s="25">
        <v>282.31319669999999</v>
      </c>
      <c r="DN2376" s="25"/>
      <c r="DO2376" s="25"/>
      <c r="DP2376" s="25">
        <v>2453.67936453415</v>
      </c>
      <c r="DQ2376" s="25">
        <v>1748.0038949462901</v>
      </c>
      <c r="DR2376" s="25"/>
      <c r="DS2376" s="25">
        <v>915.75803200511496</v>
      </c>
      <c r="DT2376" s="25"/>
      <c r="DU2376" s="25">
        <v>1118.9787888691201</v>
      </c>
      <c r="DV2376" s="25">
        <v>2502.55672166153</v>
      </c>
      <c r="DW2376" s="25">
        <v>2114.82486444712</v>
      </c>
      <c r="DX2376" s="25"/>
      <c r="DY2376" s="25">
        <v>2412.4324609801401</v>
      </c>
      <c r="DZ2376" s="25">
        <v>2680.4082561719601</v>
      </c>
      <c r="EA2376" s="25"/>
      <c r="EB2376" s="25">
        <v>3527.8315031193702</v>
      </c>
      <c r="EC2376" s="25">
        <v>3176.7785900592899</v>
      </c>
      <c r="ED2376" s="25">
        <v>3074.5093934256902</v>
      </c>
      <c r="EE2376" s="25">
        <v>907</v>
      </c>
    </row>
    <row r="2377" spans="110:135" x14ac:dyDescent="0.2">
      <c r="DF2377" s="24" t="s">
        <v>4956</v>
      </c>
      <c r="DG2377" s="24" t="s">
        <v>212</v>
      </c>
      <c r="DH2377" s="25">
        <v>2756.44141492688</v>
      </c>
      <c r="DI2377" s="25">
        <v>2265.9709570473001</v>
      </c>
      <c r="DJ2377" s="25">
        <v>56.742311363483402</v>
      </c>
      <c r="DK2377" s="25"/>
      <c r="DL2377" s="25">
        <v>1304</v>
      </c>
      <c r="DM2377" s="25">
        <v>787.69359750000001</v>
      </c>
      <c r="DN2377" s="25"/>
      <c r="DO2377" s="25"/>
      <c r="DP2377" s="25">
        <v>3125.9208851292401</v>
      </c>
      <c r="DQ2377" s="25"/>
      <c r="DR2377" s="25">
        <v>2136.7412212478898</v>
      </c>
      <c r="DS2377" s="25">
        <v>2807.9988413701499</v>
      </c>
      <c r="DT2377" s="25"/>
      <c r="DU2377" s="25">
        <v>6853.1796806680504</v>
      </c>
      <c r="DV2377" s="25">
        <v>2183.6660974228598</v>
      </c>
      <c r="DW2377" s="25">
        <v>2082.9257297929498</v>
      </c>
      <c r="DX2377" s="25"/>
      <c r="DY2377" s="25"/>
      <c r="DZ2377" s="25">
        <v>2348.2758166717299</v>
      </c>
      <c r="EA2377" s="25">
        <v>2004.92037766673</v>
      </c>
      <c r="EB2377" s="25"/>
      <c r="EC2377" s="25"/>
      <c r="ED2377" s="25">
        <v>3371.9747316530102</v>
      </c>
      <c r="EE2377" s="25">
        <v>4070</v>
      </c>
    </row>
    <row r="2378" spans="110:135" x14ac:dyDescent="0.2">
      <c r="DF2378" s="24" t="s">
        <v>5646</v>
      </c>
      <c r="DG2378" s="24" t="s">
        <v>212</v>
      </c>
      <c r="DH2378" s="25">
        <v>2677.2096639874499</v>
      </c>
      <c r="DI2378" s="25">
        <v>2266.3230122199898</v>
      </c>
      <c r="DJ2378" s="25">
        <v>83.5325107401259</v>
      </c>
      <c r="DK2378" s="25"/>
      <c r="DL2378" s="25">
        <v>7188</v>
      </c>
      <c r="DM2378" s="25">
        <v>566.40982919999999</v>
      </c>
      <c r="DN2378" s="25">
        <v>808.50201619999996</v>
      </c>
      <c r="DO2378" s="25"/>
      <c r="DP2378" s="25">
        <v>4761.2148899952399</v>
      </c>
      <c r="DQ2378" s="25"/>
      <c r="DR2378" s="25">
        <v>965.38955688861495</v>
      </c>
      <c r="DS2378" s="25">
        <v>4939.7533919481202</v>
      </c>
      <c r="DT2378" s="25"/>
      <c r="DU2378" s="25">
        <v>718.23904459182097</v>
      </c>
      <c r="DV2378" s="25">
        <v>2270.2598224450699</v>
      </c>
      <c r="DW2378" s="25">
        <v>2262.3862019949202</v>
      </c>
      <c r="DX2378" s="25"/>
      <c r="DY2378" s="25"/>
      <c r="DZ2378" s="25">
        <v>2291.9418866107198</v>
      </c>
      <c r="EA2378" s="25"/>
      <c r="EB2378" s="25"/>
      <c r="EC2378" s="25"/>
      <c r="ED2378" s="25"/>
      <c r="EE2378" s="25"/>
    </row>
    <row r="2379" spans="110:135" x14ac:dyDescent="0.2">
      <c r="DF2379" s="24" t="s">
        <v>5394</v>
      </c>
      <c r="DG2379" s="24" t="s">
        <v>212</v>
      </c>
      <c r="DH2379" s="25">
        <v>2328.89134307016</v>
      </c>
      <c r="DI2379" s="25">
        <v>2267.8767097929199</v>
      </c>
      <c r="DJ2379" s="25">
        <v>6.6838242667967496</v>
      </c>
      <c r="DK2379" s="25"/>
      <c r="DL2379" s="25"/>
      <c r="DM2379" s="25"/>
      <c r="DN2379" s="25"/>
      <c r="DO2379" s="25"/>
      <c r="DP2379" s="25"/>
      <c r="DQ2379" s="25"/>
      <c r="DR2379" s="25"/>
      <c r="DS2379" s="25"/>
      <c r="DT2379" s="25"/>
      <c r="DU2379" s="25"/>
      <c r="DV2379" s="25"/>
      <c r="DW2379" s="25">
        <v>2212.98268841546</v>
      </c>
      <c r="DX2379" s="25"/>
      <c r="DY2379" s="25">
        <v>2505.8146310020902</v>
      </c>
      <c r="DZ2379" s="25">
        <v>2267.8767097929199</v>
      </c>
      <c r="EA2379" s="25"/>
      <c r="EB2379" s="25"/>
      <c r="EC2379" s="25"/>
      <c r="ED2379" s="25"/>
      <c r="EE2379" s="25"/>
    </row>
    <row r="2380" spans="110:135" x14ac:dyDescent="0.2">
      <c r="DF2380" s="24" t="s">
        <v>4034</v>
      </c>
      <c r="DG2380" s="24" t="s">
        <v>212</v>
      </c>
      <c r="DH2380" s="25">
        <v>2593.3490261458101</v>
      </c>
      <c r="DI2380" s="25">
        <v>2268</v>
      </c>
      <c r="DJ2380" s="25">
        <v>56.687384072921901</v>
      </c>
      <c r="DK2380" s="25">
        <v>2332</v>
      </c>
      <c r="DL2380" s="25">
        <v>2204</v>
      </c>
      <c r="DM2380" s="25">
        <v>382.5550599</v>
      </c>
      <c r="DN2380" s="25"/>
      <c r="DO2380" s="25"/>
      <c r="DP2380" s="25">
        <v>3575.0549434110999</v>
      </c>
      <c r="DQ2380" s="25">
        <v>4567.6110266501</v>
      </c>
      <c r="DR2380" s="25"/>
      <c r="DS2380" s="25">
        <v>3079.1073038917202</v>
      </c>
      <c r="DT2380" s="25">
        <v>5499.3907722221302</v>
      </c>
      <c r="DU2380" s="25">
        <v>4192.2775820842999</v>
      </c>
      <c r="DV2380" s="25">
        <v>2733.19960866361</v>
      </c>
      <c r="DW2380" s="25">
        <v>1732.2219728146899</v>
      </c>
      <c r="DX2380" s="25"/>
      <c r="DY2380" s="25"/>
      <c r="DZ2380" s="25">
        <v>1952.94856775527</v>
      </c>
      <c r="EA2380" s="25">
        <v>1594.5888283920301</v>
      </c>
      <c r="EB2380" s="25"/>
      <c r="EC2380" s="25">
        <v>1940.9307002564301</v>
      </c>
      <c r="ED2380" s="25"/>
      <c r="EE2380" s="25">
        <v>521</v>
      </c>
    </row>
    <row r="2381" spans="110:135" x14ac:dyDescent="0.2">
      <c r="DF2381" s="24" t="s">
        <v>4891</v>
      </c>
      <c r="DG2381" s="24" t="s">
        <v>212</v>
      </c>
      <c r="DH2381" s="25">
        <v>2246.1347511737899</v>
      </c>
      <c r="DI2381" s="25">
        <v>2268.0182754933599</v>
      </c>
      <c r="DJ2381" s="25">
        <v>41.895778563711801</v>
      </c>
      <c r="DK2381" s="25"/>
      <c r="DL2381" s="25">
        <v>2379</v>
      </c>
      <c r="DM2381" s="25">
        <v>590.03490720000002</v>
      </c>
      <c r="DN2381" s="25"/>
      <c r="DO2381" s="25"/>
      <c r="DP2381" s="25">
        <v>1917.8621801592899</v>
      </c>
      <c r="DQ2381" s="25"/>
      <c r="DR2381" s="25">
        <v>1335.2564260792799</v>
      </c>
      <c r="DS2381" s="25">
        <v>2161.3980367439499</v>
      </c>
      <c r="DT2381" s="25"/>
      <c r="DU2381" s="25">
        <v>1652.5632478253301</v>
      </c>
      <c r="DV2381" s="25"/>
      <c r="DW2381" s="25">
        <v>2725.1495722961499</v>
      </c>
      <c r="DX2381" s="25">
        <v>4528.4806249856802</v>
      </c>
      <c r="DY2381" s="25"/>
      <c r="DZ2381" s="25">
        <v>2427.83546780915</v>
      </c>
      <c r="EA2381" s="25">
        <v>2216.9551969297599</v>
      </c>
      <c r="EB2381" s="25"/>
      <c r="EC2381" s="25">
        <v>2319.0813540569602</v>
      </c>
      <c r="ED2381" s="25"/>
      <c r="EE2381" s="25">
        <v>2700</v>
      </c>
    </row>
    <row r="2382" spans="110:135" x14ac:dyDescent="0.2">
      <c r="DF2382" s="24" t="s">
        <v>2902</v>
      </c>
      <c r="DG2382" s="24" t="s">
        <v>212</v>
      </c>
      <c r="DH2382" s="25">
        <v>2462.9359550843901</v>
      </c>
      <c r="DI2382" s="25">
        <v>2269.6063778135599</v>
      </c>
      <c r="DJ2382" s="25">
        <v>74.842984820779407</v>
      </c>
      <c r="DK2382" s="25"/>
      <c r="DL2382" s="25">
        <v>2558</v>
      </c>
      <c r="DM2382" s="25">
        <v>634.00837890000003</v>
      </c>
      <c r="DN2382" s="25"/>
      <c r="DO2382" s="25">
        <v>890.74457069000005</v>
      </c>
      <c r="DP2382" s="25">
        <v>1793.47041953808</v>
      </c>
      <c r="DQ2382" s="25">
        <v>2650.5322599584902</v>
      </c>
      <c r="DR2382" s="25">
        <v>2581.6985043366799</v>
      </c>
      <c r="DS2382" s="25">
        <v>6613.8207516247603</v>
      </c>
      <c r="DT2382" s="25"/>
      <c r="DU2382" s="25">
        <v>1981.21275562712</v>
      </c>
      <c r="DV2382" s="25"/>
      <c r="DW2382" s="25"/>
      <c r="DX2382" s="25"/>
      <c r="DY2382" s="25"/>
      <c r="DZ2382" s="25"/>
      <c r="EA2382" s="25"/>
      <c r="EB2382" s="25"/>
      <c r="EC2382" s="25"/>
      <c r="ED2382" s="25"/>
      <c r="EE2382" s="25"/>
    </row>
    <row r="2383" spans="110:135" x14ac:dyDescent="0.2">
      <c r="DF2383" s="24" t="s">
        <v>5670</v>
      </c>
      <c r="DG2383" s="24" t="s">
        <v>212</v>
      </c>
      <c r="DH2383" s="25">
        <v>2680.1129824447098</v>
      </c>
      <c r="DI2383" s="25">
        <v>2269.6245283327498</v>
      </c>
      <c r="DJ2383" s="25">
        <v>80.829769254467607</v>
      </c>
      <c r="DK2383" s="25">
        <v>2328</v>
      </c>
      <c r="DL2383" s="25">
        <v>2239</v>
      </c>
      <c r="DM2383" s="25">
        <v>313.04631130000001</v>
      </c>
      <c r="DN2383" s="25"/>
      <c r="DO2383" s="25"/>
      <c r="DP2383" s="25">
        <v>3763.07202459876</v>
      </c>
      <c r="DQ2383" s="25">
        <v>1438.47827032599</v>
      </c>
      <c r="DR2383" s="25">
        <v>2300.2490566655001</v>
      </c>
      <c r="DS2383" s="25">
        <v>3422.7744172142502</v>
      </c>
      <c r="DT2383" s="25"/>
      <c r="DU2383" s="25">
        <v>1239.71907331802</v>
      </c>
      <c r="DV2383" s="25">
        <v>2602.1311113172001</v>
      </c>
      <c r="DW2383" s="25">
        <v>1810.2647385241501</v>
      </c>
      <c r="DX2383" s="25"/>
      <c r="DY2383" s="25"/>
      <c r="DZ2383" s="25">
        <v>1804.6207860727</v>
      </c>
      <c r="EA2383" s="25"/>
      <c r="EB2383" s="25"/>
      <c r="EC2383" s="25"/>
      <c r="ED2383" s="25"/>
      <c r="EE2383" s="25">
        <v>8900</v>
      </c>
    </row>
    <row r="2384" spans="110:135" x14ac:dyDescent="0.2">
      <c r="DF2384" s="24" t="s">
        <v>3305</v>
      </c>
      <c r="DG2384" s="24" t="s">
        <v>212</v>
      </c>
      <c r="DH2384" s="25">
        <v>2174.7736270113901</v>
      </c>
      <c r="DI2384" s="25">
        <v>2270.54829267988</v>
      </c>
      <c r="DJ2384" s="25">
        <v>45.508189822703997</v>
      </c>
      <c r="DK2384" s="25"/>
      <c r="DL2384" s="25">
        <v>1739</v>
      </c>
      <c r="DM2384" s="25">
        <v>385.79870870000002</v>
      </c>
      <c r="DN2384" s="25"/>
      <c r="DO2384" s="25"/>
      <c r="DP2384" s="25">
        <v>3358.1386035871601</v>
      </c>
      <c r="DQ2384" s="25">
        <v>3008.9390058127201</v>
      </c>
      <c r="DR2384" s="25">
        <v>1749.2156329997699</v>
      </c>
      <c r="DS2384" s="25">
        <v>3654.12903261157</v>
      </c>
      <c r="DT2384" s="25"/>
      <c r="DU2384" s="25">
        <v>2422.4003097571299</v>
      </c>
      <c r="DV2384" s="25">
        <v>2972.70646406694</v>
      </c>
      <c r="DW2384" s="25">
        <v>1168.4935390632099</v>
      </c>
      <c r="DX2384" s="25"/>
      <c r="DY2384" s="25">
        <v>2417.8981726632001</v>
      </c>
      <c r="DZ2384" s="25">
        <v>2270.54829267988</v>
      </c>
      <c r="EA2384" s="25">
        <v>1765.84927812001</v>
      </c>
      <c r="EB2384" s="25"/>
      <c r="EC2384" s="25">
        <v>2072.10974516036</v>
      </c>
      <c r="ED2384" s="25">
        <v>3168.3776199488898</v>
      </c>
      <c r="EE2384" s="25">
        <v>468</v>
      </c>
    </row>
    <row r="2385" spans="110:135" x14ac:dyDescent="0.2">
      <c r="DF2385" s="24" t="s">
        <v>7217</v>
      </c>
      <c r="DG2385" s="24" t="s">
        <v>212</v>
      </c>
      <c r="DH2385" s="25">
        <v>4106.6173204021898</v>
      </c>
      <c r="DI2385" s="25">
        <v>2271.1796372477002</v>
      </c>
      <c r="DJ2385" s="25">
        <v>137.5583995767</v>
      </c>
      <c r="DK2385" s="25"/>
      <c r="DL2385" s="25">
        <v>18707</v>
      </c>
      <c r="DM2385" s="25">
        <v>18.319355699999999</v>
      </c>
      <c r="DN2385" s="25"/>
      <c r="DO2385" s="25"/>
      <c r="DP2385" s="25">
        <v>265.49588375506602</v>
      </c>
      <c r="DQ2385" s="25">
        <v>2870.3664442232498</v>
      </c>
      <c r="DR2385" s="25">
        <v>5376.0152532310103</v>
      </c>
      <c r="DS2385" s="25">
        <v>523.26250565134103</v>
      </c>
      <c r="DT2385" s="25"/>
      <c r="DU2385" s="25"/>
      <c r="DV2385" s="25"/>
      <c r="DW2385" s="25">
        <v>4756.70708404784</v>
      </c>
      <c r="DX2385" s="25"/>
      <c r="DY2385" s="25"/>
      <c r="DZ2385" s="25"/>
      <c r="EA2385" s="25">
        <v>1671.9928302721401</v>
      </c>
      <c r="EB2385" s="25"/>
      <c r="EC2385" s="25">
        <v>6548.0138471411901</v>
      </c>
      <c r="ED2385" s="25"/>
      <c r="EE2385" s="25">
        <v>329</v>
      </c>
    </row>
    <row r="2386" spans="110:135" x14ac:dyDescent="0.2">
      <c r="DF2386" s="24" t="s">
        <v>4573</v>
      </c>
      <c r="DG2386" s="24" t="s">
        <v>212</v>
      </c>
      <c r="DH2386" s="25">
        <v>2396.89311803179</v>
      </c>
      <c r="DI2386" s="25">
        <v>2272.1810766978901</v>
      </c>
      <c r="DJ2386" s="25">
        <v>48.444689726092598</v>
      </c>
      <c r="DK2386" s="25"/>
      <c r="DL2386" s="25">
        <v>1336</v>
      </c>
      <c r="DM2386" s="25">
        <v>736.02377279999996</v>
      </c>
      <c r="DN2386" s="25"/>
      <c r="DO2386" s="25">
        <v>1475.4645659</v>
      </c>
      <c r="DP2386" s="25">
        <v>2522.2111002246202</v>
      </c>
      <c r="DQ2386" s="25"/>
      <c r="DR2386" s="25">
        <v>1483.5079468097199</v>
      </c>
      <c r="DS2386" s="25">
        <v>4337.2512829042198</v>
      </c>
      <c r="DT2386" s="25"/>
      <c r="DU2386" s="25">
        <v>4349.7812969435199</v>
      </c>
      <c r="DV2386" s="25">
        <v>2159.7386373801301</v>
      </c>
      <c r="DW2386" s="25">
        <v>2142.1077899914999</v>
      </c>
      <c r="DX2386" s="25">
        <v>3417.1068674716198</v>
      </c>
      <c r="DY2386" s="25"/>
      <c r="DZ2386" s="25">
        <v>2384.6235160156598</v>
      </c>
      <c r="EA2386" s="25"/>
      <c r="EB2386" s="25"/>
      <c r="EC2386" s="25">
        <v>3272.6763814307401</v>
      </c>
      <c r="ED2386" s="25">
        <v>2988.0104945732701</v>
      </c>
      <c r="EE2386" s="25">
        <v>952</v>
      </c>
    </row>
    <row r="2387" spans="110:135" x14ac:dyDescent="0.2">
      <c r="DF2387" s="24" t="s">
        <v>5002</v>
      </c>
      <c r="DG2387" s="24" t="s">
        <v>212</v>
      </c>
      <c r="DH2387" s="25">
        <v>1763.3692948610701</v>
      </c>
      <c r="DI2387" s="25">
        <v>2273.8172990840699</v>
      </c>
      <c r="DJ2387" s="25">
        <v>68.608120729477704</v>
      </c>
      <c r="DK2387" s="25"/>
      <c r="DL2387" s="25"/>
      <c r="DM2387" s="25">
        <v>130.49546770000001</v>
      </c>
      <c r="DN2387" s="25"/>
      <c r="DO2387" s="25"/>
      <c r="DP2387" s="25">
        <v>1047.3138856573</v>
      </c>
      <c r="DQ2387" s="25"/>
      <c r="DR2387" s="25"/>
      <c r="DS2387" s="25"/>
      <c r="DT2387" s="25"/>
      <c r="DU2387" s="25"/>
      <c r="DV2387" s="25">
        <v>2551.5117099413301</v>
      </c>
      <c r="DW2387" s="25">
        <v>2273.8172990840699</v>
      </c>
      <c r="DX2387" s="25"/>
      <c r="DY2387" s="25"/>
      <c r="DZ2387" s="25">
        <v>2434.6002885788398</v>
      </c>
      <c r="EA2387" s="25"/>
      <c r="EB2387" s="25"/>
      <c r="EC2387" s="25">
        <v>3401.84641306596</v>
      </c>
      <c r="ED2387" s="25"/>
      <c r="EE2387" s="25">
        <v>504</v>
      </c>
    </row>
    <row r="2388" spans="110:135" x14ac:dyDescent="0.2">
      <c r="DF2388" s="24" t="s">
        <v>3924</v>
      </c>
      <c r="DG2388" s="24" t="s">
        <v>212</v>
      </c>
      <c r="DH2388" s="25">
        <v>2195.4668361838199</v>
      </c>
      <c r="DI2388" s="25">
        <v>2274.3187840749001</v>
      </c>
      <c r="DJ2388" s="25">
        <v>36.101947849049502</v>
      </c>
      <c r="DK2388" s="25"/>
      <c r="DL2388" s="25">
        <v>2583</v>
      </c>
      <c r="DM2388" s="25">
        <v>724.59648370000002</v>
      </c>
      <c r="DN2388" s="25"/>
      <c r="DO2388" s="25"/>
      <c r="DP2388" s="25">
        <v>2274.3187840749001</v>
      </c>
      <c r="DQ2388" s="25">
        <v>3137.3844461592198</v>
      </c>
      <c r="DR2388" s="25">
        <v>2201.7305319398001</v>
      </c>
      <c r="DS2388" s="25">
        <v>2590.1347435934499</v>
      </c>
      <c r="DT2388" s="25"/>
      <c r="DU2388" s="25">
        <v>857.29269302710702</v>
      </c>
      <c r="DV2388" s="25">
        <v>2254.4481293065601</v>
      </c>
      <c r="DW2388" s="25">
        <v>2481.4741902568699</v>
      </c>
      <c r="DX2388" s="25"/>
      <c r="DY2388" s="25"/>
      <c r="DZ2388" s="25">
        <v>2273.2204579822401</v>
      </c>
      <c r="EA2388" s="25"/>
      <c r="EB2388" s="25"/>
      <c r="EC2388" s="25">
        <v>2609.7265342819801</v>
      </c>
      <c r="ED2388" s="25">
        <v>3303.74187606757</v>
      </c>
      <c r="EE2388" s="25">
        <v>1250</v>
      </c>
    </row>
    <row r="2389" spans="110:135" x14ac:dyDescent="0.2">
      <c r="DF2389" s="24" t="s">
        <v>4378</v>
      </c>
      <c r="DG2389" s="24" t="s">
        <v>212</v>
      </c>
      <c r="DH2389" s="25">
        <v>2732.3740466546501</v>
      </c>
      <c r="DI2389" s="25">
        <v>2274.5269700171102</v>
      </c>
      <c r="DJ2389" s="25">
        <v>75.0306440469531</v>
      </c>
      <c r="DK2389" s="25"/>
      <c r="DL2389" s="25">
        <v>3137</v>
      </c>
      <c r="DM2389" s="25">
        <v>1423.969918</v>
      </c>
      <c r="DN2389" s="25"/>
      <c r="DO2389" s="25"/>
      <c r="DP2389" s="25">
        <v>2406.3236878673301</v>
      </c>
      <c r="DQ2389" s="25">
        <v>8169.9223046847801</v>
      </c>
      <c r="DR2389" s="25"/>
      <c r="DS2389" s="25">
        <v>2142.7302521668998</v>
      </c>
      <c r="DT2389" s="25"/>
      <c r="DU2389" s="25">
        <v>1241.75353347807</v>
      </c>
      <c r="DV2389" s="25"/>
      <c r="DW2389" s="25">
        <v>1900.00780219341</v>
      </c>
      <c r="DX2389" s="25"/>
      <c r="DY2389" s="25">
        <v>2740.6815812402601</v>
      </c>
      <c r="DZ2389" s="25"/>
      <c r="EA2389" s="25"/>
      <c r="EB2389" s="25"/>
      <c r="EC2389" s="25"/>
      <c r="ED2389" s="25">
        <v>3121.35138691572</v>
      </c>
      <c r="EE2389" s="25">
        <v>1040</v>
      </c>
    </row>
    <row r="2390" spans="110:135" x14ac:dyDescent="0.2">
      <c r="DF2390" s="24" t="s">
        <v>5366</v>
      </c>
      <c r="DG2390" s="24" t="s">
        <v>212</v>
      </c>
      <c r="DH2390" s="25">
        <v>2480.8993870069198</v>
      </c>
      <c r="DI2390" s="25">
        <v>2274.77040032382</v>
      </c>
      <c r="DJ2390" s="25">
        <v>36.0415500010958</v>
      </c>
      <c r="DK2390" s="25"/>
      <c r="DL2390" s="25"/>
      <c r="DM2390" s="25"/>
      <c r="DN2390" s="25"/>
      <c r="DO2390" s="25"/>
      <c r="DP2390" s="25"/>
      <c r="DQ2390" s="25"/>
      <c r="DR2390" s="25"/>
      <c r="DS2390" s="25"/>
      <c r="DT2390" s="25"/>
      <c r="DU2390" s="25"/>
      <c r="DV2390" s="25"/>
      <c r="DW2390" s="25">
        <v>2274.77040032382</v>
      </c>
      <c r="DX2390" s="25">
        <v>3460.1177292244402</v>
      </c>
      <c r="DY2390" s="25"/>
      <c r="DZ2390" s="25">
        <v>1707.81003147249</v>
      </c>
      <c r="EA2390" s="25"/>
      <c r="EB2390" s="25"/>
      <c r="EC2390" s="25"/>
      <c r="ED2390" s="25"/>
      <c r="EE2390" s="25"/>
    </row>
    <row r="2391" spans="110:135" x14ac:dyDescent="0.2">
      <c r="DF2391" s="24" t="s">
        <v>3445</v>
      </c>
      <c r="DG2391" s="24" t="s">
        <v>212</v>
      </c>
      <c r="DH2391" s="25">
        <v>2484.8096588840799</v>
      </c>
      <c r="DI2391" s="25">
        <v>2276.1742128044102</v>
      </c>
      <c r="DJ2391" s="25">
        <v>72.073690606023405</v>
      </c>
      <c r="DK2391" s="25"/>
      <c r="DL2391" s="25">
        <v>1347</v>
      </c>
      <c r="DM2391" s="25">
        <v>659.65557209999997</v>
      </c>
      <c r="DN2391" s="25"/>
      <c r="DO2391" s="25"/>
      <c r="DP2391" s="25">
        <v>2276.1742128044102</v>
      </c>
      <c r="DQ2391" s="25"/>
      <c r="DR2391" s="25">
        <v>3324.6315130828398</v>
      </c>
      <c r="DS2391" s="25">
        <v>3095.1303061736999</v>
      </c>
      <c r="DT2391" s="25">
        <v>2076.5708038695202</v>
      </c>
      <c r="DU2391" s="25">
        <v>7131.2374930721298</v>
      </c>
      <c r="DV2391" s="25">
        <v>2554.2320547372401</v>
      </c>
      <c r="DW2391" s="25"/>
      <c r="DX2391" s="25"/>
      <c r="DY2391" s="25"/>
      <c r="DZ2391" s="25">
        <v>1790.5477576030601</v>
      </c>
      <c r="EA2391" s="25"/>
      <c r="EB2391" s="25"/>
      <c r="EC2391" s="25">
        <v>2609.7265342819801</v>
      </c>
      <c r="ED2391" s="25"/>
      <c r="EE2391" s="25">
        <v>468</v>
      </c>
    </row>
    <row r="2392" spans="110:135" x14ac:dyDescent="0.2">
      <c r="DF2392" s="24" t="s">
        <v>3771</v>
      </c>
      <c r="DG2392" s="24" t="s">
        <v>274</v>
      </c>
      <c r="DH2392" s="25">
        <v>2532.4744343277298</v>
      </c>
      <c r="DI2392" s="25">
        <v>2276.4209624353002</v>
      </c>
      <c r="DJ2392" s="25">
        <v>41.849728186463899</v>
      </c>
      <c r="DK2392" s="25"/>
      <c r="DL2392" s="25">
        <v>1654</v>
      </c>
      <c r="DM2392" s="25">
        <v>1497.5316620000001</v>
      </c>
      <c r="DN2392" s="25"/>
      <c r="DO2392" s="25"/>
      <c r="DP2392" s="25">
        <v>4467.7249808516099</v>
      </c>
      <c r="DQ2392" s="25">
        <v>2880.2892910428</v>
      </c>
      <c r="DR2392" s="25">
        <v>1536.3250372838199</v>
      </c>
      <c r="DS2392" s="25">
        <v>1741.6560569420101</v>
      </c>
      <c r="DT2392" s="25"/>
      <c r="DU2392" s="25">
        <v>3571.9246520331799</v>
      </c>
      <c r="DV2392" s="25">
        <v>2545.4235426696</v>
      </c>
      <c r="DW2392" s="25"/>
      <c r="DX2392" s="25">
        <v>4486.4375677854096</v>
      </c>
      <c r="DY2392" s="25">
        <v>2450.7644935141002</v>
      </c>
      <c r="DZ2392" s="25">
        <v>2102.0774313564898</v>
      </c>
      <c r="EA2392" s="25"/>
      <c r="EB2392" s="25"/>
      <c r="EC2392" s="25">
        <v>2072.10974516036</v>
      </c>
      <c r="ED2392" s="25">
        <v>3168.3776199488898</v>
      </c>
      <c r="EE2392" s="25">
        <v>1280</v>
      </c>
    </row>
    <row r="2393" spans="110:135" x14ac:dyDescent="0.2">
      <c r="DF2393" s="24" t="s">
        <v>4864</v>
      </c>
      <c r="DG2393" s="24" t="s">
        <v>212</v>
      </c>
      <c r="DH2393" s="25">
        <v>2231.88198913416</v>
      </c>
      <c r="DI2393" s="25">
        <v>2277.2297970218501</v>
      </c>
      <c r="DJ2393" s="25">
        <v>58.249041720077301</v>
      </c>
      <c r="DK2393" s="25"/>
      <c r="DL2393" s="25">
        <v>952</v>
      </c>
      <c r="DM2393" s="25">
        <v>49.068106299999997</v>
      </c>
      <c r="DN2393" s="25"/>
      <c r="DO2393" s="25"/>
      <c r="DP2393" s="25"/>
      <c r="DQ2393" s="25"/>
      <c r="DR2393" s="25"/>
      <c r="DS2393" s="25">
        <v>1125.2661090286999</v>
      </c>
      <c r="DT2393" s="25"/>
      <c r="DU2393" s="25">
        <v>1338.82898804</v>
      </c>
      <c r="DV2393" s="25">
        <v>3088.2008706698098</v>
      </c>
      <c r="DW2393" s="25">
        <v>3036.5972007259902</v>
      </c>
      <c r="DX2393" s="25">
        <v>4695.7746369143097</v>
      </c>
      <c r="DY2393" s="25"/>
      <c r="DZ2393" s="25">
        <v>2277.2297970218501</v>
      </c>
      <c r="EA2393" s="25"/>
      <c r="EB2393" s="25"/>
      <c r="EC2393" s="25">
        <v>2123.2451883123799</v>
      </c>
      <c r="ED2393" s="25">
        <v>3054.4909834627701</v>
      </c>
      <c r="EE2393" s="25">
        <v>2810</v>
      </c>
    </row>
    <row r="2394" spans="110:135" x14ac:dyDescent="0.2">
      <c r="DF2394" s="24" t="s">
        <v>3437</v>
      </c>
      <c r="DG2394" s="24" t="s">
        <v>212</v>
      </c>
      <c r="DH2394" s="25">
        <v>2834.1231021018202</v>
      </c>
      <c r="DI2394" s="25">
        <v>2277.3393900072401</v>
      </c>
      <c r="DJ2394" s="25">
        <v>85.176294691474496</v>
      </c>
      <c r="DK2394" s="25"/>
      <c r="DL2394" s="25">
        <v>2709</v>
      </c>
      <c r="DM2394" s="25">
        <v>1598.5708050000001</v>
      </c>
      <c r="DN2394" s="25"/>
      <c r="DO2394" s="25">
        <v>2038.6800369</v>
      </c>
      <c r="DP2394" s="25">
        <v>1829.57924862959</v>
      </c>
      <c r="DQ2394" s="25"/>
      <c r="DR2394" s="25">
        <v>2704.29125519628</v>
      </c>
      <c r="DS2394" s="25">
        <v>2515.99874311448</v>
      </c>
      <c r="DT2394" s="25">
        <v>3622.8900783354002</v>
      </c>
      <c r="DU2394" s="25">
        <v>9289.7983943175805</v>
      </c>
      <c r="DV2394" s="25"/>
      <c r="DW2394" s="25">
        <v>1360.4224595249</v>
      </c>
      <c r="DX2394" s="25"/>
      <c r="DY2394" s="25"/>
      <c r="DZ2394" s="25"/>
      <c r="EA2394" s="25"/>
      <c r="EB2394" s="25"/>
      <c r="EC2394" s="25"/>
      <c r="ED2394" s="25"/>
      <c r="EE2394" s="25">
        <v>672</v>
      </c>
    </row>
    <row r="2395" spans="110:135" x14ac:dyDescent="0.2">
      <c r="DF2395" s="24" t="s">
        <v>6163</v>
      </c>
      <c r="DG2395" s="24" t="s">
        <v>212</v>
      </c>
      <c r="DH2395" s="25">
        <v>2725.46781023833</v>
      </c>
      <c r="DI2395" s="25">
        <v>2277.9205765901602</v>
      </c>
      <c r="DJ2395" s="25">
        <v>70.580640664561699</v>
      </c>
      <c r="DK2395" s="25"/>
      <c r="DL2395" s="25">
        <v>4316</v>
      </c>
      <c r="DM2395" s="25">
        <v>8.8060112630000003</v>
      </c>
      <c r="DN2395" s="25"/>
      <c r="DO2395" s="25"/>
      <c r="DP2395" s="25"/>
      <c r="DQ2395" s="25"/>
      <c r="DR2395" s="25"/>
      <c r="DS2395" s="25"/>
      <c r="DT2395" s="25"/>
      <c r="DU2395" s="25"/>
      <c r="DV2395" s="25"/>
      <c r="DW2395" s="25">
        <v>2028.7305556168899</v>
      </c>
      <c r="DX2395" s="25"/>
      <c r="DY2395" s="25"/>
      <c r="DZ2395" s="25">
        <v>2214.56802971363</v>
      </c>
      <c r="EA2395" s="25">
        <v>6316.7419446317999</v>
      </c>
      <c r="EB2395" s="25">
        <v>3735.9337809038202</v>
      </c>
      <c r="EC2395" s="25">
        <v>2277.9205765901602</v>
      </c>
      <c r="ED2395" s="25">
        <v>3074.5093934256902</v>
      </c>
      <c r="EE2395" s="25">
        <v>556</v>
      </c>
    </row>
    <row r="2396" spans="110:135" x14ac:dyDescent="0.2">
      <c r="DF2396" s="24" t="s">
        <v>5858</v>
      </c>
      <c r="DG2396" s="24" t="s">
        <v>274</v>
      </c>
      <c r="DH2396" s="25">
        <v>3500.4530011219599</v>
      </c>
      <c r="DI2396" s="25">
        <v>2278.6821857111199</v>
      </c>
      <c r="DJ2396" s="25">
        <v>86.526934200801506</v>
      </c>
      <c r="DK2396" s="25"/>
      <c r="DL2396" s="25">
        <v>7105</v>
      </c>
      <c r="DM2396" s="25">
        <v>1243.284594</v>
      </c>
      <c r="DN2396" s="25"/>
      <c r="DO2396" s="25"/>
      <c r="DP2396" s="25">
        <v>951.59253289222704</v>
      </c>
      <c r="DQ2396" s="25">
        <v>7379.2771978888604</v>
      </c>
      <c r="DR2396" s="25"/>
      <c r="DS2396" s="25">
        <v>1009.48390452846</v>
      </c>
      <c r="DT2396" s="25"/>
      <c r="DU2396" s="25">
        <v>3314.0797774222301</v>
      </c>
      <c r="DV2396" s="25"/>
      <c r="DW2396" s="25"/>
      <c r="DX2396" s="25"/>
      <c r="DY2396" s="25"/>
      <c r="DZ2396" s="25"/>
      <c r="EA2396" s="25"/>
      <c r="EB2396" s="25"/>
      <c r="EC2396" s="25"/>
      <c r="ED2396" s="25"/>
      <c r="EE2396" s="25"/>
    </row>
    <row r="2397" spans="110:135" x14ac:dyDescent="0.2">
      <c r="DF2397" s="24" t="s">
        <v>5910</v>
      </c>
      <c r="DG2397" s="24" t="s">
        <v>212</v>
      </c>
      <c r="DH2397" s="25">
        <v>3159.04505997975</v>
      </c>
      <c r="DI2397" s="25">
        <v>2280.0918935834202</v>
      </c>
      <c r="DJ2397" s="25">
        <v>66.478838680030805</v>
      </c>
      <c r="DK2397" s="25"/>
      <c r="DL2397" s="25">
        <v>6485</v>
      </c>
      <c r="DM2397" s="25">
        <v>820.69160729999999</v>
      </c>
      <c r="DN2397" s="25"/>
      <c r="DO2397" s="25">
        <v>6774.6975634</v>
      </c>
      <c r="DP2397" s="25">
        <v>1465.9082001362301</v>
      </c>
      <c r="DQ2397" s="25"/>
      <c r="DR2397" s="25">
        <v>965.38955688861495</v>
      </c>
      <c r="DS2397" s="25">
        <v>5171.2494863319398</v>
      </c>
      <c r="DT2397" s="25"/>
      <c r="DU2397" s="25"/>
      <c r="DV2397" s="25">
        <v>2156.9357860762898</v>
      </c>
      <c r="DW2397" s="25"/>
      <c r="DX2397" s="25">
        <v>3479.8894305466501</v>
      </c>
      <c r="DY2397" s="25"/>
      <c r="DZ2397" s="25">
        <v>2899.6856363205602</v>
      </c>
      <c r="EA2397" s="25">
        <v>2249.9564991935399</v>
      </c>
      <c r="EB2397" s="25"/>
      <c r="EC2397" s="25">
        <v>2280.0918935834202</v>
      </c>
      <c r="ED2397" s="25"/>
      <c r="EE2397" s="25"/>
    </row>
    <row r="2398" spans="110:135" x14ac:dyDescent="0.2">
      <c r="DF2398" s="24" t="s">
        <v>5904</v>
      </c>
      <c r="DG2398" s="24" t="s">
        <v>212</v>
      </c>
      <c r="DH2398" s="25">
        <v>2281.3807072095001</v>
      </c>
      <c r="DI2398" s="25">
        <v>2281.3807072095001</v>
      </c>
      <c r="DJ2398" s="25">
        <v>140.87824166385099</v>
      </c>
      <c r="DK2398" s="25"/>
      <c r="DL2398" s="25">
        <v>4554</v>
      </c>
      <c r="DM2398" s="25">
        <v>8.7614144189999994</v>
      </c>
      <c r="DN2398" s="25"/>
      <c r="DO2398" s="25"/>
      <c r="DP2398" s="25"/>
      <c r="DQ2398" s="25"/>
      <c r="DR2398" s="25"/>
      <c r="DS2398" s="25"/>
      <c r="DT2398" s="25"/>
      <c r="DU2398" s="25"/>
      <c r="DV2398" s="25"/>
      <c r="DW2398" s="25"/>
      <c r="DX2398" s="25"/>
      <c r="DY2398" s="25"/>
      <c r="DZ2398" s="25"/>
      <c r="EA2398" s="25"/>
      <c r="EB2398" s="25"/>
      <c r="EC2398" s="25"/>
      <c r="ED2398" s="25"/>
      <c r="EE2398" s="25"/>
    </row>
    <row r="2399" spans="110:135" x14ac:dyDescent="0.2">
      <c r="DF2399" s="24" t="s">
        <v>8025</v>
      </c>
      <c r="DG2399" s="24" t="s">
        <v>212</v>
      </c>
      <c r="DH2399" s="25">
        <v>5643.1605622643301</v>
      </c>
      <c r="DI2399" s="25">
        <v>2282.2634660150002</v>
      </c>
      <c r="DJ2399" s="25">
        <v>198.49939863365401</v>
      </c>
      <c r="DK2399" s="25"/>
      <c r="DL2399" s="25">
        <v>44057</v>
      </c>
      <c r="DM2399" s="25">
        <v>1434.565969</v>
      </c>
      <c r="DN2399" s="25"/>
      <c r="DO2399" s="25"/>
      <c r="DP2399" s="25">
        <v>3713.4975124663101</v>
      </c>
      <c r="DQ2399" s="25">
        <v>1435.60727568283</v>
      </c>
      <c r="DR2399" s="25">
        <v>3275.2333511633401</v>
      </c>
      <c r="DS2399" s="25">
        <v>1727.5427861655401</v>
      </c>
      <c r="DT2399" s="25">
        <v>8053.1893560304097</v>
      </c>
      <c r="DU2399" s="25">
        <v>2263.69799256026</v>
      </c>
      <c r="DV2399" s="25">
        <v>2300.8289394697299</v>
      </c>
      <c r="DW2399" s="25">
        <v>2130.8099852954902</v>
      </c>
      <c r="DX2399" s="25"/>
      <c r="DY2399" s="25">
        <v>2456.2541901607001</v>
      </c>
      <c r="DZ2399" s="25">
        <v>1807.18170875808</v>
      </c>
      <c r="EA2399" s="25"/>
      <c r="EB2399" s="25"/>
      <c r="EC2399" s="25"/>
      <c r="ED2399" s="25">
        <v>3880.8388049479099</v>
      </c>
      <c r="EE2399" s="25">
        <v>468</v>
      </c>
    </row>
    <row r="2400" spans="110:135" x14ac:dyDescent="0.2">
      <c r="DF2400" s="24" t="s">
        <v>5433</v>
      </c>
      <c r="DG2400" s="24" t="s">
        <v>212</v>
      </c>
      <c r="DH2400" s="25">
        <v>2846.5045019679901</v>
      </c>
      <c r="DI2400" s="25">
        <v>2282.5884547576302</v>
      </c>
      <c r="DJ2400" s="25">
        <v>77.803038761239506</v>
      </c>
      <c r="DK2400" s="25"/>
      <c r="DL2400" s="25">
        <v>2363</v>
      </c>
      <c r="DM2400" s="25">
        <v>862.58858380000004</v>
      </c>
      <c r="DN2400" s="25">
        <v>575.38486590000002</v>
      </c>
      <c r="DO2400" s="25"/>
      <c r="DP2400" s="25">
        <v>2317.7039571979799</v>
      </c>
      <c r="DQ2400" s="25">
        <v>2264.2444039992201</v>
      </c>
      <c r="DR2400" s="25">
        <v>1777.60340704949</v>
      </c>
      <c r="DS2400" s="25">
        <v>3615.3859422407299</v>
      </c>
      <c r="DT2400" s="25"/>
      <c r="DU2400" s="25">
        <v>7827.0907228469996</v>
      </c>
      <c r="DV2400" s="25"/>
      <c r="DW2400" s="25">
        <v>1903.68878043635</v>
      </c>
      <c r="DX2400" s="25"/>
      <c r="DY2400" s="25">
        <v>2874.6118423604798</v>
      </c>
      <c r="DZ2400" s="25">
        <v>1904.98965095161</v>
      </c>
      <c r="EA2400" s="25">
        <v>1563.8383652529201</v>
      </c>
      <c r="EB2400" s="25"/>
      <c r="EC2400" s="25">
        <v>2300.9325055160398</v>
      </c>
      <c r="ED2400" s="25"/>
      <c r="EE2400" s="25">
        <v>7700</v>
      </c>
    </row>
    <row r="2401" spans="110:135" x14ac:dyDescent="0.2">
      <c r="DF2401" s="24" t="s">
        <v>5327</v>
      </c>
      <c r="DG2401" s="24" t="s">
        <v>274</v>
      </c>
      <c r="DH2401" s="25">
        <v>2283.9688863974802</v>
      </c>
      <c r="DI2401" s="25">
        <v>2283.9688863974802</v>
      </c>
      <c r="DJ2401" s="25">
        <v>85.821834544319103</v>
      </c>
      <c r="DK2401" s="25"/>
      <c r="DL2401" s="25"/>
      <c r="DM2401" s="25"/>
      <c r="DN2401" s="25"/>
      <c r="DO2401" s="25"/>
      <c r="DP2401" s="25"/>
      <c r="DQ2401" s="25"/>
      <c r="DR2401" s="25"/>
      <c r="DS2401" s="25"/>
      <c r="DT2401" s="25"/>
      <c r="DU2401" s="25">
        <v>897.937772794956</v>
      </c>
      <c r="DV2401" s="25"/>
      <c r="DW2401" s="25"/>
      <c r="DX2401" s="25"/>
      <c r="DY2401" s="25"/>
      <c r="DZ2401" s="25"/>
      <c r="EA2401" s="25"/>
      <c r="EB2401" s="25"/>
      <c r="EC2401" s="25"/>
      <c r="ED2401" s="25"/>
      <c r="EE2401" s="25">
        <v>3670</v>
      </c>
    </row>
    <row r="2402" spans="110:135" x14ac:dyDescent="0.2">
      <c r="DF2402" s="24" t="s">
        <v>4569</v>
      </c>
      <c r="DG2402" s="24" t="s">
        <v>212</v>
      </c>
      <c r="DH2402" s="25">
        <v>2362.4972058321</v>
      </c>
      <c r="DI2402" s="25">
        <v>2284.1268543512401</v>
      </c>
      <c r="DJ2402" s="25">
        <v>50.136517614975098</v>
      </c>
      <c r="DK2402" s="25"/>
      <c r="DL2402" s="25">
        <v>1488</v>
      </c>
      <c r="DM2402" s="25"/>
      <c r="DN2402" s="25"/>
      <c r="DO2402" s="25"/>
      <c r="DP2402" s="25"/>
      <c r="DQ2402" s="25"/>
      <c r="DR2402" s="25"/>
      <c r="DS2402" s="25"/>
      <c r="DT2402" s="25"/>
      <c r="DU2402" s="25"/>
      <c r="DV2402" s="25"/>
      <c r="DW2402" s="25">
        <v>1233.2394768369099</v>
      </c>
      <c r="DX2402" s="25"/>
      <c r="DY2402" s="25">
        <v>3080.2537087024798</v>
      </c>
      <c r="DZ2402" s="25"/>
      <c r="EA2402" s="25"/>
      <c r="EB2402" s="25"/>
      <c r="EC2402" s="25"/>
      <c r="ED2402" s="25">
        <v>3648.4956377890298</v>
      </c>
      <c r="EE2402" s="25"/>
    </row>
    <row r="2403" spans="110:135" x14ac:dyDescent="0.2">
      <c r="DF2403" s="24" t="s">
        <v>4877</v>
      </c>
      <c r="DG2403" s="24" t="s">
        <v>212</v>
      </c>
      <c r="DH2403" s="25">
        <v>2334.2862561890402</v>
      </c>
      <c r="DI2403" s="25">
        <v>2286.8169104019598</v>
      </c>
      <c r="DJ2403" s="25">
        <v>83.933639892462296</v>
      </c>
      <c r="DK2403" s="25"/>
      <c r="DL2403" s="25">
        <v>7117</v>
      </c>
      <c r="DM2403" s="25">
        <v>199.60630090000001</v>
      </c>
      <c r="DN2403" s="25">
        <v>366.15679349999999</v>
      </c>
      <c r="DO2403" s="25"/>
      <c r="DP2403" s="25">
        <v>2109.8103250529998</v>
      </c>
      <c r="DQ2403" s="25">
        <v>2713.7975810254702</v>
      </c>
      <c r="DR2403" s="25"/>
      <c r="DS2403" s="25">
        <v>1090.58679160171</v>
      </c>
      <c r="DT2403" s="25"/>
      <c r="DU2403" s="25">
        <v>1282.7335316189899</v>
      </c>
      <c r="DV2403" s="25">
        <v>2463.8234957509299</v>
      </c>
      <c r="DW2403" s="25">
        <v>3802.3187829317499</v>
      </c>
      <c r="DX2403" s="25">
        <v>3429.5209294494898</v>
      </c>
      <c r="DY2403" s="25"/>
      <c r="DZ2403" s="25">
        <v>3122.0805424370901</v>
      </c>
      <c r="EA2403" s="25"/>
      <c r="EB2403" s="25"/>
      <c r="EC2403" s="25"/>
      <c r="ED2403" s="25"/>
      <c r="EE2403" s="25">
        <v>314</v>
      </c>
    </row>
    <row r="2404" spans="110:135" x14ac:dyDescent="0.2">
      <c r="DF2404" s="24" t="s">
        <v>4390</v>
      </c>
      <c r="DG2404" s="24" t="s">
        <v>212</v>
      </c>
      <c r="DH2404" s="25">
        <v>5562.9086796753299</v>
      </c>
      <c r="DI2404" s="25">
        <v>2286.93217670476</v>
      </c>
      <c r="DJ2404" s="25">
        <v>156.83376409734001</v>
      </c>
      <c r="DK2404" s="25"/>
      <c r="DL2404" s="25">
        <v>4949</v>
      </c>
      <c r="DM2404" s="25">
        <v>902.52408279999997</v>
      </c>
      <c r="DN2404" s="25"/>
      <c r="DO2404" s="25"/>
      <c r="DP2404" s="25">
        <v>2727.7678137001399</v>
      </c>
      <c r="DQ2404" s="25"/>
      <c r="DR2404" s="25">
        <v>3167.7786893576799</v>
      </c>
      <c r="DS2404" s="25">
        <v>1846.0965397093901</v>
      </c>
      <c r="DT2404" s="25">
        <v>29397.408811933699</v>
      </c>
      <c r="DU2404" s="25">
        <v>8888.0277840305007</v>
      </c>
      <c r="DV2404" s="25"/>
      <c r="DW2404" s="25">
        <v>1328.6127772469499</v>
      </c>
      <c r="DX2404" s="25"/>
      <c r="DY2404" s="25"/>
      <c r="DZ2404" s="25">
        <v>1669.8702979749701</v>
      </c>
      <c r="EA2404" s="25"/>
      <c r="EB2404" s="25"/>
      <c r="EC2404" s="25"/>
      <c r="ED2404" s="25"/>
      <c r="EE2404" s="25">
        <v>752</v>
      </c>
    </row>
    <row r="2405" spans="110:135" x14ac:dyDescent="0.2">
      <c r="DF2405" s="24" t="s">
        <v>4995</v>
      </c>
      <c r="DG2405" s="24" t="s">
        <v>212</v>
      </c>
      <c r="DH2405" s="25">
        <v>3447.24730165748</v>
      </c>
      <c r="DI2405" s="25">
        <v>2288.1344993339299</v>
      </c>
      <c r="DJ2405" s="25">
        <v>96.095258074945903</v>
      </c>
      <c r="DK2405" s="25"/>
      <c r="DL2405" s="25">
        <v>2202</v>
      </c>
      <c r="DM2405" s="25">
        <v>90.446986940000002</v>
      </c>
      <c r="DN2405" s="25"/>
      <c r="DO2405" s="25"/>
      <c r="DP2405" s="25"/>
      <c r="DQ2405" s="25">
        <v>3335.7342974652802</v>
      </c>
      <c r="DR2405" s="25"/>
      <c r="DS2405" s="25">
        <v>963.81631870410297</v>
      </c>
      <c r="DT2405" s="25">
        <v>9849.8410309629708</v>
      </c>
      <c r="DU2405" s="25">
        <v>11861.105879302801</v>
      </c>
      <c r="DV2405" s="25">
        <v>2168.5912944398001</v>
      </c>
      <c r="DW2405" s="25">
        <v>2081.05227682848</v>
      </c>
      <c r="DX2405" s="25">
        <v>3932.64961127267</v>
      </c>
      <c r="DY2405" s="25">
        <v>2374.2689986678502</v>
      </c>
      <c r="DZ2405" s="25">
        <v>2448.1403751283801</v>
      </c>
      <c r="EA2405" s="25"/>
      <c r="EB2405" s="25"/>
      <c r="EC2405" s="25">
        <v>2123.2451883123799</v>
      </c>
      <c r="ED2405" s="25">
        <v>3440.56996517999</v>
      </c>
      <c r="EE2405" s="25">
        <v>1390</v>
      </c>
    </row>
    <row r="2406" spans="110:135" x14ac:dyDescent="0.2">
      <c r="DF2406" s="24" t="s">
        <v>4371</v>
      </c>
      <c r="DG2406" s="24" t="s">
        <v>212</v>
      </c>
      <c r="DH2406" s="25">
        <v>3167.26170661281</v>
      </c>
      <c r="DI2406" s="25">
        <v>2290</v>
      </c>
      <c r="DJ2406" s="25">
        <v>109.020019052317</v>
      </c>
      <c r="DK2406" s="25"/>
      <c r="DL2406" s="25">
        <v>3476</v>
      </c>
      <c r="DM2406" s="25">
        <v>158.7978142</v>
      </c>
      <c r="DN2406" s="25">
        <v>5231.0499989999998</v>
      </c>
      <c r="DO2406" s="25"/>
      <c r="DP2406" s="25">
        <v>2291.5699183596598</v>
      </c>
      <c r="DQ2406" s="25"/>
      <c r="DR2406" s="25"/>
      <c r="DS2406" s="25">
        <v>1157.3640850557899</v>
      </c>
      <c r="DT2406" s="25">
        <v>11451.4202917527</v>
      </c>
      <c r="DU2406" s="25">
        <v>888.40061689398703</v>
      </c>
      <c r="DV2406" s="25"/>
      <c r="DW2406" s="25"/>
      <c r="DX2406" s="25"/>
      <c r="DY2406" s="25"/>
      <c r="DZ2406" s="25">
        <v>1560.7526342532401</v>
      </c>
      <c r="EA2406" s="25"/>
      <c r="EB2406" s="25"/>
      <c r="EC2406" s="25"/>
      <c r="ED2406" s="25"/>
      <c r="EE2406" s="25">
        <v>2290</v>
      </c>
    </row>
    <row r="2407" spans="110:135" x14ac:dyDescent="0.2">
      <c r="DF2407" s="24" t="s">
        <v>6141</v>
      </c>
      <c r="DG2407" s="24" t="s">
        <v>212</v>
      </c>
      <c r="DH2407" s="25">
        <v>3956.2217072765602</v>
      </c>
      <c r="DI2407" s="25">
        <v>2290.04187815553</v>
      </c>
      <c r="DJ2407" s="25">
        <v>98.375564739530901</v>
      </c>
      <c r="DK2407" s="25"/>
      <c r="DL2407" s="25">
        <v>467</v>
      </c>
      <c r="DM2407" s="25">
        <v>1582.7117639999999</v>
      </c>
      <c r="DN2407" s="25"/>
      <c r="DO2407" s="25">
        <v>8838.6664015000006</v>
      </c>
      <c r="DP2407" s="25">
        <v>2671.5376690606499</v>
      </c>
      <c r="DQ2407" s="25"/>
      <c r="DR2407" s="25">
        <v>12335.4406153703</v>
      </c>
      <c r="DS2407" s="25">
        <v>1908.5460872504</v>
      </c>
      <c r="DT2407" s="25"/>
      <c r="DU2407" s="25">
        <v>5880.8994417354497</v>
      </c>
      <c r="DV2407" s="25"/>
      <c r="DW2407" s="25"/>
      <c r="DX2407" s="25"/>
      <c r="DY2407" s="25"/>
      <c r="DZ2407" s="25">
        <v>1775.21870024124</v>
      </c>
      <c r="EA2407" s="25"/>
      <c r="EB2407" s="25"/>
      <c r="EC2407" s="25"/>
      <c r="ED2407" s="25">
        <v>3256.1963936075499</v>
      </c>
      <c r="EE2407" s="25">
        <v>846</v>
      </c>
    </row>
    <row r="2408" spans="110:135" x14ac:dyDescent="0.2">
      <c r="DF2408" s="24" t="s">
        <v>2482</v>
      </c>
      <c r="DG2408" s="24" t="s">
        <v>212</v>
      </c>
      <c r="DH2408" s="25">
        <v>2529.4102659188302</v>
      </c>
      <c r="DI2408" s="25">
        <v>2292.3393064462598</v>
      </c>
      <c r="DJ2408" s="25">
        <v>67.330395406052105</v>
      </c>
      <c r="DK2408" s="25"/>
      <c r="DL2408" s="25">
        <v>2516</v>
      </c>
      <c r="DM2408" s="25">
        <v>523.58115940000005</v>
      </c>
      <c r="DN2408" s="25"/>
      <c r="DO2408" s="25"/>
      <c r="DP2408" s="25">
        <v>2068.6786128925301</v>
      </c>
      <c r="DQ2408" s="25"/>
      <c r="DR2408" s="25">
        <v>535.25399131440599</v>
      </c>
      <c r="DS2408" s="25">
        <v>2544.6257303860598</v>
      </c>
      <c r="DT2408" s="25">
        <v>5850.9169983995798</v>
      </c>
      <c r="DU2408" s="25">
        <v>5046.0757598397204</v>
      </c>
      <c r="DV2408" s="25"/>
      <c r="DW2408" s="25">
        <v>1127.65268427162</v>
      </c>
      <c r="DX2408" s="25">
        <v>3907.3764637459099</v>
      </c>
      <c r="DY2408" s="25"/>
      <c r="DZ2408" s="25">
        <v>1821.2787868883099</v>
      </c>
      <c r="EA2408" s="25"/>
      <c r="EB2408" s="25"/>
      <c r="EC2408" s="25"/>
      <c r="ED2408" s="25">
        <v>3141.4830038878299</v>
      </c>
      <c r="EE2408" s="25">
        <v>1270</v>
      </c>
    </row>
    <row r="2409" spans="110:135" x14ac:dyDescent="0.2">
      <c r="DF2409" s="24" t="s">
        <v>5296</v>
      </c>
      <c r="DG2409" s="24" t="s">
        <v>212</v>
      </c>
      <c r="DH2409" s="25">
        <v>2521.4090378566598</v>
      </c>
      <c r="DI2409" s="25">
        <v>2292.8941857862801</v>
      </c>
      <c r="DJ2409" s="25">
        <v>56.954463647010499</v>
      </c>
      <c r="DK2409" s="25"/>
      <c r="DL2409" s="25">
        <v>3021</v>
      </c>
      <c r="DM2409" s="25">
        <v>141.99150449999999</v>
      </c>
      <c r="DN2409" s="25"/>
      <c r="DO2409" s="25"/>
      <c r="DP2409" s="25">
        <v>1861.29990110623</v>
      </c>
      <c r="DQ2409" s="25"/>
      <c r="DR2409" s="25"/>
      <c r="DS2409" s="25">
        <v>402.036594191017</v>
      </c>
      <c r="DT2409" s="25"/>
      <c r="DU2409" s="25">
        <v>2020.85864867839</v>
      </c>
      <c r="DV2409" s="25">
        <v>2661.5834859240199</v>
      </c>
      <c r="DW2409" s="25">
        <v>2292.8941857862801</v>
      </c>
      <c r="DX2409" s="25">
        <v>3802.1634525006102</v>
      </c>
      <c r="DY2409" s="25"/>
      <c r="DZ2409" s="25">
        <v>2129.7679177568598</v>
      </c>
      <c r="EA2409" s="25"/>
      <c r="EB2409" s="25">
        <v>3897.7533427333501</v>
      </c>
      <c r="EC2409" s="25">
        <v>2086.0653391852402</v>
      </c>
      <c r="ED2409" s="25">
        <v>5620.9031197746199</v>
      </c>
      <c r="EE2409" s="25">
        <v>2840</v>
      </c>
    </row>
    <row r="2410" spans="110:135" x14ac:dyDescent="0.2">
      <c r="DF2410" s="24" t="s">
        <v>3583</v>
      </c>
      <c r="DG2410" s="24" t="s">
        <v>212</v>
      </c>
      <c r="DH2410" s="25">
        <v>2755.0989886297102</v>
      </c>
      <c r="DI2410" s="25">
        <v>2293.62309819753</v>
      </c>
      <c r="DJ2410" s="25">
        <v>55.522340523502699</v>
      </c>
      <c r="DK2410" s="25"/>
      <c r="DL2410" s="25">
        <v>2064</v>
      </c>
      <c r="DM2410" s="25">
        <v>1106.3059820000001</v>
      </c>
      <c r="DN2410" s="25"/>
      <c r="DO2410" s="25"/>
      <c r="DP2410" s="25"/>
      <c r="DQ2410" s="25"/>
      <c r="DR2410" s="25">
        <v>5162.4967389045596</v>
      </c>
      <c r="DS2410" s="25">
        <v>3149.0691240464398</v>
      </c>
      <c r="DT2410" s="25"/>
      <c r="DU2410" s="25">
        <v>2293.62309819753</v>
      </c>
      <c r="DV2410" s="25"/>
      <c r="DW2410" s="25"/>
      <c r="DX2410" s="25"/>
      <c r="DY2410" s="25"/>
      <c r="DZ2410" s="25"/>
      <c r="EA2410" s="25"/>
      <c r="EB2410" s="25"/>
      <c r="EC2410" s="25"/>
      <c r="ED2410" s="25"/>
      <c r="EE2410" s="25"/>
    </row>
    <row r="2411" spans="110:135" x14ac:dyDescent="0.2">
      <c r="DF2411" s="24" t="s">
        <v>5837</v>
      </c>
      <c r="DG2411" s="24" t="s">
        <v>212</v>
      </c>
      <c r="DH2411" s="25">
        <v>2948.5766623719501</v>
      </c>
      <c r="DI2411" s="25">
        <v>2293.7858485659499</v>
      </c>
      <c r="DJ2411" s="25">
        <v>64.433392030049902</v>
      </c>
      <c r="DK2411" s="25"/>
      <c r="DL2411" s="25">
        <v>2141</v>
      </c>
      <c r="DM2411" s="25">
        <v>462.6492533</v>
      </c>
      <c r="DN2411" s="25"/>
      <c r="DO2411" s="25"/>
      <c r="DP2411" s="25">
        <v>3722.8884760787701</v>
      </c>
      <c r="DQ2411" s="25"/>
      <c r="DR2411" s="25">
        <v>2415.8189580715398</v>
      </c>
      <c r="DS2411" s="25">
        <v>7731.1325730501003</v>
      </c>
      <c r="DT2411" s="25"/>
      <c r="DU2411" s="25">
        <v>4597.9837860859598</v>
      </c>
      <c r="DV2411" s="25">
        <v>2293.7858485659499</v>
      </c>
      <c r="DW2411" s="25">
        <v>2053.9244716194999</v>
      </c>
      <c r="DX2411" s="25"/>
      <c r="DY2411" s="25"/>
      <c r="DZ2411" s="25">
        <v>2063.9491194474999</v>
      </c>
      <c r="EA2411" s="25"/>
      <c r="EB2411" s="25"/>
      <c r="EC2411" s="25">
        <v>2071.2107998721299</v>
      </c>
      <c r="ED2411" s="25"/>
      <c r="EE2411" s="25">
        <v>2880</v>
      </c>
    </row>
    <row r="2412" spans="110:135" x14ac:dyDescent="0.2">
      <c r="DF2412" s="24" t="s">
        <v>3080</v>
      </c>
      <c r="DG2412" s="24" t="s">
        <v>212</v>
      </c>
      <c r="DH2412" s="25">
        <v>2214.13098046716</v>
      </c>
      <c r="DI2412" s="25">
        <v>2294.03173400681</v>
      </c>
      <c r="DJ2412" s="25">
        <v>45.405515998217297</v>
      </c>
      <c r="DK2412" s="25"/>
      <c r="DL2412" s="25">
        <v>3521</v>
      </c>
      <c r="DM2412" s="25">
        <v>798.24170340000001</v>
      </c>
      <c r="DN2412" s="25">
        <v>1478.806497</v>
      </c>
      <c r="DO2412" s="25">
        <v>854.02167539000004</v>
      </c>
      <c r="DP2412" s="25">
        <v>2898.07330066037</v>
      </c>
      <c r="DQ2412" s="25">
        <v>2294.03173400681</v>
      </c>
      <c r="DR2412" s="25">
        <v>1335.2564260792799</v>
      </c>
      <c r="DS2412" s="25">
        <v>2191.3988333526099</v>
      </c>
      <c r="DT2412" s="25">
        <v>3673.3116638668398</v>
      </c>
      <c r="DU2412" s="25">
        <v>2310.9724943302399</v>
      </c>
      <c r="DV2412" s="25"/>
      <c r="DW2412" s="25">
        <v>3000.3264570526499</v>
      </c>
      <c r="DX2412" s="25"/>
      <c r="DY2412" s="25"/>
      <c r="DZ2412" s="25"/>
      <c r="EA2412" s="25"/>
      <c r="EB2412" s="25"/>
      <c r="EC2412" s="25"/>
      <c r="ED2412" s="25"/>
      <c r="EE2412" s="25"/>
    </row>
    <row r="2413" spans="110:135" x14ac:dyDescent="0.2">
      <c r="DF2413" s="24" t="s">
        <v>2620</v>
      </c>
      <c r="DG2413" s="24" t="s">
        <v>212</v>
      </c>
      <c r="DH2413" s="25">
        <v>2182.8249627486398</v>
      </c>
      <c r="DI2413" s="25">
        <v>2295.50283896171</v>
      </c>
      <c r="DJ2413" s="25">
        <v>53.530001619515097</v>
      </c>
      <c r="DK2413" s="25"/>
      <c r="DL2413" s="25">
        <v>2321</v>
      </c>
      <c r="DM2413" s="25">
        <v>263.7716016</v>
      </c>
      <c r="DN2413" s="25"/>
      <c r="DO2413" s="25"/>
      <c r="DP2413" s="25">
        <v>1788.3997257378701</v>
      </c>
      <c r="DQ2413" s="25"/>
      <c r="DR2413" s="25"/>
      <c r="DS2413" s="25">
        <v>2332.1427637531501</v>
      </c>
      <c r="DT2413" s="25"/>
      <c r="DU2413" s="25">
        <v>1131.4544087587899</v>
      </c>
      <c r="DV2413" s="25"/>
      <c r="DW2413" s="25">
        <v>2270.0056779234301</v>
      </c>
      <c r="DX2413" s="25">
        <v>3894.6068463984102</v>
      </c>
      <c r="DY2413" s="25"/>
      <c r="DZ2413" s="25"/>
      <c r="EA2413" s="25"/>
      <c r="EB2413" s="25"/>
      <c r="EC2413" s="25"/>
      <c r="ED2413" s="25">
        <v>3461.21867781746</v>
      </c>
      <c r="EE2413" s="25"/>
    </row>
    <row r="2414" spans="110:135" x14ac:dyDescent="0.2">
      <c r="DF2414" s="24" t="s">
        <v>5204</v>
      </c>
      <c r="DG2414" s="24" t="s">
        <v>212</v>
      </c>
      <c r="DH2414" s="25">
        <v>2361.3205458602001</v>
      </c>
      <c r="DI2414" s="25">
        <v>2295.7584123841398</v>
      </c>
      <c r="DJ2414" s="25">
        <v>65.3160892059134</v>
      </c>
      <c r="DK2414" s="25"/>
      <c r="DL2414" s="25">
        <v>1425</v>
      </c>
      <c r="DM2414" s="25">
        <v>167.71825860000001</v>
      </c>
      <c r="DN2414" s="25"/>
      <c r="DO2414" s="25"/>
      <c r="DP2414" s="25"/>
      <c r="DQ2414" s="25"/>
      <c r="DR2414" s="25">
        <v>1720.37275193807</v>
      </c>
      <c r="DS2414" s="25">
        <v>1386.45059724621</v>
      </c>
      <c r="DT2414" s="25"/>
      <c r="DU2414" s="25">
        <v>489.7155298472</v>
      </c>
      <c r="DV2414" s="25">
        <v>2296.2526497086201</v>
      </c>
      <c r="DW2414" s="25">
        <v>2295.7584123841398</v>
      </c>
      <c r="DX2414" s="25"/>
      <c r="DY2414" s="25">
        <v>3212.6116513861698</v>
      </c>
      <c r="DZ2414" s="25">
        <v>2784.0973081335401</v>
      </c>
      <c r="EA2414" s="25">
        <v>1828.9934136337399</v>
      </c>
      <c r="EB2414" s="25">
        <v>5816.3091810575297</v>
      </c>
      <c r="EC2414" s="25">
        <v>2740.9246479506201</v>
      </c>
      <c r="ED2414" s="25">
        <v>4532.9626942968198</v>
      </c>
      <c r="EE2414" s="25"/>
    </row>
    <row r="2415" spans="110:135" x14ac:dyDescent="0.2">
      <c r="DF2415" s="24" t="s">
        <v>4790</v>
      </c>
      <c r="DG2415" s="24" t="s">
        <v>212</v>
      </c>
      <c r="DH2415" s="25">
        <v>2582.3221990767502</v>
      </c>
      <c r="DI2415" s="25">
        <v>2296.6674634073102</v>
      </c>
      <c r="DJ2415" s="25">
        <v>47.812914696409301</v>
      </c>
      <c r="DK2415" s="25"/>
      <c r="DL2415" s="25">
        <v>4325</v>
      </c>
      <c r="DM2415" s="25">
        <v>1185.6324930000001</v>
      </c>
      <c r="DN2415" s="25"/>
      <c r="DO2415" s="25"/>
      <c r="DP2415" s="25">
        <v>2361.2993905994699</v>
      </c>
      <c r="DQ2415" s="25"/>
      <c r="DR2415" s="25"/>
      <c r="DS2415" s="25">
        <v>3886.2848548585898</v>
      </c>
      <c r="DT2415" s="25"/>
      <c r="DU2415" s="25">
        <v>2232.0355362151599</v>
      </c>
      <c r="DV2415" s="25"/>
      <c r="DW2415" s="25"/>
      <c r="DX2415" s="25">
        <v>3714.56212817391</v>
      </c>
      <c r="DY2415" s="25"/>
      <c r="DZ2415" s="25">
        <v>1683.76318976687</v>
      </c>
      <c r="EA2415" s="25"/>
      <c r="EB2415" s="25"/>
      <c r="EC2415" s="25"/>
      <c r="ED2415" s="25"/>
      <c r="EE2415" s="25">
        <v>1270</v>
      </c>
    </row>
    <row r="2416" spans="110:135" x14ac:dyDescent="0.2">
      <c r="DF2416" s="24" t="s">
        <v>3880</v>
      </c>
      <c r="DG2416" s="24" t="s">
        <v>212</v>
      </c>
      <c r="DH2416" s="25">
        <v>3046.8412808318999</v>
      </c>
      <c r="DI2416" s="25">
        <v>2298.29744847643</v>
      </c>
      <c r="DJ2416" s="25">
        <v>101.711759721061</v>
      </c>
      <c r="DK2416" s="25"/>
      <c r="DL2416" s="25">
        <v>4276</v>
      </c>
      <c r="DM2416" s="25">
        <v>343.21049950000003</v>
      </c>
      <c r="DN2416" s="25"/>
      <c r="DO2416" s="25"/>
      <c r="DP2416" s="25">
        <v>2312.6253665620902</v>
      </c>
      <c r="DQ2416" s="25"/>
      <c r="DR2416" s="25">
        <v>1470.0155905438901</v>
      </c>
      <c r="DS2416" s="25">
        <v>2298.29744847643</v>
      </c>
      <c r="DT2416" s="25"/>
      <c r="DU2416" s="25">
        <v>9493.4389966257495</v>
      </c>
      <c r="DV2416" s="25"/>
      <c r="DW2416" s="25">
        <v>1134.30106411512</v>
      </c>
      <c r="DX2416" s="25"/>
      <c r="DY2416" s="25"/>
      <c r="DZ2416" s="25"/>
      <c r="EA2416" s="25"/>
      <c r="EB2416" s="25"/>
      <c r="EC2416" s="25"/>
      <c r="ED2416" s="25"/>
      <c r="EE2416" s="25"/>
    </row>
    <row r="2417" spans="110:135" x14ac:dyDescent="0.2">
      <c r="DF2417" s="24" t="s">
        <v>1954</v>
      </c>
      <c r="DG2417" s="24" t="s">
        <v>212</v>
      </c>
      <c r="DH2417" s="25">
        <v>2382.0645092658101</v>
      </c>
      <c r="DI2417" s="25">
        <v>2299.6437077201099</v>
      </c>
      <c r="DJ2417" s="25">
        <v>77.325564678295294</v>
      </c>
      <c r="DK2417" s="25"/>
      <c r="DL2417" s="25">
        <v>2506</v>
      </c>
      <c r="DM2417" s="25">
        <v>140.97251790000001</v>
      </c>
      <c r="DN2417" s="25"/>
      <c r="DO2417" s="25"/>
      <c r="DP2417" s="25">
        <v>3255.1198905649499</v>
      </c>
      <c r="DQ2417" s="25">
        <v>2404.8336415151998</v>
      </c>
      <c r="DR2417" s="25">
        <v>3864.4544075632498</v>
      </c>
      <c r="DS2417" s="25">
        <v>1273.9362386815401</v>
      </c>
      <c r="DT2417" s="25">
        <v>6764.7953575894899</v>
      </c>
      <c r="DU2417" s="25">
        <v>2075.7560953447801</v>
      </c>
      <c r="DV2417" s="25"/>
      <c r="DW2417" s="25">
        <v>1278.19774504461</v>
      </c>
      <c r="DX2417" s="25"/>
      <c r="DY2417" s="25"/>
      <c r="DZ2417" s="25"/>
      <c r="EA2417" s="25">
        <v>2299.6437077201099</v>
      </c>
      <c r="EB2417" s="25"/>
      <c r="EC2417" s="25"/>
      <c r="ED2417" s="25"/>
      <c r="EE2417" s="25">
        <v>339</v>
      </c>
    </row>
    <row r="2418" spans="110:135" x14ac:dyDescent="0.2">
      <c r="DF2418" s="24" t="s">
        <v>4219</v>
      </c>
      <c r="DG2418" s="24" t="s">
        <v>212</v>
      </c>
      <c r="DH2418" s="25">
        <v>2002.5772780472901</v>
      </c>
      <c r="DI2418" s="25">
        <v>2299.7780676760799</v>
      </c>
      <c r="DJ2418" s="25">
        <v>67.387818776728494</v>
      </c>
      <c r="DK2418" s="25">
        <v>4294</v>
      </c>
      <c r="DL2418" s="25">
        <v>2258</v>
      </c>
      <c r="DM2418" s="25">
        <v>183.68329919999999</v>
      </c>
      <c r="DN2418" s="25">
        <v>476.21154419999999</v>
      </c>
      <c r="DO2418" s="25"/>
      <c r="DP2418" s="25">
        <v>3835.8185633728799</v>
      </c>
      <c r="DQ2418" s="25"/>
      <c r="DR2418" s="25">
        <v>1414.7968438856001</v>
      </c>
      <c r="DS2418" s="25">
        <v>2386.0666868150502</v>
      </c>
      <c r="DT2418" s="25"/>
      <c r="DU2418" s="25">
        <v>1131.682793229</v>
      </c>
      <c r="DV2418" s="25">
        <v>2916.24486642786</v>
      </c>
      <c r="DW2418" s="25">
        <v>2575.8666040849598</v>
      </c>
      <c r="DX2418" s="25"/>
      <c r="DY2418" s="25"/>
      <c r="DZ2418" s="25">
        <v>2341.5561353521598</v>
      </c>
      <c r="EA2418" s="25"/>
      <c r="EB2418" s="25"/>
      <c r="EC2418" s="25"/>
      <c r="ED2418" s="25"/>
      <c r="EE2418" s="25">
        <v>217</v>
      </c>
    </row>
    <row r="2419" spans="110:135" x14ac:dyDescent="0.2">
      <c r="DF2419" s="24" t="s">
        <v>6533</v>
      </c>
      <c r="DG2419" s="24" t="s">
        <v>212</v>
      </c>
      <c r="DH2419" s="25">
        <v>2457.7034548218899</v>
      </c>
      <c r="DI2419" s="25">
        <v>2300</v>
      </c>
      <c r="DJ2419" s="25">
        <v>13.2879035546765</v>
      </c>
      <c r="DK2419" s="25"/>
      <c r="DL2419" s="25"/>
      <c r="DM2419" s="25"/>
      <c r="DN2419" s="25">
        <v>2239.907369</v>
      </c>
      <c r="DO2419" s="25"/>
      <c r="DP2419" s="25"/>
      <c r="DQ2419" s="25"/>
      <c r="DR2419" s="25"/>
      <c r="DS2419" s="25"/>
      <c r="DT2419" s="25"/>
      <c r="DU2419" s="25"/>
      <c r="DV2419" s="25"/>
      <c r="DW2419" s="25">
        <v>2833.20299546568</v>
      </c>
      <c r="DX2419" s="25"/>
      <c r="DY2419" s="25"/>
      <c r="DZ2419" s="25"/>
      <c r="EA2419" s="25"/>
      <c r="EB2419" s="25"/>
      <c r="EC2419" s="25"/>
      <c r="ED2419" s="25"/>
      <c r="EE2419" s="25">
        <v>2300</v>
      </c>
    </row>
    <row r="2420" spans="110:135" x14ac:dyDescent="0.2">
      <c r="DF2420" s="24" t="s">
        <v>193</v>
      </c>
      <c r="DG2420" s="24" t="s">
        <v>212</v>
      </c>
      <c r="DH2420" s="25">
        <v>3351.2779141931301</v>
      </c>
      <c r="DI2420" s="25">
        <v>2302.4867024899499</v>
      </c>
      <c r="DJ2420" s="25">
        <v>97.051951179685304</v>
      </c>
      <c r="DK2420" s="25"/>
      <c r="DL2420" s="25">
        <v>12663</v>
      </c>
      <c r="DM2420" s="25">
        <v>860.39529889999994</v>
      </c>
      <c r="DN2420" s="25"/>
      <c r="DO2420" s="25"/>
      <c r="DP2420" s="25">
        <v>2735.05749022689</v>
      </c>
      <c r="DQ2420" s="25"/>
      <c r="DR2420" s="25">
        <v>1939.45091921069</v>
      </c>
      <c r="DS2420" s="25">
        <v>3967.6501556010899</v>
      </c>
      <c r="DT2420" s="25"/>
      <c r="DU2420" s="25">
        <v>4341.94127941837</v>
      </c>
      <c r="DV2420" s="25"/>
      <c r="DW2420" s="25">
        <v>1203.72464695178</v>
      </c>
      <c r="DX2420" s="25"/>
      <c r="DY2420" s="25">
        <v>2349.8249160304399</v>
      </c>
      <c r="DZ2420" s="25">
        <v>2250.5256472951701</v>
      </c>
      <c r="EA2420" s="25"/>
      <c r="EB2420" s="25"/>
      <c r="EC2420" s="25">
        <v>2302.4867024899499</v>
      </c>
      <c r="ED2420" s="25"/>
      <c r="EE2420" s="25">
        <v>2250</v>
      </c>
    </row>
    <row r="2421" spans="110:135" x14ac:dyDescent="0.2">
      <c r="DF2421" s="24" t="s">
        <v>5186</v>
      </c>
      <c r="DG2421" s="24" t="s">
        <v>212</v>
      </c>
      <c r="DH2421" s="25">
        <v>2279.5682847912799</v>
      </c>
      <c r="DI2421" s="25">
        <v>2303.4373879158502</v>
      </c>
      <c r="DJ2421" s="25">
        <v>52.003721569427</v>
      </c>
      <c r="DK2421" s="25">
        <v>1891</v>
      </c>
      <c r="DL2421" s="25">
        <v>4221</v>
      </c>
      <c r="DM2421" s="25">
        <v>292.83514330000003</v>
      </c>
      <c r="DN2421" s="25"/>
      <c r="DO2421" s="25"/>
      <c r="DP2421" s="25">
        <v>2371.5770996139099</v>
      </c>
      <c r="DQ2421" s="25"/>
      <c r="DR2421" s="25">
        <v>2295.8601351748098</v>
      </c>
      <c r="DS2421" s="25">
        <v>1331.2250401772801</v>
      </c>
      <c r="DT2421" s="25"/>
      <c r="DU2421" s="25">
        <v>2311.0146406568801</v>
      </c>
      <c r="DV2421" s="25">
        <v>3669.49048714222</v>
      </c>
      <c r="DW2421" s="25">
        <v>2145.8763268545099</v>
      </c>
      <c r="DX2421" s="25"/>
      <c r="DY2421" s="25"/>
      <c r="DZ2421" s="25">
        <v>2341.5561353521598</v>
      </c>
      <c r="EA2421" s="25">
        <v>1844.8497247217799</v>
      </c>
      <c r="EB2421" s="25"/>
      <c r="EC2421" s="25">
        <v>3402.9757606282801</v>
      </c>
      <c r="ED2421" s="25">
        <v>3599.69549345616</v>
      </c>
      <c r="EE2421" s="25">
        <v>195</v>
      </c>
    </row>
    <row r="2422" spans="110:135" x14ac:dyDescent="0.2">
      <c r="DF2422" s="24" t="s">
        <v>6663</v>
      </c>
      <c r="DG2422" s="24" t="s">
        <v>212</v>
      </c>
      <c r="DH2422" s="25">
        <v>2227.6440416237301</v>
      </c>
      <c r="DI2422" s="25">
        <v>2304</v>
      </c>
      <c r="DJ2422" s="25">
        <v>96.616400542470799</v>
      </c>
      <c r="DK2422" s="25">
        <v>2304</v>
      </c>
      <c r="DL2422" s="25"/>
      <c r="DM2422" s="25">
        <v>38.212641069999997</v>
      </c>
      <c r="DN2422" s="25"/>
      <c r="DO2422" s="25"/>
      <c r="DP2422" s="25"/>
      <c r="DQ2422" s="25"/>
      <c r="DR2422" s="25"/>
      <c r="DS2422" s="25"/>
      <c r="DT2422" s="25"/>
      <c r="DU2422" s="25"/>
      <c r="DV2422" s="25"/>
      <c r="DW2422" s="25">
        <v>4340.7194838011901</v>
      </c>
      <c r="DX2422" s="25"/>
      <c r="DY2422" s="25"/>
      <c r="DZ2422" s="25"/>
      <c r="EA2422" s="25"/>
      <c r="EB2422" s="25"/>
      <c r="EC2422" s="25"/>
      <c r="ED2422" s="25"/>
      <c r="EE2422" s="25"/>
    </row>
    <row r="2423" spans="110:135" x14ac:dyDescent="0.2">
      <c r="DF2423" s="24" t="s">
        <v>4844</v>
      </c>
      <c r="DG2423" s="24" t="s">
        <v>212</v>
      </c>
      <c r="DH2423" s="25">
        <v>2826.5007804298002</v>
      </c>
      <c r="DI2423" s="25">
        <v>2304.7647338097299</v>
      </c>
      <c r="DJ2423" s="25">
        <v>110.600308640031</v>
      </c>
      <c r="DK2423" s="25"/>
      <c r="DL2423" s="25">
        <v>1941</v>
      </c>
      <c r="DM2423" s="25">
        <v>551.67491170000005</v>
      </c>
      <c r="DN2423" s="25"/>
      <c r="DO2423" s="25"/>
      <c r="DP2423" s="25">
        <v>671.572644359685</v>
      </c>
      <c r="DQ2423" s="25"/>
      <c r="DR2423" s="25"/>
      <c r="DS2423" s="25">
        <v>264.41846704153602</v>
      </c>
      <c r="DT2423" s="25">
        <v>13277.201277231599</v>
      </c>
      <c r="DU2423" s="25">
        <v>1383.7624847873201</v>
      </c>
      <c r="DV2423" s="25">
        <v>2874.0040546943001</v>
      </c>
      <c r="DW2423" s="25">
        <v>2344.5571076472602</v>
      </c>
      <c r="DX2423" s="25"/>
      <c r="DY2423" s="25">
        <v>3597.3903967535098</v>
      </c>
      <c r="DZ2423" s="25">
        <v>2931.8692382814002</v>
      </c>
      <c r="EA2423" s="25">
        <v>2021.0752538220399</v>
      </c>
      <c r="EB2423" s="25">
        <v>4031.9413101719501</v>
      </c>
      <c r="EC2423" s="25">
        <v>2304.7647338097299</v>
      </c>
      <c r="ED2423" s="25">
        <v>3530.2798261466701</v>
      </c>
      <c r="EE2423" s="25">
        <v>672</v>
      </c>
    </row>
    <row r="2424" spans="110:135" x14ac:dyDescent="0.2">
      <c r="DF2424" s="24" t="s">
        <v>6353</v>
      </c>
      <c r="DG2424" s="24" t="s">
        <v>212</v>
      </c>
      <c r="DH2424" s="25">
        <v>3288.23399643826</v>
      </c>
      <c r="DI2424" s="25">
        <v>2305.4892454497699</v>
      </c>
      <c r="DJ2424" s="25">
        <v>113.919076457984</v>
      </c>
      <c r="DK2424" s="25">
        <v>3082</v>
      </c>
      <c r="DL2424" s="25">
        <v>10624</v>
      </c>
      <c r="DM2424" s="25">
        <v>52.42548773</v>
      </c>
      <c r="DN2424" s="25"/>
      <c r="DO2424" s="25"/>
      <c r="DP2424" s="25"/>
      <c r="DQ2424" s="25"/>
      <c r="DR2424" s="25"/>
      <c r="DS2424" s="25"/>
      <c r="DT2424" s="25"/>
      <c r="DU2424" s="25"/>
      <c r="DV2424" s="25"/>
      <c r="DW2424" s="25"/>
      <c r="DX2424" s="25"/>
      <c r="DY2424" s="25">
        <v>2608.54670985642</v>
      </c>
      <c r="DZ2424" s="25">
        <v>2002.43178104311</v>
      </c>
      <c r="EA2424" s="25"/>
      <c r="EB2424" s="25"/>
      <c r="EC2424" s="25"/>
      <c r="ED2424" s="25"/>
      <c r="EE2424" s="25">
        <v>1360</v>
      </c>
    </row>
    <row r="2425" spans="110:135" x14ac:dyDescent="0.2">
      <c r="DF2425" s="24" t="s">
        <v>4600</v>
      </c>
      <c r="DG2425" s="24" t="s">
        <v>212</v>
      </c>
      <c r="DH2425" s="25">
        <v>2359.6643587315798</v>
      </c>
      <c r="DI2425" s="25">
        <v>2305.7690053809702</v>
      </c>
      <c r="DJ2425" s="25">
        <v>53.642887298008503</v>
      </c>
      <c r="DK2425" s="25"/>
      <c r="DL2425" s="25">
        <v>3610</v>
      </c>
      <c r="DM2425" s="25">
        <v>551.34976770000003</v>
      </c>
      <c r="DN2425" s="25"/>
      <c r="DO2425" s="25"/>
      <c r="DP2425" s="25">
        <v>2640.0082997603299</v>
      </c>
      <c r="DQ2425" s="25"/>
      <c r="DR2425" s="25">
        <v>3433.2501654462399</v>
      </c>
      <c r="DS2425" s="25">
        <v>1094.2649785067899</v>
      </c>
      <c r="DT2425" s="25"/>
      <c r="DU2425" s="25">
        <v>1004.80710065505</v>
      </c>
      <c r="DV2425" s="25"/>
      <c r="DW2425" s="25"/>
      <c r="DX2425" s="25"/>
      <c r="DY2425" s="25">
        <v>3260.0433084636602</v>
      </c>
      <c r="DZ2425" s="25">
        <v>1771.39025578209</v>
      </c>
      <c r="EA2425" s="25"/>
      <c r="EB2425" s="25"/>
      <c r="EC2425" s="25">
        <v>1971.5297110016099</v>
      </c>
      <c r="ED2425" s="25"/>
      <c r="EE2425" s="25">
        <v>4260</v>
      </c>
    </row>
    <row r="2426" spans="110:135" x14ac:dyDescent="0.2">
      <c r="DF2426" s="24" t="s">
        <v>3640</v>
      </c>
      <c r="DG2426" s="24" t="s">
        <v>212</v>
      </c>
      <c r="DH2426" s="25">
        <v>2055.5538787934802</v>
      </c>
      <c r="DI2426" s="25">
        <v>2308.0114115635301</v>
      </c>
      <c r="DJ2426" s="25">
        <v>53.792593514291099</v>
      </c>
      <c r="DK2426" s="25"/>
      <c r="DL2426" s="25">
        <v>2319</v>
      </c>
      <c r="DM2426" s="25">
        <v>85.221879009999995</v>
      </c>
      <c r="DN2426" s="25"/>
      <c r="DO2426" s="25"/>
      <c r="DP2426" s="25">
        <v>2282.11550264175</v>
      </c>
      <c r="DQ2426" s="25"/>
      <c r="DR2426" s="25"/>
      <c r="DS2426" s="25">
        <v>784.05461880419898</v>
      </c>
      <c r="DT2426" s="25"/>
      <c r="DU2426" s="25">
        <v>912.50999971622002</v>
      </c>
      <c r="DV2426" s="25">
        <v>2565.6661641810501</v>
      </c>
      <c r="DW2426" s="25"/>
      <c r="DX2426" s="25">
        <v>3626.9403457264398</v>
      </c>
      <c r="DY2426" s="25"/>
      <c r="DZ2426" s="25">
        <v>2308.0114115635301</v>
      </c>
      <c r="EA2426" s="25"/>
      <c r="EB2426" s="25"/>
      <c r="EC2426" s="25">
        <v>2724.48413462391</v>
      </c>
      <c r="ED2426" s="25">
        <v>3413.08861046117</v>
      </c>
      <c r="EE2426" s="25">
        <v>1590</v>
      </c>
    </row>
    <row r="2427" spans="110:135" x14ac:dyDescent="0.2">
      <c r="DF2427" s="24" t="s">
        <v>4765</v>
      </c>
      <c r="DG2427" s="24" t="s">
        <v>212</v>
      </c>
      <c r="DH2427" s="25">
        <v>2306.1404315838199</v>
      </c>
      <c r="DI2427" s="25">
        <v>2308.0114115635301</v>
      </c>
      <c r="DJ2427" s="25">
        <v>57.614677871709397</v>
      </c>
      <c r="DK2427" s="25">
        <v>200</v>
      </c>
      <c r="DL2427" s="25">
        <v>2246</v>
      </c>
      <c r="DM2427" s="25">
        <v>860.58973909999997</v>
      </c>
      <c r="DN2427" s="25"/>
      <c r="DO2427" s="25">
        <v>862.81711476999999</v>
      </c>
      <c r="DP2427" s="25">
        <v>3124.5723500675499</v>
      </c>
      <c r="DQ2427" s="25"/>
      <c r="DR2427" s="25">
        <v>2538.2291783497999</v>
      </c>
      <c r="DS2427" s="25">
        <v>5896.2598088814702</v>
      </c>
      <c r="DT2427" s="25"/>
      <c r="DU2427" s="25">
        <v>1428.98356536246</v>
      </c>
      <c r="DV2427" s="25">
        <v>2459.45670671474</v>
      </c>
      <c r="DW2427" s="25">
        <v>1950.7431236099901</v>
      </c>
      <c r="DX2427" s="25"/>
      <c r="DY2427" s="25">
        <v>2972.5953507643899</v>
      </c>
      <c r="DZ2427" s="25">
        <v>2308.0114115635301</v>
      </c>
      <c r="EA2427" s="25">
        <v>2399.67465148478</v>
      </c>
      <c r="EB2427" s="25"/>
      <c r="EC2427" s="25"/>
      <c r="ED2427" s="25">
        <v>3324.1734730886701</v>
      </c>
      <c r="EE2427" s="25">
        <v>2020</v>
      </c>
    </row>
    <row r="2428" spans="110:135" x14ac:dyDescent="0.2">
      <c r="DF2428" s="24" t="s">
        <v>5454</v>
      </c>
      <c r="DG2428" s="24" t="s">
        <v>212</v>
      </c>
      <c r="DH2428" s="25">
        <v>3396.0862002007102</v>
      </c>
      <c r="DI2428" s="25">
        <v>2309.00256760097</v>
      </c>
      <c r="DJ2428" s="25">
        <v>68.214802336876602</v>
      </c>
      <c r="DK2428" s="25"/>
      <c r="DL2428" s="25">
        <v>1721</v>
      </c>
      <c r="DM2428" s="25">
        <v>1017.876565</v>
      </c>
      <c r="DN2428" s="25"/>
      <c r="DO2428" s="25"/>
      <c r="DP2428" s="25">
        <v>2566.74975120815</v>
      </c>
      <c r="DQ2428" s="25">
        <v>6078.3604262252102</v>
      </c>
      <c r="DR2428" s="25">
        <v>2309.00256760097</v>
      </c>
      <c r="DS2428" s="25">
        <v>2308.49806616569</v>
      </c>
      <c r="DT2428" s="25"/>
      <c r="DU2428" s="25">
        <v>6062.5775791939504</v>
      </c>
      <c r="DV2428" s="25">
        <v>2179.7953293382202</v>
      </c>
      <c r="DW2428" s="25"/>
      <c r="DX2428" s="25"/>
      <c r="DY2428" s="25">
        <v>3071.4850774410902</v>
      </c>
      <c r="DZ2428" s="25">
        <v>1781.6028400345001</v>
      </c>
      <c r="EA2428" s="25"/>
      <c r="EB2428" s="25"/>
      <c r="EC2428" s="25"/>
      <c r="ED2428" s="25"/>
      <c r="EE2428" s="25">
        <v>8260</v>
      </c>
    </row>
    <row r="2429" spans="110:135" x14ac:dyDescent="0.2">
      <c r="DF2429" s="24" t="s">
        <v>3523</v>
      </c>
      <c r="DG2429" s="24" t="s">
        <v>212</v>
      </c>
      <c r="DH2429" s="25">
        <v>2188.69467443948</v>
      </c>
      <c r="DI2429" s="25">
        <v>2312.4157077124701</v>
      </c>
      <c r="DJ2429" s="25">
        <v>50.590444991683903</v>
      </c>
      <c r="DK2429" s="25"/>
      <c r="DL2429" s="25">
        <v>1805</v>
      </c>
      <c r="DM2429" s="25">
        <v>357.34669309999998</v>
      </c>
      <c r="DN2429" s="25"/>
      <c r="DO2429" s="25"/>
      <c r="DP2429" s="25">
        <v>1930.7160524783201</v>
      </c>
      <c r="DQ2429" s="25">
        <v>2658.6755237655598</v>
      </c>
      <c r="DR2429" s="25">
        <v>497.79099126020702</v>
      </c>
      <c r="DS2429" s="25">
        <v>3779.98767672545</v>
      </c>
      <c r="DT2429" s="25"/>
      <c r="DU2429" s="25">
        <v>1164.51071987618</v>
      </c>
      <c r="DV2429" s="25">
        <v>3398.2645646441802</v>
      </c>
      <c r="DW2429" s="25">
        <v>2430.1933179857001</v>
      </c>
      <c r="DX2429" s="25">
        <v>3437.2124559989202</v>
      </c>
      <c r="DY2429" s="25"/>
      <c r="DZ2429" s="25">
        <v>2194.63809743924</v>
      </c>
      <c r="EA2429" s="25"/>
      <c r="EB2429" s="25"/>
      <c r="EC2429" s="25"/>
      <c r="ED2429" s="25"/>
      <c r="EE2429" s="25">
        <v>2610</v>
      </c>
    </row>
    <row r="2430" spans="110:135" x14ac:dyDescent="0.2">
      <c r="DF2430" s="24" t="s">
        <v>4862</v>
      </c>
      <c r="DG2430" s="24" t="s">
        <v>212</v>
      </c>
      <c r="DH2430" s="25">
        <v>2472.8633446468298</v>
      </c>
      <c r="DI2430" s="25">
        <v>2314.7131769399102</v>
      </c>
      <c r="DJ2430" s="25">
        <v>60.993987253752898</v>
      </c>
      <c r="DK2430" s="25"/>
      <c r="DL2430" s="25">
        <v>5847</v>
      </c>
      <c r="DM2430" s="25">
        <v>558.46531200000004</v>
      </c>
      <c r="DN2430" s="25"/>
      <c r="DO2430" s="25"/>
      <c r="DP2430" s="25">
        <v>2548.6731278938801</v>
      </c>
      <c r="DQ2430" s="25"/>
      <c r="DR2430" s="25"/>
      <c r="DS2430" s="25">
        <v>1003.39595123972</v>
      </c>
      <c r="DT2430" s="25"/>
      <c r="DU2430" s="25">
        <v>2363.0864959884402</v>
      </c>
      <c r="DV2430" s="25"/>
      <c r="DW2430" s="25">
        <v>2226.2625646708798</v>
      </c>
      <c r="DX2430" s="25"/>
      <c r="DY2430" s="25"/>
      <c r="DZ2430" s="25">
        <v>2314.7131769399102</v>
      </c>
      <c r="EA2430" s="25"/>
      <c r="EB2430" s="25"/>
      <c r="EC2430" s="25"/>
      <c r="ED2430" s="25">
        <v>3324.1734730886701</v>
      </c>
      <c r="EE2430" s="25">
        <v>2070</v>
      </c>
    </row>
    <row r="2431" spans="110:135" x14ac:dyDescent="0.2">
      <c r="DF2431" s="24" t="s">
        <v>5654</v>
      </c>
      <c r="DG2431" s="24" t="s">
        <v>212</v>
      </c>
      <c r="DH2431" s="25">
        <v>3083.8205565281</v>
      </c>
      <c r="DI2431" s="25">
        <v>2315.7346602737398</v>
      </c>
      <c r="DJ2431" s="25">
        <v>55.285150029839002</v>
      </c>
      <c r="DK2431" s="25"/>
      <c r="DL2431" s="25">
        <v>2104</v>
      </c>
      <c r="DM2431" s="25">
        <v>932.00775820000001</v>
      </c>
      <c r="DN2431" s="25"/>
      <c r="DO2431" s="25"/>
      <c r="DP2431" s="25">
        <v>2315.7346602737398</v>
      </c>
      <c r="DQ2431" s="25"/>
      <c r="DR2431" s="25"/>
      <c r="DS2431" s="25">
        <v>4653.5125555573904</v>
      </c>
      <c r="DT2431" s="25"/>
      <c r="DU2431" s="25">
        <v>2808.1255247302502</v>
      </c>
      <c r="DV2431" s="25"/>
      <c r="DW2431" s="25">
        <v>2200.6653542345698</v>
      </c>
      <c r="DX2431" s="25">
        <v>4161.4240133989097</v>
      </c>
      <c r="DY2431" s="25"/>
      <c r="DZ2431" s="25">
        <v>2088.9151423580101</v>
      </c>
      <c r="EA2431" s="25"/>
      <c r="EB2431" s="25"/>
      <c r="EC2431" s="25"/>
      <c r="ED2431" s="25"/>
      <c r="EE2431" s="25">
        <v>6490</v>
      </c>
    </row>
    <row r="2432" spans="110:135" x14ac:dyDescent="0.2">
      <c r="DF2432" s="24" t="s">
        <v>4880</v>
      </c>
      <c r="DG2432" s="24" t="s">
        <v>212</v>
      </c>
      <c r="DH2432" s="25">
        <v>2223.7088437586599</v>
      </c>
      <c r="DI2432" s="25">
        <v>2316.0539617713298</v>
      </c>
      <c r="DJ2432" s="25">
        <v>54.425583254695503</v>
      </c>
      <c r="DK2432" s="25"/>
      <c r="DL2432" s="25">
        <v>3159</v>
      </c>
      <c r="DM2432" s="25">
        <v>231.78475270000001</v>
      </c>
      <c r="DN2432" s="25"/>
      <c r="DO2432" s="25"/>
      <c r="DP2432" s="25">
        <v>1028.43170834546</v>
      </c>
      <c r="DQ2432" s="25"/>
      <c r="DR2432" s="25">
        <v>1536.3250372838199</v>
      </c>
      <c r="DS2432" s="25">
        <v>1668.20000310715</v>
      </c>
      <c r="DT2432" s="25"/>
      <c r="DU2432" s="25">
        <v>897.10845222822797</v>
      </c>
      <c r="DV2432" s="25">
        <v>2808.5799863688599</v>
      </c>
      <c r="DW2432" s="25">
        <v>3036.5972007259902</v>
      </c>
      <c r="DX2432" s="25">
        <v>3571.1687477086698</v>
      </c>
      <c r="DY2432" s="25"/>
      <c r="DZ2432" s="25">
        <v>2316.0539617713298</v>
      </c>
      <c r="EA2432" s="25"/>
      <c r="EB2432" s="25"/>
      <c r="EC2432" s="25">
        <v>3175.0931331048</v>
      </c>
      <c r="ED2432" s="25">
        <v>4239.8719855182899</v>
      </c>
      <c r="EE2432" s="25">
        <v>1240</v>
      </c>
    </row>
    <row r="2433" spans="110:135" x14ac:dyDescent="0.2">
      <c r="DF2433" s="24" t="s">
        <v>3206</v>
      </c>
      <c r="DG2433" s="24" t="s">
        <v>212</v>
      </c>
      <c r="DH2433" s="25">
        <v>2367.4363228848802</v>
      </c>
      <c r="DI2433" s="25">
        <v>2316.46051339104</v>
      </c>
      <c r="DJ2433" s="25">
        <v>52.165519578797401</v>
      </c>
      <c r="DK2433" s="25"/>
      <c r="DL2433" s="25">
        <v>3206</v>
      </c>
      <c r="DM2433" s="25">
        <v>631.99256439999999</v>
      </c>
      <c r="DN2433" s="25"/>
      <c r="DO2433" s="25"/>
      <c r="DP2433" s="25">
        <v>1858.00565529545</v>
      </c>
      <c r="DQ2433" s="25"/>
      <c r="DR2433" s="25"/>
      <c r="DS2433" s="25">
        <v>3824.7228813378902</v>
      </c>
      <c r="DT2433" s="25"/>
      <c r="DU2433" s="25">
        <v>2316.46051339104</v>
      </c>
      <c r="DV2433" s="25"/>
      <c r="DW2433" s="25"/>
      <c r="DX2433" s="25"/>
      <c r="DY2433" s="25"/>
      <c r="DZ2433" s="25"/>
      <c r="EA2433" s="25"/>
      <c r="EB2433" s="25"/>
      <c r="EC2433" s="25"/>
      <c r="ED2433" s="25"/>
      <c r="EE2433" s="25"/>
    </row>
    <row r="2434" spans="110:135" x14ac:dyDescent="0.2">
      <c r="DF2434" s="24" t="s">
        <v>5424</v>
      </c>
      <c r="DG2434" s="24" t="s">
        <v>212</v>
      </c>
      <c r="DH2434" s="25">
        <v>2581.7481017405999</v>
      </c>
      <c r="DI2434" s="25">
        <v>2317.2550643518698</v>
      </c>
      <c r="DJ2434" s="25">
        <v>57.040993501173901</v>
      </c>
      <c r="DK2434" s="25"/>
      <c r="DL2434" s="25">
        <v>4645</v>
      </c>
      <c r="DM2434" s="25">
        <v>182.09300020000001</v>
      </c>
      <c r="DN2434" s="25"/>
      <c r="DO2434" s="25"/>
      <c r="DP2434" s="25">
        <v>1468.7177340406799</v>
      </c>
      <c r="DQ2434" s="25">
        <v>2164.96953415184</v>
      </c>
      <c r="DR2434" s="25"/>
      <c r="DS2434" s="25">
        <v>1199.16623243135</v>
      </c>
      <c r="DT2434" s="25"/>
      <c r="DU2434" s="25">
        <v>1723.6685452075601</v>
      </c>
      <c r="DV2434" s="25">
        <v>2469.5405945518901</v>
      </c>
      <c r="DW2434" s="25"/>
      <c r="DX2434" s="25"/>
      <c r="DY2434" s="25">
        <v>2577.8850347296602</v>
      </c>
      <c r="DZ2434" s="25">
        <v>2626.7804111134501</v>
      </c>
      <c r="EA2434" s="25">
        <v>1718.7904835019201</v>
      </c>
      <c r="EB2434" s="25">
        <v>3663.7245155437799</v>
      </c>
      <c r="EC2434" s="25">
        <v>1916.7325259642</v>
      </c>
      <c r="ED2434" s="25">
        <v>4167.40481293213</v>
      </c>
      <c r="EE2434" s="25">
        <v>5620</v>
      </c>
    </row>
    <row r="2435" spans="110:135" x14ac:dyDescent="0.2">
      <c r="DF2435" s="24" t="s">
        <v>4616</v>
      </c>
      <c r="DG2435" s="24" t="s">
        <v>212</v>
      </c>
      <c r="DH2435" s="25">
        <v>2348.8419140352598</v>
      </c>
      <c r="DI2435" s="25">
        <v>2317.3781974785002</v>
      </c>
      <c r="DJ2435" s="25">
        <v>60.984583869644197</v>
      </c>
      <c r="DK2435" s="25"/>
      <c r="DL2435" s="25">
        <v>5068</v>
      </c>
      <c r="DM2435" s="25">
        <v>300.0523293</v>
      </c>
      <c r="DN2435" s="25"/>
      <c r="DO2435" s="25"/>
      <c r="DP2435" s="25">
        <v>3045.8628222515199</v>
      </c>
      <c r="DQ2435" s="25"/>
      <c r="DR2435" s="25"/>
      <c r="DS2435" s="25">
        <v>1127.1535778141499</v>
      </c>
      <c r="DT2435" s="25"/>
      <c r="DU2435" s="25">
        <v>2317.3781974785002</v>
      </c>
      <c r="DV2435" s="25">
        <v>2627.7643043380599</v>
      </c>
      <c r="DW2435" s="25"/>
      <c r="DX2435" s="25">
        <v>3380.1513150983001</v>
      </c>
      <c r="DY2435" s="25"/>
      <c r="DZ2435" s="25">
        <v>2223.21468003681</v>
      </c>
      <c r="EA2435" s="25"/>
      <c r="EB2435" s="25"/>
      <c r="EC2435" s="25"/>
      <c r="ED2435" s="25"/>
      <c r="EE2435" s="25">
        <v>1050</v>
      </c>
    </row>
    <row r="2436" spans="110:135" x14ac:dyDescent="0.2">
      <c r="DF2436" s="24" t="s">
        <v>5188</v>
      </c>
      <c r="DG2436" s="24" t="s">
        <v>212</v>
      </c>
      <c r="DH2436" s="25">
        <v>2358.4794024519601</v>
      </c>
      <c r="DI2436" s="25">
        <v>2317.3948903990199</v>
      </c>
      <c r="DJ2436" s="25">
        <v>45.190860082888001</v>
      </c>
      <c r="DK2436" s="25"/>
      <c r="DL2436" s="25">
        <v>3063</v>
      </c>
      <c r="DM2436" s="25">
        <v>398.2531098</v>
      </c>
      <c r="DN2436" s="25"/>
      <c r="DO2436" s="25"/>
      <c r="DP2436" s="25">
        <v>2151.7826013433</v>
      </c>
      <c r="DQ2436" s="25"/>
      <c r="DR2436" s="25"/>
      <c r="DS2436" s="25">
        <v>1605.84649048042</v>
      </c>
      <c r="DT2436" s="25"/>
      <c r="DU2436" s="25">
        <v>1102.83895763757</v>
      </c>
      <c r="DV2436" s="25">
        <v>2381.4049653950901</v>
      </c>
      <c r="DW2436" s="25">
        <v>2275.7235799034902</v>
      </c>
      <c r="DX2436" s="25">
        <v>3759.8136518344299</v>
      </c>
      <c r="DY2436" s="25">
        <v>3319.6036042017599</v>
      </c>
      <c r="DZ2436" s="25">
        <v>2317.3948903990199</v>
      </c>
      <c r="EA2436" s="25"/>
      <c r="EB2436" s="25"/>
      <c r="EC2436" s="25">
        <v>3876.1927609315699</v>
      </c>
      <c r="ED2436" s="25">
        <v>3168.3776199488898</v>
      </c>
      <c r="EE2436" s="25">
        <v>1240</v>
      </c>
    </row>
    <row r="2437" spans="110:135" x14ac:dyDescent="0.2">
      <c r="DF2437" s="24" t="s">
        <v>3250</v>
      </c>
      <c r="DG2437" s="24" t="s">
        <v>212</v>
      </c>
      <c r="DH2437" s="25">
        <v>2846.1463390325898</v>
      </c>
      <c r="DI2437" s="25">
        <v>2318.4600396863798</v>
      </c>
      <c r="DJ2437" s="25">
        <v>91.842382746556893</v>
      </c>
      <c r="DK2437" s="25"/>
      <c r="DL2437" s="25">
        <v>332</v>
      </c>
      <c r="DM2437" s="25">
        <v>1749.912474</v>
      </c>
      <c r="DN2437" s="25"/>
      <c r="DO2437" s="25">
        <v>11428.810393</v>
      </c>
      <c r="DP2437" s="25">
        <v>3319.3015448405399</v>
      </c>
      <c r="DQ2437" s="25">
        <v>1600.14477886942</v>
      </c>
      <c r="DR2437" s="25">
        <v>1777.60340704949</v>
      </c>
      <c r="DS2437" s="25">
        <v>3496.6740540180299</v>
      </c>
      <c r="DT2437" s="25">
        <v>3099.0923796564698</v>
      </c>
      <c r="DU2437" s="25">
        <v>1107.53485051451</v>
      </c>
      <c r="DV2437" s="25">
        <v>2406.3841332171701</v>
      </c>
      <c r="DW2437" s="25">
        <v>2569.03171356438</v>
      </c>
      <c r="DX2437" s="25"/>
      <c r="DY2437" s="25">
        <v>2589.0230715706598</v>
      </c>
      <c r="DZ2437" s="25">
        <v>2230.53594615559</v>
      </c>
      <c r="EA2437" s="25"/>
      <c r="EB2437" s="25"/>
      <c r="EC2437" s="25"/>
      <c r="ED2437" s="25"/>
      <c r="EE2437" s="25">
        <v>2140</v>
      </c>
    </row>
    <row r="2438" spans="110:135" x14ac:dyDescent="0.2">
      <c r="DF2438" s="24" t="s">
        <v>3040</v>
      </c>
      <c r="DG2438" s="24" t="s">
        <v>212</v>
      </c>
      <c r="DH2438" s="25">
        <v>2306.98556878417</v>
      </c>
      <c r="DI2438" s="25">
        <v>2319.6829019861202</v>
      </c>
      <c r="DJ2438" s="25">
        <v>64.515880975192601</v>
      </c>
      <c r="DK2438" s="25">
        <v>1290</v>
      </c>
      <c r="DL2438" s="25">
        <v>1467</v>
      </c>
      <c r="DM2438" s="25">
        <v>166.18387469999999</v>
      </c>
      <c r="DN2438" s="25"/>
      <c r="DO2438" s="25"/>
      <c r="DP2438" s="25">
        <v>3627.5992691992301</v>
      </c>
      <c r="DQ2438" s="25">
        <v>5613.9437867239303</v>
      </c>
      <c r="DR2438" s="25"/>
      <c r="DS2438" s="25">
        <v>2998.7973559990501</v>
      </c>
      <c r="DT2438" s="25"/>
      <c r="DU2438" s="25">
        <v>2413.1032393013602</v>
      </c>
      <c r="DV2438" s="25">
        <v>2672.2863516617699</v>
      </c>
      <c r="DW2438" s="25">
        <v>2226.2625646708798</v>
      </c>
      <c r="DX2438" s="25"/>
      <c r="DY2438" s="25">
        <v>2880.3502516277699</v>
      </c>
      <c r="DZ2438" s="25">
        <v>2111.3001315259999</v>
      </c>
      <c r="EA2438" s="25"/>
      <c r="EB2438" s="25"/>
      <c r="EC2438" s="25"/>
      <c r="ED2438" s="25"/>
      <c r="EE2438" s="25">
        <v>217</v>
      </c>
    </row>
    <row r="2439" spans="110:135" x14ac:dyDescent="0.2">
      <c r="DF2439" s="24" t="s">
        <v>4151</v>
      </c>
      <c r="DG2439" s="24" t="s">
        <v>274</v>
      </c>
      <c r="DH2439" s="25">
        <v>2569.55148676204</v>
      </c>
      <c r="DI2439" s="25">
        <v>2319.7908492665001</v>
      </c>
      <c r="DJ2439" s="25">
        <v>49.342128900470399</v>
      </c>
      <c r="DK2439" s="25"/>
      <c r="DL2439" s="25">
        <v>1466</v>
      </c>
      <c r="DM2439" s="25">
        <v>1158.0816170000001</v>
      </c>
      <c r="DN2439" s="25"/>
      <c r="DO2439" s="25">
        <v>1535.193309</v>
      </c>
      <c r="DP2439" s="25">
        <v>2884.4043434387199</v>
      </c>
      <c r="DQ2439" s="25">
        <v>3677.0098043831399</v>
      </c>
      <c r="DR2439" s="25">
        <v>4881.2868573382202</v>
      </c>
      <c r="DS2439" s="25">
        <v>3000.0120775595601</v>
      </c>
      <c r="DT2439" s="25"/>
      <c r="DU2439" s="25">
        <v>2319.7908492665001</v>
      </c>
      <c r="DV2439" s="25"/>
      <c r="DW2439" s="25">
        <v>1173.51395896386</v>
      </c>
      <c r="DX2439" s="25"/>
      <c r="DY2439" s="25"/>
      <c r="DZ2439" s="25"/>
      <c r="EA2439" s="25">
        <v>4179.7735374324002</v>
      </c>
      <c r="EB2439" s="25"/>
      <c r="EC2439" s="25"/>
      <c r="ED2439" s="25"/>
      <c r="EE2439" s="25">
        <v>1990</v>
      </c>
    </row>
    <row r="2440" spans="110:135" x14ac:dyDescent="0.2">
      <c r="DF2440" s="24" t="s">
        <v>4754</v>
      </c>
      <c r="DG2440" s="24" t="s">
        <v>212</v>
      </c>
      <c r="DH2440" s="25">
        <v>2719.5966099889902</v>
      </c>
      <c r="DI2440" s="25">
        <v>2319.9517082391499</v>
      </c>
      <c r="DJ2440" s="25">
        <v>47.081471370613002</v>
      </c>
      <c r="DK2440" s="25"/>
      <c r="DL2440" s="25">
        <v>2225</v>
      </c>
      <c r="DM2440" s="25">
        <v>473.95992910000001</v>
      </c>
      <c r="DN2440" s="25"/>
      <c r="DO2440" s="25"/>
      <c r="DP2440" s="25">
        <v>3802.6452775143598</v>
      </c>
      <c r="DQ2440" s="25"/>
      <c r="DR2440" s="25">
        <v>3474.5989540166402</v>
      </c>
      <c r="DS2440" s="25">
        <v>5141.8074360775099</v>
      </c>
      <c r="DT2440" s="25"/>
      <c r="DU2440" s="25">
        <v>1811.7145339495701</v>
      </c>
      <c r="DV2440" s="25">
        <v>3401.9720670545098</v>
      </c>
      <c r="DW2440" s="25">
        <v>2224.36448569904</v>
      </c>
      <c r="DX2440" s="25"/>
      <c r="DY2440" s="25"/>
      <c r="DZ2440" s="25">
        <v>2279.9034164783002</v>
      </c>
      <c r="EA2440" s="25"/>
      <c r="EB2440" s="25"/>
      <c r="EC2440" s="25"/>
      <c r="ED2440" s="25"/>
      <c r="EE2440" s="25">
        <v>2360</v>
      </c>
    </row>
    <row r="2441" spans="110:135" x14ac:dyDescent="0.2">
      <c r="DF2441" s="24" t="s">
        <v>5390</v>
      </c>
      <c r="DG2441" s="24" t="s">
        <v>212</v>
      </c>
      <c r="DH2441" s="25">
        <v>2579.8843273576599</v>
      </c>
      <c r="DI2441" s="25">
        <v>2321.2934650591701</v>
      </c>
      <c r="DJ2441" s="25">
        <v>57.589301263352397</v>
      </c>
      <c r="DK2441" s="25"/>
      <c r="DL2441" s="25">
        <v>3483</v>
      </c>
      <c r="DM2441" s="25">
        <v>1119.9131070000001</v>
      </c>
      <c r="DN2441" s="25"/>
      <c r="DO2441" s="25"/>
      <c r="DP2441" s="25">
        <v>4910.6256103311298</v>
      </c>
      <c r="DQ2441" s="25"/>
      <c r="DR2441" s="25">
        <v>747.71374730418097</v>
      </c>
      <c r="DS2441" s="25">
        <v>5219.9850843334698</v>
      </c>
      <c r="DT2441" s="25"/>
      <c r="DU2441" s="25">
        <v>1225.75650640605</v>
      </c>
      <c r="DV2441" s="25">
        <v>2671.4969957684302</v>
      </c>
      <c r="DW2441" s="25">
        <v>1253.5588052885</v>
      </c>
      <c r="DX2441" s="25">
        <v>3763.9751417417901</v>
      </c>
      <c r="DY2441" s="25"/>
      <c r="DZ2441" s="25">
        <v>2357.6893562278101</v>
      </c>
      <c r="EA2441" s="25"/>
      <c r="EB2441" s="25"/>
      <c r="EC2441" s="25">
        <v>2284.8975738905301</v>
      </c>
      <c r="ED2441" s="25"/>
      <c r="EE2441" s="25">
        <v>1920</v>
      </c>
    </row>
    <row r="2442" spans="110:135" x14ac:dyDescent="0.2">
      <c r="DF2442" s="24" t="s">
        <v>5552</v>
      </c>
      <c r="DG2442" s="24" t="s">
        <v>212</v>
      </c>
      <c r="DH2442" s="25">
        <v>3654.8657317495799</v>
      </c>
      <c r="DI2442" s="25">
        <v>2321.7732073600901</v>
      </c>
      <c r="DJ2442" s="25">
        <v>107.855797550361</v>
      </c>
      <c r="DK2442" s="25"/>
      <c r="DL2442" s="25">
        <v>788</v>
      </c>
      <c r="DM2442" s="25">
        <v>246.72658250000001</v>
      </c>
      <c r="DN2442" s="25"/>
      <c r="DO2442" s="25"/>
      <c r="DP2442" s="25">
        <v>2644.96693933084</v>
      </c>
      <c r="DQ2442" s="25"/>
      <c r="DR2442" s="25"/>
      <c r="DS2442" s="25">
        <v>2363.8608246781901</v>
      </c>
      <c r="DT2442" s="25">
        <v>13242.615858274399</v>
      </c>
      <c r="DU2442" s="25">
        <v>2279.6855900420001</v>
      </c>
      <c r="DV2442" s="25">
        <v>3009.7426877772</v>
      </c>
      <c r="DW2442" s="25">
        <v>1853.19847301394</v>
      </c>
      <c r="DX2442" s="25"/>
      <c r="DY2442" s="25"/>
      <c r="DZ2442" s="25">
        <v>2239.8603618792399</v>
      </c>
      <c r="EA2442" s="25"/>
      <c r="EB2442" s="25"/>
      <c r="EC2442" s="25"/>
      <c r="ED2442" s="25"/>
      <c r="EE2442" s="25">
        <v>7880</v>
      </c>
    </row>
    <row r="2443" spans="110:135" x14ac:dyDescent="0.2">
      <c r="DF2443" s="24" t="s">
        <v>3909</v>
      </c>
      <c r="DG2443" s="24" t="s">
        <v>212</v>
      </c>
      <c r="DH2443" s="25">
        <v>2057.6769682682502</v>
      </c>
      <c r="DI2443" s="25">
        <v>2323.0205262843001</v>
      </c>
      <c r="DJ2443" s="25">
        <v>37.379890500143297</v>
      </c>
      <c r="DK2443" s="25"/>
      <c r="DL2443" s="25">
        <v>1906</v>
      </c>
      <c r="DM2443" s="25">
        <v>285.37019459999999</v>
      </c>
      <c r="DN2443" s="25"/>
      <c r="DO2443" s="25"/>
      <c r="DP2443" s="25">
        <v>2428.5533115235398</v>
      </c>
      <c r="DQ2443" s="25"/>
      <c r="DR2443" s="25">
        <v>1081.04069670897</v>
      </c>
      <c r="DS2443" s="25">
        <v>2422.1609871804599</v>
      </c>
      <c r="DT2443" s="25"/>
      <c r="DU2443" s="25">
        <v>1561.73475396054</v>
      </c>
      <c r="DV2443" s="25">
        <v>2630.9800711527801</v>
      </c>
      <c r="DW2443" s="25">
        <v>1985.0208020856401</v>
      </c>
      <c r="DX2443" s="25"/>
      <c r="DY2443" s="25">
        <v>2552.8733431932201</v>
      </c>
      <c r="DZ2443" s="25">
        <v>2223.8800653881399</v>
      </c>
      <c r="EA2443" s="25"/>
      <c r="EB2443" s="25"/>
      <c r="EC2443" s="25"/>
      <c r="ED2443" s="25">
        <v>3074.5093934256902</v>
      </c>
      <c r="EE2443" s="25">
        <v>2540</v>
      </c>
    </row>
    <row r="2444" spans="110:135" x14ac:dyDescent="0.2">
      <c r="DF2444" s="24" t="s">
        <v>2996</v>
      </c>
      <c r="DG2444" s="24" t="s">
        <v>212</v>
      </c>
      <c r="DH2444" s="25">
        <v>2076.3793944193199</v>
      </c>
      <c r="DI2444" s="25">
        <v>2324.0697884470901</v>
      </c>
      <c r="DJ2444" s="25">
        <v>68.254068234997405</v>
      </c>
      <c r="DK2444" s="25"/>
      <c r="DL2444" s="25">
        <v>2885</v>
      </c>
      <c r="DM2444" s="25">
        <v>12.26722601</v>
      </c>
      <c r="DN2444" s="25"/>
      <c r="DO2444" s="25"/>
      <c r="DP2444" s="25">
        <v>791.23264947945904</v>
      </c>
      <c r="DQ2444" s="25"/>
      <c r="DR2444" s="25"/>
      <c r="DS2444" s="25">
        <v>587.92110790892502</v>
      </c>
      <c r="DT2444" s="25"/>
      <c r="DU2444" s="25">
        <v>3975.00850352818</v>
      </c>
      <c r="DV2444" s="25">
        <v>2352.38116451005</v>
      </c>
      <c r="DW2444" s="25">
        <v>2295.7584123841398</v>
      </c>
      <c r="DX2444" s="25">
        <v>3774.38192545947</v>
      </c>
      <c r="DY2444" s="25">
        <v>3127.13681246137</v>
      </c>
      <c r="DZ2444" s="25">
        <v>1686.2914582016199</v>
      </c>
      <c r="EA2444" s="25"/>
      <c r="EB2444" s="25"/>
      <c r="EC2444" s="25"/>
      <c r="ED2444" s="25">
        <v>3324.1734730886701</v>
      </c>
      <c r="EE2444" s="25">
        <v>105</v>
      </c>
    </row>
    <row r="2445" spans="110:135" x14ac:dyDescent="0.2">
      <c r="DF2445" s="24" t="s">
        <v>3766</v>
      </c>
      <c r="DG2445" s="24" t="s">
        <v>212</v>
      </c>
      <c r="DH2445" s="25">
        <v>1875.85181914993</v>
      </c>
      <c r="DI2445" s="25">
        <v>2326.78541269368</v>
      </c>
      <c r="DJ2445" s="25">
        <v>65.621746531846597</v>
      </c>
      <c r="DK2445" s="25"/>
      <c r="DL2445" s="25">
        <v>3938</v>
      </c>
      <c r="DM2445" s="25">
        <v>148.93834319999999</v>
      </c>
      <c r="DN2445" s="25">
        <v>1081.3014089999999</v>
      </c>
      <c r="DO2445" s="25"/>
      <c r="DP2445" s="25">
        <v>2745.70100990541</v>
      </c>
      <c r="DQ2445" s="25"/>
      <c r="DR2445" s="25"/>
      <c r="DS2445" s="25">
        <v>1760.41353405576</v>
      </c>
      <c r="DT2445" s="25"/>
      <c r="DU2445" s="25">
        <v>644.32308362405297</v>
      </c>
      <c r="DV2445" s="25">
        <v>2545.9706316410502</v>
      </c>
      <c r="DW2445" s="25"/>
      <c r="DX2445" s="25"/>
      <c r="DY2445" s="25">
        <v>2492.0202541744402</v>
      </c>
      <c r="DZ2445" s="25">
        <v>2326.78541269368</v>
      </c>
      <c r="EA2445" s="25"/>
      <c r="EB2445" s="25"/>
      <c r="EC2445" s="25">
        <v>2825.9163323548401</v>
      </c>
      <c r="ED2445" s="25"/>
      <c r="EE2445" s="25">
        <v>125</v>
      </c>
    </row>
    <row r="2446" spans="110:135" x14ac:dyDescent="0.2">
      <c r="DF2446" s="24" t="s">
        <v>5766</v>
      </c>
      <c r="DG2446" s="24" t="s">
        <v>212</v>
      </c>
      <c r="DH2446" s="25">
        <v>2974.4800772356798</v>
      </c>
      <c r="DI2446" s="25">
        <v>2328.0352943178</v>
      </c>
      <c r="DJ2446" s="25">
        <v>81.761987054089502</v>
      </c>
      <c r="DK2446" s="25"/>
      <c r="DL2446" s="25">
        <v>1249</v>
      </c>
      <c r="DM2446" s="25">
        <v>169.0804157</v>
      </c>
      <c r="DN2446" s="25"/>
      <c r="DO2446" s="25"/>
      <c r="DP2446" s="25">
        <v>660.67545207993805</v>
      </c>
      <c r="DQ2446" s="25">
        <v>8433.1344678169608</v>
      </c>
      <c r="DR2446" s="25"/>
      <c r="DS2446" s="25">
        <v>1392.61540912444</v>
      </c>
      <c r="DT2446" s="25"/>
      <c r="DU2446" s="25">
        <v>803.57995334014095</v>
      </c>
      <c r="DV2446" s="25">
        <v>5299.8053512454599</v>
      </c>
      <c r="DW2446" s="25">
        <v>3877.3107378967402</v>
      </c>
      <c r="DX2446" s="25"/>
      <c r="DY2446" s="25">
        <v>2783.2320596608802</v>
      </c>
      <c r="DZ2446" s="25">
        <v>4832.4694926661296</v>
      </c>
      <c r="EA2446" s="25"/>
      <c r="EB2446" s="25">
        <v>5181.6752733541398</v>
      </c>
      <c r="EC2446" s="25">
        <v>1872.83852897473</v>
      </c>
      <c r="ED2446" s="25">
        <v>4481.3039394399502</v>
      </c>
      <c r="EE2446" s="25">
        <v>606</v>
      </c>
    </row>
    <row r="2447" spans="110:135" x14ac:dyDescent="0.2">
      <c r="DF2447" s="24" t="s">
        <v>6075</v>
      </c>
      <c r="DG2447" s="24" t="s">
        <v>212</v>
      </c>
      <c r="DH2447" s="25">
        <v>2933.11716312</v>
      </c>
      <c r="DI2447" s="25">
        <v>2329.4752100918299</v>
      </c>
      <c r="DJ2447" s="25">
        <v>89.291128303522896</v>
      </c>
      <c r="DK2447" s="25"/>
      <c r="DL2447" s="25">
        <v>2607</v>
      </c>
      <c r="DM2447" s="25">
        <v>701.17569219999996</v>
      </c>
      <c r="DN2447" s="25">
        <v>1218.62689</v>
      </c>
      <c r="DO2447" s="25">
        <v>1096.12285406</v>
      </c>
      <c r="DP2447" s="25">
        <v>3100.9469028707999</v>
      </c>
      <c r="DQ2447" s="25"/>
      <c r="DR2447" s="25"/>
      <c r="DS2447" s="25">
        <v>4990.9793607388301</v>
      </c>
      <c r="DT2447" s="25"/>
      <c r="DU2447" s="25">
        <v>2329.4752100918299</v>
      </c>
      <c r="DV2447" s="25"/>
      <c r="DW2447" s="25">
        <v>1383.7275581184999</v>
      </c>
      <c r="DX2447" s="25"/>
      <c r="DY2447" s="25"/>
      <c r="DZ2447" s="25"/>
      <c r="EA2447" s="25"/>
      <c r="EB2447" s="25"/>
      <c r="EC2447" s="25"/>
      <c r="ED2447" s="25"/>
      <c r="EE2447" s="25">
        <v>8970</v>
      </c>
    </row>
    <row r="2448" spans="110:135" x14ac:dyDescent="0.2">
      <c r="DF2448" s="24" t="s">
        <v>2286</v>
      </c>
      <c r="DG2448" s="24" t="s">
        <v>212</v>
      </c>
      <c r="DH2448" s="25">
        <v>2168.4385230698399</v>
      </c>
      <c r="DI2448" s="25">
        <v>2330.7464971644399</v>
      </c>
      <c r="DJ2448" s="25">
        <v>59.326458541393002</v>
      </c>
      <c r="DK2448" s="25"/>
      <c r="DL2448" s="25">
        <v>2026</v>
      </c>
      <c r="DM2448" s="25">
        <v>363.94221110000001</v>
      </c>
      <c r="DN2448" s="25"/>
      <c r="DO2448" s="25"/>
      <c r="DP2448" s="25">
        <v>3431.7527962583699</v>
      </c>
      <c r="DQ2448" s="25"/>
      <c r="DR2448" s="25">
        <v>2330.7464971644399</v>
      </c>
      <c r="DS2448" s="25">
        <v>2934.7025277381399</v>
      </c>
      <c r="DT2448" s="25"/>
      <c r="DU2448" s="25">
        <v>958.06486495886395</v>
      </c>
      <c r="DV2448" s="25">
        <v>2620.46308232413</v>
      </c>
      <c r="DW2448" s="25"/>
      <c r="DX2448" s="25">
        <v>4223.6645097704504</v>
      </c>
      <c r="DY2448" s="25"/>
      <c r="DZ2448" s="25">
        <v>1836.6804993616499</v>
      </c>
      <c r="EA2448" s="25"/>
      <c r="EB2448" s="25"/>
      <c r="EC2448" s="25"/>
      <c r="ED2448" s="25">
        <v>3034.5067650921601</v>
      </c>
      <c r="EE2448" s="25">
        <v>92.3</v>
      </c>
    </row>
    <row r="2449" spans="110:135" x14ac:dyDescent="0.2">
      <c r="DF2449" s="24" t="s">
        <v>3914</v>
      </c>
      <c r="DG2449" s="24" t="s">
        <v>212</v>
      </c>
      <c r="DH2449" s="25">
        <v>2584.5138211466901</v>
      </c>
      <c r="DI2449" s="25">
        <v>2332.1545809067302</v>
      </c>
      <c r="DJ2449" s="25">
        <v>58.360017048386197</v>
      </c>
      <c r="DK2449" s="25"/>
      <c r="DL2449" s="25">
        <v>2502</v>
      </c>
      <c r="DM2449" s="25">
        <v>365.82089389999999</v>
      </c>
      <c r="DN2449" s="25"/>
      <c r="DO2449" s="25"/>
      <c r="DP2449" s="25">
        <v>2236.9220291348101</v>
      </c>
      <c r="DQ2449" s="25">
        <v>1028.4804591781899</v>
      </c>
      <c r="DR2449" s="25">
        <v>516.85257377593098</v>
      </c>
      <c r="DS2449" s="25">
        <v>2959.3607873103201</v>
      </c>
      <c r="DT2449" s="25">
        <v>5781.9568889217298</v>
      </c>
      <c r="DU2449" s="25">
        <v>4175.6253518264803</v>
      </c>
      <c r="DV2449" s="25">
        <v>3420.4273540344702</v>
      </c>
      <c r="DW2449" s="25">
        <v>2193.0921676973298</v>
      </c>
      <c r="DX2449" s="25">
        <v>3855.9865882209101</v>
      </c>
      <c r="DY2449" s="25"/>
      <c r="DZ2449" s="25">
        <v>2332.1545809067302</v>
      </c>
      <c r="EA2449" s="25"/>
      <c r="EB2449" s="25"/>
      <c r="EC2449" s="25"/>
      <c r="ED2449" s="25"/>
      <c r="EE2449" s="25">
        <v>2230</v>
      </c>
    </row>
    <row r="2450" spans="110:135" x14ac:dyDescent="0.2">
      <c r="DF2450" s="24" t="s">
        <v>5194</v>
      </c>
      <c r="DG2450" s="24" t="s">
        <v>212</v>
      </c>
      <c r="DH2450" s="25">
        <v>2669.52639629136</v>
      </c>
      <c r="DI2450" s="25">
        <v>2332.3441388095598</v>
      </c>
      <c r="DJ2450" s="25">
        <v>60.9130243455106</v>
      </c>
      <c r="DK2450" s="25"/>
      <c r="DL2450" s="25">
        <v>3899</v>
      </c>
      <c r="DM2450" s="25">
        <v>555.24349670000004</v>
      </c>
      <c r="DN2450" s="25"/>
      <c r="DO2450" s="25">
        <v>482.71787460000002</v>
      </c>
      <c r="DP2450" s="25">
        <v>4740.21223742447</v>
      </c>
      <c r="DQ2450" s="25">
        <v>6324.7662933854599</v>
      </c>
      <c r="DR2450" s="25">
        <v>1949.7760242976201</v>
      </c>
      <c r="DS2450" s="25">
        <v>3397.8366292953101</v>
      </c>
      <c r="DT2450" s="25"/>
      <c r="DU2450" s="25">
        <v>2893.5151926480198</v>
      </c>
      <c r="DV2450" s="25">
        <v>2332.3441388095598</v>
      </c>
      <c r="DW2450" s="25">
        <v>2416.6826123251199</v>
      </c>
      <c r="DX2450" s="25"/>
      <c r="DY2450" s="25"/>
      <c r="DZ2450" s="25">
        <v>2243.8587439961798</v>
      </c>
      <c r="EA2450" s="25"/>
      <c r="EB2450" s="25"/>
      <c r="EC2450" s="25">
        <v>1967.88990830596</v>
      </c>
      <c r="ED2450" s="25"/>
      <c r="EE2450" s="25">
        <v>1500</v>
      </c>
    </row>
    <row r="2451" spans="110:135" x14ac:dyDescent="0.2">
      <c r="DF2451" s="24" t="s">
        <v>10228</v>
      </c>
      <c r="DG2451" s="24" t="s">
        <v>274</v>
      </c>
      <c r="DH2451" s="25">
        <v>49890.738532877098</v>
      </c>
      <c r="DI2451" s="25">
        <v>2332.8826222910502</v>
      </c>
      <c r="DJ2451" s="25">
        <v>261.89365484825402</v>
      </c>
      <c r="DK2451" s="25"/>
      <c r="DL2451" s="25">
        <v>373113</v>
      </c>
      <c r="DM2451" s="25"/>
      <c r="DN2451" s="25"/>
      <c r="DO2451" s="25"/>
      <c r="DP2451" s="25"/>
      <c r="DQ2451" s="25"/>
      <c r="DR2451" s="25"/>
      <c r="DS2451" s="25">
        <v>499.38117976340601</v>
      </c>
      <c r="DT2451" s="25"/>
      <c r="DU2451" s="25"/>
      <c r="DV2451" s="25">
        <v>2135.0674932431398</v>
      </c>
      <c r="DW2451" s="25">
        <v>1888.9732641095</v>
      </c>
      <c r="DX2451" s="25"/>
      <c r="DY2451" s="25">
        <v>2530.6977513389602</v>
      </c>
      <c r="DZ2451" s="25">
        <v>2119.2112484258</v>
      </c>
      <c r="EA2451" s="25"/>
      <c r="EB2451" s="25"/>
      <c r="EC2451" s="25"/>
      <c r="ED2451" s="25">
        <v>3739.5773261356399</v>
      </c>
      <c r="EE2451" s="25">
        <v>13100</v>
      </c>
    </row>
    <row r="2452" spans="110:135" x14ac:dyDescent="0.2">
      <c r="DF2452" s="24" t="s">
        <v>6344</v>
      </c>
      <c r="DG2452" s="24" t="s">
        <v>212</v>
      </c>
      <c r="DH2452" s="25">
        <v>3314.26113259455</v>
      </c>
      <c r="DI2452" s="25">
        <v>2333.53386377896</v>
      </c>
      <c r="DJ2452" s="25">
        <v>122.74598213976201</v>
      </c>
      <c r="DK2452" s="25"/>
      <c r="DL2452" s="25">
        <v>14658</v>
      </c>
      <c r="DM2452" s="25">
        <v>604.75884819999999</v>
      </c>
      <c r="DN2452" s="25"/>
      <c r="DO2452" s="25"/>
      <c r="DP2452" s="25">
        <v>2650.5003287361501</v>
      </c>
      <c r="DQ2452" s="25"/>
      <c r="DR2452" s="25">
        <v>1168.9293402375899</v>
      </c>
      <c r="DS2452" s="25">
        <v>1845.3220247223401</v>
      </c>
      <c r="DT2452" s="25"/>
      <c r="DU2452" s="25">
        <v>3421.28193236481</v>
      </c>
      <c r="DV2452" s="25">
        <v>2444.5183959854999</v>
      </c>
      <c r="DW2452" s="25">
        <v>2626.7511241266898</v>
      </c>
      <c r="DX2452" s="25"/>
      <c r="DY2452" s="25"/>
      <c r="DZ2452" s="25">
        <v>2222.5493315724202</v>
      </c>
      <c r="EA2452" s="25"/>
      <c r="EB2452" s="25"/>
      <c r="EC2452" s="25"/>
      <c r="ED2452" s="25"/>
      <c r="EE2452" s="25">
        <v>1500</v>
      </c>
    </row>
    <row r="2453" spans="110:135" x14ac:dyDescent="0.2">
      <c r="DF2453" s="24" t="s">
        <v>6283</v>
      </c>
      <c r="DG2453" s="24" t="s">
        <v>212</v>
      </c>
      <c r="DH2453" s="25">
        <v>3809.63169541048</v>
      </c>
      <c r="DI2453" s="25">
        <v>2334.1218381998701</v>
      </c>
      <c r="DJ2453" s="25">
        <v>133.78322005849901</v>
      </c>
      <c r="DK2453" s="25">
        <v>1396</v>
      </c>
      <c r="DL2453" s="25">
        <v>956</v>
      </c>
      <c r="DM2453" s="25">
        <v>1328.1590189999999</v>
      </c>
      <c r="DN2453" s="25"/>
      <c r="DO2453" s="25">
        <v>1264.5331045099999</v>
      </c>
      <c r="DP2453" s="25">
        <v>3203.0895005042698</v>
      </c>
      <c r="DQ2453" s="25"/>
      <c r="DR2453" s="25">
        <v>2233.5355497105402</v>
      </c>
      <c r="DS2453" s="25">
        <v>2959.8478482403998</v>
      </c>
      <c r="DT2453" s="25"/>
      <c r="DU2453" s="25">
        <v>4714.67123890742</v>
      </c>
      <c r="DV2453" s="25">
        <v>4072.1023224391802</v>
      </c>
      <c r="DW2453" s="25">
        <v>1969.2570565706601</v>
      </c>
      <c r="DX2453" s="25"/>
      <c r="DY2453" s="25">
        <v>21747.324876380299</v>
      </c>
      <c r="DZ2453" s="25">
        <v>2690.0549570921698</v>
      </c>
      <c r="EA2453" s="25"/>
      <c r="EB2453" s="25"/>
      <c r="EC2453" s="25">
        <v>2334.1218381998701</v>
      </c>
      <c r="ED2453" s="25">
        <v>4385.7781196023698</v>
      </c>
      <c r="EE2453" s="25">
        <v>1890</v>
      </c>
    </row>
    <row r="2454" spans="110:135" x14ac:dyDescent="0.2">
      <c r="DF2454" s="24" t="s">
        <v>4040</v>
      </c>
      <c r="DG2454" s="24" t="s">
        <v>212</v>
      </c>
      <c r="DH2454" s="25">
        <v>3804.04402672285</v>
      </c>
      <c r="DI2454" s="25">
        <v>2334.7984697065499</v>
      </c>
      <c r="DJ2454" s="25">
        <v>116.39592883181901</v>
      </c>
      <c r="DK2454" s="25"/>
      <c r="DL2454" s="25">
        <v>3766</v>
      </c>
      <c r="DM2454" s="25">
        <v>529.69665380000004</v>
      </c>
      <c r="DN2454" s="25"/>
      <c r="DO2454" s="25"/>
      <c r="DP2454" s="25">
        <v>806.38137141436596</v>
      </c>
      <c r="DQ2454" s="25"/>
      <c r="DR2454" s="25">
        <v>4724.8125337384699</v>
      </c>
      <c r="DS2454" s="25">
        <v>2747.5213401030201</v>
      </c>
      <c r="DT2454" s="25">
        <v>15559.0858824363</v>
      </c>
      <c r="DU2454" s="25">
        <v>1200.5331891390699</v>
      </c>
      <c r="DV2454" s="25"/>
      <c r="DW2454" s="25"/>
      <c r="DX2454" s="25"/>
      <c r="DY2454" s="25">
        <v>5114.3336972871202</v>
      </c>
      <c r="DZ2454" s="25"/>
      <c r="EA2454" s="25"/>
      <c r="EB2454" s="25"/>
      <c r="EC2454" s="25">
        <v>1922.07559931008</v>
      </c>
      <c r="ED2454" s="25"/>
      <c r="EE2454" s="25">
        <v>1670</v>
      </c>
    </row>
    <row r="2455" spans="110:135" x14ac:dyDescent="0.2">
      <c r="DF2455" s="24" t="s">
        <v>6763</v>
      </c>
      <c r="DG2455" s="24" t="s">
        <v>212</v>
      </c>
      <c r="DH2455" s="25">
        <v>3072.7597302582599</v>
      </c>
      <c r="DI2455" s="25">
        <v>2336.0183677827399</v>
      </c>
      <c r="DJ2455" s="25">
        <v>74.943390629039698</v>
      </c>
      <c r="DK2455" s="25"/>
      <c r="DL2455" s="25">
        <v>8156</v>
      </c>
      <c r="DM2455" s="25">
        <v>563.91404030000001</v>
      </c>
      <c r="DN2455" s="25"/>
      <c r="DO2455" s="25">
        <v>805.56662991999997</v>
      </c>
      <c r="DP2455" s="25">
        <v>2336.0183677827399</v>
      </c>
      <c r="DQ2455" s="25"/>
      <c r="DR2455" s="25">
        <v>1125.8190913880801</v>
      </c>
      <c r="DS2455" s="25">
        <v>3845.0283750389599</v>
      </c>
      <c r="DT2455" s="25">
        <v>1069.0789654666601</v>
      </c>
      <c r="DU2455" s="25">
        <v>1350.84947769258</v>
      </c>
      <c r="DV2455" s="25">
        <v>5923.1974139573103</v>
      </c>
      <c r="DW2455" s="25">
        <v>2187.4156414162399</v>
      </c>
      <c r="DX2455" s="25">
        <v>3586.0857002288699</v>
      </c>
      <c r="DY2455" s="25"/>
      <c r="DZ2455" s="25">
        <v>6917.10262630125</v>
      </c>
      <c r="EA2455" s="25"/>
      <c r="EB2455" s="25"/>
      <c r="EC2455" s="25">
        <v>2851.5777483136899</v>
      </c>
      <c r="ED2455" s="25">
        <v>3303.74187606757</v>
      </c>
      <c r="EE2455" s="25">
        <v>2070</v>
      </c>
    </row>
    <row r="2456" spans="110:135" x14ac:dyDescent="0.2">
      <c r="DF2456" s="24" t="s">
        <v>5638</v>
      </c>
      <c r="DG2456" s="24" t="s">
        <v>212</v>
      </c>
      <c r="DH2456" s="25">
        <v>2853.8237037649001</v>
      </c>
      <c r="DI2456" s="25">
        <v>2336.3650911301102</v>
      </c>
      <c r="DJ2456" s="25">
        <v>66.119505678112702</v>
      </c>
      <c r="DK2456" s="25"/>
      <c r="DL2456" s="25">
        <v>7483</v>
      </c>
      <c r="DM2456" s="25">
        <v>1262.4860550000001</v>
      </c>
      <c r="DN2456" s="25"/>
      <c r="DO2456" s="25"/>
      <c r="DP2456" s="25">
        <v>2866.2623389856899</v>
      </c>
      <c r="DQ2456" s="25"/>
      <c r="DR2456" s="25">
        <v>846.02750473129504</v>
      </c>
      <c r="DS2456" s="25">
        <v>2687.9405693353601</v>
      </c>
      <c r="DT2456" s="25"/>
      <c r="DU2456" s="25">
        <v>4787.2874518354101</v>
      </c>
      <c r="DV2456" s="25">
        <v>2336.3650911301102</v>
      </c>
      <c r="DW2456" s="25">
        <v>2271.9113317041301</v>
      </c>
      <c r="DX2456" s="25"/>
      <c r="DY2456" s="25"/>
      <c r="DZ2456" s="25">
        <v>2137.6917882307498</v>
      </c>
      <c r="EA2456" s="25"/>
      <c r="EB2456" s="25"/>
      <c r="EC2456" s="25"/>
      <c r="ED2456" s="25">
        <v>3413.08861046117</v>
      </c>
      <c r="EE2456" s="25">
        <v>1300</v>
      </c>
    </row>
    <row r="2457" spans="110:135" x14ac:dyDescent="0.2">
      <c r="DF2457" s="24" t="s">
        <v>3107</v>
      </c>
      <c r="DG2457" s="24" t="s">
        <v>212</v>
      </c>
      <c r="DH2457" s="25">
        <v>2973.2816587543398</v>
      </c>
      <c r="DI2457" s="25">
        <v>2337.16643883492</v>
      </c>
      <c r="DJ2457" s="25">
        <v>97.897274184258194</v>
      </c>
      <c r="DK2457" s="25"/>
      <c r="DL2457" s="25">
        <v>3284</v>
      </c>
      <c r="DM2457" s="25">
        <v>444.05866950000001</v>
      </c>
      <c r="DN2457" s="25">
        <v>427.34393139999997</v>
      </c>
      <c r="DO2457" s="25"/>
      <c r="DP2457" s="25">
        <v>4687.1700901643799</v>
      </c>
      <c r="DQ2457" s="25">
        <v>2337.16643883492</v>
      </c>
      <c r="DR2457" s="25"/>
      <c r="DS2457" s="25">
        <v>2388.1612409116801</v>
      </c>
      <c r="DT2457" s="25">
        <v>10976.513629617801</v>
      </c>
      <c r="DU2457" s="25">
        <v>2053.62069122093</v>
      </c>
      <c r="DV2457" s="25"/>
      <c r="DW2457" s="25">
        <v>1769.3442491829701</v>
      </c>
      <c r="DX2457" s="25"/>
      <c r="DY2457" s="25">
        <v>2630.90927399252</v>
      </c>
      <c r="DZ2457" s="25">
        <v>1707.81003147249</v>
      </c>
      <c r="EA2457" s="25"/>
      <c r="EB2457" s="25"/>
      <c r="EC2457" s="25"/>
      <c r="ED2457" s="25"/>
      <c r="EE2457" s="25"/>
    </row>
    <row r="2458" spans="110:135" x14ac:dyDescent="0.2">
      <c r="DF2458" s="24" t="s">
        <v>3539</v>
      </c>
      <c r="DG2458" s="24" t="s">
        <v>212</v>
      </c>
      <c r="DH2458" s="25">
        <v>2345.92443298431</v>
      </c>
      <c r="DI2458" s="25">
        <v>2338.72973137399</v>
      </c>
      <c r="DJ2458" s="25">
        <v>53.712091370816502</v>
      </c>
      <c r="DK2458" s="25">
        <v>424</v>
      </c>
      <c r="DL2458" s="25">
        <v>1307</v>
      </c>
      <c r="DM2458" s="25">
        <v>798.34227620000001</v>
      </c>
      <c r="DN2458" s="25"/>
      <c r="DO2458" s="25"/>
      <c r="DP2458" s="25">
        <v>4452.0467530499</v>
      </c>
      <c r="DQ2458" s="25">
        <v>3304.7021425837802</v>
      </c>
      <c r="DR2458" s="25">
        <v>3924.8989453663899</v>
      </c>
      <c r="DS2458" s="25">
        <v>2321.2249666121302</v>
      </c>
      <c r="DT2458" s="25">
        <v>858.203101249415</v>
      </c>
      <c r="DU2458" s="25">
        <v>4125.5178905724897</v>
      </c>
      <c r="DV2458" s="25">
        <v>2356.2344961358499</v>
      </c>
      <c r="DW2458" s="25">
        <v>1869.69323978439</v>
      </c>
      <c r="DX2458" s="25"/>
      <c r="DY2458" s="25">
        <v>2434.3159142374302</v>
      </c>
      <c r="DZ2458" s="25">
        <v>2396.7623359885001</v>
      </c>
      <c r="EA2458" s="25"/>
      <c r="EB2458" s="25"/>
      <c r="EC2458" s="25"/>
      <c r="ED2458" s="25"/>
      <c r="EE2458" s="25">
        <v>2270</v>
      </c>
    </row>
    <row r="2459" spans="110:135" x14ac:dyDescent="0.2">
      <c r="DF2459" s="24" t="s">
        <v>5590</v>
      </c>
      <c r="DG2459" s="24" t="s">
        <v>212</v>
      </c>
      <c r="DH2459" s="25">
        <v>2801.0188657211602</v>
      </c>
      <c r="DI2459" s="25">
        <v>2338.8056518192402</v>
      </c>
      <c r="DJ2459" s="25">
        <v>53.943149939311297</v>
      </c>
      <c r="DK2459" s="25">
        <v>1811</v>
      </c>
      <c r="DL2459" s="25">
        <v>1928</v>
      </c>
      <c r="DM2459" s="25">
        <v>385.70086020000002</v>
      </c>
      <c r="DN2459" s="25"/>
      <c r="DO2459" s="25"/>
      <c r="DP2459" s="25">
        <v>1660.4839907442299</v>
      </c>
      <c r="DQ2459" s="25"/>
      <c r="DR2459" s="25"/>
      <c r="DS2459" s="25">
        <v>1065.9196977300401</v>
      </c>
      <c r="DT2459" s="25">
        <v>5776.4363491291897</v>
      </c>
      <c r="DU2459" s="25">
        <v>2162.63801317666</v>
      </c>
      <c r="DV2459" s="25">
        <v>3181.0837526363498</v>
      </c>
      <c r="DW2459" s="25">
        <v>2338.8056518192402</v>
      </c>
      <c r="DX2459" s="25">
        <v>5594.5161466522604</v>
      </c>
      <c r="DY2459" s="25"/>
      <c r="DZ2459" s="25">
        <v>2863.38371232994</v>
      </c>
      <c r="EA2459" s="25">
        <v>2316.2550868100402</v>
      </c>
      <c r="EB2459" s="25"/>
      <c r="EC2459" s="25">
        <v>3840.2209196416002</v>
      </c>
      <c r="ED2459" s="25">
        <v>3880.8388049479099</v>
      </c>
      <c r="EE2459" s="25">
        <v>3210</v>
      </c>
    </row>
    <row r="2460" spans="110:135" x14ac:dyDescent="0.2">
      <c r="DF2460" s="24" t="s">
        <v>5538</v>
      </c>
      <c r="DG2460" s="24" t="s">
        <v>212</v>
      </c>
      <c r="DH2460" s="25">
        <v>3008.5183453213799</v>
      </c>
      <c r="DI2460" s="25">
        <v>2339.3890485296602</v>
      </c>
      <c r="DJ2460" s="25">
        <v>55.134269094633197</v>
      </c>
      <c r="DK2460" s="25"/>
      <c r="DL2460" s="25"/>
      <c r="DM2460" s="25">
        <v>2323.3575099999998</v>
      </c>
      <c r="DN2460" s="25"/>
      <c r="DO2460" s="25">
        <v>1542.9099088</v>
      </c>
      <c r="DP2460" s="25">
        <v>4371.7026514633499</v>
      </c>
      <c r="DQ2460" s="25"/>
      <c r="DR2460" s="25">
        <v>2339.3890485296602</v>
      </c>
      <c r="DS2460" s="25">
        <v>6092.5191811976301</v>
      </c>
      <c r="DT2460" s="25"/>
      <c r="DU2460" s="25">
        <v>2807.1057822224998</v>
      </c>
      <c r="DV2460" s="25"/>
      <c r="DW2460" s="25">
        <v>1582.6443350365</v>
      </c>
      <c r="DX2460" s="25"/>
      <c r="DY2460" s="25"/>
      <c r="DZ2460" s="25"/>
      <c r="EA2460" s="25"/>
      <c r="EB2460" s="25"/>
      <c r="EC2460" s="25"/>
      <c r="ED2460" s="25"/>
      <c r="EE2460" s="25"/>
    </row>
    <row r="2461" spans="110:135" x14ac:dyDescent="0.2">
      <c r="DF2461" s="24" t="s">
        <v>4014</v>
      </c>
      <c r="DG2461" s="24" t="s">
        <v>212</v>
      </c>
      <c r="DH2461" s="25">
        <v>2269.22570569452</v>
      </c>
      <c r="DI2461" s="25">
        <v>2340</v>
      </c>
      <c r="DJ2461" s="25">
        <v>44.446463019714798</v>
      </c>
      <c r="DK2461" s="25"/>
      <c r="DL2461" s="25">
        <v>2357</v>
      </c>
      <c r="DM2461" s="25">
        <v>535.93572329999995</v>
      </c>
      <c r="DN2461" s="25"/>
      <c r="DO2461" s="25"/>
      <c r="DP2461" s="25">
        <v>3349.6242837919899</v>
      </c>
      <c r="DQ2461" s="25"/>
      <c r="DR2461" s="25">
        <v>1289.8649171152199</v>
      </c>
      <c r="DS2461" s="25">
        <v>3771.7967234478001</v>
      </c>
      <c r="DT2461" s="25"/>
      <c r="DU2461" s="25">
        <v>2296.3306713020802</v>
      </c>
      <c r="DV2461" s="25">
        <v>2847.2933420199302</v>
      </c>
      <c r="DW2461" s="25">
        <v>1635.1856902736599</v>
      </c>
      <c r="DX2461" s="25"/>
      <c r="DY2461" s="25"/>
      <c r="DZ2461" s="25"/>
      <c r="EA2461" s="25"/>
      <c r="EB2461" s="25"/>
      <c r="EC2461" s="25"/>
      <c r="ED2461" s="25"/>
      <c r="EE2461" s="25">
        <v>2340</v>
      </c>
    </row>
    <row r="2462" spans="110:135" x14ac:dyDescent="0.2">
      <c r="DF2462" s="24" t="s">
        <v>5426</v>
      </c>
      <c r="DG2462" s="24" t="s">
        <v>212</v>
      </c>
      <c r="DH2462" s="25">
        <v>2480.5928400847201</v>
      </c>
      <c r="DI2462" s="25">
        <v>2344.8206648957998</v>
      </c>
      <c r="DJ2462" s="25">
        <v>65.575944032734995</v>
      </c>
      <c r="DK2462" s="25">
        <v>3959</v>
      </c>
      <c r="DL2462" s="25">
        <v>834</v>
      </c>
      <c r="DM2462" s="25">
        <v>142.35890660000001</v>
      </c>
      <c r="DN2462" s="25">
        <v>2948.243966</v>
      </c>
      <c r="DO2462" s="25"/>
      <c r="DP2462" s="25">
        <v>2860.2456383939698</v>
      </c>
      <c r="DQ2462" s="25">
        <v>2102.85886326527</v>
      </c>
      <c r="DR2462" s="25"/>
      <c r="DS2462" s="25">
        <v>2116.8053920396901</v>
      </c>
      <c r="DT2462" s="25"/>
      <c r="DU2462" s="25">
        <v>929.805336890322</v>
      </c>
      <c r="DV2462" s="25">
        <v>2522.8488650424802</v>
      </c>
      <c r="DW2462" s="25"/>
      <c r="DX2462" s="25"/>
      <c r="DY2462" s="25"/>
      <c r="DZ2462" s="25">
        <v>2166.79246474912</v>
      </c>
      <c r="EA2462" s="25"/>
      <c r="EB2462" s="25"/>
      <c r="EC2462" s="25">
        <v>2764.1546480358002</v>
      </c>
      <c r="ED2462" s="25"/>
      <c r="EE2462" s="25">
        <v>6420</v>
      </c>
    </row>
    <row r="2463" spans="110:135" x14ac:dyDescent="0.2">
      <c r="DF2463" s="24" t="s">
        <v>4581</v>
      </c>
      <c r="DG2463" s="24" t="s">
        <v>274</v>
      </c>
      <c r="DH2463" s="25">
        <v>2356.8901552980201</v>
      </c>
      <c r="DI2463" s="25">
        <v>2345</v>
      </c>
      <c r="DJ2463" s="25">
        <v>39.143063951600098</v>
      </c>
      <c r="DK2463" s="25"/>
      <c r="DL2463" s="25">
        <v>2345</v>
      </c>
      <c r="DM2463" s="25">
        <v>764.56061839999995</v>
      </c>
      <c r="DN2463" s="25"/>
      <c r="DO2463" s="25">
        <v>581.46723479000002</v>
      </c>
      <c r="DP2463" s="25">
        <v>2284.57945792378</v>
      </c>
      <c r="DQ2463" s="25"/>
      <c r="DR2463" s="25">
        <v>1777.60340704949</v>
      </c>
      <c r="DS2463" s="25">
        <v>2943.0098345513102</v>
      </c>
      <c r="DT2463" s="25">
        <v>2981.0464711765499</v>
      </c>
      <c r="DU2463" s="25">
        <v>3195.4725930384602</v>
      </c>
      <c r="DV2463" s="25"/>
      <c r="DW2463" s="25">
        <v>2300.5336811966099</v>
      </c>
      <c r="DX2463" s="25">
        <v>3443.8032161740298</v>
      </c>
      <c r="DY2463" s="25">
        <v>3068.5637450793702</v>
      </c>
      <c r="DZ2463" s="25">
        <v>1644.6653436475899</v>
      </c>
      <c r="EA2463" s="25"/>
      <c r="EB2463" s="25"/>
      <c r="EC2463" s="25">
        <v>3022.4767612631499</v>
      </c>
      <c r="ED2463" s="25">
        <v>3440.56996517999</v>
      </c>
      <c r="EE2463" s="25">
        <v>1560</v>
      </c>
    </row>
    <row r="2464" spans="110:135" x14ac:dyDescent="0.2">
      <c r="DF2464" s="24" t="s">
        <v>5400</v>
      </c>
      <c r="DG2464" s="24" t="s">
        <v>212</v>
      </c>
      <c r="DH2464" s="25">
        <v>3015.8705649203698</v>
      </c>
      <c r="DI2464" s="25">
        <v>2345.93513369415</v>
      </c>
      <c r="DJ2464" s="25">
        <v>64.846394746629898</v>
      </c>
      <c r="DK2464" s="25">
        <v>7066</v>
      </c>
      <c r="DL2464" s="25">
        <v>2203</v>
      </c>
      <c r="DM2464" s="25">
        <v>615.34775230000002</v>
      </c>
      <c r="DN2464" s="25">
        <v>1208.775942</v>
      </c>
      <c r="DO2464" s="25"/>
      <c r="DP2464" s="25">
        <v>2938.8796346160302</v>
      </c>
      <c r="DQ2464" s="25">
        <v>4889.1577958824901</v>
      </c>
      <c r="DR2464" s="25">
        <v>1990.5556383087601</v>
      </c>
      <c r="DS2464" s="25">
        <v>4794.1559794220702</v>
      </c>
      <c r="DT2464" s="25">
        <v>3896.2874557589898</v>
      </c>
      <c r="DU2464" s="25">
        <v>2345.93513369415</v>
      </c>
      <c r="DV2464" s="25"/>
      <c r="DW2464" s="25">
        <v>1226.48088214154</v>
      </c>
      <c r="DX2464" s="25"/>
      <c r="DY2464" s="25"/>
      <c r="DZ2464" s="25"/>
      <c r="EA2464" s="25"/>
      <c r="EB2464" s="25"/>
      <c r="EC2464" s="25"/>
      <c r="ED2464" s="25"/>
      <c r="EE2464" s="25"/>
    </row>
    <row r="2465" spans="110:135" x14ac:dyDescent="0.2">
      <c r="DF2465" s="24" t="s">
        <v>6446</v>
      </c>
      <c r="DG2465" s="24" t="s">
        <v>212</v>
      </c>
      <c r="DH2465" s="25">
        <v>3507.2187113463601</v>
      </c>
      <c r="DI2465" s="25">
        <v>2347.1647049694802</v>
      </c>
      <c r="DJ2465" s="25">
        <v>81.940705313166006</v>
      </c>
      <c r="DK2465" s="25"/>
      <c r="DL2465" s="25">
        <v>9036</v>
      </c>
      <c r="DM2465" s="25">
        <v>273.76682790000001</v>
      </c>
      <c r="DN2465" s="25"/>
      <c r="DO2465" s="25">
        <v>1091.83167314</v>
      </c>
      <c r="DP2465" s="25">
        <v>3719.3921557346598</v>
      </c>
      <c r="DQ2465" s="25">
        <v>2347.1647049694802</v>
      </c>
      <c r="DR2465" s="25"/>
      <c r="DS2465" s="25">
        <v>1522.95567148387</v>
      </c>
      <c r="DT2465" s="25">
        <v>4719.8630687698696</v>
      </c>
      <c r="DU2465" s="25">
        <v>3489.76408596081</v>
      </c>
      <c r="DV2465" s="25"/>
      <c r="DW2465" s="25">
        <v>1955.36838927037</v>
      </c>
      <c r="DX2465" s="25"/>
      <c r="DY2465" s="25"/>
      <c r="DZ2465" s="25">
        <v>1993.2992475808601</v>
      </c>
      <c r="EA2465" s="25"/>
      <c r="EB2465" s="25"/>
      <c r="EC2465" s="25"/>
      <c r="ED2465" s="25"/>
      <c r="EE2465" s="25">
        <v>8430</v>
      </c>
    </row>
    <row r="2466" spans="110:135" x14ac:dyDescent="0.2">
      <c r="DF2466" s="24" t="s">
        <v>4593</v>
      </c>
      <c r="DG2466" s="24" t="s">
        <v>212</v>
      </c>
      <c r="DH2466" s="25">
        <v>2480.3435033338801</v>
      </c>
      <c r="DI2466" s="25">
        <v>2348.5147833681599</v>
      </c>
      <c r="DJ2466" s="25">
        <v>54.929881190457998</v>
      </c>
      <c r="DK2466" s="25"/>
      <c r="DL2466" s="25">
        <v>4543</v>
      </c>
      <c r="DM2466" s="25">
        <v>353.24876879999999</v>
      </c>
      <c r="DN2466" s="25"/>
      <c r="DO2466" s="25"/>
      <c r="DP2466" s="25">
        <v>1777.7898933988099</v>
      </c>
      <c r="DQ2466" s="25"/>
      <c r="DR2466" s="25"/>
      <c r="DS2466" s="25">
        <v>2846.2097783066702</v>
      </c>
      <c r="DT2466" s="25"/>
      <c r="DU2466" s="25">
        <v>1449.89614605581</v>
      </c>
      <c r="DV2466" s="25"/>
      <c r="DW2466" s="25"/>
      <c r="DX2466" s="25">
        <v>3561.7836516801299</v>
      </c>
      <c r="DY2466" s="25"/>
      <c r="DZ2466" s="25">
        <v>1850.8197884296601</v>
      </c>
      <c r="EA2466" s="25"/>
      <c r="EB2466" s="25"/>
      <c r="EC2466" s="25"/>
      <c r="ED2466" s="25"/>
      <c r="EE2466" s="25">
        <v>3460</v>
      </c>
    </row>
    <row r="2467" spans="110:135" x14ac:dyDescent="0.2">
      <c r="DF2467" s="24" t="s">
        <v>4138</v>
      </c>
      <c r="DG2467" s="24" t="s">
        <v>212</v>
      </c>
      <c r="DH2467" s="25">
        <v>2171.8006696227199</v>
      </c>
      <c r="DI2467" s="25">
        <v>2349.9707464973599</v>
      </c>
      <c r="DJ2467" s="25">
        <v>60.452837338686003</v>
      </c>
      <c r="DK2467" s="25">
        <v>233</v>
      </c>
      <c r="DL2467" s="25">
        <v>1550</v>
      </c>
      <c r="DM2467" s="25">
        <v>407.47948179999997</v>
      </c>
      <c r="DN2467" s="25"/>
      <c r="DO2467" s="25">
        <v>1293.2821398900001</v>
      </c>
      <c r="DP2467" s="25">
        <v>4010.6282455120299</v>
      </c>
      <c r="DQ2467" s="25"/>
      <c r="DR2467" s="25">
        <v>2444.9141834433999</v>
      </c>
      <c r="DS2467" s="25">
        <v>4731.5730948635701</v>
      </c>
      <c r="DT2467" s="25"/>
      <c r="DU2467" s="25">
        <v>958.67049292274305</v>
      </c>
      <c r="DV2467" s="25">
        <v>2385.0703443112802</v>
      </c>
      <c r="DW2467" s="25">
        <v>2314.87114868344</v>
      </c>
      <c r="DX2467" s="25">
        <v>3377.2258758358398</v>
      </c>
      <c r="DY2467" s="25">
        <v>2766.19000603011</v>
      </c>
      <c r="DZ2467" s="25"/>
      <c r="EA2467" s="25"/>
      <c r="EB2467" s="25"/>
      <c r="EC2467" s="25">
        <v>2652.3043614256999</v>
      </c>
      <c r="ED2467" s="25"/>
      <c r="EE2467" s="25">
        <v>1280</v>
      </c>
    </row>
    <row r="2468" spans="110:135" x14ac:dyDescent="0.2">
      <c r="DF2468" s="24" t="s">
        <v>8186</v>
      </c>
      <c r="DG2468" s="24" t="s">
        <v>212</v>
      </c>
      <c r="DH2468" s="25">
        <v>5476.2226929345097</v>
      </c>
      <c r="DI2468" s="25">
        <v>2350.05301660535</v>
      </c>
      <c r="DJ2468" s="25">
        <v>167.49000758238</v>
      </c>
      <c r="DK2468" s="25"/>
      <c r="DL2468" s="25">
        <v>28072</v>
      </c>
      <c r="DM2468" s="25">
        <v>2760.6551140000001</v>
      </c>
      <c r="DN2468" s="25"/>
      <c r="DO2468" s="25"/>
      <c r="DP2468" s="25">
        <v>1120.6422063011501</v>
      </c>
      <c r="DQ2468" s="25">
        <v>3399.6364939496898</v>
      </c>
      <c r="DR2468" s="25">
        <v>1939.45091921069</v>
      </c>
      <c r="DS2468" s="25">
        <v>1347.3498600851501</v>
      </c>
      <c r="DT2468" s="25"/>
      <c r="DU2468" s="25">
        <v>3419.9126932753602</v>
      </c>
      <c r="DV2468" s="25"/>
      <c r="DW2468" s="25"/>
      <c r="DX2468" s="25"/>
      <c r="DY2468" s="25"/>
      <c r="DZ2468" s="25"/>
      <c r="EA2468" s="25">
        <v>1750.13425665406</v>
      </c>
      <c r="EB2468" s="25"/>
      <c r="EC2468" s="25"/>
      <c r="ED2468" s="25"/>
      <c r="EE2468" s="25"/>
    </row>
    <row r="2469" spans="110:135" x14ac:dyDescent="0.2">
      <c r="DF2469" s="24" t="s">
        <v>4052</v>
      </c>
      <c r="DG2469" s="24" t="s">
        <v>212</v>
      </c>
      <c r="DH2469" s="25">
        <v>2556.8075248045602</v>
      </c>
      <c r="DI2469" s="25">
        <v>2350.0804456691399</v>
      </c>
      <c r="DJ2469" s="25">
        <v>54.104553405519198</v>
      </c>
      <c r="DK2469" s="25">
        <v>1869</v>
      </c>
      <c r="DL2469" s="25">
        <v>5114</v>
      </c>
      <c r="DM2469" s="25">
        <v>535.63060429999996</v>
      </c>
      <c r="DN2469" s="25"/>
      <c r="DO2469" s="25"/>
      <c r="DP2469" s="25">
        <v>2632.7470422349402</v>
      </c>
      <c r="DQ2469" s="25"/>
      <c r="DR2469" s="25">
        <v>2313.3672474118598</v>
      </c>
      <c r="DS2469" s="25">
        <v>3082.8273340159799</v>
      </c>
      <c r="DT2469" s="25"/>
      <c r="DU2469" s="25">
        <v>2350.0804456691399</v>
      </c>
      <c r="DV2469" s="25"/>
      <c r="DW2469" s="25"/>
      <c r="DX2469" s="25"/>
      <c r="DY2469" s="25"/>
      <c r="DZ2469" s="25"/>
      <c r="EA2469" s="25"/>
      <c r="EB2469" s="25"/>
      <c r="EC2469" s="25"/>
      <c r="ED2469" s="25"/>
      <c r="EE2469" s="25"/>
    </row>
    <row r="2470" spans="110:135" x14ac:dyDescent="0.2">
      <c r="DF2470" s="24" t="s">
        <v>3439</v>
      </c>
      <c r="DG2470" s="24" t="s">
        <v>212</v>
      </c>
      <c r="DH2470" s="25">
        <v>2352.9240396238802</v>
      </c>
      <c r="DI2470" s="25">
        <v>2352.9240396238802</v>
      </c>
      <c r="DJ2470" s="25">
        <v>67.501262411753004</v>
      </c>
      <c r="DK2470" s="25"/>
      <c r="DL2470" s="25"/>
      <c r="DM2470" s="25"/>
      <c r="DN2470" s="25"/>
      <c r="DO2470" s="25"/>
      <c r="DP2470" s="25"/>
      <c r="DQ2470" s="25"/>
      <c r="DR2470" s="25"/>
      <c r="DS2470" s="25"/>
      <c r="DT2470" s="25"/>
      <c r="DU2470" s="25"/>
      <c r="DV2470" s="25"/>
      <c r="DW2470" s="25">
        <v>1229.8592687906901</v>
      </c>
      <c r="DX2470" s="25">
        <v>3475.98881045708</v>
      </c>
      <c r="DY2470" s="25"/>
      <c r="DZ2470" s="25"/>
      <c r="EA2470" s="25"/>
      <c r="EB2470" s="25"/>
      <c r="EC2470" s="25"/>
      <c r="ED2470" s="25"/>
      <c r="EE2470" s="25"/>
    </row>
    <row r="2471" spans="110:135" x14ac:dyDescent="0.2">
      <c r="DF2471" s="24" t="s">
        <v>4120</v>
      </c>
      <c r="DG2471" s="24" t="s">
        <v>212</v>
      </c>
      <c r="DH2471" s="25">
        <v>2255.6594477559602</v>
      </c>
      <c r="DI2471" s="25">
        <v>2354.86442713214</v>
      </c>
      <c r="DJ2471" s="25">
        <v>59.3690681623386</v>
      </c>
      <c r="DK2471" s="25">
        <v>433</v>
      </c>
      <c r="DL2471" s="25">
        <v>3550</v>
      </c>
      <c r="DM2471" s="25">
        <v>446.44960479999997</v>
      </c>
      <c r="DN2471" s="25"/>
      <c r="DO2471" s="25">
        <v>2129.8263714</v>
      </c>
      <c r="DP2471" s="25">
        <v>3937.0127320166098</v>
      </c>
      <c r="DQ2471" s="25"/>
      <c r="DR2471" s="25">
        <v>902.18800100884198</v>
      </c>
      <c r="DS2471" s="25">
        <v>3519.31955652751</v>
      </c>
      <c r="DT2471" s="25"/>
      <c r="DU2471" s="25">
        <v>818.27298776996804</v>
      </c>
      <c r="DV2471" s="25">
        <v>2579.90248286427</v>
      </c>
      <c r="DW2471" s="25"/>
      <c r="DX2471" s="25"/>
      <c r="DY2471" s="25">
        <v>3106.6012340071302</v>
      </c>
      <c r="DZ2471" s="25">
        <v>1915.34040267724</v>
      </c>
      <c r="EA2471" s="25"/>
      <c r="EB2471" s="25"/>
      <c r="EC2471" s="25"/>
      <c r="ED2471" s="25"/>
      <c r="EE2471" s="25">
        <v>3730</v>
      </c>
    </row>
    <row r="2472" spans="110:135" x14ac:dyDescent="0.2">
      <c r="DF2472" s="24" t="s">
        <v>4690</v>
      </c>
      <c r="DG2472" s="24" t="s">
        <v>212</v>
      </c>
      <c r="DH2472" s="25">
        <v>2561.4771766787499</v>
      </c>
      <c r="DI2472" s="25">
        <v>2357.4772846539199</v>
      </c>
      <c r="DJ2472" s="25">
        <v>53.277221934448598</v>
      </c>
      <c r="DK2472" s="25"/>
      <c r="DL2472" s="25">
        <v>4618</v>
      </c>
      <c r="DM2472" s="25">
        <v>411.23166839999999</v>
      </c>
      <c r="DN2472" s="25"/>
      <c r="DO2472" s="25"/>
      <c r="DP2472" s="25">
        <v>3863.9657701472402</v>
      </c>
      <c r="DQ2472" s="25"/>
      <c r="DR2472" s="25">
        <v>2477.7590613156199</v>
      </c>
      <c r="DS2472" s="25">
        <v>3479.2646895182702</v>
      </c>
      <c r="DT2472" s="25">
        <v>2123.9221739402901</v>
      </c>
      <c r="DU2472" s="25">
        <v>1245.0123082500099</v>
      </c>
      <c r="DV2472" s="25"/>
      <c r="DW2472" s="25">
        <v>1288.4205872238099</v>
      </c>
      <c r="DX2472" s="25"/>
      <c r="DY2472" s="25"/>
      <c r="DZ2472" s="25">
        <v>2237.19550799222</v>
      </c>
      <c r="EA2472" s="25"/>
      <c r="EB2472" s="25"/>
      <c r="EC2472" s="25"/>
      <c r="ED2472" s="25"/>
      <c r="EE2472" s="25">
        <v>3870</v>
      </c>
    </row>
    <row r="2473" spans="110:135" x14ac:dyDescent="0.2">
      <c r="DF2473" s="24" t="s">
        <v>4092</v>
      </c>
      <c r="DG2473" s="24" t="s">
        <v>212</v>
      </c>
      <c r="DH2473" s="25">
        <v>2368.9403984983201</v>
      </c>
      <c r="DI2473" s="25">
        <v>2360</v>
      </c>
      <c r="DJ2473" s="25">
        <v>77.848367517126505</v>
      </c>
      <c r="DK2473" s="25">
        <v>2360</v>
      </c>
      <c r="DL2473" s="25">
        <v>2431</v>
      </c>
      <c r="DM2473" s="25">
        <v>623.73559390000003</v>
      </c>
      <c r="DN2473" s="25"/>
      <c r="DO2473" s="25"/>
      <c r="DP2473" s="25">
        <v>5595.3614232954797</v>
      </c>
      <c r="DQ2473" s="25">
        <v>1748.25177809506</v>
      </c>
      <c r="DR2473" s="25">
        <v>2868.0684482547299</v>
      </c>
      <c r="DS2473" s="25">
        <v>5553.4411389382904</v>
      </c>
      <c r="DT2473" s="25">
        <v>325.74887903897002</v>
      </c>
      <c r="DU2473" s="25">
        <v>2926.16904796781</v>
      </c>
      <c r="DV2473" s="25"/>
      <c r="DW2473" s="25">
        <v>1287.5680739912</v>
      </c>
      <c r="DX2473" s="25"/>
      <c r="DY2473" s="25"/>
      <c r="DZ2473" s="25"/>
      <c r="EA2473" s="25"/>
      <c r="EB2473" s="25"/>
      <c r="EC2473" s="25"/>
      <c r="ED2473" s="25"/>
      <c r="EE2473" s="25">
        <v>339</v>
      </c>
    </row>
    <row r="2474" spans="110:135" x14ac:dyDescent="0.2">
      <c r="DF2474" s="24" t="s">
        <v>7592</v>
      </c>
      <c r="DG2474" s="24" t="s">
        <v>212</v>
      </c>
      <c r="DH2474" s="25">
        <v>4111.1443892545703</v>
      </c>
      <c r="DI2474" s="25">
        <v>2361.9987980000001</v>
      </c>
      <c r="DJ2474" s="25">
        <v>121.995769770379</v>
      </c>
      <c r="DK2474" s="25"/>
      <c r="DL2474" s="25">
        <v>16776</v>
      </c>
      <c r="DM2474" s="25">
        <v>981.81006639999998</v>
      </c>
      <c r="DN2474" s="25">
        <v>2361.9987980000001</v>
      </c>
      <c r="DO2474" s="25"/>
      <c r="DP2474" s="25">
        <v>5716.7130370901004</v>
      </c>
      <c r="DQ2474" s="25"/>
      <c r="DR2474" s="25">
        <v>1125.8190913880801</v>
      </c>
      <c r="DS2474" s="25">
        <v>3164.9153736948601</v>
      </c>
      <c r="DT2474" s="25">
        <v>4233.6407603781699</v>
      </c>
      <c r="DU2474" s="25">
        <v>1329.4023763399</v>
      </c>
      <c r="DV2474" s="25"/>
      <c r="DW2474" s="25"/>
      <c r="DX2474" s="25"/>
      <c r="DY2474" s="25"/>
      <c r="DZ2474" s="25"/>
      <c r="EA2474" s="25"/>
      <c r="EB2474" s="25"/>
      <c r="EC2474" s="25"/>
      <c r="ED2474" s="25"/>
      <c r="EE2474" s="25">
        <v>1310</v>
      </c>
    </row>
    <row r="2475" spans="110:135" x14ac:dyDescent="0.2">
      <c r="DF2475" s="24" t="s">
        <v>4810</v>
      </c>
      <c r="DG2475" s="24" t="s">
        <v>212</v>
      </c>
      <c r="DH2475" s="25">
        <v>2664.59152206202</v>
      </c>
      <c r="DI2475" s="25">
        <v>2362.8326371939402</v>
      </c>
      <c r="DJ2475" s="25">
        <v>71.902461410386394</v>
      </c>
      <c r="DK2475" s="25"/>
      <c r="DL2475" s="25">
        <v>2949</v>
      </c>
      <c r="DM2475" s="25">
        <v>394.08116139999998</v>
      </c>
      <c r="DN2475" s="25"/>
      <c r="DO2475" s="25"/>
      <c r="DP2475" s="25">
        <v>2475.70877519434</v>
      </c>
      <c r="DQ2475" s="25"/>
      <c r="DR2475" s="25">
        <v>1393.54188546005</v>
      </c>
      <c r="DS2475" s="25">
        <v>1881.66631266165</v>
      </c>
      <c r="DT2475" s="25">
        <v>8792.0024759035296</v>
      </c>
      <c r="DU2475" s="25">
        <v>1881.6556430545199</v>
      </c>
      <c r="DV2475" s="25">
        <v>2501.9087942628298</v>
      </c>
      <c r="DW2475" s="25">
        <v>1680.8716084437001</v>
      </c>
      <c r="DX2475" s="25"/>
      <c r="DY2475" s="25">
        <v>3209.6535969483498</v>
      </c>
      <c r="DZ2475" s="25">
        <v>2049.5205908365701</v>
      </c>
      <c r="EA2475" s="25">
        <v>2249.9564991935399</v>
      </c>
      <c r="EB2475" s="25"/>
      <c r="EC2475" s="25">
        <v>2714.7139655091701</v>
      </c>
      <c r="ED2475" s="25"/>
      <c r="EE2475" s="25">
        <v>3130</v>
      </c>
    </row>
    <row r="2476" spans="110:135" x14ac:dyDescent="0.2">
      <c r="DF2476" s="24" t="s">
        <v>5208</v>
      </c>
      <c r="DG2476" s="24" t="s">
        <v>212</v>
      </c>
      <c r="DH2476" s="25">
        <v>2533.8902685252701</v>
      </c>
      <c r="DI2476" s="25">
        <v>2363.5663508797002</v>
      </c>
      <c r="DJ2476" s="25">
        <v>63.0358281072442</v>
      </c>
      <c r="DK2476" s="25"/>
      <c r="DL2476" s="25">
        <v>6444</v>
      </c>
      <c r="DM2476" s="25">
        <v>630.45217869999999</v>
      </c>
      <c r="DN2476" s="25"/>
      <c r="DO2476" s="25"/>
      <c r="DP2476" s="25">
        <v>3369.4035668674101</v>
      </c>
      <c r="DQ2476" s="25"/>
      <c r="DR2476" s="25">
        <v>1660.6265301347701</v>
      </c>
      <c r="DS2476" s="25">
        <v>2543.8649651434398</v>
      </c>
      <c r="DT2476" s="25"/>
      <c r="DU2476" s="25">
        <v>2638.0531502911599</v>
      </c>
      <c r="DV2476" s="25">
        <v>2183.2677366159701</v>
      </c>
      <c r="DW2476" s="25">
        <v>1138.4601893552999</v>
      </c>
      <c r="DX2476" s="25"/>
      <c r="DY2476" s="25"/>
      <c r="DZ2476" s="25">
        <v>1890.77436814461</v>
      </c>
      <c r="EA2476" s="25"/>
      <c r="EB2476" s="25"/>
      <c r="EC2476" s="25"/>
      <c r="ED2476" s="25"/>
      <c r="EE2476" s="25">
        <v>2840</v>
      </c>
    </row>
    <row r="2477" spans="110:135" x14ac:dyDescent="0.2">
      <c r="DF2477" s="24" t="s">
        <v>4802</v>
      </c>
      <c r="DG2477" s="24" t="s">
        <v>212</v>
      </c>
      <c r="DH2477" s="25">
        <v>2345.5281761664</v>
      </c>
      <c r="DI2477" s="25">
        <v>2363.8856108248201</v>
      </c>
      <c r="DJ2477" s="25">
        <v>53.769515612085797</v>
      </c>
      <c r="DK2477" s="25"/>
      <c r="DL2477" s="25">
        <v>4895</v>
      </c>
      <c r="DM2477" s="25">
        <v>359.71167969999999</v>
      </c>
      <c r="DN2477" s="25"/>
      <c r="DO2477" s="25"/>
      <c r="DP2477" s="25">
        <v>3289.88305536392</v>
      </c>
      <c r="DQ2477" s="25"/>
      <c r="DR2477" s="25">
        <v>1266.57666042967</v>
      </c>
      <c r="DS2477" s="25">
        <v>1983.7451012014001</v>
      </c>
      <c r="DT2477" s="25"/>
      <c r="DU2477" s="25">
        <v>2465.2359286564702</v>
      </c>
      <c r="DV2477" s="25">
        <v>2622.8907098411901</v>
      </c>
      <c r="DW2477" s="25">
        <v>2040.8533454410999</v>
      </c>
      <c r="DX2477" s="25"/>
      <c r="DY2477" s="25">
        <v>3147.7099467623202</v>
      </c>
      <c r="DZ2477" s="25">
        <v>2262.5352929931701</v>
      </c>
      <c r="EA2477" s="25"/>
      <c r="EB2477" s="25"/>
      <c r="EC2477" s="25"/>
      <c r="ED2477" s="25">
        <v>3256.1963936075499</v>
      </c>
      <c r="EE2477" s="25">
        <v>556</v>
      </c>
    </row>
    <row r="2478" spans="110:135" x14ac:dyDescent="0.2">
      <c r="DF2478" s="24" t="s">
        <v>5351</v>
      </c>
      <c r="DG2478" s="24" t="s">
        <v>212</v>
      </c>
      <c r="DH2478" s="25">
        <v>2225.4471304854501</v>
      </c>
      <c r="DI2478" s="25">
        <v>2364.68012531354</v>
      </c>
      <c r="DJ2478" s="25">
        <v>61.688577485283901</v>
      </c>
      <c r="DK2478" s="25"/>
      <c r="DL2478" s="25">
        <v>3554</v>
      </c>
      <c r="DM2478" s="25">
        <v>53.359002760000003</v>
      </c>
      <c r="DN2478" s="25"/>
      <c r="DO2478" s="25"/>
      <c r="DP2478" s="25">
        <v>2085.3953263084099</v>
      </c>
      <c r="DQ2478" s="25"/>
      <c r="DR2478" s="25"/>
      <c r="DS2478" s="25"/>
      <c r="DT2478" s="25"/>
      <c r="DU2478" s="25">
        <v>704.43097839270695</v>
      </c>
      <c r="DV2478" s="25">
        <v>3568.3016359109702</v>
      </c>
      <c r="DW2478" s="25">
        <v>2325.3963795160798</v>
      </c>
      <c r="DX2478" s="25"/>
      <c r="DY2478" s="25">
        <v>3673.9383533178602</v>
      </c>
      <c r="DZ2478" s="25">
        <v>3364.6857575375002</v>
      </c>
      <c r="EA2478" s="25"/>
      <c r="EB2478" s="25"/>
      <c r="EC2478" s="25">
        <v>2403.9638711109901</v>
      </c>
      <c r="ED2478" s="25"/>
      <c r="EE2478" s="25">
        <v>521</v>
      </c>
    </row>
    <row r="2479" spans="110:135" x14ac:dyDescent="0.2">
      <c r="DF2479" s="24" t="s">
        <v>4944</v>
      </c>
      <c r="DG2479" s="24" t="s">
        <v>212</v>
      </c>
      <c r="DH2479" s="25">
        <v>2748.5200803842899</v>
      </c>
      <c r="DI2479" s="25">
        <v>2367.5905790516699</v>
      </c>
      <c r="DJ2479" s="25">
        <v>66.7479504142065</v>
      </c>
      <c r="DK2479" s="25">
        <v>146</v>
      </c>
      <c r="DL2479" s="25">
        <v>1837</v>
      </c>
      <c r="DM2479" s="25">
        <v>434.2899668</v>
      </c>
      <c r="DN2479" s="25"/>
      <c r="DO2479" s="25"/>
      <c r="DP2479" s="25">
        <v>5618.7435784240097</v>
      </c>
      <c r="DQ2479" s="25">
        <v>3634.7128878824401</v>
      </c>
      <c r="DR2479" s="25">
        <v>3167.7786893576799</v>
      </c>
      <c r="DS2479" s="25">
        <v>6055.7923660433898</v>
      </c>
      <c r="DT2479" s="25"/>
      <c r="DU2479" s="25">
        <v>4461.4343606154798</v>
      </c>
      <c r="DV2479" s="25">
        <v>2341.2411775933001</v>
      </c>
      <c r="DW2479" s="25">
        <v>2367.5905790516699</v>
      </c>
      <c r="DX2479" s="25"/>
      <c r="DY2479" s="25"/>
      <c r="DZ2479" s="25">
        <v>1686.2914582016199</v>
      </c>
      <c r="EA2479" s="25"/>
      <c r="EB2479" s="25"/>
      <c r="EC2479" s="25">
        <v>2929.8859810261602</v>
      </c>
      <c r="ED2479" s="25"/>
      <c r="EE2479" s="25">
        <v>1050</v>
      </c>
    </row>
    <row r="2480" spans="110:135" x14ac:dyDescent="0.2">
      <c r="DF2480" s="24" t="s">
        <v>5878</v>
      </c>
      <c r="DG2480" s="24" t="s">
        <v>212</v>
      </c>
      <c r="DH2480" s="25">
        <v>2454.88441611702</v>
      </c>
      <c r="DI2480" s="25">
        <v>2367.5905790516699</v>
      </c>
      <c r="DJ2480" s="25">
        <v>77.142500567197899</v>
      </c>
      <c r="DK2480" s="25"/>
      <c r="DL2480" s="25">
        <v>5155</v>
      </c>
      <c r="DM2480" s="25">
        <v>373.53919189999999</v>
      </c>
      <c r="DN2480" s="25">
        <v>639.06473240000003</v>
      </c>
      <c r="DO2480" s="25"/>
      <c r="DP2480" s="25">
        <v>1363.6805370230099</v>
      </c>
      <c r="DQ2480" s="25"/>
      <c r="DR2480" s="25">
        <v>747.71374730418097</v>
      </c>
      <c r="DS2480" s="25">
        <v>1880.7531254066901</v>
      </c>
      <c r="DT2480" s="25"/>
      <c r="DU2480" s="25">
        <v>497.25994708210601</v>
      </c>
      <c r="DV2480" s="25">
        <v>2665.8102110056998</v>
      </c>
      <c r="DW2480" s="25">
        <v>2367.5905790516699</v>
      </c>
      <c r="DX2480" s="25">
        <v>3903.72364071933</v>
      </c>
      <c r="DY2480" s="25">
        <v>2975.49100261171</v>
      </c>
      <c r="DZ2480" s="25">
        <v>2552.8605974679799</v>
      </c>
      <c r="EA2480" s="25"/>
      <c r="EB2480" s="25"/>
      <c r="EC2480" s="25">
        <v>7272.8644164703901</v>
      </c>
      <c r="ED2480" s="25">
        <v>3007.9145133124998</v>
      </c>
      <c r="EE2480" s="25">
        <v>1420</v>
      </c>
    </row>
    <row r="2481" spans="110:135" x14ac:dyDescent="0.2">
      <c r="DF2481" s="24" t="s">
        <v>6307</v>
      </c>
      <c r="DG2481" s="24" t="s">
        <v>212</v>
      </c>
      <c r="DH2481" s="25">
        <v>3557.5749968379</v>
      </c>
      <c r="DI2481" s="25">
        <v>2367.7156584027998</v>
      </c>
      <c r="DJ2481" s="25">
        <v>59.873217925678702</v>
      </c>
      <c r="DK2481" s="25"/>
      <c r="DL2481" s="25">
        <v>5337</v>
      </c>
      <c r="DM2481" s="25">
        <v>1993.617598</v>
      </c>
      <c r="DN2481" s="25"/>
      <c r="DO2481" s="25"/>
      <c r="DP2481" s="25">
        <v>2983.54882306432</v>
      </c>
      <c r="DQ2481" s="25"/>
      <c r="DR2481" s="25">
        <v>7963.8251075668604</v>
      </c>
      <c r="DS2481" s="25">
        <v>2367.7156584027998</v>
      </c>
      <c r="DT2481" s="25">
        <v>5186.1462154007904</v>
      </c>
      <c r="DU2481" s="25">
        <v>2056.7708847041199</v>
      </c>
      <c r="DV2481" s="25"/>
      <c r="DW2481" s="25"/>
      <c r="DX2481" s="25"/>
      <c r="DY2481" s="25"/>
      <c r="DZ2481" s="25"/>
      <c r="EA2481" s="25">
        <v>2349.5506844022002</v>
      </c>
      <c r="EB2481" s="25"/>
      <c r="EC2481" s="25"/>
      <c r="ED2481" s="25"/>
      <c r="EE2481" s="25">
        <v>1780</v>
      </c>
    </row>
    <row r="2482" spans="110:135" x14ac:dyDescent="0.2">
      <c r="DF2482" s="24" t="s">
        <v>4994</v>
      </c>
      <c r="DG2482" s="24" t="s">
        <v>212</v>
      </c>
      <c r="DH2482" s="25">
        <v>2622.8497920067798</v>
      </c>
      <c r="DI2482" s="25">
        <v>2367.9088311046598</v>
      </c>
      <c r="DJ2482" s="25">
        <v>80.705923141570196</v>
      </c>
      <c r="DK2482" s="25"/>
      <c r="DL2482" s="25">
        <v>7077</v>
      </c>
      <c r="DM2482" s="25">
        <v>662.18202699999995</v>
      </c>
      <c r="DN2482" s="25"/>
      <c r="DO2482" s="25"/>
      <c r="DP2482" s="25">
        <v>2994.5557283179801</v>
      </c>
      <c r="DQ2482" s="25">
        <v>3463.7291740198202</v>
      </c>
      <c r="DR2482" s="25"/>
      <c r="DS2482" s="25">
        <v>3060.0641895067001</v>
      </c>
      <c r="DT2482" s="25"/>
      <c r="DU2482" s="25"/>
      <c r="DV2482" s="25"/>
      <c r="DW2482" s="25">
        <v>1741.26193389134</v>
      </c>
      <c r="DX2482" s="25"/>
      <c r="DY2482" s="25"/>
      <c r="DZ2482" s="25">
        <v>1516.0052833184</v>
      </c>
      <c r="EA2482" s="25"/>
      <c r="EB2482" s="25"/>
      <c r="EC2482" s="25"/>
      <c r="ED2482" s="25"/>
      <c r="EE2482" s="25">
        <v>468</v>
      </c>
    </row>
    <row r="2483" spans="110:135" x14ac:dyDescent="0.2">
      <c r="DF2483" s="24" t="s">
        <v>3570</v>
      </c>
      <c r="DG2483" s="24" t="s">
        <v>212</v>
      </c>
      <c r="DH2483" s="25">
        <v>2350.2250548655402</v>
      </c>
      <c r="DI2483" s="25">
        <v>2368.8309058814202</v>
      </c>
      <c r="DJ2483" s="25">
        <v>53.913726681677097</v>
      </c>
      <c r="DK2483" s="25"/>
      <c r="DL2483" s="25"/>
      <c r="DM2483" s="25">
        <v>153.7789247</v>
      </c>
      <c r="DN2483" s="25"/>
      <c r="DO2483" s="25"/>
      <c r="DP2483" s="25"/>
      <c r="DQ2483" s="25"/>
      <c r="DR2483" s="25"/>
      <c r="DS2483" s="25">
        <v>1930.1038259601401</v>
      </c>
      <c r="DT2483" s="25"/>
      <c r="DU2483" s="25">
        <v>2763.8993317393902</v>
      </c>
      <c r="DV2483" s="25"/>
      <c r="DW2483" s="25">
        <v>1697.95468371061</v>
      </c>
      <c r="DX2483" s="25">
        <v>3847.0077120672499</v>
      </c>
      <c r="DY2483" s="25">
        <v>2368.8309058814202</v>
      </c>
      <c r="DZ2483" s="25"/>
      <c r="EA2483" s="25"/>
      <c r="EB2483" s="25"/>
      <c r="EC2483" s="25"/>
      <c r="ED2483" s="25"/>
      <c r="EE2483" s="25">
        <v>3690</v>
      </c>
    </row>
    <row r="2484" spans="110:135" x14ac:dyDescent="0.2">
      <c r="DF2484" s="24" t="s">
        <v>5983</v>
      </c>
      <c r="DG2484" s="24" t="s">
        <v>212</v>
      </c>
      <c r="DH2484" s="25">
        <v>2843.7017068423402</v>
      </c>
      <c r="DI2484" s="25">
        <v>2369.3633907556</v>
      </c>
      <c r="DJ2484" s="25">
        <v>68.481136389328697</v>
      </c>
      <c r="DK2484" s="25"/>
      <c r="DL2484" s="25">
        <v>4415</v>
      </c>
      <c r="DM2484" s="25">
        <v>243.17202879999999</v>
      </c>
      <c r="DN2484" s="25"/>
      <c r="DO2484" s="25"/>
      <c r="DP2484" s="25">
        <v>3932.4429730586198</v>
      </c>
      <c r="DQ2484" s="25">
        <v>906.50243914977398</v>
      </c>
      <c r="DR2484" s="25"/>
      <c r="DS2484" s="25">
        <v>2307.1493015404699</v>
      </c>
      <c r="DT2484" s="25"/>
      <c r="DU2484" s="25">
        <v>2891.0400421710301</v>
      </c>
      <c r="DV2484" s="25"/>
      <c r="DW2484" s="25">
        <v>2099.80166159288</v>
      </c>
      <c r="DX2484" s="25"/>
      <c r="DY2484" s="25">
        <v>2431.5774799707401</v>
      </c>
      <c r="DZ2484" s="25">
        <v>2081.0251306976902</v>
      </c>
      <c r="EA2484" s="25"/>
      <c r="EB2484" s="25"/>
      <c r="EC2484" s="25">
        <v>7129.3060114422497</v>
      </c>
      <c r="ED2484" s="25"/>
      <c r="EE2484" s="25"/>
    </row>
    <row r="2485" spans="110:135" x14ac:dyDescent="0.2">
      <c r="DF2485" s="24" t="s">
        <v>4203</v>
      </c>
      <c r="DG2485" s="24" t="s">
        <v>274</v>
      </c>
      <c r="DH2485" s="25">
        <v>3173.14766969026</v>
      </c>
      <c r="DI2485" s="25">
        <v>2371.1353575948501</v>
      </c>
      <c r="DJ2485" s="25">
        <v>66.451666605896904</v>
      </c>
      <c r="DK2485" s="25"/>
      <c r="DL2485" s="25">
        <v>2284</v>
      </c>
      <c r="DM2485" s="25">
        <v>674.75809119999997</v>
      </c>
      <c r="DN2485" s="25"/>
      <c r="DO2485" s="25">
        <v>3214.6266138999999</v>
      </c>
      <c r="DP2485" s="25">
        <v>1402.5050628418301</v>
      </c>
      <c r="DQ2485" s="25">
        <v>7313.7680303090501</v>
      </c>
      <c r="DR2485" s="25">
        <v>2360.8608415434201</v>
      </c>
      <c r="DS2485" s="25">
        <v>5809.53821736178</v>
      </c>
      <c r="DT2485" s="25"/>
      <c r="DU2485" s="25">
        <v>2371.1353575948501</v>
      </c>
      <c r="DV2485" s="25"/>
      <c r="DW2485" s="25"/>
      <c r="DX2485" s="25"/>
      <c r="DY2485" s="25">
        <v>3127.13681246137</v>
      </c>
      <c r="DZ2485" s="25"/>
      <c r="EA2485" s="25"/>
      <c r="EB2485" s="25"/>
      <c r="EC2485" s="25"/>
      <c r="ED2485" s="25"/>
      <c r="EE2485" s="25"/>
    </row>
    <row r="2486" spans="110:135" x14ac:dyDescent="0.2">
      <c r="DF2486" s="24" t="s">
        <v>5796</v>
      </c>
      <c r="DG2486" s="24" t="s">
        <v>212</v>
      </c>
      <c r="DH2486" s="25">
        <v>4140.4943273314602</v>
      </c>
      <c r="DI2486" s="25">
        <v>2372.6235929999998</v>
      </c>
      <c r="DJ2486" s="25">
        <v>75.061868497684202</v>
      </c>
      <c r="DK2486" s="25"/>
      <c r="DL2486" s="25">
        <v>2207</v>
      </c>
      <c r="DM2486" s="25">
        <v>2372.6235929999998</v>
      </c>
      <c r="DN2486" s="25"/>
      <c r="DO2486" s="25"/>
      <c r="DP2486" s="25">
        <v>6384.1578155510397</v>
      </c>
      <c r="DQ2486" s="25">
        <v>5471.8813996697099</v>
      </c>
      <c r="DR2486" s="25">
        <v>5785.4239141654898</v>
      </c>
      <c r="DS2486" s="25">
        <v>7397.94787638854</v>
      </c>
      <c r="DT2486" s="25"/>
      <c r="DU2486" s="25">
        <v>10354.406901320401</v>
      </c>
      <c r="DV2486" s="25"/>
      <c r="DW2486" s="25">
        <v>1382.86302382594</v>
      </c>
      <c r="DX2486" s="25"/>
      <c r="DY2486" s="25"/>
      <c r="DZ2486" s="25">
        <v>1544.5660785257901</v>
      </c>
      <c r="EA2486" s="25">
        <v>1940.56699819915</v>
      </c>
      <c r="EB2486" s="25"/>
      <c r="EC2486" s="25"/>
      <c r="ED2486" s="25"/>
      <c r="EE2486" s="25">
        <v>704</v>
      </c>
    </row>
    <row r="2487" spans="110:135" x14ac:dyDescent="0.2">
      <c r="DF2487" s="24" t="s">
        <v>5576</v>
      </c>
      <c r="DG2487" s="24" t="s">
        <v>212</v>
      </c>
      <c r="DH2487" s="25">
        <v>2355.6776956073099</v>
      </c>
      <c r="DI2487" s="25">
        <v>2374.2689986678502</v>
      </c>
      <c r="DJ2487" s="25">
        <v>61.541873408734702</v>
      </c>
      <c r="DK2487" s="25"/>
      <c r="DL2487" s="25">
        <v>1488</v>
      </c>
      <c r="DM2487" s="25">
        <v>67.218755450000003</v>
      </c>
      <c r="DN2487" s="25"/>
      <c r="DO2487" s="25"/>
      <c r="DP2487" s="25">
        <v>843.31523472306401</v>
      </c>
      <c r="DQ2487" s="25"/>
      <c r="DR2487" s="25"/>
      <c r="DS2487" s="25">
        <v>359.94300738670597</v>
      </c>
      <c r="DT2487" s="25"/>
      <c r="DU2487" s="25">
        <v>1585.8751017101899</v>
      </c>
      <c r="DV2487" s="25"/>
      <c r="DW2487" s="25">
        <v>3951.5260896240402</v>
      </c>
      <c r="DX2487" s="25">
        <v>4562.5226627365601</v>
      </c>
      <c r="DY2487" s="25">
        <v>2374.2689986678502</v>
      </c>
      <c r="DZ2487" s="25">
        <v>2167.45468959445</v>
      </c>
      <c r="EA2487" s="25">
        <v>4273.7301347395396</v>
      </c>
      <c r="EB2487" s="25"/>
      <c r="EC2487" s="25">
        <v>2851.5777483136899</v>
      </c>
      <c r="ED2487" s="25">
        <v>3168.3776199488898</v>
      </c>
      <c r="EE2487" s="25">
        <v>2930</v>
      </c>
    </row>
    <row r="2488" spans="110:135" x14ac:dyDescent="0.2">
      <c r="DF2488" s="24" t="s">
        <v>4198</v>
      </c>
      <c r="DG2488" s="24" t="s">
        <v>212</v>
      </c>
      <c r="DH2488" s="25">
        <v>2223.8263453299201</v>
      </c>
      <c r="DI2488" s="25">
        <v>2374.3154100178899</v>
      </c>
      <c r="DJ2488" s="25">
        <v>63.643267666654801</v>
      </c>
      <c r="DK2488" s="25"/>
      <c r="DL2488" s="25">
        <v>2568</v>
      </c>
      <c r="DM2488" s="25">
        <v>15.01407736</v>
      </c>
      <c r="DN2488" s="25"/>
      <c r="DO2488" s="25"/>
      <c r="DP2488" s="25">
        <v>4336.2949360376797</v>
      </c>
      <c r="DQ2488" s="25"/>
      <c r="DR2488" s="25"/>
      <c r="DS2488" s="25">
        <v>913.86302841748295</v>
      </c>
      <c r="DT2488" s="25"/>
      <c r="DU2488" s="25">
        <v>2374.3154100178899</v>
      </c>
      <c r="DV2488" s="25"/>
      <c r="DW2488" s="25">
        <v>1157.63048045849</v>
      </c>
      <c r="DX2488" s="25">
        <v>3629.7425997265</v>
      </c>
      <c r="DY2488" s="25"/>
      <c r="DZ2488" s="25">
        <v>1629.5765759512799</v>
      </c>
      <c r="EA2488" s="25"/>
      <c r="EB2488" s="25"/>
      <c r="EC2488" s="25"/>
      <c r="ED2488" s="25"/>
      <c r="EE2488" s="25">
        <v>3390</v>
      </c>
    </row>
    <row r="2489" spans="110:135" x14ac:dyDescent="0.2">
      <c r="DF2489" s="24" t="s">
        <v>4627</v>
      </c>
      <c r="DG2489" s="24" t="s">
        <v>212</v>
      </c>
      <c r="DH2489" s="25">
        <v>2527.4548121340199</v>
      </c>
      <c r="DI2489" s="25">
        <v>2375.09588554222</v>
      </c>
      <c r="DJ2489" s="25">
        <v>55.625439262433503</v>
      </c>
      <c r="DK2489" s="25"/>
      <c r="DL2489" s="25">
        <v>3606</v>
      </c>
      <c r="DM2489" s="25">
        <v>630.03111109999998</v>
      </c>
      <c r="DN2489" s="25"/>
      <c r="DO2489" s="25"/>
      <c r="DP2489" s="25">
        <v>1359.0994728215301</v>
      </c>
      <c r="DQ2489" s="25"/>
      <c r="DR2489" s="25"/>
      <c r="DS2489" s="25">
        <v>2365.5682550687702</v>
      </c>
      <c r="DT2489" s="25"/>
      <c r="DU2489" s="25">
        <v>5526.8632620103299</v>
      </c>
      <c r="DV2489" s="25">
        <v>2142.4396942391199</v>
      </c>
      <c r="DW2489" s="25">
        <v>1145.95412667243</v>
      </c>
      <c r="DX2489" s="25"/>
      <c r="DY2489" s="25">
        <v>3053.9686834124</v>
      </c>
      <c r="DZ2489" s="25">
        <v>2384.6235160156598</v>
      </c>
      <c r="EA2489" s="25"/>
      <c r="EB2489" s="25"/>
      <c r="EC2489" s="25"/>
      <c r="ED2489" s="25"/>
      <c r="EE2489" s="25">
        <v>3060</v>
      </c>
    </row>
    <row r="2490" spans="110:135" x14ac:dyDescent="0.2">
      <c r="DF2490" s="24" t="s">
        <v>4631</v>
      </c>
      <c r="DG2490" s="24" t="s">
        <v>212</v>
      </c>
      <c r="DH2490" s="25">
        <v>2364.2777591143499</v>
      </c>
      <c r="DI2490" s="25">
        <v>2376.2834539580499</v>
      </c>
      <c r="DJ2490" s="25">
        <v>44.774238425784098</v>
      </c>
      <c r="DK2490" s="25"/>
      <c r="DL2490" s="25">
        <v>2699</v>
      </c>
      <c r="DM2490" s="25">
        <v>373.41594140000001</v>
      </c>
      <c r="DN2490" s="25"/>
      <c r="DO2490" s="25"/>
      <c r="DP2490" s="25">
        <v>2279.2627888267698</v>
      </c>
      <c r="DQ2490" s="25"/>
      <c r="DR2490" s="25">
        <v>1536.3250372838199</v>
      </c>
      <c r="DS2490" s="25">
        <v>3399.6107003485699</v>
      </c>
      <c r="DT2490" s="25"/>
      <c r="DU2490" s="25">
        <v>1487.0063928985801</v>
      </c>
      <c r="DV2490" s="25">
        <v>2376.2834539580499</v>
      </c>
      <c r="DW2490" s="25">
        <v>2426.3316090652602</v>
      </c>
      <c r="DX2490" s="25">
        <v>3514.6924648038898</v>
      </c>
      <c r="DY2490" s="25"/>
      <c r="DZ2490" s="25">
        <v>1825.12696167288</v>
      </c>
      <c r="EA2490" s="25"/>
      <c r="EB2490" s="25"/>
      <c r="EC2490" s="25"/>
      <c r="ED2490" s="25"/>
      <c r="EE2490" s="25">
        <v>4090</v>
      </c>
    </row>
    <row r="2491" spans="110:135" x14ac:dyDescent="0.2">
      <c r="DF2491" s="24" t="s">
        <v>8535</v>
      </c>
      <c r="DG2491" s="24" t="s">
        <v>212</v>
      </c>
      <c r="DH2491" s="25">
        <v>14302.026222886399</v>
      </c>
      <c r="DI2491" s="25">
        <v>2376.2859669999998</v>
      </c>
      <c r="DJ2491" s="25">
        <v>162.574040739889</v>
      </c>
      <c r="DK2491" s="25">
        <v>3343</v>
      </c>
      <c r="DL2491" s="25">
        <v>34603</v>
      </c>
      <c r="DM2491" s="25">
        <v>897.85678819999998</v>
      </c>
      <c r="DN2491" s="25">
        <v>2376.2859669999998</v>
      </c>
      <c r="DO2491" s="25"/>
      <c r="DP2491" s="25">
        <v>1311.43702289165</v>
      </c>
      <c r="DQ2491" s="25">
        <v>34.511501593047903</v>
      </c>
      <c r="DR2491" s="25">
        <v>18246.943425338999</v>
      </c>
      <c r="DS2491" s="25"/>
      <c r="DT2491" s="25">
        <v>76225.136030410402</v>
      </c>
      <c r="DU2491" s="25">
        <v>17063.700503027801</v>
      </c>
      <c r="DV2491" s="25"/>
      <c r="DW2491" s="25">
        <v>1600.4172132885301</v>
      </c>
      <c r="DX2491" s="25"/>
      <c r="DY2491" s="25"/>
      <c r="DZ2491" s="25"/>
      <c r="EA2491" s="25"/>
      <c r="EB2491" s="25"/>
      <c r="EC2491" s="25"/>
      <c r="ED2491" s="25"/>
      <c r="EE2491" s="25">
        <v>1620</v>
      </c>
    </row>
    <row r="2492" spans="110:135" x14ac:dyDescent="0.2">
      <c r="DF2492" s="24" t="s">
        <v>4272</v>
      </c>
      <c r="DG2492" s="24" t="s">
        <v>212</v>
      </c>
      <c r="DH2492" s="25">
        <v>2452.24916652504</v>
      </c>
      <c r="DI2492" s="25">
        <v>2378.7357651351899</v>
      </c>
      <c r="DJ2492" s="25">
        <v>60.689115556509002</v>
      </c>
      <c r="DK2492" s="25"/>
      <c r="DL2492" s="25">
        <v>2858</v>
      </c>
      <c r="DM2492" s="25">
        <v>254.1285996</v>
      </c>
      <c r="DN2492" s="25">
        <v>1082.2516069999999</v>
      </c>
      <c r="DO2492" s="25"/>
      <c r="DP2492" s="25">
        <v>4343.4323796646404</v>
      </c>
      <c r="DQ2492" s="25"/>
      <c r="DR2492" s="25">
        <v>2593.4308190811998</v>
      </c>
      <c r="DS2492" s="25">
        <v>3425.5881749292898</v>
      </c>
      <c r="DT2492" s="25">
        <v>5683.9029983206001</v>
      </c>
      <c r="DU2492" s="25">
        <v>2286.01574068429</v>
      </c>
      <c r="DV2492" s="25"/>
      <c r="DW2492" s="25">
        <v>2348.3929500782401</v>
      </c>
      <c r="DX2492" s="25"/>
      <c r="DY2492" s="25"/>
      <c r="DZ2492" s="25">
        <v>1844.3903490784801</v>
      </c>
      <c r="EA2492" s="25">
        <v>1750.13425665406</v>
      </c>
      <c r="EB2492" s="25"/>
      <c r="EC2492" s="25">
        <v>2409.0785801921402</v>
      </c>
      <c r="ED2492" s="25">
        <v>3303.74187606757</v>
      </c>
      <c r="EE2492" s="25">
        <v>149</v>
      </c>
    </row>
    <row r="2493" spans="110:135" x14ac:dyDescent="0.2">
      <c r="DF2493" s="24" t="s">
        <v>5988</v>
      </c>
      <c r="DG2493" s="24" t="s">
        <v>274</v>
      </c>
      <c r="DH2493" s="25">
        <v>2781.4606914719502</v>
      </c>
      <c r="DI2493" s="25">
        <v>2379.14851818426</v>
      </c>
      <c r="DJ2493" s="25">
        <v>55.968208771265701</v>
      </c>
      <c r="DK2493" s="25"/>
      <c r="DL2493" s="25"/>
      <c r="DM2493" s="25"/>
      <c r="DN2493" s="25"/>
      <c r="DO2493" s="25"/>
      <c r="DP2493" s="25"/>
      <c r="DQ2493" s="25"/>
      <c r="DR2493" s="25"/>
      <c r="DS2493" s="25"/>
      <c r="DT2493" s="25"/>
      <c r="DU2493" s="25"/>
      <c r="DV2493" s="25">
        <v>2273.7824370941298</v>
      </c>
      <c r="DW2493" s="25"/>
      <c r="DX2493" s="25"/>
      <c r="DY2493" s="25"/>
      <c r="DZ2493" s="25">
        <v>1993.2992475808601</v>
      </c>
      <c r="EA2493" s="25">
        <v>3734.8507356242899</v>
      </c>
      <c r="EB2493" s="25"/>
      <c r="EC2493" s="25">
        <v>2484.5145992743801</v>
      </c>
      <c r="ED2493" s="25">
        <v>5341.317129258</v>
      </c>
      <c r="EE2493" s="25">
        <v>861</v>
      </c>
    </row>
    <row r="2494" spans="110:135" x14ac:dyDescent="0.2">
      <c r="DF2494" s="24" t="s">
        <v>5068</v>
      </c>
      <c r="DG2494" s="24" t="s">
        <v>212</v>
      </c>
      <c r="DH2494" s="25">
        <v>2109.59204097564</v>
      </c>
      <c r="DI2494" s="25">
        <v>2380</v>
      </c>
      <c r="DJ2494" s="25">
        <v>52.582702081772901</v>
      </c>
      <c r="DK2494" s="25"/>
      <c r="DL2494" s="25">
        <v>1506</v>
      </c>
      <c r="DM2494" s="25">
        <v>182.67161780000001</v>
      </c>
      <c r="DN2494" s="25"/>
      <c r="DO2494" s="25"/>
      <c r="DP2494" s="25">
        <v>391.29604596927999</v>
      </c>
      <c r="DQ2494" s="25"/>
      <c r="DR2494" s="25"/>
      <c r="DS2494" s="25">
        <v>1479.29804674197</v>
      </c>
      <c r="DT2494" s="25"/>
      <c r="DU2494" s="25"/>
      <c r="DV2494" s="25">
        <v>3356.9613884104201</v>
      </c>
      <c r="DW2494" s="25">
        <v>2527.1243898831199</v>
      </c>
      <c r="DX2494" s="25">
        <v>3468.5030221840898</v>
      </c>
      <c r="DY2494" s="25">
        <v>3019.0196174815401</v>
      </c>
      <c r="DZ2494" s="25">
        <v>2741.15084418175</v>
      </c>
      <c r="EA2494" s="25"/>
      <c r="EB2494" s="25"/>
      <c r="EC2494" s="25">
        <v>2153.48747807982</v>
      </c>
      <c r="ED2494" s="25"/>
      <c r="EE2494" s="25">
        <v>2380</v>
      </c>
    </row>
    <row r="2495" spans="110:135" x14ac:dyDescent="0.2">
      <c r="DF2495" s="24" t="s">
        <v>8066</v>
      </c>
      <c r="DG2495" s="24" t="s">
        <v>212</v>
      </c>
      <c r="DH2495" s="25">
        <v>4939.6254163990598</v>
      </c>
      <c r="DI2495" s="25">
        <v>2382.0387240172099</v>
      </c>
      <c r="DJ2495" s="25">
        <v>144.70076300655799</v>
      </c>
      <c r="DK2495" s="25"/>
      <c r="DL2495" s="25">
        <v>19413</v>
      </c>
      <c r="DM2495" s="25">
        <v>688.23892950000004</v>
      </c>
      <c r="DN2495" s="25"/>
      <c r="DO2495" s="25"/>
      <c r="DP2495" s="25">
        <v>2044.8400576588799</v>
      </c>
      <c r="DQ2495" s="25"/>
      <c r="DR2495" s="25">
        <v>2719.2373903755401</v>
      </c>
      <c r="DS2495" s="25"/>
      <c r="DT2495" s="25"/>
      <c r="DU2495" s="25">
        <v>1507.64114047762</v>
      </c>
      <c r="DV2495" s="25"/>
      <c r="DW2495" s="25"/>
      <c r="DX2495" s="25"/>
      <c r="DY2495" s="25"/>
      <c r="DZ2495" s="25"/>
      <c r="EA2495" s="25">
        <v>3264.7949803823299</v>
      </c>
      <c r="EB2495" s="25"/>
      <c r="EC2495" s="25"/>
      <c r="ED2495" s="25"/>
      <c r="EE2495" s="25"/>
    </row>
    <row r="2496" spans="110:135" x14ac:dyDescent="0.2">
      <c r="DF2496" s="24" t="s">
        <v>6608</v>
      </c>
      <c r="DG2496" s="24" t="s">
        <v>274</v>
      </c>
      <c r="DH2496" s="25">
        <v>2382.94272050779</v>
      </c>
      <c r="DI2496" s="25">
        <v>2382.94272050779</v>
      </c>
      <c r="DJ2496" s="25"/>
      <c r="DK2496" s="25"/>
      <c r="DL2496" s="25"/>
      <c r="DM2496" s="25"/>
      <c r="DN2496" s="25"/>
      <c r="DO2496" s="25"/>
      <c r="DP2496" s="25"/>
      <c r="DQ2496" s="25"/>
      <c r="DR2496" s="25"/>
      <c r="DS2496" s="25"/>
      <c r="DT2496" s="25"/>
      <c r="DU2496" s="25"/>
      <c r="DV2496" s="25"/>
      <c r="DW2496" s="25"/>
      <c r="DX2496" s="25"/>
      <c r="DY2496" s="25"/>
      <c r="DZ2496" s="25"/>
      <c r="EA2496" s="25">
        <v>2382.94272050779</v>
      </c>
      <c r="EB2496" s="25"/>
      <c r="EC2496" s="25"/>
      <c r="ED2496" s="25"/>
      <c r="EE2496" s="25"/>
    </row>
    <row r="2497" spans="110:135" x14ac:dyDescent="0.2">
      <c r="DF2497" s="24" t="s">
        <v>4187</v>
      </c>
      <c r="DG2497" s="24" t="s">
        <v>212</v>
      </c>
      <c r="DH2497" s="25">
        <v>2383.06406853521</v>
      </c>
      <c r="DI2497" s="25">
        <v>2383.06406853521</v>
      </c>
      <c r="DJ2497" s="25"/>
      <c r="DK2497" s="25"/>
      <c r="DL2497" s="25"/>
      <c r="DM2497" s="25"/>
      <c r="DN2497" s="25"/>
      <c r="DO2497" s="25"/>
      <c r="DP2497" s="25"/>
      <c r="DQ2497" s="25"/>
      <c r="DR2497" s="25"/>
      <c r="DS2497" s="25"/>
      <c r="DT2497" s="25"/>
      <c r="DU2497" s="25"/>
      <c r="DV2497" s="25"/>
      <c r="DW2497" s="25"/>
      <c r="DX2497" s="25"/>
      <c r="DY2497" s="25"/>
      <c r="DZ2497" s="25"/>
      <c r="EA2497" s="25"/>
      <c r="EB2497" s="25"/>
      <c r="EC2497" s="25">
        <v>2383.06406853521</v>
      </c>
      <c r="ED2497" s="25"/>
      <c r="EE2497" s="25"/>
    </row>
    <row r="2498" spans="110:135" x14ac:dyDescent="0.2">
      <c r="DF2498" s="24" t="s">
        <v>4050</v>
      </c>
      <c r="DG2498" s="24" t="s">
        <v>212</v>
      </c>
      <c r="DH2498" s="25">
        <v>2954.6172968323399</v>
      </c>
      <c r="DI2498" s="25">
        <v>2383.1289709246898</v>
      </c>
      <c r="DJ2498" s="25">
        <v>58.238495737075802</v>
      </c>
      <c r="DK2498" s="25"/>
      <c r="DL2498" s="25">
        <v>2010</v>
      </c>
      <c r="DM2498" s="25">
        <v>1354.2416470000001</v>
      </c>
      <c r="DN2498" s="25"/>
      <c r="DO2498" s="25"/>
      <c r="DP2498" s="25">
        <v>4891.5503840826796</v>
      </c>
      <c r="DQ2498" s="25">
        <v>1532.6678193502601</v>
      </c>
      <c r="DR2498" s="25">
        <v>2756.2579418493801</v>
      </c>
      <c r="DS2498" s="25">
        <v>6015.8833860181703</v>
      </c>
      <c r="DT2498" s="25">
        <v>3471.32024550502</v>
      </c>
      <c r="DU2498" s="25">
        <v>1605.0169508531999</v>
      </c>
      <c r="DV2498" s="25"/>
      <c r="DW2498" s="25"/>
      <c r="DX2498" s="25"/>
      <c r="DY2498" s="25"/>
      <c r="DZ2498" s="25"/>
      <c r="EA2498" s="25"/>
      <c r="EB2498" s="25"/>
      <c r="EC2498" s="25"/>
      <c r="ED2498" s="25"/>
      <c r="EE2498" s="25"/>
    </row>
    <row r="2499" spans="110:135" x14ac:dyDescent="0.2">
      <c r="DF2499" s="24" t="s">
        <v>5592</v>
      </c>
      <c r="DG2499" s="24" t="s">
        <v>212</v>
      </c>
      <c r="DH2499" s="25">
        <v>2643.3305176804201</v>
      </c>
      <c r="DI2499" s="25">
        <v>2383.8042580786901</v>
      </c>
      <c r="DJ2499" s="25">
        <v>72.235165892486904</v>
      </c>
      <c r="DK2499" s="25"/>
      <c r="DL2499" s="25">
        <v>1279</v>
      </c>
      <c r="DM2499" s="25">
        <v>79.015906380000004</v>
      </c>
      <c r="DN2499" s="25"/>
      <c r="DO2499" s="25"/>
      <c r="DP2499" s="25">
        <v>1461.73987072094</v>
      </c>
      <c r="DQ2499" s="25"/>
      <c r="DR2499" s="25"/>
      <c r="DS2499" s="25">
        <v>1198.14033120166</v>
      </c>
      <c r="DT2499" s="25"/>
      <c r="DU2499" s="25"/>
      <c r="DV2499" s="25">
        <v>4296.9848234151696</v>
      </c>
      <c r="DW2499" s="25">
        <v>3914.38391167791</v>
      </c>
      <c r="DX2499" s="25"/>
      <c r="DY2499" s="25"/>
      <c r="DZ2499" s="25">
        <v>3305.8686454364301</v>
      </c>
      <c r="EA2499" s="25"/>
      <c r="EB2499" s="25">
        <v>5611.5106526112404</v>
      </c>
      <c r="EC2499" s="25"/>
      <c r="ED2499" s="25"/>
      <c r="EE2499" s="25"/>
    </row>
    <row r="2500" spans="110:135" x14ac:dyDescent="0.2">
      <c r="DF2500" s="24" t="s">
        <v>5331</v>
      </c>
      <c r="DG2500" s="24" t="s">
        <v>212</v>
      </c>
      <c r="DH2500" s="25">
        <v>2511.5390955327198</v>
      </c>
      <c r="DI2500" s="25">
        <v>2385.5326911748898</v>
      </c>
      <c r="DJ2500" s="25">
        <v>39.594939144608801</v>
      </c>
      <c r="DK2500" s="25">
        <v>2832</v>
      </c>
      <c r="DL2500" s="25">
        <v>3024</v>
      </c>
      <c r="DM2500" s="25">
        <v>934.68579069999998</v>
      </c>
      <c r="DN2500" s="25"/>
      <c r="DO2500" s="25">
        <v>921.33768220000002</v>
      </c>
      <c r="DP2500" s="25">
        <v>3440.4724328522002</v>
      </c>
      <c r="DQ2500" s="25"/>
      <c r="DR2500" s="25">
        <v>2385.5326911748898</v>
      </c>
      <c r="DS2500" s="25">
        <v>4482.09173819633</v>
      </c>
      <c r="DT2500" s="25"/>
      <c r="DU2500" s="25">
        <v>1348.74885886011</v>
      </c>
      <c r="DV2500" s="25">
        <v>3141.3497190320099</v>
      </c>
      <c r="DW2500" s="25"/>
      <c r="DX2500" s="25">
        <v>3450.3237781892199</v>
      </c>
      <c r="DY2500" s="25">
        <v>2357.96512828705</v>
      </c>
      <c r="DZ2500" s="25">
        <v>2258.53076245076</v>
      </c>
      <c r="EA2500" s="25">
        <v>2069.6975415993802</v>
      </c>
      <c r="EB2500" s="25"/>
      <c r="EC2500" s="25">
        <v>1884.8673055609399</v>
      </c>
      <c r="ED2500" s="25">
        <v>3141.4830038878299</v>
      </c>
      <c r="EE2500" s="25"/>
    </row>
    <row r="2501" spans="110:135" x14ac:dyDescent="0.2">
      <c r="DF2501" s="24" t="s">
        <v>6025</v>
      </c>
      <c r="DG2501" s="24" t="s">
        <v>212</v>
      </c>
      <c r="DH2501" s="25">
        <v>2767.2116609714599</v>
      </c>
      <c r="DI2501" s="25">
        <v>2387.8535730950598</v>
      </c>
      <c r="DJ2501" s="25">
        <v>99.190573747047196</v>
      </c>
      <c r="DK2501" s="25"/>
      <c r="DL2501" s="25"/>
      <c r="DM2501" s="25">
        <v>435.10583209999999</v>
      </c>
      <c r="DN2501" s="25"/>
      <c r="DO2501" s="25"/>
      <c r="DP2501" s="25"/>
      <c r="DQ2501" s="25"/>
      <c r="DR2501" s="25"/>
      <c r="DS2501" s="25">
        <v>793.50398745511302</v>
      </c>
      <c r="DT2501" s="25"/>
      <c r="DU2501" s="25">
        <v>2387.8535730950598</v>
      </c>
      <c r="DV2501" s="25"/>
      <c r="DW2501" s="25">
        <v>2644.41033616503</v>
      </c>
      <c r="DX2501" s="25"/>
      <c r="DY2501" s="25"/>
      <c r="DZ2501" s="25">
        <v>1779.04867472409</v>
      </c>
      <c r="EA2501" s="25">
        <v>2670.5592232609101</v>
      </c>
      <c r="EB2501" s="25"/>
      <c r="EC2501" s="25"/>
      <c r="ED2501" s="25"/>
      <c r="EE2501" s="25">
        <v>8660</v>
      </c>
    </row>
    <row r="2502" spans="110:135" x14ac:dyDescent="0.2">
      <c r="DF2502" s="24" t="s">
        <v>10879</v>
      </c>
      <c r="DG2502" s="24" t="s">
        <v>274</v>
      </c>
      <c r="DH2502" s="25">
        <v>2313.70037165044</v>
      </c>
      <c r="DI2502" s="25">
        <v>2388.1861397757898</v>
      </c>
      <c r="DJ2502" s="25">
        <v>55.273333899475801</v>
      </c>
      <c r="DK2502" s="25"/>
      <c r="DL2502" s="25">
        <v>2198</v>
      </c>
      <c r="DM2502" s="25">
        <v>35.595552009999999</v>
      </c>
      <c r="DN2502" s="25"/>
      <c r="DO2502" s="25"/>
      <c r="DP2502" s="25">
        <v>1543.08958779874</v>
      </c>
      <c r="DQ2502" s="25"/>
      <c r="DR2502" s="25"/>
      <c r="DS2502" s="25">
        <v>1759.3109361551999</v>
      </c>
      <c r="DT2502" s="25"/>
      <c r="DU2502" s="25">
        <v>1072.8710323862599</v>
      </c>
      <c r="DV2502" s="25"/>
      <c r="DW2502" s="25">
        <v>2731.0759573514001</v>
      </c>
      <c r="DX2502" s="25"/>
      <c r="DY2502" s="25">
        <v>3421.5400317838498</v>
      </c>
      <c r="DZ2502" s="25"/>
      <c r="EA2502" s="25"/>
      <c r="EB2502" s="25"/>
      <c r="EC2502" s="25">
        <v>2578.37227955157</v>
      </c>
      <c r="ED2502" s="25">
        <v>4437.1483394673496</v>
      </c>
      <c r="EE2502" s="25">
        <v>3360</v>
      </c>
    </row>
    <row r="2503" spans="110:135" x14ac:dyDescent="0.2">
      <c r="DF2503" s="24" t="s">
        <v>3076</v>
      </c>
      <c r="DG2503" s="24" t="s">
        <v>212</v>
      </c>
      <c r="DH2503" s="25">
        <v>2191.0602013453799</v>
      </c>
      <c r="DI2503" s="25">
        <v>2388.6432264958999</v>
      </c>
      <c r="DJ2503" s="25">
        <v>53.335765234221803</v>
      </c>
      <c r="DK2503" s="25"/>
      <c r="DL2503" s="25">
        <v>1652</v>
      </c>
      <c r="DM2503" s="25">
        <v>261.05440149999998</v>
      </c>
      <c r="DN2503" s="25"/>
      <c r="DO2503" s="25"/>
      <c r="DP2503" s="25">
        <v>58.669259365396897</v>
      </c>
      <c r="DQ2503" s="25">
        <v>3544.341491443</v>
      </c>
      <c r="DR2503" s="25"/>
      <c r="DS2503" s="25">
        <v>1780.5181491825499</v>
      </c>
      <c r="DT2503" s="25"/>
      <c r="DU2503" s="25">
        <v>2412.8688731400898</v>
      </c>
      <c r="DV2503" s="25">
        <v>2851.53570917877</v>
      </c>
      <c r="DW2503" s="25"/>
      <c r="DX2503" s="25">
        <v>3729.3763191701</v>
      </c>
      <c r="DY2503" s="25">
        <v>2661.7442397054301</v>
      </c>
      <c r="DZ2503" s="25">
        <v>2364.4175798516999</v>
      </c>
      <c r="EA2503" s="25"/>
      <c r="EB2503" s="25"/>
      <c r="EC2503" s="25"/>
      <c r="ED2503" s="25">
        <v>3256.1963936075499</v>
      </c>
      <c r="EE2503" s="25">
        <v>1720</v>
      </c>
    </row>
    <row r="2504" spans="110:135" x14ac:dyDescent="0.2">
      <c r="DF2504" s="24" t="s">
        <v>3655</v>
      </c>
      <c r="DG2504" s="24" t="s">
        <v>212</v>
      </c>
      <c r="DH2504" s="25">
        <v>2274.7181973322599</v>
      </c>
      <c r="DI2504" s="25">
        <v>2388.6775606531801</v>
      </c>
      <c r="DJ2504" s="25">
        <v>43.726775525167596</v>
      </c>
      <c r="DK2504" s="25"/>
      <c r="DL2504" s="25">
        <v>3349</v>
      </c>
      <c r="DM2504" s="25">
        <v>575.05392440000003</v>
      </c>
      <c r="DN2504" s="25"/>
      <c r="DO2504" s="25">
        <v>3920.7443911999999</v>
      </c>
      <c r="DP2504" s="25">
        <v>2456.6579126043198</v>
      </c>
      <c r="DQ2504" s="25"/>
      <c r="DR2504" s="25">
        <v>1342.6765890719901</v>
      </c>
      <c r="DS2504" s="25">
        <v>2014.43223041596</v>
      </c>
      <c r="DT2504" s="25"/>
      <c r="DU2504" s="25">
        <v>2388.6775606531801</v>
      </c>
      <c r="DV2504" s="25"/>
      <c r="DW2504" s="25">
        <v>1682.6682299158899</v>
      </c>
      <c r="DX2504" s="25"/>
      <c r="DY2504" s="25"/>
      <c r="DZ2504" s="25"/>
      <c r="EA2504" s="25">
        <v>2877.4983489307501</v>
      </c>
      <c r="EB2504" s="25"/>
      <c r="EC2504" s="25"/>
      <c r="ED2504" s="25">
        <v>3054.4909834627701</v>
      </c>
      <c r="EE2504" s="25">
        <v>1360</v>
      </c>
    </row>
    <row r="2505" spans="110:135" x14ac:dyDescent="0.2">
      <c r="DF2505" s="24" t="s">
        <v>2868</v>
      </c>
      <c r="DG2505" s="24" t="s">
        <v>212</v>
      </c>
      <c r="DH2505" s="25">
        <v>2436.4073405353101</v>
      </c>
      <c r="DI2505" s="25">
        <v>2389.8661440542201</v>
      </c>
      <c r="DJ2505" s="25">
        <v>59.469357942287601</v>
      </c>
      <c r="DK2505" s="25"/>
      <c r="DL2505" s="25">
        <v>1558</v>
      </c>
      <c r="DM2505" s="25">
        <v>460.17016690000003</v>
      </c>
      <c r="DN2505" s="25"/>
      <c r="DO2505" s="25"/>
      <c r="DP2505" s="25">
        <v>2960.9943433845601</v>
      </c>
      <c r="DQ2505" s="25"/>
      <c r="DR2505" s="25">
        <v>2934.5495334791499</v>
      </c>
      <c r="DS2505" s="25">
        <v>5053.3165122186101</v>
      </c>
      <c r="DT2505" s="25"/>
      <c r="DU2505" s="25">
        <v>2389.8661440542201</v>
      </c>
      <c r="DV2505" s="25"/>
      <c r="DW2505" s="25">
        <v>1697.95468371061</v>
      </c>
      <c r="DX2505" s="25"/>
      <c r="DY2505" s="25"/>
      <c r="DZ2505" s="25"/>
      <c r="EA2505" s="25"/>
      <c r="EB2505" s="25"/>
      <c r="EC2505" s="25"/>
      <c r="ED2505" s="25"/>
      <c r="EE2505" s="25"/>
    </row>
    <row r="2506" spans="110:135" x14ac:dyDescent="0.2">
      <c r="DF2506" s="24" t="s">
        <v>4028</v>
      </c>
      <c r="DG2506" s="24" t="s">
        <v>212</v>
      </c>
      <c r="DH2506" s="25">
        <v>2247.8631226221601</v>
      </c>
      <c r="DI2506" s="25">
        <v>2391.7633005871098</v>
      </c>
      <c r="DJ2506" s="25">
        <v>47.687606682531701</v>
      </c>
      <c r="DK2506" s="25"/>
      <c r="DL2506" s="25">
        <v>3528</v>
      </c>
      <c r="DM2506" s="25">
        <v>361.90504449999997</v>
      </c>
      <c r="DN2506" s="25">
        <v>921.71463549999999</v>
      </c>
      <c r="DO2506" s="25"/>
      <c r="DP2506" s="25">
        <v>2391.7633005871098</v>
      </c>
      <c r="DQ2506" s="25">
        <v>3899.7377556655601</v>
      </c>
      <c r="DR2506" s="25"/>
      <c r="DS2506" s="25">
        <v>3033.8315663232602</v>
      </c>
      <c r="DT2506" s="25"/>
      <c r="DU2506" s="25">
        <v>1124.10305071421</v>
      </c>
      <c r="DV2506" s="25">
        <v>2769.7432853999999</v>
      </c>
      <c r="DW2506" s="25">
        <v>2550.4978556281699</v>
      </c>
      <c r="DX2506" s="25"/>
      <c r="DY2506" s="25">
        <v>2333.56799746653</v>
      </c>
      <c r="DZ2506" s="25">
        <v>2169.44158899066</v>
      </c>
      <c r="EA2506" s="25"/>
      <c r="EB2506" s="25"/>
      <c r="EC2506" s="25"/>
      <c r="ED2506" s="25">
        <v>3007.9145133124998</v>
      </c>
      <c r="EE2506" s="25">
        <v>1130</v>
      </c>
    </row>
    <row r="2507" spans="110:135" x14ac:dyDescent="0.2">
      <c r="DF2507" s="24" t="s">
        <v>4604</v>
      </c>
      <c r="DG2507" s="24" t="s">
        <v>212</v>
      </c>
      <c r="DH2507" s="25">
        <v>2659.3155427885299</v>
      </c>
      <c r="DI2507" s="25">
        <v>2391.9738521905201</v>
      </c>
      <c r="DJ2507" s="25">
        <v>89.928380837928898</v>
      </c>
      <c r="DK2507" s="25"/>
      <c r="DL2507" s="25">
        <v>6288</v>
      </c>
      <c r="DM2507" s="25">
        <v>288.2722551</v>
      </c>
      <c r="DN2507" s="25"/>
      <c r="DO2507" s="25"/>
      <c r="DP2507" s="25"/>
      <c r="DQ2507" s="25">
        <v>3491.8856126406699</v>
      </c>
      <c r="DR2507" s="25"/>
      <c r="DS2507" s="25">
        <v>836.44599401145797</v>
      </c>
      <c r="DT2507" s="25"/>
      <c r="DU2507" s="25">
        <v>2391.9738521905201</v>
      </c>
      <c r="DV2507" s="25"/>
      <c r="DW2507" s="25"/>
      <c r="DX2507" s="25"/>
      <c r="DY2507" s="25"/>
      <c r="DZ2507" s="25"/>
      <c r="EA2507" s="25"/>
      <c r="EB2507" s="25"/>
      <c r="EC2507" s="25"/>
      <c r="ED2507" s="25"/>
      <c r="EE2507" s="25"/>
    </row>
    <row r="2508" spans="110:135" x14ac:dyDescent="0.2">
      <c r="DF2508" s="24" t="s">
        <v>6135</v>
      </c>
      <c r="DG2508" s="24" t="s">
        <v>212</v>
      </c>
      <c r="DH2508" s="25">
        <v>2648.5422552329701</v>
      </c>
      <c r="DI2508" s="25">
        <v>2392.7130986995198</v>
      </c>
      <c r="DJ2508" s="25">
        <v>73.715676942985098</v>
      </c>
      <c r="DK2508" s="25"/>
      <c r="DL2508" s="25">
        <v>1224</v>
      </c>
      <c r="DM2508" s="25">
        <v>907.51526379999996</v>
      </c>
      <c r="DN2508" s="25"/>
      <c r="DO2508" s="25"/>
      <c r="DP2508" s="25"/>
      <c r="DQ2508" s="25"/>
      <c r="DR2508" s="25"/>
      <c r="DS2508" s="25">
        <v>2604.31207019877</v>
      </c>
      <c r="DT2508" s="25"/>
      <c r="DU2508" s="25">
        <v>2301.7366895198702</v>
      </c>
      <c r="DV2508" s="25"/>
      <c r="DW2508" s="25"/>
      <c r="DX2508" s="25"/>
      <c r="DY2508" s="25"/>
      <c r="DZ2508" s="25"/>
      <c r="EA2508" s="25">
        <v>2483.6895078791699</v>
      </c>
      <c r="EB2508" s="25"/>
      <c r="EC2508" s="25"/>
      <c r="ED2508" s="25"/>
      <c r="EE2508" s="25">
        <v>6370</v>
      </c>
    </row>
    <row r="2509" spans="110:135" x14ac:dyDescent="0.2">
      <c r="DF2509" s="24" t="s">
        <v>5810</v>
      </c>
      <c r="DG2509" s="24" t="s">
        <v>212</v>
      </c>
      <c r="DH2509" s="25">
        <v>2986.1944100944502</v>
      </c>
      <c r="DI2509" s="25">
        <v>2394.2350143702602</v>
      </c>
      <c r="DJ2509" s="25">
        <v>68.398376066282395</v>
      </c>
      <c r="DK2509" s="25"/>
      <c r="DL2509" s="25"/>
      <c r="DM2509" s="25">
        <v>373.00096109999998</v>
      </c>
      <c r="DN2509" s="25"/>
      <c r="DO2509" s="25"/>
      <c r="DP2509" s="25"/>
      <c r="DQ2509" s="25">
        <v>4972.4694844317501</v>
      </c>
      <c r="DR2509" s="25">
        <v>2273.79202149198</v>
      </c>
      <c r="DS2509" s="25">
        <v>188.30369658928299</v>
      </c>
      <c r="DT2509" s="25"/>
      <c r="DU2509" s="25"/>
      <c r="DV2509" s="25">
        <v>2073.4782202946899</v>
      </c>
      <c r="DW2509" s="25">
        <v>4366.7012895673197</v>
      </c>
      <c r="DX2509" s="25"/>
      <c r="DY2509" s="25">
        <v>2459.0003184891002</v>
      </c>
      <c r="DZ2509" s="25">
        <v>2329.4697102514201</v>
      </c>
      <c r="EA2509" s="25"/>
      <c r="EB2509" s="25"/>
      <c r="EC2509" s="25"/>
      <c r="ED2509" s="25">
        <v>4145.7283987289802</v>
      </c>
      <c r="EE2509" s="25">
        <v>6680</v>
      </c>
    </row>
    <row r="2510" spans="110:135" x14ac:dyDescent="0.2">
      <c r="DF2510" s="24" t="s">
        <v>5082</v>
      </c>
      <c r="DG2510" s="24" t="s">
        <v>212</v>
      </c>
      <c r="DH2510" s="25">
        <v>2822.5640498269199</v>
      </c>
      <c r="DI2510" s="25">
        <v>2394.42445265788</v>
      </c>
      <c r="DJ2510" s="25">
        <v>58.167054500981301</v>
      </c>
      <c r="DK2510" s="25"/>
      <c r="DL2510" s="25">
        <v>4678</v>
      </c>
      <c r="DM2510" s="25">
        <v>825.68608229999995</v>
      </c>
      <c r="DN2510" s="25"/>
      <c r="DO2510" s="25"/>
      <c r="DP2510" s="25">
        <v>2968.3244215331001</v>
      </c>
      <c r="DQ2510" s="25"/>
      <c r="DR2510" s="25">
        <v>1794.4264558632799</v>
      </c>
      <c r="DS2510" s="25">
        <v>2098.84890531576</v>
      </c>
      <c r="DT2510" s="25"/>
      <c r="DU2510" s="25">
        <v>6405.3058176232298</v>
      </c>
      <c r="DV2510" s="25"/>
      <c r="DW2510" s="25">
        <v>2011.96859665695</v>
      </c>
      <c r="DX2510" s="25"/>
      <c r="DY2510" s="25"/>
      <c r="DZ2510" s="25">
        <v>1564.49242525247</v>
      </c>
      <c r="EA2510" s="25"/>
      <c r="EB2510" s="25"/>
      <c r="EC2510" s="25"/>
      <c r="ED2510" s="25">
        <v>3188.58779372443</v>
      </c>
      <c r="EE2510" s="25">
        <v>2690</v>
      </c>
    </row>
    <row r="2511" spans="110:135" x14ac:dyDescent="0.2">
      <c r="DF2511" s="24" t="s">
        <v>4767</v>
      </c>
      <c r="DG2511" s="24" t="s">
        <v>212</v>
      </c>
      <c r="DH2511" s="25">
        <v>2473.96032812985</v>
      </c>
      <c r="DI2511" s="25">
        <v>2396.0020104740202</v>
      </c>
      <c r="DJ2511" s="25">
        <v>36.246067389351701</v>
      </c>
      <c r="DK2511" s="25"/>
      <c r="DL2511" s="25">
        <v>2315</v>
      </c>
      <c r="DM2511" s="25">
        <v>861.29139290000001</v>
      </c>
      <c r="DN2511" s="25"/>
      <c r="DO2511" s="25">
        <v>1688.0716983</v>
      </c>
      <c r="DP2511" s="25">
        <v>2302.0486487155599</v>
      </c>
      <c r="DQ2511" s="25">
        <v>2988.4952770626801</v>
      </c>
      <c r="DR2511" s="25">
        <v>2927.62064887833</v>
      </c>
      <c r="DS2511" s="25">
        <v>4249.1751716625804</v>
      </c>
      <c r="DT2511" s="25"/>
      <c r="DU2511" s="25">
        <v>1186.2579810653699</v>
      </c>
      <c r="DV2511" s="25">
        <v>2477.0040209480399</v>
      </c>
      <c r="DW2511" s="25">
        <v>2164.73846352381</v>
      </c>
      <c r="DX2511" s="25"/>
      <c r="DY2511" s="25">
        <v>2633.70832266355</v>
      </c>
      <c r="DZ2511" s="25">
        <v>2184.0224735246502</v>
      </c>
      <c r="EA2511" s="25"/>
      <c r="EB2511" s="25"/>
      <c r="EC2511" s="25"/>
      <c r="ED2511" s="25">
        <v>2988.0104945732701</v>
      </c>
      <c r="EE2511" s="25">
        <v>3670</v>
      </c>
    </row>
    <row r="2512" spans="110:135" x14ac:dyDescent="0.2">
      <c r="DF2512" s="24" t="s">
        <v>6329</v>
      </c>
      <c r="DG2512" s="24" t="s">
        <v>212</v>
      </c>
      <c r="DH2512" s="25">
        <v>2972.3579573942502</v>
      </c>
      <c r="DI2512" s="25">
        <v>2396.5013084355501</v>
      </c>
      <c r="DJ2512" s="25">
        <v>56.3386367692504</v>
      </c>
      <c r="DK2512" s="25"/>
      <c r="DL2512" s="25">
        <v>3595</v>
      </c>
      <c r="DM2512" s="25">
        <v>641.08896040000002</v>
      </c>
      <c r="DN2512" s="25"/>
      <c r="DO2512" s="25"/>
      <c r="DP2512" s="25">
        <v>1876.2689916561001</v>
      </c>
      <c r="DQ2512" s="25"/>
      <c r="DR2512" s="25"/>
      <c r="DS2512" s="25">
        <v>2428.8391973692401</v>
      </c>
      <c r="DT2512" s="25"/>
      <c r="DU2512" s="25"/>
      <c r="DV2512" s="25">
        <v>2364.1634195018701</v>
      </c>
      <c r="DW2512" s="25">
        <v>2034.3239288432401</v>
      </c>
      <c r="DX2512" s="25">
        <v>4329.5220421453196</v>
      </c>
      <c r="DY2512" s="25">
        <v>4405.05912057978</v>
      </c>
      <c r="DZ2512" s="25">
        <v>2184.0224735246502</v>
      </c>
      <c r="EA2512" s="25"/>
      <c r="EB2512" s="25"/>
      <c r="EC2512" s="25">
        <v>6710.4447589539404</v>
      </c>
      <c r="ED2512" s="25">
        <v>3859.56259575692</v>
      </c>
      <c r="EE2512" s="25">
        <v>1240</v>
      </c>
    </row>
    <row r="2513" spans="110:135" x14ac:dyDescent="0.2">
      <c r="DF2513" s="24" t="s">
        <v>4207</v>
      </c>
      <c r="DG2513" s="24" t="s">
        <v>212</v>
      </c>
      <c r="DH2513" s="25">
        <v>4245.3060222159002</v>
      </c>
      <c r="DI2513" s="25">
        <v>2398.4247522770402</v>
      </c>
      <c r="DJ2513" s="25">
        <v>157.53114733560099</v>
      </c>
      <c r="DK2513" s="25"/>
      <c r="DL2513" s="25">
        <v>2675</v>
      </c>
      <c r="DM2513" s="25">
        <v>119.4872275</v>
      </c>
      <c r="DN2513" s="25"/>
      <c r="DO2513" s="25"/>
      <c r="DP2513" s="25">
        <v>985.03386118664901</v>
      </c>
      <c r="DQ2513" s="25"/>
      <c r="DR2513" s="25"/>
      <c r="DS2513" s="25"/>
      <c r="DT2513" s="25">
        <v>22855.3060752901</v>
      </c>
      <c r="DU2513" s="25">
        <v>1604.9262744888999</v>
      </c>
      <c r="DV2513" s="25"/>
      <c r="DW2513" s="25"/>
      <c r="DX2513" s="25">
        <v>4618.5994972400204</v>
      </c>
      <c r="DY2513" s="25">
        <v>3701.6050035592498</v>
      </c>
      <c r="DZ2513" s="25">
        <v>2121.8495045540799</v>
      </c>
      <c r="EA2513" s="25"/>
      <c r="EB2513" s="25"/>
      <c r="EC2513" s="25">
        <v>3115.2527783400701</v>
      </c>
      <c r="ED2513" s="25"/>
      <c r="EE2513" s="25">
        <v>656</v>
      </c>
    </row>
    <row r="2514" spans="110:135" x14ac:dyDescent="0.2">
      <c r="DF2514" s="24" t="s">
        <v>6203</v>
      </c>
      <c r="DG2514" s="24" t="s">
        <v>212</v>
      </c>
      <c r="DH2514" s="25">
        <v>2935.62401080981</v>
      </c>
      <c r="DI2514" s="25">
        <v>2399.3524767696299</v>
      </c>
      <c r="DJ2514" s="25">
        <v>79.000271497300304</v>
      </c>
      <c r="DK2514" s="25"/>
      <c r="DL2514" s="25">
        <v>6003</v>
      </c>
      <c r="DM2514" s="25">
        <v>940.79108970000004</v>
      </c>
      <c r="DN2514" s="25"/>
      <c r="DO2514" s="25"/>
      <c r="DP2514" s="25">
        <v>1357.22602799073</v>
      </c>
      <c r="DQ2514" s="25"/>
      <c r="DR2514" s="25"/>
      <c r="DS2514" s="25">
        <v>3441.4789255485198</v>
      </c>
      <c r="DT2514" s="25"/>
      <c r="DU2514" s="25"/>
      <c r="DV2514" s="25"/>
      <c r="DW2514" s="25"/>
      <c r="DX2514" s="25"/>
      <c r="DY2514" s="25"/>
      <c r="DZ2514" s="25"/>
      <c r="EA2514" s="25"/>
      <c r="EB2514" s="25"/>
      <c r="EC2514" s="25"/>
      <c r="ED2514" s="25"/>
      <c r="EE2514" s="25"/>
    </row>
    <row r="2515" spans="110:135" x14ac:dyDescent="0.2">
      <c r="DF2515" s="24" t="s">
        <v>6679</v>
      </c>
      <c r="DG2515" s="24" t="s">
        <v>212</v>
      </c>
      <c r="DH2515" s="25">
        <v>3651.2180133020202</v>
      </c>
      <c r="DI2515" s="25">
        <v>2400.04338781045</v>
      </c>
      <c r="DJ2515" s="25">
        <v>59.465630049960701</v>
      </c>
      <c r="DK2515" s="25"/>
      <c r="DL2515" s="25">
        <v>2206</v>
      </c>
      <c r="DM2515" s="25">
        <v>6401.2106249999997</v>
      </c>
      <c r="DN2515" s="25"/>
      <c r="DO2515" s="25">
        <v>863.55020725999998</v>
      </c>
      <c r="DP2515" s="25">
        <v>4369.96949631592</v>
      </c>
      <c r="DQ2515" s="25"/>
      <c r="DR2515" s="25">
        <v>6913.0287163276698</v>
      </c>
      <c r="DS2515" s="25">
        <v>2400.04338781045</v>
      </c>
      <c r="DT2515" s="25"/>
      <c r="DU2515" s="25">
        <v>5397.5159792840705</v>
      </c>
      <c r="DV2515" s="25"/>
      <c r="DW2515" s="25"/>
      <c r="DX2515" s="25"/>
      <c r="DY2515" s="25"/>
      <c r="DZ2515" s="25"/>
      <c r="EA2515" s="25">
        <v>2299.6437077201099</v>
      </c>
      <c r="EB2515" s="25"/>
      <c r="EC2515" s="25"/>
      <c r="ED2515" s="25"/>
      <c r="EE2515" s="25">
        <v>2010</v>
      </c>
    </row>
    <row r="2516" spans="110:135" x14ac:dyDescent="0.2">
      <c r="DF2516" s="24" t="s">
        <v>5850</v>
      </c>
      <c r="DG2516" s="24" t="s">
        <v>212</v>
      </c>
      <c r="DH2516" s="25">
        <v>2905.8922393521002</v>
      </c>
      <c r="DI2516" s="25">
        <v>2400.5947344913502</v>
      </c>
      <c r="DJ2516" s="25">
        <v>60.2842493287569</v>
      </c>
      <c r="DK2516" s="25"/>
      <c r="DL2516" s="25">
        <v>4072</v>
      </c>
      <c r="DM2516" s="25">
        <v>767.81196469999998</v>
      </c>
      <c r="DN2516" s="25"/>
      <c r="DO2516" s="25">
        <v>311.42643779000002</v>
      </c>
      <c r="DP2516" s="25">
        <v>3380.62598698287</v>
      </c>
      <c r="DQ2516" s="25">
        <v>2777.2463634916498</v>
      </c>
      <c r="DR2516" s="25">
        <v>5320.0211609819899</v>
      </c>
      <c r="DS2516" s="25">
        <v>4969.8956100161704</v>
      </c>
      <c r="DT2516" s="25"/>
      <c r="DU2516" s="25">
        <v>2241.8545635905198</v>
      </c>
      <c r="DV2516" s="25">
        <v>2400.5947344913502</v>
      </c>
      <c r="DW2516" s="25">
        <v>1764.8088890593101</v>
      </c>
      <c r="DX2516" s="25"/>
      <c r="DY2516" s="25"/>
      <c r="DZ2516" s="25">
        <v>1952.94856775527</v>
      </c>
      <c r="EA2516" s="25">
        <v>1797.36483271819</v>
      </c>
      <c r="EB2516" s="25"/>
      <c r="EC2516" s="25"/>
      <c r="ED2516" s="25"/>
      <c r="EE2516" s="25">
        <v>6020</v>
      </c>
    </row>
    <row r="2517" spans="110:135" x14ac:dyDescent="0.2">
      <c r="DF2517" s="24" t="s">
        <v>7492</v>
      </c>
      <c r="DG2517" s="24" t="s">
        <v>212</v>
      </c>
      <c r="DH2517" s="25">
        <v>5730.09481746855</v>
      </c>
      <c r="DI2517" s="25">
        <v>2402.2232813338801</v>
      </c>
      <c r="DJ2517" s="25">
        <v>95.993177464659695</v>
      </c>
      <c r="DK2517" s="25"/>
      <c r="DL2517" s="25">
        <v>15535</v>
      </c>
      <c r="DM2517" s="25">
        <v>2019.903765</v>
      </c>
      <c r="DN2517" s="25">
        <v>8590.6186149999994</v>
      </c>
      <c r="DO2517" s="25"/>
      <c r="DP2517" s="25">
        <v>3819.0579019217898</v>
      </c>
      <c r="DQ2517" s="25">
        <v>959.40723791190396</v>
      </c>
      <c r="DR2517" s="25"/>
      <c r="DS2517" s="25"/>
      <c r="DT2517" s="25">
        <v>14425.819530228</v>
      </c>
      <c r="DU2517" s="25">
        <v>10315.720161630599</v>
      </c>
      <c r="DV2517" s="25"/>
      <c r="DW2517" s="25">
        <v>2402.2232813338801</v>
      </c>
      <c r="DX2517" s="25"/>
      <c r="DY2517" s="25"/>
      <c r="DZ2517" s="25">
        <v>1566.9865397979199</v>
      </c>
      <c r="EA2517" s="25"/>
      <c r="EB2517" s="25"/>
      <c r="EC2517" s="25">
        <v>2196.3059593299399</v>
      </c>
      <c r="ED2517" s="25"/>
      <c r="EE2517" s="25">
        <v>1200</v>
      </c>
    </row>
    <row r="2518" spans="110:135" x14ac:dyDescent="0.2">
      <c r="DF2518" s="24" t="s">
        <v>199</v>
      </c>
      <c r="DG2518" s="24" t="s">
        <v>212</v>
      </c>
      <c r="DH2518" s="25">
        <v>2757.6041299656199</v>
      </c>
      <c r="DI2518" s="25">
        <v>2402.5706396702599</v>
      </c>
      <c r="DJ2518" s="25">
        <v>51.245399206143198</v>
      </c>
      <c r="DK2518" s="25"/>
      <c r="DL2518" s="25">
        <v>4908</v>
      </c>
      <c r="DM2518" s="25">
        <v>939.76720239999997</v>
      </c>
      <c r="DN2518" s="25">
        <v>1195.719709</v>
      </c>
      <c r="DO2518" s="25"/>
      <c r="DP2518" s="25">
        <v>2350.2256505741002</v>
      </c>
      <c r="DQ2518" s="25"/>
      <c r="DR2518" s="25">
        <v>1618.57860965294</v>
      </c>
      <c r="DS2518" s="25">
        <v>5141.6988804957</v>
      </c>
      <c r="DT2518" s="25">
        <v>4365.5853500899702</v>
      </c>
      <c r="DU2518" s="25">
        <v>1507.64114047762</v>
      </c>
      <c r="DV2518" s="25"/>
      <c r="DW2518" s="25">
        <v>3260.0803169292899</v>
      </c>
      <c r="DX2518" s="25">
        <v>3754.10971406301</v>
      </c>
      <c r="DY2518" s="25">
        <v>3646.32949814113</v>
      </c>
      <c r="DZ2518" s="25">
        <v>2454.91562876643</v>
      </c>
      <c r="EA2518" s="25"/>
      <c r="EB2518" s="25"/>
      <c r="EC2518" s="25">
        <v>1913.8061189285199</v>
      </c>
      <c r="ED2518" s="25"/>
      <c r="EE2518" s="25">
        <v>1550</v>
      </c>
    </row>
    <row r="2519" spans="110:135" x14ac:dyDescent="0.2">
      <c r="DF2519" s="24" t="s">
        <v>5090</v>
      </c>
      <c r="DG2519" s="24" t="s">
        <v>212</v>
      </c>
      <c r="DH2519" s="25">
        <v>2268.6073484032199</v>
      </c>
      <c r="DI2519" s="25">
        <v>2404.1014980443802</v>
      </c>
      <c r="DJ2519" s="25">
        <v>51.590171611580999</v>
      </c>
      <c r="DK2519" s="25"/>
      <c r="DL2519" s="25">
        <v>2342</v>
      </c>
      <c r="DM2519" s="25">
        <v>350.04124469999999</v>
      </c>
      <c r="DN2519" s="25"/>
      <c r="DO2519" s="25"/>
      <c r="DP2519" s="25"/>
      <c r="DQ2519" s="25"/>
      <c r="DR2519" s="25"/>
      <c r="DS2519" s="25">
        <v>1334.6937018276899</v>
      </c>
      <c r="DT2519" s="25"/>
      <c r="DU2519" s="25"/>
      <c r="DV2519" s="25"/>
      <c r="DW2519" s="25">
        <v>1332.04453115605</v>
      </c>
      <c r="DX2519" s="25">
        <v>4272.0955053119396</v>
      </c>
      <c r="DY2519" s="25">
        <v>2923.4894823273198</v>
      </c>
      <c r="DZ2519" s="25">
        <v>2753.6064233377601</v>
      </c>
      <c r="EA2519" s="25"/>
      <c r="EB2519" s="25"/>
      <c r="EC2519" s="25">
        <v>2466.2029960887598</v>
      </c>
      <c r="ED2519" s="25">
        <v>3481.8995992826999</v>
      </c>
      <c r="EE2519" s="25">
        <v>1430</v>
      </c>
    </row>
    <row r="2520" spans="110:135" x14ac:dyDescent="0.2">
      <c r="DF2520" s="24" t="s">
        <v>4739</v>
      </c>
      <c r="DG2520" s="24" t="s">
        <v>212</v>
      </c>
      <c r="DH2520" s="25">
        <v>2311.2155929686501</v>
      </c>
      <c r="DI2520" s="25">
        <v>2406.9701894691302</v>
      </c>
      <c r="DJ2520" s="25">
        <v>45.671579570881597</v>
      </c>
      <c r="DK2520" s="25"/>
      <c r="DL2520" s="25">
        <v>3385</v>
      </c>
      <c r="DM2520" s="25"/>
      <c r="DN2520" s="25"/>
      <c r="DO2520" s="25"/>
      <c r="DP2520" s="25">
        <v>2531.4091674804499</v>
      </c>
      <c r="DQ2520" s="25"/>
      <c r="DR2520" s="25"/>
      <c r="DS2520" s="25"/>
      <c r="DT2520" s="25"/>
      <c r="DU2520" s="25"/>
      <c r="DV2520" s="25"/>
      <c r="DW2520" s="25">
        <v>1704.2569747438099</v>
      </c>
      <c r="DX2520" s="25"/>
      <c r="DY2520" s="25">
        <v>2406.9701894691302</v>
      </c>
      <c r="DZ2520" s="25"/>
      <c r="EA2520" s="25">
        <v>1610.00964639781</v>
      </c>
      <c r="EB2520" s="25"/>
      <c r="EC2520" s="25"/>
      <c r="ED2520" s="25">
        <v>3788.86317268936</v>
      </c>
      <c r="EE2520" s="25">
        <v>752</v>
      </c>
    </row>
    <row r="2521" spans="110:135" x14ac:dyDescent="0.2">
      <c r="DF2521" s="24" t="s">
        <v>2278</v>
      </c>
      <c r="DG2521" s="24" t="s">
        <v>212</v>
      </c>
      <c r="DH2521" s="25">
        <v>2254.8723895124799</v>
      </c>
      <c r="DI2521" s="25">
        <v>2407.8535384822399</v>
      </c>
      <c r="DJ2521" s="25">
        <v>60.732388784502199</v>
      </c>
      <c r="DK2521" s="25"/>
      <c r="DL2521" s="25">
        <v>3146</v>
      </c>
      <c r="DM2521" s="25">
        <v>511.45583340000002</v>
      </c>
      <c r="DN2521" s="25"/>
      <c r="DO2521" s="25"/>
      <c r="DP2521" s="25">
        <v>3793.65111590787</v>
      </c>
      <c r="DQ2521" s="25"/>
      <c r="DR2521" s="25">
        <v>1015.13511471401</v>
      </c>
      <c r="DS2521" s="25">
        <v>3393.28519608851</v>
      </c>
      <c r="DT2521" s="25"/>
      <c r="DU2521" s="25">
        <v>1669.7070769644799</v>
      </c>
      <c r="DV2521" s="25"/>
      <c r="DW2521" s="25"/>
      <c r="DX2521" s="25"/>
      <c r="DY2521" s="25"/>
      <c r="DZ2521" s="25"/>
      <c r="EA2521" s="25"/>
      <c r="EB2521" s="25"/>
      <c r="EC2521" s="25"/>
      <c r="ED2521" s="25"/>
      <c r="EE2521" s="25"/>
    </row>
    <row r="2522" spans="110:135" x14ac:dyDescent="0.2">
      <c r="DF2522" s="24" t="s">
        <v>4960</v>
      </c>
      <c r="DG2522" s="24" t="s">
        <v>212</v>
      </c>
      <c r="DH2522" s="25">
        <v>2655.1770789288498</v>
      </c>
      <c r="DI2522" s="25">
        <v>2409.6737784934799</v>
      </c>
      <c r="DJ2522" s="25">
        <v>77.659284419832403</v>
      </c>
      <c r="DK2522" s="25"/>
      <c r="DL2522" s="25">
        <v>8404</v>
      </c>
      <c r="DM2522" s="25">
        <v>571.94954240000004</v>
      </c>
      <c r="DN2522" s="25"/>
      <c r="DO2522" s="25"/>
      <c r="DP2522" s="25">
        <v>2501.96521714343</v>
      </c>
      <c r="DQ2522" s="25">
        <v>2593.2519517578799</v>
      </c>
      <c r="DR2522" s="25">
        <v>1393.54188546005</v>
      </c>
      <c r="DS2522" s="25">
        <v>2409.6737784934799</v>
      </c>
      <c r="DT2522" s="25">
        <v>538.58308656470194</v>
      </c>
      <c r="DU2522" s="25">
        <v>4024.1852013463199</v>
      </c>
      <c r="DV2522" s="25"/>
      <c r="DW2522" s="25">
        <v>1351.8107060836201</v>
      </c>
      <c r="DX2522" s="25">
        <v>4040.2847316439302</v>
      </c>
      <c r="DY2522" s="25"/>
      <c r="DZ2522" s="25">
        <v>1579.4681314571999</v>
      </c>
      <c r="EA2522" s="25"/>
      <c r="EB2522" s="25"/>
      <c r="EC2522" s="25"/>
      <c r="ED2522" s="25">
        <v>3188.58779372443</v>
      </c>
      <c r="EE2522" s="25">
        <v>1920</v>
      </c>
    </row>
    <row r="2523" spans="110:135" x14ac:dyDescent="0.2">
      <c r="DF2523" s="24" t="s">
        <v>5816</v>
      </c>
      <c r="DG2523" s="24" t="s">
        <v>212</v>
      </c>
      <c r="DH2523" s="25">
        <v>3119.7619254978299</v>
      </c>
      <c r="DI2523" s="25">
        <v>2409.9328064433698</v>
      </c>
      <c r="DJ2523" s="25">
        <v>75.755686786253804</v>
      </c>
      <c r="DK2523" s="25"/>
      <c r="DL2523" s="25">
        <v>6846</v>
      </c>
      <c r="DM2523" s="25">
        <v>444.64623519999998</v>
      </c>
      <c r="DN2523" s="25"/>
      <c r="DO2523" s="25"/>
      <c r="DP2523" s="25">
        <v>3965.4591266725602</v>
      </c>
      <c r="DQ2523" s="25"/>
      <c r="DR2523" s="25">
        <v>634.82786617692898</v>
      </c>
      <c r="DS2523" s="25">
        <v>2342.7553565251101</v>
      </c>
      <c r="DT2523" s="25">
        <v>8516.7350531955999</v>
      </c>
      <c r="DU2523" s="25">
        <v>1866.75813406769</v>
      </c>
      <c r="DV2523" s="25">
        <v>2526.43143349407</v>
      </c>
      <c r="DW2523" s="25">
        <v>2409.9328064433698</v>
      </c>
      <c r="DX2523" s="25"/>
      <c r="DY2523" s="25"/>
      <c r="DZ2523" s="25">
        <v>2168.1169519212899</v>
      </c>
      <c r="EA2523" s="25"/>
      <c r="EB2523" s="25"/>
      <c r="EC2523" s="25">
        <v>4573.8906808594802</v>
      </c>
      <c r="ED2523" s="25">
        <v>3121.35138691572</v>
      </c>
      <c r="EE2523" s="25">
        <v>1140</v>
      </c>
    </row>
    <row r="2524" spans="110:135" x14ac:dyDescent="0.2">
      <c r="DF2524" s="24" t="s">
        <v>5309</v>
      </c>
      <c r="DG2524" s="24" t="s">
        <v>212</v>
      </c>
      <c r="DH2524" s="25">
        <v>2409.9328064433698</v>
      </c>
      <c r="DI2524" s="25">
        <v>2409.9328064433698</v>
      </c>
      <c r="DJ2524" s="25"/>
      <c r="DK2524" s="25"/>
      <c r="DL2524" s="25"/>
      <c r="DM2524" s="25"/>
      <c r="DN2524" s="25"/>
      <c r="DO2524" s="25"/>
      <c r="DP2524" s="25"/>
      <c r="DQ2524" s="25"/>
      <c r="DR2524" s="25"/>
      <c r="DS2524" s="25"/>
      <c r="DT2524" s="25"/>
      <c r="DU2524" s="25"/>
      <c r="DV2524" s="25"/>
      <c r="DW2524" s="25">
        <v>2409.9328064433698</v>
      </c>
      <c r="DX2524" s="25"/>
      <c r="DY2524" s="25"/>
      <c r="DZ2524" s="25"/>
      <c r="EA2524" s="25"/>
      <c r="EB2524" s="25"/>
      <c r="EC2524" s="25"/>
      <c r="ED2524" s="25"/>
      <c r="EE2524" s="25"/>
    </row>
    <row r="2525" spans="110:135" x14ac:dyDescent="0.2">
      <c r="DF2525" s="24" t="s">
        <v>6287</v>
      </c>
      <c r="DG2525" s="24" t="s">
        <v>274</v>
      </c>
      <c r="DH2525" s="25">
        <v>3305.0651841497101</v>
      </c>
      <c r="DI2525" s="25">
        <v>2410.9598795162901</v>
      </c>
      <c r="DJ2525" s="25">
        <v>92.257488411264305</v>
      </c>
      <c r="DK2525" s="25"/>
      <c r="DL2525" s="25">
        <v>1100</v>
      </c>
      <c r="DM2525" s="25">
        <v>146.2307251</v>
      </c>
      <c r="DN2525" s="25"/>
      <c r="DO2525" s="25"/>
      <c r="DP2525" s="25">
        <v>1403.2006761853399</v>
      </c>
      <c r="DQ2525" s="25"/>
      <c r="DR2525" s="25"/>
      <c r="DS2525" s="25"/>
      <c r="DT2525" s="25">
        <v>8360.5846760941404</v>
      </c>
      <c r="DU2525" s="25">
        <v>473.36669218491301</v>
      </c>
      <c r="DV2525" s="25"/>
      <c r="DW2525" s="25">
        <v>1457.59624305273</v>
      </c>
      <c r="DX2525" s="25">
        <v>3741.5425118210101</v>
      </c>
      <c r="DY2525" s="25">
        <v>4986.84840905278</v>
      </c>
      <c r="DZ2525" s="25">
        <v>1731.91975903258</v>
      </c>
      <c r="EA2525" s="25"/>
      <c r="EB2525" s="25"/>
      <c r="EC2525" s="25">
        <v>9728.9225520929995</v>
      </c>
      <c r="ED2525" s="25">
        <v>3440.56996517999</v>
      </c>
      <c r="EE2525" s="25">
        <v>3090</v>
      </c>
    </row>
    <row r="2526" spans="110:135" x14ac:dyDescent="0.2">
      <c r="DF2526" s="24" t="s">
        <v>5070</v>
      </c>
      <c r="DG2526" s="24" t="s">
        <v>212</v>
      </c>
      <c r="DH2526" s="25">
        <v>2249.9223140212698</v>
      </c>
      <c r="DI2526" s="25">
        <v>2411.0312354559701</v>
      </c>
      <c r="DJ2526" s="25">
        <v>53.561973891852702</v>
      </c>
      <c r="DK2526" s="25"/>
      <c r="DL2526" s="25">
        <v>4312</v>
      </c>
      <c r="DM2526" s="25">
        <v>627.86998459999995</v>
      </c>
      <c r="DN2526" s="25"/>
      <c r="DO2526" s="25"/>
      <c r="DP2526" s="25">
        <v>2808.42130432352</v>
      </c>
      <c r="DQ2526" s="25"/>
      <c r="DR2526" s="25"/>
      <c r="DS2526" s="25">
        <v>626.85033263553498</v>
      </c>
      <c r="DT2526" s="25"/>
      <c r="DU2526" s="25">
        <v>2900.57518265931</v>
      </c>
      <c r="DV2526" s="25"/>
      <c r="DW2526" s="25">
        <v>1360.4224595249</v>
      </c>
      <c r="DX2526" s="25">
        <v>3830.8339554781901</v>
      </c>
      <c r="DY2526" s="25">
        <v>2628.1110528857998</v>
      </c>
      <c r="DZ2526" s="25">
        <v>1723.0299466707199</v>
      </c>
      <c r="EA2526" s="25"/>
      <c r="EB2526" s="25"/>
      <c r="EC2526" s="25">
        <v>2411.0312354559701</v>
      </c>
      <c r="ED2526" s="25"/>
      <c r="EE2526" s="25">
        <v>1520</v>
      </c>
    </row>
    <row r="2527" spans="110:135" x14ac:dyDescent="0.2">
      <c r="DF2527" s="24" t="s">
        <v>5507</v>
      </c>
      <c r="DG2527" s="24" t="s">
        <v>212</v>
      </c>
      <c r="DH2527" s="25">
        <v>3045.1481001632401</v>
      </c>
      <c r="DI2527" s="25">
        <v>2413.3997660104801</v>
      </c>
      <c r="DJ2527" s="25">
        <v>72.712628998847904</v>
      </c>
      <c r="DK2527" s="25"/>
      <c r="DL2527" s="25">
        <v>1817</v>
      </c>
      <c r="DM2527" s="25">
        <v>763.60376440000005</v>
      </c>
      <c r="DN2527" s="25"/>
      <c r="DO2527" s="25">
        <v>555.83900501999995</v>
      </c>
      <c r="DP2527" s="25">
        <v>3200.8854283421902</v>
      </c>
      <c r="DQ2527" s="25">
        <v>1237.6945941418401</v>
      </c>
      <c r="DR2527" s="25">
        <v>2411.6346450046299</v>
      </c>
      <c r="DS2527" s="25">
        <v>5992.7710596260104</v>
      </c>
      <c r="DT2527" s="25">
        <v>6730.21804172058</v>
      </c>
      <c r="DU2527" s="25">
        <v>4567.9068865482004</v>
      </c>
      <c r="DV2527" s="25">
        <v>2421.0125428565102</v>
      </c>
      <c r="DW2527" s="25">
        <v>1184.4059861748001</v>
      </c>
      <c r="DX2527" s="25"/>
      <c r="DY2527" s="25">
        <v>2415.1648870163299</v>
      </c>
      <c r="DZ2527" s="25">
        <v>2113.9365614342601</v>
      </c>
      <c r="EA2527" s="25"/>
      <c r="EB2527" s="25"/>
      <c r="EC2527" s="25"/>
      <c r="ED2527" s="25"/>
      <c r="EE2527" s="25">
        <v>7220</v>
      </c>
    </row>
    <row r="2528" spans="110:135" x14ac:dyDescent="0.2">
      <c r="DF2528" s="24" t="s">
        <v>4830</v>
      </c>
      <c r="DG2528" s="24" t="s">
        <v>212</v>
      </c>
      <c r="DH2528" s="25">
        <v>2672.2596531689601</v>
      </c>
      <c r="DI2528" s="25">
        <v>2417.1091126985498</v>
      </c>
      <c r="DJ2528" s="25">
        <v>71.220077262299498</v>
      </c>
      <c r="DK2528" s="25"/>
      <c r="DL2528" s="25"/>
      <c r="DM2528" s="25"/>
      <c r="DN2528" s="25">
        <v>262.95329029999999</v>
      </c>
      <c r="DO2528" s="25"/>
      <c r="DP2528" s="25">
        <v>4126.0665170822103</v>
      </c>
      <c r="DQ2528" s="25">
        <v>841.85011163409797</v>
      </c>
      <c r="DR2528" s="25">
        <v>2229.0189889878402</v>
      </c>
      <c r="DS2528" s="25">
        <v>7157.5928717525203</v>
      </c>
      <c r="DT2528" s="25"/>
      <c r="DU2528" s="25">
        <v>2110.8466537033801</v>
      </c>
      <c r="DV2528" s="25">
        <v>3370.8382943883498</v>
      </c>
      <c r="DW2528" s="25">
        <v>2605.1992364092598</v>
      </c>
      <c r="DX2528" s="25">
        <v>4061.4597231656398</v>
      </c>
      <c r="DY2528" s="25">
        <v>3118.3312451949901</v>
      </c>
      <c r="DZ2528" s="25">
        <v>1494.95890540919</v>
      </c>
      <c r="EA2528" s="25"/>
      <c r="EB2528" s="25"/>
      <c r="EC2528" s="25"/>
      <c r="ED2528" s="25"/>
      <c r="EE2528" s="25">
        <v>688</v>
      </c>
    </row>
    <row r="2529" spans="110:135" x14ac:dyDescent="0.2">
      <c r="DF2529" s="24" t="s">
        <v>4032</v>
      </c>
      <c r="DG2529" s="24" t="s">
        <v>212</v>
      </c>
      <c r="DH2529" s="25">
        <v>2380.7592868613301</v>
      </c>
      <c r="DI2529" s="25">
        <v>2417.8500180511201</v>
      </c>
      <c r="DJ2529" s="25">
        <v>59.841321563882502</v>
      </c>
      <c r="DK2529" s="25"/>
      <c r="DL2529" s="25">
        <v>494</v>
      </c>
      <c r="DM2529" s="25">
        <v>463.52851450000003</v>
      </c>
      <c r="DN2529" s="25"/>
      <c r="DO2529" s="25"/>
      <c r="DP2529" s="25">
        <v>910.08213377174695</v>
      </c>
      <c r="DQ2529" s="25"/>
      <c r="DR2529" s="25">
        <v>2040.41554264704</v>
      </c>
      <c r="DS2529" s="25">
        <v>3461.0714333726501</v>
      </c>
      <c r="DT2529" s="25"/>
      <c r="DU2529" s="25">
        <v>5555.0208846976302</v>
      </c>
      <c r="DV2529" s="25">
        <v>2669.67613505388</v>
      </c>
      <c r="DW2529" s="25"/>
      <c r="DX2529" s="25"/>
      <c r="DY2529" s="25">
        <v>2467.2438184177399</v>
      </c>
      <c r="DZ2529" s="25">
        <v>2368.4562176845002</v>
      </c>
      <c r="EA2529" s="25"/>
      <c r="EB2529" s="25"/>
      <c r="EC2529" s="25">
        <v>3111.0289684663799</v>
      </c>
      <c r="ED2529" s="25">
        <v>3188.58779372443</v>
      </c>
      <c r="EE2529" s="25">
        <v>1840</v>
      </c>
    </row>
    <row r="2530" spans="110:135" x14ac:dyDescent="0.2">
      <c r="DF2530" s="24" t="s">
        <v>4666</v>
      </c>
      <c r="DG2530" s="24" t="s">
        <v>212</v>
      </c>
      <c r="DH2530" s="25">
        <v>2694.3534273231398</v>
      </c>
      <c r="DI2530" s="25">
        <v>2418.7740713262401</v>
      </c>
      <c r="DJ2530" s="25">
        <v>56.491312680680402</v>
      </c>
      <c r="DK2530" s="25"/>
      <c r="DL2530" s="25">
        <v>4472</v>
      </c>
      <c r="DM2530" s="25">
        <v>244.8464214</v>
      </c>
      <c r="DN2530" s="25"/>
      <c r="DO2530" s="25"/>
      <c r="DP2530" s="25">
        <v>1688.3721750965899</v>
      </c>
      <c r="DQ2530" s="25">
        <v>3977.4257997541699</v>
      </c>
      <c r="DR2530" s="25"/>
      <c r="DS2530" s="25">
        <v>1150.7507828543901</v>
      </c>
      <c r="DT2530" s="25"/>
      <c r="DU2530" s="25">
        <v>1823.58026527736</v>
      </c>
      <c r="DV2530" s="25"/>
      <c r="DW2530" s="25"/>
      <c r="DX2530" s="25">
        <v>5486.2015758611897</v>
      </c>
      <c r="DY2530" s="25">
        <v>2777.5481426524798</v>
      </c>
      <c r="DZ2530" s="25">
        <v>1769.4766079614201</v>
      </c>
      <c r="EA2530" s="25"/>
      <c r="EB2530" s="25"/>
      <c r="EC2530" s="25">
        <v>3022.4767612631499</v>
      </c>
      <c r="ED2530" s="25">
        <v>3859.56259575692</v>
      </c>
      <c r="EE2530" s="25">
        <v>2060</v>
      </c>
    </row>
    <row r="2531" spans="110:135" x14ac:dyDescent="0.2">
      <c r="DF2531" s="24" t="s">
        <v>2133</v>
      </c>
      <c r="DG2531" s="24" t="s">
        <v>212</v>
      </c>
      <c r="DH2531" s="25">
        <v>2845.61465957889</v>
      </c>
      <c r="DI2531" s="25">
        <v>2418.9901816343199</v>
      </c>
      <c r="DJ2531" s="25">
        <v>119.989563033035</v>
      </c>
      <c r="DK2531" s="25">
        <v>567</v>
      </c>
      <c r="DL2531" s="25">
        <v>2485</v>
      </c>
      <c r="DM2531" s="25">
        <v>511.05319650000001</v>
      </c>
      <c r="DN2531" s="25">
        <v>510.19391619999999</v>
      </c>
      <c r="DO2531" s="25"/>
      <c r="DP2531" s="25">
        <v>4317.9441489950796</v>
      </c>
      <c r="DQ2531" s="25">
        <v>1520.43158274247</v>
      </c>
      <c r="DR2531" s="25">
        <v>1929.0720985948401</v>
      </c>
      <c r="DS2531" s="25">
        <v>2682.07923760425</v>
      </c>
      <c r="DT2531" s="25">
        <v>14006.276155970299</v>
      </c>
      <c r="DU2531" s="25">
        <v>2352.9803632686499</v>
      </c>
      <c r="DV2531" s="25">
        <v>2759.83814050111</v>
      </c>
      <c r="DW2531" s="25"/>
      <c r="DX2531" s="25"/>
      <c r="DY2531" s="25"/>
      <c r="DZ2531" s="25">
        <v>2569.2533898399402</v>
      </c>
      <c r="EA2531" s="25"/>
      <c r="EB2531" s="25"/>
      <c r="EC2531" s="25"/>
      <c r="ED2531" s="25">
        <v>3141.4830038878299</v>
      </c>
      <c r="EE2531" s="25">
        <v>486</v>
      </c>
    </row>
    <row r="2532" spans="110:135" x14ac:dyDescent="0.2">
      <c r="DF2532" s="24" t="s">
        <v>6522</v>
      </c>
      <c r="DG2532" s="24" t="s">
        <v>212</v>
      </c>
      <c r="DH2532" s="25">
        <v>3697.49037732544</v>
      </c>
      <c r="DI2532" s="25">
        <v>2420.39197362087</v>
      </c>
      <c r="DJ2532" s="25">
        <v>85.949396982133393</v>
      </c>
      <c r="DK2532" s="25"/>
      <c r="DL2532" s="25">
        <v>11487</v>
      </c>
      <c r="DM2532" s="25">
        <v>910.45154339999999</v>
      </c>
      <c r="DN2532" s="25"/>
      <c r="DO2532" s="25"/>
      <c r="DP2532" s="25">
        <v>3730.2230700400901</v>
      </c>
      <c r="DQ2532" s="25"/>
      <c r="DR2532" s="25"/>
      <c r="DS2532" s="25">
        <v>1565.0666115890799</v>
      </c>
      <c r="DT2532" s="25">
        <v>3639.4671708861301</v>
      </c>
      <c r="DU2532" s="25">
        <v>6718.0384454389095</v>
      </c>
      <c r="DV2532" s="25">
        <v>2132.3357886374702</v>
      </c>
      <c r="DW2532" s="25"/>
      <c r="DX2532" s="25"/>
      <c r="DY2532" s="25">
        <v>2330.8615633269901</v>
      </c>
      <c r="DZ2532" s="25">
        <v>2509.9223839147598</v>
      </c>
      <c r="EA2532" s="25"/>
      <c r="EB2532" s="25"/>
      <c r="EC2532" s="25">
        <v>1951.53719602095</v>
      </c>
      <c r="ED2532" s="25"/>
      <c r="EE2532" s="25"/>
    </row>
    <row r="2533" spans="110:135" x14ac:dyDescent="0.2">
      <c r="DF2533" s="24" t="s">
        <v>3636</v>
      </c>
      <c r="DG2533" s="24" t="s">
        <v>212</v>
      </c>
      <c r="DH2533" s="25">
        <v>2150.6173648036201</v>
      </c>
      <c r="DI2533" s="25">
        <v>2422.7816087147999</v>
      </c>
      <c r="DJ2533" s="25">
        <v>43.118360035319498</v>
      </c>
      <c r="DK2533" s="25"/>
      <c r="DL2533" s="25">
        <v>2654</v>
      </c>
      <c r="DM2533" s="25">
        <v>271.68208529999998</v>
      </c>
      <c r="DN2533" s="25"/>
      <c r="DO2533" s="25"/>
      <c r="DP2533" s="25">
        <v>2527.5011953232001</v>
      </c>
      <c r="DQ2533" s="25"/>
      <c r="DR2533" s="25"/>
      <c r="DS2533" s="25">
        <v>3044.6873811721798</v>
      </c>
      <c r="DT2533" s="25"/>
      <c r="DU2533" s="25">
        <v>2422.7816087147999</v>
      </c>
      <c r="DV2533" s="25"/>
      <c r="DW2533" s="25">
        <v>1829.4234941463401</v>
      </c>
      <c r="DX2533" s="25"/>
      <c r="DY2533" s="25"/>
      <c r="DZ2533" s="25">
        <v>1700.84261176212</v>
      </c>
      <c r="EA2533" s="25"/>
      <c r="EB2533" s="25"/>
      <c r="EC2533" s="25"/>
      <c r="ED2533" s="25">
        <v>3344.6379068139399</v>
      </c>
      <c r="EE2533" s="25">
        <v>1560</v>
      </c>
    </row>
    <row r="2534" spans="110:135" x14ac:dyDescent="0.2">
      <c r="DF2534" s="24" t="s">
        <v>5040</v>
      </c>
      <c r="DG2534" s="24" t="s">
        <v>212</v>
      </c>
      <c r="DH2534" s="25">
        <v>2508.2996256331498</v>
      </c>
      <c r="DI2534" s="25">
        <v>2424.9849158818402</v>
      </c>
      <c r="DJ2534" s="25">
        <v>48.616487673101602</v>
      </c>
      <c r="DK2534" s="25"/>
      <c r="DL2534" s="25">
        <v>1554</v>
      </c>
      <c r="DM2534" s="25">
        <v>686.46591169999999</v>
      </c>
      <c r="DN2534" s="25"/>
      <c r="DO2534" s="25">
        <v>908.22331535000001</v>
      </c>
      <c r="DP2534" s="25">
        <v>2979.6798175976501</v>
      </c>
      <c r="DQ2534" s="25"/>
      <c r="DR2534" s="25">
        <v>2394.8263312013701</v>
      </c>
      <c r="DS2534" s="25">
        <v>2495.4453466349501</v>
      </c>
      <c r="DT2534" s="25"/>
      <c r="DU2534" s="25">
        <v>5807.6403556683199</v>
      </c>
      <c r="DV2534" s="25">
        <v>2455.1435005623098</v>
      </c>
      <c r="DW2534" s="25">
        <v>2142.1077899914999</v>
      </c>
      <c r="DX2534" s="25"/>
      <c r="DY2534" s="25">
        <v>3051.0519934005301</v>
      </c>
      <c r="DZ2534" s="25">
        <v>2184.0224735246502</v>
      </c>
      <c r="EA2534" s="25"/>
      <c r="EB2534" s="25"/>
      <c r="EC2534" s="25">
        <v>3146.2365363171202</v>
      </c>
      <c r="ED2534" s="25">
        <v>3121.35138691572</v>
      </c>
      <c r="EE2534" s="25">
        <v>2190</v>
      </c>
    </row>
    <row r="2535" spans="110:135" x14ac:dyDescent="0.2">
      <c r="DF2535" s="24" t="s">
        <v>165</v>
      </c>
      <c r="DG2535" s="24" t="s">
        <v>212</v>
      </c>
      <c r="DH2535" s="25">
        <v>4303.2542179782704</v>
      </c>
      <c r="DI2535" s="25">
        <v>2426.1360789999999</v>
      </c>
      <c r="DJ2535" s="25">
        <v>80.285760752930102</v>
      </c>
      <c r="DK2535" s="25">
        <v>10875</v>
      </c>
      <c r="DL2535" s="25">
        <v>8919</v>
      </c>
      <c r="DM2535" s="25">
        <v>1389.99865</v>
      </c>
      <c r="DN2535" s="25">
        <v>2426.1360789999999</v>
      </c>
      <c r="DO2535" s="25">
        <v>1042.83241309</v>
      </c>
      <c r="DP2535" s="25">
        <v>1990.7135874195901</v>
      </c>
      <c r="DQ2535" s="25">
        <v>1910.2292664823501</v>
      </c>
      <c r="DR2535" s="25">
        <v>2415.8189580715398</v>
      </c>
      <c r="DS2535" s="25">
        <v>2124.8632362592798</v>
      </c>
      <c r="DT2535" s="25">
        <v>9799.7149196796108</v>
      </c>
      <c r="DU2535" s="25">
        <v>9172.2516695753893</v>
      </c>
      <c r="DV2535" s="25"/>
      <c r="DW2535" s="25">
        <v>3142.87119353567</v>
      </c>
      <c r="DX2535" s="25"/>
      <c r="DY2535" s="25">
        <v>3494.0083940111399</v>
      </c>
      <c r="DZ2535" s="25">
        <v>2266.54113689012</v>
      </c>
      <c r="EA2535" s="25"/>
      <c r="EB2535" s="25"/>
      <c r="EC2535" s="25"/>
      <c r="ED2535" s="25">
        <v>3578.8337656594299</v>
      </c>
      <c r="EE2535" s="25"/>
    </row>
    <row r="2536" spans="110:135" x14ac:dyDescent="0.2">
      <c r="DF2536" s="24" t="s">
        <v>6295</v>
      </c>
      <c r="DG2536" s="24" t="s">
        <v>212</v>
      </c>
      <c r="DH2536" s="25">
        <v>3301.29363448815</v>
      </c>
      <c r="DI2536" s="25">
        <v>2426.7856676515798</v>
      </c>
      <c r="DJ2536" s="25">
        <v>77.024546537542193</v>
      </c>
      <c r="DK2536" s="25"/>
      <c r="DL2536" s="25">
        <v>1170</v>
      </c>
      <c r="DM2536" s="25">
        <v>1549.7120669999999</v>
      </c>
      <c r="DN2536" s="25"/>
      <c r="DO2536" s="25">
        <v>786.54458402</v>
      </c>
      <c r="DP2536" s="25">
        <v>4676.6300237846299</v>
      </c>
      <c r="DQ2536" s="25"/>
      <c r="DR2536" s="25">
        <v>6139.7873501453896</v>
      </c>
      <c r="DS2536" s="25">
        <v>7474.0465137171004</v>
      </c>
      <c r="DT2536" s="25"/>
      <c r="DU2536" s="25">
        <v>3303.8592683031602</v>
      </c>
      <c r="DV2536" s="25"/>
      <c r="DW2536" s="25">
        <v>1309.7692689349101</v>
      </c>
      <c r="DX2536" s="25"/>
      <c r="DY2536" s="25"/>
      <c r="DZ2536" s="25"/>
      <c r="EA2536" s="25"/>
      <c r="EB2536" s="25"/>
      <c r="EC2536" s="25"/>
      <c r="ED2536" s="25"/>
      <c r="EE2536" s="25"/>
    </row>
    <row r="2537" spans="110:135" x14ac:dyDescent="0.2">
      <c r="DF2537" s="24" t="s">
        <v>3784</v>
      </c>
      <c r="DG2537" s="24" t="s">
        <v>212</v>
      </c>
      <c r="DH2537" s="25">
        <v>2417.5491372245801</v>
      </c>
      <c r="DI2537" s="25">
        <v>2429.4348985708002</v>
      </c>
      <c r="DJ2537" s="25">
        <v>38.713137294607797</v>
      </c>
      <c r="DK2537" s="25"/>
      <c r="DL2537" s="25">
        <v>3640</v>
      </c>
      <c r="DM2537" s="25">
        <v>258.57049970000003</v>
      </c>
      <c r="DN2537" s="25"/>
      <c r="DO2537" s="25"/>
      <c r="DP2537" s="25">
        <v>2384.8850805288598</v>
      </c>
      <c r="DQ2537" s="25">
        <v>2988.97205803521</v>
      </c>
      <c r="DR2537" s="25"/>
      <c r="DS2537" s="25">
        <v>2429.4348985708002</v>
      </c>
      <c r="DT2537" s="25"/>
      <c r="DU2537" s="25">
        <v>2650.15784376076</v>
      </c>
      <c r="DV2537" s="25">
        <v>2094.2958241211199</v>
      </c>
      <c r="DW2537" s="25">
        <v>1686.26260171995</v>
      </c>
      <c r="DX2537" s="25">
        <v>3599.6126394171101</v>
      </c>
      <c r="DY2537" s="25">
        <v>2961.0205856569301</v>
      </c>
      <c r="DZ2537" s="25">
        <v>1949.0517962566701</v>
      </c>
      <c r="EA2537" s="25"/>
      <c r="EB2537" s="25"/>
      <c r="EC2537" s="25"/>
      <c r="ED2537" s="25">
        <v>3235.8749561520799</v>
      </c>
      <c r="EE2537" s="25">
        <v>1550</v>
      </c>
    </row>
    <row r="2538" spans="110:135" x14ac:dyDescent="0.2">
      <c r="DF2538" s="24" t="s">
        <v>6599</v>
      </c>
      <c r="DG2538" s="24" t="s">
        <v>212</v>
      </c>
      <c r="DH2538" s="25">
        <v>2714.0122838822299</v>
      </c>
      <c r="DI2538" s="25">
        <v>2430.7135281402898</v>
      </c>
      <c r="DJ2538" s="25">
        <v>74.974963697577905</v>
      </c>
      <c r="DK2538" s="25"/>
      <c r="DL2538" s="25">
        <v>3867</v>
      </c>
      <c r="DM2538" s="25">
        <v>139.08482280000001</v>
      </c>
      <c r="DN2538" s="25">
        <v>6935.4229100000002</v>
      </c>
      <c r="DO2538" s="25"/>
      <c r="DP2538" s="25"/>
      <c r="DQ2538" s="25"/>
      <c r="DR2538" s="25"/>
      <c r="DS2538" s="25"/>
      <c r="DT2538" s="25"/>
      <c r="DU2538" s="25"/>
      <c r="DV2538" s="25">
        <v>2179.1118565407401</v>
      </c>
      <c r="DW2538" s="25">
        <v>1149.2878573922501</v>
      </c>
      <c r="DX2538" s="25"/>
      <c r="DY2538" s="25"/>
      <c r="DZ2538" s="25">
        <v>2029.87562458501</v>
      </c>
      <c r="EA2538" s="25"/>
      <c r="EB2538" s="25"/>
      <c r="EC2538" s="25">
        <v>2682.3151997398299</v>
      </c>
      <c r="ED2538" s="25"/>
      <c r="EE2538" s="25">
        <v>2730</v>
      </c>
    </row>
    <row r="2539" spans="110:135" x14ac:dyDescent="0.2">
      <c r="DF2539" s="24" t="s">
        <v>4549</v>
      </c>
      <c r="DG2539" s="24" t="s">
        <v>212</v>
      </c>
      <c r="DH2539" s="25">
        <v>2507.5368573483602</v>
      </c>
      <c r="DI2539" s="25">
        <v>2432.0450521625398</v>
      </c>
      <c r="DJ2539" s="25">
        <v>46.190584125480797</v>
      </c>
      <c r="DK2539" s="25">
        <v>657</v>
      </c>
      <c r="DL2539" s="25">
        <v>2571</v>
      </c>
      <c r="DM2539" s="25">
        <v>1026.397142</v>
      </c>
      <c r="DN2539" s="25"/>
      <c r="DO2539" s="25"/>
      <c r="DP2539" s="25">
        <v>3556.6612281089301</v>
      </c>
      <c r="DQ2539" s="25">
        <v>2383.6886248476499</v>
      </c>
      <c r="DR2539" s="25"/>
      <c r="DS2539" s="25">
        <v>5004.2717353125399</v>
      </c>
      <c r="DT2539" s="25"/>
      <c r="DU2539" s="25">
        <v>2432.0450521625398</v>
      </c>
      <c r="DV2539" s="25">
        <v>2758.5804107332501</v>
      </c>
      <c r="DW2539" s="25">
        <v>2261.4341209940499</v>
      </c>
      <c r="DX2539" s="25"/>
      <c r="DY2539" s="25"/>
      <c r="DZ2539" s="25">
        <v>2071.8271166730101</v>
      </c>
      <c r="EA2539" s="25"/>
      <c r="EB2539" s="25"/>
      <c r="EC2539" s="25"/>
      <c r="ED2539" s="25"/>
      <c r="EE2539" s="25">
        <v>2860</v>
      </c>
    </row>
    <row r="2540" spans="110:135" x14ac:dyDescent="0.2">
      <c r="DF2540" s="24" t="s">
        <v>5937</v>
      </c>
      <c r="DG2540" s="24" t="s">
        <v>212</v>
      </c>
      <c r="DH2540" s="25">
        <v>2625.9602451615801</v>
      </c>
      <c r="DI2540" s="25">
        <v>2432.1921939418098</v>
      </c>
      <c r="DJ2540" s="25">
        <v>85.963817385343006</v>
      </c>
      <c r="DK2540" s="25">
        <v>718</v>
      </c>
      <c r="DL2540" s="25">
        <v>4219</v>
      </c>
      <c r="DM2540" s="25">
        <v>408.62325670000001</v>
      </c>
      <c r="DN2540" s="25"/>
      <c r="DO2540" s="25">
        <v>620.02685810000003</v>
      </c>
      <c r="DP2540" s="25">
        <v>2566.4800052288301</v>
      </c>
      <c r="DQ2540" s="25"/>
      <c r="DR2540" s="25"/>
      <c r="DS2540" s="25">
        <v>3393.9661577452798</v>
      </c>
      <c r="DT2540" s="25"/>
      <c r="DU2540" s="25">
        <v>951.059645740664</v>
      </c>
      <c r="DV2540" s="25">
        <v>2505.43653563725</v>
      </c>
      <c r="DW2540" s="25">
        <v>2358.9478522463701</v>
      </c>
      <c r="DX2540" s="25"/>
      <c r="DY2540" s="25"/>
      <c r="DZ2540" s="25">
        <v>2015.4916470778301</v>
      </c>
      <c r="EA2540" s="25"/>
      <c r="EB2540" s="25"/>
      <c r="EC2540" s="25"/>
      <c r="ED2540" s="25">
        <v>3054.4909834627701</v>
      </c>
      <c r="EE2540" s="25">
        <v>8700</v>
      </c>
    </row>
    <row r="2541" spans="110:135" x14ac:dyDescent="0.2">
      <c r="DF2541" s="24" t="s">
        <v>4917</v>
      </c>
      <c r="DG2541" s="24" t="s">
        <v>212</v>
      </c>
      <c r="DH2541" s="25">
        <v>2485.6852979939099</v>
      </c>
      <c r="DI2541" s="25">
        <v>2434.2001063163102</v>
      </c>
      <c r="DJ2541" s="25">
        <v>40.719344643501898</v>
      </c>
      <c r="DK2541" s="25"/>
      <c r="DL2541" s="25">
        <v>3076</v>
      </c>
      <c r="DM2541" s="25">
        <v>411.30723339999997</v>
      </c>
      <c r="DN2541" s="25"/>
      <c r="DO2541" s="25"/>
      <c r="DP2541" s="25">
        <v>2385.6911404162502</v>
      </c>
      <c r="DQ2541" s="25">
        <v>2434.2001063163102</v>
      </c>
      <c r="DR2541" s="25"/>
      <c r="DS2541" s="25">
        <v>3398.2178468587399</v>
      </c>
      <c r="DT2541" s="25"/>
      <c r="DU2541" s="25">
        <v>3002.3313682150101</v>
      </c>
      <c r="DV2541" s="25"/>
      <c r="DW2541" s="25"/>
      <c r="DX2541" s="25"/>
      <c r="DY2541" s="25">
        <v>2687.0469679371099</v>
      </c>
      <c r="DZ2541" s="25">
        <v>2144.2991731787802</v>
      </c>
      <c r="EA2541" s="25">
        <v>1594.5888283920301</v>
      </c>
      <c r="EB2541" s="25"/>
      <c r="EC2541" s="25">
        <v>1928.85561321875</v>
      </c>
      <c r="ED2541" s="25"/>
      <c r="EE2541" s="25">
        <v>4280</v>
      </c>
    </row>
    <row r="2542" spans="110:135" x14ac:dyDescent="0.2">
      <c r="DF2542" s="24" t="s">
        <v>2622</v>
      </c>
      <c r="DG2542" s="24" t="s">
        <v>212</v>
      </c>
      <c r="DH2542" s="25">
        <v>2325.1933575552598</v>
      </c>
      <c r="DI2542" s="25">
        <v>2440.1851800661998</v>
      </c>
      <c r="DJ2542" s="25">
        <v>69.361498254331195</v>
      </c>
      <c r="DK2542" s="25"/>
      <c r="DL2542" s="25">
        <v>3651</v>
      </c>
      <c r="DM2542" s="25">
        <v>735.10898259999999</v>
      </c>
      <c r="DN2542" s="25"/>
      <c r="DO2542" s="25"/>
      <c r="DP2542" s="25">
        <v>1484.19425280526</v>
      </c>
      <c r="DQ2542" s="25"/>
      <c r="DR2542" s="25">
        <v>4194.9652727519397</v>
      </c>
      <c r="DS2542" s="25">
        <v>3396.17610732714</v>
      </c>
      <c r="DT2542" s="25"/>
      <c r="DU2542" s="25">
        <v>489.7155298472</v>
      </c>
      <c r="DV2542" s="25"/>
      <c r="DW2542" s="25"/>
      <c r="DX2542" s="25"/>
      <c r="DY2542" s="25"/>
      <c r="DZ2542" s="25"/>
      <c r="EA2542" s="25"/>
      <c r="EB2542" s="25"/>
      <c r="EC2542" s="25"/>
      <c r="ED2542" s="25"/>
      <c r="EE2542" s="25"/>
    </row>
    <row r="2543" spans="110:135" x14ac:dyDescent="0.2">
      <c r="DF2543" s="24" t="s">
        <v>5874</v>
      </c>
      <c r="DG2543" s="24" t="s">
        <v>212</v>
      </c>
      <c r="DH2543" s="25">
        <v>2629.6053073665598</v>
      </c>
      <c r="DI2543" s="25">
        <v>2440.88941232365</v>
      </c>
      <c r="DJ2543" s="25">
        <v>37.918326612528801</v>
      </c>
      <c r="DK2543" s="25"/>
      <c r="DL2543" s="25"/>
      <c r="DM2543" s="25"/>
      <c r="DN2543" s="25"/>
      <c r="DO2543" s="25"/>
      <c r="DP2543" s="25"/>
      <c r="DQ2543" s="25"/>
      <c r="DR2543" s="25"/>
      <c r="DS2543" s="25"/>
      <c r="DT2543" s="25"/>
      <c r="DU2543" s="25"/>
      <c r="DV2543" s="25">
        <v>2163.7013339728001</v>
      </c>
      <c r="DW2543" s="25">
        <v>1260.3463497006201</v>
      </c>
      <c r="DX2543" s="25">
        <v>4606.6277804983101</v>
      </c>
      <c r="DY2543" s="25">
        <v>2541.7788246472901</v>
      </c>
      <c r="DZ2543" s="25">
        <v>2095.4943725202602</v>
      </c>
      <c r="EA2543" s="25">
        <v>2636.3783859901</v>
      </c>
      <c r="EB2543" s="25"/>
      <c r="EC2543" s="25"/>
      <c r="ED2543" s="25">
        <v>3392.5154116031299</v>
      </c>
      <c r="EE2543" s="25">
        <v>2340</v>
      </c>
    </row>
    <row r="2544" spans="110:135" x14ac:dyDescent="0.2">
      <c r="DF2544" s="24" t="s">
        <v>3099</v>
      </c>
      <c r="DG2544" s="24" t="s">
        <v>212</v>
      </c>
      <c r="DH2544" s="25">
        <v>3064.8742593736802</v>
      </c>
      <c r="DI2544" s="25">
        <v>2441.8127410762199</v>
      </c>
      <c r="DJ2544" s="25">
        <v>68.185271075018605</v>
      </c>
      <c r="DK2544" s="25">
        <v>1444</v>
      </c>
      <c r="DL2544" s="25">
        <v>3463</v>
      </c>
      <c r="DM2544" s="25">
        <v>1127.6238639999999</v>
      </c>
      <c r="DN2544" s="25"/>
      <c r="DO2544" s="25">
        <v>3228.424563</v>
      </c>
      <c r="DP2544" s="25">
        <v>1384.66004474431</v>
      </c>
      <c r="DQ2544" s="25"/>
      <c r="DR2544" s="25">
        <v>1655.2009191524401</v>
      </c>
      <c r="DS2544" s="25">
        <v>4155.6067418518196</v>
      </c>
      <c r="DT2544" s="25">
        <v>7300.3759772610601</v>
      </c>
      <c r="DU2544" s="25">
        <v>5507.8518881857399</v>
      </c>
      <c r="DV2544" s="25"/>
      <c r="DW2544" s="25">
        <v>1381.99859554146</v>
      </c>
      <c r="DX2544" s="25"/>
      <c r="DY2544" s="25"/>
      <c r="DZ2544" s="25"/>
      <c r="EA2544" s="25"/>
      <c r="EB2544" s="25"/>
      <c r="EC2544" s="25"/>
      <c r="ED2544" s="25"/>
      <c r="EE2544" s="25"/>
    </row>
    <row r="2545" spans="110:135" x14ac:dyDescent="0.2">
      <c r="DF2545" s="24" t="s">
        <v>6469</v>
      </c>
      <c r="DG2545" s="24" t="s">
        <v>212</v>
      </c>
      <c r="DH2545" s="25">
        <v>3491.42653713859</v>
      </c>
      <c r="DI2545" s="25">
        <v>2441.9614229271701</v>
      </c>
      <c r="DJ2545" s="25">
        <v>100.60814290882399</v>
      </c>
      <c r="DK2545" s="25"/>
      <c r="DL2545" s="25">
        <v>8546</v>
      </c>
      <c r="DM2545" s="25"/>
      <c r="DN2545" s="25">
        <v>535.78330270000004</v>
      </c>
      <c r="DO2545" s="25"/>
      <c r="DP2545" s="25"/>
      <c r="DQ2545" s="25"/>
      <c r="DR2545" s="25"/>
      <c r="DS2545" s="25"/>
      <c r="DT2545" s="25">
        <v>2956.2737353647399</v>
      </c>
      <c r="DU2545" s="25"/>
      <c r="DV2545" s="25"/>
      <c r="DW2545" s="25">
        <v>1927.6491104895999</v>
      </c>
      <c r="DX2545" s="25"/>
      <c r="DY2545" s="25"/>
      <c r="DZ2545" s="25"/>
      <c r="EA2545" s="25"/>
      <c r="EB2545" s="25"/>
      <c r="EC2545" s="25"/>
      <c r="ED2545" s="25"/>
      <c r="EE2545" s="25"/>
    </row>
    <row r="2546" spans="110:135" x14ac:dyDescent="0.2">
      <c r="DF2546" s="24" t="s">
        <v>5415</v>
      </c>
      <c r="DG2546" s="24" t="s">
        <v>212</v>
      </c>
      <c r="DH2546" s="25">
        <v>2907.2649408471402</v>
      </c>
      <c r="DI2546" s="25">
        <v>2442.2052605935801</v>
      </c>
      <c r="DJ2546" s="25">
        <v>52.5155103933349</v>
      </c>
      <c r="DK2546" s="25"/>
      <c r="DL2546" s="25">
        <v>3542</v>
      </c>
      <c r="DM2546" s="25">
        <v>895.99747930000001</v>
      </c>
      <c r="DN2546" s="25"/>
      <c r="DO2546" s="25"/>
      <c r="DP2546" s="25">
        <v>2667.1515717952302</v>
      </c>
      <c r="DQ2546" s="25"/>
      <c r="DR2546" s="25">
        <v>3023.2197072112299</v>
      </c>
      <c r="DS2546" s="25">
        <v>5617.4216238888202</v>
      </c>
      <c r="DT2546" s="25">
        <v>5723.1525737757802</v>
      </c>
      <c r="DU2546" s="25">
        <v>2220.6478015354801</v>
      </c>
      <c r="DV2546" s="25"/>
      <c r="DW2546" s="25">
        <v>2167.5705736154</v>
      </c>
      <c r="DX2546" s="25"/>
      <c r="DY2546" s="25"/>
      <c r="DZ2546" s="25">
        <v>1790.5477576030601</v>
      </c>
      <c r="EA2546" s="25"/>
      <c r="EB2546" s="25"/>
      <c r="EC2546" s="25">
        <v>2442.2052605935801</v>
      </c>
      <c r="ED2546" s="25"/>
      <c r="EE2546" s="25">
        <v>1890</v>
      </c>
    </row>
    <row r="2547" spans="110:135" x14ac:dyDescent="0.2">
      <c r="DF2547" s="24" t="s">
        <v>5549</v>
      </c>
      <c r="DG2547" s="24" t="s">
        <v>212</v>
      </c>
      <c r="DH2547" s="25">
        <v>2376.2560013299599</v>
      </c>
      <c r="DI2547" s="25">
        <v>2442.5807518194401</v>
      </c>
      <c r="DJ2547" s="25">
        <v>63.139514607558098</v>
      </c>
      <c r="DK2547" s="25"/>
      <c r="DL2547" s="25">
        <v>2043</v>
      </c>
      <c r="DM2547" s="25">
        <v>109.3916018</v>
      </c>
      <c r="DN2547" s="25"/>
      <c r="DO2547" s="25"/>
      <c r="DP2547" s="25">
        <v>2887.3564426829798</v>
      </c>
      <c r="DQ2547" s="25">
        <v>1154.5064340592</v>
      </c>
      <c r="DR2547" s="25"/>
      <c r="DS2547" s="25">
        <v>1183.18979203254</v>
      </c>
      <c r="DT2547" s="25"/>
      <c r="DU2547" s="25">
        <v>1699.9826463704401</v>
      </c>
      <c r="DV2547" s="25">
        <v>3421.8180049116299</v>
      </c>
      <c r="DW2547" s="25">
        <v>2842.1615036388698</v>
      </c>
      <c r="DX2547" s="25"/>
      <c r="DY2547" s="25">
        <v>3572.9899180969201</v>
      </c>
      <c r="DZ2547" s="25">
        <v>2905.2780540050599</v>
      </c>
      <c r="EA2547" s="25">
        <v>1940.56699819915</v>
      </c>
      <c r="EB2547" s="25"/>
      <c r="EC2547" s="25">
        <v>5814.82721121946</v>
      </c>
      <c r="ED2547" s="25">
        <v>3392.5154116031299</v>
      </c>
      <c r="EE2547" s="25">
        <v>300</v>
      </c>
    </row>
    <row r="2548" spans="110:135" x14ac:dyDescent="0.2">
      <c r="DF2548" s="24" t="s">
        <v>2658</v>
      </c>
      <c r="DG2548" s="24" t="s">
        <v>212</v>
      </c>
      <c r="DH2548" s="25">
        <v>2318.56129388096</v>
      </c>
      <c r="DI2548" s="25">
        <v>2443.4213710045301</v>
      </c>
      <c r="DJ2548" s="25">
        <v>57.629222612190503</v>
      </c>
      <c r="DK2548" s="25"/>
      <c r="DL2548" s="25">
        <v>2403</v>
      </c>
      <c r="DM2548" s="25">
        <v>457.01956009999998</v>
      </c>
      <c r="DN2548" s="25"/>
      <c r="DO2548" s="25"/>
      <c r="DP2548" s="25">
        <v>2483.8427420090702</v>
      </c>
      <c r="DQ2548" s="25"/>
      <c r="DR2548" s="25"/>
      <c r="DS2548" s="25">
        <v>2966.2370459235399</v>
      </c>
      <c r="DT2548" s="25"/>
      <c r="DU2548" s="25">
        <v>4307.7304262370199</v>
      </c>
      <c r="DV2548" s="25"/>
      <c r="DW2548" s="25">
        <v>1293.5379890161601</v>
      </c>
      <c r="DX2548" s="25"/>
      <c r="DY2548" s="25"/>
      <c r="DZ2548" s="25"/>
      <c r="EA2548" s="25"/>
      <c r="EB2548" s="25"/>
      <c r="EC2548" s="25"/>
      <c r="ED2548" s="25"/>
      <c r="EE2548" s="25"/>
    </row>
    <row r="2549" spans="110:135" x14ac:dyDescent="0.2">
      <c r="DF2549" s="24" t="s">
        <v>4725</v>
      </c>
      <c r="DG2549" s="24" t="s">
        <v>212</v>
      </c>
      <c r="DH2549" s="25">
        <v>2424.1411252429102</v>
      </c>
      <c r="DI2549" s="25">
        <v>2443.77216685342</v>
      </c>
      <c r="DJ2549" s="25">
        <v>41.985554986589001</v>
      </c>
      <c r="DK2549" s="25">
        <v>677</v>
      </c>
      <c r="DL2549" s="25">
        <v>3889</v>
      </c>
      <c r="DM2549" s="25">
        <v>209.6297007</v>
      </c>
      <c r="DN2549" s="25"/>
      <c r="DO2549" s="25"/>
      <c r="DP2549" s="25">
        <v>2195.2633156634201</v>
      </c>
      <c r="DQ2549" s="25"/>
      <c r="DR2549" s="25">
        <v>2828.8856049084402</v>
      </c>
      <c r="DS2549" s="25">
        <v>2443.77216685342</v>
      </c>
      <c r="DT2549" s="25"/>
      <c r="DU2549" s="25">
        <v>2681.9742039192902</v>
      </c>
      <c r="DV2549" s="25">
        <v>2344.0097898764502</v>
      </c>
      <c r="DW2549" s="25">
        <v>2307.2223248212899</v>
      </c>
      <c r="DX2549" s="25"/>
      <c r="DY2549" s="25">
        <v>3257.0731738347099</v>
      </c>
      <c r="DZ2549" s="25">
        <v>2810.4802418874201</v>
      </c>
      <c r="EA2549" s="25"/>
      <c r="EB2549" s="25"/>
      <c r="EC2549" s="25"/>
      <c r="ED2549" s="25">
        <v>3509.5241056934301</v>
      </c>
      <c r="EE2549" s="25">
        <v>2360</v>
      </c>
    </row>
    <row r="2550" spans="110:135" x14ac:dyDescent="0.2">
      <c r="DF2550" s="24" t="s">
        <v>4164</v>
      </c>
      <c r="DG2550" s="24" t="s">
        <v>212</v>
      </c>
      <c r="DH2550" s="25">
        <v>2120.1044914929798</v>
      </c>
      <c r="DI2550" s="25">
        <v>2444.9012691190501</v>
      </c>
      <c r="DJ2550" s="25">
        <v>32.414818752265496</v>
      </c>
      <c r="DK2550" s="25"/>
      <c r="DL2550" s="25">
        <v>2503</v>
      </c>
      <c r="DM2550" s="25">
        <v>717.45550830000002</v>
      </c>
      <c r="DN2550" s="25">
        <v>1474.6508590000001</v>
      </c>
      <c r="DO2550" s="25"/>
      <c r="DP2550" s="25">
        <v>2667.6034593838999</v>
      </c>
      <c r="DQ2550" s="25">
        <v>1808.31000385107</v>
      </c>
      <c r="DR2550" s="25">
        <v>1599.9620206872301</v>
      </c>
      <c r="DS2550" s="25"/>
      <c r="DT2550" s="25"/>
      <c r="DU2550" s="25">
        <v>1870.60075012679</v>
      </c>
      <c r="DV2550" s="25">
        <v>2444.9012691190501</v>
      </c>
      <c r="DW2550" s="25"/>
      <c r="DX2550" s="25"/>
      <c r="DY2550" s="25"/>
      <c r="DZ2550" s="25">
        <v>2723.1779531674501</v>
      </c>
      <c r="EA2550" s="25"/>
      <c r="EB2550" s="25"/>
      <c r="EC2550" s="25">
        <v>2451.4875827872702</v>
      </c>
      <c r="ED2550" s="25"/>
      <c r="EE2550" s="25">
        <v>3060</v>
      </c>
    </row>
    <row r="2551" spans="110:135" x14ac:dyDescent="0.2">
      <c r="DF2551" s="24" t="s">
        <v>4360</v>
      </c>
      <c r="DG2551" s="24" t="s">
        <v>212</v>
      </c>
      <c r="DH2551" s="25">
        <v>2572.11948850515</v>
      </c>
      <c r="DI2551" s="25">
        <v>2444.9141834433999</v>
      </c>
      <c r="DJ2551" s="25">
        <v>45.781906621599802</v>
      </c>
      <c r="DK2551" s="25"/>
      <c r="DL2551" s="25">
        <v>1364</v>
      </c>
      <c r="DM2551" s="25">
        <v>453.98488300000002</v>
      </c>
      <c r="DN2551" s="25"/>
      <c r="DO2551" s="25"/>
      <c r="DP2551" s="25">
        <v>2157.4568327257798</v>
      </c>
      <c r="DQ2551" s="25"/>
      <c r="DR2551" s="25">
        <v>2444.9141834433999</v>
      </c>
      <c r="DS2551" s="25">
        <v>3858.64463159046</v>
      </c>
      <c r="DT2551" s="25"/>
      <c r="DU2551" s="25">
        <v>2791.60265368811</v>
      </c>
      <c r="DV2551" s="25"/>
      <c r="DW2551" s="25"/>
      <c r="DX2551" s="25"/>
      <c r="DY2551" s="25">
        <v>2712.4161036271698</v>
      </c>
      <c r="DZ2551" s="25">
        <v>2207.9210118507899</v>
      </c>
      <c r="EA2551" s="25">
        <v>1876.6456749019101</v>
      </c>
      <c r="EB2551" s="25"/>
      <c r="EC2551" s="25"/>
      <c r="ED2551" s="25">
        <v>4145.7283987289802</v>
      </c>
      <c r="EE2551" s="25">
        <v>4280</v>
      </c>
    </row>
    <row r="2552" spans="110:135" x14ac:dyDescent="0.2">
      <c r="DF2552" s="24" t="s">
        <v>5126</v>
      </c>
      <c r="DG2552" s="24" t="s">
        <v>212</v>
      </c>
      <c r="DH2552" s="25">
        <v>2788.9270212362699</v>
      </c>
      <c r="DI2552" s="25">
        <v>2447.3995040004502</v>
      </c>
      <c r="DJ2552" s="25">
        <v>52.788363606827097</v>
      </c>
      <c r="DK2552" s="25"/>
      <c r="DL2552" s="25">
        <v>1925</v>
      </c>
      <c r="DM2552" s="25">
        <v>1233.400721</v>
      </c>
      <c r="DN2552" s="25"/>
      <c r="DO2552" s="25">
        <v>783.14510663999999</v>
      </c>
      <c r="DP2552" s="25">
        <v>2130.4139338974501</v>
      </c>
      <c r="DQ2552" s="25">
        <v>6020.0091130094497</v>
      </c>
      <c r="DR2552" s="25">
        <v>2526.2477434245402</v>
      </c>
      <c r="DS2552" s="25">
        <v>3960.6961831615999</v>
      </c>
      <c r="DT2552" s="25"/>
      <c r="DU2552" s="25">
        <v>5114.5353162539996</v>
      </c>
      <c r="DV2552" s="25">
        <v>2698.9711491534599</v>
      </c>
      <c r="DW2552" s="25">
        <v>2368.5512645763702</v>
      </c>
      <c r="DX2552" s="25"/>
      <c r="DY2552" s="25">
        <v>3415.5200941887902</v>
      </c>
      <c r="DZ2552" s="25">
        <v>1894.6493067491399</v>
      </c>
      <c r="EA2552" s="25">
        <v>1563.8383652529201</v>
      </c>
      <c r="EB2552" s="25"/>
      <c r="EC2552" s="25"/>
      <c r="ED2552" s="25"/>
      <c r="EE2552" s="25">
        <v>3410</v>
      </c>
    </row>
    <row r="2553" spans="110:135" x14ac:dyDescent="0.2">
      <c r="DF2553" s="24" t="s">
        <v>3982</v>
      </c>
      <c r="DG2553" s="24" t="s">
        <v>212</v>
      </c>
      <c r="DH2553" s="25">
        <v>2720.8740241455698</v>
      </c>
      <c r="DI2553" s="25">
        <v>2448.1403751283801</v>
      </c>
      <c r="DJ2553" s="25">
        <v>78.082028940948305</v>
      </c>
      <c r="DK2553" s="25"/>
      <c r="DL2553" s="25"/>
      <c r="DM2553" s="25">
        <v>176.19009339999999</v>
      </c>
      <c r="DN2553" s="25"/>
      <c r="DO2553" s="25"/>
      <c r="DP2553" s="25"/>
      <c r="DQ2553" s="25"/>
      <c r="DR2553" s="25">
        <v>4917.03091897374</v>
      </c>
      <c r="DS2553" s="25">
        <v>5832.65598659842</v>
      </c>
      <c r="DT2553" s="25"/>
      <c r="DU2553" s="25"/>
      <c r="DV2553" s="25"/>
      <c r="DW2553" s="25">
        <v>1620.01218445728</v>
      </c>
      <c r="DX2553" s="25"/>
      <c r="DY2553" s="25"/>
      <c r="DZ2553" s="25">
        <v>2448.1403751283801</v>
      </c>
      <c r="EA2553" s="25"/>
      <c r="EB2553" s="25"/>
      <c r="EC2553" s="25"/>
      <c r="ED2553" s="25">
        <v>3413.08861046117</v>
      </c>
      <c r="EE2553" s="25">
        <v>639</v>
      </c>
    </row>
    <row r="2554" spans="110:135" x14ac:dyDescent="0.2">
      <c r="DF2554" s="24" t="s">
        <v>5256</v>
      </c>
      <c r="DG2554" s="24" t="s">
        <v>212</v>
      </c>
      <c r="DH2554" s="25">
        <v>2069.3320303074202</v>
      </c>
      <c r="DI2554" s="25">
        <v>2448.1403751283801</v>
      </c>
      <c r="DJ2554" s="25">
        <v>61.443133677888298</v>
      </c>
      <c r="DK2554" s="25"/>
      <c r="DL2554" s="25">
        <v>2515</v>
      </c>
      <c r="DM2554" s="25"/>
      <c r="DN2554" s="25">
        <v>1188.3724729999999</v>
      </c>
      <c r="DO2554" s="25"/>
      <c r="DP2554" s="25"/>
      <c r="DQ2554" s="25"/>
      <c r="DR2554" s="25"/>
      <c r="DS2554" s="25">
        <v>425.90696712900302</v>
      </c>
      <c r="DT2554" s="25"/>
      <c r="DU2554" s="25">
        <v>440.83448987673</v>
      </c>
      <c r="DV2554" s="25">
        <v>2505.1772788227099</v>
      </c>
      <c r="DW2554" s="25"/>
      <c r="DX2554" s="25"/>
      <c r="DY2554" s="25">
        <v>3837.6898455615301</v>
      </c>
      <c r="DZ2554" s="25">
        <v>2448.1403751283801</v>
      </c>
      <c r="EA2554" s="25">
        <v>1956.6151673412701</v>
      </c>
      <c r="EB2554" s="25"/>
      <c r="EC2554" s="25">
        <v>3146.2365363171202</v>
      </c>
      <c r="ED2554" s="25">
        <v>3760.6792002048701</v>
      </c>
      <c r="EE2554" s="25">
        <v>538</v>
      </c>
    </row>
    <row r="2555" spans="110:135" x14ac:dyDescent="0.2">
      <c r="DF2555" s="24" t="s">
        <v>3290</v>
      </c>
      <c r="DG2555" s="24" t="s">
        <v>212</v>
      </c>
      <c r="DH2555" s="25">
        <v>2402.869159289</v>
      </c>
      <c r="DI2555" s="25">
        <v>2450.85006033536</v>
      </c>
      <c r="DJ2555" s="25">
        <v>55.136158971957897</v>
      </c>
      <c r="DK2555" s="25"/>
      <c r="DL2555" s="25">
        <v>2509</v>
      </c>
      <c r="DM2555" s="25">
        <v>604.02454869999997</v>
      </c>
      <c r="DN2555" s="25"/>
      <c r="DO2555" s="25"/>
      <c r="DP2555" s="25">
        <v>2130.7470863031299</v>
      </c>
      <c r="DQ2555" s="25">
        <v>5528.4103032361299</v>
      </c>
      <c r="DR2555" s="25"/>
      <c r="DS2555" s="25">
        <v>2467.95725247574</v>
      </c>
      <c r="DT2555" s="25"/>
      <c r="DU2555" s="25">
        <v>1703.5223847085299</v>
      </c>
      <c r="DV2555" s="25">
        <v>2931.7810692637599</v>
      </c>
      <c r="DW2555" s="25">
        <v>1142.62229726447</v>
      </c>
      <c r="DX2555" s="25">
        <v>3502.6457498918498</v>
      </c>
      <c r="DY2555" s="25"/>
      <c r="DZ2555" s="25">
        <v>2450.85006033536</v>
      </c>
      <c r="EA2555" s="25"/>
      <c r="EB2555" s="25"/>
      <c r="EC2555" s="25"/>
      <c r="ED2555" s="25"/>
      <c r="EE2555" s="25">
        <v>1460</v>
      </c>
    </row>
    <row r="2556" spans="110:135" x14ac:dyDescent="0.2">
      <c r="DF2556" s="24" t="s">
        <v>4842</v>
      </c>
      <c r="DG2556" s="24" t="s">
        <v>212</v>
      </c>
      <c r="DH2556" s="25">
        <v>2544.45488399843</v>
      </c>
      <c r="DI2556" s="25">
        <v>2451.4920126768202</v>
      </c>
      <c r="DJ2556" s="25">
        <v>45.833276916432197</v>
      </c>
      <c r="DK2556" s="25"/>
      <c r="DL2556" s="25">
        <v>3354</v>
      </c>
      <c r="DM2556" s="25">
        <v>802.93414800000005</v>
      </c>
      <c r="DN2556" s="25"/>
      <c r="DO2556" s="25"/>
      <c r="DP2556" s="25"/>
      <c r="DQ2556" s="25">
        <v>3589.3439941796901</v>
      </c>
      <c r="DR2556" s="25"/>
      <c r="DS2556" s="25">
        <v>1335.3603588675901</v>
      </c>
      <c r="DT2556" s="25"/>
      <c r="DU2556" s="25">
        <v>3662.75741715512</v>
      </c>
      <c r="DV2556" s="25">
        <v>2621.74358127914</v>
      </c>
      <c r="DW2556" s="25">
        <v>1688.0603515640901</v>
      </c>
      <c r="DX2556" s="25">
        <v>3820.7020458188099</v>
      </c>
      <c r="DY2556" s="25">
        <v>4225.2307065864798</v>
      </c>
      <c r="DZ2556" s="25">
        <v>2281.2404440744999</v>
      </c>
      <c r="EA2556" s="25"/>
      <c r="EB2556" s="25"/>
      <c r="EC2556" s="25">
        <v>1982.0855604557401</v>
      </c>
      <c r="ED2556" s="25"/>
      <c r="EE2556" s="25">
        <v>1170</v>
      </c>
    </row>
    <row r="2557" spans="110:135" x14ac:dyDescent="0.2">
      <c r="DF2557" s="24" t="s">
        <v>3732</v>
      </c>
      <c r="DG2557" s="24" t="s">
        <v>212</v>
      </c>
      <c r="DH2557" s="25">
        <v>2817.1672639602002</v>
      </c>
      <c r="DI2557" s="25">
        <v>2453.3924521101098</v>
      </c>
      <c r="DJ2557" s="25">
        <v>48.118659740539599</v>
      </c>
      <c r="DK2557" s="25"/>
      <c r="DL2557" s="25">
        <v>2579</v>
      </c>
      <c r="DM2557" s="25">
        <v>1710.0856249999999</v>
      </c>
      <c r="DN2557" s="25"/>
      <c r="DO2557" s="25"/>
      <c r="DP2557" s="25">
        <v>4265.6909831735902</v>
      </c>
      <c r="DQ2557" s="25">
        <v>2503.54013073842</v>
      </c>
      <c r="DR2557" s="25">
        <v>2403.2447734818002</v>
      </c>
      <c r="DS2557" s="25">
        <v>3837.2389652749698</v>
      </c>
      <c r="DT2557" s="25"/>
      <c r="DU2557" s="25">
        <v>5692.336022681</v>
      </c>
      <c r="DV2557" s="25"/>
      <c r="DW2557" s="25">
        <v>1729.51178587707</v>
      </c>
      <c r="DX2557" s="25"/>
      <c r="DY2557" s="25"/>
      <c r="DZ2557" s="25">
        <v>1811.02435337516</v>
      </c>
      <c r="EA2557" s="25"/>
      <c r="EB2557" s="25"/>
      <c r="EC2557" s="25"/>
      <c r="ED2557" s="25"/>
      <c r="EE2557" s="25">
        <v>1640</v>
      </c>
    </row>
    <row r="2558" spans="110:135" x14ac:dyDescent="0.2">
      <c r="DF2558" s="24" t="s">
        <v>4661</v>
      </c>
      <c r="DG2558" s="24" t="s">
        <v>212</v>
      </c>
      <c r="DH2558" s="25">
        <v>2528.2344575546299</v>
      </c>
      <c r="DI2558" s="25">
        <v>2454.91562876643</v>
      </c>
      <c r="DJ2558" s="25">
        <v>49.336633993931997</v>
      </c>
      <c r="DK2558" s="25"/>
      <c r="DL2558" s="25">
        <v>2160</v>
      </c>
      <c r="DM2558" s="25">
        <v>89.350826819999995</v>
      </c>
      <c r="DN2558" s="25"/>
      <c r="DO2558" s="25"/>
      <c r="DP2558" s="25">
        <v>4096.1436616474202</v>
      </c>
      <c r="DQ2558" s="25"/>
      <c r="DR2558" s="25">
        <v>2050.24603173781</v>
      </c>
      <c r="DS2558" s="25">
        <v>2107.3800200610499</v>
      </c>
      <c r="DT2558" s="25"/>
      <c r="DU2558" s="25">
        <v>2035.17387031569</v>
      </c>
      <c r="DV2558" s="25">
        <v>2864.4410490865998</v>
      </c>
      <c r="DW2558" s="25">
        <v>2802.3884833909101</v>
      </c>
      <c r="DX2558" s="25">
        <v>5056.3617814490199</v>
      </c>
      <c r="DY2558" s="25">
        <v>3039.3929853781901</v>
      </c>
      <c r="DZ2558" s="25">
        <v>2454.91562876643</v>
      </c>
      <c r="EA2558" s="25"/>
      <c r="EB2558" s="25"/>
      <c r="EC2558" s="25"/>
      <c r="ED2558" s="25">
        <v>3101.2536095570299</v>
      </c>
      <c r="EE2558" s="25">
        <v>1010</v>
      </c>
    </row>
    <row r="2559" spans="110:135" x14ac:dyDescent="0.2">
      <c r="DF2559" s="24" t="s">
        <v>4934</v>
      </c>
      <c r="DG2559" s="24" t="s">
        <v>212</v>
      </c>
      <c r="DH2559" s="25">
        <v>3546.9536819270302</v>
      </c>
      <c r="DI2559" s="25">
        <v>2455.9024971461799</v>
      </c>
      <c r="DJ2559" s="25">
        <v>81.497253918528003</v>
      </c>
      <c r="DK2559" s="25"/>
      <c r="DL2559" s="25">
        <v>4600</v>
      </c>
      <c r="DM2559" s="25">
        <v>876.41723379999996</v>
      </c>
      <c r="DN2559" s="25">
        <v>2098.9425700000002</v>
      </c>
      <c r="DO2559" s="25">
        <v>7768.2671598999996</v>
      </c>
      <c r="DP2559" s="25">
        <v>2812.8624242923602</v>
      </c>
      <c r="DQ2559" s="25"/>
      <c r="DR2559" s="25"/>
      <c r="DS2559" s="25">
        <v>1023.28801186173</v>
      </c>
      <c r="DT2559" s="25">
        <v>7927.8078193920701</v>
      </c>
      <c r="DU2559" s="25">
        <v>8302.9684931860393</v>
      </c>
      <c r="DV2559" s="25"/>
      <c r="DW2559" s="25">
        <v>1482.09303046215</v>
      </c>
      <c r="DX2559" s="25"/>
      <c r="DY2559" s="25"/>
      <c r="DZ2559" s="25">
        <v>1766.2880468042599</v>
      </c>
      <c r="EA2559" s="25"/>
      <c r="EB2559" s="25"/>
      <c r="EC2559" s="25"/>
      <c r="ED2559" s="25">
        <v>3074.5093934256902</v>
      </c>
      <c r="EE2559" s="25">
        <v>830</v>
      </c>
    </row>
    <row r="2560" spans="110:135" x14ac:dyDescent="0.2">
      <c r="DF2560" s="24" t="s">
        <v>5156</v>
      </c>
      <c r="DG2560" s="24" t="s">
        <v>212</v>
      </c>
      <c r="DH2560" s="25">
        <v>2330.41363779313</v>
      </c>
      <c r="DI2560" s="25">
        <v>2457.17560336515</v>
      </c>
      <c r="DJ2560" s="25">
        <v>43.308761072825199</v>
      </c>
      <c r="DK2560" s="25"/>
      <c r="DL2560" s="25">
        <v>3807</v>
      </c>
      <c r="DM2560" s="25">
        <v>273.03935310000003</v>
      </c>
      <c r="DN2560" s="25"/>
      <c r="DO2560" s="25"/>
      <c r="DP2560" s="25">
        <v>3093.4264745404098</v>
      </c>
      <c r="DQ2560" s="25"/>
      <c r="DR2560" s="25">
        <v>634.82786617692898</v>
      </c>
      <c r="DS2560" s="25">
        <v>2688.1303124046499</v>
      </c>
      <c r="DT2560" s="25"/>
      <c r="DU2560" s="25">
        <v>2457.17560336515</v>
      </c>
      <c r="DV2560" s="25">
        <v>2303.5749641464799</v>
      </c>
      <c r="DW2560" s="25">
        <v>2265.2429165184999</v>
      </c>
      <c r="DX2560" s="25"/>
      <c r="DY2560" s="25">
        <v>2481.0000094826</v>
      </c>
      <c r="DZ2560" s="25">
        <v>1973.75563903242</v>
      </c>
      <c r="EA2560" s="25"/>
      <c r="EB2560" s="25"/>
      <c r="EC2560" s="25">
        <v>2108.6268264079299</v>
      </c>
      <c r="ED2560" s="25">
        <v>3739.5773261356399</v>
      </c>
      <c r="EE2560" s="25">
        <v>2470</v>
      </c>
    </row>
    <row r="2561" spans="110:135" x14ac:dyDescent="0.2">
      <c r="DF2561" s="24" t="s">
        <v>6683</v>
      </c>
      <c r="DG2561" s="24" t="s">
        <v>212</v>
      </c>
      <c r="DH2561" s="25">
        <v>3477.6576105163599</v>
      </c>
      <c r="DI2561" s="25">
        <v>2459.27001618538</v>
      </c>
      <c r="DJ2561" s="25">
        <v>109.782623667278</v>
      </c>
      <c r="DK2561" s="25"/>
      <c r="DL2561" s="25">
        <v>13338</v>
      </c>
      <c r="DM2561" s="25">
        <v>162.3426187</v>
      </c>
      <c r="DN2561" s="25"/>
      <c r="DO2561" s="25"/>
      <c r="DP2561" s="25">
        <v>1435.86827535103</v>
      </c>
      <c r="DQ2561" s="25"/>
      <c r="DR2561" s="25"/>
      <c r="DS2561" s="25"/>
      <c r="DT2561" s="25"/>
      <c r="DU2561" s="25">
        <v>1843.7761146538101</v>
      </c>
      <c r="DV2561" s="25">
        <v>2732.4511919486299</v>
      </c>
      <c r="DW2561" s="25"/>
      <c r="DX2561" s="25"/>
      <c r="DY2561" s="25">
        <v>5967.76410647999</v>
      </c>
      <c r="DZ2561" s="25">
        <v>2696.9493845222901</v>
      </c>
      <c r="EA2561" s="25"/>
      <c r="EB2561" s="25"/>
      <c r="EC2561" s="25">
        <v>2221.5906478484599</v>
      </c>
      <c r="ED2561" s="25">
        <v>3578.8337656594299</v>
      </c>
      <c r="EE2561" s="25">
        <v>799</v>
      </c>
    </row>
    <row r="2562" spans="110:135" x14ac:dyDescent="0.2">
      <c r="DF2562" s="24" t="s">
        <v>5660</v>
      </c>
      <c r="DG2562" s="24" t="s">
        <v>212</v>
      </c>
      <c r="DH2562" s="25">
        <v>2885.1473399755901</v>
      </c>
      <c r="DI2562" s="25">
        <v>2459.8142196721201</v>
      </c>
      <c r="DJ2562" s="25">
        <v>56.906774505018603</v>
      </c>
      <c r="DK2562" s="25"/>
      <c r="DL2562" s="25">
        <v>1306</v>
      </c>
      <c r="DM2562" s="25">
        <v>393.381441</v>
      </c>
      <c r="DN2562" s="25"/>
      <c r="DO2562" s="25"/>
      <c r="DP2562" s="25">
        <v>2064.5401779037202</v>
      </c>
      <c r="DQ2562" s="25"/>
      <c r="DR2562" s="25">
        <v>2565.9743113895702</v>
      </c>
      <c r="DS2562" s="25">
        <v>2270.68683546384</v>
      </c>
      <c r="DT2562" s="25"/>
      <c r="DU2562" s="25">
        <v>3864.05458084268</v>
      </c>
      <c r="DV2562" s="25">
        <v>2961.5591616521501</v>
      </c>
      <c r="DW2562" s="25"/>
      <c r="DX2562" s="25"/>
      <c r="DY2562" s="25">
        <v>2338.98348378632</v>
      </c>
      <c r="DZ2562" s="25">
        <v>2353.65412795466</v>
      </c>
      <c r="EA2562" s="25"/>
      <c r="EB2562" s="25"/>
      <c r="EC2562" s="25">
        <v>2872.2101508568499</v>
      </c>
      <c r="ED2562" s="25">
        <v>5080.7238088573104</v>
      </c>
      <c r="EE2562" s="25">
        <v>6550</v>
      </c>
    </row>
    <row r="2563" spans="110:135" x14ac:dyDescent="0.2">
      <c r="DF2563" s="24" t="s">
        <v>5422</v>
      </c>
      <c r="DG2563" s="24" t="s">
        <v>212</v>
      </c>
      <c r="DH2563" s="25">
        <v>2349.1983411880901</v>
      </c>
      <c r="DI2563" s="25">
        <v>2463.0505070909098</v>
      </c>
      <c r="DJ2563" s="25">
        <v>29.5810759408016</v>
      </c>
      <c r="DK2563" s="25"/>
      <c r="DL2563" s="25"/>
      <c r="DM2563" s="25"/>
      <c r="DN2563" s="25"/>
      <c r="DO2563" s="25"/>
      <c r="DP2563" s="25"/>
      <c r="DQ2563" s="25"/>
      <c r="DR2563" s="25"/>
      <c r="DS2563" s="25"/>
      <c r="DT2563" s="25"/>
      <c r="DU2563" s="25"/>
      <c r="DV2563" s="25">
        <v>2831.1088927159899</v>
      </c>
      <c r="DW2563" s="25">
        <v>1387.1867545648699</v>
      </c>
      <c r="DX2563" s="25"/>
      <c r="DY2563" s="25"/>
      <c r="DZ2563" s="25">
        <v>2463.0505070909098</v>
      </c>
      <c r="EA2563" s="25"/>
      <c r="EB2563" s="25"/>
      <c r="EC2563" s="25">
        <v>1943.29416465296</v>
      </c>
      <c r="ED2563" s="25">
        <v>3121.35138691572</v>
      </c>
      <c r="EE2563" s="25"/>
    </row>
    <row r="2564" spans="110:135" x14ac:dyDescent="0.2">
      <c r="DF2564" s="24" t="s">
        <v>4196</v>
      </c>
      <c r="DG2564" s="24" t="s">
        <v>212</v>
      </c>
      <c r="DH2564" s="25">
        <v>2440.4353480545501</v>
      </c>
      <c r="DI2564" s="25">
        <v>2463.70176074249</v>
      </c>
      <c r="DJ2564" s="25">
        <v>38.927002130113202</v>
      </c>
      <c r="DK2564" s="25"/>
      <c r="DL2564" s="25">
        <v>2637</v>
      </c>
      <c r="DM2564" s="25">
        <v>344.49773099999999</v>
      </c>
      <c r="DN2564" s="25"/>
      <c r="DO2564" s="25"/>
      <c r="DP2564" s="25">
        <v>3502.7181352310399</v>
      </c>
      <c r="DQ2564" s="25">
        <v>2205.7216852878801</v>
      </c>
      <c r="DR2564" s="25"/>
      <c r="DS2564" s="25">
        <v>3239.3732736413799</v>
      </c>
      <c r="DT2564" s="25"/>
      <c r="DU2564" s="25">
        <v>3561.0767068526702</v>
      </c>
      <c r="DV2564" s="25">
        <v>2287.61910434523</v>
      </c>
      <c r="DW2564" s="25">
        <v>2324.4391534670299</v>
      </c>
      <c r="DX2564" s="25"/>
      <c r="DY2564" s="25">
        <v>2602.9643680179502</v>
      </c>
      <c r="DZ2564" s="25">
        <v>1698.9433227023201</v>
      </c>
      <c r="EA2564" s="25"/>
      <c r="EB2564" s="25"/>
      <c r="EC2564" s="25"/>
      <c r="ED2564" s="25"/>
      <c r="EE2564" s="25"/>
    </row>
    <row r="2565" spans="110:135" x14ac:dyDescent="0.2">
      <c r="DF2565" s="24" t="s">
        <v>4958</v>
      </c>
      <c r="DG2565" s="24" t="s">
        <v>212</v>
      </c>
      <c r="DH2565" s="25">
        <v>3015.6088569315102</v>
      </c>
      <c r="DI2565" s="25">
        <v>2464.0418598900701</v>
      </c>
      <c r="DJ2565" s="25">
        <v>67.245540296400904</v>
      </c>
      <c r="DK2565" s="25"/>
      <c r="DL2565" s="25">
        <v>3371</v>
      </c>
      <c r="DM2565" s="25">
        <v>2449.8366489999999</v>
      </c>
      <c r="DN2565" s="25">
        <v>472.48897449999998</v>
      </c>
      <c r="DO2565" s="25">
        <v>3654.1297377000001</v>
      </c>
      <c r="DP2565" s="25">
        <v>3101.1101608098802</v>
      </c>
      <c r="DQ2565" s="25">
        <v>3441.8404444668699</v>
      </c>
      <c r="DR2565" s="25"/>
      <c r="DS2565" s="25">
        <v>2227.19810322894</v>
      </c>
      <c r="DT2565" s="25"/>
      <c r="DU2565" s="25">
        <v>8842.2269399287907</v>
      </c>
      <c r="DV2565" s="25"/>
      <c r="DW2565" s="25">
        <v>2247.16235170958</v>
      </c>
      <c r="DX2565" s="25"/>
      <c r="DY2565" s="25">
        <v>2478.2470707801399</v>
      </c>
      <c r="DZ2565" s="25">
        <v>1892.0658510539399</v>
      </c>
      <c r="EA2565" s="25"/>
      <c r="EB2565" s="25"/>
      <c r="EC2565" s="25"/>
      <c r="ED2565" s="25"/>
      <c r="EE2565" s="25">
        <v>2010</v>
      </c>
    </row>
    <row r="2566" spans="110:135" x14ac:dyDescent="0.2">
      <c r="DF2566" s="24" t="s">
        <v>5513</v>
      </c>
      <c r="DG2566" s="24" t="s">
        <v>212</v>
      </c>
      <c r="DH2566" s="25">
        <v>3071.8599577275399</v>
      </c>
      <c r="DI2566" s="25">
        <v>2466.3496439999999</v>
      </c>
      <c r="DJ2566" s="25">
        <v>64.877889332068804</v>
      </c>
      <c r="DK2566" s="25"/>
      <c r="DL2566" s="25">
        <v>4177</v>
      </c>
      <c r="DM2566" s="25">
        <v>1162.4725040000001</v>
      </c>
      <c r="DN2566" s="25">
        <v>2466.3496439999999</v>
      </c>
      <c r="DO2566" s="25"/>
      <c r="DP2566" s="25">
        <v>2152.93526599085</v>
      </c>
      <c r="DQ2566" s="25">
        <v>887.90013176180696</v>
      </c>
      <c r="DR2566" s="25">
        <v>6668.0993003887897</v>
      </c>
      <c r="DS2566" s="25">
        <v>4084.83480553851</v>
      </c>
      <c r="DT2566" s="25"/>
      <c r="DU2566" s="25">
        <v>4889.51748740943</v>
      </c>
      <c r="DV2566" s="25"/>
      <c r="DW2566" s="25">
        <v>1157.63048045849</v>
      </c>
      <c r="DX2566" s="25"/>
      <c r="DY2566" s="25"/>
      <c r="DZ2566" s="25"/>
      <c r="EA2566" s="25"/>
      <c r="EB2566" s="25"/>
      <c r="EC2566" s="25"/>
      <c r="ED2566" s="25"/>
      <c r="EE2566" s="25"/>
    </row>
    <row r="2567" spans="110:135" x14ac:dyDescent="0.2">
      <c r="DF2567" s="24" t="s">
        <v>5856</v>
      </c>
      <c r="DG2567" s="24" t="s">
        <v>212</v>
      </c>
      <c r="DH2567" s="25">
        <v>3266.69056345646</v>
      </c>
      <c r="DI2567" s="25">
        <v>2466.74282346156</v>
      </c>
      <c r="DJ2567" s="25">
        <v>81.652770624601104</v>
      </c>
      <c r="DK2567" s="25"/>
      <c r="DL2567" s="25">
        <v>4257</v>
      </c>
      <c r="DM2567" s="25">
        <v>477.06322499999999</v>
      </c>
      <c r="DN2567" s="25">
        <v>532.05631310000001</v>
      </c>
      <c r="DO2567" s="25"/>
      <c r="DP2567" s="25">
        <v>2076.0699256346502</v>
      </c>
      <c r="DQ2567" s="25"/>
      <c r="DR2567" s="25"/>
      <c r="DS2567" s="25">
        <v>1550.72866839419</v>
      </c>
      <c r="DT2567" s="25">
        <v>9027.2934385150093</v>
      </c>
      <c r="DU2567" s="25">
        <v>3713.51676965667</v>
      </c>
      <c r="DV2567" s="25">
        <v>2962.92205165118</v>
      </c>
      <c r="DW2567" s="25">
        <v>1950.7431236099901</v>
      </c>
      <c r="DX2567" s="25"/>
      <c r="DY2567" s="25">
        <v>2857.4157212884702</v>
      </c>
      <c r="DZ2567" s="25">
        <v>1985.47752462732</v>
      </c>
      <c r="EA2567" s="25"/>
      <c r="EB2567" s="25"/>
      <c r="EC2567" s="25"/>
      <c r="ED2567" s="25"/>
      <c r="EE2567" s="25">
        <v>7810</v>
      </c>
    </row>
    <row r="2568" spans="110:135" x14ac:dyDescent="0.2">
      <c r="DF2568" s="24" t="s">
        <v>3498</v>
      </c>
      <c r="DG2568" s="24" t="s">
        <v>212</v>
      </c>
      <c r="DH2568" s="25">
        <v>2917.5526541774202</v>
      </c>
      <c r="DI2568" s="25">
        <v>2466.81937182504</v>
      </c>
      <c r="DJ2568" s="25">
        <v>75.245608761153207</v>
      </c>
      <c r="DK2568" s="25">
        <v>985</v>
      </c>
      <c r="DL2568" s="25">
        <v>2781</v>
      </c>
      <c r="DM2568" s="25">
        <v>644.65499269999998</v>
      </c>
      <c r="DN2568" s="25"/>
      <c r="DO2568" s="25">
        <v>6359.7359462000004</v>
      </c>
      <c r="DP2568" s="25">
        <v>2383.63874365009</v>
      </c>
      <c r="DQ2568" s="25"/>
      <c r="DR2568" s="25">
        <v>2696.78799328372</v>
      </c>
      <c r="DS2568" s="25">
        <v>2261.1350686002002</v>
      </c>
      <c r="DT2568" s="25"/>
      <c r="DU2568" s="25">
        <v>7266.79533487972</v>
      </c>
      <c r="DV2568" s="25"/>
      <c r="DW2568" s="25">
        <v>1246.7784624604501</v>
      </c>
      <c r="DX2568" s="25"/>
      <c r="DY2568" s="25"/>
      <c r="DZ2568" s="25"/>
      <c r="EA2568" s="25"/>
      <c r="EB2568" s="25"/>
      <c r="EC2568" s="25"/>
      <c r="ED2568" s="25"/>
      <c r="EE2568" s="25">
        <v>2550</v>
      </c>
    </row>
    <row r="2569" spans="110:135" x14ac:dyDescent="0.2">
      <c r="DF2569" s="24" t="s">
        <v>5019</v>
      </c>
      <c r="DG2569" s="24" t="s">
        <v>274</v>
      </c>
      <c r="DH2569" s="25">
        <v>2325.8831535859599</v>
      </c>
      <c r="DI2569" s="25">
        <v>2468.5427408387</v>
      </c>
      <c r="DJ2569" s="25">
        <v>71.987212119002606</v>
      </c>
      <c r="DK2569" s="25"/>
      <c r="DL2569" s="25">
        <v>6117</v>
      </c>
      <c r="DM2569" s="25">
        <v>156.0698265</v>
      </c>
      <c r="DN2569" s="25"/>
      <c r="DO2569" s="25"/>
      <c r="DP2569" s="25">
        <v>772.62421230073903</v>
      </c>
      <c r="DQ2569" s="25"/>
      <c r="DR2569" s="25"/>
      <c r="DS2569" s="25">
        <v>2703.3913552122699</v>
      </c>
      <c r="DT2569" s="25">
        <v>733.36618820938099</v>
      </c>
      <c r="DU2569" s="25">
        <v>707.11075906764199</v>
      </c>
      <c r="DV2569" s="25">
        <v>2467.2521047333398</v>
      </c>
      <c r="DW2569" s="25"/>
      <c r="DX2569" s="25">
        <v>3743.6978636747799</v>
      </c>
      <c r="DY2569" s="25">
        <v>2681.4183907299098</v>
      </c>
      <c r="DZ2569" s="25">
        <v>2469.8333769440601</v>
      </c>
      <c r="EA2569" s="25"/>
      <c r="EB2569" s="25"/>
      <c r="EC2569" s="25"/>
      <c r="ED2569" s="25">
        <v>3578.8337656594299</v>
      </c>
      <c r="EE2569" s="25">
        <v>1780</v>
      </c>
    </row>
    <row r="2570" spans="110:135" x14ac:dyDescent="0.2">
      <c r="DF2570" s="24" t="s">
        <v>3015</v>
      </c>
      <c r="DG2570" s="24" t="s">
        <v>274</v>
      </c>
      <c r="DH2570" s="25">
        <v>2216.00129179232</v>
      </c>
      <c r="DI2570" s="25">
        <v>2470</v>
      </c>
      <c r="DJ2570" s="25">
        <v>52.245731773466503</v>
      </c>
      <c r="DK2570" s="25"/>
      <c r="DL2570" s="25">
        <v>2470</v>
      </c>
      <c r="DM2570" s="25">
        <v>321.62027819999997</v>
      </c>
      <c r="DN2570" s="25"/>
      <c r="DO2570" s="25">
        <v>4052.0520313000002</v>
      </c>
      <c r="DP2570" s="25">
        <v>3661.9894077793001</v>
      </c>
      <c r="DQ2570" s="25"/>
      <c r="DR2570" s="25">
        <v>734.52697210557403</v>
      </c>
      <c r="DS2570" s="25">
        <v>1560.9455545082001</v>
      </c>
      <c r="DT2570" s="25"/>
      <c r="DU2570" s="25">
        <v>1604.9262744888999</v>
      </c>
      <c r="DV2570" s="25">
        <v>2569.8368650179</v>
      </c>
      <c r="DW2570" s="25"/>
      <c r="DX2570" s="25"/>
      <c r="DY2570" s="25"/>
      <c r="DZ2570" s="25">
        <v>2548.7654393999801</v>
      </c>
      <c r="EA2570" s="25"/>
      <c r="EB2570" s="25"/>
      <c r="EC2570" s="25"/>
      <c r="ED2570" s="25">
        <v>3121.35138691572</v>
      </c>
      <c r="EE2570" s="25">
        <v>1730</v>
      </c>
    </row>
    <row r="2571" spans="110:135" x14ac:dyDescent="0.2">
      <c r="DF2571" s="24" t="s">
        <v>4840</v>
      </c>
      <c r="DG2571" s="24" t="s">
        <v>212</v>
      </c>
      <c r="DH2571" s="25">
        <v>3141.9087541721201</v>
      </c>
      <c r="DI2571" s="25">
        <v>2470.8755543587199</v>
      </c>
      <c r="DJ2571" s="25">
        <v>113.37004448344101</v>
      </c>
      <c r="DK2571" s="25"/>
      <c r="DL2571" s="25">
        <v>2082</v>
      </c>
      <c r="DM2571" s="25">
        <v>376.69898380000001</v>
      </c>
      <c r="DN2571" s="25"/>
      <c r="DO2571" s="25">
        <v>16080.919335000001</v>
      </c>
      <c r="DP2571" s="25">
        <v>1692.4434665618101</v>
      </c>
      <c r="DQ2571" s="25"/>
      <c r="DR2571" s="25">
        <v>857.54558877134502</v>
      </c>
      <c r="DS2571" s="25">
        <v>2780.1025799691402</v>
      </c>
      <c r="DT2571" s="25"/>
      <c r="DU2571" s="25">
        <v>1669.4789286268101</v>
      </c>
      <c r="DV2571" s="25">
        <v>2573.1998441410701</v>
      </c>
      <c r="DW2571" s="25">
        <v>2368.5512645763702</v>
      </c>
      <c r="DX2571" s="25">
        <v>3595.8317346447802</v>
      </c>
      <c r="DY2571" s="25">
        <v>2851.6900592749198</v>
      </c>
      <c r="DZ2571" s="25">
        <v>3276.5324096019999</v>
      </c>
      <c r="EA2571" s="25">
        <v>1718.7904835019201</v>
      </c>
      <c r="EB2571" s="25"/>
      <c r="EC2571" s="25">
        <v>2227.23128259035</v>
      </c>
      <c r="ED2571" s="25">
        <v>3509.5241056934301</v>
      </c>
      <c r="EE2571" s="25">
        <v>2610</v>
      </c>
    </row>
    <row r="2572" spans="110:135" x14ac:dyDescent="0.2">
      <c r="DF2572" s="24" t="s">
        <v>5088</v>
      </c>
      <c r="DG2572" s="24" t="s">
        <v>212</v>
      </c>
      <c r="DH2572" s="25">
        <v>2946.22578130594</v>
      </c>
      <c r="DI2572" s="25">
        <v>2472.4906166999999</v>
      </c>
      <c r="DJ2572" s="25">
        <v>64.410197409932707</v>
      </c>
      <c r="DK2572" s="25"/>
      <c r="DL2572" s="25">
        <v>6563</v>
      </c>
      <c r="DM2572" s="25">
        <v>1915.4545619999999</v>
      </c>
      <c r="DN2572" s="25"/>
      <c r="DO2572" s="25">
        <v>2472.4906166999999</v>
      </c>
      <c r="DP2572" s="25">
        <v>2703.2865795744101</v>
      </c>
      <c r="DQ2572" s="25">
        <v>2351.05235091344</v>
      </c>
      <c r="DR2572" s="25">
        <v>1006.3574006098</v>
      </c>
      <c r="DS2572" s="25">
        <v>2690.5317618085301</v>
      </c>
      <c r="DT2572" s="25"/>
      <c r="DU2572" s="25">
        <v>5617.7008882466098</v>
      </c>
      <c r="DV2572" s="25"/>
      <c r="DW2572" s="25">
        <v>1196.15787190066</v>
      </c>
      <c r="DX2572" s="25"/>
      <c r="DY2572" s="25"/>
      <c r="DZ2572" s="25"/>
      <c r="EA2572" s="25"/>
      <c r="EB2572" s="25"/>
      <c r="EC2572" s="25"/>
      <c r="ED2572" s="25"/>
      <c r="EE2572" s="25"/>
    </row>
    <row r="2573" spans="110:135" x14ac:dyDescent="0.2">
      <c r="DF2573" s="24" t="s">
        <v>6626</v>
      </c>
      <c r="DG2573" s="24" t="s">
        <v>212</v>
      </c>
      <c r="DH2573" s="25">
        <v>3010.0551272780599</v>
      </c>
      <c r="DI2573" s="25">
        <v>2472.7437432698698</v>
      </c>
      <c r="DJ2573" s="25">
        <v>64.500939493202793</v>
      </c>
      <c r="DK2573" s="25"/>
      <c r="DL2573" s="25">
        <v>4179</v>
      </c>
      <c r="DM2573" s="25">
        <v>236.79079329999999</v>
      </c>
      <c r="DN2573" s="25"/>
      <c r="DO2573" s="25"/>
      <c r="DP2573" s="25">
        <v>5350.7844183032103</v>
      </c>
      <c r="DQ2573" s="25"/>
      <c r="DR2573" s="25"/>
      <c r="DS2573" s="25">
        <v>1726.2286433343199</v>
      </c>
      <c r="DT2573" s="25"/>
      <c r="DU2573" s="25">
        <v>639.27004713909696</v>
      </c>
      <c r="DV2573" s="25">
        <v>2296.3819659492001</v>
      </c>
      <c r="DW2573" s="25">
        <v>2457.2589302122001</v>
      </c>
      <c r="DX2573" s="25">
        <v>3923.4494280230101</v>
      </c>
      <c r="DY2573" s="25">
        <v>2472.7437432698698</v>
      </c>
      <c r="DZ2573" s="25">
        <v>2761.9159475778201</v>
      </c>
      <c r="EA2573" s="25"/>
      <c r="EB2573" s="25"/>
      <c r="EC2573" s="25">
        <v>2412.3833440804101</v>
      </c>
      <c r="ED2573" s="25">
        <v>3074.5093934256902</v>
      </c>
      <c r="EE2573" s="25">
        <v>7600</v>
      </c>
    </row>
    <row r="2574" spans="110:135" x14ac:dyDescent="0.2">
      <c r="DF2574" s="24" t="s">
        <v>2164</v>
      </c>
      <c r="DG2574" s="24" t="s">
        <v>212</v>
      </c>
      <c r="DH2574" s="25">
        <v>2523.36583130389</v>
      </c>
      <c r="DI2574" s="25">
        <v>2473.4425680157901</v>
      </c>
      <c r="DJ2574" s="25">
        <v>85.144376661840795</v>
      </c>
      <c r="DK2574" s="25"/>
      <c r="DL2574" s="25">
        <v>1117</v>
      </c>
      <c r="DM2574" s="25">
        <v>205.94512359999999</v>
      </c>
      <c r="DN2574" s="25"/>
      <c r="DO2574" s="25"/>
      <c r="DP2574" s="25"/>
      <c r="DQ2574" s="25"/>
      <c r="DR2574" s="25"/>
      <c r="DS2574" s="25">
        <v>2473.4425680157901</v>
      </c>
      <c r="DT2574" s="25">
        <v>3789.17417273499</v>
      </c>
      <c r="DU2574" s="25">
        <v>6238.0242231234697</v>
      </c>
      <c r="DV2574" s="25"/>
      <c r="DW2574" s="25"/>
      <c r="DX2574" s="25"/>
      <c r="DY2574" s="25"/>
      <c r="DZ2574" s="25"/>
      <c r="EA2574" s="25"/>
      <c r="EB2574" s="25"/>
      <c r="EC2574" s="25"/>
      <c r="ED2574" s="25">
        <v>3371.9747316530102</v>
      </c>
      <c r="EE2574" s="25">
        <v>468</v>
      </c>
    </row>
    <row r="2575" spans="110:135" x14ac:dyDescent="0.2">
      <c r="DF2575" s="24" t="s">
        <v>5294</v>
      </c>
      <c r="DG2575" s="24" t="s">
        <v>212</v>
      </c>
      <c r="DH2575" s="25">
        <v>2339.3640023531898</v>
      </c>
      <c r="DI2575" s="25">
        <v>2473.9047563559998</v>
      </c>
      <c r="DJ2575" s="25">
        <v>61.554947997468901</v>
      </c>
      <c r="DK2575" s="25"/>
      <c r="DL2575" s="25"/>
      <c r="DM2575" s="25">
        <v>35.759993700000003</v>
      </c>
      <c r="DN2575" s="25"/>
      <c r="DO2575" s="25"/>
      <c r="DP2575" s="25"/>
      <c r="DQ2575" s="25"/>
      <c r="DR2575" s="25"/>
      <c r="DS2575" s="25"/>
      <c r="DT2575" s="25"/>
      <c r="DU2575" s="25"/>
      <c r="DV2575" s="25">
        <v>2195.2164882433999</v>
      </c>
      <c r="DW2575" s="25"/>
      <c r="DX2575" s="25"/>
      <c r="DY2575" s="25">
        <v>3865.6930001014298</v>
      </c>
      <c r="DZ2575" s="25">
        <v>2473.9047563559998</v>
      </c>
      <c r="EA2575" s="25"/>
      <c r="EB2575" s="25"/>
      <c r="EC2575" s="25">
        <v>3126.2457733651099</v>
      </c>
      <c r="ED2575" s="25"/>
      <c r="EE2575" s="25"/>
    </row>
    <row r="2576" spans="110:135" x14ac:dyDescent="0.2">
      <c r="DF2576" s="24" t="s">
        <v>5924</v>
      </c>
      <c r="DG2576" s="24" t="s">
        <v>274</v>
      </c>
      <c r="DH2576" s="25">
        <v>2714.5699890849401</v>
      </c>
      <c r="DI2576" s="25">
        <v>2474.62806506775</v>
      </c>
      <c r="DJ2576" s="25">
        <v>56.813986449726499</v>
      </c>
      <c r="DK2576" s="25"/>
      <c r="DL2576" s="25">
        <v>3355</v>
      </c>
      <c r="DM2576" s="25">
        <v>271.16353290000001</v>
      </c>
      <c r="DN2576" s="25"/>
      <c r="DO2576" s="25"/>
      <c r="DP2576" s="25"/>
      <c r="DQ2576" s="25"/>
      <c r="DR2576" s="25">
        <v>1536.3250372838199</v>
      </c>
      <c r="DS2576" s="25">
        <v>1444.6395868112299</v>
      </c>
      <c r="DT2576" s="25"/>
      <c r="DU2576" s="25">
        <v>3565.5213980600302</v>
      </c>
      <c r="DV2576" s="25">
        <v>2338.9360647644498</v>
      </c>
      <c r="DW2576" s="25">
        <v>2192.1458796107299</v>
      </c>
      <c r="DX2576" s="25"/>
      <c r="DY2576" s="25">
        <v>3024.8366921554798</v>
      </c>
      <c r="DZ2576" s="25">
        <v>2610.3200653710401</v>
      </c>
      <c r="EA2576" s="25"/>
      <c r="EB2576" s="25">
        <v>3789.9724305721502</v>
      </c>
      <c r="EC2576" s="25">
        <v>2005.9791814903399</v>
      </c>
      <c r="ED2576" s="25"/>
      <c r="EE2576" s="25">
        <v>6440</v>
      </c>
    </row>
    <row r="2577" spans="110:135" x14ac:dyDescent="0.2">
      <c r="DF2577" s="24" t="s">
        <v>1956</v>
      </c>
      <c r="DG2577" s="24" t="s">
        <v>212</v>
      </c>
      <c r="DH2577" s="25">
        <v>2493.7530200554702</v>
      </c>
      <c r="DI2577" s="25">
        <v>2475.0966210229499</v>
      </c>
      <c r="DJ2577" s="25">
        <v>80.333895952176107</v>
      </c>
      <c r="DK2577" s="25"/>
      <c r="DL2577" s="25">
        <v>1321</v>
      </c>
      <c r="DM2577" s="25">
        <v>578.98571670000001</v>
      </c>
      <c r="DN2577" s="25"/>
      <c r="DO2577" s="25">
        <v>411.98383551000001</v>
      </c>
      <c r="DP2577" s="25">
        <v>3629.1932420459102</v>
      </c>
      <c r="DQ2577" s="25">
        <v>4746.7139211593203</v>
      </c>
      <c r="DR2577" s="25"/>
      <c r="DS2577" s="25">
        <v>4205.7977447653102</v>
      </c>
      <c r="DT2577" s="25"/>
      <c r="DU2577" s="25">
        <v>4698.3497002631902</v>
      </c>
      <c r="DV2577" s="25"/>
      <c r="DW2577" s="25"/>
      <c r="DX2577" s="25"/>
      <c r="DY2577" s="25"/>
      <c r="DZ2577" s="25"/>
      <c r="EA2577" s="25"/>
      <c r="EB2577" s="25"/>
      <c r="EC2577" s="25"/>
      <c r="ED2577" s="25"/>
      <c r="EE2577" s="25">
        <v>358</v>
      </c>
    </row>
    <row r="2578" spans="110:135" x14ac:dyDescent="0.2">
      <c r="DF2578" s="24" t="s">
        <v>5636</v>
      </c>
      <c r="DG2578" s="24" t="s">
        <v>212</v>
      </c>
      <c r="DH2578" s="25">
        <v>2746.9310439177598</v>
      </c>
      <c r="DI2578" s="25">
        <v>2477.5458997109099</v>
      </c>
      <c r="DJ2578" s="25">
        <v>63.4032905658513</v>
      </c>
      <c r="DK2578" s="25"/>
      <c r="DL2578" s="25">
        <v>5866</v>
      </c>
      <c r="DM2578" s="25">
        <v>24.311097799999999</v>
      </c>
      <c r="DN2578" s="25"/>
      <c r="DO2578" s="25"/>
      <c r="DP2578" s="25"/>
      <c r="DQ2578" s="25"/>
      <c r="DR2578" s="25"/>
      <c r="DS2578" s="25"/>
      <c r="DT2578" s="25"/>
      <c r="DU2578" s="25">
        <v>2392.6711015528099</v>
      </c>
      <c r="DV2578" s="25"/>
      <c r="DW2578" s="25">
        <v>2287.1678381257302</v>
      </c>
      <c r="DX2578" s="25">
        <v>4010.3622043913902</v>
      </c>
      <c r="DY2578" s="25"/>
      <c r="DZ2578" s="25">
        <v>2562.4206978690199</v>
      </c>
      <c r="EA2578" s="25"/>
      <c r="EB2578" s="25"/>
      <c r="EC2578" s="25"/>
      <c r="ED2578" s="25">
        <v>3392.5154116031299</v>
      </c>
      <c r="EE2578" s="25">
        <v>1440</v>
      </c>
    </row>
    <row r="2579" spans="110:135" x14ac:dyDescent="0.2">
      <c r="DF2579" s="24" t="s">
        <v>5484</v>
      </c>
      <c r="DG2579" s="24" t="s">
        <v>212</v>
      </c>
      <c r="DH2579" s="25">
        <v>3363.2344307785202</v>
      </c>
      <c r="DI2579" s="25">
        <v>2477.7590613156199</v>
      </c>
      <c r="DJ2579" s="25">
        <v>102.238550072081</v>
      </c>
      <c r="DK2579" s="25"/>
      <c r="DL2579" s="25">
        <v>11223</v>
      </c>
      <c r="DM2579" s="25">
        <v>360.31479999999999</v>
      </c>
      <c r="DN2579" s="25">
        <v>1004.0958879999999</v>
      </c>
      <c r="DO2579" s="25"/>
      <c r="DP2579" s="25">
        <v>3499.7305348776499</v>
      </c>
      <c r="DQ2579" s="25">
        <v>4161.5620302344096</v>
      </c>
      <c r="DR2579" s="25">
        <v>2477.7590613156199</v>
      </c>
      <c r="DS2579" s="25">
        <v>1045.7269216816201</v>
      </c>
      <c r="DT2579" s="25">
        <v>8104.7168263044296</v>
      </c>
      <c r="DU2579" s="25">
        <v>3356.82108742941</v>
      </c>
      <c r="DV2579" s="25"/>
      <c r="DW2579" s="25">
        <v>1240.8515887206299</v>
      </c>
      <c r="DX2579" s="25"/>
      <c r="DY2579" s="25"/>
      <c r="DZ2579" s="25"/>
      <c r="EA2579" s="25"/>
      <c r="EB2579" s="25"/>
      <c r="EC2579" s="25"/>
      <c r="ED2579" s="25"/>
      <c r="EE2579" s="25">
        <v>521</v>
      </c>
    </row>
    <row r="2580" spans="110:135" x14ac:dyDescent="0.2">
      <c r="DF2580" s="24" t="s">
        <v>3514</v>
      </c>
      <c r="DG2580" s="24" t="s">
        <v>212</v>
      </c>
      <c r="DH2580" s="25">
        <v>2648.4430015228399</v>
      </c>
      <c r="DI2580" s="25">
        <v>2478.2686561804699</v>
      </c>
      <c r="DJ2580" s="25">
        <v>51.714596520196103</v>
      </c>
      <c r="DK2580" s="25"/>
      <c r="DL2580" s="25">
        <v>2009</v>
      </c>
      <c r="DM2580" s="25">
        <v>516.44500670000002</v>
      </c>
      <c r="DN2580" s="25"/>
      <c r="DO2580" s="25"/>
      <c r="DP2580" s="25">
        <v>4604.0641287900198</v>
      </c>
      <c r="DQ2580" s="25">
        <v>4087.82474846991</v>
      </c>
      <c r="DR2580" s="25">
        <v>4513.30025268382</v>
      </c>
      <c r="DS2580" s="25">
        <v>1513.4202009707799</v>
      </c>
      <c r="DT2580" s="25"/>
      <c r="DU2580" s="25">
        <v>2361.9402198767398</v>
      </c>
      <c r="DV2580" s="25"/>
      <c r="DW2580" s="25"/>
      <c r="DX2580" s="25"/>
      <c r="DY2580" s="25">
        <v>2594.59709248421</v>
      </c>
      <c r="DZ2580" s="25"/>
      <c r="EA2580" s="25">
        <v>1563.8383652529201</v>
      </c>
      <c r="EB2580" s="25"/>
      <c r="EC2580" s="25"/>
      <c r="ED2580" s="25"/>
      <c r="EE2580" s="25">
        <v>2720</v>
      </c>
    </row>
    <row r="2581" spans="110:135" x14ac:dyDescent="0.2">
      <c r="DF2581" s="24" t="s">
        <v>947</v>
      </c>
      <c r="DG2581" s="24" t="s">
        <v>212</v>
      </c>
      <c r="DH2581" s="25">
        <v>2130.2647090475898</v>
      </c>
      <c r="DI2581" s="25">
        <v>2478.8264957726001</v>
      </c>
      <c r="DJ2581" s="25">
        <v>52.533151980784098</v>
      </c>
      <c r="DK2581" s="25"/>
      <c r="DL2581" s="25"/>
      <c r="DM2581" s="25">
        <v>579.84706300000005</v>
      </c>
      <c r="DN2581" s="25"/>
      <c r="DO2581" s="25"/>
      <c r="DP2581" s="25">
        <v>2915.9911623069902</v>
      </c>
      <c r="DQ2581" s="25"/>
      <c r="DR2581" s="25"/>
      <c r="DS2581" s="25">
        <v>2041.66182923821</v>
      </c>
      <c r="DT2581" s="25"/>
      <c r="DU2581" s="25">
        <v>2983.5587816451798</v>
      </c>
      <c r="DV2581" s="25"/>
      <c r="DW2581" s="25"/>
      <c r="DX2581" s="25"/>
      <c r="DY2581" s="25"/>
      <c r="DZ2581" s="25"/>
      <c r="EA2581" s="25"/>
      <c r="EB2581" s="25"/>
      <c r="EC2581" s="25"/>
      <c r="ED2581" s="25"/>
      <c r="EE2581" s="25"/>
    </row>
    <row r="2582" spans="110:135" x14ac:dyDescent="0.2">
      <c r="DF2582" s="24" t="s">
        <v>5361</v>
      </c>
      <c r="DG2582" s="24" t="s">
        <v>212</v>
      </c>
      <c r="DH2582" s="25">
        <v>3526.3487724867</v>
      </c>
      <c r="DI2582" s="25">
        <v>2479.4733354934701</v>
      </c>
      <c r="DJ2582" s="25">
        <v>88.213558171726504</v>
      </c>
      <c r="DK2582" s="25"/>
      <c r="DL2582" s="25">
        <v>5325</v>
      </c>
      <c r="DM2582" s="25">
        <v>614.72972609999999</v>
      </c>
      <c r="DN2582" s="25"/>
      <c r="DO2582" s="25"/>
      <c r="DP2582" s="25">
        <v>2039.8594243800701</v>
      </c>
      <c r="DQ2582" s="25">
        <v>2479.4733354934701</v>
      </c>
      <c r="DR2582" s="25">
        <v>1593.7095206716499</v>
      </c>
      <c r="DS2582" s="25">
        <v>3533.7472024261801</v>
      </c>
      <c r="DT2582" s="25">
        <v>12791.825243806999</v>
      </c>
      <c r="DU2582" s="25">
        <v>1094.96710311938</v>
      </c>
      <c r="DV2582" s="25">
        <v>2407.8070867640799</v>
      </c>
      <c r="DW2582" s="25"/>
      <c r="DX2582" s="25"/>
      <c r="DY2582" s="25"/>
      <c r="DZ2582" s="25">
        <v>2450.85006033536</v>
      </c>
      <c r="EA2582" s="25"/>
      <c r="EB2582" s="25"/>
      <c r="EC2582" s="25">
        <v>2609.7265342819801</v>
      </c>
      <c r="ED2582" s="25">
        <v>3880.8388049479099</v>
      </c>
      <c r="EE2582" s="25">
        <v>5020</v>
      </c>
    </row>
    <row r="2583" spans="110:135" x14ac:dyDescent="0.2">
      <c r="DF2583" s="24" t="s">
        <v>3467</v>
      </c>
      <c r="DG2583" s="24" t="s">
        <v>212</v>
      </c>
      <c r="DH2583" s="25">
        <v>2736.4028513689</v>
      </c>
      <c r="DI2583" s="25">
        <v>2480.4777359762502</v>
      </c>
      <c r="DJ2583" s="25">
        <v>57.481393006421897</v>
      </c>
      <c r="DK2583" s="25"/>
      <c r="DL2583" s="25">
        <v>1061</v>
      </c>
      <c r="DM2583" s="25">
        <v>537.67865240000003</v>
      </c>
      <c r="DN2583" s="25"/>
      <c r="DO2583" s="25">
        <v>2219.0991745000001</v>
      </c>
      <c r="DP2583" s="25">
        <v>3361.5176209861802</v>
      </c>
      <c r="DQ2583" s="25">
        <v>6684.6262913302198</v>
      </c>
      <c r="DR2583" s="25">
        <v>3193.3783353286399</v>
      </c>
      <c r="DS2583" s="25">
        <v>3986.65755712908</v>
      </c>
      <c r="DT2583" s="25">
        <v>2923.76064823672</v>
      </c>
      <c r="DU2583" s="25">
        <v>1749.3117717728101</v>
      </c>
      <c r="DV2583" s="25"/>
      <c r="DW2583" s="25">
        <v>2279.5370812226001</v>
      </c>
      <c r="DX2583" s="25"/>
      <c r="DY2583" s="25">
        <v>2681.4183907299098</v>
      </c>
      <c r="DZ2583" s="25">
        <v>2158.8486927906201</v>
      </c>
      <c r="EA2583" s="25"/>
      <c r="EB2583" s="25"/>
      <c r="EC2583" s="25"/>
      <c r="ED2583" s="25"/>
      <c r="EE2583" s="25"/>
    </row>
    <row r="2584" spans="110:135" x14ac:dyDescent="0.2">
      <c r="DF2584" s="24" t="s">
        <v>5355</v>
      </c>
      <c r="DG2584" s="24" t="s">
        <v>212</v>
      </c>
      <c r="DH2584" s="25">
        <v>2580.8753707504702</v>
      </c>
      <c r="DI2584" s="25">
        <v>2480.6931470749801</v>
      </c>
      <c r="DJ2584" s="25">
        <v>66.290963708531194</v>
      </c>
      <c r="DK2584" s="25"/>
      <c r="DL2584" s="25">
        <v>3890</v>
      </c>
      <c r="DM2584" s="25">
        <v>71.125003129999996</v>
      </c>
      <c r="DN2584" s="25"/>
      <c r="DO2584" s="25"/>
      <c r="DP2584" s="25">
        <v>1207.7841833047</v>
      </c>
      <c r="DQ2584" s="25"/>
      <c r="DR2584" s="25"/>
      <c r="DS2584" s="25">
        <v>221.494639260241</v>
      </c>
      <c r="DT2584" s="25"/>
      <c r="DU2584" s="25">
        <v>6013.9955035225803</v>
      </c>
      <c r="DV2584" s="25">
        <v>2144.7883964772</v>
      </c>
      <c r="DW2584" s="25">
        <v>2416.6826123251199</v>
      </c>
      <c r="DX2584" s="25"/>
      <c r="DY2584" s="25"/>
      <c r="DZ2584" s="25">
        <v>2480.6931470749801</v>
      </c>
      <c r="EA2584" s="25"/>
      <c r="EB2584" s="25"/>
      <c r="EC2584" s="25">
        <v>3022.4767612631499</v>
      </c>
      <c r="ED2584" s="25">
        <v>3620.5888318971802</v>
      </c>
      <c r="EE2584" s="25">
        <v>3300</v>
      </c>
    </row>
    <row r="2585" spans="110:135" x14ac:dyDescent="0.2">
      <c r="DF2585" s="24" t="s">
        <v>7315</v>
      </c>
      <c r="DG2585" s="24" t="s">
        <v>274</v>
      </c>
      <c r="DH2585" s="25">
        <v>8425.2432259781108</v>
      </c>
      <c r="DI2585" s="25">
        <v>2481.8349551174601</v>
      </c>
      <c r="DJ2585" s="25">
        <v>126.28931362007199</v>
      </c>
      <c r="DK2585" s="25"/>
      <c r="DL2585" s="25">
        <v>11315</v>
      </c>
      <c r="DM2585" s="25"/>
      <c r="DN2585" s="25"/>
      <c r="DO2585" s="25"/>
      <c r="DP2585" s="25"/>
      <c r="DQ2585" s="25">
        <v>1348.2215736810499</v>
      </c>
      <c r="DR2585" s="25">
        <v>2481.8349551174601</v>
      </c>
      <c r="DS2585" s="25">
        <v>1085.3474841212801</v>
      </c>
      <c r="DT2585" s="25">
        <v>25895.812116970799</v>
      </c>
      <c r="DU2585" s="25"/>
      <c r="DV2585" s="25"/>
      <c r="DW2585" s="25"/>
      <c r="DX2585" s="25"/>
      <c r="DY2585" s="25"/>
      <c r="DZ2585" s="25"/>
      <c r="EA2585" s="25"/>
      <c r="EB2585" s="25"/>
      <c r="EC2585" s="25"/>
      <c r="ED2585" s="25"/>
      <c r="EE2585" s="25"/>
    </row>
    <row r="2586" spans="110:135" x14ac:dyDescent="0.2">
      <c r="DF2586" s="24" t="s">
        <v>5731</v>
      </c>
      <c r="DG2586" s="24" t="s">
        <v>212</v>
      </c>
      <c r="DH2586" s="25">
        <v>3031.6958100071602</v>
      </c>
      <c r="DI2586" s="25">
        <v>2482.3153329678398</v>
      </c>
      <c r="DJ2586" s="25">
        <v>76.442555376019897</v>
      </c>
      <c r="DK2586" s="25"/>
      <c r="DL2586" s="25">
        <v>2721</v>
      </c>
      <c r="DM2586" s="25">
        <v>881.76519380000002</v>
      </c>
      <c r="DN2586" s="25">
        <v>7261.1593300000004</v>
      </c>
      <c r="DO2586" s="25">
        <v>1339.5601426999999</v>
      </c>
      <c r="DP2586" s="25">
        <v>4242.4193511559397</v>
      </c>
      <c r="DQ2586" s="25"/>
      <c r="DR2586" s="25">
        <v>734.52697210557403</v>
      </c>
      <c r="DS2586" s="25">
        <v>2480.87686834439</v>
      </c>
      <c r="DT2586" s="25">
        <v>4837.3710525904698</v>
      </c>
      <c r="DU2586" s="25">
        <v>6998.2115545869801</v>
      </c>
      <c r="DV2586" s="25"/>
      <c r="DW2586" s="25">
        <v>1727.70545721131</v>
      </c>
      <c r="DX2586" s="25"/>
      <c r="DY2586" s="25">
        <v>2483.7537975912901</v>
      </c>
      <c r="DZ2586" s="25"/>
      <c r="EA2586" s="25"/>
      <c r="EB2586" s="25"/>
      <c r="EC2586" s="25"/>
      <c r="ED2586" s="25"/>
      <c r="EE2586" s="25">
        <v>672</v>
      </c>
    </row>
    <row r="2587" spans="110:135" x14ac:dyDescent="0.2">
      <c r="DF2587" s="24" t="s">
        <v>6039</v>
      </c>
      <c r="DG2587" s="24" t="s">
        <v>212</v>
      </c>
      <c r="DH2587" s="25">
        <v>3134.6017034084998</v>
      </c>
      <c r="DI2587" s="25">
        <v>2483.4503817228901</v>
      </c>
      <c r="DJ2587" s="25">
        <v>112.937966920183</v>
      </c>
      <c r="DK2587" s="25"/>
      <c r="DL2587" s="25">
        <v>11002</v>
      </c>
      <c r="DM2587" s="25">
        <v>155.01913289999999</v>
      </c>
      <c r="DN2587" s="25"/>
      <c r="DO2587" s="25"/>
      <c r="DP2587" s="25"/>
      <c r="DQ2587" s="25"/>
      <c r="DR2587" s="25"/>
      <c r="DS2587" s="25">
        <v>465.17081452969597</v>
      </c>
      <c r="DT2587" s="25"/>
      <c r="DU2587" s="25">
        <v>4387.5042385750303</v>
      </c>
      <c r="DV2587" s="25"/>
      <c r="DW2587" s="25">
        <v>3217.1760250034599</v>
      </c>
      <c r="DX2587" s="25"/>
      <c r="DY2587" s="25"/>
      <c r="DZ2587" s="25">
        <v>1749.7247384423199</v>
      </c>
      <c r="EA2587" s="25"/>
      <c r="EB2587" s="25"/>
      <c r="EC2587" s="25"/>
      <c r="ED2587" s="25">
        <v>3461.21867781746</v>
      </c>
      <c r="EE2587" s="25">
        <v>639</v>
      </c>
    </row>
    <row r="2588" spans="110:135" x14ac:dyDescent="0.2">
      <c r="DF2588" s="24" t="s">
        <v>5622</v>
      </c>
      <c r="DG2588" s="24" t="s">
        <v>212</v>
      </c>
      <c r="DH2588" s="25">
        <v>3106.0926683726998</v>
      </c>
      <c r="DI2588" s="25">
        <v>2486.1263387561999</v>
      </c>
      <c r="DJ2588" s="25">
        <v>54.614361387911302</v>
      </c>
      <c r="DK2588" s="25">
        <v>3476</v>
      </c>
      <c r="DL2588" s="25">
        <v>1887</v>
      </c>
      <c r="DM2588" s="25">
        <v>316.0550839</v>
      </c>
      <c r="DN2588" s="25"/>
      <c r="DO2588" s="25"/>
      <c r="DP2588" s="25">
        <v>1900.307868936</v>
      </c>
      <c r="DQ2588" s="25">
        <v>6140.5576990124</v>
      </c>
      <c r="DR2588" s="25"/>
      <c r="DS2588" s="25">
        <v>4224.6568800223804</v>
      </c>
      <c r="DT2588" s="25"/>
      <c r="DU2588" s="25">
        <v>2333.6284537291799</v>
      </c>
      <c r="DV2588" s="25">
        <v>3767.3678802680602</v>
      </c>
      <c r="DW2588" s="25">
        <v>2030.59467767561</v>
      </c>
      <c r="DX2588" s="25">
        <v>3493.0656960064998</v>
      </c>
      <c r="DY2588" s="25">
        <v>6193.8441105387601</v>
      </c>
      <c r="DZ2588" s="25">
        <v>2486.1263387561999</v>
      </c>
      <c r="EA2588" s="25"/>
      <c r="EB2588" s="25"/>
      <c r="EC2588" s="25"/>
      <c r="ED2588" s="25"/>
      <c r="EE2588" s="25">
        <v>2130</v>
      </c>
    </row>
    <row r="2589" spans="110:135" x14ac:dyDescent="0.2">
      <c r="DF2589" s="24" t="s">
        <v>2668</v>
      </c>
      <c r="DG2589" s="24" t="s">
        <v>212</v>
      </c>
      <c r="DH2589" s="25">
        <v>2189.16098918632</v>
      </c>
      <c r="DI2589" s="25">
        <v>2488.0275244658701</v>
      </c>
      <c r="DJ2589" s="25">
        <v>56.802427968813802</v>
      </c>
      <c r="DK2589" s="25"/>
      <c r="DL2589" s="25">
        <v>717</v>
      </c>
      <c r="DM2589" s="25">
        <v>186.00188470000001</v>
      </c>
      <c r="DN2589" s="25"/>
      <c r="DO2589" s="25"/>
      <c r="DP2589" s="25">
        <v>2662.4985369365099</v>
      </c>
      <c r="DQ2589" s="25"/>
      <c r="DR2589" s="25">
        <v>2141.4468869489901</v>
      </c>
      <c r="DS2589" s="25">
        <v>3932.32382121714</v>
      </c>
      <c r="DT2589" s="25">
        <v>768.72423342480897</v>
      </c>
      <c r="DU2589" s="25">
        <v>3318.9716859796199</v>
      </c>
      <c r="DV2589" s="25"/>
      <c r="DW2589" s="25">
        <v>2495.0550394491502</v>
      </c>
      <c r="DX2589" s="25"/>
      <c r="DY2589" s="25">
        <v>2481.0000094826</v>
      </c>
      <c r="DZ2589" s="25"/>
      <c r="EA2589" s="25"/>
      <c r="EB2589" s="25"/>
      <c r="EC2589" s="25"/>
      <c r="ED2589" s="25">
        <v>3188.58779372443</v>
      </c>
      <c r="EE2589" s="25"/>
    </row>
    <row r="2590" spans="110:135" x14ac:dyDescent="0.2">
      <c r="DF2590" s="24" t="s">
        <v>3227</v>
      </c>
      <c r="DG2590" s="24" t="s">
        <v>212</v>
      </c>
      <c r="DH2590" s="25">
        <v>2488.90577314758</v>
      </c>
      <c r="DI2590" s="25">
        <v>2488.90577314758</v>
      </c>
      <c r="DJ2590" s="25">
        <v>48.181914194985502</v>
      </c>
      <c r="DK2590" s="25"/>
      <c r="DL2590" s="25"/>
      <c r="DM2590" s="25"/>
      <c r="DN2590" s="25"/>
      <c r="DO2590" s="25"/>
      <c r="DP2590" s="25"/>
      <c r="DQ2590" s="25"/>
      <c r="DR2590" s="25">
        <v>3336.8699533239501</v>
      </c>
      <c r="DS2590" s="25"/>
      <c r="DT2590" s="25"/>
      <c r="DU2590" s="25"/>
      <c r="DV2590" s="25"/>
      <c r="DW2590" s="25"/>
      <c r="DX2590" s="25"/>
      <c r="DY2590" s="25"/>
      <c r="DZ2590" s="25"/>
      <c r="EA2590" s="25">
        <v>1640.94159297121</v>
      </c>
      <c r="EB2590" s="25"/>
      <c r="EC2590" s="25"/>
      <c r="ED2590" s="25"/>
      <c r="EE2590" s="25"/>
    </row>
    <row r="2591" spans="110:135" x14ac:dyDescent="0.2">
      <c r="DF2591" s="24" t="s">
        <v>2226</v>
      </c>
      <c r="DG2591" s="24" t="s">
        <v>212</v>
      </c>
      <c r="DH2591" s="25">
        <v>2745.7780452062798</v>
      </c>
      <c r="DI2591" s="25">
        <v>2489.3489748330298</v>
      </c>
      <c r="DJ2591" s="25">
        <v>77.204745379373705</v>
      </c>
      <c r="DK2591" s="25"/>
      <c r="DL2591" s="25">
        <v>861</v>
      </c>
      <c r="DM2591" s="25">
        <v>318.94342929999999</v>
      </c>
      <c r="DN2591" s="25"/>
      <c r="DO2591" s="25"/>
      <c r="DP2591" s="25">
        <v>2718.43499880422</v>
      </c>
      <c r="DQ2591" s="25">
        <v>3944.0817050338601</v>
      </c>
      <c r="DR2591" s="25">
        <v>2339.3890485296602</v>
      </c>
      <c r="DS2591" s="25">
        <v>2675.4138264049798</v>
      </c>
      <c r="DT2591" s="25">
        <v>8606.6101993328903</v>
      </c>
      <c r="DU2591" s="25">
        <v>1344.5464908649501</v>
      </c>
      <c r="DV2591" s="25"/>
      <c r="DW2591" s="25">
        <v>1701.5554320767701</v>
      </c>
      <c r="DX2591" s="25"/>
      <c r="DY2591" s="25">
        <v>2639.3089011364</v>
      </c>
      <c r="DZ2591" s="25">
        <v>2221.2187453322299</v>
      </c>
      <c r="EA2591" s="25"/>
      <c r="EB2591" s="25"/>
      <c r="EC2591" s="25"/>
      <c r="ED2591" s="25">
        <v>3578.8337656594299</v>
      </c>
      <c r="EE2591" s="25"/>
    </row>
    <row r="2592" spans="110:135" x14ac:dyDescent="0.2">
      <c r="DF2592" s="24" t="s">
        <v>5009</v>
      </c>
      <c r="DG2592" s="24" t="s">
        <v>212</v>
      </c>
      <c r="DH2592" s="25">
        <v>2511.0671721438798</v>
      </c>
      <c r="DI2592" s="25">
        <v>2490.8960107459902</v>
      </c>
      <c r="DJ2592" s="25">
        <v>42.943003418940002</v>
      </c>
      <c r="DK2592" s="25"/>
      <c r="DL2592" s="25">
        <v>2708</v>
      </c>
      <c r="DM2592" s="25">
        <v>580.83263710000006</v>
      </c>
      <c r="DN2592" s="25"/>
      <c r="DO2592" s="25"/>
      <c r="DP2592" s="25">
        <v>2053.02382066981</v>
      </c>
      <c r="DQ2592" s="25"/>
      <c r="DR2592" s="25">
        <v>2273.79202149198</v>
      </c>
      <c r="DS2592" s="25">
        <v>3518.6586340428298</v>
      </c>
      <c r="DT2592" s="25"/>
      <c r="DU2592" s="25">
        <v>1940.6680331190801</v>
      </c>
      <c r="DV2592" s="25">
        <v>3087.0318214609802</v>
      </c>
      <c r="DW2592" s="25">
        <v>1188.6004747050999</v>
      </c>
      <c r="DX2592" s="25"/>
      <c r="DY2592" s="25">
        <v>3993.97524382143</v>
      </c>
      <c r="DZ2592" s="25">
        <v>3402.0835544624401</v>
      </c>
      <c r="EA2592" s="25">
        <v>1625.4606246480801</v>
      </c>
      <c r="EB2592" s="25"/>
      <c r="EC2592" s="25"/>
      <c r="ED2592" s="25">
        <v>3760.6792002048701</v>
      </c>
      <c r="EE2592" s="25"/>
    </row>
    <row r="2593" spans="110:135" x14ac:dyDescent="0.2">
      <c r="DF2593" s="24" t="s">
        <v>2661</v>
      </c>
      <c r="DG2593" s="24" t="s">
        <v>212</v>
      </c>
      <c r="DH2593" s="25">
        <v>2599.31847164905</v>
      </c>
      <c r="DI2593" s="25">
        <v>2491.5590826624102</v>
      </c>
      <c r="DJ2593" s="25">
        <v>60.392390924060301</v>
      </c>
      <c r="DK2593" s="25"/>
      <c r="DL2593" s="25">
        <v>2894</v>
      </c>
      <c r="DM2593" s="25">
        <v>374.7606687</v>
      </c>
      <c r="DN2593" s="25"/>
      <c r="DO2593" s="25"/>
      <c r="DP2593" s="25">
        <v>3679.2048140689899</v>
      </c>
      <c r="DQ2593" s="25">
        <v>4915.5168298557701</v>
      </c>
      <c r="DR2593" s="25">
        <v>2089.11816532483</v>
      </c>
      <c r="DS2593" s="25">
        <v>4127.8497199312396</v>
      </c>
      <c r="DT2593" s="25"/>
      <c r="DU2593" s="25">
        <v>1350.2274142122501</v>
      </c>
      <c r="DV2593" s="25"/>
      <c r="DW2593" s="25">
        <v>1363.8701610993601</v>
      </c>
      <c r="DX2593" s="25"/>
      <c r="DY2593" s="25"/>
      <c r="DZ2593" s="25"/>
      <c r="EA2593" s="25"/>
      <c r="EB2593" s="25"/>
      <c r="EC2593" s="25"/>
      <c r="ED2593" s="25"/>
      <c r="EE2593" s="25"/>
    </row>
    <row r="2594" spans="110:135" x14ac:dyDescent="0.2">
      <c r="DF2594" s="24" t="s">
        <v>6289</v>
      </c>
      <c r="DG2594" s="24" t="s">
        <v>212</v>
      </c>
      <c r="DH2594" s="25">
        <v>3435.91004967447</v>
      </c>
      <c r="DI2594" s="25">
        <v>2492.2255289238801</v>
      </c>
      <c r="DJ2594" s="25">
        <v>62.168824449349302</v>
      </c>
      <c r="DK2594" s="25"/>
      <c r="DL2594" s="25">
        <v>4802</v>
      </c>
      <c r="DM2594" s="25">
        <v>241.5381658</v>
      </c>
      <c r="DN2594" s="25"/>
      <c r="DO2594" s="25"/>
      <c r="DP2594" s="25">
        <v>2492.2255289238801</v>
      </c>
      <c r="DQ2594" s="25"/>
      <c r="DR2594" s="25">
        <v>2352.2949890513401</v>
      </c>
      <c r="DS2594" s="25">
        <v>2412.0910010009202</v>
      </c>
      <c r="DT2594" s="25"/>
      <c r="DU2594" s="25">
        <v>3779.66111484354</v>
      </c>
      <c r="DV2594" s="25"/>
      <c r="DW2594" s="25">
        <v>1859.6096969016201</v>
      </c>
      <c r="DX2594" s="25"/>
      <c r="DY2594" s="25"/>
      <c r="DZ2594" s="25"/>
      <c r="EA2594" s="25"/>
      <c r="EB2594" s="25"/>
      <c r="EC2594" s="25">
        <v>6353.76995054895</v>
      </c>
      <c r="ED2594" s="25"/>
      <c r="EE2594" s="25">
        <v>6630</v>
      </c>
    </row>
    <row r="2595" spans="110:135" x14ac:dyDescent="0.2">
      <c r="DF2595" s="24" t="s">
        <v>4264</v>
      </c>
      <c r="DG2595" s="24" t="s">
        <v>212</v>
      </c>
      <c r="DH2595" s="25">
        <v>3129.0202947410098</v>
      </c>
      <c r="DI2595" s="25">
        <v>2494.9111929999999</v>
      </c>
      <c r="DJ2595" s="25">
        <v>95.588135862509304</v>
      </c>
      <c r="DK2595" s="25"/>
      <c r="DL2595" s="25">
        <v>6155</v>
      </c>
      <c r="DM2595" s="25">
        <v>957.40358690000005</v>
      </c>
      <c r="DN2595" s="25">
        <v>2494.9111929999999</v>
      </c>
      <c r="DO2595" s="25">
        <v>9756.0052044000004</v>
      </c>
      <c r="DP2595" s="25">
        <v>1428.91780003598</v>
      </c>
      <c r="DQ2595" s="25"/>
      <c r="DR2595" s="25"/>
      <c r="DS2595" s="25">
        <v>1729.0505057318201</v>
      </c>
      <c r="DT2595" s="25"/>
      <c r="DU2595" s="25">
        <v>2696.3419966946699</v>
      </c>
      <c r="DV2595" s="25"/>
      <c r="DW2595" s="25"/>
      <c r="DX2595" s="25"/>
      <c r="DY2595" s="25">
        <v>2664.5523659065998</v>
      </c>
      <c r="DZ2595" s="25"/>
      <c r="EA2595" s="25"/>
      <c r="EB2595" s="25"/>
      <c r="EC2595" s="25"/>
      <c r="ED2595" s="25"/>
      <c r="EE2595" s="25">
        <v>279</v>
      </c>
    </row>
    <row r="2596" spans="110:135" x14ac:dyDescent="0.2">
      <c r="DF2596" s="24" t="s">
        <v>6148</v>
      </c>
      <c r="DG2596" s="24" t="s">
        <v>212</v>
      </c>
      <c r="DH2596" s="25">
        <v>2696.1006947125102</v>
      </c>
      <c r="DI2596" s="25">
        <v>2496.9934696641899</v>
      </c>
      <c r="DJ2596" s="25">
        <v>38.743874184892498</v>
      </c>
      <c r="DK2596" s="25"/>
      <c r="DL2596" s="25">
        <v>4862</v>
      </c>
      <c r="DM2596" s="25">
        <v>2149.107763</v>
      </c>
      <c r="DN2596" s="25"/>
      <c r="DO2596" s="25"/>
      <c r="DP2596" s="25">
        <v>1941.8922138671201</v>
      </c>
      <c r="DQ2596" s="25"/>
      <c r="DR2596" s="25"/>
      <c r="DS2596" s="25">
        <v>1531.0868442015501</v>
      </c>
      <c r="DT2596" s="25">
        <v>4137.6706616021902</v>
      </c>
      <c r="DU2596" s="25">
        <v>1448.0174288127</v>
      </c>
      <c r="DV2596" s="25">
        <v>3524.1420050762799</v>
      </c>
      <c r="DW2596" s="25">
        <v>3568.6765500541601</v>
      </c>
      <c r="DX2596" s="25"/>
      <c r="DY2596" s="25">
        <v>2420.6323174891299</v>
      </c>
      <c r="DZ2596" s="25">
        <v>2573.3546218392598</v>
      </c>
      <c r="EA2596" s="25">
        <v>1579.1983430831699</v>
      </c>
      <c r="EB2596" s="25"/>
      <c r="EC2596" s="25">
        <v>2813.7560207974998</v>
      </c>
      <c r="ED2596" s="25">
        <v>3235.8749561520799</v>
      </c>
      <c r="EE2596" s="25">
        <v>1960</v>
      </c>
    </row>
    <row r="2597" spans="110:135" x14ac:dyDescent="0.2">
      <c r="DF2597" s="24" t="s">
        <v>4927</v>
      </c>
      <c r="DG2597" s="24" t="s">
        <v>212</v>
      </c>
      <c r="DH2597" s="25">
        <v>2549.0713319343899</v>
      </c>
      <c r="DI2597" s="25">
        <v>2497.8721881577299</v>
      </c>
      <c r="DJ2597" s="25">
        <v>46.881499539877801</v>
      </c>
      <c r="DK2597" s="25"/>
      <c r="DL2597" s="25">
        <v>2807</v>
      </c>
      <c r="DM2597" s="25">
        <v>558.23988469999995</v>
      </c>
      <c r="DN2597" s="25"/>
      <c r="DO2597" s="25"/>
      <c r="DP2597" s="25">
        <v>4120.0385660223801</v>
      </c>
      <c r="DQ2597" s="25"/>
      <c r="DR2597" s="25"/>
      <c r="DS2597" s="25">
        <v>3957.1297070320202</v>
      </c>
      <c r="DT2597" s="25"/>
      <c r="DU2597" s="25">
        <v>2188.7443763154502</v>
      </c>
      <c r="DV2597" s="25"/>
      <c r="DW2597" s="25">
        <v>1922.1145893969399</v>
      </c>
      <c r="DX2597" s="25"/>
      <c r="DY2597" s="25">
        <v>3112.46470350755</v>
      </c>
      <c r="DZ2597" s="25">
        <v>1726.83882850074</v>
      </c>
      <c r="EA2597" s="25"/>
      <c r="EB2597" s="25"/>
      <c r="EC2597" s="25"/>
      <c r="ED2597" s="25"/>
      <c r="EE2597" s="25"/>
    </row>
    <row r="2598" spans="110:135" x14ac:dyDescent="0.2">
      <c r="DF2598" s="24" t="s">
        <v>6254</v>
      </c>
      <c r="DG2598" s="24" t="s">
        <v>212</v>
      </c>
      <c r="DH2598" s="25">
        <v>2849.4668467475499</v>
      </c>
      <c r="DI2598" s="25">
        <v>2500.50801018008</v>
      </c>
      <c r="DJ2598" s="25">
        <v>54.403586180041998</v>
      </c>
      <c r="DK2598" s="25">
        <v>1312</v>
      </c>
      <c r="DL2598" s="25">
        <v>2157</v>
      </c>
      <c r="DM2598" s="25">
        <v>601.63484849999998</v>
      </c>
      <c r="DN2598" s="25"/>
      <c r="DO2598" s="25"/>
      <c r="DP2598" s="25"/>
      <c r="DQ2598" s="25"/>
      <c r="DR2598" s="25">
        <v>2449.0432095025199</v>
      </c>
      <c r="DS2598" s="25"/>
      <c r="DT2598" s="25"/>
      <c r="DU2598" s="25">
        <v>1644.2069569288401</v>
      </c>
      <c r="DV2598" s="25">
        <v>2839.1333683686998</v>
      </c>
      <c r="DW2598" s="25">
        <v>6390.49134699969</v>
      </c>
      <c r="DX2598" s="25">
        <v>4186.1294948914001</v>
      </c>
      <c r="DY2598" s="25">
        <v>2672.98168041998</v>
      </c>
      <c r="DZ2598" s="25">
        <v>4599.9676613547999</v>
      </c>
      <c r="EA2598" s="25"/>
      <c r="EB2598" s="25">
        <v>3789.9724305721502</v>
      </c>
      <c r="EC2598" s="25">
        <v>2500.50801018008</v>
      </c>
      <c r="ED2598" s="25"/>
      <c r="EE2598" s="25">
        <v>1900</v>
      </c>
    </row>
    <row r="2599" spans="110:135" x14ac:dyDescent="0.2">
      <c r="DF2599" s="24" t="s">
        <v>5380</v>
      </c>
      <c r="DG2599" s="24" t="s">
        <v>212</v>
      </c>
      <c r="DH2599" s="25">
        <v>2791.5448634552199</v>
      </c>
      <c r="DI2599" s="25">
        <v>2501</v>
      </c>
      <c r="DJ2599" s="25">
        <v>71.528364200076297</v>
      </c>
      <c r="DK2599" s="25"/>
      <c r="DL2599" s="25">
        <v>2501</v>
      </c>
      <c r="DM2599" s="25">
        <v>703.1413771</v>
      </c>
      <c r="DN2599" s="25">
        <v>1066.5412799999999</v>
      </c>
      <c r="DO2599" s="25"/>
      <c r="DP2599" s="25">
        <v>6980.0421681007001</v>
      </c>
      <c r="DQ2599" s="25"/>
      <c r="DR2599" s="25">
        <v>2242.5421394902601</v>
      </c>
      <c r="DS2599" s="25">
        <v>2586.99188411866</v>
      </c>
      <c r="DT2599" s="25"/>
      <c r="DU2599" s="25">
        <v>2929.0527107655598</v>
      </c>
      <c r="DV2599" s="25"/>
      <c r="DW2599" s="25">
        <v>1264.59221152176</v>
      </c>
      <c r="DX2599" s="25"/>
      <c r="DY2599" s="25"/>
      <c r="DZ2599" s="25"/>
      <c r="EA2599" s="25"/>
      <c r="EB2599" s="25"/>
      <c r="EC2599" s="25"/>
      <c r="ED2599" s="25"/>
      <c r="EE2599" s="25">
        <v>4850</v>
      </c>
    </row>
    <row r="2600" spans="110:135" x14ac:dyDescent="0.2">
      <c r="DF2600" s="24" t="s">
        <v>4101</v>
      </c>
      <c r="DG2600" s="24" t="s">
        <v>212</v>
      </c>
      <c r="DH2600" s="25">
        <v>2455.9035911763499</v>
      </c>
      <c r="DI2600" s="25">
        <v>2501</v>
      </c>
      <c r="DJ2600" s="25">
        <v>44.206310569862197</v>
      </c>
      <c r="DK2600" s="25"/>
      <c r="DL2600" s="25">
        <v>2501</v>
      </c>
      <c r="DM2600" s="25">
        <v>251.69419070000001</v>
      </c>
      <c r="DN2600" s="25"/>
      <c r="DO2600" s="25"/>
      <c r="DP2600" s="25">
        <v>4061.0041976081902</v>
      </c>
      <c r="DQ2600" s="25">
        <v>2299.6123859151498</v>
      </c>
      <c r="DR2600" s="25"/>
      <c r="DS2600" s="25">
        <v>3037.5924164994599</v>
      </c>
      <c r="DT2600" s="25"/>
      <c r="DU2600" s="25">
        <v>1571.5271805288201</v>
      </c>
      <c r="DV2600" s="25"/>
      <c r="DW2600" s="25"/>
      <c r="DX2600" s="25"/>
      <c r="DY2600" s="25">
        <v>2975.49100261171</v>
      </c>
      <c r="DZ2600" s="25">
        <v>2225.2109467238001</v>
      </c>
      <c r="EA2600" s="25"/>
      <c r="EB2600" s="25"/>
      <c r="EC2600" s="25"/>
      <c r="ED2600" s="25"/>
      <c r="EE2600" s="25">
        <v>3180</v>
      </c>
    </row>
    <row r="2601" spans="110:135" x14ac:dyDescent="0.2">
      <c r="DF2601" s="24" t="s">
        <v>3521</v>
      </c>
      <c r="DG2601" s="24" t="s">
        <v>212</v>
      </c>
      <c r="DH2601" s="25">
        <v>2469.4357527595698</v>
      </c>
      <c r="DI2601" s="25">
        <v>2501.8456276597599</v>
      </c>
      <c r="DJ2601" s="25">
        <v>81.530935962344998</v>
      </c>
      <c r="DK2601" s="25"/>
      <c r="DL2601" s="25"/>
      <c r="DM2601" s="25">
        <v>256.06408779999998</v>
      </c>
      <c r="DN2601" s="25"/>
      <c r="DO2601" s="25"/>
      <c r="DP2601" s="25">
        <v>541.68663649408904</v>
      </c>
      <c r="DQ2601" s="25"/>
      <c r="DR2601" s="25">
        <v>603.41507054006604</v>
      </c>
      <c r="DS2601" s="25">
        <v>2989.33715540919</v>
      </c>
      <c r="DT2601" s="25">
        <v>7666.7358707573303</v>
      </c>
      <c r="DU2601" s="25">
        <v>2195.33717271256</v>
      </c>
      <c r="DV2601" s="25">
        <v>2501.8456276597599</v>
      </c>
      <c r="DW2601" s="25">
        <v>2897.0279796806599</v>
      </c>
      <c r="DX2601" s="25"/>
      <c r="DY2601" s="25">
        <v>3100.74083926714</v>
      </c>
      <c r="DZ2601" s="25">
        <v>1781.6028400345001</v>
      </c>
      <c r="EA2601" s="25"/>
      <c r="EB2601" s="25"/>
      <c r="EC2601" s="25"/>
      <c r="ED2601" s="25"/>
      <c r="EE2601" s="25">
        <v>2630</v>
      </c>
    </row>
    <row r="2602" spans="110:135" x14ac:dyDescent="0.2">
      <c r="DF2602" s="24" t="s">
        <v>5200</v>
      </c>
      <c r="DG2602" s="24" t="s">
        <v>212</v>
      </c>
      <c r="DH2602" s="25">
        <v>2372.7996236063</v>
      </c>
      <c r="DI2602" s="25">
        <v>2503.7397901345098</v>
      </c>
      <c r="DJ2602" s="25">
        <v>31.352214855770601</v>
      </c>
      <c r="DK2602" s="25">
        <v>2684</v>
      </c>
      <c r="DL2602" s="25">
        <v>2559</v>
      </c>
      <c r="DM2602" s="25">
        <v>823.15345809999997</v>
      </c>
      <c r="DN2602" s="25"/>
      <c r="DO2602" s="25">
        <v>1240.9074970500001</v>
      </c>
      <c r="DP2602" s="25">
        <v>3193.1575878930898</v>
      </c>
      <c r="DQ2602" s="25"/>
      <c r="DR2602" s="25">
        <v>2377.9025422934001</v>
      </c>
      <c r="DS2602" s="25">
        <v>3374.9144937961601</v>
      </c>
      <c r="DT2602" s="25">
        <v>2044.1662316847301</v>
      </c>
      <c r="DU2602" s="25">
        <v>3323.1161468720602</v>
      </c>
      <c r="DV2602" s="25">
        <v>2503.7397901345098</v>
      </c>
      <c r="DW2602" s="25">
        <v>1771.1590322755401</v>
      </c>
      <c r="DX2602" s="25"/>
      <c r="DY2602" s="25">
        <v>2732.1933878177301</v>
      </c>
      <c r="DZ2602" s="25">
        <v>2140.33428891113</v>
      </c>
      <c r="EA2602" s="25">
        <v>1828.9934136337399</v>
      </c>
      <c r="EB2602" s="25"/>
      <c r="EC2602" s="25">
        <v>2995.25648363239</v>
      </c>
      <c r="ED2602" s="25"/>
      <c r="EE2602" s="25"/>
    </row>
    <row r="2603" spans="110:135" x14ac:dyDescent="0.2">
      <c r="DF2603" s="24" t="s">
        <v>6873</v>
      </c>
      <c r="DG2603" s="24" t="s">
        <v>212</v>
      </c>
      <c r="DH2603" s="25">
        <v>3339.9487396613199</v>
      </c>
      <c r="DI2603" s="25">
        <v>2504.7645361417999</v>
      </c>
      <c r="DJ2603" s="25">
        <v>128.841136942866</v>
      </c>
      <c r="DK2603" s="25"/>
      <c r="DL2603" s="25">
        <v>3504</v>
      </c>
      <c r="DM2603" s="25">
        <v>469.85187619999999</v>
      </c>
      <c r="DN2603" s="25"/>
      <c r="DO2603" s="25">
        <v>64.200960577000004</v>
      </c>
      <c r="DP2603" s="25">
        <v>2793.0900234307901</v>
      </c>
      <c r="DQ2603" s="25"/>
      <c r="DR2603" s="25"/>
      <c r="DS2603" s="25">
        <v>2887.2277615858902</v>
      </c>
      <c r="DT2603" s="25"/>
      <c r="DU2603" s="25">
        <v>1293.42610494818</v>
      </c>
      <c r="DV2603" s="25"/>
      <c r="DW2603" s="25">
        <v>2504.7645361417999</v>
      </c>
      <c r="DX2603" s="25"/>
      <c r="DY2603" s="25"/>
      <c r="DZ2603" s="25">
        <v>2142.9773940682098</v>
      </c>
      <c r="EA2603" s="25"/>
      <c r="EB2603" s="25"/>
      <c r="EC2603" s="25"/>
      <c r="ED2603" s="25"/>
      <c r="EE2603" s="25">
        <v>14400</v>
      </c>
    </row>
    <row r="2604" spans="110:135" x14ac:dyDescent="0.2">
      <c r="DF2604" s="24" t="s">
        <v>4886</v>
      </c>
      <c r="DG2604" s="24" t="s">
        <v>212</v>
      </c>
      <c r="DH2604" s="25">
        <v>2562.6936097006901</v>
      </c>
      <c r="DI2604" s="25">
        <v>2506.3441861254701</v>
      </c>
      <c r="DJ2604" s="25">
        <v>59.865366110506201</v>
      </c>
      <c r="DK2604" s="25"/>
      <c r="DL2604" s="25">
        <v>1874</v>
      </c>
      <c r="DM2604" s="25">
        <v>387.0660039</v>
      </c>
      <c r="DN2604" s="25">
        <v>1512.236752</v>
      </c>
      <c r="DO2604" s="25"/>
      <c r="DP2604" s="25">
        <v>4203.26976703119</v>
      </c>
      <c r="DQ2604" s="25">
        <v>1088.8939259062699</v>
      </c>
      <c r="DR2604" s="25">
        <v>934.30845265616801</v>
      </c>
      <c r="DS2604" s="25">
        <v>5230.1333870491599</v>
      </c>
      <c r="DT2604" s="25"/>
      <c r="DU2604" s="25">
        <v>2691.2698337148299</v>
      </c>
      <c r="DV2604" s="25">
        <v>3776.2174185619301</v>
      </c>
      <c r="DW2604" s="25"/>
      <c r="DX2604" s="25"/>
      <c r="DY2604" s="25">
        <v>3221.4903573921101</v>
      </c>
      <c r="DZ2604" s="25">
        <v>2321.4185385361102</v>
      </c>
      <c r="EA2604" s="25"/>
      <c r="EB2604" s="25"/>
      <c r="EC2604" s="25">
        <v>3298.2567004858602</v>
      </c>
      <c r="ED2604" s="25">
        <v>4555.1493985760699</v>
      </c>
      <c r="EE2604" s="25">
        <v>784</v>
      </c>
    </row>
    <row r="2605" spans="110:135" x14ac:dyDescent="0.2">
      <c r="DF2605" s="24" t="s">
        <v>6987</v>
      </c>
      <c r="DG2605" s="24" t="s">
        <v>212</v>
      </c>
      <c r="DH2605" s="25">
        <v>4452.5589023271696</v>
      </c>
      <c r="DI2605" s="25">
        <v>2506.6111769499798</v>
      </c>
      <c r="DJ2605" s="25">
        <v>110.064502144312</v>
      </c>
      <c r="DK2605" s="25"/>
      <c r="DL2605" s="25">
        <v>14313</v>
      </c>
      <c r="DM2605" s="25">
        <v>439.21767089999997</v>
      </c>
      <c r="DN2605" s="25"/>
      <c r="DO2605" s="25"/>
      <c r="DP2605" s="25">
        <v>2506.6111769499798</v>
      </c>
      <c r="DQ2605" s="25"/>
      <c r="DR2605" s="25">
        <v>985.58070346632405</v>
      </c>
      <c r="DS2605" s="25">
        <v>1332.26772906819</v>
      </c>
      <c r="DT2605" s="25">
        <v>4897.0911583511197</v>
      </c>
      <c r="DU2605" s="25">
        <v>6694.1438775546003</v>
      </c>
      <c r="DV2605" s="25"/>
      <c r="DW2605" s="25"/>
      <c r="DX2605" s="25"/>
      <c r="DY2605" s="25"/>
      <c r="DZ2605" s="25"/>
      <c r="EA2605" s="25"/>
      <c r="EB2605" s="25"/>
      <c r="EC2605" s="25"/>
      <c r="ED2605" s="25"/>
      <c r="EE2605" s="25"/>
    </row>
    <row r="2606" spans="110:135" x14ac:dyDescent="0.2">
      <c r="DF2606" s="24" t="s">
        <v>5695</v>
      </c>
      <c r="DG2606" s="24" t="s">
        <v>212</v>
      </c>
      <c r="DH2606" s="25">
        <v>3127.85259979174</v>
      </c>
      <c r="DI2606" s="25">
        <v>2507.03377305707</v>
      </c>
      <c r="DJ2606" s="25">
        <v>98.029569571266705</v>
      </c>
      <c r="DK2606" s="25"/>
      <c r="DL2606" s="25">
        <v>1358</v>
      </c>
      <c r="DM2606" s="25">
        <v>1121.4716940000001</v>
      </c>
      <c r="DN2606" s="25"/>
      <c r="DO2606" s="25"/>
      <c r="DP2606" s="25">
        <v>2716.34907495589</v>
      </c>
      <c r="DQ2606" s="25">
        <v>11992.039730246801</v>
      </c>
      <c r="DR2606" s="25">
        <v>3177.4020529630802</v>
      </c>
      <c r="DS2606" s="25">
        <v>2777.4808995718299</v>
      </c>
      <c r="DT2606" s="25"/>
      <c r="DU2606" s="25">
        <v>2297.7184711582399</v>
      </c>
      <c r="DV2606" s="25"/>
      <c r="DW2606" s="25">
        <v>1167.6572131334799</v>
      </c>
      <c r="DX2606" s="25"/>
      <c r="DY2606" s="25"/>
      <c r="DZ2606" s="25">
        <v>1451.80104884415</v>
      </c>
      <c r="EA2606" s="25"/>
      <c r="EB2606" s="25"/>
      <c r="EC2606" s="25">
        <v>5159.4772469679301</v>
      </c>
      <c r="ED2606" s="25">
        <v>3578.8337656594299</v>
      </c>
      <c r="EE2606" s="25">
        <v>736</v>
      </c>
    </row>
    <row r="2607" spans="110:135" x14ac:dyDescent="0.2">
      <c r="DF2607" s="24" t="s">
        <v>6192</v>
      </c>
      <c r="DG2607" s="24" t="s">
        <v>212</v>
      </c>
      <c r="DH2607" s="25">
        <v>2762.4944898251401</v>
      </c>
      <c r="DI2607" s="25">
        <v>2507.59758356567</v>
      </c>
      <c r="DJ2607" s="25">
        <v>49.105349814426603</v>
      </c>
      <c r="DK2607" s="25"/>
      <c r="DL2607" s="25">
        <v>4860</v>
      </c>
      <c r="DM2607" s="25">
        <v>681.71757479999997</v>
      </c>
      <c r="DN2607" s="25">
        <v>1603.255128</v>
      </c>
      <c r="DO2607" s="25">
        <v>497.53663323000001</v>
      </c>
      <c r="DP2607" s="25">
        <v>2150.71164263836</v>
      </c>
      <c r="DQ2607" s="25"/>
      <c r="DR2607" s="25"/>
      <c r="DS2607" s="25">
        <v>5285.4431706595597</v>
      </c>
      <c r="DT2607" s="25"/>
      <c r="DU2607" s="25">
        <v>2507.59758356567</v>
      </c>
      <c r="DV2607" s="25">
        <v>2383.5553865029501</v>
      </c>
      <c r="DW2607" s="25">
        <v>3409.0502570355602</v>
      </c>
      <c r="DX2607" s="25">
        <v>4395.0040629997702</v>
      </c>
      <c r="DY2607" s="25">
        <v>2336.2753044360602</v>
      </c>
      <c r="DZ2607" s="25">
        <v>2494.2802510152101</v>
      </c>
      <c r="EA2607" s="25"/>
      <c r="EB2607" s="25"/>
      <c r="EC2607" s="25">
        <v>2666.7939588863501</v>
      </c>
      <c r="ED2607" s="25">
        <v>3256.1963936075499</v>
      </c>
      <c r="EE2607" s="25">
        <v>2910</v>
      </c>
    </row>
    <row r="2608" spans="110:135" x14ac:dyDescent="0.2">
      <c r="DF2608" s="24" t="s">
        <v>2806</v>
      </c>
      <c r="DG2608" s="24" t="s">
        <v>212</v>
      </c>
      <c r="DH2608" s="25">
        <v>1907.3012281982701</v>
      </c>
      <c r="DI2608" s="25">
        <v>2507.88107893703</v>
      </c>
      <c r="DJ2608" s="25">
        <v>69.560713910624102</v>
      </c>
      <c r="DK2608" s="25">
        <v>407</v>
      </c>
      <c r="DL2608" s="25">
        <v>723</v>
      </c>
      <c r="DM2608" s="25">
        <v>306.43959719999998</v>
      </c>
      <c r="DN2608" s="25"/>
      <c r="DO2608" s="25"/>
      <c r="DP2608" s="25">
        <v>3143.1778160978902</v>
      </c>
      <c r="DQ2608" s="25"/>
      <c r="DR2608" s="25"/>
      <c r="DS2608" s="25">
        <v>3249.9556370713799</v>
      </c>
      <c r="DT2608" s="25"/>
      <c r="DU2608" s="25">
        <v>758.53625557453802</v>
      </c>
      <c r="DV2608" s="25">
        <v>2639.7206689036302</v>
      </c>
      <c r="DW2608" s="25"/>
      <c r="DX2608" s="25"/>
      <c r="DY2608" s="25"/>
      <c r="DZ2608" s="25">
        <v>2507.88107893703</v>
      </c>
      <c r="EA2608" s="25"/>
      <c r="EB2608" s="25"/>
      <c r="EC2608" s="25"/>
      <c r="ED2608" s="25"/>
      <c r="EE2608" s="25">
        <v>3430</v>
      </c>
    </row>
    <row r="2609" spans="110:135" x14ac:dyDescent="0.2">
      <c r="DF2609" s="24" t="s">
        <v>5410</v>
      </c>
      <c r="DG2609" s="24" t="s">
        <v>212</v>
      </c>
      <c r="DH2609" s="25">
        <v>2689.5902250897002</v>
      </c>
      <c r="DI2609" s="25">
        <v>2509.3004539231601</v>
      </c>
      <c r="DJ2609" s="25">
        <v>71.412374377865405</v>
      </c>
      <c r="DK2609" s="25"/>
      <c r="DL2609" s="25">
        <v>5042</v>
      </c>
      <c r="DM2609" s="25">
        <v>1779.6896710000001</v>
      </c>
      <c r="DN2609" s="25"/>
      <c r="DO2609" s="25"/>
      <c r="DP2609" s="25">
        <v>113.550743042221</v>
      </c>
      <c r="DQ2609" s="25"/>
      <c r="DR2609" s="25"/>
      <c r="DS2609" s="25">
        <v>4003.41025748313</v>
      </c>
      <c r="DT2609" s="25"/>
      <c r="DU2609" s="25">
        <v>2509.3004539231601</v>
      </c>
      <c r="DV2609" s="25"/>
      <c r="DW2609" s="25"/>
      <c r="DX2609" s="25"/>
      <c r="DY2609" s="25"/>
      <c r="DZ2609" s="25"/>
      <c r="EA2609" s="25"/>
      <c r="EB2609" s="25"/>
      <c r="EC2609" s="25"/>
      <c r="ED2609" s="25"/>
      <c r="EE2609" s="25"/>
    </row>
    <row r="2610" spans="110:135" x14ac:dyDescent="0.2">
      <c r="DF2610" s="24" t="s">
        <v>6456</v>
      </c>
      <c r="DG2610" s="24" t="s">
        <v>212</v>
      </c>
      <c r="DH2610" s="25">
        <v>3523.11934916889</v>
      </c>
      <c r="DI2610" s="25">
        <v>2510.7801221551299</v>
      </c>
      <c r="DJ2610" s="25">
        <v>71.578384050427999</v>
      </c>
      <c r="DK2610" s="25"/>
      <c r="DL2610" s="25">
        <v>3906</v>
      </c>
      <c r="DM2610" s="25">
        <v>751.0002872</v>
      </c>
      <c r="DN2610" s="25"/>
      <c r="DO2610" s="25"/>
      <c r="DP2610" s="25">
        <v>4434.7462139546096</v>
      </c>
      <c r="DQ2610" s="25">
        <v>2275.88648521388</v>
      </c>
      <c r="DR2610" s="25">
        <v>3646.6440085152099</v>
      </c>
      <c r="DS2610" s="25">
        <v>3730.8444101097002</v>
      </c>
      <c r="DT2610" s="25">
        <v>4048.0596146689099</v>
      </c>
      <c r="DU2610" s="25">
        <v>2510.7801221551299</v>
      </c>
      <c r="DV2610" s="25">
        <v>2403.8044770475999</v>
      </c>
      <c r="DW2610" s="25">
        <v>2323.4820047363401</v>
      </c>
      <c r="DX2610" s="25"/>
      <c r="DY2610" s="25"/>
      <c r="DZ2610" s="25">
        <v>2139.0129629819799</v>
      </c>
      <c r="EA2610" s="25"/>
      <c r="EB2610" s="25"/>
      <c r="EC2610" s="25">
        <v>2430.2909526121398</v>
      </c>
      <c r="ED2610" s="25"/>
      <c r="EE2610" s="25">
        <v>11200</v>
      </c>
    </row>
    <row r="2611" spans="110:135" x14ac:dyDescent="0.2">
      <c r="DF2611" s="24" t="s">
        <v>4162</v>
      </c>
      <c r="DG2611" s="24" t="s">
        <v>212</v>
      </c>
      <c r="DH2611" s="25">
        <v>2511</v>
      </c>
      <c r="DI2611" s="25">
        <v>2511</v>
      </c>
      <c r="DJ2611" s="25"/>
      <c r="DK2611" s="25">
        <v>2511</v>
      </c>
      <c r="DL2611" s="25"/>
      <c r="DM2611" s="25"/>
      <c r="DN2611" s="25"/>
      <c r="DO2611" s="25"/>
      <c r="DP2611" s="25"/>
      <c r="DQ2611" s="25"/>
      <c r="DR2611" s="25"/>
      <c r="DS2611" s="25"/>
      <c r="DT2611" s="25"/>
      <c r="DU2611" s="25"/>
      <c r="DV2611" s="25"/>
      <c r="DW2611" s="25"/>
      <c r="DX2611" s="25"/>
      <c r="DY2611" s="25"/>
      <c r="DZ2611" s="25"/>
      <c r="EA2611" s="25"/>
      <c r="EB2611" s="25"/>
      <c r="EC2611" s="25"/>
      <c r="ED2611" s="25"/>
      <c r="EE2611" s="25"/>
    </row>
    <row r="2612" spans="110:135" x14ac:dyDescent="0.2">
      <c r="DF2612" s="24" t="s">
        <v>5419</v>
      </c>
      <c r="DG2612" s="24" t="s">
        <v>212</v>
      </c>
      <c r="DH2612" s="25">
        <v>2800.4848446873202</v>
      </c>
      <c r="DI2612" s="25">
        <v>2511.5655811029201</v>
      </c>
      <c r="DJ2612" s="25">
        <v>46.117147501424199</v>
      </c>
      <c r="DK2612" s="25"/>
      <c r="DL2612" s="25">
        <v>2190</v>
      </c>
      <c r="DM2612" s="25">
        <v>770.25115500000004</v>
      </c>
      <c r="DN2612" s="25"/>
      <c r="DO2612" s="25"/>
      <c r="DP2612" s="25">
        <v>1267.0521053733</v>
      </c>
      <c r="DQ2612" s="25">
        <v>4013.9866139774399</v>
      </c>
      <c r="DR2612" s="25"/>
      <c r="DS2612" s="25">
        <v>4481.3816767695198</v>
      </c>
      <c r="DT2612" s="25"/>
      <c r="DU2612" s="25">
        <v>2191.7476552014</v>
      </c>
      <c r="DV2612" s="25">
        <v>3242.71138235237</v>
      </c>
      <c r="DW2612" s="25">
        <v>2511.5655811029201</v>
      </c>
      <c r="DX2612" s="25"/>
      <c r="DY2612" s="25">
        <v>2376.98934451268</v>
      </c>
      <c r="DZ2612" s="25">
        <v>2789.64777727093</v>
      </c>
      <c r="EA2612" s="25"/>
      <c r="EB2612" s="25"/>
      <c r="EC2612" s="25"/>
      <c r="ED2612" s="25"/>
      <c r="EE2612" s="25">
        <v>4970</v>
      </c>
    </row>
    <row r="2613" spans="110:135" x14ac:dyDescent="0.2">
      <c r="DF2613" s="24" t="s">
        <v>5966</v>
      </c>
      <c r="DG2613" s="24" t="s">
        <v>212</v>
      </c>
      <c r="DH2613" s="25">
        <v>3007.1308418797098</v>
      </c>
      <c r="DI2613" s="25">
        <v>2513.3553174837398</v>
      </c>
      <c r="DJ2613" s="25">
        <v>62.836839376814901</v>
      </c>
      <c r="DK2613" s="25"/>
      <c r="DL2613" s="25">
        <v>4348</v>
      </c>
      <c r="DM2613" s="25">
        <v>801.96732629999997</v>
      </c>
      <c r="DN2613" s="25"/>
      <c r="DO2613" s="25"/>
      <c r="DP2613" s="25">
        <v>5792.0884880059602</v>
      </c>
      <c r="DQ2613" s="25"/>
      <c r="DR2613" s="25">
        <v>3890.8468060710602</v>
      </c>
      <c r="DS2613" s="25">
        <v>5930.4824823989102</v>
      </c>
      <c r="DT2613" s="25"/>
      <c r="DU2613" s="25">
        <v>2608.1454638866899</v>
      </c>
      <c r="DV2613" s="25"/>
      <c r="DW2613" s="25">
        <v>1855.0298080106099</v>
      </c>
      <c r="DX2613" s="25"/>
      <c r="DY2613" s="25"/>
      <c r="DZ2613" s="25">
        <v>1459.18287304308</v>
      </c>
      <c r="EA2613" s="25"/>
      <c r="EB2613" s="25"/>
      <c r="EC2613" s="25">
        <v>2418.5651710808002</v>
      </c>
      <c r="ED2613" s="25"/>
      <c r="EE2613" s="25">
        <v>967</v>
      </c>
    </row>
    <row r="2614" spans="110:135" x14ac:dyDescent="0.2">
      <c r="DF2614" s="24" t="s">
        <v>5844</v>
      </c>
      <c r="DG2614" s="24" t="s">
        <v>212</v>
      </c>
      <c r="DH2614" s="25">
        <v>2851.9871052107801</v>
      </c>
      <c r="DI2614" s="25">
        <v>2513.5094009486702</v>
      </c>
      <c r="DJ2614" s="25">
        <v>66.236279404801294</v>
      </c>
      <c r="DK2614" s="25">
        <v>3843</v>
      </c>
      <c r="DL2614" s="25">
        <v>6890</v>
      </c>
      <c r="DM2614" s="25">
        <v>424.29827599999999</v>
      </c>
      <c r="DN2614" s="25">
        <v>1053.7869229999999</v>
      </c>
      <c r="DO2614" s="25"/>
      <c r="DP2614" s="25">
        <v>2998.6291125975499</v>
      </c>
      <c r="DQ2614" s="25"/>
      <c r="DR2614" s="25">
        <v>1081.04069670897</v>
      </c>
      <c r="DS2614" s="25">
        <v>3773.5151841399302</v>
      </c>
      <c r="DT2614" s="25">
        <v>2210.7822447260601</v>
      </c>
      <c r="DU2614" s="25">
        <v>5863.4326923456201</v>
      </c>
      <c r="DV2614" s="25">
        <v>2781.6768090730302</v>
      </c>
      <c r="DW2614" s="25">
        <v>2513.5094009486702</v>
      </c>
      <c r="DX2614" s="25"/>
      <c r="DY2614" s="25"/>
      <c r="DZ2614" s="25">
        <v>2402.1610282003198</v>
      </c>
      <c r="EA2614" s="25"/>
      <c r="EB2614" s="25"/>
      <c r="EC2614" s="25"/>
      <c r="ED2614" s="25"/>
      <c r="EE2614" s="25">
        <v>1240</v>
      </c>
    </row>
    <row r="2615" spans="110:135" x14ac:dyDescent="0.2">
      <c r="DF2615" s="24" t="s">
        <v>8987</v>
      </c>
      <c r="DG2615" s="24" t="s">
        <v>212</v>
      </c>
      <c r="DH2615" s="25">
        <v>20332.061690229799</v>
      </c>
      <c r="DI2615" s="25">
        <v>2515.0599666165699</v>
      </c>
      <c r="DJ2615" s="25">
        <v>221.74387228073499</v>
      </c>
      <c r="DK2615" s="25"/>
      <c r="DL2615" s="25">
        <v>716</v>
      </c>
      <c r="DM2615" s="25"/>
      <c r="DN2615" s="25"/>
      <c r="DO2615" s="25"/>
      <c r="DP2615" s="25">
        <v>1945.92145297245</v>
      </c>
      <c r="DQ2615" s="25"/>
      <c r="DR2615" s="25"/>
      <c r="DS2615" s="25">
        <v>780.14790730076902</v>
      </c>
      <c r="DT2615" s="25"/>
      <c r="DU2615" s="25"/>
      <c r="DV2615" s="25">
        <v>3084.1984802606898</v>
      </c>
      <c r="DW2615" s="25">
        <v>3129.6746679870498</v>
      </c>
      <c r="DX2615" s="25"/>
      <c r="DY2615" s="25"/>
      <c r="DZ2615" s="25">
        <v>112336.427632858</v>
      </c>
      <c r="EA2615" s="25"/>
      <c r="EB2615" s="25"/>
      <c r="EC2615" s="25"/>
      <c r="ED2615" s="25"/>
      <c r="EE2615" s="25"/>
    </row>
    <row r="2616" spans="110:135" x14ac:dyDescent="0.2">
      <c r="DF2616" s="24" t="s">
        <v>4449</v>
      </c>
      <c r="DG2616" s="24" t="s">
        <v>212</v>
      </c>
      <c r="DH2616" s="25">
        <v>2195.3033820635301</v>
      </c>
      <c r="DI2616" s="25">
        <v>2515.65875149453</v>
      </c>
      <c r="DJ2616" s="25">
        <v>75.061035469384706</v>
      </c>
      <c r="DK2616" s="25"/>
      <c r="DL2616" s="25"/>
      <c r="DM2616" s="25"/>
      <c r="DN2616" s="25"/>
      <c r="DO2616" s="25"/>
      <c r="DP2616" s="25"/>
      <c r="DQ2616" s="25"/>
      <c r="DR2616" s="25"/>
      <c r="DS2616" s="25"/>
      <c r="DT2616" s="25"/>
      <c r="DU2616" s="25"/>
      <c r="DV2616" s="25"/>
      <c r="DW2616" s="25">
        <v>1618.2288925278899</v>
      </c>
      <c r="DX2616" s="25"/>
      <c r="DY2616" s="25">
        <v>3624.89602526504</v>
      </c>
      <c r="DZ2616" s="25"/>
      <c r="EA2616" s="25"/>
      <c r="EB2616" s="25"/>
      <c r="EC2616" s="25"/>
      <c r="ED2616" s="25">
        <v>3413.08861046117</v>
      </c>
      <c r="EE2616" s="25">
        <v>125</v>
      </c>
    </row>
    <row r="2617" spans="110:135" x14ac:dyDescent="0.2">
      <c r="DF2617" s="24" t="s">
        <v>5402</v>
      </c>
      <c r="DG2617" s="24" t="s">
        <v>212</v>
      </c>
      <c r="DH2617" s="25">
        <v>2773.5371648325299</v>
      </c>
      <c r="DI2617" s="25">
        <v>2517.4594216487599</v>
      </c>
      <c r="DJ2617" s="25">
        <v>58.648961205079701</v>
      </c>
      <c r="DK2617" s="25"/>
      <c r="DL2617" s="25">
        <v>5541</v>
      </c>
      <c r="DM2617" s="25">
        <v>2449.4493339999999</v>
      </c>
      <c r="DN2617" s="25">
        <v>1051.326382</v>
      </c>
      <c r="DO2617" s="25">
        <v>716.22088694000001</v>
      </c>
      <c r="DP2617" s="25">
        <v>5058.4271210793704</v>
      </c>
      <c r="DQ2617" s="25">
        <v>1002.33637862254</v>
      </c>
      <c r="DR2617" s="25">
        <v>4428.2672066735504</v>
      </c>
      <c r="DS2617" s="25">
        <v>4032.50622303929</v>
      </c>
      <c r="DT2617" s="25"/>
      <c r="DU2617" s="25">
        <v>3432.9117737491702</v>
      </c>
      <c r="DV2617" s="25"/>
      <c r="DW2617" s="25">
        <v>1413.18451352999</v>
      </c>
      <c r="DX2617" s="25"/>
      <c r="DY2617" s="25"/>
      <c r="DZ2617" s="25">
        <v>2952.8939015402798</v>
      </c>
      <c r="EA2617" s="25">
        <v>2517.4594216487599</v>
      </c>
      <c r="EB2617" s="25"/>
      <c r="EC2617" s="25"/>
      <c r="ED2617" s="25"/>
      <c r="EE2617" s="25">
        <v>1460</v>
      </c>
    </row>
    <row r="2618" spans="110:135" x14ac:dyDescent="0.2">
      <c r="DF2618" s="24" t="s">
        <v>5357</v>
      </c>
      <c r="DG2618" s="24" t="s">
        <v>212</v>
      </c>
      <c r="DH2618" s="25">
        <v>2626.9253560819402</v>
      </c>
      <c r="DI2618" s="25">
        <v>2518.2293356056398</v>
      </c>
      <c r="DJ2618" s="25">
        <v>46.350330258429899</v>
      </c>
      <c r="DK2618" s="25"/>
      <c r="DL2618" s="25">
        <v>3153</v>
      </c>
      <c r="DM2618" s="25">
        <v>601.72923779999996</v>
      </c>
      <c r="DN2618" s="25"/>
      <c r="DO2618" s="25">
        <v>618.72387759000003</v>
      </c>
      <c r="DP2618" s="25">
        <v>3896.33808925831</v>
      </c>
      <c r="DQ2618" s="25"/>
      <c r="DR2618" s="25">
        <v>2518.2293356056398</v>
      </c>
      <c r="DS2618" s="25">
        <v>4308.9526434745503</v>
      </c>
      <c r="DT2618" s="25"/>
      <c r="DU2618" s="25">
        <v>1936.7603299944899</v>
      </c>
      <c r="DV2618" s="25">
        <v>2179.1776912699902</v>
      </c>
      <c r="DW2618" s="25"/>
      <c r="DX2618" s="25"/>
      <c r="DY2618" s="25">
        <v>4012.84559727536</v>
      </c>
      <c r="DZ2618" s="25">
        <v>2243.8587439961798</v>
      </c>
      <c r="EA2618" s="25">
        <v>1750.13425665406</v>
      </c>
      <c r="EB2618" s="25"/>
      <c r="EC2618" s="25"/>
      <c r="ED2618" s="25">
        <v>3530.2798261466701</v>
      </c>
      <c r="EE2618" s="25">
        <v>3400</v>
      </c>
    </row>
    <row r="2619" spans="110:135" x14ac:dyDescent="0.2">
      <c r="DF2619" s="24" t="s">
        <v>929</v>
      </c>
      <c r="DG2619" s="24" t="s">
        <v>274</v>
      </c>
      <c r="DH2619" s="25">
        <v>2483.4565948414402</v>
      </c>
      <c r="DI2619" s="25">
        <v>2518.8959862341198</v>
      </c>
      <c r="DJ2619" s="25">
        <v>54.7692600869714</v>
      </c>
      <c r="DK2619" s="25"/>
      <c r="DL2619" s="25">
        <v>1618</v>
      </c>
      <c r="DM2619" s="25">
        <v>216.9923039</v>
      </c>
      <c r="DN2619" s="25"/>
      <c r="DO2619" s="25"/>
      <c r="DP2619" s="25">
        <v>3112.73085438527</v>
      </c>
      <c r="DQ2619" s="25">
        <v>4140.5041357118998</v>
      </c>
      <c r="DR2619" s="25">
        <v>1954.91869474954</v>
      </c>
      <c r="DS2619" s="25">
        <v>2518.8959862341198</v>
      </c>
      <c r="DT2619" s="25"/>
      <c r="DU2619" s="25">
        <v>3822.15418890927</v>
      </c>
      <c r="DV2619" s="25"/>
      <c r="DW2619" s="25"/>
      <c r="DX2619" s="25"/>
      <c r="DY2619" s="25"/>
      <c r="DZ2619" s="25"/>
      <c r="EA2619" s="25"/>
      <c r="EB2619" s="25"/>
      <c r="EC2619" s="25"/>
      <c r="ED2619" s="25"/>
      <c r="EE2619" s="25"/>
    </row>
    <row r="2620" spans="110:135" x14ac:dyDescent="0.2">
      <c r="DF2620" s="24" t="s">
        <v>5192</v>
      </c>
      <c r="DG2620" s="24" t="s">
        <v>212</v>
      </c>
      <c r="DH2620" s="25">
        <v>2178.4094564342499</v>
      </c>
      <c r="DI2620" s="25">
        <v>2519.4392826724702</v>
      </c>
      <c r="DJ2620" s="25">
        <v>52.242278138187203</v>
      </c>
      <c r="DK2620" s="25"/>
      <c r="DL2620" s="25">
        <v>4309</v>
      </c>
      <c r="DM2620" s="25">
        <v>417.48813050000001</v>
      </c>
      <c r="DN2620" s="25">
        <v>999.86301019999996</v>
      </c>
      <c r="DO2620" s="25">
        <v>390.77015562000003</v>
      </c>
      <c r="DP2620" s="25">
        <v>3072.4451361995202</v>
      </c>
      <c r="DQ2620" s="25"/>
      <c r="DR2620" s="25"/>
      <c r="DS2620" s="25">
        <v>2519.4392826724702</v>
      </c>
      <c r="DT2620" s="25"/>
      <c r="DU2620" s="25">
        <v>2573.0626547299498</v>
      </c>
      <c r="DV2620" s="25">
        <v>2588.0574573178601</v>
      </c>
      <c r="DW2620" s="25">
        <v>2331.1413584135598</v>
      </c>
      <c r="DX2620" s="25"/>
      <c r="DY2620" s="25">
        <v>2572.3210251907499</v>
      </c>
      <c r="DZ2620" s="25">
        <v>3100.8371489105998</v>
      </c>
      <c r="EA2620" s="25"/>
      <c r="EB2620" s="25"/>
      <c r="EC2620" s="25">
        <v>2284.8975738905301</v>
      </c>
      <c r="ED2620" s="25"/>
      <c r="EE2620" s="25">
        <v>1160</v>
      </c>
    </row>
    <row r="2621" spans="110:135" x14ac:dyDescent="0.2">
      <c r="DF2621" s="24" t="s">
        <v>3948</v>
      </c>
      <c r="DG2621" s="24" t="s">
        <v>274</v>
      </c>
      <c r="DH2621" s="25">
        <v>2577.94246297784</v>
      </c>
      <c r="DI2621" s="25">
        <v>2521.4445063154999</v>
      </c>
      <c r="DJ2621" s="25">
        <v>54.979086287154303</v>
      </c>
      <c r="DK2621" s="25"/>
      <c r="DL2621" s="25">
        <v>4011</v>
      </c>
      <c r="DM2621" s="25">
        <v>629.38070259999995</v>
      </c>
      <c r="DN2621" s="25"/>
      <c r="DO2621" s="25">
        <v>965.72136232000003</v>
      </c>
      <c r="DP2621" s="25">
        <v>3325.7430861123298</v>
      </c>
      <c r="DQ2621" s="25"/>
      <c r="DR2621" s="25">
        <v>2899.7441948067399</v>
      </c>
      <c r="DS2621" s="25">
        <v>2143.1448178242499</v>
      </c>
      <c r="DT2621" s="25">
        <v>4088.6646528614901</v>
      </c>
      <c r="DU2621" s="25">
        <v>4605.0225920031999</v>
      </c>
      <c r="DV2621" s="25"/>
      <c r="DW2621" s="25">
        <v>1171.0032212503399</v>
      </c>
      <c r="DX2621" s="25"/>
      <c r="DY2621" s="25"/>
      <c r="DZ2621" s="25"/>
      <c r="EA2621" s="25"/>
      <c r="EB2621" s="25"/>
      <c r="EC2621" s="25"/>
      <c r="ED2621" s="25"/>
      <c r="EE2621" s="25">
        <v>1940</v>
      </c>
    </row>
    <row r="2622" spans="110:135" x14ac:dyDescent="0.2">
      <c r="DF2622" s="24" t="s">
        <v>5246</v>
      </c>
      <c r="DG2622" s="24" t="s">
        <v>212</v>
      </c>
      <c r="DH2622" s="25">
        <v>3159.6607291935602</v>
      </c>
      <c r="DI2622" s="25">
        <v>2521.5554426803801</v>
      </c>
      <c r="DJ2622" s="25">
        <v>68.404707787495298</v>
      </c>
      <c r="DK2622" s="25"/>
      <c r="DL2622" s="25">
        <v>1972</v>
      </c>
      <c r="DM2622" s="25">
        <v>351.62595429999999</v>
      </c>
      <c r="DN2622" s="25"/>
      <c r="DO2622" s="25"/>
      <c r="DP2622" s="25">
        <v>3291.4602486377698</v>
      </c>
      <c r="DQ2622" s="25">
        <v>4152.88098432884</v>
      </c>
      <c r="DR2622" s="25">
        <v>5961.6906178324398</v>
      </c>
      <c r="DS2622" s="25">
        <v>7564.1581777101901</v>
      </c>
      <c r="DT2622" s="25"/>
      <c r="DU2622" s="25">
        <v>4196.3772183635001</v>
      </c>
      <c r="DV2622" s="25">
        <v>2521.5554426803801</v>
      </c>
      <c r="DW2622" s="25">
        <v>1917.5048748183001</v>
      </c>
      <c r="DX2622" s="25"/>
      <c r="DY2622" s="25"/>
      <c r="DZ2622" s="25">
        <v>1557.01450245772</v>
      </c>
      <c r="EA2622" s="25"/>
      <c r="EB2622" s="25"/>
      <c r="EC2622" s="25"/>
      <c r="ED2622" s="25"/>
      <c r="EE2622" s="25">
        <v>1270</v>
      </c>
    </row>
    <row r="2623" spans="110:135" x14ac:dyDescent="0.2">
      <c r="DF2623" s="24" t="s">
        <v>4629</v>
      </c>
      <c r="DG2623" s="24" t="s">
        <v>212</v>
      </c>
      <c r="DH2623" s="25">
        <v>2618.38826246689</v>
      </c>
      <c r="DI2623" s="25">
        <v>2521.8125220809402</v>
      </c>
      <c r="DJ2623" s="25">
        <v>45.291979357735499</v>
      </c>
      <c r="DK2623" s="25"/>
      <c r="DL2623" s="25">
        <v>3804</v>
      </c>
      <c r="DM2623" s="25">
        <v>833.44013740000003</v>
      </c>
      <c r="DN2623" s="25"/>
      <c r="DO2623" s="25">
        <v>2167.4874675999999</v>
      </c>
      <c r="DP2623" s="25">
        <v>5015.6652134983597</v>
      </c>
      <c r="DQ2623" s="25">
        <v>4116.7368802700003</v>
      </c>
      <c r="DR2623" s="25">
        <v>1923.8622785391899</v>
      </c>
      <c r="DS2623" s="25">
        <v>2695.25060974083</v>
      </c>
      <c r="DT2623" s="25"/>
      <c r="DU2623" s="25">
        <v>2426.6985922297999</v>
      </c>
      <c r="DV2623" s="25">
        <v>3055.04834313526</v>
      </c>
      <c r="DW2623" s="25"/>
      <c r="DX2623" s="25"/>
      <c r="DY2623" s="25">
        <v>2616.92645193207</v>
      </c>
      <c r="DZ2623" s="25">
        <v>2050.8315000003499</v>
      </c>
      <c r="EA2623" s="25"/>
      <c r="EB2623" s="25"/>
      <c r="EC2623" s="25">
        <v>2387.57368687809</v>
      </c>
      <c r="ED2623" s="25">
        <v>3007.9145133124998</v>
      </c>
      <c r="EE2623" s="25">
        <v>556</v>
      </c>
    </row>
    <row r="2624" spans="110:135" x14ac:dyDescent="0.2">
      <c r="DF2624" s="24" t="s">
        <v>191</v>
      </c>
      <c r="DG2624" s="24" t="s">
        <v>212</v>
      </c>
      <c r="DH2624" s="25">
        <v>2731.1153316014002</v>
      </c>
      <c r="DI2624" s="25">
        <v>2521.9815348597699</v>
      </c>
      <c r="DJ2624" s="25">
        <v>52.287281230810699</v>
      </c>
      <c r="DK2624" s="25"/>
      <c r="DL2624" s="25">
        <v>5085</v>
      </c>
      <c r="DM2624" s="25">
        <v>153.80857990000001</v>
      </c>
      <c r="DN2624" s="25"/>
      <c r="DO2624" s="25">
        <v>1910.0487132999999</v>
      </c>
      <c r="DP2624" s="25">
        <v>1507.4663996785</v>
      </c>
      <c r="DQ2624" s="25"/>
      <c r="DR2624" s="25"/>
      <c r="DS2624" s="25">
        <v>2161.3572226463598</v>
      </c>
      <c r="DT2624" s="25"/>
      <c r="DU2624" s="25">
        <v>1260.77641096193</v>
      </c>
      <c r="DV2624" s="25">
        <v>3219.7930788469498</v>
      </c>
      <c r="DW2624" s="25">
        <v>4885.9277823018101</v>
      </c>
      <c r="DX2624" s="25"/>
      <c r="DY2624" s="25">
        <v>3822.1570199952098</v>
      </c>
      <c r="DZ2624" s="25">
        <v>3137.67607630152</v>
      </c>
      <c r="EA2624" s="25"/>
      <c r="EB2624" s="25"/>
      <c r="EC2624" s="25">
        <v>2521.9815348597699</v>
      </c>
      <c r="ED2624" s="25">
        <v>3718.5064920261798</v>
      </c>
      <c r="EE2624" s="25">
        <v>2120</v>
      </c>
    </row>
    <row r="2625" spans="110:135" x14ac:dyDescent="0.2">
      <c r="DF2625" s="24" t="s">
        <v>5769</v>
      </c>
      <c r="DG2625" s="24" t="s">
        <v>212</v>
      </c>
      <c r="DH2625" s="25">
        <v>2715.3467230108899</v>
      </c>
      <c r="DI2625" s="25">
        <v>2523.4304452761298</v>
      </c>
      <c r="DJ2625" s="25">
        <v>77.963982415778304</v>
      </c>
      <c r="DK2625" s="25"/>
      <c r="DL2625" s="25">
        <v>5803</v>
      </c>
      <c r="DM2625" s="25">
        <v>178.74571420000001</v>
      </c>
      <c r="DN2625" s="25"/>
      <c r="DO2625" s="25"/>
      <c r="DP2625" s="25">
        <v>361.39651151105602</v>
      </c>
      <c r="DQ2625" s="25"/>
      <c r="DR2625" s="25"/>
      <c r="DS2625" s="25">
        <v>1168.41043142538</v>
      </c>
      <c r="DT2625" s="25"/>
      <c r="DU2625" s="25">
        <v>4294.3602363984301</v>
      </c>
      <c r="DV2625" s="25"/>
      <c r="DW2625" s="25">
        <v>2884.0409873594499</v>
      </c>
      <c r="DX2625" s="25"/>
      <c r="DY2625" s="25"/>
      <c r="DZ2625" s="25">
        <v>2162.8199031928002</v>
      </c>
      <c r="EA2625" s="25"/>
      <c r="EB2625" s="25"/>
      <c r="EC2625" s="25"/>
      <c r="ED2625" s="25"/>
      <c r="EE2625" s="25">
        <v>4870</v>
      </c>
    </row>
    <row r="2626" spans="110:135" x14ac:dyDescent="0.2">
      <c r="DF2626" s="24" t="s">
        <v>5976</v>
      </c>
      <c r="DG2626" s="24" t="s">
        <v>212</v>
      </c>
      <c r="DH2626" s="25">
        <v>2840.8537136516502</v>
      </c>
      <c r="DI2626" s="25">
        <v>2523.5894539781202</v>
      </c>
      <c r="DJ2626" s="25">
        <v>56.950489264300799</v>
      </c>
      <c r="DK2626" s="25">
        <v>6641</v>
      </c>
      <c r="DL2626" s="25">
        <v>2724</v>
      </c>
      <c r="DM2626" s="25">
        <v>5100.0079230000001</v>
      </c>
      <c r="DN2626" s="25"/>
      <c r="DO2626" s="25"/>
      <c r="DP2626" s="25">
        <v>1476.6052140585</v>
      </c>
      <c r="DQ2626" s="25"/>
      <c r="DR2626" s="25">
        <v>2896.24129999668</v>
      </c>
      <c r="DS2626" s="25">
        <v>2529.3205619650698</v>
      </c>
      <c r="DT2626" s="25"/>
      <c r="DU2626" s="25">
        <v>2523.5894539781202</v>
      </c>
      <c r="DV2626" s="25"/>
      <c r="DW2626" s="25">
        <v>1567.5680930307101</v>
      </c>
      <c r="DX2626" s="25"/>
      <c r="DY2626" s="25"/>
      <c r="DZ2626" s="25">
        <v>1608.24508380167</v>
      </c>
      <c r="EA2626" s="25"/>
      <c r="EB2626" s="25"/>
      <c r="EC2626" s="25">
        <v>2472.8132203374398</v>
      </c>
      <c r="ED2626" s="25"/>
      <c r="EE2626" s="25">
        <v>1710</v>
      </c>
    </row>
    <row r="2627" spans="110:135" x14ac:dyDescent="0.2">
      <c r="DF2627" s="24" t="s">
        <v>4637</v>
      </c>
      <c r="DG2627" s="24" t="s">
        <v>212</v>
      </c>
      <c r="DH2627" s="25">
        <v>2235.5151417364</v>
      </c>
      <c r="DI2627" s="25">
        <v>2523.6199455014198</v>
      </c>
      <c r="DJ2627" s="25">
        <v>45.440362419256303</v>
      </c>
      <c r="DK2627" s="25">
        <v>1291</v>
      </c>
      <c r="DL2627" s="25">
        <v>2641</v>
      </c>
      <c r="DM2627" s="25">
        <v>843.39775199999997</v>
      </c>
      <c r="DN2627" s="25"/>
      <c r="DO2627" s="25">
        <v>817.87239858999999</v>
      </c>
      <c r="DP2627" s="25">
        <v>2497.2398910028501</v>
      </c>
      <c r="DQ2627" s="25"/>
      <c r="DR2627" s="25">
        <v>3532.8522856012701</v>
      </c>
      <c r="DS2627" s="25">
        <v>3772.7941553800401</v>
      </c>
      <c r="DT2627" s="25"/>
      <c r="DU2627" s="25">
        <v>3239.1368453465502</v>
      </c>
      <c r="DV2627" s="25"/>
      <c r="DW2627" s="25">
        <v>1556.9431224930699</v>
      </c>
      <c r="DX2627" s="25"/>
      <c r="DY2627" s="25"/>
      <c r="DZ2627" s="25">
        <v>1498.6690079571599</v>
      </c>
      <c r="EA2627" s="25">
        <v>2585.2762424658399</v>
      </c>
      <c r="EB2627" s="25"/>
      <c r="EC2627" s="25"/>
      <c r="ED2627" s="25"/>
      <c r="EE2627" s="25">
        <v>2550</v>
      </c>
    </row>
    <row r="2628" spans="110:135" x14ac:dyDescent="0.2">
      <c r="DF2628" s="24" t="s">
        <v>4812</v>
      </c>
      <c r="DG2628" s="24" t="s">
        <v>212</v>
      </c>
      <c r="DH2628" s="25">
        <v>2300.7257795568098</v>
      </c>
      <c r="DI2628" s="25">
        <v>2523.7895809292399</v>
      </c>
      <c r="DJ2628" s="25">
        <v>57.438072026165699</v>
      </c>
      <c r="DK2628" s="25"/>
      <c r="DL2628" s="25">
        <v>1629</v>
      </c>
      <c r="DM2628" s="25">
        <v>846.7004369</v>
      </c>
      <c r="DN2628" s="25"/>
      <c r="DO2628" s="25">
        <v>131.46411798</v>
      </c>
      <c r="DP2628" s="25">
        <v>5334.9263737229003</v>
      </c>
      <c r="DQ2628" s="25">
        <v>2849.83706847245</v>
      </c>
      <c r="DR2628" s="25">
        <v>2569.91412777601</v>
      </c>
      <c r="DS2628" s="25">
        <v>3916.7079235666802</v>
      </c>
      <c r="DT2628" s="25"/>
      <c r="DU2628" s="25">
        <v>1617.28790750434</v>
      </c>
      <c r="DV2628" s="25">
        <v>2523.7895809292399</v>
      </c>
      <c r="DW2628" s="25">
        <v>2635.57782890206</v>
      </c>
      <c r="DX2628" s="25"/>
      <c r="DY2628" s="25"/>
      <c r="DZ2628" s="25">
        <v>2524.2201220869601</v>
      </c>
      <c r="EA2628" s="25">
        <v>1610.00964639781</v>
      </c>
      <c r="EB2628" s="25"/>
      <c r="EC2628" s="25"/>
      <c r="ED2628" s="25"/>
      <c r="EE2628" s="25">
        <v>1720</v>
      </c>
    </row>
    <row r="2629" spans="110:135" x14ac:dyDescent="0.2">
      <c r="DF2629" s="24" t="s">
        <v>5718</v>
      </c>
      <c r="DG2629" s="24" t="s">
        <v>212</v>
      </c>
      <c r="DH2629" s="25">
        <v>2784.5140259862801</v>
      </c>
      <c r="DI2629" s="25">
        <v>2524.6410386135299</v>
      </c>
      <c r="DJ2629" s="25">
        <v>50.748287056452597</v>
      </c>
      <c r="DK2629" s="25"/>
      <c r="DL2629" s="25">
        <v>3412</v>
      </c>
      <c r="DM2629" s="25">
        <v>382.79310099999998</v>
      </c>
      <c r="DN2629" s="25"/>
      <c r="DO2629" s="25"/>
      <c r="DP2629" s="25">
        <v>2511.5238753069302</v>
      </c>
      <c r="DQ2629" s="25"/>
      <c r="DR2629" s="25"/>
      <c r="DS2629" s="25">
        <v>3183.13552662245</v>
      </c>
      <c r="DT2629" s="25">
        <v>5868.2542252585999</v>
      </c>
      <c r="DU2629" s="25">
        <v>1135.3347819215101</v>
      </c>
      <c r="DV2629" s="25">
        <v>2537.75820192014</v>
      </c>
      <c r="DW2629" s="25">
        <v>2381.0471255992702</v>
      </c>
      <c r="DX2629" s="25">
        <v>3703.9940503811199</v>
      </c>
      <c r="DY2629" s="25">
        <v>4132.9293055768203</v>
      </c>
      <c r="DZ2629" s="25">
        <v>2119.8707554518701</v>
      </c>
      <c r="EA2629" s="25">
        <v>2316.2550868100402</v>
      </c>
      <c r="EB2629" s="25"/>
      <c r="EC2629" s="25">
        <v>4018.3003279592199</v>
      </c>
      <c r="ED2629" s="25"/>
      <c r="EE2629" s="25">
        <v>1280</v>
      </c>
    </row>
    <row r="2630" spans="110:135" x14ac:dyDescent="0.2">
      <c r="DF2630" s="24" t="s">
        <v>6252</v>
      </c>
      <c r="DG2630" s="24" t="s">
        <v>212</v>
      </c>
      <c r="DH2630" s="25">
        <v>2884.28420471249</v>
      </c>
      <c r="DI2630" s="25">
        <v>2524.9018622122899</v>
      </c>
      <c r="DJ2630" s="25">
        <v>40.555062927865201</v>
      </c>
      <c r="DK2630" s="25"/>
      <c r="DL2630" s="25">
        <v>5761</v>
      </c>
      <c r="DM2630" s="25">
        <v>1862.168711</v>
      </c>
      <c r="DN2630" s="25"/>
      <c r="DO2630" s="25"/>
      <c r="DP2630" s="25">
        <v>2619.8037244245702</v>
      </c>
      <c r="DQ2630" s="25"/>
      <c r="DR2630" s="25"/>
      <c r="DS2630" s="25">
        <v>3736.3503678051802</v>
      </c>
      <c r="DT2630" s="25"/>
      <c r="DU2630" s="25"/>
      <c r="DV2630" s="25"/>
      <c r="DW2630" s="25">
        <v>2657.1786222338101</v>
      </c>
      <c r="DX2630" s="25"/>
      <c r="DY2630" s="25">
        <v>2366.11315982219</v>
      </c>
      <c r="DZ2630" s="25">
        <v>1963.3469975468099</v>
      </c>
      <c r="EA2630" s="25">
        <v>2102.2425574783601</v>
      </c>
      <c r="EB2630" s="25"/>
      <c r="EC2630" s="25"/>
      <c r="ED2630" s="25">
        <v>3344.6379068139399</v>
      </c>
      <c r="EE2630" s="25">
        <v>2430</v>
      </c>
    </row>
    <row r="2631" spans="110:135" x14ac:dyDescent="0.2">
      <c r="DF2631" s="24" t="s">
        <v>4671</v>
      </c>
      <c r="DG2631" s="24" t="s">
        <v>212</v>
      </c>
      <c r="DH2631" s="25">
        <v>2157.12594319458</v>
      </c>
      <c r="DI2631" s="25">
        <v>2525.3768912838</v>
      </c>
      <c r="DJ2631" s="25">
        <v>57.430833767603801</v>
      </c>
      <c r="DK2631" s="25"/>
      <c r="DL2631" s="25">
        <v>1733</v>
      </c>
      <c r="DM2631" s="25">
        <v>149.3147878</v>
      </c>
      <c r="DN2631" s="25"/>
      <c r="DO2631" s="25"/>
      <c r="DP2631" s="25">
        <v>1167.9486584752899</v>
      </c>
      <c r="DQ2631" s="25"/>
      <c r="DR2631" s="25"/>
      <c r="DS2631" s="25">
        <v>1034.2288726962299</v>
      </c>
      <c r="DT2631" s="25"/>
      <c r="DU2631" s="25">
        <v>360.48572115006101</v>
      </c>
      <c r="DV2631" s="25">
        <v>3085.2027051465998</v>
      </c>
      <c r="DW2631" s="25">
        <v>2540.7537825676</v>
      </c>
      <c r="DX2631" s="25">
        <v>3727.07356747935</v>
      </c>
      <c r="DY2631" s="25">
        <v>3218.5300319173898</v>
      </c>
      <c r="DZ2631" s="25">
        <v>2738.3843592052099</v>
      </c>
      <c r="EA2631" s="25"/>
      <c r="EB2631" s="25"/>
      <c r="EC2631" s="25"/>
      <c r="ED2631" s="25">
        <v>3620.5888318971802</v>
      </c>
      <c r="EE2631" s="25">
        <v>2510</v>
      </c>
    </row>
    <row r="2632" spans="110:135" x14ac:dyDescent="0.2">
      <c r="DF2632" s="24" t="s">
        <v>6117</v>
      </c>
      <c r="DG2632" s="24" t="s">
        <v>212</v>
      </c>
      <c r="DH2632" s="25">
        <v>3219.6458583080698</v>
      </c>
      <c r="DI2632" s="25">
        <v>2526</v>
      </c>
      <c r="DJ2632" s="25">
        <v>73.084323941121497</v>
      </c>
      <c r="DK2632" s="25">
        <v>4113</v>
      </c>
      <c r="DL2632" s="25">
        <v>2526</v>
      </c>
      <c r="DM2632" s="25">
        <v>398.53360259999999</v>
      </c>
      <c r="DN2632" s="25">
        <v>316.19876090000002</v>
      </c>
      <c r="DO2632" s="25"/>
      <c r="DP2632" s="25">
        <v>5915.7366555542403</v>
      </c>
      <c r="DQ2632" s="25">
        <v>9253.3686534477292</v>
      </c>
      <c r="DR2632" s="25">
        <v>2206.3013921103202</v>
      </c>
      <c r="DS2632" s="25">
        <v>4881.1199955631801</v>
      </c>
      <c r="DT2632" s="25">
        <v>2775.67823422317</v>
      </c>
      <c r="DU2632" s="25">
        <v>2551.1400904372099</v>
      </c>
      <c r="DV2632" s="25">
        <v>2405.1801331195902</v>
      </c>
      <c r="DW2632" s="25"/>
      <c r="DX2632" s="25"/>
      <c r="DY2632" s="25">
        <v>2475.4949819027702</v>
      </c>
      <c r="DZ2632" s="25">
        <v>2094.1782199516101</v>
      </c>
      <c r="EA2632" s="25"/>
      <c r="EB2632" s="25"/>
      <c r="EC2632" s="25">
        <v>5342.75715481118</v>
      </c>
      <c r="ED2632" s="25"/>
      <c r="EE2632" s="25">
        <v>1040</v>
      </c>
    </row>
    <row r="2633" spans="110:135" x14ac:dyDescent="0.2">
      <c r="DF2633" s="24" t="s">
        <v>5220</v>
      </c>
      <c r="DG2633" s="24" t="s">
        <v>212</v>
      </c>
      <c r="DH2633" s="25">
        <v>2615.7071293031099</v>
      </c>
      <c r="DI2633" s="25">
        <v>2526.5132686095199</v>
      </c>
      <c r="DJ2633" s="25">
        <v>52.618707965573002</v>
      </c>
      <c r="DK2633" s="25">
        <v>2535</v>
      </c>
      <c r="DL2633" s="25">
        <v>3754</v>
      </c>
      <c r="DM2633" s="25">
        <v>655.75183370000002</v>
      </c>
      <c r="DN2633" s="25"/>
      <c r="DO2633" s="25"/>
      <c r="DP2633" s="25">
        <v>4333.3915414948797</v>
      </c>
      <c r="DQ2633" s="25">
        <v>2526.5132686095199</v>
      </c>
      <c r="DR2633" s="25">
        <v>2089.11816532483</v>
      </c>
      <c r="DS2633" s="25">
        <v>4090.2942341339299</v>
      </c>
      <c r="DT2633" s="25"/>
      <c r="DU2633" s="25">
        <v>4841.9092666286097</v>
      </c>
      <c r="DV2633" s="25">
        <v>2149.8859290837299</v>
      </c>
      <c r="DW2633" s="25">
        <v>2337.8473453390002</v>
      </c>
      <c r="DX2633" s="25"/>
      <c r="DY2633" s="25"/>
      <c r="DZ2633" s="25">
        <v>1720.4915581145799</v>
      </c>
      <c r="EA2633" s="25"/>
      <c r="EB2633" s="25"/>
      <c r="EC2633" s="25">
        <v>2820.98953851132</v>
      </c>
      <c r="ED2633" s="25"/>
      <c r="EE2633" s="25">
        <v>149</v>
      </c>
    </row>
    <row r="2634" spans="110:135" x14ac:dyDescent="0.2">
      <c r="DF2634" s="24" t="s">
        <v>4038</v>
      </c>
      <c r="DG2634" s="24" t="s">
        <v>212</v>
      </c>
      <c r="DH2634" s="25">
        <v>2519.0141906079598</v>
      </c>
      <c r="DI2634" s="25">
        <v>2528.45399422831</v>
      </c>
      <c r="DJ2634" s="25">
        <v>33.904018150557498</v>
      </c>
      <c r="DK2634" s="25"/>
      <c r="DL2634" s="25"/>
      <c r="DM2634" s="25">
        <v>1691.6121720000001</v>
      </c>
      <c r="DN2634" s="25"/>
      <c r="DO2634" s="25"/>
      <c r="DP2634" s="25"/>
      <c r="DQ2634" s="25"/>
      <c r="DR2634" s="25"/>
      <c r="DS2634" s="25">
        <v>3327.53660197524</v>
      </c>
      <c r="DT2634" s="25"/>
      <c r="DU2634" s="25">
        <v>3180.2623135547001</v>
      </c>
      <c r="DV2634" s="25"/>
      <c r="DW2634" s="25"/>
      <c r="DX2634" s="25"/>
      <c r="DY2634" s="25"/>
      <c r="DZ2634" s="25"/>
      <c r="EA2634" s="25">
        <v>1876.6456749019101</v>
      </c>
      <c r="EB2634" s="25"/>
      <c r="EC2634" s="25"/>
      <c r="ED2634" s="25"/>
      <c r="EE2634" s="25"/>
    </row>
    <row r="2635" spans="110:135" x14ac:dyDescent="0.2">
      <c r="DF2635" s="24" t="s">
        <v>5347</v>
      </c>
      <c r="DG2635" s="24" t="s">
        <v>212</v>
      </c>
      <c r="DH2635" s="25">
        <v>2642.73312183696</v>
      </c>
      <c r="DI2635" s="25">
        <v>2529.9526885333298</v>
      </c>
      <c r="DJ2635" s="25">
        <v>53.716368567346699</v>
      </c>
      <c r="DK2635" s="25"/>
      <c r="DL2635" s="25">
        <v>5532</v>
      </c>
      <c r="DM2635" s="25">
        <v>653.71535419999998</v>
      </c>
      <c r="DN2635" s="25"/>
      <c r="DO2635" s="25"/>
      <c r="DP2635" s="25">
        <v>3967.1881922078101</v>
      </c>
      <c r="DQ2635" s="25"/>
      <c r="DR2635" s="25">
        <v>2317.7239363312801</v>
      </c>
      <c r="DS2635" s="25">
        <v>3312.6932933633302</v>
      </c>
      <c r="DT2635" s="25"/>
      <c r="DU2635" s="25">
        <v>473.36669218491301</v>
      </c>
      <c r="DV2635" s="25"/>
      <c r="DW2635" s="25">
        <v>1590.6373118312499</v>
      </c>
      <c r="DX2635" s="25">
        <v>3712.5989290801999</v>
      </c>
      <c r="DY2635" s="25">
        <v>2681.4183907299098</v>
      </c>
      <c r="DZ2635" s="25">
        <v>2042.9683757780999</v>
      </c>
      <c r="EA2635" s="25"/>
      <c r="EB2635" s="25"/>
      <c r="EC2635" s="25">
        <v>2378.4869863367499</v>
      </c>
      <c r="ED2635" s="25"/>
      <c r="EE2635" s="25">
        <v>3050</v>
      </c>
    </row>
    <row r="2636" spans="110:135" x14ac:dyDescent="0.2">
      <c r="DF2636" s="24" t="s">
        <v>4796</v>
      </c>
      <c r="DG2636" s="24" t="s">
        <v>212</v>
      </c>
      <c r="DH2636" s="25">
        <v>2687.2611099584401</v>
      </c>
      <c r="DI2636" s="25">
        <v>2530</v>
      </c>
      <c r="DJ2636" s="25">
        <v>68.686960382549401</v>
      </c>
      <c r="DK2636" s="25"/>
      <c r="DL2636" s="25"/>
      <c r="DM2636" s="25">
        <v>826.17613080000001</v>
      </c>
      <c r="DN2636" s="25"/>
      <c r="DO2636" s="25"/>
      <c r="DP2636" s="25">
        <v>184.761961865209</v>
      </c>
      <c r="DQ2636" s="25"/>
      <c r="DR2636" s="25"/>
      <c r="DS2636" s="25">
        <v>5364.3369000226703</v>
      </c>
      <c r="DT2636" s="25"/>
      <c r="DU2636" s="25">
        <v>5628.3577022075096</v>
      </c>
      <c r="DV2636" s="25"/>
      <c r="DW2636" s="25">
        <v>2052.05616613245</v>
      </c>
      <c r="DX2636" s="25"/>
      <c r="DY2636" s="25">
        <v>2709.5940400159502</v>
      </c>
      <c r="DZ2636" s="25">
        <v>1681.2356243659699</v>
      </c>
      <c r="EA2636" s="25"/>
      <c r="EB2636" s="25"/>
      <c r="EC2636" s="25"/>
      <c r="ED2636" s="25">
        <v>3208.8314642161799</v>
      </c>
      <c r="EE2636" s="25">
        <v>2530</v>
      </c>
    </row>
    <row r="2637" spans="110:135" x14ac:dyDescent="0.2">
      <c r="DF2637" s="24" t="s">
        <v>3547</v>
      </c>
      <c r="DG2637" s="24" t="s">
        <v>212</v>
      </c>
      <c r="DH2637" s="25">
        <v>2530.6977513389602</v>
      </c>
      <c r="DI2637" s="25">
        <v>2530.6977513389602</v>
      </c>
      <c r="DJ2637" s="25"/>
      <c r="DK2637" s="25"/>
      <c r="DL2637" s="25"/>
      <c r="DM2637" s="25"/>
      <c r="DN2637" s="25"/>
      <c r="DO2637" s="25"/>
      <c r="DP2637" s="25"/>
      <c r="DQ2637" s="25"/>
      <c r="DR2637" s="25"/>
      <c r="DS2637" s="25"/>
      <c r="DT2637" s="25"/>
      <c r="DU2637" s="25"/>
      <c r="DV2637" s="25"/>
      <c r="DW2637" s="25"/>
      <c r="DX2637" s="25"/>
      <c r="DY2637" s="25">
        <v>2530.6977513389602</v>
      </c>
      <c r="DZ2637" s="25"/>
      <c r="EA2637" s="25"/>
      <c r="EB2637" s="25"/>
      <c r="EC2637" s="25"/>
      <c r="ED2637" s="25"/>
      <c r="EE2637" s="25"/>
    </row>
    <row r="2638" spans="110:135" x14ac:dyDescent="0.2">
      <c r="DF2638" s="24" t="s">
        <v>4950</v>
      </c>
      <c r="DG2638" s="24" t="s">
        <v>212</v>
      </c>
      <c r="DH2638" s="25">
        <v>2535.9994051737799</v>
      </c>
      <c r="DI2638" s="25">
        <v>2531.6136450415202</v>
      </c>
      <c r="DJ2638" s="25">
        <v>40.5073944581844</v>
      </c>
      <c r="DK2638" s="25"/>
      <c r="DL2638" s="25">
        <v>2012</v>
      </c>
      <c r="DM2638" s="25">
        <v>394.72347839999998</v>
      </c>
      <c r="DN2638" s="25"/>
      <c r="DO2638" s="25"/>
      <c r="DP2638" s="25">
        <v>3877.5935578857602</v>
      </c>
      <c r="DQ2638" s="25"/>
      <c r="DR2638" s="25">
        <v>2150.82819017974</v>
      </c>
      <c r="DS2638" s="25">
        <v>2531.6136450415202</v>
      </c>
      <c r="DT2638" s="25"/>
      <c r="DU2638" s="25">
        <v>1312.43550829373</v>
      </c>
      <c r="DV2638" s="25">
        <v>2811.1622598045201</v>
      </c>
      <c r="DW2638" s="25">
        <v>2113.8852991610902</v>
      </c>
      <c r="DX2638" s="25">
        <v>4300.5453441207201</v>
      </c>
      <c r="DY2638" s="25"/>
      <c r="DZ2638" s="25">
        <v>2454.91562876643</v>
      </c>
      <c r="EA2638" s="25"/>
      <c r="EB2638" s="25"/>
      <c r="EC2638" s="25">
        <v>2995.2007451444902</v>
      </c>
      <c r="ED2638" s="25">
        <v>3413.08861046117</v>
      </c>
      <c r="EE2638" s="25">
        <v>2600</v>
      </c>
    </row>
    <row r="2639" spans="110:135" x14ac:dyDescent="0.2">
      <c r="DF2639" s="24" t="s">
        <v>6091</v>
      </c>
      <c r="DG2639" s="24" t="s">
        <v>212</v>
      </c>
      <c r="DH2639" s="25">
        <v>3837.0547009228799</v>
      </c>
      <c r="DI2639" s="25">
        <v>2532.3970041531402</v>
      </c>
      <c r="DJ2639" s="25">
        <v>109.767459638134</v>
      </c>
      <c r="DK2639" s="25"/>
      <c r="DL2639" s="25">
        <v>3085</v>
      </c>
      <c r="DM2639" s="25">
        <v>815.29193650000002</v>
      </c>
      <c r="DN2639" s="25">
        <v>5850.6980700000004</v>
      </c>
      <c r="DO2639" s="25"/>
      <c r="DP2639" s="25">
        <v>1987.38213340879</v>
      </c>
      <c r="DQ2639" s="25"/>
      <c r="DR2639" s="25">
        <v>923.72230168397004</v>
      </c>
      <c r="DS2639" s="25"/>
      <c r="DT2639" s="25"/>
      <c r="DU2639" s="25">
        <v>15788.3765830948</v>
      </c>
      <c r="DV2639" s="25">
        <v>2716.74653852445</v>
      </c>
      <c r="DW2639" s="25">
        <v>2468.8764415880801</v>
      </c>
      <c r="DX2639" s="25"/>
      <c r="DY2639" s="25"/>
      <c r="DZ2639" s="25">
        <v>2532.3970041531402</v>
      </c>
      <c r="EA2639" s="25"/>
      <c r="EB2639" s="25"/>
      <c r="EC2639" s="25"/>
      <c r="ED2639" s="25">
        <v>4189.1107011984004</v>
      </c>
      <c r="EE2639" s="25">
        <v>1850</v>
      </c>
    </row>
    <row r="2640" spans="110:135" x14ac:dyDescent="0.2">
      <c r="DF2640" s="24" t="s">
        <v>5582</v>
      </c>
      <c r="DG2640" s="24" t="s">
        <v>212</v>
      </c>
      <c r="DH2640" s="25">
        <v>2566.3658079008601</v>
      </c>
      <c r="DI2640" s="25">
        <v>2534.9154024549098</v>
      </c>
      <c r="DJ2640" s="25">
        <v>39.818029361620503</v>
      </c>
      <c r="DK2640" s="25"/>
      <c r="DL2640" s="25">
        <v>3684</v>
      </c>
      <c r="DM2640" s="25">
        <v>297.18896469999999</v>
      </c>
      <c r="DN2640" s="25"/>
      <c r="DO2640" s="25"/>
      <c r="DP2640" s="25">
        <v>1820.6754173167899</v>
      </c>
      <c r="DQ2640" s="25"/>
      <c r="DR2640" s="25"/>
      <c r="DS2640" s="25"/>
      <c r="DT2640" s="25"/>
      <c r="DU2640" s="25">
        <v>2278.3746017357098</v>
      </c>
      <c r="DV2640" s="25"/>
      <c r="DW2640" s="25">
        <v>2705.4132250581301</v>
      </c>
      <c r="DX2640" s="25">
        <v>3435.4658073547598</v>
      </c>
      <c r="DY2640" s="25"/>
      <c r="DZ2640" s="25">
        <v>2364.4175798516999</v>
      </c>
      <c r="EA2640" s="25"/>
      <c r="EB2640" s="25"/>
      <c r="EC2640" s="25">
        <v>2360.2079696789801</v>
      </c>
      <c r="ED2640" s="25">
        <v>3007.9145133124998</v>
      </c>
      <c r="EE2640" s="25">
        <v>3710</v>
      </c>
    </row>
    <row r="2641" spans="110:135" x14ac:dyDescent="0.2">
      <c r="DF2641" s="24" t="s">
        <v>3838</v>
      </c>
      <c r="DG2641" s="24" t="s">
        <v>212</v>
      </c>
      <c r="DH2641" s="25">
        <v>2536.9093651541298</v>
      </c>
      <c r="DI2641" s="25">
        <v>2536.9093651541298</v>
      </c>
      <c r="DJ2641" s="25">
        <v>72.720885795995898</v>
      </c>
      <c r="DK2641" s="25"/>
      <c r="DL2641" s="25"/>
      <c r="DM2641" s="25"/>
      <c r="DN2641" s="25"/>
      <c r="DO2641" s="25"/>
      <c r="DP2641" s="25"/>
      <c r="DQ2641" s="25"/>
      <c r="DR2641" s="25"/>
      <c r="DS2641" s="25"/>
      <c r="DT2641" s="25"/>
      <c r="DU2641" s="25">
        <v>3841.4244760726801</v>
      </c>
      <c r="DV2641" s="25"/>
      <c r="DW2641" s="25">
        <v>1232.3942542355801</v>
      </c>
      <c r="DX2641" s="25"/>
      <c r="DY2641" s="25"/>
      <c r="DZ2641" s="25"/>
      <c r="EA2641" s="25"/>
      <c r="EB2641" s="25"/>
      <c r="EC2641" s="25"/>
      <c r="ED2641" s="25"/>
      <c r="EE2641" s="25"/>
    </row>
    <row r="2642" spans="110:135" x14ac:dyDescent="0.2">
      <c r="DF2642" s="24" t="s">
        <v>4349</v>
      </c>
      <c r="DG2642" s="24" t="s">
        <v>274</v>
      </c>
      <c r="DH2642" s="25">
        <v>2330.0891441077101</v>
      </c>
      <c r="DI2642" s="25">
        <v>2537.5525588637602</v>
      </c>
      <c r="DJ2642" s="25">
        <v>44.602106581039003</v>
      </c>
      <c r="DK2642" s="25"/>
      <c r="DL2642" s="25">
        <v>1138</v>
      </c>
      <c r="DM2642" s="25">
        <v>330.13262400000002</v>
      </c>
      <c r="DN2642" s="25">
        <v>2900.1250380000001</v>
      </c>
      <c r="DO2642" s="25">
        <v>1737.7367019999999</v>
      </c>
      <c r="DP2642" s="25">
        <v>1577.8857833488901</v>
      </c>
      <c r="DQ2642" s="25">
        <v>768.77428714291398</v>
      </c>
      <c r="DR2642" s="25">
        <v>2605.1117624261501</v>
      </c>
      <c r="DS2642" s="25">
        <v>3110.4257677263299</v>
      </c>
      <c r="DT2642" s="25"/>
      <c r="DU2642" s="25">
        <v>2616.23215621396</v>
      </c>
      <c r="DV2642" s="25">
        <v>2163.79282210368</v>
      </c>
      <c r="DW2642" s="25"/>
      <c r="DX2642" s="25">
        <v>3807.0957735901602</v>
      </c>
      <c r="DY2642" s="25">
        <v>2469.9933553013602</v>
      </c>
      <c r="DZ2642" s="25">
        <v>1730.6492672012</v>
      </c>
      <c r="EA2642" s="25"/>
      <c r="EB2642" s="25"/>
      <c r="EC2642" s="25">
        <v>3600.83305985474</v>
      </c>
      <c r="ED2642" s="25">
        <v>3344.6379068139399</v>
      </c>
      <c r="EE2642" s="25">
        <v>3380</v>
      </c>
    </row>
    <row r="2643" spans="110:135" x14ac:dyDescent="0.2">
      <c r="DF2643" s="24" t="s">
        <v>6432</v>
      </c>
      <c r="DG2643" s="24" t="s">
        <v>212</v>
      </c>
      <c r="DH2643" s="25">
        <v>3294.4108770758598</v>
      </c>
      <c r="DI2643" s="25">
        <v>2539.3574609923598</v>
      </c>
      <c r="DJ2643" s="25">
        <v>85.532723592035396</v>
      </c>
      <c r="DK2643" s="25">
        <v>2145</v>
      </c>
      <c r="DL2643" s="25">
        <v>1050</v>
      </c>
      <c r="DM2643" s="25">
        <v>671.19869129999995</v>
      </c>
      <c r="DN2643" s="25"/>
      <c r="DO2643" s="25"/>
      <c r="DP2643" s="25">
        <v>2196.95331005148</v>
      </c>
      <c r="DQ2643" s="25">
        <v>2709.5897501193099</v>
      </c>
      <c r="DR2643" s="25"/>
      <c r="DS2643" s="25">
        <v>2591.2299413831101</v>
      </c>
      <c r="DT2643" s="25"/>
      <c r="DU2643" s="25">
        <v>2371.50841011581</v>
      </c>
      <c r="DV2643" s="25">
        <v>2852.0912932907199</v>
      </c>
      <c r="DW2643" s="25">
        <v>2474.6892242059498</v>
      </c>
      <c r="DX2643" s="25">
        <v>4820.9583721301196</v>
      </c>
      <c r="DY2643" s="25"/>
      <c r="DZ2643" s="25">
        <v>2487.48498060161</v>
      </c>
      <c r="EA2643" s="25"/>
      <c r="EB2643" s="25"/>
      <c r="EC2643" s="25">
        <v>3541.0111557134201</v>
      </c>
      <c r="ED2643" s="25">
        <v>3810.0371501505301</v>
      </c>
      <c r="EE2643" s="25">
        <v>12400</v>
      </c>
    </row>
    <row r="2644" spans="110:135" x14ac:dyDescent="0.2">
      <c r="DF2644" s="24" t="s">
        <v>5431</v>
      </c>
      <c r="DG2644" s="24" t="s">
        <v>212</v>
      </c>
      <c r="DH2644" s="25">
        <v>2649.7168192520999</v>
      </c>
      <c r="DI2644" s="25">
        <v>2540.2888065705101</v>
      </c>
      <c r="DJ2644" s="25">
        <v>71.868882872116501</v>
      </c>
      <c r="DK2644" s="25">
        <v>736</v>
      </c>
      <c r="DL2644" s="25">
        <v>2302</v>
      </c>
      <c r="DM2644" s="25">
        <v>201.8545341</v>
      </c>
      <c r="DN2644" s="25"/>
      <c r="DO2644" s="25"/>
      <c r="DP2644" s="25">
        <v>995.79355140523705</v>
      </c>
      <c r="DQ2644" s="25"/>
      <c r="DR2644" s="25"/>
      <c r="DS2644" s="25">
        <v>411.62549238715002</v>
      </c>
      <c r="DT2644" s="25"/>
      <c r="DU2644" s="25">
        <v>6279.6027725074</v>
      </c>
      <c r="DV2644" s="25">
        <v>3252.66219836763</v>
      </c>
      <c r="DW2644" s="25">
        <v>2778.5776131410098</v>
      </c>
      <c r="DX2644" s="25">
        <v>4475.7837764645201</v>
      </c>
      <c r="DY2644" s="25"/>
      <c r="DZ2644" s="25">
        <v>2263.8704284361302</v>
      </c>
      <c r="EA2644" s="25"/>
      <c r="EB2644" s="25"/>
      <c r="EC2644" s="25"/>
      <c r="ED2644" s="25">
        <v>3208.8314642161799</v>
      </c>
      <c r="EE2644" s="25">
        <v>4890</v>
      </c>
    </row>
    <row r="2645" spans="110:135" x14ac:dyDescent="0.2">
      <c r="DF2645" s="24" t="s">
        <v>2747</v>
      </c>
      <c r="DG2645" s="24" t="s">
        <v>212</v>
      </c>
      <c r="DH2645" s="25">
        <v>2078.3580320075198</v>
      </c>
      <c r="DI2645" s="25">
        <v>2540.7111095954701</v>
      </c>
      <c r="DJ2645" s="25">
        <v>64.637720626377202</v>
      </c>
      <c r="DK2645" s="25"/>
      <c r="DL2645" s="25">
        <v>4076</v>
      </c>
      <c r="DM2645" s="25">
        <v>171.0123883</v>
      </c>
      <c r="DN2645" s="25">
        <v>3061.131097</v>
      </c>
      <c r="DO2645" s="25"/>
      <c r="DP2645" s="25">
        <v>896.99653343623697</v>
      </c>
      <c r="DQ2645" s="25">
        <v>3058.1047926486999</v>
      </c>
      <c r="DR2645" s="25"/>
      <c r="DS2645" s="25">
        <v>2888.1564582681799</v>
      </c>
      <c r="DT2645" s="25"/>
      <c r="DU2645" s="25">
        <v>2540.7111095954701</v>
      </c>
      <c r="DV2645" s="25"/>
      <c r="DW2645" s="25">
        <v>1407.1099088191099</v>
      </c>
      <c r="DX2645" s="25"/>
      <c r="DY2645" s="25"/>
      <c r="DZ2645" s="25"/>
      <c r="EA2645" s="25"/>
      <c r="EB2645" s="25"/>
      <c r="EC2645" s="25"/>
      <c r="ED2645" s="25"/>
      <c r="EE2645" s="25">
        <v>606</v>
      </c>
    </row>
    <row r="2646" spans="110:135" x14ac:dyDescent="0.2">
      <c r="DF2646" s="24" t="s">
        <v>5580</v>
      </c>
      <c r="DG2646" s="24" t="s">
        <v>212</v>
      </c>
      <c r="DH2646" s="25">
        <v>2962.1344210010602</v>
      </c>
      <c r="DI2646" s="25">
        <v>2543.0807147342298</v>
      </c>
      <c r="DJ2646" s="25">
        <v>76.2072093472201</v>
      </c>
      <c r="DK2646" s="25"/>
      <c r="DL2646" s="25">
        <v>3676</v>
      </c>
      <c r="DM2646" s="25">
        <v>594.52491169999996</v>
      </c>
      <c r="DN2646" s="25"/>
      <c r="DO2646" s="25">
        <v>324.55905651</v>
      </c>
      <c r="DP2646" s="25">
        <v>6209.6311933717097</v>
      </c>
      <c r="DQ2646" s="25">
        <v>7666.2009500521699</v>
      </c>
      <c r="DR2646" s="25">
        <v>3803.0764780571699</v>
      </c>
      <c r="DS2646" s="25">
        <v>5013.5678110051504</v>
      </c>
      <c r="DT2646" s="25"/>
      <c r="DU2646" s="25">
        <v>1100.1533697892401</v>
      </c>
      <c r="DV2646" s="25"/>
      <c r="DW2646" s="25">
        <v>1826.68410856061</v>
      </c>
      <c r="DX2646" s="25"/>
      <c r="DY2646" s="25">
        <v>4126.5846202354496</v>
      </c>
      <c r="DZ2646" s="25">
        <v>1763.7379652648699</v>
      </c>
      <c r="EA2646" s="25"/>
      <c r="EB2646" s="25"/>
      <c r="EC2646" s="25">
        <v>2051.6546643762999</v>
      </c>
      <c r="ED2646" s="25">
        <v>3034.5067650921601</v>
      </c>
      <c r="EE2646" s="25">
        <v>279</v>
      </c>
    </row>
    <row r="2647" spans="110:135" x14ac:dyDescent="0.2">
      <c r="DF2647" s="24" t="s">
        <v>6297</v>
      </c>
      <c r="DG2647" s="24" t="s">
        <v>212</v>
      </c>
      <c r="DH2647" s="25">
        <v>2870.85616220254</v>
      </c>
      <c r="DI2647" s="25">
        <v>2543.69503683935</v>
      </c>
      <c r="DJ2647" s="25">
        <v>82.314283614702205</v>
      </c>
      <c r="DK2647" s="25"/>
      <c r="DL2647" s="25">
        <v>965</v>
      </c>
      <c r="DM2647" s="25">
        <v>202.45103710000001</v>
      </c>
      <c r="DN2647" s="25"/>
      <c r="DO2647" s="25"/>
      <c r="DP2647" s="25">
        <v>944.75123970255504</v>
      </c>
      <c r="DQ2647" s="25"/>
      <c r="DR2647" s="25"/>
      <c r="DS2647" s="25">
        <v>1605.4904743960001</v>
      </c>
      <c r="DT2647" s="25"/>
      <c r="DU2647" s="25">
        <v>491.079151371286</v>
      </c>
      <c r="DV2647" s="25">
        <v>5670.8363462282496</v>
      </c>
      <c r="DW2647" s="25">
        <v>1165.1489404577201</v>
      </c>
      <c r="DX2647" s="25">
        <v>4546.7110624104198</v>
      </c>
      <c r="DY2647" s="25"/>
      <c r="DZ2647" s="25">
        <v>3923.0860226887798</v>
      </c>
      <c r="EA2647" s="25"/>
      <c r="EB2647" s="25"/>
      <c r="EC2647" s="25">
        <v>3683.8200727927201</v>
      </c>
      <c r="ED2647" s="25">
        <v>3481.8995992826999</v>
      </c>
      <c r="EE2647" s="25">
        <v>7770</v>
      </c>
    </row>
    <row r="2648" spans="110:135" x14ac:dyDescent="0.2">
      <c r="DF2648" s="24" t="s">
        <v>6215</v>
      </c>
      <c r="DG2648" s="24" t="s">
        <v>212</v>
      </c>
      <c r="DH2648" s="25">
        <v>2913.1996178224399</v>
      </c>
      <c r="DI2648" s="25">
        <v>2544.1822901433002</v>
      </c>
      <c r="DJ2648" s="25">
        <v>46.244163345515503</v>
      </c>
      <c r="DK2648" s="25"/>
      <c r="DL2648" s="25">
        <v>1892</v>
      </c>
      <c r="DM2648" s="25">
        <v>767.26750279999999</v>
      </c>
      <c r="DN2648" s="25"/>
      <c r="DO2648" s="25">
        <v>1436.2476141</v>
      </c>
      <c r="DP2648" s="25">
        <v>2544.1822901433002</v>
      </c>
      <c r="DQ2648" s="25"/>
      <c r="DR2648" s="25">
        <v>2348.0006714895198</v>
      </c>
      <c r="DS2648" s="25">
        <v>5311.6307660932098</v>
      </c>
      <c r="DT2648" s="25">
        <v>1675.1119226447199</v>
      </c>
      <c r="DU2648" s="25">
        <v>3829.2823995694298</v>
      </c>
      <c r="DV2648" s="25">
        <v>3203.7905212371202</v>
      </c>
      <c r="DW2648" s="25">
        <v>3990.8652717380101</v>
      </c>
      <c r="DX2648" s="25">
        <v>3551.2617675710499</v>
      </c>
      <c r="DY2648" s="25">
        <v>2450.7644935141002</v>
      </c>
      <c r="DZ2648" s="25">
        <v>3105.0836773455499</v>
      </c>
      <c r="EA2648" s="25"/>
      <c r="EB2648" s="25"/>
      <c r="EC2648" s="25">
        <v>2132.5053690906502</v>
      </c>
      <c r="ED2648" s="25"/>
      <c r="EE2648" s="25">
        <v>5460</v>
      </c>
    </row>
    <row r="2649" spans="110:135" x14ac:dyDescent="0.2">
      <c r="DF2649" s="24" t="s">
        <v>4527</v>
      </c>
      <c r="DG2649" s="24" t="s">
        <v>212</v>
      </c>
      <c r="DH2649" s="25">
        <v>2514.3139029435802</v>
      </c>
      <c r="DI2649" s="25">
        <v>2544.2912318610902</v>
      </c>
      <c r="DJ2649" s="25">
        <v>46.235050692992701</v>
      </c>
      <c r="DK2649" s="25"/>
      <c r="DL2649" s="25">
        <v>2481</v>
      </c>
      <c r="DM2649" s="25">
        <v>257.0785262</v>
      </c>
      <c r="DN2649" s="25"/>
      <c r="DO2649" s="25"/>
      <c r="DP2649" s="25">
        <v>2607.5824637221799</v>
      </c>
      <c r="DQ2649" s="25"/>
      <c r="DR2649" s="25"/>
      <c r="DS2649" s="25">
        <v>4184.8276683002196</v>
      </c>
      <c r="DT2649" s="25"/>
      <c r="DU2649" s="25">
        <v>2225.8725773482402</v>
      </c>
      <c r="DV2649" s="25"/>
      <c r="DW2649" s="25"/>
      <c r="DX2649" s="25"/>
      <c r="DY2649" s="25"/>
      <c r="DZ2649" s="25">
        <v>2937.4730931764602</v>
      </c>
      <c r="EA2649" s="25">
        <v>1892.5850337545301</v>
      </c>
      <c r="EB2649" s="25">
        <v>4058.7091723609101</v>
      </c>
      <c r="EC2649" s="25"/>
      <c r="ED2649" s="25">
        <v>2988.0104945732701</v>
      </c>
      <c r="EE2649" s="25">
        <v>1510</v>
      </c>
    </row>
    <row r="2650" spans="110:135" x14ac:dyDescent="0.2">
      <c r="DF2650" s="24" t="s">
        <v>5918</v>
      </c>
      <c r="DG2650" s="24" t="s">
        <v>212</v>
      </c>
      <c r="DH2650" s="25">
        <v>2697.2102711259899</v>
      </c>
      <c r="DI2650" s="25">
        <v>2544.3430467752601</v>
      </c>
      <c r="DJ2650" s="25">
        <v>66.394677535549107</v>
      </c>
      <c r="DK2650" s="25"/>
      <c r="DL2650" s="25">
        <v>6623</v>
      </c>
      <c r="DM2650" s="25">
        <v>702.0660431</v>
      </c>
      <c r="DN2650" s="25"/>
      <c r="DO2650" s="25"/>
      <c r="DP2650" s="25">
        <v>1650.56114861575</v>
      </c>
      <c r="DQ2650" s="25"/>
      <c r="DR2650" s="25">
        <v>1250.8170985916299</v>
      </c>
      <c r="DS2650" s="25">
        <v>890.68537902161904</v>
      </c>
      <c r="DT2650" s="25"/>
      <c r="DU2650" s="25">
        <v>2584.8928398541402</v>
      </c>
      <c r="DV2650" s="25"/>
      <c r="DW2650" s="25">
        <v>2503.7932536963699</v>
      </c>
      <c r="DX2650" s="25"/>
      <c r="DY2650" s="25">
        <v>2811.7000146026899</v>
      </c>
      <c r="DZ2650" s="25">
        <v>2679.03068034334</v>
      </c>
      <c r="EA2650" s="25"/>
      <c r="EB2650" s="25"/>
      <c r="EC2650" s="25">
        <v>5321.1136229969297</v>
      </c>
      <c r="ED2650" s="25">
        <v>3788.86317268936</v>
      </c>
      <c r="EE2650" s="25">
        <v>1560</v>
      </c>
    </row>
    <row r="2651" spans="110:135" x14ac:dyDescent="0.2">
      <c r="DF2651" s="24" t="s">
        <v>5345</v>
      </c>
      <c r="DG2651" s="24" t="s">
        <v>212</v>
      </c>
      <c r="DH2651" s="25">
        <v>2659.7361567604698</v>
      </c>
      <c r="DI2651" s="25">
        <v>2544.6714997993699</v>
      </c>
      <c r="DJ2651" s="25">
        <v>60.305124477947899</v>
      </c>
      <c r="DK2651" s="25"/>
      <c r="DL2651" s="25">
        <v>1457</v>
      </c>
      <c r="DM2651" s="25">
        <v>817.43475690000002</v>
      </c>
      <c r="DN2651" s="25">
        <v>3171.9804049999998</v>
      </c>
      <c r="DO2651" s="25"/>
      <c r="DP2651" s="25">
        <v>1856.2440657245299</v>
      </c>
      <c r="DQ2651" s="25"/>
      <c r="DR2651" s="25">
        <v>6760.9586710062604</v>
      </c>
      <c r="DS2651" s="25">
        <v>1938.7736742435</v>
      </c>
      <c r="DT2651" s="25"/>
      <c r="DU2651" s="25"/>
      <c r="DV2651" s="25">
        <v>2923.9738742679601</v>
      </c>
      <c r="DW2651" s="25">
        <v>2889.0346297306601</v>
      </c>
      <c r="DX2651" s="25">
        <v>3547.0261476928499</v>
      </c>
      <c r="DY2651" s="25"/>
      <c r="DZ2651" s="25">
        <v>2544.6714997993699</v>
      </c>
      <c r="EA2651" s="25"/>
      <c r="EB2651" s="25"/>
      <c r="EC2651" s="25"/>
      <c r="ED2651" s="25"/>
      <c r="EE2651" s="25">
        <v>1350</v>
      </c>
    </row>
    <row r="2652" spans="110:135" x14ac:dyDescent="0.2">
      <c r="DF2652" s="24" t="s">
        <v>5642</v>
      </c>
      <c r="DG2652" s="24" t="s">
        <v>212</v>
      </c>
      <c r="DH2652" s="25">
        <v>2201.6796673734798</v>
      </c>
      <c r="DI2652" s="25">
        <v>2546.5913151363202</v>
      </c>
      <c r="DJ2652" s="25">
        <v>51.326831063954799</v>
      </c>
      <c r="DK2652" s="25"/>
      <c r="DL2652" s="25"/>
      <c r="DM2652" s="25">
        <v>81.268437210000002</v>
      </c>
      <c r="DN2652" s="25"/>
      <c r="DO2652" s="25"/>
      <c r="DP2652" s="25"/>
      <c r="DQ2652" s="25"/>
      <c r="DR2652" s="25"/>
      <c r="DS2652" s="25">
        <v>1021.89024357475</v>
      </c>
      <c r="DT2652" s="25"/>
      <c r="DU2652" s="25"/>
      <c r="DV2652" s="25">
        <v>3357.8756168883201</v>
      </c>
      <c r="DW2652" s="25">
        <v>2118.5839442578099</v>
      </c>
      <c r="DX2652" s="25"/>
      <c r="DY2652" s="25">
        <v>3349.49585995813</v>
      </c>
      <c r="DZ2652" s="25">
        <v>2591.1406068261699</v>
      </c>
      <c r="EA2652" s="25">
        <v>2534.3791398660301</v>
      </c>
      <c r="EB2652" s="25"/>
      <c r="EC2652" s="25">
        <v>2558.8034904066199</v>
      </c>
      <c r="ED2652" s="25"/>
      <c r="EE2652" s="25"/>
    </row>
    <row r="2653" spans="110:135" x14ac:dyDescent="0.2">
      <c r="DF2653" s="24" t="s">
        <v>5848</v>
      </c>
      <c r="DG2653" s="24" t="s">
        <v>212</v>
      </c>
      <c r="DH2653" s="25">
        <v>3289.4218831043099</v>
      </c>
      <c r="DI2653" s="25">
        <v>2547.43988361739</v>
      </c>
      <c r="DJ2653" s="25">
        <v>69.079443806393797</v>
      </c>
      <c r="DK2653" s="25"/>
      <c r="DL2653" s="25">
        <v>2582</v>
      </c>
      <c r="DM2653" s="25">
        <v>967.50723879999998</v>
      </c>
      <c r="DN2653" s="25"/>
      <c r="DO2653" s="25"/>
      <c r="DP2653" s="25">
        <v>4024.6258126880498</v>
      </c>
      <c r="DQ2653" s="25">
        <v>2512.87976723477</v>
      </c>
      <c r="DR2653" s="25"/>
      <c r="DS2653" s="25">
        <v>2055.4044946345098</v>
      </c>
      <c r="DT2653" s="25">
        <v>4659.2666609476701</v>
      </c>
      <c r="DU2653" s="25">
        <v>2091.9563867054098</v>
      </c>
      <c r="DV2653" s="25"/>
      <c r="DW2653" s="25"/>
      <c r="DX2653" s="25">
        <v>3590.1882571193801</v>
      </c>
      <c r="DY2653" s="25"/>
      <c r="DZ2653" s="25">
        <v>1873.9999840821199</v>
      </c>
      <c r="EA2653" s="25"/>
      <c r="EB2653" s="25"/>
      <c r="EC2653" s="25">
        <v>2347.3194817272602</v>
      </c>
      <c r="ED2653" s="25">
        <v>3007.9145133124998</v>
      </c>
      <c r="EE2653" s="25">
        <v>9760</v>
      </c>
    </row>
    <row r="2654" spans="110:135" x14ac:dyDescent="0.2">
      <c r="DF2654" s="24" t="s">
        <v>3485</v>
      </c>
      <c r="DG2654" s="24" t="s">
        <v>212</v>
      </c>
      <c r="DH2654" s="25">
        <v>2432.6269920084401</v>
      </c>
      <c r="DI2654" s="25">
        <v>2549.3454981790001</v>
      </c>
      <c r="DJ2654" s="25">
        <v>52.490013481227003</v>
      </c>
      <c r="DK2654" s="25">
        <v>3633</v>
      </c>
      <c r="DL2654" s="25">
        <v>2158</v>
      </c>
      <c r="DM2654" s="25">
        <v>498.18180219999999</v>
      </c>
      <c r="DN2654" s="25"/>
      <c r="DO2654" s="25"/>
      <c r="DP2654" s="25">
        <v>4710.8129318593501</v>
      </c>
      <c r="DQ2654" s="25">
        <v>3246.4760830257201</v>
      </c>
      <c r="DR2654" s="25">
        <v>2643.6857854569698</v>
      </c>
      <c r="DS2654" s="25">
        <v>3540.4238162255201</v>
      </c>
      <c r="DT2654" s="25">
        <v>3127.6109871682702</v>
      </c>
      <c r="DU2654" s="25">
        <v>1580.5770013908</v>
      </c>
      <c r="DV2654" s="25">
        <v>2549.3454981790001</v>
      </c>
      <c r="DW2654" s="25">
        <v>2104.49415505453</v>
      </c>
      <c r="DX2654" s="25"/>
      <c r="DY2654" s="25"/>
      <c r="DZ2654" s="25">
        <v>1706.5428355495501</v>
      </c>
      <c r="EA2654" s="25"/>
      <c r="EB2654" s="25"/>
      <c r="EC2654" s="25"/>
      <c r="ED2654" s="25"/>
      <c r="EE2654" s="25">
        <v>125</v>
      </c>
    </row>
    <row r="2655" spans="110:135" x14ac:dyDescent="0.2">
      <c r="DF2655" s="24" t="s">
        <v>5959</v>
      </c>
      <c r="DG2655" s="24" t="s">
        <v>274</v>
      </c>
      <c r="DH2655" s="25">
        <v>2739.7615416691501</v>
      </c>
      <c r="DI2655" s="25">
        <v>2549.6692079618401</v>
      </c>
      <c r="DJ2655" s="25">
        <v>78.262702528385404</v>
      </c>
      <c r="DK2655" s="25"/>
      <c r="DL2655" s="25">
        <v>1199</v>
      </c>
      <c r="DM2655" s="25">
        <v>62.849929170000003</v>
      </c>
      <c r="DN2655" s="25"/>
      <c r="DO2655" s="25"/>
      <c r="DP2655" s="25"/>
      <c r="DQ2655" s="25"/>
      <c r="DR2655" s="25"/>
      <c r="DS2655" s="25"/>
      <c r="DT2655" s="25"/>
      <c r="DU2655" s="25"/>
      <c r="DV2655" s="25">
        <v>2662.15877220636</v>
      </c>
      <c r="DW2655" s="25"/>
      <c r="DX2655" s="25"/>
      <c r="DY2655" s="25"/>
      <c r="DZ2655" s="25">
        <v>6217.8183091643104</v>
      </c>
      <c r="EA2655" s="25"/>
      <c r="EB2655" s="25"/>
      <c r="EC2655" s="25">
        <v>2437.1796437173098</v>
      </c>
      <c r="ED2655" s="25">
        <v>3859.56259575692</v>
      </c>
      <c r="EE2655" s="25"/>
    </row>
    <row r="2656" spans="110:135" x14ac:dyDescent="0.2">
      <c r="DF2656" s="24" t="s">
        <v>5182</v>
      </c>
      <c r="DG2656" s="24" t="s">
        <v>212</v>
      </c>
      <c r="DH2656" s="25">
        <v>2325.8366935313302</v>
      </c>
      <c r="DI2656" s="25">
        <v>2550.1789246816402</v>
      </c>
      <c r="DJ2656" s="25">
        <v>43.963933029930402</v>
      </c>
      <c r="DK2656" s="25"/>
      <c r="DL2656" s="25">
        <v>3342</v>
      </c>
      <c r="DM2656" s="25">
        <v>457.89309309999999</v>
      </c>
      <c r="DN2656" s="25"/>
      <c r="DO2656" s="25"/>
      <c r="DP2656" s="25">
        <v>2715.5901067309601</v>
      </c>
      <c r="DQ2656" s="25"/>
      <c r="DR2656" s="25"/>
      <c r="DS2656" s="25">
        <v>2145.1851333766499</v>
      </c>
      <c r="DT2656" s="25"/>
      <c r="DU2656" s="25">
        <v>2384.7677426323198</v>
      </c>
      <c r="DV2656" s="25">
        <v>3359.8070908396999</v>
      </c>
      <c r="DW2656" s="25">
        <v>2149.6461623836799</v>
      </c>
      <c r="DX2656" s="25"/>
      <c r="DY2656" s="25"/>
      <c r="DZ2656" s="25">
        <v>2824.38447314515</v>
      </c>
      <c r="EA2656" s="25"/>
      <c r="EB2656" s="25"/>
      <c r="EC2656" s="25">
        <v>3175.0931331048</v>
      </c>
      <c r="ED2656" s="25"/>
      <c r="EE2656" s="25">
        <v>704</v>
      </c>
    </row>
    <row r="2657" spans="110:135" x14ac:dyDescent="0.2">
      <c r="DF2657" s="24" t="s">
        <v>6061</v>
      </c>
      <c r="DG2657" s="24" t="s">
        <v>212</v>
      </c>
      <c r="DH2657" s="25">
        <v>3077.46324598089</v>
      </c>
      <c r="DI2657" s="25">
        <v>2550.1977168515</v>
      </c>
      <c r="DJ2657" s="25">
        <v>88.5882045024061</v>
      </c>
      <c r="DK2657" s="25"/>
      <c r="DL2657" s="25">
        <v>5066</v>
      </c>
      <c r="DM2657" s="25">
        <v>398.27492590000003</v>
      </c>
      <c r="DN2657" s="25"/>
      <c r="DO2657" s="25"/>
      <c r="DP2657" s="25">
        <v>598.84040319945802</v>
      </c>
      <c r="DQ2657" s="25"/>
      <c r="DR2657" s="25">
        <v>1327.79595877508</v>
      </c>
      <c r="DS2657" s="25">
        <v>3482.1665411751101</v>
      </c>
      <c r="DT2657" s="25">
        <v>3531.6036860701502</v>
      </c>
      <c r="DU2657" s="25">
        <v>1585.36510102547</v>
      </c>
      <c r="DV2657" s="25"/>
      <c r="DW2657" s="25">
        <v>1618.2288925278899</v>
      </c>
      <c r="DX2657" s="25">
        <v>3646.35695113572</v>
      </c>
      <c r="DY2657" s="25"/>
      <c r="DZ2657" s="25"/>
      <c r="EA2657" s="25"/>
      <c r="EB2657" s="25"/>
      <c r="EC2657" s="25"/>
      <c r="ED2657" s="25"/>
      <c r="EE2657" s="25">
        <v>9520</v>
      </c>
    </row>
    <row r="2658" spans="110:135" x14ac:dyDescent="0.2">
      <c r="DF2658" s="24" t="s">
        <v>4470</v>
      </c>
      <c r="DG2658" s="24" t="s">
        <v>212</v>
      </c>
      <c r="DH2658" s="25">
        <v>3881.2350541153301</v>
      </c>
      <c r="DI2658" s="25">
        <v>2550.3335493888098</v>
      </c>
      <c r="DJ2658" s="25">
        <v>97.078053757178594</v>
      </c>
      <c r="DK2658" s="25"/>
      <c r="DL2658" s="25">
        <v>4994</v>
      </c>
      <c r="DM2658" s="25">
        <v>793.12709359999997</v>
      </c>
      <c r="DN2658" s="25"/>
      <c r="DO2658" s="25">
        <v>14339.174434</v>
      </c>
      <c r="DP2658" s="25">
        <v>3557.5927896624298</v>
      </c>
      <c r="DQ2658" s="25">
        <v>2550.3335493888098</v>
      </c>
      <c r="DR2658" s="25">
        <v>1980.4372727628399</v>
      </c>
      <c r="DS2658" s="25">
        <v>5531.1293583652596</v>
      </c>
      <c r="DT2658" s="25">
        <v>3612.1827607445598</v>
      </c>
      <c r="DU2658" s="25">
        <v>2174.2221116140599</v>
      </c>
      <c r="DV2658" s="25"/>
      <c r="DW2658" s="25">
        <v>1721.38622513071</v>
      </c>
      <c r="DX2658" s="25"/>
      <c r="DY2658" s="25"/>
      <c r="DZ2658" s="25"/>
      <c r="EA2658" s="25"/>
      <c r="EB2658" s="25"/>
      <c r="EC2658" s="25"/>
      <c r="ED2658" s="25"/>
      <c r="EE2658" s="25">
        <v>1440</v>
      </c>
    </row>
    <row r="2659" spans="110:135" x14ac:dyDescent="0.2">
      <c r="DF2659" s="24" t="s">
        <v>5656</v>
      </c>
      <c r="DG2659" s="24" t="s">
        <v>212</v>
      </c>
      <c r="DH2659" s="25">
        <v>2760.0036192638099</v>
      </c>
      <c r="DI2659" s="25">
        <v>2550.5645071396498</v>
      </c>
      <c r="DJ2659" s="25">
        <v>53.467477618285102</v>
      </c>
      <c r="DK2659" s="25"/>
      <c r="DL2659" s="25">
        <v>2066</v>
      </c>
      <c r="DM2659" s="25">
        <v>20.213480059999998</v>
      </c>
      <c r="DN2659" s="25"/>
      <c r="DO2659" s="25"/>
      <c r="DP2659" s="25">
        <v>5807.8748385921799</v>
      </c>
      <c r="DQ2659" s="25">
        <v>2290.4142863295701</v>
      </c>
      <c r="DR2659" s="25"/>
      <c r="DS2659" s="25">
        <v>2249.1250556875102</v>
      </c>
      <c r="DT2659" s="25"/>
      <c r="DU2659" s="25">
        <v>2500.9545701318302</v>
      </c>
      <c r="DV2659" s="25"/>
      <c r="DW2659" s="25">
        <v>2808.3474201977101</v>
      </c>
      <c r="DX2659" s="25"/>
      <c r="DY2659" s="25">
        <v>2600.1744441474598</v>
      </c>
      <c r="DZ2659" s="25">
        <v>3284.3983504683001</v>
      </c>
      <c r="EA2659" s="25"/>
      <c r="EB2659" s="25"/>
      <c r="EC2659" s="25">
        <v>3972.5337470235299</v>
      </c>
      <c r="ED2659" s="25"/>
      <c r="EE2659" s="25"/>
    </row>
    <row r="2660" spans="110:135" x14ac:dyDescent="0.2">
      <c r="DF2660" s="24" t="s">
        <v>4908</v>
      </c>
      <c r="DG2660" s="24" t="s">
        <v>212</v>
      </c>
      <c r="DH2660" s="25">
        <v>2670.58793031294</v>
      </c>
      <c r="DI2660" s="25">
        <v>2550.6386196687299</v>
      </c>
      <c r="DJ2660" s="25">
        <v>41.184629303808698</v>
      </c>
      <c r="DK2660" s="25"/>
      <c r="DL2660" s="25">
        <v>2267</v>
      </c>
      <c r="DM2660" s="25">
        <v>657.01694440000006</v>
      </c>
      <c r="DN2660" s="25"/>
      <c r="DO2660" s="25"/>
      <c r="DP2660" s="25">
        <v>3280.1465340754798</v>
      </c>
      <c r="DQ2660" s="25"/>
      <c r="DR2660" s="25">
        <v>1990.5556383087601</v>
      </c>
      <c r="DS2660" s="25">
        <v>5044.0133768740097</v>
      </c>
      <c r="DT2660" s="25"/>
      <c r="DU2660" s="25">
        <v>3805.5518114311099</v>
      </c>
      <c r="DV2660" s="25">
        <v>2608.3563170725101</v>
      </c>
      <c r="DW2660" s="25">
        <v>2048.3205561657301</v>
      </c>
      <c r="DX2660" s="25"/>
      <c r="DY2660" s="25">
        <v>2851.6900592749198</v>
      </c>
      <c r="DZ2660" s="25">
        <v>2492.9209222649401</v>
      </c>
      <c r="EA2660" s="25"/>
      <c r="EB2660" s="25"/>
      <c r="EC2660" s="25"/>
      <c r="ED2660" s="25">
        <v>3141.4830038878299</v>
      </c>
      <c r="EE2660" s="25">
        <v>1860</v>
      </c>
    </row>
    <row r="2661" spans="110:135" x14ac:dyDescent="0.2">
      <c r="DF2661" s="24" t="s">
        <v>6204</v>
      </c>
      <c r="DG2661" s="24" t="s">
        <v>274</v>
      </c>
      <c r="DH2661" s="25">
        <v>3278.0721841678401</v>
      </c>
      <c r="DI2661" s="25">
        <v>2552.2781885230202</v>
      </c>
      <c r="DJ2661" s="25">
        <v>92.467716633348701</v>
      </c>
      <c r="DK2661" s="25"/>
      <c r="DL2661" s="25">
        <v>5919</v>
      </c>
      <c r="DM2661" s="25">
        <v>811.1593742</v>
      </c>
      <c r="DN2661" s="25"/>
      <c r="DO2661" s="25"/>
      <c r="DP2661" s="25">
        <v>161.873688175555</v>
      </c>
      <c r="DQ2661" s="25"/>
      <c r="DR2661" s="25">
        <v>6946.0496699406103</v>
      </c>
      <c r="DS2661" s="25">
        <v>2552.2781885230202</v>
      </c>
      <c r="DT2661" s="25"/>
      <c r="DU2661" s="25"/>
      <c r="DV2661" s="25"/>
      <c r="DW2661" s="25"/>
      <c r="DX2661" s="25"/>
      <c r="DY2661" s="25"/>
      <c r="DZ2661" s="25"/>
      <c r="EA2661" s="25"/>
      <c r="EB2661" s="25"/>
      <c r="EC2661" s="25"/>
      <c r="ED2661" s="25"/>
      <c r="EE2661" s="25"/>
    </row>
    <row r="2662" spans="110:135" x14ac:dyDescent="0.2">
      <c r="DF2662" s="24" t="s">
        <v>5940</v>
      </c>
      <c r="DG2662" s="24" t="s">
        <v>274</v>
      </c>
      <c r="DH2662" s="25">
        <v>2553</v>
      </c>
      <c r="DI2662" s="25">
        <v>2553</v>
      </c>
      <c r="DJ2662" s="25"/>
      <c r="DK2662" s="25"/>
      <c r="DL2662" s="25">
        <v>2553</v>
      </c>
      <c r="DM2662" s="25"/>
      <c r="DN2662" s="25"/>
      <c r="DO2662" s="25"/>
      <c r="DP2662" s="25"/>
      <c r="DQ2662" s="25"/>
      <c r="DR2662" s="25"/>
      <c r="DS2662" s="25"/>
      <c r="DT2662" s="25"/>
      <c r="DU2662" s="25"/>
      <c r="DV2662" s="25"/>
      <c r="DW2662" s="25"/>
      <c r="DX2662" s="25"/>
      <c r="DY2662" s="25"/>
      <c r="DZ2662" s="25"/>
      <c r="EA2662" s="25"/>
      <c r="EB2662" s="25"/>
      <c r="EC2662" s="25"/>
      <c r="ED2662" s="25"/>
      <c r="EE2662" s="25"/>
    </row>
    <row r="2663" spans="110:135" x14ac:dyDescent="0.2">
      <c r="DF2663" s="24" t="s">
        <v>201</v>
      </c>
      <c r="DG2663" s="24" t="s">
        <v>212</v>
      </c>
      <c r="DH2663" s="25">
        <v>3308.9183328600202</v>
      </c>
      <c r="DI2663" s="25">
        <v>2554.6508217539399</v>
      </c>
      <c r="DJ2663" s="25">
        <v>85.263255721810296</v>
      </c>
      <c r="DK2663" s="25"/>
      <c r="DL2663" s="25">
        <v>10623</v>
      </c>
      <c r="DM2663" s="25">
        <v>800.97852230000001</v>
      </c>
      <c r="DN2663" s="25">
        <v>620.86562679999997</v>
      </c>
      <c r="DO2663" s="25"/>
      <c r="DP2663" s="25"/>
      <c r="DQ2663" s="25"/>
      <c r="DR2663" s="25"/>
      <c r="DS2663" s="25">
        <v>3857.80227466835</v>
      </c>
      <c r="DT2663" s="25">
        <v>3324.5643416510302</v>
      </c>
      <c r="DU2663" s="25">
        <v>2629.3016435078798</v>
      </c>
      <c r="DV2663" s="25">
        <v>2300.3392029936199</v>
      </c>
      <c r="DW2663" s="25"/>
      <c r="DX2663" s="25"/>
      <c r="DY2663" s="25"/>
      <c r="DZ2663" s="25">
        <v>2190.6561212533402</v>
      </c>
      <c r="EA2663" s="25"/>
      <c r="EB2663" s="25"/>
      <c r="EC2663" s="25"/>
      <c r="ED2663" s="25">
        <v>4261.6755954259497</v>
      </c>
      <c r="EE2663" s="25">
        <v>2480</v>
      </c>
    </row>
    <row r="2664" spans="110:135" x14ac:dyDescent="0.2">
      <c r="DF2664" s="24" t="s">
        <v>4869</v>
      </c>
      <c r="DG2664" s="24" t="s">
        <v>212</v>
      </c>
      <c r="DH2664" s="25">
        <v>2523.9316398873202</v>
      </c>
      <c r="DI2664" s="25">
        <v>2555.9125965037902</v>
      </c>
      <c r="DJ2664" s="25">
        <v>52.142419010339303</v>
      </c>
      <c r="DK2664" s="25"/>
      <c r="DL2664" s="25">
        <v>3331</v>
      </c>
      <c r="DM2664" s="25">
        <v>741.88558169999999</v>
      </c>
      <c r="DN2664" s="25"/>
      <c r="DO2664" s="25"/>
      <c r="DP2664" s="25">
        <v>5516.7592458667004</v>
      </c>
      <c r="DQ2664" s="25">
        <v>680.80636483137596</v>
      </c>
      <c r="DR2664" s="25">
        <v>2526.2477434245402</v>
      </c>
      <c r="DS2664" s="25">
        <v>3597.8218360188198</v>
      </c>
      <c r="DT2664" s="25"/>
      <c r="DU2664" s="25">
        <v>2616.0527527057102</v>
      </c>
      <c r="DV2664" s="25">
        <v>2549.4044951385599</v>
      </c>
      <c r="DW2664" s="25">
        <v>2786.5101403133199</v>
      </c>
      <c r="DX2664" s="25"/>
      <c r="DY2664" s="25"/>
      <c r="DZ2664" s="25">
        <v>2562.4206978690199</v>
      </c>
      <c r="EA2664" s="25"/>
      <c r="EB2664" s="25"/>
      <c r="EC2664" s="25">
        <v>2038.2708207798401</v>
      </c>
      <c r="ED2664" s="25"/>
      <c r="EE2664" s="25">
        <v>1340</v>
      </c>
    </row>
    <row r="2665" spans="110:135" x14ac:dyDescent="0.2">
      <c r="DF2665" s="24" t="s">
        <v>5892</v>
      </c>
      <c r="DG2665" s="24" t="s">
        <v>212</v>
      </c>
      <c r="DH2665" s="25">
        <v>2759.9416274985201</v>
      </c>
      <c r="DI2665" s="25">
        <v>2556.5336307751199</v>
      </c>
      <c r="DJ2665" s="25">
        <v>68.820286461919395</v>
      </c>
      <c r="DK2665" s="25"/>
      <c r="DL2665" s="25">
        <v>5106</v>
      </c>
      <c r="DM2665" s="25">
        <v>1171.5888299999999</v>
      </c>
      <c r="DN2665" s="25">
        <v>491.8000136</v>
      </c>
      <c r="DO2665" s="25"/>
      <c r="DP2665" s="25">
        <v>145.43016487023601</v>
      </c>
      <c r="DQ2665" s="25"/>
      <c r="DR2665" s="25"/>
      <c r="DS2665" s="25">
        <v>2680.3409353645102</v>
      </c>
      <c r="DT2665" s="25"/>
      <c r="DU2665" s="25">
        <v>3358.9516694942399</v>
      </c>
      <c r="DV2665" s="25">
        <v>2177.9148962516101</v>
      </c>
      <c r="DW2665" s="25"/>
      <c r="DX2665" s="25"/>
      <c r="DY2665" s="25"/>
      <c r="DZ2665" s="25">
        <v>2511.9639964685398</v>
      </c>
      <c r="EA2665" s="25"/>
      <c r="EB2665" s="25"/>
      <c r="EC2665" s="25">
        <v>2556.5336307751199</v>
      </c>
      <c r="ED2665" s="25">
        <v>3578.8337656594299</v>
      </c>
      <c r="EE2665" s="25">
        <v>6580</v>
      </c>
    </row>
    <row r="2666" spans="110:135" x14ac:dyDescent="0.2">
      <c r="DF2666" s="24" t="s">
        <v>1635</v>
      </c>
      <c r="DG2666" s="24" t="s">
        <v>212</v>
      </c>
      <c r="DH2666" s="25">
        <v>2436.1166225920801</v>
      </c>
      <c r="DI2666" s="25">
        <v>2558.0769833474201</v>
      </c>
      <c r="DJ2666" s="25">
        <v>71.304907287464502</v>
      </c>
      <c r="DK2666" s="25">
        <v>579</v>
      </c>
      <c r="DL2666" s="25">
        <v>1925</v>
      </c>
      <c r="DM2666" s="25">
        <v>571.18196490000003</v>
      </c>
      <c r="DN2666" s="25"/>
      <c r="DO2666" s="25"/>
      <c r="DP2666" s="25">
        <v>2994.1027421599601</v>
      </c>
      <c r="DQ2666" s="25">
        <v>3874.9675532353599</v>
      </c>
      <c r="DR2666" s="25">
        <v>2558.0769833474201</v>
      </c>
      <c r="DS2666" s="25">
        <v>4977.5111265000696</v>
      </c>
      <c r="DT2666" s="25"/>
      <c r="DU2666" s="25">
        <v>4223.2092331858803</v>
      </c>
      <c r="DV2666" s="25"/>
      <c r="DW2666" s="25"/>
      <c r="DX2666" s="25"/>
      <c r="DY2666" s="25"/>
      <c r="DZ2666" s="25"/>
      <c r="EA2666" s="25"/>
      <c r="EB2666" s="25"/>
      <c r="EC2666" s="25"/>
      <c r="ED2666" s="25"/>
      <c r="EE2666" s="25">
        <v>222</v>
      </c>
    </row>
    <row r="2667" spans="110:135" x14ac:dyDescent="0.2">
      <c r="DF2667" s="24" t="s">
        <v>6709</v>
      </c>
      <c r="DG2667" s="24" t="s">
        <v>212</v>
      </c>
      <c r="DH2667" s="25">
        <v>3577.5432761523698</v>
      </c>
      <c r="DI2667" s="25">
        <v>2558.16785383456</v>
      </c>
      <c r="DJ2667" s="25">
        <v>98.733481148838095</v>
      </c>
      <c r="DK2667" s="25"/>
      <c r="DL2667" s="25">
        <v>13954</v>
      </c>
      <c r="DM2667" s="25">
        <v>1565.8460600000001</v>
      </c>
      <c r="DN2667" s="25"/>
      <c r="DO2667" s="25">
        <v>4370.3932857</v>
      </c>
      <c r="DP2667" s="25">
        <v>3955.6861914465699</v>
      </c>
      <c r="DQ2667" s="25"/>
      <c r="DR2667" s="25">
        <v>1400.6617101546001</v>
      </c>
      <c r="DS2667" s="25">
        <v>4361.2299596346202</v>
      </c>
      <c r="DT2667" s="25">
        <v>4363.3490888909701</v>
      </c>
      <c r="DU2667" s="25">
        <v>690.07219744054601</v>
      </c>
      <c r="DV2667" s="25"/>
      <c r="DW2667" s="25">
        <v>1178.5385954825899</v>
      </c>
      <c r="DX2667" s="25"/>
      <c r="DY2667" s="25">
        <v>2703.9523635887099</v>
      </c>
      <c r="DZ2667" s="25">
        <v>1974.4065174094201</v>
      </c>
      <c r="EA2667" s="25"/>
      <c r="EB2667" s="25"/>
      <c r="EC2667" s="25">
        <v>2412.3833440804101</v>
      </c>
      <c r="ED2667" s="25"/>
      <c r="EE2667" s="25"/>
    </row>
    <row r="2668" spans="110:135" x14ac:dyDescent="0.2">
      <c r="DF2668" s="24" t="s">
        <v>6471</v>
      </c>
      <c r="DG2668" s="24" t="s">
        <v>212</v>
      </c>
      <c r="DH2668" s="25">
        <v>3793.2980043679099</v>
      </c>
      <c r="DI2668" s="25">
        <v>2558.3834142954402</v>
      </c>
      <c r="DJ2668" s="25">
        <v>90.713079657279295</v>
      </c>
      <c r="DK2668" s="25"/>
      <c r="DL2668" s="25"/>
      <c r="DM2668" s="25">
        <v>819.95315010000002</v>
      </c>
      <c r="DN2668" s="25"/>
      <c r="DO2668" s="25">
        <v>2261.7484291999999</v>
      </c>
      <c r="DP2668" s="25">
        <v>4654.7820225415899</v>
      </c>
      <c r="DQ2668" s="25">
        <v>6252.0041690342996</v>
      </c>
      <c r="DR2668" s="25">
        <v>12162.9018974149</v>
      </c>
      <c r="DS2668" s="25"/>
      <c r="DT2668" s="25"/>
      <c r="DU2668" s="25"/>
      <c r="DV2668" s="25">
        <v>2061.2937404263798</v>
      </c>
      <c r="DW2668" s="25">
        <v>1691.6569779200499</v>
      </c>
      <c r="DX2668" s="25"/>
      <c r="DY2668" s="25"/>
      <c r="DZ2668" s="25">
        <v>2855.0183993908699</v>
      </c>
      <c r="EA2668" s="25"/>
      <c r="EB2668" s="25">
        <v>4501.6212576510497</v>
      </c>
      <c r="EC2668" s="25"/>
      <c r="ED2668" s="25"/>
      <c r="EE2668" s="25">
        <v>672</v>
      </c>
    </row>
    <row r="2669" spans="110:135" x14ac:dyDescent="0.2">
      <c r="DF2669" s="24" t="s">
        <v>1486</v>
      </c>
      <c r="DG2669" s="24" t="s">
        <v>212</v>
      </c>
      <c r="DH2669" s="25">
        <v>2601.4020549807701</v>
      </c>
      <c r="DI2669" s="25">
        <v>2559.5587539143498</v>
      </c>
      <c r="DJ2669" s="25">
        <v>75.220079899965796</v>
      </c>
      <c r="DK2669" s="25"/>
      <c r="DL2669" s="25">
        <v>1099</v>
      </c>
      <c r="DM2669" s="25">
        <v>166.19751239999999</v>
      </c>
      <c r="DN2669" s="25"/>
      <c r="DO2669" s="25"/>
      <c r="DP2669" s="25">
        <v>1491.6896360205201</v>
      </c>
      <c r="DQ2669" s="25"/>
      <c r="DR2669" s="25">
        <v>2828.8856049084402</v>
      </c>
      <c r="DS2669" s="25">
        <v>2559.5587539143498</v>
      </c>
      <c r="DT2669" s="25">
        <v>4114.7732313844299</v>
      </c>
      <c r="DU2669" s="25">
        <v>5949.7096462376703</v>
      </c>
      <c r="DV2669" s="25"/>
      <c r="DW2669" s="25"/>
      <c r="DX2669" s="25"/>
      <c r="DY2669" s="25"/>
      <c r="DZ2669" s="25"/>
      <c r="EA2669" s="25"/>
      <c r="EB2669" s="25"/>
      <c r="EC2669" s="25"/>
      <c r="ED2669" s="25"/>
      <c r="EE2669" s="25"/>
    </row>
    <row r="2670" spans="110:135" x14ac:dyDescent="0.2">
      <c r="DF2670" s="24" t="s">
        <v>4846</v>
      </c>
      <c r="DG2670" s="24" t="s">
        <v>212</v>
      </c>
      <c r="DH2670" s="25">
        <v>2696.5167734885899</v>
      </c>
      <c r="DI2670" s="25">
        <v>2561.0545640856799</v>
      </c>
      <c r="DJ2670" s="25">
        <v>64.524124828680002</v>
      </c>
      <c r="DK2670" s="25"/>
      <c r="DL2670" s="25">
        <v>770</v>
      </c>
      <c r="DM2670" s="25">
        <v>534.39683130000003</v>
      </c>
      <c r="DN2670" s="25"/>
      <c r="DO2670" s="25"/>
      <c r="DP2670" s="25">
        <v>3112.1347283365999</v>
      </c>
      <c r="DQ2670" s="25"/>
      <c r="DR2670" s="25">
        <v>4219.3459434168699</v>
      </c>
      <c r="DS2670" s="25">
        <v>1318.6744564047201</v>
      </c>
      <c r="DT2670" s="25"/>
      <c r="DU2670" s="25">
        <v>1174.3054117543099</v>
      </c>
      <c r="DV2670" s="25">
        <v>2300.4730394017702</v>
      </c>
      <c r="DW2670" s="25"/>
      <c r="DX2670" s="25">
        <v>3861.7754279811302</v>
      </c>
      <c r="DY2670" s="25"/>
      <c r="DZ2670" s="25">
        <v>2561.0545640856799</v>
      </c>
      <c r="EA2670" s="25"/>
      <c r="EB2670" s="25"/>
      <c r="EC2670" s="25"/>
      <c r="ED2670" s="25">
        <v>3509.5241056934301</v>
      </c>
      <c r="EE2670" s="25">
        <v>6300</v>
      </c>
    </row>
    <row r="2671" spans="110:135" x14ac:dyDescent="0.2">
      <c r="DF2671" s="24" t="s">
        <v>4857</v>
      </c>
      <c r="DG2671" s="24" t="s">
        <v>212</v>
      </c>
      <c r="DH2671" s="25">
        <v>2221.42269622094</v>
      </c>
      <c r="DI2671" s="25">
        <v>2561.47229305259</v>
      </c>
      <c r="DJ2671" s="25">
        <v>51.754567314008298</v>
      </c>
      <c r="DK2671" s="25"/>
      <c r="DL2671" s="25">
        <v>2154</v>
      </c>
      <c r="DM2671" s="25"/>
      <c r="DN2671" s="25"/>
      <c r="DO2671" s="25"/>
      <c r="DP2671" s="25"/>
      <c r="DQ2671" s="25"/>
      <c r="DR2671" s="25"/>
      <c r="DS2671" s="25">
        <v>2968.94458610518</v>
      </c>
      <c r="DT2671" s="25"/>
      <c r="DU2671" s="25">
        <v>622.25769518710297</v>
      </c>
      <c r="DV2671" s="25"/>
      <c r="DW2671" s="25"/>
      <c r="DX2671" s="25"/>
      <c r="DY2671" s="25"/>
      <c r="DZ2671" s="25"/>
      <c r="EA2671" s="25">
        <v>3140.4885035914699</v>
      </c>
      <c r="EB2671" s="25"/>
      <c r="EC2671" s="25"/>
      <c r="ED2671" s="25"/>
      <c r="EE2671" s="25"/>
    </row>
    <row r="2672" spans="110:135" x14ac:dyDescent="0.2">
      <c r="DF2672" s="24" t="s">
        <v>4172</v>
      </c>
      <c r="DG2672" s="24" t="s">
        <v>212</v>
      </c>
      <c r="DH2672" s="25">
        <v>2163.17844464257</v>
      </c>
      <c r="DI2672" s="25">
        <v>2562.4206978690199</v>
      </c>
      <c r="DJ2672" s="25">
        <v>60.529371398731101</v>
      </c>
      <c r="DK2672" s="25"/>
      <c r="DL2672" s="25">
        <v>353</v>
      </c>
      <c r="DM2672" s="25">
        <v>471.1161745</v>
      </c>
      <c r="DN2672" s="25"/>
      <c r="DO2672" s="25"/>
      <c r="DP2672" s="25"/>
      <c r="DQ2672" s="25"/>
      <c r="DR2672" s="25"/>
      <c r="DS2672" s="25">
        <v>712.24659092387003</v>
      </c>
      <c r="DT2672" s="25"/>
      <c r="DU2672" s="25">
        <v>3768.4315336592499</v>
      </c>
      <c r="DV2672" s="25">
        <v>2505.8567024742902</v>
      </c>
      <c r="DW2672" s="25"/>
      <c r="DX2672" s="25"/>
      <c r="DY2672" s="25">
        <v>2866.0101966632301</v>
      </c>
      <c r="DZ2672" s="25">
        <v>2562.4206978690199</v>
      </c>
      <c r="EA2672" s="25"/>
      <c r="EB2672" s="25"/>
      <c r="EC2672" s="25"/>
      <c r="ED2672" s="25">
        <v>3509.5241056934301</v>
      </c>
      <c r="EE2672" s="25">
        <v>2720</v>
      </c>
    </row>
    <row r="2673" spans="110:135" x14ac:dyDescent="0.2">
      <c r="DF2673" s="24" t="s">
        <v>5870</v>
      </c>
      <c r="DG2673" s="24" t="s">
        <v>212</v>
      </c>
      <c r="DH2673" s="25">
        <v>3574.2706613034002</v>
      </c>
      <c r="DI2673" s="25">
        <v>2563.3734061536402</v>
      </c>
      <c r="DJ2673" s="25">
        <v>68.051489380239403</v>
      </c>
      <c r="DK2673" s="25"/>
      <c r="DL2673" s="25">
        <v>8319</v>
      </c>
      <c r="DM2673" s="25">
        <v>648.85664269999995</v>
      </c>
      <c r="DN2673" s="25"/>
      <c r="DO2673" s="25"/>
      <c r="DP2673" s="25">
        <v>5245.2350757106897</v>
      </c>
      <c r="DQ2673" s="25"/>
      <c r="DR2673" s="25">
        <v>5320.0211609819899</v>
      </c>
      <c r="DS2673" s="25">
        <v>1674.0170455331399</v>
      </c>
      <c r="DT2673" s="25">
        <v>5711.6543618909</v>
      </c>
      <c r="DU2673" s="25">
        <v>2671.8311835408599</v>
      </c>
      <c r="DV2673" s="25"/>
      <c r="DW2673" s="25"/>
      <c r="DX2673" s="25"/>
      <c r="DY2673" s="25"/>
      <c r="DZ2673" s="25">
        <v>2454.91562876643</v>
      </c>
      <c r="EA2673" s="25"/>
      <c r="EB2673" s="25"/>
      <c r="EC2673" s="25">
        <v>2107.1755139100001</v>
      </c>
      <c r="ED2673" s="25"/>
      <c r="EE2673" s="25">
        <v>1590</v>
      </c>
    </row>
    <row r="2674" spans="110:135" x14ac:dyDescent="0.2">
      <c r="DF2674" s="24" t="s">
        <v>4583</v>
      </c>
      <c r="DG2674" s="24" t="s">
        <v>212</v>
      </c>
      <c r="DH2674" s="25">
        <v>2571.9516391378002</v>
      </c>
      <c r="DI2674" s="25">
        <v>2563.6276616432101</v>
      </c>
      <c r="DJ2674" s="25">
        <v>49.413208014461802</v>
      </c>
      <c r="DK2674" s="25"/>
      <c r="DL2674" s="25">
        <v>4426</v>
      </c>
      <c r="DM2674" s="25">
        <v>1265.0848120000001</v>
      </c>
      <c r="DN2674" s="25"/>
      <c r="DO2674" s="25">
        <v>3676.3755652</v>
      </c>
      <c r="DP2674" s="25">
        <v>2808.5430849417298</v>
      </c>
      <c r="DQ2674" s="25"/>
      <c r="DR2674" s="25">
        <v>2317.7239363312801</v>
      </c>
      <c r="DS2674" s="25">
        <v>3103.4823478723301</v>
      </c>
      <c r="DT2674" s="25"/>
      <c r="DU2674" s="25">
        <v>4359.3726704650398</v>
      </c>
      <c r="DV2674" s="25"/>
      <c r="DW2674" s="25">
        <v>1549.8676962801401</v>
      </c>
      <c r="DX2674" s="25"/>
      <c r="DY2674" s="25"/>
      <c r="DZ2674" s="25">
        <v>1771.39025578209</v>
      </c>
      <c r="EA2674" s="25"/>
      <c r="EB2674" s="25"/>
      <c r="EC2674" s="25">
        <v>2563.6276616432101</v>
      </c>
      <c r="ED2674" s="25"/>
      <c r="EE2674" s="25">
        <v>450</v>
      </c>
    </row>
    <row r="2675" spans="110:135" x14ac:dyDescent="0.2">
      <c r="DF2675" s="24" t="s">
        <v>6107</v>
      </c>
      <c r="DG2675" s="24" t="s">
        <v>212</v>
      </c>
      <c r="DH2675" s="25">
        <v>2777.7202992417601</v>
      </c>
      <c r="DI2675" s="25">
        <v>2569</v>
      </c>
      <c r="DJ2675" s="25">
        <v>79.561163338011397</v>
      </c>
      <c r="DK2675" s="25">
        <v>2569</v>
      </c>
      <c r="DL2675" s="25"/>
      <c r="DM2675" s="25">
        <v>4.0534368000000001</v>
      </c>
      <c r="DN2675" s="25"/>
      <c r="DO2675" s="25"/>
      <c r="DP2675" s="25">
        <v>2641.7711303809301</v>
      </c>
      <c r="DQ2675" s="25"/>
      <c r="DR2675" s="25"/>
      <c r="DS2675" s="25">
        <v>201.49085212970201</v>
      </c>
      <c r="DT2675" s="25"/>
      <c r="DU2675" s="25">
        <v>204.275379970751</v>
      </c>
      <c r="DV2675" s="25"/>
      <c r="DW2675" s="25">
        <v>2223.4155653237499</v>
      </c>
      <c r="DX2675" s="25"/>
      <c r="DY2675" s="25">
        <v>2368.8309058814202</v>
      </c>
      <c r="DZ2675" s="25">
        <v>4089.3037262754101</v>
      </c>
      <c r="EA2675" s="25">
        <v>5611.33509511189</v>
      </c>
      <c r="EB2675" s="25">
        <v>7662.9983243567103</v>
      </c>
      <c r="EC2675" s="25">
        <v>3565.3938361232999</v>
      </c>
      <c r="ED2675" s="25">
        <v>3648.4956377890298</v>
      </c>
      <c r="EE2675" s="25">
        <v>1320</v>
      </c>
    </row>
    <row r="2676" spans="110:135" x14ac:dyDescent="0.2">
      <c r="DF2676" s="24" t="s">
        <v>5239</v>
      </c>
      <c r="DG2676" s="24" t="s">
        <v>212</v>
      </c>
      <c r="DH2676" s="25">
        <v>2801.38460135177</v>
      </c>
      <c r="DI2676" s="25">
        <v>2570</v>
      </c>
      <c r="DJ2676" s="25">
        <v>65.555538059049596</v>
      </c>
      <c r="DK2676" s="25"/>
      <c r="DL2676" s="25">
        <v>2570</v>
      </c>
      <c r="DM2676" s="25">
        <v>279.45659289999998</v>
      </c>
      <c r="DN2676" s="25"/>
      <c r="DO2676" s="25"/>
      <c r="DP2676" s="25">
        <v>2893.8979015135301</v>
      </c>
      <c r="DQ2676" s="25">
        <v>1822.4073905402599</v>
      </c>
      <c r="DR2676" s="25">
        <v>3415.3803158952901</v>
      </c>
      <c r="DS2676" s="25">
        <v>7805.2489919828804</v>
      </c>
      <c r="DT2676" s="25"/>
      <c r="DU2676" s="25">
        <v>917.59227940268602</v>
      </c>
      <c r="DV2676" s="25">
        <v>3600.0741564218401</v>
      </c>
      <c r="DW2676" s="25"/>
      <c r="DX2676" s="25">
        <v>3890.47201908748</v>
      </c>
      <c r="DY2676" s="25">
        <v>3188.9684469597801</v>
      </c>
      <c r="DZ2676" s="25">
        <v>2422.4261235592098</v>
      </c>
      <c r="EA2676" s="25"/>
      <c r="EB2676" s="25"/>
      <c r="EC2676" s="25">
        <v>1922.07559931008</v>
      </c>
      <c r="ED2676" s="25"/>
      <c r="EE2676" s="25">
        <v>1690</v>
      </c>
    </row>
    <row r="2677" spans="110:135" x14ac:dyDescent="0.2">
      <c r="DF2677" s="24" t="s">
        <v>7676</v>
      </c>
      <c r="DG2677" s="24" t="s">
        <v>212</v>
      </c>
      <c r="DH2677" s="25">
        <v>6185.3368776923899</v>
      </c>
      <c r="DI2677" s="25">
        <v>2570.9800119606002</v>
      </c>
      <c r="DJ2677" s="25">
        <v>119.22081603926701</v>
      </c>
      <c r="DK2677" s="25"/>
      <c r="DL2677" s="25">
        <v>16649</v>
      </c>
      <c r="DM2677" s="25">
        <v>917.283186</v>
      </c>
      <c r="DN2677" s="25"/>
      <c r="DO2677" s="25"/>
      <c r="DP2677" s="25">
        <v>1442.8067259843001</v>
      </c>
      <c r="DQ2677" s="25">
        <v>2620.92142541267</v>
      </c>
      <c r="DR2677" s="25">
        <v>2521.03859850854</v>
      </c>
      <c r="DS2677" s="25">
        <v>941.31913837860304</v>
      </c>
      <c r="DT2677" s="25">
        <v>5301.2304868949705</v>
      </c>
      <c r="DU2677" s="25">
        <v>19089.095460360099</v>
      </c>
      <c r="DV2677" s="25"/>
      <c r="DW2677" s="25"/>
      <c r="DX2677" s="25"/>
      <c r="DY2677" s="25"/>
      <c r="DZ2677" s="25"/>
      <c r="EA2677" s="25"/>
      <c r="EB2677" s="25"/>
      <c r="EC2677" s="25"/>
      <c r="ED2677" s="25"/>
      <c r="EE2677" s="25"/>
    </row>
    <row r="2678" spans="110:135" x14ac:dyDescent="0.2">
      <c r="DF2678" s="24" t="s">
        <v>4284</v>
      </c>
      <c r="DG2678" s="24" t="s">
        <v>274</v>
      </c>
      <c r="DH2678" s="25">
        <v>2685.5290779992902</v>
      </c>
      <c r="DI2678" s="25">
        <v>2571.6669809528798</v>
      </c>
      <c r="DJ2678" s="25">
        <v>52.4418405637755</v>
      </c>
      <c r="DK2678" s="25"/>
      <c r="DL2678" s="25">
        <v>4900</v>
      </c>
      <c r="DM2678" s="25">
        <v>878.80258140000001</v>
      </c>
      <c r="DN2678" s="25"/>
      <c r="DO2678" s="25"/>
      <c r="DP2678" s="25">
        <v>2571.6669809528798</v>
      </c>
      <c r="DQ2678" s="25"/>
      <c r="DR2678" s="25">
        <v>1771.9612252424599</v>
      </c>
      <c r="DS2678" s="25">
        <v>3197.2627489378801</v>
      </c>
      <c r="DT2678" s="25">
        <v>4836.9660100565097</v>
      </c>
      <c r="DU2678" s="25">
        <v>2574.9952833366301</v>
      </c>
      <c r="DV2678" s="25"/>
      <c r="DW2678" s="25">
        <v>1518.1068720672099</v>
      </c>
      <c r="DX2678" s="25"/>
      <c r="DY2678" s="25"/>
      <c r="DZ2678" s="25"/>
      <c r="EA2678" s="25"/>
      <c r="EB2678" s="25"/>
      <c r="EC2678" s="25"/>
      <c r="ED2678" s="25"/>
      <c r="EE2678" s="25">
        <v>1920</v>
      </c>
    </row>
    <row r="2679" spans="110:135" x14ac:dyDescent="0.2">
      <c r="DF2679" s="24" t="s">
        <v>2920</v>
      </c>
      <c r="DG2679" s="24" t="s">
        <v>212</v>
      </c>
      <c r="DH2679" s="25">
        <v>3336.3637991964001</v>
      </c>
      <c r="DI2679" s="25">
        <v>2572.0369360209102</v>
      </c>
      <c r="DJ2679" s="25">
        <v>75.444775370394495</v>
      </c>
      <c r="DK2679" s="25"/>
      <c r="DL2679" s="25">
        <v>2646</v>
      </c>
      <c r="DM2679" s="25">
        <v>826.18000670000004</v>
      </c>
      <c r="DN2679" s="25"/>
      <c r="DO2679" s="25">
        <v>6506.0950357000002</v>
      </c>
      <c r="DP2679" s="25"/>
      <c r="DQ2679" s="25"/>
      <c r="DR2679" s="25">
        <v>2498.0738720418199</v>
      </c>
      <c r="DS2679" s="25"/>
      <c r="DT2679" s="25">
        <v>7970.55883869835</v>
      </c>
      <c r="DU2679" s="25">
        <v>2718.32673511245</v>
      </c>
      <c r="DV2679" s="25"/>
      <c r="DW2679" s="25"/>
      <c r="DX2679" s="25"/>
      <c r="DY2679" s="25"/>
      <c r="DZ2679" s="25">
        <v>1845.6759053185499</v>
      </c>
      <c r="EA2679" s="25"/>
      <c r="EB2679" s="25"/>
      <c r="EC2679" s="25"/>
      <c r="ED2679" s="25"/>
      <c r="EE2679" s="25">
        <v>1680</v>
      </c>
    </row>
    <row r="2680" spans="110:135" x14ac:dyDescent="0.2">
      <c r="DF2680" s="24" t="s">
        <v>6015</v>
      </c>
      <c r="DG2680" s="24" t="s">
        <v>212</v>
      </c>
      <c r="DH2680" s="25">
        <v>2585.4090385824702</v>
      </c>
      <c r="DI2680" s="25">
        <v>2572.9369291143598</v>
      </c>
      <c r="DJ2680" s="25">
        <v>55.539435166674501</v>
      </c>
      <c r="DK2680" s="25"/>
      <c r="DL2680" s="25">
        <v>2328</v>
      </c>
      <c r="DM2680" s="25">
        <v>189.22822429999999</v>
      </c>
      <c r="DN2680" s="25"/>
      <c r="DO2680" s="25"/>
      <c r="DP2680" s="25">
        <v>661.55447103358699</v>
      </c>
      <c r="DQ2680" s="25"/>
      <c r="DR2680" s="25"/>
      <c r="DS2680" s="25"/>
      <c r="DT2680" s="25"/>
      <c r="DU2680" s="25">
        <v>975.89333387251304</v>
      </c>
      <c r="DV2680" s="25">
        <v>4280.8445548625205</v>
      </c>
      <c r="DW2680" s="25">
        <v>2572.9369291143598</v>
      </c>
      <c r="DX2680" s="25"/>
      <c r="DY2680" s="25">
        <v>3484.9267860555501</v>
      </c>
      <c r="DZ2680" s="25">
        <v>2980.9699564238599</v>
      </c>
      <c r="EA2680" s="25">
        <v>3588.85347431112</v>
      </c>
      <c r="EB2680" s="25">
        <v>4484.0163108138604</v>
      </c>
      <c r="EC2680" s="25">
        <v>2190.4294958273199</v>
      </c>
      <c r="ED2680" s="25">
        <v>4312.6639649574099</v>
      </c>
      <c r="EE2680" s="25">
        <v>1560</v>
      </c>
    </row>
    <row r="2681" spans="110:135" x14ac:dyDescent="0.2">
      <c r="DF2681" s="24" t="s">
        <v>6006</v>
      </c>
      <c r="DG2681" s="24" t="s">
        <v>212</v>
      </c>
      <c r="DH2681" s="25">
        <v>3144.62945687915</v>
      </c>
      <c r="DI2681" s="25">
        <v>2572.9767280915298</v>
      </c>
      <c r="DJ2681" s="25">
        <v>67.617039449888196</v>
      </c>
      <c r="DK2681" s="25"/>
      <c r="DL2681" s="25">
        <v>6843</v>
      </c>
      <c r="DM2681" s="25">
        <v>1322.3086089999999</v>
      </c>
      <c r="DN2681" s="25"/>
      <c r="DO2681" s="25">
        <v>3517.2721999999999</v>
      </c>
      <c r="DP2681" s="25">
        <v>1628.68125618305</v>
      </c>
      <c r="DQ2681" s="25"/>
      <c r="DR2681" s="25">
        <v>1536.3250372838199</v>
      </c>
      <c r="DS2681" s="25">
        <v>5447.9170073016603</v>
      </c>
      <c r="DT2681" s="25"/>
      <c r="DU2681" s="25">
        <v>3715.5774185922601</v>
      </c>
      <c r="DV2681" s="25"/>
      <c r="DW2681" s="25">
        <v>1145.95412667243</v>
      </c>
      <c r="DX2681" s="25"/>
      <c r="DY2681" s="25"/>
      <c r="DZ2681" s="25"/>
      <c r="EA2681" s="25"/>
      <c r="EB2681" s="25"/>
      <c r="EC2681" s="25"/>
      <c r="ED2681" s="25"/>
      <c r="EE2681" s="25"/>
    </row>
    <row r="2682" spans="110:135" x14ac:dyDescent="0.2">
      <c r="DF2682" s="24" t="s">
        <v>6154</v>
      </c>
      <c r="DG2682" s="24" t="s">
        <v>212</v>
      </c>
      <c r="DH2682" s="25">
        <v>3120.9908699656798</v>
      </c>
      <c r="DI2682" s="25">
        <v>2577.2527138278901</v>
      </c>
      <c r="DJ2682" s="25">
        <v>60.6698969995334</v>
      </c>
      <c r="DK2682" s="25"/>
      <c r="DL2682" s="25"/>
      <c r="DM2682" s="25"/>
      <c r="DN2682" s="25"/>
      <c r="DO2682" s="25"/>
      <c r="DP2682" s="25"/>
      <c r="DQ2682" s="25"/>
      <c r="DR2682" s="25"/>
      <c r="DS2682" s="25"/>
      <c r="DT2682" s="25"/>
      <c r="DU2682" s="25"/>
      <c r="DV2682" s="25">
        <v>2928.4186917714101</v>
      </c>
      <c r="DW2682" s="25"/>
      <c r="DX2682" s="25">
        <v>3530.3175460738398</v>
      </c>
      <c r="DY2682" s="25">
        <v>6689.1676676731004</v>
      </c>
      <c r="DZ2682" s="25">
        <v>1757.3657499993401</v>
      </c>
      <c r="EA2682" s="25">
        <v>1594.5888283920301</v>
      </c>
      <c r="EB2682" s="25"/>
      <c r="EC2682" s="25">
        <v>2226.0867358843602</v>
      </c>
      <c r="ED2682" s="25"/>
      <c r="EE2682" s="25"/>
    </row>
    <row r="2683" spans="110:135" x14ac:dyDescent="0.2">
      <c r="DF2683" s="24" t="s">
        <v>5515</v>
      </c>
      <c r="DG2683" s="24" t="s">
        <v>212</v>
      </c>
      <c r="DH2683" s="25">
        <v>2629.0813450263499</v>
      </c>
      <c r="DI2683" s="25">
        <v>2577.55679498888</v>
      </c>
      <c r="DJ2683" s="25">
        <v>49.464468563062702</v>
      </c>
      <c r="DK2683" s="25"/>
      <c r="DL2683" s="25">
        <v>1807</v>
      </c>
      <c r="DM2683" s="25">
        <v>653.22366639999996</v>
      </c>
      <c r="DN2683" s="25"/>
      <c r="DO2683" s="25">
        <v>188.42126784000001</v>
      </c>
      <c r="DP2683" s="25">
        <v>2203.69859675213</v>
      </c>
      <c r="DQ2683" s="25"/>
      <c r="DR2683" s="25">
        <v>1816.62153651738</v>
      </c>
      <c r="DS2683" s="25">
        <v>3333.3200666810999</v>
      </c>
      <c r="DT2683" s="25"/>
      <c r="DU2683" s="25">
        <v>4091.1620612539</v>
      </c>
      <c r="DV2683" s="25">
        <v>3398.82445544658</v>
      </c>
      <c r="DW2683" s="25">
        <v>2301.4889684545101</v>
      </c>
      <c r="DX2683" s="25"/>
      <c r="DY2683" s="25">
        <v>4117.0726751021602</v>
      </c>
      <c r="DZ2683" s="25">
        <v>2853.62462152324</v>
      </c>
      <c r="EA2683" s="25">
        <v>1828.9934136337399</v>
      </c>
      <c r="EB2683" s="25"/>
      <c r="EC2683" s="25"/>
      <c r="ED2683" s="25">
        <v>4073.6875007641702</v>
      </c>
      <c r="EE2683" s="25">
        <v>4140</v>
      </c>
    </row>
    <row r="2684" spans="110:135" x14ac:dyDescent="0.2">
      <c r="DF2684" s="24" t="s">
        <v>953</v>
      </c>
      <c r="DG2684" s="24" t="s">
        <v>212</v>
      </c>
      <c r="DH2684" s="25">
        <v>2577.82136615837</v>
      </c>
      <c r="DI2684" s="25">
        <v>2577.82136615837</v>
      </c>
      <c r="DJ2684" s="25"/>
      <c r="DK2684" s="25"/>
      <c r="DL2684" s="25"/>
      <c r="DM2684" s="25"/>
      <c r="DN2684" s="25"/>
      <c r="DO2684" s="25"/>
      <c r="DP2684" s="25"/>
      <c r="DQ2684" s="25">
        <v>2577.82136615837</v>
      </c>
      <c r="DR2684" s="25"/>
      <c r="DS2684" s="25"/>
      <c r="DT2684" s="25"/>
      <c r="DU2684" s="25"/>
      <c r="DV2684" s="25"/>
      <c r="DW2684" s="25"/>
      <c r="DX2684" s="25"/>
      <c r="DY2684" s="25"/>
      <c r="DZ2684" s="25"/>
      <c r="EA2684" s="25"/>
      <c r="EB2684" s="25"/>
      <c r="EC2684" s="25"/>
      <c r="ED2684" s="25"/>
      <c r="EE2684" s="25"/>
    </row>
    <row r="2685" spans="110:135" x14ac:dyDescent="0.2">
      <c r="DF2685" s="24" t="s">
        <v>2555</v>
      </c>
      <c r="DG2685" s="24" t="s">
        <v>212</v>
      </c>
      <c r="DH2685" s="25">
        <v>2578.1826739440098</v>
      </c>
      <c r="DI2685" s="25">
        <v>2578.1826739440098</v>
      </c>
      <c r="DJ2685" s="25"/>
      <c r="DK2685" s="25"/>
      <c r="DL2685" s="25"/>
      <c r="DM2685" s="25"/>
      <c r="DN2685" s="25"/>
      <c r="DO2685" s="25"/>
      <c r="DP2685" s="25"/>
      <c r="DQ2685" s="25"/>
      <c r="DR2685" s="25"/>
      <c r="DS2685" s="25">
        <v>2578.1826739440098</v>
      </c>
      <c r="DT2685" s="25"/>
      <c r="DU2685" s="25"/>
      <c r="DV2685" s="25"/>
      <c r="DW2685" s="25"/>
      <c r="DX2685" s="25"/>
      <c r="DY2685" s="25"/>
      <c r="DZ2685" s="25"/>
      <c r="EA2685" s="25"/>
      <c r="EB2685" s="25"/>
      <c r="EC2685" s="25"/>
      <c r="ED2685" s="25"/>
      <c r="EE2685" s="25"/>
    </row>
    <row r="2686" spans="110:135" x14ac:dyDescent="0.2">
      <c r="DF2686" s="24" t="s">
        <v>5212</v>
      </c>
      <c r="DG2686" s="24" t="s">
        <v>212</v>
      </c>
      <c r="DH2686" s="25">
        <v>2708.69343421439</v>
      </c>
      <c r="DI2686" s="25">
        <v>2578.7969328170898</v>
      </c>
      <c r="DJ2686" s="25">
        <v>66.378743540941002</v>
      </c>
      <c r="DK2686" s="25"/>
      <c r="DL2686" s="25"/>
      <c r="DM2686" s="25">
        <v>306.45268579999998</v>
      </c>
      <c r="DN2686" s="25"/>
      <c r="DO2686" s="25"/>
      <c r="DP2686" s="25"/>
      <c r="DQ2686" s="25"/>
      <c r="DR2686" s="25">
        <v>1081.04069670897</v>
      </c>
      <c r="DS2686" s="25">
        <v>933.01541245283101</v>
      </c>
      <c r="DT2686" s="25"/>
      <c r="DU2686" s="25">
        <v>5915.3328661875903</v>
      </c>
      <c r="DV2686" s="25">
        <v>2568.9174920310202</v>
      </c>
      <c r="DW2686" s="25">
        <v>2578.7969328170898</v>
      </c>
      <c r="DX2686" s="25"/>
      <c r="DY2686" s="25"/>
      <c r="DZ2686" s="25">
        <v>3003.4661441144899</v>
      </c>
      <c r="EA2686" s="25"/>
      <c r="EB2686" s="25"/>
      <c r="EC2686" s="25"/>
      <c r="ED2686" s="25">
        <v>3461.21867781746</v>
      </c>
      <c r="EE2686" s="25">
        <v>4530</v>
      </c>
    </row>
    <row r="2687" spans="110:135" x14ac:dyDescent="0.2">
      <c r="DF2687" s="24" t="s">
        <v>5106</v>
      </c>
      <c r="DG2687" s="24" t="s">
        <v>212</v>
      </c>
      <c r="DH2687" s="25">
        <v>2695.7086384098802</v>
      </c>
      <c r="DI2687" s="25">
        <v>2579.9418430000001</v>
      </c>
      <c r="DJ2687" s="25">
        <v>42.710000618342299</v>
      </c>
      <c r="DK2687" s="25"/>
      <c r="DL2687" s="25">
        <v>2078</v>
      </c>
      <c r="DM2687" s="25">
        <v>412.78167730000001</v>
      </c>
      <c r="DN2687" s="25">
        <v>2579.9418430000001</v>
      </c>
      <c r="DO2687" s="25"/>
      <c r="DP2687" s="25">
        <v>1010.70140781741</v>
      </c>
      <c r="DQ2687" s="25"/>
      <c r="DR2687" s="25">
        <v>2360.8608415434201</v>
      </c>
      <c r="DS2687" s="25">
        <v>2219.89481543597</v>
      </c>
      <c r="DT2687" s="25"/>
      <c r="DU2687" s="25">
        <v>3741.5888319409501</v>
      </c>
      <c r="DV2687" s="25">
        <v>4198.2632630345297</v>
      </c>
      <c r="DW2687" s="25"/>
      <c r="DX2687" s="25">
        <v>3541.1169276881601</v>
      </c>
      <c r="DY2687" s="25">
        <v>2519.6301493780202</v>
      </c>
      <c r="DZ2687" s="25">
        <v>2966.9257770978602</v>
      </c>
      <c r="EA2687" s="25"/>
      <c r="EB2687" s="25"/>
      <c r="EC2687" s="25"/>
      <c r="ED2687" s="25">
        <v>3034.5067650921601</v>
      </c>
      <c r="EE2687" s="25">
        <v>4380</v>
      </c>
    </row>
    <row r="2688" spans="110:135" x14ac:dyDescent="0.2">
      <c r="DF2688" s="24" t="s">
        <v>3977</v>
      </c>
      <c r="DG2688" s="24" t="s">
        <v>274</v>
      </c>
      <c r="DH2688" s="25">
        <v>2492.70223894438</v>
      </c>
      <c r="DI2688" s="25">
        <v>2580.2553465764599</v>
      </c>
      <c r="DJ2688" s="25">
        <v>11.983350348584301</v>
      </c>
      <c r="DK2688" s="25"/>
      <c r="DL2688" s="25"/>
      <c r="DM2688" s="25"/>
      <c r="DN2688" s="25"/>
      <c r="DO2688" s="25"/>
      <c r="DP2688" s="25"/>
      <c r="DQ2688" s="25"/>
      <c r="DR2688" s="25"/>
      <c r="DS2688" s="25"/>
      <c r="DT2688" s="25"/>
      <c r="DU2688" s="25">
        <v>2580.2553465764599</v>
      </c>
      <c r="DV2688" s="25"/>
      <c r="DW2688" s="25"/>
      <c r="DX2688" s="25"/>
      <c r="DY2688" s="25">
        <v>2737.8513702566702</v>
      </c>
      <c r="DZ2688" s="25"/>
      <c r="EA2688" s="25"/>
      <c r="EB2688" s="25"/>
      <c r="EC2688" s="25"/>
      <c r="ED2688" s="25"/>
      <c r="EE2688" s="25">
        <v>2160</v>
      </c>
    </row>
    <row r="2689" spans="110:135" x14ac:dyDescent="0.2">
      <c r="DF2689" s="24" t="s">
        <v>6281</v>
      </c>
      <c r="DG2689" s="24" t="s">
        <v>212</v>
      </c>
      <c r="DH2689" s="25">
        <v>3005.8335538133501</v>
      </c>
      <c r="DI2689" s="25">
        <v>2580.6169984896901</v>
      </c>
      <c r="DJ2689" s="25">
        <v>61.454719901146298</v>
      </c>
      <c r="DK2689" s="25"/>
      <c r="DL2689" s="25">
        <v>8448</v>
      </c>
      <c r="DM2689" s="25">
        <v>936.27138960000002</v>
      </c>
      <c r="DN2689" s="25"/>
      <c r="DO2689" s="25"/>
      <c r="DP2689" s="25">
        <v>2850.2656280599099</v>
      </c>
      <c r="DQ2689" s="25"/>
      <c r="DR2689" s="25"/>
      <c r="DS2689" s="25">
        <v>2494.7984493794702</v>
      </c>
      <c r="DT2689" s="25"/>
      <c r="DU2689" s="25">
        <v>1603.0070006333599</v>
      </c>
      <c r="DV2689" s="25">
        <v>2504.2266573304501</v>
      </c>
      <c r="DW2689" s="25">
        <v>3036.5972007259902</v>
      </c>
      <c r="DX2689" s="25">
        <v>3413.9629722248201</v>
      </c>
      <c r="DY2689" s="25">
        <v>2341.6925350686402</v>
      </c>
      <c r="DZ2689" s="25">
        <v>2657.0073396489202</v>
      </c>
      <c r="EA2689" s="25"/>
      <c r="EB2689" s="25"/>
      <c r="EC2689" s="25"/>
      <c r="ED2689" s="25">
        <v>3324.1734730886701</v>
      </c>
      <c r="EE2689" s="25">
        <v>2460</v>
      </c>
    </row>
    <row r="2690" spans="110:135" x14ac:dyDescent="0.2">
      <c r="DF2690" s="24" t="s">
        <v>4821</v>
      </c>
      <c r="DG2690" s="24" t="s">
        <v>212</v>
      </c>
      <c r="DH2690" s="25">
        <v>2690.9410204636401</v>
      </c>
      <c r="DI2690" s="25">
        <v>2581.6415128600902</v>
      </c>
      <c r="DJ2690" s="25">
        <v>50.184616356364003</v>
      </c>
      <c r="DK2690" s="25"/>
      <c r="DL2690" s="25">
        <v>2660</v>
      </c>
      <c r="DM2690" s="25">
        <v>523.95685140000001</v>
      </c>
      <c r="DN2690" s="25"/>
      <c r="DO2690" s="25"/>
      <c r="DP2690" s="25">
        <v>1399.41019398048</v>
      </c>
      <c r="DQ2690" s="25"/>
      <c r="DR2690" s="25">
        <v>1990.5556383087601</v>
      </c>
      <c r="DS2690" s="25">
        <v>3977.36629665288</v>
      </c>
      <c r="DT2690" s="25"/>
      <c r="DU2690" s="25">
        <v>5383.4723031374997</v>
      </c>
      <c r="DV2690" s="25"/>
      <c r="DW2690" s="25">
        <v>2518.3702405352901</v>
      </c>
      <c r="DX2690" s="25"/>
      <c r="DY2690" s="25">
        <v>2644.9127851848898</v>
      </c>
      <c r="DZ2690" s="25">
        <v>2391.3658954366401</v>
      </c>
      <c r="EA2690" s="25"/>
      <c r="EB2690" s="25"/>
      <c r="EC2690" s="25"/>
      <c r="ED2690" s="25"/>
      <c r="EE2690" s="25">
        <v>3420</v>
      </c>
    </row>
    <row r="2691" spans="110:135" x14ac:dyDescent="0.2">
      <c r="DF2691" s="24" t="s">
        <v>5739</v>
      </c>
      <c r="DG2691" s="24" t="s">
        <v>212</v>
      </c>
      <c r="DH2691" s="25">
        <v>2596.8191204261698</v>
      </c>
      <c r="DI2691" s="25">
        <v>2582.8472374268299</v>
      </c>
      <c r="DJ2691" s="25">
        <v>44.9118835983626</v>
      </c>
      <c r="DK2691" s="25">
        <v>3727</v>
      </c>
      <c r="DL2691" s="25">
        <v>4318</v>
      </c>
      <c r="DM2691" s="25">
        <v>837.95785020000005</v>
      </c>
      <c r="DN2691" s="25"/>
      <c r="DO2691" s="25"/>
      <c r="DP2691" s="25">
        <v>3748.7517370125702</v>
      </c>
      <c r="DQ2691" s="25"/>
      <c r="DR2691" s="25">
        <v>1400.6617101546001</v>
      </c>
      <c r="DS2691" s="25">
        <v>4080.0016928653799</v>
      </c>
      <c r="DT2691" s="25"/>
      <c r="DU2691" s="25">
        <v>845.27726364024295</v>
      </c>
      <c r="DV2691" s="25">
        <v>2396.66614776098</v>
      </c>
      <c r="DW2691" s="25"/>
      <c r="DX2691" s="25">
        <v>3427.2225577474801</v>
      </c>
      <c r="DY2691" s="25">
        <v>2769.0283270926798</v>
      </c>
      <c r="DZ2691" s="25">
        <v>2313.3725359571999</v>
      </c>
      <c r="EA2691" s="25">
        <v>1656.4523834292399</v>
      </c>
      <c r="EB2691" s="25"/>
      <c r="EC2691" s="25">
        <v>2935.0754801059502</v>
      </c>
      <c r="ED2691" s="25"/>
      <c r="EE2691" s="25">
        <v>1900</v>
      </c>
    </row>
    <row r="2692" spans="110:135" x14ac:dyDescent="0.2">
      <c r="DF2692" s="24" t="s">
        <v>10055</v>
      </c>
      <c r="DG2692" s="24" t="s">
        <v>212</v>
      </c>
      <c r="DH2692" s="25">
        <v>31169.038852718</v>
      </c>
      <c r="DI2692" s="25">
        <v>2585.2762424658399</v>
      </c>
      <c r="DJ2692" s="25">
        <v>326.02980512163202</v>
      </c>
      <c r="DK2692" s="25"/>
      <c r="DL2692" s="25">
        <v>3502</v>
      </c>
      <c r="DM2692" s="25">
        <v>788.79236470000001</v>
      </c>
      <c r="DN2692" s="25">
        <v>369300.44770000002</v>
      </c>
      <c r="DO2692" s="25"/>
      <c r="DP2692" s="25">
        <v>2065.5756680767099</v>
      </c>
      <c r="DQ2692" s="25">
        <v>8896.4189931467008</v>
      </c>
      <c r="DR2692" s="25">
        <v>3877.6724355236902</v>
      </c>
      <c r="DS2692" s="25">
        <v>443.69748662086403</v>
      </c>
      <c r="DT2692" s="25"/>
      <c r="DU2692" s="25">
        <v>1126.55126190793</v>
      </c>
      <c r="DV2692" s="25">
        <v>2509.6794231080298</v>
      </c>
      <c r="DW2692" s="25"/>
      <c r="DX2692" s="25"/>
      <c r="DY2692" s="25"/>
      <c r="DZ2692" s="25">
        <v>1653.47899647231</v>
      </c>
      <c r="EA2692" s="25">
        <v>2585.2762424658399</v>
      </c>
      <c r="EB2692" s="25"/>
      <c r="EC2692" s="25"/>
      <c r="ED2692" s="25">
        <v>3007.9145133124998</v>
      </c>
      <c r="EE2692" s="25">
        <v>5440</v>
      </c>
    </row>
    <row r="2693" spans="110:135" x14ac:dyDescent="0.2">
      <c r="DF2693" s="24" t="s">
        <v>4816</v>
      </c>
      <c r="DG2693" s="24" t="s">
        <v>212</v>
      </c>
      <c r="DH2693" s="25">
        <v>2836.6636197582902</v>
      </c>
      <c r="DI2693" s="25">
        <v>2587.3321790220698</v>
      </c>
      <c r="DJ2693" s="25">
        <v>52.952185245036297</v>
      </c>
      <c r="DK2693" s="25"/>
      <c r="DL2693" s="25">
        <v>1610</v>
      </c>
      <c r="DM2693" s="25">
        <v>1603.185322</v>
      </c>
      <c r="DN2693" s="25"/>
      <c r="DO2693" s="25">
        <v>679.29759846000002</v>
      </c>
      <c r="DP2693" s="25">
        <v>2000.5807802505301</v>
      </c>
      <c r="DQ2693" s="25">
        <v>3374.2440249818601</v>
      </c>
      <c r="DR2693" s="25">
        <v>4386.3205843277301</v>
      </c>
      <c r="DS2693" s="25">
        <v>4197.4463408731399</v>
      </c>
      <c r="DT2693" s="25">
        <v>6950.5515210723497</v>
      </c>
      <c r="DU2693" s="25">
        <v>3502.4393708448401</v>
      </c>
      <c r="DV2693" s="25">
        <v>2623.1689485747202</v>
      </c>
      <c r="DW2693" s="25">
        <v>1155.96100936775</v>
      </c>
      <c r="DX2693" s="25"/>
      <c r="DY2693" s="25">
        <v>2958.12885664948</v>
      </c>
      <c r="DZ2693" s="25">
        <v>2551.4954094694199</v>
      </c>
      <c r="EA2693" s="25"/>
      <c r="EB2693" s="25"/>
      <c r="EC2693" s="25">
        <v>2482.5445397038302</v>
      </c>
      <c r="ED2693" s="25">
        <v>3101.2536095570299</v>
      </c>
      <c r="EE2693" s="25">
        <v>2210</v>
      </c>
    </row>
    <row r="2694" spans="110:135" x14ac:dyDescent="0.2">
      <c r="DF2694" s="24" t="s">
        <v>3430</v>
      </c>
      <c r="DG2694" s="24" t="s">
        <v>212</v>
      </c>
      <c r="DH2694" s="25">
        <v>3977.9219158559899</v>
      </c>
      <c r="DI2694" s="25">
        <v>2589.0142107250299</v>
      </c>
      <c r="DJ2694" s="25">
        <v>118.650608835101</v>
      </c>
      <c r="DK2694" s="25"/>
      <c r="DL2694" s="25">
        <v>4290</v>
      </c>
      <c r="DM2694" s="25">
        <v>658.18886629999997</v>
      </c>
      <c r="DN2694" s="25"/>
      <c r="DO2694" s="25"/>
      <c r="DP2694" s="25">
        <v>4083.06131833069</v>
      </c>
      <c r="DQ2694" s="25"/>
      <c r="DR2694" s="25"/>
      <c r="DS2694" s="25">
        <v>738.46450963353197</v>
      </c>
      <c r="DT2694" s="25">
        <v>13002.849697752299</v>
      </c>
      <c r="DU2694" s="25">
        <v>1094.96710311938</v>
      </c>
      <c r="DV2694" s="25"/>
      <c r="DW2694" s="25"/>
      <c r="DX2694" s="25"/>
      <c r="DY2694" s="25"/>
      <c r="DZ2694" s="25"/>
      <c r="EA2694" s="25"/>
      <c r="EB2694" s="25"/>
      <c r="EC2694" s="25"/>
      <c r="ED2694" s="25"/>
      <c r="EE2694" s="25"/>
    </row>
    <row r="2695" spans="110:135" x14ac:dyDescent="0.2">
      <c r="DF2695" s="24" t="s">
        <v>4710</v>
      </c>
      <c r="DG2695" s="24" t="s">
        <v>274</v>
      </c>
      <c r="DH2695" s="25">
        <v>2510.6402783421699</v>
      </c>
      <c r="DI2695" s="25">
        <v>2591.8156112791798</v>
      </c>
      <c r="DJ2695" s="25">
        <v>73.8038494772494</v>
      </c>
      <c r="DK2695" s="25"/>
      <c r="DL2695" s="25"/>
      <c r="DM2695" s="25"/>
      <c r="DN2695" s="25"/>
      <c r="DO2695" s="25"/>
      <c r="DP2695" s="25"/>
      <c r="DQ2695" s="25"/>
      <c r="DR2695" s="25"/>
      <c r="DS2695" s="25">
        <v>412.07007078444002</v>
      </c>
      <c r="DT2695" s="25"/>
      <c r="DU2695" s="25">
        <v>539.08628799956</v>
      </c>
      <c r="DV2695" s="25">
        <v>2442.4803783766101</v>
      </c>
      <c r="DW2695" s="25"/>
      <c r="DX2695" s="25"/>
      <c r="DY2695" s="25">
        <v>3695.4518742958599</v>
      </c>
      <c r="DZ2695" s="25">
        <v>2741.15084418175</v>
      </c>
      <c r="EA2695" s="25"/>
      <c r="EB2695" s="25"/>
      <c r="EC2695" s="25"/>
      <c r="ED2695" s="25">
        <v>5233.6022144147901</v>
      </c>
      <c r="EE2695" s="25"/>
    </row>
    <row r="2696" spans="110:135" x14ac:dyDescent="0.2">
      <c r="DF2696" s="24" t="s">
        <v>6035</v>
      </c>
      <c r="DG2696" s="24" t="s">
        <v>212</v>
      </c>
      <c r="DH2696" s="25">
        <v>3114.0616037077298</v>
      </c>
      <c r="DI2696" s="25">
        <v>2593.01616854349</v>
      </c>
      <c r="DJ2696" s="25">
        <v>74.853677537976694</v>
      </c>
      <c r="DK2696" s="25">
        <v>832</v>
      </c>
      <c r="DL2696" s="25">
        <v>9217</v>
      </c>
      <c r="DM2696" s="25">
        <v>428.14459090000003</v>
      </c>
      <c r="DN2696" s="25"/>
      <c r="DO2696" s="25"/>
      <c r="DP2696" s="25">
        <v>1991.61289586719</v>
      </c>
      <c r="DQ2696" s="25"/>
      <c r="DR2696" s="25">
        <v>6867.7514500185698</v>
      </c>
      <c r="DS2696" s="25">
        <v>3268.27248059761</v>
      </c>
      <c r="DT2696" s="25"/>
      <c r="DU2696" s="25">
        <v>2162.1033706824701</v>
      </c>
      <c r="DV2696" s="25">
        <v>2601.3727873264902</v>
      </c>
      <c r="DW2696" s="25">
        <v>2584.6595497604899</v>
      </c>
      <c r="DX2696" s="25">
        <v>3829.7695451468298</v>
      </c>
      <c r="DY2696" s="25">
        <v>2746.3444408710202</v>
      </c>
      <c r="DZ2696" s="25">
        <v>2253.1934339236</v>
      </c>
      <c r="EA2696" s="25"/>
      <c r="EB2696" s="25"/>
      <c r="EC2696" s="25"/>
      <c r="ED2696" s="25">
        <v>3344.6379068139399</v>
      </c>
      <c r="EE2696" s="25">
        <v>1470</v>
      </c>
    </row>
    <row r="2697" spans="110:135" x14ac:dyDescent="0.2">
      <c r="DF2697" s="24" t="s">
        <v>5112</v>
      </c>
      <c r="DG2697" s="24" t="s">
        <v>212</v>
      </c>
      <c r="DH2697" s="25">
        <v>2649.88187045522</v>
      </c>
      <c r="DI2697" s="25">
        <v>2596.29162906997</v>
      </c>
      <c r="DJ2697" s="25">
        <v>44.899965395463603</v>
      </c>
      <c r="DK2697" s="25">
        <v>3907</v>
      </c>
      <c r="DL2697" s="25">
        <v>895</v>
      </c>
      <c r="DM2697" s="25">
        <v>527.60615540000003</v>
      </c>
      <c r="DN2697" s="25"/>
      <c r="DO2697" s="25"/>
      <c r="DP2697" s="25">
        <v>2131.8294239439902</v>
      </c>
      <c r="DQ2697" s="25">
        <v>4311.2024958387401</v>
      </c>
      <c r="DR2697" s="25"/>
      <c r="DS2697" s="25">
        <v>3925.2375905956901</v>
      </c>
      <c r="DT2697" s="25">
        <v>2596.29162906997</v>
      </c>
      <c r="DU2697" s="25">
        <v>3659.6165431405202</v>
      </c>
      <c r="DV2697" s="25"/>
      <c r="DW2697" s="25">
        <v>2277.6301740027902</v>
      </c>
      <c r="DX2697" s="25"/>
      <c r="DY2697" s="25">
        <v>3478.87603253002</v>
      </c>
      <c r="DZ2697" s="25">
        <v>2365.7636505928499</v>
      </c>
      <c r="EA2697" s="25"/>
      <c r="EB2697" s="25"/>
      <c r="EC2697" s="25">
        <v>2822.4106208032799</v>
      </c>
      <c r="ED2697" s="25"/>
      <c r="EE2697" s="25">
        <v>1550</v>
      </c>
    </row>
    <row r="2698" spans="110:135" x14ac:dyDescent="0.2">
      <c r="DF2698" s="24" t="s">
        <v>3789</v>
      </c>
      <c r="DG2698" s="24" t="s">
        <v>212</v>
      </c>
      <c r="DH2698" s="25">
        <v>3108.3307617847099</v>
      </c>
      <c r="DI2698" s="25">
        <v>2598.8225727781401</v>
      </c>
      <c r="DJ2698" s="25">
        <v>66.322445148504897</v>
      </c>
      <c r="DK2698" s="25"/>
      <c r="DL2698" s="25">
        <v>4754</v>
      </c>
      <c r="DM2698" s="25">
        <v>876.30970679999996</v>
      </c>
      <c r="DN2698" s="25"/>
      <c r="DO2698" s="25"/>
      <c r="DP2698" s="25">
        <v>2598.8225727781401</v>
      </c>
      <c r="DQ2698" s="25">
        <v>5861.8083257197004</v>
      </c>
      <c r="DR2698" s="25">
        <v>4937.9393244184002</v>
      </c>
      <c r="DS2698" s="25">
        <v>845.10770321220195</v>
      </c>
      <c r="DT2698" s="25"/>
      <c r="DU2698" s="25">
        <v>1884.3276995645499</v>
      </c>
      <c r="DV2698" s="25"/>
      <c r="DW2698" s="25"/>
      <c r="DX2698" s="25"/>
      <c r="DY2698" s="25"/>
      <c r="DZ2698" s="25"/>
      <c r="EA2698" s="25"/>
      <c r="EB2698" s="25"/>
      <c r="EC2698" s="25"/>
      <c r="ED2698" s="25"/>
      <c r="EE2698" s="25"/>
    </row>
    <row r="2699" spans="110:135" x14ac:dyDescent="0.2">
      <c r="DF2699" s="24" t="s">
        <v>5610</v>
      </c>
      <c r="DG2699" s="24" t="s">
        <v>212</v>
      </c>
      <c r="DH2699" s="25">
        <v>2831.3642835656201</v>
      </c>
      <c r="DI2699" s="25">
        <v>2599.9893531561502</v>
      </c>
      <c r="DJ2699" s="25">
        <v>65.197365258473795</v>
      </c>
      <c r="DK2699" s="25">
        <v>1755</v>
      </c>
      <c r="DL2699" s="25">
        <v>1813</v>
      </c>
      <c r="DM2699" s="25">
        <v>270.87089049999997</v>
      </c>
      <c r="DN2699" s="25">
        <v>638.76119189999997</v>
      </c>
      <c r="DO2699" s="25"/>
      <c r="DP2699" s="25">
        <v>1629.3136024336</v>
      </c>
      <c r="DQ2699" s="25"/>
      <c r="DR2699" s="25">
        <v>2975.7934048667398</v>
      </c>
      <c r="DS2699" s="25">
        <v>1587.5169059857501</v>
      </c>
      <c r="DT2699" s="25"/>
      <c r="DU2699" s="25">
        <v>7972.3009601131898</v>
      </c>
      <c r="DV2699" s="25">
        <v>2960.4207082773501</v>
      </c>
      <c r="DW2699" s="25">
        <v>2239.5579980349398</v>
      </c>
      <c r="DX2699" s="25">
        <v>4089.5103992892</v>
      </c>
      <c r="DY2699" s="25">
        <v>3097.81179573805</v>
      </c>
      <c r="DZ2699" s="25">
        <v>2066.5745007170699</v>
      </c>
      <c r="EA2699" s="25"/>
      <c r="EB2699" s="25"/>
      <c r="EC2699" s="25">
        <v>4311.65430312649</v>
      </c>
      <c r="ED2699" s="25">
        <v>3303.74187606757</v>
      </c>
      <c r="EE2699" s="25">
        <v>4590</v>
      </c>
    </row>
    <row r="2700" spans="110:135" x14ac:dyDescent="0.2">
      <c r="DF2700" s="24" t="s">
        <v>6065</v>
      </c>
      <c r="DG2700" s="24" t="s">
        <v>212</v>
      </c>
      <c r="DH2700" s="25">
        <v>3119.1221865144398</v>
      </c>
      <c r="DI2700" s="25">
        <v>2602.0970895492601</v>
      </c>
      <c r="DJ2700" s="25">
        <v>67.443787509169098</v>
      </c>
      <c r="DK2700" s="25"/>
      <c r="DL2700" s="25">
        <v>8751</v>
      </c>
      <c r="DM2700" s="25">
        <v>1398.678596</v>
      </c>
      <c r="DN2700" s="25"/>
      <c r="DO2700" s="25"/>
      <c r="DP2700" s="25">
        <v>3610.05867949292</v>
      </c>
      <c r="DQ2700" s="25"/>
      <c r="DR2700" s="25">
        <v>2514.2108096883599</v>
      </c>
      <c r="DS2700" s="25">
        <v>3390.6283923168598</v>
      </c>
      <c r="DT2700" s="25"/>
      <c r="DU2700" s="25">
        <v>1999.1401491255201</v>
      </c>
      <c r="DV2700" s="25">
        <v>3012.4489538735402</v>
      </c>
      <c r="DW2700" s="25">
        <v>1184.4059861748001</v>
      </c>
      <c r="DX2700" s="25">
        <v>5596.74022679478</v>
      </c>
      <c r="DY2700" s="25"/>
      <c r="DZ2700" s="25">
        <v>2602.0970895492601</v>
      </c>
      <c r="EA2700" s="25"/>
      <c r="EB2700" s="25"/>
      <c r="EC2700" s="25">
        <v>2497.43766560413</v>
      </c>
      <c r="ED2700" s="25">
        <v>3303.74187606757</v>
      </c>
      <c r="EE2700" s="25">
        <v>688</v>
      </c>
    </row>
    <row r="2701" spans="110:135" x14ac:dyDescent="0.2">
      <c r="DF2701" s="24" t="s">
        <v>5130</v>
      </c>
      <c r="DG2701" s="24" t="s">
        <v>212</v>
      </c>
      <c r="DH2701" s="25">
        <v>3138.1261137205101</v>
      </c>
      <c r="DI2701" s="25">
        <v>2603.03877701698</v>
      </c>
      <c r="DJ2701" s="25">
        <v>80.560214125966496</v>
      </c>
      <c r="DK2701" s="25"/>
      <c r="DL2701" s="25">
        <v>2641</v>
      </c>
      <c r="DM2701" s="25">
        <v>522.67595849999998</v>
      </c>
      <c r="DN2701" s="25">
        <v>461.6672509</v>
      </c>
      <c r="DO2701" s="25"/>
      <c r="DP2701" s="25">
        <v>3690.4822800813899</v>
      </c>
      <c r="DQ2701" s="25"/>
      <c r="DR2701" s="25">
        <v>7308.2497297086302</v>
      </c>
      <c r="DS2701" s="25">
        <v>6315.8561365401101</v>
      </c>
      <c r="DT2701" s="25"/>
      <c r="DU2701" s="25">
        <v>2565.07755403396</v>
      </c>
      <c r="DV2701" s="25"/>
      <c r="DW2701" s="25"/>
      <c r="DX2701" s="25"/>
      <c r="DY2701" s="25"/>
      <c r="DZ2701" s="25"/>
      <c r="EA2701" s="25"/>
      <c r="EB2701" s="25"/>
      <c r="EC2701" s="25"/>
      <c r="ED2701" s="25"/>
      <c r="EE2701" s="25">
        <v>1600</v>
      </c>
    </row>
    <row r="2702" spans="110:135" x14ac:dyDescent="0.2">
      <c r="DF2702" s="24" t="s">
        <v>6219</v>
      </c>
      <c r="DG2702" s="24" t="s">
        <v>212</v>
      </c>
      <c r="DH2702" s="25">
        <v>2872.8749055153698</v>
      </c>
      <c r="DI2702" s="25">
        <v>2603.4672516982901</v>
      </c>
      <c r="DJ2702" s="25">
        <v>75.773285797717506</v>
      </c>
      <c r="DK2702" s="25">
        <v>3287</v>
      </c>
      <c r="DL2702" s="25">
        <v>4071</v>
      </c>
      <c r="DM2702" s="25">
        <v>473.26720749999998</v>
      </c>
      <c r="DN2702" s="25"/>
      <c r="DO2702" s="25">
        <v>171.69571561999999</v>
      </c>
      <c r="DP2702" s="25">
        <v>2004.4229886384401</v>
      </c>
      <c r="DQ2702" s="25"/>
      <c r="DR2702" s="25">
        <v>1624.7380494398899</v>
      </c>
      <c r="DS2702" s="25">
        <v>3107.2876790539799</v>
      </c>
      <c r="DT2702" s="25"/>
      <c r="DU2702" s="25">
        <v>1933.8480741462099</v>
      </c>
      <c r="DV2702" s="25">
        <v>2995.13851474485</v>
      </c>
      <c r="DW2702" s="25">
        <v>2150.5888240202298</v>
      </c>
      <c r="DX2702" s="25">
        <v>3954.91946683796</v>
      </c>
      <c r="DY2702" s="25"/>
      <c r="DZ2702" s="25">
        <v>2603.4672516982901</v>
      </c>
      <c r="EA2702" s="25"/>
      <c r="EB2702" s="25"/>
      <c r="EC2702" s="25"/>
      <c r="ED2702" s="25"/>
      <c r="EE2702" s="25">
        <v>8970</v>
      </c>
    </row>
    <row r="2703" spans="110:135" x14ac:dyDescent="0.2">
      <c r="DF2703" s="24" t="s">
        <v>204</v>
      </c>
      <c r="DG2703" s="24" t="s">
        <v>212</v>
      </c>
      <c r="DH2703" s="25">
        <v>5091.8858607923803</v>
      </c>
      <c r="DI2703" s="25">
        <v>2605.0305289891999</v>
      </c>
      <c r="DJ2703" s="25">
        <v>153.28694903851499</v>
      </c>
      <c r="DK2703" s="25"/>
      <c r="DL2703" s="25">
        <v>27361</v>
      </c>
      <c r="DM2703" s="25">
        <v>645.9787953</v>
      </c>
      <c r="DN2703" s="25"/>
      <c r="DO2703" s="25"/>
      <c r="DP2703" s="25">
        <v>853.86491291894401</v>
      </c>
      <c r="DQ2703" s="25">
        <v>2352.7752827642598</v>
      </c>
      <c r="DR2703" s="25">
        <v>3228.2555452267602</v>
      </c>
      <c r="DS2703" s="25">
        <v>2605.0305289891999</v>
      </c>
      <c r="DT2703" s="25"/>
      <c r="DU2703" s="25">
        <v>9900.3201161031393</v>
      </c>
      <c r="DV2703" s="25"/>
      <c r="DW2703" s="25">
        <v>2736.0165395327499</v>
      </c>
      <c r="DX2703" s="25"/>
      <c r="DY2703" s="25"/>
      <c r="DZ2703" s="25">
        <v>2521.4955839386098</v>
      </c>
      <c r="EA2703" s="25"/>
      <c r="EB2703" s="25"/>
      <c r="EC2703" s="25">
        <v>3085.00716394248</v>
      </c>
      <c r="ED2703" s="25"/>
      <c r="EE2703" s="25">
        <v>721</v>
      </c>
    </row>
    <row r="2704" spans="110:135" x14ac:dyDescent="0.2">
      <c r="DF2704" s="24" t="s">
        <v>6370</v>
      </c>
      <c r="DG2704" s="24" t="s">
        <v>212</v>
      </c>
      <c r="DH2704" s="25">
        <v>3592.96615688064</v>
      </c>
      <c r="DI2704" s="25">
        <v>2605.1117624261501</v>
      </c>
      <c r="DJ2704" s="25">
        <v>57.139347689166001</v>
      </c>
      <c r="DK2704" s="25"/>
      <c r="DL2704" s="25">
        <v>8553</v>
      </c>
      <c r="DM2704" s="25">
        <v>1833.688148</v>
      </c>
      <c r="DN2704" s="25"/>
      <c r="DO2704" s="25"/>
      <c r="DP2704" s="25">
        <v>3509.9617343777099</v>
      </c>
      <c r="DQ2704" s="25">
        <v>4162.8291501497897</v>
      </c>
      <c r="DR2704" s="25">
        <v>2605.1117624261501</v>
      </c>
      <c r="DS2704" s="25">
        <v>5638.7782090749197</v>
      </c>
      <c r="DT2704" s="25"/>
      <c r="DU2704" s="25">
        <v>1407.73513415652</v>
      </c>
      <c r="DV2704" s="25">
        <v>2221.2417615713698</v>
      </c>
      <c r="DW2704" s="25"/>
      <c r="DX2704" s="25"/>
      <c r="DY2704" s="25">
        <v>2437.0552051053201</v>
      </c>
      <c r="DZ2704" s="25">
        <v>2337.52603984905</v>
      </c>
      <c r="EA2704" s="25">
        <v>2517.4594216487599</v>
      </c>
      <c r="EB2704" s="25"/>
      <c r="EC2704" s="25"/>
      <c r="ED2704" s="25">
        <v>3324.1734730886701</v>
      </c>
      <c r="EE2704" s="25">
        <v>6160</v>
      </c>
    </row>
    <row r="2705" spans="110:135" x14ac:dyDescent="0.2">
      <c r="DF2705" s="24" t="s">
        <v>5572</v>
      </c>
      <c r="DG2705" s="24" t="s">
        <v>212</v>
      </c>
      <c r="DH2705" s="25">
        <v>2740.7557490136601</v>
      </c>
      <c r="DI2705" s="25">
        <v>2607.1570587157598</v>
      </c>
      <c r="DJ2705" s="25">
        <v>46.840674285769801</v>
      </c>
      <c r="DK2705" s="25">
        <v>2430</v>
      </c>
      <c r="DL2705" s="25">
        <v>3221</v>
      </c>
      <c r="DM2705" s="25">
        <v>390.64885370000002</v>
      </c>
      <c r="DN2705" s="25"/>
      <c r="DO2705" s="25"/>
      <c r="DP2705" s="25">
        <v>3570.6057255710198</v>
      </c>
      <c r="DQ2705" s="25"/>
      <c r="DR2705" s="25">
        <v>5325.8401909410604</v>
      </c>
      <c r="DS2705" s="25">
        <v>1728.56316649276</v>
      </c>
      <c r="DT2705" s="25"/>
      <c r="DU2705" s="25">
        <v>1365.88256825549</v>
      </c>
      <c r="DV2705" s="25">
        <v>3065.8675853678601</v>
      </c>
      <c r="DW2705" s="25">
        <v>2607.1570587157598</v>
      </c>
      <c r="DX2705" s="25"/>
      <c r="DY2705" s="25"/>
      <c r="DZ2705" s="25">
        <v>2475.2621587901999</v>
      </c>
      <c r="EA2705" s="25">
        <v>1750.13425665406</v>
      </c>
      <c r="EB2705" s="25"/>
      <c r="EC2705" s="25"/>
      <c r="ED2705" s="25">
        <v>3788.86317268936</v>
      </c>
      <c r="EE2705" s="25">
        <v>3910</v>
      </c>
    </row>
    <row r="2706" spans="110:135" x14ac:dyDescent="0.2">
      <c r="DF2706" s="24" t="s">
        <v>5488</v>
      </c>
      <c r="DG2706" s="24" t="s">
        <v>212</v>
      </c>
      <c r="DH2706" s="25">
        <v>3016.4900675026602</v>
      </c>
      <c r="DI2706" s="25">
        <v>2609</v>
      </c>
      <c r="DJ2706" s="25">
        <v>47.873869315496101</v>
      </c>
      <c r="DK2706" s="25"/>
      <c r="DL2706" s="25">
        <v>2609</v>
      </c>
      <c r="DM2706" s="25">
        <v>926.20121240000003</v>
      </c>
      <c r="DN2706" s="25"/>
      <c r="DO2706" s="25">
        <v>2145.5769205000001</v>
      </c>
      <c r="DP2706" s="25">
        <v>2978.5977533263299</v>
      </c>
      <c r="DQ2706" s="25"/>
      <c r="DR2706" s="25">
        <v>3186.9971653716598</v>
      </c>
      <c r="DS2706" s="25">
        <v>2380.3457515185501</v>
      </c>
      <c r="DT2706" s="25"/>
      <c r="DU2706" s="25">
        <v>6510.0183368259704</v>
      </c>
      <c r="DV2706" s="25">
        <v>2435.6451977009101</v>
      </c>
      <c r="DW2706" s="25">
        <v>2201.6123624679799</v>
      </c>
      <c r="DX2706" s="25">
        <v>6060.4758573553599</v>
      </c>
      <c r="DY2706" s="25">
        <v>2926.3717616684098</v>
      </c>
      <c r="DZ2706" s="25">
        <v>2380.5797821128099</v>
      </c>
      <c r="EA2706" s="25"/>
      <c r="EB2706" s="25"/>
      <c r="EC2706" s="25">
        <v>2841.7554382032899</v>
      </c>
      <c r="ED2706" s="25">
        <v>3324.1734730886701</v>
      </c>
      <c r="EE2706" s="25">
        <v>2340</v>
      </c>
    </row>
    <row r="2707" spans="110:135" x14ac:dyDescent="0.2">
      <c r="DF2707" s="24" t="s">
        <v>4866</v>
      </c>
      <c r="DG2707" s="24" t="s">
        <v>212</v>
      </c>
      <c r="DH2707" s="25">
        <v>2879.1062957304298</v>
      </c>
      <c r="DI2707" s="25">
        <v>2609.7265342819801</v>
      </c>
      <c r="DJ2707" s="25">
        <v>73.734831492712601</v>
      </c>
      <c r="DK2707" s="25"/>
      <c r="DL2707" s="25"/>
      <c r="DM2707" s="25">
        <v>735.7948695</v>
      </c>
      <c r="DN2707" s="25">
        <v>986.20512499999995</v>
      </c>
      <c r="DO2707" s="25"/>
      <c r="DP2707" s="25"/>
      <c r="DQ2707" s="25"/>
      <c r="DR2707" s="25"/>
      <c r="DS2707" s="25">
        <v>2686.0912096030102</v>
      </c>
      <c r="DT2707" s="25"/>
      <c r="DU2707" s="25">
        <v>7681.1519170719503</v>
      </c>
      <c r="DV2707" s="25"/>
      <c r="DW2707" s="25">
        <v>1241.69794567383</v>
      </c>
      <c r="DX2707" s="25">
        <v>4108.20337998169</v>
      </c>
      <c r="DY2707" s="25">
        <v>3436.6027582254401</v>
      </c>
      <c r="DZ2707" s="25">
        <v>2426.4829222359699</v>
      </c>
      <c r="EA2707" s="25"/>
      <c r="EB2707" s="25"/>
      <c r="EC2707" s="25">
        <v>2609.7265342819801</v>
      </c>
      <c r="ED2707" s="25"/>
      <c r="EE2707" s="25"/>
    </row>
    <row r="2708" spans="110:135" x14ac:dyDescent="0.2">
      <c r="DF2708" s="24" t="s">
        <v>3101</v>
      </c>
      <c r="DG2708" s="24" t="s">
        <v>212</v>
      </c>
      <c r="DH2708" s="25">
        <v>3036.3375509928501</v>
      </c>
      <c r="DI2708" s="25">
        <v>2610</v>
      </c>
      <c r="DJ2708" s="25">
        <v>100.444596396224</v>
      </c>
      <c r="DK2708" s="25"/>
      <c r="DL2708" s="25">
        <v>2728</v>
      </c>
      <c r="DM2708" s="25">
        <v>449.65722740000001</v>
      </c>
      <c r="DN2708" s="25"/>
      <c r="DO2708" s="25"/>
      <c r="DP2708" s="25">
        <v>1920.3845420633299</v>
      </c>
      <c r="DQ2708" s="25"/>
      <c r="DR2708" s="25"/>
      <c r="DS2708" s="25">
        <v>1374.17157196426</v>
      </c>
      <c r="DT2708" s="25">
        <v>10828.741342999299</v>
      </c>
      <c r="DU2708" s="25">
        <v>2656.8503043789901</v>
      </c>
      <c r="DV2708" s="25"/>
      <c r="DW2708" s="25"/>
      <c r="DX2708" s="25"/>
      <c r="DY2708" s="25"/>
      <c r="DZ2708" s="25">
        <v>1455.4910940621401</v>
      </c>
      <c r="EA2708" s="25"/>
      <c r="EB2708" s="25"/>
      <c r="EC2708" s="25"/>
      <c r="ED2708" s="25">
        <v>3303.74187606757</v>
      </c>
      <c r="EE2708" s="25">
        <v>2610</v>
      </c>
    </row>
    <row r="2709" spans="110:135" x14ac:dyDescent="0.2">
      <c r="DF2709" s="24" t="s">
        <v>4707</v>
      </c>
      <c r="DG2709" s="24" t="s">
        <v>212</v>
      </c>
      <c r="DH2709" s="25">
        <v>2657.10186758499</v>
      </c>
      <c r="DI2709" s="25">
        <v>2610.3046113489099</v>
      </c>
      <c r="DJ2709" s="25">
        <v>57.024862204386203</v>
      </c>
      <c r="DK2709" s="25"/>
      <c r="DL2709" s="25">
        <v>3399</v>
      </c>
      <c r="DM2709" s="25">
        <v>1068.093247</v>
      </c>
      <c r="DN2709" s="25"/>
      <c r="DO2709" s="25">
        <v>353.79688942000001</v>
      </c>
      <c r="DP2709" s="25">
        <v>2253.56021782384</v>
      </c>
      <c r="DQ2709" s="25">
        <v>2610.3046113489099</v>
      </c>
      <c r="DR2709" s="25">
        <v>4111.0201648925004</v>
      </c>
      <c r="DS2709" s="25">
        <v>5110.38379891558</v>
      </c>
      <c r="DT2709" s="25">
        <v>2245.6724833067901</v>
      </c>
      <c r="DU2709" s="25">
        <v>5752.65389724125</v>
      </c>
      <c r="DV2709" s="25"/>
      <c r="DW2709" s="25"/>
      <c r="DX2709" s="25"/>
      <c r="DY2709" s="25">
        <v>2866.0101966632301</v>
      </c>
      <c r="DZ2709" s="25">
        <v>1934.7759905094199</v>
      </c>
      <c r="EA2709" s="25">
        <v>1940.56699819915</v>
      </c>
      <c r="EB2709" s="25"/>
      <c r="EC2709" s="25">
        <v>2638.1827533620199</v>
      </c>
      <c r="ED2709" s="25">
        <v>3034.5067650921601</v>
      </c>
      <c r="EE2709" s="25">
        <v>538</v>
      </c>
    </row>
    <row r="2710" spans="110:135" x14ac:dyDescent="0.2">
      <c r="DF2710" s="24" t="s">
        <v>5526</v>
      </c>
      <c r="DG2710" s="24" t="s">
        <v>212</v>
      </c>
      <c r="DH2710" s="25">
        <v>2496.1500754256799</v>
      </c>
      <c r="DI2710" s="25">
        <v>2610.4810155333298</v>
      </c>
      <c r="DJ2710" s="25">
        <v>39.3479278732406</v>
      </c>
      <c r="DK2710" s="25"/>
      <c r="DL2710" s="25">
        <v>3518</v>
      </c>
      <c r="DM2710" s="25"/>
      <c r="DN2710" s="25"/>
      <c r="DO2710" s="25"/>
      <c r="DP2710" s="25"/>
      <c r="DQ2710" s="25"/>
      <c r="DR2710" s="25"/>
      <c r="DS2710" s="25"/>
      <c r="DT2710" s="25"/>
      <c r="DU2710" s="25">
        <v>986.729467957363</v>
      </c>
      <c r="DV2710" s="25">
        <v>2974.4369654424199</v>
      </c>
      <c r="DW2710" s="25">
        <v>1858.69354192691</v>
      </c>
      <c r="DX2710" s="25"/>
      <c r="DY2710" s="25"/>
      <c r="DZ2710" s="25">
        <v>2246.5250656242301</v>
      </c>
      <c r="EA2710" s="25"/>
      <c r="EB2710" s="25"/>
      <c r="EC2710" s="25"/>
      <c r="ED2710" s="25">
        <v>3392.5154116031299</v>
      </c>
      <c r="EE2710" s="25"/>
    </row>
    <row r="2711" spans="110:135" x14ac:dyDescent="0.2">
      <c r="DF2711" s="24" t="s">
        <v>6208</v>
      </c>
      <c r="DG2711" s="24" t="s">
        <v>212</v>
      </c>
      <c r="DH2711" s="25">
        <v>3042.0345668179898</v>
      </c>
      <c r="DI2711" s="25">
        <v>2611.3391270338102</v>
      </c>
      <c r="DJ2711" s="25">
        <v>75.526502362024601</v>
      </c>
      <c r="DK2711" s="25"/>
      <c r="DL2711" s="25">
        <v>2393</v>
      </c>
      <c r="DM2711" s="25">
        <v>561.2194604</v>
      </c>
      <c r="DN2711" s="25"/>
      <c r="DO2711" s="25"/>
      <c r="DP2711" s="25">
        <v>4249.3170253506196</v>
      </c>
      <c r="DQ2711" s="25"/>
      <c r="DR2711" s="25">
        <v>2300.2490566655001</v>
      </c>
      <c r="DS2711" s="25">
        <v>9828.0779144160006</v>
      </c>
      <c r="DT2711" s="25">
        <v>5529.3009548010295</v>
      </c>
      <c r="DU2711" s="25">
        <v>953.54090925078003</v>
      </c>
      <c r="DV2711" s="25">
        <v>2782.0582012887198</v>
      </c>
      <c r="DW2711" s="25">
        <v>1829.4234941463401</v>
      </c>
      <c r="DX2711" s="25">
        <v>3728.04008997439</v>
      </c>
      <c r="DY2711" s="25">
        <v>2611.3391270338102</v>
      </c>
      <c r="DZ2711" s="25">
        <v>1930.8859669169101</v>
      </c>
      <c r="EA2711" s="25"/>
      <c r="EB2711" s="25"/>
      <c r="EC2711" s="25">
        <v>2841.8928289371402</v>
      </c>
      <c r="ED2711" s="25">
        <v>3324.1734730886701</v>
      </c>
      <c r="EE2711" s="25">
        <v>768</v>
      </c>
    </row>
    <row r="2712" spans="110:135" x14ac:dyDescent="0.2">
      <c r="DF2712" s="24" t="s">
        <v>3649</v>
      </c>
      <c r="DG2712" s="24" t="s">
        <v>212</v>
      </c>
      <c r="DH2712" s="25">
        <v>2611.3391270338102</v>
      </c>
      <c r="DI2712" s="25">
        <v>2611.3391270338102</v>
      </c>
      <c r="DJ2712" s="25"/>
      <c r="DK2712" s="25"/>
      <c r="DL2712" s="25"/>
      <c r="DM2712" s="25"/>
      <c r="DN2712" s="25"/>
      <c r="DO2712" s="25"/>
      <c r="DP2712" s="25"/>
      <c r="DQ2712" s="25"/>
      <c r="DR2712" s="25"/>
      <c r="DS2712" s="25"/>
      <c r="DT2712" s="25"/>
      <c r="DU2712" s="25"/>
      <c r="DV2712" s="25"/>
      <c r="DW2712" s="25"/>
      <c r="DX2712" s="25"/>
      <c r="DY2712" s="25">
        <v>2611.3391270338102</v>
      </c>
      <c r="DZ2712" s="25"/>
      <c r="EA2712" s="25"/>
      <c r="EB2712" s="25"/>
      <c r="EC2712" s="25"/>
      <c r="ED2712" s="25"/>
      <c r="EE2712" s="25"/>
    </row>
    <row r="2713" spans="110:135" x14ac:dyDescent="0.2">
      <c r="DF2713" s="24" t="s">
        <v>5672</v>
      </c>
      <c r="DG2713" s="24" t="s">
        <v>212</v>
      </c>
      <c r="DH2713" s="25">
        <v>3245.2069920590702</v>
      </c>
      <c r="DI2713" s="25">
        <v>2613.0621247152098</v>
      </c>
      <c r="DJ2713" s="25">
        <v>48.932301254583102</v>
      </c>
      <c r="DK2713" s="25"/>
      <c r="DL2713" s="25">
        <v>6230</v>
      </c>
      <c r="DM2713" s="25">
        <v>1140.8128059999999</v>
      </c>
      <c r="DN2713" s="25"/>
      <c r="DO2713" s="25">
        <v>1267.6277723200001</v>
      </c>
      <c r="DP2713" s="25">
        <v>2116.1160201469402</v>
      </c>
      <c r="DQ2713" s="25">
        <v>2926.3119765216102</v>
      </c>
      <c r="DR2713" s="25">
        <v>4569.8839815193096</v>
      </c>
      <c r="DS2713" s="25">
        <v>4990.4336891172798</v>
      </c>
      <c r="DT2713" s="25">
        <v>5187.12062445418</v>
      </c>
      <c r="DU2713" s="25">
        <v>3950.4072986113902</v>
      </c>
      <c r="DV2713" s="25">
        <v>2296.018639205</v>
      </c>
      <c r="DW2713" s="25"/>
      <c r="DX2713" s="25"/>
      <c r="DY2713" s="25">
        <v>2448.0209260440101</v>
      </c>
      <c r="DZ2713" s="25">
        <v>2613.0621247152098</v>
      </c>
      <c r="EA2713" s="25"/>
      <c r="EB2713" s="25"/>
      <c r="EC2713" s="25">
        <v>2451.8750381129598</v>
      </c>
      <c r="ED2713" s="25"/>
      <c r="EE2713" s="25"/>
    </row>
    <row r="2714" spans="110:135" x14ac:dyDescent="0.2">
      <c r="DF2714" s="24" t="s">
        <v>3143</v>
      </c>
      <c r="DG2714" s="24" t="s">
        <v>212</v>
      </c>
      <c r="DH2714" s="25">
        <v>2306.24342853178</v>
      </c>
      <c r="DI2714" s="25">
        <v>2619.6719482827202</v>
      </c>
      <c r="DJ2714" s="25">
        <v>47.8305970039359</v>
      </c>
      <c r="DK2714" s="25"/>
      <c r="DL2714" s="25">
        <v>3019</v>
      </c>
      <c r="DM2714" s="25">
        <v>582.05268769999998</v>
      </c>
      <c r="DN2714" s="25"/>
      <c r="DO2714" s="25">
        <v>724.70487830000002</v>
      </c>
      <c r="DP2714" s="25">
        <v>2619.6719482827202</v>
      </c>
      <c r="DQ2714" s="25"/>
      <c r="DR2714" s="25">
        <v>2774.58810571188</v>
      </c>
      <c r="DS2714" s="25">
        <v>3343.2360127283</v>
      </c>
      <c r="DT2714" s="25"/>
      <c r="DU2714" s="25">
        <v>3761.5231107642298</v>
      </c>
      <c r="DV2714" s="25"/>
      <c r="DW2714" s="25"/>
      <c r="DX2714" s="25"/>
      <c r="DY2714" s="25"/>
      <c r="DZ2714" s="25">
        <v>2035.1108536633501</v>
      </c>
      <c r="EA2714" s="25"/>
      <c r="EB2714" s="25"/>
      <c r="EC2714" s="25">
        <v>1896.3032596354899</v>
      </c>
      <c r="ED2714" s="25"/>
      <c r="EE2714" s="25"/>
    </row>
    <row r="2715" spans="110:135" x14ac:dyDescent="0.2">
      <c r="DF2715" s="24" t="s">
        <v>5216</v>
      </c>
      <c r="DG2715" s="24" t="s">
        <v>212</v>
      </c>
      <c r="DH2715" s="25">
        <v>2298.31235206985</v>
      </c>
      <c r="DI2715" s="25">
        <v>2620.1988023280601</v>
      </c>
      <c r="DJ2715" s="25">
        <v>52.426932595307399</v>
      </c>
      <c r="DK2715" s="25"/>
      <c r="DL2715" s="25">
        <v>4027</v>
      </c>
      <c r="DM2715" s="25">
        <v>468.59423409999999</v>
      </c>
      <c r="DN2715" s="25"/>
      <c r="DO2715" s="25">
        <v>800.40401038000005</v>
      </c>
      <c r="DP2715" s="25">
        <v>1222.6919256901001</v>
      </c>
      <c r="DQ2715" s="25"/>
      <c r="DR2715" s="25">
        <v>985.58070346632405</v>
      </c>
      <c r="DS2715" s="25">
        <v>2635.9393321667599</v>
      </c>
      <c r="DT2715" s="25"/>
      <c r="DU2715" s="25">
        <v>3954.5453126411999</v>
      </c>
      <c r="DV2715" s="25">
        <v>2604.4582724893598</v>
      </c>
      <c r="DW2715" s="25">
        <v>2544.6505337632998</v>
      </c>
      <c r="DX2715" s="25"/>
      <c r="DY2715" s="25"/>
      <c r="DZ2715" s="25">
        <v>3235.8286534608901</v>
      </c>
      <c r="EA2715" s="25">
        <v>2670.5592232609101</v>
      </c>
      <c r="EB2715" s="25"/>
      <c r="EC2715" s="25">
        <v>2678.5507623789999</v>
      </c>
      <c r="ED2715" s="25">
        <v>3440.56996517999</v>
      </c>
      <c r="EE2715" s="25">
        <v>907</v>
      </c>
    </row>
    <row r="2716" spans="110:135" x14ac:dyDescent="0.2">
      <c r="DF2716" s="24" t="s">
        <v>6744</v>
      </c>
      <c r="DG2716" s="24" t="s">
        <v>212</v>
      </c>
      <c r="DH2716" s="25">
        <v>7130.9936268249803</v>
      </c>
      <c r="DI2716" s="25">
        <v>2620.61625852416</v>
      </c>
      <c r="DJ2716" s="25">
        <v>129.92970895742499</v>
      </c>
      <c r="DK2716" s="25"/>
      <c r="DL2716" s="25">
        <v>8114</v>
      </c>
      <c r="DM2716" s="25">
        <v>1656.3673650000001</v>
      </c>
      <c r="DN2716" s="25"/>
      <c r="DO2716" s="25">
        <v>17491.518551000001</v>
      </c>
      <c r="DP2716" s="25">
        <v>7663.7114861481105</v>
      </c>
      <c r="DQ2716" s="25">
        <v>2334.00882673965</v>
      </c>
      <c r="DR2716" s="25">
        <v>1939.45091921069</v>
      </c>
      <c r="DS2716" s="25">
        <v>2907.22369030866</v>
      </c>
      <c r="DT2716" s="25">
        <v>7249.3278599220503</v>
      </c>
      <c r="DU2716" s="25">
        <v>32333.440994142002</v>
      </c>
      <c r="DV2716" s="25"/>
      <c r="DW2716" s="25">
        <v>1404.5080794292901</v>
      </c>
      <c r="DX2716" s="25"/>
      <c r="DY2716" s="25"/>
      <c r="DZ2716" s="25">
        <v>1757.3657499993401</v>
      </c>
      <c r="EA2716" s="25"/>
      <c r="EB2716" s="25"/>
      <c r="EC2716" s="25"/>
      <c r="ED2716" s="25"/>
      <c r="EE2716" s="25">
        <v>721</v>
      </c>
    </row>
    <row r="2717" spans="110:135" x14ac:dyDescent="0.2">
      <c r="DF2717" s="24" t="s">
        <v>6071</v>
      </c>
      <c r="DG2717" s="24" t="s">
        <v>212</v>
      </c>
      <c r="DH2717" s="25">
        <v>2824.0146405728301</v>
      </c>
      <c r="DI2717" s="25">
        <v>2621.8133906241101</v>
      </c>
      <c r="DJ2717" s="25">
        <v>30.962310241495899</v>
      </c>
      <c r="DK2717" s="25"/>
      <c r="DL2717" s="25"/>
      <c r="DM2717" s="25"/>
      <c r="DN2717" s="25"/>
      <c r="DO2717" s="25"/>
      <c r="DP2717" s="25"/>
      <c r="DQ2717" s="25"/>
      <c r="DR2717" s="25"/>
      <c r="DS2717" s="25"/>
      <c r="DT2717" s="25"/>
      <c r="DU2717" s="25"/>
      <c r="DV2717" s="25">
        <v>2491.7886238404099</v>
      </c>
      <c r="DW2717" s="25">
        <v>2751.8381574078198</v>
      </c>
      <c r="DX2717" s="25"/>
      <c r="DY2717" s="25"/>
      <c r="DZ2717" s="25">
        <v>2002.43178104311</v>
      </c>
      <c r="EA2717" s="25"/>
      <c r="EB2717" s="25"/>
      <c r="EC2717" s="25"/>
      <c r="ED2717" s="25"/>
      <c r="EE2717" s="25">
        <v>4050</v>
      </c>
    </row>
    <row r="2718" spans="110:135" x14ac:dyDescent="0.2">
      <c r="DF2718" s="24" t="s">
        <v>5324</v>
      </c>
      <c r="DG2718" s="24" t="s">
        <v>212</v>
      </c>
      <c r="DH2718" s="25">
        <v>2622</v>
      </c>
      <c r="DI2718" s="25">
        <v>2622</v>
      </c>
      <c r="DJ2718" s="25"/>
      <c r="DK2718" s="25">
        <v>2622</v>
      </c>
      <c r="DL2718" s="25"/>
      <c r="DM2718" s="25"/>
      <c r="DN2718" s="25"/>
      <c r="DO2718" s="25"/>
      <c r="DP2718" s="25"/>
      <c r="DQ2718" s="25"/>
      <c r="DR2718" s="25"/>
      <c r="DS2718" s="25"/>
      <c r="DT2718" s="25"/>
      <c r="DU2718" s="25"/>
      <c r="DV2718" s="25"/>
      <c r="DW2718" s="25"/>
      <c r="DX2718" s="25"/>
      <c r="DY2718" s="25"/>
      <c r="DZ2718" s="25"/>
      <c r="EA2718" s="25"/>
      <c r="EB2718" s="25"/>
      <c r="EC2718" s="25"/>
      <c r="ED2718" s="25"/>
      <c r="EE2718" s="25"/>
    </row>
    <row r="2719" spans="110:135" x14ac:dyDescent="0.2">
      <c r="DF2719" s="24" t="s">
        <v>4189</v>
      </c>
      <c r="DG2719" s="24" t="s">
        <v>212</v>
      </c>
      <c r="DH2719" s="25">
        <v>2601.7693051107199</v>
      </c>
      <c r="DI2719" s="25">
        <v>2622.332099839</v>
      </c>
      <c r="DJ2719" s="25">
        <v>63.984747171100203</v>
      </c>
      <c r="DK2719" s="25"/>
      <c r="DL2719" s="25">
        <v>4222</v>
      </c>
      <c r="DM2719" s="25">
        <v>929.41756239999995</v>
      </c>
      <c r="DN2719" s="25"/>
      <c r="DO2719" s="25"/>
      <c r="DP2719" s="25">
        <v>159.312126710022</v>
      </c>
      <c r="DQ2719" s="25"/>
      <c r="DR2719" s="25">
        <v>2989.4184105191798</v>
      </c>
      <c r="DS2719" s="25">
        <v>2049.0035887643298</v>
      </c>
      <c r="DT2719" s="25">
        <v>4044.64193369848</v>
      </c>
      <c r="DU2719" s="25">
        <v>5442.2352293372296</v>
      </c>
      <c r="DV2719" s="25"/>
      <c r="DW2719" s="25">
        <v>2325.3963795160798</v>
      </c>
      <c r="DX2719" s="25"/>
      <c r="DY2719" s="25"/>
      <c r="DZ2719" s="25">
        <v>2919.2678201619201</v>
      </c>
      <c r="EA2719" s="25"/>
      <c r="EB2719" s="25"/>
      <c r="EC2719" s="25"/>
      <c r="ED2719" s="25"/>
      <c r="EE2719" s="25">
        <v>937</v>
      </c>
    </row>
    <row r="2720" spans="110:135" x14ac:dyDescent="0.2">
      <c r="DF2720" s="24" t="s">
        <v>5102</v>
      </c>
      <c r="DG2720" s="24" t="s">
        <v>212</v>
      </c>
      <c r="DH2720" s="25">
        <v>2856.5431340713399</v>
      </c>
      <c r="DI2720" s="25">
        <v>2624.18881360455</v>
      </c>
      <c r="DJ2720" s="25">
        <v>58.398773298801103</v>
      </c>
      <c r="DK2720" s="25"/>
      <c r="DL2720" s="25">
        <v>1629</v>
      </c>
      <c r="DM2720" s="25">
        <v>506.89060260000002</v>
      </c>
      <c r="DN2720" s="25">
        <v>663.74148769999999</v>
      </c>
      <c r="DO2720" s="25">
        <v>5291.2184715000003</v>
      </c>
      <c r="DP2720" s="25">
        <v>1929.0109203018001</v>
      </c>
      <c r="DQ2720" s="25"/>
      <c r="DR2720" s="25">
        <v>1990.5556383087601</v>
      </c>
      <c r="DS2720" s="25">
        <v>2624.18881360455</v>
      </c>
      <c r="DT2720" s="25">
        <v>4380.6748675624203</v>
      </c>
      <c r="DU2720" s="25">
        <v>3964.7972003540599</v>
      </c>
      <c r="DV2720" s="25">
        <v>2110.75008049602</v>
      </c>
      <c r="DW2720" s="25">
        <v>1233.2394768369099</v>
      </c>
      <c r="DX2720" s="25"/>
      <c r="DY2720" s="25"/>
      <c r="DZ2720" s="25">
        <v>2786.8722867352699</v>
      </c>
      <c r="EA2720" s="25"/>
      <c r="EB2720" s="25"/>
      <c r="EC2720" s="25">
        <v>3022.4767612631499</v>
      </c>
      <c r="ED2720" s="25">
        <v>5004.7304038072098</v>
      </c>
      <c r="EE2720" s="25">
        <v>5710</v>
      </c>
    </row>
    <row r="2721" spans="110:135" x14ac:dyDescent="0.2">
      <c r="DF2721" s="24" t="s">
        <v>6701</v>
      </c>
      <c r="DG2721" s="24" t="s">
        <v>212</v>
      </c>
      <c r="DH2721" s="25">
        <v>3605.1598465256002</v>
      </c>
      <c r="DI2721" s="25">
        <v>2625.77704529831</v>
      </c>
      <c r="DJ2721" s="25">
        <v>73.272526388978903</v>
      </c>
      <c r="DK2721" s="25"/>
      <c r="DL2721" s="25">
        <v>2139</v>
      </c>
      <c r="DM2721" s="25">
        <v>1673.8320160000001</v>
      </c>
      <c r="DN2721" s="25"/>
      <c r="DO2721" s="25">
        <v>834.23088697000003</v>
      </c>
      <c r="DP2721" s="25">
        <v>4748.17611246251</v>
      </c>
      <c r="DQ2721" s="25">
        <v>5238.6448017677403</v>
      </c>
      <c r="DR2721" s="25">
        <v>5808.6325879485103</v>
      </c>
      <c r="DS2721" s="25">
        <v>10659.7366948409</v>
      </c>
      <c r="DT2721" s="25">
        <v>2381.8500571275199</v>
      </c>
      <c r="DU2721" s="25">
        <v>5803.7608154645504</v>
      </c>
      <c r="DV2721" s="25">
        <v>2992.47804658932</v>
      </c>
      <c r="DW2721" s="25">
        <v>2189.3074961621701</v>
      </c>
      <c r="DX2721" s="25"/>
      <c r="DY2721" s="25"/>
      <c r="DZ2721" s="25">
        <v>2271.88430255609</v>
      </c>
      <c r="EA2721" s="25"/>
      <c r="EB2721" s="25"/>
      <c r="EC2721" s="25">
        <v>2869.7040334691001</v>
      </c>
      <c r="ED2721" s="25"/>
      <c r="EE2721" s="25">
        <v>861</v>
      </c>
    </row>
    <row r="2722" spans="110:135" x14ac:dyDescent="0.2">
      <c r="DF2722" s="24" t="s">
        <v>4850</v>
      </c>
      <c r="DG2722" s="24" t="s">
        <v>212</v>
      </c>
      <c r="DH2722" s="25">
        <v>3169.9923709708801</v>
      </c>
      <c r="DI2722" s="25">
        <v>2626.0498054650402</v>
      </c>
      <c r="DJ2722" s="25">
        <v>94.270242762655201</v>
      </c>
      <c r="DK2722" s="25"/>
      <c r="DL2722" s="25">
        <v>8007</v>
      </c>
      <c r="DM2722" s="25">
        <v>453.11965839999999</v>
      </c>
      <c r="DN2722" s="25"/>
      <c r="DO2722" s="25">
        <v>2785.2601126999998</v>
      </c>
      <c r="DP2722" s="25">
        <v>3105.5687767930199</v>
      </c>
      <c r="DQ2722" s="25">
        <v>6.8571908197152496</v>
      </c>
      <c r="DR2722" s="25"/>
      <c r="DS2722" s="25">
        <v>3460.59866049833</v>
      </c>
      <c r="DT2722" s="25">
        <v>9527.8925075758307</v>
      </c>
      <c r="DU2722" s="25">
        <v>4842.9655421861198</v>
      </c>
      <c r="DV2722" s="25"/>
      <c r="DW2722" s="25">
        <v>1480.3406078318301</v>
      </c>
      <c r="DX2722" s="25"/>
      <c r="DY2722" s="25"/>
      <c r="DZ2722" s="25">
        <v>1584.4658966155901</v>
      </c>
      <c r="EA2722" s="25">
        <v>2466.8394982300802</v>
      </c>
      <c r="EB2722" s="25"/>
      <c r="EC2722" s="25"/>
      <c r="ED2722" s="25"/>
      <c r="EE2722" s="25">
        <v>319</v>
      </c>
    </row>
    <row r="2723" spans="110:135" x14ac:dyDescent="0.2">
      <c r="DF2723" s="24" t="s">
        <v>4213</v>
      </c>
      <c r="DG2723" s="24" t="s">
        <v>212</v>
      </c>
      <c r="DH2723" s="25">
        <v>2461.4686536151598</v>
      </c>
      <c r="DI2723" s="25">
        <v>2628.1110528857998</v>
      </c>
      <c r="DJ2723" s="25">
        <v>41.897856240564799</v>
      </c>
      <c r="DK2723" s="25"/>
      <c r="DL2723" s="25">
        <v>3104</v>
      </c>
      <c r="DM2723" s="25">
        <v>758.92594799999995</v>
      </c>
      <c r="DN2723" s="25"/>
      <c r="DO2723" s="25">
        <v>3251.0023663000002</v>
      </c>
      <c r="DP2723" s="25">
        <v>3445.3541612598801</v>
      </c>
      <c r="DQ2723" s="25">
        <v>1742.4799681453201</v>
      </c>
      <c r="DR2723" s="25">
        <v>2944.9131422606802</v>
      </c>
      <c r="DS2723" s="25">
        <v>1421.26518443693</v>
      </c>
      <c r="DT2723" s="25"/>
      <c r="DU2723" s="25">
        <v>1729.21461083435</v>
      </c>
      <c r="DV2723" s="25">
        <v>4274.8645055575998</v>
      </c>
      <c r="DW2723" s="25"/>
      <c r="DX2723" s="25"/>
      <c r="DY2723" s="25">
        <v>2628.1110528857998</v>
      </c>
      <c r="DZ2723" s="25">
        <v>3303.0044429337099</v>
      </c>
      <c r="EA2723" s="25">
        <v>2085.9571143827802</v>
      </c>
      <c r="EB2723" s="25"/>
      <c r="EC2723" s="25"/>
      <c r="ED2723" s="25"/>
      <c r="EE2723" s="25">
        <v>1310</v>
      </c>
    </row>
    <row r="2724" spans="110:135" x14ac:dyDescent="0.2">
      <c r="DF2724" s="24" t="s">
        <v>6152</v>
      </c>
      <c r="DG2724" s="24" t="s">
        <v>212</v>
      </c>
      <c r="DH2724" s="25">
        <v>2906.0848348947102</v>
      </c>
      <c r="DI2724" s="25">
        <v>2628.55080842488</v>
      </c>
      <c r="DJ2724" s="25">
        <v>84.966414647684203</v>
      </c>
      <c r="DK2724" s="25">
        <v>10589</v>
      </c>
      <c r="DL2724" s="25">
        <v>1105</v>
      </c>
      <c r="DM2724" s="25">
        <v>182.3359485</v>
      </c>
      <c r="DN2724" s="25">
        <v>702.56030740000006</v>
      </c>
      <c r="DO2724" s="25"/>
      <c r="DP2724" s="25">
        <v>2054.9338342301098</v>
      </c>
      <c r="DQ2724" s="25"/>
      <c r="DR2724" s="25">
        <v>4301.2350121796499</v>
      </c>
      <c r="DS2724" s="25">
        <v>3162.3593352194898</v>
      </c>
      <c r="DT2724" s="25"/>
      <c r="DU2724" s="25">
        <v>1946.7025197049099</v>
      </c>
      <c r="DV2724" s="25">
        <v>2990.61772703013</v>
      </c>
      <c r="DW2724" s="25">
        <v>2894.0299658016502</v>
      </c>
      <c r="DX2724" s="25">
        <v>4984.0439522680399</v>
      </c>
      <c r="DY2724" s="25"/>
      <c r="DZ2724" s="25">
        <v>2363.0716510481202</v>
      </c>
      <c r="EA2724" s="25">
        <v>1892.5850337545301</v>
      </c>
      <c r="EB2724" s="25"/>
      <c r="EC2724" s="25">
        <v>3704.7085980900301</v>
      </c>
      <c r="ED2724" s="25">
        <v>3324.1734730886701</v>
      </c>
      <c r="EE2724" s="25">
        <v>300</v>
      </c>
    </row>
    <row r="2725" spans="110:135" x14ac:dyDescent="0.2">
      <c r="DF2725" s="24" t="s">
        <v>5702</v>
      </c>
      <c r="DG2725" s="24" t="s">
        <v>212</v>
      </c>
      <c r="DH2725" s="25">
        <v>2669.4941361869001</v>
      </c>
      <c r="DI2725" s="25">
        <v>2633.4021401721602</v>
      </c>
      <c r="DJ2725" s="25">
        <v>43.107435102885702</v>
      </c>
      <c r="DK2725" s="25"/>
      <c r="DL2725" s="25">
        <v>4198</v>
      </c>
      <c r="DM2725" s="25">
        <v>1353.09166</v>
      </c>
      <c r="DN2725" s="25"/>
      <c r="DO2725" s="25"/>
      <c r="DP2725" s="25">
        <v>2633.4021401721602</v>
      </c>
      <c r="DQ2725" s="25"/>
      <c r="DR2725" s="25">
        <v>798.34326033951504</v>
      </c>
      <c r="DS2725" s="25">
        <v>4434.0285082763703</v>
      </c>
      <c r="DT2725" s="25"/>
      <c r="DU2725" s="25">
        <v>2812.3518363544299</v>
      </c>
      <c r="DV2725" s="25">
        <v>3187.0100102913002</v>
      </c>
      <c r="DW2725" s="25">
        <v>1313.1914305206301</v>
      </c>
      <c r="DX2725" s="25"/>
      <c r="DY2725" s="25">
        <v>2625.3136597345301</v>
      </c>
      <c r="DZ2725" s="25">
        <v>2414.3163018177502</v>
      </c>
      <c r="EA2725" s="25"/>
      <c r="EB2725" s="25"/>
      <c r="EC2725" s="25">
        <v>4025.7871691985101</v>
      </c>
      <c r="ED2725" s="25">
        <v>3188.58779372443</v>
      </c>
      <c r="EE2725" s="25">
        <v>1720</v>
      </c>
    </row>
    <row r="2726" spans="110:135" x14ac:dyDescent="0.2">
      <c r="DF2726" s="24" t="s">
        <v>2549</v>
      </c>
      <c r="DG2726" s="24" t="s">
        <v>212</v>
      </c>
      <c r="DH2726" s="25">
        <v>4127.89773506848</v>
      </c>
      <c r="DI2726" s="25">
        <v>2634.6800497804202</v>
      </c>
      <c r="DJ2726" s="25">
        <v>128.04658115350901</v>
      </c>
      <c r="DK2726" s="25"/>
      <c r="DL2726" s="25">
        <v>2525</v>
      </c>
      <c r="DM2726" s="25">
        <v>542.91350550000004</v>
      </c>
      <c r="DN2726" s="25"/>
      <c r="DO2726" s="25"/>
      <c r="DP2726" s="25">
        <v>3864.4746156748201</v>
      </c>
      <c r="DQ2726" s="25">
        <v>2958.8348177398102</v>
      </c>
      <c r="DR2726" s="25">
        <v>4937.9393244184002</v>
      </c>
      <c r="DS2726" s="25">
        <v>2744.3600995608399</v>
      </c>
      <c r="DT2726" s="25">
        <v>18710.646592375699</v>
      </c>
      <c r="DU2726" s="25">
        <v>1896.7516487988</v>
      </c>
      <c r="DV2726" s="25"/>
      <c r="DW2726" s="25"/>
      <c r="DX2726" s="25"/>
      <c r="DY2726" s="25"/>
      <c r="DZ2726" s="25"/>
      <c r="EA2726" s="25">
        <v>2283.0567466163602</v>
      </c>
      <c r="EB2726" s="25"/>
      <c r="EC2726" s="25"/>
      <c r="ED2726" s="25"/>
      <c r="EE2726" s="25">
        <v>815</v>
      </c>
    </row>
    <row r="2727" spans="110:135" x14ac:dyDescent="0.2">
      <c r="DF2727" s="24" t="s">
        <v>6251</v>
      </c>
      <c r="DG2727" s="24" t="s">
        <v>212</v>
      </c>
      <c r="DH2727" s="25">
        <v>3186.5437789401099</v>
      </c>
      <c r="DI2727" s="25">
        <v>2635</v>
      </c>
      <c r="DJ2727" s="25">
        <v>62.564104690692098</v>
      </c>
      <c r="DK2727" s="25"/>
      <c r="DL2727" s="25">
        <v>2630</v>
      </c>
      <c r="DM2727" s="25">
        <v>694.61097670000004</v>
      </c>
      <c r="DN2727" s="25"/>
      <c r="DO2727" s="25">
        <v>1348.4147364999999</v>
      </c>
      <c r="DP2727" s="25">
        <v>7593.5076959272701</v>
      </c>
      <c r="DQ2727" s="25"/>
      <c r="DR2727" s="25"/>
      <c r="DS2727" s="25">
        <v>2419.8985768580701</v>
      </c>
      <c r="DT2727" s="25"/>
      <c r="DU2727" s="25">
        <v>6649.7388469204097</v>
      </c>
      <c r="DV2727" s="25">
        <v>3002.0424274908701</v>
      </c>
      <c r="DW2727" s="25">
        <v>2568.05559152876</v>
      </c>
      <c r="DX2727" s="25"/>
      <c r="DY2727" s="25">
        <v>3457.72143695263</v>
      </c>
      <c r="DZ2727" s="25">
        <v>2180.0440749405702</v>
      </c>
      <c r="EA2727" s="25"/>
      <c r="EB2727" s="25"/>
      <c r="EC2727" s="25"/>
      <c r="ED2727" s="25">
        <v>3054.4909834627701</v>
      </c>
      <c r="EE2727" s="25">
        <v>2640</v>
      </c>
    </row>
    <row r="2728" spans="110:135" x14ac:dyDescent="0.2">
      <c r="DF2728" s="24" t="s">
        <v>5536</v>
      </c>
      <c r="DG2728" s="24" t="s">
        <v>212</v>
      </c>
      <c r="DH2728" s="25">
        <v>2613.06667892941</v>
      </c>
      <c r="DI2728" s="25">
        <v>2635.4466875986</v>
      </c>
      <c r="DJ2728" s="25">
        <v>65.241964361507996</v>
      </c>
      <c r="DK2728" s="25"/>
      <c r="DL2728" s="25">
        <v>4713</v>
      </c>
      <c r="DM2728" s="25">
        <v>111.8933468</v>
      </c>
      <c r="DN2728" s="25"/>
      <c r="DO2728" s="25"/>
      <c r="DP2728" s="25">
        <v>1031.92499466186</v>
      </c>
      <c r="DQ2728" s="25"/>
      <c r="DR2728" s="25"/>
      <c r="DS2728" s="25">
        <v>953.17268038559803</v>
      </c>
      <c r="DT2728" s="25"/>
      <c r="DU2728" s="25">
        <v>2673.9383042746099</v>
      </c>
      <c r="DV2728" s="25">
        <v>2596.95507092259</v>
      </c>
      <c r="DW2728" s="25">
        <v>1220.57309741425</v>
      </c>
      <c r="DX2728" s="25">
        <v>3818.8864630539701</v>
      </c>
      <c r="DY2728" s="25">
        <v>2311.9410014561599</v>
      </c>
      <c r="DZ2728" s="25">
        <v>2683.1638012681901</v>
      </c>
      <c r="EA2728" s="25"/>
      <c r="EB2728" s="25"/>
      <c r="EC2728" s="25"/>
      <c r="ED2728" s="25">
        <v>3121.35138691572</v>
      </c>
      <c r="EE2728" s="25">
        <v>6120</v>
      </c>
    </row>
    <row r="2729" spans="110:135" x14ac:dyDescent="0.2">
      <c r="DF2729" s="24" t="s">
        <v>5427</v>
      </c>
      <c r="DG2729" s="24" t="s">
        <v>274</v>
      </c>
      <c r="DH2729" s="25">
        <v>3192.95768879457</v>
      </c>
      <c r="DI2729" s="25">
        <v>2636.3880499776801</v>
      </c>
      <c r="DJ2729" s="25">
        <v>77.895130387572195</v>
      </c>
      <c r="DK2729" s="25"/>
      <c r="DL2729" s="25">
        <v>6564</v>
      </c>
      <c r="DM2729" s="25">
        <v>1028.3088170000001</v>
      </c>
      <c r="DN2729" s="25"/>
      <c r="DO2729" s="25"/>
      <c r="DP2729" s="25">
        <v>1226.6399264092199</v>
      </c>
      <c r="DQ2729" s="25"/>
      <c r="DR2729" s="25"/>
      <c r="DS2729" s="25">
        <v>2636.3880499776801</v>
      </c>
      <c r="DT2729" s="25"/>
      <c r="DU2729" s="25">
        <v>8203.1402201862893</v>
      </c>
      <c r="DV2729" s="25"/>
      <c r="DW2729" s="25">
        <v>2021.2774285923499</v>
      </c>
      <c r="DX2729" s="25"/>
      <c r="DY2729" s="25">
        <v>2639.3089011364</v>
      </c>
      <c r="DZ2729" s="25">
        <v>1687.5558558492201</v>
      </c>
      <c r="EA2729" s="25"/>
      <c r="EB2729" s="25"/>
      <c r="EC2729" s="25"/>
      <c r="ED2729" s="25"/>
      <c r="EE2729" s="25">
        <v>2730</v>
      </c>
    </row>
    <row r="2730" spans="110:135" x14ac:dyDescent="0.2">
      <c r="DF2730" s="24" t="s">
        <v>7945</v>
      </c>
      <c r="DG2730" s="24" t="s">
        <v>212</v>
      </c>
      <c r="DH2730" s="25">
        <v>4894.6554371072398</v>
      </c>
      <c r="DI2730" s="25">
        <v>2636.9763532479101</v>
      </c>
      <c r="DJ2730" s="25">
        <v>210.26496641035101</v>
      </c>
      <c r="DK2730" s="25"/>
      <c r="DL2730" s="25">
        <v>1703</v>
      </c>
      <c r="DM2730" s="25">
        <v>578.11507700000004</v>
      </c>
      <c r="DN2730" s="25">
        <v>40406.89918</v>
      </c>
      <c r="DO2730" s="25"/>
      <c r="DP2730" s="25">
        <v>3738.3339200466198</v>
      </c>
      <c r="DQ2730" s="25">
        <v>786.39251736684503</v>
      </c>
      <c r="DR2730" s="25">
        <v>3532.8522856012701</v>
      </c>
      <c r="DS2730" s="25">
        <v>1304.8820082378199</v>
      </c>
      <c r="DT2730" s="25">
        <v>267.05162049080798</v>
      </c>
      <c r="DU2730" s="25">
        <v>1085.2257561919901</v>
      </c>
      <c r="DV2730" s="25"/>
      <c r="DW2730" s="25"/>
      <c r="DX2730" s="25"/>
      <c r="DY2730" s="25">
        <v>3039.3929853781901</v>
      </c>
      <c r="DZ2730" s="25">
        <v>2688.6764640299798</v>
      </c>
      <c r="EA2730" s="25">
        <v>2585.2762424658399</v>
      </c>
      <c r="EB2730" s="25">
        <v>3573.2031065399201</v>
      </c>
      <c r="EC2730" s="25"/>
      <c r="ED2730" s="25">
        <v>3235.8749561520799</v>
      </c>
      <c r="EE2730" s="25"/>
    </row>
    <row r="2731" spans="110:135" x14ac:dyDescent="0.2">
      <c r="DF2731" s="24" t="s">
        <v>5781</v>
      </c>
      <c r="DG2731" s="24" t="s">
        <v>212</v>
      </c>
      <c r="DH2731" s="25">
        <v>3039.6825050248199</v>
      </c>
      <c r="DI2731" s="25">
        <v>2637.68910140456</v>
      </c>
      <c r="DJ2731" s="25">
        <v>49.739403577218901</v>
      </c>
      <c r="DK2731" s="25"/>
      <c r="DL2731" s="25">
        <v>6143</v>
      </c>
      <c r="DM2731" s="25">
        <v>1201.187488</v>
      </c>
      <c r="DN2731" s="25"/>
      <c r="DO2731" s="25"/>
      <c r="DP2731" s="25">
        <v>1570.9611166806999</v>
      </c>
      <c r="DQ2731" s="25"/>
      <c r="DR2731" s="25">
        <v>1371.9669865301901</v>
      </c>
      <c r="DS2731" s="25">
        <v>2637.68910140456</v>
      </c>
      <c r="DT2731" s="25"/>
      <c r="DU2731" s="25">
        <v>4946.3183911280603</v>
      </c>
      <c r="DV2731" s="25"/>
      <c r="DW2731" s="25">
        <v>3399.7659928665598</v>
      </c>
      <c r="DX2731" s="25">
        <v>3794.2512855176701</v>
      </c>
      <c r="DY2731" s="25">
        <v>2602.9643680179502</v>
      </c>
      <c r="DZ2731" s="25">
        <v>2588.4028251273298</v>
      </c>
      <c r="EA2731" s="25"/>
      <c r="EB2731" s="25"/>
      <c r="EC2731" s="25"/>
      <c r="ED2731" s="25"/>
      <c r="EE2731" s="25">
        <v>3180</v>
      </c>
    </row>
    <row r="2732" spans="110:135" x14ac:dyDescent="0.2">
      <c r="DF2732" s="24" t="s">
        <v>6495</v>
      </c>
      <c r="DG2732" s="24" t="s">
        <v>212</v>
      </c>
      <c r="DH2732" s="25">
        <v>3494.59885788262</v>
      </c>
      <c r="DI2732" s="25">
        <v>2640.3598992748998</v>
      </c>
      <c r="DJ2732" s="25">
        <v>88.612913110540902</v>
      </c>
      <c r="DK2732" s="25"/>
      <c r="DL2732" s="25">
        <v>9688</v>
      </c>
      <c r="DM2732" s="25">
        <v>1432.151701</v>
      </c>
      <c r="DN2732" s="25"/>
      <c r="DO2732" s="25"/>
      <c r="DP2732" s="25"/>
      <c r="DQ2732" s="25"/>
      <c r="DR2732" s="25"/>
      <c r="DS2732" s="25">
        <v>1089.2220221428299</v>
      </c>
      <c r="DT2732" s="25">
        <v>205.59692461770101</v>
      </c>
      <c r="DU2732" s="25">
        <v>8102.0596836241702</v>
      </c>
      <c r="DV2732" s="25">
        <v>2053.3065213342402</v>
      </c>
      <c r="DW2732" s="25"/>
      <c r="DX2732" s="25"/>
      <c r="DY2732" s="25">
        <v>3227.4132772155599</v>
      </c>
      <c r="DZ2732" s="25">
        <v>1617.6496169945301</v>
      </c>
      <c r="EA2732" s="25"/>
      <c r="EB2732" s="25"/>
      <c r="EC2732" s="25"/>
      <c r="ED2732" s="25">
        <v>3620.5888318971802</v>
      </c>
      <c r="EE2732" s="25">
        <v>3910</v>
      </c>
    </row>
    <row r="2733" spans="110:135" x14ac:dyDescent="0.2">
      <c r="DF2733" s="24" t="s">
        <v>5775</v>
      </c>
      <c r="DG2733" s="24" t="s">
        <v>212</v>
      </c>
      <c r="DH2733" s="25">
        <v>3340.8559233976898</v>
      </c>
      <c r="DI2733" s="25">
        <v>2643.6857854569698</v>
      </c>
      <c r="DJ2733" s="25">
        <v>60.192148389907999</v>
      </c>
      <c r="DK2733" s="25"/>
      <c r="DL2733" s="25">
        <v>6944</v>
      </c>
      <c r="DM2733" s="25">
        <v>1833.0428039999999</v>
      </c>
      <c r="DN2733" s="25"/>
      <c r="DO2733" s="25"/>
      <c r="DP2733" s="25">
        <v>3018.95871808744</v>
      </c>
      <c r="DQ2733" s="25"/>
      <c r="DR2733" s="25">
        <v>2643.6857854569698</v>
      </c>
      <c r="DS2733" s="25">
        <v>1683.6409264495201</v>
      </c>
      <c r="DT2733" s="25"/>
      <c r="DU2733" s="25">
        <v>5289.9730231129497</v>
      </c>
      <c r="DV2733" s="25"/>
      <c r="DW2733" s="25"/>
      <c r="DX2733" s="25"/>
      <c r="DY2733" s="25"/>
      <c r="DZ2733" s="25"/>
      <c r="EA2733" s="25">
        <v>1972.6902066769401</v>
      </c>
      <c r="EB2733" s="25"/>
      <c r="EC2733" s="25"/>
      <c r="ED2733" s="25"/>
      <c r="EE2733" s="25"/>
    </row>
    <row r="2734" spans="110:135" x14ac:dyDescent="0.2">
      <c r="DF2734" s="24" t="s">
        <v>6414</v>
      </c>
      <c r="DG2734" s="24" t="s">
        <v>212</v>
      </c>
      <c r="DH2734" s="25">
        <v>3304.3309131064302</v>
      </c>
      <c r="DI2734" s="25">
        <v>2644.0360854293199</v>
      </c>
      <c r="DJ2734" s="25">
        <v>69.678003312228</v>
      </c>
      <c r="DK2734" s="25"/>
      <c r="DL2734" s="25">
        <v>3298</v>
      </c>
      <c r="DM2734" s="25">
        <v>575.52253040000005</v>
      </c>
      <c r="DN2734" s="25"/>
      <c r="DO2734" s="25"/>
      <c r="DP2734" s="25">
        <v>2256.9179871753099</v>
      </c>
      <c r="DQ2734" s="25"/>
      <c r="DR2734" s="25"/>
      <c r="DS2734" s="25">
        <v>3785.8657194493298</v>
      </c>
      <c r="DT2734" s="25"/>
      <c r="DU2734" s="25">
        <v>2317.1075148519199</v>
      </c>
      <c r="DV2734" s="25"/>
      <c r="DW2734" s="25">
        <v>2781.5517909533801</v>
      </c>
      <c r="DX2734" s="25"/>
      <c r="DY2734" s="25"/>
      <c r="DZ2734" s="25">
        <v>2506.5203799052601</v>
      </c>
      <c r="EA2734" s="25"/>
      <c r="EB2734" s="25"/>
      <c r="EC2734" s="25">
        <v>2174.95071947836</v>
      </c>
      <c r="ED2734" s="25">
        <v>4116.8724888507204</v>
      </c>
      <c r="EE2734" s="25">
        <v>9230</v>
      </c>
    </row>
    <row r="2735" spans="110:135" x14ac:dyDescent="0.2">
      <c r="DF2735" s="24" t="s">
        <v>1330</v>
      </c>
      <c r="DG2735" s="24" t="s">
        <v>212</v>
      </c>
      <c r="DH2735" s="25">
        <v>3017.3705099965</v>
      </c>
      <c r="DI2735" s="25">
        <v>2644.0844011253898</v>
      </c>
      <c r="DJ2735" s="25">
        <v>82.597226256971098</v>
      </c>
      <c r="DK2735" s="25"/>
      <c r="DL2735" s="25">
        <v>2520</v>
      </c>
      <c r="DM2735" s="25">
        <v>519.86637770000004</v>
      </c>
      <c r="DN2735" s="25"/>
      <c r="DO2735" s="25"/>
      <c r="DP2735" s="25">
        <v>3473.6680229109202</v>
      </c>
      <c r="DQ2735" s="25"/>
      <c r="DR2735" s="25">
        <v>2719.2373903755401</v>
      </c>
      <c r="DS2735" s="25">
        <v>2568.93141187524</v>
      </c>
      <c r="DT2735" s="25">
        <v>8486.9600363823702</v>
      </c>
      <c r="DU2735" s="25">
        <v>3373.3008407279099</v>
      </c>
      <c r="DV2735" s="25"/>
      <c r="DW2735" s="25"/>
      <c r="DX2735" s="25"/>
      <c r="DY2735" s="25"/>
      <c r="DZ2735" s="25"/>
      <c r="EA2735" s="25"/>
      <c r="EB2735" s="25"/>
      <c r="EC2735" s="25"/>
      <c r="ED2735" s="25"/>
      <c r="EE2735" s="25">
        <v>477</v>
      </c>
    </row>
    <row r="2736" spans="110:135" x14ac:dyDescent="0.2">
      <c r="DF2736" s="24" t="s">
        <v>4762</v>
      </c>
      <c r="DG2736" s="24" t="s">
        <v>212</v>
      </c>
      <c r="DH2736" s="25">
        <v>2840.6457397556901</v>
      </c>
      <c r="DI2736" s="25">
        <v>2644.4795258479999</v>
      </c>
      <c r="DJ2736" s="25">
        <v>44.716921723907099</v>
      </c>
      <c r="DK2736" s="25"/>
      <c r="DL2736" s="25">
        <v>2845</v>
      </c>
      <c r="DM2736" s="25">
        <v>1759.0722960000001</v>
      </c>
      <c r="DN2736" s="25"/>
      <c r="DO2736" s="25"/>
      <c r="DP2736" s="25">
        <v>3316.2771878216499</v>
      </c>
      <c r="DQ2736" s="25">
        <v>4804.0684618120404</v>
      </c>
      <c r="DR2736" s="25">
        <v>4630.2391644565696</v>
      </c>
      <c r="DS2736" s="25">
        <v>2443.9590516959902</v>
      </c>
      <c r="DT2736" s="25"/>
      <c r="DU2736" s="25">
        <v>1515.57742240266</v>
      </c>
      <c r="DV2736" s="25"/>
      <c r="DW2736" s="25">
        <v>1156.7956858361699</v>
      </c>
      <c r="DX2736" s="25"/>
      <c r="DY2736" s="25"/>
      <c r="DZ2736" s="25">
        <v>2165.4681275318198</v>
      </c>
      <c r="EA2736" s="25"/>
      <c r="EB2736" s="25"/>
      <c r="EC2736" s="25"/>
      <c r="ED2736" s="25"/>
      <c r="EE2736" s="25">
        <v>3770</v>
      </c>
    </row>
    <row r="2737" spans="110:135" x14ac:dyDescent="0.2">
      <c r="DF2737" s="24" t="s">
        <v>5241</v>
      </c>
      <c r="DG2737" s="24" t="s">
        <v>212</v>
      </c>
      <c r="DH2737" s="25">
        <v>2722.8500530476799</v>
      </c>
      <c r="DI2737" s="25">
        <v>2645.3920835266999</v>
      </c>
      <c r="DJ2737" s="25">
        <v>46.593563105330297</v>
      </c>
      <c r="DK2737" s="25"/>
      <c r="DL2737" s="25">
        <v>1835</v>
      </c>
      <c r="DM2737" s="25">
        <v>326.73010390000002</v>
      </c>
      <c r="DN2737" s="25"/>
      <c r="DO2737" s="25"/>
      <c r="DP2737" s="25">
        <v>3493.31877646476</v>
      </c>
      <c r="DQ2737" s="25">
        <v>5106.20963804443</v>
      </c>
      <c r="DR2737" s="25">
        <v>1202.3351588024</v>
      </c>
      <c r="DS2737" s="25">
        <v>2267.95616016757</v>
      </c>
      <c r="DT2737" s="25"/>
      <c r="DU2737" s="25">
        <v>3651.9418425342001</v>
      </c>
      <c r="DV2737" s="25">
        <v>3039.5754916896299</v>
      </c>
      <c r="DW2737" s="25">
        <v>2645.3920835266999</v>
      </c>
      <c r="DX2737" s="25"/>
      <c r="DY2737" s="25">
        <v>3074.4071823828899</v>
      </c>
      <c r="DZ2737" s="25">
        <v>2205.2632416451502</v>
      </c>
      <c r="EA2737" s="25"/>
      <c r="EB2737" s="25"/>
      <c r="EC2737" s="25">
        <v>2268.9210104620802</v>
      </c>
      <c r="ED2737" s="25"/>
      <c r="EE2737" s="25">
        <v>4280</v>
      </c>
    </row>
    <row r="2738" spans="110:135" x14ac:dyDescent="0.2">
      <c r="DF2738" s="24" t="s">
        <v>5509</v>
      </c>
      <c r="DG2738" s="24" t="s">
        <v>212</v>
      </c>
      <c r="DH2738" s="25">
        <v>2740.3164387291599</v>
      </c>
      <c r="DI2738" s="25">
        <v>2650</v>
      </c>
      <c r="DJ2738" s="25">
        <v>46.271181620806097</v>
      </c>
      <c r="DK2738" s="25"/>
      <c r="DL2738" s="25">
        <v>4065</v>
      </c>
      <c r="DM2738" s="25">
        <v>1464.093993</v>
      </c>
      <c r="DN2738" s="25"/>
      <c r="DO2738" s="25">
        <v>576.12980126000002</v>
      </c>
      <c r="DP2738" s="25">
        <v>2520.4219906421999</v>
      </c>
      <c r="DQ2738" s="25">
        <v>1858.1733539689501</v>
      </c>
      <c r="DR2738" s="25">
        <v>2192.5610240155502</v>
      </c>
      <c r="DS2738" s="25">
        <v>4279.0927885782603</v>
      </c>
      <c r="DT2738" s="25">
        <v>2145.8233204253002</v>
      </c>
      <c r="DU2738" s="25">
        <v>5962.8281204242903</v>
      </c>
      <c r="DV2738" s="25">
        <v>2865.4605464197798</v>
      </c>
      <c r="DW2738" s="25">
        <v>1235.7758263369899</v>
      </c>
      <c r="DX2738" s="25">
        <v>3407.88369699844</v>
      </c>
      <c r="DY2738" s="25">
        <v>3033.5681371979899</v>
      </c>
      <c r="DZ2738" s="25">
        <v>2777.1621034489199</v>
      </c>
      <c r="EA2738" s="25"/>
      <c r="EB2738" s="25"/>
      <c r="EC2738" s="25">
        <v>2227.23128259035</v>
      </c>
      <c r="ED2738" s="25">
        <v>3324.1734730886701</v>
      </c>
      <c r="EE2738" s="25">
        <v>2650</v>
      </c>
    </row>
    <row r="2739" spans="110:135" x14ac:dyDescent="0.2">
      <c r="DF2739" s="24" t="s">
        <v>4737</v>
      </c>
      <c r="DG2739" s="24" t="s">
        <v>212</v>
      </c>
      <c r="DH2739" s="25">
        <v>2610.4456012946598</v>
      </c>
      <c r="DI2739" s="25">
        <v>2652.1855390953301</v>
      </c>
      <c r="DJ2739" s="25">
        <v>62.3612980430782</v>
      </c>
      <c r="DK2739" s="25"/>
      <c r="DL2739" s="25">
        <v>3286</v>
      </c>
      <c r="DM2739" s="25">
        <v>718.50630349999994</v>
      </c>
      <c r="DN2739" s="25"/>
      <c r="DO2739" s="25"/>
      <c r="DP2739" s="25">
        <v>1610.4494171910801</v>
      </c>
      <c r="DQ2739" s="25">
        <v>6617.6981137847197</v>
      </c>
      <c r="DR2739" s="25">
        <v>587.09687157197402</v>
      </c>
      <c r="DS2739" s="25">
        <v>2652.1855390953301</v>
      </c>
      <c r="DT2739" s="25"/>
      <c r="DU2739" s="25">
        <v>819.96637897295102</v>
      </c>
      <c r="DV2739" s="25">
        <v>2183.2738008875799</v>
      </c>
      <c r="DW2739" s="25">
        <v>2950.09291243402</v>
      </c>
      <c r="DX2739" s="25">
        <v>3809.3208885250501</v>
      </c>
      <c r="DY2739" s="25"/>
      <c r="DZ2739" s="25">
        <v>1969.8512039520999</v>
      </c>
      <c r="EA2739" s="25"/>
      <c r="EB2739" s="25"/>
      <c r="EC2739" s="25"/>
      <c r="ED2739" s="25">
        <v>3121.35138691572</v>
      </c>
      <c r="EE2739" s="25">
        <v>3610</v>
      </c>
    </row>
    <row r="2740" spans="110:135" x14ac:dyDescent="0.2">
      <c r="DF2740" s="24" t="s">
        <v>5343</v>
      </c>
      <c r="DG2740" s="24" t="s">
        <v>212</v>
      </c>
      <c r="DH2740" s="25">
        <v>2782.3664361954302</v>
      </c>
      <c r="DI2740" s="25">
        <v>2652.8348972131498</v>
      </c>
      <c r="DJ2740" s="25">
        <v>39.850677772931697</v>
      </c>
      <c r="DK2740" s="25"/>
      <c r="DL2740" s="25">
        <v>3893</v>
      </c>
      <c r="DM2740" s="25">
        <v>1282.1880289999999</v>
      </c>
      <c r="DN2740" s="25"/>
      <c r="DO2740" s="25">
        <v>4473.1998493000001</v>
      </c>
      <c r="DP2740" s="25">
        <v>1738.84499429734</v>
      </c>
      <c r="DQ2740" s="25"/>
      <c r="DR2740" s="25">
        <v>2178.7364316002299</v>
      </c>
      <c r="DS2740" s="25">
        <v>3105.8039703899199</v>
      </c>
      <c r="DT2740" s="25"/>
      <c r="DU2740" s="25">
        <v>1885.0198984451199</v>
      </c>
      <c r="DV2740" s="25">
        <v>2199.8658240363802</v>
      </c>
      <c r="DW2740" s="25">
        <v>1233.2394768369099</v>
      </c>
      <c r="DX2740" s="25">
        <v>3915.3362341519301</v>
      </c>
      <c r="DY2740" s="25"/>
      <c r="DZ2740" s="25">
        <v>1941.2625829922299</v>
      </c>
      <c r="EA2740" s="25"/>
      <c r="EB2740" s="25"/>
      <c r="EC2740" s="25">
        <v>3737.0554895504001</v>
      </c>
      <c r="ED2740" s="25">
        <v>3739.5773261356399</v>
      </c>
      <c r="EE2740" s="25">
        <v>3630</v>
      </c>
    </row>
    <row r="2741" spans="110:135" x14ac:dyDescent="0.2">
      <c r="DF2741" s="24" t="s">
        <v>4504</v>
      </c>
      <c r="DG2741" s="24" t="s">
        <v>212</v>
      </c>
      <c r="DH2741" s="25">
        <v>3245.3304836444299</v>
      </c>
      <c r="DI2741" s="25">
        <v>2653.2194998443101</v>
      </c>
      <c r="DJ2741" s="25">
        <v>59.874366667231897</v>
      </c>
      <c r="DK2741" s="25"/>
      <c r="DL2741" s="25">
        <v>2805</v>
      </c>
      <c r="DM2741" s="25">
        <v>1793.455189</v>
      </c>
      <c r="DN2741" s="25"/>
      <c r="DO2741" s="25"/>
      <c r="DP2741" s="25">
        <v>5268.4767627395004</v>
      </c>
      <c r="DQ2741" s="25">
        <v>2501.4389996886198</v>
      </c>
      <c r="DR2741" s="25">
        <v>3424.3265726950099</v>
      </c>
      <c r="DS2741" s="25"/>
      <c r="DT2741" s="25">
        <v>6922.80192689661</v>
      </c>
      <c r="DU2741" s="25">
        <v>1046.65249674386</v>
      </c>
      <c r="DV2741" s="25"/>
      <c r="DW2741" s="25"/>
      <c r="DX2741" s="25"/>
      <c r="DY2741" s="25"/>
      <c r="DZ2741" s="25"/>
      <c r="EA2741" s="25">
        <v>2200.4919213918402</v>
      </c>
      <c r="EB2741" s="25"/>
      <c r="EC2741" s="25"/>
      <c r="ED2741" s="25"/>
      <c r="EE2741" s="25"/>
    </row>
    <row r="2742" spans="110:135" x14ac:dyDescent="0.2">
      <c r="DF2742" s="24" t="s">
        <v>5055</v>
      </c>
      <c r="DG2742" s="24" t="s">
        <v>274</v>
      </c>
      <c r="DH2742" s="25">
        <v>2706.77985065862</v>
      </c>
      <c r="DI2742" s="25">
        <v>2653.4575880469702</v>
      </c>
      <c r="DJ2742" s="25">
        <v>43.151055251366998</v>
      </c>
      <c r="DK2742" s="25"/>
      <c r="DL2742" s="25">
        <v>2949</v>
      </c>
      <c r="DM2742" s="25">
        <v>1217.679881</v>
      </c>
      <c r="DN2742" s="25"/>
      <c r="DO2742" s="25"/>
      <c r="DP2742" s="25">
        <v>3065.67244611152</v>
      </c>
      <c r="DQ2742" s="25"/>
      <c r="DR2742" s="25">
        <v>3864.4544075632498</v>
      </c>
      <c r="DS2742" s="25">
        <v>5030.8926700383699</v>
      </c>
      <c r="DT2742" s="25"/>
      <c r="DU2742" s="25">
        <v>1216.7006903050701</v>
      </c>
      <c r="DV2742" s="25">
        <v>2523.5307669536001</v>
      </c>
      <c r="DW2742" s="25">
        <v>1678.17738245997</v>
      </c>
      <c r="DX2742" s="25"/>
      <c r="DY2742" s="25">
        <v>3551.6774205379702</v>
      </c>
      <c r="DZ2742" s="25">
        <v>2023.3351042281299</v>
      </c>
      <c r="EA2742" s="25">
        <v>2653.4575880469702</v>
      </c>
      <c r="EB2742" s="25"/>
      <c r="EC2742" s="25"/>
      <c r="ED2742" s="25"/>
      <c r="EE2742" s="25"/>
    </row>
    <row r="2743" spans="110:135" x14ac:dyDescent="0.2">
      <c r="DF2743" s="24" t="s">
        <v>5852</v>
      </c>
      <c r="DG2743" s="24" t="s">
        <v>212</v>
      </c>
      <c r="DH2743" s="25">
        <v>2644.7377435693402</v>
      </c>
      <c r="DI2743" s="25">
        <v>2653.98791453072</v>
      </c>
      <c r="DJ2743" s="25">
        <v>27.4682397043088</v>
      </c>
      <c r="DK2743" s="25"/>
      <c r="DL2743" s="25">
        <v>3212</v>
      </c>
      <c r="DM2743" s="25">
        <v>1601.2122489999999</v>
      </c>
      <c r="DN2743" s="25"/>
      <c r="DO2743" s="25">
        <v>1655.1499094000001</v>
      </c>
      <c r="DP2743" s="25">
        <v>2048.76244147433</v>
      </c>
      <c r="DQ2743" s="25"/>
      <c r="DR2743" s="25">
        <v>2716.6275875021202</v>
      </c>
      <c r="DS2743" s="25">
        <v>2608.02638971034</v>
      </c>
      <c r="DT2743" s="25"/>
      <c r="DU2743" s="25">
        <v>2205.9166873354402</v>
      </c>
      <c r="DV2743" s="25">
        <v>2653.98791453072</v>
      </c>
      <c r="DW2743" s="25">
        <v>2207.2960892829901</v>
      </c>
      <c r="DX2743" s="25"/>
      <c r="DY2743" s="25">
        <v>3183.0652377182</v>
      </c>
      <c r="DZ2743" s="25">
        <v>2723.1779531674501</v>
      </c>
      <c r="EA2743" s="25"/>
      <c r="EB2743" s="25"/>
      <c r="EC2743" s="25">
        <v>4176.3682072798601</v>
      </c>
      <c r="ED2743" s="25"/>
      <c r="EE2743" s="25">
        <v>3390</v>
      </c>
    </row>
    <row r="2744" spans="110:135" x14ac:dyDescent="0.2">
      <c r="DF2744" s="24" t="s">
        <v>7524</v>
      </c>
      <c r="DG2744" s="24" t="s">
        <v>212</v>
      </c>
      <c r="DH2744" s="25">
        <v>4154.7373997577997</v>
      </c>
      <c r="DI2744" s="25">
        <v>2656.5356585156101</v>
      </c>
      <c r="DJ2744" s="25">
        <v>91.433699107546104</v>
      </c>
      <c r="DK2744" s="25"/>
      <c r="DL2744" s="25">
        <v>9784</v>
      </c>
      <c r="DM2744" s="25">
        <v>1521.8782819999999</v>
      </c>
      <c r="DN2744" s="25"/>
      <c r="DO2744" s="25"/>
      <c r="DP2744" s="25">
        <v>2353.57629606413</v>
      </c>
      <c r="DQ2744" s="25"/>
      <c r="DR2744" s="25"/>
      <c r="DS2744" s="25">
        <v>2959.4950209670901</v>
      </c>
      <c r="DT2744" s="25"/>
      <c r="DU2744" s="25"/>
      <c r="DV2744" s="25"/>
      <c r="DW2744" s="25"/>
      <c r="DX2744" s="25"/>
      <c r="DY2744" s="25"/>
      <c r="DZ2744" s="25"/>
      <c r="EA2744" s="25"/>
      <c r="EB2744" s="25"/>
      <c r="EC2744" s="25"/>
      <c r="ED2744" s="25"/>
      <c r="EE2744" s="25"/>
    </row>
    <row r="2745" spans="110:135" x14ac:dyDescent="0.2">
      <c r="DF2745" s="24" t="s">
        <v>5785</v>
      </c>
      <c r="DG2745" s="24" t="s">
        <v>212</v>
      </c>
      <c r="DH2745" s="25">
        <v>2856.2850288618902</v>
      </c>
      <c r="DI2745" s="25">
        <v>2657.3601638087898</v>
      </c>
      <c r="DJ2745" s="25">
        <v>46.6730605348666</v>
      </c>
      <c r="DK2745" s="25"/>
      <c r="DL2745" s="25">
        <v>3628</v>
      </c>
      <c r="DM2745" s="25">
        <v>444.27770909999998</v>
      </c>
      <c r="DN2745" s="25">
        <v>3390.3529119999998</v>
      </c>
      <c r="DO2745" s="25">
        <v>874.64440284</v>
      </c>
      <c r="DP2745" s="25">
        <v>3877.2978790442398</v>
      </c>
      <c r="DQ2745" s="25">
        <v>2547.4470761771699</v>
      </c>
      <c r="DR2745" s="25">
        <v>3682.89011960376</v>
      </c>
      <c r="DS2745" s="25">
        <v>4082.3669393720402</v>
      </c>
      <c r="DT2745" s="25">
        <v>1610.31903087672</v>
      </c>
      <c r="DU2745" s="25">
        <v>6010.6125896100002</v>
      </c>
      <c r="DV2745" s="25">
        <v>2590.4831472129699</v>
      </c>
      <c r="DW2745" s="25">
        <v>2603.24170267097</v>
      </c>
      <c r="DX2745" s="25"/>
      <c r="DY2745" s="25"/>
      <c r="DZ2745" s="25">
        <v>2678.3419416274801</v>
      </c>
      <c r="EA2745" s="25">
        <v>2636.3783859901</v>
      </c>
      <c r="EB2745" s="25"/>
      <c r="EC2745" s="25">
        <v>1902.4236217769301</v>
      </c>
      <c r="ED2745" s="25">
        <v>3141.4830038878299</v>
      </c>
      <c r="EE2745" s="25"/>
    </row>
    <row r="2746" spans="110:135" x14ac:dyDescent="0.2">
      <c r="DF2746" s="24" t="s">
        <v>5972</v>
      </c>
      <c r="DG2746" s="24" t="s">
        <v>212</v>
      </c>
      <c r="DH2746" s="25">
        <v>3186.2705131377002</v>
      </c>
      <c r="DI2746" s="25">
        <v>2658.9630389332601</v>
      </c>
      <c r="DJ2746" s="25">
        <v>56.741889491836197</v>
      </c>
      <c r="DK2746" s="25">
        <v>3324</v>
      </c>
      <c r="DL2746" s="25">
        <v>3070</v>
      </c>
      <c r="DM2746" s="25">
        <v>677.85907469999995</v>
      </c>
      <c r="DN2746" s="25"/>
      <c r="DO2746" s="25"/>
      <c r="DP2746" s="25">
        <v>2545.2718031212598</v>
      </c>
      <c r="DQ2746" s="25"/>
      <c r="DR2746" s="25">
        <v>2658.9630389332601</v>
      </c>
      <c r="DS2746" s="25">
        <v>5284.1763185585096</v>
      </c>
      <c r="DT2746" s="25"/>
      <c r="DU2746" s="25">
        <v>2904.4594945693998</v>
      </c>
      <c r="DV2746" s="25">
        <v>2461.2825497543099</v>
      </c>
      <c r="DW2746" s="25">
        <v>2339.7640353288698</v>
      </c>
      <c r="DX2746" s="25"/>
      <c r="DY2746" s="25"/>
      <c r="DZ2746" s="25">
        <v>2233.1993295491102</v>
      </c>
      <c r="EA2746" s="25"/>
      <c r="EB2746" s="25"/>
      <c r="EC2746" s="25"/>
      <c r="ED2746" s="25"/>
      <c r="EE2746" s="25">
        <v>7550</v>
      </c>
    </row>
    <row r="2747" spans="110:135" x14ac:dyDescent="0.2">
      <c r="DF2747" s="24" t="s">
        <v>5229</v>
      </c>
      <c r="DG2747" s="24" t="s">
        <v>212</v>
      </c>
      <c r="DH2747" s="25">
        <v>3312.8330314712598</v>
      </c>
      <c r="DI2747" s="25">
        <v>2661.0579786950002</v>
      </c>
      <c r="DJ2747" s="25">
        <v>78.5838834513103</v>
      </c>
      <c r="DK2747" s="25"/>
      <c r="DL2747" s="25">
        <v>8754</v>
      </c>
      <c r="DM2747" s="25">
        <v>945.38112320000005</v>
      </c>
      <c r="DN2747" s="25"/>
      <c r="DO2747" s="25"/>
      <c r="DP2747" s="25">
        <v>1989.72381577592</v>
      </c>
      <c r="DQ2747" s="25">
        <v>5786.9840142204303</v>
      </c>
      <c r="DR2747" s="25"/>
      <c r="DS2747" s="25">
        <v>2661.0579786950002</v>
      </c>
      <c r="DT2747" s="25"/>
      <c r="DU2747" s="25">
        <v>3982.3021762337899</v>
      </c>
      <c r="DV2747" s="25"/>
      <c r="DW2747" s="25">
        <v>1180.21440945674</v>
      </c>
      <c r="DX2747" s="25"/>
      <c r="DY2747" s="25"/>
      <c r="DZ2747" s="25"/>
      <c r="EA2747" s="25"/>
      <c r="EB2747" s="25"/>
      <c r="EC2747" s="25"/>
      <c r="ED2747" s="25">
        <v>3578.8337656594299</v>
      </c>
      <c r="EE2747" s="25">
        <v>937</v>
      </c>
    </row>
    <row r="2748" spans="110:135" x14ac:dyDescent="0.2">
      <c r="DF2748" s="24" t="s">
        <v>7260</v>
      </c>
      <c r="DG2748" s="24" t="s">
        <v>274</v>
      </c>
      <c r="DH2748" s="25">
        <v>4852.8587667474403</v>
      </c>
      <c r="DI2748" s="25">
        <v>2662.9202362472201</v>
      </c>
      <c r="DJ2748" s="25">
        <v>118.12249700075699</v>
      </c>
      <c r="DK2748" s="25"/>
      <c r="DL2748" s="25">
        <v>13404</v>
      </c>
      <c r="DM2748" s="25">
        <v>104.1564779</v>
      </c>
      <c r="DN2748" s="25"/>
      <c r="DO2748" s="25"/>
      <c r="DP2748" s="25"/>
      <c r="DQ2748" s="25">
        <v>2662.9202362472201</v>
      </c>
      <c r="DR2748" s="25"/>
      <c r="DS2748" s="25"/>
      <c r="DT2748" s="25"/>
      <c r="DU2748" s="25">
        <v>7898.21711958999</v>
      </c>
      <c r="DV2748" s="25"/>
      <c r="DW2748" s="25"/>
      <c r="DX2748" s="25"/>
      <c r="DY2748" s="25"/>
      <c r="DZ2748" s="25"/>
      <c r="EA2748" s="25"/>
      <c r="EB2748" s="25"/>
      <c r="EC2748" s="25"/>
      <c r="ED2748" s="25"/>
      <c r="EE2748" s="25">
        <v>195</v>
      </c>
    </row>
    <row r="2749" spans="110:135" x14ac:dyDescent="0.2">
      <c r="DF2749" s="24" t="s">
        <v>7811</v>
      </c>
      <c r="DG2749" s="24" t="s">
        <v>212</v>
      </c>
      <c r="DH2749" s="25">
        <v>4784.5632968227601</v>
      </c>
      <c r="DI2749" s="25">
        <v>2663.7941879905002</v>
      </c>
      <c r="DJ2749" s="25">
        <v>142.65988293830799</v>
      </c>
      <c r="DK2749" s="25"/>
      <c r="DL2749" s="25">
        <v>7141</v>
      </c>
      <c r="DM2749" s="25">
        <v>500.16161920000002</v>
      </c>
      <c r="DN2749" s="25"/>
      <c r="DO2749" s="25"/>
      <c r="DP2749" s="25"/>
      <c r="DQ2749" s="25"/>
      <c r="DR2749" s="25"/>
      <c r="DS2749" s="25">
        <v>1517.1671355600799</v>
      </c>
      <c r="DT2749" s="25"/>
      <c r="DU2749" s="25">
        <v>2663.7941879905002</v>
      </c>
      <c r="DV2749" s="25"/>
      <c r="DW2749" s="25">
        <v>2094.1733837470601</v>
      </c>
      <c r="DX2749" s="25"/>
      <c r="DY2749" s="25">
        <v>2325.4513153379598</v>
      </c>
      <c r="DZ2749" s="25">
        <v>1503.6184586812999</v>
      </c>
      <c r="EA2749" s="25">
        <v>3105.1540824038402</v>
      </c>
      <c r="EB2749" s="25">
        <v>3870.8446179134398</v>
      </c>
      <c r="EC2749" s="25"/>
      <c r="ED2749" s="25">
        <v>3208.8314642161799</v>
      </c>
      <c r="EE2749" s="25">
        <v>24700</v>
      </c>
    </row>
    <row r="2750" spans="110:135" x14ac:dyDescent="0.2">
      <c r="DF2750" s="24" t="s">
        <v>5990</v>
      </c>
      <c r="DG2750" s="24" t="s">
        <v>212</v>
      </c>
      <c r="DH2750" s="25">
        <v>2835.6788104187899</v>
      </c>
      <c r="DI2750" s="25">
        <v>2664.16075262497</v>
      </c>
      <c r="DJ2750" s="25">
        <v>59.817530294603003</v>
      </c>
      <c r="DK2750" s="25"/>
      <c r="DL2750" s="25">
        <v>4352</v>
      </c>
      <c r="DM2750" s="25">
        <v>496.57774879999999</v>
      </c>
      <c r="DN2750" s="25">
        <v>637.82210180000004</v>
      </c>
      <c r="DO2750" s="25"/>
      <c r="DP2750" s="25">
        <v>2546.3607875520202</v>
      </c>
      <c r="DQ2750" s="25"/>
      <c r="DR2750" s="25">
        <v>1400.6617101546001</v>
      </c>
      <c r="DS2750" s="25">
        <v>3414.6135752505002</v>
      </c>
      <c r="DT2750" s="25"/>
      <c r="DU2750" s="25">
        <v>2496.75664638733</v>
      </c>
      <c r="DV2750" s="25">
        <v>2664.16075262497</v>
      </c>
      <c r="DW2750" s="25">
        <v>2277.6301740027902</v>
      </c>
      <c r="DX2750" s="25"/>
      <c r="DY2750" s="25">
        <v>3168.3205277163802</v>
      </c>
      <c r="DZ2750" s="25">
        <v>3040.0890469394699</v>
      </c>
      <c r="EA2750" s="25"/>
      <c r="EB2750" s="25"/>
      <c r="EC2750" s="25"/>
      <c r="ED2750" s="25">
        <v>3208.8314642161799</v>
      </c>
      <c r="EE2750" s="25">
        <v>7160</v>
      </c>
    </row>
    <row r="2751" spans="110:135" x14ac:dyDescent="0.2">
      <c r="DF2751" s="24" t="s">
        <v>6807</v>
      </c>
      <c r="DG2751" s="24" t="s">
        <v>212</v>
      </c>
      <c r="DH2751" s="25">
        <v>3664.87400510011</v>
      </c>
      <c r="DI2751" s="25">
        <v>2664.17773073948</v>
      </c>
      <c r="DJ2751" s="25">
        <v>107.05765780940099</v>
      </c>
      <c r="DK2751" s="25"/>
      <c r="DL2751" s="25">
        <v>14413</v>
      </c>
      <c r="DM2751" s="25">
        <v>407.24134759999998</v>
      </c>
      <c r="DN2751" s="25">
        <v>1560.8093699999999</v>
      </c>
      <c r="DO2751" s="25"/>
      <c r="DP2751" s="25">
        <v>41.390299880607699</v>
      </c>
      <c r="DQ2751" s="25"/>
      <c r="DR2751" s="25"/>
      <c r="DS2751" s="25">
        <v>2744.9030768899102</v>
      </c>
      <c r="DT2751" s="25"/>
      <c r="DU2751" s="25">
        <v>7279.40932240435</v>
      </c>
      <c r="DV2751" s="25"/>
      <c r="DW2751" s="25">
        <v>1224.79237279265</v>
      </c>
      <c r="DX2751" s="25">
        <v>3471.68708802631</v>
      </c>
      <c r="DY2751" s="25">
        <v>2583.4523845890499</v>
      </c>
      <c r="DZ2751" s="25">
        <v>2241.19300913501</v>
      </c>
      <c r="EA2751" s="25"/>
      <c r="EB2751" s="25"/>
      <c r="EC2751" s="25">
        <v>2929.8859810261602</v>
      </c>
      <c r="ED2751" s="25">
        <v>5080.7238088573104</v>
      </c>
      <c r="EE2751" s="25"/>
    </row>
    <row r="2752" spans="110:135" x14ac:dyDescent="0.2">
      <c r="DF2752" s="24" t="s">
        <v>4978</v>
      </c>
      <c r="DG2752" s="24" t="s">
        <v>212</v>
      </c>
      <c r="DH2752" s="25">
        <v>2712.3058440213899</v>
      </c>
      <c r="DI2752" s="25">
        <v>2667.3952116793898</v>
      </c>
      <c r="DJ2752" s="25">
        <v>37.8860987682774</v>
      </c>
      <c r="DK2752" s="25">
        <v>3079</v>
      </c>
      <c r="DL2752" s="25">
        <v>1771</v>
      </c>
      <c r="DM2752" s="25">
        <v>828.98619169999995</v>
      </c>
      <c r="DN2752" s="25"/>
      <c r="DO2752" s="25"/>
      <c r="DP2752" s="25">
        <v>4381.6440188984197</v>
      </c>
      <c r="DQ2752" s="25"/>
      <c r="DR2752" s="25">
        <v>2394.8263312013701</v>
      </c>
      <c r="DS2752" s="25">
        <v>3899.6585214848701</v>
      </c>
      <c r="DT2752" s="25"/>
      <c r="DU2752" s="25">
        <v>3278.2741184637298</v>
      </c>
      <c r="DV2752" s="25"/>
      <c r="DW2752" s="25">
        <v>2624.7904233587801</v>
      </c>
      <c r="DX2752" s="25"/>
      <c r="DY2752" s="25"/>
      <c r="DZ2752" s="25">
        <v>2154.8788351067101</v>
      </c>
      <c r="EA2752" s="25"/>
      <c r="EB2752" s="25"/>
      <c r="EC2752" s="25"/>
      <c r="ED2752" s="25"/>
      <c r="EE2752" s="25">
        <v>2710</v>
      </c>
    </row>
    <row r="2753" spans="110:135" x14ac:dyDescent="0.2">
      <c r="DF2753" s="24" t="s">
        <v>4381</v>
      </c>
      <c r="DG2753" s="24" t="s">
        <v>212</v>
      </c>
      <c r="DH2753" s="25">
        <v>2652.2079935691099</v>
      </c>
      <c r="DI2753" s="25">
        <v>2667.8407616444101</v>
      </c>
      <c r="DJ2753" s="25">
        <v>54.899774167091401</v>
      </c>
      <c r="DK2753" s="25"/>
      <c r="DL2753" s="25">
        <v>5620</v>
      </c>
      <c r="DM2753" s="25">
        <v>590.7076763</v>
      </c>
      <c r="DN2753" s="25">
        <v>802.70212449999997</v>
      </c>
      <c r="DO2753" s="25"/>
      <c r="DP2753" s="25">
        <v>2933.14751714871</v>
      </c>
      <c r="DQ2753" s="25">
        <v>4507.8081405865896</v>
      </c>
      <c r="DR2753" s="25">
        <v>1250.8170985916299</v>
      </c>
      <c r="DS2753" s="25">
        <v>2717.1336808955498</v>
      </c>
      <c r="DT2753" s="25"/>
      <c r="DU2753" s="25">
        <v>2355.8048519753802</v>
      </c>
      <c r="DV2753" s="25">
        <v>3233.2759968452801</v>
      </c>
      <c r="DW2753" s="25"/>
      <c r="DX2753" s="25"/>
      <c r="DY2753" s="25"/>
      <c r="DZ2753" s="25">
        <v>2618.54784239327</v>
      </c>
      <c r="EA2753" s="25"/>
      <c r="EB2753" s="25"/>
      <c r="EC2753" s="25"/>
      <c r="ED2753" s="25">
        <v>3276.5509935929099</v>
      </c>
      <c r="EE2753" s="25">
        <v>1920</v>
      </c>
    </row>
    <row r="2754" spans="110:135" x14ac:dyDescent="0.2">
      <c r="DF2754" s="24" t="s">
        <v>4952</v>
      </c>
      <c r="DG2754" s="24" t="s">
        <v>212</v>
      </c>
      <c r="DH2754" s="25">
        <v>2856.3532606070098</v>
      </c>
      <c r="DI2754" s="25">
        <v>2671.9128474786098</v>
      </c>
      <c r="DJ2754" s="25">
        <v>49.2086397580035</v>
      </c>
      <c r="DK2754" s="25"/>
      <c r="DL2754" s="25">
        <v>3455</v>
      </c>
      <c r="DM2754" s="25">
        <v>805.47477419999996</v>
      </c>
      <c r="DN2754" s="25">
        <v>1999.2519420000001</v>
      </c>
      <c r="DO2754" s="25">
        <v>948.44447710999998</v>
      </c>
      <c r="DP2754" s="25">
        <v>3677.8147978735701</v>
      </c>
      <c r="DQ2754" s="25">
        <v>2547.39560196915</v>
      </c>
      <c r="DR2754" s="25">
        <v>2796.4300929880801</v>
      </c>
      <c r="DS2754" s="25">
        <v>5395.0175784417897</v>
      </c>
      <c r="DT2754" s="25"/>
      <c r="DU2754" s="25">
        <v>3657.1225368860401</v>
      </c>
      <c r="DV2754" s="25">
        <v>2063.1991416117999</v>
      </c>
      <c r="DW2754" s="25"/>
      <c r="DX2754" s="25"/>
      <c r="DY2754" s="25"/>
      <c r="DZ2754" s="25">
        <v>2131.0881842036802</v>
      </c>
      <c r="EA2754" s="25"/>
      <c r="EB2754" s="25"/>
      <c r="EC2754" s="25"/>
      <c r="ED2754" s="25"/>
      <c r="EE2754" s="25">
        <v>4800</v>
      </c>
    </row>
    <row r="2755" spans="110:135" x14ac:dyDescent="0.2">
      <c r="DF2755" s="24" t="s">
        <v>3327</v>
      </c>
      <c r="DG2755" s="24" t="s">
        <v>212</v>
      </c>
      <c r="DH2755" s="25">
        <v>2294.3968752999199</v>
      </c>
      <c r="DI2755" s="25">
        <v>2674</v>
      </c>
      <c r="DJ2755" s="25">
        <v>48.738227868029</v>
      </c>
      <c r="DK2755" s="25">
        <v>715</v>
      </c>
      <c r="DL2755" s="25">
        <v>2674</v>
      </c>
      <c r="DM2755" s="25">
        <v>637.81825079999999</v>
      </c>
      <c r="DN2755" s="25"/>
      <c r="DO2755" s="25"/>
      <c r="DP2755" s="25">
        <v>2954.6210926263602</v>
      </c>
      <c r="DQ2755" s="25">
        <v>2157.8969018294802</v>
      </c>
      <c r="DR2755" s="25">
        <v>1476.77674837879</v>
      </c>
      <c r="DS2755" s="25">
        <v>3084.28691372495</v>
      </c>
      <c r="DT2755" s="25">
        <v>3720.2540380212999</v>
      </c>
      <c r="DU2755" s="25">
        <v>1206.22977632487</v>
      </c>
      <c r="DV2755" s="25">
        <v>2487.0122783346901</v>
      </c>
      <c r="DW2755" s="25"/>
      <c r="DX2755" s="25">
        <v>3672.75598041483</v>
      </c>
      <c r="DY2755" s="25"/>
      <c r="DZ2755" s="25">
        <v>3064.07911608719</v>
      </c>
      <c r="EA2755" s="25"/>
      <c r="EB2755" s="25"/>
      <c r="EC2755" s="25">
        <v>2879.3470768042098</v>
      </c>
      <c r="ED2755" s="25">
        <v>3235.8749561520799</v>
      </c>
      <c r="EE2755" s="25">
        <v>450</v>
      </c>
    </row>
    <row r="2756" spans="110:135" x14ac:dyDescent="0.2">
      <c r="DF2756" s="24" t="s">
        <v>5920</v>
      </c>
      <c r="DG2756" s="24" t="s">
        <v>212</v>
      </c>
      <c r="DH2756" s="25">
        <v>12546.3525635439</v>
      </c>
      <c r="DI2756" s="25">
        <v>2674.6574726887302</v>
      </c>
      <c r="DJ2756" s="25">
        <v>301.38751720667898</v>
      </c>
      <c r="DK2756" s="25">
        <v>1188</v>
      </c>
      <c r="DL2756" s="25">
        <v>2014</v>
      </c>
      <c r="DM2756" s="25">
        <v>675.25782879999997</v>
      </c>
      <c r="DN2756" s="25"/>
      <c r="DO2756" s="25">
        <v>154153.2395</v>
      </c>
      <c r="DP2756" s="25">
        <v>2898.6608371931402</v>
      </c>
      <c r="DQ2756" s="25">
        <v>5775.1559402435196</v>
      </c>
      <c r="DR2756" s="25">
        <v>3066.6197663968601</v>
      </c>
      <c r="DS2756" s="25">
        <v>4239.7138224150603</v>
      </c>
      <c r="DT2756" s="25"/>
      <c r="DU2756" s="25">
        <v>1827.10197723546</v>
      </c>
      <c r="DV2756" s="25">
        <v>2572.1528419285401</v>
      </c>
      <c r="DW2756" s="25">
        <v>2416.6826123251199</v>
      </c>
      <c r="DX2756" s="25">
        <v>3722.4136861113602</v>
      </c>
      <c r="DY2756" s="25"/>
      <c r="DZ2756" s="25">
        <v>2777.1621034489199</v>
      </c>
      <c r="EA2756" s="25">
        <v>2004.92037766673</v>
      </c>
      <c r="EB2756" s="25"/>
      <c r="EC2756" s="25">
        <v>2440.55972293799</v>
      </c>
      <c r="ED2756" s="25"/>
      <c r="EE2756" s="25">
        <v>8970</v>
      </c>
    </row>
    <row r="2757" spans="110:135" x14ac:dyDescent="0.2">
      <c r="DF2757" s="24" t="s">
        <v>5604</v>
      </c>
      <c r="DG2757" s="24" t="s">
        <v>212</v>
      </c>
      <c r="DH2757" s="25">
        <v>3439.1602695270999</v>
      </c>
      <c r="DI2757" s="25">
        <v>2674.9048735985002</v>
      </c>
      <c r="DJ2757" s="25">
        <v>91.069412351865196</v>
      </c>
      <c r="DK2757" s="25">
        <v>6467</v>
      </c>
      <c r="DL2757" s="25">
        <v>2928</v>
      </c>
      <c r="DM2757" s="25">
        <v>73.724773679999998</v>
      </c>
      <c r="DN2757" s="25"/>
      <c r="DO2757" s="25"/>
      <c r="DP2757" s="25">
        <v>965.11043162318003</v>
      </c>
      <c r="DQ2757" s="25"/>
      <c r="DR2757" s="25">
        <v>6065.0592522553197</v>
      </c>
      <c r="DS2757" s="25">
        <v>2421.809747197</v>
      </c>
      <c r="DT2757" s="25">
        <v>11370.518986933699</v>
      </c>
      <c r="DU2757" s="25">
        <v>2250.5757032972901</v>
      </c>
      <c r="DV2757" s="25"/>
      <c r="DW2757" s="25">
        <v>1437.5340630829</v>
      </c>
      <c r="DX2757" s="25"/>
      <c r="DY2757" s="25"/>
      <c r="DZ2757" s="25"/>
      <c r="EA2757" s="25"/>
      <c r="EB2757" s="25"/>
      <c r="EC2757" s="25">
        <v>2942.5797816825202</v>
      </c>
      <c r="ED2757" s="25">
        <v>2988.0104945732701</v>
      </c>
      <c r="EE2757" s="25">
        <v>1360</v>
      </c>
    </row>
    <row r="2758" spans="110:135" x14ac:dyDescent="0.2">
      <c r="DF2758" s="24" t="s">
        <v>5612</v>
      </c>
      <c r="DG2758" s="24" t="s">
        <v>212</v>
      </c>
      <c r="DH2758" s="25">
        <v>3137.9718639814701</v>
      </c>
      <c r="DI2758" s="25">
        <v>2676.2759223373901</v>
      </c>
      <c r="DJ2758" s="25">
        <v>52.4697987446566</v>
      </c>
      <c r="DK2758" s="25"/>
      <c r="DL2758" s="25">
        <v>1948</v>
      </c>
      <c r="DM2758" s="25">
        <v>1005.748392</v>
      </c>
      <c r="DN2758" s="25"/>
      <c r="DO2758" s="25"/>
      <c r="DP2758" s="25">
        <v>2552.40865030858</v>
      </c>
      <c r="DQ2758" s="25"/>
      <c r="DR2758" s="25">
        <v>1849.42848440801</v>
      </c>
      <c r="DS2758" s="25">
        <v>5978.9567411895096</v>
      </c>
      <c r="DT2758" s="25"/>
      <c r="DU2758" s="25">
        <v>6907.5731598000002</v>
      </c>
      <c r="DV2758" s="25">
        <v>2999.7137036508998</v>
      </c>
      <c r="DW2758" s="25"/>
      <c r="DX2758" s="25">
        <v>3383.31450465834</v>
      </c>
      <c r="DY2758" s="25">
        <v>3439.6175096378402</v>
      </c>
      <c r="DZ2758" s="25">
        <v>2676.2759223373901</v>
      </c>
      <c r="EA2758" s="25"/>
      <c r="EB2758" s="25"/>
      <c r="EC2758" s="25">
        <v>1971.5297110016099</v>
      </c>
      <c r="ED2758" s="25">
        <v>3551.0674527668798</v>
      </c>
      <c r="EE2758" s="25">
        <v>2530</v>
      </c>
    </row>
    <row r="2759" spans="110:135" x14ac:dyDescent="0.2">
      <c r="DF2759" s="24" t="s">
        <v>5854</v>
      </c>
      <c r="DG2759" s="24" t="s">
        <v>212</v>
      </c>
      <c r="DH2759" s="25">
        <v>3309.8816875598</v>
      </c>
      <c r="DI2759" s="25">
        <v>2676.29327632486</v>
      </c>
      <c r="DJ2759" s="25">
        <v>70.585516878950997</v>
      </c>
      <c r="DK2759" s="25"/>
      <c r="DL2759" s="25">
        <v>2487</v>
      </c>
      <c r="DM2759" s="25">
        <v>1529.7607620000001</v>
      </c>
      <c r="DN2759" s="25">
        <v>1918.8566049999999</v>
      </c>
      <c r="DO2759" s="25">
        <v>5562.4678616000001</v>
      </c>
      <c r="DP2759" s="25">
        <v>3884.8929425758902</v>
      </c>
      <c r="DQ2759" s="25"/>
      <c r="DR2759" s="25">
        <v>2136.7412212478898</v>
      </c>
      <c r="DS2759" s="25">
        <v>410.79063983274602</v>
      </c>
      <c r="DT2759" s="25"/>
      <c r="DU2759" s="25">
        <v>10828.067422889</v>
      </c>
      <c r="DV2759" s="25">
        <v>2670.8197058660098</v>
      </c>
      <c r="DW2759" s="25">
        <v>2681.7668467837002</v>
      </c>
      <c r="DX2759" s="25">
        <v>4717.2836432951599</v>
      </c>
      <c r="DY2759" s="25">
        <v>2963.9130999123199</v>
      </c>
      <c r="DZ2759" s="25">
        <v>2607.57853949323</v>
      </c>
      <c r="EA2759" s="25"/>
      <c r="EB2759" s="25"/>
      <c r="EC2759" s="25">
        <v>2369.79009051202</v>
      </c>
      <c r="ED2759" s="25">
        <v>3168.3776199488898</v>
      </c>
      <c r="EE2759" s="25">
        <v>3020</v>
      </c>
    </row>
    <row r="2760" spans="110:135" x14ac:dyDescent="0.2">
      <c r="DF2760" s="24" t="s">
        <v>4211</v>
      </c>
      <c r="DG2760" s="24" t="s">
        <v>212</v>
      </c>
      <c r="DH2760" s="25">
        <v>2690.0553650045399</v>
      </c>
      <c r="DI2760" s="25">
        <v>2679.84741811088</v>
      </c>
      <c r="DJ2760" s="25">
        <v>48.809902794645602</v>
      </c>
      <c r="DK2760" s="25"/>
      <c r="DL2760" s="25">
        <v>4663</v>
      </c>
      <c r="DM2760" s="25">
        <v>1335.01315</v>
      </c>
      <c r="DN2760" s="25"/>
      <c r="DO2760" s="25">
        <v>4270.6543242999996</v>
      </c>
      <c r="DP2760" s="25">
        <v>3089.7677659825199</v>
      </c>
      <c r="DQ2760" s="25"/>
      <c r="DR2760" s="25"/>
      <c r="DS2760" s="25">
        <v>3096.1300403498299</v>
      </c>
      <c r="DT2760" s="25"/>
      <c r="DU2760" s="25">
        <v>2269.92707023924</v>
      </c>
      <c r="DV2760" s="25"/>
      <c r="DW2760" s="25">
        <v>1375.95056916473</v>
      </c>
      <c r="DX2760" s="25"/>
      <c r="DY2760" s="25"/>
      <c r="DZ2760" s="25"/>
      <c r="EA2760" s="25"/>
      <c r="EB2760" s="25"/>
      <c r="EC2760" s="25"/>
      <c r="ED2760" s="25"/>
      <c r="EE2760" s="25">
        <v>1420</v>
      </c>
    </row>
    <row r="2761" spans="110:135" x14ac:dyDescent="0.2">
      <c r="DF2761" s="24" t="s">
        <v>4780</v>
      </c>
      <c r="DG2761" s="24" t="s">
        <v>212</v>
      </c>
      <c r="DH2761" s="25">
        <v>3094.5771732196499</v>
      </c>
      <c r="DI2761" s="25">
        <v>2682.0437869138</v>
      </c>
      <c r="DJ2761" s="25">
        <v>60.537279666531802</v>
      </c>
      <c r="DK2761" s="25"/>
      <c r="DL2761" s="25">
        <v>1915</v>
      </c>
      <c r="DM2761" s="25">
        <v>2698.729057</v>
      </c>
      <c r="DN2761" s="25">
        <v>1874.485398</v>
      </c>
      <c r="DO2761" s="25">
        <v>7892.2715950000002</v>
      </c>
      <c r="DP2761" s="25">
        <v>1727.36118754518</v>
      </c>
      <c r="DQ2761" s="25"/>
      <c r="DR2761" s="25">
        <v>3757.0839611066799</v>
      </c>
      <c r="DS2761" s="25">
        <v>2665.3585168275899</v>
      </c>
      <c r="DT2761" s="25"/>
      <c r="DU2761" s="25">
        <v>5457.0015148009797</v>
      </c>
      <c r="DV2761" s="25"/>
      <c r="DW2761" s="25">
        <v>1685.3638677377201</v>
      </c>
      <c r="DX2761" s="25"/>
      <c r="DY2761" s="25"/>
      <c r="DZ2761" s="25">
        <v>1550.78797672982</v>
      </c>
      <c r="EA2761" s="25"/>
      <c r="EB2761" s="25"/>
      <c r="EC2761" s="25"/>
      <c r="ED2761" s="25">
        <v>3141.4830038878299</v>
      </c>
      <c r="EE2761" s="25">
        <v>2770</v>
      </c>
    </row>
    <row r="2762" spans="110:135" x14ac:dyDescent="0.2">
      <c r="DF2762" s="24" t="s">
        <v>6285</v>
      </c>
      <c r="DG2762" s="24" t="s">
        <v>212</v>
      </c>
      <c r="DH2762" s="25">
        <v>3000.7782337501299</v>
      </c>
      <c r="DI2762" s="25">
        <v>2684.1023444807001</v>
      </c>
      <c r="DJ2762" s="25">
        <v>92.803995842414395</v>
      </c>
      <c r="DK2762" s="25"/>
      <c r="DL2762" s="25">
        <v>4193</v>
      </c>
      <c r="DM2762" s="25">
        <v>101.5656551</v>
      </c>
      <c r="DN2762" s="25"/>
      <c r="DO2762" s="25"/>
      <c r="DP2762" s="25">
        <v>8381.2185921959808</v>
      </c>
      <c r="DQ2762" s="25">
        <v>2684.1023444807001</v>
      </c>
      <c r="DR2762" s="25"/>
      <c r="DS2762" s="25"/>
      <c r="DT2762" s="25"/>
      <c r="DU2762" s="25">
        <v>605.63666481064604</v>
      </c>
      <c r="DV2762" s="25"/>
      <c r="DW2762" s="25">
        <v>1666.5122153176701</v>
      </c>
      <c r="DX2762" s="25"/>
      <c r="DY2762" s="25"/>
      <c r="DZ2762" s="25"/>
      <c r="EA2762" s="25"/>
      <c r="EB2762" s="25"/>
      <c r="EC2762" s="25">
        <v>3373.4121643459198</v>
      </c>
      <c r="ED2762" s="25"/>
      <c r="EE2762" s="25"/>
    </row>
    <row r="2763" spans="110:135" x14ac:dyDescent="0.2">
      <c r="DF2763" s="24" t="s">
        <v>5978</v>
      </c>
      <c r="DG2763" s="24" t="s">
        <v>212</v>
      </c>
      <c r="DH2763" s="25">
        <v>3307.81079838303</v>
      </c>
      <c r="DI2763" s="25">
        <v>2687.0832609835202</v>
      </c>
      <c r="DJ2763" s="25">
        <v>57.320978529011001</v>
      </c>
      <c r="DK2763" s="25"/>
      <c r="DL2763" s="25">
        <v>7313</v>
      </c>
      <c r="DM2763" s="25">
        <v>1482.9927070000001</v>
      </c>
      <c r="DN2763" s="25"/>
      <c r="DO2763" s="25"/>
      <c r="DP2763" s="25">
        <v>4754.2145202138599</v>
      </c>
      <c r="DQ2763" s="25"/>
      <c r="DR2763" s="25">
        <v>2322.0726785039501</v>
      </c>
      <c r="DS2763" s="25">
        <v>4242.3318495212397</v>
      </c>
      <c r="DT2763" s="25"/>
      <c r="DU2763" s="25">
        <v>6446.8585773368004</v>
      </c>
      <c r="DV2763" s="25">
        <v>2189.4854816840998</v>
      </c>
      <c r="DW2763" s="25"/>
      <c r="DX2763" s="25">
        <v>3983.8931484406698</v>
      </c>
      <c r="DY2763" s="25">
        <v>2754.84481889569</v>
      </c>
      <c r="DZ2763" s="25">
        <v>2096.81067823576</v>
      </c>
      <c r="EA2763" s="25">
        <v>2619.3217030713399</v>
      </c>
      <c r="EB2763" s="25"/>
      <c r="EC2763" s="25">
        <v>2123.2451883123799</v>
      </c>
      <c r="ED2763" s="25">
        <v>3530.2798261466701</v>
      </c>
      <c r="EE2763" s="25">
        <v>450</v>
      </c>
    </row>
    <row r="2764" spans="110:135" x14ac:dyDescent="0.2">
      <c r="DF2764" s="24" t="s">
        <v>5954</v>
      </c>
      <c r="DG2764" s="24" t="s">
        <v>212</v>
      </c>
      <c r="DH2764" s="25">
        <v>3495.80660993317</v>
      </c>
      <c r="DI2764" s="25">
        <v>2687.3350967440301</v>
      </c>
      <c r="DJ2764" s="25">
        <v>77.406601315285499</v>
      </c>
      <c r="DK2764" s="25">
        <v>9473</v>
      </c>
      <c r="DL2764" s="25">
        <v>2692</v>
      </c>
      <c r="DM2764" s="25">
        <v>599.3435015</v>
      </c>
      <c r="DN2764" s="25"/>
      <c r="DO2764" s="25"/>
      <c r="DP2764" s="25">
        <v>3891.5458722070098</v>
      </c>
      <c r="DQ2764" s="25"/>
      <c r="DR2764" s="25">
        <v>4308.3878592785504</v>
      </c>
      <c r="DS2764" s="25">
        <v>2618.32554142974</v>
      </c>
      <c r="DT2764" s="25">
        <v>8786.4300513036196</v>
      </c>
      <c r="DU2764" s="25">
        <v>2268.8369299731298</v>
      </c>
      <c r="DV2764" s="25">
        <v>2687.3350967440301</v>
      </c>
      <c r="DW2764" s="25"/>
      <c r="DX2764" s="25"/>
      <c r="DY2764" s="25"/>
      <c r="DZ2764" s="25">
        <v>1982.8715504295101</v>
      </c>
      <c r="EA2764" s="25"/>
      <c r="EB2764" s="25"/>
      <c r="EC2764" s="25">
        <v>2330.91854280281</v>
      </c>
      <c r="ED2764" s="25">
        <v>3054.4909834627701</v>
      </c>
      <c r="EE2764" s="25">
        <v>752</v>
      </c>
    </row>
    <row r="2765" spans="110:135" x14ac:dyDescent="0.2">
      <c r="DF2765" s="24" t="s">
        <v>5676</v>
      </c>
      <c r="DG2765" s="24" t="s">
        <v>212</v>
      </c>
      <c r="DH2765" s="25">
        <v>2820.14374212659</v>
      </c>
      <c r="DI2765" s="25">
        <v>2690.34392047443</v>
      </c>
      <c r="DJ2765" s="25">
        <v>57.736541791063502</v>
      </c>
      <c r="DK2765" s="25"/>
      <c r="DL2765" s="25">
        <v>2237</v>
      </c>
      <c r="DM2765" s="25">
        <v>67.422172200000006</v>
      </c>
      <c r="DN2765" s="25"/>
      <c r="DO2765" s="25"/>
      <c r="DP2765" s="25">
        <v>2690.34392047443</v>
      </c>
      <c r="DQ2765" s="25">
        <v>3091.27436436691</v>
      </c>
      <c r="DR2765" s="25">
        <v>2093.9278457289302</v>
      </c>
      <c r="DS2765" s="25">
        <v>2631.1028314995201</v>
      </c>
      <c r="DT2765" s="25"/>
      <c r="DU2765" s="25">
        <v>688.561365993001</v>
      </c>
      <c r="DV2765" s="25">
        <v>2742.3276380191201</v>
      </c>
      <c r="DW2765" s="25">
        <v>2957.1155806546499</v>
      </c>
      <c r="DX2765" s="25">
        <v>4297.7045608340804</v>
      </c>
      <c r="DY2765" s="25">
        <v>3162.4279755479201</v>
      </c>
      <c r="DZ2765" s="25">
        <v>2591.1406068261699</v>
      </c>
      <c r="EA2765" s="25"/>
      <c r="EB2765" s="25"/>
      <c r="EC2765" s="25">
        <v>6316.6896127781501</v>
      </c>
      <c r="ED2765" s="25">
        <v>5465.11765697601</v>
      </c>
      <c r="EE2765" s="25">
        <v>1270</v>
      </c>
    </row>
    <row r="2766" spans="110:135" x14ac:dyDescent="0.2">
      <c r="DF2766" s="24" t="s">
        <v>6976</v>
      </c>
      <c r="DG2766" s="24" t="s">
        <v>212</v>
      </c>
      <c r="DH2766" s="25">
        <v>3794.3275895707102</v>
      </c>
      <c r="DI2766" s="25">
        <v>2690.5031403995299</v>
      </c>
      <c r="DJ2766" s="25">
        <v>103.942170704745</v>
      </c>
      <c r="DK2766" s="25"/>
      <c r="DL2766" s="25">
        <v>4653</v>
      </c>
      <c r="DM2766" s="25">
        <v>723.03264960000001</v>
      </c>
      <c r="DN2766" s="25"/>
      <c r="DO2766" s="25"/>
      <c r="DP2766" s="25">
        <v>4303.5223755376301</v>
      </c>
      <c r="DQ2766" s="25"/>
      <c r="DR2766" s="25">
        <v>1574.80726702775</v>
      </c>
      <c r="DS2766" s="25">
        <v>3735.3850205194299</v>
      </c>
      <c r="DT2766" s="25"/>
      <c r="DU2766" s="25">
        <v>2858.7903954919602</v>
      </c>
      <c r="DV2766" s="25">
        <v>2150.21614831329</v>
      </c>
      <c r="DW2766" s="25">
        <v>2026.8667694914</v>
      </c>
      <c r="DX2766" s="25"/>
      <c r="DY2766" s="25"/>
      <c r="DZ2766" s="25">
        <v>2149.58779846776</v>
      </c>
      <c r="EA2766" s="25"/>
      <c r="EB2766" s="25"/>
      <c r="EC2766" s="25">
        <v>2522.21588530709</v>
      </c>
      <c r="ED2766" s="25">
        <v>3034.5067650921601</v>
      </c>
      <c r="EE2766" s="25">
        <v>15800</v>
      </c>
    </row>
    <row r="2767" spans="110:135" x14ac:dyDescent="0.2">
      <c r="DF2767" s="24" t="s">
        <v>4657</v>
      </c>
      <c r="DG2767" s="24" t="s">
        <v>212</v>
      </c>
      <c r="DH2767" s="25">
        <v>2715.7479744171101</v>
      </c>
      <c r="DI2767" s="25">
        <v>2691.2198350025801</v>
      </c>
      <c r="DJ2767" s="25">
        <v>63.033719028636497</v>
      </c>
      <c r="DK2767" s="25">
        <v>282</v>
      </c>
      <c r="DL2767" s="25">
        <v>2135</v>
      </c>
      <c r="DM2767" s="25">
        <v>846.35191740000005</v>
      </c>
      <c r="DN2767" s="25"/>
      <c r="DO2767" s="25">
        <v>1127.5324931</v>
      </c>
      <c r="DP2767" s="25">
        <v>2909.3890058698398</v>
      </c>
      <c r="DQ2767" s="25">
        <v>2691.2198350025801</v>
      </c>
      <c r="DR2767" s="25">
        <v>1470.0155905438901</v>
      </c>
      <c r="DS2767" s="25">
        <v>4299.8476056766403</v>
      </c>
      <c r="DT2767" s="25"/>
      <c r="DU2767" s="25">
        <v>4061.2182372526199</v>
      </c>
      <c r="DV2767" s="25">
        <v>3038.5535050219401</v>
      </c>
      <c r="DW2767" s="25"/>
      <c r="DX2767" s="25">
        <v>4019.42544472286</v>
      </c>
      <c r="DY2767" s="25"/>
      <c r="DZ2767" s="25">
        <v>3261.5253269685199</v>
      </c>
      <c r="EA2767" s="25"/>
      <c r="EB2767" s="25"/>
      <c r="EC2767" s="25">
        <v>2086.64897488732</v>
      </c>
      <c r="ED2767" s="25">
        <v>7047.4916798104496</v>
      </c>
      <c r="EE2767" s="25">
        <v>1460</v>
      </c>
    </row>
    <row r="2768" spans="110:135" x14ac:dyDescent="0.2">
      <c r="DF2768" s="24" t="s">
        <v>6098</v>
      </c>
      <c r="DG2768" s="24" t="s">
        <v>212</v>
      </c>
      <c r="DH2768" s="25">
        <v>3988.65470780038</v>
      </c>
      <c r="DI2768" s="25">
        <v>2691.83027636727</v>
      </c>
      <c r="DJ2768" s="25">
        <v>87.231206776756906</v>
      </c>
      <c r="DK2768" s="25"/>
      <c r="DL2768" s="25">
        <v>8102</v>
      </c>
      <c r="DM2768" s="25">
        <v>2361.2634889999999</v>
      </c>
      <c r="DN2768" s="25">
        <v>2758.3468929999999</v>
      </c>
      <c r="DO2768" s="25"/>
      <c r="DP2768" s="25">
        <v>3186.62233807248</v>
      </c>
      <c r="DQ2768" s="25">
        <v>5061.9221512286204</v>
      </c>
      <c r="DR2768" s="25">
        <v>1470.0155905438901</v>
      </c>
      <c r="DS2768" s="25">
        <v>2774.7705751459898</v>
      </c>
      <c r="DT2768" s="25"/>
      <c r="DU2768" s="25">
        <v>13399.920358232001</v>
      </c>
      <c r="DV2768" s="25"/>
      <c r="DW2768" s="25">
        <v>1438.4051961811999</v>
      </c>
      <c r="DX2768" s="25"/>
      <c r="DY2768" s="25">
        <v>2625.3136597345301</v>
      </c>
      <c r="DZ2768" s="25"/>
      <c r="EA2768" s="25">
        <v>2585.2762424658399</v>
      </c>
      <c r="EB2768" s="25"/>
      <c r="EC2768" s="25"/>
      <c r="ED2768" s="25"/>
      <c r="EE2768" s="25">
        <v>2100</v>
      </c>
    </row>
    <row r="2769" spans="110:135" x14ac:dyDescent="0.2">
      <c r="DF2769" s="24" t="s">
        <v>5939</v>
      </c>
      <c r="DG2769" s="24" t="s">
        <v>212</v>
      </c>
      <c r="DH2769" s="25">
        <v>3197.8459823016101</v>
      </c>
      <c r="DI2769" s="25">
        <v>2692.6788245130001</v>
      </c>
      <c r="DJ2769" s="25">
        <v>57.239457509445401</v>
      </c>
      <c r="DK2769" s="25"/>
      <c r="DL2769" s="25">
        <v>7496</v>
      </c>
      <c r="DM2769" s="25">
        <v>1747.513823</v>
      </c>
      <c r="DN2769" s="25"/>
      <c r="DO2769" s="25">
        <v>4962.8078513</v>
      </c>
      <c r="DP2769" s="25">
        <v>4548.2657829274003</v>
      </c>
      <c r="DQ2769" s="25"/>
      <c r="DR2769" s="25">
        <v>2962.1074816401301</v>
      </c>
      <c r="DS2769" s="25">
        <v>3180.1724610153801</v>
      </c>
      <c r="DT2769" s="25"/>
      <c r="DU2769" s="25">
        <v>2688.9099822673502</v>
      </c>
      <c r="DV2769" s="25"/>
      <c r="DW2769" s="25">
        <v>1720.48384865508</v>
      </c>
      <c r="DX2769" s="25"/>
      <c r="DY2769" s="25">
        <v>2692.6788245130001</v>
      </c>
      <c r="DZ2769" s="25">
        <v>1757.3657499993401</v>
      </c>
      <c r="EA2769" s="25"/>
      <c r="EB2769" s="25"/>
      <c r="EC2769" s="25"/>
      <c r="ED2769" s="25"/>
      <c r="EE2769" s="25">
        <v>1420</v>
      </c>
    </row>
    <row r="2770" spans="110:135" x14ac:dyDescent="0.2">
      <c r="DF2770" s="24" t="s">
        <v>5335</v>
      </c>
      <c r="DG2770" s="24" t="s">
        <v>212</v>
      </c>
      <c r="DH2770" s="25">
        <v>4990.1432780510404</v>
      </c>
      <c r="DI2770" s="25">
        <v>2694.1912212950601</v>
      </c>
      <c r="DJ2770" s="25">
        <v>178.68350735043001</v>
      </c>
      <c r="DK2770" s="25"/>
      <c r="DL2770" s="25">
        <v>3039</v>
      </c>
      <c r="DM2770" s="25">
        <v>178.7278191</v>
      </c>
      <c r="DN2770" s="25"/>
      <c r="DO2770" s="25"/>
      <c r="DP2770" s="25">
        <v>1645.4905471803499</v>
      </c>
      <c r="DQ2770" s="25">
        <v>2117.31992166278</v>
      </c>
      <c r="DR2770" s="25">
        <v>3009.7434739766099</v>
      </c>
      <c r="DS2770" s="25">
        <v>1935.42750863692</v>
      </c>
      <c r="DT2770" s="25">
        <v>36797.936447035201</v>
      </c>
      <c r="DU2770" s="25">
        <v>2562.5844626554899</v>
      </c>
      <c r="DV2770" s="25">
        <v>3364.55005487369</v>
      </c>
      <c r="DW2770" s="25">
        <v>2276.6768378031202</v>
      </c>
      <c r="DX2770" s="25">
        <v>3686.40289686504</v>
      </c>
      <c r="DY2770" s="25"/>
      <c r="DZ2770" s="25">
        <v>2694.1912212950601</v>
      </c>
      <c r="EA2770" s="25"/>
      <c r="EB2770" s="25"/>
      <c r="EC2770" s="25">
        <v>5908.3319957002705</v>
      </c>
      <c r="ED2770" s="25">
        <v>4883.7659839810603</v>
      </c>
      <c r="EE2770" s="25">
        <v>752</v>
      </c>
    </row>
    <row r="2771" spans="110:135" x14ac:dyDescent="0.2">
      <c r="DF2771" s="24" t="s">
        <v>4820</v>
      </c>
      <c r="DG2771" s="24" t="s">
        <v>212</v>
      </c>
      <c r="DH2771" s="25">
        <v>3124.9199015078502</v>
      </c>
      <c r="DI2771" s="25">
        <v>2697.4934051138398</v>
      </c>
      <c r="DJ2771" s="25">
        <v>44.167681931405298</v>
      </c>
      <c r="DK2771" s="25"/>
      <c r="DL2771" s="25">
        <v>1992</v>
      </c>
      <c r="DM2771" s="25">
        <v>676.75919750000003</v>
      </c>
      <c r="DN2771" s="25"/>
      <c r="DO2771" s="25">
        <v>3444.9146771000001</v>
      </c>
      <c r="DP2771" s="25">
        <v>2697.4934051138398</v>
      </c>
      <c r="DQ2771" s="25">
        <v>4894.52714521711</v>
      </c>
      <c r="DR2771" s="25">
        <v>2565.9743113895702</v>
      </c>
      <c r="DS2771" s="25">
        <v>4102.5162402000797</v>
      </c>
      <c r="DT2771" s="25"/>
      <c r="DU2771" s="25">
        <v>6130.8910404734997</v>
      </c>
      <c r="DV2771" s="25">
        <v>2655.3331468013898</v>
      </c>
      <c r="DW2771" s="25"/>
      <c r="DX2771" s="25"/>
      <c r="DY2771" s="25">
        <v>2667.3613150159499</v>
      </c>
      <c r="DZ2771" s="25">
        <v>3197.3544751311401</v>
      </c>
      <c r="EA2771" s="25"/>
      <c r="EB2771" s="25"/>
      <c r="EC2771" s="25"/>
      <c r="ED2771" s="25">
        <v>3578.8337656594299</v>
      </c>
      <c r="EE2771" s="25">
        <v>2020</v>
      </c>
    </row>
    <row r="2772" spans="110:135" x14ac:dyDescent="0.2">
      <c r="DF2772" s="24" t="s">
        <v>5160</v>
      </c>
      <c r="DG2772" s="24" t="s">
        <v>212</v>
      </c>
      <c r="DH2772" s="25">
        <v>2966.1791520002098</v>
      </c>
      <c r="DI2772" s="25">
        <v>2700.0552343037898</v>
      </c>
      <c r="DJ2772" s="25">
        <v>56.015670695365998</v>
      </c>
      <c r="DK2772" s="25"/>
      <c r="DL2772" s="25">
        <v>2437</v>
      </c>
      <c r="DM2772" s="25">
        <v>580.53088049999997</v>
      </c>
      <c r="DN2772" s="25"/>
      <c r="DO2772" s="25"/>
      <c r="DP2772" s="25">
        <v>3911.4277178233401</v>
      </c>
      <c r="DQ2772" s="25"/>
      <c r="DR2772" s="25">
        <v>3019.8561299251801</v>
      </c>
      <c r="DS2772" s="25">
        <v>4077.64864580526</v>
      </c>
      <c r="DT2772" s="25">
        <v>6886.8372241549396</v>
      </c>
      <c r="DU2772" s="25">
        <v>2700.0552343037898</v>
      </c>
      <c r="DV2772" s="25">
        <v>2387.2919227388702</v>
      </c>
      <c r="DW2772" s="25"/>
      <c r="DX2772" s="25"/>
      <c r="DY2772" s="25"/>
      <c r="DZ2772" s="25">
        <v>2346.9315951001399</v>
      </c>
      <c r="EA2772" s="25">
        <v>2021.0752538220399</v>
      </c>
      <c r="EB2772" s="25"/>
      <c r="EC2772" s="25">
        <v>4481.3229849134204</v>
      </c>
      <c r="ED2772" s="25">
        <v>3121.35138691572</v>
      </c>
      <c r="EE2772" s="25">
        <v>589</v>
      </c>
    </row>
    <row r="2773" spans="110:135" x14ac:dyDescent="0.2">
      <c r="DF2773" s="24" t="s">
        <v>4534</v>
      </c>
      <c r="DG2773" s="24" t="s">
        <v>212</v>
      </c>
      <c r="DH2773" s="25">
        <v>2553.4945975959899</v>
      </c>
      <c r="DI2773" s="25">
        <v>2705</v>
      </c>
      <c r="DJ2773" s="25">
        <v>44.680278650306903</v>
      </c>
      <c r="DK2773" s="25"/>
      <c r="DL2773" s="25">
        <v>2705</v>
      </c>
      <c r="DM2773" s="25">
        <v>302.25881179999999</v>
      </c>
      <c r="DN2773" s="25"/>
      <c r="DO2773" s="25"/>
      <c r="DP2773" s="25">
        <v>3668.2478878745201</v>
      </c>
      <c r="DQ2773" s="25">
        <v>2430.6543329401202</v>
      </c>
      <c r="DR2773" s="25">
        <v>3652.2430933371002</v>
      </c>
      <c r="DS2773" s="25">
        <v>3534.34556449812</v>
      </c>
      <c r="DT2773" s="25"/>
      <c r="DU2773" s="25">
        <v>1680.9590265059001</v>
      </c>
      <c r="DV2773" s="25">
        <v>2822.6883636094499</v>
      </c>
      <c r="DW2773" s="25">
        <v>1340.63150133657</v>
      </c>
      <c r="DX2773" s="25">
        <v>4075.6679218580998</v>
      </c>
      <c r="DY2773" s="25"/>
      <c r="DZ2773" s="25">
        <v>1910.16372809568</v>
      </c>
      <c r="EA2773" s="25"/>
      <c r="EB2773" s="25"/>
      <c r="EC2773" s="25">
        <v>3552.5695368923698</v>
      </c>
      <c r="ED2773" s="25"/>
      <c r="EE2773" s="25">
        <v>1520</v>
      </c>
    </row>
    <row r="2774" spans="110:135" x14ac:dyDescent="0.2">
      <c r="DF2774" s="24" t="s">
        <v>3821</v>
      </c>
      <c r="DG2774" s="24" t="s">
        <v>212</v>
      </c>
      <c r="DH2774" s="25">
        <v>3429.7781296061899</v>
      </c>
      <c r="DI2774" s="25">
        <v>2705.4637255346101</v>
      </c>
      <c r="DJ2774" s="25">
        <v>85.669124574524602</v>
      </c>
      <c r="DK2774" s="25"/>
      <c r="DL2774" s="25">
        <v>3647</v>
      </c>
      <c r="DM2774" s="25">
        <v>160.25697249999999</v>
      </c>
      <c r="DN2774" s="25">
        <v>1802.4067709999999</v>
      </c>
      <c r="DO2774" s="25">
        <v>9057.3694353999999</v>
      </c>
      <c r="DP2774" s="25">
        <v>2860.5438324859701</v>
      </c>
      <c r="DQ2774" s="25"/>
      <c r="DR2774" s="25">
        <v>4592.3276630760201</v>
      </c>
      <c r="DS2774" s="25">
        <v>2705.4637255346101</v>
      </c>
      <c r="DT2774" s="25">
        <v>9862.45804378719</v>
      </c>
      <c r="DU2774" s="25">
        <v>881.34160677050897</v>
      </c>
      <c r="DV2774" s="25"/>
      <c r="DW2774" s="25">
        <v>1304.6393143703301</v>
      </c>
      <c r="DX2774" s="25">
        <v>3649.02981214287</v>
      </c>
      <c r="DY2774" s="25"/>
      <c r="DZ2774" s="25">
        <v>2044.27850781292</v>
      </c>
      <c r="EA2774" s="25"/>
      <c r="EB2774" s="25"/>
      <c r="EC2774" s="25"/>
      <c r="ED2774" s="25"/>
      <c r="EE2774" s="25">
        <v>2020</v>
      </c>
    </row>
    <row r="2775" spans="110:135" x14ac:dyDescent="0.2">
      <c r="DF2775" s="24" t="s">
        <v>4495</v>
      </c>
      <c r="DG2775" s="24" t="s">
        <v>212</v>
      </c>
      <c r="DH2775" s="25">
        <v>3106.1293165634802</v>
      </c>
      <c r="DI2775" s="25">
        <v>2705.7373875745502</v>
      </c>
      <c r="DJ2775" s="25">
        <v>72.972992428637994</v>
      </c>
      <c r="DK2775" s="25"/>
      <c r="DL2775" s="25">
        <v>3652</v>
      </c>
      <c r="DM2775" s="25">
        <v>610.44812130000003</v>
      </c>
      <c r="DN2775" s="25"/>
      <c r="DO2775" s="25">
        <v>6085.4744366000004</v>
      </c>
      <c r="DP2775" s="25">
        <v>884.43597886550197</v>
      </c>
      <c r="DQ2775" s="25"/>
      <c r="DR2775" s="25">
        <v>1599.9620206872301</v>
      </c>
      <c r="DS2775" s="25">
        <v>3986.4645160124201</v>
      </c>
      <c r="DT2775" s="25">
        <v>3037.2057764812398</v>
      </c>
      <c r="DU2775" s="25">
        <v>8250.3154484202805</v>
      </c>
      <c r="DV2775" s="25"/>
      <c r="DW2775" s="25"/>
      <c r="DX2775" s="25">
        <v>3894.6276821554902</v>
      </c>
      <c r="DY2775" s="25">
        <v>2374.2689986678502</v>
      </c>
      <c r="DZ2775" s="25">
        <v>1538.34881957173</v>
      </c>
      <c r="EA2775" s="25"/>
      <c r="EB2775" s="25"/>
      <c r="EC2775" s="25"/>
      <c r="ED2775" s="25"/>
      <c r="EE2775" s="25">
        <v>1360</v>
      </c>
    </row>
    <row r="2776" spans="110:135" x14ac:dyDescent="0.2">
      <c r="DF2776" s="24" t="s">
        <v>7255</v>
      </c>
      <c r="DG2776" s="24" t="s">
        <v>274</v>
      </c>
      <c r="DH2776" s="25">
        <v>2706.4785483020701</v>
      </c>
      <c r="DI2776" s="25">
        <v>2706.4785483020701</v>
      </c>
      <c r="DJ2776" s="25">
        <v>81.803037772688</v>
      </c>
      <c r="DK2776" s="25">
        <v>4272</v>
      </c>
      <c r="DL2776" s="25"/>
      <c r="DM2776" s="25"/>
      <c r="DN2776" s="25"/>
      <c r="DO2776" s="25"/>
      <c r="DP2776" s="25"/>
      <c r="DQ2776" s="25"/>
      <c r="DR2776" s="25"/>
      <c r="DS2776" s="25"/>
      <c r="DT2776" s="25"/>
      <c r="DU2776" s="25"/>
      <c r="DV2776" s="25"/>
      <c r="DW2776" s="25">
        <v>1140.9570966041299</v>
      </c>
      <c r="DX2776" s="25"/>
      <c r="DY2776" s="25"/>
      <c r="DZ2776" s="25"/>
      <c r="EA2776" s="25"/>
      <c r="EB2776" s="25"/>
      <c r="EC2776" s="25"/>
      <c r="ED2776" s="25"/>
      <c r="EE2776" s="25"/>
    </row>
    <row r="2777" spans="110:135" x14ac:dyDescent="0.2">
      <c r="DF2777" s="24" t="s">
        <v>6406</v>
      </c>
      <c r="DG2777" s="24" t="s">
        <v>212</v>
      </c>
      <c r="DH2777" s="25">
        <v>3093.61144743369</v>
      </c>
      <c r="DI2777" s="25">
        <v>2707.3855927275399</v>
      </c>
      <c r="DJ2777" s="25">
        <v>47.633258733994801</v>
      </c>
      <c r="DK2777" s="25"/>
      <c r="DL2777" s="25">
        <v>5994</v>
      </c>
      <c r="DM2777" s="25">
        <v>1910.5159309999999</v>
      </c>
      <c r="DN2777" s="25"/>
      <c r="DO2777" s="25">
        <v>969.12975939</v>
      </c>
      <c r="DP2777" s="25">
        <v>2209.3817673948301</v>
      </c>
      <c r="DQ2777" s="25"/>
      <c r="DR2777" s="25"/>
      <c r="DS2777" s="25">
        <v>4997.0492639681997</v>
      </c>
      <c r="DT2777" s="25"/>
      <c r="DU2777" s="25">
        <v>3950.2301479387402</v>
      </c>
      <c r="DV2777" s="25">
        <v>2707.0012190137099</v>
      </c>
      <c r="DW2777" s="25">
        <v>2707.3855927275399</v>
      </c>
      <c r="DX2777" s="25"/>
      <c r="DY2777" s="25"/>
      <c r="DZ2777" s="25">
        <v>2721.79633094989</v>
      </c>
      <c r="EA2777" s="25"/>
      <c r="EB2777" s="25"/>
      <c r="EC2777" s="25">
        <v>1993.2359093877101</v>
      </c>
      <c r="ED2777" s="25"/>
      <c r="EE2777" s="25">
        <v>3870</v>
      </c>
    </row>
    <row r="2778" spans="110:135" x14ac:dyDescent="0.2">
      <c r="DF2778" s="24" t="s">
        <v>5198</v>
      </c>
      <c r="DG2778" s="24" t="s">
        <v>212</v>
      </c>
      <c r="DH2778" s="25">
        <v>3862.9219856937302</v>
      </c>
      <c r="DI2778" s="25">
        <v>2708.17752420229</v>
      </c>
      <c r="DJ2778" s="25">
        <v>80.449376514633201</v>
      </c>
      <c r="DK2778" s="25"/>
      <c r="DL2778" s="25">
        <v>8781</v>
      </c>
      <c r="DM2778" s="25">
        <v>711.03069589999996</v>
      </c>
      <c r="DN2778" s="25"/>
      <c r="DO2778" s="25"/>
      <c r="DP2778" s="25">
        <v>2708.17752420229</v>
      </c>
      <c r="DQ2778" s="25">
        <v>3605.6373901749098</v>
      </c>
      <c r="DR2778" s="25">
        <v>3167.7786893576799</v>
      </c>
      <c r="DS2778" s="25">
        <v>1822.36339506118</v>
      </c>
      <c r="DT2778" s="25"/>
      <c r="DU2778" s="25">
        <v>9485.0339340816809</v>
      </c>
      <c r="DV2778" s="25"/>
      <c r="DW2778" s="25"/>
      <c r="DX2778" s="25"/>
      <c r="DY2778" s="25"/>
      <c r="DZ2778" s="25"/>
      <c r="EA2778" s="25">
        <v>2585.2762424658399</v>
      </c>
      <c r="EB2778" s="25"/>
      <c r="EC2778" s="25"/>
      <c r="ED2778" s="25"/>
      <c r="EE2778" s="25">
        <v>1900</v>
      </c>
    </row>
    <row r="2779" spans="110:135" x14ac:dyDescent="0.2">
      <c r="DF2779" s="24" t="s">
        <v>5680</v>
      </c>
      <c r="DG2779" s="24" t="s">
        <v>212</v>
      </c>
      <c r="DH2779" s="25">
        <v>3385.8066401718602</v>
      </c>
      <c r="DI2779" s="25">
        <v>2709.05010140373</v>
      </c>
      <c r="DJ2779" s="25">
        <v>57.956931215656503</v>
      </c>
      <c r="DK2779" s="25"/>
      <c r="DL2779" s="25">
        <v>3717</v>
      </c>
      <c r="DM2779" s="25">
        <v>1241.2229870000001</v>
      </c>
      <c r="DN2779" s="25"/>
      <c r="DO2779" s="25"/>
      <c r="DP2779" s="25">
        <v>5611.0821840342896</v>
      </c>
      <c r="DQ2779" s="25">
        <v>2496.0651384030002</v>
      </c>
      <c r="DR2779" s="25"/>
      <c r="DS2779" s="25">
        <v>6658.2800803218797</v>
      </c>
      <c r="DT2779" s="25">
        <v>5721.1219327307199</v>
      </c>
      <c r="DU2779" s="25">
        <v>1825.4953642313801</v>
      </c>
      <c r="DV2779" s="25"/>
      <c r="DW2779" s="25">
        <v>2922.0350644044702</v>
      </c>
      <c r="DX2779" s="25"/>
      <c r="DY2779" s="25"/>
      <c r="DZ2779" s="25">
        <v>2365.7636505928499</v>
      </c>
      <c r="EA2779" s="25"/>
      <c r="EB2779" s="25"/>
      <c r="EC2779" s="25"/>
      <c r="ED2779" s="25"/>
      <c r="EE2779" s="25">
        <v>1300</v>
      </c>
    </row>
    <row r="2780" spans="110:135" x14ac:dyDescent="0.2">
      <c r="DF2780" s="24" t="s">
        <v>4143</v>
      </c>
      <c r="DG2780" s="24" t="s">
        <v>212</v>
      </c>
      <c r="DH2780" s="25">
        <v>2006.9420171373599</v>
      </c>
      <c r="DI2780" s="25">
        <v>2709.3675815425399</v>
      </c>
      <c r="DJ2780" s="25">
        <v>74.694342340906204</v>
      </c>
      <c r="DK2780" s="25"/>
      <c r="DL2780" s="25"/>
      <c r="DM2780" s="25"/>
      <c r="DN2780" s="25"/>
      <c r="DO2780" s="25"/>
      <c r="DP2780" s="25">
        <v>745.54216139253299</v>
      </c>
      <c r="DQ2780" s="25"/>
      <c r="DR2780" s="25"/>
      <c r="DS2780" s="25">
        <v>261.651246089339</v>
      </c>
      <c r="DT2780" s="25"/>
      <c r="DU2780" s="25"/>
      <c r="DV2780" s="25"/>
      <c r="DW2780" s="25"/>
      <c r="DX2780" s="25">
        <v>3894.79917851758</v>
      </c>
      <c r="DY2780" s="25">
        <v>2891.8366066154599</v>
      </c>
      <c r="DZ2780" s="25">
        <v>2709.3675815425399</v>
      </c>
      <c r="EA2780" s="25"/>
      <c r="EB2780" s="25"/>
      <c r="EC2780" s="25">
        <v>3168.39734580406</v>
      </c>
      <c r="ED2780" s="25"/>
      <c r="EE2780" s="25">
        <v>377</v>
      </c>
    </row>
    <row r="2781" spans="110:135" x14ac:dyDescent="0.2">
      <c r="DF2781" s="24" t="s">
        <v>4484</v>
      </c>
      <c r="DG2781" s="24" t="s">
        <v>212</v>
      </c>
      <c r="DH2781" s="25">
        <v>2618.0721531498002</v>
      </c>
      <c r="DI2781" s="25">
        <v>2710.5287839907901</v>
      </c>
      <c r="DJ2781" s="25">
        <v>51.983499154819903</v>
      </c>
      <c r="DK2781" s="25"/>
      <c r="DL2781" s="25">
        <v>1801</v>
      </c>
      <c r="DM2781" s="25">
        <v>347.58460930000001</v>
      </c>
      <c r="DN2781" s="25"/>
      <c r="DO2781" s="25"/>
      <c r="DP2781" s="25">
        <v>3156.7570744406598</v>
      </c>
      <c r="DQ2781" s="25"/>
      <c r="DR2781" s="25">
        <v>2304.62985234289</v>
      </c>
      <c r="DS2781" s="25">
        <v>3185.8611335466098</v>
      </c>
      <c r="DT2781" s="25"/>
      <c r="DU2781" s="25">
        <v>5367.0528314258099</v>
      </c>
      <c r="DV2781" s="25">
        <v>2981.04291423227</v>
      </c>
      <c r="DW2781" s="25">
        <v>1246.7784624604501</v>
      </c>
      <c r="DX2781" s="25"/>
      <c r="DY2781" s="25"/>
      <c r="DZ2781" s="25">
        <v>2440.0146537493001</v>
      </c>
      <c r="EA2781" s="25"/>
      <c r="EB2781" s="25"/>
      <c r="EC2781" s="25"/>
      <c r="ED2781" s="25"/>
      <c r="EE2781" s="25">
        <v>3350</v>
      </c>
    </row>
    <row r="2782" spans="110:135" x14ac:dyDescent="0.2">
      <c r="DF2782" s="24" t="s">
        <v>3086</v>
      </c>
      <c r="DG2782" s="24" t="s">
        <v>212</v>
      </c>
      <c r="DH2782" s="25">
        <v>2731.5522596722999</v>
      </c>
      <c r="DI2782" s="25">
        <v>2711.4668102016899</v>
      </c>
      <c r="DJ2782" s="25">
        <v>53.233449447615499</v>
      </c>
      <c r="DK2782" s="25"/>
      <c r="DL2782" s="25">
        <v>2860</v>
      </c>
      <c r="DM2782" s="25">
        <v>863.72774630000004</v>
      </c>
      <c r="DN2782" s="25"/>
      <c r="DO2782" s="25"/>
      <c r="DP2782" s="25">
        <v>1988.19306966866</v>
      </c>
      <c r="DQ2782" s="25"/>
      <c r="DR2782" s="25">
        <v>4524.6720270767801</v>
      </c>
      <c r="DS2782" s="25">
        <v>2711.4668102016899</v>
      </c>
      <c r="DT2782" s="25"/>
      <c r="DU2782" s="25">
        <v>4692.8061644589598</v>
      </c>
      <c r="DV2782" s="25"/>
      <c r="DW2782" s="25"/>
      <c r="DX2782" s="25"/>
      <c r="DY2782" s="25"/>
      <c r="DZ2782" s="25"/>
      <c r="EA2782" s="25"/>
      <c r="EB2782" s="25"/>
      <c r="EC2782" s="25"/>
      <c r="ED2782" s="25"/>
      <c r="EE2782" s="25">
        <v>1480</v>
      </c>
    </row>
    <row r="2783" spans="110:135" x14ac:dyDescent="0.2">
      <c r="DF2783" s="24" t="s">
        <v>5912</v>
      </c>
      <c r="DG2783" s="24" t="s">
        <v>212</v>
      </c>
      <c r="DH2783" s="25">
        <v>2783.2292246952602</v>
      </c>
      <c r="DI2783" s="25">
        <v>2712.9507597926399</v>
      </c>
      <c r="DJ2783" s="25">
        <v>62.167161554556998</v>
      </c>
      <c r="DK2783" s="25"/>
      <c r="DL2783" s="25">
        <v>5858</v>
      </c>
      <c r="DM2783" s="25">
        <v>2414.516286</v>
      </c>
      <c r="DN2783" s="25"/>
      <c r="DO2783" s="25"/>
      <c r="DP2783" s="25">
        <v>416.25703210991998</v>
      </c>
      <c r="DQ2783" s="25"/>
      <c r="DR2783" s="25">
        <v>2792.8012945518599</v>
      </c>
      <c r="DS2783" s="25">
        <v>5209.4773223898701</v>
      </c>
      <c r="DT2783" s="25"/>
      <c r="DU2783" s="25">
        <v>540.30514118500696</v>
      </c>
      <c r="DV2783" s="25"/>
      <c r="DW2783" s="25">
        <v>1943.34717225598</v>
      </c>
      <c r="DX2783" s="25"/>
      <c r="DY2783" s="25">
        <v>2989.98100833438</v>
      </c>
      <c r="DZ2783" s="25"/>
      <c r="EA2783" s="25"/>
      <c r="EB2783" s="25"/>
      <c r="EC2783" s="25">
        <v>2633.10022503343</v>
      </c>
      <c r="ED2783" s="25">
        <v>3034.5067650921601</v>
      </c>
      <c r="EE2783" s="25"/>
    </row>
    <row r="2784" spans="110:135" x14ac:dyDescent="0.2">
      <c r="DF2784" s="24" t="s">
        <v>189</v>
      </c>
      <c r="DG2784" s="24" t="s">
        <v>212</v>
      </c>
      <c r="DH2784" s="25">
        <v>2874.2504718270102</v>
      </c>
      <c r="DI2784" s="25">
        <v>2713.0024607</v>
      </c>
      <c r="DJ2784" s="25">
        <v>43.167049815718002</v>
      </c>
      <c r="DK2784" s="25"/>
      <c r="DL2784" s="25">
        <v>3135</v>
      </c>
      <c r="DM2784" s="25">
        <v>491.48493880000001</v>
      </c>
      <c r="DN2784" s="25"/>
      <c r="DO2784" s="25">
        <v>2291.0049214000001</v>
      </c>
      <c r="DP2784" s="25">
        <v>2042.0456084958801</v>
      </c>
      <c r="DQ2784" s="25"/>
      <c r="DR2784" s="25"/>
      <c r="DS2784" s="25">
        <v>2122.0615622516798</v>
      </c>
      <c r="DT2784" s="25"/>
      <c r="DU2784" s="25">
        <v>1864.0247852150201</v>
      </c>
      <c r="DV2784" s="25">
        <v>2182.5749410205999</v>
      </c>
      <c r="DW2784" s="25">
        <v>4390.5446179032597</v>
      </c>
      <c r="DX2784" s="25"/>
      <c r="DY2784" s="25">
        <v>4395.3727837270599</v>
      </c>
      <c r="DZ2784" s="25">
        <v>3262.9540228987198</v>
      </c>
      <c r="EA2784" s="25"/>
      <c r="EB2784" s="25"/>
      <c r="EC2784" s="25">
        <v>4290.4817862154296</v>
      </c>
      <c r="ED2784" s="25">
        <v>4023.45569399648</v>
      </c>
      <c r="EE2784" s="25"/>
    </row>
    <row r="2785" spans="110:135" x14ac:dyDescent="0.2">
      <c r="DF2785" s="24" t="s">
        <v>6885</v>
      </c>
      <c r="DG2785" s="24" t="s">
        <v>212</v>
      </c>
      <c r="DH2785" s="25">
        <v>3723.1086554335102</v>
      </c>
      <c r="DI2785" s="25">
        <v>2713.2354309838302</v>
      </c>
      <c r="DJ2785" s="25">
        <v>106.985973942504</v>
      </c>
      <c r="DK2785" s="25"/>
      <c r="DL2785" s="25">
        <v>11585</v>
      </c>
      <c r="DM2785" s="25"/>
      <c r="DN2785" s="25"/>
      <c r="DO2785" s="25"/>
      <c r="DP2785" s="25"/>
      <c r="DQ2785" s="25"/>
      <c r="DR2785" s="25"/>
      <c r="DS2785" s="25">
        <v>772.032130175715</v>
      </c>
      <c r="DT2785" s="25"/>
      <c r="DU2785" s="25"/>
      <c r="DV2785" s="25">
        <v>2470.7715713788398</v>
      </c>
      <c r="DW2785" s="25">
        <v>1165.1489404577201</v>
      </c>
      <c r="DX2785" s="25"/>
      <c r="DY2785" s="25"/>
      <c r="DZ2785" s="25">
        <v>2955.6992905888101</v>
      </c>
      <c r="EA2785" s="25"/>
      <c r="EB2785" s="25"/>
      <c r="EC2785" s="25"/>
      <c r="ED2785" s="25"/>
      <c r="EE2785" s="25">
        <v>3390</v>
      </c>
    </row>
    <row r="2786" spans="110:135" x14ac:dyDescent="0.2">
      <c r="DF2786" s="24" t="s">
        <v>7455</v>
      </c>
      <c r="DG2786" s="24" t="s">
        <v>212</v>
      </c>
      <c r="DH2786" s="25">
        <v>4163.4609620210003</v>
      </c>
      <c r="DI2786" s="25">
        <v>2714.4667211001602</v>
      </c>
      <c r="DJ2786" s="25">
        <v>114.459655981277</v>
      </c>
      <c r="DK2786" s="25"/>
      <c r="DL2786" s="25">
        <v>2669</v>
      </c>
      <c r="DM2786" s="25">
        <v>1609.6600570000001</v>
      </c>
      <c r="DN2786" s="25">
        <v>21338.31436</v>
      </c>
      <c r="DO2786" s="25"/>
      <c r="DP2786" s="25">
        <v>1446.10672010435</v>
      </c>
      <c r="DQ2786" s="25">
        <v>6351.3858170694502</v>
      </c>
      <c r="DR2786" s="25">
        <v>2759.9334422003199</v>
      </c>
      <c r="DS2786" s="25">
        <v>4678.60347021895</v>
      </c>
      <c r="DT2786" s="25">
        <v>2142.00207467376</v>
      </c>
      <c r="DU2786" s="25">
        <v>1711.1537012521601</v>
      </c>
      <c r="DV2786" s="25">
        <v>2435.5980644371598</v>
      </c>
      <c r="DW2786" s="25">
        <v>2936.0574139278301</v>
      </c>
      <c r="DX2786" s="25"/>
      <c r="DY2786" s="25">
        <v>3068.5637450793702</v>
      </c>
      <c r="DZ2786" s="25">
        <v>2426.4829222359699</v>
      </c>
      <c r="EA2786" s="25">
        <v>5001.2446533002203</v>
      </c>
      <c r="EB2786" s="25"/>
      <c r="EC2786" s="25">
        <v>2580.0502730189701</v>
      </c>
      <c r="ED2786" s="25">
        <v>3461.21867781746</v>
      </c>
      <c r="EE2786" s="25"/>
    </row>
    <row r="2787" spans="110:135" x14ac:dyDescent="0.2">
      <c r="DF2787" s="24" t="s">
        <v>6434</v>
      </c>
      <c r="DG2787" s="24" t="s">
        <v>212</v>
      </c>
      <c r="DH2787" s="25">
        <v>2905.3571374961898</v>
      </c>
      <c r="DI2787" s="25">
        <v>2714.8901692135</v>
      </c>
      <c r="DJ2787" s="25">
        <v>17.143130063154899</v>
      </c>
      <c r="DK2787" s="25"/>
      <c r="DL2787" s="25">
        <v>2594</v>
      </c>
      <c r="DM2787" s="25"/>
      <c r="DN2787" s="25"/>
      <c r="DO2787" s="25"/>
      <c r="DP2787" s="25"/>
      <c r="DQ2787" s="25"/>
      <c r="DR2787" s="25"/>
      <c r="DS2787" s="25"/>
      <c r="DT2787" s="25"/>
      <c r="DU2787" s="25">
        <v>2356.9402916944</v>
      </c>
      <c r="DV2787" s="25">
        <v>2579.81055147183</v>
      </c>
      <c r="DW2787" s="25">
        <v>2394.5186066067699</v>
      </c>
      <c r="DX2787" s="25"/>
      <c r="DY2787" s="25">
        <v>3772.5699187917999</v>
      </c>
      <c r="DZ2787" s="25">
        <v>2714.8901692135</v>
      </c>
      <c r="EA2787" s="25"/>
      <c r="EB2787" s="25"/>
      <c r="EC2787" s="25">
        <v>3224.2660218699798</v>
      </c>
      <c r="ED2787" s="25">
        <v>3461.21867781746</v>
      </c>
      <c r="EE2787" s="25">
        <v>3050</v>
      </c>
    </row>
    <row r="2788" spans="110:135" x14ac:dyDescent="0.2">
      <c r="DF2788" s="24" t="s">
        <v>6754</v>
      </c>
      <c r="DG2788" s="24" t="s">
        <v>212</v>
      </c>
      <c r="DH2788" s="25">
        <v>4159.5014935464096</v>
      </c>
      <c r="DI2788" s="25">
        <v>2715.2389836666998</v>
      </c>
      <c r="DJ2788" s="25">
        <v>79.9803637967578</v>
      </c>
      <c r="DK2788" s="25"/>
      <c r="DL2788" s="25"/>
      <c r="DM2788" s="25">
        <v>10634.627</v>
      </c>
      <c r="DN2788" s="25"/>
      <c r="DO2788" s="25"/>
      <c r="DP2788" s="25">
        <v>3778.9838121029902</v>
      </c>
      <c r="DQ2788" s="25"/>
      <c r="DR2788" s="25"/>
      <c r="DS2788" s="25"/>
      <c r="DT2788" s="25"/>
      <c r="DU2788" s="25">
        <v>9115.3293583152408</v>
      </c>
      <c r="DV2788" s="25">
        <v>2123.7069374770999</v>
      </c>
      <c r="DW2788" s="25">
        <v>1905.52979342196</v>
      </c>
      <c r="DX2788" s="25"/>
      <c r="DY2788" s="25">
        <v>2715.2389836666998</v>
      </c>
      <c r="DZ2788" s="25">
        <v>1805.90116332613</v>
      </c>
      <c r="EA2788" s="25"/>
      <c r="EB2788" s="25"/>
      <c r="EC2788" s="25"/>
      <c r="ED2788" s="25">
        <v>3256.1963936075499</v>
      </c>
      <c r="EE2788" s="25">
        <v>2100</v>
      </c>
    </row>
    <row r="2789" spans="110:135" x14ac:dyDescent="0.2">
      <c r="DF2789" s="24" t="s">
        <v>6637</v>
      </c>
      <c r="DG2789" s="24" t="s">
        <v>212</v>
      </c>
      <c r="DH2789" s="25">
        <v>4170.0859511825702</v>
      </c>
      <c r="DI2789" s="25">
        <v>2716.2370759359901</v>
      </c>
      <c r="DJ2789" s="25">
        <v>78.368800382364398</v>
      </c>
      <c r="DK2789" s="25"/>
      <c r="DL2789" s="25">
        <v>10576</v>
      </c>
      <c r="DM2789" s="25">
        <v>830.72679600000004</v>
      </c>
      <c r="DN2789" s="25"/>
      <c r="DO2789" s="25"/>
      <c r="DP2789" s="25">
        <v>5629.4662796155098</v>
      </c>
      <c r="DQ2789" s="25"/>
      <c r="DR2789" s="25">
        <v>2485.90435195176</v>
      </c>
      <c r="DS2789" s="25">
        <v>2241.2683773572298</v>
      </c>
      <c r="DT2789" s="25">
        <v>10555.3367596031</v>
      </c>
      <c r="DU2789" s="25">
        <v>8051.9770712303298</v>
      </c>
      <c r="DV2789" s="25">
        <v>2061.7620352905701</v>
      </c>
      <c r="DW2789" s="25">
        <v>2990.2664519033101</v>
      </c>
      <c r="DX2789" s="25"/>
      <c r="DY2789" s="25">
        <v>2946.5697999202198</v>
      </c>
      <c r="DZ2789" s="25">
        <v>2437.3071926632801</v>
      </c>
      <c r="EA2789" s="25"/>
      <c r="EB2789" s="25"/>
      <c r="EC2789" s="25">
        <v>1940.9307002564301</v>
      </c>
      <c r="ED2789" s="25">
        <v>4073.6875007641702</v>
      </c>
      <c r="EE2789" s="25">
        <v>1560</v>
      </c>
    </row>
    <row r="2790" spans="110:135" x14ac:dyDescent="0.2">
      <c r="DF2790" s="24" t="s">
        <v>5806</v>
      </c>
      <c r="DG2790" s="24" t="s">
        <v>212</v>
      </c>
      <c r="DH2790" s="25">
        <v>2624.9776827588098</v>
      </c>
      <c r="DI2790" s="25">
        <v>2716.2711415086901</v>
      </c>
      <c r="DJ2790" s="25">
        <v>49.973979008482203</v>
      </c>
      <c r="DK2790" s="25"/>
      <c r="DL2790" s="25">
        <v>5075</v>
      </c>
      <c r="DM2790" s="25">
        <v>128.57218760000001</v>
      </c>
      <c r="DN2790" s="25"/>
      <c r="DO2790" s="25"/>
      <c r="DP2790" s="25">
        <v>1933.7958690447999</v>
      </c>
      <c r="DQ2790" s="25"/>
      <c r="DR2790" s="25">
        <v>1305.1659317065501</v>
      </c>
      <c r="DS2790" s="25">
        <v>1649.15951828171</v>
      </c>
      <c r="DT2790" s="25"/>
      <c r="DU2790" s="25"/>
      <c r="DV2790" s="25">
        <v>3158.5841964720898</v>
      </c>
      <c r="DW2790" s="25">
        <v>2393.55586377997</v>
      </c>
      <c r="DX2790" s="25">
        <v>3527.7758297146502</v>
      </c>
      <c r="DY2790" s="25"/>
      <c r="DZ2790" s="25">
        <v>2716.2711415086901</v>
      </c>
      <c r="EA2790" s="25"/>
      <c r="EB2790" s="25">
        <v>3545.9891394545898</v>
      </c>
      <c r="EC2790" s="25">
        <v>3611.1447048452801</v>
      </c>
      <c r="ED2790" s="25">
        <v>3599.69549345616</v>
      </c>
      <c r="EE2790" s="25">
        <v>1480</v>
      </c>
    </row>
    <row r="2791" spans="110:135" x14ac:dyDescent="0.2">
      <c r="DF2791" s="24" t="s">
        <v>5235</v>
      </c>
      <c r="DG2791" s="24" t="s">
        <v>212</v>
      </c>
      <c r="DH2791" s="25">
        <v>3020.71536843172</v>
      </c>
      <c r="DI2791" s="25">
        <v>2717.6522438715301</v>
      </c>
      <c r="DJ2791" s="25">
        <v>73.670514872612699</v>
      </c>
      <c r="DK2791" s="25"/>
      <c r="DL2791" s="25">
        <v>1842</v>
      </c>
      <c r="DM2791" s="25">
        <v>542.73572560000002</v>
      </c>
      <c r="DN2791" s="25"/>
      <c r="DO2791" s="25"/>
      <c r="DP2791" s="25">
        <v>447.71866022215198</v>
      </c>
      <c r="DQ2791" s="25">
        <v>8668.5469965726406</v>
      </c>
      <c r="DR2791" s="25">
        <v>1194.0688942243701</v>
      </c>
      <c r="DS2791" s="25">
        <v>3441.4116894568801</v>
      </c>
      <c r="DT2791" s="25"/>
      <c r="DU2791" s="25">
        <v>1295.47482297074</v>
      </c>
      <c r="DV2791" s="25">
        <v>2256.8234844408898</v>
      </c>
      <c r="DW2791" s="25">
        <v>3759.14498630465</v>
      </c>
      <c r="DX2791" s="25">
        <v>4174.9103784112303</v>
      </c>
      <c r="DY2791" s="25">
        <v>4754.3696511367598</v>
      </c>
      <c r="DZ2791" s="25">
        <v>2717.6522438715301</v>
      </c>
      <c r="EA2791" s="25"/>
      <c r="EB2791" s="25">
        <v>4174.4422564005399</v>
      </c>
      <c r="EC2791" s="25"/>
      <c r="ED2791" s="25"/>
      <c r="EE2791" s="25"/>
    </row>
    <row r="2792" spans="110:135" x14ac:dyDescent="0.2">
      <c r="DF2792" s="24" t="s">
        <v>9290</v>
      </c>
      <c r="DG2792" s="24" t="s">
        <v>212</v>
      </c>
      <c r="DH2792" s="25">
        <v>11955.716291450401</v>
      </c>
      <c r="DI2792" s="25">
        <v>2718.3086308404199</v>
      </c>
      <c r="DJ2792" s="25">
        <v>111.56830381516301</v>
      </c>
      <c r="DK2792" s="25">
        <v>2159</v>
      </c>
      <c r="DL2792" s="25">
        <v>24224</v>
      </c>
      <c r="DM2792" s="25">
        <v>25.219813380000002</v>
      </c>
      <c r="DN2792" s="25"/>
      <c r="DO2792" s="25"/>
      <c r="DP2792" s="25">
        <v>2718.3086308404199</v>
      </c>
      <c r="DQ2792" s="25"/>
      <c r="DR2792" s="25">
        <v>16528.5575970516</v>
      </c>
      <c r="DS2792" s="25">
        <v>2706.48149258694</v>
      </c>
      <c r="DT2792" s="25">
        <v>13758.3501717627</v>
      </c>
      <c r="DU2792" s="25">
        <v>673.08627003322499</v>
      </c>
      <c r="DV2792" s="25"/>
      <c r="DW2792" s="25">
        <v>38541.240223772103</v>
      </c>
      <c r="DX2792" s="25"/>
      <c r="DY2792" s="25"/>
      <c r="DZ2792" s="25">
        <v>2019.4126702590499</v>
      </c>
      <c r="EA2792" s="25"/>
      <c r="EB2792" s="25"/>
      <c r="EC2792" s="25">
        <v>28159.2223362681</v>
      </c>
      <c r="ED2792" s="25"/>
      <c r="EE2792" s="25"/>
    </row>
    <row r="2793" spans="110:135" x14ac:dyDescent="0.2">
      <c r="DF2793" s="24" t="s">
        <v>3810</v>
      </c>
      <c r="DG2793" s="24" t="s">
        <v>212</v>
      </c>
      <c r="DH2793" s="25">
        <v>2522.9543544479102</v>
      </c>
      <c r="DI2793" s="25">
        <v>2719.2373903755401</v>
      </c>
      <c r="DJ2793" s="25">
        <v>65.7837222418284</v>
      </c>
      <c r="DK2793" s="25"/>
      <c r="DL2793" s="25">
        <v>1047</v>
      </c>
      <c r="DM2793" s="25">
        <v>1199.13147</v>
      </c>
      <c r="DN2793" s="25"/>
      <c r="DO2793" s="25"/>
      <c r="DP2793" s="25">
        <v>4937.9100024368799</v>
      </c>
      <c r="DQ2793" s="25"/>
      <c r="DR2793" s="25">
        <v>2719.2373903755401</v>
      </c>
      <c r="DS2793" s="25">
        <v>3486.2234541732601</v>
      </c>
      <c r="DT2793" s="25"/>
      <c r="DU2793" s="25">
        <v>4457.6485671139499</v>
      </c>
      <c r="DV2793" s="25"/>
      <c r="DW2793" s="25">
        <v>1249.3202455802</v>
      </c>
      <c r="DX2793" s="25"/>
      <c r="DY2793" s="25"/>
      <c r="DZ2793" s="25"/>
      <c r="EA2793" s="25">
        <v>3372.1180603513499</v>
      </c>
      <c r="EB2793" s="25"/>
      <c r="EC2793" s="25"/>
      <c r="ED2793" s="25"/>
      <c r="EE2793" s="25">
        <v>238</v>
      </c>
    </row>
    <row r="2794" spans="110:135" x14ac:dyDescent="0.2">
      <c r="DF2794" s="24" t="s">
        <v>4347</v>
      </c>
      <c r="DG2794" s="24" t="s">
        <v>212</v>
      </c>
      <c r="DH2794" s="25">
        <v>3038.6749553560799</v>
      </c>
      <c r="DI2794" s="25">
        <v>2720</v>
      </c>
      <c r="DJ2794" s="25">
        <v>73.590985901855205</v>
      </c>
      <c r="DK2794" s="25"/>
      <c r="DL2794" s="25">
        <v>4015</v>
      </c>
      <c r="DM2794" s="25">
        <v>465.63416640000003</v>
      </c>
      <c r="DN2794" s="25"/>
      <c r="DO2794" s="25"/>
      <c r="DP2794" s="25">
        <v>2093.9093440673601</v>
      </c>
      <c r="DQ2794" s="25"/>
      <c r="DR2794" s="25"/>
      <c r="DS2794" s="25">
        <v>1195.8384219946299</v>
      </c>
      <c r="DT2794" s="25">
        <v>3521.9777709831201</v>
      </c>
      <c r="DU2794" s="25">
        <v>7258.36498404747</v>
      </c>
      <c r="DV2794" s="25"/>
      <c r="DW2794" s="25"/>
      <c r="DX2794" s="25"/>
      <c r="DY2794" s="25"/>
      <c r="DZ2794" s="25"/>
      <c r="EA2794" s="25"/>
      <c r="EB2794" s="25"/>
      <c r="EC2794" s="25"/>
      <c r="ED2794" s="25"/>
      <c r="EE2794" s="25">
        <v>2720</v>
      </c>
    </row>
    <row r="2795" spans="110:135" x14ac:dyDescent="0.2">
      <c r="DF2795" s="24" t="s">
        <v>5798</v>
      </c>
      <c r="DG2795" s="24" t="s">
        <v>212</v>
      </c>
      <c r="DH2795" s="25">
        <v>2843.8081750779702</v>
      </c>
      <c r="DI2795" s="25">
        <v>2721.2000526282</v>
      </c>
      <c r="DJ2795" s="25">
        <v>63.672621988864897</v>
      </c>
      <c r="DK2795" s="25">
        <v>4513</v>
      </c>
      <c r="DL2795" s="25">
        <v>4835</v>
      </c>
      <c r="DM2795" s="25">
        <v>1391.448353</v>
      </c>
      <c r="DN2795" s="25"/>
      <c r="DO2795" s="25"/>
      <c r="DP2795" s="25"/>
      <c r="DQ2795" s="25"/>
      <c r="DR2795" s="25">
        <v>664.79736196154499</v>
      </c>
      <c r="DS2795" s="25">
        <v>2044.246124793</v>
      </c>
      <c r="DT2795" s="25"/>
      <c r="DU2795" s="25">
        <v>4958.2838716625101</v>
      </c>
      <c r="DV2795" s="25">
        <v>4070.29781165645</v>
      </c>
      <c r="DW2795" s="25">
        <v>2721.2000526282</v>
      </c>
      <c r="DX2795" s="25"/>
      <c r="DY2795" s="25"/>
      <c r="DZ2795" s="25"/>
      <c r="EA2795" s="25"/>
      <c r="EB2795" s="25"/>
      <c r="EC2795" s="25"/>
      <c r="ED2795" s="25"/>
      <c r="EE2795" s="25">
        <v>396</v>
      </c>
    </row>
    <row r="2796" spans="110:135" x14ac:dyDescent="0.2">
      <c r="DF2796" s="24" t="s">
        <v>3957</v>
      </c>
      <c r="DG2796" s="24" t="s">
        <v>212</v>
      </c>
      <c r="DH2796" s="25">
        <v>2147.8839407636801</v>
      </c>
      <c r="DI2796" s="25">
        <v>2721.4432113202702</v>
      </c>
      <c r="DJ2796" s="25">
        <v>69.272749520538397</v>
      </c>
      <c r="DK2796" s="25"/>
      <c r="DL2796" s="25"/>
      <c r="DM2796" s="25">
        <v>428.90373599999998</v>
      </c>
      <c r="DN2796" s="25"/>
      <c r="DO2796" s="25"/>
      <c r="DP2796" s="25">
        <v>491.52460953500798</v>
      </c>
      <c r="DQ2796" s="25"/>
      <c r="DR2796" s="25"/>
      <c r="DS2796" s="25">
        <v>280.62865393766799</v>
      </c>
      <c r="DT2796" s="25"/>
      <c r="DU2796" s="25">
        <v>2741.3233508807798</v>
      </c>
      <c r="DV2796" s="25"/>
      <c r="DW2796" s="25"/>
      <c r="DX2796" s="25"/>
      <c r="DY2796" s="25">
        <v>3409.50310460839</v>
      </c>
      <c r="DZ2796" s="25"/>
      <c r="EA2796" s="25">
        <v>3716.53638892666</v>
      </c>
      <c r="EB2796" s="25"/>
      <c r="EC2796" s="25">
        <v>2701.5630717597501</v>
      </c>
      <c r="ED2796" s="25">
        <v>3413.08861046117</v>
      </c>
      <c r="EE2796" s="25"/>
    </row>
    <row r="2797" spans="110:135" x14ac:dyDescent="0.2">
      <c r="DF2797" s="24" t="s">
        <v>5116</v>
      </c>
      <c r="DG2797" s="24" t="s">
        <v>212</v>
      </c>
      <c r="DH2797" s="25">
        <v>2699.6454377321902</v>
      </c>
      <c r="DI2797" s="25">
        <v>2723.1779531674501</v>
      </c>
      <c r="DJ2797" s="25">
        <v>41.334584431675502</v>
      </c>
      <c r="DK2797" s="25">
        <v>1250</v>
      </c>
      <c r="DL2797" s="25">
        <v>4614</v>
      </c>
      <c r="DM2797" s="25">
        <v>818.73469309999996</v>
      </c>
      <c r="DN2797" s="25"/>
      <c r="DO2797" s="25"/>
      <c r="DP2797" s="25">
        <v>2228.3126209172201</v>
      </c>
      <c r="DQ2797" s="25"/>
      <c r="DR2797" s="25">
        <v>2461.3898822247802</v>
      </c>
      <c r="DS2797" s="25">
        <v>3397.6086004127901</v>
      </c>
      <c r="DT2797" s="25">
        <v>2906.0034652603699</v>
      </c>
      <c r="DU2797" s="25">
        <v>2722.2317509129998</v>
      </c>
      <c r="DV2797" s="25">
        <v>3688.65992940878</v>
      </c>
      <c r="DW2797" s="25"/>
      <c r="DX2797" s="25">
        <v>4160.5104496272897</v>
      </c>
      <c r="DY2797" s="25"/>
      <c r="DZ2797" s="25">
        <v>2723.1779531674501</v>
      </c>
      <c r="EA2797" s="25"/>
      <c r="EB2797" s="25"/>
      <c r="EC2797" s="25">
        <v>2734.7613454868601</v>
      </c>
      <c r="ED2797" s="25"/>
      <c r="EE2797" s="25">
        <v>1390</v>
      </c>
    </row>
    <row r="2798" spans="110:135" x14ac:dyDescent="0.2">
      <c r="DF2798" s="24" t="s">
        <v>4215</v>
      </c>
      <c r="DG2798" s="24" t="s">
        <v>212</v>
      </c>
      <c r="DH2798" s="25">
        <v>2722.1914677497002</v>
      </c>
      <c r="DI2798" s="25">
        <v>2723.3002837098402</v>
      </c>
      <c r="DJ2798" s="25">
        <v>48.9662338503028</v>
      </c>
      <c r="DK2798" s="25"/>
      <c r="DL2798" s="25">
        <v>1637</v>
      </c>
      <c r="DM2798" s="25">
        <v>177.31313170000001</v>
      </c>
      <c r="DN2798" s="25"/>
      <c r="DO2798" s="25"/>
      <c r="DP2798" s="25">
        <v>1951.90164402951</v>
      </c>
      <c r="DQ2798" s="25"/>
      <c r="DR2798" s="25"/>
      <c r="DS2798" s="25">
        <v>3640.4469881243099</v>
      </c>
      <c r="DT2798" s="25"/>
      <c r="DU2798" s="25">
        <v>4285.0162506721399</v>
      </c>
      <c r="DV2798" s="25">
        <v>2392.1095839569098</v>
      </c>
      <c r="DW2798" s="25"/>
      <c r="DX2798" s="25">
        <v>3587.21604448066</v>
      </c>
      <c r="DY2798" s="25"/>
      <c r="DZ2798" s="25">
        <v>2036.4200510707201</v>
      </c>
      <c r="EA2798" s="25"/>
      <c r="EB2798" s="25"/>
      <c r="EC2798" s="25"/>
      <c r="ED2798" s="25">
        <v>3054.4909834627701</v>
      </c>
      <c r="EE2798" s="25">
        <v>4460</v>
      </c>
    </row>
    <row r="2799" spans="110:135" x14ac:dyDescent="0.2">
      <c r="DF2799" s="24" t="s">
        <v>7929</v>
      </c>
      <c r="DG2799" s="24" t="s">
        <v>274</v>
      </c>
      <c r="DH2799" s="25">
        <v>4963.0944782013003</v>
      </c>
      <c r="DI2799" s="25">
        <v>2723.7125185872901</v>
      </c>
      <c r="DJ2799" s="25">
        <v>153.789034965247</v>
      </c>
      <c r="DK2799" s="25"/>
      <c r="DL2799" s="25">
        <v>4304</v>
      </c>
      <c r="DM2799" s="25">
        <v>643.24292530000002</v>
      </c>
      <c r="DN2799" s="25">
        <v>29656.96025</v>
      </c>
      <c r="DO2799" s="25">
        <v>7604.8254489999999</v>
      </c>
      <c r="DP2799" s="25">
        <v>1672.66502464522</v>
      </c>
      <c r="DQ2799" s="25"/>
      <c r="DR2799" s="25"/>
      <c r="DS2799" s="25">
        <v>2228.9070579306899</v>
      </c>
      <c r="DT2799" s="25">
        <v>2926.3160094651898</v>
      </c>
      <c r="DU2799" s="25">
        <v>3620.6803484954899</v>
      </c>
      <c r="DV2799" s="25"/>
      <c r="DW2799" s="25">
        <v>1807.53100765931</v>
      </c>
      <c r="DX2799" s="25"/>
      <c r="DY2799" s="25">
        <v>2723.7125185872901</v>
      </c>
      <c r="DZ2799" s="25">
        <v>1995.90775361137</v>
      </c>
      <c r="EA2799" s="25"/>
      <c r="EB2799" s="25"/>
      <c r="EC2799" s="25">
        <v>4195.47987192236</v>
      </c>
      <c r="ED2799" s="25"/>
      <c r="EE2799" s="25">
        <v>1140</v>
      </c>
    </row>
    <row r="2800" spans="110:135" x14ac:dyDescent="0.2">
      <c r="DF2800" s="24" t="s">
        <v>5528</v>
      </c>
      <c r="DG2800" s="24" t="s">
        <v>212</v>
      </c>
      <c r="DH2800" s="25">
        <v>2364.6391702987898</v>
      </c>
      <c r="DI2800" s="25">
        <v>2724.48413462391</v>
      </c>
      <c r="DJ2800" s="25">
        <v>43.507321314407697</v>
      </c>
      <c r="DK2800" s="25"/>
      <c r="DL2800" s="25">
        <v>3178</v>
      </c>
      <c r="DM2800" s="25">
        <v>235.5424257</v>
      </c>
      <c r="DN2800" s="25"/>
      <c r="DO2800" s="25"/>
      <c r="DP2800" s="25"/>
      <c r="DQ2800" s="25"/>
      <c r="DR2800" s="25"/>
      <c r="DS2800" s="25">
        <v>2909.15151478588</v>
      </c>
      <c r="DT2800" s="25"/>
      <c r="DU2800" s="25"/>
      <c r="DV2800" s="25"/>
      <c r="DW2800" s="25">
        <v>1910.13385217875</v>
      </c>
      <c r="DX2800" s="25"/>
      <c r="DY2800" s="25">
        <v>2525.1622648030002</v>
      </c>
      <c r="DZ2800" s="25"/>
      <c r="EA2800" s="25"/>
      <c r="EB2800" s="25"/>
      <c r="EC2800" s="25">
        <v>2724.48413462391</v>
      </c>
      <c r="ED2800" s="25"/>
      <c r="EE2800" s="25">
        <v>3070</v>
      </c>
    </row>
    <row r="2801" spans="110:135" x14ac:dyDescent="0.2">
      <c r="DF2801" s="24" t="s">
        <v>3850</v>
      </c>
      <c r="DG2801" s="24" t="s">
        <v>212</v>
      </c>
      <c r="DH2801" s="25">
        <v>2559.1599130875902</v>
      </c>
      <c r="DI2801" s="25">
        <v>2727.2867652546101</v>
      </c>
      <c r="DJ2801" s="25">
        <v>49.187269172719297</v>
      </c>
      <c r="DK2801" s="25"/>
      <c r="DL2801" s="25">
        <v>3649</v>
      </c>
      <c r="DM2801" s="25">
        <v>237.32978750000001</v>
      </c>
      <c r="DN2801" s="25"/>
      <c r="DO2801" s="25"/>
      <c r="DP2801" s="25">
        <v>2965.5780495879399</v>
      </c>
      <c r="DQ2801" s="25"/>
      <c r="DR2801" s="25">
        <v>3403.4164151006798</v>
      </c>
      <c r="DS2801" s="25">
        <v>1098.75377613104</v>
      </c>
      <c r="DT2801" s="25">
        <v>4344.6736498530699</v>
      </c>
      <c r="DU2801" s="25">
        <v>3347.92806931934</v>
      </c>
      <c r="DV2801" s="25"/>
      <c r="DW2801" s="25"/>
      <c r="DX2801" s="25"/>
      <c r="DY2801" s="25"/>
      <c r="DZ2801" s="25">
        <v>1645.9239024625299</v>
      </c>
      <c r="EA2801" s="25"/>
      <c r="EB2801" s="25"/>
      <c r="EC2801" s="25">
        <v>2488.99548092129</v>
      </c>
      <c r="ED2801" s="25"/>
      <c r="EE2801" s="25">
        <v>2410</v>
      </c>
    </row>
    <row r="2802" spans="110:135" x14ac:dyDescent="0.2">
      <c r="DF2802" s="24" t="s">
        <v>7080</v>
      </c>
      <c r="DG2802" s="24" t="s">
        <v>212</v>
      </c>
      <c r="DH2802" s="25">
        <v>4420.8925664661301</v>
      </c>
      <c r="DI2802" s="25">
        <v>2728.0735026136499</v>
      </c>
      <c r="DJ2802" s="25">
        <v>106.890030376124</v>
      </c>
      <c r="DK2802" s="25"/>
      <c r="DL2802" s="25">
        <v>6111</v>
      </c>
      <c r="DM2802" s="25">
        <v>2815.1873479999999</v>
      </c>
      <c r="DN2802" s="25">
        <v>4803.6892939999998</v>
      </c>
      <c r="DO2802" s="25"/>
      <c r="DP2802" s="25">
        <v>2443.00806481768</v>
      </c>
      <c r="DQ2802" s="25"/>
      <c r="DR2802" s="25"/>
      <c r="DS2802" s="25">
        <v>2502.1526872296599</v>
      </c>
      <c r="DT2802" s="25">
        <v>2728.0735026136499</v>
      </c>
      <c r="DU2802" s="25">
        <v>16251.3027160971</v>
      </c>
      <c r="DV2802" s="25"/>
      <c r="DW2802" s="25">
        <v>1334.6194854370999</v>
      </c>
      <c r="DX2802" s="25"/>
      <c r="DY2802" s="25"/>
      <c r="DZ2802" s="25"/>
      <c r="EA2802" s="25"/>
      <c r="EB2802" s="25"/>
      <c r="EC2802" s="25"/>
      <c r="ED2802" s="25"/>
      <c r="EE2802" s="25">
        <v>799</v>
      </c>
    </row>
    <row r="2803" spans="110:135" x14ac:dyDescent="0.2">
      <c r="DF2803" s="24" t="s">
        <v>5725</v>
      </c>
      <c r="DG2803" s="24" t="s">
        <v>274</v>
      </c>
      <c r="DH2803" s="25">
        <v>2568.9554774712301</v>
      </c>
      <c r="DI2803" s="25">
        <v>2735.6183918504698</v>
      </c>
      <c r="DJ2803" s="25">
        <v>55.570670763668602</v>
      </c>
      <c r="DK2803" s="25"/>
      <c r="DL2803" s="25">
        <v>1514</v>
      </c>
      <c r="DM2803" s="25">
        <v>86.098284030000002</v>
      </c>
      <c r="DN2803" s="25"/>
      <c r="DO2803" s="25"/>
      <c r="DP2803" s="25"/>
      <c r="DQ2803" s="25"/>
      <c r="DR2803" s="25"/>
      <c r="DS2803" s="25"/>
      <c r="DT2803" s="25"/>
      <c r="DU2803" s="25"/>
      <c r="DV2803" s="25">
        <v>2379.5701444603001</v>
      </c>
      <c r="DW2803" s="25"/>
      <c r="DX2803" s="25">
        <v>4084.9598683954</v>
      </c>
      <c r="DY2803" s="25">
        <v>3091.9560179762698</v>
      </c>
      <c r="DZ2803" s="25">
        <v>2735.6183918504698</v>
      </c>
      <c r="EA2803" s="25"/>
      <c r="EB2803" s="25"/>
      <c r="EC2803" s="25">
        <v>4090.4856355861698</v>
      </c>
      <c r="ED2803" s="25"/>
      <c r="EE2803" s="25"/>
    </row>
    <row r="2804" spans="110:135" x14ac:dyDescent="0.2">
      <c r="DF2804" s="24" t="s">
        <v>4806</v>
      </c>
      <c r="DG2804" s="24" t="s">
        <v>212</v>
      </c>
      <c r="DH2804" s="25">
        <v>2509.7101443074998</v>
      </c>
      <c r="DI2804" s="25">
        <v>2736.5629506683499</v>
      </c>
      <c r="DJ2804" s="25">
        <v>41.467039874283799</v>
      </c>
      <c r="DK2804" s="25">
        <v>399</v>
      </c>
      <c r="DL2804" s="25">
        <v>2680</v>
      </c>
      <c r="DM2804" s="25">
        <v>936.84972540000001</v>
      </c>
      <c r="DN2804" s="25"/>
      <c r="DO2804" s="25"/>
      <c r="DP2804" s="25">
        <v>2736.5629506683499</v>
      </c>
      <c r="DQ2804" s="25">
        <v>3746.1841612612302</v>
      </c>
      <c r="DR2804" s="25">
        <v>3436.2196898737702</v>
      </c>
      <c r="DS2804" s="25">
        <v>4057.7772329751601</v>
      </c>
      <c r="DT2804" s="25">
        <v>1562.03114239603</v>
      </c>
      <c r="DU2804" s="25">
        <v>1338.1854287608401</v>
      </c>
      <c r="DV2804" s="25">
        <v>3011.4627180288899</v>
      </c>
      <c r="DW2804" s="25">
        <v>1332.9027408586601</v>
      </c>
      <c r="DX2804" s="25">
        <v>3532.25097546403</v>
      </c>
      <c r="DY2804" s="25">
        <v>2783.2320596608802</v>
      </c>
      <c r="DZ2804" s="25">
        <v>2773.0025194960799</v>
      </c>
      <c r="EA2804" s="25"/>
      <c r="EB2804" s="25"/>
      <c r="EC2804" s="25">
        <v>2707.9281044957102</v>
      </c>
      <c r="ED2804" s="25">
        <v>3141.4830038878299</v>
      </c>
      <c r="EE2804" s="25">
        <v>2490</v>
      </c>
    </row>
    <row r="2805" spans="110:135" x14ac:dyDescent="0.2">
      <c r="DF2805" s="24" t="s">
        <v>5435</v>
      </c>
      <c r="DG2805" s="24" t="s">
        <v>212</v>
      </c>
      <c r="DH2805" s="25">
        <v>2491.4802767665801</v>
      </c>
      <c r="DI2805" s="25">
        <v>2739.7675370113202</v>
      </c>
      <c r="DJ2805" s="25">
        <v>35.548346628071798</v>
      </c>
      <c r="DK2805" s="25"/>
      <c r="DL2805" s="25"/>
      <c r="DM2805" s="25"/>
      <c r="DN2805" s="25"/>
      <c r="DO2805" s="25"/>
      <c r="DP2805" s="25">
        <v>1072.46171438635</v>
      </c>
      <c r="DQ2805" s="25"/>
      <c r="DR2805" s="25"/>
      <c r="DS2805" s="25"/>
      <c r="DT2805" s="25"/>
      <c r="DU2805" s="25"/>
      <c r="DV2805" s="25">
        <v>2317.8650298300199</v>
      </c>
      <c r="DW2805" s="25">
        <v>3417.3071026052098</v>
      </c>
      <c r="DX2805" s="25"/>
      <c r="DY2805" s="25"/>
      <c r="DZ2805" s="25">
        <v>2739.7675370113202</v>
      </c>
      <c r="EA2805" s="25"/>
      <c r="EB2805" s="25"/>
      <c r="EC2805" s="25"/>
      <c r="ED2805" s="25"/>
      <c r="EE2805" s="25">
        <v>2910</v>
      </c>
    </row>
    <row r="2806" spans="110:135" x14ac:dyDescent="0.2">
      <c r="DF2806" s="24" t="s">
        <v>5374</v>
      </c>
      <c r="DG2806" s="24" t="s">
        <v>212</v>
      </c>
      <c r="DH2806" s="25">
        <v>2727.82023616884</v>
      </c>
      <c r="DI2806" s="25">
        <v>2740.8662041515499</v>
      </c>
      <c r="DJ2806" s="25">
        <v>72.391140419622701</v>
      </c>
      <c r="DK2806" s="25"/>
      <c r="DL2806" s="25">
        <v>4581</v>
      </c>
      <c r="DM2806" s="25">
        <v>357.39465009999998</v>
      </c>
      <c r="DN2806" s="25"/>
      <c r="DO2806" s="25">
        <v>7474.8268205000004</v>
      </c>
      <c r="DP2806" s="25">
        <v>2632.2883636842898</v>
      </c>
      <c r="DQ2806" s="25"/>
      <c r="DR2806" s="25"/>
      <c r="DS2806" s="25">
        <v>1790.6672947427601</v>
      </c>
      <c r="DT2806" s="25"/>
      <c r="DU2806" s="25">
        <v>801.760876813462</v>
      </c>
      <c r="DV2806" s="25">
        <v>2925.5145263476102</v>
      </c>
      <c r="DW2806" s="25"/>
      <c r="DX2806" s="25"/>
      <c r="DY2806" s="25"/>
      <c r="DZ2806" s="25">
        <v>2849.44404461882</v>
      </c>
      <c r="EA2806" s="25">
        <v>1734.4479406093701</v>
      </c>
      <c r="EB2806" s="25"/>
      <c r="EC2806" s="25">
        <v>3707.30192300217</v>
      </c>
      <c r="ED2806" s="25">
        <v>3256.1963936075499</v>
      </c>
      <c r="EE2806" s="25">
        <v>623</v>
      </c>
    </row>
    <row r="2807" spans="110:135" x14ac:dyDescent="0.2">
      <c r="DF2807" s="24" t="s">
        <v>6309</v>
      </c>
      <c r="DG2807" s="24" t="s">
        <v>212</v>
      </c>
      <c r="DH2807" s="25">
        <v>3764.4666277237902</v>
      </c>
      <c r="DI2807" s="25">
        <v>2741.6447361775099</v>
      </c>
      <c r="DJ2807" s="25">
        <v>102.918161881009</v>
      </c>
      <c r="DK2807" s="25"/>
      <c r="DL2807" s="25">
        <v>10273</v>
      </c>
      <c r="DM2807" s="25"/>
      <c r="DN2807" s="25"/>
      <c r="DO2807" s="25"/>
      <c r="DP2807" s="25">
        <v>455.80184969366701</v>
      </c>
      <c r="DQ2807" s="25">
        <v>6249.7084442940804</v>
      </c>
      <c r="DR2807" s="25">
        <v>2403.2447734818002</v>
      </c>
      <c r="DS2807" s="25"/>
      <c r="DT2807" s="25"/>
      <c r="DU2807" s="25">
        <v>3080.0446988732101</v>
      </c>
      <c r="DV2807" s="25"/>
      <c r="DW2807" s="25"/>
      <c r="DX2807" s="25"/>
      <c r="DY2807" s="25"/>
      <c r="DZ2807" s="25"/>
      <c r="EA2807" s="25"/>
      <c r="EB2807" s="25"/>
      <c r="EC2807" s="25"/>
      <c r="ED2807" s="25"/>
      <c r="EE2807" s="25">
        <v>125</v>
      </c>
    </row>
    <row r="2808" spans="110:135" x14ac:dyDescent="0.2">
      <c r="DF2808" s="24" t="s">
        <v>6111</v>
      </c>
      <c r="DG2808" s="24" t="s">
        <v>212</v>
      </c>
      <c r="DH2808" s="25">
        <v>3133.7091387425098</v>
      </c>
      <c r="DI2808" s="25">
        <v>2742.5342806753802</v>
      </c>
      <c r="DJ2808" s="25">
        <v>73.056912494264495</v>
      </c>
      <c r="DK2808" s="25"/>
      <c r="DL2808" s="25">
        <v>3750</v>
      </c>
      <c r="DM2808" s="25">
        <v>165.3061544</v>
      </c>
      <c r="DN2808" s="25">
        <v>939.11393499999997</v>
      </c>
      <c r="DO2808" s="25"/>
      <c r="DP2808" s="25">
        <v>5193.0934130409396</v>
      </c>
      <c r="DQ2808" s="25"/>
      <c r="DR2808" s="25"/>
      <c r="DS2808" s="25">
        <v>1539.72272943545</v>
      </c>
      <c r="DT2808" s="25">
        <v>3576.1324527542702</v>
      </c>
      <c r="DU2808" s="25">
        <v>2028.7130464192401</v>
      </c>
      <c r="DV2808" s="25">
        <v>2563.6691028391801</v>
      </c>
      <c r="DW2808" s="25"/>
      <c r="DX2808" s="25"/>
      <c r="DY2808" s="25"/>
      <c r="DZ2808" s="25">
        <v>2742.5342806753802</v>
      </c>
      <c r="EA2808" s="25"/>
      <c r="EB2808" s="25"/>
      <c r="EC2808" s="25"/>
      <c r="ED2808" s="25">
        <v>3392.5154116031299</v>
      </c>
      <c r="EE2808" s="25">
        <v>8580</v>
      </c>
    </row>
    <row r="2809" spans="110:135" x14ac:dyDescent="0.2">
      <c r="DF2809" s="24" t="s">
        <v>5644</v>
      </c>
      <c r="DG2809" s="24" t="s">
        <v>212</v>
      </c>
      <c r="DH2809" s="25">
        <v>3192.2556219401499</v>
      </c>
      <c r="DI2809" s="25">
        <v>2744.9139977985101</v>
      </c>
      <c r="DJ2809" s="25">
        <v>62.281713545637402</v>
      </c>
      <c r="DK2809" s="25">
        <v>369</v>
      </c>
      <c r="DL2809" s="25">
        <v>1649</v>
      </c>
      <c r="DM2809" s="25">
        <v>1193.673845</v>
      </c>
      <c r="DN2809" s="25"/>
      <c r="DO2809" s="25">
        <v>535.14496139000005</v>
      </c>
      <c r="DP2809" s="25">
        <v>5586.3236950751398</v>
      </c>
      <c r="DQ2809" s="25">
        <v>5421.35014277339</v>
      </c>
      <c r="DR2809" s="25">
        <v>5389.4463256162298</v>
      </c>
      <c r="DS2809" s="25">
        <v>7121.7093232674297</v>
      </c>
      <c r="DT2809" s="25">
        <v>3771.80678380776</v>
      </c>
      <c r="DU2809" s="25">
        <v>3464.9030428433198</v>
      </c>
      <c r="DV2809" s="25">
        <v>2397.2045141366698</v>
      </c>
      <c r="DW2809" s="25">
        <v>2744.9139977985101</v>
      </c>
      <c r="DX2809" s="25">
        <v>3536.3893216157398</v>
      </c>
      <c r="DY2809" s="25"/>
      <c r="DZ2809" s="25">
        <v>2042.9683757780999</v>
      </c>
      <c r="EA2809" s="25"/>
      <c r="EB2809" s="25"/>
      <c r="EC2809" s="25"/>
      <c r="ED2809" s="25"/>
      <c r="EE2809" s="25">
        <v>2660</v>
      </c>
    </row>
    <row r="2810" spans="110:135" x14ac:dyDescent="0.2">
      <c r="DF2810" s="24" t="s">
        <v>4684</v>
      </c>
      <c r="DG2810" s="24" t="s">
        <v>212</v>
      </c>
      <c r="DH2810" s="25">
        <v>2712.99312458345</v>
      </c>
      <c r="DI2810" s="25">
        <v>2745</v>
      </c>
      <c r="DJ2810" s="25">
        <v>44.359366957348797</v>
      </c>
      <c r="DK2810" s="25"/>
      <c r="DL2810" s="25">
        <v>2745</v>
      </c>
      <c r="DM2810" s="25">
        <v>1300.447015</v>
      </c>
      <c r="DN2810" s="25"/>
      <c r="DO2810" s="25">
        <v>3239.9372537999998</v>
      </c>
      <c r="DP2810" s="25">
        <v>2675.2723100839498</v>
      </c>
      <c r="DQ2810" s="25">
        <v>1273.7646184339101</v>
      </c>
      <c r="DR2810" s="25">
        <v>747.71374730418097</v>
      </c>
      <c r="DS2810" s="25">
        <v>3785.3343050547601</v>
      </c>
      <c r="DT2810" s="25"/>
      <c r="DU2810" s="25">
        <v>5072.0827433590403</v>
      </c>
      <c r="DV2810" s="25">
        <v>2552.0127644495201</v>
      </c>
      <c r="DW2810" s="25">
        <v>2917.0302763342202</v>
      </c>
      <c r="DX2810" s="25">
        <v>3945.94162264745</v>
      </c>
      <c r="DY2810" s="25">
        <v>2516.8653568582699</v>
      </c>
      <c r="DZ2810" s="25">
        <v>3587.2984618188698</v>
      </c>
      <c r="EA2810" s="25"/>
      <c r="EB2810" s="25"/>
      <c r="EC2810" s="25"/>
      <c r="ED2810" s="25">
        <v>3256.1963936075499</v>
      </c>
      <c r="EE2810" s="25">
        <v>1080</v>
      </c>
    </row>
    <row r="2811" spans="110:135" x14ac:dyDescent="0.2">
      <c r="DF2811" s="24" t="s">
        <v>4205</v>
      </c>
      <c r="DG2811" s="24" t="s">
        <v>212</v>
      </c>
      <c r="DH2811" s="25">
        <v>2932.01890684922</v>
      </c>
      <c r="DI2811" s="25">
        <v>2746.3662686471398</v>
      </c>
      <c r="DJ2811" s="25">
        <v>59.756437306292199</v>
      </c>
      <c r="DK2811" s="25"/>
      <c r="DL2811" s="25">
        <v>1570</v>
      </c>
      <c r="DM2811" s="25">
        <v>736.15905799999996</v>
      </c>
      <c r="DN2811" s="25"/>
      <c r="DO2811" s="25"/>
      <c r="DP2811" s="25">
        <v>3914.3959430177902</v>
      </c>
      <c r="DQ2811" s="25"/>
      <c r="DR2811" s="25"/>
      <c r="DS2811" s="25">
        <v>2031.51385947683</v>
      </c>
      <c r="DT2811" s="25">
        <v>4749.9347282158396</v>
      </c>
      <c r="DU2811" s="25">
        <v>6093.3008982375504</v>
      </c>
      <c r="DV2811" s="25"/>
      <c r="DW2811" s="25"/>
      <c r="DX2811" s="25"/>
      <c r="DY2811" s="25">
        <v>3843.9078763955199</v>
      </c>
      <c r="DZ2811" s="25">
        <v>1923.7580273312501</v>
      </c>
      <c r="EA2811" s="25"/>
      <c r="EB2811" s="25"/>
      <c r="EC2811" s="25"/>
      <c r="ED2811" s="25">
        <v>3461.21867781746</v>
      </c>
      <c r="EE2811" s="25">
        <v>996</v>
      </c>
    </row>
    <row r="2812" spans="110:135" x14ac:dyDescent="0.2">
      <c r="DF2812" s="24" t="s">
        <v>6515</v>
      </c>
      <c r="DG2812" s="24" t="s">
        <v>212</v>
      </c>
      <c r="DH2812" s="25">
        <v>3946.0040786524901</v>
      </c>
      <c r="DI2812" s="25">
        <v>2752</v>
      </c>
      <c r="DJ2812" s="25">
        <v>80.984032346867906</v>
      </c>
      <c r="DK2812" s="25"/>
      <c r="DL2812" s="25">
        <v>2752</v>
      </c>
      <c r="DM2812" s="25">
        <v>419.35781450000002</v>
      </c>
      <c r="DN2812" s="25">
        <v>1891.209852</v>
      </c>
      <c r="DO2812" s="25">
        <v>1951.4569802000001</v>
      </c>
      <c r="DP2812" s="25">
        <v>5424.2388580713396</v>
      </c>
      <c r="DQ2812" s="25">
        <v>8445.6544992187792</v>
      </c>
      <c r="DR2812" s="25">
        <v>1612.3962985329699</v>
      </c>
      <c r="DS2812" s="25">
        <v>9640.4462938493707</v>
      </c>
      <c r="DT2812" s="25">
        <v>12075.1170783258</v>
      </c>
      <c r="DU2812" s="25">
        <v>3657.2133391041298</v>
      </c>
      <c r="DV2812" s="25">
        <v>2305.7189243390899</v>
      </c>
      <c r="DW2812" s="25">
        <v>1375.95056916473</v>
      </c>
      <c r="DX2812" s="25">
        <v>3875.95413789538</v>
      </c>
      <c r="DY2812" s="25">
        <v>2675.7930959462801</v>
      </c>
      <c r="DZ2812" s="25">
        <v>2810.4802418874201</v>
      </c>
      <c r="EA2812" s="25"/>
      <c r="EB2812" s="25"/>
      <c r="EC2812" s="25">
        <v>2319.0813540569602</v>
      </c>
      <c r="ED2812" s="25"/>
      <c r="EE2812" s="25">
        <v>3850</v>
      </c>
    </row>
    <row r="2813" spans="110:135" x14ac:dyDescent="0.2">
      <c r="DF2813" s="24" t="s">
        <v>5214</v>
      </c>
      <c r="DG2813" s="24" t="s">
        <v>212</v>
      </c>
      <c r="DH2813" s="25">
        <v>3342.8559754296398</v>
      </c>
      <c r="DI2813" s="25">
        <v>2752.5776705255798</v>
      </c>
      <c r="DJ2813" s="25">
        <v>55.089047516637599</v>
      </c>
      <c r="DK2813" s="25"/>
      <c r="DL2813" s="25">
        <v>3218</v>
      </c>
      <c r="DM2813" s="25">
        <v>976.48583140000005</v>
      </c>
      <c r="DN2813" s="25"/>
      <c r="DO2813" s="25"/>
      <c r="DP2813" s="25">
        <v>3946.29987808121</v>
      </c>
      <c r="DQ2813" s="25">
        <v>7812.7692100338299</v>
      </c>
      <c r="DR2813" s="25">
        <v>2752.5776705255798</v>
      </c>
      <c r="DS2813" s="25">
        <v>2525.5950657222502</v>
      </c>
      <c r="DT2813" s="25"/>
      <c r="DU2813" s="25">
        <v>5253.2252153055197</v>
      </c>
      <c r="DV2813" s="25">
        <v>2667.5169292430901</v>
      </c>
      <c r="DW2813" s="25">
        <v>2715.2778811553399</v>
      </c>
      <c r="DX2813" s="25"/>
      <c r="DY2813" s="25"/>
      <c r="DZ2813" s="25">
        <v>3103.6680482592601</v>
      </c>
      <c r="EA2813" s="25"/>
      <c r="EB2813" s="25"/>
      <c r="EC2813" s="25"/>
      <c r="ED2813" s="25"/>
      <c r="EE2813" s="25">
        <v>1800</v>
      </c>
    </row>
    <row r="2814" spans="110:135" x14ac:dyDescent="0.2">
      <c r="DF2814" s="24" t="s">
        <v>4276</v>
      </c>
      <c r="DG2814" s="24" t="s">
        <v>212</v>
      </c>
      <c r="DH2814" s="25">
        <v>2163.7692253886999</v>
      </c>
      <c r="DI2814" s="25">
        <v>2754.84481889569</v>
      </c>
      <c r="DJ2814" s="25">
        <v>78.518677044472398</v>
      </c>
      <c r="DK2814" s="25"/>
      <c r="DL2814" s="25"/>
      <c r="DM2814" s="25">
        <v>86.5178753</v>
      </c>
      <c r="DN2814" s="25"/>
      <c r="DO2814" s="25"/>
      <c r="DP2814" s="25">
        <v>111.221313782443</v>
      </c>
      <c r="DQ2814" s="25"/>
      <c r="DR2814" s="25"/>
      <c r="DS2814" s="25">
        <v>192.71023597173101</v>
      </c>
      <c r="DT2814" s="25"/>
      <c r="DU2814" s="25">
        <v>3892.20624419979</v>
      </c>
      <c r="DV2814" s="25">
        <v>3073.5758479061601</v>
      </c>
      <c r="DW2814" s="25"/>
      <c r="DX2814" s="25"/>
      <c r="DY2814" s="25">
        <v>2754.84481889569</v>
      </c>
      <c r="DZ2814" s="25">
        <v>3252.9555868091702</v>
      </c>
      <c r="EA2814" s="25">
        <v>1687.5627698932601</v>
      </c>
      <c r="EB2814" s="25">
        <v>4422.3283357400896</v>
      </c>
      <c r="EC2814" s="25"/>
      <c r="ED2814" s="25"/>
      <c r="EE2814" s="25"/>
    </row>
    <row r="2815" spans="110:135" x14ac:dyDescent="0.2">
      <c r="DF2815" s="24" t="s">
        <v>6150</v>
      </c>
      <c r="DG2815" s="24" t="s">
        <v>212</v>
      </c>
      <c r="DH2815" s="25">
        <v>3140.8008009340301</v>
      </c>
      <c r="DI2815" s="25">
        <v>2756.2579418493801</v>
      </c>
      <c r="DJ2815" s="25">
        <v>49.447433508608398</v>
      </c>
      <c r="DK2815" s="25"/>
      <c r="DL2815" s="25">
        <v>4362</v>
      </c>
      <c r="DM2815" s="25">
        <v>819.66556609999998</v>
      </c>
      <c r="DN2815" s="25"/>
      <c r="DO2815" s="25"/>
      <c r="DP2815" s="25">
        <v>6440.9859394774203</v>
      </c>
      <c r="DQ2815" s="25"/>
      <c r="DR2815" s="25">
        <v>2756.2579418493801</v>
      </c>
      <c r="DS2815" s="25">
        <v>3916.7574664603399</v>
      </c>
      <c r="DT2815" s="25"/>
      <c r="DU2815" s="25">
        <v>5082.9817293510896</v>
      </c>
      <c r="DV2815" s="25">
        <v>3750.0347767324001</v>
      </c>
      <c r="DW2815" s="25">
        <v>2735.02828298328</v>
      </c>
      <c r="DX2815" s="25">
        <v>3997.0115510887899</v>
      </c>
      <c r="DY2815" s="25">
        <v>2522.3957854965502</v>
      </c>
      <c r="DZ2815" s="25">
        <v>2724.5597052448702</v>
      </c>
      <c r="EA2815" s="25">
        <v>2167.6406736803201</v>
      </c>
      <c r="EB2815" s="25"/>
      <c r="EC2815" s="25">
        <v>2174.95071947836</v>
      </c>
      <c r="ED2815" s="25">
        <v>3303.74187606757</v>
      </c>
      <c r="EE2815" s="25">
        <v>358</v>
      </c>
    </row>
    <row r="2816" spans="110:135" x14ac:dyDescent="0.2">
      <c r="DF2816" s="24" t="s">
        <v>5790</v>
      </c>
      <c r="DG2816" s="24" t="s">
        <v>212</v>
      </c>
      <c r="DH2816" s="25">
        <v>3118.2925927166598</v>
      </c>
      <c r="DI2816" s="25">
        <v>2756.2579418493801</v>
      </c>
      <c r="DJ2816" s="25">
        <v>84.029600529507704</v>
      </c>
      <c r="DK2816" s="25">
        <v>1086</v>
      </c>
      <c r="DL2816" s="25">
        <v>2786</v>
      </c>
      <c r="DM2816" s="25">
        <v>628.33713569999998</v>
      </c>
      <c r="DN2816" s="25"/>
      <c r="DO2816" s="25"/>
      <c r="DP2816" s="25">
        <v>6545.0424459319302</v>
      </c>
      <c r="DQ2816" s="25"/>
      <c r="DR2816" s="25">
        <v>2756.2579418493801</v>
      </c>
      <c r="DS2816" s="25">
        <v>9371.7653749961191</v>
      </c>
      <c r="DT2816" s="25"/>
      <c r="DU2816" s="25">
        <v>782.69172353135298</v>
      </c>
      <c r="DV2816" s="25">
        <v>2081.1034434200901</v>
      </c>
      <c r="DW2816" s="25"/>
      <c r="DX2816" s="25"/>
      <c r="DY2816" s="25">
        <v>2352.53745056651</v>
      </c>
      <c r="DZ2816" s="25"/>
      <c r="EA2816" s="25"/>
      <c r="EB2816" s="25"/>
      <c r="EC2816" s="25"/>
      <c r="ED2816" s="25">
        <v>3141.4830038878299</v>
      </c>
      <c r="EE2816" s="25">
        <v>2770</v>
      </c>
    </row>
    <row r="2817" spans="110:135" x14ac:dyDescent="0.2">
      <c r="DF2817" s="24" t="s">
        <v>6688</v>
      </c>
      <c r="DG2817" s="24" t="s">
        <v>212</v>
      </c>
      <c r="DH2817" s="25">
        <v>4538.0941948219897</v>
      </c>
      <c r="DI2817" s="25">
        <v>2757.3816154227602</v>
      </c>
      <c r="DJ2817" s="25">
        <v>98.364819831357295</v>
      </c>
      <c r="DK2817" s="25"/>
      <c r="DL2817" s="25">
        <v>7194</v>
      </c>
      <c r="DM2817" s="25">
        <v>4970.8009350000002</v>
      </c>
      <c r="DN2817" s="25"/>
      <c r="DO2817" s="25"/>
      <c r="DP2817" s="25">
        <v>2904.76323084552</v>
      </c>
      <c r="DQ2817" s="25"/>
      <c r="DR2817" s="25"/>
      <c r="DS2817" s="25">
        <v>831.54131245826295</v>
      </c>
      <c r="DT2817" s="25"/>
      <c r="DU2817" s="25">
        <v>16262.029903993</v>
      </c>
      <c r="DV2817" s="25">
        <v>2535.7318020603302</v>
      </c>
      <c r="DW2817" s="25"/>
      <c r="DX2817" s="25"/>
      <c r="DY2817" s="25">
        <v>2385.1555745717601</v>
      </c>
      <c r="DZ2817" s="25">
        <v>2585.66557973403</v>
      </c>
      <c r="EA2817" s="25"/>
      <c r="EB2817" s="25"/>
      <c r="EC2817" s="25"/>
      <c r="ED2817" s="25">
        <v>3101.2536095570299</v>
      </c>
      <c r="EE2817" s="25">
        <v>2610</v>
      </c>
    </row>
    <row r="2818" spans="110:135" x14ac:dyDescent="0.2">
      <c r="DF2818" s="24" t="s">
        <v>6241</v>
      </c>
      <c r="DG2818" s="24" t="s">
        <v>212</v>
      </c>
      <c r="DH2818" s="25">
        <v>4768.7565283514396</v>
      </c>
      <c r="DI2818" s="25">
        <v>2758.3918452808698</v>
      </c>
      <c r="DJ2818" s="25">
        <v>99.511415143431407</v>
      </c>
      <c r="DK2818" s="25"/>
      <c r="DL2818" s="25">
        <v>2489</v>
      </c>
      <c r="DM2818" s="25">
        <v>2311.4983000000002</v>
      </c>
      <c r="DN2818" s="25"/>
      <c r="DO2818" s="25"/>
      <c r="DP2818" s="25">
        <v>5345.2695222897401</v>
      </c>
      <c r="DQ2818" s="25"/>
      <c r="DR2818" s="25">
        <v>3776.0880083018401</v>
      </c>
      <c r="DS2818" s="25">
        <v>1670.39742287279</v>
      </c>
      <c r="DT2818" s="25">
        <v>12668.5126279623</v>
      </c>
      <c r="DU2818" s="25">
        <v>17299.004662887</v>
      </c>
      <c r="DV2818" s="25">
        <v>2758.3918452808698</v>
      </c>
      <c r="DW2818" s="25">
        <v>1326.89755182883</v>
      </c>
      <c r="DX2818" s="25"/>
      <c r="DY2818" s="25">
        <v>2401.5113615945902</v>
      </c>
      <c r="DZ2818" s="25">
        <v>2673.5216894831801</v>
      </c>
      <c r="EA2818" s="25"/>
      <c r="EB2818" s="25"/>
      <c r="EC2818" s="25"/>
      <c r="ED2818" s="25">
        <v>3303.74187606757</v>
      </c>
      <c r="EE2818" s="25">
        <v>3970</v>
      </c>
    </row>
    <row r="2819" spans="110:135" x14ac:dyDescent="0.2">
      <c r="DF2819" s="24" t="s">
        <v>6182</v>
      </c>
      <c r="DG2819" s="24" t="s">
        <v>212</v>
      </c>
      <c r="DH2819" s="25">
        <v>3507.62025453149</v>
      </c>
      <c r="DI2819" s="25">
        <v>2759.6095698724798</v>
      </c>
      <c r="DJ2819" s="25">
        <v>65.771410751748803</v>
      </c>
      <c r="DK2819" s="25"/>
      <c r="DL2819" s="25">
        <v>4588</v>
      </c>
      <c r="DM2819" s="25">
        <v>507.80975690000002</v>
      </c>
      <c r="DN2819" s="25">
        <v>7952.5041179999998</v>
      </c>
      <c r="DO2819" s="25"/>
      <c r="DP2819" s="25">
        <v>3431.9468388989098</v>
      </c>
      <c r="DQ2819" s="25">
        <v>7824.9197933000096</v>
      </c>
      <c r="DR2819" s="25">
        <v>2636.0148845748299</v>
      </c>
      <c r="DS2819" s="25">
        <v>2759.6095698724798</v>
      </c>
      <c r="DT2819" s="25"/>
      <c r="DU2819" s="25">
        <v>6811.6007433197401</v>
      </c>
      <c r="DV2819" s="25">
        <v>2770.6142764207698</v>
      </c>
      <c r="DW2819" s="25"/>
      <c r="DX2819" s="25"/>
      <c r="DY2819" s="25">
        <v>2639.3089011364</v>
      </c>
      <c r="DZ2819" s="25">
        <v>2392.7147943067998</v>
      </c>
      <c r="EA2819" s="25">
        <v>2053.4639593370898</v>
      </c>
      <c r="EB2819" s="25"/>
      <c r="EC2819" s="25">
        <v>2123.2451883123799</v>
      </c>
      <c r="ED2819" s="25">
        <v>3276.5509935929099</v>
      </c>
      <c r="EE2819" s="25">
        <v>846</v>
      </c>
    </row>
    <row r="2820" spans="110:135" x14ac:dyDescent="0.2">
      <c r="DF2820" s="24" t="s">
        <v>7090</v>
      </c>
      <c r="DG2820" s="24" t="s">
        <v>212</v>
      </c>
      <c r="DH2820" s="25">
        <v>5739.6653606931304</v>
      </c>
      <c r="DI2820" s="25">
        <v>2760.1492218482899</v>
      </c>
      <c r="DJ2820" s="25">
        <v>115.250936739834</v>
      </c>
      <c r="DK2820" s="25">
        <v>15876</v>
      </c>
      <c r="DL2820" s="25">
        <v>2256</v>
      </c>
      <c r="DM2820" s="25">
        <v>1367.4442670000001</v>
      </c>
      <c r="DN2820" s="25"/>
      <c r="DO2820" s="25">
        <v>26285.698230999998</v>
      </c>
      <c r="DP2820" s="25">
        <v>1759.2315871301901</v>
      </c>
      <c r="DQ2820" s="25">
        <v>5028.9076638111401</v>
      </c>
      <c r="DR2820" s="25"/>
      <c r="DS2820" s="25">
        <v>2179.4655851697598</v>
      </c>
      <c r="DT2820" s="25">
        <v>6722.9297333341801</v>
      </c>
      <c r="DU2820" s="25">
        <v>9223.9577334531896</v>
      </c>
      <c r="DV2820" s="25">
        <v>2524.0569135809801</v>
      </c>
      <c r="DW2820" s="25">
        <v>2353.18948183262</v>
      </c>
      <c r="DX2820" s="25"/>
      <c r="DY2820" s="25"/>
      <c r="DZ2820" s="25">
        <v>2712.12861499266</v>
      </c>
      <c r="EA2820" s="25">
        <v>2808.1698287039198</v>
      </c>
      <c r="EB2820" s="25"/>
      <c r="EC2820" s="25">
        <v>2174.95071947836</v>
      </c>
      <c r="ED2820" s="25">
        <v>3392.5154116031299</v>
      </c>
      <c r="EE2820" s="25">
        <v>5170</v>
      </c>
    </row>
    <row r="2821" spans="110:135" x14ac:dyDescent="0.2">
      <c r="DF2821" s="24" t="s">
        <v>8630</v>
      </c>
      <c r="DG2821" s="24" t="s">
        <v>212</v>
      </c>
      <c r="DH2821" s="25">
        <v>7776.3389694125899</v>
      </c>
      <c r="DI2821" s="25">
        <v>2763.3524943099901</v>
      </c>
      <c r="DJ2821" s="25">
        <v>183.30574219438</v>
      </c>
      <c r="DK2821" s="25"/>
      <c r="DL2821" s="25">
        <v>49771</v>
      </c>
      <c r="DM2821" s="25">
        <v>806.26892929999997</v>
      </c>
      <c r="DN2821" s="25">
        <v>2188.9345020000001</v>
      </c>
      <c r="DO2821" s="25"/>
      <c r="DP2821" s="25"/>
      <c r="DQ2821" s="25"/>
      <c r="DR2821" s="25">
        <v>1379.1950734412001</v>
      </c>
      <c r="DS2821" s="25">
        <v>1549.18656844523</v>
      </c>
      <c r="DT2821" s="25">
        <v>11375.6872776891</v>
      </c>
      <c r="DU2821" s="25">
        <v>2629.3016435078798</v>
      </c>
      <c r="DV2821" s="25"/>
      <c r="DW2821" s="25"/>
      <c r="DX2821" s="25"/>
      <c r="DY2821" s="25">
        <v>2763.3524943099901</v>
      </c>
      <c r="DZ2821" s="25">
        <v>3135.5485652880898</v>
      </c>
      <c r="EA2821" s="25"/>
      <c r="EB2821" s="25"/>
      <c r="EC2821" s="25"/>
      <c r="ED2821" s="25">
        <v>3101.2536095570299</v>
      </c>
      <c r="EE2821" s="25">
        <v>6840</v>
      </c>
    </row>
    <row r="2822" spans="110:135" x14ac:dyDescent="0.2">
      <c r="DF2822" s="24" t="s">
        <v>3422</v>
      </c>
      <c r="DG2822" s="24" t="s">
        <v>274</v>
      </c>
      <c r="DH2822" s="25">
        <v>2603.52735359094</v>
      </c>
      <c r="DI2822" s="25">
        <v>2765.0174609935898</v>
      </c>
      <c r="DJ2822" s="25">
        <v>43.379060968967899</v>
      </c>
      <c r="DK2822" s="25"/>
      <c r="DL2822" s="25">
        <v>2759</v>
      </c>
      <c r="DM2822" s="25">
        <v>2811.1428780000001</v>
      </c>
      <c r="DN2822" s="25"/>
      <c r="DO2822" s="25"/>
      <c r="DP2822" s="25">
        <v>2086.0778978918602</v>
      </c>
      <c r="DQ2822" s="25">
        <v>2771.03492198719</v>
      </c>
      <c r="DR2822" s="25">
        <v>2825.2973370149398</v>
      </c>
      <c r="DS2822" s="25">
        <v>3571.4017199605</v>
      </c>
      <c r="DT2822" s="25">
        <v>1604.7830083651299</v>
      </c>
      <c r="DU2822" s="25">
        <v>4992.6899130510401</v>
      </c>
      <c r="DV2822" s="25"/>
      <c r="DW2822" s="25">
        <v>1483.8458596386999</v>
      </c>
      <c r="DX2822" s="25"/>
      <c r="DY2822" s="25"/>
      <c r="DZ2822" s="25"/>
      <c r="EA2822" s="25"/>
      <c r="EB2822" s="25"/>
      <c r="EC2822" s="25"/>
      <c r="ED2822" s="25"/>
      <c r="EE2822" s="25">
        <v>1130</v>
      </c>
    </row>
    <row r="2823" spans="110:135" x14ac:dyDescent="0.2">
      <c r="DF2823" s="24" t="s">
        <v>5457</v>
      </c>
      <c r="DG2823" s="24" t="s">
        <v>212</v>
      </c>
      <c r="DH2823" s="25">
        <v>3096.3469181078999</v>
      </c>
      <c r="DI2823" s="25">
        <v>2766.7363585797402</v>
      </c>
      <c r="DJ2823" s="25">
        <v>80.714753383747606</v>
      </c>
      <c r="DK2823" s="25"/>
      <c r="DL2823" s="25">
        <v>3918</v>
      </c>
      <c r="DM2823" s="25">
        <v>716.47045930000002</v>
      </c>
      <c r="DN2823" s="25"/>
      <c r="DO2823" s="25"/>
      <c r="DP2823" s="25">
        <v>4824.2940333428496</v>
      </c>
      <c r="DQ2823" s="25"/>
      <c r="DR2823" s="25"/>
      <c r="DS2823" s="25">
        <v>2899.0557773353198</v>
      </c>
      <c r="DT2823" s="25">
        <v>9615.5032056188502</v>
      </c>
      <c r="DU2823" s="25">
        <v>1518.85966131395</v>
      </c>
      <c r="DV2823" s="25">
        <v>2634.4169398241602</v>
      </c>
      <c r="DW2823" s="25">
        <v>1303.7847060803499</v>
      </c>
      <c r="DX2823" s="25"/>
      <c r="DY2823" s="25"/>
      <c r="DZ2823" s="25">
        <v>2213.23833009691</v>
      </c>
      <c r="EA2823" s="25"/>
      <c r="EB2823" s="25"/>
      <c r="EC2823" s="25">
        <v>4260.1885174666804</v>
      </c>
      <c r="ED2823" s="25">
        <v>3121.35138691572</v>
      </c>
      <c r="EE2823" s="25">
        <v>131</v>
      </c>
    </row>
    <row r="2824" spans="110:135" x14ac:dyDescent="0.2">
      <c r="DF2824" s="24" t="s">
        <v>7199</v>
      </c>
      <c r="DG2824" s="24" t="s">
        <v>212</v>
      </c>
      <c r="DH2824" s="25">
        <v>3816.0110410921102</v>
      </c>
      <c r="DI2824" s="25">
        <v>2769.2728183971499</v>
      </c>
      <c r="DJ2824" s="25">
        <v>85.595531266473301</v>
      </c>
      <c r="DK2824" s="25"/>
      <c r="DL2824" s="25">
        <v>3707</v>
      </c>
      <c r="DM2824" s="25">
        <v>300.90712669999999</v>
      </c>
      <c r="DN2824" s="25">
        <v>2069.9316789999998</v>
      </c>
      <c r="DO2824" s="25"/>
      <c r="DP2824" s="25">
        <v>250.19325161464999</v>
      </c>
      <c r="DQ2824" s="25"/>
      <c r="DR2824" s="25">
        <v>1490.20958432258</v>
      </c>
      <c r="DS2824" s="25">
        <v>160.26163125660901</v>
      </c>
      <c r="DT2824" s="25"/>
      <c r="DU2824" s="25">
        <v>666.18982609074806</v>
      </c>
      <c r="DV2824" s="25">
        <v>6252.1463990643297</v>
      </c>
      <c r="DW2824" s="25">
        <v>1844.0471261730499</v>
      </c>
      <c r="DX2824" s="25">
        <v>3370.9049631139801</v>
      </c>
      <c r="DY2824" s="25">
        <v>5764.9133784446503</v>
      </c>
      <c r="DZ2824" s="25">
        <v>8696.3451046331102</v>
      </c>
      <c r="EA2824" s="25">
        <v>2167.6406736803201</v>
      </c>
      <c r="EB2824" s="25">
        <v>10311.926196996001</v>
      </c>
      <c r="EC2824" s="25">
        <v>7424.6019926421504</v>
      </c>
      <c r="ED2824" s="25">
        <v>6578.9577237415197</v>
      </c>
      <c r="EE2824" s="25"/>
    </row>
    <row r="2825" spans="110:135" x14ac:dyDescent="0.2">
      <c r="DF2825" s="24" t="s">
        <v>4537</v>
      </c>
      <c r="DG2825" s="24" t="s">
        <v>274</v>
      </c>
      <c r="DH2825" s="25">
        <v>2590.11098683822</v>
      </c>
      <c r="DI2825" s="25">
        <v>2771.8647743014099</v>
      </c>
      <c r="DJ2825" s="25">
        <v>64.856359830853506</v>
      </c>
      <c r="DK2825" s="25"/>
      <c r="DL2825" s="25">
        <v>6362</v>
      </c>
      <c r="DM2825" s="25">
        <v>372.61333919999998</v>
      </c>
      <c r="DN2825" s="25"/>
      <c r="DO2825" s="25"/>
      <c r="DP2825" s="25">
        <v>2919.7811957123099</v>
      </c>
      <c r="DQ2825" s="25"/>
      <c r="DR2825" s="25">
        <v>2708.0353068538002</v>
      </c>
      <c r="DS2825" s="25">
        <v>1871.3452439243699</v>
      </c>
      <c r="DT2825" s="25">
        <v>2941.34506784008</v>
      </c>
      <c r="DU2825" s="25">
        <v>2835.69424174901</v>
      </c>
      <c r="DV2825" s="25"/>
      <c r="DW2825" s="25">
        <v>1492.6160935151299</v>
      </c>
      <c r="DX2825" s="25">
        <v>3598.6793795874801</v>
      </c>
      <c r="DY2825" s="25"/>
      <c r="DZ2825" s="25"/>
      <c r="EA2825" s="25"/>
      <c r="EB2825" s="25"/>
      <c r="EC2825" s="25"/>
      <c r="ED2825" s="25"/>
      <c r="EE2825" s="25">
        <v>799</v>
      </c>
    </row>
    <row r="2826" spans="110:135" x14ac:dyDescent="0.2">
      <c r="DF2826" s="24" t="s">
        <v>5311</v>
      </c>
      <c r="DG2826" s="24" t="s">
        <v>212</v>
      </c>
      <c r="DH2826" s="25">
        <v>2772</v>
      </c>
      <c r="DI2826" s="25">
        <v>2772</v>
      </c>
      <c r="DJ2826" s="25"/>
      <c r="DK2826" s="25">
        <v>2772</v>
      </c>
      <c r="DL2826" s="25"/>
      <c r="DM2826" s="25"/>
      <c r="DN2826" s="25"/>
      <c r="DO2826" s="25"/>
      <c r="DP2826" s="25"/>
      <c r="DQ2826" s="25"/>
      <c r="DR2826" s="25"/>
      <c r="DS2826" s="25"/>
      <c r="DT2826" s="25"/>
      <c r="DU2826" s="25"/>
      <c r="DV2826" s="25"/>
      <c r="DW2826" s="25"/>
      <c r="DX2826" s="25"/>
      <c r="DY2826" s="25"/>
      <c r="DZ2826" s="25"/>
      <c r="EA2826" s="25"/>
      <c r="EB2826" s="25"/>
      <c r="EC2826" s="25"/>
      <c r="ED2826" s="25"/>
      <c r="EE2826" s="25"/>
    </row>
    <row r="2827" spans="110:135" x14ac:dyDescent="0.2">
      <c r="DF2827" s="24" t="s">
        <v>5696</v>
      </c>
      <c r="DG2827" s="24" t="s">
        <v>274</v>
      </c>
      <c r="DH2827" s="25">
        <v>3183.85268765408</v>
      </c>
      <c r="DI2827" s="25">
        <v>2773.2623814884701</v>
      </c>
      <c r="DJ2827" s="25">
        <v>53.746300245209703</v>
      </c>
      <c r="DK2827" s="25"/>
      <c r="DL2827" s="25">
        <v>4694</v>
      </c>
      <c r="DM2827" s="25">
        <v>1148.9727660000001</v>
      </c>
      <c r="DN2827" s="25"/>
      <c r="DO2827" s="25">
        <v>1840.6559353</v>
      </c>
      <c r="DP2827" s="25">
        <v>4220.4220017144198</v>
      </c>
      <c r="DQ2827" s="25">
        <v>4268.4427530348203</v>
      </c>
      <c r="DR2827" s="25">
        <v>3102.8818385796499</v>
      </c>
      <c r="DS2827" s="25">
        <v>4756.3450487548698</v>
      </c>
      <c r="DT2827" s="25"/>
      <c r="DU2827" s="25">
        <v>7537.4798390129599</v>
      </c>
      <c r="DV2827" s="25">
        <v>2773.2623814884701</v>
      </c>
      <c r="DW2827" s="25">
        <v>1994.30509002847</v>
      </c>
      <c r="DX2827" s="25"/>
      <c r="DY2827" s="25">
        <v>2636.5081985082402</v>
      </c>
      <c r="DZ2827" s="25">
        <v>2242.5258031922999</v>
      </c>
      <c r="EA2827" s="25"/>
      <c r="EB2827" s="25"/>
      <c r="EC2827" s="25">
        <v>2497.43766560413</v>
      </c>
      <c r="ED2827" s="25">
        <v>3276.5509935929099</v>
      </c>
      <c r="EE2827" s="25">
        <v>768</v>
      </c>
    </row>
    <row r="2828" spans="110:135" x14ac:dyDescent="0.2">
      <c r="DF2828" s="24" t="s">
        <v>4936</v>
      </c>
      <c r="DG2828" s="24" t="s">
        <v>212</v>
      </c>
      <c r="DH2828" s="25">
        <v>2739.1885320357501</v>
      </c>
      <c r="DI2828" s="25">
        <v>2773.5899815971902</v>
      </c>
      <c r="DJ2828" s="25">
        <v>45.142248731285399</v>
      </c>
      <c r="DK2828" s="25"/>
      <c r="DL2828" s="25">
        <v>2699</v>
      </c>
      <c r="DM2828" s="25">
        <v>381.24094150000002</v>
      </c>
      <c r="DN2828" s="25"/>
      <c r="DO2828" s="25"/>
      <c r="DP2828" s="25">
        <v>2773.5899815971902</v>
      </c>
      <c r="DQ2828" s="25">
        <v>836.91804327072703</v>
      </c>
      <c r="DR2828" s="25">
        <v>1811.09755774174</v>
      </c>
      <c r="DS2828" s="25">
        <v>2387.5678117273901</v>
      </c>
      <c r="DT2828" s="25">
        <v>4239.7772205998499</v>
      </c>
      <c r="DU2828" s="25">
        <v>3562.3948359954202</v>
      </c>
      <c r="DV2828" s="25">
        <v>3556.13065281436</v>
      </c>
      <c r="DW2828" s="25">
        <v>3219.2165552409101</v>
      </c>
      <c r="DX2828" s="25">
        <v>4302.2129101663004</v>
      </c>
      <c r="DY2828" s="25"/>
      <c r="DZ2828" s="25">
        <v>3282.9679195741601</v>
      </c>
      <c r="EA2828" s="25"/>
      <c r="EB2828" s="25"/>
      <c r="EC2828" s="25">
        <v>1908.5652108408401</v>
      </c>
      <c r="ED2828" s="25">
        <v>4437.1483394673496</v>
      </c>
      <c r="EE2828" s="25">
        <v>1690</v>
      </c>
    </row>
    <row r="2829" spans="110:135" x14ac:dyDescent="0.2">
      <c r="DF2829" s="24" t="s">
        <v>5752</v>
      </c>
      <c r="DG2829" s="24" t="s">
        <v>212</v>
      </c>
      <c r="DH2829" s="25">
        <v>3606.4542898321902</v>
      </c>
      <c r="DI2829" s="25">
        <v>2773.6354110393399</v>
      </c>
      <c r="DJ2829" s="25">
        <v>46.664612195834302</v>
      </c>
      <c r="DK2829" s="25"/>
      <c r="DL2829" s="25">
        <v>2631</v>
      </c>
      <c r="DM2829" s="25">
        <v>2333.1308290000002</v>
      </c>
      <c r="DN2829" s="25"/>
      <c r="DO2829" s="25"/>
      <c r="DP2829" s="25">
        <v>6055.1556998895603</v>
      </c>
      <c r="DQ2829" s="25">
        <v>2383.6980008655701</v>
      </c>
      <c r="DR2829" s="25">
        <v>5747.7405645662102</v>
      </c>
      <c r="DS2829" s="25">
        <v>5098.2526714825299</v>
      </c>
      <c r="DT2829" s="25"/>
      <c r="DU2829" s="25">
        <v>5713.9684755856397</v>
      </c>
      <c r="DV2829" s="25"/>
      <c r="DW2829" s="25"/>
      <c r="DX2829" s="25"/>
      <c r="DY2829" s="25"/>
      <c r="DZ2829" s="25">
        <v>1858.5405795731899</v>
      </c>
      <c r="EA2829" s="25">
        <v>2773.6354110393399</v>
      </c>
      <c r="EB2829" s="25"/>
      <c r="EC2829" s="25"/>
      <c r="ED2829" s="25">
        <v>3235.8749561520799</v>
      </c>
      <c r="EE2829" s="25">
        <v>1840</v>
      </c>
    </row>
    <row r="2830" spans="110:135" x14ac:dyDescent="0.2">
      <c r="DF2830" s="24" t="s">
        <v>3802</v>
      </c>
      <c r="DG2830" s="24" t="s">
        <v>212</v>
      </c>
      <c r="DH2830" s="25">
        <v>2448.8805256544101</v>
      </c>
      <c r="DI2830" s="25">
        <v>2774</v>
      </c>
      <c r="DJ2830" s="25">
        <v>55.394518685516502</v>
      </c>
      <c r="DK2830" s="25"/>
      <c r="DL2830" s="25">
        <v>2774</v>
      </c>
      <c r="DM2830" s="25">
        <v>451.68402959999997</v>
      </c>
      <c r="DN2830" s="25"/>
      <c r="DO2830" s="25"/>
      <c r="DP2830" s="25">
        <v>3204.0860160382599</v>
      </c>
      <c r="DQ2830" s="25">
        <v>3072.9222722480299</v>
      </c>
      <c r="DR2830" s="25"/>
      <c r="DS2830" s="25">
        <v>4023.0696730699601</v>
      </c>
      <c r="DT2830" s="25">
        <v>4794.0391725265399</v>
      </c>
      <c r="DU2830" s="25">
        <v>1763.1332781681101</v>
      </c>
      <c r="DV2830" s="25">
        <v>2819.3679931745201</v>
      </c>
      <c r="DW2830" s="25">
        <v>1757.5570674543501</v>
      </c>
      <c r="DX2830" s="25"/>
      <c r="DY2830" s="25"/>
      <c r="DZ2830" s="25">
        <v>1791.82627991872</v>
      </c>
      <c r="EA2830" s="25"/>
      <c r="EB2830" s="25"/>
      <c r="EC2830" s="25"/>
      <c r="ED2830" s="25"/>
      <c r="EE2830" s="25">
        <v>486</v>
      </c>
    </row>
    <row r="2831" spans="110:135" x14ac:dyDescent="0.2">
      <c r="DF2831" s="24" t="s">
        <v>5568</v>
      </c>
      <c r="DG2831" s="24" t="s">
        <v>212</v>
      </c>
      <c r="DH2831" s="25">
        <v>2774</v>
      </c>
      <c r="DI2831" s="25">
        <v>2774</v>
      </c>
      <c r="DJ2831" s="25"/>
      <c r="DK2831" s="25">
        <v>2774</v>
      </c>
      <c r="DL2831" s="25"/>
      <c r="DM2831" s="25"/>
      <c r="DN2831" s="25"/>
      <c r="DO2831" s="25"/>
      <c r="DP2831" s="25"/>
      <c r="DQ2831" s="25"/>
      <c r="DR2831" s="25"/>
      <c r="DS2831" s="25"/>
      <c r="DT2831" s="25"/>
      <c r="DU2831" s="25"/>
      <c r="DV2831" s="25"/>
      <c r="DW2831" s="25"/>
      <c r="DX2831" s="25"/>
      <c r="DY2831" s="25"/>
      <c r="DZ2831" s="25"/>
      <c r="EA2831" s="25"/>
      <c r="EB2831" s="25"/>
      <c r="EC2831" s="25"/>
      <c r="ED2831" s="25"/>
      <c r="EE2831" s="25"/>
    </row>
    <row r="2832" spans="110:135" x14ac:dyDescent="0.2">
      <c r="DF2832" s="24" t="s">
        <v>8262</v>
      </c>
      <c r="DG2832" s="24" t="s">
        <v>212</v>
      </c>
      <c r="DH2832" s="25">
        <v>6795.0661389757097</v>
      </c>
      <c r="DI2832" s="25">
        <v>2774.6221345357299</v>
      </c>
      <c r="DJ2832" s="25">
        <v>169.590733175304</v>
      </c>
      <c r="DK2832" s="25"/>
      <c r="DL2832" s="25">
        <v>7429</v>
      </c>
      <c r="DM2832" s="25">
        <v>1060.7797009999999</v>
      </c>
      <c r="DN2832" s="25">
        <v>39022.235780000003</v>
      </c>
      <c r="DO2832" s="25"/>
      <c r="DP2832" s="25">
        <v>3049.9140582026598</v>
      </c>
      <c r="DQ2832" s="25"/>
      <c r="DR2832" s="25">
        <v>3199.7471333293201</v>
      </c>
      <c r="DS2832" s="25">
        <v>2273.8174453244101</v>
      </c>
      <c r="DT2832" s="25">
        <v>6531.7128437264601</v>
      </c>
      <c r="DU2832" s="25">
        <v>2499.3302108687999</v>
      </c>
      <c r="DV2832" s="25"/>
      <c r="DW2832" s="25">
        <v>1644.12421730542</v>
      </c>
      <c r="DX2832" s="25"/>
      <c r="DY2832" s="25"/>
      <c r="DZ2832" s="25"/>
      <c r="EA2832" s="25"/>
      <c r="EB2832" s="25"/>
      <c r="EC2832" s="25"/>
      <c r="ED2832" s="25"/>
      <c r="EE2832" s="25">
        <v>1240</v>
      </c>
    </row>
    <row r="2833" spans="110:135" x14ac:dyDescent="0.2">
      <c r="DF2833" s="24" t="s">
        <v>6271</v>
      </c>
      <c r="DG2833" s="24" t="s">
        <v>212</v>
      </c>
      <c r="DH2833" s="25">
        <v>3121.3396332377401</v>
      </c>
      <c r="DI2833" s="25">
        <v>2775.58107391458</v>
      </c>
      <c r="DJ2833" s="25">
        <v>73.116498200488493</v>
      </c>
      <c r="DK2833" s="25"/>
      <c r="DL2833" s="25">
        <v>7721</v>
      </c>
      <c r="DM2833" s="25">
        <v>75.606680260000005</v>
      </c>
      <c r="DN2833" s="25"/>
      <c r="DO2833" s="25"/>
      <c r="DP2833" s="25"/>
      <c r="DQ2833" s="25">
        <v>1522.76785933358</v>
      </c>
      <c r="DR2833" s="25"/>
      <c r="DS2833" s="25"/>
      <c r="DT2833" s="25"/>
      <c r="DU2833" s="25">
        <v>2323.18247085748</v>
      </c>
      <c r="DV2833" s="25">
        <v>2999.6667383597401</v>
      </c>
      <c r="DW2833" s="25">
        <v>3076.99790762169</v>
      </c>
      <c r="DX2833" s="25"/>
      <c r="DY2833" s="25"/>
      <c r="DZ2833" s="25">
        <v>2551.4954094694199</v>
      </c>
      <c r="EA2833" s="25"/>
      <c r="EB2833" s="25"/>
      <c r="EC2833" s="25"/>
      <c r="ED2833" s="25"/>
      <c r="EE2833" s="25">
        <v>4700</v>
      </c>
    </row>
    <row r="2834" spans="110:135" x14ac:dyDescent="0.2">
      <c r="DF2834" s="24" t="s">
        <v>5498</v>
      </c>
      <c r="DG2834" s="24" t="s">
        <v>274</v>
      </c>
      <c r="DH2834" s="25">
        <v>2490.2783473291602</v>
      </c>
      <c r="DI2834" s="25">
        <v>2778.1015792701801</v>
      </c>
      <c r="DJ2834" s="25">
        <v>66.843402332361805</v>
      </c>
      <c r="DK2834" s="25"/>
      <c r="DL2834" s="25"/>
      <c r="DM2834" s="25">
        <v>17.610915909999999</v>
      </c>
      <c r="DN2834" s="25"/>
      <c r="DO2834" s="25"/>
      <c r="DP2834" s="25">
        <v>224.380083764983</v>
      </c>
      <c r="DQ2834" s="25"/>
      <c r="DR2834" s="25"/>
      <c r="DS2834" s="25">
        <v>321.97560994913903</v>
      </c>
      <c r="DT2834" s="25"/>
      <c r="DU2834" s="25"/>
      <c r="DV2834" s="25">
        <v>3542.1861642704498</v>
      </c>
      <c r="DW2834" s="25">
        <v>3025.50540720141</v>
      </c>
      <c r="DX2834" s="25">
        <v>4735.0185372433498</v>
      </c>
      <c r="DY2834" s="25">
        <v>2530.6977513389602</v>
      </c>
      <c r="DZ2834" s="25">
        <v>4069.20106227517</v>
      </c>
      <c r="EA2834" s="25"/>
      <c r="EB2834" s="25">
        <v>4360.5289679011503</v>
      </c>
      <c r="EC2834" s="25">
        <v>2175.6657029153298</v>
      </c>
      <c r="ED2834" s="25">
        <v>3440.56996517999</v>
      </c>
      <c r="EE2834" s="25">
        <v>1440</v>
      </c>
    </row>
    <row r="2835" spans="110:135" x14ac:dyDescent="0.2">
      <c r="DF2835" s="24" t="s">
        <v>4614</v>
      </c>
      <c r="DG2835" s="24" t="s">
        <v>212</v>
      </c>
      <c r="DH2835" s="25">
        <v>2428.5960828892298</v>
      </c>
      <c r="DI2835" s="25">
        <v>2779.45012290874</v>
      </c>
      <c r="DJ2835" s="25">
        <v>52.434048702795998</v>
      </c>
      <c r="DK2835" s="25"/>
      <c r="DL2835" s="25">
        <v>2880</v>
      </c>
      <c r="DM2835" s="25">
        <v>618.66070560000003</v>
      </c>
      <c r="DN2835" s="25">
        <v>2178.667962</v>
      </c>
      <c r="DO2835" s="25"/>
      <c r="DP2835" s="25">
        <v>2779.45012290874</v>
      </c>
      <c r="DQ2835" s="25"/>
      <c r="DR2835" s="25">
        <v>747.71374730418097</v>
      </c>
      <c r="DS2835" s="25">
        <v>3667.5306875978799</v>
      </c>
      <c r="DT2835" s="25"/>
      <c r="DU2835" s="25">
        <v>4152.6008474090604</v>
      </c>
      <c r="DV2835" s="25"/>
      <c r="DW2835" s="25">
        <v>1422.74067318318</v>
      </c>
      <c r="DX2835" s="25"/>
      <c r="DY2835" s="25"/>
      <c r="DZ2835" s="25"/>
      <c r="EA2835" s="25"/>
      <c r="EB2835" s="25"/>
      <c r="EC2835" s="25"/>
      <c r="ED2835" s="25"/>
      <c r="EE2835" s="25">
        <v>3410</v>
      </c>
    </row>
    <row r="2836" spans="110:135" x14ac:dyDescent="0.2">
      <c r="DF2836" s="24" t="s">
        <v>205</v>
      </c>
      <c r="DG2836" s="24" t="s">
        <v>212</v>
      </c>
      <c r="DH2836" s="25">
        <v>8104.0803962857299</v>
      </c>
      <c r="DI2836" s="25">
        <v>2780.1874646000001</v>
      </c>
      <c r="DJ2836" s="25">
        <v>186.94994349659399</v>
      </c>
      <c r="DK2836" s="25"/>
      <c r="DL2836" s="25">
        <v>9529</v>
      </c>
      <c r="DM2836" s="25">
        <v>283.72579810000002</v>
      </c>
      <c r="DN2836" s="25"/>
      <c r="DO2836" s="25">
        <v>2780.1874646000001</v>
      </c>
      <c r="DP2836" s="25">
        <v>1923.8665384579599</v>
      </c>
      <c r="DQ2836" s="25"/>
      <c r="DR2836" s="25">
        <v>2386.3790214402202</v>
      </c>
      <c r="DS2836" s="25">
        <v>1516.3345449620199</v>
      </c>
      <c r="DT2836" s="25">
        <v>61225.660956601998</v>
      </c>
      <c r="DU2836" s="25">
        <v>12509.699517922199</v>
      </c>
      <c r="DV2836" s="25">
        <v>3260.9026909653699</v>
      </c>
      <c r="DW2836" s="25">
        <v>3970.6545214414</v>
      </c>
      <c r="DX2836" s="25"/>
      <c r="DY2836" s="25">
        <v>5137.9151523943701</v>
      </c>
      <c r="DZ2836" s="25">
        <v>2524.2201220869601</v>
      </c>
      <c r="EA2836" s="25"/>
      <c r="EB2836" s="25"/>
      <c r="EC2836" s="25">
        <v>2644.94221165115</v>
      </c>
      <c r="ED2836" s="25">
        <v>10767.7174036624</v>
      </c>
      <c r="EE2836" s="25">
        <v>1100</v>
      </c>
    </row>
    <row r="2837" spans="110:135" x14ac:dyDescent="0.2">
      <c r="DF2837" s="24" t="s">
        <v>5206</v>
      </c>
      <c r="DG2837" s="24" t="s">
        <v>274</v>
      </c>
      <c r="DH2837" s="25">
        <v>2757.6217080932502</v>
      </c>
      <c r="DI2837" s="25">
        <v>2780.42439114227</v>
      </c>
      <c r="DJ2837" s="25">
        <v>42.800461109879102</v>
      </c>
      <c r="DK2837" s="25"/>
      <c r="DL2837" s="25">
        <v>1187</v>
      </c>
      <c r="DM2837" s="25">
        <v>535.17122529999995</v>
      </c>
      <c r="DN2837" s="25"/>
      <c r="DO2837" s="25"/>
      <c r="DP2837" s="25">
        <v>2970.6108658521698</v>
      </c>
      <c r="DQ2837" s="25">
        <v>5302.6792054483703</v>
      </c>
      <c r="DR2837" s="25"/>
      <c r="DS2837" s="25">
        <v>2615.1065639495</v>
      </c>
      <c r="DT2837" s="25">
        <v>3329.4742650552198</v>
      </c>
      <c r="DU2837" s="25">
        <v>2228.5699855687899</v>
      </c>
      <c r="DV2837" s="25">
        <v>3304.3328695796599</v>
      </c>
      <c r="DW2837" s="25">
        <v>2750.84878228455</v>
      </c>
      <c r="DX2837" s="25"/>
      <c r="DY2837" s="25"/>
      <c r="DZ2837" s="25">
        <v>3428.0190697846001</v>
      </c>
      <c r="EA2837" s="25"/>
      <c r="EB2837" s="25"/>
      <c r="EC2837" s="25">
        <v>2629.6476642961002</v>
      </c>
      <c r="ED2837" s="25"/>
      <c r="EE2837" s="25">
        <v>2810</v>
      </c>
    </row>
    <row r="2838" spans="110:135" x14ac:dyDescent="0.2">
      <c r="DF2838" s="24" t="s">
        <v>4678</v>
      </c>
      <c r="DG2838" s="24" t="s">
        <v>212</v>
      </c>
      <c r="DH2838" s="25">
        <v>3438.2364022675802</v>
      </c>
      <c r="DI2838" s="25">
        <v>2783.5085893774599</v>
      </c>
      <c r="DJ2838" s="25">
        <v>73.280583661952505</v>
      </c>
      <c r="DK2838" s="25"/>
      <c r="DL2838" s="25">
        <v>3999</v>
      </c>
      <c r="DM2838" s="25">
        <v>1055.7064439999999</v>
      </c>
      <c r="DN2838" s="25">
        <v>1850.220926</v>
      </c>
      <c r="DO2838" s="25"/>
      <c r="DP2838" s="25">
        <v>4605.3849782039397</v>
      </c>
      <c r="DQ2838" s="25">
        <v>1268.4715982932601</v>
      </c>
      <c r="DR2838" s="25">
        <v>2386.3790214402202</v>
      </c>
      <c r="DS2838" s="25">
        <v>3317.6317652769199</v>
      </c>
      <c r="DT2838" s="25">
        <v>10548.794919149699</v>
      </c>
      <c r="DU2838" s="25">
        <v>3986.8206888650798</v>
      </c>
      <c r="DV2838" s="25">
        <v>2492.5077853292401</v>
      </c>
      <c r="DW2838" s="25"/>
      <c r="DX2838" s="25">
        <v>6317.9140907913597</v>
      </c>
      <c r="DY2838" s="25"/>
      <c r="DZ2838" s="25">
        <v>1591.9680209707899</v>
      </c>
      <c r="EA2838" s="25"/>
      <c r="EB2838" s="25"/>
      <c r="EC2838" s="25"/>
      <c r="ED2838" s="25">
        <v>3074.5093934256902</v>
      </c>
      <c r="EE2838" s="25">
        <v>1640</v>
      </c>
    </row>
    <row r="2839" spans="110:135" x14ac:dyDescent="0.2">
      <c r="DF2839" s="24" t="s">
        <v>5711</v>
      </c>
      <c r="DG2839" s="24" t="s">
        <v>212</v>
      </c>
      <c r="DH2839" s="25">
        <v>2857.51314296997</v>
      </c>
      <c r="DI2839" s="25">
        <v>2784.8659929415999</v>
      </c>
      <c r="DJ2839" s="25">
        <v>47.118172919435501</v>
      </c>
      <c r="DK2839" s="25"/>
      <c r="DL2839" s="25">
        <v>1779</v>
      </c>
      <c r="DM2839" s="25">
        <v>406.14908559999998</v>
      </c>
      <c r="DN2839" s="25">
        <v>2563.638207</v>
      </c>
      <c r="DO2839" s="25"/>
      <c r="DP2839" s="25">
        <v>2784.8659929415999</v>
      </c>
      <c r="DQ2839" s="25">
        <v>1370.0240110377299</v>
      </c>
      <c r="DR2839" s="25">
        <v>2542.2107901448499</v>
      </c>
      <c r="DS2839" s="25">
        <v>2941.8133993942502</v>
      </c>
      <c r="DT2839" s="25"/>
      <c r="DU2839" s="25">
        <v>6052.3451896667902</v>
      </c>
      <c r="DV2839" s="25">
        <v>3939.4967628849599</v>
      </c>
      <c r="DW2839" s="25">
        <v>3082.0553483891799</v>
      </c>
      <c r="DX2839" s="25"/>
      <c r="DY2839" s="25"/>
      <c r="DZ2839" s="25">
        <v>3335.9704814219699</v>
      </c>
      <c r="EA2839" s="25"/>
      <c r="EB2839" s="25"/>
      <c r="EC2839" s="25">
        <v>2780.1015901282999</v>
      </c>
      <c r="ED2839" s="25"/>
      <c r="EE2839" s="25">
        <v>3570</v>
      </c>
    </row>
    <row r="2840" spans="110:135" x14ac:dyDescent="0.2">
      <c r="DF2840" s="24" t="s">
        <v>1853</v>
      </c>
      <c r="DG2840" s="24" t="s">
        <v>212</v>
      </c>
      <c r="DH2840" s="25">
        <v>2745.1330225779402</v>
      </c>
      <c r="DI2840" s="25">
        <v>2784.9274683005401</v>
      </c>
      <c r="DJ2840" s="25">
        <v>55.424124698747697</v>
      </c>
      <c r="DK2840" s="25"/>
      <c r="DL2840" s="25">
        <v>3191</v>
      </c>
      <c r="DM2840" s="25">
        <v>1467.626031</v>
      </c>
      <c r="DN2840" s="25"/>
      <c r="DO2840" s="25">
        <v>5222.4978168999996</v>
      </c>
      <c r="DP2840" s="25">
        <v>2784.9274683005401</v>
      </c>
      <c r="DQ2840" s="25">
        <v>4320.4569804258399</v>
      </c>
      <c r="DR2840" s="25">
        <v>1949.7760242976201</v>
      </c>
      <c r="DS2840" s="25">
        <v>1125.39135053993</v>
      </c>
      <c r="DT2840" s="25"/>
      <c r="DU2840" s="25">
        <v>3814.52153173753</v>
      </c>
      <c r="DV2840" s="25"/>
      <c r="DW2840" s="25"/>
      <c r="DX2840" s="25"/>
      <c r="DY2840" s="25"/>
      <c r="DZ2840" s="25"/>
      <c r="EA2840" s="25"/>
      <c r="EB2840" s="25"/>
      <c r="EC2840" s="25"/>
      <c r="ED2840" s="25"/>
      <c r="EE2840" s="25">
        <v>830</v>
      </c>
    </row>
    <row r="2841" spans="110:135" x14ac:dyDescent="0.2">
      <c r="DF2841" s="24" t="s">
        <v>3502</v>
      </c>
      <c r="DG2841" s="24" t="s">
        <v>212</v>
      </c>
      <c r="DH2841" s="25">
        <v>2626.6975384409302</v>
      </c>
      <c r="DI2841" s="25">
        <v>2787.1054114282902</v>
      </c>
      <c r="DJ2841" s="25">
        <v>75.277512288415295</v>
      </c>
      <c r="DK2841" s="25"/>
      <c r="DL2841" s="25">
        <v>5931</v>
      </c>
      <c r="DM2841" s="25">
        <v>502.04325879999999</v>
      </c>
      <c r="DN2841" s="25"/>
      <c r="DO2841" s="25"/>
      <c r="DP2841" s="25">
        <v>4462.9380354223704</v>
      </c>
      <c r="DQ2841" s="25"/>
      <c r="DR2841" s="25">
        <v>2685.4948919907501</v>
      </c>
      <c r="DS2841" s="25">
        <v>2888.7159308658402</v>
      </c>
      <c r="DT2841" s="25">
        <v>3241.3791299540399</v>
      </c>
      <c r="DU2841" s="25">
        <v>1043.0090604944301</v>
      </c>
      <c r="DV2841" s="25"/>
      <c r="DW2841" s="25"/>
      <c r="DX2841" s="25"/>
      <c r="DY2841" s="25"/>
      <c r="DZ2841" s="25"/>
      <c r="EA2841" s="25"/>
      <c r="EB2841" s="25"/>
      <c r="EC2841" s="25"/>
      <c r="ED2841" s="25"/>
      <c r="EE2841" s="25">
        <v>259</v>
      </c>
    </row>
    <row r="2842" spans="110:135" x14ac:dyDescent="0.2">
      <c r="DF2842" s="24" t="s">
        <v>5634</v>
      </c>
      <c r="DG2842" s="24" t="s">
        <v>212</v>
      </c>
      <c r="DH2842" s="25">
        <v>2738.5099840089101</v>
      </c>
      <c r="DI2842" s="25">
        <v>2788</v>
      </c>
      <c r="DJ2842" s="25">
        <v>67.162716109615701</v>
      </c>
      <c r="DK2842" s="25"/>
      <c r="DL2842" s="25">
        <v>2788</v>
      </c>
      <c r="DM2842" s="25">
        <v>909.39454809999995</v>
      </c>
      <c r="DN2842" s="25"/>
      <c r="DO2842" s="25"/>
      <c r="DP2842" s="25"/>
      <c r="DQ2842" s="25">
        <v>6817.4544044167696</v>
      </c>
      <c r="DR2842" s="25"/>
      <c r="DS2842" s="25">
        <v>691.81336405458899</v>
      </c>
      <c r="DT2842" s="25"/>
      <c r="DU2842" s="25">
        <v>845.27726364024295</v>
      </c>
      <c r="DV2842" s="25">
        <v>3082.2385512739902</v>
      </c>
      <c r="DW2842" s="25"/>
      <c r="DX2842" s="25"/>
      <c r="DY2842" s="25">
        <v>4850.3077614514395</v>
      </c>
      <c r="DZ2842" s="25">
        <v>3198.7779227546498</v>
      </c>
      <c r="EA2842" s="25"/>
      <c r="EB2842" s="25"/>
      <c r="EC2842" s="25">
        <v>2142.3355138330699</v>
      </c>
      <c r="ED2842" s="25">
        <v>2988.0104945732701</v>
      </c>
      <c r="EE2842" s="25">
        <v>1810</v>
      </c>
    </row>
    <row r="2843" spans="110:135" x14ac:dyDescent="0.2">
      <c r="DF2843" s="24" t="s">
        <v>4997</v>
      </c>
      <c r="DG2843" s="24" t="s">
        <v>212</v>
      </c>
      <c r="DH2843" s="25">
        <v>2950.2006886733502</v>
      </c>
      <c r="DI2843" s="25">
        <v>2792.8012945518599</v>
      </c>
      <c r="DJ2843" s="25">
        <v>70.238749001952002</v>
      </c>
      <c r="DK2843" s="25">
        <v>161</v>
      </c>
      <c r="DL2843" s="25">
        <v>2354</v>
      </c>
      <c r="DM2843" s="25">
        <v>769.49657409999998</v>
      </c>
      <c r="DN2843" s="25"/>
      <c r="DO2843" s="25">
        <v>737.84799075000001</v>
      </c>
      <c r="DP2843" s="25">
        <v>4777.7816746033895</v>
      </c>
      <c r="DQ2843" s="25">
        <v>6650.0805267517298</v>
      </c>
      <c r="DR2843" s="25">
        <v>2792.8012945518599</v>
      </c>
      <c r="DS2843" s="25">
        <v>3877.53363807592</v>
      </c>
      <c r="DT2843" s="25"/>
      <c r="DU2843" s="25">
        <v>3266.7328847987501</v>
      </c>
      <c r="DV2843" s="25"/>
      <c r="DW2843" s="25">
        <v>1734.93299177518</v>
      </c>
      <c r="DX2843" s="25"/>
      <c r="DY2843" s="25"/>
      <c r="DZ2843" s="25"/>
      <c r="EA2843" s="25"/>
      <c r="EB2843" s="25"/>
      <c r="EC2843" s="25"/>
      <c r="ED2843" s="25"/>
      <c r="EE2843" s="25">
        <v>5330</v>
      </c>
    </row>
    <row r="2844" spans="110:135" x14ac:dyDescent="0.2">
      <c r="DF2844" s="24" t="s">
        <v>5134</v>
      </c>
      <c r="DG2844" s="24" t="s">
        <v>212</v>
      </c>
      <c r="DH2844" s="25">
        <v>2846.1609928581402</v>
      </c>
      <c r="DI2844" s="25">
        <v>2793.79655494393</v>
      </c>
      <c r="DJ2844" s="25">
        <v>57.870792756268997</v>
      </c>
      <c r="DK2844" s="25"/>
      <c r="DL2844" s="25">
        <v>2933</v>
      </c>
      <c r="DM2844" s="25">
        <v>321.31985630000003</v>
      </c>
      <c r="DN2844" s="25"/>
      <c r="DO2844" s="25"/>
      <c r="DP2844" s="25">
        <v>2654.59310988787</v>
      </c>
      <c r="DQ2844" s="25"/>
      <c r="DR2844" s="25">
        <v>6397.8928451400097</v>
      </c>
      <c r="DS2844" s="25">
        <v>2200.1587470241998</v>
      </c>
      <c r="DT2844" s="25"/>
      <c r="DU2844" s="25">
        <v>3323.9819547381999</v>
      </c>
      <c r="DV2844" s="25"/>
      <c r="DW2844" s="25">
        <v>1632.50599770896</v>
      </c>
      <c r="DX2844" s="25"/>
      <c r="DY2844" s="25"/>
      <c r="DZ2844" s="25">
        <v>1659.7797978333001</v>
      </c>
      <c r="EA2844" s="25"/>
      <c r="EB2844" s="25"/>
      <c r="EC2844" s="25"/>
      <c r="ED2844" s="25">
        <v>3168.3776199488898</v>
      </c>
      <c r="EE2844" s="25">
        <v>4170</v>
      </c>
    </row>
    <row r="2845" spans="110:135" x14ac:dyDescent="0.2">
      <c r="DF2845" s="24" t="s">
        <v>6269</v>
      </c>
      <c r="DG2845" s="24" t="s">
        <v>212</v>
      </c>
      <c r="DH2845" s="25">
        <v>3307.22404561948</v>
      </c>
      <c r="DI2845" s="25">
        <v>2795.43953077983</v>
      </c>
      <c r="DJ2845" s="25">
        <v>50.7590419857912</v>
      </c>
      <c r="DK2845" s="25"/>
      <c r="DL2845" s="25">
        <v>3359</v>
      </c>
      <c r="DM2845" s="25">
        <v>2330.3144499999999</v>
      </c>
      <c r="DN2845" s="25">
        <v>1891.3103140000001</v>
      </c>
      <c r="DO2845" s="25">
        <v>4673.5614094000002</v>
      </c>
      <c r="DP2845" s="25">
        <v>2506.33408028752</v>
      </c>
      <c r="DQ2845" s="25"/>
      <c r="DR2845" s="25">
        <v>603.41507054006604</v>
      </c>
      <c r="DS2845" s="25">
        <v>2438.6851217722901</v>
      </c>
      <c r="DT2845" s="25"/>
      <c r="DU2845" s="25">
        <v>5686.7359651387296</v>
      </c>
      <c r="DV2845" s="25"/>
      <c r="DW2845" s="25">
        <v>2795.43953077983</v>
      </c>
      <c r="DX2845" s="25"/>
      <c r="DY2845" s="25">
        <v>3906.2417076952402</v>
      </c>
      <c r="DZ2845" s="25">
        <v>2666.6384071224402</v>
      </c>
      <c r="EA2845" s="25"/>
      <c r="EB2845" s="25"/>
      <c r="EC2845" s="25">
        <v>3146.2365363171202</v>
      </c>
      <c r="ED2845" s="25"/>
      <c r="EE2845" s="25">
        <v>6990</v>
      </c>
    </row>
    <row r="2846" spans="110:135" x14ac:dyDescent="0.2">
      <c r="DF2846" s="24" t="s">
        <v>6331</v>
      </c>
      <c r="DG2846" s="24" t="s">
        <v>212</v>
      </c>
      <c r="DH2846" s="25">
        <v>3514.7887265149502</v>
      </c>
      <c r="DI2846" s="25">
        <v>2795.9068514033702</v>
      </c>
      <c r="DJ2846" s="25">
        <v>59.320029764731203</v>
      </c>
      <c r="DK2846" s="25"/>
      <c r="DL2846" s="25">
        <v>8719</v>
      </c>
      <c r="DM2846" s="25">
        <v>2692.069508</v>
      </c>
      <c r="DN2846" s="25"/>
      <c r="DO2846" s="25"/>
      <c r="DP2846" s="25">
        <v>1964.15636254487</v>
      </c>
      <c r="DQ2846" s="25"/>
      <c r="DR2846" s="25">
        <v>2899.7441948067399</v>
      </c>
      <c r="DS2846" s="25">
        <v>2107.6374153806</v>
      </c>
      <c r="DT2846" s="25"/>
      <c r="DU2846" s="25">
        <v>3471.8291337744399</v>
      </c>
      <c r="DV2846" s="25">
        <v>2459.9486211994399</v>
      </c>
      <c r="DW2846" s="25"/>
      <c r="DX2846" s="25"/>
      <c r="DY2846" s="25"/>
      <c r="DZ2846" s="25">
        <v>2345.58751613093</v>
      </c>
      <c r="EA2846" s="25"/>
      <c r="EB2846" s="25"/>
      <c r="EC2846" s="25"/>
      <c r="ED2846" s="25">
        <v>3007.9145133124998</v>
      </c>
      <c r="EE2846" s="25">
        <v>5480</v>
      </c>
    </row>
    <row r="2847" spans="110:135" x14ac:dyDescent="0.2">
      <c r="DF2847" s="24" t="s">
        <v>5441</v>
      </c>
      <c r="DG2847" s="24" t="s">
        <v>212</v>
      </c>
      <c r="DH2847" s="25">
        <v>2912.5106172898099</v>
      </c>
      <c r="DI2847" s="25">
        <v>2797.4246004477</v>
      </c>
      <c r="DJ2847" s="25">
        <v>55.974253408057002</v>
      </c>
      <c r="DK2847" s="25">
        <v>808</v>
      </c>
      <c r="DL2847" s="25">
        <v>2173</v>
      </c>
      <c r="DM2847" s="25">
        <v>652.71644409999999</v>
      </c>
      <c r="DN2847" s="25"/>
      <c r="DO2847" s="25">
        <v>529.9633053</v>
      </c>
      <c r="DP2847" s="25">
        <v>3200.0453290086498</v>
      </c>
      <c r="DQ2847" s="25">
        <v>5094.6808279964598</v>
      </c>
      <c r="DR2847" s="25">
        <v>3646.6440085152099</v>
      </c>
      <c r="DS2847" s="25">
        <v>6477.6885228844403</v>
      </c>
      <c r="DT2847" s="25"/>
      <c r="DU2847" s="25">
        <v>2199.8802404953199</v>
      </c>
      <c r="DV2847" s="25">
        <v>3764.89847110657</v>
      </c>
      <c r="DW2847" s="25">
        <v>2797.4246004477</v>
      </c>
      <c r="DX2847" s="25">
        <v>4203.2853254582797</v>
      </c>
      <c r="DY2847" s="25"/>
      <c r="DZ2847" s="25">
        <v>2561.0545640856799</v>
      </c>
      <c r="EA2847" s="25"/>
      <c r="EB2847" s="25"/>
      <c r="EC2847" s="25"/>
      <c r="ED2847" s="25">
        <v>3168.3776199488898</v>
      </c>
      <c r="EE2847" s="25">
        <v>2410</v>
      </c>
    </row>
    <row r="2848" spans="110:135" x14ac:dyDescent="0.2">
      <c r="DF2848" s="24" t="s">
        <v>194</v>
      </c>
      <c r="DG2848" s="24" t="s">
        <v>212</v>
      </c>
      <c r="DH2848" s="25">
        <v>3570.3023008396699</v>
      </c>
      <c r="DI2848" s="25">
        <v>2797.4559707051098</v>
      </c>
      <c r="DJ2848" s="25">
        <v>85.446241315894099</v>
      </c>
      <c r="DK2848" s="25"/>
      <c r="DL2848" s="25">
        <v>1504</v>
      </c>
      <c r="DM2848" s="25">
        <v>1154.6811909999999</v>
      </c>
      <c r="DN2848" s="25"/>
      <c r="DO2848" s="25">
        <v>12670.7510033</v>
      </c>
      <c r="DP2848" s="25">
        <v>3820.3897959405199</v>
      </c>
      <c r="DQ2848" s="25"/>
      <c r="DR2848" s="25"/>
      <c r="DS2848" s="25">
        <v>5845.5012201990703</v>
      </c>
      <c r="DT2848" s="25"/>
      <c r="DU2848" s="25">
        <v>4286.4454693294001</v>
      </c>
      <c r="DV2848" s="25">
        <v>2147.70480402971</v>
      </c>
      <c r="DW2848" s="25">
        <v>1239.15921453127</v>
      </c>
      <c r="DX2848" s="25"/>
      <c r="DY2848" s="25">
        <v>2797.4559707051098</v>
      </c>
      <c r="DZ2848" s="25">
        <v>2412.96515486621</v>
      </c>
      <c r="EA2848" s="25"/>
      <c r="EB2848" s="25"/>
      <c r="EC2848" s="25">
        <v>3636.2882932900202</v>
      </c>
      <c r="ED2848" s="25">
        <v>3188.58779372443</v>
      </c>
      <c r="EE2848" s="25">
        <v>1710</v>
      </c>
    </row>
    <row r="2849" spans="110:135" x14ac:dyDescent="0.2">
      <c r="DF2849" s="24" t="s">
        <v>7131</v>
      </c>
      <c r="DG2849" s="24" t="s">
        <v>212</v>
      </c>
      <c r="DH2849" s="25">
        <v>3611.26608616265</v>
      </c>
      <c r="DI2849" s="25">
        <v>2799.1208895068398</v>
      </c>
      <c r="DJ2849" s="25">
        <v>84.763242021080799</v>
      </c>
      <c r="DK2849" s="25"/>
      <c r="DL2849" s="25">
        <v>4150</v>
      </c>
      <c r="DM2849" s="25">
        <v>650.08172730000001</v>
      </c>
      <c r="DN2849" s="25"/>
      <c r="DO2849" s="25">
        <v>961.89537327000005</v>
      </c>
      <c r="DP2849" s="25">
        <v>1908.6597938132099</v>
      </c>
      <c r="DQ2849" s="25"/>
      <c r="DR2849" s="25"/>
      <c r="DS2849" s="25">
        <v>2799.1208895068398</v>
      </c>
      <c r="DT2849" s="25"/>
      <c r="DU2849" s="25">
        <v>5429.1048192485096</v>
      </c>
      <c r="DV2849" s="25"/>
      <c r="DW2849" s="25"/>
      <c r="DX2849" s="25"/>
      <c r="DY2849" s="25"/>
      <c r="DZ2849" s="25"/>
      <c r="EA2849" s="25"/>
      <c r="EB2849" s="25"/>
      <c r="EC2849" s="25"/>
      <c r="ED2849" s="25"/>
      <c r="EE2849" s="25">
        <v>9380</v>
      </c>
    </row>
    <row r="2850" spans="110:135" x14ac:dyDescent="0.2">
      <c r="DF2850" s="24" t="s">
        <v>4875</v>
      </c>
      <c r="DG2850" s="24" t="s">
        <v>212</v>
      </c>
      <c r="DH2850" s="25">
        <v>2911.26516905469</v>
      </c>
      <c r="DI2850" s="25">
        <v>2800</v>
      </c>
      <c r="DJ2850" s="25">
        <v>44.132556157178897</v>
      </c>
      <c r="DK2850" s="25"/>
      <c r="DL2850" s="25">
        <v>2045</v>
      </c>
      <c r="DM2850" s="25">
        <v>1242.559962</v>
      </c>
      <c r="DN2850" s="25"/>
      <c r="DO2850" s="25"/>
      <c r="DP2850" s="25">
        <v>2937.1439687648599</v>
      </c>
      <c r="DQ2850" s="25">
        <v>1629.9169167401001</v>
      </c>
      <c r="DR2850" s="25">
        <v>3746.1824315716399</v>
      </c>
      <c r="DS2850" s="25">
        <v>5054.0228887086396</v>
      </c>
      <c r="DT2850" s="25"/>
      <c r="DU2850" s="25">
        <v>5072.8148652325699</v>
      </c>
      <c r="DV2850" s="25">
        <v>2255.3583748348001</v>
      </c>
      <c r="DW2850" s="25"/>
      <c r="DX2850" s="25"/>
      <c r="DY2850" s="25"/>
      <c r="DZ2850" s="25">
        <v>2005.0424955968599</v>
      </c>
      <c r="EA2850" s="25"/>
      <c r="EB2850" s="25"/>
      <c r="EC2850" s="25"/>
      <c r="ED2850" s="25">
        <v>3235.8749561520799</v>
      </c>
      <c r="EE2850" s="25">
        <v>2800</v>
      </c>
    </row>
    <row r="2851" spans="110:135" x14ac:dyDescent="0.2">
      <c r="DF2851" s="24" t="s">
        <v>3483</v>
      </c>
      <c r="DG2851" s="24" t="s">
        <v>212</v>
      </c>
      <c r="DH2851" s="25">
        <v>2498.8700444903702</v>
      </c>
      <c r="DI2851" s="25">
        <v>2803.4166538170098</v>
      </c>
      <c r="DJ2851" s="25">
        <v>48.923297839490402</v>
      </c>
      <c r="DK2851" s="25"/>
      <c r="DL2851" s="25">
        <v>2310</v>
      </c>
      <c r="DM2851" s="25">
        <v>588.44402249999996</v>
      </c>
      <c r="DN2851" s="25"/>
      <c r="DO2851" s="25"/>
      <c r="DP2851" s="25">
        <v>867.96674428727295</v>
      </c>
      <c r="DQ2851" s="25">
        <v>1763.7728910210201</v>
      </c>
      <c r="DR2851" s="25">
        <v>1720.37275193807</v>
      </c>
      <c r="DS2851" s="25">
        <v>3296.83330763402</v>
      </c>
      <c r="DT2851" s="25"/>
      <c r="DU2851" s="25">
        <v>4068.1098673003498</v>
      </c>
      <c r="DV2851" s="25">
        <v>3324.4614642669899</v>
      </c>
      <c r="DW2851" s="25"/>
      <c r="DX2851" s="25"/>
      <c r="DY2851" s="25"/>
      <c r="DZ2851" s="25">
        <v>3330.2329039298102</v>
      </c>
      <c r="EA2851" s="25"/>
      <c r="EB2851" s="25"/>
      <c r="EC2851" s="25"/>
      <c r="ED2851" s="25">
        <v>3718.5064920261798</v>
      </c>
      <c r="EE2851" s="25"/>
    </row>
    <row r="2852" spans="110:135" x14ac:dyDescent="0.2">
      <c r="DF2852" s="24" t="s">
        <v>5365</v>
      </c>
      <c r="DG2852" s="24" t="s">
        <v>274</v>
      </c>
      <c r="DH2852" s="25">
        <v>2843.06221866433</v>
      </c>
      <c r="DI2852" s="25">
        <v>2805.1866559929899</v>
      </c>
      <c r="DJ2852" s="25">
        <v>39.7626180162815</v>
      </c>
      <c r="DK2852" s="25">
        <v>1732</v>
      </c>
      <c r="DL2852" s="25">
        <v>3992</v>
      </c>
      <c r="DM2852" s="25"/>
      <c r="DN2852" s="25"/>
      <c r="DO2852" s="25"/>
      <c r="DP2852" s="25"/>
      <c r="DQ2852" s="25">
        <v>2805.1866559929899</v>
      </c>
      <c r="DR2852" s="25"/>
      <c r="DS2852" s="25"/>
      <c r="DT2852" s="25"/>
      <c r="DU2852" s="25"/>
      <c r="DV2852" s="25"/>
      <c r="DW2852" s="25"/>
      <c r="DX2852" s="25"/>
      <c r="DY2852" s="25"/>
      <c r="DZ2852" s="25"/>
      <c r="EA2852" s="25"/>
      <c r="EB2852" s="25"/>
      <c r="EC2852" s="25"/>
      <c r="ED2852" s="25"/>
      <c r="EE2852" s="25"/>
    </row>
    <row r="2853" spans="110:135" x14ac:dyDescent="0.2">
      <c r="DF2853" s="24" t="s">
        <v>4242</v>
      </c>
      <c r="DG2853" s="24" t="s">
        <v>212</v>
      </c>
      <c r="DH2853" s="25">
        <v>2805.9999840098499</v>
      </c>
      <c r="DI2853" s="25">
        <v>2805.9999840098499</v>
      </c>
      <c r="DJ2853" s="25"/>
      <c r="DK2853" s="25"/>
      <c r="DL2853" s="25"/>
      <c r="DM2853" s="25"/>
      <c r="DN2853" s="25"/>
      <c r="DO2853" s="25"/>
      <c r="DP2853" s="25"/>
      <c r="DQ2853" s="25"/>
      <c r="DR2853" s="25"/>
      <c r="DS2853" s="25"/>
      <c r="DT2853" s="25"/>
      <c r="DU2853" s="25"/>
      <c r="DV2853" s="25"/>
      <c r="DW2853" s="25"/>
      <c r="DX2853" s="25"/>
      <c r="DY2853" s="25">
        <v>2805.9999840098499</v>
      </c>
      <c r="DZ2853" s="25"/>
      <c r="EA2853" s="25"/>
      <c r="EB2853" s="25"/>
      <c r="EC2853" s="25"/>
      <c r="ED2853" s="25"/>
      <c r="EE2853" s="25"/>
    </row>
    <row r="2854" spans="110:135" x14ac:dyDescent="0.2">
      <c r="DF2854" s="24" t="s">
        <v>6552</v>
      </c>
      <c r="DG2854" s="24" t="s">
        <v>212</v>
      </c>
      <c r="DH2854" s="25">
        <v>3251.6435648674401</v>
      </c>
      <c r="DI2854" s="25">
        <v>2808.7585944413499</v>
      </c>
      <c r="DJ2854" s="25">
        <v>63.439262401274803</v>
      </c>
      <c r="DK2854" s="25"/>
      <c r="DL2854" s="25">
        <v>4526</v>
      </c>
      <c r="DM2854" s="25">
        <v>1005.031882</v>
      </c>
      <c r="DN2854" s="25">
        <v>952.73930780000001</v>
      </c>
      <c r="DO2854" s="25"/>
      <c r="DP2854" s="25">
        <v>5313.3441923387199</v>
      </c>
      <c r="DQ2854" s="25"/>
      <c r="DR2854" s="25"/>
      <c r="DS2854" s="25">
        <v>8417.8309420408495</v>
      </c>
      <c r="DT2854" s="25">
        <v>3433.9534825318101</v>
      </c>
      <c r="DU2854" s="25">
        <v>2371.67151282027</v>
      </c>
      <c r="DV2854" s="25">
        <v>2723.4872230810502</v>
      </c>
      <c r="DW2854" s="25">
        <v>2894.0299658016502</v>
      </c>
      <c r="DX2854" s="25"/>
      <c r="DY2854" s="25"/>
      <c r="DZ2854" s="25">
        <v>2266.54113689012</v>
      </c>
      <c r="EA2854" s="25"/>
      <c r="EB2854" s="25"/>
      <c r="EC2854" s="25">
        <v>3175.0931331048</v>
      </c>
      <c r="ED2854" s="25"/>
      <c r="EE2854" s="25">
        <v>1940</v>
      </c>
    </row>
    <row r="2855" spans="110:135" x14ac:dyDescent="0.2">
      <c r="DF2855" s="24" t="s">
        <v>5558</v>
      </c>
      <c r="DG2855" s="24" t="s">
        <v>212</v>
      </c>
      <c r="DH2855" s="25">
        <v>3037.64148997044</v>
      </c>
      <c r="DI2855" s="25">
        <v>2808.8495973756999</v>
      </c>
      <c r="DJ2855" s="25">
        <v>50.125627461618002</v>
      </c>
      <c r="DK2855" s="25"/>
      <c r="DL2855" s="25">
        <v>1986</v>
      </c>
      <c r="DM2855" s="25">
        <v>210.43393689999999</v>
      </c>
      <c r="DN2855" s="25"/>
      <c r="DO2855" s="25"/>
      <c r="DP2855" s="25">
        <v>2712.1084205708198</v>
      </c>
      <c r="DQ2855" s="25">
        <v>2487.23325383268</v>
      </c>
      <c r="DR2855" s="25">
        <v>3161.3472935115501</v>
      </c>
      <c r="DS2855" s="25">
        <v>4012.1378128596298</v>
      </c>
      <c r="DT2855" s="25"/>
      <c r="DU2855" s="25">
        <v>2440.78483564309</v>
      </c>
      <c r="DV2855" s="25">
        <v>3475.0284173736</v>
      </c>
      <c r="DW2855" s="25">
        <v>2972.1751706779301</v>
      </c>
      <c r="DX2855" s="25">
        <v>3797.5730420177802</v>
      </c>
      <c r="DY2855" s="25">
        <v>2808.8495973756999</v>
      </c>
      <c r="DZ2855" s="25">
        <v>2415.6675888529699</v>
      </c>
      <c r="EA2855" s="25"/>
      <c r="EB2855" s="25"/>
      <c r="EC2855" s="25"/>
      <c r="ED2855" s="25"/>
      <c r="EE2855" s="25">
        <v>7010</v>
      </c>
    </row>
    <row r="2856" spans="110:135" x14ac:dyDescent="0.2">
      <c r="DF2856" s="24" t="s">
        <v>6800</v>
      </c>
      <c r="DG2856" s="24" t="s">
        <v>212</v>
      </c>
      <c r="DH2856" s="25">
        <v>4622.8231205387101</v>
      </c>
      <c r="DI2856" s="25">
        <v>2809.2261270906602</v>
      </c>
      <c r="DJ2856" s="25">
        <v>102.22319164932399</v>
      </c>
      <c r="DK2856" s="25"/>
      <c r="DL2856" s="25">
        <v>15919</v>
      </c>
      <c r="DM2856" s="25">
        <v>586.70118560000003</v>
      </c>
      <c r="DN2856" s="25"/>
      <c r="DO2856" s="25"/>
      <c r="DP2856" s="25">
        <v>4797.5032434629002</v>
      </c>
      <c r="DQ2856" s="25">
        <v>5217.0730047979896</v>
      </c>
      <c r="DR2856" s="25">
        <v>1720.37275193807</v>
      </c>
      <c r="DS2856" s="25">
        <v>6959.2944608196503</v>
      </c>
      <c r="DT2856" s="25"/>
      <c r="DU2856" s="25">
        <v>2809.2261270906602</v>
      </c>
      <c r="DV2856" s="25"/>
      <c r="DW2856" s="25"/>
      <c r="DX2856" s="25"/>
      <c r="DY2856" s="25">
        <v>2586.2373111391598</v>
      </c>
      <c r="DZ2856" s="25"/>
      <c r="EA2856" s="25"/>
      <c r="EB2856" s="25"/>
      <c r="EC2856" s="25"/>
      <c r="ED2856" s="25"/>
      <c r="EE2856" s="25">
        <v>1010</v>
      </c>
    </row>
    <row r="2857" spans="110:135" x14ac:dyDescent="0.2">
      <c r="DF2857" s="24" t="s">
        <v>6327</v>
      </c>
      <c r="DG2857" s="24" t="s">
        <v>212</v>
      </c>
      <c r="DH2857" s="25">
        <v>3498.1374104952802</v>
      </c>
      <c r="DI2857" s="25">
        <v>2813.159748</v>
      </c>
      <c r="DJ2857" s="25">
        <v>60.256488503546798</v>
      </c>
      <c r="DK2857" s="25"/>
      <c r="DL2857" s="25">
        <v>8556</v>
      </c>
      <c r="DM2857" s="25">
        <v>1598.912673</v>
      </c>
      <c r="DN2857" s="25">
        <v>2813.159748</v>
      </c>
      <c r="DO2857" s="25">
        <v>2734.1967405999999</v>
      </c>
      <c r="DP2857" s="25">
        <v>6328.4471360788702</v>
      </c>
      <c r="DQ2857" s="25">
        <v>3948.81135345243</v>
      </c>
      <c r="DR2857" s="25">
        <v>857.54558877134502</v>
      </c>
      <c r="DS2857" s="25">
        <v>5056.8709260099604</v>
      </c>
      <c r="DT2857" s="25"/>
      <c r="DU2857" s="25">
        <v>3272.5497714655799</v>
      </c>
      <c r="DV2857" s="25">
        <v>2106.31726045712</v>
      </c>
      <c r="DW2857" s="25"/>
      <c r="DX2857" s="25"/>
      <c r="DY2857" s="25"/>
      <c r="DZ2857" s="25">
        <v>2363.0716510481202</v>
      </c>
      <c r="EA2857" s="25">
        <v>3789.9034875552202</v>
      </c>
      <c r="EB2857" s="25"/>
      <c r="EC2857" s="25"/>
      <c r="ED2857" s="25"/>
      <c r="EE2857" s="25">
        <v>2050</v>
      </c>
    </row>
    <row r="2858" spans="110:135" x14ac:dyDescent="0.2">
      <c r="DF2858" s="24" t="s">
        <v>5880</v>
      </c>
      <c r="DG2858" s="24" t="s">
        <v>212</v>
      </c>
      <c r="DH2858" s="25">
        <v>2980.7719093302399</v>
      </c>
      <c r="DI2858" s="25">
        <v>2814.2430402331202</v>
      </c>
      <c r="DJ2858" s="25">
        <v>46.789477665824997</v>
      </c>
      <c r="DK2858" s="25">
        <v>2659</v>
      </c>
      <c r="DL2858" s="25">
        <v>6048</v>
      </c>
      <c r="DM2858" s="25">
        <v>1079.7005529999999</v>
      </c>
      <c r="DN2858" s="25">
        <v>284.77053219999999</v>
      </c>
      <c r="DO2858" s="25"/>
      <c r="DP2858" s="25">
        <v>4321.68113852645</v>
      </c>
      <c r="DQ2858" s="25">
        <v>2619.18353461277</v>
      </c>
      <c r="DR2858" s="25">
        <v>2457.2810256570101</v>
      </c>
      <c r="DS2858" s="25">
        <v>5159.8050610542195</v>
      </c>
      <c r="DT2858" s="25"/>
      <c r="DU2858" s="25">
        <v>3065.0784020953402</v>
      </c>
      <c r="DV2858" s="25">
        <v>2774.8614589429999</v>
      </c>
      <c r="DW2858" s="25"/>
      <c r="DX2858" s="25">
        <v>3492.2272676676798</v>
      </c>
      <c r="DY2858" s="25">
        <v>2347.1132516378402</v>
      </c>
      <c r="DZ2858" s="25">
        <v>2853.62462152324</v>
      </c>
      <c r="EA2858" s="25"/>
      <c r="EB2858" s="25"/>
      <c r="EC2858" s="25">
        <v>3311.1922381501499</v>
      </c>
      <c r="ED2858" s="25">
        <v>3208.8314642161799</v>
      </c>
      <c r="EE2858" s="25">
        <v>2010</v>
      </c>
    </row>
    <row r="2859" spans="110:135" x14ac:dyDescent="0.2">
      <c r="DF2859" s="24" t="s">
        <v>7982</v>
      </c>
      <c r="DG2859" s="24" t="s">
        <v>212</v>
      </c>
      <c r="DH2859" s="25">
        <v>6355.0588874073401</v>
      </c>
      <c r="DI2859" s="25">
        <v>2814.7677457026002</v>
      </c>
      <c r="DJ2859" s="25">
        <v>165.38280435914399</v>
      </c>
      <c r="DK2859" s="25"/>
      <c r="DL2859" s="25"/>
      <c r="DM2859" s="25">
        <v>373.00096109999998</v>
      </c>
      <c r="DN2859" s="25"/>
      <c r="DO2859" s="25"/>
      <c r="DP2859" s="25"/>
      <c r="DQ2859" s="25"/>
      <c r="DR2859" s="25">
        <v>2273.79202149198</v>
      </c>
      <c r="DS2859" s="25">
        <v>188.30369658928299</v>
      </c>
      <c r="DT2859" s="25">
        <v>6286.72822747383</v>
      </c>
      <c r="DU2859" s="25"/>
      <c r="DV2859" s="25"/>
      <c r="DW2859" s="25"/>
      <c r="DX2859" s="25"/>
      <c r="DY2859" s="25">
        <v>3298.7234174373302</v>
      </c>
      <c r="DZ2859" s="25">
        <v>2330.8120739678602</v>
      </c>
      <c r="EA2859" s="25"/>
      <c r="EB2859" s="25"/>
      <c r="EC2859" s="25"/>
      <c r="ED2859" s="25">
        <v>4189.1107011984004</v>
      </c>
      <c r="EE2859" s="25">
        <v>31900</v>
      </c>
    </row>
    <row r="2860" spans="110:135" x14ac:dyDescent="0.2">
      <c r="DF2860" s="24" t="s">
        <v>6095</v>
      </c>
      <c r="DG2860" s="24" t="s">
        <v>212</v>
      </c>
      <c r="DH2860" s="25">
        <v>3208.6957151138399</v>
      </c>
      <c r="DI2860" s="25">
        <v>2816.8994967808198</v>
      </c>
      <c r="DJ2860" s="25">
        <v>67.848955164004707</v>
      </c>
      <c r="DK2860" s="25"/>
      <c r="DL2860" s="25">
        <v>5495</v>
      </c>
      <c r="DM2860" s="25">
        <v>523.50361229999999</v>
      </c>
      <c r="DN2860" s="25"/>
      <c r="DO2860" s="25"/>
      <c r="DP2860" s="25">
        <v>8221.2096412538594</v>
      </c>
      <c r="DQ2860" s="25">
        <v>3616.6004279669401</v>
      </c>
      <c r="DR2860" s="25">
        <v>3999.8455385237598</v>
      </c>
      <c r="DS2860" s="25">
        <v>4191.8833691529799</v>
      </c>
      <c r="DT2860" s="25"/>
      <c r="DU2860" s="25">
        <v>2616.6220744284101</v>
      </c>
      <c r="DV2860" s="25">
        <v>2599.6111965448999</v>
      </c>
      <c r="DW2860" s="25">
        <v>2156.2464953128401</v>
      </c>
      <c r="DX2860" s="25"/>
      <c r="DY2860" s="25"/>
      <c r="DZ2860" s="25">
        <v>1894.6493067491399</v>
      </c>
      <c r="EA2860" s="25">
        <v>3017.1769191332301</v>
      </c>
      <c r="EB2860" s="25"/>
      <c r="EC2860" s="25"/>
      <c r="ED2860" s="25"/>
      <c r="EE2860" s="25">
        <v>172</v>
      </c>
    </row>
    <row r="2861" spans="110:135" x14ac:dyDescent="0.2">
      <c r="DF2861" s="24" t="s">
        <v>6338</v>
      </c>
      <c r="DG2861" s="24" t="s">
        <v>212</v>
      </c>
      <c r="DH2861" s="25">
        <v>3366.96335464093</v>
      </c>
      <c r="DI2861" s="25">
        <v>2820.2560858329098</v>
      </c>
      <c r="DJ2861" s="25">
        <v>59.130077585241999</v>
      </c>
      <c r="DK2861" s="25"/>
      <c r="DL2861" s="25">
        <v>1437</v>
      </c>
      <c r="DM2861" s="25">
        <v>675.02822289999995</v>
      </c>
      <c r="DN2861" s="25"/>
      <c r="DO2861" s="25">
        <v>1797.9989547</v>
      </c>
      <c r="DP2861" s="25">
        <v>1054.53406201862</v>
      </c>
      <c r="DQ2861" s="25"/>
      <c r="DR2861" s="25">
        <v>7149.7982085475296</v>
      </c>
      <c r="DS2861" s="25">
        <v>2515.4675980335001</v>
      </c>
      <c r="DT2861" s="25">
        <v>2120.90136275142</v>
      </c>
      <c r="DU2861" s="25">
        <v>5413.0081595901502</v>
      </c>
      <c r="DV2861" s="25">
        <v>3806.3363440112298</v>
      </c>
      <c r="DW2861" s="25"/>
      <c r="DX2861" s="25">
        <v>5401.5988632751496</v>
      </c>
      <c r="DY2861" s="25">
        <v>2820.2560858329098</v>
      </c>
      <c r="DZ2861" s="25">
        <v>3119.24653847626</v>
      </c>
      <c r="EA2861" s="25"/>
      <c r="EB2861" s="25"/>
      <c r="EC2861" s="25">
        <v>2515.8711065450898</v>
      </c>
      <c r="ED2861" s="25">
        <v>4167.40481293213</v>
      </c>
      <c r="EE2861" s="25">
        <v>6510</v>
      </c>
    </row>
    <row r="2862" spans="110:135" x14ac:dyDescent="0.2">
      <c r="DF2862" s="24" t="s">
        <v>4646</v>
      </c>
      <c r="DG2862" s="24" t="s">
        <v>212</v>
      </c>
      <c r="DH2862" s="25">
        <v>2374.7456733092199</v>
      </c>
      <c r="DI2862" s="25">
        <v>2820.98953851132</v>
      </c>
      <c r="DJ2862" s="25">
        <v>55.516812001346601</v>
      </c>
      <c r="DK2862" s="25">
        <v>247</v>
      </c>
      <c r="DL2862" s="25">
        <v>3964</v>
      </c>
      <c r="DM2862" s="25">
        <v>705.06504510000002</v>
      </c>
      <c r="DN2862" s="25"/>
      <c r="DO2862" s="25"/>
      <c r="DP2862" s="25">
        <v>3980.1700502251301</v>
      </c>
      <c r="DQ2862" s="25"/>
      <c r="DR2862" s="25">
        <v>3352.10691300603</v>
      </c>
      <c r="DS2862" s="25">
        <v>3816.2115126663298</v>
      </c>
      <c r="DT2862" s="25"/>
      <c r="DU2862" s="25">
        <v>807.71269725903596</v>
      </c>
      <c r="DV2862" s="25">
        <v>2049.1763058893998</v>
      </c>
      <c r="DW2862" s="25">
        <v>2171.3478497125302</v>
      </c>
      <c r="DX2862" s="25">
        <v>3656.9919120271602</v>
      </c>
      <c r="DY2862" s="25">
        <v>2860.2797491209399</v>
      </c>
      <c r="DZ2862" s="25">
        <v>1593.2190128079701</v>
      </c>
      <c r="EA2862" s="25"/>
      <c r="EB2862" s="25"/>
      <c r="EC2862" s="25">
        <v>2820.98953851132</v>
      </c>
      <c r="ED2862" s="25">
        <v>3007.9145133124998</v>
      </c>
      <c r="EE2862" s="25">
        <v>589</v>
      </c>
    </row>
    <row r="2863" spans="110:135" x14ac:dyDescent="0.2">
      <c r="DF2863" s="24" t="s">
        <v>4999</v>
      </c>
      <c r="DG2863" s="24" t="s">
        <v>212</v>
      </c>
      <c r="DH2863" s="25">
        <v>3080.8962303067001</v>
      </c>
      <c r="DI2863" s="25">
        <v>2821.7046333152498</v>
      </c>
      <c r="DJ2863" s="25">
        <v>57.739063801150898</v>
      </c>
      <c r="DK2863" s="25"/>
      <c r="DL2863" s="25">
        <v>4373</v>
      </c>
      <c r="DM2863" s="25">
        <v>836.40788689999999</v>
      </c>
      <c r="DN2863" s="25"/>
      <c r="DO2863" s="25"/>
      <c r="DP2863" s="25">
        <v>3912.5567803809499</v>
      </c>
      <c r="DQ2863" s="25"/>
      <c r="DR2863" s="25">
        <v>2821.7046333152498</v>
      </c>
      <c r="DS2863" s="25">
        <v>6367.8840395433199</v>
      </c>
      <c r="DT2863" s="25">
        <v>5260.3870811051402</v>
      </c>
      <c r="DU2863" s="25">
        <v>2351.7581487031998</v>
      </c>
      <c r="DV2863" s="25"/>
      <c r="DW2863" s="25">
        <v>1684.4652277559901</v>
      </c>
      <c r="DX2863" s="25">
        <v>3516.6674995232902</v>
      </c>
      <c r="DY2863" s="25"/>
      <c r="DZ2863" s="25">
        <v>1685.02723614653</v>
      </c>
      <c r="EA2863" s="25"/>
      <c r="EB2863" s="25"/>
      <c r="EC2863" s="25"/>
      <c r="ED2863" s="25"/>
      <c r="EE2863" s="25">
        <v>1080</v>
      </c>
    </row>
    <row r="2864" spans="110:135" x14ac:dyDescent="0.2">
      <c r="DF2864" s="24" t="s">
        <v>6866</v>
      </c>
      <c r="DG2864" s="24" t="s">
        <v>212</v>
      </c>
      <c r="DH2864" s="25">
        <v>3669.2573230233502</v>
      </c>
      <c r="DI2864" s="25">
        <v>2821.7046333152498</v>
      </c>
      <c r="DJ2864" s="25">
        <v>59.854548024884998</v>
      </c>
      <c r="DK2864" s="25"/>
      <c r="DL2864" s="25">
        <v>6690</v>
      </c>
      <c r="DM2864" s="25">
        <v>1127.545558</v>
      </c>
      <c r="DN2864" s="25"/>
      <c r="DO2864" s="25"/>
      <c r="DP2864" s="25">
        <v>4402.1454644315099</v>
      </c>
      <c r="DQ2864" s="25"/>
      <c r="DR2864" s="25">
        <v>2821.7046333152498</v>
      </c>
      <c r="DS2864" s="25">
        <v>9463.5579154366296</v>
      </c>
      <c r="DT2864" s="25"/>
      <c r="DU2864" s="25">
        <v>3371.64073424654</v>
      </c>
      <c r="DV2864" s="25">
        <v>2331.07936952614</v>
      </c>
      <c r="DW2864" s="25">
        <v>2743.9251115690199</v>
      </c>
      <c r="DX2864" s="25">
        <v>3727.5011131695101</v>
      </c>
      <c r="DY2864" s="25">
        <v>2672.98168041998</v>
      </c>
      <c r="DZ2864" s="25">
        <v>2433.2470455339899</v>
      </c>
      <c r="EA2864" s="25"/>
      <c r="EB2864" s="25"/>
      <c r="EC2864" s="25">
        <v>2185.0165736550198</v>
      </c>
      <c r="ED2864" s="25"/>
      <c r="EE2864" s="25">
        <v>3730</v>
      </c>
    </row>
    <row r="2865" spans="110:135" x14ac:dyDescent="0.2">
      <c r="DF2865" s="24" t="s">
        <v>5122</v>
      </c>
      <c r="DG2865" s="24" t="s">
        <v>212</v>
      </c>
      <c r="DH2865" s="25">
        <v>2353.8297333258602</v>
      </c>
      <c r="DI2865" s="25">
        <v>2822.0648532560599</v>
      </c>
      <c r="DJ2865" s="25">
        <v>73.735279397331595</v>
      </c>
      <c r="DK2865" s="25"/>
      <c r="DL2865" s="25">
        <v>257</v>
      </c>
      <c r="DM2865" s="25">
        <v>50.686416770000001</v>
      </c>
      <c r="DN2865" s="25"/>
      <c r="DO2865" s="25"/>
      <c r="DP2865" s="25">
        <v>1092.98954257781</v>
      </c>
      <c r="DQ2865" s="25"/>
      <c r="DR2865" s="25"/>
      <c r="DS2865" s="25"/>
      <c r="DT2865" s="25"/>
      <c r="DU2865" s="25"/>
      <c r="DV2865" s="25">
        <v>2873.4801807295498</v>
      </c>
      <c r="DW2865" s="25">
        <v>2770.64952578257</v>
      </c>
      <c r="DX2865" s="25"/>
      <c r="DY2865" s="25">
        <v>3106.6012340071302</v>
      </c>
      <c r="DZ2865" s="25">
        <v>5009.7685708038898</v>
      </c>
      <c r="EA2865" s="25"/>
      <c r="EB2865" s="25"/>
      <c r="EC2865" s="25"/>
      <c r="ED2865" s="25">
        <v>3669.4623959359101</v>
      </c>
      <c r="EE2865" s="25"/>
    </row>
    <row r="2866" spans="110:135" x14ac:dyDescent="0.2">
      <c r="DF2866" s="24" t="s">
        <v>5666</v>
      </c>
      <c r="DG2866" s="24" t="s">
        <v>212</v>
      </c>
      <c r="DH2866" s="25">
        <v>2644.15616785878</v>
      </c>
      <c r="DI2866" s="25">
        <v>2822.8180016384599</v>
      </c>
      <c r="DJ2866" s="25">
        <v>50.4272359737204</v>
      </c>
      <c r="DK2866" s="25"/>
      <c r="DL2866" s="25">
        <v>1518</v>
      </c>
      <c r="DM2866" s="25">
        <v>600.4662558</v>
      </c>
      <c r="DN2866" s="25"/>
      <c r="DO2866" s="25"/>
      <c r="DP2866" s="25">
        <v>3819.8313238483202</v>
      </c>
      <c r="DQ2866" s="25"/>
      <c r="DR2866" s="25">
        <v>1168.9293402375899</v>
      </c>
      <c r="DS2866" s="25">
        <v>1771.8328020079</v>
      </c>
      <c r="DT2866" s="25"/>
      <c r="DU2866" s="25"/>
      <c r="DV2866" s="25">
        <v>4190.6469315463901</v>
      </c>
      <c r="DW2866" s="25">
        <v>2344.5571076472602</v>
      </c>
      <c r="DX2866" s="25">
        <v>4506.01174419162</v>
      </c>
      <c r="DY2866" s="25">
        <v>3106.6012340071302</v>
      </c>
      <c r="DZ2866" s="25">
        <v>3587.2984618188698</v>
      </c>
      <c r="EA2866" s="25">
        <v>3956.0369794206699</v>
      </c>
      <c r="EB2866" s="25"/>
      <c r="EC2866" s="25">
        <v>2822.8180016384599</v>
      </c>
      <c r="ED2866" s="25"/>
      <c r="EE2866" s="25">
        <v>981</v>
      </c>
    </row>
    <row r="2867" spans="110:135" x14ac:dyDescent="0.2">
      <c r="DF2867" s="24" t="s">
        <v>4990</v>
      </c>
      <c r="DG2867" s="24" t="s">
        <v>274</v>
      </c>
      <c r="DH2867" s="25">
        <v>2725.6017276979901</v>
      </c>
      <c r="DI2867" s="25">
        <v>2826.3196992001599</v>
      </c>
      <c r="DJ2867" s="25">
        <v>65.777895158634195</v>
      </c>
      <c r="DK2867" s="25"/>
      <c r="DL2867" s="25">
        <v>1310</v>
      </c>
      <c r="DM2867" s="25">
        <v>309.65477909999998</v>
      </c>
      <c r="DN2867" s="25">
        <v>575.19596520000005</v>
      </c>
      <c r="DO2867" s="25"/>
      <c r="DP2867" s="25">
        <v>2826.3196992001599</v>
      </c>
      <c r="DQ2867" s="25"/>
      <c r="DR2867" s="25"/>
      <c r="DS2867" s="25">
        <v>1879.0628610359699</v>
      </c>
      <c r="DT2867" s="25"/>
      <c r="DU2867" s="25">
        <v>6657.1643619112901</v>
      </c>
      <c r="DV2867" s="25">
        <v>2551.5394011251701</v>
      </c>
      <c r="DW2867" s="25">
        <v>2986.2443067408199</v>
      </c>
      <c r="DX2867" s="25">
        <v>3698.3626193182499</v>
      </c>
      <c r="DY2867" s="25"/>
      <c r="DZ2867" s="25">
        <v>2908.07501104623</v>
      </c>
      <c r="EA2867" s="25"/>
      <c r="EB2867" s="25"/>
      <c r="EC2867" s="25"/>
      <c r="ED2867" s="25"/>
      <c r="EE2867" s="25">
        <v>4280</v>
      </c>
    </row>
    <row r="2868" spans="110:135" x14ac:dyDescent="0.2">
      <c r="DF2868" s="24" t="s">
        <v>5404</v>
      </c>
      <c r="DG2868" s="24" t="s">
        <v>212</v>
      </c>
      <c r="DH2868" s="25">
        <v>2851.77561690636</v>
      </c>
      <c r="DI2868" s="25">
        <v>2826.8619681656401</v>
      </c>
      <c r="DJ2868" s="25">
        <v>57.301127096630601</v>
      </c>
      <c r="DK2868" s="25"/>
      <c r="DL2868" s="25">
        <v>3336</v>
      </c>
      <c r="DM2868" s="25">
        <v>730.18524149999996</v>
      </c>
      <c r="DN2868" s="25"/>
      <c r="DO2868" s="25"/>
      <c r="DP2868" s="25">
        <v>4313.3800497775301</v>
      </c>
      <c r="DQ2868" s="25"/>
      <c r="DR2868" s="25">
        <v>2317.7239363312801</v>
      </c>
      <c r="DS2868" s="25">
        <v>4930.3950795789096</v>
      </c>
      <c r="DT2868" s="25"/>
      <c r="DU2868" s="25"/>
      <c r="DV2868" s="25"/>
      <c r="DW2868" s="25">
        <v>1482.96939425041</v>
      </c>
      <c r="DX2868" s="25"/>
      <c r="DY2868" s="25"/>
      <c r="DZ2868" s="25"/>
      <c r="EA2868" s="25"/>
      <c r="EB2868" s="25"/>
      <c r="EC2868" s="25"/>
      <c r="ED2868" s="25"/>
      <c r="EE2868" s="25"/>
    </row>
    <row r="2869" spans="110:135" x14ac:dyDescent="0.2">
      <c r="DF2869" s="24" t="s">
        <v>6087</v>
      </c>
      <c r="DG2869" s="24" t="s">
        <v>212</v>
      </c>
      <c r="DH2869" s="25">
        <v>2857.0511115286999</v>
      </c>
      <c r="DI2869" s="25">
        <v>2829.2232181046302</v>
      </c>
      <c r="DJ2869" s="25">
        <v>59.469811580807999</v>
      </c>
      <c r="DK2869" s="25"/>
      <c r="DL2869" s="25">
        <v>1477</v>
      </c>
      <c r="DM2869" s="25">
        <v>1076.541941</v>
      </c>
      <c r="DN2869" s="25"/>
      <c r="DO2869" s="25">
        <v>1359.1824297999999</v>
      </c>
      <c r="DP2869" s="25">
        <v>1780.2321140285201</v>
      </c>
      <c r="DQ2869" s="25">
        <v>1465.22885872794</v>
      </c>
      <c r="DR2869" s="25">
        <v>2853.88065459483</v>
      </c>
      <c r="DS2869" s="25">
        <v>3999.4428011469199</v>
      </c>
      <c r="DT2869" s="25"/>
      <c r="DU2869" s="25">
        <v>1276.1115808366201</v>
      </c>
      <c r="DV2869" s="25">
        <v>3234.1708599149101</v>
      </c>
      <c r="DW2869" s="25">
        <v>2829.2232181046302</v>
      </c>
      <c r="DX2869" s="25"/>
      <c r="DY2869" s="25">
        <v>5161.5267323425896</v>
      </c>
      <c r="DZ2869" s="25">
        <v>2713.5093270276002</v>
      </c>
      <c r="EA2869" s="25"/>
      <c r="EB2869" s="25"/>
      <c r="EC2869" s="25">
        <v>2877.7414237529701</v>
      </c>
      <c r="ED2869" s="25">
        <v>3371.9747316530102</v>
      </c>
      <c r="EE2869" s="25">
        <v>7380</v>
      </c>
    </row>
    <row r="2870" spans="110:135" x14ac:dyDescent="0.2">
      <c r="DF2870" s="24" t="s">
        <v>6137</v>
      </c>
      <c r="DG2870" s="24" t="s">
        <v>212</v>
      </c>
      <c r="DH2870" s="25">
        <v>3385.6996166910399</v>
      </c>
      <c r="DI2870" s="25">
        <v>2829.4264784045099</v>
      </c>
      <c r="DJ2870" s="25">
        <v>83.856546278367006</v>
      </c>
      <c r="DK2870" s="25"/>
      <c r="DL2870" s="25">
        <v>9371</v>
      </c>
      <c r="DM2870" s="25">
        <v>221.80299500000001</v>
      </c>
      <c r="DN2870" s="25"/>
      <c r="DO2870" s="25"/>
      <c r="DP2870" s="25">
        <v>3216.2257687937099</v>
      </c>
      <c r="DQ2870" s="25"/>
      <c r="DR2870" s="25">
        <v>1673.2197670693899</v>
      </c>
      <c r="DS2870" s="25">
        <v>1603.1780017890601</v>
      </c>
      <c r="DT2870" s="25">
        <v>5341.3174440671801</v>
      </c>
      <c r="DU2870" s="25">
        <v>2763.9688315411099</v>
      </c>
      <c r="DV2870" s="25"/>
      <c r="DW2870" s="25"/>
      <c r="DX2870" s="25"/>
      <c r="DY2870" s="25"/>
      <c r="DZ2870" s="25"/>
      <c r="EA2870" s="25">
        <v>2894.8841252678999</v>
      </c>
      <c r="EB2870" s="25"/>
      <c r="EC2870" s="25"/>
      <c r="ED2870" s="25"/>
      <c r="EE2870" s="25"/>
    </row>
    <row r="2871" spans="110:135" x14ac:dyDescent="0.2">
      <c r="DF2871" s="24" t="s">
        <v>7367</v>
      </c>
      <c r="DG2871" s="24" t="s">
        <v>212</v>
      </c>
      <c r="DH2871" s="25">
        <v>4316.1436668347797</v>
      </c>
      <c r="DI2871" s="25">
        <v>2829.6522550781801</v>
      </c>
      <c r="DJ2871" s="25">
        <v>104.371778708653</v>
      </c>
      <c r="DK2871" s="25"/>
      <c r="DL2871" s="25">
        <v>19229</v>
      </c>
      <c r="DM2871" s="25">
        <v>484.45692020000001</v>
      </c>
      <c r="DN2871" s="25"/>
      <c r="DO2871" s="25"/>
      <c r="DP2871" s="25">
        <v>2341.1143133805199</v>
      </c>
      <c r="DQ2871" s="25">
        <v>2633.6846961476999</v>
      </c>
      <c r="DR2871" s="25">
        <v>2836.0488993572199</v>
      </c>
      <c r="DS2871" s="25">
        <v>2763.7798844866702</v>
      </c>
      <c r="DT2871" s="25">
        <v>6405.4673049736202</v>
      </c>
      <c r="DU2871" s="25"/>
      <c r="DV2871" s="25">
        <v>2132.07744983045</v>
      </c>
      <c r="DW2871" s="25">
        <v>2823.25561079915</v>
      </c>
      <c r="DX2871" s="25"/>
      <c r="DY2871" s="25">
        <v>3304.6854471862298</v>
      </c>
      <c r="DZ2871" s="25">
        <v>3706.89559337842</v>
      </c>
      <c r="EA2871" s="25"/>
      <c r="EB2871" s="25"/>
      <c r="EC2871" s="25">
        <v>4354.1395177756203</v>
      </c>
      <c r="ED2871" s="25">
        <v>4681.4056981712602</v>
      </c>
      <c r="EE2871" s="25">
        <v>2730</v>
      </c>
    </row>
    <row r="2872" spans="110:135" x14ac:dyDescent="0.2">
      <c r="DF2872" s="24" t="s">
        <v>5412</v>
      </c>
      <c r="DG2872" s="24" t="s">
        <v>212</v>
      </c>
      <c r="DH2872" s="25">
        <v>3318.78340470387</v>
      </c>
      <c r="DI2872" s="25">
        <v>2832.9341650055399</v>
      </c>
      <c r="DJ2872" s="25">
        <v>56.282095379006101</v>
      </c>
      <c r="DK2872" s="25"/>
      <c r="DL2872" s="25">
        <v>4981</v>
      </c>
      <c r="DM2872" s="25">
        <v>1750.9107389999999</v>
      </c>
      <c r="DN2872" s="25"/>
      <c r="DO2872" s="25"/>
      <c r="DP2872" s="25">
        <v>4347.4413537581404</v>
      </c>
      <c r="DQ2872" s="25">
        <v>1032.8286830675499</v>
      </c>
      <c r="DR2872" s="25">
        <v>5695.30327445477</v>
      </c>
      <c r="DS2872" s="25">
        <v>2832.9341650055399</v>
      </c>
      <c r="DT2872" s="25"/>
      <c r="DU2872" s="25">
        <v>6758.4860579305496</v>
      </c>
      <c r="DV2872" s="25"/>
      <c r="DW2872" s="25">
        <v>1793.8745300011699</v>
      </c>
      <c r="DX2872" s="25"/>
      <c r="DY2872" s="25">
        <v>2355.2508548003898</v>
      </c>
      <c r="DZ2872" s="25"/>
      <c r="EA2872" s="25"/>
      <c r="EB2872" s="25"/>
      <c r="EC2872" s="25"/>
      <c r="ED2872" s="25">
        <v>3188.58779372443</v>
      </c>
      <c r="EE2872" s="25">
        <v>1770</v>
      </c>
    </row>
    <row r="2873" spans="110:135" x14ac:dyDescent="0.2">
      <c r="DF2873" s="24" t="s">
        <v>5108</v>
      </c>
      <c r="DG2873" s="24" t="s">
        <v>212</v>
      </c>
      <c r="DH2873" s="25">
        <v>2840.2154989124901</v>
      </c>
      <c r="DI2873" s="25">
        <v>2834.56572102669</v>
      </c>
      <c r="DJ2873" s="25">
        <v>41.683242526201703</v>
      </c>
      <c r="DK2873" s="25"/>
      <c r="DL2873" s="25">
        <v>4430</v>
      </c>
      <c r="DM2873" s="25">
        <v>841.20768499999997</v>
      </c>
      <c r="DN2873" s="25"/>
      <c r="DO2873" s="25">
        <v>4965.0745573000004</v>
      </c>
      <c r="DP2873" s="25">
        <v>2840.2458371449402</v>
      </c>
      <c r="DQ2873" s="25"/>
      <c r="DR2873" s="25">
        <v>2828.8856049084402</v>
      </c>
      <c r="DS2873" s="25">
        <v>2850.6289519647098</v>
      </c>
      <c r="DT2873" s="25"/>
      <c r="DU2873" s="25">
        <v>3538.17976673983</v>
      </c>
      <c r="DV2873" s="25"/>
      <c r="DW2873" s="25">
        <v>1750.31111048716</v>
      </c>
      <c r="DX2873" s="25"/>
      <c r="DY2873" s="25"/>
      <c r="DZ2873" s="25">
        <v>1461.64502086729</v>
      </c>
      <c r="EA2873" s="25"/>
      <c r="EB2873" s="25"/>
      <c r="EC2873" s="25">
        <v>2387.57368687809</v>
      </c>
      <c r="ED2873" s="25">
        <v>3578.8337656594299</v>
      </c>
      <c r="EE2873" s="25">
        <v>2610</v>
      </c>
    </row>
    <row r="2874" spans="110:135" x14ac:dyDescent="0.2">
      <c r="DF2874" s="24" t="s">
        <v>5470</v>
      </c>
      <c r="DG2874" s="24" t="s">
        <v>212</v>
      </c>
      <c r="DH2874" s="25">
        <v>2620.9424267990298</v>
      </c>
      <c r="DI2874" s="25">
        <v>2835.99760785424</v>
      </c>
      <c r="DJ2874" s="25">
        <v>37.812201917052299</v>
      </c>
      <c r="DK2874" s="25"/>
      <c r="DL2874" s="25">
        <v>3652</v>
      </c>
      <c r="DM2874" s="25">
        <v>2887.4686230000002</v>
      </c>
      <c r="DN2874" s="25"/>
      <c r="DO2874" s="25"/>
      <c r="DP2874" s="25">
        <v>778.85698779934103</v>
      </c>
      <c r="DQ2874" s="25">
        <v>2685.6036030659898</v>
      </c>
      <c r="DR2874" s="25"/>
      <c r="DS2874" s="25">
        <v>3160.28215913958</v>
      </c>
      <c r="DT2874" s="25"/>
      <c r="DU2874" s="25">
        <v>1139.8034223494201</v>
      </c>
      <c r="DV2874" s="25">
        <v>2331.9754687875802</v>
      </c>
      <c r="DW2874" s="25">
        <v>2784.5265927084902</v>
      </c>
      <c r="DX2874" s="25"/>
      <c r="DY2874" s="25"/>
      <c r="DZ2874" s="25">
        <v>3317.33005045748</v>
      </c>
      <c r="EA2874" s="25">
        <v>4048.95544918827</v>
      </c>
      <c r="EB2874" s="25"/>
      <c r="EC2874" s="25"/>
      <c r="ED2874" s="25">
        <v>3034.5067650921601</v>
      </c>
      <c r="EE2874" s="25">
        <v>1630</v>
      </c>
    </row>
    <row r="2875" spans="110:135" x14ac:dyDescent="0.2">
      <c r="DF2875" s="24" t="s">
        <v>6194</v>
      </c>
      <c r="DG2875" s="24" t="s">
        <v>212</v>
      </c>
      <c r="DH2875" s="25">
        <v>2996.2899144230601</v>
      </c>
      <c r="DI2875" s="25">
        <v>2836</v>
      </c>
      <c r="DJ2875" s="25">
        <v>49.217476791722703</v>
      </c>
      <c r="DK2875" s="25"/>
      <c r="DL2875" s="25">
        <v>2836</v>
      </c>
      <c r="DM2875" s="25">
        <v>236.08192399999999</v>
      </c>
      <c r="DN2875" s="25"/>
      <c r="DO2875" s="25"/>
      <c r="DP2875" s="25">
        <v>2745.2011873761599</v>
      </c>
      <c r="DQ2875" s="25"/>
      <c r="DR2875" s="25"/>
      <c r="DS2875" s="25">
        <v>4059.8512778572699</v>
      </c>
      <c r="DT2875" s="25"/>
      <c r="DU2875" s="25">
        <v>1981.1486957371501</v>
      </c>
      <c r="DV2875" s="25"/>
      <c r="DW2875" s="25">
        <v>2316.78413016274</v>
      </c>
      <c r="DX2875" s="25"/>
      <c r="DY2875" s="25">
        <v>3695.4518742958599</v>
      </c>
      <c r="DZ2875" s="25">
        <v>2990.8081831260702</v>
      </c>
      <c r="EA2875" s="25">
        <v>1781.59285339188</v>
      </c>
      <c r="EB2875" s="25"/>
      <c r="EC2875" s="25">
        <v>5387.2318774423302</v>
      </c>
      <c r="ED2875" s="25">
        <v>4929.0370552642398</v>
      </c>
      <c r="EE2875" s="25"/>
    </row>
    <row r="2876" spans="110:135" x14ac:dyDescent="0.2">
      <c r="DF2876" s="24" t="s">
        <v>5532</v>
      </c>
      <c r="DG2876" s="24" t="s">
        <v>212</v>
      </c>
      <c r="DH2876" s="25">
        <v>2696.2237498178001</v>
      </c>
      <c r="DI2876" s="25">
        <v>2836.9091332858902</v>
      </c>
      <c r="DJ2876" s="25">
        <v>45.980082625076697</v>
      </c>
      <c r="DK2876" s="25"/>
      <c r="DL2876" s="25">
        <v>2047</v>
      </c>
      <c r="DM2876" s="25">
        <v>778.12670809999997</v>
      </c>
      <c r="DN2876" s="25"/>
      <c r="DO2876" s="25"/>
      <c r="DP2876" s="25">
        <v>2933.6691435422899</v>
      </c>
      <c r="DQ2876" s="25"/>
      <c r="DR2876" s="25">
        <v>3655.0395088366299</v>
      </c>
      <c r="DS2876" s="25">
        <v>5231.5855221514403</v>
      </c>
      <c r="DT2876" s="25"/>
      <c r="DU2876" s="25">
        <v>1502.4938600630201</v>
      </c>
      <c r="DV2876" s="25">
        <v>3220.3933483518599</v>
      </c>
      <c r="DW2876" s="25">
        <v>2279.5370812226001</v>
      </c>
      <c r="DX2876" s="25"/>
      <c r="DY2876" s="25"/>
      <c r="DZ2876" s="25">
        <v>2836.9091332858902</v>
      </c>
      <c r="EA2876" s="25"/>
      <c r="EB2876" s="25"/>
      <c r="EC2876" s="25">
        <v>3573.7069424420501</v>
      </c>
      <c r="ED2876" s="25"/>
      <c r="EE2876" s="25">
        <v>1600</v>
      </c>
    </row>
    <row r="2877" spans="110:135" x14ac:dyDescent="0.2">
      <c r="DF2877" s="24" t="s">
        <v>6757</v>
      </c>
      <c r="DG2877" s="24" t="s">
        <v>274</v>
      </c>
      <c r="DH2877" s="25">
        <v>3379.60520332646</v>
      </c>
      <c r="DI2877" s="25">
        <v>2837</v>
      </c>
      <c r="DJ2877" s="25">
        <v>32.054482212172701</v>
      </c>
      <c r="DK2877" s="25">
        <v>4627</v>
      </c>
      <c r="DL2877" s="25">
        <v>2837</v>
      </c>
      <c r="DM2877" s="25"/>
      <c r="DN2877" s="25"/>
      <c r="DO2877" s="25"/>
      <c r="DP2877" s="25"/>
      <c r="DQ2877" s="25"/>
      <c r="DR2877" s="25"/>
      <c r="DS2877" s="25">
        <v>2674.81560997938</v>
      </c>
      <c r="DT2877" s="25"/>
      <c r="DU2877" s="25"/>
      <c r="DV2877" s="25"/>
      <c r="DW2877" s="25"/>
      <c r="DX2877" s="25"/>
      <c r="DY2877" s="25"/>
      <c r="DZ2877" s="25"/>
      <c r="EA2877" s="25"/>
      <c r="EB2877" s="25"/>
      <c r="EC2877" s="25"/>
      <c r="ED2877" s="25"/>
      <c r="EE2877" s="25"/>
    </row>
    <row r="2878" spans="110:135" x14ac:dyDescent="0.2">
      <c r="DF2878" s="24" t="s">
        <v>5064</v>
      </c>
      <c r="DG2878" s="24" t="s">
        <v>212</v>
      </c>
      <c r="DH2878" s="25">
        <v>3344.59514234072</v>
      </c>
      <c r="DI2878" s="25">
        <v>2838</v>
      </c>
      <c r="DJ2878" s="25">
        <v>74.4237408752482</v>
      </c>
      <c r="DK2878" s="25">
        <v>3875</v>
      </c>
      <c r="DL2878" s="25">
        <v>2838</v>
      </c>
      <c r="DM2878" s="25">
        <v>82.880890309999998</v>
      </c>
      <c r="DN2878" s="25"/>
      <c r="DO2878" s="25"/>
      <c r="DP2878" s="25">
        <v>1219.0118175589701</v>
      </c>
      <c r="DQ2878" s="25">
        <v>3577.1032791910602</v>
      </c>
      <c r="DR2878" s="25">
        <v>6526.40366794083</v>
      </c>
      <c r="DS2878" s="25">
        <v>2724.28558112877</v>
      </c>
      <c r="DT2878" s="25">
        <v>7792.3351472938002</v>
      </c>
      <c r="DU2878" s="25"/>
      <c r="DV2878" s="25"/>
      <c r="DW2878" s="25">
        <v>1466.33589764305</v>
      </c>
      <c r="DX2878" s="25"/>
      <c r="DY2878" s="25"/>
      <c r="DZ2878" s="25"/>
      <c r="EA2878" s="25"/>
      <c r="EB2878" s="25"/>
      <c r="EC2878" s="25"/>
      <c r="ED2878" s="25"/>
      <c r="EE2878" s="25"/>
    </row>
    <row r="2879" spans="110:135" x14ac:dyDescent="0.2">
      <c r="DF2879" s="24" t="s">
        <v>5753</v>
      </c>
      <c r="DG2879" s="24" t="s">
        <v>274</v>
      </c>
      <c r="DH2879" s="25">
        <v>3310.7597669782699</v>
      </c>
      <c r="DI2879" s="25">
        <v>2840</v>
      </c>
      <c r="DJ2879" s="25">
        <v>57.7639552908689</v>
      </c>
      <c r="DK2879" s="25"/>
      <c r="DL2879" s="25">
        <v>7236</v>
      </c>
      <c r="DM2879" s="25">
        <v>637.87150559999998</v>
      </c>
      <c r="DN2879" s="25"/>
      <c r="DO2879" s="25"/>
      <c r="DP2879" s="25">
        <v>2554.4435976586701</v>
      </c>
      <c r="DQ2879" s="25">
        <v>5684.3348569434902</v>
      </c>
      <c r="DR2879" s="25">
        <v>2628.3222212741498</v>
      </c>
      <c r="DS2879" s="25">
        <v>2271.5511842875699</v>
      </c>
      <c r="DT2879" s="25"/>
      <c r="DU2879" s="25">
        <v>1038.6546278015401</v>
      </c>
      <c r="DV2879" s="25">
        <v>3753.8347010950702</v>
      </c>
      <c r="DW2879" s="25"/>
      <c r="DX2879" s="25"/>
      <c r="DY2879" s="25"/>
      <c r="DZ2879" s="25">
        <v>3771.3670661360402</v>
      </c>
      <c r="EA2879" s="25"/>
      <c r="EB2879" s="25"/>
      <c r="EC2879" s="25"/>
      <c r="ED2879" s="25">
        <v>4001.9776759643901</v>
      </c>
      <c r="EE2879" s="25">
        <v>2840</v>
      </c>
    </row>
    <row r="2880" spans="110:135" x14ac:dyDescent="0.2">
      <c r="DF2880" s="24" t="s">
        <v>8266</v>
      </c>
      <c r="DG2880" s="24" t="s">
        <v>212</v>
      </c>
      <c r="DH2880" s="25">
        <v>7123.5411234859002</v>
      </c>
      <c r="DI2880" s="25">
        <v>2840</v>
      </c>
      <c r="DJ2880" s="25">
        <v>173.28606938009301</v>
      </c>
      <c r="DK2880" s="25"/>
      <c r="DL2880" s="25">
        <v>43881</v>
      </c>
      <c r="DM2880" s="25">
        <v>8089.8049540000002</v>
      </c>
      <c r="DN2880" s="25"/>
      <c r="DO2880" s="25">
        <v>5784.3816172999996</v>
      </c>
      <c r="DP2880" s="25">
        <v>3110.1286262190602</v>
      </c>
      <c r="DQ2880" s="25"/>
      <c r="DR2880" s="25">
        <v>2792.8012945518599</v>
      </c>
      <c r="DS2880" s="25">
        <v>3931.8261280237498</v>
      </c>
      <c r="DT2880" s="25"/>
      <c r="DU2880" s="25">
        <v>1887.9436357992299</v>
      </c>
      <c r="DV2880" s="25"/>
      <c r="DW2880" s="25">
        <v>1652.17705149945</v>
      </c>
      <c r="DX2880" s="25"/>
      <c r="DY2880" s="25"/>
      <c r="DZ2880" s="25">
        <v>1649.70064831266</v>
      </c>
      <c r="EA2880" s="25">
        <v>2739.1884026388602</v>
      </c>
      <c r="EB2880" s="25"/>
      <c r="EC2880" s="25"/>
      <c r="ED2880" s="25"/>
      <c r="EE2880" s="25">
        <v>2840</v>
      </c>
    </row>
    <row r="2881" spans="110:135" x14ac:dyDescent="0.2">
      <c r="DF2881" s="24" t="s">
        <v>5080</v>
      </c>
      <c r="DG2881" s="24" t="s">
        <v>212</v>
      </c>
      <c r="DH2881" s="25">
        <v>2856.18263814484</v>
      </c>
      <c r="DI2881" s="25">
        <v>2840</v>
      </c>
      <c r="DJ2881" s="25">
        <v>53.054632408635797</v>
      </c>
      <c r="DK2881" s="25"/>
      <c r="DL2881" s="25">
        <v>3801</v>
      </c>
      <c r="DM2881" s="25">
        <v>703.15613540000004</v>
      </c>
      <c r="DN2881" s="25"/>
      <c r="DO2881" s="25"/>
      <c r="DP2881" s="25"/>
      <c r="DQ2881" s="25"/>
      <c r="DR2881" s="25">
        <v>3474.5989540166402</v>
      </c>
      <c r="DS2881" s="25">
        <v>5306.2639243379399</v>
      </c>
      <c r="DT2881" s="25"/>
      <c r="DU2881" s="25">
        <v>1648.3711465361</v>
      </c>
      <c r="DV2881" s="25"/>
      <c r="DW2881" s="25"/>
      <c r="DX2881" s="25"/>
      <c r="DY2881" s="25"/>
      <c r="DZ2881" s="25">
        <v>2219.88830672322</v>
      </c>
      <c r="EA2881" s="25"/>
      <c r="EB2881" s="25"/>
      <c r="EC2881" s="25"/>
      <c r="ED2881" s="25"/>
      <c r="EE2881" s="25">
        <v>2840</v>
      </c>
    </row>
    <row r="2882" spans="110:135" x14ac:dyDescent="0.2">
      <c r="DF2882" s="24" t="s">
        <v>6442</v>
      </c>
      <c r="DG2882" s="24" t="s">
        <v>212</v>
      </c>
      <c r="DH2882" s="25">
        <v>3684.9800700536898</v>
      </c>
      <c r="DI2882" s="25">
        <v>2841.20040159672</v>
      </c>
      <c r="DJ2882" s="25">
        <v>64.807814792040205</v>
      </c>
      <c r="DK2882" s="25"/>
      <c r="DL2882" s="25">
        <v>2803</v>
      </c>
      <c r="DM2882" s="25">
        <v>1094.5895559999999</v>
      </c>
      <c r="DN2882" s="25"/>
      <c r="DO2882" s="25">
        <v>2569.6394945000002</v>
      </c>
      <c r="DP2882" s="25">
        <v>2205.7016071082599</v>
      </c>
      <c r="DQ2882" s="25"/>
      <c r="DR2882" s="25">
        <v>2558.0769833474201</v>
      </c>
      <c r="DS2882" s="25">
        <v>7761.1913994316101</v>
      </c>
      <c r="DT2882" s="25">
        <v>10553.7058556434</v>
      </c>
      <c r="DU2882" s="25">
        <v>2841.20040159672</v>
      </c>
      <c r="DV2882" s="25">
        <v>3787.1897160136</v>
      </c>
      <c r="DW2882" s="25">
        <v>2833.20299546568</v>
      </c>
      <c r="DX2882" s="25"/>
      <c r="DY2882" s="25">
        <v>3071.4850774410902</v>
      </c>
      <c r="DZ2882" s="25">
        <v>2608.94923572679</v>
      </c>
      <c r="EA2882" s="25"/>
      <c r="EB2882" s="25"/>
      <c r="EC2882" s="25">
        <v>3175.0931331048</v>
      </c>
      <c r="ED2882" s="25">
        <v>4261.6755954259497</v>
      </c>
      <c r="EE2882" s="25">
        <v>3150</v>
      </c>
    </row>
    <row r="2883" spans="110:135" x14ac:dyDescent="0.2">
      <c r="DF2883" s="24" t="s">
        <v>5495</v>
      </c>
      <c r="DG2883" s="24" t="s">
        <v>212</v>
      </c>
      <c r="DH2883" s="25">
        <v>2850.9953726027102</v>
      </c>
      <c r="DI2883" s="25">
        <v>2842.4789411031902</v>
      </c>
      <c r="DJ2883" s="25">
        <v>58.0077990897652</v>
      </c>
      <c r="DK2883" s="25"/>
      <c r="DL2883" s="25">
        <v>2469</v>
      </c>
      <c r="DM2883" s="25">
        <v>700.79933029999995</v>
      </c>
      <c r="DN2883" s="25">
        <v>1326.5468000000001</v>
      </c>
      <c r="DO2883" s="25"/>
      <c r="DP2883" s="25">
        <v>4752.7392682690397</v>
      </c>
      <c r="DQ2883" s="25">
        <v>6691.3622231357604</v>
      </c>
      <c r="DR2883" s="25"/>
      <c r="DS2883" s="25">
        <v>2705.2022109163699</v>
      </c>
      <c r="DT2883" s="25"/>
      <c r="DU2883" s="25">
        <v>344.58778834438198</v>
      </c>
      <c r="DV2883" s="25">
        <v>3165.1321402325598</v>
      </c>
      <c r="DW2883" s="25"/>
      <c r="DX2883" s="25"/>
      <c r="DY2883" s="25">
        <v>3421.5400317838498</v>
      </c>
      <c r="DZ2883" s="25">
        <v>2842.4789411031902</v>
      </c>
      <c r="EA2883" s="25">
        <v>2233.4434259629102</v>
      </c>
      <c r="EB2883" s="25"/>
      <c r="EC2883" s="25">
        <v>3241.7300638382899</v>
      </c>
      <c r="ED2883" s="25">
        <v>3168.3776199488898</v>
      </c>
      <c r="EE2883" s="25"/>
    </row>
    <row r="2884" spans="110:135" x14ac:dyDescent="0.2">
      <c r="DF2884" s="24" t="s">
        <v>6267</v>
      </c>
      <c r="DG2884" s="24" t="s">
        <v>212</v>
      </c>
      <c r="DH2884" s="25">
        <v>3627.7165830197</v>
      </c>
      <c r="DI2884" s="25">
        <v>2842.6059730035699</v>
      </c>
      <c r="DJ2884" s="25">
        <v>75.277457747696204</v>
      </c>
      <c r="DK2884" s="25"/>
      <c r="DL2884" s="25">
        <v>5532</v>
      </c>
      <c r="DM2884" s="25">
        <v>928.54696409999997</v>
      </c>
      <c r="DN2884" s="25"/>
      <c r="DO2884" s="25"/>
      <c r="DP2884" s="25">
        <v>3180.2834004914298</v>
      </c>
      <c r="DQ2884" s="25"/>
      <c r="DR2884" s="25">
        <v>9727.8025883908304</v>
      </c>
      <c r="DS2884" s="25">
        <v>2842.6059730035699</v>
      </c>
      <c r="DT2884" s="25"/>
      <c r="DU2884" s="25">
        <v>4797.5659685505498</v>
      </c>
      <c r="DV2884" s="25"/>
      <c r="DW2884" s="25"/>
      <c r="DX2884" s="25"/>
      <c r="DY2884" s="25"/>
      <c r="DZ2884" s="25">
        <v>1524.6872382581601</v>
      </c>
      <c r="EA2884" s="25">
        <v>2085.9571143827802</v>
      </c>
      <c r="EB2884" s="25"/>
      <c r="EC2884" s="25"/>
      <c r="ED2884" s="25"/>
      <c r="EE2884" s="25">
        <v>2030</v>
      </c>
    </row>
    <row r="2885" spans="110:135" x14ac:dyDescent="0.2">
      <c r="DF2885" s="24" t="s">
        <v>6690</v>
      </c>
      <c r="DG2885" s="24" t="s">
        <v>212</v>
      </c>
      <c r="DH2885" s="25">
        <v>2843.5</v>
      </c>
      <c r="DI2885" s="25">
        <v>2843.5</v>
      </c>
      <c r="DJ2885" s="25">
        <v>127.644772563058</v>
      </c>
      <c r="DK2885" s="25">
        <v>5410</v>
      </c>
      <c r="DL2885" s="25">
        <v>277</v>
      </c>
      <c r="DM2885" s="25"/>
      <c r="DN2885" s="25"/>
      <c r="DO2885" s="25"/>
      <c r="DP2885" s="25"/>
      <c r="DQ2885" s="25"/>
      <c r="DR2885" s="25"/>
      <c r="DS2885" s="25"/>
      <c r="DT2885" s="25"/>
      <c r="DU2885" s="25"/>
      <c r="DV2885" s="25"/>
      <c r="DW2885" s="25"/>
      <c r="DX2885" s="25"/>
      <c r="DY2885" s="25"/>
      <c r="DZ2885" s="25"/>
      <c r="EA2885" s="25"/>
      <c r="EB2885" s="25"/>
      <c r="EC2885" s="25"/>
      <c r="ED2885" s="25"/>
      <c r="EE2885" s="25"/>
    </row>
    <row r="2886" spans="110:135" x14ac:dyDescent="0.2">
      <c r="DF2886" s="24" t="s">
        <v>7371</v>
      </c>
      <c r="DG2886" s="24" t="s">
        <v>212</v>
      </c>
      <c r="DH2886" s="25">
        <v>2846.7386733903099</v>
      </c>
      <c r="DI2886" s="25">
        <v>2846.7386733903099</v>
      </c>
      <c r="DJ2886" s="25">
        <v>83.621690299887007</v>
      </c>
      <c r="DK2886" s="25">
        <v>4530</v>
      </c>
      <c r="DL2886" s="25"/>
      <c r="DM2886" s="25"/>
      <c r="DN2886" s="25"/>
      <c r="DO2886" s="25"/>
      <c r="DP2886" s="25"/>
      <c r="DQ2886" s="25"/>
      <c r="DR2886" s="25"/>
      <c r="DS2886" s="25"/>
      <c r="DT2886" s="25"/>
      <c r="DU2886" s="25"/>
      <c r="DV2886" s="25"/>
      <c r="DW2886" s="25">
        <v>1163.4773467806201</v>
      </c>
      <c r="DX2886" s="25"/>
      <c r="DY2886" s="25"/>
      <c r="DZ2886" s="25"/>
      <c r="EA2886" s="25"/>
      <c r="EB2886" s="25"/>
      <c r="EC2886" s="25"/>
      <c r="ED2886" s="25"/>
      <c r="EE2886" s="25"/>
    </row>
    <row r="2887" spans="110:135" x14ac:dyDescent="0.2">
      <c r="DF2887" s="24" t="s">
        <v>6089</v>
      </c>
      <c r="DG2887" s="24" t="s">
        <v>212</v>
      </c>
      <c r="DH2887" s="25">
        <v>3404.4527044972201</v>
      </c>
      <c r="DI2887" s="25">
        <v>2849.6848334107899</v>
      </c>
      <c r="DJ2887" s="25">
        <v>77.234066881664802</v>
      </c>
      <c r="DK2887" s="25"/>
      <c r="DL2887" s="25">
        <v>3842</v>
      </c>
      <c r="DM2887" s="25">
        <v>23.508065120000001</v>
      </c>
      <c r="DN2887" s="25"/>
      <c r="DO2887" s="25"/>
      <c r="DP2887" s="25">
        <v>2350.30016820938</v>
      </c>
      <c r="DQ2887" s="25">
        <v>7649.6728860175899</v>
      </c>
      <c r="DR2887" s="25">
        <v>975.53591460529503</v>
      </c>
      <c r="DS2887" s="25">
        <v>4117.5687229452697</v>
      </c>
      <c r="DT2887" s="25"/>
      <c r="DU2887" s="25"/>
      <c r="DV2887" s="25"/>
      <c r="DW2887" s="25">
        <v>2463.0663423086098</v>
      </c>
      <c r="DX2887" s="25"/>
      <c r="DY2887" s="25">
        <v>3236.30332451297</v>
      </c>
      <c r="DZ2887" s="25">
        <v>1466.5716212530799</v>
      </c>
      <c r="EA2887" s="25"/>
      <c r="EB2887" s="25"/>
      <c r="EC2887" s="25"/>
      <c r="ED2887" s="25"/>
      <c r="EE2887" s="25">
        <v>7920</v>
      </c>
    </row>
    <row r="2888" spans="110:135" x14ac:dyDescent="0.2">
      <c r="DF2888" s="24" t="s">
        <v>5894</v>
      </c>
      <c r="DG2888" s="24" t="s">
        <v>212</v>
      </c>
      <c r="DH2888" s="25">
        <v>3638.1820586500698</v>
      </c>
      <c r="DI2888" s="25">
        <v>2852.7450203516601</v>
      </c>
      <c r="DJ2888" s="25">
        <v>81.336697231586996</v>
      </c>
      <c r="DK2888" s="25">
        <v>1924</v>
      </c>
      <c r="DL2888" s="25">
        <v>1906</v>
      </c>
      <c r="DM2888" s="25">
        <v>523.26790500000004</v>
      </c>
      <c r="DN2888" s="25">
        <v>2199.4135040000001</v>
      </c>
      <c r="DO2888" s="25"/>
      <c r="DP2888" s="25">
        <v>6082.3518193085501</v>
      </c>
      <c r="DQ2888" s="25">
        <v>4140.9908261021801</v>
      </c>
      <c r="DR2888" s="25">
        <v>2999.59767788314</v>
      </c>
      <c r="DS2888" s="25">
        <v>5396.7214961074496</v>
      </c>
      <c r="DT2888" s="25">
        <v>12899.311069629501</v>
      </c>
      <c r="DU2888" s="25">
        <v>5324.7932624274799</v>
      </c>
      <c r="DV2888" s="25">
        <v>3991.9767097836102</v>
      </c>
      <c r="DW2888" s="25">
        <v>2775.60405967716</v>
      </c>
      <c r="DX2888" s="25"/>
      <c r="DY2888" s="25">
        <v>2385.1555745717601</v>
      </c>
      <c r="DZ2888" s="25">
        <v>2373.84305288419</v>
      </c>
      <c r="EA2888" s="25"/>
      <c r="EB2888" s="25"/>
      <c r="EC2888" s="25">
        <v>2929.8859810261602</v>
      </c>
      <c r="ED2888" s="25"/>
      <c r="EE2888" s="25">
        <v>358</v>
      </c>
    </row>
    <row r="2889" spans="110:135" x14ac:dyDescent="0.2">
      <c r="DF2889" s="24" t="s">
        <v>7100</v>
      </c>
      <c r="DG2889" s="24" t="s">
        <v>212</v>
      </c>
      <c r="DH2889" s="25">
        <v>5108.7694436039901</v>
      </c>
      <c r="DI2889" s="25">
        <v>2854.21618194337</v>
      </c>
      <c r="DJ2889" s="25">
        <v>128.17583625981499</v>
      </c>
      <c r="DK2889" s="25"/>
      <c r="DL2889" s="25">
        <v>16998</v>
      </c>
      <c r="DM2889" s="25">
        <v>111.51875699999999</v>
      </c>
      <c r="DN2889" s="25">
        <v>2851.7435890000002</v>
      </c>
      <c r="DO2889" s="25"/>
      <c r="DP2889" s="25">
        <v>106.763693748477</v>
      </c>
      <c r="DQ2889" s="25">
        <v>2856.6887748867398</v>
      </c>
      <c r="DR2889" s="25">
        <v>4569.8839815193096</v>
      </c>
      <c r="DS2889" s="25">
        <v>155.57647613472099</v>
      </c>
      <c r="DT2889" s="25">
        <v>17216.192478606299</v>
      </c>
      <c r="DU2889" s="25">
        <v>4691.7655156314404</v>
      </c>
      <c r="DV2889" s="25"/>
      <c r="DW2889" s="25">
        <v>1529.56116951283</v>
      </c>
      <c r="DX2889" s="25"/>
      <c r="DY2889" s="25"/>
      <c r="DZ2889" s="25"/>
      <c r="EA2889" s="25"/>
      <c r="EB2889" s="25"/>
      <c r="EC2889" s="25"/>
      <c r="ED2889" s="25"/>
      <c r="EE2889" s="25"/>
    </row>
    <row r="2890" spans="110:135" x14ac:dyDescent="0.2">
      <c r="DF2890" s="24" t="s">
        <v>5757</v>
      </c>
      <c r="DG2890" s="24" t="s">
        <v>212</v>
      </c>
      <c r="DH2890" s="25">
        <v>3067.40053929547</v>
      </c>
      <c r="DI2890" s="25">
        <v>2855.8157843303802</v>
      </c>
      <c r="DJ2890" s="25">
        <v>76.149300081530299</v>
      </c>
      <c r="DK2890" s="25"/>
      <c r="DL2890" s="25">
        <v>9851</v>
      </c>
      <c r="DM2890" s="25">
        <v>597.95387919999996</v>
      </c>
      <c r="DN2890" s="25"/>
      <c r="DO2890" s="25"/>
      <c r="DP2890" s="25">
        <v>3788.92816007385</v>
      </c>
      <c r="DQ2890" s="25">
        <v>2274.1703299617802</v>
      </c>
      <c r="DR2890" s="25">
        <v>1258.7208569761201</v>
      </c>
      <c r="DS2890" s="25">
        <v>3736.7500165227498</v>
      </c>
      <c r="DT2890" s="25"/>
      <c r="DU2890" s="25">
        <v>2855.8157843303802</v>
      </c>
      <c r="DV2890" s="25">
        <v>3291.4996479061401</v>
      </c>
      <c r="DW2890" s="25">
        <v>2090.4228457889299</v>
      </c>
      <c r="DX2890" s="25">
        <v>3532.3159414921902</v>
      </c>
      <c r="DY2890" s="25"/>
      <c r="DZ2890" s="25">
        <v>2170.76637589961</v>
      </c>
      <c r="EA2890" s="25"/>
      <c r="EB2890" s="25"/>
      <c r="EC2890" s="25"/>
      <c r="ED2890" s="25">
        <v>3788.86317268936</v>
      </c>
      <c r="EE2890" s="25">
        <v>639</v>
      </c>
    </row>
    <row r="2891" spans="110:135" x14ac:dyDescent="0.2">
      <c r="DF2891" s="24" t="s">
        <v>6833</v>
      </c>
      <c r="DG2891" s="24" t="s">
        <v>212</v>
      </c>
      <c r="DH2891" s="25">
        <v>3543.6754674024</v>
      </c>
      <c r="DI2891" s="25">
        <v>2857.0129430912898</v>
      </c>
      <c r="DJ2891" s="25">
        <v>96.782563600958397</v>
      </c>
      <c r="DK2891" s="25"/>
      <c r="DL2891" s="25">
        <v>4144</v>
      </c>
      <c r="DM2891" s="25">
        <v>303.54955919999998</v>
      </c>
      <c r="DN2891" s="25">
        <v>14352.495699999999</v>
      </c>
      <c r="DO2891" s="25"/>
      <c r="DP2891" s="25">
        <v>1545.3091318700299</v>
      </c>
      <c r="DQ2891" s="25"/>
      <c r="DR2891" s="25">
        <v>1536.3250372838199</v>
      </c>
      <c r="DS2891" s="25">
        <v>4348.1452225531202</v>
      </c>
      <c r="DT2891" s="25">
        <v>5661.8965446578104</v>
      </c>
      <c r="DU2891" s="25">
        <v>605.66387149576894</v>
      </c>
      <c r="DV2891" s="25">
        <v>2794.4681802086302</v>
      </c>
      <c r="DW2891" s="25">
        <v>2908.0259021727202</v>
      </c>
      <c r="DX2891" s="25"/>
      <c r="DY2891" s="25">
        <v>2805.9999840098499</v>
      </c>
      <c r="DZ2891" s="25">
        <v>2263.8704284361302</v>
      </c>
      <c r="EA2891" s="25"/>
      <c r="EB2891" s="25"/>
      <c r="EC2891" s="25">
        <v>3240.4533721887601</v>
      </c>
      <c r="ED2891" s="25">
        <v>3101.2536095570299</v>
      </c>
      <c r="EE2891" s="25"/>
    </row>
    <row r="2892" spans="110:135" x14ac:dyDescent="0.2">
      <c r="DF2892" s="24" t="s">
        <v>5668</v>
      </c>
      <c r="DG2892" s="24" t="s">
        <v>212</v>
      </c>
      <c r="DH2892" s="25">
        <v>2879.64576585957</v>
      </c>
      <c r="DI2892" s="25">
        <v>2858.03925480315</v>
      </c>
      <c r="DJ2892" s="25">
        <v>43.331214661877098</v>
      </c>
      <c r="DK2892" s="25"/>
      <c r="DL2892" s="25">
        <v>2636</v>
      </c>
      <c r="DM2892" s="25">
        <v>662.99282440000002</v>
      </c>
      <c r="DN2892" s="25"/>
      <c r="DO2892" s="25"/>
      <c r="DP2892" s="25">
        <v>3080.07850960629</v>
      </c>
      <c r="DQ2892" s="25"/>
      <c r="DR2892" s="25"/>
      <c r="DS2892" s="25">
        <v>2431.2632745199398</v>
      </c>
      <c r="DT2892" s="25"/>
      <c r="DU2892" s="25">
        <v>1729.6560636091999</v>
      </c>
      <c r="DV2892" s="25"/>
      <c r="DW2892" s="25"/>
      <c r="DX2892" s="25"/>
      <c r="DY2892" s="25">
        <v>5225.7666760488</v>
      </c>
      <c r="DZ2892" s="25">
        <v>2345.58751613093</v>
      </c>
      <c r="EA2892" s="25">
        <v>3789.9034875552202</v>
      </c>
      <c r="EB2892" s="25"/>
      <c r="EC2892" s="25">
        <v>3773.8579198096099</v>
      </c>
      <c r="ED2892" s="25">
        <v>3121.35138691572</v>
      </c>
      <c r="EE2892" s="25"/>
    </row>
    <row r="2893" spans="110:135" x14ac:dyDescent="0.2">
      <c r="DF2893" s="24" t="s">
        <v>5704</v>
      </c>
      <c r="DG2893" s="24" t="s">
        <v>212</v>
      </c>
      <c r="DH2893" s="25">
        <v>3033.9513751088598</v>
      </c>
      <c r="DI2893" s="25">
        <v>2858.5026727153399</v>
      </c>
      <c r="DJ2893" s="25">
        <v>50.300633212745701</v>
      </c>
      <c r="DK2893" s="25"/>
      <c r="DL2893" s="25">
        <v>3597</v>
      </c>
      <c r="DM2893" s="25">
        <v>762.86877049999998</v>
      </c>
      <c r="DN2893" s="25"/>
      <c r="DO2893" s="25">
        <v>465.73965711</v>
      </c>
      <c r="DP2893" s="25">
        <v>5229.6454338029998</v>
      </c>
      <c r="DQ2893" s="25">
        <v>2276.12970332842</v>
      </c>
      <c r="DR2893" s="25">
        <v>2677.9404395461402</v>
      </c>
      <c r="DS2893" s="25">
        <v>5052.9762794489197</v>
      </c>
      <c r="DT2893" s="25">
        <v>2659.1089463580802</v>
      </c>
      <c r="DU2893" s="25">
        <v>5584.1930438483196</v>
      </c>
      <c r="DV2893" s="25">
        <v>2970.3199797457</v>
      </c>
      <c r="DW2893" s="25"/>
      <c r="DX2893" s="25"/>
      <c r="DY2893" s="25"/>
      <c r="DZ2893" s="25">
        <v>2746.6853656849798</v>
      </c>
      <c r="EA2893" s="25"/>
      <c r="EB2893" s="25"/>
      <c r="EC2893" s="25">
        <v>3466.8366759984301</v>
      </c>
      <c r="ED2893" s="25">
        <v>3235.8749561520799</v>
      </c>
      <c r="EE2893" s="25">
        <v>1750</v>
      </c>
    </row>
    <row r="2894" spans="110:135" x14ac:dyDescent="0.2">
      <c r="DF2894" s="24" t="s">
        <v>5279</v>
      </c>
      <c r="DG2894" s="24" t="s">
        <v>212</v>
      </c>
      <c r="DH2894" s="25">
        <v>3004.5911724563398</v>
      </c>
      <c r="DI2894" s="25">
        <v>2859.31573663781</v>
      </c>
      <c r="DJ2894" s="25">
        <v>65.971304078532896</v>
      </c>
      <c r="DK2894" s="25"/>
      <c r="DL2894" s="25">
        <v>7198</v>
      </c>
      <c r="DM2894" s="25">
        <v>354.5897215</v>
      </c>
      <c r="DN2894" s="25"/>
      <c r="DO2894" s="25"/>
      <c r="DP2894" s="25">
        <v>1914.5934588314601</v>
      </c>
      <c r="DQ2894" s="25"/>
      <c r="DR2894" s="25">
        <v>1542.80353405504</v>
      </c>
      <c r="DS2894" s="25">
        <v>2859.31573663781</v>
      </c>
      <c r="DT2894" s="25"/>
      <c r="DU2894" s="25">
        <v>4454.6134339290102</v>
      </c>
      <c r="DV2894" s="25"/>
      <c r="DW2894" s="25"/>
      <c r="DX2894" s="25"/>
      <c r="DY2894" s="25"/>
      <c r="DZ2894" s="25"/>
      <c r="EA2894" s="25"/>
      <c r="EB2894" s="25"/>
      <c r="EC2894" s="25">
        <v>1971.5297110016099</v>
      </c>
      <c r="ED2894" s="25">
        <v>3235.8749561520799</v>
      </c>
      <c r="EE2894" s="25">
        <v>3510</v>
      </c>
    </row>
    <row r="2895" spans="110:135" x14ac:dyDescent="0.2">
      <c r="DF2895" s="24" t="s">
        <v>7354</v>
      </c>
      <c r="DG2895" s="24" t="s">
        <v>212</v>
      </c>
      <c r="DH2895" s="25">
        <v>5170.6768594942396</v>
      </c>
      <c r="DI2895" s="25">
        <v>2859.711605</v>
      </c>
      <c r="DJ2895" s="25">
        <v>81.293165407547207</v>
      </c>
      <c r="DK2895" s="25"/>
      <c r="DL2895" s="25">
        <v>10969</v>
      </c>
      <c r="DM2895" s="25">
        <v>4146.8622240000004</v>
      </c>
      <c r="DN2895" s="25">
        <v>2859.711605</v>
      </c>
      <c r="DO2895" s="25">
        <v>2316.0698431000001</v>
      </c>
      <c r="DP2895" s="25">
        <v>5933.23695858049</v>
      </c>
      <c r="DQ2895" s="25">
        <v>10933.4705328035</v>
      </c>
      <c r="DR2895" s="25">
        <v>2612.8708523954501</v>
      </c>
      <c r="DS2895" s="25">
        <v>5958.4805696855801</v>
      </c>
      <c r="DT2895" s="25">
        <v>2537.1504010318599</v>
      </c>
      <c r="DU2895" s="25">
        <v>14028.4304173158</v>
      </c>
      <c r="DV2895" s="25"/>
      <c r="DW2895" s="25">
        <v>1336.33666329736</v>
      </c>
      <c r="DX2895" s="25"/>
      <c r="DY2895" s="25"/>
      <c r="DZ2895" s="25">
        <v>1747.1791062150701</v>
      </c>
      <c r="EA2895" s="25"/>
      <c r="EB2895" s="25"/>
      <c r="EC2895" s="25"/>
      <c r="ED2895" s="25"/>
      <c r="EE2895" s="25">
        <v>1840</v>
      </c>
    </row>
    <row r="2896" spans="110:135" x14ac:dyDescent="0.2">
      <c r="DF2896" s="24" t="s">
        <v>144</v>
      </c>
      <c r="DG2896" s="24" t="s">
        <v>212</v>
      </c>
      <c r="DH2896" s="25">
        <v>4089.4799911411501</v>
      </c>
      <c r="DI2896" s="25">
        <v>2860.8661401455001</v>
      </c>
      <c r="DJ2896" s="25">
        <v>80.262665658141302</v>
      </c>
      <c r="DK2896" s="25"/>
      <c r="DL2896" s="25">
        <v>9649</v>
      </c>
      <c r="DM2896" s="25">
        <v>1513.3710120000001</v>
      </c>
      <c r="DN2896" s="25">
        <v>643.34743939999998</v>
      </c>
      <c r="DO2896" s="25"/>
      <c r="DP2896" s="25">
        <v>2272.92608539305</v>
      </c>
      <c r="DQ2896" s="25"/>
      <c r="DR2896" s="25">
        <v>1320.2945167219</v>
      </c>
      <c r="DS2896" s="25">
        <v>4315.2501254728004</v>
      </c>
      <c r="DT2896" s="25">
        <v>9554.3063296160508</v>
      </c>
      <c r="DU2896" s="25">
        <v>5904.5721225166999</v>
      </c>
      <c r="DV2896" s="25"/>
      <c r="DW2896" s="25">
        <v>3276.4540672486401</v>
      </c>
      <c r="DX2896" s="25"/>
      <c r="DY2896" s="25">
        <v>2445.2782130423702</v>
      </c>
      <c r="DZ2896" s="25"/>
      <c r="EA2896" s="25"/>
      <c r="EB2896" s="25"/>
      <c r="EC2896" s="25"/>
      <c r="ED2896" s="25"/>
      <c r="EE2896" s="25"/>
    </row>
    <row r="2897" spans="110:135" x14ac:dyDescent="0.2">
      <c r="DF2897" s="24" t="s">
        <v>5376</v>
      </c>
      <c r="DG2897" s="24" t="s">
        <v>212</v>
      </c>
      <c r="DH2897" s="25">
        <v>3064.0350926399901</v>
      </c>
      <c r="DI2897" s="25">
        <v>2867.0212822482699</v>
      </c>
      <c r="DJ2897" s="25">
        <v>33.407850881539602</v>
      </c>
      <c r="DK2897" s="25"/>
      <c r="DL2897" s="25">
        <v>3605</v>
      </c>
      <c r="DM2897" s="25">
        <v>1611.705025</v>
      </c>
      <c r="DN2897" s="25"/>
      <c r="DO2897" s="25"/>
      <c r="DP2897" s="25">
        <v>2759.59227194194</v>
      </c>
      <c r="DQ2897" s="25">
        <v>1737.0387803823201</v>
      </c>
      <c r="DR2897" s="25">
        <v>2745.2027396119502</v>
      </c>
      <c r="DS2897" s="25">
        <v>4645.87170034468</v>
      </c>
      <c r="DT2897" s="25"/>
      <c r="DU2897" s="25">
        <v>2753.5366122373898</v>
      </c>
      <c r="DV2897" s="25">
        <v>2974.4502925546099</v>
      </c>
      <c r="DW2897" s="25"/>
      <c r="DX2897" s="25"/>
      <c r="DY2897" s="25">
        <v>3825.2621839264798</v>
      </c>
      <c r="DZ2897" s="25">
        <v>2139.6736070529901</v>
      </c>
      <c r="EA2897" s="25"/>
      <c r="EB2897" s="25"/>
      <c r="EC2897" s="25"/>
      <c r="ED2897" s="25">
        <v>4831.0878986275302</v>
      </c>
      <c r="EE2897" s="25">
        <v>3140</v>
      </c>
    </row>
    <row r="2898" spans="110:135" x14ac:dyDescent="0.2">
      <c r="DF2898" s="24" t="s">
        <v>6230</v>
      </c>
      <c r="DG2898" s="24" t="s">
        <v>212</v>
      </c>
      <c r="DH2898" s="25">
        <v>3767.4582291536599</v>
      </c>
      <c r="DI2898" s="25">
        <v>2868</v>
      </c>
      <c r="DJ2898" s="25">
        <v>73.390957421525101</v>
      </c>
      <c r="DK2898" s="25"/>
      <c r="DL2898" s="25">
        <v>2868</v>
      </c>
      <c r="DM2898" s="25">
        <v>1314.442172</v>
      </c>
      <c r="DN2898" s="25"/>
      <c r="DO2898" s="25"/>
      <c r="DP2898" s="25">
        <v>5537.0784120026201</v>
      </c>
      <c r="DQ2898" s="25"/>
      <c r="DR2898" s="25">
        <v>2572.66850921178</v>
      </c>
      <c r="DS2898" s="25">
        <v>10597.126871214699</v>
      </c>
      <c r="DT2898" s="25">
        <v>4876.3446039426899</v>
      </c>
      <c r="DU2898" s="25">
        <v>5356.2559211384396</v>
      </c>
      <c r="DV2898" s="25"/>
      <c r="DW2898" s="25">
        <v>1346.6488104683201</v>
      </c>
      <c r="DX2898" s="25"/>
      <c r="DY2898" s="25"/>
      <c r="DZ2898" s="25">
        <v>1568.2338729575199</v>
      </c>
      <c r="EA2898" s="25">
        <v>3625.24134775419</v>
      </c>
      <c r="EB2898" s="25"/>
      <c r="EC2898" s="25"/>
      <c r="ED2898" s="25"/>
      <c r="EE2898" s="25">
        <v>1780</v>
      </c>
    </row>
    <row r="2899" spans="110:135" x14ac:dyDescent="0.2">
      <c r="DF2899" s="24" t="s">
        <v>5650</v>
      </c>
      <c r="DG2899" s="24" t="s">
        <v>212</v>
      </c>
      <c r="DH2899" s="25">
        <v>2870.01198540723</v>
      </c>
      <c r="DI2899" s="25">
        <v>2868.4600061984502</v>
      </c>
      <c r="DJ2899" s="25">
        <v>47.290091172481802</v>
      </c>
      <c r="DK2899" s="25"/>
      <c r="DL2899" s="25">
        <v>3059</v>
      </c>
      <c r="DM2899" s="25">
        <v>857.91972559999999</v>
      </c>
      <c r="DN2899" s="25"/>
      <c r="DO2899" s="25">
        <v>1057.9360301900001</v>
      </c>
      <c r="DP2899" s="25">
        <v>4312.0696658478901</v>
      </c>
      <c r="DQ2899" s="25"/>
      <c r="DR2899" s="25">
        <v>1386.3865208223101</v>
      </c>
      <c r="DS2899" s="25">
        <v>4475.8958899178497</v>
      </c>
      <c r="DT2899" s="25">
        <v>5659.9602248849196</v>
      </c>
      <c r="DU2899" s="25">
        <v>2868.4600061984502</v>
      </c>
      <c r="DV2899" s="25">
        <v>3052.6752214184899</v>
      </c>
      <c r="DW2899" s="25">
        <v>2459.1944354305901</v>
      </c>
      <c r="DX2899" s="25"/>
      <c r="DY2899" s="25">
        <v>3806.6417218452102</v>
      </c>
      <c r="DZ2899" s="25">
        <v>2289.2656564301101</v>
      </c>
      <c r="EA2899" s="25"/>
      <c r="EB2899" s="25"/>
      <c r="EC2899" s="25">
        <v>2584.1858506254598</v>
      </c>
      <c r="ED2899" s="25">
        <v>3620.5888318971802</v>
      </c>
      <c r="EE2899" s="25">
        <v>1560</v>
      </c>
    </row>
    <row r="2900" spans="110:135" x14ac:dyDescent="0.2">
      <c r="DF2900" s="24" t="s">
        <v>6197</v>
      </c>
      <c r="DG2900" s="24" t="s">
        <v>274</v>
      </c>
      <c r="DH2900" s="25">
        <v>2773.5497452515801</v>
      </c>
      <c r="DI2900" s="25">
        <v>2872.8327613603601</v>
      </c>
      <c r="DJ2900" s="25">
        <v>36.188592189098998</v>
      </c>
      <c r="DK2900" s="25"/>
      <c r="DL2900" s="25"/>
      <c r="DM2900" s="25"/>
      <c r="DN2900" s="25"/>
      <c r="DO2900" s="25"/>
      <c r="DP2900" s="25"/>
      <c r="DQ2900" s="25"/>
      <c r="DR2900" s="25"/>
      <c r="DS2900" s="25"/>
      <c r="DT2900" s="25"/>
      <c r="DU2900" s="25"/>
      <c r="DV2900" s="25"/>
      <c r="DW2900" s="25">
        <v>1129.31406030318</v>
      </c>
      <c r="DX2900" s="25"/>
      <c r="DY2900" s="25">
        <v>3254.10379191944</v>
      </c>
      <c r="DZ2900" s="25">
        <v>2491.5617308012902</v>
      </c>
      <c r="EA2900" s="25"/>
      <c r="EB2900" s="25"/>
      <c r="EC2900" s="25">
        <v>3454.3395926595899</v>
      </c>
      <c r="ED2900" s="25">
        <v>3951.97929582598</v>
      </c>
      <c r="EE2900" s="25">
        <v>2360</v>
      </c>
    </row>
    <row r="2901" spans="110:135" x14ac:dyDescent="0.2">
      <c r="DF2901" s="24" t="s">
        <v>4923</v>
      </c>
      <c r="DG2901" s="24" t="s">
        <v>212</v>
      </c>
      <c r="DH2901" s="25">
        <v>2944.1170979825101</v>
      </c>
      <c r="DI2901" s="25">
        <v>2875.1368198056998</v>
      </c>
      <c r="DJ2901" s="25">
        <v>74.8730057815348</v>
      </c>
      <c r="DK2901" s="25">
        <v>203</v>
      </c>
      <c r="DL2901" s="25">
        <v>4034</v>
      </c>
      <c r="DM2901" s="25">
        <v>1004.630592</v>
      </c>
      <c r="DN2901" s="25"/>
      <c r="DO2901" s="25"/>
      <c r="DP2901" s="25">
        <v>6714.2689038237904</v>
      </c>
      <c r="DQ2901" s="25">
        <v>4901.7237993793196</v>
      </c>
      <c r="DR2901" s="25">
        <v>2875.1368198056998</v>
      </c>
      <c r="DS2901" s="25">
        <v>5770.46399006309</v>
      </c>
      <c r="DT2901" s="25"/>
      <c r="DU2901" s="25">
        <v>3173.4698524927499</v>
      </c>
      <c r="DV2901" s="25"/>
      <c r="DW2901" s="25">
        <v>1767.5298311440299</v>
      </c>
      <c r="DX2901" s="25"/>
      <c r="DY2901" s="25"/>
      <c r="DZ2901" s="25">
        <v>1627.06428909896</v>
      </c>
      <c r="EA2901" s="25"/>
      <c r="EB2901" s="25"/>
      <c r="EC2901" s="25"/>
      <c r="ED2901" s="25"/>
      <c r="EE2901" s="25">
        <v>314</v>
      </c>
    </row>
    <row r="2902" spans="110:135" x14ac:dyDescent="0.2">
      <c r="DF2902" s="24" t="s">
        <v>208</v>
      </c>
      <c r="DG2902" s="24" t="s">
        <v>212</v>
      </c>
      <c r="DH2902" s="25">
        <v>2617.2086443201401</v>
      </c>
      <c r="DI2902" s="25">
        <v>2875.2995833209998</v>
      </c>
      <c r="DJ2902" s="25">
        <v>55.206827928177297</v>
      </c>
      <c r="DK2902" s="25"/>
      <c r="DL2902" s="25"/>
      <c r="DM2902" s="25"/>
      <c r="DN2902" s="25"/>
      <c r="DO2902" s="25"/>
      <c r="DP2902" s="25"/>
      <c r="DQ2902" s="25"/>
      <c r="DR2902" s="25"/>
      <c r="DS2902" s="25"/>
      <c r="DT2902" s="25"/>
      <c r="DU2902" s="25">
        <v>897.937772794956</v>
      </c>
      <c r="DV2902" s="25">
        <v>2623.46235418063</v>
      </c>
      <c r="DW2902" s="25">
        <v>4651.1909522325204</v>
      </c>
      <c r="DX2902" s="25">
        <v>3771.9828861900201</v>
      </c>
      <c r="DY2902" s="25">
        <v>3127.13681246137</v>
      </c>
      <c r="DZ2902" s="25">
        <v>2418.3705829772098</v>
      </c>
      <c r="EA2902" s="25"/>
      <c r="EB2902" s="25"/>
      <c r="EC2902" s="25"/>
      <c r="ED2902" s="25">
        <v>3188.58779372443</v>
      </c>
      <c r="EE2902" s="25">
        <v>259</v>
      </c>
    </row>
    <row r="2903" spans="110:135" x14ac:dyDescent="0.2">
      <c r="DF2903" s="24" t="s">
        <v>5166</v>
      </c>
      <c r="DG2903" s="24" t="s">
        <v>212</v>
      </c>
      <c r="DH2903" s="25">
        <v>2601.0124459318599</v>
      </c>
      <c r="DI2903" s="25">
        <v>2880.28760180056</v>
      </c>
      <c r="DJ2903" s="25">
        <v>39.479159484973501</v>
      </c>
      <c r="DK2903" s="25"/>
      <c r="DL2903" s="25">
        <v>3215</v>
      </c>
      <c r="DM2903" s="25">
        <v>635.41371709999999</v>
      </c>
      <c r="DN2903" s="25"/>
      <c r="DO2903" s="25"/>
      <c r="DP2903" s="25">
        <v>1734.1187665723301</v>
      </c>
      <c r="DQ2903" s="25"/>
      <c r="DR2903" s="25"/>
      <c r="DS2903" s="25">
        <v>3532.1228043830502</v>
      </c>
      <c r="DT2903" s="25"/>
      <c r="DU2903" s="25"/>
      <c r="DV2903" s="25">
        <v>2565.0525089561802</v>
      </c>
      <c r="DW2903" s="25">
        <v>3266.2185873819099</v>
      </c>
      <c r="DX2903" s="25">
        <v>3841.6228713239898</v>
      </c>
      <c r="DY2903" s="25"/>
      <c r="DZ2903" s="25">
        <v>2571.98740987669</v>
      </c>
      <c r="EA2903" s="25"/>
      <c r="EB2903" s="25"/>
      <c r="EC2903" s="25"/>
      <c r="ED2903" s="25">
        <v>3188.58779372443</v>
      </c>
      <c r="EE2903" s="25">
        <v>1460</v>
      </c>
    </row>
    <row r="2904" spans="110:135" x14ac:dyDescent="0.2">
      <c r="DF2904" s="24" t="s">
        <v>5648</v>
      </c>
      <c r="DG2904" s="24" t="s">
        <v>212</v>
      </c>
      <c r="DH2904" s="25">
        <v>3074.2098089771298</v>
      </c>
      <c r="DI2904" s="25">
        <v>2884.5832478082698</v>
      </c>
      <c r="DJ2904" s="25">
        <v>49.721495191240898</v>
      </c>
      <c r="DK2904" s="25"/>
      <c r="DL2904" s="25">
        <v>4891</v>
      </c>
      <c r="DM2904" s="25">
        <v>844.73227680000002</v>
      </c>
      <c r="DN2904" s="25"/>
      <c r="DO2904" s="25"/>
      <c r="DP2904" s="25">
        <v>2878.3714133532999</v>
      </c>
      <c r="DQ2904" s="25"/>
      <c r="DR2904" s="25">
        <v>4789.7185357737899</v>
      </c>
      <c r="DS2904" s="25">
        <v>3105.7553790810098</v>
      </c>
      <c r="DT2904" s="25"/>
      <c r="DU2904" s="25">
        <v>4887.0901453022598</v>
      </c>
      <c r="DV2904" s="25">
        <v>2890.7950822632301</v>
      </c>
      <c r="DW2904" s="25">
        <v>2644.41033616503</v>
      </c>
      <c r="DX2904" s="25">
        <v>4590.7621280956701</v>
      </c>
      <c r="DY2904" s="25"/>
      <c r="DZ2904" s="25">
        <v>2257.1962110463601</v>
      </c>
      <c r="EA2904" s="25"/>
      <c r="EB2904" s="25"/>
      <c r="EC2904" s="25">
        <v>2851.6861998449399</v>
      </c>
      <c r="ED2904" s="25"/>
      <c r="EE2904" s="25">
        <v>259</v>
      </c>
    </row>
    <row r="2905" spans="110:135" x14ac:dyDescent="0.2">
      <c r="DF2905" s="24" t="s">
        <v>5923</v>
      </c>
      <c r="DG2905" s="24" t="s">
        <v>212</v>
      </c>
      <c r="DH2905" s="25">
        <v>2878.6856024604799</v>
      </c>
      <c r="DI2905" s="25">
        <v>2885.5272875872902</v>
      </c>
      <c r="DJ2905" s="25">
        <v>45.468424740753598</v>
      </c>
      <c r="DK2905" s="25"/>
      <c r="DL2905" s="25">
        <v>1551</v>
      </c>
      <c r="DM2905" s="25">
        <v>1302.6013379999999</v>
      </c>
      <c r="DN2905" s="25"/>
      <c r="DO2905" s="25">
        <v>2380.9022276000001</v>
      </c>
      <c r="DP2905" s="25">
        <v>2821.0545751745799</v>
      </c>
      <c r="DQ2905" s="25"/>
      <c r="DR2905" s="25">
        <v>810.519968470707</v>
      </c>
      <c r="DS2905" s="25">
        <v>5035.8479290448404</v>
      </c>
      <c r="DT2905" s="25"/>
      <c r="DU2905" s="25">
        <v>5558.70632104175</v>
      </c>
      <c r="DV2905" s="25">
        <v>3362.74715073273</v>
      </c>
      <c r="DW2905" s="25">
        <v>3656.3435808341601</v>
      </c>
      <c r="DX2905" s="25"/>
      <c r="DY2905" s="25">
        <v>2503.0540626571801</v>
      </c>
      <c r="DZ2905" s="25">
        <v>3161.8065183744902</v>
      </c>
      <c r="EA2905" s="25"/>
      <c r="EB2905" s="25"/>
      <c r="EC2905" s="25">
        <v>2132.5053690906502</v>
      </c>
      <c r="ED2905" s="25">
        <v>3074.5093934256902</v>
      </c>
      <c r="EE2905" s="25">
        <v>2950</v>
      </c>
    </row>
    <row r="2906" spans="110:135" x14ac:dyDescent="0.2">
      <c r="DF2906" s="24" t="s">
        <v>6050</v>
      </c>
      <c r="DG2906" s="24" t="s">
        <v>212</v>
      </c>
      <c r="DH2906" s="25">
        <v>3023.62902554115</v>
      </c>
      <c r="DI2906" s="25">
        <v>2888.0357657034901</v>
      </c>
      <c r="DJ2906" s="25">
        <v>42.920881916925197</v>
      </c>
      <c r="DK2906" s="25"/>
      <c r="DL2906" s="25"/>
      <c r="DM2906" s="25"/>
      <c r="DN2906" s="25"/>
      <c r="DO2906" s="25"/>
      <c r="DP2906" s="25"/>
      <c r="DQ2906" s="25"/>
      <c r="DR2906" s="25"/>
      <c r="DS2906" s="25"/>
      <c r="DT2906" s="25"/>
      <c r="DU2906" s="25">
        <v>5166.6497386253204</v>
      </c>
      <c r="DV2906" s="25">
        <v>3927.8838993639201</v>
      </c>
      <c r="DW2906" s="25">
        <v>2888.0357657034901</v>
      </c>
      <c r="DX2906" s="25">
        <v>3780.2374221843702</v>
      </c>
      <c r="DY2906" s="25">
        <v>2866.0101966632301</v>
      </c>
      <c r="DZ2906" s="25">
        <v>2855.0183993908699</v>
      </c>
      <c r="EA2906" s="25"/>
      <c r="EB2906" s="25"/>
      <c r="EC2906" s="25">
        <v>2092.4481879902501</v>
      </c>
      <c r="ED2906" s="25">
        <v>3168.3776199488898</v>
      </c>
      <c r="EE2906" s="25">
        <v>468</v>
      </c>
    </row>
    <row r="2907" spans="110:135" x14ac:dyDescent="0.2">
      <c r="DF2907" s="24" t="s">
        <v>5417</v>
      </c>
      <c r="DG2907" s="24" t="s">
        <v>212</v>
      </c>
      <c r="DH2907" s="25">
        <v>3829.88668311944</v>
      </c>
      <c r="DI2907" s="25">
        <v>2888.9638266899101</v>
      </c>
      <c r="DJ2907" s="25">
        <v>74.881163587814996</v>
      </c>
      <c r="DK2907" s="25"/>
      <c r="DL2907" s="25">
        <v>5566</v>
      </c>
      <c r="DM2907" s="25">
        <v>716.01714719999995</v>
      </c>
      <c r="DN2907" s="25"/>
      <c r="DO2907" s="25">
        <v>902.72616486000004</v>
      </c>
      <c r="DP2907" s="25">
        <v>3233.0931248996499</v>
      </c>
      <c r="DQ2907" s="25">
        <v>6993.2847521786398</v>
      </c>
      <c r="DR2907" s="25">
        <v>6013.5908545631801</v>
      </c>
      <c r="DS2907" s="25">
        <v>3169.78826514821</v>
      </c>
      <c r="DT2907" s="25">
        <v>10997.0737382731</v>
      </c>
      <c r="DU2907" s="25">
        <v>2832.9505682523099</v>
      </c>
      <c r="DV2907" s="25">
        <v>2530.3891317385701</v>
      </c>
      <c r="DW2907" s="25"/>
      <c r="DX2907" s="25"/>
      <c r="DY2907" s="25">
        <v>2888.9638266899101</v>
      </c>
      <c r="DZ2907" s="25">
        <v>1894.6493067491399</v>
      </c>
      <c r="EA2907" s="25"/>
      <c r="EB2907" s="25"/>
      <c r="EC2907" s="25"/>
      <c r="ED2907" s="25"/>
      <c r="EE2907" s="25">
        <v>2050</v>
      </c>
    </row>
    <row r="2908" spans="110:135" x14ac:dyDescent="0.2">
      <c r="DF2908" s="24" t="s">
        <v>6798</v>
      </c>
      <c r="DG2908" s="24" t="s">
        <v>212</v>
      </c>
      <c r="DH2908" s="25">
        <v>3614.40388969888</v>
      </c>
      <c r="DI2908" s="25">
        <v>2889.3188969634398</v>
      </c>
      <c r="DJ2908" s="25">
        <v>66.977612375723496</v>
      </c>
      <c r="DK2908" s="25">
        <v>3860</v>
      </c>
      <c r="DL2908" s="25">
        <v>2742</v>
      </c>
      <c r="DM2908" s="25">
        <v>387.70891030000001</v>
      </c>
      <c r="DN2908" s="25"/>
      <c r="DO2908" s="25">
        <v>1756.4003703999999</v>
      </c>
      <c r="DP2908" s="25">
        <v>1420.2677690733899</v>
      </c>
      <c r="DQ2908" s="25"/>
      <c r="DR2908" s="25">
        <v>3036.63779392689</v>
      </c>
      <c r="DS2908" s="25">
        <v>2317.7660318375702</v>
      </c>
      <c r="DT2908" s="25"/>
      <c r="DU2908" s="25">
        <v>963.03460623120998</v>
      </c>
      <c r="DV2908" s="25"/>
      <c r="DW2908" s="25"/>
      <c r="DX2908" s="25">
        <v>3385.1283545136198</v>
      </c>
      <c r="DY2908" s="25">
        <v>7039.9044072614697</v>
      </c>
      <c r="DZ2908" s="25">
        <v>5313.0669401353998</v>
      </c>
      <c r="EA2908" s="25">
        <v>2069.6975415993802</v>
      </c>
      <c r="EB2908" s="25">
        <v>6676.8080985472998</v>
      </c>
      <c r="EC2908" s="25">
        <v>2527.5681554351099</v>
      </c>
      <c r="ED2908" s="25">
        <v>5364.4732559206996</v>
      </c>
      <c r="EE2908" s="25">
        <v>8970</v>
      </c>
    </row>
    <row r="2909" spans="110:135" x14ac:dyDescent="0.2">
      <c r="DF2909" s="24" t="s">
        <v>4555</v>
      </c>
      <c r="DG2909" s="24" t="s">
        <v>212</v>
      </c>
      <c r="DH2909" s="25">
        <v>2890.8259893540899</v>
      </c>
      <c r="DI2909" s="25">
        <v>2890.8259893540899</v>
      </c>
      <c r="DJ2909" s="25">
        <v>26.457609411464201</v>
      </c>
      <c r="DK2909" s="25"/>
      <c r="DL2909" s="25"/>
      <c r="DM2909" s="25"/>
      <c r="DN2909" s="25"/>
      <c r="DO2909" s="25"/>
      <c r="DP2909" s="25"/>
      <c r="DQ2909" s="25"/>
      <c r="DR2909" s="25"/>
      <c r="DS2909" s="25"/>
      <c r="DT2909" s="25"/>
      <c r="DU2909" s="25"/>
      <c r="DV2909" s="25"/>
      <c r="DW2909" s="25"/>
      <c r="DX2909" s="25">
        <v>3431.6519787081802</v>
      </c>
      <c r="DY2909" s="25"/>
      <c r="DZ2909" s="25"/>
      <c r="EA2909" s="25"/>
      <c r="EB2909" s="25"/>
      <c r="EC2909" s="25"/>
      <c r="ED2909" s="25"/>
      <c r="EE2909" s="25">
        <v>2350</v>
      </c>
    </row>
    <row r="2910" spans="110:135" x14ac:dyDescent="0.2">
      <c r="DF2910" s="24" t="s">
        <v>5154</v>
      </c>
      <c r="DG2910" s="24" t="s">
        <v>212</v>
      </c>
      <c r="DH2910" s="25">
        <v>3059.0061026849598</v>
      </c>
      <c r="DI2910" s="25">
        <v>2890.904685</v>
      </c>
      <c r="DJ2910" s="25">
        <v>68.457630249853594</v>
      </c>
      <c r="DK2910" s="25"/>
      <c r="DL2910" s="25">
        <v>2646</v>
      </c>
      <c r="DM2910" s="25">
        <v>2890.904685</v>
      </c>
      <c r="DN2910" s="25">
        <v>4145.2440239999996</v>
      </c>
      <c r="DO2910" s="25"/>
      <c r="DP2910" s="25">
        <v>108.03061551009</v>
      </c>
      <c r="DQ2910" s="25">
        <v>7876.4495989724501</v>
      </c>
      <c r="DR2910" s="25">
        <v>4917.03091897374</v>
      </c>
      <c r="DS2910" s="25">
        <v>267.03066310808202</v>
      </c>
      <c r="DT2910" s="25"/>
      <c r="DU2910" s="25">
        <v>4521.7903517504401</v>
      </c>
      <c r="DV2910" s="25">
        <v>2640.1350971603101</v>
      </c>
      <c r="DW2910" s="25"/>
      <c r="DX2910" s="25"/>
      <c r="DY2910" s="25">
        <v>3239.26818373161</v>
      </c>
      <c r="DZ2910" s="25">
        <v>2725.94158714071</v>
      </c>
      <c r="EA2910" s="25"/>
      <c r="EB2910" s="25"/>
      <c r="EC2910" s="25"/>
      <c r="ED2910" s="25">
        <v>3101.2536095570299</v>
      </c>
      <c r="EE2910" s="25">
        <v>688</v>
      </c>
    </row>
    <row r="2911" spans="110:135" x14ac:dyDescent="0.2">
      <c r="DF2911" s="24" t="s">
        <v>7813</v>
      </c>
      <c r="DG2911" s="24" t="s">
        <v>212</v>
      </c>
      <c r="DH2911" s="25">
        <v>4967.4273198841302</v>
      </c>
      <c r="DI2911" s="25">
        <v>2892.6979230833799</v>
      </c>
      <c r="DJ2911" s="25">
        <v>117.62870545761599</v>
      </c>
      <c r="DK2911" s="25">
        <v>21577</v>
      </c>
      <c r="DL2911" s="25">
        <v>2678</v>
      </c>
      <c r="DM2911" s="25">
        <v>417.86260320000002</v>
      </c>
      <c r="DN2911" s="25"/>
      <c r="DO2911" s="25"/>
      <c r="DP2911" s="25">
        <v>2484.8223862986301</v>
      </c>
      <c r="DQ2911" s="25"/>
      <c r="DR2911" s="25">
        <v>2084.2976961050199</v>
      </c>
      <c r="DS2911" s="25">
        <v>3996.0810664586302</v>
      </c>
      <c r="DT2911" s="25"/>
      <c r="DU2911" s="25">
        <v>2881.5252553640598</v>
      </c>
      <c r="DV2911" s="25">
        <v>3691.3829737666401</v>
      </c>
      <c r="DW2911" s="25"/>
      <c r="DX2911" s="25"/>
      <c r="DY2911" s="25">
        <v>2949.4583845243801</v>
      </c>
      <c r="DZ2911" s="25">
        <v>2892.6979230833799</v>
      </c>
      <c r="EA2911" s="25">
        <v>2004.92037766673</v>
      </c>
      <c r="EB2911" s="25"/>
      <c r="EC2911" s="25"/>
      <c r="ED2911" s="25">
        <v>3718.5064920261798</v>
      </c>
      <c r="EE2911" s="25">
        <v>13200</v>
      </c>
    </row>
    <row r="2912" spans="110:135" x14ac:dyDescent="0.2">
      <c r="DF2912" s="24" t="s">
        <v>6614</v>
      </c>
      <c r="DG2912" s="24" t="s">
        <v>212</v>
      </c>
      <c r="DH2912" s="25">
        <v>2659.5845061288501</v>
      </c>
      <c r="DI2912" s="25">
        <v>2894.8841252678999</v>
      </c>
      <c r="DJ2912" s="25">
        <v>59.641231995451299</v>
      </c>
      <c r="DK2912" s="25"/>
      <c r="DL2912" s="25">
        <v>4115</v>
      </c>
      <c r="DM2912" s="25"/>
      <c r="DN2912" s="25"/>
      <c r="DO2912" s="25"/>
      <c r="DP2912" s="25"/>
      <c r="DQ2912" s="25"/>
      <c r="DR2912" s="25"/>
      <c r="DS2912" s="25"/>
      <c r="DT2912" s="25"/>
      <c r="DU2912" s="25">
        <v>968.86939311864603</v>
      </c>
      <c r="DV2912" s="25"/>
      <c r="DW2912" s="25"/>
      <c r="DX2912" s="25"/>
      <c r="DY2912" s="25"/>
      <c r="DZ2912" s="25"/>
      <c r="EA2912" s="25">
        <v>2894.8841252678999</v>
      </c>
      <c r="EB2912" s="25"/>
      <c r="EC2912" s="25"/>
      <c r="ED2912" s="25"/>
      <c r="EE2912" s="25"/>
    </row>
    <row r="2913" spans="110:135" x14ac:dyDescent="0.2">
      <c r="DF2913" s="24" t="s">
        <v>6031</v>
      </c>
      <c r="DG2913" s="24" t="s">
        <v>212</v>
      </c>
      <c r="DH2913" s="25">
        <v>3506.6091463256198</v>
      </c>
      <c r="DI2913" s="25">
        <v>2895.62055911165</v>
      </c>
      <c r="DJ2913" s="25">
        <v>55.715648144762298</v>
      </c>
      <c r="DK2913" s="25">
        <v>4946</v>
      </c>
      <c r="DL2913" s="25">
        <v>4834</v>
      </c>
      <c r="DM2913" s="25">
        <v>1140.5030999999999</v>
      </c>
      <c r="DN2913" s="25">
        <v>1105.451849</v>
      </c>
      <c r="DO2913" s="25"/>
      <c r="DP2913" s="25">
        <v>2345.2268520816701</v>
      </c>
      <c r="DQ2913" s="25">
        <v>6324.1915916511598</v>
      </c>
      <c r="DR2913" s="25"/>
      <c r="DS2913" s="25">
        <v>6214.0725257674103</v>
      </c>
      <c r="DT2913" s="25"/>
      <c r="DU2913" s="25">
        <v>2401.24111822331</v>
      </c>
      <c r="DV2913" s="25">
        <v>2365.4044265326502</v>
      </c>
      <c r="DW2913" s="25"/>
      <c r="DX2913" s="25"/>
      <c r="DY2913" s="25"/>
      <c r="DZ2913" s="25"/>
      <c r="EA2913" s="25"/>
      <c r="EB2913" s="25"/>
      <c r="EC2913" s="25"/>
      <c r="ED2913" s="25"/>
      <c r="EE2913" s="25">
        <v>3390</v>
      </c>
    </row>
    <row r="2914" spans="110:135" x14ac:dyDescent="0.2">
      <c r="DF2914" s="24" t="s">
        <v>6013</v>
      </c>
      <c r="DG2914" s="24" t="s">
        <v>212</v>
      </c>
      <c r="DH2914" s="25">
        <v>2940.5909219076002</v>
      </c>
      <c r="DI2914" s="25">
        <v>2897.5845467214599</v>
      </c>
      <c r="DJ2914" s="25">
        <v>58.859640231668202</v>
      </c>
      <c r="DK2914" s="25"/>
      <c r="DL2914" s="25"/>
      <c r="DM2914" s="25">
        <v>15.48643712</v>
      </c>
      <c r="DN2914" s="25"/>
      <c r="DO2914" s="25"/>
      <c r="DP2914" s="25">
        <v>1303.01713490466</v>
      </c>
      <c r="DQ2914" s="25"/>
      <c r="DR2914" s="25"/>
      <c r="DS2914" s="25"/>
      <c r="DT2914" s="25"/>
      <c r="DU2914" s="25"/>
      <c r="DV2914" s="25">
        <v>2677.16609729119</v>
      </c>
      <c r="DW2914" s="25">
        <v>3001.3328219431201</v>
      </c>
      <c r="DX2914" s="25"/>
      <c r="DY2914" s="25">
        <v>2897.5845467214599</v>
      </c>
      <c r="DZ2914" s="25">
        <v>5172.6729609910699</v>
      </c>
      <c r="EA2914" s="25"/>
      <c r="EB2914" s="25">
        <v>5250.7497062498896</v>
      </c>
      <c r="EC2914" s="25">
        <v>2001.580193218</v>
      </c>
      <c r="ED2914" s="25">
        <v>4145.7283987289802</v>
      </c>
      <c r="EE2914" s="25"/>
    </row>
    <row r="2915" spans="110:135" x14ac:dyDescent="0.2">
      <c r="DF2915" s="24" t="s">
        <v>6156</v>
      </c>
      <c r="DG2915" s="24" t="s">
        <v>212</v>
      </c>
      <c r="DH2915" s="25">
        <v>2898</v>
      </c>
      <c r="DI2915" s="25">
        <v>2898</v>
      </c>
      <c r="DJ2915" s="25"/>
      <c r="DK2915" s="25"/>
      <c r="DL2915" s="25">
        <v>2898</v>
      </c>
      <c r="DM2915" s="25"/>
      <c r="DN2915" s="25"/>
      <c r="DO2915" s="25"/>
      <c r="DP2915" s="25"/>
      <c r="DQ2915" s="25"/>
      <c r="DR2915" s="25"/>
      <c r="DS2915" s="25"/>
      <c r="DT2915" s="25"/>
      <c r="DU2915" s="25"/>
      <c r="DV2915" s="25"/>
      <c r="DW2915" s="25"/>
      <c r="DX2915" s="25"/>
      <c r="DY2915" s="25"/>
      <c r="DZ2915" s="25"/>
      <c r="EA2915" s="25"/>
      <c r="EB2915" s="25"/>
      <c r="EC2915" s="25"/>
      <c r="ED2915" s="25"/>
      <c r="EE2915" s="25"/>
    </row>
    <row r="2916" spans="110:135" x14ac:dyDescent="0.2">
      <c r="DF2916" s="24" t="s">
        <v>6009</v>
      </c>
      <c r="DG2916" s="24" t="s">
        <v>212</v>
      </c>
      <c r="DH2916" s="25">
        <v>3419.2834965022198</v>
      </c>
      <c r="DI2916" s="25">
        <v>2899.7310590928901</v>
      </c>
      <c r="DJ2916" s="25">
        <v>60.952907941916102</v>
      </c>
      <c r="DK2916" s="25">
        <v>951</v>
      </c>
      <c r="DL2916" s="25">
        <v>1468</v>
      </c>
      <c r="DM2916" s="25">
        <v>236.28911260000001</v>
      </c>
      <c r="DN2916" s="25"/>
      <c r="DO2916" s="25"/>
      <c r="DP2916" s="25">
        <v>4771.3430765516096</v>
      </c>
      <c r="DQ2916" s="25">
        <v>7610.31334931326</v>
      </c>
      <c r="DR2916" s="25">
        <v>4811.1646705272497</v>
      </c>
      <c r="DS2916" s="25">
        <v>4103.39263986065</v>
      </c>
      <c r="DT2916" s="25"/>
      <c r="DU2916" s="25">
        <v>5301.6667660439298</v>
      </c>
      <c r="DV2916" s="25">
        <v>2838.4415325288401</v>
      </c>
      <c r="DW2916" s="25">
        <v>2097.9252397620198</v>
      </c>
      <c r="DX2916" s="25"/>
      <c r="DY2916" s="25">
        <v>2961.0205856569301</v>
      </c>
      <c r="DZ2916" s="25">
        <v>2513.32524230224</v>
      </c>
      <c r="EA2916" s="25"/>
      <c r="EB2916" s="25"/>
      <c r="EC2916" s="25">
        <v>2226.0867358843602</v>
      </c>
      <c r="ED2916" s="25"/>
      <c r="EE2916" s="25">
        <v>5980</v>
      </c>
    </row>
    <row r="2917" spans="110:135" x14ac:dyDescent="0.2">
      <c r="DF2917" s="24" t="s">
        <v>5284</v>
      </c>
      <c r="DG2917" s="24" t="s">
        <v>212</v>
      </c>
      <c r="DH2917" s="25">
        <v>2855.5331597159202</v>
      </c>
      <c r="DI2917" s="25">
        <v>2904.8301704590099</v>
      </c>
      <c r="DJ2917" s="25">
        <v>55.506772106774903</v>
      </c>
      <c r="DK2917" s="25"/>
      <c r="DL2917" s="25">
        <v>5101</v>
      </c>
      <c r="DM2917" s="25">
        <v>567.01960919999999</v>
      </c>
      <c r="DN2917" s="25">
        <v>964.74777519999998</v>
      </c>
      <c r="DO2917" s="25">
        <v>2689.7576966000001</v>
      </c>
      <c r="DP2917" s="25">
        <v>4865.7344441125197</v>
      </c>
      <c r="DQ2917" s="25">
        <v>5555.6631617951098</v>
      </c>
      <c r="DR2917" s="25">
        <v>2655.1517370839802</v>
      </c>
      <c r="DS2917" s="25">
        <v>3366.26594442738</v>
      </c>
      <c r="DT2917" s="25"/>
      <c r="DU2917" s="25">
        <v>899.74900642826196</v>
      </c>
      <c r="DV2917" s="25">
        <v>2904.8301704590099</v>
      </c>
      <c r="DW2917" s="25"/>
      <c r="DX2917" s="25">
        <v>3808.52097946304</v>
      </c>
      <c r="DY2917" s="25"/>
      <c r="DZ2917" s="25">
        <v>2556.9569727725402</v>
      </c>
      <c r="EA2917" s="25"/>
      <c r="EB2917" s="25"/>
      <c r="EC2917" s="25">
        <v>3175.0931331048</v>
      </c>
      <c r="ED2917" s="25">
        <v>3034.5067650921601</v>
      </c>
      <c r="EE2917" s="25">
        <v>688</v>
      </c>
    </row>
    <row r="2918" spans="110:135" x14ac:dyDescent="0.2">
      <c r="DF2918" s="24" t="s">
        <v>4018</v>
      </c>
      <c r="DG2918" s="24" t="s">
        <v>212</v>
      </c>
      <c r="DH2918" s="25">
        <v>3369.5985196966599</v>
      </c>
      <c r="DI2918" s="25">
        <v>2904.9976480507498</v>
      </c>
      <c r="DJ2918" s="25">
        <v>75.319403634530104</v>
      </c>
      <c r="DK2918" s="25"/>
      <c r="DL2918" s="25">
        <v>3175</v>
      </c>
      <c r="DM2918" s="25">
        <v>1041.268759</v>
      </c>
      <c r="DN2918" s="25"/>
      <c r="DO2918" s="25">
        <v>8442.8552519999994</v>
      </c>
      <c r="DP2918" s="25">
        <v>2904.9976480507498</v>
      </c>
      <c r="DQ2918" s="25"/>
      <c r="DR2918" s="25">
        <v>2229.0189889878402</v>
      </c>
      <c r="DS2918" s="25">
        <v>5674.9790190571603</v>
      </c>
      <c r="DT2918" s="25"/>
      <c r="DU2918" s="25">
        <v>4807.8956543182103</v>
      </c>
      <c r="DV2918" s="25"/>
      <c r="DW2918" s="25">
        <v>1494.37135585601</v>
      </c>
      <c r="DX2918" s="25"/>
      <c r="DY2918" s="25"/>
      <c r="DZ2918" s="25"/>
      <c r="EA2918" s="25"/>
      <c r="EB2918" s="25"/>
      <c r="EC2918" s="25"/>
      <c r="ED2918" s="25"/>
      <c r="EE2918" s="25">
        <v>556</v>
      </c>
    </row>
    <row r="2919" spans="110:135" x14ac:dyDescent="0.2">
      <c r="DF2919" s="24" t="s">
        <v>4578</v>
      </c>
      <c r="DG2919" s="24" t="s">
        <v>274</v>
      </c>
      <c r="DH2919" s="25">
        <v>2905.0589779592101</v>
      </c>
      <c r="DI2919" s="25">
        <v>2905.0589779592101</v>
      </c>
      <c r="DJ2919" s="25">
        <v>86.202375801575101</v>
      </c>
      <c r="DK2919" s="25"/>
      <c r="DL2919" s="25"/>
      <c r="DM2919" s="25"/>
      <c r="DN2919" s="25"/>
      <c r="DO2919" s="25"/>
      <c r="DP2919" s="25"/>
      <c r="DQ2919" s="25"/>
      <c r="DR2919" s="25"/>
      <c r="DS2919" s="25"/>
      <c r="DT2919" s="25">
        <v>4675.8168918032898</v>
      </c>
      <c r="DU2919" s="25"/>
      <c r="DV2919" s="25"/>
      <c r="DW2919" s="25">
        <v>1134.30106411512</v>
      </c>
      <c r="DX2919" s="25"/>
      <c r="DY2919" s="25"/>
      <c r="DZ2919" s="25"/>
      <c r="EA2919" s="25"/>
      <c r="EB2919" s="25"/>
      <c r="EC2919" s="25"/>
      <c r="ED2919" s="25"/>
      <c r="EE2919" s="25"/>
    </row>
    <row r="2920" spans="110:135" x14ac:dyDescent="0.2">
      <c r="DF2920" s="24" t="s">
        <v>5037</v>
      </c>
      <c r="DG2920" s="24" t="s">
        <v>212</v>
      </c>
      <c r="DH2920" s="25">
        <v>2963.82612115244</v>
      </c>
      <c r="DI2920" s="25">
        <v>2909.1257301845699</v>
      </c>
      <c r="DJ2920" s="25">
        <v>60.778049262972601</v>
      </c>
      <c r="DK2920" s="25"/>
      <c r="DL2920" s="25">
        <v>2531</v>
      </c>
      <c r="DM2920" s="25">
        <v>454.24190329999999</v>
      </c>
      <c r="DN2920" s="25"/>
      <c r="DO2920" s="25"/>
      <c r="DP2920" s="25">
        <v>3614.2241616000001</v>
      </c>
      <c r="DQ2920" s="25">
        <v>7015.8860264259501</v>
      </c>
      <c r="DR2920" s="25">
        <v>3206.1036317376602</v>
      </c>
      <c r="DS2920" s="25">
        <v>2612.14782863149</v>
      </c>
      <c r="DT2920" s="25"/>
      <c r="DU2920" s="25">
        <v>1140.86759114198</v>
      </c>
      <c r="DV2920" s="25">
        <v>3304.2450757895499</v>
      </c>
      <c r="DW2920" s="25"/>
      <c r="DX2920" s="25">
        <v>3541.0932055151202</v>
      </c>
      <c r="DY2920" s="25"/>
      <c r="DZ2920" s="25">
        <v>2507.88107893703</v>
      </c>
      <c r="EA2920" s="25"/>
      <c r="EB2920" s="25"/>
      <c r="EC2920" s="25">
        <v>4839.2229507505299</v>
      </c>
      <c r="ED2920" s="25"/>
      <c r="EE2920" s="25">
        <v>799</v>
      </c>
    </row>
    <row r="2921" spans="110:135" x14ac:dyDescent="0.2">
      <c r="DF2921" s="24" t="s">
        <v>2613</v>
      </c>
      <c r="DG2921" s="24" t="s">
        <v>212</v>
      </c>
      <c r="DH2921" s="25">
        <v>2637.5854697487798</v>
      </c>
      <c r="DI2921" s="25">
        <v>2910.0497903176201</v>
      </c>
      <c r="DJ2921" s="25">
        <v>60.208590719118</v>
      </c>
      <c r="DK2921" s="25"/>
      <c r="DL2921" s="25">
        <v>1653</v>
      </c>
      <c r="DM2921" s="25">
        <v>1079.0690440000001</v>
      </c>
      <c r="DN2921" s="25">
        <v>865.16279940000004</v>
      </c>
      <c r="DO2921" s="25"/>
      <c r="DP2921" s="25">
        <v>4830.58682953067</v>
      </c>
      <c r="DQ2921" s="25">
        <v>743.93749164109704</v>
      </c>
      <c r="DR2921" s="25">
        <v>4248.42317683273</v>
      </c>
      <c r="DS2921" s="25">
        <v>4089.1677987308999</v>
      </c>
      <c r="DT2921" s="25">
        <v>3318.87229728596</v>
      </c>
      <c r="DU2921" s="25">
        <v>2910.0497903176201</v>
      </c>
      <c r="DV2921" s="25"/>
      <c r="DW2921" s="25"/>
      <c r="DX2921" s="25"/>
      <c r="DY2921" s="25"/>
      <c r="DZ2921" s="25"/>
      <c r="EA2921" s="25"/>
      <c r="EB2921" s="25"/>
      <c r="EC2921" s="25"/>
      <c r="ED2921" s="25"/>
      <c r="EE2921" s="25"/>
    </row>
    <row r="2922" spans="110:135" x14ac:dyDescent="0.2">
      <c r="DF2922" s="24" t="s">
        <v>4596</v>
      </c>
      <c r="DG2922" s="24" t="s">
        <v>212</v>
      </c>
      <c r="DH2922" s="25">
        <v>2667.00905094567</v>
      </c>
      <c r="DI2922" s="25">
        <v>2910.3745247522702</v>
      </c>
      <c r="DJ2922" s="25">
        <v>56.946303144468502</v>
      </c>
      <c r="DK2922" s="25"/>
      <c r="DL2922" s="25"/>
      <c r="DM2922" s="25"/>
      <c r="DN2922" s="25"/>
      <c r="DO2922" s="25"/>
      <c r="DP2922" s="25"/>
      <c r="DQ2922" s="25"/>
      <c r="DR2922" s="25"/>
      <c r="DS2922" s="25"/>
      <c r="DT2922" s="25"/>
      <c r="DU2922" s="25"/>
      <c r="DV2922" s="25"/>
      <c r="DW2922" s="25"/>
      <c r="DX2922" s="25"/>
      <c r="DY2922" s="25">
        <v>4063.2871542781199</v>
      </c>
      <c r="DZ2922" s="25"/>
      <c r="EA2922" s="25">
        <v>2102.2425574783601</v>
      </c>
      <c r="EB2922" s="25"/>
      <c r="EC2922" s="25"/>
      <c r="ED2922" s="25">
        <v>3718.5064920261798</v>
      </c>
      <c r="EE2922" s="25">
        <v>784</v>
      </c>
    </row>
    <row r="2923" spans="110:135" x14ac:dyDescent="0.2">
      <c r="DF2923" s="24" t="s">
        <v>5706</v>
      </c>
      <c r="DG2923" s="24" t="s">
        <v>212</v>
      </c>
      <c r="DH2923" s="25">
        <v>3043.1751807424998</v>
      </c>
      <c r="DI2923" s="25">
        <v>2910.8724664838801</v>
      </c>
      <c r="DJ2923" s="25">
        <v>52.618090709369199</v>
      </c>
      <c r="DK2923" s="25">
        <v>4352</v>
      </c>
      <c r="DL2923" s="25">
        <v>6852</v>
      </c>
      <c r="DM2923" s="25">
        <v>273.4881441</v>
      </c>
      <c r="DN2923" s="25"/>
      <c r="DO2923" s="25"/>
      <c r="DP2923" s="25">
        <v>2805.2529039884098</v>
      </c>
      <c r="DQ2923" s="25">
        <v>3900.7224755233801</v>
      </c>
      <c r="DR2923" s="25">
        <v>3553.0215474700399</v>
      </c>
      <c r="DS2923" s="25">
        <v>2798.4610565338699</v>
      </c>
      <c r="DT2923" s="25"/>
      <c r="DU2923" s="25">
        <v>1227.3995345574001</v>
      </c>
      <c r="DV2923" s="25">
        <v>2069.4845337762799</v>
      </c>
      <c r="DW2923" s="25"/>
      <c r="DX2923" s="25">
        <v>3659.3233249807799</v>
      </c>
      <c r="DY2923" s="25"/>
      <c r="DZ2923" s="25">
        <v>2910.8724664838801</v>
      </c>
      <c r="EA2923" s="25"/>
      <c r="EB2923" s="25"/>
      <c r="EC2923" s="25">
        <v>1990.8737422895699</v>
      </c>
      <c r="ED2923" s="25">
        <v>3168.3776199488898</v>
      </c>
      <c r="EE2923" s="25"/>
    </row>
    <row r="2924" spans="110:135" x14ac:dyDescent="0.2">
      <c r="DF2924" s="24" t="s">
        <v>5864</v>
      </c>
      <c r="DG2924" s="24" t="s">
        <v>212</v>
      </c>
      <c r="DH2924" s="25">
        <v>2822.9114633061099</v>
      </c>
      <c r="DI2924" s="25">
        <v>2911.54702411571</v>
      </c>
      <c r="DJ2924" s="25">
        <v>43.557663805677201</v>
      </c>
      <c r="DK2924" s="25"/>
      <c r="DL2924" s="25">
        <v>3804</v>
      </c>
      <c r="DM2924" s="25">
        <v>742.88403619999997</v>
      </c>
      <c r="DN2924" s="25"/>
      <c r="DO2924" s="25">
        <v>1797.6129223</v>
      </c>
      <c r="DP2924" s="25">
        <v>2450.19920188997</v>
      </c>
      <c r="DQ2924" s="25"/>
      <c r="DR2924" s="25"/>
      <c r="DS2924" s="25">
        <v>4727.8813626751999</v>
      </c>
      <c r="DT2924" s="25"/>
      <c r="DU2924" s="25">
        <v>1987.8124819705099</v>
      </c>
      <c r="DV2924" s="25">
        <v>3372.8948463414499</v>
      </c>
      <c r="DW2924" s="25"/>
      <c r="DX2924" s="25">
        <v>3441.6624720279201</v>
      </c>
      <c r="DY2924" s="25">
        <v>3597.3903967535098</v>
      </c>
      <c r="DZ2924" s="25">
        <v>4225.2857942844603</v>
      </c>
      <c r="EA2924" s="25">
        <v>1718.7904835019201</v>
      </c>
      <c r="EB2924" s="25"/>
      <c r="EC2924" s="25">
        <v>2319.0813540569602</v>
      </c>
      <c r="ED2924" s="25">
        <v>4095.2651342836102</v>
      </c>
      <c r="EE2924" s="25">
        <v>1240</v>
      </c>
    </row>
    <row r="2925" spans="110:135" x14ac:dyDescent="0.2">
      <c r="DF2925" s="24" t="s">
        <v>7220</v>
      </c>
      <c r="DG2925" s="24" t="s">
        <v>212</v>
      </c>
      <c r="DH2925" s="25">
        <v>3588.34227106559</v>
      </c>
      <c r="DI2925" s="25">
        <v>2912.5</v>
      </c>
      <c r="DJ2925" s="25">
        <v>93.341938750215803</v>
      </c>
      <c r="DK2925" s="25">
        <v>2980</v>
      </c>
      <c r="DL2925" s="25">
        <v>2845</v>
      </c>
      <c r="DM2925" s="25"/>
      <c r="DN2925" s="25"/>
      <c r="DO2925" s="25"/>
      <c r="DP2925" s="25">
        <v>893.23376749451199</v>
      </c>
      <c r="DQ2925" s="25"/>
      <c r="DR2925" s="25">
        <v>10181.6338220258</v>
      </c>
      <c r="DS2925" s="25">
        <v>1542.6685418101399</v>
      </c>
      <c r="DT2925" s="25"/>
      <c r="DU2925" s="25"/>
      <c r="DV2925" s="25"/>
      <c r="DW2925" s="25"/>
      <c r="DX2925" s="25"/>
      <c r="DY2925" s="25"/>
      <c r="DZ2925" s="25"/>
      <c r="EA2925" s="25">
        <v>3087.5174950631399</v>
      </c>
      <c r="EB2925" s="25"/>
      <c r="EC2925" s="25"/>
      <c r="ED2925" s="25"/>
      <c r="EE2925" s="25"/>
    </row>
    <row r="2926" spans="110:135" x14ac:dyDescent="0.2">
      <c r="DF2926" s="24" t="s">
        <v>6738</v>
      </c>
      <c r="DG2926" s="24" t="s">
        <v>212</v>
      </c>
      <c r="DH2926" s="25">
        <v>4215.2671337949296</v>
      </c>
      <c r="DI2926" s="25">
        <v>2922.1512728636999</v>
      </c>
      <c r="DJ2926" s="25">
        <v>66.855794258706297</v>
      </c>
      <c r="DK2926" s="25"/>
      <c r="DL2926" s="25">
        <v>7231</v>
      </c>
      <c r="DM2926" s="25">
        <v>2665.403585</v>
      </c>
      <c r="DN2926" s="25">
        <v>2219.050225</v>
      </c>
      <c r="DO2926" s="25"/>
      <c r="DP2926" s="25">
        <v>1687.5153547198599</v>
      </c>
      <c r="DQ2926" s="25"/>
      <c r="DR2926" s="25"/>
      <c r="DS2926" s="25">
        <v>3178.8989607274002</v>
      </c>
      <c r="DT2926" s="25"/>
      <c r="DU2926" s="25">
        <v>8309.7346773223198</v>
      </c>
      <c r="DV2926" s="25"/>
      <c r="DW2926" s="25"/>
      <c r="DX2926" s="25"/>
      <c r="DY2926" s="25"/>
      <c r="DZ2926" s="25"/>
      <c r="EA2926" s="25"/>
      <c r="EB2926" s="25"/>
      <c r="EC2926" s="25"/>
      <c r="ED2926" s="25"/>
      <c r="EE2926" s="25"/>
    </row>
    <row r="2927" spans="110:135" x14ac:dyDescent="0.2">
      <c r="DF2927" s="24" t="s">
        <v>5804</v>
      </c>
      <c r="DG2927" s="24" t="s">
        <v>212</v>
      </c>
      <c r="DH2927" s="25">
        <v>3262.9066894566799</v>
      </c>
      <c r="DI2927" s="25">
        <v>2927.3118884948299</v>
      </c>
      <c r="DJ2927" s="25">
        <v>56.995857991864398</v>
      </c>
      <c r="DK2927" s="25">
        <v>2077</v>
      </c>
      <c r="DL2927" s="25">
        <v>4341</v>
      </c>
      <c r="DM2927" s="25">
        <v>915.36222220000002</v>
      </c>
      <c r="DN2927" s="25">
        <v>1549.99262</v>
      </c>
      <c r="DO2927" s="25"/>
      <c r="DP2927" s="25">
        <v>4830.8501993558602</v>
      </c>
      <c r="DQ2927" s="25">
        <v>7791.6165622540302</v>
      </c>
      <c r="DR2927" s="25">
        <v>4315.5291805153001</v>
      </c>
      <c r="DS2927" s="25">
        <v>2674.0861589180499</v>
      </c>
      <c r="DT2927" s="25">
        <v>6998.9665906790297</v>
      </c>
      <c r="DU2927" s="25">
        <v>3084.89222402937</v>
      </c>
      <c r="DV2927" s="25">
        <v>2910.1430796877098</v>
      </c>
      <c r="DW2927" s="25">
        <v>2328.2685213800301</v>
      </c>
      <c r="DX2927" s="25">
        <v>3439.84002714707</v>
      </c>
      <c r="DY2927" s="25"/>
      <c r="DZ2927" s="25">
        <v>2944.4806973019499</v>
      </c>
      <c r="EA2927" s="25">
        <v>2349.5506844022002</v>
      </c>
      <c r="EB2927" s="25"/>
      <c r="EC2927" s="25">
        <v>2176.8666861975798</v>
      </c>
      <c r="ED2927" s="25">
        <v>3235.8749561520799</v>
      </c>
      <c r="EE2927" s="25">
        <v>768</v>
      </c>
    </row>
    <row r="2928" spans="110:135" x14ac:dyDescent="0.2">
      <c r="DF2928" s="24" t="s">
        <v>4915</v>
      </c>
      <c r="DG2928" s="24" t="s">
        <v>212</v>
      </c>
      <c r="DH2928" s="25">
        <v>3159.9693655002602</v>
      </c>
      <c r="DI2928" s="25">
        <v>2927.5684099028499</v>
      </c>
      <c r="DJ2928" s="25">
        <v>42.581567540544498</v>
      </c>
      <c r="DK2928" s="25"/>
      <c r="DL2928" s="25">
        <v>1444</v>
      </c>
      <c r="DM2928" s="25">
        <v>2089.9026520000002</v>
      </c>
      <c r="DN2928" s="25"/>
      <c r="DO2928" s="25">
        <v>4956.2592352000001</v>
      </c>
      <c r="DP2928" s="25">
        <v>3406.8118104855898</v>
      </c>
      <c r="DQ2928" s="25"/>
      <c r="DR2928" s="25">
        <v>2875.1368198056998</v>
      </c>
      <c r="DS2928" s="25">
        <v>2166.99021880072</v>
      </c>
      <c r="DT2928" s="25">
        <v>4130.8960190998296</v>
      </c>
      <c r="DU2928" s="25">
        <v>5791.8397756645199</v>
      </c>
      <c r="DV2928" s="25"/>
      <c r="DW2928" s="25">
        <v>1925.8039233259201</v>
      </c>
      <c r="DX2928" s="25">
        <v>4084.1045084992602</v>
      </c>
      <c r="DY2928" s="25"/>
      <c r="DZ2928" s="25">
        <v>2067.88742312157</v>
      </c>
      <c r="EA2928" s="25"/>
      <c r="EB2928" s="25"/>
      <c r="EC2928" s="25"/>
      <c r="ED2928" s="25"/>
      <c r="EE2928" s="25">
        <v>2980</v>
      </c>
    </row>
    <row r="2929" spans="110:135" x14ac:dyDescent="0.2">
      <c r="DF2929" s="24" t="s">
        <v>6607</v>
      </c>
      <c r="DG2929" s="24" t="s">
        <v>212</v>
      </c>
      <c r="DH2929" s="25">
        <v>3430.92704301101</v>
      </c>
      <c r="DI2929" s="25">
        <v>2930</v>
      </c>
      <c r="DJ2929" s="25">
        <v>49.983022747542599</v>
      </c>
      <c r="DK2929" s="25"/>
      <c r="DL2929" s="25">
        <v>4571</v>
      </c>
      <c r="DM2929" s="25">
        <v>3238.5068529999999</v>
      </c>
      <c r="DN2929" s="25"/>
      <c r="DO2929" s="25">
        <v>324.2053295</v>
      </c>
      <c r="DP2929" s="25">
        <v>6078.0401587852703</v>
      </c>
      <c r="DQ2929" s="25"/>
      <c r="DR2929" s="25">
        <v>1844.0000683721</v>
      </c>
      <c r="DS2929" s="25">
        <v>2560.0021313869202</v>
      </c>
      <c r="DT2929" s="25"/>
      <c r="DU2929" s="25">
        <v>6863.8382066614804</v>
      </c>
      <c r="DV2929" s="25">
        <v>2736.7938513829399</v>
      </c>
      <c r="DW2929" s="25">
        <v>2845.1489052007801</v>
      </c>
      <c r="DX2929" s="25">
        <v>4316.0473624080596</v>
      </c>
      <c r="DY2929" s="25"/>
      <c r="DZ2929" s="25">
        <v>2821.6026103461199</v>
      </c>
      <c r="EA2929" s="25"/>
      <c r="EB2929" s="25"/>
      <c r="EC2929" s="25">
        <v>3472.86608209939</v>
      </c>
      <c r="ED2929" s="25"/>
      <c r="EE2929" s="25">
        <v>2930</v>
      </c>
    </row>
    <row r="2930" spans="110:135" x14ac:dyDescent="0.2">
      <c r="DF2930" s="24" t="s">
        <v>5504</v>
      </c>
      <c r="DG2930" s="24" t="s">
        <v>212</v>
      </c>
      <c r="DH2930" s="25">
        <v>3204.0341714187798</v>
      </c>
      <c r="DI2930" s="25">
        <v>2935.9829086313398</v>
      </c>
      <c r="DJ2930" s="25">
        <v>54.723040739760101</v>
      </c>
      <c r="DK2930" s="25"/>
      <c r="DL2930" s="25">
        <v>4366</v>
      </c>
      <c r="DM2930" s="25">
        <v>978.7934636</v>
      </c>
      <c r="DN2930" s="25"/>
      <c r="DO2930" s="25"/>
      <c r="DP2930" s="25">
        <v>1646.1490531699901</v>
      </c>
      <c r="DQ2930" s="25"/>
      <c r="DR2930" s="25">
        <v>1860.2391121886401</v>
      </c>
      <c r="DS2930" s="25">
        <v>3716.9976834896802</v>
      </c>
      <c r="DT2930" s="25">
        <v>7991.6558032876001</v>
      </c>
      <c r="DU2930" s="25">
        <v>4809.0583840527397</v>
      </c>
      <c r="DV2930" s="25">
        <v>2074.3260286424902</v>
      </c>
      <c r="DW2930" s="25">
        <v>2736.0165395327499</v>
      </c>
      <c r="DX2930" s="25">
        <v>3573.00462550266</v>
      </c>
      <c r="DY2930" s="25">
        <v>3135.9492777299201</v>
      </c>
      <c r="DZ2930" s="25">
        <v>2587.7184634864102</v>
      </c>
      <c r="EA2930" s="25"/>
      <c r="EB2930" s="25"/>
      <c r="EC2930" s="25"/>
      <c r="ED2930" s="25">
        <v>3440.56996517999</v>
      </c>
      <c r="EE2930" s="25">
        <v>1940</v>
      </c>
    </row>
    <row r="2931" spans="110:135" x14ac:dyDescent="0.2">
      <c r="DF2931" s="24" t="s">
        <v>5928</v>
      </c>
      <c r="DG2931" s="24" t="s">
        <v>212</v>
      </c>
      <c r="DH2931" s="25">
        <v>2627.1746749055101</v>
      </c>
      <c r="DI2931" s="25">
        <v>2937.4157321080902</v>
      </c>
      <c r="DJ2931" s="25">
        <v>68.901207237752701</v>
      </c>
      <c r="DK2931" s="25"/>
      <c r="DL2931" s="25">
        <v>2666</v>
      </c>
      <c r="DM2931" s="25">
        <v>110.4950307</v>
      </c>
      <c r="DN2931" s="25"/>
      <c r="DO2931" s="25"/>
      <c r="DP2931" s="25"/>
      <c r="DQ2931" s="25"/>
      <c r="DR2931" s="25"/>
      <c r="DS2931" s="25">
        <v>201.10172469831201</v>
      </c>
      <c r="DT2931" s="25"/>
      <c r="DU2931" s="25"/>
      <c r="DV2931" s="25"/>
      <c r="DW2931" s="25">
        <v>1678.17738245997</v>
      </c>
      <c r="DX2931" s="25">
        <v>4013.0482608847201</v>
      </c>
      <c r="DY2931" s="25">
        <v>4632.7434840242004</v>
      </c>
      <c r="DZ2931" s="25"/>
      <c r="EA2931" s="25"/>
      <c r="EB2931" s="25"/>
      <c r="EC2931" s="25">
        <v>4507.0000522607297</v>
      </c>
      <c r="ED2931" s="25">
        <v>3208.8314642161799</v>
      </c>
      <c r="EE2931" s="25"/>
    </row>
    <row r="2932" spans="110:135" x14ac:dyDescent="0.2">
      <c r="DF2932" s="24" t="s">
        <v>5292</v>
      </c>
      <c r="DG2932" s="24" t="s">
        <v>212</v>
      </c>
      <c r="DH2932" s="25">
        <v>2810.77675691574</v>
      </c>
      <c r="DI2932" s="25">
        <v>2938.3590569214002</v>
      </c>
      <c r="DJ2932" s="25">
        <v>55.132821972264097</v>
      </c>
      <c r="DK2932" s="25"/>
      <c r="DL2932" s="25">
        <v>2176</v>
      </c>
      <c r="DM2932" s="25">
        <v>210.7324418</v>
      </c>
      <c r="DN2932" s="25"/>
      <c r="DO2932" s="25"/>
      <c r="DP2932" s="25">
        <v>2938.3590569214002</v>
      </c>
      <c r="DQ2932" s="25"/>
      <c r="DR2932" s="25">
        <v>4958.7620170084601</v>
      </c>
      <c r="DS2932" s="25">
        <v>712.55803005987002</v>
      </c>
      <c r="DT2932" s="25">
        <v>3793.3072486391302</v>
      </c>
      <c r="DU2932" s="25">
        <v>1720.72875015573</v>
      </c>
      <c r="DV2932" s="25"/>
      <c r="DW2932" s="25">
        <v>2269.0529686827699</v>
      </c>
      <c r="DX2932" s="25">
        <v>3848.9859387564902</v>
      </c>
      <c r="DY2932" s="25">
        <v>3539.5147795325602</v>
      </c>
      <c r="DZ2932" s="25"/>
      <c r="EA2932" s="25"/>
      <c r="EB2932" s="25"/>
      <c r="EC2932" s="25">
        <v>4750.54309451676</v>
      </c>
      <c r="ED2932" s="25"/>
      <c r="EE2932" s="25"/>
    </row>
    <row r="2933" spans="110:135" x14ac:dyDescent="0.2">
      <c r="DF2933" s="24" t="s">
        <v>6862</v>
      </c>
      <c r="DG2933" s="24" t="s">
        <v>212</v>
      </c>
      <c r="DH2933" s="25">
        <v>4148.1689359604698</v>
      </c>
      <c r="DI2933" s="25">
        <v>2938.8743665248599</v>
      </c>
      <c r="DJ2933" s="25">
        <v>66.136912049527595</v>
      </c>
      <c r="DK2933" s="25">
        <v>2158</v>
      </c>
      <c r="DL2933" s="25">
        <v>2296</v>
      </c>
      <c r="DM2933" s="25">
        <v>1894.325971</v>
      </c>
      <c r="DN2933" s="25">
        <v>880.41360229999998</v>
      </c>
      <c r="DO2933" s="25"/>
      <c r="DP2933" s="25">
        <v>6865.1049910576203</v>
      </c>
      <c r="DQ2933" s="25">
        <v>9205.3866738196102</v>
      </c>
      <c r="DR2933" s="25">
        <v>4681.0559838289701</v>
      </c>
      <c r="DS2933" s="25">
        <v>7639.7837354427602</v>
      </c>
      <c r="DT2933" s="25"/>
      <c r="DU2933" s="25">
        <v>9193.7768933945208</v>
      </c>
      <c r="DV2933" s="25">
        <v>3179.6294886750702</v>
      </c>
      <c r="DW2933" s="25">
        <v>3927.1106191797498</v>
      </c>
      <c r="DX2933" s="25"/>
      <c r="DY2933" s="25">
        <v>2330.8615633269901</v>
      </c>
      <c r="DZ2933" s="25">
        <v>2938.8743665248599</v>
      </c>
      <c r="EA2933" s="25"/>
      <c r="EB2933" s="25"/>
      <c r="EC2933" s="25">
        <v>2872.2101508568499</v>
      </c>
      <c r="ED2933" s="25"/>
      <c r="EE2933" s="25">
        <v>2160</v>
      </c>
    </row>
    <row r="2934" spans="110:135" x14ac:dyDescent="0.2">
      <c r="DF2934" s="24" t="s">
        <v>5250</v>
      </c>
      <c r="DG2934" s="24" t="s">
        <v>212</v>
      </c>
      <c r="DH2934" s="25">
        <v>4585.9678119038699</v>
      </c>
      <c r="DI2934" s="25">
        <v>2940.8496254533802</v>
      </c>
      <c r="DJ2934" s="25">
        <v>98.129942257018996</v>
      </c>
      <c r="DK2934" s="25"/>
      <c r="DL2934" s="25">
        <v>3336</v>
      </c>
      <c r="DM2934" s="25">
        <v>832.76574919999996</v>
      </c>
      <c r="DN2934" s="25"/>
      <c r="DO2934" s="25">
        <v>16496.400387999998</v>
      </c>
      <c r="DP2934" s="25">
        <v>3250.78997691423</v>
      </c>
      <c r="DQ2934" s="25">
        <v>6726.1631882369802</v>
      </c>
      <c r="DR2934" s="25"/>
      <c r="DS2934" s="25">
        <v>2233.8782410598401</v>
      </c>
      <c r="DT2934" s="25"/>
      <c r="DU2934" s="25">
        <v>9706.3496613194093</v>
      </c>
      <c r="DV2934" s="25"/>
      <c r="DW2934" s="25">
        <v>1533.9711595942299</v>
      </c>
      <c r="DX2934" s="25">
        <v>4399.3286689942797</v>
      </c>
      <c r="DY2934" s="25">
        <v>2630.90927399252</v>
      </c>
      <c r="DZ2934" s="25">
        <v>1975.05743553496</v>
      </c>
      <c r="EA2934" s="25"/>
      <c r="EB2934" s="25"/>
      <c r="EC2934" s="25"/>
      <c r="ED2934" s="25"/>
      <c r="EE2934" s="25">
        <v>1910</v>
      </c>
    </row>
    <row r="2935" spans="110:135" x14ac:dyDescent="0.2">
      <c r="DF2935" s="24" t="s">
        <v>5885</v>
      </c>
      <c r="DG2935" s="24" t="s">
        <v>212</v>
      </c>
      <c r="DH2935" s="25">
        <v>3119.42613512974</v>
      </c>
      <c r="DI2935" s="25">
        <v>2941.4027002552002</v>
      </c>
      <c r="DJ2935" s="25">
        <v>47.443070472800599</v>
      </c>
      <c r="DK2935" s="25"/>
      <c r="DL2935" s="25">
        <v>4874</v>
      </c>
      <c r="DM2935" s="25">
        <v>1421.974872</v>
      </c>
      <c r="DN2935" s="25"/>
      <c r="DO2935" s="25">
        <v>42.484401257999998</v>
      </c>
      <c r="DP2935" s="25">
        <v>4875.3887900763903</v>
      </c>
      <c r="DQ2935" s="25">
        <v>2285.5855976411499</v>
      </c>
      <c r="DR2935" s="25">
        <v>1887.00220267432</v>
      </c>
      <c r="DS2935" s="25">
        <v>4671.6730526554002</v>
      </c>
      <c r="DT2935" s="25"/>
      <c r="DU2935" s="25">
        <v>5024.5706028104196</v>
      </c>
      <c r="DV2935" s="25">
        <v>2585.6383857379701</v>
      </c>
      <c r="DW2935" s="25">
        <v>2781.5517909533801</v>
      </c>
      <c r="DX2935" s="25">
        <v>3431.4854202615102</v>
      </c>
      <c r="DY2935" s="25"/>
      <c r="DZ2935" s="25">
        <v>2599.3571661907499</v>
      </c>
      <c r="EA2935" s="25"/>
      <c r="EB2935" s="25"/>
      <c r="EC2935" s="25"/>
      <c r="ED2935" s="25">
        <v>3101.2536095570299</v>
      </c>
      <c r="EE2935" s="25">
        <v>4090</v>
      </c>
    </row>
    <row r="2936" spans="110:135" x14ac:dyDescent="0.2">
      <c r="DF2936" s="24" t="s">
        <v>5184</v>
      </c>
      <c r="DG2936" s="24" t="s">
        <v>212</v>
      </c>
      <c r="DH2936" s="25">
        <v>3271.3430172219</v>
      </c>
      <c r="DI2936" s="25">
        <v>2943.6820022717002</v>
      </c>
      <c r="DJ2936" s="25">
        <v>69.941340600789303</v>
      </c>
      <c r="DK2936" s="25"/>
      <c r="DL2936" s="25">
        <v>8336</v>
      </c>
      <c r="DM2936" s="25">
        <v>258.1750174</v>
      </c>
      <c r="DN2936" s="25"/>
      <c r="DO2936" s="25">
        <v>7332.6332624999995</v>
      </c>
      <c r="DP2936" s="25">
        <v>2181.8520442255799</v>
      </c>
      <c r="DQ2936" s="25">
        <v>3711.7813047730601</v>
      </c>
      <c r="DR2936" s="25">
        <v>3480.4669348739098</v>
      </c>
      <c r="DS2936" s="25">
        <v>788.184743065509</v>
      </c>
      <c r="DT2936" s="25"/>
      <c r="DU2936" s="25">
        <v>3537.1776527062898</v>
      </c>
      <c r="DV2936" s="25"/>
      <c r="DW2936" s="25"/>
      <c r="DX2936" s="25">
        <v>3470.1683801172999</v>
      </c>
      <c r="DY2936" s="25">
        <v>2943.6820022717002</v>
      </c>
      <c r="DZ2936" s="25">
        <v>1916.6349766537101</v>
      </c>
      <c r="EA2936" s="25"/>
      <c r="EB2936" s="25"/>
      <c r="EC2936" s="25">
        <v>2350.70290529759</v>
      </c>
      <c r="ED2936" s="25"/>
      <c r="EE2936" s="25">
        <v>2220</v>
      </c>
    </row>
    <row r="2937" spans="110:135" x14ac:dyDescent="0.2">
      <c r="DF2937" s="24" t="s">
        <v>9251</v>
      </c>
      <c r="DG2937" s="24" t="s">
        <v>212</v>
      </c>
      <c r="DH2937" s="25">
        <v>12120.461213095299</v>
      </c>
      <c r="DI2937" s="25">
        <v>2944.5684454458501</v>
      </c>
      <c r="DJ2937" s="25">
        <v>159.848003623652</v>
      </c>
      <c r="DK2937" s="25">
        <v>22273</v>
      </c>
      <c r="DL2937" s="25">
        <v>62234</v>
      </c>
      <c r="DM2937" s="25">
        <v>94.45543026</v>
      </c>
      <c r="DN2937" s="25">
        <v>30654.833709999999</v>
      </c>
      <c r="DO2937" s="25"/>
      <c r="DP2937" s="25">
        <v>460.43656323594598</v>
      </c>
      <c r="DQ2937" s="25"/>
      <c r="DR2937" s="25">
        <v>2089.11816532483</v>
      </c>
      <c r="DS2937" s="25"/>
      <c r="DT2937" s="25">
        <v>2944.5684454458501</v>
      </c>
      <c r="DU2937" s="25">
        <v>5103.8880739886299</v>
      </c>
      <c r="DV2937" s="25"/>
      <c r="DW2937" s="25">
        <v>2137.3989472766798</v>
      </c>
      <c r="DX2937" s="25">
        <v>3813.3740085161198</v>
      </c>
      <c r="DY2937" s="25"/>
      <c r="DZ2937" s="25"/>
      <c r="EA2937" s="25"/>
      <c r="EB2937" s="25"/>
      <c r="EC2937" s="25"/>
      <c r="ED2937" s="25"/>
      <c r="EE2937" s="25">
        <v>1520</v>
      </c>
    </row>
    <row r="2938" spans="110:135" x14ac:dyDescent="0.2">
      <c r="DF2938" s="24" t="s">
        <v>4499</v>
      </c>
      <c r="DG2938" s="24" t="s">
        <v>212</v>
      </c>
      <c r="DH2938" s="25">
        <v>3439.6248475885</v>
      </c>
      <c r="DI2938" s="25">
        <v>2946</v>
      </c>
      <c r="DJ2938" s="25">
        <v>74.567512998302206</v>
      </c>
      <c r="DK2938" s="25"/>
      <c r="DL2938" s="25">
        <v>2946</v>
      </c>
      <c r="DM2938" s="25">
        <v>2847.5422899999999</v>
      </c>
      <c r="DN2938" s="25"/>
      <c r="DO2938" s="25"/>
      <c r="DP2938" s="25">
        <v>1541.53976110299</v>
      </c>
      <c r="DQ2938" s="25"/>
      <c r="DR2938" s="25">
        <v>224.35534684703799</v>
      </c>
      <c r="DS2938" s="25">
        <v>2991.1869979726298</v>
      </c>
      <c r="DT2938" s="25">
        <v>5614.4899102987802</v>
      </c>
      <c r="DU2938" s="25">
        <v>7912.2596268980496</v>
      </c>
      <c r="DV2938" s="25"/>
      <c r="DW2938" s="25"/>
      <c r="DX2938" s="25"/>
      <c r="DY2938" s="25"/>
      <c r="DZ2938" s="25"/>
      <c r="EA2938" s="25"/>
      <c r="EB2938" s="25"/>
      <c r="EC2938" s="25"/>
      <c r="ED2938" s="25"/>
      <c r="EE2938" s="25"/>
    </row>
    <row r="2939" spans="110:135" x14ac:dyDescent="0.2">
      <c r="DF2939" s="24" t="s">
        <v>6970</v>
      </c>
      <c r="DG2939" s="24" t="s">
        <v>212</v>
      </c>
      <c r="DH2939" s="25">
        <v>4114.2649179362697</v>
      </c>
      <c r="DI2939" s="25">
        <v>2948.6867435989302</v>
      </c>
      <c r="DJ2939" s="25">
        <v>57.028563045569499</v>
      </c>
      <c r="DK2939" s="25"/>
      <c r="DL2939" s="25">
        <v>10091</v>
      </c>
      <c r="DM2939" s="25">
        <v>2068.8698939999999</v>
      </c>
      <c r="DN2939" s="25"/>
      <c r="DO2939" s="25">
        <v>2398.5181453999999</v>
      </c>
      <c r="DP2939" s="25">
        <v>6939.7867326343803</v>
      </c>
      <c r="DQ2939" s="25">
        <v>1672.5911332568201</v>
      </c>
      <c r="DR2939" s="25">
        <v>5102.2069240525798</v>
      </c>
      <c r="DS2939" s="25">
        <v>5967.3394424489197</v>
      </c>
      <c r="DT2939" s="25">
        <v>5278.4693579004497</v>
      </c>
      <c r="DU2939" s="25">
        <v>5764.9026255311901</v>
      </c>
      <c r="DV2939" s="25">
        <v>2682.5980083917302</v>
      </c>
      <c r="DW2939" s="25">
        <v>2671.9262268326802</v>
      </c>
      <c r="DX2939" s="25"/>
      <c r="DY2939" s="25">
        <v>2478.2470707801399</v>
      </c>
      <c r="DZ2939" s="25">
        <v>2948.6867435989302</v>
      </c>
      <c r="EA2939" s="25"/>
      <c r="EB2939" s="25"/>
      <c r="EC2939" s="25"/>
      <c r="ED2939" s="25">
        <v>3208.8314642161799</v>
      </c>
      <c r="EE2939" s="25">
        <v>2440</v>
      </c>
    </row>
    <row r="2940" spans="110:135" x14ac:dyDescent="0.2">
      <c r="DF2940" s="24" t="s">
        <v>5120</v>
      </c>
      <c r="DG2940" s="24" t="s">
        <v>212</v>
      </c>
      <c r="DH2940" s="25">
        <v>3067.6972136139598</v>
      </c>
      <c r="DI2940" s="25">
        <v>2949.6725211179501</v>
      </c>
      <c r="DJ2940" s="25">
        <v>37.723654645352497</v>
      </c>
      <c r="DK2940" s="25"/>
      <c r="DL2940" s="25">
        <v>2419</v>
      </c>
      <c r="DM2940" s="25">
        <v>913.31565490000003</v>
      </c>
      <c r="DN2940" s="25"/>
      <c r="DO2940" s="25"/>
      <c r="DP2940" s="25">
        <v>2949.6725211179501</v>
      </c>
      <c r="DQ2940" s="25">
        <v>3170.8291010910698</v>
      </c>
      <c r="DR2940" s="25">
        <v>2424.16651878212</v>
      </c>
      <c r="DS2940" s="25">
        <v>3584.2023003521899</v>
      </c>
      <c r="DT2940" s="25"/>
      <c r="DU2940" s="25">
        <v>2868.3654599249799</v>
      </c>
      <c r="DV2940" s="25">
        <v>2935.88968609014</v>
      </c>
      <c r="DW2940" s="25"/>
      <c r="DX2940" s="25">
        <v>3718.8693028491498</v>
      </c>
      <c r="DY2940" s="25"/>
      <c r="DZ2940" s="25">
        <v>3020.3588046459199</v>
      </c>
      <c r="EA2940" s="25"/>
      <c r="EB2940" s="25"/>
      <c r="EC2940" s="25"/>
      <c r="ED2940" s="25"/>
      <c r="EE2940" s="25">
        <v>5740</v>
      </c>
    </row>
    <row r="2941" spans="110:135" x14ac:dyDescent="0.2">
      <c r="DF2941" s="24" t="s">
        <v>6454</v>
      </c>
      <c r="DG2941" s="24" t="s">
        <v>212</v>
      </c>
      <c r="DH2941" s="25">
        <v>4298.6925628208101</v>
      </c>
      <c r="DI2941" s="25">
        <v>2950</v>
      </c>
      <c r="DJ2941" s="25">
        <v>64.953223317715995</v>
      </c>
      <c r="DK2941" s="25"/>
      <c r="DL2941" s="25">
        <v>1527</v>
      </c>
      <c r="DM2941" s="25">
        <v>1209.4802990000001</v>
      </c>
      <c r="DN2941" s="25"/>
      <c r="DO2941" s="25">
        <v>1343.1473782999999</v>
      </c>
      <c r="DP2941" s="25">
        <v>6239.5142190236102</v>
      </c>
      <c r="DQ2941" s="25">
        <v>9918.5002450308803</v>
      </c>
      <c r="DR2941" s="25">
        <v>6705.3930628722501</v>
      </c>
      <c r="DS2941" s="25">
        <v>4944.8359116252796</v>
      </c>
      <c r="DT2941" s="25">
        <v>8703.3324737383591</v>
      </c>
      <c r="DU2941" s="25">
        <v>7091.7322015460904</v>
      </c>
      <c r="DV2941" s="25">
        <v>2793.55499506571</v>
      </c>
      <c r="DW2941" s="25">
        <v>2770.64952578257</v>
      </c>
      <c r="DX2941" s="25"/>
      <c r="DY2941" s="25">
        <v>2575.1026122199401</v>
      </c>
      <c r="DZ2941" s="25">
        <v>2198.6214124140702</v>
      </c>
      <c r="EA2941" s="25"/>
      <c r="EB2941" s="25"/>
      <c r="EC2941" s="25"/>
      <c r="ED2941" s="25">
        <v>3509.5241056934301</v>
      </c>
      <c r="EE2941" s="25">
        <v>2950</v>
      </c>
    </row>
    <row r="2942" spans="110:135" x14ac:dyDescent="0.2">
      <c r="DF2942" s="24" t="s">
        <v>5994</v>
      </c>
      <c r="DG2942" s="24" t="s">
        <v>212</v>
      </c>
      <c r="DH2942" s="25">
        <v>2905.1699987921602</v>
      </c>
      <c r="DI2942" s="25">
        <v>2952.6931786251998</v>
      </c>
      <c r="DJ2942" s="25">
        <v>50.464601093025699</v>
      </c>
      <c r="DK2942" s="25"/>
      <c r="DL2942" s="25">
        <v>5299</v>
      </c>
      <c r="DM2942" s="25">
        <v>172.9593801</v>
      </c>
      <c r="DN2942" s="25"/>
      <c r="DO2942" s="25"/>
      <c r="DP2942" s="25">
        <v>1043.2241114850799</v>
      </c>
      <c r="DQ2942" s="25">
        <v>2830.87696382472</v>
      </c>
      <c r="DR2942" s="25">
        <v>1510.1409862253499</v>
      </c>
      <c r="DS2942" s="25">
        <v>2809.1661897511299</v>
      </c>
      <c r="DT2942" s="25"/>
      <c r="DU2942" s="25"/>
      <c r="DV2942" s="25">
        <v>2385.43340972441</v>
      </c>
      <c r="DW2942" s="25">
        <v>4131.8282739625001</v>
      </c>
      <c r="DX2942" s="25">
        <v>4332.4877708540098</v>
      </c>
      <c r="DY2942" s="25"/>
      <c r="DZ2942" s="25">
        <v>4210.3025195950704</v>
      </c>
      <c r="EA2942" s="25"/>
      <c r="EB2942" s="25">
        <v>4174.4422564005399</v>
      </c>
      <c r="EC2942" s="25">
        <v>3228.0087277418002</v>
      </c>
      <c r="ED2942" s="25">
        <v>3074.5093934256902</v>
      </c>
      <c r="EE2942" s="25">
        <v>1470</v>
      </c>
    </row>
    <row r="2943" spans="110:135" x14ac:dyDescent="0.2">
      <c r="DF2943" s="24" t="s">
        <v>5628</v>
      </c>
      <c r="DG2943" s="24" t="s">
        <v>212</v>
      </c>
      <c r="DH2943" s="25">
        <v>4003.5504071745499</v>
      </c>
      <c r="DI2943" s="25">
        <v>2954</v>
      </c>
      <c r="DJ2943" s="25">
        <v>85.048752661961998</v>
      </c>
      <c r="DK2943" s="25"/>
      <c r="DL2943" s="25">
        <v>2954</v>
      </c>
      <c r="DM2943" s="25">
        <v>686.39807080000003</v>
      </c>
      <c r="DN2943" s="25"/>
      <c r="DO2943" s="25"/>
      <c r="DP2943" s="25">
        <v>1791.0892207706599</v>
      </c>
      <c r="DQ2943" s="25"/>
      <c r="DR2943" s="25">
        <v>1833.0963606743901</v>
      </c>
      <c r="DS2943" s="25">
        <v>2495.9619600871802</v>
      </c>
      <c r="DT2943" s="25">
        <v>13558.407714369299</v>
      </c>
      <c r="DU2943" s="25">
        <v>3911.9864113870199</v>
      </c>
      <c r="DV2943" s="25">
        <v>3637.4145667467801</v>
      </c>
      <c r="DW2943" s="25">
        <v>2210.1390300904</v>
      </c>
      <c r="DX2943" s="25">
        <v>8246.7220456024297</v>
      </c>
      <c r="DY2943" s="25"/>
      <c r="DZ2943" s="25">
        <v>2774.3889191481198</v>
      </c>
      <c r="EA2943" s="25"/>
      <c r="EB2943" s="25"/>
      <c r="EC2943" s="25"/>
      <c r="ED2943" s="25">
        <v>3276.5509935929099</v>
      </c>
      <c r="EE2943" s="25">
        <v>4670</v>
      </c>
    </row>
    <row r="2944" spans="110:135" x14ac:dyDescent="0.2">
      <c r="DF2944" s="24" t="s">
        <v>6929</v>
      </c>
      <c r="DG2944" s="24" t="s">
        <v>212</v>
      </c>
      <c r="DH2944" s="25">
        <v>3661.3127806815701</v>
      </c>
      <c r="DI2944" s="25">
        <v>2957.2546967128501</v>
      </c>
      <c r="DJ2944" s="25">
        <v>56.801832805676099</v>
      </c>
      <c r="DK2944" s="25">
        <v>3458</v>
      </c>
      <c r="DL2944" s="25">
        <v>5189</v>
      </c>
      <c r="DM2944" s="25">
        <v>1956.916778</v>
      </c>
      <c r="DN2944" s="25"/>
      <c r="DO2944" s="25">
        <v>2585.7586689999998</v>
      </c>
      <c r="DP2944" s="25">
        <v>4324.9666610832001</v>
      </c>
      <c r="DQ2944" s="25">
        <v>10264.9901507167</v>
      </c>
      <c r="DR2944" s="25"/>
      <c r="DS2944" s="25">
        <v>4636.3889304168397</v>
      </c>
      <c r="DT2944" s="25"/>
      <c r="DU2944" s="25">
        <v>1644.2069569288401</v>
      </c>
      <c r="DV2944" s="25">
        <v>2653.20703803886</v>
      </c>
      <c r="DW2944" s="25">
        <v>2404.1502082571901</v>
      </c>
      <c r="DX2944" s="25"/>
      <c r="DY2944" s="25"/>
      <c r="DZ2944" s="25">
        <v>2164.1439403271202</v>
      </c>
      <c r="EA2944" s="25">
        <v>4904.2033687846897</v>
      </c>
      <c r="EB2944" s="25">
        <v>4138.8767553003399</v>
      </c>
      <c r="EC2944" s="25">
        <v>2341.6856406255702</v>
      </c>
      <c r="ED2944" s="25">
        <v>3074.5093934256902</v>
      </c>
      <c r="EE2944" s="25">
        <v>2840</v>
      </c>
    </row>
    <row r="2945" spans="110:135" x14ac:dyDescent="0.2">
      <c r="DF2945" s="24" t="s">
        <v>6027</v>
      </c>
      <c r="DG2945" s="24" t="s">
        <v>212</v>
      </c>
      <c r="DH2945" s="25">
        <v>3599.4624116203399</v>
      </c>
      <c r="DI2945" s="25">
        <v>2957.79784643733</v>
      </c>
      <c r="DJ2945" s="25">
        <v>52.5832100284359</v>
      </c>
      <c r="DK2945" s="25">
        <v>2732</v>
      </c>
      <c r="DL2945" s="25">
        <v>4824</v>
      </c>
      <c r="DM2945" s="25">
        <v>1460.3496689999999</v>
      </c>
      <c r="DN2945" s="25">
        <v>2325.6552499999998</v>
      </c>
      <c r="DO2945" s="25"/>
      <c r="DP2945" s="25">
        <v>5938.9705775725397</v>
      </c>
      <c r="DQ2945" s="25">
        <v>4183.9711753940401</v>
      </c>
      <c r="DR2945" s="25">
        <v>2828.8856049084402</v>
      </c>
      <c r="DS2945" s="25">
        <v>7013.8522185182501</v>
      </c>
      <c r="DT2945" s="25">
        <v>6700.7433187664601</v>
      </c>
      <c r="DU2945" s="25">
        <v>2228.7066417810802</v>
      </c>
      <c r="DV2945" s="25">
        <v>3409.7436138693201</v>
      </c>
      <c r="DW2945" s="25"/>
      <c r="DX2945" s="25"/>
      <c r="DY2945" s="25"/>
      <c r="DZ2945" s="25">
        <v>2841.0862994489698</v>
      </c>
      <c r="EA2945" s="25"/>
      <c r="EB2945" s="25"/>
      <c r="EC2945" s="25"/>
      <c r="ED2945" s="25">
        <v>3074.5093934256902</v>
      </c>
      <c r="EE2945" s="25">
        <v>830</v>
      </c>
    </row>
    <row r="2946" spans="110:135" x14ac:dyDescent="0.2">
      <c r="DF2946" s="24" t="s">
        <v>5820</v>
      </c>
      <c r="DG2946" s="24" t="s">
        <v>212</v>
      </c>
      <c r="DH2946" s="25">
        <v>3119.48559934896</v>
      </c>
      <c r="DI2946" s="25">
        <v>2958.6234618548401</v>
      </c>
      <c r="DJ2946" s="25">
        <v>54.975613820659397</v>
      </c>
      <c r="DK2946" s="25"/>
      <c r="DL2946" s="25">
        <v>4239</v>
      </c>
      <c r="DM2946" s="25">
        <v>171.7018454</v>
      </c>
      <c r="DN2946" s="25"/>
      <c r="DO2946" s="25"/>
      <c r="DP2946" s="25">
        <v>2587.0235410269902</v>
      </c>
      <c r="DQ2946" s="25"/>
      <c r="DR2946" s="25"/>
      <c r="DS2946" s="25">
        <v>1058.71978662582</v>
      </c>
      <c r="DT2946" s="25">
        <v>6771.3276777677402</v>
      </c>
      <c r="DU2946" s="25">
        <v>5733.5105035912902</v>
      </c>
      <c r="DV2946" s="25">
        <v>3651.0142260299299</v>
      </c>
      <c r="DW2946" s="25">
        <v>2724.1620870473998</v>
      </c>
      <c r="DX2946" s="25">
        <v>3675.3002946800102</v>
      </c>
      <c r="DY2946" s="25">
        <v>2594.59709248421</v>
      </c>
      <c r="DZ2946" s="25">
        <v>3193.0848366622799</v>
      </c>
      <c r="EA2946" s="25"/>
      <c r="EB2946" s="25"/>
      <c r="EC2946" s="25">
        <v>1886.8055059768101</v>
      </c>
      <c r="ED2946" s="25">
        <v>3276.5509935929099</v>
      </c>
      <c r="EE2946" s="25">
        <v>2110</v>
      </c>
    </row>
    <row r="2947" spans="110:135" x14ac:dyDescent="0.2">
      <c r="DF2947" s="24" t="s">
        <v>5270</v>
      </c>
      <c r="DG2947" s="24" t="s">
        <v>212</v>
      </c>
      <c r="DH2947" s="25">
        <v>3505.2514468648401</v>
      </c>
      <c r="DI2947" s="25">
        <v>2961.2478035549402</v>
      </c>
      <c r="DJ2947" s="25">
        <v>70.285528212109298</v>
      </c>
      <c r="DK2947" s="25"/>
      <c r="DL2947" s="25">
        <v>1501</v>
      </c>
      <c r="DM2947" s="25">
        <v>1327.916477</v>
      </c>
      <c r="DN2947" s="25"/>
      <c r="DO2947" s="25">
        <v>4010.7487016999999</v>
      </c>
      <c r="DP2947" s="25">
        <v>3909.0010737693901</v>
      </c>
      <c r="DQ2947" s="25">
        <v>1165.40123476195</v>
      </c>
      <c r="DR2947" s="25">
        <v>5970.3711139837096</v>
      </c>
      <c r="DS2947" s="25">
        <v>7057.3094481385597</v>
      </c>
      <c r="DT2947" s="25"/>
      <c r="DU2947" s="25">
        <v>7087.2718859542601</v>
      </c>
      <c r="DV2947" s="25"/>
      <c r="DW2947" s="25"/>
      <c r="DX2947" s="25"/>
      <c r="DY2947" s="25"/>
      <c r="DZ2947" s="25"/>
      <c r="EA2947" s="25"/>
      <c r="EB2947" s="25"/>
      <c r="EC2947" s="25">
        <v>2013.4945333404901</v>
      </c>
      <c r="ED2947" s="25"/>
      <c r="EE2947" s="25">
        <v>1010</v>
      </c>
    </row>
    <row r="2948" spans="110:135" x14ac:dyDescent="0.2">
      <c r="DF2948" s="24" t="s">
        <v>5724</v>
      </c>
      <c r="DG2948" s="24" t="s">
        <v>212</v>
      </c>
      <c r="DH2948" s="25">
        <v>3031.4142856655699</v>
      </c>
      <c r="DI2948" s="25">
        <v>2963.39303971649</v>
      </c>
      <c r="DJ2948" s="25">
        <v>44.138017855516999</v>
      </c>
      <c r="DK2948" s="25"/>
      <c r="DL2948" s="25">
        <v>2479</v>
      </c>
      <c r="DM2948" s="25">
        <v>724.90561200000002</v>
      </c>
      <c r="DN2948" s="25"/>
      <c r="DO2948" s="25">
        <v>842.66819688999999</v>
      </c>
      <c r="DP2948" s="25">
        <v>3490.9882423386598</v>
      </c>
      <c r="DQ2948" s="25">
        <v>3552.2534354883201</v>
      </c>
      <c r="DR2948" s="25"/>
      <c r="DS2948" s="25">
        <v>5128.8263760240698</v>
      </c>
      <c r="DT2948" s="25"/>
      <c r="DU2948" s="25">
        <v>5663.4616417151201</v>
      </c>
      <c r="DV2948" s="25">
        <v>2460.6065007183902</v>
      </c>
      <c r="DW2948" s="25">
        <v>2756.7860794329699</v>
      </c>
      <c r="DX2948" s="25">
        <v>3591.1813145353599</v>
      </c>
      <c r="DY2948" s="25">
        <v>2754.84481889569</v>
      </c>
      <c r="DZ2948" s="25">
        <v>2588.4028251273298</v>
      </c>
      <c r="EA2948" s="25"/>
      <c r="EB2948" s="25"/>
      <c r="EC2948" s="25"/>
      <c r="ED2948" s="25">
        <v>3235.8749561520799</v>
      </c>
      <c r="EE2948" s="25">
        <v>3170</v>
      </c>
    </row>
    <row r="2949" spans="110:135" x14ac:dyDescent="0.2">
      <c r="DF2949" s="24" t="s">
        <v>5519</v>
      </c>
      <c r="DG2949" s="24" t="s">
        <v>212</v>
      </c>
      <c r="DH2949" s="25">
        <v>2985.2328449523902</v>
      </c>
      <c r="DI2949" s="25">
        <v>2965.2107786860402</v>
      </c>
      <c r="DJ2949" s="25">
        <v>46.2081260200654</v>
      </c>
      <c r="DK2949" s="25"/>
      <c r="DL2949" s="25">
        <v>6337</v>
      </c>
      <c r="DM2949" s="25">
        <v>1899.1390060000001</v>
      </c>
      <c r="DN2949" s="25"/>
      <c r="DO2949" s="25"/>
      <c r="DP2949" s="25">
        <v>3128.4004676436498</v>
      </c>
      <c r="DQ2949" s="25"/>
      <c r="DR2949" s="25">
        <v>3262.7702347457698</v>
      </c>
      <c r="DS2949" s="25">
        <v>2704.7797357458699</v>
      </c>
      <c r="DT2949" s="25"/>
      <c r="DU2949" s="25">
        <v>1977.7941792021099</v>
      </c>
      <c r="DV2949" s="25">
        <v>3441.0200475640499</v>
      </c>
      <c r="DW2949" s="25">
        <v>1171.0032212503399</v>
      </c>
      <c r="DX2949" s="25"/>
      <c r="DY2949" s="25">
        <v>3065.6431856242398</v>
      </c>
      <c r="DZ2949" s="25">
        <v>2864.7783717478401</v>
      </c>
      <c r="EA2949" s="25"/>
      <c r="EB2949" s="25"/>
      <c r="EC2949" s="25"/>
      <c r="ED2949" s="25"/>
      <c r="EE2949" s="25"/>
    </row>
    <row r="2950" spans="110:135" x14ac:dyDescent="0.2">
      <c r="DF2950" s="24" t="s">
        <v>6501</v>
      </c>
      <c r="DG2950" s="24" t="s">
        <v>212</v>
      </c>
      <c r="DH2950" s="25">
        <v>3911.2738217480701</v>
      </c>
      <c r="DI2950" s="25">
        <v>2967.0647082958699</v>
      </c>
      <c r="DJ2950" s="25">
        <v>69.881086180549104</v>
      </c>
      <c r="DK2950" s="25"/>
      <c r="DL2950" s="25">
        <v>6950</v>
      </c>
      <c r="DM2950" s="25">
        <v>537.09681339999997</v>
      </c>
      <c r="DN2950" s="25">
        <v>2562.7313060000001</v>
      </c>
      <c r="DO2950" s="25">
        <v>1762.3309158</v>
      </c>
      <c r="DP2950" s="25">
        <v>1686.1803351603801</v>
      </c>
      <c r="DQ2950" s="25"/>
      <c r="DR2950" s="25"/>
      <c r="DS2950" s="25">
        <v>4730.3397015466999</v>
      </c>
      <c r="DT2950" s="25">
        <v>8229.0165355198005</v>
      </c>
      <c r="DU2950" s="25">
        <v>10000.818393448901</v>
      </c>
      <c r="DV2950" s="25"/>
      <c r="DW2950" s="25">
        <v>2349.3521028290502</v>
      </c>
      <c r="DX2950" s="25">
        <v>3371.3981105917301</v>
      </c>
      <c r="DY2950" s="25">
        <v>2530.6977513389602</v>
      </c>
      <c r="DZ2950" s="25">
        <v>2057.3883731421802</v>
      </c>
      <c r="EA2950" s="25"/>
      <c r="EB2950" s="25"/>
      <c r="EC2950" s="25">
        <v>3435.3337671192899</v>
      </c>
      <c r="ED2950" s="25">
        <v>4555.1493985760699</v>
      </c>
      <c r="EE2950" s="25"/>
    </row>
    <row r="2951" spans="110:135" x14ac:dyDescent="0.2">
      <c r="DF2951" s="24" t="s">
        <v>7905</v>
      </c>
      <c r="DG2951" s="24" t="s">
        <v>212</v>
      </c>
      <c r="DH2951" s="25">
        <v>4702.9492029713301</v>
      </c>
      <c r="DI2951" s="25">
        <v>2968.7091702607399</v>
      </c>
      <c r="DJ2951" s="25">
        <v>116.030260533728</v>
      </c>
      <c r="DK2951" s="25">
        <v>21635</v>
      </c>
      <c r="DL2951" s="25">
        <v>5753</v>
      </c>
      <c r="DM2951" s="25">
        <v>206.19768289999999</v>
      </c>
      <c r="DN2951" s="25"/>
      <c r="DO2951" s="25"/>
      <c r="DP2951" s="25">
        <v>3036.0702465802701</v>
      </c>
      <c r="DQ2951" s="25"/>
      <c r="DR2951" s="25">
        <v>1990.5556383087601</v>
      </c>
      <c r="DS2951" s="25">
        <v>2177.4063213160698</v>
      </c>
      <c r="DT2951" s="25">
        <v>3800.5682082421299</v>
      </c>
      <c r="DU2951" s="25">
        <v>1864.0247852150201</v>
      </c>
      <c r="DV2951" s="25">
        <v>3309.87748546382</v>
      </c>
      <c r="DW2951" s="25">
        <v>2658.1612975025701</v>
      </c>
      <c r="DX2951" s="25"/>
      <c r="DY2951" s="25"/>
      <c r="DZ2951" s="25">
        <v>2452.8826885211602</v>
      </c>
      <c r="EA2951" s="25"/>
      <c r="EB2951" s="25"/>
      <c r="EC2951" s="25">
        <v>2901.3480939412102</v>
      </c>
      <c r="ED2951" s="25">
        <v>3256.1963936075499</v>
      </c>
      <c r="EE2951" s="25">
        <v>10800</v>
      </c>
    </row>
    <row r="2952" spans="110:135" x14ac:dyDescent="0.2">
      <c r="DF2952" s="24" t="s">
        <v>6291</v>
      </c>
      <c r="DG2952" s="24" t="s">
        <v>212</v>
      </c>
      <c r="DH2952" s="25">
        <v>3066.26180168159</v>
      </c>
      <c r="DI2952" s="25">
        <v>2969.1620525745202</v>
      </c>
      <c r="DJ2952" s="25">
        <v>64.024457472521902</v>
      </c>
      <c r="DK2952" s="25"/>
      <c r="DL2952" s="25">
        <v>2655</v>
      </c>
      <c r="DM2952" s="25">
        <v>374.981967</v>
      </c>
      <c r="DN2952" s="25"/>
      <c r="DO2952" s="25">
        <v>368.69199263000002</v>
      </c>
      <c r="DP2952" s="25">
        <v>6416.70090252723</v>
      </c>
      <c r="DQ2952" s="25">
        <v>3037.6609974163998</v>
      </c>
      <c r="DR2952" s="25">
        <v>5104.2277369807498</v>
      </c>
      <c r="DS2952" s="25">
        <v>2225.5107727669101</v>
      </c>
      <c r="DT2952" s="25"/>
      <c r="DU2952" s="25">
        <v>3583.1941893906701</v>
      </c>
      <c r="DV2952" s="25">
        <v>2708.7072086859998</v>
      </c>
      <c r="DW2952" s="25">
        <v>2969.1620525745202</v>
      </c>
      <c r="DX2952" s="25"/>
      <c r="DY2952" s="25">
        <v>3156.5384739185101</v>
      </c>
      <c r="DZ2952" s="25">
        <v>2532.3970041531402</v>
      </c>
      <c r="EA2952" s="25"/>
      <c r="EB2952" s="25"/>
      <c r="EC2952" s="25">
        <v>6842.5764010440298</v>
      </c>
      <c r="ED2952" s="25">
        <v>3739.5773261356399</v>
      </c>
      <c r="EE2952" s="25">
        <v>279</v>
      </c>
    </row>
    <row r="2953" spans="110:135" x14ac:dyDescent="0.2">
      <c r="DF2953" s="24" t="s">
        <v>3760</v>
      </c>
      <c r="DG2953" s="24" t="s">
        <v>212</v>
      </c>
      <c r="DH2953" s="25">
        <v>2673.4303579414</v>
      </c>
      <c r="DI2953" s="25">
        <v>2971.1707313686102</v>
      </c>
      <c r="DJ2953" s="25">
        <v>61.1149618047384</v>
      </c>
      <c r="DK2953" s="25"/>
      <c r="DL2953" s="25">
        <v>1443</v>
      </c>
      <c r="DM2953" s="25">
        <v>149.07116590000001</v>
      </c>
      <c r="DN2953" s="25"/>
      <c r="DO2953" s="25"/>
      <c r="DP2953" s="25">
        <v>1365.65427905001</v>
      </c>
      <c r="DQ2953" s="25">
        <v>1632.58965247898</v>
      </c>
      <c r="DR2953" s="25">
        <v>3994.7206997447402</v>
      </c>
      <c r="DS2953" s="25">
        <v>3428.2021264630298</v>
      </c>
      <c r="DT2953" s="25"/>
      <c r="DU2953" s="25">
        <v>6114.5280168917197</v>
      </c>
      <c r="DV2953" s="25"/>
      <c r="DW2953" s="25">
        <v>2971.1707313686102</v>
      </c>
      <c r="DX2953" s="25"/>
      <c r="DY2953" s="25"/>
      <c r="DZ2953" s="25">
        <v>1700.20947173388</v>
      </c>
      <c r="EA2953" s="25"/>
      <c r="EB2953" s="25"/>
      <c r="EC2953" s="25"/>
      <c r="ED2953" s="25">
        <v>3188.58779372443</v>
      </c>
      <c r="EE2953" s="25">
        <v>3420</v>
      </c>
    </row>
    <row r="2954" spans="110:135" x14ac:dyDescent="0.2">
      <c r="DF2954" s="24" t="s">
        <v>6398</v>
      </c>
      <c r="DG2954" s="24" t="s">
        <v>212</v>
      </c>
      <c r="DH2954" s="25">
        <v>3139.2016550235999</v>
      </c>
      <c r="DI2954" s="25">
        <v>2973.0245958823498</v>
      </c>
      <c r="DJ2954" s="25">
        <v>39.715087658005501</v>
      </c>
      <c r="DK2954" s="25"/>
      <c r="DL2954" s="25">
        <v>3895</v>
      </c>
      <c r="DM2954" s="25">
        <v>490.59843799999999</v>
      </c>
      <c r="DN2954" s="25"/>
      <c r="DO2954" s="25"/>
      <c r="DP2954" s="25">
        <v>2181.0411492787198</v>
      </c>
      <c r="DQ2954" s="25"/>
      <c r="DR2954" s="25"/>
      <c r="DS2954" s="25">
        <v>4235.9007876181204</v>
      </c>
      <c r="DT2954" s="25"/>
      <c r="DU2954" s="25">
        <v>2973.0245958823498</v>
      </c>
      <c r="DV2954" s="25">
        <v>3120.0021388733198</v>
      </c>
      <c r="DW2954" s="25">
        <v>2823.25561079915</v>
      </c>
      <c r="DX2954" s="25">
        <v>3853.8702779498299</v>
      </c>
      <c r="DY2954" s="25">
        <v>2897.5845467214599</v>
      </c>
      <c r="DZ2954" s="25">
        <v>2399.4614008363401</v>
      </c>
      <c r="EA2954" s="25"/>
      <c r="EB2954" s="25"/>
      <c r="EC2954" s="25">
        <v>2666.7939588863501</v>
      </c>
      <c r="ED2954" s="25">
        <v>3413.08861046117</v>
      </c>
      <c r="EE2954" s="25">
        <v>5860</v>
      </c>
    </row>
    <row r="2955" spans="110:135" x14ac:dyDescent="0.2">
      <c r="DF2955" s="24" t="s">
        <v>5950</v>
      </c>
      <c r="DG2955" s="24" t="s">
        <v>212</v>
      </c>
      <c r="DH2955" s="25">
        <v>3054.46762627315</v>
      </c>
      <c r="DI2955" s="25">
        <v>2974.12515226081</v>
      </c>
      <c r="DJ2955" s="25">
        <v>56.179608465345602</v>
      </c>
      <c r="DK2955" s="25"/>
      <c r="DL2955" s="25">
        <v>4424</v>
      </c>
      <c r="DM2955" s="25">
        <v>798.02166009999996</v>
      </c>
      <c r="DN2955" s="25">
        <v>6114.0558170000004</v>
      </c>
      <c r="DO2955" s="25">
        <v>1977.7779774999999</v>
      </c>
      <c r="DP2955" s="25"/>
      <c r="DQ2955" s="25">
        <v>3397.1705858075102</v>
      </c>
      <c r="DR2955" s="25"/>
      <c r="DS2955" s="25">
        <v>1980.20540708612</v>
      </c>
      <c r="DT2955" s="25"/>
      <c r="DU2955" s="25">
        <v>6308.1425981029197</v>
      </c>
      <c r="DV2955" s="25">
        <v>2484.0094158574798</v>
      </c>
      <c r="DW2955" s="25">
        <v>1308.9140023416901</v>
      </c>
      <c r="DX2955" s="25">
        <v>3857.2571234392399</v>
      </c>
      <c r="DY2955" s="25">
        <v>2848.8284258046801</v>
      </c>
      <c r="DZ2955" s="25">
        <v>3099.4218787169498</v>
      </c>
      <c r="EA2955" s="25"/>
      <c r="EB2955" s="25"/>
      <c r="EC2955" s="25"/>
      <c r="ED2955" s="25">
        <v>3303.74187606757</v>
      </c>
      <c r="EE2955" s="25">
        <v>861</v>
      </c>
    </row>
    <row r="2956" spans="110:135" x14ac:dyDescent="0.2">
      <c r="DF2956" s="24" t="s">
        <v>5974</v>
      </c>
      <c r="DG2956" s="24" t="s">
        <v>212</v>
      </c>
      <c r="DH2956" s="25">
        <v>3427.45600317244</v>
      </c>
      <c r="DI2956" s="25">
        <v>2975.1777783811499</v>
      </c>
      <c r="DJ2956" s="25">
        <v>56.720295066997203</v>
      </c>
      <c r="DK2956" s="25"/>
      <c r="DL2956" s="25">
        <v>1685</v>
      </c>
      <c r="DM2956" s="25">
        <v>1078.203119</v>
      </c>
      <c r="DN2956" s="25"/>
      <c r="DO2956" s="25"/>
      <c r="DP2956" s="25">
        <v>2975.1777783811499</v>
      </c>
      <c r="DQ2956" s="25"/>
      <c r="DR2956" s="25">
        <v>4720.4546237374998</v>
      </c>
      <c r="DS2956" s="25">
        <v>6715.6774457292404</v>
      </c>
      <c r="DT2956" s="25"/>
      <c r="DU2956" s="25">
        <v>2562.7742474716501</v>
      </c>
      <c r="DV2956" s="25"/>
      <c r="DW2956" s="25"/>
      <c r="DX2956" s="25"/>
      <c r="DY2956" s="25"/>
      <c r="DZ2956" s="25"/>
      <c r="EA2956" s="25">
        <v>4254.9048078875303</v>
      </c>
      <c r="EB2956" s="25"/>
      <c r="EC2956" s="25"/>
      <c r="ED2956" s="25"/>
      <c r="EE2956" s="25"/>
    </row>
    <row r="2957" spans="110:135" x14ac:dyDescent="0.2">
      <c r="DF2957" s="24" t="s">
        <v>6573</v>
      </c>
      <c r="DG2957" s="24" t="s">
        <v>212</v>
      </c>
      <c r="DH2957" s="25">
        <v>3782.1875351072699</v>
      </c>
      <c r="DI2957" s="25">
        <v>2975.7670164048</v>
      </c>
      <c r="DJ2957" s="25">
        <v>65.348502680331293</v>
      </c>
      <c r="DK2957" s="25">
        <v>1388</v>
      </c>
      <c r="DL2957" s="25">
        <v>2747</v>
      </c>
      <c r="DM2957" s="25">
        <v>782.61452870000005</v>
      </c>
      <c r="DN2957" s="25"/>
      <c r="DO2957" s="25"/>
      <c r="DP2957" s="25">
        <v>8988.10581874749</v>
      </c>
      <c r="DQ2957" s="25">
        <v>8181.0801134667299</v>
      </c>
      <c r="DR2957" s="25">
        <v>2386.3790214402202</v>
      </c>
      <c r="DS2957" s="25">
        <v>4305.4990260280902</v>
      </c>
      <c r="DT2957" s="25">
        <v>4295.0290188805402</v>
      </c>
      <c r="DU2957" s="25">
        <v>1431.2061949879301</v>
      </c>
      <c r="DV2957" s="25">
        <v>2812.6457352571401</v>
      </c>
      <c r="DW2957" s="25"/>
      <c r="DX2957" s="25">
        <v>3674.9629252495301</v>
      </c>
      <c r="DY2957" s="25">
        <v>3138.8882975524598</v>
      </c>
      <c r="DZ2957" s="25">
        <v>2539.2148111916599</v>
      </c>
      <c r="EA2957" s="25"/>
      <c r="EB2957" s="25"/>
      <c r="EC2957" s="25"/>
      <c r="ED2957" s="25"/>
      <c r="EE2957" s="25">
        <v>6280</v>
      </c>
    </row>
    <row r="2958" spans="110:135" x14ac:dyDescent="0.2">
      <c r="DF2958" s="24" t="s">
        <v>8707</v>
      </c>
      <c r="DG2958" s="24" t="s">
        <v>212</v>
      </c>
      <c r="DH2958" s="25">
        <v>7480.7233840626805</v>
      </c>
      <c r="DI2958" s="25">
        <v>2975.9191511424901</v>
      </c>
      <c r="DJ2958" s="25">
        <v>188.305603398355</v>
      </c>
      <c r="DK2958" s="25">
        <v>53766</v>
      </c>
      <c r="DL2958" s="25">
        <v>1715</v>
      </c>
      <c r="DM2958" s="25">
        <v>167.5855364</v>
      </c>
      <c r="DN2958" s="25"/>
      <c r="DO2958" s="25"/>
      <c r="DP2958" s="25">
        <v>2975.9191511424901</v>
      </c>
      <c r="DQ2958" s="25"/>
      <c r="DR2958" s="25">
        <v>9069.30885886941</v>
      </c>
      <c r="DS2958" s="25">
        <v>2753.3318456055199</v>
      </c>
      <c r="DT2958" s="25">
        <v>4270.0821747500504</v>
      </c>
      <c r="DU2958" s="25">
        <v>6428.6451286562096</v>
      </c>
      <c r="DV2958" s="25"/>
      <c r="DW2958" s="25">
        <v>2668.9754254404302</v>
      </c>
      <c r="DX2958" s="25">
        <v>5078.7367956359703</v>
      </c>
      <c r="DY2958" s="25"/>
      <c r="DZ2958" s="25"/>
      <c r="EA2958" s="25"/>
      <c r="EB2958" s="25"/>
      <c r="EC2958" s="25">
        <v>2227.23128259035</v>
      </c>
      <c r="ED2958" s="25">
        <v>3188.58779372443</v>
      </c>
      <c r="EE2958" s="25">
        <v>2940</v>
      </c>
    </row>
    <row r="2959" spans="110:135" x14ac:dyDescent="0.2">
      <c r="DF2959" s="24" t="s">
        <v>6172</v>
      </c>
      <c r="DG2959" s="24" t="s">
        <v>212</v>
      </c>
      <c r="DH2959" s="25">
        <v>3468.4559199079899</v>
      </c>
      <c r="DI2959" s="25">
        <v>2977.0325155681799</v>
      </c>
      <c r="DJ2959" s="25">
        <v>52.753825872483098</v>
      </c>
      <c r="DK2959" s="25"/>
      <c r="DL2959" s="25">
        <v>2960</v>
      </c>
      <c r="DM2959" s="25">
        <v>645.97983580000005</v>
      </c>
      <c r="DN2959" s="25"/>
      <c r="DO2959" s="25"/>
      <c r="DP2959" s="25">
        <v>3912.80763300536</v>
      </c>
      <c r="DQ2959" s="25">
        <v>2933.06724811814</v>
      </c>
      <c r="DR2959" s="25">
        <v>3837.8856073840502</v>
      </c>
      <c r="DS2959" s="25">
        <v>4873.7420224391299</v>
      </c>
      <c r="DT2959" s="25"/>
      <c r="DU2959" s="25">
        <v>5112.0062398213204</v>
      </c>
      <c r="DV2959" s="25">
        <v>2994.0650311363702</v>
      </c>
      <c r="DW2959" s="25">
        <v>2617.9302336798601</v>
      </c>
      <c r="DX2959" s="25"/>
      <c r="DY2959" s="25"/>
      <c r="DZ2959" s="25">
        <v>2078.3963566900202</v>
      </c>
      <c r="EA2959" s="25"/>
      <c r="EB2959" s="25"/>
      <c r="EC2959" s="25">
        <v>1935.5908308216201</v>
      </c>
      <c r="ED2959" s="25"/>
      <c r="EE2959" s="25">
        <v>7720</v>
      </c>
    </row>
    <row r="2960" spans="110:135" x14ac:dyDescent="0.2">
      <c r="DF2960" s="24" t="s">
        <v>6589</v>
      </c>
      <c r="DG2960" s="24" t="s">
        <v>212</v>
      </c>
      <c r="DH2960" s="25">
        <v>3404.5633739222499</v>
      </c>
      <c r="DI2960" s="25">
        <v>2978.03791974365</v>
      </c>
      <c r="DJ2960" s="25">
        <v>87.656254497538896</v>
      </c>
      <c r="DK2960" s="25"/>
      <c r="DL2960" s="25">
        <v>1022</v>
      </c>
      <c r="DM2960" s="25">
        <v>840.72173150000003</v>
      </c>
      <c r="DN2960" s="25"/>
      <c r="DO2960" s="25"/>
      <c r="DP2960" s="25">
        <v>1559.9988594910601</v>
      </c>
      <c r="DQ2960" s="25">
        <v>1118.44969309986</v>
      </c>
      <c r="DR2960" s="25">
        <v>2596.94046506834</v>
      </c>
      <c r="DS2960" s="25">
        <v>3475.0626316364701</v>
      </c>
      <c r="DT2960" s="25"/>
      <c r="DU2960" s="25">
        <v>3684.3939807494398</v>
      </c>
      <c r="DV2960" s="25">
        <v>3641.94027716852</v>
      </c>
      <c r="DW2960" s="25">
        <v>1641.4416557813099</v>
      </c>
      <c r="DX2960" s="25">
        <v>3810.7361898445301</v>
      </c>
      <c r="DY2960" s="25">
        <v>3191.9211914514999</v>
      </c>
      <c r="DZ2960" s="25">
        <v>1971.1525231748999</v>
      </c>
      <c r="EA2960" s="25"/>
      <c r="EB2960" s="25">
        <v>5121.1374414575203</v>
      </c>
      <c r="EC2960" s="25">
        <v>2764.1546480358002</v>
      </c>
      <c r="ED2960" s="25">
        <v>4532.9626942968198</v>
      </c>
      <c r="EE2960" s="25">
        <v>13500</v>
      </c>
    </row>
    <row r="2961" spans="110:135" x14ac:dyDescent="0.2">
      <c r="DF2961" s="24" t="s">
        <v>6363</v>
      </c>
      <c r="DG2961" s="24" t="s">
        <v>212</v>
      </c>
      <c r="DH2961" s="25">
        <v>3466.5217533453401</v>
      </c>
      <c r="DI2961" s="25">
        <v>2978.20320444445</v>
      </c>
      <c r="DJ2961" s="25">
        <v>44.658284805896301</v>
      </c>
      <c r="DK2961" s="25"/>
      <c r="DL2961" s="25">
        <v>2535</v>
      </c>
      <c r="DM2961" s="25">
        <v>322.07088060000001</v>
      </c>
      <c r="DN2961" s="25"/>
      <c r="DO2961" s="25">
        <v>2962.7997866999999</v>
      </c>
      <c r="DP2961" s="25">
        <v>5338.3080266239003</v>
      </c>
      <c r="DQ2961" s="25">
        <v>2499.7628640744902</v>
      </c>
      <c r="DR2961" s="25">
        <v>6860.1769976854603</v>
      </c>
      <c r="DS2961" s="25">
        <v>2916.5081516262298</v>
      </c>
      <c r="DT2961" s="25">
        <v>5118.3583667129597</v>
      </c>
      <c r="DU2961" s="25">
        <v>2042.46388041142</v>
      </c>
      <c r="DV2961" s="25">
        <v>3727.51188007775</v>
      </c>
      <c r="DW2961" s="25">
        <v>2978.20320444445</v>
      </c>
      <c r="DX2961" s="25">
        <v>3546.55516406281</v>
      </c>
      <c r="DY2961" s="25">
        <v>3825.2621839264798</v>
      </c>
      <c r="DZ2961" s="25">
        <v>3635.3415981288899</v>
      </c>
      <c r="EA2961" s="25">
        <v>1956.6151673412701</v>
      </c>
      <c r="EB2961" s="25">
        <v>5190.3160545991695</v>
      </c>
      <c r="EC2961" s="25">
        <v>2584.1858506254598</v>
      </c>
      <c r="ED2961" s="25">
        <v>5364.4732559206996</v>
      </c>
      <c r="EE2961" s="25">
        <v>2460</v>
      </c>
    </row>
    <row r="2962" spans="110:135" x14ac:dyDescent="0.2">
      <c r="DF2962" s="24" t="s">
        <v>5600</v>
      </c>
      <c r="DG2962" s="24" t="s">
        <v>212</v>
      </c>
      <c r="DH2962" s="25">
        <v>2797.5481046898999</v>
      </c>
      <c r="DI2962" s="25">
        <v>2978.20320444445</v>
      </c>
      <c r="DJ2962" s="25">
        <v>61.274229596049999</v>
      </c>
      <c r="DK2962" s="25"/>
      <c r="DL2962" s="25">
        <v>3133</v>
      </c>
      <c r="DM2962" s="25">
        <v>814.91996400000005</v>
      </c>
      <c r="DN2962" s="25"/>
      <c r="DO2962" s="25"/>
      <c r="DP2962" s="25">
        <v>3466.81795644964</v>
      </c>
      <c r="DQ2962" s="25">
        <v>7.4476070069519196</v>
      </c>
      <c r="DR2962" s="25">
        <v>1965.16478216733</v>
      </c>
      <c r="DS2962" s="25">
        <v>3618.72862369223</v>
      </c>
      <c r="DT2962" s="25"/>
      <c r="DU2962" s="25">
        <v>1284.99995777753</v>
      </c>
      <c r="DV2962" s="25">
        <v>2637.4517896582101</v>
      </c>
      <c r="DW2962" s="25">
        <v>2978.20320444445</v>
      </c>
      <c r="DX2962" s="25">
        <v>3805.07413733255</v>
      </c>
      <c r="DY2962" s="25"/>
      <c r="DZ2962" s="25">
        <v>2588.4028251273298</v>
      </c>
      <c r="EA2962" s="25"/>
      <c r="EB2962" s="25"/>
      <c r="EC2962" s="25"/>
      <c r="ED2962" s="25">
        <v>3007.9145133124998</v>
      </c>
      <c r="EE2962" s="25">
        <v>7060</v>
      </c>
    </row>
    <row r="2963" spans="110:135" x14ac:dyDescent="0.2">
      <c r="DF2963" s="24" t="s">
        <v>4488</v>
      </c>
      <c r="DG2963" s="24" t="s">
        <v>212</v>
      </c>
      <c r="DH2963" s="25">
        <v>4112.82124111745</v>
      </c>
      <c r="DI2963" s="25">
        <v>2979.8341878923702</v>
      </c>
      <c r="DJ2963" s="25">
        <v>115.79602307082</v>
      </c>
      <c r="DK2963" s="25"/>
      <c r="DL2963" s="25">
        <v>4793</v>
      </c>
      <c r="DM2963" s="25"/>
      <c r="DN2963" s="25"/>
      <c r="DO2963" s="25"/>
      <c r="DP2963" s="25">
        <v>3354.5566133585799</v>
      </c>
      <c r="DQ2963" s="25"/>
      <c r="DR2963" s="25">
        <v>2605.1117624261501</v>
      </c>
      <c r="DS2963" s="25"/>
      <c r="DT2963" s="25">
        <v>17209.821971644898</v>
      </c>
      <c r="DU2963" s="25">
        <v>3473.4633699441802</v>
      </c>
      <c r="DV2963" s="25">
        <v>2564.7278087397199</v>
      </c>
      <c r="DW2963" s="25">
        <v>1613.7723494189399</v>
      </c>
      <c r="DX2963" s="25">
        <v>3451.6735026188899</v>
      </c>
      <c r="DY2963" s="25"/>
      <c r="DZ2963" s="25">
        <v>1666.0850330230701</v>
      </c>
      <c r="EA2963" s="25"/>
      <c r="EB2963" s="25"/>
      <c r="EC2963" s="25"/>
      <c r="ED2963" s="25"/>
      <c r="EE2963" s="25">
        <v>396</v>
      </c>
    </row>
    <row r="2964" spans="110:135" x14ac:dyDescent="0.2">
      <c r="DF2964" s="24" t="s">
        <v>6713</v>
      </c>
      <c r="DG2964" s="24" t="s">
        <v>212</v>
      </c>
      <c r="DH2964" s="25">
        <v>3623.8460580792598</v>
      </c>
      <c r="DI2964" s="25">
        <v>2980.5543707295601</v>
      </c>
      <c r="DJ2964" s="25">
        <v>58.970260085349203</v>
      </c>
      <c r="DK2964" s="25"/>
      <c r="DL2964" s="25">
        <v>4506</v>
      </c>
      <c r="DM2964" s="25">
        <v>849.74008140000001</v>
      </c>
      <c r="DN2964" s="25"/>
      <c r="DO2964" s="25">
        <v>443.27193612000002</v>
      </c>
      <c r="DP2964" s="25">
        <v>6820.5183569814099</v>
      </c>
      <c r="DQ2964" s="25">
        <v>5170.1829519736502</v>
      </c>
      <c r="DR2964" s="25">
        <v>6099.1369100087304</v>
      </c>
      <c r="DS2964" s="25">
        <v>6880.5862309816102</v>
      </c>
      <c r="DT2964" s="25">
        <v>6684.8293836278699</v>
      </c>
      <c r="DU2964" s="25">
        <v>2980.5543707295601</v>
      </c>
      <c r="DV2964" s="25">
        <v>2646.1950190838902</v>
      </c>
      <c r="DW2964" s="25">
        <v>2507.6788267264501</v>
      </c>
      <c r="DX2964" s="25"/>
      <c r="DY2964" s="25">
        <v>2374.2689986678502</v>
      </c>
      <c r="DZ2964" s="25">
        <v>2350.9646874165201</v>
      </c>
      <c r="EA2964" s="25">
        <v>2085.9571143827802</v>
      </c>
      <c r="EB2964" s="25"/>
      <c r="EC2964" s="25">
        <v>4653.5985199643201</v>
      </c>
      <c r="ED2964" s="25">
        <v>3481.8995992826999</v>
      </c>
      <c r="EE2964" s="25">
        <v>1070</v>
      </c>
    </row>
    <row r="2965" spans="110:135" x14ac:dyDescent="0.2">
      <c r="DF2965" s="24" t="s">
        <v>7747</v>
      </c>
      <c r="DG2965" s="24" t="s">
        <v>212</v>
      </c>
      <c r="DH2965" s="25">
        <v>4818.6463667298704</v>
      </c>
      <c r="DI2965" s="25">
        <v>2982.1310838599802</v>
      </c>
      <c r="DJ2965" s="25">
        <v>88.512748450904695</v>
      </c>
      <c r="DK2965" s="25"/>
      <c r="DL2965" s="25">
        <v>1123</v>
      </c>
      <c r="DM2965" s="25">
        <v>313.84628609999999</v>
      </c>
      <c r="DN2965" s="25"/>
      <c r="DO2965" s="25"/>
      <c r="DP2965" s="25">
        <v>1725.3418137593601</v>
      </c>
      <c r="DQ2965" s="25"/>
      <c r="DR2965" s="25">
        <v>2643.6857854569698</v>
      </c>
      <c r="DS2965" s="25">
        <v>2497.0663976032001</v>
      </c>
      <c r="DT2965" s="25"/>
      <c r="DU2965" s="25">
        <v>1137.6730337488</v>
      </c>
      <c r="DV2965" s="25">
        <v>10292.4551102032</v>
      </c>
      <c r="DW2965" s="25">
        <v>7995.2744295922303</v>
      </c>
      <c r="DX2965" s="25">
        <v>4362.2830481069004</v>
      </c>
      <c r="DY2965" s="25">
        <v>3254.10379191944</v>
      </c>
      <c r="DZ2965" s="25">
        <v>11929.2333895919</v>
      </c>
      <c r="EA2965" s="25">
        <v>2982.1310838599802</v>
      </c>
      <c r="EB2965" s="25">
        <v>12304.479613859099</v>
      </c>
      <c r="EC2965" s="25">
        <v>9031.1217171469198</v>
      </c>
      <c r="ED2965" s="25"/>
      <c r="EE2965" s="25">
        <v>688</v>
      </c>
    </row>
    <row r="2966" spans="110:135" x14ac:dyDescent="0.2">
      <c r="DF2966" s="24" t="s">
        <v>5542</v>
      </c>
      <c r="DG2966" s="24" t="s">
        <v>212</v>
      </c>
      <c r="DH2966" s="25">
        <v>3718.2119406568299</v>
      </c>
      <c r="DI2966" s="25">
        <v>2983.1968527968602</v>
      </c>
      <c r="DJ2966" s="25">
        <v>69.892403529653507</v>
      </c>
      <c r="DK2966" s="25"/>
      <c r="DL2966" s="25">
        <v>6454</v>
      </c>
      <c r="DM2966" s="25">
        <v>1118.8911720000001</v>
      </c>
      <c r="DN2966" s="25"/>
      <c r="DO2966" s="25"/>
      <c r="DP2966" s="25">
        <v>6367.0934444572704</v>
      </c>
      <c r="DQ2966" s="25">
        <v>6658.5718144544999</v>
      </c>
      <c r="DR2966" s="25">
        <v>1661.2283123936099</v>
      </c>
      <c r="DS2966" s="25">
        <v>5839.6757505420601</v>
      </c>
      <c r="DT2966" s="25"/>
      <c r="DU2966" s="25">
        <v>2983.1968527968602</v>
      </c>
      <c r="DV2966" s="25"/>
      <c r="DW2966" s="25"/>
      <c r="DX2966" s="25"/>
      <c r="DY2966" s="25"/>
      <c r="DZ2966" s="25">
        <v>2209.2501192671298</v>
      </c>
      <c r="EA2966" s="25"/>
      <c r="EB2966" s="25"/>
      <c r="EC2966" s="25"/>
      <c r="ED2966" s="25"/>
      <c r="EE2966" s="25">
        <v>172</v>
      </c>
    </row>
    <row r="2967" spans="110:135" x14ac:dyDescent="0.2">
      <c r="DF2967" s="24" t="s">
        <v>5890</v>
      </c>
      <c r="DG2967" s="24" t="s">
        <v>274</v>
      </c>
      <c r="DH2967" s="25">
        <v>2877.7061815536699</v>
      </c>
      <c r="DI2967" s="25">
        <v>2983.6936866317001</v>
      </c>
      <c r="DJ2967" s="25">
        <v>62.504808808712198</v>
      </c>
      <c r="DK2967" s="25"/>
      <c r="DL2967" s="25">
        <v>7378</v>
      </c>
      <c r="DM2967" s="25">
        <v>690.00388780000003</v>
      </c>
      <c r="DN2967" s="25"/>
      <c r="DO2967" s="25"/>
      <c r="DP2967" s="25">
        <v>1184.9339332320301</v>
      </c>
      <c r="DQ2967" s="25"/>
      <c r="DR2967" s="25">
        <v>1833.0963606743901</v>
      </c>
      <c r="DS2967" s="25">
        <v>1956.3721208811601</v>
      </c>
      <c r="DT2967" s="25"/>
      <c r="DU2967" s="25">
        <v>4039.7070822381802</v>
      </c>
      <c r="DV2967" s="25">
        <v>3064.0517150932501</v>
      </c>
      <c r="DW2967" s="25">
        <v>1126.8221762292901</v>
      </c>
      <c r="DX2967" s="25"/>
      <c r="DY2967" s="25">
        <v>2903.3356581701401</v>
      </c>
      <c r="DZ2967" s="25">
        <v>3327.36480150647</v>
      </c>
      <c r="EA2967" s="25"/>
      <c r="EB2967" s="25">
        <v>3888.7864428191601</v>
      </c>
      <c r="EC2967" s="25"/>
      <c r="ED2967" s="25"/>
      <c r="EE2967" s="25">
        <v>3140</v>
      </c>
    </row>
    <row r="2968" spans="110:135" x14ac:dyDescent="0.2">
      <c r="DF2968" s="24" t="s">
        <v>5987</v>
      </c>
      <c r="DG2968" s="24" t="s">
        <v>212</v>
      </c>
      <c r="DH2968" s="25">
        <v>2801.65078967517</v>
      </c>
      <c r="DI2968" s="25">
        <v>2984.9617972230999</v>
      </c>
      <c r="DJ2968" s="25">
        <v>63.573736314317301</v>
      </c>
      <c r="DK2968" s="25"/>
      <c r="DL2968" s="25">
        <v>3540</v>
      </c>
      <c r="DM2968" s="25">
        <v>36.996220219999998</v>
      </c>
      <c r="DN2968" s="25"/>
      <c r="DO2968" s="25"/>
      <c r="DP2968" s="25">
        <v>1338.6100090147099</v>
      </c>
      <c r="DQ2968" s="25"/>
      <c r="DR2968" s="25">
        <v>1536.3250372838199</v>
      </c>
      <c r="DS2968" s="25"/>
      <c r="DT2968" s="25"/>
      <c r="DU2968" s="25">
        <v>266.00065626618499</v>
      </c>
      <c r="DV2968" s="25">
        <v>4289.9752062932603</v>
      </c>
      <c r="DW2968" s="25">
        <v>2156.2464953128401</v>
      </c>
      <c r="DX2968" s="25"/>
      <c r="DY2968" s="25">
        <v>5598.5217285449298</v>
      </c>
      <c r="DZ2968" s="25">
        <v>4801.7562860286698</v>
      </c>
      <c r="EA2968" s="25"/>
      <c r="EB2968" s="25">
        <v>4085.45424269144</v>
      </c>
      <c r="EC2968" s="25">
        <v>2556.8349839850298</v>
      </c>
      <c r="ED2968" s="25">
        <v>3413.08861046117</v>
      </c>
      <c r="EE2968" s="25"/>
    </row>
    <row r="2969" spans="110:135" x14ac:dyDescent="0.2">
      <c r="DF2969" s="24" t="s">
        <v>4984</v>
      </c>
      <c r="DG2969" s="24" t="s">
        <v>212</v>
      </c>
      <c r="DH2969" s="25">
        <v>2940.2767977839399</v>
      </c>
      <c r="DI2969" s="25">
        <v>2986.9638862127199</v>
      </c>
      <c r="DJ2969" s="25">
        <v>51.304689018645199</v>
      </c>
      <c r="DK2969" s="25"/>
      <c r="DL2969" s="25">
        <v>5131</v>
      </c>
      <c r="DM2969" s="25">
        <v>342.68338399999999</v>
      </c>
      <c r="DN2969" s="25"/>
      <c r="DO2969" s="25"/>
      <c r="DP2969" s="25">
        <v>1888.0691483252999</v>
      </c>
      <c r="DQ2969" s="25">
        <v>2951.5072530641701</v>
      </c>
      <c r="DR2969" s="25"/>
      <c r="DS2969" s="25">
        <v>2986.9638862127199</v>
      </c>
      <c r="DT2969" s="25"/>
      <c r="DU2969" s="25">
        <v>3729.1732774045499</v>
      </c>
      <c r="DV2969" s="25"/>
      <c r="DW2969" s="25"/>
      <c r="DX2969" s="25"/>
      <c r="DY2969" s="25"/>
      <c r="DZ2969" s="25"/>
      <c r="EA2969" s="25">
        <v>3552.5406354808301</v>
      </c>
      <c r="EB2969" s="25"/>
      <c r="EC2969" s="25"/>
      <c r="ED2969" s="25"/>
      <c r="EE2969" s="25"/>
    </row>
    <row r="2970" spans="110:135" x14ac:dyDescent="0.2">
      <c r="DF2970" s="24" t="s">
        <v>8643</v>
      </c>
      <c r="DG2970" s="24" t="s">
        <v>212</v>
      </c>
      <c r="DH2970" s="25">
        <v>12683.394202494699</v>
      </c>
      <c r="DI2970" s="25">
        <v>2987.8149835120898</v>
      </c>
      <c r="DJ2970" s="25">
        <v>142.87561324195499</v>
      </c>
      <c r="DK2970" s="25"/>
      <c r="DL2970" s="25">
        <v>51142</v>
      </c>
      <c r="DM2970" s="25">
        <v>323.1909053</v>
      </c>
      <c r="DN2970" s="25"/>
      <c r="DO2970" s="25"/>
      <c r="DP2970" s="25">
        <v>2771.67468435201</v>
      </c>
      <c r="DQ2970" s="25"/>
      <c r="DR2970" s="25"/>
      <c r="DS2970" s="25"/>
      <c r="DT2970" s="25">
        <v>28478.4495069734</v>
      </c>
      <c r="DU2970" s="25">
        <v>3203.9552826721801</v>
      </c>
      <c r="DV2970" s="25"/>
      <c r="DW2970" s="25"/>
      <c r="DX2970" s="25"/>
      <c r="DY2970" s="25"/>
      <c r="DZ2970" s="25">
        <v>1770.11444799378</v>
      </c>
      <c r="EA2970" s="25">
        <v>11527.7687926662</v>
      </c>
      <c r="EB2970" s="25"/>
      <c r="EC2970" s="25"/>
      <c r="ED2970" s="25"/>
      <c r="EE2970" s="25">
        <v>2250</v>
      </c>
    </row>
    <row r="2971" spans="110:135" x14ac:dyDescent="0.2">
      <c r="DF2971" s="24" t="s">
        <v>6351</v>
      </c>
      <c r="DG2971" s="24" t="s">
        <v>212</v>
      </c>
      <c r="DH2971" s="25">
        <v>4043.4056638983502</v>
      </c>
      <c r="DI2971" s="25">
        <v>2987.83250435225</v>
      </c>
      <c r="DJ2971" s="25">
        <v>53.665845373422201</v>
      </c>
      <c r="DK2971" s="25"/>
      <c r="DL2971" s="25">
        <v>7124</v>
      </c>
      <c r="DM2971" s="25">
        <v>2127.9253050000002</v>
      </c>
      <c r="DN2971" s="25"/>
      <c r="DO2971" s="25">
        <v>2285.3792143000001</v>
      </c>
      <c r="DP2971" s="25">
        <v>6026.7957610793101</v>
      </c>
      <c r="DQ2971" s="25"/>
      <c r="DR2971" s="25">
        <v>3421.3470139301198</v>
      </c>
      <c r="DS2971" s="25">
        <v>2554.3179947743702</v>
      </c>
      <c r="DT2971" s="25"/>
      <c r="DU2971" s="25">
        <v>2177.48002210301</v>
      </c>
      <c r="DV2971" s="25"/>
      <c r="DW2971" s="25"/>
      <c r="DX2971" s="25"/>
      <c r="DY2971" s="25"/>
      <c r="DZ2971" s="25"/>
      <c r="EA2971" s="25"/>
      <c r="EB2971" s="25"/>
      <c r="EC2971" s="25"/>
      <c r="ED2971" s="25"/>
      <c r="EE2971" s="25">
        <v>6630</v>
      </c>
    </row>
    <row r="2972" spans="110:135" x14ac:dyDescent="0.2">
      <c r="DF2972" s="24" t="s">
        <v>6069</v>
      </c>
      <c r="DG2972" s="24" t="s">
        <v>212</v>
      </c>
      <c r="DH2972" s="25">
        <v>3393.2806550247401</v>
      </c>
      <c r="DI2972" s="25">
        <v>2988.0104945732701</v>
      </c>
      <c r="DJ2972" s="25">
        <v>80.491408708327299</v>
      </c>
      <c r="DK2972" s="25">
        <v>660</v>
      </c>
      <c r="DL2972" s="25">
        <v>4441</v>
      </c>
      <c r="DM2972" s="25">
        <v>207.9459861</v>
      </c>
      <c r="DN2972" s="25"/>
      <c r="DO2972" s="25"/>
      <c r="DP2972" s="25">
        <v>705.45058427897197</v>
      </c>
      <c r="DQ2972" s="25"/>
      <c r="DR2972" s="25"/>
      <c r="DS2972" s="25">
        <v>2859.37823668793</v>
      </c>
      <c r="DT2972" s="25"/>
      <c r="DU2972" s="25">
        <v>4020.67242848969</v>
      </c>
      <c r="DV2972" s="25">
        <v>3110.6383318558101</v>
      </c>
      <c r="DW2972" s="25"/>
      <c r="DX2972" s="25">
        <v>8393.6034692597295</v>
      </c>
      <c r="DY2972" s="25"/>
      <c r="DZ2972" s="25">
        <v>1989.3876740267201</v>
      </c>
      <c r="EA2972" s="25"/>
      <c r="EB2972" s="25"/>
      <c r="EC2972" s="25"/>
      <c r="ED2972" s="25">
        <v>2988.0104945732701</v>
      </c>
      <c r="EE2972" s="25">
        <v>7950</v>
      </c>
    </row>
    <row r="2973" spans="110:135" x14ac:dyDescent="0.2">
      <c r="DF2973" s="24" t="s">
        <v>6188</v>
      </c>
      <c r="DG2973" s="24" t="s">
        <v>212</v>
      </c>
      <c r="DH2973" s="25">
        <v>2984.0049121659299</v>
      </c>
      <c r="DI2973" s="25">
        <v>2988.40760174459</v>
      </c>
      <c r="DJ2973" s="25">
        <v>46.495195057626603</v>
      </c>
      <c r="DK2973" s="25"/>
      <c r="DL2973" s="25">
        <v>1191</v>
      </c>
      <c r="DM2973" s="25">
        <v>462.81241440000002</v>
      </c>
      <c r="DN2973" s="25"/>
      <c r="DO2973" s="25">
        <v>2960.3789722000001</v>
      </c>
      <c r="DP2973" s="25">
        <v>2129.4141220614001</v>
      </c>
      <c r="DQ2973" s="25"/>
      <c r="DR2973" s="25">
        <v>2229.0189889878402</v>
      </c>
      <c r="DS2973" s="25">
        <v>3479.5953898707598</v>
      </c>
      <c r="DT2973" s="25"/>
      <c r="DU2973" s="25">
        <v>2928.1773396612798</v>
      </c>
      <c r="DV2973" s="25">
        <v>3451.7696278442299</v>
      </c>
      <c r="DW2973" s="25">
        <v>3016.4362312891799</v>
      </c>
      <c r="DX2973" s="25">
        <v>3611.3400508909499</v>
      </c>
      <c r="DY2973" s="25">
        <v>3048.1360782619199</v>
      </c>
      <c r="DZ2973" s="25">
        <v>2580.1926992939598</v>
      </c>
      <c r="EA2973" s="25"/>
      <c r="EB2973" s="25"/>
      <c r="EC2973" s="25">
        <v>4347.7968555615198</v>
      </c>
      <c r="ED2973" s="25"/>
      <c r="EE2973" s="25">
        <v>6340</v>
      </c>
    </row>
    <row r="2974" spans="110:135" x14ac:dyDescent="0.2">
      <c r="DF2974" s="24" t="s">
        <v>5564</v>
      </c>
      <c r="DG2974" s="24" t="s">
        <v>212</v>
      </c>
      <c r="DH2974" s="25">
        <v>2899.3416077647198</v>
      </c>
      <c r="DI2974" s="25">
        <v>2989.0253856731001</v>
      </c>
      <c r="DJ2974" s="25">
        <v>50.890883090305202</v>
      </c>
      <c r="DK2974" s="25"/>
      <c r="DL2974" s="25">
        <v>4306</v>
      </c>
      <c r="DM2974" s="25">
        <v>645.89137410000001</v>
      </c>
      <c r="DN2974" s="25"/>
      <c r="DO2974" s="25">
        <v>6359.6620867000001</v>
      </c>
      <c r="DP2974" s="25">
        <v>1932.8287920305199</v>
      </c>
      <c r="DQ2974" s="25"/>
      <c r="DR2974" s="25">
        <v>3702.2643437218499</v>
      </c>
      <c r="DS2974" s="25">
        <v>1970.7390389979901</v>
      </c>
      <c r="DT2974" s="25"/>
      <c r="DU2974" s="25">
        <v>1471.3572733214801</v>
      </c>
      <c r="DV2974" s="25">
        <v>3173.5121212999602</v>
      </c>
      <c r="DW2974" s="25">
        <v>1297.80552686688</v>
      </c>
      <c r="DX2974" s="25"/>
      <c r="DY2974" s="25">
        <v>3878.1569944647899</v>
      </c>
      <c r="DZ2974" s="25">
        <v>2848.0507713461998</v>
      </c>
      <c r="EA2974" s="25">
        <v>2184.0537097807</v>
      </c>
      <c r="EB2974" s="25"/>
      <c r="EC2974" s="25"/>
      <c r="ED2974" s="25">
        <v>3690.4604760757602</v>
      </c>
      <c r="EE2974" s="25">
        <v>3130</v>
      </c>
    </row>
    <row r="2975" spans="110:135" x14ac:dyDescent="0.2">
      <c r="DF2975" s="24" t="s">
        <v>7653</v>
      </c>
      <c r="DG2975" s="24" t="s">
        <v>212</v>
      </c>
      <c r="DH2975" s="25">
        <v>7251.93826908766</v>
      </c>
      <c r="DI2975" s="25">
        <v>2989.2675526821899</v>
      </c>
      <c r="DJ2975" s="25">
        <v>204.69801620570601</v>
      </c>
      <c r="DK2975" s="25"/>
      <c r="DL2975" s="25">
        <v>2655</v>
      </c>
      <c r="DM2975" s="25">
        <v>1810.6707160000001</v>
      </c>
      <c r="DN2975" s="25"/>
      <c r="DO2975" s="25"/>
      <c r="DP2975" s="25">
        <v>1763.20047380186</v>
      </c>
      <c r="DQ2975" s="25">
        <v>2322.9313812413302</v>
      </c>
      <c r="DR2975" s="25">
        <v>2183.3540840512201</v>
      </c>
      <c r="DS2975" s="25">
        <v>2614.6559023950799</v>
      </c>
      <c r="DT2975" s="25"/>
      <c r="DU2975" s="25">
        <v>14078.601698341599</v>
      </c>
      <c r="DV2975" s="25">
        <v>3542.1173748974702</v>
      </c>
      <c r="DW2975" s="25">
        <v>2904.0257119386902</v>
      </c>
      <c r="DX2975" s="25">
        <v>3481.5984215582498</v>
      </c>
      <c r="DY2975" s="25">
        <v>61868.205539410999</v>
      </c>
      <c r="DZ2975" s="25">
        <v>2814.6501763552301</v>
      </c>
      <c r="EA2975" s="25">
        <v>3607.0380597964599</v>
      </c>
      <c r="EB2975" s="25"/>
      <c r="EC2975" s="25">
        <v>3240.4533721887601</v>
      </c>
      <c r="ED2975" s="25">
        <v>3074.5093934256902</v>
      </c>
      <c r="EE2975" s="25">
        <v>4070</v>
      </c>
    </row>
    <row r="2976" spans="110:135" x14ac:dyDescent="0.2">
      <c r="DF2976" s="24" t="s">
        <v>6029</v>
      </c>
      <c r="DG2976" s="24" t="s">
        <v>212</v>
      </c>
      <c r="DH2976" s="25">
        <v>3250.1757301113098</v>
      </c>
      <c r="DI2976" s="25">
        <v>2989.47496301399</v>
      </c>
      <c r="DJ2976" s="25">
        <v>49.677502341500102</v>
      </c>
      <c r="DK2976" s="25"/>
      <c r="DL2976" s="25">
        <v>2652</v>
      </c>
      <c r="DM2976" s="25">
        <v>1019.5406850000001</v>
      </c>
      <c r="DN2976" s="25"/>
      <c r="DO2976" s="25">
        <v>1460.3393246000001</v>
      </c>
      <c r="DP2976" s="25">
        <v>3353.3118519281102</v>
      </c>
      <c r="DQ2976" s="25">
        <v>2989.47496301399</v>
      </c>
      <c r="DR2976" s="25">
        <v>2136.7412212478898</v>
      </c>
      <c r="DS2976" s="25">
        <v>7422.8294732731702</v>
      </c>
      <c r="DT2976" s="25"/>
      <c r="DU2976" s="25">
        <v>4459.6270103716597</v>
      </c>
      <c r="DV2976" s="25">
        <v>2815.80459447454</v>
      </c>
      <c r="DW2976" s="25">
        <v>3856.1572024167499</v>
      </c>
      <c r="DX2976" s="25"/>
      <c r="DY2976" s="25"/>
      <c r="DZ2976" s="25">
        <v>2457.6267009047501</v>
      </c>
      <c r="EA2976" s="25"/>
      <c r="EB2976" s="25"/>
      <c r="EC2976" s="25"/>
      <c r="ED2976" s="25">
        <v>3208.8314642161799</v>
      </c>
      <c r="EE2976" s="25">
        <v>4420</v>
      </c>
    </row>
    <row r="2977" spans="110:135" x14ac:dyDescent="0.2">
      <c r="DF2977" s="24" t="s">
        <v>5857</v>
      </c>
      <c r="DG2977" s="24" t="s">
        <v>274</v>
      </c>
      <c r="DH2977" s="25">
        <v>3566.9223389815302</v>
      </c>
      <c r="DI2977" s="25">
        <v>2990.7850084765901</v>
      </c>
      <c r="DJ2977" s="25">
        <v>53.242480159735202</v>
      </c>
      <c r="DK2977" s="25"/>
      <c r="DL2977" s="25">
        <v>3923</v>
      </c>
      <c r="DM2977" s="25">
        <v>2229.674739</v>
      </c>
      <c r="DN2977" s="25"/>
      <c r="DO2977" s="25">
        <v>9891.9047019000009</v>
      </c>
      <c r="DP2977" s="25">
        <v>1941.7719304442501</v>
      </c>
      <c r="DQ2977" s="25">
        <v>3993.0565503642201</v>
      </c>
      <c r="DR2977" s="25">
        <v>4501.9005555019203</v>
      </c>
      <c r="DS2977" s="25">
        <v>4910.9942286579899</v>
      </c>
      <c r="DT2977" s="25">
        <v>3054.5284824283799</v>
      </c>
      <c r="DU2977" s="25">
        <v>3347.3810386902901</v>
      </c>
      <c r="DV2977" s="25">
        <v>2699.6396563926901</v>
      </c>
      <c r="DW2977" s="25">
        <v>2927.0415345248002</v>
      </c>
      <c r="DX2977" s="25"/>
      <c r="DY2977" s="25">
        <v>2396.0559808301</v>
      </c>
      <c r="DZ2977" s="25">
        <v>2806.3114531705901</v>
      </c>
      <c r="EA2977" s="25">
        <v>2517.4594216487599</v>
      </c>
      <c r="EB2977" s="25"/>
      <c r="EC2977" s="25"/>
      <c r="ED2977" s="25">
        <v>3810.0371501505301</v>
      </c>
      <c r="EE2977" s="25">
        <v>2120</v>
      </c>
    </row>
    <row r="2978" spans="110:135" x14ac:dyDescent="0.2">
      <c r="DF2978" s="24" t="s">
        <v>3275</v>
      </c>
      <c r="DG2978" s="24" t="s">
        <v>212</v>
      </c>
      <c r="DH2978" s="25">
        <v>2676.7110881103799</v>
      </c>
      <c r="DI2978" s="25">
        <v>2994.6681945503401</v>
      </c>
      <c r="DJ2978" s="25">
        <v>53.661767347039302</v>
      </c>
      <c r="DK2978" s="25"/>
      <c r="DL2978" s="25">
        <v>1142</v>
      </c>
      <c r="DM2978" s="25">
        <v>473.04974370000002</v>
      </c>
      <c r="DN2978" s="25"/>
      <c r="DO2978" s="25"/>
      <c r="DP2978" s="25">
        <v>3689.90146197786</v>
      </c>
      <c r="DQ2978" s="25">
        <v>3561.8724332555498</v>
      </c>
      <c r="DR2978" s="25">
        <v>4120.9823291225402</v>
      </c>
      <c r="DS2978" s="25">
        <v>4723.9579594182796</v>
      </c>
      <c r="DT2978" s="25">
        <v>1268.49629434247</v>
      </c>
      <c r="DU2978" s="25">
        <v>3389.3363891006702</v>
      </c>
      <c r="DV2978" s="25"/>
      <c r="DW2978" s="25">
        <v>1797.5142701864099</v>
      </c>
      <c r="DX2978" s="25"/>
      <c r="DY2978" s="25"/>
      <c r="DZ2978" s="25"/>
      <c r="EA2978" s="25"/>
      <c r="EB2978" s="25"/>
      <c r="EC2978" s="25"/>
      <c r="ED2978" s="25"/>
      <c r="EE2978" s="25">
        <v>2600</v>
      </c>
    </row>
    <row r="2979" spans="110:135" x14ac:dyDescent="0.2">
      <c r="DF2979" s="24" t="s">
        <v>6962</v>
      </c>
      <c r="DG2979" s="24" t="s">
        <v>212</v>
      </c>
      <c r="DH2979" s="25">
        <v>3808.1330381908101</v>
      </c>
      <c r="DI2979" s="25">
        <v>2995.2956260137998</v>
      </c>
      <c r="DJ2979" s="25">
        <v>75.004716712076601</v>
      </c>
      <c r="DK2979" s="25"/>
      <c r="DL2979" s="25">
        <v>2592</v>
      </c>
      <c r="DM2979" s="25">
        <v>846.93754049999995</v>
      </c>
      <c r="DN2979" s="25"/>
      <c r="DO2979" s="25">
        <v>64.473462495000007</v>
      </c>
      <c r="DP2979" s="25">
        <v>2263.2277506473201</v>
      </c>
      <c r="DQ2979" s="25">
        <v>8474.8658039551192</v>
      </c>
      <c r="DR2979" s="25">
        <v>2590.3072530254799</v>
      </c>
      <c r="DS2979" s="25">
        <v>10869.931480118799</v>
      </c>
      <c r="DT2979" s="25"/>
      <c r="DU2979" s="25">
        <v>2653.48531686964</v>
      </c>
      <c r="DV2979" s="25">
        <v>3238.7547967896498</v>
      </c>
      <c r="DW2979" s="25">
        <v>2995.2956260137998</v>
      </c>
      <c r="DX2979" s="25">
        <v>3618.3310932510399</v>
      </c>
      <c r="DY2979" s="25"/>
      <c r="DZ2979" s="25">
        <v>2873.14896831441</v>
      </c>
      <c r="EA2979" s="25"/>
      <c r="EB2979" s="25">
        <v>3654.6854872890699</v>
      </c>
      <c r="EC2979" s="25"/>
      <c r="ED2979" s="25">
        <v>3276.5509935929099</v>
      </c>
      <c r="EE2979" s="25">
        <v>7110</v>
      </c>
    </row>
    <row r="2980" spans="110:135" x14ac:dyDescent="0.2">
      <c r="DF2980" s="24" t="s">
        <v>6004</v>
      </c>
      <c r="DG2980" s="24" t="s">
        <v>212</v>
      </c>
      <c r="DH2980" s="25">
        <v>3107.4742303436501</v>
      </c>
      <c r="DI2980" s="25">
        <v>2995.2979062239701</v>
      </c>
      <c r="DJ2980" s="25">
        <v>47.778057282953696</v>
      </c>
      <c r="DK2980" s="25"/>
      <c r="DL2980" s="25">
        <v>3749</v>
      </c>
      <c r="DM2980" s="25">
        <v>591.9709914</v>
      </c>
      <c r="DN2980" s="25"/>
      <c r="DO2980" s="25"/>
      <c r="DP2980" s="25">
        <v>2187.5996005520201</v>
      </c>
      <c r="DQ2980" s="25">
        <v>5859.4627248499801</v>
      </c>
      <c r="DR2980" s="25">
        <v>934.30845265616801</v>
      </c>
      <c r="DS2980" s="25">
        <v>3173.19255325533</v>
      </c>
      <c r="DT2980" s="25"/>
      <c r="DU2980" s="25">
        <v>2026.16901157334</v>
      </c>
      <c r="DV2980" s="25">
        <v>4768.8785444530004</v>
      </c>
      <c r="DW2980" s="25"/>
      <c r="DX2980" s="25"/>
      <c r="DY2980" s="25">
        <v>2817.4032591926102</v>
      </c>
      <c r="DZ2980" s="25">
        <v>3569.8576555570698</v>
      </c>
      <c r="EA2980" s="25">
        <v>2687.68320641645</v>
      </c>
      <c r="EB2980" s="25"/>
      <c r="EC2980" s="25">
        <v>2237.80928546519</v>
      </c>
      <c r="ED2980" s="25">
        <v>4481.3039394399502</v>
      </c>
      <c r="EE2980" s="25">
        <v>4420</v>
      </c>
    </row>
    <row r="2981" spans="110:135" x14ac:dyDescent="0.2">
      <c r="DF2981" s="24" t="s">
        <v>6243</v>
      </c>
      <c r="DG2981" s="24" t="s">
        <v>212</v>
      </c>
      <c r="DH2981" s="25">
        <v>3139.7830686275702</v>
      </c>
      <c r="DI2981" s="25">
        <v>2995.8923207079301</v>
      </c>
      <c r="DJ2981" s="25">
        <v>51.397442769693903</v>
      </c>
      <c r="DK2981" s="25"/>
      <c r="DL2981" s="25">
        <v>5915</v>
      </c>
      <c r="DM2981" s="25">
        <v>2582.6909289999999</v>
      </c>
      <c r="DN2981" s="25">
        <v>4972.1857389999996</v>
      </c>
      <c r="DO2981" s="25">
        <v>1037.2399003200001</v>
      </c>
      <c r="DP2981" s="25">
        <v>3150.0292032125599</v>
      </c>
      <c r="DQ2981" s="25"/>
      <c r="DR2981" s="25">
        <v>707.43753268085095</v>
      </c>
      <c r="DS2981" s="25">
        <v>5708.4906981288796</v>
      </c>
      <c r="DT2981" s="25"/>
      <c r="DU2981" s="25">
        <v>3944.53765120348</v>
      </c>
      <c r="DV2981" s="25"/>
      <c r="DW2981" s="25"/>
      <c r="DX2981" s="25">
        <v>3788.6588530014201</v>
      </c>
      <c r="DY2981" s="25">
        <v>2653.32480240719</v>
      </c>
      <c r="DZ2981" s="25">
        <v>1986.7807494121901</v>
      </c>
      <c r="EA2981" s="25"/>
      <c r="EB2981" s="25"/>
      <c r="EC2981" s="25">
        <v>2841.7554382032899</v>
      </c>
      <c r="ED2981" s="25">
        <v>3208.8314642161799</v>
      </c>
      <c r="EE2981" s="25">
        <v>1460</v>
      </c>
    </row>
    <row r="2982" spans="110:135" x14ac:dyDescent="0.2">
      <c r="DF2982" s="24" t="s">
        <v>5493</v>
      </c>
      <c r="DG2982" s="24" t="s">
        <v>212</v>
      </c>
      <c r="DH2982" s="25">
        <v>2737.2402042398398</v>
      </c>
      <c r="DI2982" s="25">
        <v>2996.4327209518501</v>
      </c>
      <c r="DJ2982" s="25">
        <v>54.651447464129703</v>
      </c>
      <c r="DK2982" s="25"/>
      <c r="DL2982" s="25">
        <v>6350</v>
      </c>
      <c r="DM2982" s="25">
        <v>1163.0116250000001</v>
      </c>
      <c r="DN2982" s="25">
        <v>867.62011150000001</v>
      </c>
      <c r="DO2982" s="25">
        <v>3406.0538187000002</v>
      </c>
      <c r="DP2982" s="25">
        <v>1774.6574692776901</v>
      </c>
      <c r="DQ2982" s="25"/>
      <c r="DR2982" s="25">
        <v>1234.86209768718</v>
      </c>
      <c r="DS2982" s="25">
        <v>3567.3168909423098</v>
      </c>
      <c r="DT2982" s="25"/>
      <c r="DU2982" s="25">
        <v>4159.6583539531002</v>
      </c>
      <c r="DV2982" s="25">
        <v>3102.5179371026602</v>
      </c>
      <c r="DW2982" s="25">
        <v>1150.1215867589101</v>
      </c>
      <c r="DX2982" s="25">
        <v>3950.3833132121699</v>
      </c>
      <c r="DY2982" s="25"/>
      <c r="DZ2982" s="25">
        <v>2996.4327209518501</v>
      </c>
      <c r="EA2982" s="25"/>
      <c r="EB2982" s="25"/>
      <c r="EC2982" s="25">
        <v>2724.48413462391</v>
      </c>
      <c r="ED2982" s="25">
        <v>3141.4830038878299</v>
      </c>
      <c r="EE2982" s="25">
        <v>1470</v>
      </c>
    </row>
    <row r="2983" spans="110:135" x14ac:dyDescent="0.2">
      <c r="DF2983" s="24" t="s">
        <v>6452</v>
      </c>
      <c r="DG2983" s="24" t="s">
        <v>212</v>
      </c>
      <c r="DH2983" s="25">
        <v>3315.7417598648999</v>
      </c>
      <c r="DI2983" s="25">
        <v>2996.6197727929998</v>
      </c>
      <c r="DJ2983" s="25">
        <v>76.993790319076297</v>
      </c>
      <c r="DK2983" s="25"/>
      <c r="DL2983" s="25">
        <v>12455</v>
      </c>
      <c r="DM2983" s="25">
        <v>716.48599260000003</v>
      </c>
      <c r="DN2983" s="25">
        <v>1668.251344</v>
      </c>
      <c r="DO2983" s="25"/>
      <c r="DP2983" s="25">
        <v>3367.6694639715402</v>
      </c>
      <c r="DQ2983" s="25">
        <v>2320.5218927678702</v>
      </c>
      <c r="DR2983" s="25">
        <v>3202.9269154874</v>
      </c>
      <c r="DS2983" s="25">
        <v>3191.5701819843698</v>
      </c>
      <c r="DT2983" s="25">
        <v>2310.87728932042</v>
      </c>
      <c r="DU2983" s="25">
        <v>3712.1724296155398</v>
      </c>
      <c r="DV2983" s="25">
        <v>2996.6197727929998</v>
      </c>
      <c r="DW2983" s="25">
        <v>3253.9443127402801</v>
      </c>
      <c r="DX2983" s="25">
        <v>4565.39335598671</v>
      </c>
      <c r="DY2983" s="25">
        <v>2675.7930959462801</v>
      </c>
      <c r="DZ2983" s="25">
        <v>2741.15084418175</v>
      </c>
      <c r="EA2983" s="25"/>
      <c r="EB2983" s="25"/>
      <c r="EC2983" s="25">
        <v>2609.7265342819801</v>
      </c>
      <c r="ED2983" s="25">
        <v>3718.5064920261798</v>
      </c>
      <c r="EE2983" s="25">
        <v>861</v>
      </c>
    </row>
    <row r="2984" spans="110:135" x14ac:dyDescent="0.2">
      <c r="DF2984" s="24" t="s">
        <v>6037</v>
      </c>
      <c r="DG2984" s="24" t="s">
        <v>212</v>
      </c>
      <c r="DH2984" s="25">
        <v>3549.47649282877</v>
      </c>
      <c r="DI2984" s="25">
        <v>2997.6140176031199</v>
      </c>
      <c r="DJ2984" s="25">
        <v>51.369391460045399</v>
      </c>
      <c r="DK2984" s="25"/>
      <c r="DL2984" s="25">
        <v>5796</v>
      </c>
      <c r="DM2984" s="25">
        <v>445.71037669999998</v>
      </c>
      <c r="DN2984" s="25"/>
      <c r="DO2984" s="25"/>
      <c r="DP2984" s="25">
        <v>4544.0689759550496</v>
      </c>
      <c r="DQ2984" s="25">
        <v>5463.6579370466397</v>
      </c>
      <c r="DR2984" s="25">
        <v>6913.0287163276698</v>
      </c>
      <c r="DS2984" s="25">
        <v>2669.3757702872899</v>
      </c>
      <c r="DT2984" s="25"/>
      <c r="DU2984" s="25">
        <v>1620.17813420627</v>
      </c>
      <c r="DV2984" s="25">
        <v>3005.8696916245099</v>
      </c>
      <c r="DW2984" s="25"/>
      <c r="DX2984" s="25"/>
      <c r="DY2984" s="25">
        <v>2966.8063990752898</v>
      </c>
      <c r="DZ2984" s="25">
        <v>2923.4671755332902</v>
      </c>
      <c r="EA2984" s="25"/>
      <c r="EB2984" s="25"/>
      <c r="EC2984" s="25">
        <v>2989.35834358172</v>
      </c>
      <c r="ED2984" s="25">
        <v>3256.1963936075499</v>
      </c>
      <c r="EE2984" s="25"/>
    </row>
    <row r="2985" spans="110:135" x14ac:dyDescent="0.2">
      <c r="DF2985" s="24" t="s">
        <v>6950</v>
      </c>
      <c r="DG2985" s="24" t="s">
        <v>212</v>
      </c>
      <c r="DH2985" s="25">
        <v>3452.08443421929</v>
      </c>
      <c r="DI2985" s="25">
        <v>2999.5032168293901</v>
      </c>
      <c r="DJ2985" s="25">
        <v>67.591237181901306</v>
      </c>
      <c r="DK2985" s="25"/>
      <c r="DL2985" s="25">
        <v>4877</v>
      </c>
      <c r="DM2985" s="25">
        <v>172.8497011</v>
      </c>
      <c r="DN2985" s="25"/>
      <c r="DO2985" s="25"/>
      <c r="DP2985" s="25">
        <v>749.09380423246603</v>
      </c>
      <c r="DQ2985" s="25"/>
      <c r="DR2985" s="25"/>
      <c r="DS2985" s="25">
        <v>984.56771625091505</v>
      </c>
      <c r="DT2985" s="25"/>
      <c r="DU2985" s="25"/>
      <c r="DV2985" s="25">
        <v>2814.45770116106</v>
      </c>
      <c r="DW2985" s="25">
        <v>2720.2128483157398</v>
      </c>
      <c r="DX2985" s="25">
        <v>4866.0987684470902</v>
      </c>
      <c r="DY2985" s="25">
        <v>5588.1673384329797</v>
      </c>
      <c r="DZ2985" s="25">
        <v>3184.5487324977298</v>
      </c>
      <c r="EA2985" s="25"/>
      <c r="EB2985" s="25"/>
      <c r="EC2985" s="25">
        <v>7655.9280831187598</v>
      </c>
      <c r="ED2985" s="25">
        <v>5912.0885170747197</v>
      </c>
      <c r="EE2985" s="25">
        <v>1900</v>
      </c>
    </row>
    <row r="2986" spans="110:135" x14ac:dyDescent="0.2">
      <c r="DF2986" s="24" t="s">
        <v>5764</v>
      </c>
      <c r="DG2986" s="24" t="s">
        <v>212</v>
      </c>
      <c r="DH2986" s="25">
        <v>3000</v>
      </c>
      <c r="DI2986" s="25">
        <v>3000</v>
      </c>
      <c r="DJ2986" s="25"/>
      <c r="DK2986" s="25"/>
      <c r="DL2986" s="25"/>
      <c r="DM2986" s="25"/>
      <c r="DN2986" s="25"/>
      <c r="DO2986" s="25"/>
      <c r="DP2986" s="25"/>
      <c r="DQ2986" s="25"/>
      <c r="DR2986" s="25"/>
      <c r="DS2986" s="25"/>
      <c r="DT2986" s="25"/>
      <c r="DU2986" s="25"/>
      <c r="DV2986" s="25"/>
      <c r="DW2986" s="25"/>
      <c r="DX2986" s="25"/>
      <c r="DY2986" s="25"/>
      <c r="DZ2986" s="25"/>
      <c r="EA2986" s="25"/>
      <c r="EB2986" s="25"/>
      <c r="EC2986" s="25"/>
      <c r="ED2986" s="25"/>
      <c r="EE2986" s="25">
        <v>3000</v>
      </c>
    </row>
    <row r="2987" spans="110:135" x14ac:dyDescent="0.2">
      <c r="DF2987" s="24" t="s">
        <v>8190</v>
      </c>
      <c r="DG2987" s="24" t="s">
        <v>212</v>
      </c>
      <c r="DH2987" s="25">
        <v>6108.3769700088196</v>
      </c>
      <c r="DI2987" s="25">
        <v>3002.9545236232898</v>
      </c>
      <c r="DJ2987" s="25">
        <v>164.659939363707</v>
      </c>
      <c r="DK2987" s="25"/>
      <c r="DL2987" s="25">
        <v>37642</v>
      </c>
      <c r="DM2987" s="25">
        <v>978.55294100000003</v>
      </c>
      <c r="DN2987" s="25"/>
      <c r="DO2987" s="25"/>
      <c r="DP2987" s="25">
        <v>1819.77932886332</v>
      </c>
      <c r="DQ2987" s="25"/>
      <c r="DR2987" s="25">
        <v>2453.1654791159299</v>
      </c>
      <c r="DS2987" s="25">
        <v>7017.5066804455</v>
      </c>
      <c r="DT2987" s="25">
        <v>2766.27324977122</v>
      </c>
      <c r="DU2987" s="25">
        <v>5229.00475340923</v>
      </c>
      <c r="DV2987" s="25">
        <v>3579.9991976144402</v>
      </c>
      <c r="DW2987" s="25">
        <v>3239.6357974753601</v>
      </c>
      <c r="DX2987" s="25">
        <v>3774.4726931117998</v>
      </c>
      <c r="DY2987" s="25"/>
      <c r="DZ2987" s="25">
        <v>2520.13351929898</v>
      </c>
      <c r="EA2987" s="25"/>
      <c r="EB2987" s="25"/>
      <c r="EC2987" s="25"/>
      <c r="ED2987" s="25"/>
      <c r="EE2987" s="25">
        <v>2280</v>
      </c>
    </row>
    <row r="2988" spans="110:135" x14ac:dyDescent="0.2">
      <c r="DF2988" s="24" t="s">
        <v>4855</v>
      </c>
      <c r="DG2988" s="24" t="s">
        <v>212</v>
      </c>
      <c r="DH2988" s="25">
        <v>3288.6898925159999</v>
      </c>
      <c r="DI2988" s="25">
        <v>3004.2612738503699</v>
      </c>
      <c r="DJ2988" s="25">
        <v>57.824872755343698</v>
      </c>
      <c r="DK2988" s="25"/>
      <c r="DL2988" s="25">
        <v>4636</v>
      </c>
      <c r="DM2988" s="25"/>
      <c r="DN2988" s="25"/>
      <c r="DO2988" s="25">
        <v>6064.3157652999998</v>
      </c>
      <c r="DP2988" s="25">
        <v>3168.1466696942098</v>
      </c>
      <c r="DQ2988" s="25"/>
      <c r="DR2988" s="25">
        <v>985.58070346632405</v>
      </c>
      <c r="DS2988" s="25">
        <v>2840.37587800653</v>
      </c>
      <c r="DT2988" s="25"/>
      <c r="DU2988" s="25">
        <v>6518.5920649865102</v>
      </c>
      <c r="DV2988" s="25"/>
      <c r="DW2988" s="25">
        <v>1723.1912564529</v>
      </c>
      <c r="DX2988" s="25">
        <v>3397.35023562679</v>
      </c>
      <c r="DY2988" s="25"/>
      <c r="DZ2988" s="25">
        <v>1633.34635162676</v>
      </c>
      <c r="EA2988" s="25"/>
      <c r="EB2988" s="25"/>
      <c r="EC2988" s="25"/>
      <c r="ED2988" s="25"/>
      <c r="EE2988" s="25">
        <v>1920</v>
      </c>
    </row>
    <row r="2989" spans="110:135" x14ac:dyDescent="0.2">
      <c r="DF2989" s="24" t="s">
        <v>8651</v>
      </c>
      <c r="DG2989" s="24" t="s">
        <v>212</v>
      </c>
      <c r="DH2989" s="25">
        <v>9635.7258460108696</v>
      </c>
      <c r="DI2989" s="25">
        <v>3004.5246720733298</v>
      </c>
      <c r="DJ2989" s="25">
        <v>165.13119215210301</v>
      </c>
      <c r="DK2989" s="25"/>
      <c r="DL2989" s="25">
        <v>47016</v>
      </c>
      <c r="DM2989" s="25">
        <v>2478.7695180000001</v>
      </c>
      <c r="DN2989" s="25"/>
      <c r="DO2989" s="25"/>
      <c r="DP2989" s="25">
        <v>500.181071318531</v>
      </c>
      <c r="DQ2989" s="25"/>
      <c r="DR2989" s="25"/>
      <c r="DS2989" s="25"/>
      <c r="DT2989" s="25"/>
      <c r="DU2989" s="25">
        <v>16095.944552810201</v>
      </c>
      <c r="DV2989" s="25"/>
      <c r="DW2989" s="25"/>
      <c r="DX2989" s="25"/>
      <c r="DY2989" s="25"/>
      <c r="DZ2989" s="25">
        <v>2184.0224735246502</v>
      </c>
      <c r="EA2989" s="25"/>
      <c r="EB2989" s="25">
        <v>4624.6093262868799</v>
      </c>
      <c r="EC2989" s="25"/>
      <c r="ED2989" s="25">
        <v>3530.2798261466701</v>
      </c>
      <c r="EE2989" s="25">
        <v>656</v>
      </c>
    </row>
    <row r="2990" spans="110:135" x14ac:dyDescent="0.2">
      <c r="DF2990" s="24" t="s">
        <v>5862</v>
      </c>
      <c r="DG2990" s="24" t="s">
        <v>212</v>
      </c>
      <c r="DH2990" s="25">
        <v>3197.9882278565301</v>
      </c>
      <c r="DI2990" s="25">
        <v>3006.8698289957701</v>
      </c>
      <c r="DJ2990" s="25">
        <v>59.087294639422097</v>
      </c>
      <c r="DK2990" s="25">
        <v>1549</v>
      </c>
      <c r="DL2990" s="25">
        <v>1286</v>
      </c>
      <c r="DM2990" s="25">
        <v>686.87010169999996</v>
      </c>
      <c r="DN2990" s="25"/>
      <c r="DO2990" s="25"/>
      <c r="DP2990" s="25">
        <v>3006.8698289957701</v>
      </c>
      <c r="DQ2990" s="25"/>
      <c r="DR2990" s="25">
        <v>5923.3495404468003</v>
      </c>
      <c r="DS2990" s="25">
        <v>7607.2774894086497</v>
      </c>
      <c r="DT2990" s="25"/>
      <c r="DU2990" s="25">
        <v>4172.75480646084</v>
      </c>
      <c r="DV2990" s="25">
        <v>2522.5785692026702</v>
      </c>
      <c r="DW2990" s="25"/>
      <c r="DX2990" s="25">
        <v>3652.8369592761501</v>
      </c>
      <c r="DY2990" s="25"/>
      <c r="DZ2990" s="25">
        <v>2419.7222899676799</v>
      </c>
      <c r="EA2990" s="25"/>
      <c r="EB2990" s="25"/>
      <c r="EC2990" s="25">
        <v>3435.3337671192899</v>
      </c>
      <c r="ED2990" s="25">
        <v>3101.2536095570299</v>
      </c>
      <c r="EE2990" s="25">
        <v>2210</v>
      </c>
    </row>
    <row r="2991" spans="110:135" x14ac:dyDescent="0.2">
      <c r="DF2991" s="24" t="s">
        <v>5132</v>
      </c>
      <c r="DG2991" s="24" t="s">
        <v>212</v>
      </c>
      <c r="DH2991" s="25">
        <v>2808.7468268539701</v>
      </c>
      <c r="DI2991" s="25">
        <v>3007.9145133124998</v>
      </c>
      <c r="DJ2991" s="25">
        <v>63.478850118453302</v>
      </c>
      <c r="DK2991" s="25"/>
      <c r="DL2991" s="25">
        <v>3529</v>
      </c>
      <c r="DM2991" s="25">
        <v>966.85699320000003</v>
      </c>
      <c r="DN2991" s="25"/>
      <c r="DO2991" s="25">
        <v>5886.6127164</v>
      </c>
      <c r="DP2991" s="25">
        <v>838.34368030910503</v>
      </c>
      <c r="DQ2991" s="25">
        <v>999.04077408523995</v>
      </c>
      <c r="DR2991" s="25">
        <v>3489.2509173438102</v>
      </c>
      <c r="DS2991" s="25"/>
      <c r="DT2991" s="25"/>
      <c r="DU2991" s="25">
        <v>3182.9387546247299</v>
      </c>
      <c r="DV2991" s="25"/>
      <c r="DW2991" s="25">
        <v>1551.6359600456201</v>
      </c>
      <c r="DX2991" s="25"/>
      <c r="DY2991" s="25"/>
      <c r="DZ2991" s="25">
        <v>1804.6207860727</v>
      </c>
      <c r="EA2991" s="25"/>
      <c r="EB2991" s="25"/>
      <c r="EC2991" s="25"/>
      <c r="ED2991" s="25">
        <v>3007.9145133124998</v>
      </c>
      <c r="EE2991" s="25">
        <v>5640</v>
      </c>
    </row>
    <row r="2992" spans="110:135" x14ac:dyDescent="0.2">
      <c r="DF2992" s="24" t="s">
        <v>3695</v>
      </c>
      <c r="DG2992" s="24" t="s">
        <v>212</v>
      </c>
      <c r="DH2992" s="25">
        <v>2671.9658080433701</v>
      </c>
      <c r="DI2992" s="25">
        <v>3007.9145133124998</v>
      </c>
      <c r="DJ2992" s="25">
        <v>72.571386737461097</v>
      </c>
      <c r="DK2992" s="25"/>
      <c r="DL2992" s="25"/>
      <c r="DM2992" s="25"/>
      <c r="DN2992" s="25"/>
      <c r="DO2992" s="25"/>
      <c r="DP2992" s="25"/>
      <c r="DQ2992" s="25"/>
      <c r="DR2992" s="25">
        <v>5142.4764862879001</v>
      </c>
      <c r="DS2992" s="25"/>
      <c r="DT2992" s="25"/>
      <c r="DU2992" s="25"/>
      <c r="DV2992" s="25"/>
      <c r="DW2992" s="25">
        <v>1359.56080169652</v>
      </c>
      <c r="DX2992" s="25">
        <v>3654.8772389199098</v>
      </c>
      <c r="DY2992" s="25"/>
      <c r="DZ2992" s="25"/>
      <c r="EA2992" s="25"/>
      <c r="EB2992" s="25"/>
      <c r="EC2992" s="25"/>
      <c r="ED2992" s="25">
        <v>3007.9145133124998</v>
      </c>
      <c r="EE2992" s="25">
        <v>195</v>
      </c>
    </row>
    <row r="2993" spans="110:135" x14ac:dyDescent="0.2">
      <c r="DF2993" s="24" t="s">
        <v>6671</v>
      </c>
      <c r="DG2993" s="24" t="s">
        <v>212</v>
      </c>
      <c r="DH2993" s="25">
        <v>3341.511741966</v>
      </c>
      <c r="DI2993" s="25">
        <v>3008.5839399505899</v>
      </c>
      <c r="DJ2993" s="25">
        <v>47.001262505017699</v>
      </c>
      <c r="DK2993" s="25"/>
      <c r="DL2993" s="25">
        <v>2927</v>
      </c>
      <c r="DM2993" s="25">
        <v>851.03082129999996</v>
      </c>
      <c r="DN2993" s="25"/>
      <c r="DO2993" s="25">
        <v>1038.1088471</v>
      </c>
      <c r="DP2993" s="25">
        <v>2421.4333068953301</v>
      </c>
      <c r="DQ2993" s="25"/>
      <c r="DR2993" s="25">
        <v>3154.9031529824902</v>
      </c>
      <c r="DS2993" s="25">
        <v>6909.6892997743198</v>
      </c>
      <c r="DT2993" s="25"/>
      <c r="DU2993" s="25">
        <v>2937.20641489219</v>
      </c>
      <c r="DV2993" s="25">
        <v>3008.5839399505899</v>
      </c>
      <c r="DW2993" s="25">
        <v>2557.3230559472699</v>
      </c>
      <c r="DX2993" s="25">
        <v>4586.6395852592996</v>
      </c>
      <c r="DY2993" s="25">
        <v>3859.4651873972298</v>
      </c>
      <c r="DZ2993" s="25">
        <v>3357.50266634422</v>
      </c>
      <c r="EA2993" s="25">
        <v>2349.5506844022002</v>
      </c>
      <c r="EB2993" s="25">
        <v>5250.7497062498896</v>
      </c>
      <c r="EC2993" s="25">
        <v>2451.8750381129598</v>
      </c>
      <c r="ED2993" s="25">
        <v>3344.6379068139399</v>
      </c>
      <c r="EE2993" s="25">
        <v>5800</v>
      </c>
    </row>
    <row r="2994" spans="110:135" x14ac:dyDescent="0.2">
      <c r="DF2994" s="24" t="s">
        <v>6675</v>
      </c>
      <c r="DG2994" s="24" t="s">
        <v>212</v>
      </c>
      <c r="DH2994" s="25">
        <v>3155.3479055231701</v>
      </c>
      <c r="DI2994" s="25">
        <v>3010.1877807850701</v>
      </c>
      <c r="DJ2994" s="25">
        <v>53.731710768156397</v>
      </c>
      <c r="DK2994" s="25"/>
      <c r="DL2994" s="25">
        <v>2660</v>
      </c>
      <c r="DM2994" s="25">
        <v>327.83169450000003</v>
      </c>
      <c r="DN2994" s="25"/>
      <c r="DO2994" s="25"/>
      <c r="DP2994" s="25"/>
      <c r="DQ2994" s="25"/>
      <c r="DR2994" s="25"/>
      <c r="DS2994" s="25">
        <v>4726.4622055554501</v>
      </c>
      <c r="DT2994" s="25"/>
      <c r="DU2994" s="25"/>
      <c r="DV2994" s="25">
        <v>4423.3857223436598</v>
      </c>
      <c r="DW2994" s="25">
        <v>2386.8187917400301</v>
      </c>
      <c r="DX2994" s="25"/>
      <c r="DY2994" s="25"/>
      <c r="DZ2994" s="25">
        <v>3360.3755615701298</v>
      </c>
      <c r="EA2994" s="25">
        <v>6012.3446142265202</v>
      </c>
      <c r="EB2994" s="25"/>
      <c r="EC2994" s="25">
        <v>2102.5729645317501</v>
      </c>
      <c r="ED2994" s="25">
        <v>4073.6875007641702</v>
      </c>
      <c r="EE2994" s="25">
        <v>1480</v>
      </c>
    </row>
    <row r="2995" spans="110:135" x14ac:dyDescent="0.2">
      <c r="DF2995" s="24" t="s">
        <v>6597</v>
      </c>
      <c r="DG2995" s="24" t="s">
        <v>274</v>
      </c>
      <c r="DH2995" s="25">
        <v>3130.0393031479298</v>
      </c>
      <c r="DI2995" s="25">
        <v>3011.8301238049598</v>
      </c>
      <c r="DJ2995" s="25">
        <v>99.716021756174399</v>
      </c>
      <c r="DK2995" s="25"/>
      <c r="DL2995" s="25">
        <v>1156</v>
      </c>
      <c r="DM2995" s="25">
        <v>156.04142210000001</v>
      </c>
      <c r="DN2995" s="25"/>
      <c r="DO2995" s="25">
        <v>1404.6434428</v>
      </c>
      <c r="DP2995" s="25">
        <v>2412.0475964827201</v>
      </c>
      <c r="DQ2995" s="25"/>
      <c r="DR2995" s="25">
        <v>603.41507054006604</v>
      </c>
      <c r="DS2995" s="25">
        <v>1083.1410104818101</v>
      </c>
      <c r="DT2995" s="25"/>
      <c r="DU2995" s="25">
        <v>3011.8301238049598</v>
      </c>
      <c r="DV2995" s="25">
        <v>3628.84996989705</v>
      </c>
      <c r="DW2995" s="25">
        <v>3019.4586964580299</v>
      </c>
      <c r="DX2995" s="25">
        <v>4234.5463332802101</v>
      </c>
      <c r="DY2995" s="25"/>
      <c r="DZ2995" s="25">
        <v>3906.8303326361302</v>
      </c>
      <c r="EA2995" s="25"/>
      <c r="EB2995" s="25"/>
      <c r="EC2995" s="25">
        <v>3573.7069424420501</v>
      </c>
      <c r="ED2995" s="25"/>
      <c r="EE2995" s="25">
        <v>12500</v>
      </c>
    </row>
    <row r="2996" spans="110:135" x14ac:dyDescent="0.2">
      <c r="DF2996" s="24" t="s">
        <v>5996</v>
      </c>
      <c r="DG2996" s="24" t="s">
        <v>212</v>
      </c>
      <c r="DH2996" s="25">
        <v>3123.0959240164102</v>
      </c>
      <c r="DI2996" s="25">
        <v>3013.2056568609601</v>
      </c>
      <c r="DJ2996" s="25">
        <v>53.735650182349701</v>
      </c>
      <c r="DK2996" s="25"/>
      <c r="DL2996" s="25">
        <v>4887</v>
      </c>
      <c r="DM2996" s="25">
        <v>1554.6202330000001</v>
      </c>
      <c r="DN2996" s="25">
        <v>166.48558180000001</v>
      </c>
      <c r="DO2996" s="25">
        <v>3029.5744453000002</v>
      </c>
      <c r="DP2996" s="25">
        <v>2704.8121055727602</v>
      </c>
      <c r="DQ2996" s="25"/>
      <c r="DR2996" s="25"/>
      <c r="DS2996" s="25">
        <v>4053.53015850979</v>
      </c>
      <c r="DT2996" s="25"/>
      <c r="DU2996" s="25">
        <v>5350.3280684792499</v>
      </c>
      <c r="DV2996" s="25"/>
      <c r="DW2996" s="25">
        <v>2088.54807152995</v>
      </c>
      <c r="DX2996" s="25"/>
      <c r="DY2996" s="25">
        <v>3013.2056568609601</v>
      </c>
      <c r="DZ2996" s="25">
        <v>2025.95084312783</v>
      </c>
      <c r="EA2996" s="25"/>
      <c r="EB2996" s="25"/>
      <c r="EC2996" s="25"/>
      <c r="ED2996" s="25"/>
      <c r="EE2996" s="25">
        <v>5480</v>
      </c>
    </row>
    <row r="2997" spans="110:135" x14ac:dyDescent="0.2">
      <c r="DF2997" s="24" t="s">
        <v>4663</v>
      </c>
      <c r="DG2997" s="24" t="s">
        <v>212</v>
      </c>
      <c r="DH2997" s="25">
        <v>2544.7638883505001</v>
      </c>
      <c r="DI2997" s="25">
        <v>3014.1366589792101</v>
      </c>
      <c r="DJ2997" s="25">
        <v>48.6641630073416</v>
      </c>
      <c r="DK2997" s="25">
        <v>296</v>
      </c>
      <c r="DL2997" s="25">
        <v>1149</v>
      </c>
      <c r="DM2997" s="25">
        <v>503.7058576</v>
      </c>
      <c r="DN2997" s="25">
        <v>432.4740769</v>
      </c>
      <c r="DO2997" s="25"/>
      <c r="DP2997" s="25">
        <v>3185.3556947662901</v>
      </c>
      <c r="DQ2997" s="25">
        <v>3624.01815366445</v>
      </c>
      <c r="DR2997" s="25">
        <v>2696.78799328372</v>
      </c>
      <c r="DS2997" s="25">
        <v>3321.0120688482298</v>
      </c>
      <c r="DT2997" s="25"/>
      <c r="DU2997" s="25">
        <v>2597.69283861854</v>
      </c>
      <c r="DV2997" s="25">
        <v>3898.21871315518</v>
      </c>
      <c r="DW2997" s="25">
        <v>3813.9184215574101</v>
      </c>
      <c r="DX2997" s="25">
        <v>3554.11600665484</v>
      </c>
      <c r="DY2997" s="25">
        <v>2555.6490706009699</v>
      </c>
      <c r="DZ2997" s="25">
        <v>3020.3588046459199</v>
      </c>
      <c r="EA2997" s="25"/>
      <c r="EB2997" s="25"/>
      <c r="EC2997" s="25"/>
      <c r="ED2997" s="25">
        <v>3007.9145133124998</v>
      </c>
      <c r="EE2997" s="25">
        <v>3060</v>
      </c>
    </row>
    <row r="2998" spans="110:135" x14ac:dyDescent="0.2">
      <c r="DF2998" s="24" t="s">
        <v>4967</v>
      </c>
      <c r="DG2998" s="24" t="s">
        <v>212</v>
      </c>
      <c r="DH2998" s="25">
        <v>2888.6448927014599</v>
      </c>
      <c r="DI2998" s="25">
        <v>3014.2957886509098</v>
      </c>
      <c r="DJ2998" s="25">
        <v>55.810548606803899</v>
      </c>
      <c r="DK2998" s="25"/>
      <c r="DL2998" s="25">
        <v>3425</v>
      </c>
      <c r="DM2998" s="25">
        <v>438.11941389999998</v>
      </c>
      <c r="DN2998" s="25"/>
      <c r="DO2998" s="25">
        <v>4405.3805705000004</v>
      </c>
      <c r="DP2998" s="25">
        <v>179.33696906151599</v>
      </c>
      <c r="DQ2998" s="25">
        <v>2470.2023944769398</v>
      </c>
      <c r="DR2998" s="25"/>
      <c r="DS2998" s="25">
        <v>3116.9543065728399</v>
      </c>
      <c r="DT2998" s="25">
        <v>2460.9459122408498</v>
      </c>
      <c r="DU2998" s="25">
        <v>5830.2872848351199</v>
      </c>
      <c r="DV2998" s="25">
        <v>3014.2957886509098</v>
      </c>
      <c r="DW2998" s="25"/>
      <c r="DX2998" s="25"/>
      <c r="DY2998" s="25"/>
      <c r="DZ2998" s="25">
        <v>3834.5711794778399</v>
      </c>
      <c r="EA2998" s="25"/>
      <c r="EB2998" s="25"/>
      <c r="EC2998" s="25"/>
      <c r="ED2998" s="25"/>
      <c r="EE2998" s="25">
        <v>2600</v>
      </c>
    </row>
    <row r="2999" spans="110:135" x14ac:dyDescent="0.2">
      <c r="DF2999" s="24" t="s">
        <v>4798</v>
      </c>
      <c r="DG2999" s="24" t="s">
        <v>212</v>
      </c>
      <c r="DH2999" s="25">
        <v>2815.2679815256001</v>
      </c>
      <c r="DI2999" s="25">
        <v>3014.9905095117101</v>
      </c>
      <c r="DJ2999" s="25">
        <v>54.136782220495199</v>
      </c>
      <c r="DK2999" s="25"/>
      <c r="DL2999" s="25">
        <v>3500</v>
      </c>
      <c r="DM2999" s="25">
        <v>948.58708290000004</v>
      </c>
      <c r="DN2999" s="25"/>
      <c r="DO2999" s="25">
        <v>788.99943512000004</v>
      </c>
      <c r="DP2999" s="25">
        <v>3201.09541411498</v>
      </c>
      <c r="DQ2999" s="25">
        <v>1296.4364350026401</v>
      </c>
      <c r="DR2999" s="25">
        <v>2828.8856049084402</v>
      </c>
      <c r="DS2999" s="25">
        <v>1685.8876451164599</v>
      </c>
      <c r="DT2999" s="25">
        <v>5979.6262551829504</v>
      </c>
      <c r="DU2999" s="25">
        <v>4109.0496721368499</v>
      </c>
      <c r="DV2999" s="25"/>
      <c r="DW2999" s="25">
        <v>4483.9935489728396</v>
      </c>
      <c r="DX2999" s="25"/>
      <c r="DY2999" s="25">
        <v>3791.1439827974</v>
      </c>
      <c r="DZ2999" s="25">
        <v>1599.47669992587</v>
      </c>
      <c r="EA2999" s="25"/>
      <c r="EB2999" s="25"/>
      <c r="EC2999" s="25"/>
      <c r="ED2999" s="25">
        <v>3440.56996517999</v>
      </c>
      <c r="EE2999" s="25">
        <v>1760</v>
      </c>
    </row>
    <row r="3000" spans="110:135" x14ac:dyDescent="0.2">
      <c r="DF3000" s="24" t="s">
        <v>5341</v>
      </c>
      <c r="DG3000" s="24" t="s">
        <v>212</v>
      </c>
      <c r="DH3000" s="25">
        <v>2462.7540044996599</v>
      </c>
      <c r="DI3000" s="25">
        <v>3016.4368751141501</v>
      </c>
      <c r="DJ3000" s="25">
        <v>57.035489226989498</v>
      </c>
      <c r="DK3000" s="25"/>
      <c r="DL3000" s="25">
        <v>701</v>
      </c>
      <c r="DM3000" s="25">
        <v>78.748369929999996</v>
      </c>
      <c r="DN3000" s="25"/>
      <c r="DO3000" s="25"/>
      <c r="DP3000" s="25"/>
      <c r="DQ3000" s="25"/>
      <c r="DR3000" s="25"/>
      <c r="DS3000" s="25">
        <v>3016.4368751141501</v>
      </c>
      <c r="DT3000" s="25"/>
      <c r="DU3000" s="25"/>
      <c r="DV3000" s="25">
        <v>3136.14479526277</v>
      </c>
      <c r="DW3000" s="25"/>
      <c r="DX3000" s="25"/>
      <c r="DY3000" s="25">
        <v>3472.8282030577402</v>
      </c>
      <c r="DZ3000" s="25">
        <v>3334.5359155457199</v>
      </c>
      <c r="EA3000" s="25">
        <v>1750.13425665406</v>
      </c>
      <c r="EB3000" s="25"/>
      <c r="EC3000" s="25">
        <v>2237.80928546519</v>
      </c>
      <c r="ED3000" s="25">
        <v>4437.1483394673496</v>
      </c>
      <c r="EE3000" s="25"/>
    </row>
    <row r="3001" spans="110:135" x14ac:dyDescent="0.2">
      <c r="DF3001" s="24" t="s">
        <v>5386</v>
      </c>
      <c r="DG3001" s="24" t="s">
        <v>212</v>
      </c>
      <c r="DH3001" s="25">
        <v>3098.7670839541001</v>
      </c>
      <c r="DI3001" s="25">
        <v>3017.7004701741898</v>
      </c>
      <c r="DJ3001" s="25">
        <v>44.797998389329599</v>
      </c>
      <c r="DK3001" s="25"/>
      <c r="DL3001" s="25">
        <v>3279</v>
      </c>
      <c r="DM3001" s="25">
        <v>1839.049863</v>
      </c>
      <c r="DN3001" s="25">
        <v>1414.7260900000001</v>
      </c>
      <c r="DO3001" s="25"/>
      <c r="DP3001" s="25">
        <v>5088.6334450197</v>
      </c>
      <c r="DQ3001" s="25"/>
      <c r="DR3001" s="25">
        <v>3498.0134550818002</v>
      </c>
      <c r="DS3001" s="25">
        <v>5043.8517532625801</v>
      </c>
      <c r="DT3001" s="25"/>
      <c r="DU3001" s="25">
        <v>4336.1603672806996</v>
      </c>
      <c r="DV3001" s="25"/>
      <c r="DW3001" s="25"/>
      <c r="DX3001" s="25"/>
      <c r="DY3001" s="25"/>
      <c r="DZ3001" s="25">
        <v>1480.1355699964599</v>
      </c>
      <c r="EA3001" s="25">
        <v>2756.4009403483801</v>
      </c>
      <c r="EB3001" s="25"/>
      <c r="EC3001" s="25">
        <v>2251.69935555133</v>
      </c>
      <c r="ED3001" s="25"/>
      <c r="EE3001" s="25"/>
    </row>
    <row r="3002" spans="110:135" x14ac:dyDescent="0.2">
      <c r="DF3002" s="24" t="s">
        <v>5608</v>
      </c>
      <c r="DG3002" s="24" t="s">
        <v>212</v>
      </c>
      <c r="DH3002" s="25">
        <v>2959.1997404333101</v>
      </c>
      <c r="DI3002" s="25">
        <v>3019.0196174815401</v>
      </c>
      <c r="DJ3002" s="25">
        <v>42.9675815028965</v>
      </c>
      <c r="DK3002" s="25">
        <v>1418</v>
      </c>
      <c r="DL3002" s="25">
        <v>3268</v>
      </c>
      <c r="DM3002" s="25">
        <v>207.6407834</v>
      </c>
      <c r="DN3002" s="25"/>
      <c r="DO3002" s="25"/>
      <c r="DP3002" s="25">
        <v>4281.3900254199698</v>
      </c>
      <c r="DQ3002" s="25">
        <v>4339.5309698697602</v>
      </c>
      <c r="DR3002" s="25">
        <v>3468.7213233880898</v>
      </c>
      <c r="DS3002" s="25">
        <v>2030.20964514908</v>
      </c>
      <c r="DT3002" s="25">
        <v>3745.0695866116598</v>
      </c>
      <c r="DU3002" s="25">
        <v>1376.44034990352</v>
      </c>
      <c r="DV3002" s="25"/>
      <c r="DW3002" s="25">
        <v>2567.0795422675001</v>
      </c>
      <c r="DX3002" s="25"/>
      <c r="DY3002" s="25">
        <v>3019.0196174815401</v>
      </c>
      <c r="DZ3002" s="25">
        <v>2941.6772845109499</v>
      </c>
      <c r="EA3002" s="25">
        <v>2200.4919213918402</v>
      </c>
      <c r="EB3002" s="25">
        <v>4280.9057474730598</v>
      </c>
      <c r="EC3002" s="25">
        <v>2418.1222191224301</v>
      </c>
      <c r="ED3002" s="25">
        <v>5134.0965713769101</v>
      </c>
      <c r="EE3002" s="25">
        <v>3610</v>
      </c>
    </row>
    <row r="3003" spans="110:135" x14ac:dyDescent="0.2">
      <c r="DF3003" s="24" t="s">
        <v>6391</v>
      </c>
      <c r="DG3003" s="24" t="s">
        <v>212</v>
      </c>
      <c r="DH3003" s="25">
        <v>3887.6458301296202</v>
      </c>
      <c r="DI3003" s="25">
        <v>3019.8561299251801</v>
      </c>
      <c r="DJ3003" s="25">
        <v>52.958018536887998</v>
      </c>
      <c r="DK3003" s="25"/>
      <c r="DL3003" s="25">
        <v>5457</v>
      </c>
      <c r="DM3003" s="25">
        <v>2904.8361150000001</v>
      </c>
      <c r="DN3003" s="25"/>
      <c r="DO3003" s="25">
        <v>1936.5872162000001</v>
      </c>
      <c r="DP3003" s="25">
        <v>3922.45163058158</v>
      </c>
      <c r="DQ3003" s="25">
        <v>846.55548633567298</v>
      </c>
      <c r="DR3003" s="25">
        <v>3019.8561299251801</v>
      </c>
      <c r="DS3003" s="25">
        <v>6450.02087036595</v>
      </c>
      <c r="DT3003" s="25"/>
      <c r="DU3003" s="25">
        <v>7593.7905741323902</v>
      </c>
      <c r="DV3003" s="25"/>
      <c r="DW3003" s="25">
        <v>2487.2927736458601</v>
      </c>
      <c r="DX3003" s="25"/>
      <c r="DY3003" s="25"/>
      <c r="DZ3003" s="25">
        <v>2885.7133352391502</v>
      </c>
      <c r="EA3003" s="25"/>
      <c r="EB3003" s="25"/>
      <c r="EC3003" s="25"/>
      <c r="ED3003" s="25"/>
      <c r="EE3003" s="25">
        <v>5260</v>
      </c>
    </row>
    <row r="3004" spans="110:135" x14ac:dyDescent="0.2">
      <c r="DF3004" s="24" t="s">
        <v>6102</v>
      </c>
      <c r="DG3004" s="24" t="s">
        <v>212</v>
      </c>
      <c r="DH3004" s="25">
        <v>3649.46749294247</v>
      </c>
      <c r="DI3004" s="25">
        <v>3021.3184978740701</v>
      </c>
      <c r="DJ3004" s="25">
        <v>52.875456627386299</v>
      </c>
      <c r="DK3004" s="25"/>
      <c r="DL3004" s="25">
        <v>3889</v>
      </c>
      <c r="DM3004" s="25">
        <v>1458.579418</v>
      </c>
      <c r="DN3004" s="25"/>
      <c r="DO3004" s="25">
        <v>2566.8309511000002</v>
      </c>
      <c r="DP3004" s="25">
        <v>5294.3927480140301</v>
      </c>
      <c r="DQ3004" s="25"/>
      <c r="DR3004" s="25">
        <v>4315.5291805153001</v>
      </c>
      <c r="DS3004" s="25">
        <v>6376.8907324928396</v>
      </c>
      <c r="DT3004" s="25"/>
      <c r="DU3004" s="25">
        <v>7603.5114294628502</v>
      </c>
      <c r="DV3004" s="25"/>
      <c r="DW3004" s="25">
        <v>2549.5231191890002</v>
      </c>
      <c r="DX3004" s="25">
        <v>3475.80604464814</v>
      </c>
      <c r="DY3004" s="25"/>
      <c r="DZ3004" s="25">
        <v>2258.53076245076</v>
      </c>
      <c r="EA3004" s="25"/>
      <c r="EB3004" s="25"/>
      <c r="EC3004" s="25">
        <v>2235.0155294367501</v>
      </c>
      <c r="ED3004" s="25"/>
      <c r="EE3004" s="25">
        <v>1770</v>
      </c>
    </row>
    <row r="3005" spans="110:135" x14ac:dyDescent="0.2">
      <c r="DF3005" s="24" t="s">
        <v>6139</v>
      </c>
      <c r="DG3005" s="24" t="s">
        <v>212</v>
      </c>
      <c r="DH3005" s="25">
        <v>3259.8542511162</v>
      </c>
      <c r="DI3005" s="25">
        <v>3022.7843819263799</v>
      </c>
      <c r="DJ3005" s="25">
        <v>67.329259757305607</v>
      </c>
      <c r="DK3005" s="25"/>
      <c r="DL3005" s="25">
        <v>6568</v>
      </c>
      <c r="DM3005" s="25">
        <v>627.73762250000004</v>
      </c>
      <c r="DN3005" s="25"/>
      <c r="DO3005" s="25">
        <v>4396.4498083999997</v>
      </c>
      <c r="DP3005" s="25">
        <v>3028.0873289923102</v>
      </c>
      <c r="DQ3005" s="25"/>
      <c r="DR3005" s="25">
        <v>1335.2564260792799</v>
      </c>
      <c r="DS3005" s="25">
        <v>1385.25853854307</v>
      </c>
      <c r="DT3005" s="25"/>
      <c r="DU3005" s="25">
        <v>8460.6976405918103</v>
      </c>
      <c r="DV3005" s="25">
        <v>3022.7843819263799</v>
      </c>
      <c r="DW3005" s="25">
        <v>2150.5888240202298</v>
      </c>
      <c r="DX3005" s="25"/>
      <c r="DY3005" s="25"/>
      <c r="DZ3005" s="25">
        <v>2902.4815956623602</v>
      </c>
      <c r="EA3005" s="25"/>
      <c r="EB3005" s="25"/>
      <c r="EC3005" s="25">
        <v>3806.2563327030498</v>
      </c>
      <c r="ED3005" s="25">
        <v>3034.5067650921601</v>
      </c>
      <c r="EE3005" s="25">
        <v>1660</v>
      </c>
    </row>
    <row r="3006" spans="110:135" x14ac:dyDescent="0.2">
      <c r="DF3006" s="24" t="s">
        <v>7264</v>
      </c>
      <c r="DG3006" s="24" t="s">
        <v>212</v>
      </c>
      <c r="DH3006" s="25">
        <v>4297.8625048469903</v>
      </c>
      <c r="DI3006" s="25">
        <v>3025.3803698142801</v>
      </c>
      <c r="DJ3006" s="25">
        <v>107.447646555863</v>
      </c>
      <c r="DK3006" s="25"/>
      <c r="DL3006" s="25">
        <v>15701</v>
      </c>
      <c r="DM3006" s="25">
        <v>207.79418140000001</v>
      </c>
      <c r="DN3006" s="25"/>
      <c r="DO3006" s="25"/>
      <c r="DP3006" s="25">
        <v>2468.6018558627902</v>
      </c>
      <c r="DQ3006" s="25"/>
      <c r="DR3006" s="25">
        <v>1234.86209768718</v>
      </c>
      <c r="DS3006" s="25">
        <v>3949.5279843764902</v>
      </c>
      <c r="DT3006" s="25"/>
      <c r="DU3006" s="25"/>
      <c r="DV3006" s="25">
        <v>3582.15888376577</v>
      </c>
      <c r="DW3006" s="25"/>
      <c r="DX3006" s="25">
        <v>3758.41779534237</v>
      </c>
      <c r="DY3006" s="25"/>
      <c r="DZ3006" s="25">
        <v>8542.4076377657402</v>
      </c>
      <c r="EA3006" s="25"/>
      <c r="EB3006" s="25"/>
      <c r="EC3006" s="25">
        <v>2353.8546122695798</v>
      </c>
      <c r="ED3006" s="25"/>
      <c r="EE3006" s="25">
        <v>1180</v>
      </c>
    </row>
    <row r="3007" spans="110:135" x14ac:dyDescent="0.2">
      <c r="DF3007" s="24" t="s">
        <v>5406</v>
      </c>
      <c r="DG3007" s="24" t="s">
        <v>212</v>
      </c>
      <c r="DH3007" s="25">
        <v>2973.2779145088898</v>
      </c>
      <c r="DI3007" s="25">
        <v>3027.7463964307899</v>
      </c>
      <c r="DJ3007" s="25">
        <v>59.702665000079101</v>
      </c>
      <c r="DK3007" s="25"/>
      <c r="DL3007" s="25">
        <v>2301</v>
      </c>
      <c r="DM3007" s="25">
        <v>6528.3523379999997</v>
      </c>
      <c r="DN3007" s="25"/>
      <c r="DO3007" s="25">
        <v>3512.7353001000001</v>
      </c>
      <c r="DP3007" s="25">
        <v>3588.0422344745398</v>
      </c>
      <c r="DQ3007" s="25"/>
      <c r="DR3007" s="25">
        <v>1954.91869474954</v>
      </c>
      <c r="DS3007" s="25">
        <v>4864.9253080744302</v>
      </c>
      <c r="DT3007" s="25"/>
      <c r="DU3007" s="25">
        <v>841.90533195978605</v>
      </c>
      <c r="DV3007" s="25">
        <v>2090.8950668820798</v>
      </c>
      <c r="DW3007" s="25"/>
      <c r="DX3007" s="25"/>
      <c r="DY3007" s="25">
        <v>3027.7463964307899</v>
      </c>
      <c r="DZ3007" s="25"/>
      <c r="EA3007" s="25">
        <v>3716.53638892666</v>
      </c>
      <c r="EB3007" s="25"/>
      <c r="EC3007" s="25"/>
      <c r="ED3007" s="25"/>
      <c r="EE3007" s="25">
        <v>279</v>
      </c>
    </row>
    <row r="3008" spans="110:135" x14ac:dyDescent="0.2">
      <c r="DF3008" s="24" t="s">
        <v>5286</v>
      </c>
      <c r="DG3008" s="24" t="s">
        <v>212</v>
      </c>
      <c r="DH3008" s="25">
        <v>2675.0174078637601</v>
      </c>
      <c r="DI3008" s="25">
        <v>3028.36150376674</v>
      </c>
      <c r="DJ3008" s="25">
        <v>46.131509779778398</v>
      </c>
      <c r="DK3008" s="25">
        <v>4634</v>
      </c>
      <c r="DL3008" s="25">
        <v>3176</v>
      </c>
      <c r="DM3008" s="25">
        <v>413.11439519999999</v>
      </c>
      <c r="DN3008" s="25">
        <v>739.13388029999999</v>
      </c>
      <c r="DO3008" s="25"/>
      <c r="DP3008" s="25">
        <v>3345.1831292941001</v>
      </c>
      <c r="DQ3008" s="25"/>
      <c r="DR3008" s="25">
        <v>2965.5347186712302</v>
      </c>
      <c r="DS3008" s="25">
        <v>3586.93741253997</v>
      </c>
      <c r="DT3008" s="25">
        <v>3074.5919236734999</v>
      </c>
      <c r="DU3008" s="25">
        <v>873.70288071227503</v>
      </c>
      <c r="DV3008" s="25">
        <v>3310.32419038323</v>
      </c>
      <c r="DW3008" s="25"/>
      <c r="DX3008" s="25"/>
      <c r="DY3008" s="25"/>
      <c r="DZ3008" s="25">
        <v>2024.6428954284199</v>
      </c>
      <c r="EA3008" s="25">
        <v>2982.1310838599802</v>
      </c>
      <c r="EB3008" s="25">
        <v>3744.9472000299802</v>
      </c>
      <c r="EC3008" s="25"/>
      <c r="ED3008" s="25"/>
      <c r="EE3008" s="25">
        <v>2580</v>
      </c>
    </row>
    <row r="3009" spans="110:135" x14ac:dyDescent="0.2">
      <c r="DF3009" s="24" t="s">
        <v>5152</v>
      </c>
      <c r="DG3009" s="24" t="s">
        <v>212</v>
      </c>
      <c r="DH3009" s="25">
        <v>3045.10013869665</v>
      </c>
      <c r="DI3009" s="25">
        <v>3029.9359714204602</v>
      </c>
      <c r="DJ3009" s="25">
        <v>67.047453689203294</v>
      </c>
      <c r="DK3009" s="25"/>
      <c r="DL3009" s="25">
        <v>5795</v>
      </c>
      <c r="DM3009" s="25">
        <v>775.99446999999998</v>
      </c>
      <c r="DN3009" s="25"/>
      <c r="DO3009" s="25"/>
      <c r="DP3009" s="25">
        <v>3903.76542135724</v>
      </c>
      <c r="DQ3009" s="25"/>
      <c r="DR3009" s="25">
        <v>3029.9359714204602</v>
      </c>
      <c r="DS3009" s="25">
        <v>552.18109698163596</v>
      </c>
      <c r="DT3009" s="25"/>
      <c r="DU3009" s="25">
        <v>5156.5814536388698</v>
      </c>
      <c r="DV3009" s="25"/>
      <c r="DW3009" s="25"/>
      <c r="DX3009" s="25"/>
      <c r="DY3009" s="25"/>
      <c r="DZ3009" s="25"/>
      <c r="EA3009" s="25">
        <v>2102.2425574783601</v>
      </c>
      <c r="EB3009" s="25"/>
      <c r="EC3009" s="25"/>
      <c r="ED3009" s="25"/>
      <c r="EE3009" s="25"/>
    </row>
    <row r="3010" spans="110:135" x14ac:dyDescent="0.2">
      <c r="DF3010" s="24" t="s">
        <v>6043</v>
      </c>
      <c r="DG3010" s="24" t="s">
        <v>212</v>
      </c>
      <c r="DH3010" s="25">
        <v>3412.7785030458499</v>
      </c>
      <c r="DI3010" s="25">
        <v>3030</v>
      </c>
      <c r="DJ3010" s="25">
        <v>52.292690116477402</v>
      </c>
      <c r="DK3010" s="25"/>
      <c r="DL3010" s="25">
        <v>3030</v>
      </c>
      <c r="DM3010" s="25">
        <v>937.61765709999997</v>
      </c>
      <c r="DN3010" s="25"/>
      <c r="DO3010" s="25">
        <v>2349.3666170000001</v>
      </c>
      <c r="DP3010" s="25">
        <v>1564.52188756596</v>
      </c>
      <c r="DQ3010" s="25">
        <v>2910.8647352982598</v>
      </c>
      <c r="DR3010" s="25">
        <v>4700.7954304572604</v>
      </c>
      <c r="DS3010" s="25">
        <v>3916.56589875282</v>
      </c>
      <c r="DT3010" s="25">
        <v>4152.7473169997702</v>
      </c>
      <c r="DU3010" s="25">
        <v>4870.9706332251399</v>
      </c>
      <c r="DV3010" s="25">
        <v>2588.86582730696</v>
      </c>
      <c r="DW3010" s="25">
        <v>2546.59934851156</v>
      </c>
      <c r="DX3010" s="25">
        <v>3461.6971215509502</v>
      </c>
      <c r="DY3010" s="25"/>
      <c r="DZ3010" s="25">
        <v>2375.1901157669599</v>
      </c>
      <c r="EA3010" s="25"/>
      <c r="EB3010" s="25"/>
      <c r="EC3010" s="25"/>
      <c r="ED3010" s="25">
        <v>3235.8749561520799</v>
      </c>
      <c r="EE3010" s="25">
        <v>8550</v>
      </c>
    </row>
    <row r="3011" spans="110:135" x14ac:dyDescent="0.2">
      <c r="DF3011" s="24" t="s">
        <v>6313</v>
      </c>
      <c r="DG3011" s="24" t="s">
        <v>212</v>
      </c>
      <c r="DH3011" s="25">
        <v>3494.76971831329</v>
      </c>
      <c r="DI3011" s="25">
        <v>3030.2486265326302</v>
      </c>
      <c r="DJ3011" s="25">
        <v>52.561789526230399</v>
      </c>
      <c r="DK3011" s="25"/>
      <c r="DL3011" s="25">
        <v>7096</v>
      </c>
      <c r="DM3011" s="25">
        <v>684.75453779999998</v>
      </c>
      <c r="DN3011" s="25"/>
      <c r="DO3011" s="25"/>
      <c r="DP3011" s="25">
        <v>3609.37153823174</v>
      </c>
      <c r="DQ3011" s="25">
        <v>2397.25365583233</v>
      </c>
      <c r="DR3011" s="25">
        <v>1400.6617101546001</v>
      </c>
      <c r="DS3011" s="25">
        <v>4254.8908348825998</v>
      </c>
      <c r="DT3011" s="25">
        <v>1796.1829598742199</v>
      </c>
      <c r="DU3011" s="25">
        <v>5546.2555618628803</v>
      </c>
      <c r="DV3011" s="25">
        <v>3006.0062696024902</v>
      </c>
      <c r="DW3011" s="25"/>
      <c r="DX3011" s="25">
        <v>3717.8968825421098</v>
      </c>
      <c r="DY3011" s="25"/>
      <c r="DZ3011" s="25">
        <v>2957.1021701287</v>
      </c>
      <c r="EA3011" s="25"/>
      <c r="EB3011" s="25"/>
      <c r="EC3011" s="25">
        <v>2965.9089520115999</v>
      </c>
      <c r="ED3011" s="25">
        <v>3054.4909834627701</v>
      </c>
      <c r="EE3011" s="25">
        <v>6440</v>
      </c>
    </row>
    <row r="3012" spans="110:135" x14ac:dyDescent="0.2">
      <c r="DF3012" s="24" t="s">
        <v>6381</v>
      </c>
      <c r="DG3012" s="24" t="s">
        <v>212</v>
      </c>
      <c r="DH3012" s="25">
        <v>3517.44156070998</v>
      </c>
      <c r="DI3012" s="25">
        <v>3031.0001799393499</v>
      </c>
      <c r="DJ3012" s="25">
        <v>64.396246613286394</v>
      </c>
      <c r="DK3012" s="25"/>
      <c r="DL3012" s="25">
        <v>3076</v>
      </c>
      <c r="DM3012" s="25">
        <v>937.09657900000002</v>
      </c>
      <c r="DN3012" s="25"/>
      <c r="DO3012" s="25">
        <v>241.20722171</v>
      </c>
      <c r="DP3012" s="25">
        <v>4031.3412427868402</v>
      </c>
      <c r="DQ3012" s="25">
        <v>8805.8963644888499</v>
      </c>
      <c r="DR3012" s="25">
        <v>5933.8300819994001</v>
      </c>
      <c r="DS3012" s="25">
        <v>5812.2279145369903</v>
      </c>
      <c r="DT3012" s="25"/>
      <c r="DU3012" s="25">
        <v>5051.4538895383703</v>
      </c>
      <c r="DV3012" s="25">
        <v>2591.8641162558401</v>
      </c>
      <c r="DW3012" s="25">
        <v>3041.6415552327699</v>
      </c>
      <c r="DX3012" s="25"/>
      <c r="DY3012" s="25">
        <v>2630.90927399252</v>
      </c>
      <c r="DZ3012" s="25">
        <v>3020.3588046459199</v>
      </c>
      <c r="EA3012" s="25"/>
      <c r="EB3012" s="25"/>
      <c r="EC3012" s="25">
        <v>2710.3548057521898</v>
      </c>
      <c r="ED3012" s="25"/>
      <c r="EE3012" s="25">
        <v>1360</v>
      </c>
    </row>
    <row r="3013" spans="110:135" x14ac:dyDescent="0.2">
      <c r="DF3013" s="24" t="s">
        <v>6046</v>
      </c>
      <c r="DG3013" s="24" t="s">
        <v>212</v>
      </c>
      <c r="DH3013" s="25">
        <v>2926.6443317768399</v>
      </c>
      <c r="DI3013" s="25">
        <v>3034.5067650921601</v>
      </c>
      <c r="DJ3013" s="25">
        <v>72.567650565949904</v>
      </c>
      <c r="DK3013" s="25"/>
      <c r="DL3013" s="25">
        <v>6443</v>
      </c>
      <c r="DM3013" s="25">
        <v>34.615336769999999</v>
      </c>
      <c r="DN3013" s="25"/>
      <c r="DO3013" s="25"/>
      <c r="DP3013" s="25"/>
      <c r="DQ3013" s="25"/>
      <c r="DR3013" s="25"/>
      <c r="DS3013" s="25">
        <v>2210.8271767010301</v>
      </c>
      <c r="DT3013" s="25">
        <v>388.76338124750998</v>
      </c>
      <c r="DU3013" s="25">
        <v>5694.3139224287497</v>
      </c>
      <c r="DV3013" s="25"/>
      <c r="DW3013" s="25"/>
      <c r="DX3013" s="25"/>
      <c r="DY3013" s="25"/>
      <c r="DZ3013" s="25">
        <v>2175.4043092368202</v>
      </c>
      <c r="EA3013" s="25">
        <v>3318.3680945152701</v>
      </c>
      <c r="EB3013" s="25"/>
      <c r="EC3013" s="25"/>
      <c r="ED3013" s="25">
        <v>3034.5067650921601</v>
      </c>
      <c r="EE3013" s="25">
        <v>3040</v>
      </c>
    </row>
    <row r="3014" spans="110:135" x14ac:dyDescent="0.2">
      <c r="DF3014" s="24" t="s">
        <v>176</v>
      </c>
      <c r="DG3014" s="24" t="s">
        <v>212</v>
      </c>
      <c r="DH3014" s="25">
        <v>2740.4766755614</v>
      </c>
      <c r="DI3014" s="25">
        <v>3043.4450881412399</v>
      </c>
      <c r="DJ3014" s="25">
        <v>64.114415990818699</v>
      </c>
      <c r="DK3014" s="25">
        <v>1296</v>
      </c>
      <c r="DL3014" s="25">
        <v>1005</v>
      </c>
      <c r="DM3014" s="25">
        <v>363.85664480000003</v>
      </c>
      <c r="DN3014" s="25"/>
      <c r="DO3014" s="25">
        <v>329.11599643</v>
      </c>
      <c r="DP3014" s="25">
        <v>3706.8366624099599</v>
      </c>
      <c r="DQ3014" s="25">
        <v>1924.5493455875101</v>
      </c>
      <c r="DR3014" s="25">
        <v>857.54558877134502</v>
      </c>
      <c r="DS3014" s="25">
        <v>6771.5688160013797</v>
      </c>
      <c r="DT3014" s="25"/>
      <c r="DU3014" s="25"/>
      <c r="DV3014" s="25">
        <v>3403.2606758950301</v>
      </c>
      <c r="DW3014" s="25"/>
      <c r="DX3014" s="25">
        <v>3649.5710210233601</v>
      </c>
      <c r="DY3014" s="25">
        <v>5027.0102125287303</v>
      </c>
      <c r="DZ3014" s="25">
        <v>2896.8901762824898</v>
      </c>
      <c r="EA3014" s="25"/>
      <c r="EB3014" s="25">
        <v>3536.9118268932898</v>
      </c>
      <c r="EC3014" s="25">
        <v>2268.9210104620802</v>
      </c>
      <c r="ED3014" s="25">
        <v>3620.5888318971802</v>
      </c>
      <c r="EE3014" s="25">
        <v>3190</v>
      </c>
    </row>
    <row r="3015" spans="110:135" x14ac:dyDescent="0.2">
      <c r="DF3015" s="24" t="s">
        <v>6265</v>
      </c>
      <c r="DG3015" s="24" t="s">
        <v>212</v>
      </c>
      <c r="DH3015" s="25">
        <v>3936.9373990041399</v>
      </c>
      <c r="DI3015" s="25">
        <v>3043.7519686916899</v>
      </c>
      <c r="DJ3015" s="25">
        <v>75.338728250281505</v>
      </c>
      <c r="DK3015" s="25"/>
      <c r="DL3015" s="25">
        <v>8812</v>
      </c>
      <c r="DM3015" s="25">
        <v>636.4355716</v>
      </c>
      <c r="DN3015" s="25">
        <v>1901.9914839999999</v>
      </c>
      <c r="DO3015" s="25"/>
      <c r="DP3015" s="25">
        <v>3844.1465064887602</v>
      </c>
      <c r="DQ3015" s="25">
        <v>10991.6200190318</v>
      </c>
      <c r="DR3015" s="25">
        <v>2377.9025422934001</v>
      </c>
      <c r="DS3015" s="25">
        <v>2946.0209334955498</v>
      </c>
      <c r="DT3015" s="25">
        <v>6448.2479288117302</v>
      </c>
      <c r="DU3015" s="25">
        <v>5211.0747388936998</v>
      </c>
      <c r="DV3015" s="25">
        <v>3254.4703072263701</v>
      </c>
      <c r="DW3015" s="25"/>
      <c r="DX3015" s="25"/>
      <c r="DY3015" s="25"/>
      <c r="DZ3015" s="25">
        <v>2218.5580158010998</v>
      </c>
      <c r="EA3015" s="25"/>
      <c r="EB3015" s="25"/>
      <c r="EC3015" s="25">
        <v>1873.17253452775</v>
      </c>
      <c r="ED3015" s="25">
        <v>3141.4830038878299</v>
      </c>
      <c r="EE3015" s="25">
        <v>1460</v>
      </c>
    </row>
    <row r="3016" spans="110:135" x14ac:dyDescent="0.2">
      <c r="DF3016" s="24" t="s">
        <v>6113</v>
      </c>
      <c r="DG3016" s="24" t="s">
        <v>212</v>
      </c>
      <c r="DH3016" s="25">
        <v>2994.1148182051102</v>
      </c>
      <c r="DI3016" s="25">
        <v>3045.7948067770199</v>
      </c>
      <c r="DJ3016" s="25">
        <v>52.4948308410927</v>
      </c>
      <c r="DK3016" s="25"/>
      <c r="DL3016" s="25">
        <v>4178</v>
      </c>
      <c r="DM3016" s="25">
        <v>1036.562234</v>
      </c>
      <c r="DN3016" s="25">
        <v>939.72718750000001</v>
      </c>
      <c r="DO3016" s="25"/>
      <c r="DP3016" s="25">
        <v>3525.0572081915502</v>
      </c>
      <c r="DQ3016" s="25"/>
      <c r="DR3016" s="25">
        <v>3262.7702347457698</v>
      </c>
      <c r="DS3016" s="25">
        <v>3983.9021591266401</v>
      </c>
      <c r="DT3016" s="25"/>
      <c r="DU3016" s="25">
        <v>475.218587662282</v>
      </c>
      <c r="DV3016" s="25">
        <v>2115.3792668992901</v>
      </c>
      <c r="DW3016" s="25"/>
      <c r="DX3016" s="25">
        <v>3791.0962503750202</v>
      </c>
      <c r="DY3016" s="25">
        <v>2828.8193788082799</v>
      </c>
      <c r="DZ3016" s="25">
        <v>2695.5702375608898</v>
      </c>
      <c r="EA3016" s="25"/>
      <c r="EB3016" s="25"/>
      <c r="EC3016" s="25">
        <v>2572.0490160053</v>
      </c>
      <c r="ED3016" s="25">
        <v>4023.45569399648</v>
      </c>
      <c r="EE3016" s="25">
        <v>6490</v>
      </c>
    </row>
    <row r="3017" spans="110:135" x14ac:dyDescent="0.2">
      <c r="DF3017" s="24" t="s">
        <v>5900</v>
      </c>
      <c r="DG3017" s="24" t="s">
        <v>212</v>
      </c>
      <c r="DH3017" s="25">
        <v>3721.6183864678201</v>
      </c>
      <c r="DI3017" s="25">
        <v>3045.9335511381</v>
      </c>
      <c r="DJ3017" s="25">
        <v>69.423738887810899</v>
      </c>
      <c r="DK3017" s="25"/>
      <c r="DL3017" s="25">
        <v>5279</v>
      </c>
      <c r="DM3017" s="25">
        <v>614.57239019999997</v>
      </c>
      <c r="DN3017" s="25"/>
      <c r="DO3017" s="25"/>
      <c r="DP3017" s="25">
        <v>3274.67769390081</v>
      </c>
      <c r="DQ3017" s="25"/>
      <c r="DR3017" s="25"/>
      <c r="DS3017" s="25">
        <v>825.34416098042095</v>
      </c>
      <c r="DT3017" s="25">
        <v>9133.6409134904206</v>
      </c>
      <c r="DU3017" s="25">
        <v>6473.8361596054301</v>
      </c>
      <c r="DV3017" s="25"/>
      <c r="DW3017" s="25"/>
      <c r="DX3017" s="25">
        <v>6419.3984094838397</v>
      </c>
      <c r="DY3017" s="25">
        <v>2923.4894823273198</v>
      </c>
      <c r="DZ3017" s="25">
        <v>1606.99191409326</v>
      </c>
      <c r="EA3017" s="25"/>
      <c r="EB3017" s="25"/>
      <c r="EC3017" s="25">
        <v>2280.0918935834202</v>
      </c>
      <c r="ED3017" s="25">
        <v>3168.3776199488898</v>
      </c>
      <c r="EE3017" s="25">
        <v>2660</v>
      </c>
    </row>
    <row r="3018" spans="110:135" x14ac:dyDescent="0.2">
      <c r="DF3018" s="24" t="s">
        <v>6093</v>
      </c>
      <c r="DG3018" s="24" t="s">
        <v>212</v>
      </c>
      <c r="DH3018" s="25">
        <v>3310.25498428008</v>
      </c>
      <c r="DI3018" s="25">
        <v>3046.8822951833699</v>
      </c>
      <c r="DJ3018" s="25">
        <v>39.391514506558401</v>
      </c>
      <c r="DK3018" s="25"/>
      <c r="DL3018" s="25">
        <v>3583</v>
      </c>
      <c r="DM3018" s="25">
        <v>1377.5882570000001</v>
      </c>
      <c r="DN3018" s="25"/>
      <c r="DO3018" s="25"/>
      <c r="DP3018" s="25">
        <v>2212.81564283432</v>
      </c>
      <c r="DQ3018" s="25">
        <v>6984.3746644799803</v>
      </c>
      <c r="DR3018" s="25">
        <v>3234.5575723196298</v>
      </c>
      <c r="DS3018" s="25">
        <v>3803.7726735248202</v>
      </c>
      <c r="DT3018" s="25"/>
      <c r="DU3018" s="25">
        <v>3157.4325490391998</v>
      </c>
      <c r="DV3018" s="25">
        <v>2936.3320413275401</v>
      </c>
      <c r="DW3018" s="25">
        <v>2664.0588451229701</v>
      </c>
      <c r="DX3018" s="25">
        <v>3679.8815901065</v>
      </c>
      <c r="DY3018" s="25">
        <v>2794.60957641197</v>
      </c>
      <c r="DZ3018" s="25">
        <v>2811.8700927905202</v>
      </c>
      <c r="EA3018" s="25"/>
      <c r="EB3018" s="25"/>
      <c r="EC3018" s="25">
        <v>2553.2762749635899</v>
      </c>
      <c r="ED3018" s="25"/>
      <c r="EE3018" s="25">
        <v>4550</v>
      </c>
    </row>
    <row r="3019" spans="110:135" x14ac:dyDescent="0.2">
      <c r="DF3019" s="24" t="s">
        <v>6428</v>
      </c>
      <c r="DG3019" s="24" t="s">
        <v>212</v>
      </c>
      <c r="DH3019" s="25">
        <v>3566.2438116029098</v>
      </c>
      <c r="DI3019" s="25">
        <v>3047.6969473283102</v>
      </c>
      <c r="DJ3019" s="25">
        <v>63.1405625086988</v>
      </c>
      <c r="DK3019" s="25"/>
      <c r="DL3019" s="25">
        <v>8281</v>
      </c>
      <c r="DM3019" s="25">
        <v>153.57891050000001</v>
      </c>
      <c r="DN3019" s="25"/>
      <c r="DO3019" s="25"/>
      <c r="DP3019" s="25">
        <v>6804.0199001205901</v>
      </c>
      <c r="DQ3019" s="25"/>
      <c r="DR3019" s="25">
        <v>3532.8522856012701</v>
      </c>
      <c r="DS3019" s="25">
        <v>2336.89551078556</v>
      </c>
      <c r="DT3019" s="25"/>
      <c r="DU3019" s="25">
        <v>3816.3028099075</v>
      </c>
      <c r="DV3019" s="25">
        <v>2291.1341822571499</v>
      </c>
      <c r="DW3019" s="25">
        <v>3047.6969473283102</v>
      </c>
      <c r="DX3019" s="25"/>
      <c r="DY3019" s="25"/>
      <c r="DZ3019" s="25">
        <v>2813.26007095965</v>
      </c>
      <c r="EA3019" s="25"/>
      <c r="EB3019" s="25">
        <v>4031.9413101719501</v>
      </c>
      <c r="EC3019" s="25"/>
      <c r="ED3019" s="25"/>
      <c r="EE3019" s="25">
        <v>2120</v>
      </c>
    </row>
    <row r="3020" spans="110:135" x14ac:dyDescent="0.2">
      <c r="DF3020" s="24" t="s">
        <v>7070</v>
      </c>
      <c r="DG3020" s="24" t="s">
        <v>212</v>
      </c>
      <c r="DH3020" s="25">
        <v>4353.9435941392603</v>
      </c>
      <c r="DI3020" s="25">
        <v>3051.0519934005301</v>
      </c>
      <c r="DJ3020" s="25">
        <v>68.575604902850003</v>
      </c>
      <c r="DK3020" s="25"/>
      <c r="DL3020" s="25">
        <v>10283</v>
      </c>
      <c r="DM3020" s="25">
        <v>1539.673974</v>
      </c>
      <c r="DN3020" s="25"/>
      <c r="DO3020" s="25"/>
      <c r="DP3020" s="25">
        <v>2199.76669636618</v>
      </c>
      <c r="DQ3020" s="25">
        <v>9158.6672986477606</v>
      </c>
      <c r="DR3020" s="25"/>
      <c r="DS3020" s="25">
        <v>2386.1226116713501</v>
      </c>
      <c r="DT3020" s="25">
        <v>4196.8246645966901</v>
      </c>
      <c r="DU3020" s="25">
        <v>5076.5771067019004</v>
      </c>
      <c r="DV3020" s="25">
        <v>2273.8678934190898</v>
      </c>
      <c r="DW3020" s="25"/>
      <c r="DX3020" s="25"/>
      <c r="DY3020" s="25">
        <v>3051.0519934005301</v>
      </c>
      <c r="DZ3020" s="25">
        <v>1999.8216968481499</v>
      </c>
      <c r="EA3020" s="25">
        <v>2416.4303922228501</v>
      </c>
      <c r="EB3020" s="25"/>
      <c r="EC3020" s="25"/>
      <c r="ED3020" s="25">
        <v>3669.4623959359101</v>
      </c>
      <c r="EE3020" s="25">
        <v>8350</v>
      </c>
    </row>
    <row r="3021" spans="110:135" x14ac:dyDescent="0.2">
      <c r="DF3021" s="24" t="s">
        <v>5086</v>
      </c>
      <c r="DG3021" s="24" t="s">
        <v>212</v>
      </c>
      <c r="DH3021" s="25">
        <v>3773.0486692640102</v>
      </c>
      <c r="DI3021" s="25">
        <v>3053.95970415284</v>
      </c>
      <c r="DJ3021" s="25">
        <v>79.336189044636001</v>
      </c>
      <c r="DK3021" s="25"/>
      <c r="DL3021" s="25">
        <v>3147</v>
      </c>
      <c r="DM3021" s="25">
        <v>491.84441950000001</v>
      </c>
      <c r="DN3021" s="25"/>
      <c r="DO3021" s="25"/>
      <c r="DP3021" s="25">
        <v>6538.97341631974</v>
      </c>
      <c r="DQ3021" s="25"/>
      <c r="DR3021" s="25">
        <v>1536.3250372838199</v>
      </c>
      <c r="DS3021" s="25">
        <v>2418.6815313081102</v>
      </c>
      <c r="DT3021" s="25">
        <v>11226.9421915648</v>
      </c>
      <c r="DU3021" s="25">
        <v>3053.95970415284</v>
      </c>
      <c r="DV3021" s="25">
        <v>2131.0526849051298</v>
      </c>
      <c r="DW3021" s="25"/>
      <c r="DX3021" s="25">
        <v>4881.5002760103898</v>
      </c>
      <c r="DY3021" s="25">
        <v>4238.0063164068497</v>
      </c>
      <c r="DZ3021" s="25">
        <v>1839.24978445242</v>
      </c>
      <c r="EA3021" s="25"/>
      <c r="EB3021" s="25"/>
      <c r="EC3021" s="25"/>
      <c r="ED3021" s="25"/>
      <c r="EE3021" s="25"/>
    </row>
    <row r="3022" spans="110:135" x14ac:dyDescent="0.2">
      <c r="DF3022" s="24" t="s">
        <v>10880</v>
      </c>
      <c r="DG3022" s="24" t="s">
        <v>212</v>
      </c>
      <c r="DH3022" s="25">
        <v>3239.9841654135598</v>
      </c>
      <c r="DI3022" s="25">
        <v>3054.4909834627701</v>
      </c>
      <c r="DJ3022" s="25">
        <v>34.151104578358201</v>
      </c>
      <c r="DK3022" s="25"/>
      <c r="DL3022" s="25">
        <v>2794</v>
      </c>
      <c r="DM3022" s="25"/>
      <c r="DN3022" s="25"/>
      <c r="DO3022" s="25"/>
      <c r="DP3022" s="25"/>
      <c r="DQ3022" s="25"/>
      <c r="DR3022" s="25"/>
      <c r="DS3022" s="25"/>
      <c r="DT3022" s="25"/>
      <c r="DU3022" s="25"/>
      <c r="DV3022" s="25">
        <v>2163.1880170007298</v>
      </c>
      <c r="DW3022" s="25">
        <v>1741.26193389134</v>
      </c>
      <c r="DX3022" s="25">
        <v>3951.2564476018001</v>
      </c>
      <c r="DY3022" s="25">
        <v>4279.6009728242998</v>
      </c>
      <c r="DZ3022" s="25"/>
      <c r="EA3022" s="25"/>
      <c r="EB3022" s="25"/>
      <c r="EC3022" s="25">
        <v>4696.0908031139397</v>
      </c>
      <c r="ED3022" s="25">
        <v>3054.4909834627701</v>
      </c>
      <c r="EE3022" s="25"/>
    </row>
    <row r="3023" spans="110:135" x14ac:dyDescent="0.2">
      <c r="DF3023" s="24" t="s">
        <v>5942</v>
      </c>
      <c r="DG3023" s="24" t="s">
        <v>212</v>
      </c>
      <c r="DH3023" s="25">
        <v>3502.15984416425</v>
      </c>
      <c r="DI3023" s="25">
        <v>3055.6264127110398</v>
      </c>
      <c r="DJ3023" s="25">
        <v>92.171172079674903</v>
      </c>
      <c r="DK3023" s="25"/>
      <c r="DL3023" s="25">
        <v>12472</v>
      </c>
      <c r="DM3023" s="25">
        <v>340.48318799999998</v>
      </c>
      <c r="DN3023" s="25"/>
      <c r="DO3023" s="25">
        <v>4672.5861585000002</v>
      </c>
      <c r="DP3023" s="25">
        <v>1602.17747466026</v>
      </c>
      <c r="DQ3023" s="25"/>
      <c r="DR3023" s="25">
        <v>4937.9393244184002</v>
      </c>
      <c r="DS3023" s="25">
        <v>2573.3505956182498</v>
      </c>
      <c r="DT3023" s="25">
        <v>4364.6604599011598</v>
      </c>
      <c r="DU3023" s="25">
        <v>2996.7648657663599</v>
      </c>
      <c r="DV3023" s="25"/>
      <c r="DW3023" s="25"/>
      <c r="DX3023" s="25"/>
      <c r="DY3023" s="25"/>
      <c r="DZ3023" s="25"/>
      <c r="EA3023" s="25">
        <v>1718.7904835019201</v>
      </c>
      <c r="EB3023" s="25"/>
      <c r="EC3023" s="25">
        <v>3114.4879596557198</v>
      </c>
      <c r="ED3023" s="25">
        <v>3168.3776199488898</v>
      </c>
      <c r="EE3023" s="25">
        <v>64.3</v>
      </c>
    </row>
    <row r="3024" spans="110:135" x14ac:dyDescent="0.2">
      <c r="DF3024" s="24" t="s">
        <v>6948</v>
      </c>
      <c r="DG3024" s="24" t="s">
        <v>212</v>
      </c>
      <c r="DH3024" s="25">
        <v>3711.97754141818</v>
      </c>
      <c r="DI3024" s="25">
        <v>3055.6439460956599</v>
      </c>
      <c r="DJ3024" s="25">
        <v>69.093170722096303</v>
      </c>
      <c r="DK3024" s="25"/>
      <c r="DL3024" s="25">
        <v>2665</v>
      </c>
      <c r="DM3024" s="25">
        <v>1564.782989</v>
      </c>
      <c r="DN3024" s="25">
        <v>3822.2459330000002</v>
      </c>
      <c r="DO3024" s="25">
        <v>3041.3849154</v>
      </c>
      <c r="DP3024" s="25">
        <v>2803.60617155009</v>
      </c>
      <c r="DQ3024" s="25">
        <v>5578.74853432279</v>
      </c>
      <c r="DR3024" s="25">
        <v>3102.8818385796499</v>
      </c>
      <c r="DS3024" s="25">
        <v>3725.4630218375401</v>
      </c>
      <c r="DT3024" s="25"/>
      <c r="DU3024" s="25">
        <v>1805.7026601017201</v>
      </c>
      <c r="DV3024" s="25">
        <v>3069.9029767913198</v>
      </c>
      <c r="DW3024" s="25">
        <v>2876.05468690927</v>
      </c>
      <c r="DX3024" s="25"/>
      <c r="DY3024" s="25"/>
      <c r="DZ3024" s="25">
        <v>3594.570107169</v>
      </c>
      <c r="EA3024" s="25">
        <v>2756.4009403483801</v>
      </c>
      <c r="EB3024" s="25"/>
      <c r="EC3024" s="25">
        <v>2050.3313864055699</v>
      </c>
      <c r="ED3024" s="25">
        <v>4334.5645012755904</v>
      </c>
      <c r="EE3024" s="25">
        <v>12600</v>
      </c>
    </row>
    <row r="3025" spans="110:135" x14ac:dyDescent="0.2">
      <c r="DF3025" s="24" t="s">
        <v>5574</v>
      </c>
      <c r="DG3025" s="24" t="s">
        <v>212</v>
      </c>
      <c r="DH3025" s="25">
        <v>3939.48523098126</v>
      </c>
      <c r="DI3025" s="25">
        <v>3056.43854975163</v>
      </c>
      <c r="DJ3025" s="25">
        <v>55.802451947603799</v>
      </c>
      <c r="DK3025" s="25"/>
      <c r="DL3025" s="25">
        <v>2939</v>
      </c>
      <c r="DM3025" s="25">
        <v>2049.326548</v>
      </c>
      <c r="DN3025" s="25"/>
      <c r="DO3025" s="25">
        <v>2842.3337683</v>
      </c>
      <c r="DP3025" s="25">
        <v>3173.8770995032701</v>
      </c>
      <c r="DQ3025" s="25">
        <v>7369.7380837334003</v>
      </c>
      <c r="DR3025" s="25">
        <v>4409.6721528204198</v>
      </c>
      <c r="DS3025" s="25">
        <v>7117.2759525276197</v>
      </c>
      <c r="DT3025" s="25"/>
      <c r="DU3025" s="25">
        <v>6130.1823079829501</v>
      </c>
      <c r="DV3025" s="25"/>
      <c r="DW3025" s="25"/>
      <c r="DX3025" s="25"/>
      <c r="DY3025" s="25"/>
      <c r="DZ3025" s="25">
        <v>1523.44639694493</v>
      </c>
      <c r="EA3025" s="25"/>
      <c r="EB3025" s="25"/>
      <c r="EC3025" s="25"/>
      <c r="ED3025" s="25"/>
      <c r="EE3025" s="25">
        <v>1840</v>
      </c>
    </row>
    <row r="3026" spans="110:135" x14ac:dyDescent="0.2">
      <c r="DF3026" s="24" t="s">
        <v>6517</v>
      </c>
      <c r="DG3026" s="24" t="s">
        <v>212</v>
      </c>
      <c r="DH3026" s="25">
        <v>3267.5897273835399</v>
      </c>
      <c r="DI3026" s="25">
        <v>3056.8861479688599</v>
      </c>
      <c r="DJ3026" s="25">
        <v>72.471094290384599</v>
      </c>
      <c r="DK3026" s="25"/>
      <c r="DL3026" s="25">
        <v>6844</v>
      </c>
      <c r="DM3026" s="25">
        <v>736.62885180000001</v>
      </c>
      <c r="DN3026" s="25"/>
      <c r="DO3026" s="25"/>
      <c r="DP3026" s="25">
        <v>7569.2168750206001</v>
      </c>
      <c r="DQ3026" s="25"/>
      <c r="DR3026" s="25">
        <v>3621.3439979710902</v>
      </c>
      <c r="DS3026" s="25">
        <v>5946.6410592877501</v>
      </c>
      <c r="DT3026" s="25">
        <v>4266.5527972363197</v>
      </c>
      <c r="DU3026" s="25">
        <v>716.97417771987898</v>
      </c>
      <c r="DV3026" s="25">
        <v>3701.16093072996</v>
      </c>
      <c r="DW3026" s="25">
        <v>1641.4416557813099</v>
      </c>
      <c r="DX3026" s="25"/>
      <c r="DY3026" s="25">
        <v>3056.8861479688599</v>
      </c>
      <c r="DZ3026" s="25">
        <v>1980.2662104978799</v>
      </c>
      <c r="EA3026" s="25">
        <v>2118.5537519723698</v>
      </c>
      <c r="EB3026" s="25"/>
      <c r="EC3026" s="25"/>
      <c r="ED3026" s="25"/>
      <c r="EE3026" s="25">
        <v>279</v>
      </c>
    </row>
    <row r="3027" spans="110:135" x14ac:dyDescent="0.2">
      <c r="DF3027" s="24" t="s">
        <v>182</v>
      </c>
      <c r="DG3027" s="24" t="s">
        <v>212</v>
      </c>
      <c r="DH3027" s="25">
        <v>2629.6944811191702</v>
      </c>
      <c r="DI3027" s="25">
        <v>3057.8624227110499</v>
      </c>
      <c r="DJ3027" s="25">
        <v>52.297537407313101</v>
      </c>
      <c r="DK3027" s="25"/>
      <c r="DL3027" s="25">
        <v>643</v>
      </c>
      <c r="DM3027" s="25">
        <v>602.89611309999998</v>
      </c>
      <c r="DN3027" s="25"/>
      <c r="DO3027" s="25">
        <v>391.33327285000001</v>
      </c>
      <c r="DP3027" s="25">
        <v>1964.5216608430701</v>
      </c>
      <c r="DQ3027" s="25">
        <v>4480.0634578414802</v>
      </c>
      <c r="DR3027" s="25">
        <v>3231.40805228605</v>
      </c>
      <c r="DS3027" s="25">
        <v>1874.5812013340301</v>
      </c>
      <c r="DT3027" s="25"/>
      <c r="DU3027" s="25">
        <v>3909.2287051722001</v>
      </c>
      <c r="DV3027" s="25">
        <v>3316.2243233751401</v>
      </c>
      <c r="DW3027" s="25">
        <v>4266.1919090456604</v>
      </c>
      <c r="DX3027" s="25"/>
      <c r="DY3027" s="25">
        <v>3551.6774205379702</v>
      </c>
      <c r="DZ3027" s="25">
        <v>2884.3167931360499</v>
      </c>
      <c r="EA3027" s="25"/>
      <c r="EB3027" s="25"/>
      <c r="EC3027" s="25"/>
      <c r="ED3027" s="25">
        <v>3530.2798261466701</v>
      </c>
      <c r="EE3027" s="25">
        <v>2170</v>
      </c>
    </row>
    <row r="3028" spans="110:135" x14ac:dyDescent="0.2">
      <c r="DF3028" s="24" t="s">
        <v>7431</v>
      </c>
      <c r="DG3028" s="24" t="s">
        <v>212</v>
      </c>
      <c r="DH3028" s="25">
        <v>4175.8034138908697</v>
      </c>
      <c r="DI3028" s="25">
        <v>3059.26574620152</v>
      </c>
      <c r="DJ3028" s="25">
        <v>69.846178074444495</v>
      </c>
      <c r="DK3028" s="25">
        <v>2869</v>
      </c>
      <c r="DL3028" s="25">
        <v>5399</v>
      </c>
      <c r="DM3028" s="25">
        <v>1092.6705549999999</v>
      </c>
      <c r="DN3028" s="25">
        <v>1864.2350779999999</v>
      </c>
      <c r="DO3028" s="25">
        <v>1043.72322353</v>
      </c>
      <c r="DP3028" s="25">
        <v>4317.4206777708996</v>
      </c>
      <c r="DQ3028" s="25"/>
      <c r="DR3028" s="25">
        <v>4576.6283205088102</v>
      </c>
      <c r="DS3028" s="25">
        <v>8866.5315950957502</v>
      </c>
      <c r="DT3028" s="25">
        <v>9164.7570724009292</v>
      </c>
      <c r="DU3028" s="25">
        <v>2487.1680832115799</v>
      </c>
      <c r="DV3028" s="25">
        <v>4129.5464948213703</v>
      </c>
      <c r="DW3028" s="25">
        <v>2887.0369694385399</v>
      </c>
      <c r="DX3028" s="25">
        <v>3700.2455550367899</v>
      </c>
      <c r="DY3028" s="25">
        <v>2336.2753044360602</v>
      </c>
      <c r="DZ3028" s="25">
        <v>2611.6910283818802</v>
      </c>
      <c r="EA3028" s="25"/>
      <c r="EB3028" s="25"/>
      <c r="EC3028" s="25">
        <v>3084.0247273108898</v>
      </c>
      <c r="ED3028" s="25">
        <v>3034.5067650921601</v>
      </c>
      <c r="EE3028" s="25">
        <v>11700</v>
      </c>
    </row>
    <row r="3029" spans="110:135" x14ac:dyDescent="0.2">
      <c r="DF3029" s="24" t="s">
        <v>10881</v>
      </c>
      <c r="DG3029" s="24" t="s">
        <v>212</v>
      </c>
      <c r="DH3029" s="25">
        <v>3474.81545564517</v>
      </c>
      <c r="DI3029" s="25">
        <v>3063</v>
      </c>
      <c r="DJ3029" s="25">
        <v>87.702258765688399</v>
      </c>
      <c r="DK3029" s="25"/>
      <c r="DL3029" s="25">
        <v>3063</v>
      </c>
      <c r="DM3029" s="25">
        <v>3027.9762430000001</v>
      </c>
      <c r="DN3029" s="25"/>
      <c r="DO3029" s="25"/>
      <c r="DP3029" s="25"/>
      <c r="DQ3029" s="25"/>
      <c r="DR3029" s="25">
        <v>868.91520350627695</v>
      </c>
      <c r="DS3029" s="25">
        <v>3457.14708047156</v>
      </c>
      <c r="DT3029" s="25">
        <v>12226.5323980085</v>
      </c>
      <c r="DU3029" s="25">
        <v>2237.7318016364902</v>
      </c>
      <c r="DV3029" s="25"/>
      <c r="DW3029" s="25">
        <v>1178.5385954825899</v>
      </c>
      <c r="DX3029" s="25"/>
      <c r="DY3029" s="25">
        <v>3778.7584555019498</v>
      </c>
      <c r="DZ3029" s="25">
        <v>3213.01884757376</v>
      </c>
      <c r="EA3029" s="25"/>
      <c r="EB3029" s="25"/>
      <c r="EC3029" s="25"/>
      <c r="ED3029" s="25">
        <v>3121.35138691572</v>
      </c>
      <c r="EE3029" s="25">
        <v>2050</v>
      </c>
    </row>
    <row r="3030" spans="110:135" x14ac:dyDescent="0.2">
      <c r="DF3030" s="24" t="s">
        <v>6225</v>
      </c>
      <c r="DG3030" s="24" t="s">
        <v>212</v>
      </c>
      <c r="DH3030" s="25">
        <v>3564.0310883698498</v>
      </c>
      <c r="DI3030" s="25">
        <v>3064.66634694392</v>
      </c>
      <c r="DJ3030" s="25">
        <v>45.846685632891301</v>
      </c>
      <c r="DK3030" s="25">
        <v>2643</v>
      </c>
      <c r="DL3030" s="25">
        <v>2616</v>
      </c>
      <c r="DM3030" s="25">
        <v>479.22258410000001</v>
      </c>
      <c r="DN3030" s="25">
        <v>2987.84969</v>
      </c>
      <c r="DO3030" s="25"/>
      <c r="DP3030" s="25">
        <v>3805.6667392688801</v>
      </c>
      <c r="DQ3030" s="25">
        <v>4927.3876040837704</v>
      </c>
      <c r="DR3030" s="25">
        <v>3813.81987438643</v>
      </c>
      <c r="DS3030" s="25">
        <v>4817.2680161564604</v>
      </c>
      <c r="DT3030" s="25"/>
      <c r="DU3030" s="25">
        <v>5167.3858488557498</v>
      </c>
      <c r="DV3030" s="25">
        <v>2843.7926673462398</v>
      </c>
      <c r="DW3030" s="25"/>
      <c r="DX3030" s="25"/>
      <c r="DY3030" s="25"/>
      <c r="DZ3030" s="25">
        <v>2551.4954094694199</v>
      </c>
      <c r="EA3030" s="25"/>
      <c r="EB3030" s="25"/>
      <c r="EC3030" s="25">
        <v>2722.0637996230798</v>
      </c>
      <c r="ED3030" s="25">
        <v>3141.4830038878299</v>
      </c>
      <c r="EE3030" s="25">
        <v>7380</v>
      </c>
    </row>
    <row r="3031" spans="110:135" x14ac:dyDescent="0.2">
      <c r="DF3031" s="24" t="s">
        <v>5476</v>
      </c>
      <c r="DG3031" s="24" t="s">
        <v>212</v>
      </c>
      <c r="DH3031" s="25">
        <v>3033.76520470991</v>
      </c>
      <c r="DI3031" s="25">
        <v>3065.6958028772401</v>
      </c>
      <c r="DJ3031" s="25">
        <v>64.7898279042426</v>
      </c>
      <c r="DK3031" s="25"/>
      <c r="DL3031" s="25">
        <v>5101</v>
      </c>
      <c r="DM3031" s="25">
        <v>311.00607150000002</v>
      </c>
      <c r="DN3031" s="25"/>
      <c r="DO3031" s="25"/>
      <c r="DP3031" s="25">
        <v>965.58049133804604</v>
      </c>
      <c r="DQ3031" s="25">
        <v>7395.6725615658097</v>
      </c>
      <c r="DR3031" s="25">
        <v>785.98326217019405</v>
      </c>
      <c r="DS3031" s="25">
        <v>2771.3916057544898</v>
      </c>
      <c r="DT3031" s="25"/>
      <c r="DU3031" s="25">
        <v>3633.6399207403401</v>
      </c>
      <c r="DV3031" s="25">
        <v>3935.3389251973699</v>
      </c>
      <c r="DW3031" s="25">
        <v>2404.1502082571901</v>
      </c>
      <c r="DX3031" s="25">
        <v>3444.12332648755</v>
      </c>
      <c r="DY3031" s="25"/>
      <c r="DZ3031" s="25">
        <v>2297.2960835079598</v>
      </c>
      <c r="EA3031" s="25"/>
      <c r="EB3031" s="25"/>
      <c r="EC3031" s="25"/>
      <c r="ED3031" s="25"/>
      <c r="EE3031" s="25">
        <v>3360</v>
      </c>
    </row>
    <row r="3032" spans="110:135" x14ac:dyDescent="0.2">
      <c r="DF3032" s="24" t="s">
        <v>6461</v>
      </c>
      <c r="DG3032" s="24" t="s">
        <v>212</v>
      </c>
      <c r="DH3032" s="25">
        <v>3035.8990604997898</v>
      </c>
      <c r="DI3032" s="25">
        <v>3067.1151807829501</v>
      </c>
      <c r="DJ3032" s="25">
        <v>55.644825259431002</v>
      </c>
      <c r="DK3032" s="25"/>
      <c r="DL3032" s="25">
        <v>5368</v>
      </c>
      <c r="DM3032" s="25">
        <v>301.83698270000002</v>
      </c>
      <c r="DN3032" s="25">
        <v>2665.3973959999998</v>
      </c>
      <c r="DO3032" s="25">
        <v>938.75993796</v>
      </c>
      <c r="DP3032" s="25">
        <v>1477.9424753553701</v>
      </c>
      <c r="DQ3032" s="25"/>
      <c r="DR3032" s="25"/>
      <c r="DS3032" s="25">
        <v>3467.4364026795502</v>
      </c>
      <c r="DT3032" s="25"/>
      <c r="DU3032" s="25">
        <v>1828.2933915286301</v>
      </c>
      <c r="DV3032" s="25">
        <v>5390.3729897497296</v>
      </c>
      <c r="DW3032" s="25">
        <v>1189.4397212782001</v>
      </c>
      <c r="DX3032" s="25">
        <v>3641.4313781753899</v>
      </c>
      <c r="DY3032" s="25">
        <v>4241.20189359899</v>
      </c>
      <c r="DZ3032" s="25">
        <v>4554.3318866654799</v>
      </c>
      <c r="EA3032" s="25"/>
      <c r="EB3032" s="25">
        <v>5155.7417404867801</v>
      </c>
      <c r="EC3032" s="25">
        <v>2666.7939588863501</v>
      </c>
      <c r="ED3032" s="25">
        <v>4167.40481293213</v>
      </c>
      <c r="EE3032" s="25">
        <v>1520</v>
      </c>
    </row>
    <row r="3033" spans="110:135" x14ac:dyDescent="0.2">
      <c r="DF3033" s="24" t="s">
        <v>6440</v>
      </c>
      <c r="DG3033" s="24" t="s">
        <v>212</v>
      </c>
      <c r="DH3033" s="25">
        <v>3258.87365644481</v>
      </c>
      <c r="DI3033" s="25">
        <v>3068.84566409528</v>
      </c>
      <c r="DJ3033" s="25">
        <v>36.463243638993603</v>
      </c>
      <c r="DK3033" s="25"/>
      <c r="DL3033" s="25">
        <v>5121</v>
      </c>
      <c r="DM3033" s="25">
        <v>716.09115970000005</v>
      </c>
      <c r="DN3033" s="25">
        <v>4777.311189</v>
      </c>
      <c r="DO3033" s="25"/>
      <c r="DP3033" s="25">
        <v>4737.2176626556302</v>
      </c>
      <c r="DQ3033" s="25"/>
      <c r="DR3033" s="25">
        <v>2996.20832430273</v>
      </c>
      <c r="DS3033" s="25">
        <v>2222.2234296110801</v>
      </c>
      <c r="DT3033" s="25"/>
      <c r="DU3033" s="25">
        <v>3835.0828561942899</v>
      </c>
      <c r="DV3033" s="25">
        <v>2393.5095838406501</v>
      </c>
      <c r="DW3033" s="25">
        <v>2579.7738542634102</v>
      </c>
      <c r="DX3033" s="25">
        <v>3553.7833125156799</v>
      </c>
      <c r="DY3033" s="25">
        <v>2664.5523659065998</v>
      </c>
      <c r="DZ3033" s="25">
        <v>2841.0862994489698</v>
      </c>
      <c r="EA3033" s="25"/>
      <c r="EB3033" s="25"/>
      <c r="EC3033" s="25">
        <v>4044.9081489005298</v>
      </c>
      <c r="ED3033" s="25">
        <v>3141.4830038878299</v>
      </c>
      <c r="EE3033" s="25"/>
    </row>
    <row r="3034" spans="110:135" x14ac:dyDescent="0.2">
      <c r="DF3034" s="24" t="s">
        <v>5652</v>
      </c>
      <c r="DG3034" s="24" t="s">
        <v>212</v>
      </c>
      <c r="DH3034" s="25">
        <v>3019.27644490374</v>
      </c>
      <c r="DI3034" s="25">
        <v>3069.9335233629799</v>
      </c>
      <c r="DJ3034" s="25">
        <v>53.088846952556999</v>
      </c>
      <c r="DK3034" s="25"/>
      <c r="DL3034" s="25">
        <v>5566</v>
      </c>
      <c r="DM3034" s="25">
        <v>658.37931800000001</v>
      </c>
      <c r="DN3034" s="25"/>
      <c r="DO3034" s="25"/>
      <c r="DP3034" s="25">
        <v>1745.2807137714699</v>
      </c>
      <c r="DQ3034" s="25"/>
      <c r="DR3034" s="25">
        <v>3069.9335233629799</v>
      </c>
      <c r="DS3034" s="25">
        <v>3651.9077325220101</v>
      </c>
      <c r="DT3034" s="25"/>
      <c r="DU3034" s="25">
        <v>2431.6984960166701</v>
      </c>
      <c r="DV3034" s="25"/>
      <c r="DW3034" s="25"/>
      <c r="DX3034" s="25"/>
      <c r="DY3034" s="25"/>
      <c r="DZ3034" s="25"/>
      <c r="EA3034" s="25">
        <v>4011.7353306530399</v>
      </c>
      <c r="EB3034" s="25"/>
      <c r="EC3034" s="25"/>
      <c r="ED3034" s="25"/>
      <c r="EE3034" s="25"/>
    </row>
    <row r="3035" spans="110:135" x14ac:dyDescent="0.2">
      <c r="DF3035" s="24" t="s">
        <v>4366</v>
      </c>
      <c r="DG3035" s="24" t="s">
        <v>212</v>
      </c>
      <c r="DH3035" s="25">
        <v>3070.9691354260299</v>
      </c>
      <c r="DI3035" s="25">
        <v>3070.9691354260299</v>
      </c>
      <c r="DJ3035" s="25"/>
      <c r="DK3035" s="25"/>
      <c r="DL3035" s="25"/>
      <c r="DM3035" s="25"/>
      <c r="DN3035" s="25"/>
      <c r="DO3035" s="25"/>
      <c r="DP3035" s="25"/>
      <c r="DQ3035" s="25"/>
      <c r="DR3035" s="25"/>
      <c r="DS3035" s="25"/>
      <c r="DT3035" s="25">
        <v>3070.9691354260299</v>
      </c>
      <c r="DU3035" s="25"/>
      <c r="DV3035" s="25"/>
      <c r="DW3035" s="25"/>
      <c r="DX3035" s="25"/>
      <c r="DY3035" s="25"/>
      <c r="DZ3035" s="25"/>
      <c r="EA3035" s="25"/>
      <c r="EB3035" s="25"/>
      <c r="EC3035" s="25"/>
      <c r="ED3035" s="25"/>
      <c r="EE3035" s="25"/>
    </row>
    <row r="3036" spans="110:135" x14ac:dyDescent="0.2">
      <c r="DF3036" s="24" t="s">
        <v>6245</v>
      </c>
      <c r="DG3036" s="24" t="s">
        <v>212</v>
      </c>
      <c r="DH3036" s="25">
        <v>3271.16199559078</v>
      </c>
      <c r="DI3036" s="25">
        <v>3072.0374711110499</v>
      </c>
      <c r="DJ3036" s="25">
        <v>51.485823093036899</v>
      </c>
      <c r="DK3036" s="25"/>
      <c r="DL3036" s="25">
        <v>2798</v>
      </c>
      <c r="DM3036" s="25">
        <v>1156.2633450000001</v>
      </c>
      <c r="DN3036" s="25"/>
      <c r="DO3036" s="25">
        <v>235.55953199999999</v>
      </c>
      <c r="DP3036" s="25">
        <v>4411.0238635166597</v>
      </c>
      <c r="DQ3036" s="25"/>
      <c r="DR3036" s="25">
        <v>3415.3803158952901</v>
      </c>
      <c r="DS3036" s="25">
        <v>6722.2288969534802</v>
      </c>
      <c r="DT3036" s="25">
        <v>3156.0644476488301</v>
      </c>
      <c r="DU3036" s="25">
        <v>4593.4561480600696</v>
      </c>
      <c r="DV3036" s="25">
        <v>2448.7922894835301</v>
      </c>
      <c r="DW3036" s="25"/>
      <c r="DX3036" s="25"/>
      <c r="DY3036" s="25">
        <v>3248.16728744992</v>
      </c>
      <c r="DZ3036" s="25">
        <v>2120.5303004869002</v>
      </c>
      <c r="EA3036" s="25">
        <v>2842.7910172029001</v>
      </c>
      <c r="EB3036" s="25"/>
      <c r="EC3036" s="25"/>
      <c r="ED3036" s="25">
        <v>2988.0104945732701</v>
      </c>
      <c r="EE3036" s="25">
        <v>5660</v>
      </c>
    </row>
    <row r="3037" spans="110:135" x14ac:dyDescent="0.2">
      <c r="DF3037" s="24" t="s">
        <v>6389</v>
      </c>
      <c r="DG3037" s="24" t="s">
        <v>212</v>
      </c>
      <c r="DH3037" s="25">
        <v>3924.9012857591001</v>
      </c>
      <c r="DI3037" s="25">
        <v>3073.2380210000001</v>
      </c>
      <c r="DJ3037" s="25">
        <v>52.623248488228597</v>
      </c>
      <c r="DK3037" s="25"/>
      <c r="DL3037" s="25">
        <v>7370</v>
      </c>
      <c r="DM3037" s="25">
        <v>3073.2380210000001</v>
      </c>
      <c r="DN3037" s="25">
        <v>4670.2767379999996</v>
      </c>
      <c r="DO3037" s="25">
        <v>6689.6619959</v>
      </c>
      <c r="DP3037" s="25">
        <v>4966.8750953912604</v>
      </c>
      <c r="DQ3037" s="25"/>
      <c r="DR3037" s="25"/>
      <c r="DS3037" s="25">
        <v>2098.29148566406</v>
      </c>
      <c r="DT3037" s="25">
        <v>7049.3081091814302</v>
      </c>
      <c r="DU3037" s="25">
        <v>2863.6167886809098</v>
      </c>
      <c r="DV3037" s="25"/>
      <c r="DW3037" s="25"/>
      <c r="DX3037" s="25">
        <v>3816.4785046516099</v>
      </c>
      <c r="DY3037" s="25"/>
      <c r="DZ3037" s="25">
        <v>2270.54829267988</v>
      </c>
      <c r="EA3037" s="25"/>
      <c r="EB3037" s="25"/>
      <c r="EC3037" s="25">
        <v>1940.9307002564301</v>
      </c>
      <c r="ED3037" s="25">
        <v>3054.4909834627701</v>
      </c>
      <c r="EE3037" s="25">
        <v>1160</v>
      </c>
    </row>
    <row r="3038" spans="110:135" x14ac:dyDescent="0.2">
      <c r="DF3038" s="24" t="s">
        <v>4750</v>
      </c>
      <c r="DG3038" s="24" t="s">
        <v>212</v>
      </c>
      <c r="DH3038" s="25">
        <v>2376.4479739483099</v>
      </c>
      <c r="DI3038" s="25">
        <v>3074.5093934256902</v>
      </c>
      <c r="DJ3038" s="25">
        <v>80.055612771327304</v>
      </c>
      <c r="DK3038" s="25"/>
      <c r="DL3038" s="25">
        <v>1241</v>
      </c>
      <c r="DM3038" s="25">
        <v>35.456620399999998</v>
      </c>
      <c r="DN3038" s="25"/>
      <c r="DO3038" s="25"/>
      <c r="DP3038" s="25"/>
      <c r="DQ3038" s="25"/>
      <c r="DR3038" s="25"/>
      <c r="DS3038" s="25">
        <v>371.08366205098298</v>
      </c>
      <c r="DT3038" s="25"/>
      <c r="DU3038" s="25"/>
      <c r="DV3038" s="25">
        <v>3211.4722507532501</v>
      </c>
      <c r="DW3038" s="25"/>
      <c r="DX3038" s="25"/>
      <c r="DY3038" s="25"/>
      <c r="DZ3038" s="25">
        <v>3364.6857575375002</v>
      </c>
      <c r="EA3038" s="25"/>
      <c r="EB3038" s="25">
        <v>5336.9281334707503</v>
      </c>
      <c r="EC3038" s="25"/>
      <c r="ED3038" s="25">
        <v>3074.5093934256902</v>
      </c>
      <c r="EE3038" s="25"/>
    </row>
    <row r="3039" spans="110:135" x14ac:dyDescent="0.2">
      <c r="DF3039" s="24" t="s">
        <v>7807</v>
      </c>
      <c r="DG3039" s="24" t="s">
        <v>212</v>
      </c>
      <c r="DH3039" s="25">
        <v>6045.1247042205496</v>
      </c>
      <c r="DI3039" s="25">
        <v>3074.5093934256902</v>
      </c>
      <c r="DJ3039" s="25">
        <v>118.27344836701199</v>
      </c>
      <c r="DK3039" s="25"/>
      <c r="DL3039" s="25"/>
      <c r="DM3039" s="25">
        <v>13.711024849999999</v>
      </c>
      <c r="DN3039" s="25"/>
      <c r="DO3039" s="25"/>
      <c r="DP3039" s="25"/>
      <c r="DQ3039" s="25"/>
      <c r="DR3039" s="25"/>
      <c r="DS3039" s="25"/>
      <c r="DT3039" s="25"/>
      <c r="DU3039" s="25"/>
      <c r="DV3039" s="25"/>
      <c r="DW3039" s="25"/>
      <c r="DX3039" s="25"/>
      <c r="DY3039" s="25"/>
      <c r="DZ3039" s="25">
        <v>1637.1177396928899</v>
      </c>
      <c r="EA3039" s="25">
        <v>20340.530395021098</v>
      </c>
      <c r="EB3039" s="25">
        <v>10034.7149386694</v>
      </c>
      <c r="EC3039" s="25">
        <v>5835.2894378847504</v>
      </c>
      <c r="ED3039" s="25">
        <v>3074.5093934256902</v>
      </c>
      <c r="EE3039" s="25">
        <v>1380</v>
      </c>
    </row>
    <row r="3040" spans="110:135" x14ac:dyDescent="0.2">
      <c r="DF3040" s="24" t="s">
        <v>5944</v>
      </c>
      <c r="DG3040" s="24" t="s">
        <v>212</v>
      </c>
      <c r="DH3040" s="25">
        <v>3446.5080440156698</v>
      </c>
      <c r="DI3040" s="25">
        <v>3074.5093934256902</v>
      </c>
      <c r="DJ3040" s="25">
        <v>56.782226355518702</v>
      </c>
      <c r="DK3040" s="25"/>
      <c r="DL3040" s="25">
        <v>5542</v>
      </c>
      <c r="DM3040" s="25">
        <v>1005.8485879999999</v>
      </c>
      <c r="DN3040" s="25"/>
      <c r="DO3040" s="25"/>
      <c r="DP3040" s="25">
        <v>1608.2284230172399</v>
      </c>
      <c r="DQ3040" s="25"/>
      <c r="DR3040" s="25">
        <v>2803.6739913107299</v>
      </c>
      <c r="DS3040" s="25">
        <v>3850.6632732328198</v>
      </c>
      <c r="DT3040" s="25">
        <v>8742.1879713522703</v>
      </c>
      <c r="DU3040" s="25">
        <v>3407.0019917014201</v>
      </c>
      <c r="DV3040" s="25">
        <v>3026.2374708287698</v>
      </c>
      <c r="DW3040" s="25">
        <v>2308.1781561695102</v>
      </c>
      <c r="DX3040" s="25"/>
      <c r="DY3040" s="25"/>
      <c r="DZ3040" s="25">
        <v>3927.5215611929498</v>
      </c>
      <c r="EA3040" s="25">
        <v>2118.5537519723698</v>
      </c>
      <c r="EB3040" s="25"/>
      <c r="EC3040" s="25"/>
      <c r="ED3040" s="25">
        <v>3074.5093934256902</v>
      </c>
      <c r="EE3040" s="25">
        <v>3390</v>
      </c>
    </row>
    <row r="3041" spans="110:135" x14ac:dyDescent="0.2">
      <c r="DF3041" s="24" t="s">
        <v>6293</v>
      </c>
      <c r="DG3041" s="24" t="s">
        <v>212</v>
      </c>
      <c r="DH3041" s="25">
        <v>3434.2339560289602</v>
      </c>
      <c r="DI3041" s="25">
        <v>3075.8260009647101</v>
      </c>
      <c r="DJ3041" s="25">
        <v>50.1919486309422</v>
      </c>
      <c r="DK3041" s="25"/>
      <c r="DL3041" s="25">
        <v>2581</v>
      </c>
      <c r="DM3041" s="25">
        <v>1393.9601560000001</v>
      </c>
      <c r="DN3041" s="25"/>
      <c r="DO3041" s="25">
        <v>993.95154001000003</v>
      </c>
      <c r="DP3041" s="25">
        <v>2913.5392441792401</v>
      </c>
      <c r="DQ3041" s="25">
        <v>6586.3056117343003</v>
      </c>
      <c r="DR3041" s="25">
        <v>1060.75663644263</v>
      </c>
      <c r="DS3041" s="25">
        <v>3890.2040613215299</v>
      </c>
      <c r="DT3041" s="25"/>
      <c r="DU3041" s="25">
        <v>5401.5007766154404</v>
      </c>
      <c r="DV3041" s="25">
        <v>3193.26518548693</v>
      </c>
      <c r="DW3041" s="25"/>
      <c r="DX3041" s="25"/>
      <c r="DY3041" s="25">
        <v>2575.1026122199401</v>
      </c>
      <c r="DZ3041" s="25">
        <v>2980.9699564238599</v>
      </c>
      <c r="EA3041" s="25"/>
      <c r="EB3041" s="25">
        <v>4129.9792195684404</v>
      </c>
      <c r="EC3041" s="25">
        <v>3075.8260009647101</v>
      </c>
      <c r="ED3041" s="25">
        <v>4437.1483394673496</v>
      </c>
      <c r="EE3041" s="25">
        <v>6300</v>
      </c>
    </row>
    <row r="3042" spans="110:135" x14ac:dyDescent="0.2">
      <c r="DF3042" s="24" t="s">
        <v>6081</v>
      </c>
      <c r="DG3042" s="24" t="s">
        <v>212</v>
      </c>
      <c r="DH3042" s="25">
        <v>3336.4285265026101</v>
      </c>
      <c r="DI3042" s="25">
        <v>3079.8541019924301</v>
      </c>
      <c r="DJ3042" s="25">
        <v>44.992952901241999</v>
      </c>
      <c r="DK3042" s="25"/>
      <c r="DL3042" s="25">
        <v>5906</v>
      </c>
      <c r="DM3042" s="25">
        <v>3996.0895399999999</v>
      </c>
      <c r="DN3042" s="25"/>
      <c r="DO3042" s="25"/>
      <c r="DP3042" s="25">
        <v>2159.5905647478698</v>
      </c>
      <c r="DQ3042" s="25"/>
      <c r="DR3042" s="25">
        <v>2103.5151304803499</v>
      </c>
      <c r="DS3042" s="25">
        <v>806.92608212637799</v>
      </c>
      <c r="DT3042" s="25">
        <v>4399.7368110853004</v>
      </c>
      <c r="DU3042" s="25">
        <v>4503.7050806144598</v>
      </c>
      <c r="DV3042" s="25">
        <v>3151.7936906723598</v>
      </c>
      <c r="DW3042" s="25">
        <v>1948.89361922783</v>
      </c>
      <c r="DX3042" s="25">
        <v>4834.3368519522501</v>
      </c>
      <c r="DY3042" s="25">
        <v>5317.4336527617597</v>
      </c>
      <c r="DZ3042" s="25">
        <v>2394.0638340554801</v>
      </c>
      <c r="EA3042" s="25"/>
      <c r="EB3042" s="25"/>
      <c r="EC3042" s="25"/>
      <c r="ED3042" s="25">
        <v>3007.9145133124998</v>
      </c>
      <c r="EE3042" s="25">
        <v>2180</v>
      </c>
    </row>
    <row r="3043" spans="110:135" x14ac:dyDescent="0.2">
      <c r="DF3043" s="24" t="s">
        <v>5808</v>
      </c>
      <c r="DG3043" s="24" t="s">
        <v>212</v>
      </c>
      <c r="DH3043" s="25">
        <v>2840.9718196407998</v>
      </c>
      <c r="DI3043" s="25">
        <v>3079.8815080721001</v>
      </c>
      <c r="DJ3043" s="25">
        <v>54.086993418454803</v>
      </c>
      <c r="DK3043" s="25"/>
      <c r="DL3043" s="25">
        <v>2044</v>
      </c>
      <c r="DM3043" s="25">
        <v>455.77769849999999</v>
      </c>
      <c r="DN3043" s="25"/>
      <c r="DO3043" s="25">
        <v>988.52702364000004</v>
      </c>
      <c r="DP3043" s="25">
        <v>4433.8755492189202</v>
      </c>
      <c r="DQ3043" s="25">
        <v>914.62066117697702</v>
      </c>
      <c r="DR3043" s="25">
        <v>6621.1949929127804</v>
      </c>
      <c r="DS3043" s="25">
        <v>3414.3932518379902</v>
      </c>
      <c r="DT3043" s="25"/>
      <c r="DU3043" s="25">
        <v>3859.8026252381301</v>
      </c>
      <c r="DV3043" s="25">
        <v>3199.8807368723601</v>
      </c>
      <c r="DW3043" s="25">
        <v>2463.0663423086098</v>
      </c>
      <c r="DX3043" s="25"/>
      <c r="DY3043" s="25">
        <v>3603.4977240559401</v>
      </c>
      <c r="DZ3043" s="25">
        <v>3171.7525215709302</v>
      </c>
      <c r="EA3043" s="25">
        <v>3444.0568934983598</v>
      </c>
      <c r="EB3043" s="25"/>
      <c r="EC3043" s="25">
        <v>2533.0925988486101</v>
      </c>
      <c r="ED3043" s="25">
        <v>2988.0104945732701</v>
      </c>
      <c r="EE3043" s="25">
        <v>1320</v>
      </c>
    </row>
    <row r="3044" spans="110:135" x14ac:dyDescent="0.2">
      <c r="DF3044" s="24" t="s">
        <v>6249</v>
      </c>
      <c r="DG3044" s="24" t="s">
        <v>212</v>
      </c>
      <c r="DH3044" s="25">
        <v>3642.8533349992099</v>
      </c>
      <c r="DI3044" s="25">
        <v>3080.0321765801</v>
      </c>
      <c r="DJ3044" s="25">
        <v>72.211332022301704</v>
      </c>
      <c r="DK3044" s="25"/>
      <c r="DL3044" s="25">
        <v>2000</v>
      </c>
      <c r="DM3044" s="25">
        <v>547.47531030000005</v>
      </c>
      <c r="DN3044" s="25"/>
      <c r="DO3044" s="25"/>
      <c r="DP3044" s="25">
        <v>3123.2771352540299</v>
      </c>
      <c r="DQ3044" s="25">
        <v>5529.1128648961503</v>
      </c>
      <c r="DR3044" s="25">
        <v>2187.9622619787401</v>
      </c>
      <c r="DS3044" s="25">
        <v>10658.381067029901</v>
      </c>
      <c r="DT3044" s="25"/>
      <c r="DU3044" s="25">
        <v>3789.4999641281602</v>
      </c>
      <c r="DV3044" s="25">
        <v>3034.7474154217098</v>
      </c>
      <c r="DW3044" s="25">
        <v>3080.0321765801</v>
      </c>
      <c r="DX3044" s="25"/>
      <c r="DY3044" s="25"/>
      <c r="DZ3044" s="25">
        <v>2630.8984894025298</v>
      </c>
      <c r="EA3044" s="25"/>
      <c r="EB3044" s="25"/>
      <c r="EC3044" s="25"/>
      <c r="ED3044" s="25"/>
      <c r="EE3044" s="25">
        <v>3490</v>
      </c>
    </row>
    <row r="3045" spans="110:135" x14ac:dyDescent="0.2">
      <c r="DF3045" s="24" t="s">
        <v>6877</v>
      </c>
      <c r="DG3045" s="24" t="s">
        <v>212</v>
      </c>
      <c r="DH3045" s="25">
        <v>3559.8393947302998</v>
      </c>
      <c r="DI3045" s="25">
        <v>3083.2747740169002</v>
      </c>
      <c r="DJ3045" s="25">
        <v>77.149731946798696</v>
      </c>
      <c r="DK3045" s="25"/>
      <c r="DL3045" s="25">
        <v>10427</v>
      </c>
      <c r="DM3045" s="25">
        <v>1719.9811870000001</v>
      </c>
      <c r="DN3045" s="25">
        <v>1133.245302</v>
      </c>
      <c r="DO3045" s="25">
        <v>4254.1026619000004</v>
      </c>
      <c r="DP3045" s="25">
        <v>3244.3862215286699</v>
      </c>
      <c r="DQ3045" s="25">
        <v>1349.5861918799001</v>
      </c>
      <c r="DR3045" s="25">
        <v>1470.0155905438901</v>
      </c>
      <c r="DS3045" s="25">
        <v>8815.9286659880308</v>
      </c>
      <c r="DT3045" s="25"/>
      <c r="DU3045" s="25">
        <v>3026.0363746747498</v>
      </c>
      <c r="DV3045" s="25">
        <v>3309.5887690944701</v>
      </c>
      <c r="DW3045" s="25">
        <v>3518.76947440408</v>
      </c>
      <c r="DX3045" s="25"/>
      <c r="DY3045" s="25"/>
      <c r="DZ3045" s="25">
        <v>3140.5131733590501</v>
      </c>
      <c r="EA3045" s="25"/>
      <c r="EB3045" s="25"/>
      <c r="EC3045" s="25">
        <v>2308.5979138513499</v>
      </c>
      <c r="ED3045" s="25"/>
      <c r="EE3045" s="25">
        <v>2120</v>
      </c>
    </row>
    <row r="3046" spans="110:135" x14ac:dyDescent="0.2">
      <c r="DF3046" s="24" t="s">
        <v>4402</v>
      </c>
      <c r="DG3046" s="24" t="s">
        <v>212</v>
      </c>
      <c r="DH3046" s="25">
        <v>2831.5193143076999</v>
      </c>
      <c r="DI3046" s="25">
        <v>3085.7630572633998</v>
      </c>
      <c r="DJ3046" s="25">
        <v>45.103050685467501</v>
      </c>
      <c r="DK3046" s="25">
        <v>347</v>
      </c>
      <c r="DL3046" s="25">
        <v>1016</v>
      </c>
      <c r="DM3046" s="25">
        <v>910.05459080000003</v>
      </c>
      <c r="DN3046" s="25"/>
      <c r="DO3046" s="25"/>
      <c r="DP3046" s="25">
        <v>2991.7232888169801</v>
      </c>
      <c r="DQ3046" s="25">
        <v>4692.2826267151004</v>
      </c>
      <c r="DR3046" s="25">
        <v>3950.89871540379</v>
      </c>
      <c r="DS3046" s="25">
        <v>3517.6723726403702</v>
      </c>
      <c r="DT3046" s="25"/>
      <c r="DU3046" s="25">
        <v>3179.8028257098299</v>
      </c>
      <c r="DV3046" s="25">
        <v>2611.2419016060599</v>
      </c>
      <c r="DW3046" s="25"/>
      <c r="DX3046" s="25">
        <v>3552.9347808892198</v>
      </c>
      <c r="DY3046" s="25">
        <v>2390.60405065847</v>
      </c>
      <c r="DZ3046" s="25">
        <v>2860.5947709922498</v>
      </c>
      <c r="EA3046" s="25"/>
      <c r="EB3046" s="25"/>
      <c r="EC3046" s="25"/>
      <c r="ED3046" s="25">
        <v>3690.4604760757602</v>
      </c>
      <c r="EE3046" s="25">
        <v>3930</v>
      </c>
    </row>
    <row r="3047" spans="110:135" x14ac:dyDescent="0.2">
      <c r="DF3047" s="24" t="s">
        <v>2960</v>
      </c>
      <c r="DG3047" s="24" t="s">
        <v>212</v>
      </c>
      <c r="DH3047" s="25">
        <v>3409.0093983286201</v>
      </c>
      <c r="DI3047" s="25">
        <v>3086.45042253164</v>
      </c>
      <c r="DJ3047" s="25">
        <v>78.845110134914293</v>
      </c>
      <c r="DK3047" s="25"/>
      <c r="DL3047" s="25">
        <v>4534</v>
      </c>
      <c r="DM3047" s="25">
        <v>214.4122514</v>
      </c>
      <c r="DN3047" s="25"/>
      <c r="DO3047" s="25">
        <v>5775.2541781999998</v>
      </c>
      <c r="DP3047" s="25">
        <v>916.26376954663101</v>
      </c>
      <c r="DQ3047" s="25"/>
      <c r="DR3047" s="25">
        <v>3086.45042253164</v>
      </c>
      <c r="DS3047" s="25">
        <v>1317.6821381304001</v>
      </c>
      <c r="DT3047" s="25">
        <v>7596.5480825595296</v>
      </c>
      <c r="DU3047" s="25">
        <v>6111.1596822861502</v>
      </c>
      <c r="DV3047" s="25"/>
      <c r="DW3047" s="25">
        <v>1129.31406030318</v>
      </c>
      <c r="DX3047" s="25"/>
      <c r="DY3047" s="25"/>
      <c r="DZ3047" s="25"/>
      <c r="EA3047" s="25"/>
      <c r="EB3047" s="25"/>
      <c r="EC3047" s="25"/>
      <c r="ED3047" s="25"/>
      <c r="EE3047" s="25"/>
    </row>
    <row r="3048" spans="110:135" x14ac:dyDescent="0.2">
      <c r="DF3048" s="24" t="s">
        <v>7098</v>
      </c>
      <c r="DG3048" s="24" t="s">
        <v>212</v>
      </c>
      <c r="DH3048" s="25">
        <v>4616.57152750552</v>
      </c>
      <c r="DI3048" s="25">
        <v>3086.8584918208699</v>
      </c>
      <c r="DJ3048" s="25">
        <v>101.109038167779</v>
      </c>
      <c r="DK3048" s="25"/>
      <c r="DL3048" s="25">
        <v>16499</v>
      </c>
      <c r="DM3048" s="25"/>
      <c r="DN3048" s="25"/>
      <c r="DO3048" s="25"/>
      <c r="DP3048" s="25"/>
      <c r="DQ3048" s="25">
        <v>4133.4022424137802</v>
      </c>
      <c r="DR3048" s="25"/>
      <c r="DS3048" s="25">
        <v>2183.2788058739002</v>
      </c>
      <c r="DT3048" s="25"/>
      <c r="DU3048" s="25">
        <v>8700.0112708417091</v>
      </c>
      <c r="DV3048" s="25">
        <v>3154.6973661602101</v>
      </c>
      <c r="DW3048" s="25">
        <v>1135.9643558666501</v>
      </c>
      <c r="DX3048" s="25"/>
      <c r="DY3048" s="25">
        <v>3019.0196174815401</v>
      </c>
      <c r="DZ3048" s="25">
        <v>2511.9639964685398</v>
      </c>
      <c r="EA3048" s="25"/>
      <c r="EB3048" s="25"/>
      <c r="EC3048" s="25"/>
      <c r="ED3048" s="25">
        <v>3168.3776199488898</v>
      </c>
      <c r="EE3048" s="25">
        <v>1660</v>
      </c>
    </row>
    <row r="3049" spans="110:135" x14ac:dyDescent="0.2">
      <c r="DF3049" s="24" t="s">
        <v>6400</v>
      </c>
      <c r="DG3049" s="24" t="s">
        <v>212</v>
      </c>
      <c r="DH3049" s="25">
        <v>3087.5174950631399</v>
      </c>
      <c r="DI3049" s="25">
        <v>3087.5174950631399</v>
      </c>
      <c r="DJ3049" s="25"/>
      <c r="DK3049" s="25"/>
      <c r="DL3049" s="25"/>
      <c r="DM3049" s="25"/>
      <c r="DN3049" s="25"/>
      <c r="DO3049" s="25"/>
      <c r="DP3049" s="25"/>
      <c r="DQ3049" s="25"/>
      <c r="DR3049" s="25"/>
      <c r="DS3049" s="25"/>
      <c r="DT3049" s="25"/>
      <c r="DU3049" s="25"/>
      <c r="DV3049" s="25"/>
      <c r="DW3049" s="25"/>
      <c r="DX3049" s="25"/>
      <c r="DY3049" s="25"/>
      <c r="DZ3049" s="25"/>
      <c r="EA3049" s="25">
        <v>3087.5174950631399</v>
      </c>
      <c r="EB3049" s="25"/>
      <c r="EC3049" s="25"/>
      <c r="ED3049" s="25"/>
      <c r="EE3049" s="25"/>
    </row>
    <row r="3050" spans="110:135" x14ac:dyDescent="0.2">
      <c r="DF3050" s="24" t="s">
        <v>6211</v>
      </c>
      <c r="DG3050" s="24" t="s">
        <v>212</v>
      </c>
      <c r="DH3050" s="25">
        <v>3642.43458643452</v>
      </c>
      <c r="DI3050" s="25">
        <v>3087.60190002643</v>
      </c>
      <c r="DJ3050" s="25">
        <v>81.483234844091498</v>
      </c>
      <c r="DK3050" s="25"/>
      <c r="DL3050" s="25">
        <v>2278</v>
      </c>
      <c r="DM3050" s="25">
        <v>829.74445400000002</v>
      </c>
      <c r="DN3050" s="25"/>
      <c r="DO3050" s="25">
        <v>572.11263056999996</v>
      </c>
      <c r="DP3050" s="25">
        <v>1897.2803283338301</v>
      </c>
      <c r="DQ3050" s="25">
        <v>4534.8761567578304</v>
      </c>
      <c r="DR3050" s="25">
        <v>3888.2154036276402</v>
      </c>
      <c r="DS3050" s="25">
        <v>6586.3140261819999</v>
      </c>
      <c r="DT3050" s="25">
        <v>13332.6799373996</v>
      </c>
      <c r="DU3050" s="25">
        <v>1729.47733959787</v>
      </c>
      <c r="DV3050" s="25">
        <v>3855.6794406147501</v>
      </c>
      <c r="DW3050" s="25">
        <v>3788.6190640121699</v>
      </c>
      <c r="DX3050" s="25"/>
      <c r="DY3050" s="25">
        <v>2338.98348378632</v>
      </c>
      <c r="DZ3050" s="25">
        <v>3021.7673180173601</v>
      </c>
      <c r="EA3050" s="25"/>
      <c r="EB3050" s="25"/>
      <c r="EC3050" s="25">
        <v>3100.6944066271599</v>
      </c>
      <c r="ED3050" s="25">
        <v>3074.5093934256902</v>
      </c>
      <c r="EE3050" s="25">
        <v>3450</v>
      </c>
    </row>
    <row r="3051" spans="110:135" x14ac:dyDescent="0.2">
      <c r="DF3051" s="24" t="s">
        <v>6545</v>
      </c>
      <c r="DG3051" s="24" t="s">
        <v>212</v>
      </c>
      <c r="DH3051" s="25">
        <v>3786.0413728772701</v>
      </c>
      <c r="DI3051" s="25">
        <v>3089.0292843904799</v>
      </c>
      <c r="DJ3051" s="25">
        <v>56.122431930047902</v>
      </c>
      <c r="DK3051" s="25"/>
      <c r="DL3051" s="25">
        <v>9862</v>
      </c>
      <c r="DM3051" s="25">
        <v>1744.671458</v>
      </c>
      <c r="DN3051" s="25"/>
      <c r="DO3051" s="25">
        <v>2927.5821652999998</v>
      </c>
      <c r="DP3051" s="25">
        <v>3544.2450499656602</v>
      </c>
      <c r="DQ3051" s="25">
        <v>3297.8109595012002</v>
      </c>
      <c r="DR3051" s="25">
        <v>4746.5437340647904</v>
      </c>
      <c r="DS3051" s="25">
        <v>5557.85445711592</v>
      </c>
      <c r="DT3051" s="25"/>
      <c r="DU3051" s="25">
        <v>4456.2822427454703</v>
      </c>
      <c r="DV3051" s="25">
        <v>2422.8643172932598</v>
      </c>
      <c r="DW3051" s="25">
        <v>2212.98268841546</v>
      </c>
      <c r="DX3051" s="25"/>
      <c r="DY3051" s="25">
        <v>3089.0292843904799</v>
      </c>
      <c r="DZ3051" s="25">
        <v>2306.6714906123102</v>
      </c>
      <c r="EA3051" s="25"/>
      <c r="EB3051" s="25"/>
      <c r="EC3051" s="25"/>
      <c r="ED3051" s="25"/>
      <c r="EE3051" s="25">
        <v>3050</v>
      </c>
    </row>
    <row r="3052" spans="110:135" x14ac:dyDescent="0.2">
      <c r="DF3052" s="24" t="s">
        <v>5777</v>
      </c>
      <c r="DG3052" s="24" t="s">
        <v>212</v>
      </c>
      <c r="DH3052" s="25">
        <v>3286.6529692228501</v>
      </c>
      <c r="DI3052" s="25">
        <v>3090.5975587542198</v>
      </c>
      <c r="DJ3052" s="25">
        <v>55.587562325021203</v>
      </c>
      <c r="DK3052" s="25"/>
      <c r="DL3052" s="25">
        <v>3754</v>
      </c>
      <c r="DM3052" s="25">
        <v>604.54904409999995</v>
      </c>
      <c r="DN3052" s="25"/>
      <c r="DO3052" s="25"/>
      <c r="DP3052" s="25">
        <v>6489.0115471833797</v>
      </c>
      <c r="DQ3052" s="25">
        <v>1078.0266363630201</v>
      </c>
      <c r="DR3052" s="25">
        <v>4070.9345660236299</v>
      </c>
      <c r="DS3052" s="25">
        <v>4291.6886274813496</v>
      </c>
      <c r="DT3052" s="25">
        <v>7007.8406619555299</v>
      </c>
      <c r="DU3052" s="25">
        <v>3448.6845722247499</v>
      </c>
      <c r="DV3052" s="25">
        <v>2732.5105452836901</v>
      </c>
      <c r="DW3052" s="25"/>
      <c r="DX3052" s="25"/>
      <c r="DY3052" s="25">
        <v>2442.5363549346198</v>
      </c>
      <c r="DZ3052" s="25">
        <v>2614.43335432702</v>
      </c>
      <c r="EA3052" s="25"/>
      <c r="EB3052" s="25"/>
      <c r="EC3052" s="25">
        <v>2280.0918935834202</v>
      </c>
      <c r="ED3052" s="25">
        <v>3578.8337656594299</v>
      </c>
      <c r="EE3052" s="25">
        <v>1620</v>
      </c>
    </row>
    <row r="3053" spans="110:135" x14ac:dyDescent="0.2">
      <c r="DF3053" s="24" t="s">
        <v>6887</v>
      </c>
      <c r="DG3053" s="24" t="s">
        <v>212</v>
      </c>
      <c r="DH3053" s="25">
        <v>4452.1330956595202</v>
      </c>
      <c r="DI3053" s="25">
        <v>3091.4552285950199</v>
      </c>
      <c r="DJ3053" s="25">
        <v>79.870232750159204</v>
      </c>
      <c r="DK3053" s="25"/>
      <c r="DL3053" s="25">
        <v>13553</v>
      </c>
      <c r="DM3053" s="25">
        <v>869.29032259999997</v>
      </c>
      <c r="DN3053" s="25">
        <v>7414.3004220000003</v>
      </c>
      <c r="DO3053" s="25">
        <v>12136.624081399999</v>
      </c>
      <c r="DP3053" s="25">
        <v>3406.9585522352099</v>
      </c>
      <c r="DQ3053" s="25">
        <v>2195.4472020106</v>
      </c>
      <c r="DR3053" s="25">
        <v>4070.9345660236299</v>
      </c>
      <c r="DS3053" s="25">
        <v>2691.5888443562599</v>
      </c>
      <c r="DT3053" s="25">
        <v>2743.22453881309</v>
      </c>
      <c r="DU3053" s="25">
        <v>3656.3765420140699</v>
      </c>
      <c r="DV3053" s="25">
        <v>3128.4194737272801</v>
      </c>
      <c r="DW3053" s="25">
        <v>2428.2623129409399</v>
      </c>
      <c r="DX3053" s="25">
        <v>4244.1240798092804</v>
      </c>
      <c r="DY3053" s="25"/>
      <c r="DZ3053" s="25">
        <v>2701.0876091592199</v>
      </c>
      <c r="EA3053" s="25"/>
      <c r="EB3053" s="25"/>
      <c r="EC3053" s="25"/>
      <c r="ED3053" s="25">
        <v>3054.4909834627701</v>
      </c>
      <c r="EE3053" s="25">
        <v>2940</v>
      </c>
    </row>
    <row r="3054" spans="110:135" x14ac:dyDescent="0.2">
      <c r="DF3054" s="24" t="s">
        <v>6591</v>
      </c>
      <c r="DG3054" s="24" t="s">
        <v>212</v>
      </c>
      <c r="DH3054" s="25">
        <v>3556.6554630457999</v>
      </c>
      <c r="DI3054" s="25">
        <v>3093.5442654511598</v>
      </c>
      <c r="DJ3054" s="25">
        <v>36.907249049818198</v>
      </c>
      <c r="DK3054" s="25"/>
      <c r="DL3054" s="25">
        <v>5978</v>
      </c>
      <c r="DM3054" s="25">
        <v>1374.9229190000001</v>
      </c>
      <c r="DN3054" s="25"/>
      <c r="DO3054" s="25"/>
      <c r="DP3054" s="25">
        <v>4286.8975654263304</v>
      </c>
      <c r="DQ3054" s="25"/>
      <c r="DR3054" s="25">
        <v>2992.81523933786</v>
      </c>
      <c r="DS3054" s="25">
        <v>4606.3699007881396</v>
      </c>
      <c r="DT3054" s="25">
        <v>3082.6167605042901</v>
      </c>
      <c r="DU3054" s="25">
        <v>5903.4860777653403</v>
      </c>
      <c r="DV3054" s="25">
        <v>3104.47177039804</v>
      </c>
      <c r="DW3054" s="25">
        <v>2588.5694110764298</v>
      </c>
      <c r="DX3054" s="25"/>
      <c r="DY3054" s="25"/>
      <c r="DZ3054" s="25">
        <v>3068.31627962217</v>
      </c>
      <c r="EA3054" s="25">
        <v>2200.4919213918402</v>
      </c>
      <c r="EB3054" s="25"/>
      <c r="EC3054" s="25">
        <v>3022.4767612631499</v>
      </c>
      <c r="ED3054" s="25">
        <v>3303.74187606757</v>
      </c>
      <c r="EE3054" s="25">
        <v>4280</v>
      </c>
    </row>
    <row r="3055" spans="110:135" x14ac:dyDescent="0.2">
      <c r="DF3055" s="24" t="s">
        <v>6122</v>
      </c>
      <c r="DG3055" s="24" t="s">
        <v>212</v>
      </c>
      <c r="DH3055" s="25">
        <v>2980.2084473314198</v>
      </c>
      <c r="DI3055" s="25">
        <v>3094.88352186667</v>
      </c>
      <c r="DJ3055" s="25">
        <v>50.310907789202098</v>
      </c>
      <c r="DK3055" s="25">
        <v>6434</v>
      </c>
      <c r="DL3055" s="25">
        <v>1663</v>
      </c>
      <c r="DM3055" s="25">
        <v>329.68053090000001</v>
      </c>
      <c r="DN3055" s="25"/>
      <c r="DO3055" s="25"/>
      <c r="DP3055" s="25">
        <v>2247.533251454</v>
      </c>
      <c r="DQ3055" s="25"/>
      <c r="DR3055" s="25"/>
      <c r="DS3055" s="25">
        <v>4011.1856151673601</v>
      </c>
      <c r="DT3055" s="25">
        <v>3674.1050663514902</v>
      </c>
      <c r="DU3055" s="25">
        <v>2010.71916947558</v>
      </c>
      <c r="DV3055" s="25">
        <v>4000.11640596912</v>
      </c>
      <c r="DW3055" s="25">
        <v>2788.49396492607</v>
      </c>
      <c r="DX3055" s="25"/>
      <c r="DY3055" s="25">
        <v>3094.88352186667</v>
      </c>
      <c r="DZ3055" s="25">
        <v>3456.8789917793501</v>
      </c>
      <c r="EA3055" s="25">
        <v>2053.4639593370898</v>
      </c>
      <c r="EB3055" s="25">
        <v>3915.6791561574</v>
      </c>
      <c r="EC3055" s="25"/>
      <c r="ED3055" s="25">
        <v>3973.3870765871102</v>
      </c>
      <c r="EE3055" s="25">
        <v>1050</v>
      </c>
    </row>
    <row r="3056" spans="110:135" x14ac:dyDescent="0.2">
      <c r="DF3056" s="24" t="s">
        <v>6879</v>
      </c>
      <c r="DG3056" s="24" t="s">
        <v>212</v>
      </c>
      <c r="DH3056" s="25">
        <v>3997.8052466579102</v>
      </c>
      <c r="DI3056" s="25">
        <v>3098.7307551887702</v>
      </c>
      <c r="DJ3056" s="25">
        <v>74.558861824196697</v>
      </c>
      <c r="DK3056" s="25"/>
      <c r="DL3056" s="25">
        <v>12106</v>
      </c>
      <c r="DM3056" s="25">
        <v>871.86186080000004</v>
      </c>
      <c r="DN3056" s="25"/>
      <c r="DO3056" s="25">
        <v>1993.6499804</v>
      </c>
      <c r="DP3056" s="25">
        <v>3512.4197551571101</v>
      </c>
      <c r="DQ3056" s="25"/>
      <c r="DR3056" s="25">
        <v>3474.5989540166402</v>
      </c>
      <c r="DS3056" s="25">
        <v>2265.79865941559</v>
      </c>
      <c r="DT3056" s="25">
        <v>4017.8709287082202</v>
      </c>
      <c r="DU3056" s="25">
        <v>2416.0443337043098</v>
      </c>
      <c r="DV3056" s="25">
        <v>3716.43788472902</v>
      </c>
      <c r="DW3056" s="25"/>
      <c r="DX3056" s="25">
        <v>10268.9807631452</v>
      </c>
      <c r="DY3056" s="25">
        <v>5131.1745171412904</v>
      </c>
      <c r="DZ3056" s="25">
        <v>2584.2971582636001</v>
      </c>
      <c r="EA3056" s="25">
        <v>2568.2876406680998</v>
      </c>
      <c r="EB3056" s="25"/>
      <c r="EC3056" s="25">
        <v>2961.5865542254501</v>
      </c>
      <c r="ED3056" s="25">
        <v>3235.8749561520799</v>
      </c>
      <c r="EE3056" s="25">
        <v>2840</v>
      </c>
    </row>
    <row r="3057" spans="110:135" x14ac:dyDescent="0.2">
      <c r="DF3057" s="24" t="s">
        <v>6174</v>
      </c>
      <c r="DG3057" s="24" t="s">
        <v>212</v>
      </c>
      <c r="DH3057" s="25">
        <v>3485.91397603619</v>
      </c>
      <c r="DI3057" s="25">
        <v>3099.8454165591402</v>
      </c>
      <c r="DJ3057" s="25">
        <v>72.017780587172297</v>
      </c>
      <c r="DK3057" s="25"/>
      <c r="DL3057" s="25">
        <v>4189</v>
      </c>
      <c r="DM3057" s="25">
        <v>583.30397470000003</v>
      </c>
      <c r="DN3057" s="25">
        <v>1486.315893</v>
      </c>
      <c r="DO3057" s="25"/>
      <c r="DP3057" s="25">
        <v>7713.0819374675903</v>
      </c>
      <c r="DQ3057" s="25">
        <v>4736.0532443586399</v>
      </c>
      <c r="DR3057" s="25">
        <v>5142.4764862879001</v>
      </c>
      <c r="DS3057" s="25">
        <v>7727.5926855535099</v>
      </c>
      <c r="DT3057" s="25"/>
      <c r="DU3057" s="25">
        <v>1077.59229606907</v>
      </c>
      <c r="DV3057" s="25">
        <v>2382.5584271282901</v>
      </c>
      <c r="DW3057" s="25"/>
      <c r="DX3057" s="25">
        <v>3817.1324059899898</v>
      </c>
      <c r="DY3057" s="25"/>
      <c r="DZ3057" s="25">
        <v>2239.8603618792399</v>
      </c>
      <c r="EA3057" s="25"/>
      <c r="EB3057" s="25"/>
      <c r="EC3057" s="25"/>
      <c r="ED3057" s="25"/>
      <c r="EE3057" s="25">
        <v>736</v>
      </c>
    </row>
    <row r="3058" spans="110:135" x14ac:dyDescent="0.2">
      <c r="DF3058" s="24" t="s">
        <v>6485</v>
      </c>
      <c r="DG3058" s="24" t="s">
        <v>212</v>
      </c>
      <c r="DH3058" s="25">
        <v>3871.1178064288301</v>
      </c>
      <c r="DI3058" s="25">
        <v>3101.2536095570299</v>
      </c>
      <c r="DJ3058" s="25">
        <v>50.158794775099999</v>
      </c>
      <c r="DK3058" s="25"/>
      <c r="DL3058" s="25">
        <v>4504</v>
      </c>
      <c r="DM3058" s="25">
        <v>1748.793807</v>
      </c>
      <c r="DN3058" s="25">
        <v>804.60643159999995</v>
      </c>
      <c r="DO3058" s="25"/>
      <c r="DP3058" s="25">
        <v>7589.56396985421</v>
      </c>
      <c r="DQ3058" s="25">
        <v>6630.3525449131503</v>
      </c>
      <c r="DR3058" s="25">
        <v>4096.0327580660396</v>
      </c>
      <c r="DS3058" s="25">
        <v>6489.4525540376599</v>
      </c>
      <c r="DT3058" s="25">
        <v>5002.0886178328301</v>
      </c>
      <c r="DU3058" s="25">
        <v>4755.6620306756904</v>
      </c>
      <c r="DV3058" s="25">
        <v>2361.9472909491801</v>
      </c>
      <c r="DW3058" s="25">
        <v>2436.9542052504598</v>
      </c>
      <c r="DX3058" s="25"/>
      <c r="DY3058" s="25"/>
      <c r="DZ3058" s="25">
        <v>2811.17515142824</v>
      </c>
      <c r="EA3058" s="25">
        <v>2894.8841252678999</v>
      </c>
      <c r="EB3058" s="25"/>
      <c r="EC3058" s="25"/>
      <c r="ED3058" s="25">
        <v>3101.2536095570299</v>
      </c>
      <c r="EE3058" s="25">
        <v>2840</v>
      </c>
    </row>
    <row r="3059" spans="110:135" x14ac:dyDescent="0.2">
      <c r="DF3059" s="24" t="s">
        <v>6067</v>
      </c>
      <c r="DG3059" s="24" t="s">
        <v>212</v>
      </c>
      <c r="DH3059" s="25">
        <v>3183.6463100107599</v>
      </c>
      <c r="DI3059" s="25">
        <v>3101.3802674059002</v>
      </c>
      <c r="DJ3059" s="25">
        <v>54.574941159375797</v>
      </c>
      <c r="DK3059" s="25"/>
      <c r="DL3059" s="25">
        <v>5531</v>
      </c>
      <c r="DM3059" s="25">
        <v>426.29998180000001</v>
      </c>
      <c r="DN3059" s="25"/>
      <c r="DO3059" s="25"/>
      <c r="DP3059" s="25">
        <v>681.63343714416806</v>
      </c>
      <c r="DQ3059" s="25">
        <v>3607.1176383623902</v>
      </c>
      <c r="DR3059" s="25"/>
      <c r="DS3059" s="25">
        <v>2293.0980012619798</v>
      </c>
      <c r="DT3059" s="25"/>
      <c r="DU3059" s="25">
        <v>3040.3325592638798</v>
      </c>
      <c r="DV3059" s="25">
        <v>4020.9144813293801</v>
      </c>
      <c r="DW3059" s="25"/>
      <c r="DX3059" s="25"/>
      <c r="DY3059" s="25">
        <v>3162.4279755479201</v>
      </c>
      <c r="DZ3059" s="25">
        <v>6105.30735622257</v>
      </c>
      <c r="EA3059" s="25">
        <v>2037.2564891223701</v>
      </c>
      <c r="EB3059" s="25">
        <v>4156.6644209342903</v>
      </c>
      <c r="EC3059" s="25">
        <v>2051.3404928759801</v>
      </c>
      <c r="ED3059" s="25">
        <v>5387.6555062856796</v>
      </c>
      <c r="EE3059" s="25">
        <v>2070</v>
      </c>
    </row>
    <row r="3060" spans="110:135" x14ac:dyDescent="0.2">
      <c r="DF3060" s="24" t="s">
        <v>5534</v>
      </c>
      <c r="DG3060" s="24" t="s">
        <v>212</v>
      </c>
      <c r="DH3060" s="25">
        <v>3599.52941296977</v>
      </c>
      <c r="DI3060" s="25">
        <v>3102.7944678126401</v>
      </c>
      <c r="DJ3060" s="25">
        <v>67.631563677947099</v>
      </c>
      <c r="DK3060" s="25">
        <v>1203</v>
      </c>
      <c r="DL3060" s="25">
        <v>5724</v>
      </c>
      <c r="DM3060" s="25">
        <v>569.77921690000005</v>
      </c>
      <c r="DN3060" s="25">
        <v>2046.9359119999999</v>
      </c>
      <c r="DO3060" s="25">
        <v>4677.8181514999997</v>
      </c>
      <c r="DP3060" s="25">
        <v>4647.4620012259002</v>
      </c>
      <c r="DQ3060" s="25">
        <v>1173.4159630885799</v>
      </c>
      <c r="DR3060" s="25">
        <v>3397.4191069213598</v>
      </c>
      <c r="DS3060" s="25">
        <v>5244.4472111830501</v>
      </c>
      <c r="DT3060" s="25">
        <v>9143.8297774039293</v>
      </c>
      <c r="DU3060" s="25">
        <v>2558.0757867104398</v>
      </c>
      <c r="DV3060" s="25"/>
      <c r="DW3060" s="25"/>
      <c r="DX3060" s="25"/>
      <c r="DY3060" s="25"/>
      <c r="DZ3060" s="25"/>
      <c r="EA3060" s="25">
        <v>2808.1698287039198</v>
      </c>
      <c r="EB3060" s="25"/>
      <c r="EC3060" s="25"/>
      <c r="ED3060" s="25"/>
      <c r="EE3060" s="25"/>
    </row>
    <row r="3061" spans="110:135" x14ac:dyDescent="0.2">
      <c r="DF3061" s="24" t="s">
        <v>6761</v>
      </c>
      <c r="DG3061" s="24" t="s">
        <v>212</v>
      </c>
      <c r="DH3061" s="25">
        <v>3687.9760022506098</v>
      </c>
      <c r="DI3061" s="25">
        <v>3107.3669462276398</v>
      </c>
      <c r="DJ3061" s="25">
        <v>62.773914084892503</v>
      </c>
      <c r="DK3061" s="25">
        <v>2541</v>
      </c>
      <c r="DL3061" s="25">
        <v>2768</v>
      </c>
      <c r="DM3061" s="25">
        <v>705.80888070000003</v>
      </c>
      <c r="DN3061" s="25"/>
      <c r="DO3061" s="25">
        <v>1113.8454081299999</v>
      </c>
      <c r="DP3061" s="25">
        <v>2771.4892533557099</v>
      </c>
      <c r="DQ3061" s="25">
        <v>6695.7025939702298</v>
      </c>
      <c r="DR3061" s="25">
        <v>4075.9662232065698</v>
      </c>
      <c r="DS3061" s="25">
        <v>10985.189459814501</v>
      </c>
      <c r="DT3061" s="25">
        <v>4460.1096214703202</v>
      </c>
      <c r="DU3061" s="25">
        <v>3381.82233384036</v>
      </c>
      <c r="DV3061" s="25"/>
      <c r="DW3061" s="25">
        <v>3107.3669462276398</v>
      </c>
      <c r="DX3061" s="25"/>
      <c r="DY3061" s="25">
        <v>2771.8674571292099</v>
      </c>
      <c r="DZ3061" s="25">
        <v>2670.0796374288798</v>
      </c>
      <c r="EA3061" s="25">
        <v>4142.3105551188501</v>
      </c>
      <c r="EB3061" s="25">
        <v>4245.4563417324198</v>
      </c>
      <c r="EC3061" s="25"/>
      <c r="ED3061" s="25">
        <v>3739.5773261356399</v>
      </c>
      <c r="EE3061" s="25">
        <v>2520</v>
      </c>
    </row>
    <row r="3062" spans="110:135" x14ac:dyDescent="0.2">
      <c r="DF3062" s="24" t="s">
        <v>5363</v>
      </c>
      <c r="DG3062" s="24" t="s">
        <v>212</v>
      </c>
      <c r="DH3062" s="25">
        <v>4525.4118014902197</v>
      </c>
      <c r="DI3062" s="25">
        <v>3107.7157753686001</v>
      </c>
      <c r="DJ3062" s="25">
        <v>140.90685443335599</v>
      </c>
      <c r="DK3062" s="25"/>
      <c r="DL3062" s="25">
        <v>2421</v>
      </c>
      <c r="DM3062" s="25">
        <v>676.06134469999995</v>
      </c>
      <c r="DN3062" s="25"/>
      <c r="DO3062" s="25"/>
      <c r="DP3062" s="25">
        <v>4503.1046528882298</v>
      </c>
      <c r="DQ3062" s="25"/>
      <c r="DR3062" s="25">
        <v>4068.4164688841302</v>
      </c>
      <c r="DS3062" s="25">
        <v>5027.36606139584</v>
      </c>
      <c r="DT3062" s="25">
        <v>25243.609030514999</v>
      </c>
      <c r="DU3062" s="25">
        <v>1925.85930845348</v>
      </c>
      <c r="DV3062" s="25">
        <v>3107.7157753686001</v>
      </c>
      <c r="DW3062" s="25">
        <v>3215.1357486083698</v>
      </c>
      <c r="DX3062" s="25">
        <v>3656.9079666177499</v>
      </c>
      <c r="DY3062" s="25"/>
      <c r="DZ3062" s="25">
        <v>2461.6943479258198</v>
      </c>
      <c r="EA3062" s="25"/>
      <c r="EB3062" s="25"/>
      <c r="EC3062" s="25">
        <v>2306.4827140156699</v>
      </c>
      <c r="ED3062" s="25"/>
      <c r="EE3062" s="25">
        <v>217</v>
      </c>
    </row>
    <row r="3063" spans="110:135" x14ac:dyDescent="0.2">
      <c r="DF3063" s="24" t="s">
        <v>6041</v>
      </c>
      <c r="DG3063" s="24" t="s">
        <v>212</v>
      </c>
      <c r="DH3063" s="25">
        <v>2925.83135166586</v>
      </c>
      <c r="DI3063" s="25">
        <v>3108.0096111575399</v>
      </c>
      <c r="DJ3063" s="25">
        <v>33.3136613804067</v>
      </c>
      <c r="DK3063" s="25"/>
      <c r="DL3063" s="25">
        <v>3691</v>
      </c>
      <c r="DM3063" s="25">
        <v>1111.423996</v>
      </c>
      <c r="DN3063" s="25"/>
      <c r="DO3063" s="25"/>
      <c r="DP3063" s="25">
        <v>2447.70993589196</v>
      </c>
      <c r="DQ3063" s="25"/>
      <c r="DR3063" s="25"/>
      <c r="DS3063" s="25">
        <v>1555.05982659499</v>
      </c>
      <c r="DT3063" s="25"/>
      <c r="DU3063" s="25">
        <v>4631.7717622117598</v>
      </c>
      <c r="DV3063" s="25"/>
      <c r="DW3063" s="25">
        <v>3565.55332363963</v>
      </c>
      <c r="DX3063" s="25">
        <v>3538.2073279746101</v>
      </c>
      <c r="DY3063" s="25">
        <v>3394.4735433860301</v>
      </c>
      <c r="DZ3063" s="25">
        <v>2648.75728197632</v>
      </c>
      <c r="EA3063" s="25"/>
      <c r="EB3063" s="25"/>
      <c r="EC3063" s="25">
        <v>3228.0087277418002</v>
      </c>
      <c r="ED3063" s="25">
        <v>2988.0104945732701</v>
      </c>
      <c r="EE3063" s="25">
        <v>2310</v>
      </c>
    </row>
    <row r="3064" spans="110:135" x14ac:dyDescent="0.2">
      <c r="DF3064" s="24" t="s">
        <v>5985</v>
      </c>
      <c r="DG3064" s="24" t="s">
        <v>212</v>
      </c>
      <c r="DH3064" s="25">
        <v>3205.7908600339101</v>
      </c>
      <c r="DI3064" s="25">
        <v>3108.1952052758702</v>
      </c>
      <c r="DJ3064" s="25">
        <v>54.278731074543899</v>
      </c>
      <c r="DK3064" s="25">
        <v>1525</v>
      </c>
      <c r="DL3064" s="25">
        <v>3292</v>
      </c>
      <c r="DM3064" s="25">
        <v>1327.161666</v>
      </c>
      <c r="DN3064" s="25"/>
      <c r="DO3064" s="25"/>
      <c r="DP3064" s="25">
        <v>4743.6751933860796</v>
      </c>
      <c r="DQ3064" s="25">
        <v>6283.16544289373</v>
      </c>
      <c r="DR3064" s="25"/>
      <c r="DS3064" s="25">
        <v>3403.1716020562299</v>
      </c>
      <c r="DT3064" s="25"/>
      <c r="DU3064" s="25">
        <v>6190.35114643821</v>
      </c>
      <c r="DV3064" s="25">
        <v>3009.41322714118</v>
      </c>
      <c r="DW3064" s="25">
        <v>3206.97718341056</v>
      </c>
      <c r="DX3064" s="25">
        <v>4256.1750228299798</v>
      </c>
      <c r="DY3064" s="25">
        <v>2450.7644935141002</v>
      </c>
      <c r="DZ3064" s="25">
        <v>2859.2004891496699</v>
      </c>
      <c r="EA3064" s="25"/>
      <c r="EB3064" s="25"/>
      <c r="EC3064" s="25">
        <v>2185.0165736550198</v>
      </c>
      <c r="ED3064" s="25"/>
      <c r="EE3064" s="25">
        <v>149</v>
      </c>
    </row>
    <row r="3065" spans="110:135" x14ac:dyDescent="0.2">
      <c r="DF3065" s="24" t="s">
        <v>3600</v>
      </c>
      <c r="DG3065" s="24" t="s">
        <v>212</v>
      </c>
      <c r="DH3065" s="25">
        <v>2148.6239411797201</v>
      </c>
      <c r="DI3065" s="25">
        <v>3110.765148</v>
      </c>
      <c r="DJ3065" s="25">
        <v>82.318778855488205</v>
      </c>
      <c r="DK3065" s="25"/>
      <c r="DL3065" s="25"/>
      <c r="DM3065" s="25">
        <v>107.3972026</v>
      </c>
      <c r="DN3065" s="25">
        <v>3110.765148</v>
      </c>
      <c r="DO3065" s="25"/>
      <c r="DP3065" s="25"/>
      <c r="DQ3065" s="25"/>
      <c r="DR3065" s="25"/>
      <c r="DS3065" s="25"/>
      <c r="DT3065" s="25"/>
      <c r="DU3065" s="25">
        <v>3227.7094729391602</v>
      </c>
      <c r="DV3065" s="25"/>
      <c r="DW3065" s="25"/>
      <c r="DX3065" s="25"/>
      <c r="DY3065" s="25"/>
      <c r="DZ3065" s="25"/>
      <c r="EA3065" s="25"/>
      <c r="EB3065" s="25"/>
      <c r="EC3065" s="25"/>
      <c r="ED3065" s="25"/>
      <c r="EE3065" s="25"/>
    </row>
    <row r="3066" spans="110:135" x14ac:dyDescent="0.2">
      <c r="DF3066" s="24" t="s">
        <v>6128</v>
      </c>
      <c r="DG3066" s="24" t="s">
        <v>212</v>
      </c>
      <c r="DH3066" s="25">
        <v>2889.8435271946801</v>
      </c>
      <c r="DI3066" s="25">
        <v>3117.18453909759</v>
      </c>
      <c r="DJ3066" s="25">
        <v>41.739987416765402</v>
      </c>
      <c r="DK3066" s="25"/>
      <c r="DL3066" s="25">
        <v>3319</v>
      </c>
      <c r="DM3066" s="25">
        <v>1419.0727380000001</v>
      </c>
      <c r="DN3066" s="25"/>
      <c r="DO3066" s="25"/>
      <c r="DP3066" s="25">
        <v>2439.36776100116</v>
      </c>
      <c r="DQ3066" s="25"/>
      <c r="DR3066" s="25"/>
      <c r="DS3066" s="25">
        <v>195.428079492536</v>
      </c>
      <c r="DT3066" s="25"/>
      <c r="DU3066" s="25">
        <v>5060.1780085303499</v>
      </c>
      <c r="DV3066" s="25">
        <v>2827.51001625551</v>
      </c>
      <c r="DW3066" s="25">
        <v>2684.7204157133601</v>
      </c>
      <c r="DX3066" s="25"/>
      <c r="DY3066" s="25">
        <v>3337.5300200567999</v>
      </c>
      <c r="DZ3066" s="25">
        <v>3280.1074041433599</v>
      </c>
      <c r="EA3066" s="25"/>
      <c r="EB3066" s="25"/>
      <c r="EC3066" s="25">
        <v>3114.36907819519</v>
      </c>
      <c r="ED3066" s="25">
        <v>3880.8388049479099</v>
      </c>
      <c r="EE3066" s="25">
        <v>3120</v>
      </c>
    </row>
    <row r="3067" spans="110:135" x14ac:dyDescent="0.2">
      <c r="DF3067" s="24" t="s">
        <v>6585</v>
      </c>
      <c r="DG3067" s="24" t="s">
        <v>212</v>
      </c>
      <c r="DH3067" s="25">
        <v>3259.8401706181999</v>
      </c>
      <c r="DI3067" s="25">
        <v>3117.6869263250601</v>
      </c>
      <c r="DJ3067" s="25">
        <v>40.011120404130999</v>
      </c>
      <c r="DK3067" s="25"/>
      <c r="DL3067" s="25">
        <v>3065</v>
      </c>
      <c r="DM3067" s="25">
        <v>1354.9415630000001</v>
      </c>
      <c r="DN3067" s="25"/>
      <c r="DO3067" s="25">
        <v>3058.8000781000001</v>
      </c>
      <c r="DP3067" s="25">
        <v>2690.2160552898399</v>
      </c>
      <c r="DQ3067" s="25"/>
      <c r="DR3067" s="25">
        <v>1827.6207945736001</v>
      </c>
      <c r="DS3067" s="25">
        <v>4054.36030763698</v>
      </c>
      <c r="DT3067" s="25"/>
      <c r="DU3067" s="25">
        <v>572.26906178823106</v>
      </c>
      <c r="DV3067" s="25">
        <v>3117.6869263250601</v>
      </c>
      <c r="DW3067" s="25">
        <v>3386.3641667224401</v>
      </c>
      <c r="DX3067" s="25">
        <v>4831.3132713077002</v>
      </c>
      <c r="DY3067" s="25">
        <v>3427.5629150892901</v>
      </c>
      <c r="DZ3067" s="25">
        <v>3095.1767864715298</v>
      </c>
      <c r="EA3067" s="25"/>
      <c r="EB3067" s="25"/>
      <c r="EC3067" s="25">
        <v>5101.1412343922702</v>
      </c>
      <c r="ED3067" s="25">
        <v>4555.1493985760699</v>
      </c>
      <c r="EE3067" s="25">
        <v>4760</v>
      </c>
    </row>
    <row r="3068" spans="110:135" x14ac:dyDescent="0.2">
      <c r="DF3068" s="24" t="s">
        <v>9087</v>
      </c>
      <c r="DG3068" s="24" t="s">
        <v>212</v>
      </c>
      <c r="DH3068" s="25">
        <v>8716.2343771403193</v>
      </c>
      <c r="DI3068" s="25">
        <v>3118.99954498854</v>
      </c>
      <c r="DJ3068" s="25">
        <v>173.720168103963</v>
      </c>
      <c r="DK3068" s="25"/>
      <c r="DL3068" s="25">
        <v>11003</v>
      </c>
      <c r="DM3068" s="25">
        <v>326.31842180000001</v>
      </c>
      <c r="DN3068" s="25"/>
      <c r="DO3068" s="25"/>
      <c r="DP3068" s="25">
        <v>5055.7704206525796</v>
      </c>
      <c r="DQ3068" s="25"/>
      <c r="DR3068" s="25">
        <v>995.52694169443703</v>
      </c>
      <c r="DS3068" s="25">
        <v>2420.8890537011798</v>
      </c>
      <c r="DT3068" s="25">
        <v>3817.1100362758998</v>
      </c>
      <c r="DU3068" s="25">
        <v>903.50601727055096</v>
      </c>
      <c r="DV3068" s="25"/>
      <c r="DW3068" s="25">
        <v>45207.754125728003</v>
      </c>
      <c r="DX3068" s="25"/>
      <c r="DY3068" s="25"/>
      <c r="DZ3068" s="25"/>
      <c r="EA3068" s="25"/>
      <c r="EB3068" s="25"/>
      <c r="EC3068" s="25"/>
      <c r="ED3068" s="25"/>
      <c r="EE3068" s="25"/>
    </row>
    <row r="3069" spans="110:135" x14ac:dyDescent="0.2">
      <c r="DF3069" s="24" t="s">
        <v>5620</v>
      </c>
      <c r="DG3069" s="24" t="s">
        <v>212</v>
      </c>
      <c r="DH3069" s="25">
        <v>2854.5365571785401</v>
      </c>
      <c r="DI3069" s="25">
        <v>3120</v>
      </c>
      <c r="DJ3069" s="25">
        <v>33.905349343216599</v>
      </c>
      <c r="DK3069" s="25"/>
      <c r="DL3069" s="25">
        <v>3811</v>
      </c>
      <c r="DM3069" s="25">
        <v>343.5459055</v>
      </c>
      <c r="DN3069" s="25"/>
      <c r="DO3069" s="25"/>
      <c r="DP3069" s="25">
        <v>1845.02667861345</v>
      </c>
      <c r="DQ3069" s="25"/>
      <c r="DR3069" s="25">
        <v>3190.1893013951999</v>
      </c>
      <c r="DS3069" s="25"/>
      <c r="DT3069" s="25">
        <v>2773.0888280745598</v>
      </c>
      <c r="DU3069" s="25">
        <v>3863.2405132318099</v>
      </c>
      <c r="DV3069" s="25">
        <v>3772.65013307853</v>
      </c>
      <c r="DW3069" s="25">
        <v>2609.1151694587802</v>
      </c>
      <c r="DX3069" s="25">
        <v>3504.7492218472298</v>
      </c>
      <c r="DY3069" s="25">
        <v>2360.6802705820401</v>
      </c>
      <c r="DZ3069" s="25">
        <v>2639.1382279465702</v>
      </c>
      <c r="EA3069" s="25"/>
      <c r="EB3069" s="25"/>
      <c r="EC3069" s="25"/>
      <c r="ED3069" s="25">
        <v>3276.5509935929099</v>
      </c>
      <c r="EE3069" s="25">
        <v>3120</v>
      </c>
    </row>
    <row r="3070" spans="110:135" x14ac:dyDescent="0.2">
      <c r="DF3070" s="24" t="s">
        <v>149</v>
      </c>
      <c r="DG3070" s="24" t="s">
        <v>212</v>
      </c>
      <c r="DH3070" s="25">
        <v>3516.3130460716302</v>
      </c>
      <c r="DI3070" s="25">
        <v>3121.35138691572</v>
      </c>
      <c r="DJ3070" s="25">
        <v>69.027654464742596</v>
      </c>
      <c r="DK3070" s="25"/>
      <c r="DL3070" s="25">
        <v>1825</v>
      </c>
      <c r="DM3070" s="25">
        <v>588.26752980000003</v>
      </c>
      <c r="DN3070" s="25">
        <v>1186.744819</v>
      </c>
      <c r="DO3070" s="25">
        <v>615.08191484999998</v>
      </c>
      <c r="DP3070" s="25">
        <v>4055.82993049889</v>
      </c>
      <c r="DQ3070" s="25"/>
      <c r="DR3070" s="25">
        <v>5102.2069240525798</v>
      </c>
      <c r="DS3070" s="25">
        <v>6577.4388085735</v>
      </c>
      <c r="DT3070" s="25">
        <v>8910.6874153001409</v>
      </c>
      <c r="DU3070" s="25">
        <v>3142.7902198645902</v>
      </c>
      <c r="DV3070" s="25">
        <v>2064.18210273772</v>
      </c>
      <c r="DW3070" s="25">
        <v>3017.4436537021902</v>
      </c>
      <c r="DX3070" s="25"/>
      <c r="DY3070" s="25">
        <v>4063.2871542781199</v>
      </c>
      <c r="DZ3070" s="25">
        <v>1794.38383150101</v>
      </c>
      <c r="EA3070" s="25"/>
      <c r="EB3070" s="25"/>
      <c r="EC3070" s="25"/>
      <c r="ED3070" s="25">
        <v>3121.35138691572</v>
      </c>
      <c r="EE3070" s="25">
        <v>6680</v>
      </c>
    </row>
    <row r="3071" spans="110:135" x14ac:dyDescent="0.2">
      <c r="DF3071" s="24" t="s">
        <v>5709</v>
      </c>
      <c r="DG3071" s="24" t="s">
        <v>212</v>
      </c>
      <c r="DH3071" s="25">
        <v>3184.4856836335098</v>
      </c>
      <c r="DI3071" s="25">
        <v>3122.9321683622702</v>
      </c>
      <c r="DJ3071" s="25">
        <v>59.577821299291102</v>
      </c>
      <c r="DK3071" s="25"/>
      <c r="DL3071" s="25">
        <v>5588</v>
      </c>
      <c r="DM3071" s="25">
        <v>549.92846239999994</v>
      </c>
      <c r="DN3071" s="25"/>
      <c r="DO3071" s="25"/>
      <c r="DP3071" s="25">
        <v>4335.8484034366402</v>
      </c>
      <c r="DQ3071" s="25">
        <v>2794.3193271570799</v>
      </c>
      <c r="DR3071" s="25">
        <v>3445.1133326322301</v>
      </c>
      <c r="DS3071" s="25">
        <v>5329.8385109226701</v>
      </c>
      <c r="DT3071" s="25">
        <v>6862.7020218872703</v>
      </c>
      <c r="DU3071" s="25">
        <v>890.22725992265805</v>
      </c>
      <c r="DV3071" s="25">
        <v>3677.53125219598</v>
      </c>
      <c r="DW3071" s="25">
        <v>3095.2123113703601</v>
      </c>
      <c r="DX3071" s="25"/>
      <c r="DY3071" s="25">
        <v>3150.6520253541798</v>
      </c>
      <c r="DZ3071" s="25">
        <v>2178.7182407638102</v>
      </c>
      <c r="EA3071" s="25"/>
      <c r="EB3071" s="25"/>
      <c r="EC3071" s="25">
        <v>2078.7084228262502</v>
      </c>
      <c r="ED3071" s="25"/>
      <c r="EE3071" s="25">
        <v>606</v>
      </c>
    </row>
    <row r="3072" spans="110:135" x14ac:dyDescent="0.2">
      <c r="DF3072" s="24" t="s">
        <v>6247</v>
      </c>
      <c r="DG3072" s="24" t="s">
        <v>212</v>
      </c>
      <c r="DH3072" s="25">
        <v>3602.01363308908</v>
      </c>
      <c r="DI3072" s="25">
        <v>3123.4505286212202</v>
      </c>
      <c r="DJ3072" s="25">
        <v>45.400556421105499</v>
      </c>
      <c r="DK3072" s="25"/>
      <c r="DL3072" s="25">
        <v>6140</v>
      </c>
      <c r="DM3072" s="25">
        <v>1785.1808550000001</v>
      </c>
      <c r="DN3072" s="25"/>
      <c r="DO3072" s="25"/>
      <c r="DP3072" s="25">
        <v>4131.7700797105399</v>
      </c>
      <c r="DQ3072" s="25">
        <v>5424.6329839595101</v>
      </c>
      <c r="DR3072" s="25">
        <v>6030.7944314978904</v>
      </c>
      <c r="DS3072" s="25">
        <v>4719.0579889659903</v>
      </c>
      <c r="DT3072" s="25"/>
      <c r="DU3072" s="25">
        <v>3492.05623834674</v>
      </c>
      <c r="DV3072" s="25">
        <v>2505.4219602492799</v>
      </c>
      <c r="DW3072" s="25">
        <v>2221.5179628974502</v>
      </c>
      <c r="DX3072" s="25"/>
      <c r="DY3072" s="25">
        <v>2754.84481889569</v>
      </c>
      <c r="DZ3072" s="25">
        <v>2096.81067823576</v>
      </c>
      <c r="EA3072" s="25"/>
      <c r="EB3072" s="25"/>
      <c r="EC3072" s="25">
        <v>1922.07559931008</v>
      </c>
      <c r="ED3072" s="25"/>
      <c r="EE3072" s="25"/>
    </row>
    <row r="3073" spans="110:135" x14ac:dyDescent="0.2">
      <c r="DF3073" s="24" t="s">
        <v>6325</v>
      </c>
      <c r="DG3073" s="24" t="s">
        <v>212</v>
      </c>
      <c r="DH3073" s="25">
        <v>3253.90175938639</v>
      </c>
      <c r="DI3073" s="25">
        <v>3126.20117362989</v>
      </c>
      <c r="DJ3073" s="25">
        <v>41.387641643840603</v>
      </c>
      <c r="DK3073" s="25"/>
      <c r="DL3073" s="25">
        <v>6711</v>
      </c>
      <c r="DM3073" s="25">
        <v>1509.2012830000001</v>
      </c>
      <c r="DN3073" s="25"/>
      <c r="DO3073" s="25"/>
      <c r="DP3073" s="25">
        <v>3269.4034960598601</v>
      </c>
      <c r="DQ3073" s="25"/>
      <c r="DR3073" s="25">
        <v>4718.2742014089999</v>
      </c>
      <c r="DS3073" s="25">
        <v>2423.9786362864802</v>
      </c>
      <c r="DT3073" s="25"/>
      <c r="DU3073" s="25">
        <v>3210.2475356310201</v>
      </c>
      <c r="DV3073" s="25">
        <v>2437.1566005465702</v>
      </c>
      <c r="DW3073" s="25">
        <v>2690.62946571563</v>
      </c>
      <c r="DX3073" s="25"/>
      <c r="DY3073" s="25"/>
      <c r="DZ3073" s="25">
        <v>2254.52754672835</v>
      </c>
      <c r="EA3073" s="25"/>
      <c r="EB3073" s="25"/>
      <c r="EC3073" s="25">
        <v>3084.0247273108898</v>
      </c>
      <c r="ED3073" s="25">
        <v>3168.3776199488898</v>
      </c>
      <c r="EE3073" s="25">
        <v>3570</v>
      </c>
    </row>
    <row r="3074" spans="110:135" x14ac:dyDescent="0.2">
      <c r="DF3074" s="24" t="s">
        <v>5876</v>
      </c>
      <c r="DG3074" s="24" t="s">
        <v>212</v>
      </c>
      <c r="DH3074" s="25">
        <v>3956.26248982671</v>
      </c>
      <c r="DI3074" s="25">
        <v>3129.1676369042498</v>
      </c>
      <c r="DJ3074" s="25">
        <v>79.829647448270904</v>
      </c>
      <c r="DK3074" s="25"/>
      <c r="DL3074" s="25">
        <v>1575</v>
      </c>
      <c r="DM3074" s="25">
        <v>1133.5492039999999</v>
      </c>
      <c r="DN3074" s="25"/>
      <c r="DO3074" s="25">
        <v>14963.438281999999</v>
      </c>
      <c r="DP3074" s="25">
        <v>1313.8458818276099</v>
      </c>
      <c r="DQ3074" s="25">
        <v>6609.2406422563499</v>
      </c>
      <c r="DR3074" s="25">
        <v>2403.2447734818002</v>
      </c>
      <c r="DS3074" s="25">
        <v>2714.2508313008502</v>
      </c>
      <c r="DT3074" s="25">
        <v>5116.3826324442698</v>
      </c>
      <c r="DU3074" s="25">
        <v>4537.6322353559899</v>
      </c>
      <c r="DV3074" s="25">
        <v>3072.9004222189701</v>
      </c>
      <c r="DW3074" s="25">
        <v>3554.1060861328501</v>
      </c>
      <c r="DX3074" s="25"/>
      <c r="DY3074" s="25">
        <v>2633.70832266355</v>
      </c>
      <c r="DZ3074" s="25">
        <v>3129.1676369042498</v>
      </c>
      <c r="EA3074" s="25"/>
      <c r="EB3074" s="25">
        <v>4280.9057474730598</v>
      </c>
      <c r="EC3074" s="25">
        <v>2755.7025524074702</v>
      </c>
      <c r="ED3074" s="25">
        <v>3973.3870765871102</v>
      </c>
      <c r="EE3074" s="25">
        <v>3490</v>
      </c>
    </row>
    <row r="3075" spans="110:135" x14ac:dyDescent="0.2">
      <c r="DF3075" s="24" t="s">
        <v>6436</v>
      </c>
      <c r="DG3075" s="24" t="s">
        <v>212</v>
      </c>
      <c r="DH3075" s="25">
        <v>3360.3277948226701</v>
      </c>
      <c r="DI3075" s="25">
        <v>3129.6828195335202</v>
      </c>
      <c r="DJ3075" s="25">
        <v>43.646782892715997</v>
      </c>
      <c r="DK3075" s="25"/>
      <c r="DL3075" s="25">
        <v>3253</v>
      </c>
      <c r="DM3075" s="25">
        <v>372.68575320000002</v>
      </c>
      <c r="DN3075" s="25">
        <v>1984.5549840000001</v>
      </c>
      <c r="DO3075" s="25"/>
      <c r="DP3075" s="25">
        <v>4025.6784660174799</v>
      </c>
      <c r="DQ3075" s="25"/>
      <c r="DR3075" s="25">
        <v>2608.9941114808098</v>
      </c>
      <c r="DS3075" s="25">
        <v>4361.3703071774999</v>
      </c>
      <c r="DT3075" s="25"/>
      <c r="DU3075" s="25">
        <v>5491.3955619304197</v>
      </c>
      <c r="DV3075" s="25">
        <v>3572.2055072606699</v>
      </c>
      <c r="DW3075" s="25">
        <v>3006.3656390670499</v>
      </c>
      <c r="DX3075" s="25">
        <v>3709.8448778204802</v>
      </c>
      <c r="DY3075" s="25">
        <v>2966.8063990752898</v>
      </c>
      <c r="DZ3075" s="25">
        <v>2768.8440910181798</v>
      </c>
      <c r="EA3075" s="25"/>
      <c r="EB3075" s="25"/>
      <c r="EC3075" s="25">
        <v>2542.8434294695198</v>
      </c>
      <c r="ED3075" s="25"/>
      <c r="EE3075" s="25">
        <v>6380</v>
      </c>
    </row>
    <row r="3076" spans="110:135" x14ac:dyDescent="0.2">
      <c r="DF3076" s="24" t="s">
        <v>5889</v>
      </c>
      <c r="DG3076" s="24" t="s">
        <v>212</v>
      </c>
      <c r="DH3076" s="25">
        <v>3252.51498668452</v>
      </c>
      <c r="DI3076" s="25">
        <v>3132.6466074943501</v>
      </c>
      <c r="DJ3076" s="25">
        <v>46.679631740127199</v>
      </c>
      <c r="DK3076" s="25"/>
      <c r="DL3076" s="25">
        <v>4685</v>
      </c>
      <c r="DM3076" s="25">
        <v>5844.9802330000002</v>
      </c>
      <c r="DN3076" s="25"/>
      <c r="DO3076" s="25"/>
      <c r="DP3076" s="25">
        <v>1400.80451438253</v>
      </c>
      <c r="DQ3076" s="25"/>
      <c r="DR3076" s="25">
        <v>3069.9335233629799</v>
      </c>
      <c r="DS3076" s="25">
        <v>3195.3596916257102</v>
      </c>
      <c r="DT3076" s="25"/>
      <c r="DU3076" s="25"/>
      <c r="DV3076" s="25"/>
      <c r="DW3076" s="25"/>
      <c r="DX3076" s="25"/>
      <c r="DY3076" s="25">
        <v>3506.1274177924001</v>
      </c>
      <c r="DZ3076" s="25"/>
      <c r="EA3076" s="25"/>
      <c r="EB3076" s="25"/>
      <c r="EC3076" s="25"/>
      <c r="ED3076" s="25">
        <v>3007.9145133124998</v>
      </c>
      <c r="EE3076" s="25">
        <v>1310</v>
      </c>
    </row>
    <row r="3077" spans="110:135" x14ac:dyDescent="0.2">
      <c r="DF3077" s="24" t="s">
        <v>8408</v>
      </c>
      <c r="DG3077" s="24" t="s">
        <v>212</v>
      </c>
      <c r="DH3077" s="25">
        <v>6051.8812419835403</v>
      </c>
      <c r="DI3077" s="25">
        <v>3133.7569445670802</v>
      </c>
      <c r="DJ3077" s="25">
        <v>131.53765552430201</v>
      </c>
      <c r="DK3077" s="25"/>
      <c r="DL3077" s="25">
        <v>17629</v>
      </c>
      <c r="DM3077" s="25">
        <v>311.01107880000001</v>
      </c>
      <c r="DN3077" s="25"/>
      <c r="DO3077" s="25"/>
      <c r="DP3077" s="25">
        <v>1388.67213986519</v>
      </c>
      <c r="DQ3077" s="25"/>
      <c r="DR3077" s="25"/>
      <c r="DS3077" s="25"/>
      <c r="DT3077" s="25"/>
      <c r="DU3077" s="25">
        <v>4878.8417492689696</v>
      </c>
      <c r="DV3077" s="25"/>
      <c r="DW3077" s="25"/>
      <c r="DX3077" s="25"/>
      <c r="DY3077" s="25"/>
      <c r="DZ3077" s="25"/>
      <c r="EA3077" s="25"/>
      <c r="EB3077" s="25"/>
      <c r="EC3077" s="25"/>
      <c r="ED3077" s="25"/>
      <c r="EE3077" s="25"/>
    </row>
    <row r="3078" spans="110:135" x14ac:dyDescent="0.2">
      <c r="DF3078" s="24" t="s">
        <v>6184</v>
      </c>
      <c r="DG3078" s="24" t="s">
        <v>212</v>
      </c>
      <c r="DH3078" s="25">
        <v>3075.1165939828802</v>
      </c>
      <c r="DI3078" s="25">
        <v>3134.5555867821899</v>
      </c>
      <c r="DJ3078" s="25">
        <v>59.633459876970399</v>
      </c>
      <c r="DK3078" s="25"/>
      <c r="DL3078" s="25"/>
      <c r="DM3078" s="25"/>
      <c r="DN3078" s="25"/>
      <c r="DO3078" s="25"/>
      <c r="DP3078" s="25"/>
      <c r="DQ3078" s="25"/>
      <c r="DR3078" s="25"/>
      <c r="DS3078" s="25">
        <v>664.82536461438701</v>
      </c>
      <c r="DT3078" s="25"/>
      <c r="DU3078" s="25"/>
      <c r="DV3078" s="25">
        <v>3134.5555867821899</v>
      </c>
      <c r="DW3078" s="25">
        <v>2176.0712578748698</v>
      </c>
      <c r="DX3078" s="25"/>
      <c r="DY3078" s="25"/>
      <c r="DZ3078" s="25">
        <v>5580.13076064295</v>
      </c>
      <c r="EA3078" s="25"/>
      <c r="EB3078" s="25"/>
      <c r="EC3078" s="25"/>
      <c r="ED3078" s="25"/>
      <c r="EE3078" s="25">
        <v>3820</v>
      </c>
    </row>
    <row r="3079" spans="110:135" x14ac:dyDescent="0.2">
      <c r="DF3079" s="24" t="s">
        <v>6019</v>
      </c>
      <c r="DG3079" s="24" t="s">
        <v>212</v>
      </c>
      <c r="DH3079" s="25">
        <v>3285.82986614534</v>
      </c>
      <c r="DI3079" s="25">
        <v>3135.4934914219298</v>
      </c>
      <c r="DJ3079" s="25">
        <v>34.739226020173398</v>
      </c>
      <c r="DK3079" s="25"/>
      <c r="DL3079" s="25">
        <v>2292</v>
      </c>
      <c r="DM3079" s="25">
        <v>998.8588833</v>
      </c>
      <c r="DN3079" s="25"/>
      <c r="DO3079" s="25"/>
      <c r="DP3079" s="25">
        <v>4550.9790257251598</v>
      </c>
      <c r="DQ3079" s="25"/>
      <c r="DR3079" s="25">
        <v>3135.4934914219298</v>
      </c>
      <c r="DS3079" s="25">
        <v>4647.4727653776099</v>
      </c>
      <c r="DT3079" s="25"/>
      <c r="DU3079" s="25">
        <v>3267.14541868285</v>
      </c>
      <c r="DV3079" s="25">
        <v>2946.8776765758898</v>
      </c>
      <c r="DW3079" s="25"/>
      <c r="DX3079" s="25"/>
      <c r="DY3079" s="25">
        <v>5474.6218332787203</v>
      </c>
      <c r="DZ3079" s="25">
        <v>3426.5772513069001</v>
      </c>
      <c r="EA3079" s="25"/>
      <c r="EB3079" s="25">
        <v>3555.06345050046</v>
      </c>
      <c r="EC3079" s="25">
        <v>2879.3470768042098</v>
      </c>
      <c r="ED3079" s="25">
        <v>3121.35138691572</v>
      </c>
      <c r="EE3079" s="25">
        <v>2420</v>
      </c>
    </row>
    <row r="3080" spans="110:135" x14ac:dyDescent="0.2">
      <c r="DF3080" s="24" t="s">
        <v>6202</v>
      </c>
      <c r="DG3080" s="24" t="s">
        <v>212</v>
      </c>
      <c r="DH3080" s="25">
        <v>3702.2223909979698</v>
      </c>
      <c r="DI3080" s="25">
        <v>3136.39659250362</v>
      </c>
      <c r="DJ3080" s="25">
        <v>61.709262517701497</v>
      </c>
      <c r="DK3080" s="25">
        <v>4930</v>
      </c>
      <c r="DL3080" s="25">
        <v>2355</v>
      </c>
      <c r="DM3080" s="25">
        <v>1188.0027950000001</v>
      </c>
      <c r="DN3080" s="25"/>
      <c r="DO3080" s="25">
        <v>641.58148613000003</v>
      </c>
      <c r="DP3080" s="25">
        <v>6186.3032538319303</v>
      </c>
      <c r="DQ3080" s="25">
        <v>8570.4628530920108</v>
      </c>
      <c r="DR3080" s="25">
        <v>4282.1039732443896</v>
      </c>
      <c r="DS3080" s="25">
        <v>6405.5167897435103</v>
      </c>
      <c r="DT3080" s="25">
        <v>3104.4155650583598</v>
      </c>
      <c r="DU3080" s="25">
        <v>5001.5056366496101</v>
      </c>
      <c r="DV3080" s="25">
        <v>2410.6608617040602</v>
      </c>
      <c r="DW3080" s="25"/>
      <c r="DX3080" s="25"/>
      <c r="DY3080" s="25"/>
      <c r="DZ3080" s="25">
        <v>1647.1826395688599</v>
      </c>
      <c r="EA3080" s="25"/>
      <c r="EB3080" s="25"/>
      <c r="EC3080" s="25"/>
      <c r="ED3080" s="25">
        <v>3168.3776199488898</v>
      </c>
      <c r="EE3080" s="25">
        <v>1940</v>
      </c>
    </row>
    <row r="3081" spans="110:135" x14ac:dyDescent="0.2">
      <c r="DF3081" s="24" t="s">
        <v>6605</v>
      </c>
      <c r="DG3081" s="24" t="s">
        <v>212</v>
      </c>
      <c r="DH3081" s="25">
        <v>3107.2804253637601</v>
      </c>
      <c r="DI3081" s="25">
        <v>3136.8079041688402</v>
      </c>
      <c r="DJ3081" s="25">
        <v>78.205278105946604</v>
      </c>
      <c r="DK3081" s="25"/>
      <c r="DL3081" s="25">
        <v>9141</v>
      </c>
      <c r="DM3081" s="25">
        <v>145.48851690000001</v>
      </c>
      <c r="DN3081" s="25"/>
      <c r="DO3081" s="25"/>
      <c r="DP3081" s="25"/>
      <c r="DQ3081" s="25"/>
      <c r="DR3081" s="25"/>
      <c r="DS3081" s="25">
        <v>1266.9947841820599</v>
      </c>
      <c r="DT3081" s="25"/>
      <c r="DU3081" s="25">
        <v>1052.6284434234999</v>
      </c>
      <c r="DV3081" s="25">
        <v>3132.13280444985</v>
      </c>
      <c r="DW3081" s="25">
        <v>3150.9975410340498</v>
      </c>
      <c r="DX3081" s="25">
        <v>3378.1951514708098</v>
      </c>
      <c r="DY3081" s="25"/>
      <c r="DZ3081" s="25">
        <v>3633.8840082894899</v>
      </c>
      <c r="EA3081" s="25"/>
      <c r="EB3081" s="25"/>
      <c r="EC3081" s="25"/>
      <c r="ED3081" s="25">
        <v>3141.4830038878299</v>
      </c>
      <c r="EE3081" s="25">
        <v>3030</v>
      </c>
    </row>
    <row r="3082" spans="110:135" x14ac:dyDescent="0.2">
      <c r="DF3082" s="24" t="s">
        <v>5429</v>
      </c>
      <c r="DG3082" s="24" t="s">
        <v>212</v>
      </c>
      <c r="DH3082" s="25">
        <v>3349.66451379299</v>
      </c>
      <c r="DI3082" s="25">
        <v>3138.51659137978</v>
      </c>
      <c r="DJ3082" s="25">
        <v>55.118588701820002</v>
      </c>
      <c r="DK3082" s="25"/>
      <c r="DL3082" s="25">
        <v>3660</v>
      </c>
      <c r="DM3082" s="25">
        <v>1090.0002669999999</v>
      </c>
      <c r="DN3082" s="25"/>
      <c r="DO3082" s="25"/>
      <c r="DP3082" s="25">
        <v>6079.5623172368196</v>
      </c>
      <c r="DQ3082" s="25"/>
      <c r="DR3082" s="25">
        <v>3262.7702347457698</v>
      </c>
      <c r="DS3082" s="25">
        <v>4413.7020896881404</v>
      </c>
      <c r="DT3082" s="25">
        <v>7362.1954024569604</v>
      </c>
      <c r="DU3082" s="25">
        <v>3222.5421992967899</v>
      </c>
      <c r="DV3082" s="25">
        <v>2503.7282955731598</v>
      </c>
      <c r="DW3082" s="25"/>
      <c r="DX3082" s="25"/>
      <c r="DY3082" s="25"/>
      <c r="DZ3082" s="25">
        <v>1888.1918925535499</v>
      </c>
      <c r="EA3082" s="25">
        <v>1718.7904835019201</v>
      </c>
      <c r="EB3082" s="25"/>
      <c r="EC3082" s="25"/>
      <c r="ED3082" s="25">
        <v>3054.4909834627701</v>
      </c>
      <c r="EE3082" s="25">
        <v>1940</v>
      </c>
    </row>
    <row r="3083" spans="110:135" x14ac:dyDescent="0.2">
      <c r="DF3083" s="24" t="s">
        <v>6650</v>
      </c>
      <c r="DG3083" s="24" t="s">
        <v>212</v>
      </c>
      <c r="DH3083" s="25">
        <v>4860.6008575909</v>
      </c>
      <c r="DI3083" s="25">
        <v>3140.4885035914699</v>
      </c>
      <c r="DJ3083" s="25">
        <v>96.908501507201905</v>
      </c>
      <c r="DK3083" s="25"/>
      <c r="DL3083" s="25">
        <v>6061</v>
      </c>
      <c r="DM3083" s="25">
        <v>1262.881852</v>
      </c>
      <c r="DN3083" s="25">
        <v>12323.966899999999</v>
      </c>
      <c r="DO3083" s="25">
        <v>1645.7452804</v>
      </c>
      <c r="DP3083" s="25">
        <v>2709.5096810377099</v>
      </c>
      <c r="DQ3083" s="25">
        <v>4353.8116592082997</v>
      </c>
      <c r="DR3083" s="25">
        <v>1655.2009191524401</v>
      </c>
      <c r="DS3083" s="25">
        <v>3482.6975283525098</v>
      </c>
      <c r="DT3083" s="25">
        <v>16836.322547125001</v>
      </c>
      <c r="DU3083" s="25">
        <v>6145.6136177340204</v>
      </c>
      <c r="DV3083" s="25"/>
      <c r="DW3083" s="25"/>
      <c r="DX3083" s="25"/>
      <c r="DY3083" s="25"/>
      <c r="DZ3083" s="25"/>
      <c r="EA3083" s="25">
        <v>3140.4885035914699</v>
      </c>
      <c r="EB3083" s="25"/>
      <c r="EC3083" s="25">
        <v>2740.5726600802</v>
      </c>
      <c r="ED3083" s="25"/>
      <c r="EE3083" s="25">
        <v>830</v>
      </c>
    </row>
    <row r="3084" spans="110:135" x14ac:dyDescent="0.2">
      <c r="DF3084" s="24" t="s">
        <v>5833</v>
      </c>
      <c r="DG3084" s="24" t="s">
        <v>212</v>
      </c>
      <c r="DH3084" s="25">
        <v>3384.02426993585</v>
      </c>
      <c r="DI3084" s="25">
        <v>3140.5623726455001</v>
      </c>
      <c r="DJ3084" s="25">
        <v>69.096234026383399</v>
      </c>
      <c r="DK3084" s="25"/>
      <c r="DL3084" s="25">
        <v>7537</v>
      </c>
      <c r="DM3084" s="25">
        <v>1540.3834420000001</v>
      </c>
      <c r="DN3084" s="25"/>
      <c r="DO3084" s="25"/>
      <c r="DP3084" s="25"/>
      <c r="DQ3084" s="25">
        <v>5683.66074730331</v>
      </c>
      <c r="DR3084" s="25">
        <v>4070.9345660236299</v>
      </c>
      <c r="DS3084" s="25">
        <v>3340.3297533694699</v>
      </c>
      <c r="DT3084" s="25"/>
      <c r="DU3084" s="25"/>
      <c r="DV3084" s="25"/>
      <c r="DW3084" s="25">
        <v>1207.0906588688399</v>
      </c>
      <c r="DX3084" s="25"/>
      <c r="DY3084" s="25">
        <v>2940.7949919215398</v>
      </c>
      <c r="DZ3084" s="25"/>
      <c r="EA3084" s="25"/>
      <c r="EB3084" s="25"/>
      <c r="EC3084" s="25"/>
      <c r="ED3084" s="25"/>
      <c r="EE3084" s="25">
        <v>752</v>
      </c>
    </row>
    <row r="3085" spans="110:135" x14ac:dyDescent="0.2">
      <c r="DF3085" s="24" t="s">
        <v>5630</v>
      </c>
      <c r="DG3085" s="24" t="s">
        <v>212</v>
      </c>
      <c r="DH3085" s="25">
        <v>3472.5559322680701</v>
      </c>
      <c r="DI3085" s="25">
        <v>3140.7737805032102</v>
      </c>
      <c r="DJ3085" s="25">
        <v>66.172011746711902</v>
      </c>
      <c r="DK3085" s="25"/>
      <c r="DL3085" s="25">
        <v>2742</v>
      </c>
      <c r="DM3085" s="25">
        <v>296.75143070000001</v>
      </c>
      <c r="DN3085" s="25">
        <v>2360.4152020000001</v>
      </c>
      <c r="DO3085" s="25">
        <v>1637.1004065</v>
      </c>
      <c r="DP3085" s="25">
        <v>4597.4534265857001</v>
      </c>
      <c r="DQ3085" s="25">
        <v>4736.4505282160399</v>
      </c>
      <c r="DR3085" s="25">
        <v>3385.3935080064398</v>
      </c>
      <c r="DS3085" s="25">
        <v>3708.6512691082398</v>
      </c>
      <c r="DT3085" s="25">
        <v>10691.2642683252</v>
      </c>
      <c r="DU3085" s="25">
        <v>1828.27509435093</v>
      </c>
      <c r="DV3085" s="25">
        <v>3140.7737805032102</v>
      </c>
      <c r="DW3085" s="25">
        <v>3259.0574921150201</v>
      </c>
      <c r="DX3085" s="25"/>
      <c r="DY3085" s="25">
        <v>2800.3031703115198</v>
      </c>
      <c r="DZ3085" s="25">
        <v>3034.4494072986599</v>
      </c>
      <c r="EA3085" s="25"/>
      <c r="EB3085" s="25"/>
      <c r="EC3085" s="25"/>
      <c r="ED3085" s="25"/>
      <c r="EE3085" s="25">
        <v>3870</v>
      </c>
    </row>
    <row r="3086" spans="110:135" x14ac:dyDescent="0.2">
      <c r="DF3086" s="24" t="s">
        <v>6829</v>
      </c>
      <c r="DG3086" s="24" t="s">
        <v>212</v>
      </c>
      <c r="DH3086" s="25">
        <v>3858.2684012691998</v>
      </c>
      <c r="DI3086" s="25">
        <v>3141.4830038878299</v>
      </c>
      <c r="DJ3086" s="25">
        <v>59.663393279409597</v>
      </c>
      <c r="DK3086" s="25"/>
      <c r="DL3086" s="25">
        <v>10875</v>
      </c>
      <c r="DM3086" s="25">
        <v>3449.7578010000002</v>
      </c>
      <c r="DN3086" s="25"/>
      <c r="DO3086" s="25">
        <v>3148.7506699999999</v>
      </c>
      <c r="DP3086" s="25">
        <v>2437.5095471294499</v>
      </c>
      <c r="DQ3086" s="25">
        <v>6988.3054275679397</v>
      </c>
      <c r="DR3086" s="25">
        <v>5014.56333922871</v>
      </c>
      <c r="DS3086" s="25">
        <v>1827.9757609871599</v>
      </c>
      <c r="DT3086" s="25"/>
      <c r="DU3086" s="25">
        <v>2796.2820272282001</v>
      </c>
      <c r="DV3086" s="25">
        <v>3044.1700152616199</v>
      </c>
      <c r="DW3086" s="25">
        <v>2486.3228241418101</v>
      </c>
      <c r="DX3086" s="25"/>
      <c r="DY3086" s="25">
        <v>3236.30332451297</v>
      </c>
      <c r="DZ3086" s="25">
        <v>3006.2803682829899</v>
      </c>
      <c r="EA3086" s="25">
        <v>2551.32190980934</v>
      </c>
      <c r="EB3086" s="25"/>
      <c r="EC3086" s="25"/>
      <c r="ED3086" s="25">
        <v>3141.4830038878299</v>
      </c>
      <c r="EE3086" s="25">
        <v>3870</v>
      </c>
    </row>
    <row r="3087" spans="110:135" x14ac:dyDescent="0.2">
      <c r="DF3087" s="24" t="s">
        <v>7213</v>
      </c>
      <c r="DG3087" s="24" t="s">
        <v>212</v>
      </c>
      <c r="DH3087" s="25">
        <v>4101.9662926904102</v>
      </c>
      <c r="DI3087" s="25">
        <v>3141.4830038878299</v>
      </c>
      <c r="DJ3087" s="25">
        <v>90.502436308429495</v>
      </c>
      <c r="DK3087" s="25"/>
      <c r="DL3087" s="25">
        <v>12984</v>
      </c>
      <c r="DM3087" s="25"/>
      <c r="DN3087" s="25"/>
      <c r="DO3087" s="25"/>
      <c r="DP3087" s="25"/>
      <c r="DQ3087" s="25"/>
      <c r="DR3087" s="25"/>
      <c r="DS3087" s="25"/>
      <c r="DT3087" s="25">
        <v>9228.6719471879405</v>
      </c>
      <c r="DU3087" s="25">
        <v>1648.8473800678501</v>
      </c>
      <c r="DV3087" s="25">
        <v>2790.9408229570399</v>
      </c>
      <c r="DW3087" s="25">
        <v>1972.96395419345</v>
      </c>
      <c r="DX3087" s="25"/>
      <c r="DY3087" s="25">
        <v>3707.7609774012999</v>
      </c>
      <c r="DZ3087" s="25">
        <v>3841.9330963883299</v>
      </c>
      <c r="EA3087" s="25">
        <v>3480.1418818571701</v>
      </c>
      <c r="EB3087" s="25"/>
      <c r="EC3087" s="25">
        <v>2045.8861556536001</v>
      </c>
      <c r="ED3087" s="25">
        <v>3141.4830038878299</v>
      </c>
      <c r="EE3087" s="25">
        <v>279</v>
      </c>
    </row>
    <row r="3088" spans="110:135" x14ac:dyDescent="0.2">
      <c r="DF3088" s="24" t="s">
        <v>4445</v>
      </c>
      <c r="DG3088" s="24" t="s">
        <v>212</v>
      </c>
      <c r="DH3088" s="25">
        <v>2896.0877828348898</v>
      </c>
      <c r="DI3088" s="25">
        <v>3141.4830038878299</v>
      </c>
      <c r="DJ3088" s="25">
        <v>41.347622733448702</v>
      </c>
      <c r="DK3088" s="25"/>
      <c r="DL3088" s="25">
        <v>3408</v>
      </c>
      <c r="DM3088" s="25">
        <v>454.62741419999998</v>
      </c>
      <c r="DN3088" s="25"/>
      <c r="DO3088" s="25"/>
      <c r="DP3088" s="25">
        <v>4450.8186893452503</v>
      </c>
      <c r="DQ3088" s="25"/>
      <c r="DR3088" s="25">
        <v>2605.1117624261501</v>
      </c>
      <c r="DS3088" s="25">
        <v>3366.6956097971602</v>
      </c>
      <c r="DT3088" s="25"/>
      <c r="DU3088" s="25">
        <v>4111.2067857782804</v>
      </c>
      <c r="DV3088" s="25"/>
      <c r="DW3088" s="25"/>
      <c r="DX3088" s="25"/>
      <c r="DY3088" s="25"/>
      <c r="DZ3088" s="25">
        <v>1956.8467800793501</v>
      </c>
      <c r="EA3088" s="25"/>
      <c r="EB3088" s="25"/>
      <c r="EC3088" s="25"/>
      <c r="ED3088" s="25">
        <v>3141.4830038878299</v>
      </c>
      <c r="EE3088" s="25">
        <v>2570</v>
      </c>
    </row>
    <row r="3089" spans="110:135" x14ac:dyDescent="0.2">
      <c r="DF3089" s="24" t="s">
        <v>5472</v>
      </c>
      <c r="DG3089" s="24" t="s">
        <v>212</v>
      </c>
      <c r="DH3089" s="25">
        <v>4662.2089339527201</v>
      </c>
      <c r="DI3089" s="25">
        <v>3141.72427569617</v>
      </c>
      <c r="DJ3089" s="25">
        <v>87.616422740750707</v>
      </c>
      <c r="DK3089" s="25"/>
      <c r="DL3089" s="25">
        <v>4224</v>
      </c>
      <c r="DM3089" s="25">
        <v>1367.733821</v>
      </c>
      <c r="DN3089" s="25">
        <v>2451.864403</v>
      </c>
      <c r="DO3089" s="25">
        <v>14472.735875</v>
      </c>
      <c r="DP3089" s="25">
        <v>2320.5031515293299</v>
      </c>
      <c r="DQ3089" s="25">
        <v>5278.9177412848003</v>
      </c>
      <c r="DR3089" s="25">
        <v>3474.5989540166402</v>
      </c>
      <c r="DS3089" s="25">
        <v>1620.0649934793</v>
      </c>
      <c r="DT3089" s="25">
        <v>13160.788436524899</v>
      </c>
      <c r="DU3089" s="25">
        <v>4881.4973610861998</v>
      </c>
      <c r="DV3089" s="25"/>
      <c r="DW3089" s="25">
        <v>2446.6190000576898</v>
      </c>
      <c r="DX3089" s="25"/>
      <c r="DY3089" s="25">
        <v>2808.8495973756999</v>
      </c>
      <c r="DZ3089" s="25">
        <v>1912.75174098353</v>
      </c>
      <c r="EA3089" s="25"/>
      <c r="EB3089" s="25"/>
      <c r="EC3089" s="25"/>
      <c r="ED3089" s="25"/>
      <c r="EE3089" s="25">
        <v>4850</v>
      </c>
    </row>
    <row r="3090" spans="110:135" x14ac:dyDescent="0.2">
      <c r="DF3090" s="24" t="s">
        <v>6299</v>
      </c>
      <c r="DG3090" s="24" t="s">
        <v>212</v>
      </c>
      <c r="DH3090" s="25">
        <v>3444.93873522885</v>
      </c>
      <c r="DI3090" s="25">
        <v>3142.6963631969402</v>
      </c>
      <c r="DJ3090" s="25">
        <v>40.9312894543597</v>
      </c>
      <c r="DK3090" s="25"/>
      <c r="DL3090" s="25">
        <v>4432</v>
      </c>
      <c r="DM3090" s="25">
        <v>1358.8210939999999</v>
      </c>
      <c r="DN3090" s="25"/>
      <c r="DO3090" s="25"/>
      <c r="DP3090" s="25">
        <v>6422.4243970847601</v>
      </c>
      <c r="DQ3090" s="25">
        <v>3937.9807835542201</v>
      </c>
      <c r="DR3090" s="25">
        <v>4128.4386151499402</v>
      </c>
      <c r="DS3090" s="25">
        <v>5152.5341302796396</v>
      </c>
      <c r="DT3090" s="25"/>
      <c r="DU3090" s="25">
        <v>2394.5859106861799</v>
      </c>
      <c r="DV3090" s="25">
        <v>2386.4367140087102</v>
      </c>
      <c r="DW3090" s="25">
        <v>3127.6454005832302</v>
      </c>
      <c r="DX3090" s="25"/>
      <c r="DY3090" s="25"/>
      <c r="DZ3090" s="25">
        <v>2438.66085360543</v>
      </c>
      <c r="EA3090" s="25"/>
      <c r="EB3090" s="25"/>
      <c r="EC3090" s="25">
        <v>3142.6963631969402</v>
      </c>
      <c r="ED3090" s="25">
        <v>3951.97929582598</v>
      </c>
      <c r="EE3090" s="25">
        <v>1910</v>
      </c>
    </row>
    <row r="3091" spans="110:135" x14ac:dyDescent="0.2">
      <c r="DF3091" s="24" t="s">
        <v>8002</v>
      </c>
      <c r="DG3091" s="24" t="s">
        <v>212</v>
      </c>
      <c r="DH3091" s="25">
        <v>6104.2609698237402</v>
      </c>
      <c r="DI3091" s="25">
        <v>3147.7111667836698</v>
      </c>
      <c r="DJ3091" s="25">
        <v>145.14297455785601</v>
      </c>
      <c r="DK3091" s="25"/>
      <c r="DL3091" s="25">
        <v>29418</v>
      </c>
      <c r="DM3091" s="25">
        <v>2979.6522580000001</v>
      </c>
      <c r="DN3091" s="25"/>
      <c r="DO3091" s="25">
        <v>1374.9706672</v>
      </c>
      <c r="DP3091" s="25">
        <v>2538.8633210753101</v>
      </c>
      <c r="DQ3091" s="25"/>
      <c r="DR3091" s="25">
        <v>6567.6432046957298</v>
      </c>
      <c r="DS3091" s="25">
        <v>3575.6331545068301</v>
      </c>
      <c r="DT3091" s="25"/>
      <c r="DU3091" s="25">
        <v>3147.7111667836698</v>
      </c>
      <c r="DV3091" s="25"/>
      <c r="DW3091" s="25"/>
      <c r="DX3091" s="25"/>
      <c r="DY3091" s="25"/>
      <c r="DZ3091" s="25"/>
      <c r="EA3091" s="25"/>
      <c r="EB3091" s="25"/>
      <c r="EC3091" s="25"/>
      <c r="ED3091" s="25">
        <v>3235.8749561520799</v>
      </c>
      <c r="EE3091" s="25">
        <v>2100</v>
      </c>
    </row>
    <row r="3092" spans="110:135" x14ac:dyDescent="0.2">
      <c r="DF3092" s="24" t="s">
        <v>7655</v>
      </c>
      <c r="DG3092" s="24" t="s">
        <v>212</v>
      </c>
      <c r="DH3092" s="25">
        <v>5380.1033893396398</v>
      </c>
      <c r="DI3092" s="25">
        <v>3148.0753800345501</v>
      </c>
      <c r="DJ3092" s="25">
        <v>83.040451475971693</v>
      </c>
      <c r="DK3092" s="25">
        <v>1427</v>
      </c>
      <c r="DL3092" s="25">
        <v>2969</v>
      </c>
      <c r="DM3092" s="25">
        <v>432.1158193</v>
      </c>
      <c r="DN3092" s="25"/>
      <c r="DO3092" s="25"/>
      <c r="DP3092" s="25">
        <v>1865.1203240482901</v>
      </c>
      <c r="DQ3092" s="25">
        <v>4827.7091069165399</v>
      </c>
      <c r="DR3092" s="25"/>
      <c r="DS3092" s="25">
        <v>1397.20387448457</v>
      </c>
      <c r="DT3092" s="25">
        <v>3148.0753800345501</v>
      </c>
      <c r="DU3092" s="25">
        <v>10577.1059682208</v>
      </c>
      <c r="DV3092" s="25">
        <v>12832.196708137</v>
      </c>
      <c r="DW3092" s="25">
        <v>2525.1785085009201</v>
      </c>
      <c r="DX3092" s="25"/>
      <c r="DY3092" s="25">
        <v>5789.2916917139501</v>
      </c>
      <c r="DZ3092" s="25">
        <v>10086.317825267701</v>
      </c>
      <c r="EA3092" s="25">
        <v>2399.67465148478</v>
      </c>
      <c r="EB3092" s="25">
        <v>4991.0998614302898</v>
      </c>
      <c r="EC3092" s="25">
        <v>3146.2365363171202</v>
      </c>
      <c r="ED3092" s="25">
        <v>15848.431362917399</v>
      </c>
      <c r="EE3092" s="25">
        <v>7200</v>
      </c>
    </row>
    <row r="3093" spans="110:135" x14ac:dyDescent="0.2">
      <c r="DF3093" s="24" t="s">
        <v>5980</v>
      </c>
      <c r="DG3093" s="24" t="s">
        <v>212</v>
      </c>
      <c r="DH3093" s="25">
        <v>3117.5689365574999</v>
      </c>
      <c r="DI3093" s="25">
        <v>3148.1503309527998</v>
      </c>
      <c r="DJ3093" s="25">
        <v>57.085932735769298</v>
      </c>
      <c r="DK3093" s="25"/>
      <c r="DL3093" s="25">
        <v>3262</v>
      </c>
      <c r="DM3093" s="25">
        <v>913.13302899999996</v>
      </c>
      <c r="DN3093" s="25"/>
      <c r="DO3093" s="25">
        <v>169.18201468999999</v>
      </c>
      <c r="DP3093" s="25">
        <v>3923.2436635836002</v>
      </c>
      <c r="DQ3093" s="25">
        <v>4008.9509783282201</v>
      </c>
      <c r="DR3093" s="25">
        <v>5241.8342274196002</v>
      </c>
      <c r="DS3093" s="25">
        <v>4389.3636490465497</v>
      </c>
      <c r="DT3093" s="25">
        <v>6453.4002056487097</v>
      </c>
      <c r="DU3093" s="25">
        <v>3043.3422201314402</v>
      </c>
      <c r="DV3093" s="25">
        <v>3252.9584417741698</v>
      </c>
      <c r="DW3093" s="25">
        <v>2738.9817292747798</v>
      </c>
      <c r="DX3093" s="25"/>
      <c r="DY3093" s="25">
        <v>2317.3425008459999</v>
      </c>
      <c r="DZ3093" s="25">
        <v>2454.91562876643</v>
      </c>
      <c r="EA3093" s="25">
        <v>2069.6975415993802</v>
      </c>
      <c r="EB3093" s="25"/>
      <c r="EC3093" s="25">
        <v>5342.75715481118</v>
      </c>
      <c r="ED3093" s="25"/>
      <c r="EE3093" s="25">
        <v>300</v>
      </c>
    </row>
    <row r="3094" spans="110:135" x14ac:dyDescent="0.2">
      <c r="DF3094" s="24" t="s">
        <v>6616</v>
      </c>
      <c r="DG3094" s="24" t="s">
        <v>212</v>
      </c>
      <c r="DH3094" s="25">
        <v>4303.8893010632501</v>
      </c>
      <c r="DI3094" s="25">
        <v>3149.2571825612099</v>
      </c>
      <c r="DJ3094" s="25">
        <v>69.242477858471005</v>
      </c>
      <c r="DK3094" s="25"/>
      <c r="DL3094" s="25">
        <v>9187</v>
      </c>
      <c r="DM3094" s="25">
        <v>992.96921929999996</v>
      </c>
      <c r="DN3094" s="25"/>
      <c r="DO3094" s="25">
        <v>11151.5677065</v>
      </c>
      <c r="DP3094" s="25">
        <v>5385.1948376560604</v>
      </c>
      <c r="DQ3094" s="25"/>
      <c r="DR3094" s="25">
        <v>3036.63779392689</v>
      </c>
      <c r="DS3094" s="25">
        <v>5002.2050123232102</v>
      </c>
      <c r="DT3094" s="25">
        <v>6850.45698775643</v>
      </c>
      <c r="DU3094" s="25">
        <v>1600.20335033118</v>
      </c>
      <c r="DV3094" s="25"/>
      <c r="DW3094" s="25">
        <v>1218.88618746661</v>
      </c>
      <c r="DX3094" s="25"/>
      <c r="DY3094" s="25">
        <v>2966.8063990752898</v>
      </c>
      <c r="DZ3094" s="25">
        <v>2901.0835535974302</v>
      </c>
      <c r="EA3094" s="25"/>
      <c r="EB3094" s="25"/>
      <c r="EC3094" s="25">
        <v>3261.8765711955298</v>
      </c>
      <c r="ED3094" s="25">
        <v>3859.56259575692</v>
      </c>
      <c r="EE3094" s="25">
        <v>2840</v>
      </c>
    </row>
    <row r="3095" spans="110:135" x14ac:dyDescent="0.2">
      <c r="DF3095" s="24" t="s">
        <v>7465</v>
      </c>
      <c r="DG3095" s="24" t="s">
        <v>212</v>
      </c>
      <c r="DH3095" s="25">
        <v>3150.0353079000001</v>
      </c>
      <c r="DI3095" s="25">
        <v>3150.0353079000001</v>
      </c>
      <c r="DJ3095" s="25">
        <v>115.91773196887</v>
      </c>
      <c r="DK3095" s="25"/>
      <c r="DL3095" s="25">
        <v>5732</v>
      </c>
      <c r="DM3095" s="25">
        <v>568.07061580000004</v>
      </c>
      <c r="DN3095" s="25"/>
      <c r="DO3095" s="25"/>
      <c r="DP3095" s="25"/>
      <c r="DQ3095" s="25"/>
      <c r="DR3095" s="25"/>
      <c r="DS3095" s="25"/>
      <c r="DT3095" s="25"/>
      <c r="DU3095" s="25"/>
      <c r="DV3095" s="25"/>
      <c r="DW3095" s="25"/>
      <c r="DX3095" s="25"/>
      <c r="DY3095" s="25"/>
      <c r="DZ3095" s="25"/>
      <c r="EA3095" s="25"/>
      <c r="EB3095" s="25"/>
      <c r="EC3095" s="25"/>
      <c r="ED3095" s="25"/>
      <c r="EE3095" s="25"/>
    </row>
    <row r="3096" spans="110:135" x14ac:dyDescent="0.2">
      <c r="DF3096" s="24" t="s">
        <v>6355</v>
      </c>
      <c r="DG3096" s="24" t="s">
        <v>212</v>
      </c>
      <c r="DH3096" s="25">
        <v>3492.80810496289</v>
      </c>
      <c r="DI3096" s="25">
        <v>3151.1779071044298</v>
      </c>
      <c r="DJ3096" s="25">
        <v>61.070310182715303</v>
      </c>
      <c r="DK3096" s="25"/>
      <c r="DL3096" s="25">
        <v>6757</v>
      </c>
      <c r="DM3096" s="25">
        <v>1173.396205</v>
      </c>
      <c r="DN3096" s="25"/>
      <c r="DO3096" s="25"/>
      <c r="DP3096" s="25"/>
      <c r="DQ3096" s="25"/>
      <c r="DR3096" s="25"/>
      <c r="DS3096" s="25"/>
      <c r="DT3096" s="25">
        <v>6079.7049038700898</v>
      </c>
      <c r="DU3096" s="25"/>
      <c r="DV3096" s="25"/>
      <c r="DW3096" s="25">
        <v>2808.3474201977101</v>
      </c>
      <c r="DX3096" s="25"/>
      <c r="DY3096" s="25">
        <v>3494.0083940111399</v>
      </c>
      <c r="DZ3096" s="25">
        <v>2277.2297970218501</v>
      </c>
      <c r="EA3096" s="25"/>
      <c r="EB3096" s="25"/>
      <c r="EC3096" s="25"/>
      <c r="ED3096" s="25">
        <v>4385.7781196023698</v>
      </c>
      <c r="EE3096" s="25">
        <v>967</v>
      </c>
    </row>
    <row r="3097" spans="110:135" x14ac:dyDescent="0.2">
      <c r="DF3097" s="24" t="s">
        <v>6438</v>
      </c>
      <c r="DG3097" s="24" t="s">
        <v>212</v>
      </c>
      <c r="DH3097" s="25">
        <v>3364.33385131657</v>
      </c>
      <c r="DI3097" s="25">
        <v>3152.2467457109601</v>
      </c>
      <c r="DJ3097" s="25">
        <v>46.806031433272203</v>
      </c>
      <c r="DK3097" s="25"/>
      <c r="DL3097" s="25">
        <v>3169</v>
      </c>
      <c r="DM3097" s="25">
        <v>430.74673080000002</v>
      </c>
      <c r="DN3097" s="25"/>
      <c r="DO3097" s="25"/>
      <c r="DP3097" s="25"/>
      <c r="DQ3097" s="25"/>
      <c r="DR3097" s="25">
        <v>3135.4934914219298</v>
      </c>
      <c r="DS3097" s="25">
        <v>2205.3438646192599</v>
      </c>
      <c r="DT3097" s="25">
        <v>4528.4253269931496</v>
      </c>
      <c r="DU3097" s="25">
        <v>1278.64907104863</v>
      </c>
      <c r="DV3097" s="25">
        <v>4076.08127969007</v>
      </c>
      <c r="DW3097" s="25"/>
      <c r="DX3097" s="25"/>
      <c r="DY3097" s="25">
        <v>3576.0374523966502</v>
      </c>
      <c r="DZ3097" s="25">
        <v>5532.8261511267601</v>
      </c>
      <c r="EA3097" s="25">
        <v>2912.2912068200899</v>
      </c>
      <c r="EB3097" s="25">
        <v>6500.8786428775302</v>
      </c>
      <c r="EC3097" s="25">
        <v>2688.0282117871998</v>
      </c>
      <c r="ED3097" s="25">
        <v>4116.8724888507204</v>
      </c>
      <c r="EE3097" s="25">
        <v>2950</v>
      </c>
    </row>
    <row r="3098" spans="110:135" x14ac:dyDescent="0.2">
      <c r="DF3098" s="24" t="s">
        <v>5916</v>
      </c>
      <c r="DG3098" s="24" t="s">
        <v>212</v>
      </c>
      <c r="DH3098" s="25">
        <v>3989.4989165075399</v>
      </c>
      <c r="DI3098" s="25">
        <v>3152.86748864009</v>
      </c>
      <c r="DJ3098" s="25">
        <v>99.472303147937694</v>
      </c>
      <c r="DK3098" s="25"/>
      <c r="DL3098" s="25">
        <v>3881</v>
      </c>
      <c r="DM3098" s="25">
        <v>1264.672335</v>
      </c>
      <c r="DN3098" s="25">
        <v>1470.702669</v>
      </c>
      <c r="DO3098" s="25">
        <v>4177.7874228999999</v>
      </c>
      <c r="DP3098" s="25">
        <v>4137.9748497201599</v>
      </c>
      <c r="DQ3098" s="25">
        <v>3152.86748864009</v>
      </c>
      <c r="DR3098" s="25">
        <v>4138.3600129235401</v>
      </c>
      <c r="DS3098" s="25">
        <v>6388.0155236621504</v>
      </c>
      <c r="DT3098" s="25">
        <v>18581.880719926601</v>
      </c>
      <c r="DU3098" s="25">
        <v>2475.5615066722498</v>
      </c>
      <c r="DV3098" s="25">
        <v>2926.9540681896501</v>
      </c>
      <c r="DW3098" s="25">
        <v>2145.8763268545099</v>
      </c>
      <c r="DX3098" s="25"/>
      <c r="DY3098" s="25"/>
      <c r="DZ3098" s="25">
        <v>1739.5463332181801</v>
      </c>
      <c r="EA3098" s="25">
        <v>2947.1689840660001</v>
      </c>
      <c r="EB3098" s="25"/>
      <c r="EC3098" s="25">
        <v>3336.9169462475902</v>
      </c>
      <c r="ED3098" s="25">
        <v>3256.1963936075499</v>
      </c>
      <c r="EE3098" s="25">
        <v>1800</v>
      </c>
    </row>
    <row r="3099" spans="110:135" x14ac:dyDescent="0.2">
      <c r="DF3099" s="24" t="s">
        <v>6002</v>
      </c>
      <c r="DG3099" s="24" t="s">
        <v>212</v>
      </c>
      <c r="DH3099" s="25">
        <v>3236.9921122636001</v>
      </c>
      <c r="DI3099" s="25">
        <v>3153.3562138870202</v>
      </c>
      <c r="DJ3099" s="25">
        <v>65.713786600727005</v>
      </c>
      <c r="DK3099" s="25"/>
      <c r="DL3099" s="25">
        <v>1397</v>
      </c>
      <c r="DM3099" s="25">
        <v>567.2606184</v>
      </c>
      <c r="DN3099" s="25"/>
      <c r="DO3099" s="25"/>
      <c r="DP3099" s="25">
        <v>4800.2562702957703</v>
      </c>
      <c r="DQ3099" s="25"/>
      <c r="DR3099" s="25">
        <v>8447.7537882335091</v>
      </c>
      <c r="DS3099" s="25">
        <v>4158.4640181495497</v>
      </c>
      <c r="DT3099" s="25"/>
      <c r="DU3099" s="25">
        <v>3286.1865408956201</v>
      </c>
      <c r="DV3099" s="25">
        <v>3153.3562138870202</v>
      </c>
      <c r="DW3099" s="25"/>
      <c r="DX3099" s="25"/>
      <c r="DY3099" s="25">
        <v>2363.3962812415002</v>
      </c>
      <c r="DZ3099" s="25">
        <v>1894.6493067491399</v>
      </c>
      <c r="EA3099" s="25"/>
      <c r="EB3099" s="25"/>
      <c r="EC3099" s="25">
        <v>3568.5901970475202</v>
      </c>
      <c r="ED3099" s="25"/>
      <c r="EE3099" s="25">
        <v>1970</v>
      </c>
    </row>
    <row r="3100" spans="110:135" x14ac:dyDescent="0.2">
      <c r="DF3100" s="24" t="s">
        <v>6303</v>
      </c>
      <c r="DG3100" s="24" t="s">
        <v>212</v>
      </c>
      <c r="DH3100" s="25">
        <v>3195.0478627283701</v>
      </c>
      <c r="DI3100" s="25">
        <v>3156.4777934045901</v>
      </c>
      <c r="DJ3100" s="25">
        <v>51.800961694268501</v>
      </c>
      <c r="DK3100" s="25"/>
      <c r="DL3100" s="25">
        <v>6904</v>
      </c>
      <c r="DM3100" s="25">
        <v>1833.668032</v>
      </c>
      <c r="DN3100" s="25">
        <v>815.33169150000003</v>
      </c>
      <c r="DO3100" s="25">
        <v>866.34307941999998</v>
      </c>
      <c r="DP3100" s="25">
        <v>5004.2616083980402</v>
      </c>
      <c r="DQ3100" s="25"/>
      <c r="DR3100" s="25">
        <v>1720.37275193807</v>
      </c>
      <c r="DS3100" s="25">
        <v>3900.97931682023</v>
      </c>
      <c r="DT3100" s="25"/>
      <c r="DU3100" s="25">
        <v>4810.6438869410104</v>
      </c>
      <c r="DV3100" s="25">
        <v>2711.8653877791098</v>
      </c>
      <c r="DW3100" s="25">
        <v>3375.0322789113002</v>
      </c>
      <c r="DX3100" s="25">
        <v>3420.7254742175201</v>
      </c>
      <c r="DY3100" s="25"/>
      <c r="DZ3100" s="25">
        <v>3252.9555868091702</v>
      </c>
      <c r="EA3100" s="25"/>
      <c r="EB3100" s="25"/>
      <c r="EC3100" s="25"/>
      <c r="ED3100" s="25">
        <v>3054.4909834627701</v>
      </c>
      <c r="EE3100" s="25">
        <v>3060</v>
      </c>
    </row>
    <row r="3101" spans="110:135" x14ac:dyDescent="0.2">
      <c r="DF3101" s="24" t="s">
        <v>5788</v>
      </c>
      <c r="DG3101" s="24" t="s">
        <v>212</v>
      </c>
      <c r="DH3101" s="25">
        <v>3150.9824915376298</v>
      </c>
      <c r="DI3101" s="25">
        <v>3157.5457180190301</v>
      </c>
      <c r="DJ3101" s="25">
        <v>51.453113743844099</v>
      </c>
      <c r="DK3101" s="25"/>
      <c r="DL3101" s="25">
        <v>2637</v>
      </c>
      <c r="DM3101" s="25">
        <v>754.45070069999997</v>
      </c>
      <c r="DN3101" s="25"/>
      <c r="DO3101" s="25">
        <v>256.80127993000002</v>
      </c>
      <c r="DP3101" s="25">
        <v>4712.6078113378398</v>
      </c>
      <c r="DQ3101" s="25"/>
      <c r="DR3101" s="25">
        <v>3262.7702347457698</v>
      </c>
      <c r="DS3101" s="25">
        <v>5031.0082742304703</v>
      </c>
      <c r="DT3101" s="25">
        <v>5584.2883638247004</v>
      </c>
      <c r="DU3101" s="25">
        <v>2226.5955349445999</v>
      </c>
      <c r="DV3101" s="25"/>
      <c r="DW3101" s="25"/>
      <c r="DX3101" s="25"/>
      <c r="DY3101" s="25">
        <v>3576.0374523966502</v>
      </c>
      <c r="DZ3101" s="25">
        <v>3157.5457180190301</v>
      </c>
      <c r="EA3101" s="25">
        <v>2037.2564891223701</v>
      </c>
      <c r="EB3101" s="25"/>
      <c r="EC3101" s="25">
        <v>2872.7645741862402</v>
      </c>
      <c r="ED3101" s="25">
        <v>4853.6459565514897</v>
      </c>
      <c r="EE3101" s="25"/>
    </row>
    <row r="3102" spans="110:135" x14ac:dyDescent="0.2">
      <c r="DF3102" s="24" t="s">
        <v>6706</v>
      </c>
      <c r="DG3102" s="24" t="s">
        <v>212</v>
      </c>
      <c r="DH3102" s="25">
        <v>3743.37331466153</v>
      </c>
      <c r="DI3102" s="25">
        <v>3159.3911902727</v>
      </c>
      <c r="DJ3102" s="25">
        <v>59.531199174234601</v>
      </c>
      <c r="DK3102" s="25"/>
      <c r="DL3102" s="25">
        <v>9587</v>
      </c>
      <c r="DM3102" s="25">
        <v>1665.632474</v>
      </c>
      <c r="DN3102" s="25"/>
      <c r="DO3102" s="25">
        <v>3091.2184017</v>
      </c>
      <c r="DP3102" s="25">
        <v>5255.0305307434401</v>
      </c>
      <c r="DQ3102" s="25">
        <v>4669.5500772638597</v>
      </c>
      <c r="DR3102" s="25">
        <v>6446.3762574514403</v>
      </c>
      <c r="DS3102" s="25">
        <v>4266.1079334093401</v>
      </c>
      <c r="DT3102" s="25"/>
      <c r="DU3102" s="25">
        <v>3227.56397884539</v>
      </c>
      <c r="DV3102" s="25">
        <v>2123.0521192101301</v>
      </c>
      <c r="DW3102" s="25">
        <v>2336.8891159073601</v>
      </c>
      <c r="DX3102" s="25"/>
      <c r="DY3102" s="25"/>
      <c r="DZ3102" s="25">
        <v>2588.4028251273298</v>
      </c>
      <c r="EA3102" s="25"/>
      <c r="EB3102" s="25"/>
      <c r="EC3102" s="25">
        <v>2021.5395189137901</v>
      </c>
      <c r="ED3102" s="25">
        <v>3788.86317268936</v>
      </c>
      <c r="EE3102" s="25">
        <v>1340</v>
      </c>
    </row>
    <row r="3103" spans="110:135" x14ac:dyDescent="0.2">
      <c r="DF3103" s="24" t="s">
        <v>6463</v>
      </c>
      <c r="DG3103" s="24" t="s">
        <v>212</v>
      </c>
      <c r="DH3103" s="25">
        <v>4041.6591307518802</v>
      </c>
      <c r="DI3103" s="25">
        <v>3160.6654665862202</v>
      </c>
      <c r="DJ3103" s="25">
        <v>72.859076145649396</v>
      </c>
      <c r="DK3103" s="25"/>
      <c r="DL3103" s="25">
        <v>4577</v>
      </c>
      <c r="DM3103" s="25">
        <v>1237.6098079999999</v>
      </c>
      <c r="DN3103" s="25"/>
      <c r="DO3103" s="25"/>
      <c r="DP3103" s="25">
        <v>6342.0037207432497</v>
      </c>
      <c r="DQ3103" s="25">
        <v>2085.2344931468701</v>
      </c>
      <c r="DR3103" s="25">
        <v>7407.3663449710702</v>
      </c>
      <c r="DS3103" s="25">
        <v>2041.8768642601201</v>
      </c>
      <c r="DT3103" s="25">
        <v>9653.9163570547698</v>
      </c>
      <c r="DU3103" s="25">
        <v>1683.69787816693</v>
      </c>
      <c r="DV3103" s="25"/>
      <c r="DW3103" s="25">
        <v>1151.7894011502599</v>
      </c>
      <c r="DX3103" s="25"/>
      <c r="DY3103" s="25"/>
      <c r="DZ3103" s="25"/>
      <c r="EA3103" s="25">
        <v>4236.0964400255598</v>
      </c>
      <c r="EB3103" s="25"/>
      <c r="EC3103" s="25"/>
      <c r="ED3103" s="25"/>
      <c r="EE3103" s="25"/>
    </row>
    <row r="3104" spans="110:135" x14ac:dyDescent="0.2">
      <c r="DF3104" s="24" t="s">
        <v>5826</v>
      </c>
      <c r="DG3104" s="24" t="s">
        <v>212</v>
      </c>
      <c r="DH3104" s="25">
        <v>2984.7977486578802</v>
      </c>
      <c r="DI3104" s="25">
        <v>3164.2037891504401</v>
      </c>
      <c r="DJ3104" s="25">
        <v>49.5937455243579</v>
      </c>
      <c r="DK3104" s="25"/>
      <c r="DL3104" s="25">
        <v>3543</v>
      </c>
      <c r="DM3104" s="25">
        <v>283.82684380000001</v>
      </c>
      <c r="DN3104" s="25">
        <v>619.3102255</v>
      </c>
      <c r="DO3104" s="25"/>
      <c r="DP3104" s="25">
        <v>3064.9004950190001</v>
      </c>
      <c r="DQ3104" s="25">
        <v>6880.0386851311896</v>
      </c>
      <c r="DR3104" s="25">
        <v>2756.2579418493801</v>
      </c>
      <c r="DS3104" s="25">
        <v>3378.0067802367298</v>
      </c>
      <c r="DT3104" s="25"/>
      <c r="DU3104" s="25">
        <v>1673.38803857127</v>
      </c>
      <c r="DV3104" s="25">
        <v>3263.5070832818701</v>
      </c>
      <c r="DW3104" s="25">
        <v>2344.5571076472602</v>
      </c>
      <c r="DX3104" s="25">
        <v>3747.3292079212702</v>
      </c>
      <c r="DY3104" s="25">
        <v>2401.5113615945902</v>
      </c>
      <c r="DZ3104" s="25">
        <v>3020.3588046459199</v>
      </c>
      <c r="EA3104" s="25"/>
      <c r="EB3104" s="25"/>
      <c r="EC3104" s="25">
        <v>3750.4915771809801</v>
      </c>
      <c r="ED3104" s="25">
        <v>3530.2798261466701</v>
      </c>
      <c r="EE3104" s="25">
        <v>3500</v>
      </c>
    </row>
    <row r="3105" spans="110:135" x14ac:dyDescent="0.2">
      <c r="DF3105" s="24" t="s">
        <v>6100</v>
      </c>
      <c r="DG3105" s="24" t="s">
        <v>212</v>
      </c>
      <c r="DH3105" s="25">
        <v>4123.3479342178598</v>
      </c>
      <c r="DI3105" s="25">
        <v>3167.0296893807199</v>
      </c>
      <c r="DJ3105" s="25">
        <v>110.928151603711</v>
      </c>
      <c r="DK3105" s="25"/>
      <c r="DL3105" s="25">
        <v>10148</v>
      </c>
      <c r="DM3105" s="25">
        <v>11.332358109999999</v>
      </c>
      <c r="DN3105" s="25"/>
      <c r="DO3105" s="25"/>
      <c r="DP3105" s="25"/>
      <c r="DQ3105" s="25"/>
      <c r="DR3105" s="25"/>
      <c r="DS3105" s="25"/>
      <c r="DT3105" s="25"/>
      <c r="DU3105" s="25">
        <v>5132.8580299233599</v>
      </c>
      <c r="DV3105" s="25"/>
      <c r="DW3105" s="25">
        <v>1201.2013488380801</v>
      </c>
      <c r="DX3105" s="25"/>
      <c r="DY3105" s="25"/>
      <c r="DZ3105" s="25"/>
      <c r="EA3105" s="25"/>
      <c r="EB3105" s="25"/>
      <c r="EC3105" s="25"/>
      <c r="ED3105" s="25"/>
      <c r="EE3105" s="25"/>
    </row>
    <row r="3106" spans="110:135" x14ac:dyDescent="0.2">
      <c r="DF3106" s="24" t="s">
        <v>7292</v>
      </c>
      <c r="DG3106" s="24" t="s">
        <v>212</v>
      </c>
      <c r="DH3106" s="25">
        <v>4257.7687774245996</v>
      </c>
      <c r="DI3106" s="25">
        <v>3170.7476162778798</v>
      </c>
      <c r="DJ3106" s="25">
        <v>70.902408098860803</v>
      </c>
      <c r="DK3106" s="25"/>
      <c r="DL3106" s="25">
        <v>2396</v>
      </c>
      <c r="DM3106" s="25">
        <v>53.907480450000001</v>
      </c>
      <c r="DN3106" s="25"/>
      <c r="DO3106" s="25"/>
      <c r="DP3106" s="25">
        <v>1053.6276672356901</v>
      </c>
      <c r="DQ3106" s="25"/>
      <c r="DR3106" s="25"/>
      <c r="DS3106" s="25">
        <v>2677.3965779335899</v>
      </c>
      <c r="DT3106" s="25"/>
      <c r="DU3106" s="25">
        <v>1469.0922405096101</v>
      </c>
      <c r="DV3106" s="25">
        <v>9041.6235785932695</v>
      </c>
      <c r="DW3106" s="25"/>
      <c r="DX3106" s="25">
        <v>3376.85570199416</v>
      </c>
      <c r="DY3106" s="25">
        <v>8533.7504640704992</v>
      </c>
      <c r="DZ3106" s="25">
        <v>7098.1696559729899</v>
      </c>
      <c r="EA3106" s="25">
        <v>2964.6395305616102</v>
      </c>
      <c r="EB3106" s="25">
        <v>7679.4273825302498</v>
      </c>
      <c r="EC3106" s="25">
        <v>5539.0189451086299</v>
      </c>
      <c r="ED3106" s="25">
        <v>6255.2536589841602</v>
      </c>
      <c r="EE3106" s="25">
        <v>1470</v>
      </c>
    </row>
    <row r="3107" spans="110:135" x14ac:dyDescent="0.2">
      <c r="DF3107" s="24" t="s">
        <v>6085</v>
      </c>
      <c r="DG3107" s="24" t="s">
        <v>212</v>
      </c>
      <c r="DH3107" s="25">
        <v>3819.1514569890101</v>
      </c>
      <c r="DI3107" s="25">
        <v>3171.0449707879602</v>
      </c>
      <c r="DJ3107" s="25">
        <v>72.669905115459699</v>
      </c>
      <c r="DK3107" s="25"/>
      <c r="DL3107" s="25">
        <v>3393</v>
      </c>
      <c r="DM3107" s="25">
        <v>1109.321285</v>
      </c>
      <c r="DN3107" s="25"/>
      <c r="DO3107" s="25"/>
      <c r="DP3107" s="25">
        <v>5294.2740595690402</v>
      </c>
      <c r="DQ3107" s="25">
        <v>4532.57440229023</v>
      </c>
      <c r="DR3107" s="25">
        <v>6551.8117083001398</v>
      </c>
      <c r="DS3107" s="25">
        <v>2562.2142632763098</v>
      </c>
      <c r="DT3107" s="25">
        <v>2503.6801049217001</v>
      </c>
      <c r="DU3107" s="25">
        <v>11860.1422123581</v>
      </c>
      <c r="DV3107" s="25"/>
      <c r="DW3107" s="25">
        <v>2949.08994157591</v>
      </c>
      <c r="DX3107" s="25">
        <v>3549.0383168434801</v>
      </c>
      <c r="DY3107" s="25">
        <v>3631.0162897456898</v>
      </c>
      <c r="DZ3107" s="25">
        <v>2742.5342806753802</v>
      </c>
      <c r="EA3107" s="25"/>
      <c r="EB3107" s="25"/>
      <c r="EC3107" s="25">
        <v>1990.4235332901301</v>
      </c>
      <c r="ED3107" s="25"/>
      <c r="EE3107" s="25">
        <v>799</v>
      </c>
    </row>
    <row r="3108" spans="110:135" x14ac:dyDescent="0.2">
      <c r="DF3108" s="24" t="s">
        <v>6784</v>
      </c>
      <c r="DG3108" s="24" t="s">
        <v>212</v>
      </c>
      <c r="DH3108" s="25">
        <v>4101.7173906842099</v>
      </c>
      <c r="DI3108" s="25">
        <v>3171.4976792785101</v>
      </c>
      <c r="DJ3108" s="25">
        <v>63.822906933504399</v>
      </c>
      <c r="DK3108" s="25">
        <v>584</v>
      </c>
      <c r="DL3108" s="25">
        <v>9214</v>
      </c>
      <c r="DM3108" s="25">
        <v>1876.1855619999999</v>
      </c>
      <c r="DN3108" s="25">
        <v>3241.7417489999998</v>
      </c>
      <c r="DO3108" s="25">
        <v>711.61596051000004</v>
      </c>
      <c r="DP3108" s="25">
        <v>6002.1456496712799</v>
      </c>
      <c r="DQ3108" s="25">
        <v>4098.6543804621697</v>
      </c>
      <c r="DR3108" s="25">
        <v>6705.3930628722501</v>
      </c>
      <c r="DS3108" s="25">
        <v>5617.1627384994599</v>
      </c>
      <c r="DT3108" s="25">
        <v>6932.81571511122</v>
      </c>
      <c r="DU3108" s="25">
        <v>7827.3376428843003</v>
      </c>
      <c r="DV3108" s="25"/>
      <c r="DW3108" s="25">
        <v>2354.1490184884101</v>
      </c>
      <c r="DX3108" s="25"/>
      <c r="DY3108" s="25">
        <v>2800.3031703115198</v>
      </c>
      <c r="DZ3108" s="25">
        <v>2020.71999157969</v>
      </c>
      <c r="EA3108" s="25"/>
      <c r="EB3108" s="25"/>
      <c r="EC3108" s="25"/>
      <c r="ED3108" s="25">
        <v>3101.2536095570299</v>
      </c>
      <c r="EE3108" s="25">
        <v>2540</v>
      </c>
    </row>
    <row r="3109" spans="110:135" x14ac:dyDescent="0.2">
      <c r="DF3109" s="24" t="s">
        <v>7067</v>
      </c>
      <c r="DG3109" s="24" t="s">
        <v>212</v>
      </c>
      <c r="DH3109" s="25">
        <v>4088.5108727701299</v>
      </c>
      <c r="DI3109" s="25">
        <v>3172.93168984864</v>
      </c>
      <c r="DJ3109" s="25">
        <v>109.65250761639901</v>
      </c>
      <c r="DK3109" s="25"/>
      <c r="DL3109" s="25"/>
      <c r="DM3109" s="25">
        <v>13.05641956</v>
      </c>
      <c r="DN3109" s="25"/>
      <c r="DO3109" s="25"/>
      <c r="DP3109" s="25"/>
      <c r="DQ3109" s="25">
        <v>9995.1236918232298</v>
      </c>
      <c r="DR3109" s="25"/>
      <c r="DS3109" s="25"/>
      <c r="DT3109" s="25"/>
      <c r="DU3109" s="25"/>
      <c r="DV3109" s="25"/>
      <c r="DW3109" s="25">
        <v>1285.8633796972799</v>
      </c>
      <c r="DX3109" s="25"/>
      <c r="DY3109" s="25"/>
      <c r="DZ3109" s="25"/>
      <c r="EA3109" s="25"/>
      <c r="EB3109" s="25"/>
      <c r="EC3109" s="25"/>
      <c r="ED3109" s="25"/>
      <c r="EE3109" s="25">
        <v>5060</v>
      </c>
    </row>
    <row r="3110" spans="110:135" x14ac:dyDescent="0.2">
      <c r="DF3110" s="24" t="s">
        <v>7096</v>
      </c>
      <c r="DG3110" s="24" t="s">
        <v>212</v>
      </c>
      <c r="DH3110" s="25">
        <v>4736.1984083319303</v>
      </c>
      <c r="DI3110" s="25">
        <v>3173.4268816602298</v>
      </c>
      <c r="DJ3110" s="25">
        <v>84.809097565651598</v>
      </c>
      <c r="DK3110" s="25"/>
      <c r="DL3110" s="25">
        <v>15399</v>
      </c>
      <c r="DM3110" s="25">
        <v>2878.2819009999998</v>
      </c>
      <c r="DN3110" s="25"/>
      <c r="DO3110" s="25"/>
      <c r="DP3110" s="25">
        <v>5492.2579801432503</v>
      </c>
      <c r="DQ3110" s="25">
        <v>2044.9538505790499</v>
      </c>
      <c r="DR3110" s="25">
        <v>5454.2255132533901</v>
      </c>
      <c r="DS3110" s="25">
        <v>5623.4858976281703</v>
      </c>
      <c r="DT3110" s="25"/>
      <c r="DU3110" s="25">
        <v>3468.5718623204598</v>
      </c>
      <c r="DV3110" s="25"/>
      <c r="DW3110" s="25"/>
      <c r="DX3110" s="25"/>
      <c r="DY3110" s="25">
        <v>2306.5430078514</v>
      </c>
      <c r="DZ3110" s="25"/>
      <c r="EA3110" s="25"/>
      <c r="EB3110" s="25"/>
      <c r="EC3110" s="25">
        <v>2444.6640705435898</v>
      </c>
      <c r="ED3110" s="25"/>
      <c r="EE3110" s="25">
        <v>2250</v>
      </c>
    </row>
    <row r="3111" spans="110:135" x14ac:dyDescent="0.2">
      <c r="DF3111" s="24" t="s">
        <v>154</v>
      </c>
      <c r="DG3111" s="24" t="s">
        <v>212</v>
      </c>
      <c r="DH3111" s="25">
        <v>3591.5744514507101</v>
      </c>
      <c r="DI3111" s="25">
        <v>3176.0168646443399</v>
      </c>
      <c r="DJ3111" s="25">
        <v>57.703169729722497</v>
      </c>
      <c r="DK3111" s="25"/>
      <c r="DL3111" s="25">
        <v>5567</v>
      </c>
      <c r="DM3111" s="25">
        <v>952.33878630000004</v>
      </c>
      <c r="DN3111" s="25">
        <v>1230.6325859999999</v>
      </c>
      <c r="DO3111" s="25">
        <v>6366.9846447999998</v>
      </c>
      <c r="DP3111" s="25">
        <v>2119.47036216877</v>
      </c>
      <c r="DQ3111" s="25"/>
      <c r="DR3111" s="25">
        <v>1043.8757590176599</v>
      </c>
      <c r="DS3111" s="25">
        <v>7654.1400323493599</v>
      </c>
      <c r="DT3111" s="25">
        <v>2443.9465999418098</v>
      </c>
      <c r="DU3111" s="25">
        <v>2639.70997116031</v>
      </c>
      <c r="DV3111" s="25">
        <v>3581.1155557445099</v>
      </c>
      <c r="DW3111" s="25">
        <v>6221.6863911059199</v>
      </c>
      <c r="DX3111" s="25">
        <v>4234.9636274321001</v>
      </c>
      <c r="DY3111" s="25"/>
      <c r="DZ3111" s="25">
        <v>3176.0168646443399</v>
      </c>
      <c r="EA3111" s="25"/>
      <c r="EB3111" s="25"/>
      <c r="EC3111" s="25">
        <v>2631.73559109592</v>
      </c>
      <c r="ED3111" s="25"/>
      <c r="EE3111" s="25">
        <v>4010</v>
      </c>
    </row>
    <row r="3112" spans="110:135" x14ac:dyDescent="0.2">
      <c r="DF3112" s="24" t="s">
        <v>5822</v>
      </c>
      <c r="DG3112" s="24" t="s">
        <v>212</v>
      </c>
      <c r="DH3112" s="25">
        <v>3003.7518389247002</v>
      </c>
      <c r="DI3112" s="25">
        <v>3177.07155560505</v>
      </c>
      <c r="DJ3112" s="25">
        <v>36.023083395143701</v>
      </c>
      <c r="DK3112" s="25"/>
      <c r="DL3112" s="25">
        <v>2925</v>
      </c>
      <c r="DM3112" s="25">
        <v>766.59051829999999</v>
      </c>
      <c r="DN3112" s="25"/>
      <c r="DO3112" s="25">
        <v>1200.9363995199999</v>
      </c>
      <c r="DP3112" s="25">
        <v>4320.1867825420104</v>
      </c>
      <c r="DQ3112" s="25">
        <v>3941.2461757647402</v>
      </c>
      <c r="DR3112" s="25"/>
      <c r="DS3112" s="25">
        <v>3186.6538709474298</v>
      </c>
      <c r="DT3112" s="25"/>
      <c r="DU3112" s="25">
        <v>3204.04065607537</v>
      </c>
      <c r="DV3112" s="25">
        <v>4261.0834042637198</v>
      </c>
      <c r="DW3112" s="25">
        <v>3048.70640895927</v>
      </c>
      <c r="DX3112" s="25"/>
      <c r="DY3112" s="25"/>
      <c r="DZ3112" s="25">
        <v>3167.4892402626701</v>
      </c>
      <c r="EA3112" s="25"/>
      <c r="EB3112" s="25"/>
      <c r="EC3112" s="25"/>
      <c r="ED3112" s="25">
        <v>3413.08861046117</v>
      </c>
      <c r="EE3112" s="25">
        <v>2610</v>
      </c>
    </row>
    <row r="3113" spans="110:135" x14ac:dyDescent="0.2">
      <c r="DF3113" s="24" t="s">
        <v>6221</v>
      </c>
      <c r="DG3113" s="24" t="s">
        <v>212</v>
      </c>
      <c r="DH3113" s="25">
        <v>3080.0241486326299</v>
      </c>
      <c r="DI3113" s="25">
        <v>3179.1448058953101</v>
      </c>
      <c r="DJ3113" s="25">
        <v>50.1535477226629</v>
      </c>
      <c r="DK3113" s="25"/>
      <c r="DL3113" s="25">
        <v>2446</v>
      </c>
      <c r="DM3113" s="25">
        <v>577.11790789999998</v>
      </c>
      <c r="DN3113" s="25"/>
      <c r="DO3113" s="25">
        <v>1088.04116187</v>
      </c>
      <c r="DP3113" s="25">
        <v>3526.4216154251399</v>
      </c>
      <c r="DQ3113" s="25">
        <v>908.61901355182204</v>
      </c>
      <c r="DR3113" s="25">
        <v>3281.4476518389401</v>
      </c>
      <c r="DS3113" s="25">
        <v>3487.3936551748602</v>
      </c>
      <c r="DT3113" s="25"/>
      <c r="DU3113" s="25">
        <v>3211.35575904693</v>
      </c>
      <c r="DV3113" s="25">
        <v>4184.8598905217104</v>
      </c>
      <c r="DW3113" s="25">
        <v>3146.9338527436898</v>
      </c>
      <c r="DX3113" s="25">
        <v>4078.6988077830201</v>
      </c>
      <c r="DY3113" s="25">
        <v>2935.0233344890698</v>
      </c>
      <c r="DZ3113" s="25">
        <v>3044.3200490270201</v>
      </c>
      <c r="EA3113" s="25"/>
      <c r="EB3113" s="25"/>
      <c r="EC3113" s="25">
        <v>2252.1760027854598</v>
      </c>
      <c r="ED3113" s="25">
        <v>4001.9776759643901</v>
      </c>
      <c r="EE3113" s="25">
        <v>7110</v>
      </c>
    </row>
    <row r="3114" spans="110:135" x14ac:dyDescent="0.2">
      <c r="DF3114" s="24" t="s">
        <v>200</v>
      </c>
      <c r="DG3114" s="24" t="s">
        <v>212</v>
      </c>
      <c r="DH3114" s="25">
        <v>3953.33711820594</v>
      </c>
      <c r="DI3114" s="25">
        <v>3180.8364644405001</v>
      </c>
      <c r="DJ3114" s="25">
        <v>95.581681512786005</v>
      </c>
      <c r="DK3114" s="25"/>
      <c r="DL3114" s="25">
        <v>7289</v>
      </c>
      <c r="DM3114" s="25">
        <v>410.28833109999999</v>
      </c>
      <c r="DN3114" s="25"/>
      <c r="DO3114" s="25">
        <v>1007.87316006</v>
      </c>
      <c r="DP3114" s="25">
        <v>3328.1047916830098</v>
      </c>
      <c r="DQ3114" s="25">
        <v>6502.9727185624597</v>
      </c>
      <c r="DR3114" s="25"/>
      <c r="DS3114" s="25">
        <v>4141.2501068733</v>
      </c>
      <c r="DT3114" s="25">
        <v>14720.9580903314</v>
      </c>
      <c r="DU3114" s="25">
        <v>5539.39943286177</v>
      </c>
      <c r="DV3114" s="25">
        <v>2250.9533760460799</v>
      </c>
      <c r="DW3114" s="25">
        <v>1155.96100936775</v>
      </c>
      <c r="DX3114" s="25"/>
      <c r="DY3114" s="25">
        <v>3033.5681371979899</v>
      </c>
      <c r="DZ3114" s="25">
        <v>2195.3018903382299</v>
      </c>
      <c r="EA3114" s="25"/>
      <c r="EB3114" s="25"/>
      <c r="EC3114" s="25"/>
      <c r="ED3114" s="25">
        <v>3413.08861046117</v>
      </c>
      <c r="EE3114" s="25">
        <v>358</v>
      </c>
    </row>
    <row r="3115" spans="110:135" x14ac:dyDescent="0.2">
      <c r="DF3115" s="24" t="s">
        <v>10072</v>
      </c>
      <c r="DG3115" s="24" t="s">
        <v>212</v>
      </c>
      <c r="DH3115" s="25">
        <v>51953.637662654197</v>
      </c>
      <c r="DI3115" s="25">
        <v>3180.9532093084899</v>
      </c>
      <c r="DJ3115" s="25">
        <v>189.35433341899599</v>
      </c>
      <c r="DK3115" s="25"/>
      <c r="DL3115" s="25">
        <v>199510</v>
      </c>
      <c r="DM3115" s="25">
        <v>1942.6442320000001</v>
      </c>
      <c r="DN3115" s="25"/>
      <c r="DO3115" s="25"/>
      <c r="DP3115" s="25">
        <v>4243.2965563507896</v>
      </c>
      <c r="DQ3115" s="25"/>
      <c r="DR3115" s="25"/>
      <c r="DS3115" s="25">
        <v>2118.6098622661798</v>
      </c>
      <c r="DT3115" s="25"/>
      <c r="DU3115" s="25"/>
      <c r="DV3115" s="25"/>
      <c r="DW3115" s="25"/>
      <c r="DX3115" s="25"/>
      <c r="DY3115" s="25"/>
      <c r="DZ3115" s="25"/>
      <c r="EA3115" s="25"/>
      <c r="EB3115" s="25"/>
      <c r="EC3115" s="25"/>
      <c r="ED3115" s="25"/>
      <c r="EE3115" s="25"/>
    </row>
    <row r="3116" spans="110:135" x14ac:dyDescent="0.2">
      <c r="DF3116" s="24" t="s">
        <v>5511</v>
      </c>
      <c r="DG3116" s="24" t="s">
        <v>212</v>
      </c>
      <c r="DH3116" s="25">
        <v>3543.08228590204</v>
      </c>
      <c r="DI3116" s="25">
        <v>3181.3835020000001</v>
      </c>
      <c r="DJ3116" s="25">
        <v>68.043330665832002</v>
      </c>
      <c r="DK3116" s="25"/>
      <c r="DL3116" s="25">
        <v>3779</v>
      </c>
      <c r="DM3116" s="25">
        <v>2196.2567880000001</v>
      </c>
      <c r="DN3116" s="25"/>
      <c r="DO3116" s="25">
        <v>2583.7670039999998</v>
      </c>
      <c r="DP3116" s="25">
        <v>4204.1562400462099</v>
      </c>
      <c r="DQ3116" s="25"/>
      <c r="DR3116" s="25">
        <v>1720.37275193807</v>
      </c>
      <c r="DS3116" s="25">
        <v>5859.9461306941002</v>
      </c>
      <c r="DT3116" s="25">
        <v>8571.1449186567006</v>
      </c>
      <c r="DU3116" s="25">
        <v>4559.7266422560497</v>
      </c>
      <c r="DV3116" s="25"/>
      <c r="DW3116" s="25"/>
      <c r="DX3116" s="25"/>
      <c r="DY3116" s="25"/>
      <c r="DZ3116" s="25"/>
      <c r="EA3116" s="25">
        <v>1656.4523834292399</v>
      </c>
      <c r="EB3116" s="25"/>
      <c r="EC3116" s="25"/>
      <c r="ED3116" s="25"/>
      <c r="EE3116" s="25">
        <v>300</v>
      </c>
    </row>
    <row r="3117" spans="110:135" x14ac:dyDescent="0.2">
      <c r="DF3117" s="24" t="s">
        <v>6820</v>
      </c>
      <c r="DG3117" s="24" t="s">
        <v>212</v>
      </c>
      <c r="DH3117" s="25">
        <v>4128.5928960195097</v>
      </c>
      <c r="DI3117" s="25">
        <v>3183.0652377182</v>
      </c>
      <c r="DJ3117" s="25">
        <v>106.36497679795499</v>
      </c>
      <c r="DK3117" s="25"/>
      <c r="DL3117" s="25">
        <v>287</v>
      </c>
      <c r="DM3117" s="25"/>
      <c r="DN3117" s="25"/>
      <c r="DO3117" s="25"/>
      <c r="DP3117" s="25"/>
      <c r="DQ3117" s="25"/>
      <c r="DR3117" s="25"/>
      <c r="DS3117" s="25"/>
      <c r="DT3117" s="25"/>
      <c r="DU3117" s="25"/>
      <c r="DV3117" s="25"/>
      <c r="DW3117" s="25"/>
      <c r="DX3117" s="25"/>
      <c r="DY3117" s="25">
        <v>3183.0652377182</v>
      </c>
      <c r="DZ3117" s="25"/>
      <c r="EA3117" s="25"/>
      <c r="EB3117" s="25"/>
      <c r="EC3117" s="25">
        <v>8915.7134503403195</v>
      </c>
      <c r="ED3117" s="25"/>
      <c r="EE3117" s="25"/>
    </row>
    <row r="3118" spans="110:135" x14ac:dyDescent="0.2">
      <c r="DF3118" s="24" t="s">
        <v>7401</v>
      </c>
      <c r="DG3118" s="24" t="s">
        <v>212</v>
      </c>
      <c r="DH3118" s="25">
        <v>4269.8836203219898</v>
      </c>
      <c r="DI3118" s="25">
        <v>3183.1609060015899</v>
      </c>
      <c r="DJ3118" s="25">
        <v>107.966143663472</v>
      </c>
      <c r="DK3118" s="25"/>
      <c r="DL3118" s="25">
        <v>15097</v>
      </c>
      <c r="DM3118" s="25">
        <v>1492.8734589999999</v>
      </c>
      <c r="DN3118" s="25"/>
      <c r="DO3118" s="25"/>
      <c r="DP3118" s="25">
        <v>889.11648522433404</v>
      </c>
      <c r="DQ3118" s="25"/>
      <c r="DR3118" s="25">
        <v>2846.7609828063901</v>
      </c>
      <c r="DS3118" s="25">
        <v>3519.5608291967801</v>
      </c>
      <c r="DT3118" s="25">
        <v>4036.5838924180998</v>
      </c>
      <c r="DU3118" s="25">
        <v>5035.4753682565097</v>
      </c>
      <c r="DV3118" s="25"/>
      <c r="DW3118" s="25">
        <v>1241.69794567383</v>
      </c>
      <c r="DX3118" s="25"/>
      <c r="DY3118" s="25"/>
      <c r="DZ3118" s="25"/>
      <c r="EA3118" s="25"/>
      <c r="EB3118" s="25"/>
      <c r="EC3118" s="25"/>
      <c r="ED3118" s="25"/>
      <c r="EE3118" s="25"/>
    </row>
    <row r="3119" spans="110:135" x14ac:dyDescent="0.2">
      <c r="DF3119" s="24" t="s">
        <v>6769</v>
      </c>
      <c r="DG3119" s="24" t="s">
        <v>212</v>
      </c>
      <c r="DH3119" s="25">
        <v>3792.41271600357</v>
      </c>
      <c r="DI3119" s="25">
        <v>3183.7649522495299</v>
      </c>
      <c r="DJ3119" s="25">
        <v>56.124898415133799</v>
      </c>
      <c r="DK3119" s="25"/>
      <c r="DL3119" s="25">
        <v>2457</v>
      </c>
      <c r="DM3119" s="25">
        <v>1775.3672779999999</v>
      </c>
      <c r="DN3119" s="25"/>
      <c r="DO3119" s="25">
        <v>573.14560042999994</v>
      </c>
      <c r="DP3119" s="25">
        <v>7634.3855830492903</v>
      </c>
      <c r="DQ3119" s="25">
        <v>7264.4784612716903</v>
      </c>
      <c r="DR3119" s="25">
        <v>4989.8376471331103</v>
      </c>
      <c r="DS3119" s="25">
        <v>6590.6841790675999</v>
      </c>
      <c r="DT3119" s="25">
        <v>3180.13627429492</v>
      </c>
      <c r="DU3119" s="25">
        <v>1683.69787816693</v>
      </c>
      <c r="DV3119" s="25">
        <v>3068.14156127355</v>
      </c>
      <c r="DW3119" s="25">
        <v>3581.1748155354298</v>
      </c>
      <c r="DX3119" s="25"/>
      <c r="DY3119" s="25">
        <v>4158.3351156233002</v>
      </c>
      <c r="DZ3119" s="25">
        <v>3187.3936302041402</v>
      </c>
      <c r="EA3119" s="25"/>
      <c r="EB3119" s="25"/>
      <c r="EC3119" s="25"/>
      <c r="ED3119" s="25"/>
      <c r="EE3119" s="25">
        <v>2950</v>
      </c>
    </row>
    <row r="3120" spans="110:135" x14ac:dyDescent="0.2">
      <c r="DF3120" s="24" t="s">
        <v>5783</v>
      </c>
      <c r="DG3120" s="24" t="s">
        <v>274</v>
      </c>
      <c r="DH3120" s="25">
        <v>2834.6188062231399</v>
      </c>
      <c r="DI3120" s="25">
        <v>3184.40227275397</v>
      </c>
      <c r="DJ3120" s="25">
        <v>52.779770841550103</v>
      </c>
      <c r="DK3120" s="25"/>
      <c r="DL3120" s="25">
        <v>1935</v>
      </c>
      <c r="DM3120" s="25">
        <v>536.08364319999998</v>
      </c>
      <c r="DN3120" s="25"/>
      <c r="DO3120" s="25">
        <v>314.86536613999999</v>
      </c>
      <c r="DP3120" s="25">
        <v>929.59721578551103</v>
      </c>
      <c r="DQ3120" s="25">
        <v>3839.3179487310999</v>
      </c>
      <c r="DR3120" s="25">
        <v>1696.9554837513699</v>
      </c>
      <c r="DS3120" s="25">
        <v>3180.2167517835101</v>
      </c>
      <c r="DT3120" s="25"/>
      <c r="DU3120" s="25">
        <v>3359.1521904002798</v>
      </c>
      <c r="DV3120" s="25">
        <v>3618.5228836213901</v>
      </c>
      <c r="DW3120" s="25">
        <v>3568.6765500541601</v>
      </c>
      <c r="DX3120" s="25">
        <v>6314.2069446894402</v>
      </c>
      <c r="DY3120" s="25">
        <v>3180.1147735937102</v>
      </c>
      <c r="DZ3120" s="25">
        <v>2563.7869665829699</v>
      </c>
      <c r="EA3120" s="25"/>
      <c r="EB3120" s="25"/>
      <c r="EC3120" s="25">
        <v>3848.8163875124201</v>
      </c>
      <c r="ED3120" s="25">
        <v>3188.58779372443</v>
      </c>
      <c r="EE3120" s="25">
        <v>3280</v>
      </c>
    </row>
    <row r="3121" spans="110:135" x14ac:dyDescent="0.2">
      <c r="DF3121" s="24" t="s">
        <v>5066</v>
      </c>
      <c r="DG3121" s="24" t="s">
        <v>212</v>
      </c>
      <c r="DH3121" s="25">
        <v>3273.5506467018299</v>
      </c>
      <c r="DI3121" s="25">
        <v>3184.6221539926</v>
      </c>
      <c r="DJ3121" s="25">
        <v>50.953617496317499</v>
      </c>
      <c r="DK3121" s="25"/>
      <c r="DL3121" s="25">
        <v>4028</v>
      </c>
      <c r="DM3121" s="25">
        <v>1001.6848680000001</v>
      </c>
      <c r="DN3121" s="25"/>
      <c r="DO3121" s="25">
        <v>5744.6888876000003</v>
      </c>
      <c r="DP3121" s="25">
        <v>2919.1401976441398</v>
      </c>
      <c r="DQ3121" s="25"/>
      <c r="DR3121" s="25">
        <v>5122.3801753162097</v>
      </c>
      <c r="DS3121" s="25">
        <v>3450.1041103410498</v>
      </c>
      <c r="DT3121" s="25"/>
      <c r="DU3121" s="25">
        <v>1404.9475130644801</v>
      </c>
      <c r="DV3121" s="25"/>
      <c r="DW3121" s="25"/>
      <c r="DX3121" s="25"/>
      <c r="DY3121" s="25"/>
      <c r="DZ3121" s="25"/>
      <c r="EA3121" s="25">
        <v>2517.4594216487599</v>
      </c>
      <c r="EB3121" s="25"/>
      <c r="EC3121" s="25"/>
      <c r="ED3121" s="25"/>
      <c r="EE3121" s="25"/>
    </row>
    <row r="3122" spans="110:135" x14ac:dyDescent="0.2">
      <c r="DF3122" s="24" t="s">
        <v>4669</v>
      </c>
      <c r="DG3122" s="24" t="s">
        <v>212</v>
      </c>
      <c r="DH3122" s="25">
        <v>3107.7887849889798</v>
      </c>
      <c r="DI3122" s="25">
        <v>3185</v>
      </c>
      <c r="DJ3122" s="25">
        <v>71.255867689939095</v>
      </c>
      <c r="DK3122" s="25"/>
      <c r="DL3122" s="25">
        <v>3185</v>
      </c>
      <c r="DM3122" s="25">
        <v>1703.171681</v>
      </c>
      <c r="DN3122" s="25"/>
      <c r="DO3122" s="25">
        <v>2736.9018144000001</v>
      </c>
      <c r="DP3122" s="25">
        <v>3896.1280444323402</v>
      </c>
      <c r="DQ3122" s="25"/>
      <c r="DR3122" s="25">
        <v>3324.6315130828398</v>
      </c>
      <c r="DS3122" s="25">
        <v>3774.13844419411</v>
      </c>
      <c r="DT3122" s="25"/>
      <c r="DU3122" s="25">
        <v>7986.3401865559299</v>
      </c>
      <c r="DV3122" s="25"/>
      <c r="DW3122" s="25">
        <v>1146.7873812356199</v>
      </c>
      <c r="DX3122" s="25"/>
      <c r="DY3122" s="25"/>
      <c r="DZ3122" s="25"/>
      <c r="EA3122" s="25"/>
      <c r="EB3122" s="25"/>
      <c r="EC3122" s="25"/>
      <c r="ED3122" s="25"/>
      <c r="EE3122" s="25">
        <v>217</v>
      </c>
    </row>
    <row r="3123" spans="110:135" x14ac:dyDescent="0.2">
      <c r="DF3123" s="24" t="s">
        <v>5500</v>
      </c>
      <c r="DG3123" s="24" t="s">
        <v>212</v>
      </c>
      <c r="DH3123" s="25">
        <v>3131.2782715990402</v>
      </c>
      <c r="DI3123" s="25">
        <v>3186</v>
      </c>
      <c r="DJ3123" s="25">
        <v>48.441655630961598</v>
      </c>
      <c r="DK3123" s="25"/>
      <c r="DL3123" s="25">
        <v>3186</v>
      </c>
      <c r="DM3123" s="25">
        <v>876.71112570000003</v>
      </c>
      <c r="DN3123" s="25"/>
      <c r="DO3123" s="25"/>
      <c r="DP3123" s="25">
        <v>4457.4601019889797</v>
      </c>
      <c r="DQ3123" s="25"/>
      <c r="DR3123" s="25">
        <v>2828.8856049084402</v>
      </c>
      <c r="DS3123" s="25">
        <v>5592.0502974390802</v>
      </c>
      <c r="DT3123" s="25"/>
      <c r="DU3123" s="25">
        <v>4348.9403737482698</v>
      </c>
      <c r="DV3123" s="25"/>
      <c r="DW3123" s="25">
        <v>1846.7915969590399</v>
      </c>
      <c r="DX3123" s="25"/>
      <c r="DY3123" s="25"/>
      <c r="DZ3123" s="25">
        <v>1644.6653436475899</v>
      </c>
      <c r="EA3123" s="25"/>
      <c r="EB3123" s="25"/>
      <c r="EC3123" s="25"/>
      <c r="ED3123" s="25"/>
      <c r="EE3123" s="25">
        <v>3400</v>
      </c>
    </row>
    <row r="3124" spans="110:135" x14ac:dyDescent="0.2">
      <c r="DF3124" s="24" t="s">
        <v>6535</v>
      </c>
      <c r="DG3124" s="24" t="s">
        <v>212</v>
      </c>
      <c r="DH3124" s="25">
        <v>3519.0590016442002</v>
      </c>
      <c r="DI3124" s="25">
        <v>3186.60893181557</v>
      </c>
      <c r="DJ3124" s="25">
        <v>68.338638187244896</v>
      </c>
      <c r="DK3124" s="25">
        <v>2316</v>
      </c>
      <c r="DL3124" s="25">
        <v>1885</v>
      </c>
      <c r="DM3124" s="25">
        <v>392.54295660000002</v>
      </c>
      <c r="DN3124" s="25"/>
      <c r="DO3124" s="25">
        <v>1114.35848433</v>
      </c>
      <c r="DP3124" s="25">
        <v>4707.6954494012698</v>
      </c>
      <c r="DQ3124" s="25">
        <v>3141.6050088721599</v>
      </c>
      <c r="DR3124" s="25">
        <v>9600.7120898302292</v>
      </c>
      <c r="DS3124" s="25">
        <v>3231.6128547589901</v>
      </c>
      <c r="DT3124" s="25"/>
      <c r="DU3124" s="25">
        <v>7283.2494091448998</v>
      </c>
      <c r="DV3124" s="25">
        <v>3826.3399071936101</v>
      </c>
      <c r="DW3124" s="25">
        <v>3413.1781900569899</v>
      </c>
      <c r="DX3124" s="25"/>
      <c r="DY3124" s="25"/>
      <c r="DZ3124" s="25">
        <v>2763.30131900776</v>
      </c>
      <c r="EA3124" s="25"/>
      <c r="EB3124" s="25"/>
      <c r="EC3124" s="25">
        <v>2091.2303538228798</v>
      </c>
      <c r="ED3124" s="25"/>
      <c r="EE3124" s="25">
        <v>3500</v>
      </c>
    </row>
    <row r="3125" spans="110:135" x14ac:dyDescent="0.2">
      <c r="DF3125" s="24" t="s">
        <v>6652</v>
      </c>
      <c r="DG3125" s="24" t="s">
        <v>212</v>
      </c>
      <c r="DH3125" s="25">
        <v>3601.7819595508199</v>
      </c>
      <c r="DI3125" s="25">
        <v>3186.9971653716598</v>
      </c>
      <c r="DJ3125" s="25">
        <v>64.330615148394003</v>
      </c>
      <c r="DK3125" s="25"/>
      <c r="DL3125" s="25">
        <v>1569</v>
      </c>
      <c r="DM3125" s="25">
        <v>591.18441229999996</v>
      </c>
      <c r="DN3125" s="25"/>
      <c r="DO3125" s="25"/>
      <c r="DP3125" s="25">
        <v>5384.4089351304401</v>
      </c>
      <c r="DQ3125" s="25">
        <v>4381.5495938703298</v>
      </c>
      <c r="DR3125" s="25">
        <v>3186.9971653716598</v>
      </c>
      <c r="DS3125" s="25">
        <v>10663.4932401632</v>
      </c>
      <c r="DT3125" s="25"/>
      <c r="DU3125" s="25">
        <v>2367.1751626732698</v>
      </c>
      <c r="DV3125" s="25">
        <v>2981.1066563396598</v>
      </c>
      <c r="DW3125" s="25">
        <v>2889.0346297306601</v>
      </c>
      <c r="DX3125" s="25">
        <v>3699.9954081197002</v>
      </c>
      <c r="DY3125" s="25">
        <v>5127.8051221510204</v>
      </c>
      <c r="DZ3125" s="25">
        <v>4451.2046630488503</v>
      </c>
      <c r="EA3125" s="25">
        <v>2037.2564891223701</v>
      </c>
      <c r="EB3125" s="25">
        <v>4289.7621631224602</v>
      </c>
      <c r="EC3125" s="25">
        <v>2640.5094719970102</v>
      </c>
      <c r="ED3125" s="25">
        <v>4363.8101992232496</v>
      </c>
      <c r="EE3125" s="25">
        <v>606</v>
      </c>
    </row>
    <row r="3126" spans="110:135" x14ac:dyDescent="0.2">
      <c r="DF3126" s="24" t="s">
        <v>6569</v>
      </c>
      <c r="DG3126" s="24" t="s">
        <v>212</v>
      </c>
      <c r="DH3126" s="25">
        <v>3932.50764749477</v>
      </c>
      <c r="DI3126" s="25">
        <v>3188.58779372443</v>
      </c>
      <c r="DJ3126" s="25">
        <v>61.7509092952439</v>
      </c>
      <c r="DK3126" s="25"/>
      <c r="DL3126" s="25">
        <v>8504</v>
      </c>
      <c r="DM3126" s="25">
        <v>946.3733489</v>
      </c>
      <c r="DN3126" s="25"/>
      <c r="DO3126" s="25"/>
      <c r="DP3126" s="25">
        <v>5717.7464879044301</v>
      </c>
      <c r="DQ3126" s="25">
        <v>1637.6835692549801</v>
      </c>
      <c r="DR3126" s="25">
        <v>3729.7720643769999</v>
      </c>
      <c r="DS3126" s="25">
        <v>2014.7053074819701</v>
      </c>
      <c r="DT3126" s="25"/>
      <c r="DU3126" s="25">
        <v>8238.6999951237904</v>
      </c>
      <c r="DV3126" s="25"/>
      <c r="DW3126" s="25"/>
      <c r="DX3126" s="25">
        <v>4623.5824349331197</v>
      </c>
      <c r="DY3126" s="25">
        <v>2914.8473839380299</v>
      </c>
      <c r="DZ3126" s="25"/>
      <c r="EA3126" s="25">
        <v>3052.3059123089802</v>
      </c>
      <c r="EB3126" s="25"/>
      <c r="EC3126" s="25">
        <v>5084.2951194852603</v>
      </c>
      <c r="ED3126" s="25">
        <v>3188.58779372443</v>
      </c>
      <c r="EE3126" s="25">
        <v>1470</v>
      </c>
    </row>
    <row r="3127" spans="110:135" x14ac:dyDescent="0.2">
      <c r="DF3127" s="24" t="s">
        <v>6170</v>
      </c>
      <c r="DG3127" s="24" t="s">
        <v>212</v>
      </c>
      <c r="DH3127" s="25">
        <v>4256.9620105410704</v>
      </c>
      <c r="DI3127" s="25">
        <v>3188.9684469597801</v>
      </c>
      <c r="DJ3127" s="25">
        <v>66.430180797314094</v>
      </c>
      <c r="DK3127" s="25"/>
      <c r="DL3127" s="25">
        <v>3952</v>
      </c>
      <c r="DM3127" s="25">
        <v>448.33635070000003</v>
      </c>
      <c r="DN3127" s="25"/>
      <c r="DO3127" s="25">
        <v>6503.9065688999999</v>
      </c>
      <c r="DP3127" s="25">
        <v>3224.88018228891</v>
      </c>
      <c r="DQ3127" s="25"/>
      <c r="DR3127" s="25">
        <v>2704.29125519628</v>
      </c>
      <c r="DS3127" s="25">
        <v>3085.4723166591102</v>
      </c>
      <c r="DT3127" s="25">
        <v>10193.206442217501</v>
      </c>
      <c r="DU3127" s="25">
        <v>10159.511811690099</v>
      </c>
      <c r="DV3127" s="25"/>
      <c r="DW3127" s="25"/>
      <c r="DX3127" s="25">
        <v>3489.36609661593</v>
      </c>
      <c r="DY3127" s="25">
        <v>3188.9684469597801</v>
      </c>
      <c r="DZ3127" s="25">
        <v>1739.5463332181801</v>
      </c>
      <c r="EA3127" s="25">
        <v>3175.9041325304402</v>
      </c>
      <c r="EB3127" s="25"/>
      <c r="EC3127" s="25">
        <v>2607.7866115827501</v>
      </c>
      <c r="ED3127" s="25">
        <v>3101.2536095570299</v>
      </c>
      <c r="EE3127" s="25">
        <v>6280</v>
      </c>
    </row>
    <row r="3128" spans="110:135" x14ac:dyDescent="0.2">
      <c r="DF3128" s="24" t="s">
        <v>5540</v>
      </c>
      <c r="DG3128" s="24" t="s">
        <v>212</v>
      </c>
      <c r="DH3128" s="25">
        <v>2875.9948599918298</v>
      </c>
      <c r="DI3128" s="25">
        <v>3190.2843709160602</v>
      </c>
      <c r="DJ3128" s="25">
        <v>59.040118340652903</v>
      </c>
      <c r="DK3128" s="25"/>
      <c r="DL3128" s="25">
        <v>6044</v>
      </c>
      <c r="DM3128" s="25">
        <v>396.51461010000003</v>
      </c>
      <c r="DN3128" s="25">
        <v>853.23157470000001</v>
      </c>
      <c r="DO3128" s="25"/>
      <c r="DP3128" s="25">
        <v>2204.8205367457299</v>
      </c>
      <c r="DQ3128" s="25">
        <v>5124.3332436764704</v>
      </c>
      <c r="DR3128" s="25"/>
      <c r="DS3128" s="25">
        <v>3190.2843709160602</v>
      </c>
      <c r="DT3128" s="25"/>
      <c r="DU3128" s="25">
        <v>3668.3663291788498</v>
      </c>
      <c r="DV3128" s="25">
        <v>3203.9196822839699</v>
      </c>
      <c r="DW3128" s="25">
        <v>2522.2602378914999</v>
      </c>
      <c r="DX3128" s="25">
        <v>3828.4859251921798</v>
      </c>
      <c r="DY3128" s="25"/>
      <c r="DZ3128" s="25">
        <v>2353.65412795466</v>
      </c>
      <c r="EA3128" s="25"/>
      <c r="EB3128" s="25"/>
      <c r="EC3128" s="25">
        <v>3602.06254125434</v>
      </c>
      <c r="ED3128" s="25"/>
      <c r="EE3128" s="25">
        <v>396</v>
      </c>
    </row>
    <row r="3129" spans="110:135" x14ac:dyDescent="0.2">
      <c r="DF3129" s="24" t="s">
        <v>6656</v>
      </c>
      <c r="DG3129" s="24" t="s">
        <v>212</v>
      </c>
      <c r="DH3129" s="25">
        <v>3466.7332908148501</v>
      </c>
      <c r="DI3129" s="25">
        <v>3191.1154770150602</v>
      </c>
      <c r="DJ3129" s="25">
        <v>57.481060268398402</v>
      </c>
      <c r="DK3129" s="25"/>
      <c r="DL3129" s="25">
        <v>3984</v>
      </c>
      <c r="DM3129" s="25">
        <v>1884.7909320000001</v>
      </c>
      <c r="DN3129" s="25"/>
      <c r="DO3129" s="25">
        <v>77.133506046999997</v>
      </c>
      <c r="DP3129" s="25">
        <v>6982.8610363718299</v>
      </c>
      <c r="DQ3129" s="25"/>
      <c r="DR3129" s="25">
        <v>5017.02939265439</v>
      </c>
      <c r="DS3129" s="25">
        <v>7065.79761606175</v>
      </c>
      <c r="DT3129" s="25"/>
      <c r="DU3129" s="25">
        <v>4184.9499086461101</v>
      </c>
      <c r="DV3129" s="25">
        <v>2851.9511278834502</v>
      </c>
      <c r="DW3129" s="25">
        <v>2465.97105629106</v>
      </c>
      <c r="DX3129" s="25">
        <v>4326.0125337276204</v>
      </c>
      <c r="DY3129" s="25">
        <v>2497.5354646065398</v>
      </c>
      <c r="DZ3129" s="25">
        <v>2435.9536709715098</v>
      </c>
      <c r="EA3129" s="25"/>
      <c r="EB3129" s="25"/>
      <c r="EC3129" s="25"/>
      <c r="ED3129" s="25">
        <v>3530.2798261466701</v>
      </c>
      <c r="EE3129" s="25">
        <v>1230</v>
      </c>
    </row>
    <row r="3130" spans="110:135" x14ac:dyDescent="0.2">
      <c r="DF3130" s="24" t="s">
        <v>4919</v>
      </c>
      <c r="DG3130" s="24" t="s">
        <v>212</v>
      </c>
      <c r="DH3130" s="25">
        <v>3109.78212717208</v>
      </c>
      <c r="DI3130" s="25">
        <v>3191.78015360576</v>
      </c>
      <c r="DJ3130" s="25">
        <v>46.844986589606599</v>
      </c>
      <c r="DK3130" s="25"/>
      <c r="DL3130" s="25">
        <v>1625</v>
      </c>
      <c r="DM3130" s="25">
        <v>1675.4811139999999</v>
      </c>
      <c r="DN3130" s="25"/>
      <c r="DO3130" s="25"/>
      <c r="DP3130" s="25">
        <v>3341.3853838537698</v>
      </c>
      <c r="DQ3130" s="25">
        <v>1237.4727779345999</v>
      </c>
      <c r="DR3130" s="25"/>
      <c r="DS3130" s="25">
        <v>5954.3021093248199</v>
      </c>
      <c r="DT3130" s="25">
        <v>5116.3871237456497</v>
      </c>
      <c r="DU3130" s="25">
        <v>3309.0509137858198</v>
      </c>
      <c r="DV3130" s="25">
        <v>2086.6823995262298</v>
      </c>
      <c r="DW3130" s="25"/>
      <c r="DX3130" s="25">
        <v>3427.78521683709</v>
      </c>
      <c r="DY3130" s="25"/>
      <c r="DZ3130" s="25">
        <v>2189.3290936312701</v>
      </c>
      <c r="EA3130" s="25"/>
      <c r="EB3130" s="25"/>
      <c r="EC3130" s="25"/>
      <c r="ED3130" s="25">
        <v>3074.5093934256902</v>
      </c>
      <c r="EE3130" s="25">
        <v>4280</v>
      </c>
    </row>
    <row r="3131" spans="110:135" x14ac:dyDescent="0.2">
      <c r="DF3131" s="24" t="s">
        <v>4418</v>
      </c>
      <c r="DG3131" s="24" t="s">
        <v>212</v>
      </c>
      <c r="DH3131" s="25">
        <v>2962.3562131384001</v>
      </c>
      <c r="DI3131" s="25">
        <v>3193.3783353286399</v>
      </c>
      <c r="DJ3131" s="25">
        <v>55.364202594721</v>
      </c>
      <c r="DK3131" s="25"/>
      <c r="DL3131" s="25">
        <v>3470</v>
      </c>
      <c r="DM3131" s="25">
        <v>649.0845243</v>
      </c>
      <c r="DN3131" s="25"/>
      <c r="DO3131" s="25">
        <v>951.70832068000004</v>
      </c>
      <c r="DP3131" s="25">
        <v>2983.2076690803601</v>
      </c>
      <c r="DQ3131" s="25"/>
      <c r="DR3131" s="25">
        <v>3193.3783353286399</v>
      </c>
      <c r="DS3131" s="25">
        <v>4542.8767161522401</v>
      </c>
      <c r="DT3131" s="25"/>
      <c r="DU3131" s="25">
        <v>4946.2379264275296</v>
      </c>
      <c r="DV3131" s="25"/>
      <c r="DW3131" s="25"/>
      <c r="DX3131" s="25"/>
      <c r="DY3131" s="25"/>
      <c r="DZ3131" s="25"/>
      <c r="EA3131" s="25"/>
      <c r="EB3131" s="25"/>
      <c r="EC3131" s="25"/>
      <c r="ED3131" s="25"/>
      <c r="EE3131" s="25"/>
    </row>
    <row r="3132" spans="110:135" x14ac:dyDescent="0.2">
      <c r="DF3132" s="24" t="s">
        <v>5828</v>
      </c>
      <c r="DG3132" s="24" t="s">
        <v>212</v>
      </c>
      <c r="DH3132" s="25">
        <v>3986.6368244607902</v>
      </c>
      <c r="DI3132" s="25">
        <v>3195.3467533980502</v>
      </c>
      <c r="DJ3132" s="25">
        <v>71.216729370492999</v>
      </c>
      <c r="DK3132" s="25"/>
      <c r="DL3132" s="25">
        <v>3077</v>
      </c>
      <c r="DM3132" s="25">
        <v>1051.7599250000001</v>
      </c>
      <c r="DN3132" s="25"/>
      <c r="DO3132" s="25"/>
      <c r="DP3132" s="25">
        <v>4873.8898754851598</v>
      </c>
      <c r="DQ3132" s="25"/>
      <c r="DR3132" s="25">
        <v>4456.0183254680696</v>
      </c>
      <c r="DS3132" s="25">
        <v>5529.8626078465404</v>
      </c>
      <c r="DT3132" s="25">
        <v>9807.0734914697496</v>
      </c>
      <c r="DU3132" s="25">
        <v>9219.5120063603408</v>
      </c>
      <c r="DV3132" s="25">
        <v>3195.3467533980502</v>
      </c>
      <c r="DW3132" s="25">
        <v>1814.82275634856</v>
      </c>
      <c r="DX3132" s="25"/>
      <c r="DY3132" s="25"/>
      <c r="DZ3132" s="25">
        <v>2186.6754853878101</v>
      </c>
      <c r="EA3132" s="25"/>
      <c r="EB3132" s="25"/>
      <c r="EC3132" s="25">
        <v>1922.07559931008</v>
      </c>
      <c r="ED3132" s="25">
        <v>3831.2418919158799</v>
      </c>
      <c r="EE3132" s="25">
        <v>861</v>
      </c>
    </row>
    <row r="3133" spans="110:135" x14ac:dyDescent="0.2">
      <c r="DF3133" s="24" t="s">
        <v>5742</v>
      </c>
      <c r="DG3133" s="24" t="s">
        <v>212</v>
      </c>
      <c r="DH3133" s="25">
        <v>2904.0958507507498</v>
      </c>
      <c r="DI3133" s="25">
        <v>3197.3544751311401</v>
      </c>
      <c r="DJ3133" s="25">
        <v>48.591307062161</v>
      </c>
      <c r="DK3133" s="25"/>
      <c r="DL3133" s="25">
        <v>911</v>
      </c>
      <c r="DM3133" s="25">
        <v>613.97808929999997</v>
      </c>
      <c r="DN3133" s="25"/>
      <c r="DO3133" s="25"/>
      <c r="DP3133" s="25"/>
      <c r="DQ3133" s="25"/>
      <c r="DR3133" s="25">
        <v>1897.6046737414899</v>
      </c>
      <c r="DS3133" s="25">
        <v>3219.5942243791101</v>
      </c>
      <c r="DT3133" s="25"/>
      <c r="DU3133" s="25">
        <v>2183.2133829595</v>
      </c>
      <c r="DV3133" s="25">
        <v>3577.6547942934899</v>
      </c>
      <c r="DW3133" s="25"/>
      <c r="DX3133" s="25">
        <v>4852.7713163406497</v>
      </c>
      <c r="DY3133" s="25">
        <v>2926.3717616684098</v>
      </c>
      <c r="DZ3133" s="25">
        <v>3197.3544751311401</v>
      </c>
      <c r="EA3133" s="25"/>
      <c r="EB3133" s="25">
        <v>3798.9691622239102</v>
      </c>
      <c r="EC3133" s="25">
        <v>5009.46904543849</v>
      </c>
      <c r="ED3133" s="25">
        <v>4095.2651342836102</v>
      </c>
      <c r="EE3133" s="25">
        <v>1470</v>
      </c>
    </row>
    <row r="3134" spans="110:135" x14ac:dyDescent="0.2">
      <c r="DF3134" s="24" t="s">
        <v>6206</v>
      </c>
      <c r="DG3134" s="24" t="s">
        <v>212</v>
      </c>
      <c r="DH3134" s="25">
        <v>3474.96366999971</v>
      </c>
      <c r="DI3134" s="25">
        <v>3197.80366199018</v>
      </c>
      <c r="DJ3134" s="25">
        <v>40.124436778787199</v>
      </c>
      <c r="DK3134" s="25"/>
      <c r="DL3134" s="25">
        <v>1712</v>
      </c>
      <c r="DM3134" s="25">
        <v>905.25940530000003</v>
      </c>
      <c r="DN3134" s="25"/>
      <c r="DO3134" s="25"/>
      <c r="DP3134" s="25">
        <v>4156.8384729064801</v>
      </c>
      <c r="DQ3134" s="25">
        <v>3978.3377912088799</v>
      </c>
      <c r="DR3134" s="25">
        <v>5510.7687131635503</v>
      </c>
      <c r="DS3134" s="25">
        <v>4478.59003119929</v>
      </c>
      <c r="DT3134" s="25">
        <v>2897.2533972282299</v>
      </c>
      <c r="DU3134" s="25">
        <v>6252.3832851441402</v>
      </c>
      <c r="DV3134" s="25">
        <v>3538.9072374121101</v>
      </c>
      <c r="DW3134" s="25">
        <v>3197.80366199018</v>
      </c>
      <c r="DX3134" s="25">
        <v>4026.2212426862002</v>
      </c>
      <c r="DY3134" s="25">
        <v>2937.9087692128301</v>
      </c>
      <c r="DZ3134" s="25">
        <v>2934.6709179548002</v>
      </c>
      <c r="EA3134" s="25">
        <v>1908.55179769599</v>
      </c>
      <c r="EB3134" s="25"/>
      <c r="EC3134" s="25">
        <v>2751.2730883754598</v>
      </c>
      <c r="ED3134" s="25">
        <v>5187.6145785168501</v>
      </c>
      <c r="EE3134" s="25">
        <v>2700</v>
      </c>
    </row>
    <row r="3135" spans="110:135" x14ac:dyDescent="0.2">
      <c r="DF3135" s="24" t="s">
        <v>9129</v>
      </c>
      <c r="DG3135" s="24" t="s">
        <v>212</v>
      </c>
      <c r="DH3135" s="25">
        <v>9738.4813234221092</v>
      </c>
      <c r="DI3135" s="25">
        <v>3202.0977419342298</v>
      </c>
      <c r="DJ3135" s="25">
        <v>223.08309557348301</v>
      </c>
      <c r="DK3135" s="25"/>
      <c r="DL3135" s="25">
        <v>14160</v>
      </c>
      <c r="DM3135" s="25">
        <v>2784.9157460000001</v>
      </c>
      <c r="DN3135" s="25">
        <v>84462.935660000003</v>
      </c>
      <c r="DO3135" s="25">
        <v>4788.0286778999998</v>
      </c>
      <c r="DP3135" s="25">
        <v>3094.3540234538</v>
      </c>
      <c r="DQ3135" s="25"/>
      <c r="DR3135" s="25">
        <v>2449.0432095025199</v>
      </c>
      <c r="DS3135" s="25">
        <v>3115.8909770416799</v>
      </c>
      <c r="DT3135" s="25"/>
      <c r="DU3135" s="25">
        <v>3797.9750170495599</v>
      </c>
      <c r="DV3135" s="25">
        <v>3752.9828903737198</v>
      </c>
      <c r="DW3135" s="25"/>
      <c r="DX3135" s="25"/>
      <c r="DY3135" s="25">
        <v>3168.3205277163802</v>
      </c>
      <c r="DZ3135" s="25">
        <v>3089.51834088033</v>
      </c>
      <c r="EA3135" s="25"/>
      <c r="EB3135" s="25">
        <v>3717.8985018394601</v>
      </c>
      <c r="EC3135" s="25"/>
      <c r="ED3135" s="25">
        <v>3235.8749561520799</v>
      </c>
      <c r="EE3135" s="25">
        <v>721</v>
      </c>
    </row>
    <row r="3136" spans="110:135" x14ac:dyDescent="0.2">
      <c r="DF3136" s="24" t="s">
        <v>6849</v>
      </c>
      <c r="DG3136" s="24" t="s">
        <v>212</v>
      </c>
      <c r="DH3136" s="25">
        <v>4041.4057434165002</v>
      </c>
      <c r="DI3136" s="25">
        <v>3202.12645802929</v>
      </c>
      <c r="DJ3136" s="25">
        <v>56.958975090406497</v>
      </c>
      <c r="DK3136" s="25">
        <v>3501</v>
      </c>
      <c r="DL3136" s="25">
        <v>3088</v>
      </c>
      <c r="DM3136" s="25">
        <v>1099.78484</v>
      </c>
      <c r="DN3136" s="25"/>
      <c r="DO3136" s="25">
        <v>2688.5846142999999</v>
      </c>
      <c r="DP3136" s="25">
        <v>8502.8912330929506</v>
      </c>
      <c r="DQ3136" s="25">
        <v>4028.29950123049</v>
      </c>
      <c r="DR3136" s="25">
        <v>4702.9837302941696</v>
      </c>
      <c r="DS3136" s="25">
        <v>8376.0222133980296</v>
      </c>
      <c r="DT3136" s="25"/>
      <c r="DU3136" s="25">
        <v>6072.8065488611801</v>
      </c>
      <c r="DV3136" s="25">
        <v>3202.12645802929</v>
      </c>
      <c r="DW3136" s="25">
        <v>2494.0844968264801</v>
      </c>
      <c r="DX3136" s="25"/>
      <c r="DY3136" s="25"/>
      <c r="DZ3136" s="25">
        <v>2611.6910283818802</v>
      </c>
      <c r="EA3136" s="25"/>
      <c r="EB3136" s="25"/>
      <c r="EC3136" s="25"/>
      <c r="ED3136" s="25"/>
      <c r="EE3136" s="25">
        <v>2170</v>
      </c>
    </row>
    <row r="3137" spans="110:135" x14ac:dyDescent="0.2">
      <c r="DF3137" s="24" t="s">
        <v>6404</v>
      </c>
      <c r="DG3137" s="24" t="s">
        <v>212</v>
      </c>
      <c r="DH3137" s="25">
        <v>3559.0096097599398</v>
      </c>
      <c r="DI3137" s="25">
        <v>3203.4501435849302</v>
      </c>
      <c r="DJ3137" s="25">
        <v>64.769650357658307</v>
      </c>
      <c r="DK3137" s="25"/>
      <c r="DL3137" s="25">
        <v>9483</v>
      </c>
      <c r="DM3137" s="25">
        <v>473.09185059999999</v>
      </c>
      <c r="DN3137" s="25">
        <v>1282.8785</v>
      </c>
      <c r="DO3137" s="25"/>
      <c r="DP3137" s="25">
        <v>5896.33948864781</v>
      </c>
      <c r="DQ3137" s="25">
        <v>4851.74903187369</v>
      </c>
      <c r="DR3137" s="25">
        <v>1312.7514106497699</v>
      </c>
      <c r="DS3137" s="25">
        <v>3493.2415229212102</v>
      </c>
      <c r="DT3137" s="25">
        <v>7029.4927963059299</v>
      </c>
      <c r="DU3137" s="25">
        <v>2644.40077497214</v>
      </c>
      <c r="DV3137" s="25">
        <v>2166.2196292816402</v>
      </c>
      <c r="DW3137" s="25">
        <v>3086.1024735477599</v>
      </c>
      <c r="DX3137" s="25">
        <v>3412.7384286301399</v>
      </c>
      <c r="DY3137" s="25"/>
      <c r="DZ3137" s="25">
        <v>2476.6196991267798</v>
      </c>
      <c r="EA3137" s="25">
        <v>2366.23469819108</v>
      </c>
      <c r="EB3137" s="25"/>
      <c r="EC3137" s="25">
        <v>3320.79781362209</v>
      </c>
      <c r="ED3137" s="25">
        <v>3648.4956377890298</v>
      </c>
      <c r="EE3137" s="25"/>
    </row>
    <row r="3138" spans="110:135" x14ac:dyDescent="0.2">
      <c r="DF3138" s="24" t="s">
        <v>6477</v>
      </c>
      <c r="DG3138" s="24" t="s">
        <v>212</v>
      </c>
      <c r="DH3138" s="25">
        <v>6240.9737199541096</v>
      </c>
      <c r="DI3138" s="25">
        <v>3203.6744775774901</v>
      </c>
      <c r="DJ3138" s="25">
        <v>173.652546983642</v>
      </c>
      <c r="DK3138" s="25"/>
      <c r="DL3138" s="25">
        <v>9850</v>
      </c>
      <c r="DM3138" s="25">
        <v>754.81157829999995</v>
      </c>
      <c r="DN3138" s="25">
        <v>3821.3422310000001</v>
      </c>
      <c r="DO3138" s="25">
        <v>6268.1175934000003</v>
      </c>
      <c r="DP3138" s="25">
        <v>3794.04078681592</v>
      </c>
      <c r="DQ3138" s="25">
        <v>6183.5365590126803</v>
      </c>
      <c r="DR3138" s="25">
        <v>2526.2477434245402</v>
      </c>
      <c r="DS3138" s="25">
        <v>3198.23061016573</v>
      </c>
      <c r="DT3138" s="25">
        <v>48829.730419838801</v>
      </c>
      <c r="DU3138" s="25">
        <v>5842.4894554368102</v>
      </c>
      <c r="DV3138" s="25">
        <v>2636.6375209354201</v>
      </c>
      <c r="DW3138" s="25">
        <v>1875.19785731619</v>
      </c>
      <c r="DX3138" s="25">
        <v>3389.2211666098101</v>
      </c>
      <c r="DY3138" s="25">
        <v>2580.6682923193798</v>
      </c>
      <c r="DZ3138" s="25">
        <v>2326.78541269368</v>
      </c>
      <c r="EA3138" s="25"/>
      <c r="EB3138" s="25"/>
      <c r="EC3138" s="25">
        <v>3209.1183449892601</v>
      </c>
      <c r="ED3138" s="25">
        <v>3121.35138691572</v>
      </c>
      <c r="EE3138" s="25">
        <v>2130</v>
      </c>
    </row>
    <row r="3139" spans="110:135" x14ac:dyDescent="0.2">
      <c r="DF3139" s="24" t="s">
        <v>5268</v>
      </c>
      <c r="DG3139" s="24" t="s">
        <v>212</v>
      </c>
      <c r="DH3139" s="25">
        <v>3207.52494624868</v>
      </c>
      <c r="DI3139" s="25">
        <v>3207.52494624868</v>
      </c>
      <c r="DJ3139" s="25">
        <v>47.285953865948301</v>
      </c>
      <c r="DK3139" s="25"/>
      <c r="DL3139" s="25"/>
      <c r="DM3139" s="25"/>
      <c r="DN3139" s="25"/>
      <c r="DO3139" s="25"/>
      <c r="DP3139" s="25"/>
      <c r="DQ3139" s="25"/>
      <c r="DR3139" s="25"/>
      <c r="DS3139" s="25"/>
      <c r="DT3139" s="25"/>
      <c r="DU3139" s="25"/>
      <c r="DV3139" s="25"/>
      <c r="DW3139" s="25"/>
      <c r="DX3139" s="25"/>
      <c r="DY3139" s="25"/>
      <c r="DZ3139" s="25">
        <v>2135.0498924973599</v>
      </c>
      <c r="EA3139" s="25"/>
      <c r="EB3139" s="25"/>
      <c r="EC3139" s="25"/>
      <c r="ED3139" s="25"/>
      <c r="EE3139" s="25">
        <v>4280</v>
      </c>
    </row>
    <row r="3140" spans="110:135" x14ac:dyDescent="0.2">
      <c r="DF3140" s="24" t="s">
        <v>6063</v>
      </c>
      <c r="DG3140" s="24" t="s">
        <v>212</v>
      </c>
      <c r="DH3140" s="25">
        <v>2905.6392789381798</v>
      </c>
      <c r="DI3140" s="25">
        <v>3212.4479022136202</v>
      </c>
      <c r="DJ3140" s="25">
        <v>82.478721669600702</v>
      </c>
      <c r="DK3140" s="25">
        <v>6396</v>
      </c>
      <c r="DL3140" s="25">
        <v>7112</v>
      </c>
      <c r="DM3140" s="25">
        <v>383.70097700000002</v>
      </c>
      <c r="DN3140" s="25"/>
      <c r="DO3140" s="25">
        <v>902.61787486000003</v>
      </c>
      <c r="DP3140" s="25">
        <v>3955.6036029126299</v>
      </c>
      <c r="DQ3140" s="25"/>
      <c r="DR3140" s="25">
        <v>3212.4479022136202</v>
      </c>
      <c r="DS3140" s="25">
        <v>3810.7338516417099</v>
      </c>
      <c r="DT3140" s="25"/>
      <c r="DU3140" s="25">
        <v>500.86285759479301</v>
      </c>
      <c r="DV3140" s="25"/>
      <c r="DW3140" s="25"/>
      <c r="DX3140" s="25"/>
      <c r="DY3140" s="25"/>
      <c r="DZ3140" s="25">
        <v>1802.0605364019</v>
      </c>
      <c r="EA3140" s="25"/>
      <c r="EB3140" s="25"/>
      <c r="EC3140" s="25">
        <v>3720.00446569528</v>
      </c>
      <c r="ED3140" s="25"/>
      <c r="EE3140" s="25">
        <v>166</v>
      </c>
    </row>
    <row r="3141" spans="110:135" x14ac:dyDescent="0.2">
      <c r="DF3141" s="24" t="s">
        <v>6000</v>
      </c>
      <c r="DG3141" s="24" t="s">
        <v>212</v>
      </c>
      <c r="DH3141" s="25">
        <v>3734.70036042331</v>
      </c>
      <c r="DI3141" s="25">
        <v>3214.4292399006299</v>
      </c>
      <c r="DJ3141" s="25">
        <v>53.4787397174548</v>
      </c>
      <c r="DK3141" s="25"/>
      <c r="DL3141" s="25">
        <v>3318</v>
      </c>
      <c r="DM3141" s="25">
        <v>2115.4714300000001</v>
      </c>
      <c r="DN3141" s="25"/>
      <c r="DO3141" s="25">
        <v>1425.2314426999999</v>
      </c>
      <c r="DP3141" s="25">
        <v>2717.1710192841501</v>
      </c>
      <c r="DQ3141" s="25"/>
      <c r="DR3141" s="25">
        <v>6605.4882808278599</v>
      </c>
      <c r="DS3141" s="25">
        <v>3214.4292399006299</v>
      </c>
      <c r="DT3141" s="25">
        <v>5222.4192726470801</v>
      </c>
      <c r="DU3141" s="25">
        <v>7672.9410639062598</v>
      </c>
      <c r="DV3141" s="25"/>
      <c r="DW3141" s="25">
        <v>3107.3669462276398</v>
      </c>
      <c r="DX3141" s="25">
        <v>3960.1553224920899</v>
      </c>
      <c r="DY3141" s="25"/>
      <c r="DZ3141" s="25">
        <v>1723.0299466707199</v>
      </c>
      <c r="EA3141" s="25"/>
      <c r="EB3141" s="25"/>
      <c r="EC3141" s="25"/>
      <c r="ED3141" s="25"/>
      <c r="EE3141" s="25"/>
    </row>
    <row r="3142" spans="110:135" x14ac:dyDescent="0.2">
      <c r="DF3142" s="24" t="s">
        <v>6638</v>
      </c>
      <c r="DG3142" s="24" t="s">
        <v>212</v>
      </c>
      <c r="DH3142" s="25">
        <v>3765.8207521711902</v>
      </c>
      <c r="DI3142" s="25">
        <v>3219.9872322651099</v>
      </c>
      <c r="DJ3142" s="25">
        <v>54.347588970059398</v>
      </c>
      <c r="DK3142" s="25"/>
      <c r="DL3142" s="25">
        <v>4793</v>
      </c>
      <c r="DM3142" s="25">
        <v>1383.106636</v>
      </c>
      <c r="DN3142" s="25"/>
      <c r="DO3142" s="25"/>
      <c r="DP3142" s="25"/>
      <c r="DQ3142" s="25"/>
      <c r="DR3142" s="25">
        <v>3262.7702347457698</v>
      </c>
      <c r="DS3142" s="25">
        <v>3177.20422978445</v>
      </c>
      <c r="DT3142" s="25"/>
      <c r="DU3142" s="25">
        <v>7211.7749353962699</v>
      </c>
      <c r="DV3142" s="25">
        <v>2529.4069415351501</v>
      </c>
      <c r="DW3142" s="25">
        <v>3115.4752226332198</v>
      </c>
      <c r="DX3142" s="25"/>
      <c r="DY3142" s="25">
        <v>4698.37857506814</v>
      </c>
      <c r="DZ3142" s="25">
        <v>2145.62110323254</v>
      </c>
      <c r="EA3142" s="25"/>
      <c r="EB3142" s="25"/>
      <c r="EC3142" s="25">
        <v>4470.6709718884103</v>
      </c>
      <c r="ED3142" s="25">
        <v>7406.4401757703899</v>
      </c>
      <c r="EE3142" s="25">
        <v>996</v>
      </c>
    </row>
    <row r="3143" spans="110:135" x14ac:dyDescent="0.2">
      <c r="DF3143" s="24" t="s">
        <v>5887</v>
      </c>
      <c r="DG3143" s="24" t="s">
        <v>212</v>
      </c>
      <c r="DH3143" s="25">
        <v>2759.3858104185401</v>
      </c>
      <c r="DI3143" s="25">
        <v>3223.0074569973899</v>
      </c>
      <c r="DJ3143" s="25">
        <v>51.601767318809699</v>
      </c>
      <c r="DK3143" s="25"/>
      <c r="DL3143" s="25"/>
      <c r="DM3143" s="25">
        <v>206.00174179999999</v>
      </c>
      <c r="DN3143" s="25"/>
      <c r="DO3143" s="25"/>
      <c r="DP3143" s="25">
        <v>3236.36131704643</v>
      </c>
      <c r="DQ3143" s="25"/>
      <c r="DR3143" s="25"/>
      <c r="DS3143" s="25">
        <v>3906.55779166102</v>
      </c>
      <c r="DT3143" s="25"/>
      <c r="DU3143" s="25">
        <v>507.65040598025797</v>
      </c>
      <c r="DV3143" s="25">
        <v>3623.2805442878998</v>
      </c>
      <c r="DW3143" s="25">
        <v>2777.5863592609498</v>
      </c>
      <c r="DX3143" s="25">
        <v>3560.0871363799201</v>
      </c>
      <c r="DY3143" s="25">
        <v>3209.6535969483498</v>
      </c>
      <c r="DZ3143" s="25">
        <v>2309.3514766262501</v>
      </c>
      <c r="EA3143" s="25"/>
      <c r="EB3143" s="25"/>
      <c r="EC3143" s="25">
        <v>4775.42015482652</v>
      </c>
      <c r="ED3143" s="25">
        <v>3760.6792002048701</v>
      </c>
      <c r="EE3143" s="25">
        <v>1240</v>
      </c>
    </row>
    <row r="3144" spans="110:135" x14ac:dyDescent="0.2">
      <c r="DF3144" s="24" t="s">
        <v>157</v>
      </c>
      <c r="DG3144" s="24" t="s">
        <v>212</v>
      </c>
      <c r="DH3144" s="25">
        <v>3907.2449630536098</v>
      </c>
      <c r="DI3144" s="25">
        <v>3229.5626654253701</v>
      </c>
      <c r="DJ3144" s="25">
        <v>59.911924673144298</v>
      </c>
      <c r="DK3144" s="25"/>
      <c r="DL3144" s="25">
        <v>4077</v>
      </c>
      <c r="DM3144" s="25">
        <v>843.23544070000003</v>
      </c>
      <c r="DN3144" s="25"/>
      <c r="DO3144" s="25">
        <v>11397.489454</v>
      </c>
      <c r="DP3144" s="25">
        <v>3060.0431741757602</v>
      </c>
      <c r="DQ3144" s="25"/>
      <c r="DR3144" s="25">
        <v>3290.74771090185</v>
      </c>
      <c r="DS3144" s="25">
        <v>4593.6954012463202</v>
      </c>
      <c r="DT3144" s="25">
        <v>6345.5512200882304</v>
      </c>
      <c r="DU3144" s="25">
        <v>4663.3095177184196</v>
      </c>
      <c r="DV3144" s="25">
        <v>2326.20571485458</v>
      </c>
      <c r="DW3144" s="25">
        <v>3933.47700973169</v>
      </c>
      <c r="DX3144" s="25"/>
      <c r="DY3144" s="25">
        <v>2823.1097148890599</v>
      </c>
      <c r="DZ3144" s="25">
        <v>2402.1610282003198</v>
      </c>
      <c r="EA3144" s="25"/>
      <c r="EB3144" s="25">
        <v>3762.9656400236299</v>
      </c>
      <c r="EC3144" s="25">
        <v>2678.5507623789999</v>
      </c>
      <c r="ED3144" s="25">
        <v>3168.3776199488898</v>
      </c>
      <c r="EE3144" s="25">
        <v>3150</v>
      </c>
    </row>
    <row r="3145" spans="110:135" x14ac:dyDescent="0.2">
      <c r="DF3145" s="24" t="s">
        <v>5076</v>
      </c>
      <c r="DG3145" s="24" t="s">
        <v>212</v>
      </c>
      <c r="DH3145" s="25">
        <v>3269.9018844606098</v>
      </c>
      <c r="DI3145" s="25">
        <v>3229.5708221922901</v>
      </c>
      <c r="DJ3145" s="25">
        <v>58.752374275013899</v>
      </c>
      <c r="DK3145" s="25"/>
      <c r="DL3145" s="25">
        <v>4183</v>
      </c>
      <c r="DM3145" s="25">
        <v>1014.634053</v>
      </c>
      <c r="DN3145" s="25">
        <v>1918.8334420000001</v>
      </c>
      <c r="DO3145" s="25">
        <v>1497.7146508999999</v>
      </c>
      <c r="DP3145" s="25">
        <v>3620.8502440121001</v>
      </c>
      <c r="DQ3145" s="25">
        <v>4361.8484153100999</v>
      </c>
      <c r="DR3145" s="25">
        <v>3002.9833124792799</v>
      </c>
      <c r="DS3145" s="25">
        <v>5603.1707344759297</v>
      </c>
      <c r="DT3145" s="25"/>
      <c r="DU3145" s="25">
        <v>3456.1583319053102</v>
      </c>
      <c r="DV3145" s="25"/>
      <c r="DW3145" s="25">
        <v>1421.8714096588701</v>
      </c>
      <c r="DX3145" s="25"/>
      <c r="DY3145" s="25"/>
      <c r="DZ3145" s="25"/>
      <c r="EA3145" s="25"/>
      <c r="EB3145" s="25">
        <v>7407.7580197857696</v>
      </c>
      <c r="EC3145" s="25"/>
      <c r="ED3145" s="25"/>
      <c r="EE3145" s="25">
        <v>1750</v>
      </c>
    </row>
    <row r="3146" spans="110:135" x14ac:dyDescent="0.2">
      <c r="DF3146" s="24" t="s">
        <v>6096</v>
      </c>
      <c r="DG3146" s="24" t="s">
        <v>212</v>
      </c>
      <c r="DH3146" s="25">
        <v>3535.7305948899302</v>
      </c>
      <c r="DI3146" s="25">
        <v>3230</v>
      </c>
      <c r="DJ3146" s="25">
        <v>49.129984289707302</v>
      </c>
      <c r="DK3146" s="25"/>
      <c r="DL3146" s="25">
        <v>1851</v>
      </c>
      <c r="DM3146" s="25">
        <v>897.37819130000003</v>
      </c>
      <c r="DN3146" s="25"/>
      <c r="DO3146" s="25">
        <v>1437.4635561</v>
      </c>
      <c r="DP3146" s="25">
        <v>6185.8058307361198</v>
      </c>
      <c r="DQ3146" s="25">
        <v>6239.8886581955603</v>
      </c>
      <c r="DR3146" s="25">
        <v>3901.35516093467</v>
      </c>
      <c r="DS3146" s="25">
        <v>5053.8153059781498</v>
      </c>
      <c r="DT3146" s="25"/>
      <c r="DU3146" s="25">
        <v>5019.6914691721704</v>
      </c>
      <c r="DV3146" s="25">
        <v>2320.6738706022202</v>
      </c>
      <c r="DW3146" s="25"/>
      <c r="DX3146" s="25"/>
      <c r="DY3146" s="25"/>
      <c r="DZ3146" s="25">
        <v>2646.0083194517701</v>
      </c>
      <c r="EA3146" s="25"/>
      <c r="EB3146" s="25"/>
      <c r="EC3146" s="25">
        <v>3014.0125581663601</v>
      </c>
      <c r="ED3146" s="25">
        <v>4167.40481293213</v>
      </c>
      <c r="EE3146" s="25">
        <v>3230</v>
      </c>
    </row>
    <row r="3147" spans="110:135" x14ac:dyDescent="0.2">
      <c r="DF3147" s="24" t="s">
        <v>5933</v>
      </c>
      <c r="DG3147" s="24" t="s">
        <v>212</v>
      </c>
      <c r="DH3147" s="25">
        <v>3323.2551377878499</v>
      </c>
      <c r="DI3147" s="25">
        <v>3234</v>
      </c>
      <c r="DJ3147" s="25">
        <v>49.890262084533298</v>
      </c>
      <c r="DK3147" s="25"/>
      <c r="DL3147" s="25">
        <v>3234</v>
      </c>
      <c r="DM3147" s="25">
        <v>1123.8796070000001</v>
      </c>
      <c r="DN3147" s="25"/>
      <c r="DO3147" s="25"/>
      <c r="DP3147" s="25">
        <v>1060.4685297287999</v>
      </c>
      <c r="DQ3147" s="25"/>
      <c r="DR3147" s="25"/>
      <c r="DS3147" s="25">
        <v>3153.50498393208</v>
      </c>
      <c r="DT3147" s="25">
        <v>7408.1148166022003</v>
      </c>
      <c r="DU3147" s="25">
        <v>2607.0686174130501</v>
      </c>
      <c r="DV3147" s="25">
        <v>3979.5814683641001</v>
      </c>
      <c r="DW3147" s="25"/>
      <c r="DX3147" s="25"/>
      <c r="DY3147" s="25">
        <v>4900.1393574371696</v>
      </c>
      <c r="DZ3147" s="25">
        <v>3946.7529443427302</v>
      </c>
      <c r="EA3147" s="25"/>
      <c r="EB3147" s="25">
        <v>3627.55102872205</v>
      </c>
      <c r="EC3147" s="25">
        <v>2011.5599442437299</v>
      </c>
      <c r="ED3147" s="25">
        <v>3599.69549345616</v>
      </c>
      <c r="EE3147" s="25">
        <v>2550</v>
      </c>
    </row>
    <row r="3148" spans="110:135" x14ac:dyDescent="0.2">
      <c r="DF3148" s="24" t="s">
        <v>5686</v>
      </c>
      <c r="DG3148" s="24" t="s">
        <v>212</v>
      </c>
      <c r="DH3148" s="25">
        <v>3225.16511579602</v>
      </c>
      <c r="DI3148" s="25">
        <v>3234.5575723196298</v>
      </c>
      <c r="DJ3148" s="25">
        <v>46.214744093048701</v>
      </c>
      <c r="DK3148" s="25"/>
      <c r="DL3148" s="25">
        <v>2393</v>
      </c>
      <c r="DM3148" s="25">
        <v>431.64942400000001</v>
      </c>
      <c r="DN3148" s="25"/>
      <c r="DO3148" s="25"/>
      <c r="DP3148" s="25">
        <v>1639.0796171965601</v>
      </c>
      <c r="DQ3148" s="25">
        <v>2848.07537038085</v>
      </c>
      <c r="DR3148" s="25">
        <v>3234.5575723196298</v>
      </c>
      <c r="DS3148" s="25">
        <v>1651.1594490759001</v>
      </c>
      <c r="DT3148" s="25"/>
      <c r="DU3148" s="25">
        <v>5820.8547809363299</v>
      </c>
      <c r="DV3148" s="25">
        <v>4482.8769788577101</v>
      </c>
      <c r="DW3148" s="25"/>
      <c r="DX3148" s="25">
        <v>3605.5782460935302</v>
      </c>
      <c r="DY3148" s="25">
        <v>2981.28465661775</v>
      </c>
      <c r="DZ3148" s="25">
        <v>4240.2789175847602</v>
      </c>
      <c r="EA3148" s="25"/>
      <c r="EB3148" s="25">
        <v>4642.1443359764498</v>
      </c>
      <c r="EC3148" s="25">
        <v>3522.8408165239798</v>
      </c>
      <c r="ED3148" s="25">
        <v>5134.0965713769101</v>
      </c>
      <c r="EE3148" s="25">
        <v>1750</v>
      </c>
    </row>
    <row r="3149" spans="110:135" x14ac:dyDescent="0.2">
      <c r="DF3149" s="24" t="s">
        <v>5298</v>
      </c>
      <c r="DG3149" s="24" t="s">
        <v>212</v>
      </c>
      <c r="DH3149" s="25">
        <v>4701.0413552905302</v>
      </c>
      <c r="DI3149" s="25">
        <v>3236.7322369256199</v>
      </c>
      <c r="DJ3149" s="25">
        <v>76.914619769308203</v>
      </c>
      <c r="DK3149" s="25"/>
      <c r="DL3149" s="25">
        <v>4572</v>
      </c>
      <c r="DM3149" s="25">
        <v>487.00184960000001</v>
      </c>
      <c r="DN3149" s="25"/>
      <c r="DO3149" s="25">
        <v>10711.336396799999</v>
      </c>
      <c r="DP3149" s="25">
        <v>2613.2717592315698</v>
      </c>
      <c r="DQ3149" s="25">
        <v>3236.7322369256199</v>
      </c>
      <c r="DR3149" s="25">
        <v>3009.7434739766099</v>
      </c>
      <c r="DS3149" s="25">
        <v>1897.77188822832</v>
      </c>
      <c r="DT3149" s="25">
        <v>13742.5398446771</v>
      </c>
      <c r="DU3149" s="25">
        <v>5434.3505608086898</v>
      </c>
      <c r="DV3149" s="25">
        <v>2930.2473379748799</v>
      </c>
      <c r="DW3149" s="25"/>
      <c r="DX3149" s="25">
        <v>8538.6929161675107</v>
      </c>
      <c r="DY3149" s="25">
        <v>4744.4754823059502</v>
      </c>
      <c r="DZ3149" s="25">
        <v>2596.6177777138601</v>
      </c>
      <c r="EA3149" s="25"/>
      <c r="EB3149" s="25"/>
      <c r="EC3149" s="25"/>
      <c r="ED3149" s="25">
        <v>3880.8388049479099</v>
      </c>
      <c r="EE3149" s="25">
        <v>2120</v>
      </c>
    </row>
    <row r="3150" spans="110:135" x14ac:dyDescent="0.2">
      <c r="DF3150" s="24" t="s">
        <v>6901</v>
      </c>
      <c r="DG3150" s="24" t="s">
        <v>274</v>
      </c>
      <c r="DH3150" s="25">
        <v>4469.1218701566804</v>
      </c>
      <c r="DI3150" s="25">
        <v>3237.92487629059</v>
      </c>
      <c r="DJ3150" s="25">
        <v>88.368806484104297</v>
      </c>
      <c r="DK3150" s="25"/>
      <c r="DL3150" s="25">
        <v>13847</v>
      </c>
      <c r="DM3150" s="25">
        <v>1434.844531</v>
      </c>
      <c r="DN3150" s="25"/>
      <c r="DO3150" s="25">
        <v>553.65916059999995</v>
      </c>
      <c r="DP3150" s="25">
        <v>3632.6062279071398</v>
      </c>
      <c r="DQ3150" s="25"/>
      <c r="DR3150" s="25">
        <v>3151.6762794925098</v>
      </c>
      <c r="DS3150" s="25">
        <v>4417.3643382154196</v>
      </c>
      <c r="DT3150" s="25">
        <v>8311.3838922256891</v>
      </c>
      <c r="DU3150" s="25">
        <v>9078.3946977344203</v>
      </c>
      <c r="DV3150" s="25"/>
      <c r="DW3150" s="25">
        <v>2395.4814253688301</v>
      </c>
      <c r="DX3150" s="25"/>
      <c r="DY3150" s="25"/>
      <c r="DZ3150" s="25">
        <v>2012.8784162474601</v>
      </c>
      <c r="EA3150" s="25"/>
      <c r="EB3150" s="25"/>
      <c r="EC3150" s="25"/>
      <c r="ED3150" s="25">
        <v>3324.1734730886701</v>
      </c>
      <c r="EE3150" s="25">
        <v>1470</v>
      </c>
    </row>
    <row r="3151" spans="110:135" x14ac:dyDescent="0.2">
      <c r="DF3151" s="24" t="s">
        <v>7155</v>
      </c>
      <c r="DG3151" s="24" t="s">
        <v>212</v>
      </c>
      <c r="DH3151" s="25">
        <v>4299.8058857185897</v>
      </c>
      <c r="DI3151" s="25">
        <v>3238.33970226164</v>
      </c>
      <c r="DJ3151" s="25">
        <v>78.224514801969804</v>
      </c>
      <c r="DK3151" s="25"/>
      <c r="DL3151" s="25">
        <v>15469</v>
      </c>
      <c r="DM3151" s="25">
        <v>4189.3544430000002</v>
      </c>
      <c r="DN3151" s="25">
        <v>3532.3564280000001</v>
      </c>
      <c r="DO3151" s="25">
        <v>8981.4974327</v>
      </c>
      <c r="DP3151" s="25">
        <v>3107.0352702007299</v>
      </c>
      <c r="DQ3151" s="25">
        <v>4259.9463889591698</v>
      </c>
      <c r="DR3151" s="25">
        <v>2756.2579418493801</v>
      </c>
      <c r="DS3151" s="25">
        <v>3547.4192952038402</v>
      </c>
      <c r="DT3151" s="25">
        <v>3120.2956727057899</v>
      </c>
      <c r="DU3151" s="25">
        <v>3165.2675683694602</v>
      </c>
      <c r="DV3151" s="25">
        <v>3311.4118361538099</v>
      </c>
      <c r="DW3151" s="25">
        <v>3347.2492978847999</v>
      </c>
      <c r="DX3151" s="25"/>
      <c r="DY3151" s="25">
        <v>2303.8453268557901</v>
      </c>
      <c r="DZ3151" s="25">
        <v>2843.8717091589801</v>
      </c>
      <c r="EA3151" s="25"/>
      <c r="EB3151" s="25"/>
      <c r="EC3151" s="25">
        <v>1982.0855604557401</v>
      </c>
      <c r="ED3151" s="25"/>
      <c r="EE3151" s="25">
        <v>2880</v>
      </c>
    </row>
    <row r="3152" spans="110:135" x14ac:dyDescent="0.2">
      <c r="DF3152" s="24" t="s">
        <v>6357</v>
      </c>
      <c r="DG3152" s="24" t="s">
        <v>212</v>
      </c>
      <c r="DH3152" s="25">
        <v>3473.2837625564898</v>
      </c>
      <c r="DI3152" s="25">
        <v>3240.74150194392</v>
      </c>
      <c r="DJ3152" s="25">
        <v>56.174540614287999</v>
      </c>
      <c r="DK3152" s="25">
        <v>7548</v>
      </c>
      <c r="DL3152" s="25">
        <v>4399</v>
      </c>
      <c r="DM3152" s="25">
        <v>654.44937540000001</v>
      </c>
      <c r="DN3152" s="25">
        <v>788.44937990000005</v>
      </c>
      <c r="DO3152" s="25"/>
      <c r="DP3152" s="25">
        <v>6015.5120102984301</v>
      </c>
      <c r="DQ3152" s="25"/>
      <c r="DR3152" s="25">
        <v>4563.12995244172</v>
      </c>
      <c r="DS3152" s="25">
        <v>2509.8555527682702</v>
      </c>
      <c r="DT3152" s="25">
        <v>3977.8397614044502</v>
      </c>
      <c r="DU3152" s="25">
        <v>5119.6932534863399</v>
      </c>
      <c r="DV3152" s="25">
        <v>2557.79975063949</v>
      </c>
      <c r="DW3152" s="25"/>
      <c r="DX3152" s="25"/>
      <c r="DY3152" s="25"/>
      <c r="DZ3152" s="25">
        <v>1840.5346764129499</v>
      </c>
      <c r="EA3152" s="25"/>
      <c r="EB3152" s="25"/>
      <c r="EC3152" s="25">
        <v>2170.2259591512998</v>
      </c>
      <c r="ED3152" s="25">
        <v>3141.4830038878299</v>
      </c>
      <c r="EE3152" s="25">
        <v>3340</v>
      </c>
    </row>
    <row r="3153" spans="110:135" x14ac:dyDescent="0.2">
      <c r="DF3153" s="24" t="s">
        <v>169</v>
      </c>
      <c r="DG3153" s="24" t="s">
        <v>212</v>
      </c>
      <c r="DH3153" s="25">
        <v>3562.6859181968498</v>
      </c>
      <c r="DI3153" s="25">
        <v>3243.3757589358602</v>
      </c>
      <c r="DJ3153" s="25">
        <v>45.177147844770403</v>
      </c>
      <c r="DK3153" s="25"/>
      <c r="DL3153" s="25">
        <v>2104</v>
      </c>
      <c r="DM3153" s="25"/>
      <c r="DN3153" s="25">
        <v>2632.469904</v>
      </c>
      <c r="DO3153" s="25"/>
      <c r="DP3153" s="25">
        <v>1120.7802535896701</v>
      </c>
      <c r="DQ3153" s="25"/>
      <c r="DR3153" s="25"/>
      <c r="DS3153" s="25">
        <v>1840.6861097143001</v>
      </c>
      <c r="DT3153" s="25">
        <v>6554.3698108911403</v>
      </c>
      <c r="DU3153" s="25">
        <v>2582.4905532058301</v>
      </c>
      <c r="DV3153" s="25">
        <v>2754.7317043009198</v>
      </c>
      <c r="DW3153" s="25">
        <v>4154.3422920061303</v>
      </c>
      <c r="DX3153" s="25"/>
      <c r="DY3153" s="25">
        <v>5067.2614083225899</v>
      </c>
      <c r="DZ3153" s="25">
        <v>2859.2004891496699</v>
      </c>
      <c r="EA3153" s="25"/>
      <c r="EB3153" s="25">
        <v>3627.55102872205</v>
      </c>
      <c r="EC3153" s="25">
        <v>4204.4541665700499</v>
      </c>
      <c r="ED3153" s="25">
        <v>4095.2651342836102</v>
      </c>
      <c r="EE3153" s="25">
        <v>6280</v>
      </c>
    </row>
    <row r="3154" spans="110:135" x14ac:dyDescent="0.2">
      <c r="DF3154" s="24" t="s">
        <v>3811</v>
      </c>
      <c r="DG3154" s="24" t="s">
        <v>212</v>
      </c>
      <c r="DH3154" s="25">
        <v>3243.82771708884</v>
      </c>
      <c r="DI3154" s="25">
        <v>3243.82771708884</v>
      </c>
      <c r="DJ3154" s="25">
        <v>130.56435244445399</v>
      </c>
      <c r="DK3154" s="25"/>
      <c r="DL3154" s="25"/>
      <c r="DM3154" s="25"/>
      <c r="DN3154" s="25"/>
      <c r="DO3154" s="25"/>
      <c r="DP3154" s="25"/>
      <c r="DQ3154" s="25"/>
      <c r="DR3154" s="25">
        <v>6238.62480143006</v>
      </c>
      <c r="DS3154" s="25">
        <v>249.03063274762499</v>
      </c>
      <c r="DT3154" s="25"/>
      <c r="DU3154" s="25"/>
      <c r="DV3154" s="25"/>
      <c r="DW3154" s="25"/>
      <c r="DX3154" s="25"/>
      <c r="DY3154" s="25"/>
      <c r="DZ3154" s="25"/>
      <c r="EA3154" s="25"/>
      <c r="EB3154" s="25"/>
      <c r="EC3154" s="25"/>
      <c r="ED3154" s="25"/>
      <c r="EE3154" s="25"/>
    </row>
    <row r="3155" spans="110:135" x14ac:dyDescent="0.2">
      <c r="DF3155" s="24" t="s">
        <v>5318</v>
      </c>
      <c r="DG3155" s="24" t="s">
        <v>212</v>
      </c>
      <c r="DH3155" s="25">
        <v>3065.5608970144799</v>
      </c>
      <c r="DI3155" s="25">
        <v>3243.8567360000002</v>
      </c>
      <c r="DJ3155" s="25">
        <v>48.055091336839901</v>
      </c>
      <c r="DK3155" s="25"/>
      <c r="DL3155" s="25">
        <v>2975</v>
      </c>
      <c r="DM3155" s="25">
        <v>3243.8567360000002</v>
      </c>
      <c r="DN3155" s="25"/>
      <c r="DO3155" s="25">
        <v>3755.9297502999998</v>
      </c>
      <c r="DP3155" s="25">
        <v>3724.3478624030599</v>
      </c>
      <c r="DQ3155" s="25"/>
      <c r="DR3155" s="25">
        <v>2828.8856049084402</v>
      </c>
      <c r="DS3155" s="25">
        <v>6403.9159621093004</v>
      </c>
      <c r="DT3155" s="25"/>
      <c r="DU3155" s="25">
        <v>3459.2967048044802</v>
      </c>
      <c r="DV3155" s="25">
        <v>2180.48108109449</v>
      </c>
      <c r="DW3155" s="25">
        <v>1267.1410721034499</v>
      </c>
      <c r="DX3155" s="25">
        <v>3858.1800437043398</v>
      </c>
      <c r="DY3155" s="25">
        <v>3837.6898455615301</v>
      </c>
      <c r="DZ3155" s="25"/>
      <c r="EA3155" s="25">
        <v>1940.56699819915</v>
      </c>
      <c r="EB3155" s="25"/>
      <c r="EC3155" s="25"/>
      <c r="ED3155" s="25"/>
      <c r="EE3155" s="25">
        <v>377</v>
      </c>
    </row>
    <row r="3156" spans="110:135" x14ac:dyDescent="0.2">
      <c r="DF3156" s="24" t="s">
        <v>5992</v>
      </c>
      <c r="DG3156" s="24" t="s">
        <v>212</v>
      </c>
      <c r="DH3156" s="25">
        <v>3385.7582607515901</v>
      </c>
      <c r="DI3156" s="25">
        <v>3250.2606651154401</v>
      </c>
      <c r="DJ3156" s="25">
        <v>51.251806764226302</v>
      </c>
      <c r="DK3156" s="25"/>
      <c r="DL3156" s="25">
        <v>3056</v>
      </c>
      <c r="DM3156" s="25">
        <v>317.78730180000002</v>
      </c>
      <c r="DN3156" s="25"/>
      <c r="DO3156" s="25"/>
      <c r="DP3156" s="25">
        <v>4670.6145622347203</v>
      </c>
      <c r="DQ3156" s="25">
        <v>3064.0628263809499</v>
      </c>
      <c r="DR3156" s="25">
        <v>3250.2606651154401</v>
      </c>
      <c r="DS3156" s="25">
        <v>4038.3867180131901</v>
      </c>
      <c r="DT3156" s="25">
        <v>3530.7976270802501</v>
      </c>
      <c r="DU3156" s="25">
        <v>1884.3739897345099</v>
      </c>
      <c r="DV3156" s="25">
        <v>2053.3707049886102</v>
      </c>
      <c r="DW3156" s="25">
        <v>1844.96186080559</v>
      </c>
      <c r="DX3156" s="25"/>
      <c r="DY3156" s="25">
        <v>6566.1509813692201</v>
      </c>
      <c r="DZ3156" s="25"/>
      <c r="EA3156" s="25"/>
      <c r="EB3156" s="25"/>
      <c r="EC3156" s="25">
        <v>6187.0226994813002</v>
      </c>
      <c r="ED3156" s="25">
        <v>3551.0674527668798</v>
      </c>
      <c r="EE3156" s="25"/>
    </row>
    <row r="3157" spans="110:135" x14ac:dyDescent="0.2">
      <c r="DF3157" s="24" t="s">
        <v>6131</v>
      </c>
      <c r="DG3157" s="24" t="s">
        <v>212</v>
      </c>
      <c r="DH3157" s="25">
        <v>4281.4286002283397</v>
      </c>
      <c r="DI3157" s="25">
        <v>3256.1963936075499</v>
      </c>
      <c r="DJ3157" s="25">
        <v>107.607965323644</v>
      </c>
      <c r="DK3157" s="25"/>
      <c r="DL3157" s="25"/>
      <c r="DM3157" s="25">
        <v>2446.4273600000001</v>
      </c>
      <c r="DN3157" s="25"/>
      <c r="DO3157" s="25"/>
      <c r="DP3157" s="25">
        <v>3626.2323744032201</v>
      </c>
      <c r="DQ3157" s="25"/>
      <c r="DR3157" s="25">
        <v>516.85257377593098</v>
      </c>
      <c r="DS3157" s="25">
        <v>902.54111270897499</v>
      </c>
      <c r="DT3157" s="25">
        <v>17625.338896875499</v>
      </c>
      <c r="DU3157" s="25"/>
      <c r="DV3157" s="25">
        <v>2683.1052991494598</v>
      </c>
      <c r="DW3157" s="25"/>
      <c r="DX3157" s="25">
        <v>4287.04482972798</v>
      </c>
      <c r="DY3157" s="25">
        <v>2368.8309058814202</v>
      </c>
      <c r="DZ3157" s="25">
        <v>3689.3483033736202</v>
      </c>
      <c r="EA3157" s="25"/>
      <c r="EB3157" s="25">
        <v>9684.8073403988292</v>
      </c>
      <c r="EC3157" s="25">
        <v>3401.84641306596</v>
      </c>
      <c r="ED3157" s="25">
        <v>3256.1963936075499</v>
      </c>
      <c r="EE3157" s="25">
        <v>1170</v>
      </c>
    </row>
    <row r="3158" spans="110:135" x14ac:dyDescent="0.2">
      <c r="DF3158" s="24" t="s">
        <v>6383</v>
      </c>
      <c r="DG3158" s="24" t="s">
        <v>212</v>
      </c>
      <c r="DH3158" s="25">
        <v>3056.4813804156702</v>
      </c>
      <c r="DI3158" s="25">
        <v>3256.1963936075499</v>
      </c>
      <c r="DJ3158" s="25">
        <v>59.1293750187575</v>
      </c>
      <c r="DK3158" s="25"/>
      <c r="DL3158" s="25">
        <v>4735</v>
      </c>
      <c r="DM3158" s="25">
        <v>535.13513260000002</v>
      </c>
      <c r="DN3158" s="25">
        <v>1327.034195</v>
      </c>
      <c r="DO3158" s="25">
        <v>419.46399638000003</v>
      </c>
      <c r="DP3158" s="25">
        <v>4965.3436354137802</v>
      </c>
      <c r="DQ3158" s="25"/>
      <c r="DR3158" s="25">
        <v>3167.7786893576799</v>
      </c>
      <c r="DS3158" s="25">
        <v>3796.67372909097</v>
      </c>
      <c r="DT3158" s="25"/>
      <c r="DU3158" s="25">
        <v>1177.1835188146799</v>
      </c>
      <c r="DV3158" s="25">
        <v>5657.87712374892</v>
      </c>
      <c r="DW3158" s="25">
        <v>2401.2599315437401</v>
      </c>
      <c r="DX3158" s="25">
        <v>4289.4723615954399</v>
      </c>
      <c r="DY3158" s="25"/>
      <c r="DZ3158" s="25">
        <v>4210.3025195950704</v>
      </c>
      <c r="EA3158" s="25"/>
      <c r="EB3158" s="25"/>
      <c r="EC3158" s="25">
        <v>5047.49947948727</v>
      </c>
      <c r="ED3158" s="25">
        <v>3256.1963936075499</v>
      </c>
      <c r="EE3158" s="25">
        <v>861</v>
      </c>
    </row>
    <row r="3159" spans="110:135" x14ac:dyDescent="0.2">
      <c r="DF3159" s="24" t="s">
        <v>7918</v>
      </c>
      <c r="DG3159" s="24" t="s">
        <v>212</v>
      </c>
      <c r="DH3159" s="25">
        <v>5449.356300937</v>
      </c>
      <c r="DI3159" s="25">
        <v>3257.0322040000001</v>
      </c>
      <c r="DJ3159" s="25">
        <v>71.105899629342701</v>
      </c>
      <c r="DK3159" s="25"/>
      <c r="DL3159" s="25">
        <v>2573</v>
      </c>
      <c r="DM3159" s="25">
        <v>3257.0322040000001</v>
      </c>
      <c r="DN3159" s="25">
        <v>1836.729118</v>
      </c>
      <c r="DO3159" s="25">
        <v>1415.1636329999999</v>
      </c>
      <c r="DP3159" s="25">
        <v>7049.7019332808704</v>
      </c>
      <c r="DQ3159" s="25">
        <v>2695.5840501720099</v>
      </c>
      <c r="DR3159" s="25">
        <v>9470.8568774681808</v>
      </c>
      <c r="DS3159" s="25">
        <v>9167.8258705612297</v>
      </c>
      <c r="DT3159" s="25"/>
      <c r="DU3159" s="25">
        <v>11578.3130219507</v>
      </c>
      <c r="DV3159" s="25"/>
      <c r="DW3159" s="25"/>
      <c r="DX3159" s="25"/>
      <c r="DY3159" s="25"/>
      <c r="DZ3159" s="25"/>
      <c r="EA3159" s="25"/>
      <c r="EB3159" s="25"/>
      <c r="EC3159" s="25"/>
      <c r="ED3159" s="25"/>
      <c r="EE3159" s="25"/>
    </row>
    <row r="3160" spans="110:135" x14ac:dyDescent="0.2">
      <c r="DF3160" s="24" t="s">
        <v>7175</v>
      </c>
      <c r="DG3160" s="24" t="s">
        <v>212</v>
      </c>
      <c r="DH3160" s="25">
        <v>4033.1564785238902</v>
      </c>
      <c r="DI3160" s="25">
        <v>3257.0727337466701</v>
      </c>
      <c r="DJ3160" s="25">
        <v>60.067979104387597</v>
      </c>
      <c r="DK3160" s="25">
        <v>7333</v>
      </c>
      <c r="DL3160" s="25">
        <v>10373</v>
      </c>
      <c r="DM3160" s="25">
        <v>2525.4590800000001</v>
      </c>
      <c r="DN3160" s="25"/>
      <c r="DO3160" s="25"/>
      <c r="DP3160" s="25">
        <v>3332.9228056946099</v>
      </c>
      <c r="DQ3160" s="25"/>
      <c r="DR3160" s="25">
        <v>2339.3890485296602</v>
      </c>
      <c r="DS3160" s="25">
        <v>2914.6679875652098</v>
      </c>
      <c r="DT3160" s="25"/>
      <c r="DU3160" s="25">
        <v>2375.8712772131498</v>
      </c>
      <c r="DV3160" s="25">
        <v>3181.2226617987299</v>
      </c>
      <c r="DW3160" s="25">
        <v>2372.3947708876599</v>
      </c>
      <c r="DX3160" s="25"/>
      <c r="DY3160" s="25"/>
      <c r="DZ3160" s="25">
        <v>3510.3875148407701</v>
      </c>
      <c r="EA3160" s="25"/>
      <c r="EB3160" s="25"/>
      <c r="EC3160" s="25"/>
      <c r="ED3160" s="25">
        <v>3859.56259575692</v>
      </c>
      <c r="EE3160" s="25">
        <v>4280</v>
      </c>
    </row>
    <row r="3161" spans="110:135" x14ac:dyDescent="0.2">
      <c r="DF3161" s="24" t="s">
        <v>5800</v>
      </c>
      <c r="DG3161" s="24" t="s">
        <v>212</v>
      </c>
      <c r="DH3161" s="25">
        <v>3833.15351762315</v>
      </c>
      <c r="DI3161" s="25">
        <v>3259.7409663333801</v>
      </c>
      <c r="DJ3161" s="25">
        <v>59.584021475200601</v>
      </c>
      <c r="DK3161" s="25"/>
      <c r="DL3161" s="25">
        <v>1786</v>
      </c>
      <c r="DM3161" s="25">
        <v>641.11251170000003</v>
      </c>
      <c r="DN3161" s="25">
        <v>3347.3131819999999</v>
      </c>
      <c r="DO3161" s="25">
        <v>10161.972462199999</v>
      </c>
      <c r="DP3161" s="25">
        <v>3461.4901735489898</v>
      </c>
      <c r="DQ3161" s="25">
        <v>4201.3109076012997</v>
      </c>
      <c r="DR3161" s="25">
        <v>2360.8608415434201</v>
      </c>
      <c r="DS3161" s="25">
        <v>3061.58227749555</v>
      </c>
      <c r="DT3161" s="25">
        <v>6729.2152659366402</v>
      </c>
      <c r="DU3161" s="25">
        <v>4728.7322109091801</v>
      </c>
      <c r="DV3161" s="25">
        <v>3095.43898301743</v>
      </c>
      <c r="DW3161" s="25">
        <v>2061.4010259581801</v>
      </c>
      <c r="DX3161" s="25"/>
      <c r="DY3161" s="25">
        <v>3310.6504684505699</v>
      </c>
      <c r="DZ3161" s="25">
        <v>2874.54450739298</v>
      </c>
      <c r="EA3161" s="25"/>
      <c r="EB3161" s="25"/>
      <c r="EC3161" s="25"/>
      <c r="ED3161" s="25">
        <v>3208.8314642161799</v>
      </c>
      <c r="EE3161" s="25">
        <v>6300</v>
      </c>
    </row>
    <row r="3162" spans="110:135" x14ac:dyDescent="0.2">
      <c r="DF3162" s="24" t="s">
        <v>5902</v>
      </c>
      <c r="DG3162" s="24" t="s">
        <v>212</v>
      </c>
      <c r="DH3162" s="25">
        <v>3418.7889152571802</v>
      </c>
      <c r="DI3162" s="25">
        <v>3259.7754967964502</v>
      </c>
      <c r="DJ3162" s="25">
        <v>34.571962217709903</v>
      </c>
      <c r="DK3162" s="25"/>
      <c r="DL3162" s="25">
        <v>3243</v>
      </c>
      <c r="DM3162" s="25">
        <v>998.0446101</v>
      </c>
      <c r="DN3162" s="25"/>
      <c r="DO3162" s="25"/>
      <c r="DP3162" s="25">
        <v>4841.4373515611096</v>
      </c>
      <c r="DQ3162" s="25"/>
      <c r="DR3162" s="25">
        <v>3240.8476854902001</v>
      </c>
      <c r="DS3162" s="25">
        <v>4285.3003041341499</v>
      </c>
      <c r="DT3162" s="25"/>
      <c r="DU3162" s="25">
        <v>3568.6043503486699</v>
      </c>
      <c r="DV3162" s="25">
        <v>2950.4593187987598</v>
      </c>
      <c r="DW3162" s="25"/>
      <c r="DX3162" s="25"/>
      <c r="DY3162" s="25"/>
      <c r="DZ3162" s="25">
        <v>2633.6445385459601</v>
      </c>
      <c r="EA3162" s="25"/>
      <c r="EB3162" s="25"/>
      <c r="EC3162" s="25"/>
      <c r="ED3162" s="25">
        <v>3276.5509935929099</v>
      </c>
      <c r="EE3162" s="25">
        <v>5150</v>
      </c>
    </row>
    <row r="3163" spans="110:135" x14ac:dyDescent="0.2">
      <c r="DF3163" s="24" t="s">
        <v>5368</v>
      </c>
      <c r="DG3163" s="24" t="s">
        <v>212</v>
      </c>
      <c r="DH3163" s="25">
        <v>3259.9216555817802</v>
      </c>
      <c r="DI3163" s="25">
        <v>3259.9216555817802</v>
      </c>
      <c r="DJ3163" s="25">
        <v>10.581766984786499</v>
      </c>
      <c r="DK3163" s="25">
        <v>3016</v>
      </c>
      <c r="DL3163" s="25"/>
      <c r="DM3163" s="25"/>
      <c r="DN3163" s="25"/>
      <c r="DO3163" s="25"/>
      <c r="DP3163" s="25"/>
      <c r="DQ3163" s="25"/>
      <c r="DR3163" s="25">
        <v>3503.84331116357</v>
      </c>
      <c r="DS3163" s="25"/>
      <c r="DT3163" s="25"/>
      <c r="DU3163" s="25"/>
      <c r="DV3163" s="25"/>
      <c r="DW3163" s="25"/>
      <c r="DX3163" s="25"/>
      <c r="DY3163" s="25"/>
      <c r="DZ3163" s="25"/>
      <c r="EA3163" s="25"/>
      <c r="EB3163" s="25"/>
      <c r="EC3163" s="25"/>
      <c r="ED3163" s="25"/>
      <c r="EE3163" s="25"/>
    </row>
    <row r="3164" spans="110:135" x14ac:dyDescent="0.2">
      <c r="DF3164" s="24" t="s">
        <v>882</v>
      </c>
      <c r="DG3164" s="24" t="s">
        <v>212</v>
      </c>
      <c r="DH3164" s="25">
        <v>3262.5710329671601</v>
      </c>
      <c r="DI3164" s="25">
        <v>3262.5710329671601</v>
      </c>
      <c r="DJ3164" s="25">
        <v>81.070579303832304</v>
      </c>
      <c r="DK3164" s="25"/>
      <c r="DL3164" s="25"/>
      <c r="DM3164" s="25"/>
      <c r="DN3164" s="25"/>
      <c r="DO3164" s="25"/>
      <c r="DP3164" s="25"/>
      <c r="DQ3164" s="25"/>
      <c r="DR3164" s="25"/>
      <c r="DS3164" s="25">
        <v>1392.2840360109701</v>
      </c>
      <c r="DT3164" s="25"/>
      <c r="DU3164" s="25">
        <v>5132.8580299233599</v>
      </c>
      <c r="DV3164" s="25"/>
      <c r="DW3164" s="25"/>
      <c r="DX3164" s="25"/>
      <c r="DY3164" s="25"/>
      <c r="DZ3164" s="25"/>
      <c r="EA3164" s="25"/>
      <c r="EB3164" s="25"/>
      <c r="EC3164" s="25"/>
      <c r="ED3164" s="25"/>
      <c r="EE3164" s="25"/>
    </row>
    <row r="3165" spans="110:135" x14ac:dyDescent="0.2">
      <c r="DF3165" s="24" t="s">
        <v>6721</v>
      </c>
      <c r="DG3165" s="24" t="s">
        <v>212</v>
      </c>
      <c r="DH3165" s="25">
        <v>3775.8401491701202</v>
      </c>
      <c r="DI3165" s="25">
        <v>3264.2786114038399</v>
      </c>
      <c r="DJ3165" s="25">
        <v>64.6511216492746</v>
      </c>
      <c r="DK3165" s="25">
        <v>570</v>
      </c>
      <c r="DL3165" s="25">
        <v>5550</v>
      </c>
      <c r="DM3165" s="25">
        <v>619.48955660000001</v>
      </c>
      <c r="DN3165" s="25"/>
      <c r="DO3165" s="25"/>
      <c r="DP3165" s="25">
        <v>4063.4082882436701</v>
      </c>
      <c r="DQ3165" s="25">
        <v>4327.1629466293898</v>
      </c>
      <c r="DR3165" s="25">
        <v>3427.30361325066</v>
      </c>
      <c r="DS3165" s="25">
        <v>9607.3351028644192</v>
      </c>
      <c r="DT3165" s="25"/>
      <c r="DU3165" s="25">
        <v>2152.2873469856499</v>
      </c>
      <c r="DV3165" s="25">
        <v>3053.4870050263899</v>
      </c>
      <c r="DW3165" s="25">
        <v>2866.0779262357401</v>
      </c>
      <c r="DX3165" s="25">
        <v>3553.8231736897801</v>
      </c>
      <c r="DY3165" s="25"/>
      <c r="DZ3165" s="25">
        <v>2520.13351929898</v>
      </c>
      <c r="EA3165" s="25"/>
      <c r="EB3165" s="25"/>
      <c r="EC3165" s="25"/>
      <c r="ED3165" s="25">
        <v>3101.2536095570299</v>
      </c>
      <c r="EE3165" s="25">
        <v>7450</v>
      </c>
    </row>
    <row r="3166" spans="110:135" x14ac:dyDescent="0.2">
      <c r="DF3166" s="24" t="s">
        <v>7446</v>
      </c>
      <c r="DG3166" s="24" t="s">
        <v>212</v>
      </c>
      <c r="DH3166" s="25">
        <v>3264.7949803823299</v>
      </c>
      <c r="DI3166" s="25">
        <v>3264.7949803823299</v>
      </c>
      <c r="DJ3166" s="25"/>
      <c r="DK3166" s="25"/>
      <c r="DL3166" s="25"/>
      <c r="DM3166" s="25"/>
      <c r="DN3166" s="25"/>
      <c r="DO3166" s="25"/>
      <c r="DP3166" s="25"/>
      <c r="DQ3166" s="25"/>
      <c r="DR3166" s="25"/>
      <c r="DS3166" s="25"/>
      <c r="DT3166" s="25"/>
      <c r="DU3166" s="25"/>
      <c r="DV3166" s="25"/>
      <c r="DW3166" s="25"/>
      <c r="DX3166" s="25"/>
      <c r="DY3166" s="25"/>
      <c r="DZ3166" s="25"/>
      <c r="EA3166" s="25">
        <v>3264.7949803823299</v>
      </c>
      <c r="EB3166" s="25"/>
      <c r="EC3166" s="25"/>
      <c r="ED3166" s="25"/>
      <c r="EE3166" s="25"/>
    </row>
    <row r="3167" spans="110:135" x14ac:dyDescent="0.2">
      <c r="DF3167" s="24" t="s">
        <v>5382</v>
      </c>
      <c r="DG3167" s="24" t="s">
        <v>212</v>
      </c>
      <c r="DH3167" s="25">
        <v>3184.96422412118</v>
      </c>
      <c r="DI3167" s="25">
        <v>3265.0301901488801</v>
      </c>
      <c r="DJ3167" s="25">
        <v>39.186030058518298</v>
      </c>
      <c r="DK3167" s="25"/>
      <c r="DL3167" s="25">
        <v>3715</v>
      </c>
      <c r="DM3167" s="25">
        <v>1772.253201</v>
      </c>
      <c r="DN3167" s="25"/>
      <c r="DO3167" s="25"/>
      <c r="DP3167" s="25">
        <v>3260.0603802977698</v>
      </c>
      <c r="DQ3167" s="25">
        <v>1557.2912063296601</v>
      </c>
      <c r="DR3167" s="25">
        <v>4386.3205843277301</v>
      </c>
      <c r="DS3167" s="25">
        <v>5226.5828179974396</v>
      </c>
      <c r="DT3167" s="25"/>
      <c r="DU3167" s="25">
        <v>4316.4026098459199</v>
      </c>
      <c r="DV3167" s="25"/>
      <c r="DW3167" s="25"/>
      <c r="DX3167" s="25"/>
      <c r="DY3167" s="25"/>
      <c r="DZ3167" s="25"/>
      <c r="EA3167" s="25">
        <v>1908.55179769599</v>
      </c>
      <c r="EB3167" s="25"/>
      <c r="EC3167" s="25">
        <v>2437.1796437173098</v>
      </c>
      <c r="ED3167" s="25"/>
      <c r="EE3167" s="25">
        <v>3270</v>
      </c>
    </row>
    <row r="3168" spans="110:135" x14ac:dyDescent="0.2">
      <c r="DF3168" s="24" t="s">
        <v>8314</v>
      </c>
      <c r="DG3168" s="24" t="s">
        <v>212</v>
      </c>
      <c r="DH3168" s="25">
        <v>6098.4188620934101</v>
      </c>
      <c r="DI3168" s="25">
        <v>3265.7167676683098</v>
      </c>
      <c r="DJ3168" s="25">
        <v>152.51725512001801</v>
      </c>
      <c r="DK3168" s="25">
        <v>3463</v>
      </c>
      <c r="DL3168" s="25">
        <v>37170</v>
      </c>
      <c r="DM3168" s="25">
        <v>2582.201556</v>
      </c>
      <c r="DN3168" s="25"/>
      <c r="DO3168" s="25"/>
      <c r="DP3168" s="25"/>
      <c r="DQ3168" s="25"/>
      <c r="DR3168" s="25">
        <v>4120.9823291225402</v>
      </c>
      <c r="DS3168" s="25">
        <v>2239.9070769711202</v>
      </c>
      <c r="DT3168" s="25">
        <v>12135.537590247301</v>
      </c>
      <c r="DU3168" s="25">
        <v>2028.0217496836499</v>
      </c>
      <c r="DV3168" s="25">
        <v>2190.9767692560699</v>
      </c>
      <c r="DW3168" s="25">
        <v>3410.0821484209</v>
      </c>
      <c r="DX3168" s="25">
        <v>4480.6030524142598</v>
      </c>
      <c r="DY3168" s="25">
        <v>2519.6301493780202</v>
      </c>
      <c r="DZ3168" s="25">
        <v>2071.8271166730001</v>
      </c>
      <c r="EA3168" s="25"/>
      <c r="EB3168" s="25"/>
      <c r="EC3168" s="25">
        <v>3843.74314422521</v>
      </c>
      <c r="ED3168" s="25">
        <v>3121.35138691572</v>
      </c>
      <c r="EE3168" s="25"/>
    </row>
    <row r="3169" spans="110:135" x14ac:dyDescent="0.2">
      <c r="DF3169" s="24" t="s">
        <v>6115</v>
      </c>
      <c r="DG3169" s="24" t="s">
        <v>212</v>
      </c>
      <c r="DH3169" s="25">
        <v>3157.36199263239</v>
      </c>
      <c r="DI3169" s="25">
        <v>3266.4556828033201</v>
      </c>
      <c r="DJ3169" s="25">
        <v>38.3646387827824</v>
      </c>
      <c r="DK3169" s="25"/>
      <c r="DL3169" s="25">
        <v>1848</v>
      </c>
      <c r="DM3169" s="25">
        <v>599.93679589999999</v>
      </c>
      <c r="DN3169" s="25"/>
      <c r="DO3169" s="25"/>
      <c r="DP3169" s="25">
        <v>4082.0652755111701</v>
      </c>
      <c r="DQ3169" s="25"/>
      <c r="DR3169" s="25">
        <v>3994.7206997447402</v>
      </c>
      <c r="DS3169" s="25">
        <v>4271.0420086213699</v>
      </c>
      <c r="DT3169" s="25"/>
      <c r="DU3169" s="25">
        <v>2923.07086947684</v>
      </c>
      <c r="DV3169" s="25">
        <v>2962.9682594096998</v>
      </c>
      <c r="DW3169" s="25"/>
      <c r="DX3169" s="25"/>
      <c r="DY3169" s="25">
        <v>3569.9431061969299</v>
      </c>
      <c r="DZ3169" s="25">
        <v>2778.5488880169801</v>
      </c>
      <c r="EA3169" s="25">
        <v>1765.84927812001</v>
      </c>
      <c r="EB3169" s="25">
        <v>3699.8519110454899</v>
      </c>
      <c r="EC3169" s="25">
        <v>4856.2665015625098</v>
      </c>
      <c r="ED3169" s="25">
        <v>4510.8043032477099</v>
      </c>
      <c r="EE3169" s="25">
        <v>2340</v>
      </c>
    </row>
    <row r="3170" spans="110:135" x14ac:dyDescent="0.2">
      <c r="DF3170" s="24" t="s">
        <v>6277</v>
      </c>
      <c r="DG3170" s="24" t="s">
        <v>212</v>
      </c>
      <c r="DH3170" s="25">
        <v>3631.17569759655</v>
      </c>
      <c r="DI3170" s="25">
        <v>3267.2546967128501</v>
      </c>
      <c r="DJ3170" s="25">
        <v>59.264659501672703</v>
      </c>
      <c r="DK3170" s="25"/>
      <c r="DL3170" s="25">
        <v>6403</v>
      </c>
      <c r="DM3170" s="25">
        <v>1049.391308</v>
      </c>
      <c r="DN3170" s="25">
        <v>3974.1298969999998</v>
      </c>
      <c r="DO3170" s="25">
        <v>6163.5724825999996</v>
      </c>
      <c r="DP3170" s="25">
        <v>3668.0679569149702</v>
      </c>
      <c r="DQ3170" s="25"/>
      <c r="DR3170" s="25">
        <v>3837.8856073840502</v>
      </c>
      <c r="DS3170" s="25">
        <v>2622.4424288462801</v>
      </c>
      <c r="DT3170" s="25">
        <v>8603.7329386317506</v>
      </c>
      <c r="DU3170" s="25">
        <v>841.07710260958902</v>
      </c>
      <c r="DV3170" s="25"/>
      <c r="DW3170" s="25">
        <v>2267.1477856008901</v>
      </c>
      <c r="DX3170" s="25"/>
      <c r="DY3170" s="25"/>
      <c r="DZ3170" s="25">
        <v>1846.31874565104</v>
      </c>
      <c r="EA3170" s="25"/>
      <c r="EB3170" s="25"/>
      <c r="EC3170" s="25">
        <v>3025.1841196874502</v>
      </c>
      <c r="ED3170" s="25">
        <v>3074.5093934256902</v>
      </c>
      <c r="EE3170" s="25">
        <v>3460</v>
      </c>
    </row>
    <row r="3171" spans="110:135" x14ac:dyDescent="0.2">
      <c r="DF3171" s="24" t="s">
        <v>5262</v>
      </c>
      <c r="DG3171" s="24" t="s">
        <v>212</v>
      </c>
      <c r="DH3171" s="25">
        <v>2778.4822636202298</v>
      </c>
      <c r="DI3171" s="25">
        <v>3267.2752069898402</v>
      </c>
      <c r="DJ3171" s="25">
        <v>46.1079314576168</v>
      </c>
      <c r="DK3171" s="25"/>
      <c r="DL3171" s="25">
        <v>2024</v>
      </c>
      <c r="DM3171" s="25">
        <v>184.52225920000001</v>
      </c>
      <c r="DN3171" s="25">
        <v>2072.8577150000001</v>
      </c>
      <c r="DO3171" s="25"/>
      <c r="DP3171" s="25">
        <v>3288.1013222363499</v>
      </c>
      <c r="DQ3171" s="25">
        <v>4040.2520259551102</v>
      </c>
      <c r="DR3171" s="25">
        <v>1470.0155905438901</v>
      </c>
      <c r="DS3171" s="25">
        <v>1264.5758719594901</v>
      </c>
      <c r="DT3171" s="25">
        <v>4861.4283338835103</v>
      </c>
      <c r="DU3171" s="25">
        <v>3116.4329805562902</v>
      </c>
      <c r="DV3171" s="25">
        <v>3267.2752069898402</v>
      </c>
      <c r="DW3171" s="25">
        <v>3700.3328336713698</v>
      </c>
      <c r="DX3171" s="25"/>
      <c r="DY3171" s="25"/>
      <c r="DZ3171" s="25">
        <v>3927.5215611929498</v>
      </c>
      <c r="EA3171" s="25"/>
      <c r="EB3171" s="25"/>
      <c r="EC3171" s="25">
        <v>3438.0186538318899</v>
      </c>
      <c r="ED3171" s="25">
        <v>3481.8995992826999</v>
      </c>
      <c r="EE3171" s="25">
        <v>1540</v>
      </c>
    </row>
    <row r="3172" spans="110:135" x14ac:dyDescent="0.2">
      <c r="DF3172" s="24" t="s">
        <v>6467</v>
      </c>
      <c r="DG3172" s="24" t="s">
        <v>212</v>
      </c>
      <c r="DH3172" s="25">
        <v>3597.0499354024601</v>
      </c>
      <c r="DI3172" s="25">
        <v>3270.0800012320301</v>
      </c>
      <c r="DJ3172" s="25">
        <v>45.522175851793897</v>
      </c>
      <c r="DK3172" s="25"/>
      <c r="DL3172" s="25">
        <v>7597</v>
      </c>
      <c r="DM3172" s="25">
        <v>723.78047749999996</v>
      </c>
      <c r="DN3172" s="25">
        <v>2635.7065419999999</v>
      </c>
      <c r="DO3172" s="25"/>
      <c r="DP3172" s="25">
        <v>2913.0135286845798</v>
      </c>
      <c r="DQ3172" s="25">
        <v>3836.8707241348302</v>
      </c>
      <c r="DR3172" s="25">
        <v>2224.0404740735898</v>
      </c>
      <c r="DS3172" s="25">
        <v>1539.17222901022</v>
      </c>
      <c r="DT3172" s="25">
        <v>6129.1215927417397</v>
      </c>
      <c r="DU3172" s="25">
        <v>3924.1129277556902</v>
      </c>
      <c r="DV3172" s="25">
        <v>4085.6472560796001</v>
      </c>
      <c r="DW3172" s="25">
        <v>3049.7159361593099</v>
      </c>
      <c r="DX3172" s="25">
        <v>3969.2183826412302</v>
      </c>
      <c r="DY3172" s="25">
        <v>3218.5300319173898</v>
      </c>
      <c r="DZ3172" s="25">
        <v>3321.6299705466799</v>
      </c>
      <c r="EA3172" s="25"/>
      <c r="EB3172" s="25">
        <v>5077.8395122056099</v>
      </c>
      <c r="EC3172" s="25">
        <v>2724.48413462391</v>
      </c>
      <c r="ED3172" s="25">
        <v>5157.0151171699799</v>
      </c>
      <c r="EE3172" s="25">
        <v>2620</v>
      </c>
    </row>
    <row r="3173" spans="110:135" x14ac:dyDescent="0.2">
      <c r="DF3173" s="24" t="s">
        <v>6402</v>
      </c>
      <c r="DG3173" s="24" t="s">
        <v>212</v>
      </c>
      <c r="DH3173" s="25">
        <v>3932.48773669707</v>
      </c>
      <c r="DI3173" s="25">
        <v>3271.3067488240699</v>
      </c>
      <c r="DJ3173" s="25">
        <v>67.321905895357702</v>
      </c>
      <c r="DK3173" s="25"/>
      <c r="DL3173" s="25">
        <v>1644</v>
      </c>
      <c r="DM3173" s="25">
        <v>658.98035349999998</v>
      </c>
      <c r="DN3173" s="25"/>
      <c r="DO3173" s="25"/>
      <c r="DP3173" s="25">
        <v>2815.3532688637201</v>
      </c>
      <c r="DQ3173" s="25">
        <v>7313.5891702769804</v>
      </c>
      <c r="DR3173" s="25">
        <v>9711.5992989856695</v>
      </c>
      <c r="DS3173" s="25">
        <v>5699.4574466497197</v>
      </c>
      <c r="DT3173" s="25"/>
      <c r="DU3173" s="25">
        <v>1786.15912436396</v>
      </c>
      <c r="DV3173" s="25">
        <v>4506.1103670734501</v>
      </c>
      <c r="DW3173" s="25">
        <v>3520.8461796307702</v>
      </c>
      <c r="DX3173" s="25">
        <v>4851.9903130032098</v>
      </c>
      <c r="DY3173" s="25"/>
      <c r="DZ3173" s="25">
        <v>3021.7673180173601</v>
      </c>
      <c r="EA3173" s="25"/>
      <c r="EB3173" s="25"/>
      <c r="EC3173" s="25"/>
      <c r="ED3173" s="25"/>
      <c r="EE3173" s="25">
        <v>1660</v>
      </c>
    </row>
    <row r="3174" spans="110:135" x14ac:dyDescent="0.2">
      <c r="DF3174" s="24" t="s">
        <v>6697</v>
      </c>
      <c r="DG3174" s="24" t="s">
        <v>212</v>
      </c>
      <c r="DH3174" s="25">
        <v>3903.3908863686402</v>
      </c>
      <c r="DI3174" s="25">
        <v>3274.9052616643598</v>
      </c>
      <c r="DJ3174" s="25">
        <v>39.243252352599399</v>
      </c>
      <c r="DK3174" s="25"/>
      <c r="DL3174" s="25">
        <v>7174</v>
      </c>
      <c r="DM3174" s="25">
        <v>2537.647477</v>
      </c>
      <c r="DN3174" s="25"/>
      <c r="DO3174" s="25"/>
      <c r="DP3174" s="25">
        <v>2803.4231335742602</v>
      </c>
      <c r="DQ3174" s="25">
        <v>4813.01979673598</v>
      </c>
      <c r="DR3174" s="25">
        <v>3361.21685515534</v>
      </c>
      <c r="DS3174" s="25">
        <v>3161.9261874293602</v>
      </c>
      <c r="DT3174" s="25"/>
      <c r="DU3174" s="25">
        <v>4006.8791237082401</v>
      </c>
      <c r="DV3174" s="25">
        <v>2923.0310268704002</v>
      </c>
      <c r="DW3174" s="25"/>
      <c r="DX3174" s="25"/>
      <c r="DY3174" s="25">
        <v>3274.9052616643598</v>
      </c>
      <c r="DZ3174" s="25">
        <v>2785.4847334226001</v>
      </c>
      <c r="EA3174" s="25"/>
      <c r="EB3174" s="25"/>
      <c r="EC3174" s="25">
        <v>3908.0411621396702</v>
      </c>
      <c r="ED3174" s="25">
        <v>3034.5067650921601</v>
      </c>
      <c r="EE3174" s="25">
        <v>6960</v>
      </c>
    </row>
    <row r="3175" spans="110:135" x14ac:dyDescent="0.2">
      <c r="DF3175" s="24" t="s">
        <v>180</v>
      </c>
      <c r="DG3175" s="24" t="s">
        <v>212</v>
      </c>
      <c r="DH3175" s="25">
        <v>3596.7898264197202</v>
      </c>
      <c r="DI3175" s="25">
        <v>3276.5509935929099</v>
      </c>
      <c r="DJ3175" s="25">
        <v>67.398057245455604</v>
      </c>
      <c r="DK3175" s="25"/>
      <c r="DL3175" s="25">
        <v>3025</v>
      </c>
      <c r="DM3175" s="25">
        <v>2513.088925</v>
      </c>
      <c r="DN3175" s="25"/>
      <c r="DO3175" s="25">
        <v>1081.7799811</v>
      </c>
      <c r="DP3175" s="25">
        <v>2218.15409063059</v>
      </c>
      <c r="DQ3175" s="25">
        <v>10952.867693607601</v>
      </c>
      <c r="DR3175" s="25">
        <v>3890.8468060710602</v>
      </c>
      <c r="DS3175" s="25">
        <v>4388.0301294526498</v>
      </c>
      <c r="DT3175" s="25"/>
      <c r="DU3175" s="25">
        <v>4390.4199890736099</v>
      </c>
      <c r="DV3175" s="25"/>
      <c r="DW3175" s="25">
        <v>3612.4578986920601</v>
      </c>
      <c r="DX3175" s="25">
        <v>3420.3529954720402</v>
      </c>
      <c r="DY3175" s="25"/>
      <c r="DZ3175" s="25">
        <v>2178.7182407638102</v>
      </c>
      <c r="EA3175" s="25"/>
      <c r="EB3175" s="25"/>
      <c r="EC3175" s="25"/>
      <c r="ED3175" s="25">
        <v>3276.5509935929099</v>
      </c>
      <c r="EE3175" s="25">
        <v>1810</v>
      </c>
    </row>
    <row r="3176" spans="110:135" x14ac:dyDescent="0.2">
      <c r="DF3176" s="24" t="s">
        <v>5466</v>
      </c>
      <c r="DG3176" s="24" t="s">
        <v>212</v>
      </c>
      <c r="DH3176" s="25">
        <v>3491.9665920038401</v>
      </c>
      <c r="DI3176" s="25">
        <v>3288.8752727982001</v>
      </c>
      <c r="DJ3176" s="25">
        <v>62.036892291094603</v>
      </c>
      <c r="DK3176" s="25"/>
      <c r="DL3176" s="25">
        <v>1628</v>
      </c>
      <c r="DM3176" s="25">
        <v>1303.6810579999999</v>
      </c>
      <c r="DN3176" s="25">
        <v>1439.2594200000001</v>
      </c>
      <c r="DO3176" s="25"/>
      <c r="DP3176" s="25">
        <v>5239.5339876047501</v>
      </c>
      <c r="DQ3176" s="25">
        <v>3590.4129451515701</v>
      </c>
      <c r="DR3176" s="25">
        <v>4113.5129047775299</v>
      </c>
      <c r="DS3176" s="25">
        <v>3572.17190121668</v>
      </c>
      <c r="DT3176" s="25">
        <v>7855.4019848265198</v>
      </c>
      <c r="DU3176" s="25">
        <v>7765.1788759874198</v>
      </c>
      <c r="DV3176" s="25"/>
      <c r="DW3176" s="25">
        <v>1819.38302084169</v>
      </c>
      <c r="DX3176" s="25"/>
      <c r="DY3176" s="25"/>
      <c r="DZ3176" s="25">
        <v>1563.2456440511301</v>
      </c>
      <c r="EA3176" s="25">
        <v>3175.9041325304402</v>
      </c>
      <c r="EB3176" s="25"/>
      <c r="EC3176" s="25">
        <v>3401.84641306596</v>
      </c>
      <c r="ED3176" s="25"/>
      <c r="EE3176" s="25">
        <v>2420</v>
      </c>
    </row>
    <row r="3177" spans="110:135" x14ac:dyDescent="0.2">
      <c r="DF3177" s="24" t="s">
        <v>4774</v>
      </c>
      <c r="DG3177" s="24" t="s">
        <v>212</v>
      </c>
      <c r="DH3177" s="25">
        <v>2782.6036431939501</v>
      </c>
      <c r="DI3177" s="25">
        <v>3290</v>
      </c>
      <c r="DJ3177" s="25">
        <v>65.556910514993803</v>
      </c>
      <c r="DK3177" s="25"/>
      <c r="DL3177" s="25">
        <v>3290</v>
      </c>
      <c r="DM3177" s="25">
        <v>523.98627060000001</v>
      </c>
      <c r="DN3177" s="25"/>
      <c r="DO3177" s="25"/>
      <c r="DP3177" s="25">
        <v>5901.8514365869096</v>
      </c>
      <c r="DQ3177" s="25"/>
      <c r="DR3177" s="25">
        <v>3427.30361325066</v>
      </c>
      <c r="DS3177" s="25">
        <v>3535.1339941322899</v>
      </c>
      <c r="DT3177" s="25"/>
      <c r="DU3177" s="25">
        <v>1209.9501877877699</v>
      </c>
      <c r="DV3177" s="25"/>
      <c r="DW3177" s="25"/>
      <c r="DX3177" s="25"/>
      <c r="DY3177" s="25"/>
      <c r="DZ3177" s="25"/>
      <c r="EA3177" s="25"/>
      <c r="EB3177" s="25"/>
      <c r="EC3177" s="25"/>
      <c r="ED3177" s="25"/>
      <c r="EE3177" s="25">
        <v>1590</v>
      </c>
    </row>
    <row r="3178" spans="110:135" x14ac:dyDescent="0.2">
      <c r="DF3178" s="24" t="s">
        <v>5588</v>
      </c>
      <c r="DG3178" s="24" t="s">
        <v>212</v>
      </c>
      <c r="DH3178" s="25">
        <v>3245.70643128847</v>
      </c>
      <c r="DI3178" s="25">
        <v>3295.7435251308402</v>
      </c>
      <c r="DJ3178" s="25">
        <v>88.229453267657902</v>
      </c>
      <c r="DK3178" s="25"/>
      <c r="DL3178" s="25">
        <v>3884</v>
      </c>
      <c r="DM3178" s="25">
        <v>524.50407159999997</v>
      </c>
      <c r="DN3178" s="25"/>
      <c r="DO3178" s="25"/>
      <c r="DP3178" s="25">
        <v>904.09471237277705</v>
      </c>
      <c r="DQ3178" s="25"/>
      <c r="DR3178" s="25"/>
      <c r="DS3178" s="25">
        <v>8834.8442090960798</v>
      </c>
      <c r="DT3178" s="25"/>
      <c r="DU3178" s="25">
        <v>1236.6948412453401</v>
      </c>
      <c r="DV3178" s="25"/>
      <c r="DW3178" s="25"/>
      <c r="DX3178" s="25">
        <v>4040.0636595742799</v>
      </c>
      <c r="DY3178" s="25">
        <v>3295.7435251308402</v>
      </c>
      <c r="DZ3178" s="25"/>
      <c r="EA3178" s="25"/>
      <c r="EB3178" s="25"/>
      <c r="EC3178" s="25"/>
      <c r="ED3178" s="25"/>
      <c r="EE3178" s="25"/>
    </row>
    <row r="3179" spans="110:135" x14ac:dyDescent="0.2">
      <c r="DF3179" s="24" t="s">
        <v>688</v>
      </c>
      <c r="DG3179" s="24" t="s">
        <v>212</v>
      </c>
      <c r="DH3179" s="25">
        <v>2283.1343715555299</v>
      </c>
      <c r="DI3179" s="25">
        <v>3296.9335811059</v>
      </c>
      <c r="DJ3179" s="25">
        <v>84.810281113466104</v>
      </c>
      <c r="DK3179" s="25"/>
      <c r="DL3179" s="25"/>
      <c r="DM3179" s="25">
        <v>50.389288559999997</v>
      </c>
      <c r="DN3179" s="25"/>
      <c r="DO3179" s="25"/>
      <c r="DP3179" s="25"/>
      <c r="DQ3179" s="25"/>
      <c r="DR3179" s="25">
        <v>3296.9335811059</v>
      </c>
      <c r="DS3179" s="25"/>
      <c r="DT3179" s="25"/>
      <c r="DU3179" s="25">
        <v>3502.08024500069</v>
      </c>
      <c r="DV3179" s="25"/>
      <c r="DW3179" s="25"/>
      <c r="DX3179" s="25"/>
      <c r="DY3179" s="25"/>
      <c r="DZ3179" s="25"/>
      <c r="EA3179" s="25"/>
      <c r="EB3179" s="25"/>
      <c r="EC3179" s="25"/>
      <c r="ED3179" s="25"/>
      <c r="EE3179" s="25"/>
    </row>
    <row r="3180" spans="110:135" x14ac:dyDescent="0.2">
      <c r="DF3180" s="24" t="s">
        <v>6305</v>
      </c>
      <c r="DG3180" s="24" t="s">
        <v>212</v>
      </c>
      <c r="DH3180" s="25">
        <v>3505.7036932235201</v>
      </c>
      <c r="DI3180" s="25">
        <v>3299.3313227459198</v>
      </c>
      <c r="DJ3180" s="25">
        <v>44.576976974807003</v>
      </c>
      <c r="DK3180" s="25"/>
      <c r="DL3180" s="25">
        <v>6185</v>
      </c>
      <c r="DM3180" s="25"/>
      <c r="DN3180" s="25"/>
      <c r="DO3180" s="25"/>
      <c r="DP3180" s="25"/>
      <c r="DQ3180" s="25">
        <v>5016.9296795396003</v>
      </c>
      <c r="DR3180" s="25"/>
      <c r="DS3180" s="25"/>
      <c r="DT3180" s="25"/>
      <c r="DU3180" s="25">
        <v>3299.3313227459198</v>
      </c>
      <c r="DV3180" s="25">
        <v>2817.74823853516</v>
      </c>
      <c r="DW3180" s="25"/>
      <c r="DX3180" s="25"/>
      <c r="DY3180" s="25">
        <v>3631.0162897456898</v>
      </c>
      <c r="DZ3180" s="25">
        <v>2646.0083194517701</v>
      </c>
      <c r="EA3180" s="25"/>
      <c r="EB3180" s="25"/>
      <c r="EC3180" s="25">
        <v>4248.7926239013696</v>
      </c>
      <c r="ED3180" s="25">
        <v>3034.5067650921601</v>
      </c>
      <c r="EE3180" s="25">
        <v>672</v>
      </c>
    </row>
    <row r="3181" spans="110:135" x14ac:dyDescent="0.2">
      <c r="DF3181" s="24" t="s">
        <v>6736</v>
      </c>
      <c r="DG3181" s="24" t="s">
        <v>274</v>
      </c>
      <c r="DH3181" s="25">
        <v>4826.1990091734797</v>
      </c>
      <c r="DI3181" s="25">
        <v>3300.7134617534898</v>
      </c>
      <c r="DJ3181" s="25">
        <v>105.707816062052</v>
      </c>
      <c r="DK3181" s="25"/>
      <c r="DL3181" s="25">
        <v>2982</v>
      </c>
      <c r="DM3181" s="25">
        <v>1772.6748970000001</v>
      </c>
      <c r="DN3181" s="25">
        <v>18206.768759999999</v>
      </c>
      <c r="DO3181" s="25">
        <v>10509.4608489</v>
      </c>
      <c r="DP3181" s="25">
        <v>3568.5643984403901</v>
      </c>
      <c r="DQ3181" s="25"/>
      <c r="DR3181" s="25">
        <v>3618.5222714164402</v>
      </c>
      <c r="DS3181" s="25">
        <v>3300.7134617534898</v>
      </c>
      <c r="DT3181" s="25"/>
      <c r="DU3181" s="25">
        <v>3117.25728052863</v>
      </c>
      <c r="DV3181" s="25"/>
      <c r="DW3181" s="25"/>
      <c r="DX3181" s="25"/>
      <c r="DY3181" s="25"/>
      <c r="DZ3181" s="25"/>
      <c r="EA3181" s="25">
        <v>2184.0537097807</v>
      </c>
      <c r="EB3181" s="25"/>
      <c r="EC3181" s="25"/>
      <c r="ED3181" s="25">
        <v>3324.1734730886701</v>
      </c>
      <c r="EE3181" s="25">
        <v>504</v>
      </c>
    </row>
    <row r="3182" spans="110:135" x14ac:dyDescent="0.2">
      <c r="DF3182" s="24" t="s">
        <v>5700</v>
      </c>
      <c r="DG3182" s="24" t="s">
        <v>212</v>
      </c>
      <c r="DH3182" s="25">
        <v>3026.14975119463</v>
      </c>
      <c r="DI3182" s="25">
        <v>3303.74187606757</v>
      </c>
      <c r="DJ3182" s="25">
        <v>41.5845103112025</v>
      </c>
      <c r="DK3182" s="25"/>
      <c r="DL3182" s="25"/>
      <c r="DM3182" s="25"/>
      <c r="DN3182" s="25"/>
      <c r="DO3182" s="25"/>
      <c r="DP3182" s="25"/>
      <c r="DQ3182" s="25"/>
      <c r="DR3182" s="25"/>
      <c r="DS3182" s="25"/>
      <c r="DT3182" s="25"/>
      <c r="DU3182" s="25"/>
      <c r="DV3182" s="25"/>
      <c r="DW3182" s="25">
        <v>1828.5102761513999</v>
      </c>
      <c r="DX3182" s="25"/>
      <c r="DY3182" s="25"/>
      <c r="DZ3182" s="25">
        <v>1781.6028400345001</v>
      </c>
      <c r="EA3182" s="25">
        <v>3426.0432023862099</v>
      </c>
      <c r="EB3182" s="25">
        <v>4790.8505613334901</v>
      </c>
      <c r="EC3182" s="25"/>
      <c r="ED3182" s="25">
        <v>3303.74187606757</v>
      </c>
      <c r="EE3182" s="25"/>
    </row>
    <row r="3183" spans="110:135" x14ac:dyDescent="0.2">
      <c r="DF3183" s="24" t="s">
        <v>185</v>
      </c>
      <c r="DG3183" s="24" t="s">
        <v>212</v>
      </c>
      <c r="DH3183" s="25">
        <v>3262.1298354016199</v>
      </c>
      <c r="DI3183" s="25">
        <v>3304.8863311875398</v>
      </c>
      <c r="DJ3183" s="25">
        <v>50.315889525590102</v>
      </c>
      <c r="DK3183" s="25"/>
      <c r="DL3183" s="25">
        <v>6050</v>
      </c>
      <c r="DM3183" s="25">
        <v>1030.947604</v>
      </c>
      <c r="DN3183" s="25">
        <v>1804.003944</v>
      </c>
      <c r="DO3183" s="25">
        <v>1688.9102892999999</v>
      </c>
      <c r="DP3183" s="25">
        <v>2174.5416430455102</v>
      </c>
      <c r="DQ3183" s="25"/>
      <c r="DR3183" s="25">
        <v>3590.1864475780199</v>
      </c>
      <c r="DS3183" s="25">
        <v>3340.0079509881298</v>
      </c>
      <c r="DT3183" s="25">
        <v>7862.2582240495503</v>
      </c>
      <c r="DU3183" s="25">
        <v>2237.2806705570001</v>
      </c>
      <c r="DV3183" s="25">
        <v>2338.6090557606999</v>
      </c>
      <c r="DW3183" s="25">
        <v>3738.1197725132702</v>
      </c>
      <c r="DX3183" s="25">
        <v>3770.3813080974001</v>
      </c>
      <c r="DY3183" s="25">
        <v>3147.7099467623202</v>
      </c>
      <c r="DZ3183" s="25">
        <v>2388.66852053198</v>
      </c>
      <c r="EA3183" s="25"/>
      <c r="EB3183" s="25"/>
      <c r="EC3183" s="25">
        <v>3304.8863311875398</v>
      </c>
      <c r="ED3183" s="25">
        <v>3599.69549345616</v>
      </c>
      <c r="EE3183" s="25">
        <v>3390</v>
      </c>
    </row>
    <row r="3184" spans="110:135" x14ac:dyDescent="0.2">
      <c r="DF3184" s="24" t="s">
        <v>4980</v>
      </c>
      <c r="DG3184" s="24" t="s">
        <v>212</v>
      </c>
      <c r="DH3184" s="25">
        <v>2759.3187702605501</v>
      </c>
      <c r="DI3184" s="25">
        <v>3307.9384878399401</v>
      </c>
      <c r="DJ3184" s="25">
        <v>53.890386577978198</v>
      </c>
      <c r="DK3184" s="25"/>
      <c r="DL3184" s="25">
        <v>3546</v>
      </c>
      <c r="DM3184" s="25">
        <v>638.5703115</v>
      </c>
      <c r="DN3184" s="25"/>
      <c r="DO3184" s="25">
        <v>149.26415075</v>
      </c>
      <c r="DP3184" s="25">
        <v>3503.7133601557298</v>
      </c>
      <c r="DQ3184" s="25">
        <v>4414.6528438953501</v>
      </c>
      <c r="DR3184" s="25">
        <v>2941.4625501313199</v>
      </c>
      <c r="DS3184" s="25">
        <v>4385.8164450195</v>
      </c>
      <c r="DT3184" s="25"/>
      <c r="DU3184" s="25">
        <v>3961.3390874663</v>
      </c>
      <c r="DV3184" s="25">
        <v>2303.7190199041902</v>
      </c>
      <c r="DW3184" s="25"/>
      <c r="DX3184" s="25"/>
      <c r="DY3184" s="25">
        <v>3548.63567311513</v>
      </c>
      <c r="DZ3184" s="25">
        <v>3112.1636155241499</v>
      </c>
      <c r="EA3184" s="25">
        <v>1703.16204078603</v>
      </c>
      <c r="EB3184" s="25"/>
      <c r="EC3184" s="25"/>
      <c r="ED3184" s="25">
        <v>4044.96368539998</v>
      </c>
      <c r="EE3184" s="25">
        <v>377</v>
      </c>
    </row>
    <row r="3185" spans="110:135" x14ac:dyDescent="0.2">
      <c r="DF3185" s="24" t="s">
        <v>7344</v>
      </c>
      <c r="DG3185" s="24" t="s">
        <v>212</v>
      </c>
      <c r="DH3185" s="25">
        <v>4396.7297292532503</v>
      </c>
      <c r="DI3185" s="25">
        <v>3308.5598180000002</v>
      </c>
      <c r="DJ3185" s="25">
        <v>60.166259275856099</v>
      </c>
      <c r="DK3185" s="25">
        <v>1169</v>
      </c>
      <c r="DL3185" s="25">
        <v>8112</v>
      </c>
      <c r="DM3185" s="25">
        <v>5834.2622339999998</v>
      </c>
      <c r="DN3185" s="25">
        <v>3308.5598180000002</v>
      </c>
      <c r="DO3185" s="25">
        <v>1522.0167937000001</v>
      </c>
      <c r="DP3185" s="25">
        <v>5326.0342657241799</v>
      </c>
      <c r="DQ3185" s="25">
        <v>5227.1147325150896</v>
      </c>
      <c r="DR3185" s="25">
        <v>8385.6308447814208</v>
      </c>
      <c r="DS3185" s="25">
        <v>7804.0369992051301</v>
      </c>
      <c r="DT3185" s="25"/>
      <c r="DU3185" s="25">
        <v>7723.6793789793401</v>
      </c>
      <c r="DV3185" s="25">
        <v>2402.2873479955001</v>
      </c>
      <c r="DW3185" s="25">
        <v>2157.1897239059999</v>
      </c>
      <c r="DX3185" s="25"/>
      <c r="DY3185" s="25">
        <v>2398.7832401061301</v>
      </c>
      <c r="DZ3185" s="25">
        <v>1950.3505598860199</v>
      </c>
      <c r="EA3185" s="25"/>
      <c r="EB3185" s="25"/>
      <c r="EC3185" s="25"/>
      <c r="ED3185" s="25"/>
      <c r="EE3185" s="25">
        <v>2630</v>
      </c>
    </row>
    <row r="3186" spans="110:135" x14ac:dyDescent="0.2">
      <c r="DF3186" s="24" t="s">
        <v>5830</v>
      </c>
      <c r="DG3186" s="24" t="s">
        <v>212</v>
      </c>
      <c r="DH3186" s="25">
        <v>3904.8301440769501</v>
      </c>
      <c r="DI3186" s="25">
        <v>3310.1264374594398</v>
      </c>
      <c r="DJ3186" s="25">
        <v>95.592332613181597</v>
      </c>
      <c r="DK3186" s="25"/>
      <c r="DL3186" s="25">
        <v>3482</v>
      </c>
      <c r="DM3186" s="25">
        <v>1599.940953</v>
      </c>
      <c r="DN3186" s="25">
        <v>1212.9527539999999</v>
      </c>
      <c r="DO3186" s="25"/>
      <c r="DP3186" s="25">
        <v>1257.71936674721</v>
      </c>
      <c r="DQ3186" s="25">
        <v>3101.1669748280301</v>
      </c>
      <c r="DR3186" s="25">
        <v>2485.90435195176</v>
      </c>
      <c r="DS3186" s="25">
        <v>5270.0244207231299</v>
      </c>
      <c r="DT3186" s="25">
        <v>17956.540143276801</v>
      </c>
      <c r="DU3186" s="25">
        <v>4692.52638392883</v>
      </c>
      <c r="DV3186" s="25">
        <v>3248.2781432658599</v>
      </c>
      <c r="DW3186" s="25">
        <v>1241.69794567383</v>
      </c>
      <c r="DX3186" s="25">
        <v>5013.5470261990004</v>
      </c>
      <c r="DY3186" s="25">
        <v>2760.5157923012298</v>
      </c>
      <c r="DZ3186" s="25">
        <v>3986.7505022300502</v>
      </c>
      <c r="EA3186" s="25"/>
      <c r="EB3186" s="25">
        <v>4183.3275042961504</v>
      </c>
      <c r="EC3186" s="25">
        <v>1922.07559931008</v>
      </c>
      <c r="ED3186" s="25">
        <v>3371.9747316530102</v>
      </c>
      <c r="EE3186" s="25">
        <v>3500</v>
      </c>
    </row>
    <row r="3187" spans="110:135" x14ac:dyDescent="0.2">
      <c r="DF3187" s="24" t="s">
        <v>6520</v>
      </c>
      <c r="DG3187" s="24" t="s">
        <v>212</v>
      </c>
      <c r="DH3187" s="25">
        <v>3576.3810477729398</v>
      </c>
      <c r="DI3187" s="25">
        <v>3314.1866945751999</v>
      </c>
      <c r="DJ3187" s="25">
        <v>49.220280708803202</v>
      </c>
      <c r="DK3187" s="25"/>
      <c r="DL3187" s="25">
        <v>3584</v>
      </c>
      <c r="DM3187" s="25">
        <v>1744.006208</v>
      </c>
      <c r="DN3187" s="25"/>
      <c r="DO3187" s="25">
        <v>1111.0929282699999</v>
      </c>
      <c r="DP3187" s="25">
        <v>6872.8353189516802</v>
      </c>
      <c r="DQ3187" s="25">
        <v>5774.4405667015399</v>
      </c>
      <c r="DR3187" s="25">
        <v>3324.6315130828398</v>
      </c>
      <c r="DS3187" s="25">
        <v>6169.6605240025601</v>
      </c>
      <c r="DT3187" s="25"/>
      <c r="DU3187" s="25">
        <v>4809.6732779194999</v>
      </c>
      <c r="DV3187" s="25">
        <v>2380.6789062288599</v>
      </c>
      <c r="DW3187" s="25">
        <v>2146.8186640409899</v>
      </c>
      <c r="DX3187" s="25"/>
      <c r="DY3187" s="25"/>
      <c r="DZ3187" s="25">
        <v>1958.14650405825</v>
      </c>
      <c r="EA3187" s="25"/>
      <c r="EB3187" s="25"/>
      <c r="EC3187" s="25">
        <v>2879.6083814973799</v>
      </c>
      <c r="ED3187" s="25">
        <v>3303.74187606757</v>
      </c>
      <c r="EE3187" s="25">
        <v>4010</v>
      </c>
    </row>
    <row r="3188" spans="110:135" x14ac:dyDescent="0.2">
      <c r="DF3188" s="24" t="s">
        <v>5521</v>
      </c>
      <c r="DG3188" s="24" t="s">
        <v>212</v>
      </c>
      <c r="DH3188" s="25">
        <v>3630.9447809112598</v>
      </c>
      <c r="DI3188" s="25">
        <v>3314.91392511596</v>
      </c>
      <c r="DJ3188" s="25">
        <v>51.425174547093398</v>
      </c>
      <c r="DK3188" s="25"/>
      <c r="DL3188" s="25">
        <v>2943</v>
      </c>
      <c r="DM3188" s="25">
        <v>324.09520739999999</v>
      </c>
      <c r="DN3188" s="25"/>
      <c r="DO3188" s="25"/>
      <c r="DP3188" s="25">
        <v>4308.3607041465702</v>
      </c>
      <c r="DQ3188" s="25">
        <v>5565.8184608655802</v>
      </c>
      <c r="DR3188" s="25"/>
      <c r="DS3188" s="25">
        <v>3314.91392511596</v>
      </c>
      <c r="DT3188" s="25">
        <v>6647.7645269192099</v>
      </c>
      <c r="DU3188" s="25">
        <v>5518.4508701936702</v>
      </c>
      <c r="DV3188" s="25"/>
      <c r="DW3188" s="25">
        <v>1789.32689129658</v>
      </c>
      <c r="DX3188" s="25"/>
      <c r="DY3188" s="25"/>
      <c r="DZ3188" s="25">
        <v>2184.0224735246502</v>
      </c>
      <c r="EA3188" s="25">
        <v>2964.6395305616102</v>
      </c>
      <c r="EB3188" s="25"/>
      <c r="EC3188" s="25"/>
      <c r="ED3188" s="25"/>
      <c r="EE3188" s="25">
        <v>4380</v>
      </c>
    </row>
    <row r="3189" spans="110:135" x14ac:dyDescent="0.2">
      <c r="DF3189" s="24" t="s">
        <v>8815</v>
      </c>
      <c r="DG3189" s="24" t="s">
        <v>212</v>
      </c>
      <c r="DH3189" s="25">
        <v>7885.5912443074403</v>
      </c>
      <c r="DI3189" s="25">
        <v>3317.0339321206002</v>
      </c>
      <c r="DJ3189" s="25">
        <v>226.58109036207401</v>
      </c>
      <c r="DK3189" s="25"/>
      <c r="DL3189" s="25">
        <v>3217</v>
      </c>
      <c r="DM3189" s="25">
        <v>541.9358704</v>
      </c>
      <c r="DN3189" s="25">
        <v>69832.708400000003</v>
      </c>
      <c r="DO3189" s="25"/>
      <c r="DP3189" s="25">
        <v>3695.1250987154999</v>
      </c>
      <c r="DQ3189" s="25"/>
      <c r="DR3189" s="25">
        <v>2219.9590710175198</v>
      </c>
      <c r="DS3189" s="25">
        <v>3398.19290808911</v>
      </c>
      <c r="DT3189" s="25"/>
      <c r="DU3189" s="25">
        <v>1990.88859471351</v>
      </c>
      <c r="DV3189" s="25">
        <v>2569.3561545983998</v>
      </c>
      <c r="DW3189" s="25"/>
      <c r="DX3189" s="25">
        <v>3730.9560839547198</v>
      </c>
      <c r="DY3189" s="25">
        <v>4292.4220215903497</v>
      </c>
      <c r="DZ3189" s="25">
        <v>2199.9494813168799</v>
      </c>
      <c r="EA3189" s="25"/>
      <c r="EB3189" s="25"/>
      <c r="EC3189" s="25">
        <v>4433.9087797561497</v>
      </c>
      <c r="ED3189" s="25">
        <v>3235.8749561520799</v>
      </c>
      <c r="EE3189" s="25">
        <v>5040</v>
      </c>
    </row>
    <row r="3190" spans="110:135" x14ac:dyDescent="0.2">
      <c r="DF3190" s="24" t="s">
        <v>7137</v>
      </c>
      <c r="DG3190" s="24" t="s">
        <v>212</v>
      </c>
      <c r="DH3190" s="25">
        <v>3318.06233748472</v>
      </c>
      <c r="DI3190" s="25">
        <v>3318.06233748472</v>
      </c>
      <c r="DJ3190" s="25">
        <v>92.827339183359996</v>
      </c>
      <c r="DK3190" s="25">
        <v>5496</v>
      </c>
      <c r="DL3190" s="25"/>
      <c r="DM3190" s="25"/>
      <c r="DN3190" s="25"/>
      <c r="DO3190" s="25"/>
      <c r="DP3190" s="25"/>
      <c r="DQ3190" s="25"/>
      <c r="DR3190" s="25"/>
      <c r="DS3190" s="25"/>
      <c r="DT3190" s="25"/>
      <c r="DU3190" s="25"/>
      <c r="DV3190" s="25"/>
      <c r="DW3190" s="25">
        <v>1140.1246749694401</v>
      </c>
      <c r="DX3190" s="25"/>
      <c r="DY3190" s="25"/>
      <c r="DZ3190" s="25"/>
      <c r="EA3190" s="25"/>
      <c r="EB3190" s="25"/>
      <c r="EC3190" s="25"/>
      <c r="ED3190" s="25"/>
      <c r="EE3190" s="25"/>
    </row>
    <row r="3191" spans="110:135" x14ac:dyDescent="0.2">
      <c r="DF3191" s="24" t="s">
        <v>7270</v>
      </c>
      <c r="DG3191" s="24" t="s">
        <v>212</v>
      </c>
      <c r="DH3191" s="25">
        <v>3830.2586180509702</v>
      </c>
      <c r="DI3191" s="25">
        <v>3323.06350647306</v>
      </c>
      <c r="DJ3191" s="25">
        <v>66.785904579895302</v>
      </c>
      <c r="DK3191" s="25"/>
      <c r="DL3191" s="25">
        <v>11530</v>
      </c>
      <c r="DM3191" s="25">
        <v>2007.2475030000001</v>
      </c>
      <c r="DN3191" s="25">
        <v>2258.6772740000001</v>
      </c>
      <c r="DO3191" s="25"/>
      <c r="DP3191" s="25">
        <v>7893.1307110670396</v>
      </c>
      <c r="DQ3191" s="25">
        <v>2078.6858062688402</v>
      </c>
      <c r="DR3191" s="25">
        <v>5360.6254012506697</v>
      </c>
      <c r="DS3191" s="25">
        <v>3531.2362838535801</v>
      </c>
      <c r="DT3191" s="25"/>
      <c r="DU3191" s="25">
        <v>1736.4924062843399</v>
      </c>
      <c r="DV3191" s="25">
        <v>3781.0236588549901</v>
      </c>
      <c r="DW3191" s="25">
        <v>2984.2336325000201</v>
      </c>
      <c r="DX3191" s="25">
        <v>3467.5636828572501</v>
      </c>
      <c r="DY3191" s="25">
        <v>2516.8653568582699</v>
      </c>
      <c r="DZ3191" s="25">
        <v>3323.06350647306</v>
      </c>
      <c r="EA3191" s="25">
        <v>2756.4009403483801</v>
      </c>
      <c r="EB3191" s="25"/>
      <c r="EC3191" s="25">
        <v>4617.58584197442</v>
      </c>
      <c r="ED3191" s="25">
        <v>4334.5645012755904</v>
      </c>
      <c r="EE3191" s="25">
        <v>937</v>
      </c>
    </row>
    <row r="3192" spans="110:135" x14ac:dyDescent="0.2">
      <c r="DF3192" s="24" t="s">
        <v>5303</v>
      </c>
      <c r="DG3192" s="24" t="s">
        <v>212</v>
      </c>
      <c r="DH3192" s="25">
        <v>3581.1011472392202</v>
      </c>
      <c r="DI3192" s="25">
        <v>3323.8238612021</v>
      </c>
      <c r="DJ3192" s="25">
        <v>64.672804773575095</v>
      </c>
      <c r="DK3192" s="25"/>
      <c r="DL3192" s="25">
        <v>1434</v>
      </c>
      <c r="DM3192" s="25">
        <v>1055.914724</v>
      </c>
      <c r="DN3192" s="25"/>
      <c r="DO3192" s="25">
        <v>977.5464283</v>
      </c>
      <c r="DP3192" s="25">
        <v>3849.3464226701599</v>
      </c>
      <c r="DQ3192" s="25">
        <v>3586.4842035144002</v>
      </c>
      <c r="DR3192" s="25">
        <v>5337.4597479856902</v>
      </c>
      <c r="DS3192" s="25">
        <v>4685.8165887818604</v>
      </c>
      <c r="DT3192" s="25">
        <v>10035.531332819801</v>
      </c>
      <c r="DU3192" s="25">
        <v>4851.5072374157198</v>
      </c>
      <c r="DV3192" s="25">
        <v>3061.1635188897899</v>
      </c>
      <c r="DW3192" s="25">
        <v>2770.64952578257</v>
      </c>
      <c r="DX3192" s="25">
        <v>3853.4764225673898</v>
      </c>
      <c r="DY3192" s="25"/>
      <c r="DZ3192" s="25">
        <v>2566.5199086216398</v>
      </c>
      <c r="EA3192" s="25"/>
      <c r="EB3192" s="25"/>
      <c r="EC3192" s="25"/>
      <c r="ED3192" s="25"/>
      <c r="EE3192" s="25">
        <v>2070</v>
      </c>
    </row>
    <row r="3193" spans="110:135" x14ac:dyDescent="0.2">
      <c r="DF3193" s="24" t="s">
        <v>6742</v>
      </c>
      <c r="DG3193" s="24" t="s">
        <v>212</v>
      </c>
      <c r="DH3193" s="25">
        <v>3302.3173721111202</v>
      </c>
      <c r="DI3193" s="25">
        <v>3324.1734730886701</v>
      </c>
      <c r="DJ3193" s="25">
        <v>46.107394778815603</v>
      </c>
      <c r="DK3193" s="25">
        <v>2566</v>
      </c>
      <c r="DL3193" s="25">
        <v>5041</v>
      </c>
      <c r="DM3193" s="25">
        <v>748.31554370000003</v>
      </c>
      <c r="DN3193" s="25"/>
      <c r="DO3193" s="25"/>
      <c r="DP3193" s="25">
        <v>1548.36259144826</v>
      </c>
      <c r="DQ3193" s="25"/>
      <c r="DR3193" s="25"/>
      <c r="DS3193" s="25">
        <v>2519.0924160037298</v>
      </c>
      <c r="DT3193" s="25">
        <v>3645.0502968010501</v>
      </c>
      <c r="DU3193" s="25">
        <v>1757.4660587133401</v>
      </c>
      <c r="DV3193" s="25">
        <v>4993.1067602303301</v>
      </c>
      <c r="DW3193" s="25"/>
      <c r="DX3193" s="25">
        <v>3935.1572710814698</v>
      </c>
      <c r="DY3193" s="25">
        <v>3004.49056061497</v>
      </c>
      <c r="DZ3193" s="25">
        <v>4075.8999109284</v>
      </c>
      <c r="EA3193" s="25"/>
      <c r="EB3193" s="25">
        <v>4484.0163108138604</v>
      </c>
      <c r="EC3193" s="25">
        <v>6182.6293882426799</v>
      </c>
      <c r="ED3193" s="25">
        <v>3324.1734730886701</v>
      </c>
      <c r="EE3193" s="25">
        <v>1710</v>
      </c>
    </row>
    <row r="3194" spans="110:135" x14ac:dyDescent="0.2">
      <c r="DF3194" s="24" t="s">
        <v>7369</v>
      </c>
      <c r="DG3194" s="24" t="s">
        <v>212</v>
      </c>
      <c r="DH3194" s="25">
        <v>6090.7186539557397</v>
      </c>
      <c r="DI3194" s="25">
        <v>3324.1734730886701</v>
      </c>
      <c r="DJ3194" s="25">
        <v>93.666059735368606</v>
      </c>
      <c r="DK3194" s="25"/>
      <c r="DL3194" s="25">
        <v>14471</v>
      </c>
      <c r="DM3194" s="25">
        <v>1779.297525</v>
      </c>
      <c r="DN3194" s="25"/>
      <c r="DO3194" s="25"/>
      <c r="DP3194" s="25">
        <v>4990.8618856602197</v>
      </c>
      <c r="DQ3194" s="25">
        <v>6926.7004155722498</v>
      </c>
      <c r="DR3194" s="25">
        <v>3135.4934914219298</v>
      </c>
      <c r="DS3194" s="25">
        <v>7816.7693476465001</v>
      </c>
      <c r="DT3194" s="25"/>
      <c r="DU3194" s="25">
        <v>18803.606632028299</v>
      </c>
      <c r="DV3194" s="25"/>
      <c r="DW3194" s="25">
        <v>1491.7386141273801</v>
      </c>
      <c r="DX3194" s="25"/>
      <c r="DY3194" s="25"/>
      <c r="DZ3194" s="25"/>
      <c r="EA3194" s="25"/>
      <c r="EB3194" s="25"/>
      <c r="EC3194" s="25">
        <v>2908.2638089679299</v>
      </c>
      <c r="ED3194" s="25">
        <v>3324.1734730886701</v>
      </c>
      <c r="EE3194" s="25">
        <v>1350</v>
      </c>
    </row>
    <row r="3195" spans="110:135" x14ac:dyDescent="0.2">
      <c r="DF3195" s="24" t="s">
        <v>6575</v>
      </c>
      <c r="DG3195" s="24" t="s">
        <v>212</v>
      </c>
      <c r="DH3195" s="25">
        <v>3777.00925413184</v>
      </c>
      <c r="DI3195" s="25">
        <v>3327.1827790777702</v>
      </c>
      <c r="DJ3195" s="25">
        <v>38.708755595697703</v>
      </c>
      <c r="DK3195" s="25"/>
      <c r="DL3195" s="25">
        <v>3994</v>
      </c>
      <c r="DM3195" s="25">
        <v>2742.6301319999998</v>
      </c>
      <c r="DN3195" s="25"/>
      <c r="DO3195" s="25">
        <v>3306.9144381000001</v>
      </c>
      <c r="DP3195" s="25">
        <v>3218.6787926124598</v>
      </c>
      <c r="DQ3195" s="25">
        <v>2022.90111443093</v>
      </c>
      <c r="DR3195" s="25">
        <v>7098.6610426847701</v>
      </c>
      <c r="DS3195" s="25">
        <v>5073.5499452981103</v>
      </c>
      <c r="DT3195" s="25">
        <v>1715.01711339093</v>
      </c>
      <c r="DU3195" s="25">
        <v>5509.54343338123</v>
      </c>
      <c r="DV3195" s="25">
        <v>3244.5103717094198</v>
      </c>
      <c r="DW3195" s="25">
        <v>3046.68755127963</v>
      </c>
      <c r="DX3195" s="25">
        <v>3387.5845029027901</v>
      </c>
      <c r="DY3195" s="25"/>
      <c r="DZ3195" s="25">
        <v>3347.4511200555398</v>
      </c>
      <c r="EA3195" s="25"/>
      <c r="EB3195" s="25"/>
      <c r="EC3195" s="25"/>
      <c r="ED3195" s="25"/>
      <c r="EE3195" s="25">
        <v>5170</v>
      </c>
    </row>
    <row r="3196" spans="110:135" x14ac:dyDescent="0.2">
      <c r="DF3196" s="24" t="s">
        <v>7051</v>
      </c>
      <c r="DG3196" s="24" t="s">
        <v>212</v>
      </c>
      <c r="DH3196" s="25">
        <v>4001.1828326436798</v>
      </c>
      <c r="DI3196" s="25">
        <v>3328.5634574155602</v>
      </c>
      <c r="DJ3196" s="25">
        <v>50.332646420434699</v>
      </c>
      <c r="DK3196" s="25"/>
      <c r="DL3196" s="25">
        <v>9029</v>
      </c>
      <c r="DM3196" s="25">
        <v>2929.887205</v>
      </c>
      <c r="DN3196" s="25"/>
      <c r="DO3196" s="25"/>
      <c r="DP3196" s="25">
        <v>2097.3887677996299</v>
      </c>
      <c r="DQ3196" s="25"/>
      <c r="DR3196" s="25">
        <v>5803.2847490076301</v>
      </c>
      <c r="DS3196" s="25"/>
      <c r="DT3196" s="25"/>
      <c r="DU3196" s="25">
        <v>2366.2409576784498</v>
      </c>
      <c r="DV3196" s="25">
        <v>5327.38246967335</v>
      </c>
      <c r="DW3196" s="25">
        <v>3264.1722455839299</v>
      </c>
      <c r="DX3196" s="25">
        <v>3743.60273880658</v>
      </c>
      <c r="DY3196" s="25">
        <v>3328.5634574155602</v>
      </c>
      <c r="DZ3196" s="25">
        <v>3171.7525215709302</v>
      </c>
      <c r="EA3196" s="25"/>
      <c r="EB3196" s="25">
        <v>4633.3779029744201</v>
      </c>
      <c r="EC3196" s="25"/>
      <c r="ED3196" s="25">
        <v>5080.7238088573104</v>
      </c>
      <c r="EE3196" s="25">
        <v>1240</v>
      </c>
    </row>
    <row r="3197" spans="110:135" x14ac:dyDescent="0.2">
      <c r="DF3197" s="24" t="s">
        <v>5490</v>
      </c>
      <c r="DG3197" s="24" t="s">
        <v>212</v>
      </c>
      <c r="DH3197" s="25">
        <v>5044.7740430390304</v>
      </c>
      <c r="DI3197" s="25">
        <v>3330.3411701170298</v>
      </c>
      <c r="DJ3197" s="25">
        <v>79.528992211794005</v>
      </c>
      <c r="DK3197" s="25">
        <v>1405</v>
      </c>
      <c r="DL3197" s="25">
        <v>5223</v>
      </c>
      <c r="DM3197" s="25">
        <v>2545.7392380000001</v>
      </c>
      <c r="DN3197" s="25"/>
      <c r="DO3197" s="25">
        <v>11014.6052146</v>
      </c>
      <c r="DP3197" s="25">
        <v>3831.7967353256199</v>
      </c>
      <c r="DQ3197" s="25">
        <v>434.451667833312</v>
      </c>
      <c r="DR3197" s="25">
        <v>2828.8856049084402</v>
      </c>
      <c r="DS3197" s="25">
        <v>2520.7805394643901</v>
      </c>
      <c r="DT3197" s="25">
        <v>10267.625234867201</v>
      </c>
      <c r="DU3197" s="25">
        <v>10375.856195391299</v>
      </c>
      <c r="DV3197" s="25"/>
      <c r="DW3197" s="25"/>
      <c r="DX3197" s="25"/>
      <c r="DY3197" s="25"/>
      <c r="DZ3197" s="25"/>
      <c r="EA3197" s="25"/>
      <c r="EB3197" s="25"/>
      <c r="EC3197" s="25"/>
      <c r="ED3197" s="25"/>
      <c r="EE3197" s="25"/>
    </row>
    <row r="3198" spans="110:135" x14ac:dyDescent="0.2">
      <c r="DF3198" s="24" t="s">
        <v>9043</v>
      </c>
      <c r="DG3198" s="24" t="s">
        <v>212</v>
      </c>
      <c r="DH3198" s="25">
        <v>9486.6041166088307</v>
      </c>
      <c r="DI3198" s="25">
        <v>3332.6309463788398</v>
      </c>
      <c r="DJ3198" s="25">
        <v>206.75476686677399</v>
      </c>
      <c r="DK3198" s="25"/>
      <c r="DL3198" s="25">
        <v>15201</v>
      </c>
      <c r="DM3198" s="25">
        <v>1115.1128349999999</v>
      </c>
      <c r="DN3198" s="25">
        <v>70216.909209999998</v>
      </c>
      <c r="DO3198" s="25"/>
      <c r="DP3198" s="25">
        <v>190.882338163773</v>
      </c>
      <c r="DQ3198" s="25"/>
      <c r="DR3198" s="25"/>
      <c r="DS3198" s="25">
        <v>302.67489389033398</v>
      </c>
      <c r="DT3198" s="25"/>
      <c r="DU3198" s="25">
        <v>9740.3145711273191</v>
      </c>
      <c r="DV3198" s="25"/>
      <c r="DW3198" s="25">
        <v>2238.60780949932</v>
      </c>
      <c r="DX3198" s="25"/>
      <c r="DY3198" s="25">
        <v>3566.8970169703798</v>
      </c>
      <c r="DZ3198" s="25">
        <v>3360.3755615701298</v>
      </c>
      <c r="EA3198" s="25"/>
      <c r="EB3198" s="25"/>
      <c r="EC3198" s="25">
        <v>3304.8863311875398</v>
      </c>
      <c r="ED3198" s="25">
        <v>3620.5888318971802</v>
      </c>
      <c r="EE3198" s="25">
        <v>981</v>
      </c>
    </row>
    <row r="3199" spans="110:135" x14ac:dyDescent="0.2">
      <c r="DF3199" s="24" t="s">
        <v>5841</v>
      </c>
      <c r="DG3199" s="24" t="s">
        <v>212</v>
      </c>
      <c r="DH3199" s="25">
        <v>3456.8017452010299</v>
      </c>
      <c r="DI3199" s="25">
        <v>3332.9447861991798</v>
      </c>
      <c r="DJ3199" s="25">
        <v>63.106176547666102</v>
      </c>
      <c r="DK3199" s="25"/>
      <c r="DL3199" s="25">
        <v>4104</v>
      </c>
      <c r="DM3199" s="25">
        <v>1300.0602859999999</v>
      </c>
      <c r="DN3199" s="25"/>
      <c r="DO3199" s="25">
        <v>668.19405484000004</v>
      </c>
      <c r="DP3199" s="25">
        <v>4758.0343514409496</v>
      </c>
      <c r="DQ3199" s="25">
        <v>3558.9069272412698</v>
      </c>
      <c r="DR3199" s="25">
        <v>3958.66627247919</v>
      </c>
      <c r="DS3199" s="25">
        <v>5887.0809657174204</v>
      </c>
      <c r="DT3199" s="25">
        <v>9564.2365652130902</v>
      </c>
      <c r="DU3199" s="25">
        <v>897.72892610182498</v>
      </c>
      <c r="DV3199" s="25">
        <v>3106.9826451570798</v>
      </c>
      <c r="DW3199" s="25"/>
      <c r="DX3199" s="25"/>
      <c r="DY3199" s="25">
        <v>2494.7774357304302</v>
      </c>
      <c r="DZ3199" s="25">
        <v>3038.6789551932102</v>
      </c>
      <c r="EA3199" s="25">
        <v>2184.0537097807</v>
      </c>
      <c r="EB3199" s="25">
        <v>4236.5880233733897</v>
      </c>
      <c r="EC3199" s="25"/>
      <c r="ED3199" s="25">
        <v>3880.8388049479099</v>
      </c>
      <c r="EE3199" s="25">
        <v>1670</v>
      </c>
    </row>
    <row r="3200" spans="110:135" x14ac:dyDescent="0.2">
      <c r="DF3200" s="24" t="s">
        <v>3535</v>
      </c>
      <c r="DG3200" s="24" t="s">
        <v>212</v>
      </c>
      <c r="DH3200" s="25">
        <v>3088.4967956252399</v>
      </c>
      <c r="DI3200" s="25">
        <v>3333.74712732537</v>
      </c>
      <c r="DJ3200" s="25">
        <v>94.437265550443797</v>
      </c>
      <c r="DK3200" s="25"/>
      <c r="DL3200" s="25">
        <v>3811</v>
      </c>
      <c r="DM3200" s="25">
        <v>113.6376992</v>
      </c>
      <c r="DN3200" s="25">
        <v>420.52986199999998</v>
      </c>
      <c r="DO3200" s="25"/>
      <c r="DP3200" s="25">
        <v>4450.9631873692497</v>
      </c>
      <c r="DQ3200" s="25"/>
      <c r="DR3200" s="25">
        <v>619.31511594675203</v>
      </c>
      <c r="DS3200" s="25">
        <v>4612.3233097675802</v>
      </c>
      <c r="DT3200" s="25">
        <v>9227.8642001493899</v>
      </c>
      <c r="DU3200" s="25">
        <v>3333.74712732537</v>
      </c>
      <c r="DV3200" s="25"/>
      <c r="DW3200" s="25">
        <v>1207.0906588688399</v>
      </c>
      <c r="DX3200" s="25"/>
      <c r="DY3200" s="25"/>
      <c r="DZ3200" s="25"/>
      <c r="EA3200" s="25"/>
      <c r="EB3200" s="25"/>
      <c r="EC3200" s="25"/>
      <c r="ED3200" s="25"/>
      <c r="EE3200" s="25"/>
    </row>
    <row r="3201" spans="110:135" x14ac:dyDescent="0.2">
      <c r="DF3201" s="24" t="s">
        <v>6723</v>
      </c>
      <c r="DG3201" s="24" t="s">
        <v>212</v>
      </c>
      <c r="DH3201" s="25">
        <v>3589.1909721595098</v>
      </c>
      <c r="DI3201" s="25">
        <v>3334.98256662116</v>
      </c>
      <c r="DJ3201" s="25">
        <v>38.382682881399496</v>
      </c>
      <c r="DK3201" s="25"/>
      <c r="DL3201" s="25">
        <v>3999</v>
      </c>
      <c r="DM3201" s="25">
        <v>973.10813770000004</v>
      </c>
      <c r="DN3201" s="25">
        <v>2320.756476</v>
      </c>
      <c r="DO3201" s="25">
        <v>2163.3823796000001</v>
      </c>
      <c r="DP3201" s="25">
        <v>5313.9647382704197</v>
      </c>
      <c r="DQ3201" s="25"/>
      <c r="DR3201" s="25">
        <v>5842.39171321712</v>
      </c>
      <c r="DS3201" s="25">
        <v>4673.07700991202</v>
      </c>
      <c r="DT3201" s="25">
        <v>3289.3740476140201</v>
      </c>
      <c r="DU3201" s="25">
        <v>4472.9258771005598</v>
      </c>
      <c r="DV3201" s="25">
        <v>3334.98256662116</v>
      </c>
      <c r="DW3201" s="25">
        <v>2624.7904233587801</v>
      </c>
      <c r="DX3201" s="25">
        <v>3431.8795898031899</v>
      </c>
      <c r="DY3201" s="25"/>
      <c r="DZ3201" s="25">
        <v>2737.00131080454</v>
      </c>
      <c r="EA3201" s="25"/>
      <c r="EB3201" s="25"/>
      <c r="EC3201" s="25">
        <v>3111.23031239089</v>
      </c>
      <c r="ED3201" s="25"/>
      <c r="EE3201" s="25">
        <v>5550</v>
      </c>
    </row>
    <row r="3202" spans="110:135" x14ac:dyDescent="0.2">
      <c r="DF3202" s="24" t="s">
        <v>6077</v>
      </c>
      <c r="DG3202" s="24" t="s">
        <v>212</v>
      </c>
      <c r="DH3202" s="25">
        <v>3276.8508724240201</v>
      </c>
      <c r="DI3202" s="25">
        <v>3337.48483923908</v>
      </c>
      <c r="DJ3202" s="25">
        <v>43.019801473744302</v>
      </c>
      <c r="DK3202" s="25"/>
      <c r="DL3202" s="25">
        <v>4004</v>
      </c>
      <c r="DM3202" s="25">
        <v>590.33466429999999</v>
      </c>
      <c r="DN3202" s="25"/>
      <c r="DO3202" s="25"/>
      <c r="DP3202" s="25">
        <v>5663.2010025202999</v>
      </c>
      <c r="DQ3202" s="25">
        <v>5912.8926203641804</v>
      </c>
      <c r="DR3202" s="25">
        <v>3808.4518589958602</v>
      </c>
      <c r="DS3202" s="25">
        <v>3330.33177166421</v>
      </c>
      <c r="DT3202" s="25"/>
      <c r="DU3202" s="25">
        <v>2154.4487338551698</v>
      </c>
      <c r="DV3202" s="25">
        <v>2977.0224990279498</v>
      </c>
      <c r="DW3202" s="25">
        <v>2702.4552023891201</v>
      </c>
      <c r="DX3202" s="25"/>
      <c r="DY3202" s="25">
        <v>3778.7584555019498</v>
      </c>
      <c r="DZ3202" s="25">
        <v>2166.79246474912</v>
      </c>
      <c r="EA3202" s="25">
        <v>1892.5850337545301</v>
      </c>
      <c r="EB3202" s="25"/>
      <c r="EC3202" s="25"/>
      <c r="ED3202" s="25">
        <v>3344.6379068139399</v>
      </c>
      <c r="EE3202" s="25">
        <v>3550</v>
      </c>
    </row>
    <row r="3203" spans="110:135" x14ac:dyDescent="0.2">
      <c r="DF3203" s="24" t="s">
        <v>7399</v>
      </c>
      <c r="DG3203" s="24" t="s">
        <v>212</v>
      </c>
      <c r="DH3203" s="25">
        <v>4452.4084725985504</v>
      </c>
      <c r="DI3203" s="25">
        <v>3338.16673010057</v>
      </c>
      <c r="DJ3203" s="25">
        <v>68.755665249780805</v>
      </c>
      <c r="DK3203" s="25"/>
      <c r="DL3203" s="25">
        <v>14507</v>
      </c>
      <c r="DM3203" s="25">
        <v>6214.5165459999998</v>
      </c>
      <c r="DN3203" s="25"/>
      <c r="DO3203" s="25"/>
      <c r="DP3203" s="25">
        <v>3292.9349121177802</v>
      </c>
      <c r="DQ3203" s="25">
        <v>3383.3985480833599</v>
      </c>
      <c r="DR3203" s="25">
        <v>4674.4581618786297</v>
      </c>
      <c r="DS3203" s="25">
        <v>2129.0529151986898</v>
      </c>
      <c r="DT3203" s="25">
        <v>7415.2538868301399</v>
      </c>
      <c r="DU3203" s="25">
        <v>2301.7366895198702</v>
      </c>
      <c r="DV3203" s="25">
        <v>3002.2605786958502</v>
      </c>
      <c r="DW3203" s="25">
        <v>2769.6588274211299</v>
      </c>
      <c r="DX3203" s="25"/>
      <c r="DY3203" s="25">
        <v>3545.5946502892998</v>
      </c>
      <c r="DZ3203" s="25">
        <v>3133.4213216412099</v>
      </c>
      <c r="EA3203" s="25">
        <v>2450.0129121392301</v>
      </c>
      <c r="EB3203" s="25"/>
      <c r="EC3203" s="25">
        <v>3080.37243907226</v>
      </c>
      <c r="ED3203" s="25">
        <v>3788.86317268936</v>
      </c>
      <c r="EE3203" s="25">
        <v>5550</v>
      </c>
    </row>
    <row r="3204" spans="110:135" x14ac:dyDescent="0.2">
      <c r="DF3204" s="24" t="s">
        <v>6334</v>
      </c>
      <c r="DG3204" s="24" t="s">
        <v>212</v>
      </c>
      <c r="DH3204" s="25">
        <v>3229.35367138422</v>
      </c>
      <c r="DI3204" s="25">
        <v>3340.1084251216498</v>
      </c>
      <c r="DJ3204" s="25">
        <v>47.326624045721701</v>
      </c>
      <c r="DK3204" s="25"/>
      <c r="DL3204" s="25">
        <v>1689</v>
      </c>
      <c r="DM3204" s="25">
        <v>429.40194320000001</v>
      </c>
      <c r="DN3204" s="25"/>
      <c r="DO3204" s="25"/>
      <c r="DP3204" s="25">
        <v>3212.2546822622999</v>
      </c>
      <c r="DQ3204" s="25"/>
      <c r="DR3204" s="25"/>
      <c r="DS3204" s="25">
        <v>1068.00969764876</v>
      </c>
      <c r="DT3204" s="25"/>
      <c r="DU3204" s="25">
        <v>3362.3193200066498</v>
      </c>
      <c r="DV3204" s="25">
        <v>3340.1084251216498</v>
      </c>
      <c r="DW3204" s="25">
        <v>2963.1376157749601</v>
      </c>
      <c r="DX3204" s="25">
        <v>4494.0141990040802</v>
      </c>
      <c r="DY3204" s="25">
        <v>5100.8721292137898</v>
      </c>
      <c r="DZ3204" s="25">
        <v>2835.51699762824</v>
      </c>
      <c r="EA3204" s="25"/>
      <c r="EB3204" s="25"/>
      <c r="EC3204" s="25">
        <v>3623.5756415473202</v>
      </c>
      <c r="ED3204" s="25">
        <v>3973.3870765871102</v>
      </c>
      <c r="EE3204" s="25">
        <v>5890</v>
      </c>
    </row>
    <row r="3205" spans="110:135" x14ac:dyDescent="0.2">
      <c r="DF3205" s="24" t="s">
        <v>5906</v>
      </c>
      <c r="DG3205" s="24" t="s">
        <v>212</v>
      </c>
      <c r="DH3205" s="25">
        <v>2872.7805454014301</v>
      </c>
      <c r="DI3205" s="25">
        <v>3342.4363986599701</v>
      </c>
      <c r="DJ3205" s="25">
        <v>36.936015923084398</v>
      </c>
      <c r="DK3205" s="25">
        <v>1416</v>
      </c>
      <c r="DL3205" s="25">
        <v>3699</v>
      </c>
      <c r="DM3205" s="25">
        <v>910.21928539999999</v>
      </c>
      <c r="DN3205" s="25"/>
      <c r="DO3205" s="25"/>
      <c r="DP3205" s="25">
        <v>4297.9638164501403</v>
      </c>
      <c r="DQ3205" s="25"/>
      <c r="DR3205" s="25">
        <v>1667.23452039062</v>
      </c>
      <c r="DS3205" s="25">
        <v>3528.74710951518</v>
      </c>
      <c r="DT3205" s="25"/>
      <c r="DU3205" s="25">
        <v>2062.88139105148</v>
      </c>
      <c r="DV3205" s="25">
        <v>3649.8094332149299</v>
      </c>
      <c r="DW3205" s="25">
        <v>2877.0527368481598</v>
      </c>
      <c r="DX3205" s="25">
        <v>3805.7239204921698</v>
      </c>
      <c r="DY3205" s="25"/>
      <c r="DZ3205" s="25">
        <v>3156.1256878047702</v>
      </c>
      <c r="EA3205" s="25"/>
      <c r="EB3205" s="25"/>
      <c r="EC3205" s="25">
        <v>1967.88990830596</v>
      </c>
      <c r="ED3205" s="25">
        <v>3530.2798261466701</v>
      </c>
      <c r="EE3205" s="25">
        <v>3650</v>
      </c>
    </row>
    <row r="3206" spans="110:135" x14ac:dyDescent="0.2">
      <c r="DF3206" s="24" t="s">
        <v>6587</v>
      </c>
      <c r="DG3206" s="24" t="s">
        <v>212</v>
      </c>
      <c r="DH3206" s="25">
        <v>3715.60152164903</v>
      </c>
      <c r="DI3206" s="25">
        <v>3344.6379068139399</v>
      </c>
      <c r="DJ3206" s="25">
        <v>40.394106598293497</v>
      </c>
      <c r="DK3206" s="25"/>
      <c r="DL3206" s="25">
        <v>2448</v>
      </c>
      <c r="DM3206" s="25">
        <v>1609.604341</v>
      </c>
      <c r="DN3206" s="25"/>
      <c r="DO3206" s="25"/>
      <c r="DP3206" s="25">
        <v>4037.2774675308601</v>
      </c>
      <c r="DQ3206" s="25">
        <v>2715.3316926939201</v>
      </c>
      <c r="DR3206" s="25">
        <v>7017.5709756231499</v>
      </c>
      <c r="DS3206" s="25">
        <v>5546.27716562979</v>
      </c>
      <c r="DT3206" s="25"/>
      <c r="DU3206" s="25">
        <v>6073.0518431943101</v>
      </c>
      <c r="DV3206" s="25">
        <v>3485.1065666798399</v>
      </c>
      <c r="DW3206" s="25">
        <v>2861.0920978965901</v>
      </c>
      <c r="DX3206" s="25">
        <v>4397.5400990796898</v>
      </c>
      <c r="DY3206" s="25">
        <v>2489.2639203547001</v>
      </c>
      <c r="DZ3206" s="25">
        <v>2532.3970041531402</v>
      </c>
      <c r="EA3206" s="25"/>
      <c r="EB3206" s="25"/>
      <c r="EC3206" s="25">
        <v>3946.8717440855298</v>
      </c>
      <c r="ED3206" s="25">
        <v>3344.6379068139399</v>
      </c>
      <c r="EE3206" s="25">
        <v>3230</v>
      </c>
    </row>
    <row r="3207" spans="110:135" x14ac:dyDescent="0.2">
      <c r="DF3207" s="24" t="s">
        <v>6943</v>
      </c>
      <c r="DG3207" s="24" t="s">
        <v>212</v>
      </c>
      <c r="DH3207" s="25">
        <v>4088.1144711072002</v>
      </c>
      <c r="DI3207" s="25">
        <v>3344.6379068139399</v>
      </c>
      <c r="DJ3207" s="25">
        <v>74.955727079520997</v>
      </c>
      <c r="DK3207" s="25"/>
      <c r="DL3207" s="25">
        <v>6655</v>
      </c>
      <c r="DM3207" s="25">
        <v>1608.660877</v>
      </c>
      <c r="DN3207" s="25"/>
      <c r="DO3207" s="25"/>
      <c r="DP3207" s="25">
        <v>3802.86118648415</v>
      </c>
      <c r="DQ3207" s="25"/>
      <c r="DR3207" s="25"/>
      <c r="DS3207" s="25">
        <v>660.23651768913101</v>
      </c>
      <c r="DT3207" s="25"/>
      <c r="DU3207" s="25">
        <v>12938.9694932327</v>
      </c>
      <c r="DV3207" s="25">
        <v>3496.9102234141501</v>
      </c>
      <c r="DW3207" s="25">
        <v>3192.7094899141998</v>
      </c>
      <c r="DX3207" s="25">
        <v>4740.6437839550899</v>
      </c>
      <c r="DY3207" s="25">
        <v>2874.6118423604798</v>
      </c>
      <c r="DZ3207" s="25">
        <v>3062.6669693294998</v>
      </c>
      <c r="EA3207" s="25"/>
      <c r="EB3207" s="25"/>
      <c r="EC3207" s="25">
        <v>1947.5798342002299</v>
      </c>
      <c r="ED3207" s="25">
        <v>3344.6379068139399</v>
      </c>
      <c r="EE3207" s="25">
        <v>4820</v>
      </c>
    </row>
    <row r="3208" spans="110:135" x14ac:dyDescent="0.2">
      <c r="DF3208" s="24" t="s">
        <v>6633</v>
      </c>
      <c r="DG3208" s="24" t="s">
        <v>274</v>
      </c>
      <c r="DH3208" s="25">
        <v>3874.0175677604002</v>
      </c>
      <c r="DI3208" s="25">
        <v>3344.6379068139399</v>
      </c>
      <c r="DJ3208" s="25">
        <v>46.475609975424803</v>
      </c>
      <c r="DK3208" s="25"/>
      <c r="DL3208" s="25">
        <v>8061</v>
      </c>
      <c r="DM3208" s="25">
        <v>4845.9977330000002</v>
      </c>
      <c r="DN3208" s="25"/>
      <c r="DO3208" s="25"/>
      <c r="DP3208" s="25">
        <v>3400.6421726181402</v>
      </c>
      <c r="DQ3208" s="25">
        <v>4978.9721845722397</v>
      </c>
      <c r="DR3208" s="25">
        <v>4696.4158571395801</v>
      </c>
      <c r="DS3208" s="25">
        <v>3026.7495778145199</v>
      </c>
      <c r="DT3208" s="25"/>
      <c r="DU3208" s="25">
        <v>2775.11403554973</v>
      </c>
      <c r="DV3208" s="25">
        <v>2131.4609132763198</v>
      </c>
      <c r="DW3208" s="25">
        <v>1490.8612359763199</v>
      </c>
      <c r="DX3208" s="25"/>
      <c r="DY3208" s="25">
        <v>3268.9582255883302</v>
      </c>
      <c r="DZ3208" s="25">
        <v>2321.4185385361102</v>
      </c>
      <c r="EA3208" s="25"/>
      <c r="EB3208" s="25"/>
      <c r="EC3208" s="25"/>
      <c r="ED3208" s="25">
        <v>3344.6379068139399</v>
      </c>
      <c r="EE3208" s="25">
        <v>6020</v>
      </c>
    </row>
    <row r="3209" spans="110:135" x14ac:dyDescent="0.2">
      <c r="DF3209" s="24" t="s">
        <v>5802</v>
      </c>
      <c r="DG3209" s="24" t="s">
        <v>212</v>
      </c>
      <c r="DH3209" s="25">
        <v>3262.29271992228</v>
      </c>
      <c r="DI3209" s="25">
        <v>3346.7775506370599</v>
      </c>
      <c r="DJ3209" s="25">
        <v>50.652695486561001</v>
      </c>
      <c r="DK3209" s="25">
        <v>5876</v>
      </c>
      <c r="DL3209" s="25">
        <v>2261</v>
      </c>
      <c r="DM3209" s="25">
        <v>529.13569480000001</v>
      </c>
      <c r="DN3209" s="25"/>
      <c r="DO3209" s="25"/>
      <c r="DP3209" s="25">
        <v>4266.3732645936298</v>
      </c>
      <c r="DQ3209" s="25"/>
      <c r="DR3209" s="25">
        <v>4386.3205843277301</v>
      </c>
      <c r="DS3209" s="25">
        <v>3082.1743436018801</v>
      </c>
      <c r="DT3209" s="25"/>
      <c r="DU3209" s="25">
        <v>3611.3807576722402</v>
      </c>
      <c r="DV3209" s="25"/>
      <c r="DW3209" s="25"/>
      <c r="DX3209" s="25"/>
      <c r="DY3209" s="25"/>
      <c r="DZ3209" s="25"/>
      <c r="EA3209" s="25">
        <v>2085.9571143827802</v>
      </c>
      <c r="EB3209" s="25"/>
      <c r="EC3209" s="25"/>
      <c r="ED3209" s="25"/>
      <c r="EE3209" s="25"/>
    </row>
    <row r="3210" spans="110:135" x14ac:dyDescent="0.2">
      <c r="DF3210" s="24" t="s">
        <v>6554</v>
      </c>
      <c r="DG3210" s="24" t="s">
        <v>212</v>
      </c>
      <c r="DH3210" s="25">
        <v>3961.9622662591801</v>
      </c>
      <c r="DI3210" s="25">
        <v>3346.96167450031</v>
      </c>
      <c r="DJ3210" s="25">
        <v>61.255752561472903</v>
      </c>
      <c r="DK3210" s="25"/>
      <c r="DL3210" s="25">
        <v>1798</v>
      </c>
      <c r="DM3210" s="25">
        <v>772.74643609999998</v>
      </c>
      <c r="DN3210" s="25"/>
      <c r="DO3210" s="25"/>
      <c r="DP3210" s="25">
        <v>4241.7708498925504</v>
      </c>
      <c r="DQ3210" s="25">
        <v>5830.2334569411596</v>
      </c>
      <c r="DR3210" s="25">
        <v>7081.0456644466904</v>
      </c>
      <c r="DS3210" s="25">
        <v>3346.96167450031</v>
      </c>
      <c r="DT3210" s="25"/>
      <c r="DU3210" s="25">
        <v>4712.2624873537197</v>
      </c>
      <c r="DV3210" s="25">
        <v>2363.6614570697802</v>
      </c>
      <c r="DW3210" s="25">
        <v>2553.4225033480502</v>
      </c>
      <c r="DX3210" s="25"/>
      <c r="DY3210" s="25">
        <v>2656.1304575696299</v>
      </c>
      <c r="DZ3210" s="25">
        <v>2670.76798212124</v>
      </c>
      <c r="EA3210" s="25"/>
      <c r="EB3210" s="25"/>
      <c r="EC3210" s="25"/>
      <c r="ED3210" s="25">
        <v>3718.5064920261798</v>
      </c>
      <c r="EE3210" s="25">
        <v>9760</v>
      </c>
    </row>
    <row r="3211" spans="110:135" x14ac:dyDescent="0.2">
      <c r="DF3211" s="24" t="s">
        <v>7084</v>
      </c>
      <c r="DG3211" s="24" t="s">
        <v>212</v>
      </c>
      <c r="DH3211" s="25">
        <v>4003.7297877708202</v>
      </c>
      <c r="DI3211" s="25">
        <v>3347.4511200555398</v>
      </c>
      <c r="DJ3211" s="25">
        <v>41.903757575268799</v>
      </c>
      <c r="DK3211" s="25"/>
      <c r="DL3211" s="25">
        <v>5140</v>
      </c>
      <c r="DM3211" s="25">
        <v>4067.4764540000001</v>
      </c>
      <c r="DN3211" s="25"/>
      <c r="DO3211" s="25">
        <v>2293.9219914</v>
      </c>
      <c r="DP3211" s="25">
        <v>4370.8546090714699</v>
      </c>
      <c r="DQ3211" s="25">
        <v>2836.5658481149198</v>
      </c>
      <c r="DR3211" s="25">
        <v>6621.1949929127804</v>
      </c>
      <c r="DS3211" s="25">
        <v>8415.7442361906305</v>
      </c>
      <c r="DT3211" s="25">
        <v>4579.6584964099802</v>
      </c>
      <c r="DU3211" s="25">
        <v>5750.9242074088497</v>
      </c>
      <c r="DV3211" s="25">
        <v>3501.7429315450099</v>
      </c>
      <c r="DW3211" s="25">
        <v>3141.85568962246</v>
      </c>
      <c r="DX3211" s="25"/>
      <c r="DY3211" s="25">
        <v>3051.0519934005301</v>
      </c>
      <c r="DZ3211" s="25">
        <v>3347.4511200555398</v>
      </c>
      <c r="EA3211" s="25">
        <v>2266.4943084394899</v>
      </c>
      <c r="EB3211" s="25"/>
      <c r="EC3211" s="25">
        <v>2280.0918935834202</v>
      </c>
      <c r="ED3211" s="25">
        <v>3168.3776199488898</v>
      </c>
      <c r="EE3211" s="25">
        <v>3230</v>
      </c>
    </row>
    <row r="3212" spans="110:135" x14ac:dyDescent="0.2">
      <c r="DF3212" s="24" t="s">
        <v>6541</v>
      </c>
      <c r="DG3212" s="24" t="s">
        <v>212</v>
      </c>
      <c r="DH3212" s="25">
        <v>4068.52204210624</v>
      </c>
      <c r="DI3212" s="25">
        <v>3349.0457136341802</v>
      </c>
      <c r="DJ3212" s="25">
        <v>46.917235176610298</v>
      </c>
      <c r="DK3212" s="25"/>
      <c r="DL3212" s="25">
        <v>2116</v>
      </c>
      <c r="DM3212" s="25">
        <v>2563.6782429999998</v>
      </c>
      <c r="DN3212" s="25"/>
      <c r="DO3212" s="25">
        <v>6332.7633174000002</v>
      </c>
      <c r="DP3212" s="25">
        <v>4973.6326486448297</v>
      </c>
      <c r="DQ3212" s="25">
        <v>3433.21399477973</v>
      </c>
      <c r="DR3212" s="25">
        <v>8042.1164453190004</v>
      </c>
      <c r="DS3212" s="25">
        <v>4532.1033995958296</v>
      </c>
      <c r="DT3212" s="25">
        <v>3264.8774324886299</v>
      </c>
      <c r="DU3212" s="25">
        <v>2565.7428419378002</v>
      </c>
      <c r="DV3212" s="25"/>
      <c r="DW3212" s="25">
        <v>2861.0920978965901</v>
      </c>
      <c r="DX3212" s="25"/>
      <c r="DY3212" s="25"/>
      <c r="DZ3212" s="25"/>
      <c r="EA3212" s="25"/>
      <c r="EB3212" s="25"/>
      <c r="EC3212" s="25"/>
      <c r="ED3212" s="25"/>
      <c r="EE3212" s="25"/>
    </row>
    <row r="3213" spans="110:135" x14ac:dyDescent="0.2">
      <c r="DF3213" s="24" t="s">
        <v>7794</v>
      </c>
      <c r="DG3213" s="24" t="s">
        <v>212</v>
      </c>
      <c r="DH3213" s="25">
        <v>6108.4973160297004</v>
      </c>
      <c r="DI3213" s="25">
        <v>3352.3908938644499</v>
      </c>
      <c r="DJ3213" s="25">
        <v>114.176553433511</v>
      </c>
      <c r="DK3213" s="25"/>
      <c r="DL3213" s="25">
        <v>12278</v>
      </c>
      <c r="DM3213" s="25">
        <v>850.96501890000002</v>
      </c>
      <c r="DN3213" s="25"/>
      <c r="DO3213" s="25"/>
      <c r="DP3213" s="25">
        <v>2181.2033556139299</v>
      </c>
      <c r="DQ3213" s="25"/>
      <c r="DR3213" s="25"/>
      <c r="DS3213" s="25">
        <v>3581.7536040221999</v>
      </c>
      <c r="DT3213" s="25"/>
      <c r="DU3213" s="25">
        <v>1913.97585414483</v>
      </c>
      <c r="DV3213" s="25">
        <v>3077.1759594733999</v>
      </c>
      <c r="DW3213" s="25">
        <v>3352.3908938644499</v>
      </c>
      <c r="DX3213" s="25"/>
      <c r="DY3213" s="25">
        <v>24751.9664228568</v>
      </c>
      <c r="DZ3213" s="25">
        <v>2540.5787798998399</v>
      </c>
      <c r="EA3213" s="25"/>
      <c r="EB3213" s="25">
        <v>4895.4605875512598</v>
      </c>
      <c r="EC3213" s="25"/>
      <c r="ED3213" s="25"/>
      <c r="EE3213" s="25">
        <v>7770</v>
      </c>
    </row>
    <row r="3214" spans="110:135" x14ac:dyDescent="0.2">
      <c r="DF3214" s="24" t="s">
        <v>5632</v>
      </c>
      <c r="DG3214" s="24" t="s">
        <v>212</v>
      </c>
      <c r="DH3214" s="25">
        <v>3053.5424718997801</v>
      </c>
      <c r="DI3214" s="25">
        <v>3353.7778182217598</v>
      </c>
      <c r="DJ3214" s="25">
        <v>52.0701141829894</v>
      </c>
      <c r="DK3214" s="25">
        <v>207</v>
      </c>
      <c r="DL3214" s="25">
        <v>1786</v>
      </c>
      <c r="DM3214" s="25">
        <v>370.57558419999998</v>
      </c>
      <c r="DN3214" s="25"/>
      <c r="DO3214" s="25"/>
      <c r="DP3214" s="25">
        <v>2752.31394435927</v>
      </c>
      <c r="DQ3214" s="25">
        <v>1956.1427294179</v>
      </c>
      <c r="DR3214" s="25">
        <v>1995.5961164847399</v>
      </c>
      <c r="DS3214" s="25">
        <v>4390.0536373069899</v>
      </c>
      <c r="DT3214" s="25"/>
      <c r="DU3214" s="25">
        <v>5302.5955492931698</v>
      </c>
      <c r="DV3214" s="25">
        <v>5556.11406933136</v>
      </c>
      <c r="DW3214" s="25">
        <v>1859.6096969016201</v>
      </c>
      <c r="DX3214" s="25">
        <v>3918.3119211505</v>
      </c>
      <c r="DY3214" s="25">
        <v>3233.3392201492302</v>
      </c>
      <c r="DZ3214" s="25">
        <v>3474.21641629429</v>
      </c>
      <c r="EA3214" s="25"/>
      <c r="EB3214" s="25">
        <v>4413.5067202891696</v>
      </c>
      <c r="EC3214" s="25">
        <v>3617.8482512217302</v>
      </c>
      <c r="ED3214" s="25">
        <v>4023.45569399648</v>
      </c>
      <c r="EE3214" s="25"/>
    </row>
    <row r="3215" spans="110:135" x14ac:dyDescent="0.2">
      <c r="DF3215" s="24" t="s">
        <v>728</v>
      </c>
      <c r="DG3215" s="24" t="s">
        <v>212</v>
      </c>
      <c r="DH3215" s="25">
        <v>3355.1462321890099</v>
      </c>
      <c r="DI3215" s="25">
        <v>3355.1462321890099</v>
      </c>
      <c r="DJ3215" s="25"/>
      <c r="DK3215" s="25"/>
      <c r="DL3215" s="25"/>
      <c r="DM3215" s="25"/>
      <c r="DN3215" s="25"/>
      <c r="DO3215" s="25"/>
      <c r="DP3215" s="25"/>
      <c r="DQ3215" s="25"/>
      <c r="DR3215" s="25">
        <v>3355.1462321890099</v>
      </c>
      <c r="DS3215" s="25"/>
      <c r="DT3215" s="25"/>
      <c r="DU3215" s="25"/>
      <c r="DV3215" s="25"/>
      <c r="DW3215" s="25"/>
      <c r="DX3215" s="25"/>
      <c r="DY3215" s="25"/>
      <c r="DZ3215" s="25"/>
      <c r="EA3215" s="25"/>
      <c r="EB3215" s="25"/>
      <c r="EC3215" s="25"/>
      <c r="ED3215" s="25"/>
      <c r="EE3215" s="25"/>
    </row>
    <row r="3216" spans="110:135" x14ac:dyDescent="0.2">
      <c r="DF3216" s="24" t="s">
        <v>5970</v>
      </c>
      <c r="DG3216" s="24" t="s">
        <v>212</v>
      </c>
      <c r="DH3216" s="25">
        <v>3143.7855397179701</v>
      </c>
      <c r="DI3216" s="25">
        <v>3355.9722066600598</v>
      </c>
      <c r="DJ3216" s="25">
        <v>44.792882507300703</v>
      </c>
      <c r="DK3216" s="25"/>
      <c r="DL3216" s="25">
        <v>5352</v>
      </c>
      <c r="DM3216" s="25">
        <v>1019.830103</v>
      </c>
      <c r="DN3216" s="25">
        <v>1989.238476</v>
      </c>
      <c r="DO3216" s="25"/>
      <c r="DP3216" s="25">
        <v>3895.5818677857401</v>
      </c>
      <c r="DQ3216" s="25">
        <v>3170.5846217620601</v>
      </c>
      <c r="DR3216" s="25">
        <v>3732.5119962774002</v>
      </c>
      <c r="DS3216" s="25">
        <v>1847.11251956046</v>
      </c>
      <c r="DT3216" s="25"/>
      <c r="DU3216" s="25">
        <v>1431.40261564712</v>
      </c>
      <c r="DV3216" s="25">
        <v>3541.3597915580599</v>
      </c>
      <c r="DW3216" s="25"/>
      <c r="DX3216" s="25"/>
      <c r="DY3216" s="25">
        <v>5293.6256188923098</v>
      </c>
      <c r="DZ3216" s="25">
        <v>3796.3314729672002</v>
      </c>
      <c r="EA3216" s="25">
        <v>2266.4943084394899</v>
      </c>
      <c r="EB3216" s="25">
        <v>4501.6212576510497</v>
      </c>
      <c r="EC3216" s="25">
        <v>2712.0696826988901</v>
      </c>
      <c r="ED3216" s="25">
        <v>4510.8043032477099</v>
      </c>
      <c r="EE3216" s="25">
        <v>1240</v>
      </c>
    </row>
    <row r="3217" spans="110:135" x14ac:dyDescent="0.2">
      <c r="DF3217" s="24" t="s">
        <v>6317</v>
      </c>
      <c r="DG3217" s="24" t="s">
        <v>212</v>
      </c>
      <c r="DH3217" s="25">
        <v>4535.9987306357298</v>
      </c>
      <c r="DI3217" s="25">
        <v>3356.1531996405101</v>
      </c>
      <c r="DJ3217" s="25">
        <v>67.496475185774599</v>
      </c>
      <c r="DK3217" s="25"/>
      <c r="DL3217" s="25">
        <v>2104</v>
      </c>
      <c r="DM3217" s="25">
        <v>1854.475013</v>
      </c>
      <c r="DN3217" s="25"/>
      <c r="DO3217" s="25">
        <v>8883.3835610000006</v>
      </c>
      <c r="DP3217" s="25">
        <v>5256.4965683178998</v>
      </c>
      <c r="DQ3217" s="25"/>
      <c r="DR3217" s="25">
        <v>2150.82819017974</v>
      </c>
      <c r="DS3217" s="25">
        <v>3356.1531996405101</v>
      </c>
      <c r="DT3217" s="25">
        <v>9144.7374076521101</v>
      </c>
      <c r="DU3217" s="25">
        <v>11558.4102638118</v>
      </c>
      <c r="DV3217" s="25"/>
      <c r="DW3217" s="25">
        <v>2939.06391512138</v>
      </c>
      <c r="DX3217" s="25">
        <v>3604.37331834508</v>
      </c>
      <c r="DY3217" s="25">
        <v>6034.6374477714398</v>
      </c>
      <c r="DZ3217" s="25">
        <v>1902.40358780512</v>
      </c>
      <c r="EA3217" s="25"/>
      <c r="EB3217" s="25"/>
      <c r="EC3217" s="25">
        <v>2039.7648773337901</v>
      </c>
      <c r="ED3217" s="25">
        <v>3101.2536095570299</v>
      </c>
      <c r="EE3217" s="25">
        <v>4110</v>
      </c>
    </row>
    <row r="3218" spans="110:135" x14ac:dyDescent="0.2">
      <c r="DF3218" s="24" t="s">
        <v>7059</v>
      </c>
      <c r="DG3218" s="24" t="s">
        <v>212</v>
      </c>
      <c r="DH3218" s="25">
        <v>3857.5398609142298</v>
      </c>
      <c r="DI3218" s="25">
        <v>3358</v>
      </c>
      <c r="DJ3218" s="25">
        <v>118.868128432495</v>
      </c>
      <c r="DK3218" s="25"/>
      <c r="DL3218" s="25">
        <v>3358</v>
      </c>
      <c r="DM3218" s="25">
        <v>428.28387470000001</v>
      </c>
      <c r="DN3218" s="25"/>
      <c r="DO3218" s="25"/>
      <c r="DP3218" s="25">
        <v>517.37626998698795</v>
      </c>
      <c r="DQ3218" s="25"/>
      <c r="DR3218" s="25"/>
      <c r="DS3218" s="25">
        <v>939.58756366778402</v>
      </c>
      <c r="DT3218" s="25"/>
      <c r="DU3218" s="25">
        <v>741.34257656763998</v>
      </c>
      <c r="DV3218" s="25"/>
      <c r="DW3218" s="25">
        <v>6503.9077675680301</v>
      </c>
      <c r="DX3218" s="25">
        <v>3585.44899518285</v>
      </c>
      <c r="DY3218" s="25"/>
      <c r="DZ3218" s="25"/>
      <c r="EA3218" s="25"/>
      <c r="EB3218" s="25">
        <v>3843.9117005548201</v>
      </c>
      <c r="EC3218" s="25"/>
      <c r="ED3218" s="25"/>
      <c r="EE3218" s="25">
        <v>14800</v>
      </c>
    </row>
    <row r="3219" spans="110:135" x14ac:dyDescent="0.2">
      <c r="DF3219" s="24" t="s">
        <v>7670</v>
      </c>
      <c r="DG3219" s="24" t="s">
        <v>212</v>
      </c>
      <c r="DH3219" s="25">
        <v>5237.6237315402504</v>
      </c>
      <c r="DI3219" s="25">
        <v>3358.7030794961902</v>
      </c>
      <c r="DJ3219" s="25">
        <v>105.633099995292</v>
      </c>
      <c r="DK3219" s="25"/>
      <c r="DL3219" s="25">
        <v>22092</v>
      </c>
      <c r="DM3219" s="25">
        <v>3500.646765</v>
      </c>
      <c r="DN3219" s="25"/>
      <c r="DO3219" s="25"/>
      <c r="DP3219" s="25">
        <v>2466.6980526777102</v>
      </c>
      <c r="DQ3219" s="25"/>
      <c r="DR3219" s="25"/>
      <c r="DS3219" s="25">
        <v>1790.91395007295</v>
      </c>
      <c r="DT3219" s="25">
        <v>11658.3809020032</v>
      </c>
      <c r="DU3219" s="25">
        <v>7449.3430528977196</v>
      </c>
      <c r="DV3219" s="25">
        <v>3319.9281802600699</v>
      </c>
      <c r="DW3219" s="25">
        <v>1962.77327902511</v>
      </c>
      <c r="DX3219" s="25"/>
      <c r="DY3219" s="25">
        <v>3397.47797873231</v>
      </c>
      <c r="DZ3219" s="25">
        <v>3284.3983504683001</v>
      </c>
      <c r="EA3219" s="25">
        <v>2134.8905802243999</v>
      </c>
      <c r="EB3219" s="25">
        <v>3789.9724305721502</v>
      </c>
      <c r="EC3219" s="25"/>
      <c r="ED3219" s="25">
        <v>4629.3087196295601</v>
      </c>
      <c r="EE3219" s="25">
        <v>1850</v>
      </c>
    </row>
    <row r="3220" spans="110:135" x14ac:dyDescent="0.2">
      <c r="DF3220" s="24" t="s">
        <v>6787</v>
      </c>
      <c r="DG3220" s="24" t="s">
        <v>212</v>
      </c>
      <c r="DH3220" s="25">
        <v>3976.9689188346301</v>
      </c>
      <c r="DI3220" s="25">
        <v>3359.53438667709</v>
      </c>
      <c r="DJ3220" s="25">
        <v>72.864320601114798</v>
      </c>
      <c r="DK3220" s="25"/>
      <c r="DL3220" s="25">
        <v>4292</v>
      </c>
      <c r="DM3220" s="25">
        <v>870.65079070000002</v>
      </c>
      <c r="DN3220" s="25"/>
      <c r="DO3220" s="25">
        <v>3568.4167480000001</v>
      </c>
      <c r="DP3220" s="25">
        <v>1383.3559906493899</v>
      </c>
      <c r="DQ3220" s="25"/>
      <c r="DR3220" s="25">
        <v>2074.6240958496601</v>
      </c>
      <c r="DS3220" s="25">
        <v>4920.8401254212904</v>
      </c>
      <c r="DT3220" s="25">
        <v>5095.6382308516404</v>
      </c>
      <c r="DU3220" s="25">
        <v>2878.1242446942902</v>
      </c>
      <c r="DV3220" s="25"/>
      <c r="DW3220" s="25">
        <v>11509.8263400754</v>
      </c>
      <c r="DX3220" s="25"/>
      <c r="DY3220" s="25">
        <v>3150.6520253541798</v>
      </c>
      <c r="DZ3220" s="25">
        <v>1609.4984344197601</v>
      </c>
      <c r="EA3220" s="25"/>
      <c r="EB3220" s="25"/>
      <c r="EC3220" s="25"/>
      <c r="ED3220" s="25"/>
      <c r="EE3220" s="25">
        <v>6370</v>
      </c>
    </row>
    <row r="3221" spans="110:135" x14ac:dyDescent="0.2">
      <c r="DF3221" s="24" t="s">
        <v>5244</v>
      </c>
      <c r="DG3221" s="24" t="s">
        <v>212</v>
      </c>
      <c r="DH3221" s="25">
        <v>3233.2504969648198</v>
      </c>
      <c r="DI3221" s="25">
        <v>3361.1736619660001</v>
      </c>
      <c r="DJ3221" s="25">
        <v>55.012327725307898</v>
      </c>
      <c r="DK3221" s="25"/>
      <c r="DL3221" s="25">
        <v>4441</v>
      </c>
      <c r="DM3221" s="25">
        <v>202.697339</v>
      </c>
      <c r="DN3221" s="25"/>
      <c r="DO3221" s="25"/>
      <c r="DP3221" s="25">
        <v>1620.2989602990799</v>
      </c>
      <c r="DQ3221" s="25">
        <v>4909.8248362059003</v>
      </c>
      <c r="DR3221" s="25"/>
      <c r="DS3221" s="25">
        <v>1883.5114993785401</v>
      </c>
      <c r="DT3221" s="25">
        <v>4384.5963376694999</v>
      </c>
      <c r="DU3221" s="25">
        <v>6039.3005151274501</v>
      </c>
      <c r="DV3221" s="25"/>
      <c r="DW3221" s="25">
        <v>2128.9281580356901</v>
      </c>
      <c r="DX3221" s="25"/>
      <c r="DY3221" s="25"/>
      <c r="DZ3221" s="25">
        <v>3092.3473239320001</v>
      </c>
      <c r="EA3221" s="25"/>
      <c r="EB3221" s="25"/>
      <c r="EC3221" s="25"/>
      <c r="ED3221" s="25"/>
      <c r="EE3221" s="25">
        <v>3630</v>
      </c>
    </row>
    <row r="3222" spans="110:135" x14ac:dyDescent="0.2">
      <c r="DF3222" s="24" t="s">
        <v>7538</v>
      </c>
      <c r="DG3222" s="24" t="s">
        <v>212</v>
      </c>
      <c r="DH3222" s="25">
        <v>4634.0433190428803</v>
      </c>
      <c r="DI3222" s="25">
        <v>3362.3177975133399</v>
      </c>
      <c r="DJ3222" s="25">
        <v>64.590254056606497</v>
      </c>
      <c r="DK3222" s="25"/>
      <c r="DL3222" s="25">
        <v>9448</v>
      </c>
      <c r="DM3222" s="25">
        <v>7345.2744819999998</v>
      </c>
      <c r="DN3222" s="25">
        <v>3009.00776</v>
      </c>
      <c r="DO3222" s="25">
        <v>3958.7521129000002</v>
      </c>
      <c r="DP3222" s="25">
        <v>9702.9626425415208</v>
      </c>
      <c r="DQ3222" s="25">
        <v>2700.5383161081299</v>
      </c>
      <c r="DR3222" s="25">
        <v>7546.7655399324503</v>
      </c>
      <c r="DS3222" s="25">
        <v>7345.1406045960002</v>
      </c>
      <c r="DT3222" s="25">
        <v>2411.2508472637401</v>
      </c>
      <c r="DU3222" s="25">
        <v>3263.4169172092302</v>
      </c>
      <c r="DV3222" s="25"/>
      <c r="DW3222" s="25">
        <v>1973.89089220501</v>
      </c>
      <c r="DX3222" s="25"/>
      <c r="DY3222" s="25"/>
      <c r="DZ3222" s="25">
        <v>1989.3876740267201</v>
      </c>
      <c r="EA3222" s="25"/>
      <c r="EB3222" s="25"/>
      <c r="EC3222" s="25"/>
      <c r="ED3222" s="25">
        <v>3461.21867781746</v>
      </c>
      <c r="EE3222" s="25">
        <v>721</v>
      </c>
    </row>
    <row r="3223" spans="110:135" x14ac:dyDescent="0.2">
      <c r="DF3223" s="24" t="s">
        <v>5478</v>
      </c>
      <c r="DG3223" s="24" t="s">
        <v>212</v>
      </c>
      <c r="DH3223" s="25">
        <v>3305.2394639816298</v>
      </c>
      <c r="DI3223" s="25">
        <v>3364.1521786141102</v>
      </c>
      <c r="DJ3223" s="25">
        <v>62.312167511029301</v>
      </c>
      <c r="DK3223" s="25">
        <v>603</v>
      </c>
      <c r="DL3223" s="25">
        <v>6847</v>
      </c>
      <c r="DM3223" s="25">
        <v>879.97877189999997</v>
      </c>
      <c r="DN3223" s="25"/>
      <c r="DO3223" s="25"/>
      <c r="DP3223" s="25">
        <v>4425.84904857735</v>
      </c>
      <c r="DQ3223" s="25">
        <v>3179.12968001019</v>
      </c>
      <c r="DR3223" s="25">
        <v>2229.0189889878402</v>
      </c>
      <c r="DS3223" s="25">
        <v>1000.9972267735</v>
      </c>
      <c r="DT3223" s="25"/>
      <c r="DU3223" s="25">
        <v>6751.6742904016801</v>
      </c>
      <c r="DV3223" s="25">
        <v>3945.9719314925601</v>
      </c>
      <c r="DW3223" s="25"/>
      <c r="DX3223" s="25">
        <v>3549.17467721804</v>
      </c>
      <c r="DY3223" s="25"/>
      <c r="DZ3223" s="25">
        <v>2501.0789524184202</v>
      </c>
      <c r="EA3223" s="25"/>
      <c r="EB3223" s="25"/>
      <c r="EC3223" s="25"/>
      <c r="ED3223" s="25"/>
      <c r="EE3223" s="25">
        <v>3750</v>
      </c>
    </row>
    <row r="3224" spans="110:135" x14ac:dyDescent="0.2">
      <c r="DF3224" s="24" t="s">
        <v>5872</v>
      </c>
      <c r="DG3224" s="24" t="s">
        <v>212</v>
      </c>
      <c r="DH3224" s="25">
        <v>3287.9570040674898</v>
      </c>
      <c r="DI3224" s="25">
        <v>3370.9733524998101</v>
      </c>
      <c r="DJ3224" s="25">
        <v>44.158396526114203</v>
      </c>
      <c r="DK3224" s="25"/>
      <c r="DL3224" s="25">
        <v>2042</v>
      </c>
      <c r="DM3224" s="25">
        <v>502.92289019999998</v>
      </c>
      <c r="DN3224" s="25"/>
      <c r="DO3224" s="25"/>
      <c r="DP3224" s="25">
        <v>3457.54835453131</v>
      </c>
      <c r="DQ3224" s="25"/>
      <c r="DR3224" s="25"/>
      <c r="DS3224" s="25">
        <v>1762.4012267815001</v>
      </c>
      <c r="DT3224" s="25"/>
      <c r="DU3224" s="25">
        <v>5347.7423510728004</v>
      </c>
      <c r="DV3224" s="25">
        <v>4635.4755099500799</v>
      </c>
      <c r="DW3224" s="25"/>
      <c r="DX3224" s="25">
        <v>4435.0341611383001</v>
      </c>
      <c r="DY3224" s="25"/>
      <c r="DZ3224" s="25">
        <v>3284.3983504683001</v>
      </c>
      <c r="EA3224" s="25"/>
      <c r="EB3224" s="25">
        <v>3942.5480250370501</v>
      </c>
      <c r="EC3224" s="25">
        <v>2066.8538373473998</v>
      </c>
      <c r="ED3224" s="25">
        <v>4778.5593422831498</v>
      </c>
      <c r="EE3224" s="25">
        <v>3200</v>
      </c>
    </row>
    <row r="3225" spans="110:135" x14ac:dyDescent="0.2">
      <c r="DF3225" s="24" t="s">
        <v>5952</v>
      </c>
      <c r="DG3225" s="24" t="s">
        <v>212</v>
      </c>
      <c r="DH3225" s="25">
        <v>3508.3396930480299</v>
      </c>
      <c r="DI3225" s="25">
        <v>3370.9900040013099</v>
      </c>
      <c r="DJ3225" s="25">
        <v>48.841575803365103</v>
      </c>
      <c r="DK3225" s="25"/>
      <c r="DL3225" s="25">
        <v>2982</v>
      </c>
      <c r="DM3225" s="25">
        <v>769.22324749999996</v>
      </c>
      <c r="DN3225" s="25">
        <v>2455.550988</v>
      </c>
      <c r="DO3225" s="25">
        <v>8027.0657701</v>
      </c>
      <c r="DP3225" s="25">
        <v>5025.6861957593001</v>
      </c>
      <c r="DQ3225" s="25"/>
      <c r="DR3225" s="25">
        <v>3943.1162840880402</v>
      </c>
      <c r="DS3225" s="25">
        <v>2420.1462163327401</v>
      </c>
      <c r="DT3225" s="25">
        <v>4254.74805044596</v>
      </c>
      <c r="DU3225" s="25">
        <v>2626.8227065403598</v>
      </c>
      <c r="DV3225" s="25">
        <v>4364.9188929186203</v>
      </c>
      <c r="DW3225" s="25">
        <v>3668.9014033848198</v>
      </c>
      <c r="DX3225" s="25">
        <v>4929.1938835780102</v>
      </c>
      <c r="DY3225" s="25">
        <v>2987.0814421179398</v>
      </c>
      <c r="DZ3225" s="25">
        <v>3485.7836143950699</v>
      </c>
      <c r="EA3225" s="25"/>
      <c r="EB3225" s="25"/>
      <c r="EC3225" s="25"/>
      <c r="ED3225" s="25">
        <v>3256.1963936075499</v>
      </c>
      <c r="EE3225" s="25">
        <v>937</v>
      </c>
    </row>
    <row r="3226" spans="110:135" x14ac:dyDescent="0.2">
      <c r="DF3226" s="24" t="s">
        <v>4271</v>
      </c>
      <c r="DG3226" s="24" t="s">
        <v>212</v>
      </c>
      <c r="DH3226" s="25">
        <v>2973.8349794013202</v>
      </c>
      <c r="DI3226" s="25">
        <v>3371</v>
      </c>
      <c r="DJ3226" s="25">
        <v>54.862538522294898</v>
      </c>
      <c r="DK3226" s="25"/>
      <c r="DL3226" s="25">
        <v>3371</v>
      </c>
      <c r="DM3226" s="25">
        <v>2135.2774559999998</v>
      </c>
      <c r="DN3226" s="25"/>
      <c r="DO3226" s="25">
        <v>4266.8186106000003</v>
      </c>
      <c r="DP3226" s="25">
        <v>4089.2704124977899</v>
      </c>
      <c r="DQ3226" s="25">
        <v>5714.0356296610198</v>
      </c>
      <c r="DR3226" s="25">
        <v>3702.2643437218499</v>
      </c>
      <c r="DS3226" s="25">
        <v>4532.1675668651296</v>
      </c>
      <c r="DT3226" s="25">
        <v>3589.78076181397</v>
      </c>
      <c r="DU3226" s="25">
        <v>495.99613673711599</v>
      </c>
      <c r="DV3226" s="25"/>
      <c r="DW3226" s="25">
        <v>1757.5570674543501</v>
      </c>
      <c r="DX3226" s="25"/>
      <c r="DY3226" s="25"/>
      <c r="DZ3226" s="25">
        <v>1785.4353599502599</v>
      </c>
      <c r="EA3226" s="25"/>
      <c r="EB3226" s="25"/>
      <c r="EC3226" s="25"/>
      <c r="ED3226" s="25">
        <v>3121.35138691572</v>
      </c>
      <c r="EE3226" s="25">
        <v>98.9</v>
      </c>
    </row>
    <row r="3227" spans="110:135" x14ac:dyDescent="0.2">
      <c r="DF3227" s="24" t="s">
        <v>6235</v>
      </c>
      <c r="DG3227" s="24" t="s">
        <v>212</v>
      </c>
      <c r="DH3227" s="25">
        <v>3498.0839925820001</v>
      </c>
      <c r="DI3227" s="25">
        <v>3371.4968913028301</v>
      </c>
      <c r="DJ3227" s="25">
        <v>40.995876929959401</v>
      </c>
      <c r="DK3227" s="25"/>
      <c r="DL3227" s="25"/>
      <c r="DM3227" s="25">
        <v>2053.080136</v>
      </c>
      <c r="DN3227" s="25">
        <v>1889.2258589999999</v>
      </c>
      <c r="DO3227" s="25"/>
      <c r="DP3227" s="25">
        <v>3335.37895883388</v>
      </c>
      <c r="DQ3227" s="25">
        <v>7073.2371564650402</v>
      </c>
      <c r="DR3227" s="25">
        <v>1289.09523232629</v>
      </c>
      <c r="DS3227" s="25">
        <v>3931.97445070103</v>
      </c>
      <c r="DT3227" s="25"/>
      <c r="DU3227" s="25">
        <v>3371.4968913028301</v>
      </c>
      <c r="DV3227" s="25"/>
      <c r="DW3227" s="25">
        <v>3203.9187702459999</v>
      </c>
      <c r="DX3227" s="25">
        <v>3543.5308703228402</v>
      </c>
      <c r="DY3227" s="25">
        <v>3600.44370043042</v>
      </c>
      <c r="DZ3227" s="25"/>
      <c r="EA3227" s="25">
        <v>4672.9033891532299</v>
      </c>
      <c r="EB3227" s="25"/>
      <c r="EC3227" s="25">
        <v>4254.6100951769004</v>
      </c>
      <c r="ED3227" s="25">
        <v>3256.1963936075499</v>
      </c>
      <c r="EE3227" s="25"/>
    </row>
    <row r="3228" spans="110:135" x14ac:dyDescent="0.2">
      <c r="DF3228" s="24" t="s">
        <v>6817</v>
      </c>
      <c r="DG3228" s="24" t="s">
        <v>212</v>
      </c>
      <c r="DH3228" s="25">
        <v>3918.80313258569</v>
      </c>
      <c r="DI3228" s="25">
        <v>3374.5058672032201</v>
      </c>
      <c r="DJ3228" s="25">
        <v>51.341763754667703</v>
      </c>
      <c r="DK3228" s="25"/>
      <c r="DL3228" s="25">
        <v>2009</v>
      </c>
      <c r="DM3228" s="25">
        <v>5194.4286119999997</v>
      </c>
      <c r="DN3228" s="25"/>
      <c r="DO3228" s="25">
        <v>4600.9705014000001</v>
      </c>
      <c r="DP3228" s="25">
        <v>3611.79877398298</v>
      </c>
      <c r="DQ3228" s="25">
        <v>1605.1503124040701</v>
      </c>
      <c r="DR3228" s="25">
        <v>4472.12915906127</v>
      </c>
      <c r="DS3228" s="25">
        <v>8376.0882800531399</v>
      </c>
      <c r="DT3228" s="25">
        <v>1877.69152350531</v>
      </c>
      <c r="DU3228" s="25">
        <v>5904.7572422306903</v>
      </c>
      <c r="DV3228" s="25">
        <v>3137.2129604234701</v>
      </c>
      <c r="DW3228" s="25">
        <v>2783.5349228215</v>
      </c>
      <c r="DX3228" s="25"/>
      <c r="DY3228" s="25"/>
      <c r="DZ3228" s="25">
        <v>2275.2249639097599</v>
      </c>
      <c r="EA3228" s="25"/>
      <c r="EB3228" s="25"/>
      <c r="EC3228" s="25">
        <v>2525.2566044074101</v>
      </c>
      <c r="ED3228" s="25"/>
      <c r="EE3228" s="25">
        <v>6490</v>
      </c>
    </row>
    <row r="3229" spans="110:135" x14ac:dyDescent="0.2">
      <c r="DF3229" s="24" t="s">
        <v>5524</v>
      </c>
      <c r="DG3229" s="24" t="s">
        <v>212</v>
      </c>
      <c r="DH3229" s="25">
        <v>3733.9628676360298</v>
      </c>
      <c r="DI3229" s="25">
        <v>3376.5368824912598</v>
      </c>
      <c r="DJ3229" s="25">
        <v>77.223593080675101</v>
      </c>
      <c r="DK3229" s="25">
        <v>966</v>
      </c>
      <c r="DL3229" s="25">
        <v>5822</v>
      </c>
      <c r="DM3229" s="25">
        <v>642.63233930000001</v>
      </c>
      <c r="DN3229" s="25"/>
      <c r="DO3229" s="25">
        <v>4439.4364339000003</v>
      </c>
      <c r="DP3229" s="25">
        <v>5008.9719272073298</v>
      </c>
      <c r="DQ3229" s="25">
        <v>2020.99110876074</v>
      </c>
      <c r="DR3229" s="25">
        <v>4015.1818981851602</v>
      </c>
      <c r="DS3229" s="25">
        <v>2737.8918667973599</v>
      </c>
      <c r="DT3229" s="25">
        <v>5709.3959305337403</v>
      </c>
      <c r="DU3229" s="25">
        <v>10704.097472252301</v>
      </c>
      <c r="DV3229" s="25"/>
      <c r="DW3229" s="25">
        <v>1150.95543469565</v>
      </c>
      <c r="DX3229" s="25"/>
      <c r="DY3229" s="25"/>
      <c r="DZ3229" s="25"/>
      <c r="EA3229" s="25"/>
      <c r="EB3229" s="25"/>
      <c r="EC3229" s="25"/>
      <c r="ED3229" s="25"/>
      <c r="EE3229" s="25">
        <v>1590</v>
      </c>
    </row>
    <row r="3230" spans="110:135" x14ac:dyDescent="0.2">
      <c r="DF3230" s="24" t="s">
        <v>6393</v>
      </c>
      <c r="DG3230" s="24" t="s">
        <v>212</v>
      </c>
      <c r="DH3230" s="25">
        <v>3635.3369984211099</v>
      </c>
      <c r="DI3230" s="25">
        <v>3378.2572315901198</v>
      </c>
      <c r="DJ3230" s="25">
        <v>51.906716790318697</v>
      </c>
      <c r="DK3230" s="25"/>
      <c r="DL3230" s="25">
        <v>4259</v>
      </c>
      <c r="DM3230" s="25">
        <v>2292.2678390000001</v>
      </c>
      <c r="DN3230" s="25">
        <v>7497.6820340000004</v>
      </c>
      <c r="DO3230" s="25">
        <v>6224.1817755000002</v>
      </c>
      <c r="DP3230" s="25">
        <v>3791.1821454881601</v>
      </c>
      <c r="DQ3230" s="25">
        <v>3851.4752937851599</v>
      </c>
      <c r="DR3230" s="25">
        <v>1449.5482382273799</v>
      </c>
      <c r="DS3230" s="25">
        <v>5535.9421495571896</v>
      </c>
      <c r="DT3230" s="25"/>
      <c r="DU3230" s="25">
        <v>5819.8993004019203</v>
      </c>
      <c r="DV3230" s="25"/>
      <c r="DW3230" s="25"/>
      <c r="DX3230" s="25">
        <v>3378.2572315901198</v>
      </c>
      <c r="DY3230" s="25">
        <v>2706.7727932104899</v>
      </c>
      <c r="DZ3230" s="25">
        <v>1717.95386310663</v>
      </c>
      <c r="EA3230" s="25">
        <v>1640.94159297121</v>
      </c>
      <c r="EB3230" s="25"/>
      <c r="EC3230" s="25">
        <v>2174.95071947836</v>
      </c>
      <c r="ED3230" s="25"/>
      <c r="EE3230" s="25">
        <v>2190</v>
      </c>
    </row>
    <row r="3231" spans="110:135" x14ac:dyDescent="0.2">
      <c r="DF3231" s="24" t="s">
        <v>6459</v>
      </c>
      <c r="DG3231" s="24" t="s">
        <v>212</v>
      </c>
      <c r="DH3231" s="25">
        <v>3503.8494548213298</v>
      </c>
      <c r="DI3231" s="25">
        <v>3379.15210322756</v>
      </c>
      <c r="DJ3231" s="25">
        <v>59.879916838539998</v>
      </c>
      <c r="DK3231" s="25"/>
      <c r="DL3231" s="25">
        <v>6031</v>
      </c>
      <c r="DM3231" s="25">
        <v>546.79085439999994</v>
      </c>
      <c r="DN3231" s="25"/>
      <c r="DO3231" s="25"/>
      <c r="DP3231" s="25">
        <v>522.47149555331703</v>
      </c>
      <c r="DQ3231" s="25">
        <v>6282.6998285297796</v>
      </c>
      <c r="DR3231" s="25"/>
      <c r="DS3231" s="25">
        <v>1177.6634532851399</v>
      </c>
      <c r="DT3231" s="25"/>
      <c r="DU3231" s="25">
        <v>7279.2387038188699</v>
      </c>
      <c r="DV3231" s="25">
        <v>3161.8214887738</v>
      </c>
      <c r="DW3231" s="25">
        <v>3379.15210322756</v>
      </c>
      <c r="DX3231" s="25"/>
      <c r="DY3231" s="25">
        <v>3670.86784513356</v>
      </c>
      <c r="DZ3231" s="25">
        <v>4120.6109350513898</v>
      </c>
      <c r="EA3231" s="25"/>
      <c r="EB3231" s="25"/>
      <c r="EC3231" s="25">
        <v>2908.2638089679299</v>
      </c>
      <c r="ED3231" s="25">
        <v>3669.4623959359101</v>
      </c>
      <c r="EE3231" s="25">
        <v>2800</v>
      </c>
    </row>
    <row r="3232" spans="110:135" x14ac:dyDescent="0.2">
      <c r="DF3232" s="24" t="s">
        <v>6548</v>
      </c>
      <c r="DG3232" s="24" t="s">
        <v>212</v>
      </c>
      <c r="DH3232" s="25">
        <v>3516.4520478924101</v>
      </c>
      <c r="DI3232" s="25">
        <v>3379.98264010107</v>
      </c>
      <c r="DJ3232" s="25">
        <v>42.113809126014601</v>
      </c>
      <c r="DK3232" s="25"/>
      <c r="DL3232" s="25">
        <v>7244</v>
      </c>
      <c r="DM3232" s="25">
        <v>2186.7621450000001</v>
      </c>
      <c r="DN3232" s="25">
        <v>2218.7873570000002</v>
      </c>
      <c r="DO3232" s="25"/>
      <c r="DP3232" s="25">
        <v>2638.6362859805099</v>
      </c>
      <c r="DQ3232" s="25"/>
      <c r="DR3232" s="25">
        <v>3324.6315130828398</v>
      </c>
      <c r="DS3232" s="25">
        <v>3664.0098936101799</v>
      </c>
      <c r="DT3232" s="25"/>
      <c r="DU3232" s="25">
        <v>6127.1180313123004</v>
      </c>
      <c r="DV3232" s="25">
        <v>2239.4308301497699</v>
      </c>
      <c r="DW3232" s="25"/>
      <c r="DX3232" s="25"/>
      <c r="DY3232" s="25">
        <v>2552.8733431932201</v>
      </c>
      <c r="DZ3232" s="25">
        <v>3504.59547898444</v>
      </c>
      <c r="EA3232" s="25">
        <v>3863.5611931639601</v>
      </c>
      <c r="EB3232" s="25"/>
      <c r="EC3232" s="25">
        <v>3435.3337671192899</v>
      </c>
      <c r="ED3232" s="25">
        <v>3620.5888318971802</v>
      </c>
      <c r="EE3232" s="25">
        <v>2610</v>
      </c>
    </row>
    <row r="3233" spans="110:135" x14ac:dyDescent="0.2">
      <c r="DF3233" s="24" t="s">
        <v>5881</v>
      </c>
      <c r="DG3233" s="24" t="s">
        <v>212</v>
      </c>
      <c r="DH3233" s="25">
        <v>3600.13248765352</v>
      </c>
      <c r="DI3233" s="25">
        <v>3382</v>
      </c>
      <c r="DJ3233" s="25">
        <v>69.574617803596794</v>
      </c>
      <c r="DK3233" s="25"/>
      <c r="DL3233" s="25">
        <v>3684</v>
      </c>
      <c r="DM3233" s="25">
        <v>856.14512400000001</v>
      </c>
      <c r="DN3233" s="25">
        <v>1363.8376060000001</v>
      </c>
      <c r="DO3233" s="25">
        <v>197.51015479</v>
      </c>
      <c r="DP3233" s="25">
        <v>6043.9319727941302</v>
      </c>
      <c r="DQ3233" s="25">
        <v>6431.9053230647496</v>
      </c>
      <c r="DR3233" s="25">
        <v>6760.9586710062604</v>
      </c>
      <c r="DS3233" s="25">
        <v>5899.7911678550199</v>
      </c>
      <c r="DT3233" s="25">
        <v>6010.2294991018998</v>
      </c>
      <c r="DU3233" s="25">
        <v>1742.3044173237499</v>
      </c>
      <c r="DV3233" s="25"/>
      <c r="DW3233" s="25">
        <v>1130.9759159063699</v>
      </c>
      <c r="DX3233" s="25"/>
      <c r="DY3233" s="25"/>
      <c r="DZ3233" s="25"/>
      <c r="EA3233" s="25"/>
      <c r="EB3233" s="25"/>
      <c r="EC3233" s="25"/>
      <c r="ED3233" s="25"/>
      <c r="EE3233" s="25">
        <v>3080</v>
      </c>
    </row>
    <row r="3234" spans="110:135" x14ac:dyDescent="0.2">
      <c r="DF3234" s="24" t="s">
        <v>6475</v>
      </c>
      <c r="DG3234" s="24" t="s">
        <v>212</v>
      </c>
      <c r="DH3234" s="25">
        <v>4762.4043788133404</v>
      </c>
      <c r="DI3234" s="25">
        <v>3383.3750843906</v>
      </c>
      <c r="DJ3234" s="25">
        <v>100.790869021227</v>
      </c>
      <c r="DK3234" s="25"/>
      <c r="DL3234" s="25"/>
      <c r="DM3234" s="25">
        <v>1641.2238339999999</v>
      </c>
      <c r="DN3234" s="25"/>
      <c r="DO3234" s="25"/>
      <c r="DP3234" s="25"/>
      <c r="DQ3234" s="25">
        <v>3680.5749555098901</v>
      </c>
      <c r="DR3234" s="25"/>
      <c r="DS3234" s="25"/>
      <c r="DT3234" s="25">
        <v>19905.477606906399</v>
      </c>
      <c r="DU3234" s="25">
        <v>4603.1671168910898</v>
      </c>
      <c r="DV3234" s="25">
        <v>2652.8038323645801</v>
      </c>
      <c r="DW3234" s="25">
        <v>4775.4404734977097</v>
      </c>
      <c r="DX3234" s="25">
        <v>7070.5155977172099</v>
      </c>
      <c r="DY3234" s="25">
        <v>4218.8469241901703</v>
      </c>
      <c r="DZ3234" s="25">
        <v>3383.3750843906</v>
      </c>
      <c r="EA3234" s="25">
        <v>2517.4594216487599</v>
      </c>
      <c r="EB3234" s="25"/>
      <c r="EC3234" s="25">
        <v>3168.39734580406</v>
      </c>
      <c r="ED3234" s="25">
        <v>3371.9747316530102</v>
      </c>
      <c r="EE3234" s="25">
        <v>922</v>
      </c>
    </row>
    <row r="3235" spans="110:135" x14ac:dyDescent="0.2">
      <c r="DF3235" s="24" t="s">
        <v>6765</v>
      </c>
      <c r="DG3235" s="24" t="s">
        <v>212</v>
      </c>
      <c r="DH3235" s="25">
        <v>3940.3726304506799</v>
      </c>
      <c r="DI3235" s="25">
        <v>3387.1956097217098</v>
      </c>
      <c r="DJ3235" s="25">
        <v>79.008447449818306</v>
      </c>
      <c r="DK3235" s="25"/>
      <c r="DL3235" s="25">
        <v>3887</v>
      </c>
      <c r="DM3235" s="25">
        <v>474.74729580000002</v>
      </c>
      <c r="DN3235" s="25"/>
      <c r="DO3235" s="25"/>
      <c r="DP3235" s="25">
        <v>2509.7261243459302</v>
      </c>
      <c r="DQ3235" s="25">
        <v>3008.8275146004398</v>
      </c>
      <c r="DR3235" s="25"/>
      <c r="DS3235" s="25">
        <v>2943.3829461534201</v>
      </c>
      <c r="DT3235" s="25">
        <v>4151.2942412725397</v>
      </c>
      <c r="DU3235" s="25">
        <v>1968.8239462635399</v>
      </c>
      <c r="DV3235" s="25">
        <v>6088.4526251274801</v>
      </c>
      <c r="DW3235" s="25">
        <v>3228.4020799888399</v>
      </c>
      <c r="DX3235" s="25">
        <v>3936.47261258141</v>
      </c>
      <c r="DY3235" s="25">
        <v>14734.648452187799</v>
      </c>
      <c r="DZ3235" s="25">
        <v>3556.7873970417099</v>
      </c>
      <c r="EA3235" s="25"/>
      <c r="EB3235" s="25">
        <v>3545.9891394545898</v>
      </c>
      <c r="EC3235" s="25">
        <v>2482.5445397038302</v>
      </c>
      <c r="ED3235" s="25">
        <v>3788.86317268936</v>
      </c>
      <c r="EE3235" s="25">
        <v>2740</v>
      </c>
    </row>
    <row r="3236" spans="110:135" x14ac:dyDescent="0.2">
      <c r="DF3236" s="24" t="s">
        <v>6165</v>
      </c>
      <c r="DG3236" s="24" t="s">
        <v>212</v>
      </c>
      <c r="DH3236" s="25">
        <v>4092.7264354814201</v>
      </c>
      <c r="DI3236" s="25">
        <v>3390.8797872123901</v>
      </c>
      <c r="DJ3236" s="25">
        <v>66.124595592373694</v>
      </c>
      <c r="DK3236" s="25"/>
      <c r="DL3236" s="25">
        <v>9519</v>
      </c>
      <c r="DM3236" s="25">
        <v>1715.3107680000001</v>
      </c>
      <c r="DN3236" s="25"/>
      <c r="DO3236" s="25"/>
      <c r="DP3236" s="25"/>
      <c r="DQ3236" s="25">
        <v>2077.1137468522802</v>
      </c>
      <c r="DR3236" s="25"/>
      <c r="DS3236" s="25">
        <v>2911.7595744247901</v>
      </c>
      <c r="DT3236" s="25">
        <v>6518.6504109878497</v>
      </c>
      <c r="DU3236" s="25">
        <v>4219.8132554907397</v>
      </c>
      <c r="DV3236" s="25"/>
      <c r="DW3236" s="25"/>
      <c r="DX3236" s="25"/>
      <c r="DY3236" s="25"/>
      <c r="DZ3236" s="25">
        <v>1910.16372809568</v>
      </c>
      <c r="EA3236" s="25"/>
      <c r="EB3236" s="25"/>
      <c r="EC3236" s="25"/>
      <c r="ED3236" s="25"/>
      <c r="EE3236" s="25">
        <v>3870</v>
      </c>
    </row>
    <row r="3237" spans="110:135" x14ac:dyDescent="0.2">
      <c r="DF3237" s="24" t="s">
        <v>4668</v>
      </c>
      <c r="DG3237" s="24" t="s">
        <v>212</v>
      </c>
      <c r="DH3237" s="25">
        <v>3634.6668897207801</v>
      </c>
      <c r="DI3237" s="25">
        <v>3391</v>
      </c>
      <c r="DJ3237" s="25">
        <v>98.074263710699199</v>
      </c>
      <c r="DK3237" s="25"/>
      <c r="DL3237" s="25">
        <v>3391</v>
      </c>
      <c r="DM3237" s="25">
        <v>196.48046020000001</v>
      </c>
      <c r="DN3237" s="25">
        <v>1297.3103189999999</v>
      </c>
      <c r="DO3237" s="25"/>
      <c r="DP3237" s="25"/>
      <c r="DQ3237" s="25"/>
      <c r="DR3237" s="25"/>
      <c r="DS3237" s="25">
        <v>5520.36666795775</v>
      </c>
      <c r="DT3237" s="25">
        <v>10179.3799110491</v>
      </c>
      <c r="DU3237" s="25">
        <v>4620.1308698385501</v>
      </c>
      <c r="DV3237" s="25"/>
      <c r="DW3237" s="25"/>
      <c r="DX3237" s="25"/>
      <c r="DY3237" s="25"/>
      <c r="DZ3237" s="25"/>
      <c r="EA3237" s="25"/>
      <c r="EB3237" s="25"/>
      <c r="EC3237" s="25"/>
      <c r="ED3237" s="25"/>
      <c r="EE3237" s="25">
        <v>238</v>
      </c>
    </row>
    <row r="3238" spans="110:135" x14ac:dyDescent="0.2">
      <c r="DF3238" s="24" t="s">
        <v>5931</v>
      </c>
      <c r="DG3238" s="24" t="s">
        <v>212</v>
      </c>
      <c r="DH3238" s="25">
        <v>3624.3007682064399</v>
      </c>
      <c r="DI3238" s="25">
        <v>3392.5154116031299</v>
      </c>
      <c r="DJ3238" s="25">
        <v>32.0605786807482</v>
      </c>
      <c r="DK3238" s="25"/>
      <c r="DL3238" s="25">
        <v>4420</v>
      </c>
      <c r="DM3238" s="25">
        <v>3087.489822</v>
      </c>
      <c r="DN3238" s="25"/>
      <c r="DO3238" s="25">
        <v>5435.2311533000002</v>
      </c>
      <c r="DP3238" s="25">
        <v>3650.70252150134</v>
      </c>
      <c r="DQ3238" s="25"/>
      <c r="DR3238" s="25"/>
      <c r="DS3238" s="25">
        <v>3784.2545368214501</v>
      </c>
      <c r="DT3238" s="25"/>
      <c r="DU3238" s="25">
        <v>5681.4571195368599</v>
      </c>
      <c r="DV3238" s="25">
        <v>2359.2698744999102</v>
      </c>
      <c r="DW3238" s="25"/>
      <c r="DX3238" s="25"/>
      <c r="DY3238" s="25"/>
      <c r="DZ3238" s="25">
        <v>2333.4972310161302</v>
      </c>
      <c r="EA3238" s="25">
        <v>2332.8907799920098</v>
      </c>
      <c r="EB3238" s="25"/>
      <c r="EC3238" s="25"/>
      <c r="ED3238" s="25">
        <v>3392.5154116031299</v>
      </c>
      <c r="EE3238" s="25">
        <v>3390</v>
      </c>
    </row>
    <row r="3239" spans="110:135" x14ac:dyDescent="0.2">
      <c r="DF3239" s="24" t="s">
        <v>6917</v>
      </c>
      <c r="DG3239" s="24" t="s">
        <v>212</v>
      </c>
      <c r="DH3239" s="25">
        <v>4080.6504559994901</v>
      </c>
      <c r="DI3239" s="25">
        <v>3398.0632150247302</v>
      </c>
      <c r="DJ3239" s="25">
        <v>66.061385723890695</v>
      </c>
      <c r="DK3239" s="25"/>
      <c r="DL3239" s="25">
        <v>11808</v>
      </c>
      <c r="DM3239" s="25">
        <v>767.2456641</v>
      </c>
      <c r="DN3239" s="25">
        <v>1811.2198699999999</v>
      </c>
      <c r="DO3239" s="25"/>
      <c r="DP3239" s="25">
        <v>4095.1115229436</v>
      </c>
      <c r="DQ3239" s="25">
        <v>3785.7978034676698</v>
      </c>
      <c r="DR3239" s="25">
        <v>1887.00220267432</v>
      </c>
      <c r="DS3239" s="25">
        <v>3731.8747770662399</v>
      </c>
      <c r="DT3239" s="25">
        <v>8506.0741664524303</v>
      </c>
      <c r="DU3239" s="25">
        <v>3398.0632150247302</v>
      </c>
      <c r="DV3239" s="25">
        <v>2728.5711467936499</v>
      </c>
      <c r="DW3239" s="25">
        <v>2481.4741902568699</v>
      </c>
      <c r="DX3239" s="25"/>
      <c r="DY3239" s="25">
        <v>3391.46984706894</v>
      </c>
      <c r="DZ3239" s="25">
        <v>2989.4023546242702</v>
      </c>
      <c r="EA3239" s="25">
        <v>4142.3105551188501</v>
      </c>
      <c r="EB3239" s="25"/>
      <c r="EC3239" s="25">
        <v>2584.1858506254598</v>
      </c>
      <c r="ED3239" s="25">
        <v>6693.2545857743798</v>
      </c>
      <c r="EE3239" s="25">
        <v>4570</v>
      </c>
    </row>
    <row r="3240" spans="110:135" x14ac:dyDescent="0.2">
      <c r="DF3240" s="24" t="s">
        <v>7540</v>
      </c>
      <c r="DG3240" s="24" t="s">
        <v>212</v>
      </c>
      <c r="DH3240" s="25">
        <v>5596.8628976311302</v>
      </c>
      <c r="DI3240" s="25">
        <v>3399.3665596005399</v>
      </c>
      <c r="DJ3240" s="25">
        <v>91.563859799619806</v>
      </c>
      <c r="DK3240" s="25"/>
      <c r="DL3240" s="25">
        <v>14751</v>
      </c>
      <c r="DM3240" s="25">
        <v>1255.8952870000001</v>
      </c>
      <c r="DN3240" s="25"/>
      <c r="DO3240" s="25">
        <v>4435.4631671999996</v>
      </c>
      <c r="DP3240" s="25">
        <v>5010.6146150716104</v>
      </c>
      <c r="DQ3240" s="25">
        <v>3399.3665596005399</v>
      </c>
      <c r="DR3240" s="25">
        <v>2899.7441948067399</v>
      </c>
      <c r="DS3240" s="25">
        <v>2838.0193503062201</v>
      </c>
      <c r="DT3240" s="25">
        <v>1745.64223893084</v>
      </c>
      <c r="DU3240" s="25">
        <v>14036.020665764299</v>
      </c>
      <c r="DV3240" s="25"/>
      <c r="DW3240" s="25"/>
      <c r="DX3240" s="25"/>
      <c r="DY3240" s="25"/>
      <c r="DZ3240" s="25"/>
      <c r="EA3240" s="25"/>
      <c r="EB3240" s="25"/>
      <c r="EC3240" s="25"/>
      <c r="ED3240" s="25"/>
      <c r="EE3240" s="25"/>
    </row>
    <row r="3241" spans="110:135" x14ac:dyDescent="0.2">
      <c r="DF3241" s="24" t="s">
        <v>6209</v>
      </c>
      <c r="DG3241" s="24" t="s">
        <v>274</v>
      </c>
      <c r="DH3241" s="25">
        <v>3262.0476343079599</v>
      </c>
      <c r="DI3241" s="25">
        <v>3401.84641306596</v>
      </c>
      <c r="DJ3241" s="25">
        <v>57.332833870712903</v>
      </c>
      <c r="DK3241" s="25"/>
      <c r="DL3241" s="25">
        <v>1517</v>
      </c>
      <c r="DM3241" s="25">
        <v>21.84075532</v>
      </c>
      <c r="DN3241" s="25"/>
      <c r="DO3241" s="25"/>
      <c r="DP3241" s="25">
        <v>1821.13322502457</v>
      </c>
      <c r="DQ3241" s="25"/>
      <c r="DR3241" s="25"/>
      <c r="DS3241" s="25">
        <v>2568.9107326445001</v>
      </c>
      <c r="DT3241" s="25"/>
      <c r="DU3241" s="25"/>
      <c r="DV3241" s="25">
        <v>5208.8851371515702</v>
      </c>
      <c r="DW3241" s="25"/>
      <c r="DX3241" s="25">
        <v>5669.4042591084899</v>
      </c>
      <c r="DY3241" s="25">
        <v>3548.63567311513</v>
      </c>
      <c r="DZ3241" s="25">
        <v>4273.2983480172197</v>
      </c>
      <c r="EA3241" s="25">
        <v>2602.2876260482299</v>
      </c>
      <c r="EB3241" s="25">
        <v>5525.8940524503696</v>
      </c>
      <c r="EC3241" s="25">
        <v>3401.84641306596</v>
      </c>
      <c r="ED3241" s="25">
        <v>5310.4830240575002</v>
      </c>
      <c r="EE3241" s="25">
        <v>937</v>
      </c>
    </row>
    <row r="3242" spans="110:135" x14ac:dyDescent="0.2">
      <c r="DF3242" s="24" t="s">
        <v>6595</v>
      </c>
      <c r="DG3242" s="24" t="s">
        <v>212</v>
      </c>
      <c r="DH3242" s="25">
        <v>3983.7195405428902</v>
      </c>
      <c r="DI3242" s="25">
        <v>3402.60108253321</v>
      </c>
      <c r="DJ3242" s="25">
        <v>64.318881921324007</v>
      </c>
      <c r="DK3242" s="25"/>
      <c r="DL3242" s="25">
        <v>2594</v>
      </c>
      <c r="DM3242" s="25">
        <v>5092.0756190000002</v>
      </c>
      <c r="DN3242" s="25"/>
      <c r="DO3242" s="25">
        <v>1088.08879114</v>
      </c>
      <c r="DP3242" s="25">
        <v>7063.4120816029499</v>
      </c>
      <c r="DQ3242" s="25">
        <v>3840.5626345048199</v>
      </c>
      <c r="DR3242" s="25"/>
      <c r="DS3242" s="25">
        <v>3844.8615950212602</v>
      </c>
      <c r="DT3242" s="25">
        <v>4972.13461832754</v>
      </c>
      <c r="DU3242" s="25">
        <v>10153.7717019762</v>
      </c>
      <c r="DV3242" s="25"/>
      <c r="DW3242" s="25">
        <v>2099.80166159288</v>
      </c>
      <c r="DX3242" s="25"/>
      <c r="DY3242" s="25"/>
      <c r="DZ3242" s="25">
        <v>2084.96944517887</v>
      </c>
      <c r="EA3242" s="25">
        <v>2964.6395305616102</v>
      </c>
      <c r="EB3242" s="25"/>
      <c r="EC3242" s="25">
        <v>2006.3168076085101</v>
      </c>
      <c r="ED3242" s="25"/>
      <c r="EE3242" s="25"/>
    </row>
    <row r="3243" spans="110:135" x14ac:dyDescent="0.2">
      <c r="DF3243" s="24" t="s">
        <v>6143</v>
      </c>
      <c r="DG3243" s="24" t="s">
        <v>212</v>
      </c>
      <c r="DH3243" s="25">
        <v>3718.9185373968699</v>
      </c>
      <c r="DI3243" s="25">
        <v>3403.1200056349999</v>
      </c>
      <c r="DJ3243" s="25">
        <v>50.992924415717098</v>
      </c>
      <c r="DK3243" s="25"/>
      <c r="DL3243" s="25">
        <v>3884</v>
      </c>
      <c r="DM3243" s="25">
        <v>916.91891999999996</v>
      </c>
      <c r="DN3243" s="25"/>
      <c r="DO3243" s="25">
        <v>7050.5506487000002</v>
      </c>
      <c r="DP3243" s="25">
        <v>4281.1635162881103</v>
      </c>
      <c r="DQ3243" s="25">
        <v>3630.0251791911101</v>
      </c>
      <c r="DR3243" s="25">
        <v>2291.4630420494</v>
      </c>
      <c r="DS3243" s="25">
        <v>4880.2564543386497</v>
      </c>
      <c r="DT3243" s="25"/>
      <c r="DU3243" s="25">
        <v>7615.54603071152</v>
      </c>
      <c r="DV3243" s="25">
        <v>2397.9378512102298</v>
      </c>
      <c r="DW3243" s="25">
        <v>2399.3334593988998</v>
      </c>
      <c r="DX3243" s="25"/>
      <c r="DY3243" s="25"/>
      <c r="DZ3243" s="25">
        <v>1879.15838276924</v>
      </c>
      <c r="EA3243" s="25">
        <v>2912.2912068200899</v>
      </c>
      <c r="EB3243" s="25"/>
      <c r="EC3243" s="25">
        <v>3176.2148320789001</v>
      </c>
      <c r="ED3243" s="25"/>
      <c r="EE3243" s="25">
        <v>4750</v>
      </c>
    </row>
    <row r="3244" spans="110:135" x14ac:dyDescent="0.2">
      <c r="DF3244" s="24" t="s">
        <v>207</v>
      </c>
      <c r="DG3244" s="24" t="s">
        <v>212</v>
      </c>
      <c r="DH3244" s="25">
        <v>3551.1625531043501</v>
      </c>
      <c r="DI3244" s="25">
        <v>3405.12233207902</v>
      </c>
      <c r="DJ3244" s="25">
        <v>49.104213583601101</v>
      </c>
      <c r="DK3244" s="25"/>
      <c r="DL3244" s="25">
        <v>6323</v>
      </c>
      <c r="DM3244" s="25">
        <v>2238.1744610000001</v>
      </c>
      <c r="DN3244" s="25">
        <v>1526.3062110000001</v>
      </c>
      <c r="DO3244" s="25"/>
      <c r="DP3244" s="25">
        <v>2610.5611742102801</v>
      </c>
      <c r="DQ3244" s="25"/>
      <c r="DR3244" s="25"/>
      <c r="DS3244" s="25">
        <v>3860.8715774120101</v>
      </c>
      <c r="DT3244" s="25">
        <v>5370.7499314446304</v>
      </c>
      <c r="DU3244" s="25">
        <v>6134.2482860647096</v>
      </c>
      <c r="DV3244" s="25"/>
      <c r="DW3244" s="25"/>
      <c r="DX3244" s="25">
        <v>3405.12233207902</v>
      </c>
      <c r="DY3244" s="25">
        <v>3457.72143695263</v>
      </c>
      <c r="DZ3244" s="25"/>
      <c r="EA3244" s="25"/>
      <c r="EB3244" s="25"/>
      <c r="EC3244" s="25">
        <v>2936.03267398459</v>
      </c>
      <c r="ED3244" s="25"/>
      <c r="EE3244" s="25">
        <v>1200</v>
      </c>
    </row>
    <row r="3245" spans="110:135" x14ac:dyDescent="0.2">
      <c r="DF3245" s="24" t="s">
        <v>6883</v>
      </c>
      <c r="DG3245" s="24" t="s">
        <v>212</v>
      </c>
      <c r="DH3245" s="25">
        <v>4144.9924545521299</v>
      </c>
      <c r="DI3245" s="25">
        <v>3407.3620097591102</v>
      </c>
      <c r="DJ3245" s="25">
        <v>65.002297381082599</v>
      </c>
      <c r="DK3245" s="25">
        <v>770</v>
      </c>
      <c r="DL3245" s="25">
        <v>11010</v>
      </c>
      <c r="DM3245" s="25">
        <v>1994.4467990000001</v>
      </c>
      <c r="DN3245" s="25"/>
      <c r="DO3245" s="25">
        <v>6189.1967760999996</v>
      </c>
      <c r="DP3245" s="25">
        <v>8789.7483875586604</v>
      </c>
      <c r="DQ3245" s="25">
        <v>4518.3430260354098</v>
      </c>
      <c r="DR3245" s="25">
        <v>5275.2013263783901</v>
      </c>
      <c r="DS3245" s="25">
        <v>3957.2972318299699</v>
      </c>
      <c r="DT3245" s="25">
        <v>5146.8643502432496</v>
      </c>
      <c r="DU3245" s="25">
        <v>3513.0199612957199</v>
      </c>
      <c r="DV3245" s="25">
        <v>2073.5529218628099</v>
      </c>
      <c r="DW3245" s="25">
        <v>2222.4667243830199</v>
      </c>
      <c r="DX3245" s="25"/>
      <c r="DY3245" s="25">
        <v>3301.7040582224899</v>
      </c>
      <c r="DZ3245" s="25">
        <v>2999.2457236495002</v>
      </c>
      <c r="EA3245" s="25">
        <v>1988.7919862747999</v>
      </c>
      <c r="EB3245" s="25"/>
      <c r="EC3245" s="25"/>
      <c r="ED3245" s="25"/>
      <c r="EE3245" s="25">
        <v>2570</v>
      </c>
    </row>
    <row r="3246" spans="110:135" x14ac:dyDescent="0.2">
      <c r="DF3246" s="24" t="s">
        <v>6450</v>
      </c>
      <c r="DG3246" s="24" t="s">
        <v>212</v>
      </c>
      <c r="DH3246" s="25">
        <v>3754.9548631370199</v>
      </c>
      <c r="DI3246" s="25">
        <v>3410.0044230561002</v>
      </c>
      <c r="DJ3246" s="25">
        <v>35.0998268453123</v>
      </c>
      <c r="DK3246" s="25"/>
      <c r="DL3246" s="25">
        <v>6727</v>
      </c>
      <c r="DM3246" s="25">
        <v>2045.788233</v>
      </c>
      <c r="DN3246" s="25"/>
      <c r="DO3246" s="25"/>
      <c r="DP3246" s="25">
        <v>3311.7852894982002</v>
      </c>
      <c r="DQ3246" s="25"/>
      <c r="DR3246" s="25">
        <v>4116.0041770362504</v>
      </c>
      <c r="DS3246" s="25">
        <v>5326.5506150854198</v>
      </c>
      <c r="DT3246" s="25"/>
      <c r="DU3246" s="25">
        <v>2437.3467423297402</v>
      </c>
      <c r="DV3246" s="25">
        <v>2959.8014578448601</v>
      </c>
      <c r="DW3246" s="25">
        <v>4004.7052631906099</v>
      </c>
      <c r="DX3246" s="25">
        <v>3729.6423373139201</v>
      </c>
      <c r="DY3246" s="25"/>
      <c r="DZ3246" s="25">
        <v>3410.0044230561002</v>
      </c>
      <c r="EA3246" s="25"/>
      <c r="EB3246" s="25"/>
      <c r="EC3246" s="25"/>
      <c r="ED3246" s="25">
        <v>3235.8749561520799</v>
      </c>
      <c r="EE3246" s="25"/>
    </row>
    <row r="3247" spans="110:135" x14ac:dyDescent="0.2">
      <c r="DF3247" s="24" t="s">
        <v>6367</v>
      </c>
      <c r="DG3247" s="24" t="s">
        <v>212</v>
      </c>
      <c r="DH3247" s="25">
        <v>3802.1283745647602</v>
      </c>
      <c r="DI3247" s="25">
        <v>3410.0963481306098</v>
      </c>
      <c r="DJ3247" s="25">
        <v>61.043330300780802</v>
      </c>
      <c r="DK3247" s="25">
        <v>1484</v>
      </c>
      <c r="DL3247" s="25">
        <v>2095</v>
      </c>
      <c r="DM3247" s="25">
        <v>1152.7578900000001</v>
      </c>
      <c r="DN3247" s="25"/>
      <c r="DO3247" s="25">
        <v>832.35214738000002</v>
      </c>
      <c r="DP3247" s="25">
        <v>5858.9138301031699</v>
      </c>
      <c r="DQ3247" s="25">
        <v>8476.0471598995791</v>
      </c>
      <c r="DR3247" s="25">
        <v>4096.0327580660396</v>
      </c>
      <c r="DS3247" s="25">
        <v>7332.6164086030403</v>
      </c>
      <c r="DT3247" s="25"/>
      <c r="DU3247" s="25">
        <v>6407.4703358304896</v>
      </c>
      <c r="DV3247" s="25">
        <v>3353.5500521314798</v>
      </c>
      <c r="DW3247" s="25">
        <v>1144.2879740943399</v>
      </c>
      <c r="DX3247" s="25">
        <v>3466.6426441297499</v>
      </c>
      <c r="DY3247" s="25">
        <v>3245.2001655064701</v>
      </c>
      <c r="DZ3247" s="25">
        <v>2602.0970895492601</v>
      </c>
      <c r="EA3247" s="25"/>
      <c r="EB3247" s="25">
        <v>5242.1218523424895</v>
      </c>
      <c r="EC3247" s="25"/>
      <c r="ED3247" s="25">
        <v>4044.96368539998</v>
      </c>
      <c r="EE3247" s="25"/>
    </row>
    <row r="3248" spans="110:135" x14ac:dyDescent="0.2">
      <c r="DF3248" s="24" t="s">
        <v>5698</v>
      </c>
      <c r="DG3248" s="24" t="s">
        <v>212</v>
      </c>
      <c r="DH3248" s="25">
        <v>3933.4485124852599</v>
      </c>
      <c r="DI3248" s="25">
        <v>3411.24661683656</v>
      </c>
      <c r="DJ3248" s="25">
        <v>62.0764047811846</v>
      </c>
      <c r="DK3248" s="25"/>
      <c r="DL3248" s="25">
        <v>3261</v>
      </c>
      <c r="DM3248" s="25">
        <v>867.33222450000005</v>
      </c>
      <c r="DN3248" s="25"/>
      <c r="DO3248" s="25">
        <v>5952.6856077000002</v>
      </c>
      <c r="DP3248" s="25">
        <v>5680.6270375397598</v>
      </c>
      <c r="DQ3248" s="25"/>
      <c r="DR3248" s="25">
        <v>4479.0165553789202</v>
      </c>
      <c r="DS3248" s="25">
        <v>5778.5896699938803</v>
      </c>
      <c r="DT3248" s="25">
        <v>9409.1005651111991</v>
      </c>
      <c r="DU3248" s="25">
        <v>3561.4932336731099</v>
      </c>
      <c r="DV3248" s="25"/>
      <c r="DW3248" s="25">
        <v>1879.78746150601</v>
      </c>
      <c r="DX3248" s="25"/>
      <c r="DY3248" s="25">
        <v>2737.8513702566702</v>
      </c>
      <c r="DZ3248" s="25">
        <v>1812.3055707716801</v>
      </c>
      <c r="EA3248" s="25">
        <v>1781.59285339188</v>
      </c>
      <c r="EB3248" s="25"/>
      <c r="EC3248" s="25"/>
      <c r="ED3248" s="25"/>
      <c r="EE3248" s="25"/>
    </row>
    <row r="3249" spans="110:135" x14ac:dyDescent="0.2">
      <c r="DF3249" s="24" t="s">
        <v>7310</v>
      </c>
      <c r="DG3249" s="24" t="s">
        <v>212</v>
      </c>
      <c r="DH3249" s="25">
        <v>4145.6155768325398</v>
      </c>
      <c r="DI3249" s="25">
        <v>3411.9858704082599</v>
      </c>
      <c r="DJ3249" s="25">
        <v>82.351150434446197</v>
      </c>
      <c r="DK3249" s="25">
        <v>1187</v>
      </c>
      <c r="DL3249" s="25">
        <v>17129</v>
      </c>
      <c r="DM3249" s="25">
        <v>2587.9178879999999</v>
      </c>
      <c r="DN3249" s="25">
        <v>1560.1862590000001</v>
      </c>
      <c r="DO3249" s="25">
        <v>1547.4040465</v>
      </c>
      <c r="DP3249" s="25">
        <v>2831.4530671634502</v>
      </c>
      <c r="DQ3249" s="25">
        <v>4569.9278617538703</v>
      </c>
      <c r="DR3249" s="25">
        <v>5883.0060097012502</v>
      </c>
      <c r="DS3249" s="25">
        <v>4984.4117729725504</v>
      </c>
      <c r="DT3249" s="25">
        <v>4673.3819852502902</v>
      </c>
      <c r="DU3249" s="25">
        <v>4573.2423624005096</v>
      </c>
      <c r="DV3249" s="25">
        <v>3411.9858704082599</v>
      </c>
      <c r="DW3249" s="25">
        <v>2948.08703762403</v>
      </c>
      <c r="DX3249" s="25">
        <v>3817.24113029096</v>
      </c>
      <c r="DY3249" s="25"/>
      <c r="DZ3249" s="25">
        <v>2907.37572504948</v>
      </c>
      <c r="EA3249" s="25">
        <v>2500.5628468145401</v>
      </c>
      <c r="EB3249" s="25"/>
      <c r="EC3249" s="25">
        <v>2529.7477774027602</v>
      </c>
      <c r="ED3249" s="25">
        <v>3774.7643194863899</v>
      </c>
      <c r="EE3249" s="25">
        <v>5350</v>
      </c>
    </row>
    <row r="3250" spans="110:135" x14ac:dyDescent="0.2">
      <c r="DF3250" s="24" t="s">
        <v>8569</v>
      </c>
      <c r="DG3250" s="24" t="s">
        <v>212</v>
      </c>
      <c r="DH3250" s="25">
        <v>5725.4122037290099</v>
      </c>
      <c r="DI3250" s="25">
        <v>3412.5112307525601</v>
      </c>
      <c r="DJ3250" s="25">
        <v>82.849296439117495</v>
      </c>
      <c r="DK3250" s="25">
        <v>1279</v>
      </c>
      <c r="DL3250" s="25">
        <v>4767</v>
      </c>
      <c r="DM3250" s="25">
        <v>1606.9456620000001</v>
      </c>
      <c r="DN3250" s="25"/>
      <c r="DO3250" s="25"/>
      <c r="DP3250" s="25">
        <v>15827.9395649904</v>
      </c>
      <c r="DQ3250" s="25">
        <v>11226.002533798401</v>
      </c>
      <c r="DR3250" s="25">
        <v>11943.823187899299</v>
      </c>
      <c r="DS3250" s="25">
        <v>12887.4825971296</v>
      </c>
      <c r="DT3250" s="25">
        <v>5729.7305796943301</v>
      </c>
      <c r="DU3250" s="25">
        <v>3144.5437856190301</v>
      </c>
      <c r="DV3250" s="25">
        <v>2947.3306064396402</v>
      </c>
      <c r="DW3250" s="25">
        <v>2430.1933179857001</v>
      </c>
      <c r="DX3250" s="25"/>
      <c r="DY3250" s="25">
        <v>3412.5112307525601</v>
      </c>
      <c r="DZ3250" s="25">
        <v>2555.5913791650401</v>
      </c>
      <c r="EA3250" s="25"/>
      <c r="EB3250" s="25"/>
      <c r="EC3250" s="25"/>
      <c r="ED3250" s="25">
        <v>3413.08861046117</v>
      </c>
      <c r="EE3250" s="25">
        <v>2710</v>
      </c>
    </row>
    <row r="3251" spans="110:135" x14ac:dyDescent="0.2">
      <c r="DF3251" s="24" t="s">
        <v>6426</v>
      </c>
      <c r="DG3251" s="24" t="s">
        <v>212</v>
      </c>
      <c r="DH3251" s="25">
        <v>3242.9344550308201</v>
      </c>
      <c r="DI3251" s="25">
        <v>3416.2478188945101</v>
      </c>
      <c r="DJ3251" s="25">
        <v>43.128324635637803</v>
      </c>
      <c r="DK3251" s="25"/>
      <c r="DL3251" s="25">
        <v>3184</v>
      </c>
      <c r="DM3251" s="25">
        <v>1405.1898229999999</v>
      </c>
      <c r="DN3251" s="25"/>
      <c r="DO3251" s="25"/>
      <c r="DP3251" s="25">
        <v>5937.9285683006501</v>
      </c>
      <c r="DQ3251" s="25"/>
      <c r="DR3251" s="25">
        <v>3718.7927131248998</v>
      </c>
      <c r="DS3251" s="25">
        <v>4135.3934954195302</v>
      </c>
      <c r="DT3251" s="25"/>
      <c r="DU3251" s="25">
        <v>1437.1768773833201</v>
      </c>
      <c r="DV3251" s="25">
        <v>2590.65921147569</v>
      </c>
      <c r="DW3251" s="25">
        <v>1276.49549274013</v>
      </c>
      <c r="DX3251" s="25">
        <v>4126.4225859997096</v>
      </c>
      <c r="DY3251" s="25">
        <v>2338.98348378632</v>
      </c>
      <c r="DZ3251" s="25">
        <v>2477.97737731812</v>
      </c>
      <c r="EA3251" s="25"/>
      <c r="EB3251" s="25"/>
      <c r="EC3251" s="25">
        <v>4123.5671040940997</v>
      </c>
      <c r="ED3251" s="25">
        <v>3648.4956377890298</v>
      </c>
      <c r="EE3251" s="25">
        <v>5000</v>
      </c>
    </row>
    <row r="3252" spans="110:135" x14ac:dyDescent="0.2">
      <c r="DF3252" s="24" t="s">
        <v>6909</v>
      </c>
      <c r="DG3252" s="24" t="s">
        <v>212</v>
      </c>
      <c r="DH3252" s="25">
        <v>6398.6962531322897</v>
      </c>
      <c r="DI3252" s="25">
        <v>3418.3512101741399</v>
      </c>
      <c r="DJ3252" s="25">
        <v>109.783573829438</v>
      </c>
      <c r="DK3252" s="25"/>
      <c r="DL3252" s="25">
        <v>10175</v>
      </c>
      <c r="DM3252" s="25">
        <v>1956.4809720000001</v>
      </c>
      <c r="DN3252" s="25"/>
      <c r="DO3252" s="25">
        <v>27905.381322000001</v>
      </c>
      <c r="DP3252" s="25">
        <v>5516.8158842073699</v>
      </c>
      <c r="DQ3252" s="25">
        <v>3418.3512101741399</v>
      </c>
      <c r="DR3252" s="25">
        <v>7629.2161698559503</v>
      </c>
      <c r="DS3252" s="25">
        <v>2761.1778111256899</v>
      </c>
      <c r="DT3252" s="25">
        <v>6990.4623300170697</v>
      </c>
      <c r="DU3252" s="25">
        <v>7445.1582659731903</v>
      </c>
      <c r="DV3252" s="25"/>
      <c r="DW3252" s="25">
        <v>1147.62075457827</v>
      </c>
      <c r="DX3252" s="25"/>
      <c r="DY3252" s="25"/>
      <c r="DZ3252" s="25">
        <v>1543.32225521854</v>
      </c>
      <c r="EA3252" s="25"/>
      <c r="EB3252" s="25"/>
      <c r="EC3252" s="25">
        <v>3304.0643155695002</v>
      </c>
      <c r="ED3252" s="25"/>
      <c r="EE3252" s="25">
        <v>3390</v>
      </c>
    </row>
    <row r="3253" spans="110:135" x14ac:dyDescent="0.2">
      <c r="DF3253" s="24" t="s">
        <v>6346</v>
      </c>
      <c r="DG3253" s="24" t="s">
        <v>212</v>
      </c>
      <c r="DH3253" s="25">
        <v>3978.9238970942101</v>
      </c>
      <c r="DI3253" s="25">
        <v>3419.3719259770201</v>
      </c>
      <c r="DJ3253" s="25">
        <v>82.892876247014897</v>
      </c>
      <c r="DK3253" s="25">
        <v>616</v>
      </c>
      <c r="DL3253" s="25">
        <v>2523</v>
      </c>
      <c r="DM3253" s="25">
        <v>1819.738282</v>
      </c>
      <c r="DN3253" s="25"/>
      <c r="DO3253" s="25"/>
      <c r="DP3253" s="25">
        <v>2662.82196225917</v>
      </c>
      <c r="DQ3253" s="25">
        <v>1164.36271079024</v>
      </c>
      <c r="DR3253" s="25">
        <v>4267.7009880872301</v>
      </c>
      <c r="DS3253" s="25">
        <v>4820.4027103964299</v>
      </c>
      <c r="DT3253" s="25">
        <v>14797.887831325599</v>
      </c>
      <c r="DU3253" s="25">
        <v>4237.4645329027298</v>
      </c>
      <c r="DV3253" s="25">
        <v>2185.6888672229602</v>
      </c>
      <c r="DW3253" s="25">
        <v>3419.3719259770201</v>
      </c>
      <c r="DX3253" s="25">
        <v>4021.3110704720302</v>
      </c>
      <c r="DY3253" s="25">
        <v>4196.5248347588204</v>
      </c>
      <c r="DZ3253" s="25">
        <v>2333.4972310161302</v>
      </c>
      <c r="EA3253" s="25"/>
      <c r="EB3253" s="25"/>
      <c r="EC3253" s="25">
        <v>2497.43766560413</v>
      </c>
      <c r="ED3253" s="25">
        <v>3648.4956377890298</v>
      </c>
      <c r="EE3253" s="25">
        <v>8430</v>
      </c>
    </row>
    <row r="3254" spans="110:135" x14ac:dyDescent="0.2">
      <c r="DF3254" s="24" t="s">
        <v>6748</v>
      </c>
      <c r="DG3254" s="24" t="s">
        <v>212</v>
      </c>
      <c r="DH3254" s="25">
        <v>3422</v>
      </c>
      <c r="DI3254" s="25">
        <v>3422</v>
      </c>
      <c r="DJ3254" s="25"/>
      <c r="DK3254" s="25">
        <v>3422</v>
      </c>
      <c r="DL3254" s="25"/>
      <c r="DM3254" s="25"/>
      <c r="DN3254" s="25"/>
      <c r="DO3254" s="25"/>
      <c r="DP3254" s="25"/>
      <c r="DQ3254" s="25"/>
      <c r="DR3254" s="25"/>
      <c r="DS3254" s="25"/>
      <c r="DT3254" s="25"/>
      <c r="DU3254" s="25"/>
      <c r="DV3254" s="25"/>
      <c r="DW3254" s="25"/>
      <c r="DX3254" s="25"/>
      <c r="DY3254" s="25"/>
      <c r="DZ3254" s="25"/>
      <c r="EA3254" s="25"/>
      <c r="EB3254" s="25"/>
      <c r="EC3254" s="25"/>
      <c r="ED3254" s="25"/>
      <c r="EE3254" s="25"/>
    </row>
    <row r="3255" spans="110:135" x14ac:dyDescent="0.2">
      <c r="DF3255" s="24" t="s">
        <v>6263</v>
      </c>
      <c r="DG3255" s="24" t="s">
        <v>274</v>
      </c>
      <c r="DH3255" s="25">
        <v>3463.20979581445</v>
      </c>
      <c r="DI3255" s="25">
        <v>3422.3378726783499</v>
      </c>
      <c r="DJ3255" s="25">
        <v>45.9689009297147</v>
      </c>
      <c r="DK3255" s="25"/>
      <c r="DL3255" s="25">
        <v>5634</v>
      </c>
      <c r="DM3255" s="25">
        <v>603.86712450000005</v>
      </c>
      <c r="DN3255" s="25"/>
      <c r="DO3255" s="25">
        <v>5548.5460016999996</v>
      </c>
      <c r="DP3255" s="25">
        <v>4989.4657177993604</v>
      </c>
      <c r="DQ3255" s="25"/>
      <c r="DR3255" s="25">
        <v>4145.7859130328698</v>
      </c>
      <c r="DS3255" s="25">
        <v>3422.3378726783499</v>
      </c>
      <c r="DT3255" s="25">
        <v>4682.3438932859499</v>
      </c>
      <c r="DU3255" s="25">
        <v>3834.5690557020498</v>
      </c>
      <c r="DV3255" s="25">
        <v>2897.3336770124502</v>
      </c>
      <c r="DW3255" s="25">
        <v>1196.15787190066</v>
      </c>
      <c r="DX3255" s="25"/>
      <c r="DY3255" s="25">
        <v>2605.75512338611</v>
      </c>
      <c r="DZ3255" s="25">
        <v>2403.5110527014399</v>
      </c>
      <c r="EA3255" s="25"/>
      <c r="EB3255" s="25"/>
      <c r="EC3255" s="25">
        <v>5168.5986773654304</v>
      </c>
      <c r="ED3255" s="25">
        <v>3235.8749561520799</v>
      </c>
      <c r="EE3255" s="25">
        <v>1580</v>
      </c>
    </row>
    <row r="3256" spans="110:135" x14ac:dyDescent="0.2">
      <c r="DF3256" s="24" t="s">
        <v>6562</v>
      </c>
      <c r="DG3256" s="24" t="s">
        <v>212</v>
      </c>
      <c r="DH3256" s="25">
        <v>4108.9486966206096</v>
      </c>
      <c r="DI3256" s="25">
        <v>3422.80330277233</v>
      </c>
      <c r="DJ3256" s="25">
        <v>63.000485055217197</v>
      </c>
      <c r="DK3256" s="25"/>
      <c r="DL3256" s="25">
        <v>1350</v>
      </c>
      <c r="DM3256" s="25">
        <v>4388.3648000000003</v>
      </c>
      <c r="DN3256" s="25"/>
      <c r="DO3256" s="25">
        <v>217.07873902</v>
      </c>
      <c r="DP3256" s="25">
        <v>5882.6656461307603</v>
      </c>
      <c r="DQ3256" s="25">
        <v>7565.4861337392404</v>
      </c>
      <c r="DR3256" s="25">
        <v>3729.7720643769999</v>
      </c>
      <c r="DS3256" s="25">
        <v>8797.25319190355</v>
      </c>
      <c r="DT3256" s="25">
        <v>3060.88527223046</v>
      </c>
      <c r="DU3256" s="25">
        <v>8223.9764655729505</v>
      </c>
      <c r="DV3256" s="25">
        <v>2134.9394443299698</v>
      </c>
      <c r="DW3256" s="25"/>
      <c r="DX3256" s="25">
        <v>3432.51799508349</v>
      </c>
      <c r="DY3256" s="25"/>
      <c r="DZ3256" s="25">
        <v>2569.2533898399402</v>
      </c>
      <c r="EA3256" s="25"/>
      <c r="EB3256" s="25"/>
      <c r="EC3256" s="25"/>
      <c r="ED3256" s="25">
        <v>3413.08861046117</v>
      </c>
      <c r="EE3256" s="25">
        <v>2760</v>
      </c>
    </row>
    <row r="3257" spans="110:135" x14ac:dyDescent="0.2">
      <c r="DF3257" s="24" t="s">
        <v>7725</v>
      </c>
      <c r="DG3257" s="24" t="s">
        <v>212</v>
      </c>
      <c r="DH3257" s="25">
        <v>4583.3044406683703</v>
      </c>
      <c r="DI3257" s="25">
        <v>3424.0454722593799</v>
      </c>
      <c r="DJ3257" s="25">
        <v>101.44955518352199</v>
      </c>
      <c r="DK3257" s="25"/>
      <c r="DL3257" s="25">
        <v>876</v>
      </c>
      <c r="DM3257" s="25">
        <v>281.92653869999998</v>
      </c>
      <c r="DN3257" s="25"/>
      <c r="DO3257" s="25"/>
      <c r="DP3257" s="25">
        <v>3455.57553291563</v>
      </c>
      <c r="DQ3257" s="25"/>
      <c r="DR3257" s="25"/>
      <c r="DS3257" s="25">
        <v>4178.0783459493996</v>
      </c>
      <c r="DT3257" s="25"/>
      <c r="DU3257" s="25">
        <v>1335.4816999278501</v>
      </c>
      <c r="DV3257" s="25">
        <v>2982.59202074001</v>
      </c>
      <c r="DW3257" s="25">
        <v>10431.4981704032</v>
      </c>
      <c r="DX3257" s="25"/>
      <c r="DY3257" s="25">
        <v>4206.0874134326396</v>
      </c>
      <c r="DZ3257" s="25">
        <v>2054.76515867034</v>
      </c>
      <c r="EA3257" s="25">
        <v>3679.9628714891801</v>
      </c>
      <c r="EB3257" s="25">
        <v>16508.693849072999</v>
      </c>
      <c r="EC3257" s="25">
        <v>10279.0851564528</v>
      </c>
      <c r="ED3257" s="25">
        <v>3392.5154116031299</v>
      </c>
      <c r="EE3257" s="25">
        <v>504</v>
      </c>
    </row>
    <row r="3258" spans="110:135" x14ac:dyDescent="0.2">
      <c r="DF3258" s="24" t="s">
        <v>6420</v>
      </c>
      <c r="DG3258" s="24" t="s">
        <v>212</v>
      </c>
      <c r="DH3258" s="25">
        <v>3420.1607321473898</v>
      </c>
      <c r="DI3258" s="25">
        <v>3425.8090775065698</v>
      </c>
      <c r="DJ3258" s="25">
        <v>43.273218512364203</v>
      </c>
      <c r="DK3258" s="25"/>
      <c r="DL3258" s="25">
        <v>1904</v>
      </c>
      <c r="DM3258" s="25">
        <v>1194.325668</v>
      </c>
      <c r="DN3258" s="25">
        <v>1911.7529919999999</v>
      </c>
      <c r="DO3258" s="25">
        <v>1066.88338978</v>
      </c>
      <c r="DP3258" s="25">
        <v>6738.4705106412002</v>
      </c>
      <c r="DQ3258" s="25">
        <v>3504.33200043742</v>
      </c>
      <c r="DR3258" s="25">
        <v>5162.4967389045596</v>
      </c>
      <c r="DS3258" s="25">
        <v>4336.6569328959704</v>
      </c>
      <c r="DT3258" s="25">
        <v>5561.3030737673698</v>
      </c>
      <c r="DU3258" s="25">
        <v>4496.3450361997502</v>
      </c>
      <c r="DV3258" s="25">
        <v>3425.8090775065698</v>
      </c>
      <c r="DW3258" s="25">
        <v>3033.5713766501299</v>
      </c>
      <c r="DX3258" s="25">
        <v>4203.4815792663803</v>
      </c>
      <c r="DY3258" s="25">
        <v>4044.35104917425</v>
      </c>
      <c r="DZ3258" s="25">
        <v>2713.5093270276002</v>
      </c>
      <c r="EA3258" s="25">
        <v>2233.4434259629102</v>
      </c>
      <c r="EB3258" s="25"/>
      <c r="EC3258" s="25">
        <v>2951.8612565105</v>
      </c>
      <c r="ED3258" s="25">
        <v>3690.4604760757602</v>
      </c>
      <c r="EE3258" s="25">
        <v>2810</v>
      </c>
    </row>
    <row r="3259" spans="110:135" x14ac:dyDescent="0.2">
      <c r="DF3259" s="24" t="s">
        <v>7688</v>
      </c>
      <c r="DG3259" s="24" t="s">
        <v>212</v>
      </c>
      <c r="DH3259" s="25">
        <v>3426</v>
      </c>
      <c r="DI3259" s="25">
        <v>3426</v>
      </c>
      <c r="DJ3259" s="25"/>
      <c r="DK3259" s="25"/>
      <c r="DL3259" s="25">
        <v>3426</v>
      </c>
      <c r="DM3259" s="25"/>
      <c r="DN3259" s="25"/>
      <c r="DO3259" s="25"/>
      <c r="DP3259" s="25"/>
      <c r="DQ3259" s="25"/>
      <c r="DR3259" s="25"/>
      <c r="DS3259" s="25"/>
      <c r="DT3259" s="25"/>
      <c r="DU3259" s="25"/>
      <c r="DV3259" s="25"/>
      <c r="DW3259" s="25"/>
      <c r="DX3259" s="25"/>
      <c r="DY3259" s="25"/>
      <c r="DZ3259" s="25"/>
      <c r="EA3259" s="25"/>
      <c r="EB3259" s="25"/>
      <c r="EC3259" s="25"/>
      <c r="ED3259" s="25"/>
      <c r="EE3259" s="25"/>
    </row>
    <row r="3260" spans="110:135" x14ac:dyDescent="0.2">
      <c r="DF3260" s="24" t="s">
        <v>6824</v>
      </c>
      <c r="DG3260" s="24" t="s">
        <v>212</v>
      </c>
      <c r="DH3260" s="25">
        <v>3661.7381387322898</v>
      </c>
      <c r="DI3260" s="25">
        <v>3426.0432023862099</v>
      </c>
      <c r="DJ3260" s="25">
        <v>52.449528445715103</v>
      </c>
      <c r="DK3260" s="25">
        <v>1344</v>
      </c>
      <c r="DL3260" s="25">
        <v>4632</v>
      </c>
      <c r="DM3260" s="25">
        <v>1608.9006380000001</v>
      </c>
      <c r="DN3260" s="25"/>
      <c r="DO3260" s="25">
        <v>2331.6326604999999</v>
      </c>
      <c r="DP3260" s="25">
        <v>5008.3715619413197</v>
      </c>
      <c r="DQ3260" s="25">
        <v>5989.4813218726204</v>
      </c>
      <c r="DR3260" s="25">
        <v>2850.3229797573799</v>
      </c>
      <c r="DS3260" s="25">
        <v>9545.4733708792501</v>
      </c>
      <c r="DT3260" s="25">
        <v>2843.7858461947699</v>
      </c>
      <c r="DU3260" s="25">
        <v>2744.1329137556299</v>
      </c>
      <c r="DV3260" s="25">
        <v>3526.3232045054401</v>
      </c>
      <c r="DW3260" s="25"/>
      <c r="DX3260" s="25"/>
      <c r="DY3260" s="25">
        <v>2475.4949819027702</v>
      </c>
      <c r="DZ3260" s="25">
        <v>3445.3296457247402</v>
      </c>
      <c r="EA3260" s="25">
        <v>3426.0432023862099</v>
      </c>
      <c r="EB3260" s="25"/>
      <c r="EC3260" s="25">
        <v>4139.7603932397096</v>
      </c>
      <c r="ED3260" s="25">
        <v>3648.4956377890298</v>
      </c>
      <c r="EE3260" s="25">
        <v>2690</v>
      </c>
    </row>
    <row r="3261" spans="110:135" x14ac:dyDescent="0.2">
      <c r="DF3261" s="24" t="s">
        <v>7590</v>
      </c>
      <c r="DG3261" s="24" t="s">
        <v>212</v>
      </c>
      <c r="DH3261" s="25">
        <v>5412.5255705792897</v>
      </c>
      <c r="DI3261" s="25">
        <v>3428.3332790548502</v>
      </c>
      <c r="DJ3261" s="25">
        <v>95.004112285636495</v>
      </c>
      <c r="DK3261" s="25"/>
      <c r="DL3261" s="25">
        <v>1139</v>
      </c>
      <c r="DM3261" s="25">
        <v>460.86659409999999</v>
      </c>
      <c r="DN3261" s="25"/>
      <c r="DO3261" s="25"/>
      <c r="DP3261" s="25">
        <v>2805.3138730304299</v>
      </c>
      <c r="DQ3261" s="25">
        <v>3333.24656476977</v>
      </c>
      <c r="DR3261" s="25">
        <v>2093.9278457289302</v>
      </c>
      <c r="DS3261" s="25">
        <v>3523.41999333992</v>
      </c>
      <c r="DT3261" s="25"/>
      <c r="DU3261" s="25">
        <v>1891.5617350785501</v>
      </c>
      <c r="DV3261" s="25">
        <v>5951.1713623523401</v>
      </c>
      <c r="DW3261" s="25">
        <v>5156.45042362198</v>
      </c>
      <c r="DX3261" s="25"/>
      <c r="DY3261" s="25">
        <v>12056.719091733101</v>
      </c>
      <c r="DZ3261" s="25">
        <v>6460.1819725897203</v>
      </c>
      <c r="EA3261" s="25">
        <v>2687.68320641645</v>
      </c>
      <c r="EB3261" s="25">
        <v>13380.4717228877</v>
      </c>
      <c r="EC3261" s="25">
        <v>5062.2237406455997</v>
      </c>
      <c r="ED3261" s="25">
        <v>18998.171002974101</v>
      </c>
      <c r="EE3261" s="25">
        <v>1600</v>
      </c>
    </row>
    <row r="3262" spans="110:135" x14ac:dyDescent="0.2">
      <c r="DF3262" s="24" t="s">
        <v>6665</v>
      </c>
      <c r="DG3262" s="24" t="s">
        <v>212</v>
      </c>
      <c r="DH3262" s="25">
        <v>3685.05315130083</v>
      </c>
      <c r="DI3262" s="25">
        <v>3433.8325336969901</v>
      </c>
      <c r="DJ3262" s="25">
        <v>48.755948720712396</v>
      </c>
      <c r="DK3262" s="25"/>
      <c r="DL3262" s="25"/>
      <c r="DM3262" s="25">
        <v>1037.799426</v>
      </c>
      <c r="DN3262" s="25"/>
      <c r="DO3262" s="25"/>
      <c r="DP3262" s="25">
        <v>3079.2557969570698</v>
      </c>
      <c r="DQ3262" s="25"/>
      <c r="DR3262" s="25"/>
      <c r="DS3262" s="25">
        <v>1698.228058031</v>
      </c>
      <c r="DT3262" s="25"/>
      <c r="DU3262" s="25">
        <v>6168.4477833262599</v>
      </c>
      <c r="DV3262" s="25"/>
      <c r="DW3262" s="25">
        <v>3433.8325336969901</v>
      </c>
      <c r="DX3262" s="25">
        <v>4120.4099609715504</v>
      </c>
      <c r="DY3262" s="25">
        <v>2992.8813564123798</v>
      </c>
      <c r="DZ3262" s="25">
        <v>3198.7779227546498</v>
      </c>
      <c r="EA3262" s="25"/>
      <c r="EB3262" s="25"/>
      <c r="EC3262" s="25">
        <v>3806.2563327030498</v>
      </c>
      <c r="ED3262" s="25">
        <v>3599.69549345616</v>
      </c>
      <c r="EE3262" s="25">
        <v>7400</v>
      </c>
    </row>
    <row r="3263" spans="110:135" x14ac:dyDescent="0.2">
      <c r="DF3263" s="24" t="s">
        <v>6503</v>
      </c>
      <c r="DG3263" s="24" t="s">
        <v>212</v>
      </c>
      <c r="DH3263" s="25">
        <v>4448.5281464598302</v>
      </c>
      <c r="DI3263" s="25">
        <v>3433.9273685917401</v>
      </c>
      <c r="DJ3263" s="25">
        <v>73.587218918944799</v>
      </c>
      <c r="DK3263" s="25"/>
      <c r="DL3263" s="25">
        <v>7434</v>
      </c>
      <c r="DM3263" s="25">
        <v>2455.812367</v>
      </c>
      <c r="DN3263" s="25">
        <v>1112.7216089999999</v>
      </c>
      <c r="DO3263" s="25"/>
      <c r="DP3263" s="25">
        <v>5640.3591932612499</v>
      </c>
      <c r="DQ3263" s="25">
        <v>4659.4712307530099</v>
      </c>
      <c r="DR3263" s="25">
        <v>5749.5404539809497</v>
      </c>
      <c r="DS3263" s="25">
        <v>3721.7441538480998</v>
      </c>
      <c r="DT3263" s="25"/>
      <c r="DU3263" s="25">
        <v>12916.8364303451</v>
      </c>
      <c r="DV3263" s="25"/>
      <c r="DW3263" s="25"/>
      <c r="DX3263" s="25"/>
      <c r="DY3263" s="25"/>
      <c r="DZ3263" s="25">
        <v>1844.3903490784801</v>
      </c>
      <c r="EA3263" s="25"/>
      <c r="EB3263" s="25"/>
      <c r="EC3263" s="25">
        <v>3146.1105833353699</v>
      </c>
      <c r="ED3263" s="25">
        <v>3121.35138691572</v>
      </c>
      <c r="EE3263" s="25">
        <v>1580</v>
      </c>
    </row>
    <row r="3264" spans="110:135" x14ac:dyDescent="0.2">
      <c r="DF3264" s="24" t="s">
        <v>6564</v>
      </c>
      <c r="DG3264" s="24" t="s">
        <v>212</v>
      </c>
      <c r="DH3264" s="25">
        <v>3251.0965702118701</v>
      </c>
      <c r="DI3264" s="25">
        <v>3436.3270112067698</v>
      </c>
      <c r="DJ3264" s="25">
        <v>65.615343902547295</v>
      </c>
      <c r="DK3264" s="25">
        <v>8595</v>
      </c>
      <c r="DL3264" s="25">
        <v>3751</v>
      </c>
      <c r="DM3264" s="25">
        <v>346.121579</v>
      </c>
      <c r="DN3264" s="25">
        <v>819.89073069999995</v>
      </c>
      <c r="DO3264" s="25"/>
      <c r="DP3264" s="25">
        <v>4905.29043609975</v>
      </c>
      <c r="DQ3264" s="25"/>
      <c r="DR3264" s="25">
        <v>2620.6076074819498</v>
      </c>
      <c r="DS3264" s="25">
        <v>4051.6717226442502</v>
      </c>
      <c r="DT3264" s="25"/>
      <c r="DU3264" s="25">
        <v>2132.1342871233401</v>
      </c>
      <c r="DV3264" s="25">
        <v>3517.3999558538098</v>
      </c>
      <c r="DW3264" s="25">
        <v>3175.4012364329901</v>
      </c>
      <c r="DX3264" s="25">
        <v>3436.3270112067698</v>
      </c>
      <c r="DY3264" s="25"/>
      <c r="DZ3264" s="25">
        <v>5375.6866329753302</v>
      </c>
      <c r="EA3264" s="25">
        <v>1924.54583067153</v>
      </c>
      <c r="EB3264" s="25"/>
      <c r="EC3264" s="25">
        <v>3831.3715229882901</v>
      </c>
      <c r="ED3264" s="25"/>
      <c r="EE3264" s="25">
        <v>284</v>
      </c>
    </row>
    <row r="3265" spans="110:135" x14ac:dyDescent="0.2">
      <c r="DF3265" s="24" t="s">
        <v>8058</v>
      </c>
      <c r="DG3265" s="24" t="s">
        <v>212</v>
      </c>
      <c r="DH3265" s="25">
        <v>5446.4351824533096</v>
      </c>
      <c r="DI3265" s="25">
        <v>3440.56996517999</v>
      </c>
      <c r="DJ3265" s="25">
        <v>61.802150268275</v>
      </c>
      <c r="DK3265" s="25">
        <v>3008</v>
      </c>
      <c r="DL3265" s="25">
        <v>13033</v>
      </c>
      <c r="DM3265" s="25"/>
      <c r="DN3265" s="25"/>
      <c r="DO3265" s="25"/>
      <c r="DP3265" s="25"/>
      <c r="DQ3265" s="25">
        <v>7109.81490772907</v>
      </c>
      <c r="DR3265" s="25"/>
      <c r="DS3265" s="25"/>
      <c r="DT3265" s="25"/>
      <c r="DU3265" s="25">
        <v>7957.5601864979599</v>
      </c>
      <c r="DV3265" s="25">
        <v>3049.74385147772</v>
      </c>
      <c r="DW3265" s="25">
        <v>4686.31136878697</v>
      </c>
      <c r="DX3265" s="25"/>
      <c r="DY3265" s="25">
        <v>3191.9211914514999</v>
      </c>
      <c r="DZ3265" s="25">
        <v>3307.3009191102701</v>
      </c>
      <c r="EA3265" s="25"/>
      <c r="EB3265" s="25"/>
      <c r="EC3265" s="25">
        <v>2346.5646167529399</v>
      </c>
      <c r="ED3265" s="25">
        <v>3440.56996517999</v>
      </c>
      <c r="EE3265" s="25">
        <v>8780</v>
      </c>
    </row>
    <row r="3266" spans="110:135" x14ac:dyDescent="0.2">
      <c r="DF3266" s="24" t="s">
        <v>7467</v>
      </c>
      <c r="DG3266" s="24" t="s">
        <v>212</v>
      </c>
      <c r="DH3266" s="25">
        <v>4394.8045297874996</v>
      </c>
      <c r="DI3266" s="25">
        <v>3440.56996517999</v>
      </c>
      <c r="DJ3266" s="25">
        <v>129.096056677295</v>
      </c>
      <c r="DK3266" s="25"/>
      <c r="DL3266" s="25">
        <v>22768</v>
      </c>
      <c r="DM3266" s="25">
        <v>1137.8747599999999</v>
      </c>
      <c r="DN3266" s="25"/>
      <c r="DO3266" s="25"/>
      <c r="DP3266" s="25">
        <v>512.24865786417502</v>
      </c>
      <c r="DQ3266" s="25">
        <v>3934.95490121598</v>
      </c>
      <c r="DR3266" s="25"/>
      <c r="DS3266" s="25">
        <v>4318.0969737075502</v>
      </c>
      <c r="DT3266" s="25"/>
      <c r="DU3266" s="25">
        <v>2639.5118405871899</v>
      </c>
      <c r="DV3266" s="25">
        <v>3998.8719890963998</v>
      </c>
      <c r="DW3266" s="25">
        <v>3066.8879178720399</v>
      </c>
      <c r="DX3266" s="25">
        <v>3720.5519361012298</v>
      </c>
      <c r="DY3266" s="25">
        <v>3370.4646901115698</v>
      </c>
      <c r="DZ3266" s="25">
        <v>3686.42525550143</v>
      </c>
      <c r="EA3266" s="25"/>
      <c r="EB3266" s="25"/>
      <c r="EC3266" s="25"/>
      <c r="ED3266" s="25">
        <v>3440.56996517999</v>
      </c>
      <c r="EE3266" s="25">
        <v>538</v>
      </c>
    </row>
    <row r="3267" spans="110:135" x14ac:dyDescent="0.2">
      <c r="DF3267" s="24" t="s">
        <v>6105</v>
      </c>
      <c r="DG3267" s="24" t="s">
        <v>212</v>
      </c>
      <c r="DH3267" s="25">
        <v>3411.0338700894199</v>
      </c>
      <c r="DI3267" s="25">
        <v>3440.56996517999</v>
      </c>
      <c r="DJ3267" s="25">
        <v>41.240494451858801</v>
      </c>
      <c r="DK3267" s="25"/>
      <c r="DL3267" s="25">
        <v>2387</v>
      </c>
      <c r="DM3267" s="25">
        <v>747.62665600000003</v>
      </c>
      <c r="DN3267" s="25"/>
      <c r="DO3267" s="25">
        <v>2259.0992566999998</v>
      </c>
      <c r="DP3267" s="25">
        <v>4472.3264805864701</v>
      </c>
      <c r="DQ3267" s="25">
        <v>2391.34571397749</v>
      </c>
      <c r="DR3267" s="25">
        <v>5065.6983008871903</v>
      </c>
      <c r="DS3267" s="25">
        <v>5683.8759361495904</v>
      </c>
      <c r="DT3267" s="25"/>
      <c r="DU3267" s="25">
        <v>4706.6133716194599</v>
      </c>
      <c r="DV3267" s="25">
        <v>2687.46457766707</v>
      </c>
      <c r="DW3267" s="25">
        <v>3441.0673227081702</v>
      </c>
      <c r="DX3267" s="25">
        <v>3438.1342204815401</v>
      </c>
      <c r="DY3267" s="25">
        <v>4893.4869684147698</v>
      </c>
      <c r="DZ3267" s="25">
        <v>3991.1992809695398</v>
      </c>
      <c r="EA3267" s="25"/>
      <c r="EB3267" s="25"/>
      <c r="EC3267" s="25"/>
      <c r="ED3267" s="25">
        <v>3440.56996517999</v>
      </c>
      <c r="EE3267" s="25">
        <v>1560</v>
      </c>
    </row>
    <row r="3268" spans="110:135" x14ac:dyDescent="0.2">
      <c r="DF3268" s="24" t="s">
        <v>7124</v>
      </c>
      <c r="DG3268" s="24" t="s">
        <v>212</v>
      </c>
      <c r="DH3268" s="25">
        <v>3773.1982926972901</v>
      </c>
      <c r="DI3268" s="25">
        <v>3440.6685689818701</v>
      </c>
      <c r="DJ3268" s="25">
        <v>29.198954212295199</v>
      </c>
      <c r="DK3268" s="25"/>
      <c r="DL3268" s="25">
        <v>5542</v>
      </c>
      <c r="DM3268" s="25"/>
      <c r="DN3268" s="25"/>
      <c r="DO3268" s="25"/>
      <c r="DP3268" s="25"/>
      <c r="DQ3268" s="25"/>
      <c r="DR3268" s="25"/>
      <c r="DS3268" s="25"/>
      <c r="DT3268" s="25"/>
      <c r="DU3268" s="25"/>
      <c r="DV3268" s="25">
        <v>5192.7804249945902</v>
      </c>
      <c r="DW3268" s="25">
        <v>2417.6471725000702</v>
      </c>
      <c r="DX3268" s="25">
        <v>4098.0963960032304</v>
      </c>
      <c r="DY3268" s="25">
        <v>2969.7004828058498</v>
      </c>
      <c r="DZ3268" s="25">
        <v>3625.1407443561902</v>
      </c>
      <c r="EA3268" s="25"/>
      <c r="EB3268" s="25"/>
      <c r="EC3268" s="25">
        <v>3084.0247273108898</v>
      </c>
      <c r="ED3268" s="25">
        <v>3256.1963936075499</v>
      </c>
      <c r="EE3268" s="25"/>
    </row>
    <row r="3269" spans="110:135" x14ac:dyDescent="0.2">
      <c r="DF3269" s="24" t="s">
        <v>6537</v>
      </c>
      <c r="DG3269" s="24" t="s">
        <v>212</v>
      </c>
      <c r="DH3269" s="25">
        <v>3344.2769302861302</v>
      </c>
      <c r="DI3269" s="25">
        <v>3441.66874091405</v>
      </c>
      <c r="DJ3269" s="25">
        <v>50.047785952161199</v>
      </c>
      <c r="DK3269" s="25"/>
      <c r="DL3269" s="25">
        <v>2087</v>
      </c>
      <c r="DM3269" s="25">
        <v>335.84933569999998</v>
      </c>
      <c r="DN3269" s="25"/>
      <c r="DO3269" s="25"/>
      <c r="DP3269" s="25">
        <v>2801.7141252585402</v>
      </c>
      <c r="DQ3269" s="25"/>
      <c r="DR3269" s="25"/>
      <c r="DS3269" s="25">
        <v>1975.5520823936499</v>
      </c>
      <c r="DT3269" s="25"/>
      <c r="DU3269" s="25">
        <v>775.78181149986699</v>
      </c>
      <c r="DV3269" s="25">
        <v>4401.64887150086</v>
      </c>
      <c r="DW3269" s="25">
        <v>2745.90295391582</v>
      </c>
      <c r="DX3269" s="25">
        <v>3693.3374818281</v>
      </c>
      <c r="DY3269" s="25">
        <v>6119.4042738410399</v>
      </c>
      <c r="DZ3269" s="25">
        <v>4125.0870003185501</v>
      </c>
      <c r="EA3269" s="25"/>
      <c r="EB3269" s="25">
        <v>5181.6752733541398</v>
      </c>
      <c r="EC3269" s="25">
        <v>4503.1578304142304</v>
      </c>
      <c r="ED3269" s="25">
        <v>4883.7659839810603</v>
      </c>
      <c r="EE3269" s="25">
        <v>3190</v>
      </c>
    </row>
    <row r="3270" spans="110:135" x14ac:dyDescent="0.2">
      <c r="DF3270" s="24" t="s">
        <v>5956</v>
      </c>
      <c r="DG3270" s="24" t="s">
        <v>212</v>
      </c>
      <c r="DH3270" s="25">
        <v>4496.3935662595104</v>
      </c>
      <c r="DI3270" s="25">
        <v>3442.1166635171699</v>
      </c>
      <c r="DJ3270" s="25">
        <v>60.932590520450503</v>
      </c>
      <c r="DK3270" s="25"/>
      <c r="DL3270" s="25">
        <v>2651</v>
      </c>
      <c r="DM3270" s="25">
        <v>3243.5075769999999</v>
      </c>
      <c r="DN3270" s="25"/>
      <c r="DO3270" s="25">
        <v>10828.458184700001</v>
      </c>
      <c r="DP3270" s="25">
        <v>3442.1166635171699</v>
      </c>
      <c r="DQ3270" s="25">
        <v>6122.8885357386498</v>
      </c>
      <c r="DR3270" s="25">
        <v>2485.90435195176</v>
      </c>
      <c r="DS3270" s="25">
        <v>4077.9719094470402</v>
      </c>
      <c r="DT3270" s="25"/>
      <c r="DU3270" s="25">
        <v>5646.3669670582904</v>
      </c>
      <c r="DV3270" s="25"/>
      <c r="DW3270" s="25">
        <v>1645.9130688391001</v>
      </c>
      <c r="DX3270" s="25"/>
      <c r="DY3270" s="25"/>
      <c r="DZ3270" s="25">
        <v>2156.2019706025899</v>
      </c>
      <c r="EA3270" s="25"/>
      <c r="EB3270" s="25"/>
      <c r="EC3270" s="25"/>
      <c r="ED3270" s="25"/>
      <c r="EE3270" s="25">
        <v>7160</v>
      </c>
    </row>
    <row r="3271" spans="110:135" x14ac:dyDescent="0.2">
      <c r="DF3271" s="24" t="s">
        <v>7502</v>
      </c>
      <c r="DG3271" s="24" t="s">
        <v>212</v>
      </c>
      <c r="DH3271" s="25">
        <v>4800.21018010019</v>
      </c>
      <c r="DI3271" s="25">
        <v>3444.1467313622102</v>
      </c>
      <c r="DJ3271" s="25">
        <v>69.504307341950295</v>
      </c>
      <c r="DK3271" s="25"/>
      <c r="DL3271" s="25">
        <v>1933</v>
      </c>
      <c r="DM3271" s="25">
        <v>3699.7056689999999</v>
      </c>
      <c r="DN3271" s="25"/>
      <c r="DO3271" s="25"/>
      <c r="DP3271" s="25">
        <v>5654.9195102719696</v>
      </c>
      <c r="DQ3271" s="25">
        <v>1448.1719350886101</v>
      </c>
      <c r="DR3271" s="25">
        <v>7308.2497297086302</v>
      </c>
      <c r="DS3271" s="25">
        <v>8019.7752638828697</v>
      </c>
      <c r="DT3271" s="25">
        <v>9468.6993316156604</v>
      </c>
      <c r="DU3271" s="25">
        <v>775.78181149986699</v>
      </c>
      <c r="DV3271" s="25">
        <v>3004.7294811819102</v>
      </c>
      <c r="DW3271" s="25">
        <v>5579.4142717138002</v>
      </c>
      <c r="DX3271" s="25"/>
      <c r="DY3271" s="25"/>
      <c r="DZ3271" s="25">
        <v>2989.4023546242702</v>
      </c>
      <c r="EA3271" s="25"/>
      <c r="EB3271" s="25"/>
      <c r="EC3271" s="25">
        <v>2132.5053690906502</v>
      </c>
      <c r="ED3271" s="25">
        <v>3188.58779372443</v>
      </c>
      <c r="EE3271" s="25">
        <v>12000</v>
      </c>
    </row>
    <row r="3272" spans="110:135" x14ac:dyDescent="0.2">
      <c r="DF3272" s="24" t="s">
        <v>7556</v>
      </c>
      <c r="DG3272" s="24" t="s">
        <v>212</v>
      </c>
      <c r="DH3272" s="25">
        <v>4464.8721425395797</v>
      </c>
      <c r="DI3272" s="25">
        <v>3447</v>
      </c>
      <c r="DJ3272" s="25">
        <v>58.657335639146801</v>
      </c>
      <c r="DK3272" s="25">
        <v>4944</v>
      </c>
      <c r="DL3272" s="25">
        <v>3447</v>
      </c>
      <c r="DM3272" s="25">
        <v>3392.732532</v>
      </c>
      <c r="DN3272" s="25"/>
      <c r="DO3272" s="25">
        <v>2253.7325160999999</v>
      </c>
      <c r="DP3272" s="25">
        <v>6671.7334641069001</v>
      </c>
      <c r="DQ3272" s="25"/>
      <c r="DR3272" s="25">
        <v>4569.8839815193096</v>
      </c>
      <c r="DS3272" s="25">
        <v>12312.6541610063</v>
      </c>
      <c r="DT3272" s="25">
        <v>6627.5623283578498</v>
      </c>
      <c r="DU3272" s="25">
        <v>3617.62716698445</v>
      </c>
      <c r="DV3272" s="25">
        <v>3026.7684878151899</v>
      </c>
      <c r="DW3272" s="25"/>
      <c r="DX3272" s="25"/>
      <c r="DY3272" s="25">
        <v>5471.1911914120201</v>
      </c>
      <c r="DZ3272" s="25">
        <v>1935.4244687314699</v>
      </c>
      <c r="EA3272" s="25"/>
      <c r="EB3272" s="25"/>
      <c r="EC3272" s="25">
        <v>2734.7613454868601</v>
      </c>
      <c r="ED3272" s="25">
        <v>2988.0104945732701</v>
      </c>
      <c r="EE3272" s="25">
        <v>2980</v>
      </c>
    </row>
    <row r="3273" spans="110:135" x14ac:dyDescent="0.2">
      <c r="DF3273" s="24" t="s">
        <v>192</v>
      </c>
      <c r="DG3273" s="24" t="s">
        <v>212</v>
      </c>
      <c r="DH3273" s="25">
        <v>4644.9297427863403</v>
      </c>
      <c r="DI3273" s="25">
        <v>3447.3138257739602</v>
      </c>
      <c r="DJ3273" s="25">
        <v>87.654158467613101</v>
      </c>
      <c r="DK3273" s="25"/>
      <c r="DL3273" s="25">
        <v>4832</v>
      </c>
      <c r="DM3273" s="25">
        <v>811.79646790000004</v>
      </c>
      <c r="DN3273" s="25">
        <v>11193.858399999999</v>
      </c>
      <c r="DO3273" s="25">
        <v>14484.488018</v>
      </c>
      <c r="DP3273" s="25">
        <v>3524.1629614363501</v>
      </c>
      <c r="DQ3273" s="25"/>
      <c r="DR3273" s="25">
        <v>1529.8198729502899</v>
      </c>
      <c r="DS3273" s="25">
        <v>2815.99945507234</v>
      </c>
      <c r="DT3273" s="25"/>
      <c r="DU3273" s="25">
        <v>9326.8483676287306</v>
      </c>
      <c r="DV3273" s="25">
        <v>2147.93884158418</v>
      </c>
      <c r="DW3273" s="25">
        <v>3566.59433950829</v>
      </c>
      <c r="DX3273" s="25"/>
      <c r="DY3273" s="25">
        <v>3370.4646901115698</v>
      </c>
      <c r="DZ3273" s="25">
        <v>2054.76515867034</v>
      </c>
      <c r="EA3273" s="25"/>
      <c r="EB3273" s="25"/>
      <c r="EC3273" s="25"/>
      <c r="ED3273" s="25">
        <v>3530.2798261466701</v>
      </c>
      <c r="EE3273" s="25">
        <v>1840</v>
      </c>
    </row>
    <row r="3274" spans="110:135" x14ac:dyDescent="0.2">
      <c r="DF3274" s="24" t="s">
        <v>148</v>
      </c>
      <c r="DG3274" s="24" t="s">
        <v>212</v>
      </c>
      <c r="DH3274" s="25">
        <v>3509.5492850778501</v>
      </c>
      <c r="DI3274" s="25">
        <v>3447.6563179612799</v>
      </c>
      <c r="DJ3274" s="25">
        <v>48.521942021917702</v>
      </c>
      <c r="DK3274" s="25"/>
      <c r="DL3274" s="25">
        <v>7310</v>
      </c>
      <c r="DM3274" s="25">
        <v>1470.519794</v>
      </c>
      <c r="DN3274" s="25">
        <v>241.1279759</v>
      </c>
      <c r="DO3274" s="25">
        <v>2632.2459566000002</v>
      </c>
      <c r="DP3274" s="25">
        <v>3383.1415179368701</v>
      </c>
      <c r="DQ3274" s="25">
        <v>1143.7655010716201</v>
      </c>
      <c r="DR3274" s="25">
        <v>3880.3107882399099</v>
      </c>
      <c r="DS3274" s="25">
        <v>4761.8048715041896</v>
      </c>
      <c r="DT3274" s="25"/>
      <c r="DU3274" s="25">
        <v>2011.8115877397599</v>
      </c>
      <c r="DV3274" s="25">
        <v>3425.5072503749202</v>
      </c>
      <c r="DW3274" s="25">
        <v>4713.7851828927796</v>
      </c>
      <c r="DX3274" s="25">
        <v>3715.5403916857299</v>
      </c>
      <c r="DY3274" s="25">
        <v>3469.8053855476401</v>
      </c>
      <c r="DZ3274" s="25">
        <v>3274.3877595993399</v>
      </c>
      <c r="EA3274" s="25"/>
      <c r="EB3274" s="25">
        <v>4519.2173127050501</v>
      </c>
      <c r="EC3274" s="25">
        <v>3053.6507213198402</v>
      </c>
      <c r="ED3274" s="25">
        <v>4095.2651342836102</v>
      </c>
      <c r="EE3274" s="25">
        <v>6070</v>
      </c>
    </row>
    <row r="3275" spans="110:135" x14ac:dyDescent="0.2">
      <c r="DF3275" s="24" t="s">
        <v>7278</v>
      </c>
      <c r="DG3275" s="24" t="s">
        <v>212</v>
      </c>
      <c r="DH3275" s="25">
        <v>4381.7544090167403</v>
      </c>
      <c r="DI3275" s="25">
        <v>3450.4524837211802</v>
      </c>
      <c r="DJ3275" s="25">
        <v>53.768456729584699</v>
      </c>
      <c r="DK3275" s="25"/>
      <c r="DL3275" s="25">
        <v>8419</v>
      </c>
      <c r="DM3275" s="25">
        <v>1248.367706</v>
      </c>
      <c r="DN3275" s="25"/>
      <c r="DO3275" s="25">
        <v>1885.9838984999999</v>
      </c>
      <c r="DP3275" s="25">
        <v>5547.1360001170397</v>
      </c>
      <c r="DQ3275" s="25">
        <v>6207.8075347988797</v>
      </c>
      <c r="DR3275" s="25">
        <v>2141.4468869489901</v>
      </c>
      <c r="DS3275" s="25">
        <v>8141.7722139694297</v>
      </c>
      <c r="DT3275" s="25"/>
      <c r="DU3275" s="25">
        <v>6310.2435411080496</v>
      </c>
      <c r="DV3275" s="25">
        <v>2538.2050159416399</v>
      </c>
      <c r="DW3275" s="25">
        <v>3508.3895558392301</v>
      </c>
      <c r="DX3275" s="25">
        <v>7579.1546091124001</v>
      </c>
      <c r="DY3275" s="25">
        <v>2786.0752290554801</v>
      </c>
      <c r="DZ3275" s="25">
        <v>2636.3911181766298</v>
      </c>
      <c r="EA3275" s="25"/>
      <c r="EB3275" s="25"/>
      <c r="EC3275" s="25">
        <v>4855.5818230969298</v>
      </c>
      <c r="ED3275" s="25">
        <v>3392.5154116031299</v>
      </c>
      <c r="EE3275" s="25">
        <v>2910</v>
      </c>
    </row>
    <row r="3276" spans="110:135" x14ac:dyDescent="0.2">
      <c r="DF3276" s="24" t="s">
        <v>5248</v>
      </c>
      <c r="DG3276" s="24" t="s">
        <v>212</v>
      </c>
      <c r="DH3276" s="25">
        <v>3918.8431053230001</v>
      </c>
      <c r="DI3276" s="25">
        <v>3452.5328343195301</v>
      </c>
      <c r="DJ3276" s="25">
        <v>73.687796605861493</v>
      </c>
      <c r="DK3276" s="25"/>
      <c r="DL3276" s="25">
        <v>1815</v>
      </c>
      <c r="DM3276" s="25">
        <v>1426.198136</v>
      </c>
      <c r="DN3276" s="25">
        <v>1240.639181</v>
      </c>
      <c r="DO3276" s="25">
        <v>1580.639541</v>
      </c>
      <c r="DP3276" s="25">
        <v>5924.6247313287304</v>
      </c>
      <c r="DQ3276" s="25"/>
      <c r="DR3276" s="25">
        <v>5090.0656686390703</v>
      </c>
      <c r="DS3276" s="25">
        <v>6214.6767617308697</v>
      </c>
      <c r="DT3276" s="25">
        <v>8816.17725735147</v>
      </c>
      <c r="DU3276" s="25">
        <v>6441.4097761798503</v>
      </c>
      <c r="DV3276" s="25"/>
      <c r="DW3276" s="25"/>
      <c r="DX3276" s="25"/>
      <c r="DY3276" s="25"/>
      <c r="DZ3276" s="25"/>
      <c r="EA3276" s="25"/>
      <c r="EB3276" s="25"/>
      <c r="EC3276" s="25"/>
      <c r="ED3276" s="25"/>
      <c r="EE3276" s="25">
        <v>639</v>
      </c>
    </row>
    <row r="3277" spans="110:135" x14ac:dyDescent="0.2">
      <c r="DF3277" s="24" t="s">
        <v>5042</v>
      </c>
      <c r="DG3277" s="24" t="s">
        <v>212</v>
      </c>
      <c r="DH3277" s="25">
        <v>3176.1677291019</v>
      </c>
      <c r="DI3277" s="25">
        <v>3454.5</v>
      </c>
      <c r="DJ3277" s="25">
        <v>58.313495855231302</v>
      </c>
      <c r="DK3277" s="25"/>
      <c r="DL3277" s="25">
        <v>3699</v>
      </c>
      <c r="DM3277" s="25">
        <v>1092.6721789999999</v>
      </c>
      <c r="DN3277" s="25"/>
      <c r="DO3277" s="25"/>
      <c r="DP3277" s="25">
        <v>1056.10428770663</v>
      </c>
      <c r="DQ3277" s="25">
        <v>5193.1826750873897</v>
      </c>
      <c r="DR3277" s="25">
        <v>5222.1097173501003</v>
      </c>
      <c r="DS3277" s="25">
        <v>4779.4772878349304</v>
      </c>
      <c r="DT3277" s="25"/>
      <c r="DU3277" s="25"/>
      <c r="DV3277" s="25"/>
      <c r="DW3277" s="25">
        <v>1156.7956858361699</v>
      </c>
      <c r="DX3277" s="25"/>
      <c r="DY3277" s="25"/>
      <c r="DZ3277" s="25"/>
      <c r="EA3277" s="25"/>
      <c r="EB3277" s="25"/>
      <c r="EC3277" s="25"/>
      <c r="ED3277" s="25"/>
      <c r="EE3277" s="25">
        <v>3210</v>
      </c>
    </row>
    <row r="3278" spans="110:135" x14ac:dyDescent="0.2">
      <c r="DF3278" s="24" t="s">
        <v>10882</v>
      </c>
      <c r="DG3278" s="24" t="s">
        <v>212</v>
      </c>
      <c r="DH3278" s="25">
        <v>5193.0425050947197</v>
      </c>
      <c r="DI3278" s="25">
        <v>3455.2815607709799</v>
      </c>
      <c r="DJ3278" s="25">
        <v>89.002328568745995</v>
      </c>
      <c r="DK3278" s="25"/>
      <c r="DL3278" s="25">
        <v>11950</v>
      </c>
      <c r="DM3278" s="25">
        <v>1522.581107</v>
      </c>
      <c r="DN3278" s="25"/>
      <c r="DO3278" s="25"/>
      <c r="DP3278" s="25">
        <v>4189.6376448824903</v>
      </c>
      <c r="DQ3278" s="25">
        <v>6990.6149339881504</v>
      </c>
      <c r="DR3278" s="25">
        <v>2005.64012504164</v>
      </c>
      <c r="DS3278" s="25">
        <v>2720.9254766594599</v>
      </c>
      <c r="DT3278" s="25"/>
      <c r="DU3278" s="25">
        <v>11926.940753186</v>
      </c>
      <c r="DV3278" s="25"/>
      <c r="DW3278" s="25"/>
      <c r="DX3278" s="25"/>
      <c r="DY3278" s="25"/>
      <c r="DZ3278" s="25"/>
      <c r="EA3278" s="25"/>
      <c r="EB3278" s="25"/>
      <c r="EC3278" s="25"/>
      <c r="ED3278" s="25"/>
      <c r="EE3278" s="25">
        <v>238</v>
      </c>
    </row>
    <row r="3279" spans="110:135" x14ac:dyDescent="0.2">
      <c r="DF3279" s="24" t="s">
        <v>7980</v>
      </c>
      <c r="DG3279" s="24" t="s">
        <v>212</v>
      </c>
      <c r="DH3279" s="25">
        <v>5032.8597083777404</v>
      </c>
      <c r="DI3279" s="25">
        <v>3458.7091430724799</v>
      </c>
      <c r="DJ3279" s="25">
        <v>75.632034276047094</v>
      </c>
      <c r="DK3279" s="25">
        <v>9085</v>
      </c>
      <c r="DL3279" s="25">
        <v>12002</v>
      </c>
      <c r="DM3279" s="25">
        <v>1075.8943449999999</v>
      </c>
      <c r="DN3279" s="25"/>
      <c r="DO3279" s="25">
        <v>1126.48385343</v>
      </c>
      <c r="DP3279" s="25">
        <v>10375.164350683001</v>
      </c>
      <c r="DQ3279" s="25"/>
      <c r="DR3279" s="25">
        <v>6266.8221050470202</v>
      </c>
      <c r="DS3279" s="25">
        <v>5853.6031621767597</v>
      </c>
      <c r="DT3279" s="25">
        <v>12730.7753276515</v>
      </c>
      <c r="DU3279" s="25">
        <v>3131.4112113657802</v>
      </c>
      <c r="DV3279" s="25">
        <v>3458.7091430724799</v>
      </c>
      <c r="DW3279" s="25">
        <v>2910.0264022187998</v>
      </c>
      <c r="DX3279" s="25">
        <v>4292.0937693404003</v>
      </c>
      <c r="DY3279" s="25">
        <v>2840.2483198139398</v>
      </c>
      <c r="DZ3279" s="25">
        <v>2955.6992905888101</v>
      </c>
      <c r="EA3279" s="25"/>
      <c r="EB3279" s="25"/>
      <c r="EC3279" s="25">
        <v>2532.5861541839299</v>
      </c>
      <c r="ED3279" s="25">
        <v>4218.0976078491203</v>
      </c>
      <c r="EE3279" s="25">
        <v>704</v>
      </c>
    </row>
    <row r="3280" spans="110:135" x14ac:dyDescent="0.2">
      <c r="DF3280" s="24" t="s">
        <v>8092</v>
      </c>
      <c r="DG3280" s="24" t="s">
        <v>212</v>
      </c>
      <c r="DH3280" s="25">
        <v>4726.4842141809004</v>
      </c>
      <c r="DI3280" s="25">
        <v>3460.4231672782298</v>
      </c>
      <c r="DJ3280" s="25">
        <v>68.227210714863702</v>
      </c>
      <c r="DK3280" s="25">
        <v>2819</v>
      </c>
      <c r="DL3280" s="25">
        <v>5927</v>
      </c>
      <c r="DM3280" s="25">
        <v>1621.186911</v>
      </c>
      <c r="DN3280" s="25"/>
      <c r="DO3280" s="25"/>
      <c r="DP3280" s="25">
        <v>12942.067660478</v>
      </c>
      <c r="DQ3280" s="25">
        <v>10991.5840126679</v>
      </c>
      <c r="DR3280" s="25">
        <v>8170.9809623430501</v>
      </c>
      <c r="DS3280" s="25">
        <v>7540.2342879734297</v>
      </c>
      <c r="DT3280" s="25">
        <v>1788.9312050334299</v>
      </c>
      <c r="DU3280" s="25">
        <v>2999.8781628690299</v>
      </c>
      <c r="DV3280" s="25">
        <v>3364.48539761648</v>
      </c>
      <c r="DW3280" s="25">
        <v>2664.0588451229701</v>
      </c>
      <c r="DX3280" s="25">
        <v>3556.3609369399801</v>
      </c>
      <c r="DY3280" s="25">
        <v>3634.0774979961998</v>
      </c>
      <c r="DZ3280" s="25">
        <v>2742.5342806753802</v>
      </c>
      <c r="EA3280" s="25"/>
      <c r="EB3280" s="25">
        <v>4947.6570930661201</v>
      </c>
      <c r="EC3280" s="25">
        <v>2377.61881417633</v>
      </c>
      <c r="ED3280" s="25">
        <v>4659.0597872978797</v>
      </c>
      <c r="EE3280" s="25">
        <v>2330</v>
      </c>
    </row>
    <row r="3281" spans="110:135" x14ac:dyDescent="0.2">
      <c r="DF3281" s="24" t="s">
        <v>6981</v>
      </c>
      <c r="DG3281" s="24" t="s">
        <v>212</v>
      </c>
      <c r="DH3281" s="25">
        <v>3962.61454345324</v>
      </c>
      <c r="DI3281" s="25">
        <v>3460.4885715072401</v>
      </c>
      <c r="DJ3281" s="25">
        <v>54.518936642226997</v>
      </c>
      <c r="DK3281" s="25"/>
      <c r="DL3281" s="25">
        <v>7432</v>
      </c>
      <c r="DM3281" s="25">
        <v>1686.234483</v>
      </c>
      <c r="DN3281" s="25"/>
      <c r="DO3281" s="25"/>
      <c r="DP3281" s="25">
        <v>6378.8757981178696</v>
      </c>
      <c r="DQ3281" s="25">
        <v>9609.1010921586494</v>
      </c>
      <c r="DR3281" s="25">
        <v>4853.7805349328301</v>
      </c>
      <c r="DS3281" s="25">
        <v>2307.0047661086601</v>
      </c>
      <c r="DT3281" s="25">
        <v>3644.4261494215798</v>
      </c>
      <c r="DU3281" s="25">
        <v>3014.6024589746999</v>
      </c>
      <c r="DV3281" s="25">
        <v>2941.2335193609902</v>
      </c>
      <c r="DW3281" s="25">
        <v>3846.6455251933398</v>
      </c>
      <c r="DX3281" s="25"/>
      <c r="DY3281" s="25">
        <v>2497.5354646065398</v>
      </c>
      <c r="DZ3281" s="25">
        <v>2891.3007553310199</v>
      </c>
      <c r="EA3281" s="25"/>
      <c r="EB3281" s="25">
        <v>3753.9578169159699</v>
      </c>
      <c r="EC3281" s="25">
        <v>3668.5833375367602</v>
      </c>
      <c r="ED3281" s="25">
        <v>3276.5509935929099</v>
      </c>
      <c r="EE3281" s="25">
        <v>1600</v>
      </c>
    </row>
    <row r="3282" spans="110:135" x14ac:dyDescent="0.2">
      <c r="DF3282" s="24" t="s">
        <v>179</v>
      </c>
      <c r="DG3282" s="24" t="s">
        <v>212</v>
      </c>
      <c r="DH3282" s="25">
        <v>4619.0820833772596</v>
      </c>
      <c r="DI3282" s="25">
        <v>3460.74132531756</v>
      </c>
      <c r="DJ3282" s="25">
        <v>138.265968738634</v>
      </c>
      <c r="DK3282" s="25"/>
      <c r="DL3282" s="25">
        <v>3468</v>
      </c>
      <c r="DM3282" s="25">
        <v>395.29115309999997</v>
      </c>
      <c r="DN3282" s="25">
        <v>737.626531</v>
      </c>
      <c r="DO3282" s="25">
        <v>27048.333610999998</v>
      </c>
      <c r="DP3282" s="25">
        <v>1713.8725765517099</v>
      </c>
      <c r="DQ3282" s="25"/>
      <c r="DR3282" s="25"/>
      <c r="DS3282" s="25">
        <v>2274.4132812124799</v>
      </c>
      <c r="DT3282" s="25">
        <v>3790.35140166061</v>
      </c>
      <c r="DU3282" s="25">
        <v>6689.1338566111499</v>
      </c>
      <c r="DV3282" s="25">
        <v>3015.5642944189099</v>
      </c>
      <c r="DW3282" s="25">
        <v>3797.0485124559</v>
      </c>
      <c r="DX3282" s="25"/>
      <c r="DY3282" s="25">
        <v>3460.74132531756</v>
      </c>
      <c r="DZ3282" s="25">
        <v>2841.0862994489698</v>
      </c>
      <c r="EA3282" s="25"/>
      <c r="EB3282" s="25"/>
      <c r="EC3282" s="25">
        <v>2144.08920767668</v>
      </c>
      <c r="ED3282" s="25">
        <v>3760.6792002048701</v>
      </c>
      <c r="EE3282" s="25">
        <v>4150</v>
      </c>
    </row>
    <row r="3283" spans="110:135" x14ac:dyDescent="0.2">
      <c r="DF3283" s="24" t="s">
        <v>6491</v>
      </c>
      <c r="DG3283" s="24" t="s">
        <v>212</v>
      </c>
      <c r="DH3283" s="25">
        <v>3680.9665415917798</v>
      </c>
      <c r="DI3283" s="25">
        <v>3461.21867781746</v>
      </c>
      <c r="DJ3283" s="25">
        <v>58.795117088879103</v>
      </c>
      <c r="DK3283" s="25"/>
      <c r="DL3283" s="25">
        <v>4442</v>
      </c>
      <c r="DM3283" s="25">
        <v>1134.645671</v>
      </c>
      <c r="DN3283" s="25">
        <v>4782.9441239999996</v>
      </c>
      <c r="DO3283" s="25">
        <v>3023.8044147999999</v>
      </c>
      <c r="DP3283" s="25">
        <v>3641.8258549946599</v>
      </c>
      <c r="DQ3283" s="25">
        <v>2488.7811759849701</v>
      </c>
      <c r="DR3283" s="25">
        <v>9342.6155994899109</v>
      </c>
      <c r="DS3283" s="25">
        <v>4420.6812724513302</v>
      </c>
      <c r="DT3283" s="25">
        <v>6912.6477351315698</v>
      </c>
      <c r="DU3283" s="25">
        <v>1878.50445844468</v>
      </c>
      <c r="DV3283" s="25"/>
      <c r="DW3283" s="25">
        <v>1980.3818479425199</v>
      </c>
      <c r="DX3283" s="25">
        <v>3742.2420312260101</v>
      </c>
      <c r="DY3283" s="25"/>
      <c r="DZ3283" s="25"/>
      <c r="EA3283" s="25"/>
      <c r="EB3283" s="25"/>
      <c r="EC3283" s="25">
        <v>2442.2052605935801</v>
      </c>
      <c r="ED3283" s="25">
        <v>3461.21867781746</v>
      </c>
      <c r="EE3283" s="25">
        <v>1520</v>
      </c>
    </row>
    <row r="3284" spans="110:135" x14ac:dyDescent="0.2">
      <c r="DF3284" s="24" t="s">
        <v>7129</v>
      </c>
      <c r="DG3284" s="24" t="s">
        <v>212</v>
      </c>
      <c r="DH3284" s="25">
        <v>4469.9834561750504</v>
      </c>
      <c r="DI3284" s="25">
        <v>3462.1498251381699</v>
      </c>
      <c r="DJ3284" s="25">
        <v>66.326693665178198</v>
      </c>
      <c r="DK3284" s="25"/>
      <c r="DL3284" s="25">
        <v>2880</v>
      </c>
      <c r="DM3284" s="25">
        <v>1374.0710570000001</v>
      </c>
      <c r="DN3284" s="25"/>
      <c r="DO3284" s="25"/>
      <c r="DP3284" s="25">
        <v>2422.4416168869898</v>
      </c>
      <c r="DQ3284" s="25">
        <v>11954.098657790601</v>
      </c>
      <c r="DR3284" s="25">
        <v>4432.90412114224</v>
      </c>
      <c r="DS3284" s="25">
        <v>3425.8648714062201</v>
      </c>
      <c r="DT3284" s="25">
        <v>7220.1716934849201</v>
      </c>
      <c r="DU3284" s="25">
        <v>2533.7045590513499</v>
      </c>
      <c r="DV3284" s="25">
        <v>3498.4347788701298</v>
      </c>
      <c r="DW3284" s="25">
        <v>2744.9139977985101</v>
      </c>
      <c r="DX3284" s="25">
        <v>4308.5252524843199</v>
      </c>
      <c r="DY3284" s="25">
        <v>3784.9498108532398</v>
      </c>
      <c r="DZ3284" s="25">
        <v>2477.29852099358</v>
      </c>
      <c r="EA3284" s="25"/>
      <c r="EB3284" s="25"/>
      <c r="EC3284" s="25">
        <v>9217.0444339908809</v>
      </c>
      <c r="ED3284" s="25">
        <v>7465.31192704775</v>
      </c>
      <c r="EE3284" s="25">
        <v>1780</v>
      </c>
    </row>
    <row r="3285" spans="110:135" x14ac:dyDescent="0.2">
      <c r="DF3285" s="24" t="s">
        <v>3453</v>
      </c>
      <c r="DG3285" s="24" t="s">
        <v>212</v>
      </c>
      <c r="DH3285" s="25">
        <v>3022.9299462152098</v>
      </c>
      <c r="DI3285" s="25">
        <v>3462.6315638071401</v>
      </c>
      <c r="DJ3285" s="25">
        <v>64.294614502433802</v>
      </c>
      <c r="DK3285" s="25"/>
      <c r="DL3285" s="25">
        <v>2082</v>
      </c>
      <c r="DM3285" s="25">
        <v>972.11535839999999</v>
      </c>
      <c r="DN3285" s="25"/>
      <c r="DO3285" s="25">
        <v>868.71252805999995</v>
      </c>
      <c r="DP3285" s="25">
        <v>5139.1851972288496</v>
      </c>
      <c r="DQ3285" s="25">
        <v>3053.7423022850598</v>
      </c>
      <c r="DR3285" s="25">
        <v>4070.9345660236299</v>
      </c>
      <c r="DS3285" s="25">
        <v>3871.5208253292299</v>
      </c>
      <c r="DT3285" s="25"/>
      <c r="DU3285" s="25">
        <v>6048.0642102963802</v>
      </c>
      <c r="DV3285" s="25"/>
      <c r="DW3285" s="25"/>
      <c r="DX3285" s="25">
        <v>3928.0244745289201</v>
      </c>
      <c r="DY3285" s="25"/>
      <c r="DZ3285" s="25"/>
      <c r="EA3285" s="25"/>
      <c r="EB3285" s="25"/>
      <c r="EC3285" s="25"/>
      <c r="ED3285" s="25"/>
      <c r="EE3285" s="25">
        <v>195</v>
      </c>
    </row>
    <row r="3286" spans="110:135" x14ac:dyDescent="0.2">
      <c r="DF3286" s="24" t="s">
        <v>6560</v>
      </c>
      <c r="DG3286" s="24" t="s">
        <v>212</v>
      </c>
      <c r="DH3286" s="25">
        <v>4278.3875016316697</v>
      </c>
      <c r="DI3286" s="25">
        <v>3465.1873364610901</v>
      </c>
      <c r="DJ3286" s="25">
        <v>75.446050534743506</v>
      </c>
      <c r="DK3286" s="25">
        <v>1018</v>
      </c>
      <c r="DL3286" s="25">
        <v>11256</v>
      </c>
      <c r="DM3286" s="25">
        <v>1334.2085939999999</v>
      </c>
      <c r="DN3286" s="25">
        <v>2529.2094069999998</v>
      </c>
      <c r="DO3286" s="25"/>
      <c r="DP3286" s="25">
        <v>2625.9887471775801</v>
      </c>
      <c r="DQ3286" s="25"/>
      <c r="DR3286" s="25">
        <v>4219.3459434168699</v>
      </c>
      <c r="DS3286" s="25">
        <v>3465.1873364610901</v>
      </c>
      <c r="DT3286" s="25">
        <v>10038.1069805236</v>
      </c>
      <c r="DU3286" s="25">
        <v>9254.0109969048808</v>
      </c>
      <c r="DV3286" s="25"/>
      <c r="DW3286" s="25">
        <v>2886.0382409500498</v>
      </c>
      <c r="DX3286" s="25">
        <v>3520.7855368970399</v>
      </c>
      <c r="DY3286" s="25">
        <v>4353.4672593547903</v>
      </c>
      <c r="DZ3286" s="25"/>
      <c r="EA3286" s="25"/>
      <c r="EB3286" s="25"/>
      <c r="EC3286" s="25">
        <v>2045.8861556536001</v>
      </c>
      <c r="ED3286" s="25">
        <v>3739.5773261356399</v>
      </c>
      <c r="EE3286" s="25">
        <v>1890</v>
      </c>
    </row>
    <row r="3287" spans="110:135" x14ac:dyDescent="0.2">
      <c r="DF3287" s="24" t="s">
        <v>7025</v>
      </c>
      <c r="DG3287" s="24" t="s">
        <v>212</v>
      </c>
      <c r="DH3287" s="25">
        <v>4247.7484079800697</v>
      </c>
      <c r="DI3287" s="25">
        <v>3465.55285111378</v>
      </c>
      <c r="DJ3287" s="25">
        <v>54.778570030431297</v>
      </c>
      <c r="DK3287" s="25"/>
      <c r="DL3287" s="25">
        <v>2972</v>
      </c>
      <c r="DM3287" s="25">
        <v>1322.5746329999999</v>
      </c>
      <c r="DN3287" s="25"/>
      <c r="DO3287" s="25"/>
      <c r="DP3287" s="25">
        <v>8120.5268868091698</v>
      </c>
      <c r="DQ3287" s="25">
        <v>6451.14899547615</v>
      </c>
      <c r="DR3287" s="25">
        <v>4243.5904224157202</v>
      </c>
      <c r="DS3287" s="25">
        <v>8173.3156996450498</v>
      </c>
      <c r="DT3287" s="25"/>
      <c r="DU3287" s="25">
        <v>5987.81062466198</v>
      </c>
      <c r="DV3287" s="25">
        <v>3442.1099696409801</v>
      </c>
      <c r="DW3287" s="25">
        <v>3358.5628513698298</v>
      </c>
      <c r="DX3287" s="25">
        <v>3465.55285111378</v>
      </c>
      <c r="DY3287" s="25"/>
      <c r="DZ3287" s="25">
        <v>3158.9658665410502</v>
      </c>
      <c r="EA3287" s="25"/>
      <c r="EB3287" s="25"/>
      <c r="EC3287" s="25">
        <v>3901.5705030672302</v>
      </c>
      <c r="ED3287" s="25"/>
      <c r="EE3287" s="25">
        <v>623</v>
      </c>
    </row>
    <row r="3288" spans="110:135" x14ac:dyDescent="0.2">
      <c r="DF3288" s="24" t="s">
        <v>6894</v>
      </c>
      <c r="DG3288" s="24" t="s">
        <v>274</v>
      </c>
      <c r="DH3288" s="25">
        <v>3842.9731630783699</v>
      </c>
      <c r="DI3288" s="25">
        <v>3466.1955174889299</v>
      </c>
      <c r="DJ3288" s="25">
        <v>37.439816537639302</v>
      </c>
      <c r="DK3288" s="25"/>
      <c r="DL3288" s="25">
        <v>6135</v>
      </c>
      <c r="DM3288" s="25">
        <v>1920.635219</v>
      </c>
      <c r="DN3288" s="25">
        <v>2965.6216680000002</v>
      </c>
      <c r="DO3288" s="25"/>
      <c r="DP3288" s="25">
        <v>3848.28151506312</v>
      </c>
      <c r="DQ3288" s="25"/>
      <c r="DR3288" s="25">
        <v>7095.7280986178403</v>
      </c>
      <c r="DS3288" s="25">
        <v>5180.8027556836796</v>
      </c>
      <c r="DT3288" s="25">
        <v>3519.5626915656899</v>
      </c>
      <c r="DU3288" s="25">
        <v>3345.5628472059998</v>
      </c>
      <c r="DV3288" s="25">
        <v>3412.8283434121699</v>
      </c>
      <c r="DW3288" s="25"/>
      <c r="DX3288" s="25"/>
      <c r="DY3288" s="25">
        <v>3212.6116513861698</v>
      </c>
      <c r="DZ3288" s="25">
        <v>2514.68662471985</v>
      </c>
      <c r="EA3288" s="25"/>
      <c r="EB3288" s="25"/>
      <c r="EC3288" s="25">
        <v>2442.2052605935801</v>
      </c>
      <c r="ED3288" s="25">
        <v>4218.0976078491203</v>
      </c>
      <c r="EE3288" s="25">
        <v>3990</v>
      </c>
    </row>
    <row r="3289" spans="110:135" x14ac:dyDescent="0.2">
      <c r="DF3289" s="24" t="s">
        <v>6021</v>
      </c>
      <c r="DG3289" s="24" t="s">
        <v>212</v>
      </c>
      <c r="DH3289" s="25">
        <v>4155.5536533938002</v>
      </c>
      <c r="DI3289" s="25">
        <v>3467.4712290706102</v>
      </c>
      <c r="DJ3289" s="25">
        <v>68.507662192420497</v>
      </c>
      <c r="DK3289" s="25"/>
      <c r="DL3289" s="25">
        <v>4712</v>
      </c>
      <c r="DM3289" s="25"/>
      <c r="DN3289" s="25"/>
      <c r="DO3289" s="25"/>
      <c r="DP3289" s="25"/>
      <c r="DQ3289" s="25">
        <v>6407.5615972863898</v>
      </c>
      <c r="DR3289" s="25"/>
      <c r="DS3289" s="25">
        <v>879.83055772028501</v>
      </c>
      <c r="DT3289" s="25">
        <v>11638.8201499279</v>
      </c>
      <c r="DU3289" s="25">
        <v>2154.66516655434</v>
      </c>
      <c r="DV3289" s="25">
        <v>2758.90455739341</v>
      </c>
      <c r="DW3289" s="25"/>
      <c r="DX3289" s="25">
        <v>3807.9993779991501</v>
      </c>
      <c r="DY3289" s="25">
        <v>3298.7234174373302</v>
      </c>
      <c r="DZ3289" s="25">
        <v>3006.2803682829899</v>
      </c>
      <c r="EA3289" s="25"/>
      <c r="EB3289" s="25"/>
      <c r="EC3289" s="25">
        <v>3467.4712290706102</v>
      </c>
      <c r="ED3289" s="25">
        <v>3578.8337656594299</v>
      </c>
      <c r="EE3289" s="25"/>
    </row>
    <row r="3290" spans="110:135" x14ac:dyDescent="0.2">
      <c r="DF3290" s="24" t="s">
        <v>6507</v>
      </c>
      <c r="DG3290" s="24" t="s">
        <v>212</v>
      </c>
      <c r="DH3290" s="25">
        <v>4913.2590774043201</v>
      </c>
      <c r="DI3290" s="25">
        <v>3467.9655000541302</v>
      </c>
      <c r="DJ3290" s="25">
        <v>84.288797354665803</v>
      </c>
      <c r="DK3290" s="25"/>
      <c r="DL3290" s="25">
        <v>3662</v>
      </c>
      <c r="DM3290" s="25">
        <v>1159.569086</v>
      </c>
      <c r="DN3290" s="25"/>
      <c r="DO3290" s="25"/>
      <c r="DP3290" s="25">
        <v>1773.61193375016</v>
      </c>
      <c r="DQ3290" s="25">
        <v>4007.4300534180002</v>
      </c>
      <c r="DR3290" s="25"/>
      <c r="DS3290" s="25">
        <v>2505.7877666458899</v>
      </c>
      <c r="DT3290" s="25">
        <v>13747.239182552699</v>
      </c>
      <c r="DU3290" s="25">
        <v>6584.7082970606298</v>
      </c>
      <c r="DV3290" s="25">
        <v>2714.37672081861</v>
      </c>
      <c r="DW3290" s="25">
        <v>3467.9655000541302</v>
      </c>
      <c r="DX3290" s="25"/>
      <c r="DY3290" s="25"/>
      <c r="DZ3290" s="25">
        <v>3102.25253876949</v>
      </c>
      <c r="EA3290" s="25"/>
      <c r="EB3290" s="25"/>
      <c r="EC3290" s="25">
        <v>2280.0918935834202</v>
      </c>
      <c r="ED3290" s="25">
        <v>13607.3350336031</v>
      </c>
      <c r="EE3290" s="25">
        <v>5260</v>
      </c>
    </row>
    <row r="3291" spans="110:135" x14ac:dyDescent="0.2">
      <c r="DF3291" s="24" t="s">
        <v>5482</v>
      </c>
      <c r="DG3291" s="24" t="s">
        <v>212</v>
      </c>
      <c r="DH3291" s="25">
        <v>3156.61646371293</v>
      </c>
      <c r="DI3291" s="25">
        <v>3468.7863632673402</v>
      </c>
      <c r="DJ3291" s="25">
        <v>57.084954956227797</v>
      </c>
      <c r="DK3291" s="25"/>
      <c r="DL3291" s="25">
        <v>1376</v>
      </c>
      <c r="DM3291" s="25">
        <v>2015.3291409999999</v>
      </c>
      <c r="DN3291" s="25">
        <v>3618.7795000000001</v>
      </c>
      <c r="DO3291" s="25">
        <v>438.79227144999999</v>
      </c>
      <c r="DP3291" s="25">
        <v>4519.2568724557505</v>
      </c>
      <c r="DQ3291" s="25"/>
      <c r="DR3291" s="25">
        <v>1830.36056812215</v>
      </c>
      <c r="DS3291" s="25">
        <v>1886.35549450133</v>
      </c>
      <c r="DT3291" s="25">
        <v>6516.2064578748304</v>
      </c>
      <c r="DU3291" s="25">
        <v>4402.91443217086</v>
      </c>
      <c r="DV3291" s="25"/>
      <c r="DW3291" s="25"/>
      <c r="DX3291" s="25">
        <v>3468.7863632673402</v>
      </c>
      <c r="DY3291" s="25"/>
      <c r="DZ3291" s="25"/>
      <c r="EA3291" s="25"/>
      <c r="EB3291" s="25"/>
      <c r="EC3291" s="25"/>
      <c r="ED3291" s="25"/>
      <c r="EE3291" s="25">
        <v>4650</v>
      </c>
    </row>
    <row r="3292" spans="110:135" x14ac:dyDescent="0.2">
      <c r="DF3292" s="24" t="s">
        <v>6632</v>
      </c>
      <c r="DG3292" s="24" t="s">
        <v>212</v>
      </c>
      <c r="DH3292" s="25">
        <v>4374.0836420043697</v>
      </c>
      <c r="DI3292" s="25">
        <v>3469.5239112487002</v>
      </c>
      <c r="DJ3292" s="25">
        <v>80.201691948237297</v>
      </c>
      <c r="DK3292" s="25"/>
      <c r="DL3292" s="25">
        <v>9227</v>
      </c>
      <c r="DM3292" s="25">
        <v>2759.7380659999999</v>
      </c>
      <c r="DN3292" s="25">
        <v>4479.1188819999998</v>
      </c>
      <c r="DO3292" s="25">
        <v>359.87313791000003</v>
      </c>
      <c r="DP3292" s="25">
        <v>4649.18148989563</v>
      </c>
      <c r="DQ3292" s="25">
        <v>3703.0499878301598</v>
      </c>
      <c r="DR3292" s="25">
        <v>4789.7185357737899</v>
      </c>
      <c r="DS3292" s="25">
        <v>6930.7240308324599</v>
      </c>
      <c r="DT3292" s="25">
        <v>13479.397206756599</v>
      </c>
      <c r="DU3292" s="25">
        <v>3235.9978346672501</v>
      </c>
      <c r="DV3292" s="25"/>
      <c r="DW3292" s="25">
        <v>1534.8534563508399</v>
      </c>
      <c r="DX3292" s="25"/>
      <c r="DY3292" s="25"/>
      <c r="DZ3292" s="25">
        <v>1704.00896661869</v>
      </c>
      <c r="EA3292" s="25"/>
      <c r="EB3292" s="25"/>
      <c r="EC3292" s="25"/>
      <c r="ED3292" s="25">
        <v>3074.5093934256902</v>
      </c>
      <c r="EE3292" s="25">
        <v>1310</v>
      </c>
    </row>
    <row r="3293" spans="110:135" x14ac:dyDescent="0.2">
      <c r="DF3293" s="24" t="s">
        <v>8905</v>
      </c>
      <c r="DG3293" s="24" t="s">
        <v>212</v>
      </c>
      <c r="DH3293" s="25">
        <v>6129.6053810325202</v>
      </c>
      <c r="DI3293" s="25">
        <v>3473.40667650567</v>
      </c>
      <c r="DJ3293" s="25">
        <v>104.19235043714799</v>
      </c>
      <c r="DK3293" s="25"/>
      <c r="DL3293" s="25">
        <v>8372</v>
      </c>
      <c r="DM3293" s="25">
        <v>9126.6233840000004</v>
      </c>
      <c r="DN3293" s="25"/>
      <c r="DO3293" s="25"/>
      <c r="DP3293" s="25">
        <v>2911.2603662353899</v>
      </c>
      <c r="DQ3293" s="25"/>
      <c r="DR3293" s="25">
        <v>25469.997005975201</v>
      </c>
      <c r="DS3293" s="25">
        <v>3254.5181249779798</v>
      </c>
      <c r="DT3293" s="25">
        <v>12575.567948985499</v>
      </c>
      <c r="DU3293" s="25">
        <v>1453.8525041205701</v>
      </c>
      <c r="DV3293" s="25">
        <v>3692.2952280333602</v>
      </c>
      <c r="DW3293" s="25"/>
      <c r="DX3293" s="25"/>
      <c r="DY3293" s="25">
        <v>2955.2379132307501</v>
      </c>
      <c r="DZ3293" s="25">
        <v>2969.7336298339201</v>
      </c>
      <c r="EA3293" s="25">
        <v>3734.8507356242899</v>
      </c>
      <c r="EB3293" s="25"/>
      <c r="EC3293" s="25">
        <v>3737.0554895504001</v>
      </c>
      <c r="ED3293" s="25">
        <v>3141.4830038878299</v>
      </c>
      <c r="EE3293" s="25">
        <v>2420</v>
      </c>
    </row>
    <row r="3294" spans="110:135" x14ac:dyDescent="0.2">
      <c r="DF3294" s="24" t="s">
        <v>5049</v>
      </c>
      <c r="DG3294" s="24" t="s">
        <v>212</v>
      </c>
      <c r="DH3294" s="25">
        <v>3064.0136760328601</v>
      </c>
      <c r="DI3294" s="25">
        <v>3475.14858129903</v>
      </c>
      <c r="DJ3294" s="25">
        <v>44.337916050385502</v>
      </c>
      <c r="DK3294" s="25"/>
      <c r="DL3294" s="25">
        <v>1252</v>
      </c>
      <c r="DM3294" s="25">
        <v>592.35350919999996</v>
      </c>
      <c r="DN3294" s="25"/>
      <c r="DO3294" s="25"/>
      <c r="DP3294" s="25">
        <v>4064.2893841585401</v>
      </c>
      <c r="DQ3294" s="25"/>
      <c r="DR3294" s="25">
        <v>2146.1425217658202</v>
      </c>
      <c r="DS3294" s="25">
        <v>4533.6982709674703</v>
      </c>
      <c r="DT3294" s="25"/>
      <c r="DU3294" s="25">
        <v>4670.6880887936904</v>
      </c>
      <c r="DV3294" s="25"/>
      <c r="DW3294" s="25"/>
      <c r="DX3294" s="25">
        <v>3475.14858129903</v>
      </c>
      <c r="DY3294" s="25">
        <v>3686.22751858537</v>
      </c>
      <c r="DZ3294" s="25">
        <v>2647.3827346199801</v>
      </c>
      <c r="EA3294" s="25"/>
      <c r="EB3294" s="25"/>
      <c r="EC3294" s="25">
        <v>2418.1222191224301</v>
      </c>
      <c r="ED3294" s="25">
        <v>4218.0976078491203</v>
      </c>
      <c r="EE3294" s="25"/>
    </row>
    <row r="3295" spans="110:135" x14ac:dyDescent="0.2">
      <c r="DF3295" s="24" t="s">
        <v>5746</v>
      </c>
      <c r="DG3295" s="24" t="s">
        <v>212</v>
      </c>
      <c r="DH3295" s="25">
        <v>3290.2986451326201</v>
      </c>
      <c r="DI3295" s="25">
        <v>3476.1662721753</v>
      </c>
      <c r="DJ3295" s="25">
        <v>48.973427425748199</v>
      </c>
      <c r="DK3295" s="25"/>
      <c r="DL3295" s="25">
        <v>2949</v>
      </c>
      <c r="DM3295" s="25">
        <v>764.85369549999996</v>
      </c>
      <c r="DN3295" s="25"/>
      <c r="DO3295" s="25">
        <v>553.47256744000003</v>
      </c>
      <c r="DP3295" s="25">
        <v>5507.6318592172502</v>
      </c>
      <c r="DQ3295" s="25">
        <v>2060.11660148085</v>
      </c>
      <c r="DR3295" s="25">
        <v>3553.8834575565502</v>
      </c>
      <c r="DS3295" s="25">
        <v>4934.9162821627197</v>
      </c>
      <c r="DT3295" s="25">
        <v>6191.3281378871197</v>
      </c>
      <c r="DU3295" s="25">
        <v>4072.2751930499999</v>
      </c>
      <c r="DV3295" s="25">
        <v>4262.04738568416</v>
      </c>
      <c r="DW3295" s="25">
        <v>2861.0920978965901</v>
      </c>
      <c r="DX3295" s="25">
        <v>3476.1662721753</v>
      </c>
      <c r="DY3295" s="25"/>
      <c r="DZ3295" s="25">
        <v>2859.2004891496699</v>
      </c>
      <c r="EA3295" s="25"/>
      <c r="EB3295" s="25"/>
      <c r="EC3295" s="25"/>
      <c r="ED3295" s="25">
        <v>3648.4956377890298</v>
      </c>
      <c r="EE3295" s="25">
        <v>1660</v>
      </c>
    </row>
    <row r="3296" spans="110:135" x14ac:dyDescent="0.2">
      <c r="DF3296" s="24" t="s">
        <v>6630</v>
      </c>
      <c r="DG3296" s="24" t="s">
        <v>212</v>
      </c>
      <c r="DH3296" s="25">
        <v>4244.6736083435699</v>
      </c>
      <c r="DI3296" s="25">
        <v>3478.8037873452499</v>
      </c>
      <c r="DJ3296" s="25">
        <v>84.900077748069407</v>
      </c>
      <c r="DK3296" s="25"/>
      <c r="DL3296" s="25">
        <v>3456</v>
      </c>
      <c r="DM3296" s="25">
        <v>1606.617874</v>
      </c>
      <c r="DN3296" s="25"/>
      <c r="DO3296" s="25"/>
      <c r="DP3296" s="25">
        <v>900.91832505747402</v>
      </c>
      <c r="DQ3296" s="25"/>
      <c r="DR3296" s="25">
        <v>721.10592677587101</v>
      </c>
      <c r="DS3296" s="25">
        <v>2128.04706183286</v>
      </c>
      <c r="DT3296" s="25">
        <v>15501.955146628001</v>
      </c>
      <c r="DU3296" s="25">
        <v>2736.3143216332601</v>
      </c>
      <c r="DV3296" s="25">
        <v>6621.5083904902804</v>
      </c>
      <c r="DW3296" s="25">
        <v>1171.8400166086799</v>
      </c>
      <c r="DX3296" s="25">
        <v>5161.4945963590799</v>
      </c>
      <c r="DY3296" s="25">
        <v>5060.5466813373996</v>
      </c>
      <c r="DZ3296" s="25">
        <v>6835.0874296895599</v>
      </c>
      <c r="EA3296" s="25"/>
      <c r="EB3296" s="25">
        <v>5696.9587886374802</v>
      </c>
      <c r="EC3296" s="25">
        <v>3501.6075746904899</v>
      </c>
      <c r="ED3296" s="25">
        <v>4584.7755997566501</v>
      </c>
      <c r="EE3296" s="25">
        <v>2230</v>
      </c>
    </row>
    <row r="3297" spans="110:135" x14ac:dyDescent="0.2">
      <c r="DF3297" s="24" t="s">
        <v>5231</v>
      </c>
      <c r="DG3297" s="24" t="s">
        <v>212</v>
      </c>
      <c r="DH3297" s="25">
        <v>3695.36874092273</v>
      </c>
      <c r="DI3297" s="25">
        <v>3480.1418818571701</v>
      </c>
      <c r="DJ3297" s="25">
        <v>71.680055620833699</v>
      </c>
      <c r="DK3297" s="25"/>
      <c r="DL3297" s="25">
        <v>6746</v>
      </c>
      <c r="DM3297" s="25">
        <v>1284.051168</v>
      </c>
      <c r="DN3297" s="25"/>
      <c r="DO3297" s="25"/>
      <c r="DP3297" s="25">
        <v>4882.8430154287598</v>
      </c>
      <c r="DQ3297" s="25">
        <v>5456.0656831179604</v>
      </c>
      <c r="DR3297" s="25">
        <v>3518.3768629850001</v>
      </c>
      <c r="DS3297" s="25">
        <v>2306.4335849145</v>
      </c>
      <c r="DT3297" s="25">
        <v>10345.0368745305</v>
      </c>
      <c r="DU3297" s="25">
        <v>2301.7366895198702</v>
      </c>
      <c r="DV3297" s="25"/>
      <c r="DW3297" s="25">
        <v>1853.19847301394</v>
      </c>
      <c r="DX3297" s="25">
        <v>3506.1876700913499</v>
      </c>
      <c r="DY3297" s="25"/>
      <c r="DZ3297" s="25">
        <v>1575.7217285363699</v>
      </c>
      <c r="EA3297" s="25">
        <v>3480.1418818571701</v>
      </c>
      <c r="EB3297" s="25"/>
      <c r="EC3297" s="25"/>
      <c r="ED3297" s="25"/>
      <c r="EE3297" s="25">
        <v>784</v>
      </c>
    </row>
    <row r="3298" spans="110:135" x14ac:dyDescent="0.2">
      <c r="DF3298" s="24" t="s">
        <v>6359</v>
      </c>
      <c r="DG3298" s="24" t="s">
        <v>212</v>
      </c>
      <c r="DH3298" s="25">
        <v>7602.4236637500799</v>
      </c>
      <c r="DI3298" s="25">
        <v>3481.23457187043</v>
      </c>
      <c r="DJ3298" s="25">
        <v>119.242937846754</v>
      </c>
      <c r="DK3298" s="25"/>
      <c r="DL3298" s="25">
        <v>6698</v>
      </c>
      <c r="DM3298" s="25">
        <v>2614.9799760000001</v>
      </c>
      <c r="DN3298" s="25"/>
      <c r="DO3298" s="25">
        <v>29462.207450000002</v>
      </c>
      <c r="DP3298" s="25">
        <v>5145.5641956816598</v>
      </c>
      <c r="DQ3298" s="25"/>
      <c r="DR3298" s="25">
        <v>3225.1000425452899</v>
      </c>
      <c r="DS3298" s="25">
        <v>3481.23457187043</v>
      </c>
      <c r="DT3298" s="25"/>
      <c r="DU3298" s="25">
        <v>14231.0695846279</v>
      </c>
      <c r="DV3298" s="25"/>
      <c r="DW3298" s="25"/>
      <c r="DX3298" s="25"/>
      <c r="DY3298" s="25"/>
      <c r="DZ3298" s="25">
        <v>1673.65715302541</v>
      </c>
      <c r="EA3298" s="25"/>
      <c r="EB3298" s="25"/>
      <c r="EC3298" s="25"/>
      <c r="ED3298" s="25"/>
      <c r="EE3298" s="25">
        <v>1890</v>
      </c>
    </row>
    <row r="3299" spans="110:135" x14ac:dyDescent="0.2">
      <c r="DF3299" s="24" t="s">
        <v>7496</v>
      </c>
      <c r="DG3299" s="24" t="s">
        <v>212</v>
      </c>
      <c r="DH3299" s="25">
        <v>3988.2714291091302</v>
      </c>
      <c r="DI3299" s="25">
        <v>3481.8995992826999</v>
      </c>
      <c r="DJ3299" s="25">
        <v>83.535062632667007</v>
      </c>
      <c r="DK3299" s="25"/>
      <c r="DL3299" s="25">
        <v>1088</v>
      </c>
      <c r="DM3299" s="25">
        <v>1529.6869240000001</v>
      </c>
      <c r="DN3299" s="25"/>
      <c r="DO3299" s="25">
        <v>1830.9956288000001</v>
      </c>
      <c r="DP3299" s="25">
        <v>1665.2495861402699</v>
      </c>
      <c r="DQ3299" s="25">
        <v>5049.2455959396702</v>
      </c>
      <c r="DR3299" s="25">
        <v>15336.6153923085</v>
      </c>
      <c r="DS3299" s="25">
        <v>6406.8125415950599</v>
      </c>
      <c r="DT3299" s="25">
        <v>4231.2709562972996</v>
      </c>
      <c r="DU3299" s="25">
        <v>6365.00045358837</v>
      </c>
      <c r="DV3299" s="25">
        <v>3991.7165522266801</v>
      </c>
      <c r="DW3299" s="25">
        <v>2494.0844968264801</v>
      </c>
      <c r="DX3299" s="25"/>
      <c r="DY3299" s="25">
        <v>3530.4004147814098</v>
      </c>
      <c r="DZ3299" s="25">
        <v>2923.4671755332902</v>
      </c>
      <c r="EA3299" s="25">
        <v>1860.73385879482</v>
      </c>
      <c r="EB3299" s="25"/>
      <c r="EC3299" s="25">
        <v>3825.4351187406601</v>
      </c>
      <c r="ED3299" s="25">
        <v>3481.8995992826999</v>
      </c>
      <c r="EE3299" s="25">
        <v>2190</v>
      </c>
    </row>
    <row r="3300" spans="110:135" x14ac:dyDescent="0.2">
      <c r="DF3300" s="24" t="s">
        <v>6489</v>
      </c>
      <c r="DG3300" s="24" t="s">
        <v>212</v>
      </c>
      <c r="DH3300" s="25">
        <v>3344.6145146941699</v>
      </c>
      <c r="DI3300" s="25">
        <v>3483.5576297180301</v>
      </c>
      <c r="DJ3300" s="25">
        <v>56.392414778543703</v>
      </c>
      <c r="DK3300" s="25"/>
      <c r="DL3300" s="25">
        <v>3982</v>
      </c>
      <c r="DM3300" s="25">
        <v>1348.733577</v>
      </c>
      <c r="DN3300" s="25">
        <v>896.45854099999997</v>
      </c>
      <c r="DO3300" s="25">
        <v>300.97731391000002</v>
      </c>
      <c r="DP3300" s="25">
        <v>5772.7574462103303</v>
      </c>
      <c r="DQ3300" s="25"/>
      <c r="DR3300" s="25">
        <v>4950.4431574788996</v>
      </c>
      <c r="DS3300" s="25">
        <v>6657.5308901652297</v>
      </c>
      <c r="DT3300" s="25"/>
      <c r="DU3300" s="25">
        <v>4347.6978461443896</v>
      </c>
      <c r="DV3300" s="25">
        <v>2846.3713665274099</v>
      </c>
      <c r="DW3300" s="25"/>
      <c r="DX3300" s="25">
        <v>3912.62427597329</v>
      </c>
      <c r="DY3300" s="25"/>
      <c r="DZ3300" s="25">
        <v>2646.0083194517701</v>
      </c>
      <c r="EA3300" s="25"/>
      <c r="EB3300" s="25"/>
      <c r="EC3300" s="25">
        <v>4608.5094883943602</v>
      </c>
      <c r="ED3300" s="25">
        <v>3054.4909834627701</v>
      </c>
      <c r="EE3300" s="25">
        <v>1500</v>
      </c>
    </row>
    <row r="3301" spans="110:135" x14ac:dyDescent="0.2">
      <c r="DF3301" s="24" t="s">
        <v>173</v>
      </c>
      <c r="DG3301" s="24" t="s">
        <v>212</v>
      </c>
      <c r="DH3301" s="25">
        <v>3666.96038449137</v>
      </c>
      <c r="DI3301" s="25">
        <v>3484.6410072437402</v>
      </c>
      <c r="DJ3301" s="25">
        <v>38.195096356022297</v>
      </c>
      <c r="DK3301" s="25"/>
      <c r="DL3301" s="25">
        <v>4793</v>
      </c>
      <c r="DM3301" s="25">
        <v>452.3682215</v>
      </c>
      <c r="DN3301" s="25">
        <v>2747.5315139999998</v>
      </c>
      <c r="DO3301" s="25">
        <v>5976.6667557999999</v>
      </c>
      <c r="DP3301" s="25">
        <v>2641.5100544583402</v>
      </c>
      <c r="DQ3301" s="25"/>
      <c r="DR3301" s="25">
        <v>5657.0365386515496</v>
      </c>
      <c r="DS3301" s="25">
        <v>4542.1168015684798</v>
      </c>
      <c r="DT3301" s="25"/>
      <c r="DU3301" s="25">
        <v>3335.19431795837</v>
      </c>
      <c r="DV3301" s="25">
        <v>4761.52947009123</v>
      </c>
      <c r="DW3301" s="25">
        <v>4701.6928238698101</v>
      </c>
      <c r="DX3301" s="25">
        <v>3484.6410072437402</v>
      </c>
      <c r="DY3301" s="25">
        <v>3221.4903573921101</v>
      </c>
      <c r="DZ3301" s="25">
        <v>3353.1941772465502</v>
      </c>
      <c r="EA3301" s="25"/>
      <c r="EB3301" s="25">
        <v>4067.6267189079699</v>
      </c>
      <c r="EC3301" s="25">
        <v>2421.0521822392102</v>
      </c>
      <c r="ED3301" s="25">
        <v>4261.6755954259497</v>
      </c>
      <c r="EE3301" s="25">
        <v>1920</v>
      </c>
    </row>
    <row r="3302" spans="110:135" x14ac:dyDescent="0.2">
      <c r="DF3302" s="24" t="s">
        <v>7272</v>
      </c>
      <c r="DG3302" s="24" t="s">
        <v>212</v>
      </c>
      <c r="DH3302" s="25">
        <v>4590.7466886254897</v>
      </c>
      <c r="DI3302" s="25">
        <v>3485.2972872803398</v>
      </c>
      <c r="DJ3302" s="25">
        <v>58.499443480059</v>
      </c>
      <c r="DK3302" s="25"/>
      <c r="DL3302" s="25">
        <v>12107</v>
      </c>
      <c r="DM3302" s="25">
        <v>1325.21309</v>
      </c>
      <c r="DN3302" s="25"/>
      <c r="DO3302" s="25">
        <v>2268.3079561999998</v>
      </c>
      <c r="DP3302" s="25">
        <v>7354.2634694878898</v>
      </c>
      <c r="DQ3302" s="25">
        <v>6468.0550896369195</v>
      </c>
      <c r="DR3302" s="25">
        <v>5946.0346817298796</v>
      </c>
      <c r="DS3302" s="25">
        <v>5178.9275721908198</v>
      </c>
      <c r="DT3302" s="25">
        <v>6762.4262784995199</v>
      </c>
      <c r="DU3302" s="25">
        <v>4401.16994782448</v>
      </c>
      <c r="DV3302" s="25">
        <v>2829.4142351006899</v>
      </c>
      <c r="DW3302" s="25"/>
      <c r="DX3302" s="25">
        <v>3461.0704688672599</v>
      </c>
      <c r="DY3302" s="25"/>
      <c r="DZ3302" s="25">
        <v>3416.4876700493301</v>
      </c>
      <c r="EA3302" s="25">
        <v>3122.8111080932299</v>
      </c>
      <c r="EB3302" s="25"/>
      <c r="EC3302" s="25">
        <v>3331.2413446344499</v>
      </c>
      <c r="ED3302" s="25">
        <v>3509.5241056934301</v>
      </c>
      <c r="EE3302" s="25">
        <v>1970</v>
      </c>
    </row>
    <row r="3303" spans="110:135" x14ac:dyDescent="0.2">
      <c r="DF3303" s="24" t="s">
        <v>6673</v>
      </c>
      <c r="DG3303" s="24" t="s">
        <v>212</v>
      </c>
      <c r="DH3303" s="25">
        <v>3689.1087255633502</v>
      </c>
      <c r="DI3303" s="25">
        <v>3485.6189439903701</v>
      </c>
      <c r="DJ3303" s="25">
        <v>58.128399574778399</v>
      </c>
      <c r="DK3303" s="25"/>
      <c r="DL3303" s="25">
        <v>10558</v>
      </c>
      <c r="DM3303" s="25">
        <v>1244.873963</v>
      </c>
      <c r="DN3303" s="25"/>
      <c r="DO3303" s="25">
        <v>4433.5173310999999</v>
      </c>
      <c r="DP3303" s="25">
        <v>2521.4543449150701</v>
      </c>
      <c r="DQ3303" s="25">
        <v>5378.2333334574996</v>
      </c>
      <c r="DR3303" s="25">
        <v>3474.5989540166402</v>
      </c>
      <c r="DS3303" s="25">
        <v>3485.6189439903701</v>
      </c>
      <c r="DT3303" s="25"/>
      <c r="DU3303" s="25">
        <v>4213.3844321883098</v>
      </c>
      <c r="DV3303" s="25">
        <v>2703.5013341129802</v>
      </c>
      <c r="DW3303" s="25">
        <v>3543.7057782378001</v>
      </c>
      <c r="DX3303" s="25">
        <v>3620.5662082755598</v>
      </c>
      <c r="DY3303" s="25">
        <v>2712.4161036271698</v>
      </c>
      <c r="DZ3303" s="25">
        <v>3040.0890469394699</v>
      </c>
      <c r="EA3303" s="25"/>
      <c r="EB3303" s="25">
        <v>3555.06345050046</v>
      </c>
      <c r="EC3303" s="25">
        <v>4572.2551450355304</v>
      </c>
      <c r="ED3303" s="25">
        <v>3440.56996517999</v>
      </c>
      <c r="EE3303" s="25">
        <v>217</v>
      </c>
    </row>
    <row r="3304" spans="110:135" x14ac:dyDescent="0.2">
      <c r="DF3304" s="24" t="s">
        <v>6735</v>
      </c>
      <c r="DG3304" s="24" t="s">
        <v>212</v>
      </c>
      <c r="DH3304" s="25">
        <v>3919.66603568444</v>
      </c>
      <c r="DI3304" s="25">
        <v>3488.8271295974901</v>
      </c>
      <c r="DJ3304" s="25">
        <v>63.540983730212403</v>
      </c>
      <c r="DK3304" s="25"/>
      <c r="DL3304" s="25">
        <v>2432</v>
      </c>
      <c r="DM3304" s="25">
        <v>609.95742900000005</v>
      </c>
      <c r="DN3304" s="25"/>
      <c r="DO3304" s="25">
        <v>10643.7554691</v>
      </c>
      <c r="DP3304" s="25">
        <v>1491.4525417344501</v>
      </c>
      <c r="DQ3304" s="25"/>
      <c r="DR3304" s="25">
        <v>3674.5564839037102</v>
      </c>
      <c r="DS3304" s="25">
        <v>3488.8271295974901</v>
      </c>
      <c r="DT3304" s="25"/>
      <c r="DU3304" s="25">
        <v>6240.7458839447399</v>
      </c>
      <c r="DV3304" s="25">
        <v>2908.6157511583101</v>
      </c>
      <c r="DW3304" s="25">
        <v>2517.3979252618101</v>
      </c>
      <c r="DX3304" s="25">
        <v>4388.2654310530297</v>
      </c>
      <c r="DY3304" s="25">
        <v>2325.4513153379598</v>
      </c>
      <c r="DZ3304" s="25">
        <v>2848.0507713461998</v>
      </c>
      <c r="EA3304" s="25">
        <v>1656.4523834292399</v>
      </c>
      <c r="EB3304" s="25">
        <v>3861.8696773243501</v>
      </c>
      <c r="EC3304" s="25">
        <v>6003.4687204477304</v>
      </c>
      <c r="ED3304" s="25">
        <v>4023.45569399648</v>
      </c>
      <c r="EE3304" s="25">
        <v>7520</v>
      </c>
    </row>
    <row r="3305" spans="110:135" x14ac:dyDescent="0.2">
      <c r="DF3305" s="24" t="s">
        <v>4026</v>
      </c>
      <c r="DG3305" s="24" t="s">
        <v>274</v>
      </c>
      <c r="DH3305" s="25">
        <v>3489.0143233060198</v>
      </c>
      <c r="DI3305" s="25">
        <v>3489.0143233060198</v>
      </c>
      <c r="DJ3305" s="25"/>
      <c r="DK3305" s="25"/>
      <c r="DL3305" s="25"/>
      <c r="DM3305" s="25"/>
      <c r="DN3305" s="25"/>
      <c r="DO3305" s="25"/>
      <c r="DP3305" s="25"/>
      <c r="DQ3305" s="25"/>
      <c r="DR3305" s="25"/>
      <c r="DS3305" s="25"/>
      <c r="DT3305" s="25"/>
      <c r="DU3305" s="25"/>
      <c r="DV3305" s="25"/>
      <c r="DW3305" s="25"/>
      <c r="DX3305" s="25">
        <v>3489.0143233060198</v>
      </c>
      <c r="DY3305" s="25"/>
      <c r="DZ3305" s="25"/>
      <c r="EA3305" s="25"/>
      <c r="EB3305" s="25"/>
      <c r="EC3305" s="25"/>
      <c r="ED3305" s="25"/>
      <c r="EE3305" s="25"/>
    </row>
    <row r="3306" spans="110:135" x14ac:dyDescent="0.2">
      <c r="DF3306" s="24" t="s">
        <v>7457</v>
      </c>
      <c r="DG3306" s="24" t="s">
        <v>212</v>
      </c>
      <c r="DH3306" s="25">
        <v>4489.1735101897102</v>
      </c>
      <c r="DI3306" s="25">
        <v>3490.0592262955001</v>
      </c>
      <c r="DJ3306" s="25">
        <v>71.039516874077705</v>
      </c>
      <c r="DK3306" s="25"/>
      <c r="DL3306" s="25">
        <v>7067</v>
      </c>
      <c r="DM3306" s="25">
        <v>4396.170779</v>
      </c>
      <c r="DN3306" s="25">
        <v>706.65744419999999</v>
      </c>
      <c r="DO3306" s="25">
        <v>477.11034774000001</v>
      </c>
      <c r="DP3306" s="25">
        <v>5990.5513052249298</v>
      </c>
      <c r="DQ3306" s="25">
        <v>3490.0592262955001</v>
      </c>
      <c r="DR3306" s="25">
        <v>2796.4300929880801</v>
      </c>
      <c r="DS3306" s="25">
        <v>8746.1789775517209</v>
      </c>
      <c r="DT3306" s="25">
        <v>3178.9671557781999</v>
      </c>
      <c r="DU3306" s="25">
        <v>2295.0169665141102</v>
      </c>
      <c r="DV3306" s="25">
        <v>2911.7785556262202</v>
      </c>
      <c r="DW3306" s="25"/>
      <c r="DX3306" s="25"/>
      <c r="DY3306" s="25">
        <v>5286.8287811694599</v>
      </c>
      <c r="DZ3306" s="25">
        <v>2976.7554129083301</v>
      </c>
      <c r="EA3306" s="25"/>
      <c r="EB3306" s="25"/>
      <c r="EC3306" s="25"/>
      <c r="ED3306" s="25">
        <v>4218.0976078491203</v>
      </c>
      <c r="EE3306" s="25">
        <v>12800</v>
      </c>
    </row>
    <row r="3307" spans="110:135" x14ac:dyDescent="0.2">
      <c r="DF3307" s="24" t="s">
        <v>5584</v>
      </c>
      <c r="DG3307" s="24" t="s">
        <v>212</v>
      </c>
      <c r="DH3307" s="25">
        <v>3531.9557620598198</v>
      </c>
      <c r="DI3307" s="25">
        <v>3490.67084331455</v>
      </c>
      <c r="DJ3307" s="25">
        <v>51.179719820242703</v>
      </c>
      <c r="DK3307" s="25"/>
      <c r="DL3307" s="25">
        <v>7020</v>
      </c>
      <c r="DM3307" s="25">
        <v>869.56729859999996</v>
      </c>
      <c r="DN3307" s="25"/>
      <c r="DO3307" s="25">
        <v>5622.6132742</v>
      </c>
      <c r="DP3307" s="25">
        <v>3357.4424448407699</v>
      </c>
      <c r="DQ3307" s="25"/>
      <c r="DR3307" s="25">
        <v>3355.1462321890099</v>
      </c>
      <c r="DS3307" s="25">
        <v>4011.4986797616202</v>
      </c>
      <c r="DT3307" s="25">
        <v>5126.8215034015102</v>
      </c>
      <c r="DU3307" s="25">
        <v>3822.7606461703099</v>
      </c>
      <c r="DV3307" s="25"/>
      <c r="DW3307" s="25">
        <v>2053.9244716194999</v>
      </c>
      <c r="DX3307" s="25">
        <v>3623.8992417883301</v>
      </c>
      <c r="DY3307" s="25">
        <v>2439.7953521467598</v>
      </c>
      <c r="DZ3307" s="25"/>
      <c r="EA3307" s="25"/>
      <c r="EB3307" s="25"/>
      <c r="EC3307" s="25"/>
      <c r="ED3307" s="25"/>
      <c r="EE3307" s="25">
        <v>1080</v>
      </c>
    </row>
    <row r="3308" spans="110:135" x14ac:dyDescent="0.2">
      <c r="DF3308" s="24" t="s">
        <v>7560</v>
      </c>
      <c r="DG3308" s="24" t="s">
        <v>212</v>
      </c>
      <c r="DH3308" s="25">
        <v>4249.6926097068399</v>
      </c>
      <c r="DI3308" s="25">
        <v>3490.9173810983698</v>
      </c>
      <c r="DJ3308" s="25">
        <v>67.575244691997696</v>
      </c>
      <c r="DK3308" s="25"/>
      <c r="DL3308" s="25">
        <v>10947</v>
      </c>
      <c r="DM3308" s="25"/>
      <c r="DN3308" s="25"/>
      <c r="DO3308" s="25"/>
      <c r="DP3308" s="25"/>
      <c r="DQ3308" s="25"/>
      <c r="DR3308" s="25"/>
      <c r="DS3308" s="25">
        <v>6115.4373543306401</v>
      </c>
      <c r="DT3308" s="25"/>
      <c r="DU3308" s="25">
        <v>1663.9263333006299</v>
      </c>
      <c r="DV3308" s="25">
        <v>3085.7356180152101</v>
      </c>
      <c r="DW3308" s="25">
        <v>5524.9120857075704</v>
      </c>
      <c r="DX3308" s="25"/>
      <c r="DY3308" s="25">
        <v>4463.3013534582997</v>
      </c>
      <c r="DZ3308" s="25">
        <v>3272.95813746463</v>
      </c>
      <c r="EA3308" s="25"/>
      <c r="EB3308" s="25">
        <v>3708.87662473211</v>
      </c>
      <c r="EC3308" s="25">
        <v>3176.7785900592899</v>
      </c>
      <c r="ED3308" s="25"/>
      <c r="EE3308" s="25">
        <v>538</v>
      </c>
    </row>
    <row r="3309" spans="110:135" x14ac:dyDescent="0.2">
      <c r="DF3309" s="24" t="s">
        <v>8132</v>
      </c>
      <c r="DG3309" s="24" t="s">
        <v>212</v>
      </c>
      <c r="DH3309" s="25">
        <v>5003.2583999607896</v>
      </c>
      <c r="DI3309" s="25">
        <v>3490.9804613788801</v>
      </c>
      <c r="DJ3309" s="25">
        <v>77.906397193507601</v>
      </c>
      <c r="DK3309" s="25"/>
      <c r="DL3309" s="25">
        <v>9029</v>
      </c>
      <c r="DM3309" s="25">
        <v>1320.814664</v>
      </c>
      <c r="DN3309" s="25"/>
      <c r="DO3309" s="25">
        <v>461.94044597999999</v>
      </c>
      <c r="DP3309" s="25">
        <v>11766.0310969612</v>
      </c>
      <c r="DQ3309" s="25">
        <v>8487.7223302814491</v>
      </c>
      <c r="DR3309" s="25">
        <v>11373.584177802</v>
      </c>
      <c r="DS3309" s="25">
        <v>9634.2932825656608</v>
      </c>
      <c r="DT3309" s="25">
        <v>4185.3516699608999</v>
      </c>
      <c r="DU3309" s="25">
        <v>1715.4386784128501</v>
      </c>
      <c r="DV3309" s="25">
        <v>2125.6856729845999</v>
      </c>
      <c r="DW3309" s="25">
        <v>2379.1238462547899</v>
      </c>
      <c r="DX3309" s="25"/>
      <c r="DY3309" s="25">
        <v>3490.9804613788801</v>
      </c>
      <c r="DZ3309" s="25">
        <v>2633.6445385459601</v>
      </c>
      <c r="EA3309" s="25"/>
      <c r="EB3309" s="25"/>
      <c r="EC3309" s="25"/>
      <c r="ED3309" s="25">
        <v>4095.2651342836102</v>
      </c>
      <c r="EE3309" s="25">
        <v>2350</v>
      </c>
    </row>
    <row r="3310" spans="110:135" x14ac:dyDescent="0.2">
      <c r="DF3310" s="24" t="s">
        <v>6493</v>
      </c>
      <c r="DG3310" s="24" t="s">
        <v>212</v>
      </c>
      <c r="DH3310" s="25">
        <v>4020.1515618635499</v>
      </c>
      <c r="DI3310" s="25">
        <v>3492.1741381727402</v>
      </c>
      <c r="DJ3310" s="25">
        <v>47.117437520917399</v>
      </c>
      <c r="DK3310" s="25"/>
      <c r="DL3310" s="25">
        <v>2931</v>
      </c>
      <c r="DM3310" s="25">
        <v>1364.6205990000001</v>
      </c>
      <c r="DN3310" s="25"/>
      <c r="DO3310" s="25">
        <v>3516.2161268</v>
      </c>
      <c r="DP3310" s="25">
        <v>4017.5730817861199</v>
      </c>
      <c r="DQ3310" s="25">
        <v>8323.6049329112502</v>
      </c>
      <c r="DR3310" s="25">
        <v>3492.1741381727402</v>
      </c>
      <c r="DS3310" s="25">
        <v>3293.0521588636602</v>
      </c>
      <c r="DT3310" s="25">
        <v>5803.0311480172104</v>
      </c>
      <c r="DU3310" s="25">
        <v>4268.1386055757002</v>
      </c>
      <c r="DV3310" s="25">
        <v>2804.2787191710599</v>
      </c>
      <c r="DW3310" s="25">
        <v>2769.6588274211299</v>
      </c>
      <c r="DX3310" s="25"/>
      <c r="DY3310" s="25">
        <v>6652.9204373006096</v>
      </c>
      <c r="DZ3310" s="25">
        <v>2503.7993923402</v>
      </c>
      <c r="EA3310" s="25"/>
      <c r="EB3310" s="25"/>
      <c r="EC3310" s="25">
        <v>2442.2052605935801</v>
      </c>
      <c r="ED3310" s="25"/>
      <c r="EE3310" s="25">
        <v>6120</v>
      </c>
    </row>
    <row r="3311" spans="110:135" x14ac:dyDescent="0.2">
      <c r="DF3311" s="24" t="s">
        <v>6996</v>
      </c>
      <c r="DG3311" s="24" t="s">
        <v>212</v>
      </c>
      <c r="DH3311" s="25">
        <v>4619.35770521014</v>
      </c>
      <c r="DI3311" s="25">
        <v>3492.47532216544</v>
      </c>
      <c r="DJ3311" s="25">
        <v>77.694421720481003</v>
      </c>
      <c r="DK3311" s="25"/>
      <c r="DL3311" s="25">
        <v>13194</v>
      </c>
      <c r="DM3311" s="25">
        <v>1318.256112</v>
      </c>
      <c r="DN3311" s="25"/>
      <c r="DO3311" s="25">
        <v>4498.7066592000001</v>
      </c>
      <c r="DP3311" s="25">
        <v>5169.8632601647596</v>
      </c>
      <c r="DQ3311" s="25"/>
      <c r="DR3311" s="25">
        <v>3663.41630390301</v>
      </c>
      <c r="DS3311" s="25">
        <v>4850.3346085315698</v>
      </c>
      <c r="DT3311" s="25">
        <v>11325.896106854299</v>
      </c>
      <c r="DU3311" s="25">
        <v>3492.47532216544</v>
      </c>
      <c r="DV3311" s="25">
        <v>2331.2037130498802</v>
      </c>
      <c r="DW3311" s="25"/>
      <c r="DX3311" s="25"/>
      <c r="DY3311" s="25">
        <v>2978.3874380089801</v>
      </c>
      <c r="DZ3311" s="25">
        <v>2269.2124284074998</v>
      </c>
      <c r="EA3311" s="25"/>
      <c r="EB3311" s="25"/>
      <c r="EC3311" s="25">
        <v>2549.8982154464602</v>
      </c>
      <c r="ED3311" s="25"/>
      <c r="EE3311" s="25">
        <v>2410</v>
      </c>
    </row>
    <row r="3312" spans="110:135" x14ac:dyDescent="0.2">
      <c r="DF3312" s="24" t="s">
        <v>6896</v>
      </c>
      <c r="DG3312" s="24" t="s">
        <v>212</v>
      </c>
      <c r="DH3312" s="25">
        <v>4168.7797569524901</v>
      </c>
      <c r="DI3312" s="25">
        <v>3494.9527572524698</v>
      </c>
      <c r="DJ3312" s="25">
        <v>53.3188005763067</v>
      </c>
      <c r="DK3312" s="25"/>
      <c r="DL3312" s="25">
        <v>2293</v>
      </c>
      <c r="DM3312" s="25">
        <v>1273.7326869999999</v>
      </c>
      <c r="DN3312" s="25">
        <v>2406.9893459999998</v>
      </c>
      <c r="DO3312" s="25">
        <v>2953.6289523</v>
      </c>
      <c r="DP3312" s="25">
        <v>5536.5143488311396</v>
      </c>
      <c r="DQ3312" s="25">
        <v>6628.1949196854903</v>
      </c>
      <c r="DR3312" s="25">
        <v>2453.1654791159299</v>
      </c>
      <c r="DS3312" s="25">
        <v>6910.9020333919598</v>
      </c>
      <c r="DT3312" s="25">
        <v>10112.514681918799</v>
      </c>
      <c r="DU3312" s="25">
        <v>3380.1445758352302</v>
      </c>
      <c r="DV3312" s="25">
        <v>3496.8887874327202</v>
      </c>
      <c r="DW3312" s="25">
        <v>3867.7888379398401</v>
      </c>
      <c r="DX3312" s="25"/>
      <c r="DY3312" s="25"/>
      <c r="DZ3312" s="25">
        <v>3493.01672707222</v>
      </c>
      <c r="EA3312" s="25"/>
      <c r="EB3312" s="25"/>
      <c r="EC3312" s="25">
        <v>3642.6433478008398</v>
      </c>
      <c r="ED3312" s="25">
        <v>3121.35138691572</v>
      </c>
      <c r="EE3312" s="25">
        <v>5130</v>
      </c>
    </row>
    <row r="3313" spans="110:135" x14ac:dyDescent="0.2">
      <c r="DF3313" s="24" t="s">
        <v>5839</v>
      </c>
      <c r="DG3313" s="24" t="s">
        <v>212</v>
      </c>
      <c r="DH3313" s="25">
        <v>3498.16794882152</v>
      </c>
      <c r="DI3313" s="25">
        <v>3498.16794882152</v>
      </c>
      <c r="DJ3313" s="25">
        <v>82.141409025514605</v>
      </c>
      <c r="DK3313" s="25"/>
      <c r="DL3313" s="25"/>
      <c r="DM3313" s="25"/>
      <c r="DN3313" s="25"/>
      <c r="DO3313" s="25"/>
      <c r="DP3313" s="25"/>
      <c r="DQ3313" s="25"/>
      <c r="DR3313" s="25"/>
      <c r="DS3313" s="25"/>
      <c r="DT3313" s="25"/>
      <c r="DU3313" s="25"/>
      <c r="DV3313" s="25"/>
      <c r="DW3313" s="25">
        <v>1466.33589764305</v>
      </c>
      <c r="DX3313" s="25"/>
      <c r="DY3313" s="25"/>
      <c r="DZ3313" s="25"/>
      <c r="EA3313" s="25"/>
      <c r="EB3313" s="25"/>
      <c r="EC3313" s="25"/>
      <c r="ED3313" s="25"/>
      <c r="EE3313" s="25">
        <v>5530</v>
      </c>
    </row>
    <row r="3314" spans="110:135" x14ac:dyDescent="0.2">
      <c r="DF3314" s="24" t="s">
        <v>6499</v>
      </c>
      <c r="DG3314" s="24" t="s">
        <v>212</v>
      </c>
      <c r="DH3314" s="25">
        <v>3151.31017979228</v>
      </c>
      <c r="DI3314" s="25">
        <v>3500</v>
      </c>
      <c r="DJ3314" s="25">
        <v>67.817714276806299</v>
      </c>
      <c r="DK3314" s="25"/>
      <c r="DL3314" s="25">
        <v>3500</v>
      </c>
      <c r="DM3314" s="25">
        <v>20.00840226</v>
      </c>
      <c r="DN3314" s="25"/>
      <c r="DO3314" s="25"/>
      <c r="DP3314" s="25">
        <v>698.73534639487696</v>
      </c>
      <c r="DQ3314" s="25"/>
      <c r="DR3314" s="25"/>
      <c r="DS3314" s="25">
        <v>1384.8215816175</v>
      </c>
      <c r="DT3314" s="25"/>
      <c r="DU3314" s="25"/>
      <c r="DV3314" s="25">
        <v>4410.42305131797</v>
      </c>
      <c r="DW3314" s="25"/>
      <c r="DX3314" s="25"/>
      <c r="DY3314" s="25">
        <v>3772.5699187917999</v>
      </c>
      <c r="DZ3314" s="25">
        <v>6169.5527413271302</v>
      </c>
      <c r="EA3314" s="25">
        <v>2756.4009403483801</v>
      </c>
      <c r="EB3314" s="25"/>
      <c r="EC3314" s="25">
        <v>5649.2796360728398</v>
      </c>
      <c r="ED3314" s="25"/>
      <c r="EE3314" s="25"/>
    </row>
    <row r="3315" spans="110:135" x14ac:dyDescent="0.2">
      <c r="DF3315" s="24" t="s">
        <v>5437</v>
      </c>
      <c r="DG3315" s="24" t="s">
        <v>212</v>
      </c>
      <c r="DH3315" s="25">
        <v>3110.0014280473702</v>
      </c>
      <c r="DI3315" s="25">
        <v>3501.1012133694999</v>
      </c>
      <c r="DJ3315" s="25">
        <v>48.995296513752798</v>
      </c>
      <c r="DK3315" s="25"/>
      <c r="DL3315" s="25">
        <v>5465</v>
      </c>
      <c r="DM3315" s="25">
        <v>934.47166430000004</v>
      </c>
      <c r="DN3315" s="25">
        <v>509.64378010000001</v>
      </c>
      <c r="DO3315" s="25"/>
      <c r="DP3315" s="25">
        <v>4111.7485886381901</v>
      </c>
      <c r="DQ3315" s="25">
        <v>3471.9226005923401</v>
      </c>
      <c r="DR3315" s="25">
        <v>4086.0114659246701</v>
      </c>
      <c r="DS3315" s="25">
        <v>5197.0269087178904</v>
      </c>
      <c r="DT3315" s="25"/>
      <c r="DU3315" s="25">
        <v>3607.3865302181098</v>
      </c>
      <c r="DV3315" s="25">
        <v>3583.53949001722</v>
      </c>
      <c r="DW3315" s="25"/>
      <c r="DX3315" s="25">
        <v>3373.58631404058</v>
      </c>
      <c r="DY3315" s="25"/>
      <c r="DZ3315" s="25">
        <v>2750.83761312671</v>
      </c>
      <c r="EA3315" s="25"/>
      <c r="EB3315" s="25"/>
      <c r="EC3315" s="25">
        <v>1908.5652108408401</v>
      </c>
      <c r="ED3315" s="25">
        <v>3530.2798261466701</v>
      </c>
      <c r="EE3315" s="25">
        <v>1010</v>
      </c>
    </row>
    <row r="3316" spans="110:135" x14ac:dyDescent="0.2">
      <c r="DF3316" s="24" t="s">
        <v>6526</v>
      </c>
      <c r="DG3316" s="24" t="s">
        <v>212</v>
      </c>
      <c r="DH3316" s="25">
        <v>3730.76679322361</v>
      </c>
      <c r="DI3316" s="25">
        <v>3501.3640873996501</v>
      </c>
      <c r="DJ3316" s="25">
        <v>37.1721329339696</v>
      </c>
      <c r="DK3316" s="25"/>
      <c r="DL3316" s="25">
        <v>4765</v>
      </c>
      <c r="DM3316" s="25">
        <v>1294.668392</v>
      </c>
      <c r="DN3316" s="25"/>
      <c r="DO3316" s="25"/>
      <c r="DP3316" s="25">
        <v>3295.8819949076701</v>
      </c>
      <c r="DQ3316" s="25"/>
      <c r="DR3316" s="25">
        <v>4428.2672066735504</v>
      </c>
      <c r="DS3316" s="25">
        <v>3503.7124931777698</v>
      </c>
      <c r="DT3316" s="25">
        <v>4878.5290026958401</v>
      </c>
      <c r="DU3316" s="25">
        <v>7237.3282295038898</v>
      </c>
      <c r="DV3316" s="25">
        <v>3458.0015955520798</v>
      </c>
      <c r="DW3316" s="25">
        <v>3765.45705711358</v>
      </c>
      <c r="DX3316" s="25">
        <v>3898.1817708782901</v>
      </c>
      <c r="DY3316" s="25">
        <v>2633.70832266355</v>
      </c>
      <c r="DZ3316" s="25">
        <v>3292.9833583427499</v>
      </c>
      <c r="EA3316" s="25"/>
      <c r="EB3316" s="25"/>
      <c r="EC3316" s="25">
        <v>3499.0156816215199</v>
      </c>
      <c r="ED3316" s="25"/>
      <c r="EE3316" s="25">
        <v>2280</v>
      </c>
    </row>
    <row r="3317" spans="110:135" x14ac:dyDescent="0.2">
      <c r="DF3317" s="24" t="s">
        <v>5773</v>
      </c>
      <c r="DG3317" s="24" t="s">
        <v>212</v>
      </c>
      <c r="DH3317" s="25">
        <v>4108.4446990105198</v>
      </c>
      <c r="DI3317" s="25">
        <v>3501.3807477543601</v>
      </c>
      <c r="DJ3317" s="25">
        <v>73.164208513626804</v>
      </c>
      <c r="DK3317" s="25"/>
      <c r="DL3317" s="25">
        <v>3921</v>
      </c>
      <c r="DM3317" s="25">
        <v>480.82604679999997</v>
      </c>
      <c r="DN3317" s="25"/>
      <c r="DO3317" s="25"/>
      <c r="DP3317" s="25">
        <v>5144.2768513411902</v>
      </c>
      <c r="DQ3317" s="25">
        <v>5448.9518403053899</v>
      </c>
      <c r="DR3317" s="25">
        <v>6428.6402806634496</v>
      </c>
      <c r="DS3317" s="25">
        <v>3081.7614955087301</v>
      </c>
      <c r="DT3317" s="25">
        <v>12437.935540800399</v>
      </c>
      <c r="DU3317" s="25">
        <v>2598.6667763364298</v>
      </c>
      <c r="DV3317" s="25">
        <v>2953.0868347801102</v>
      </c>
      <c r="DW3317" s="25">
        <v>2127.04665701056</v>
      </c>
      <c r="DX3317" s="25"/>
      <c r="DY3317" s="25">
        <v>5151.4037989746503</v>
      </c>
      <c r="DZ3317" s="25">
        <v>3062.6669693294998</v>
      </c>
      <c r="EA3317" s="25"/>
      <c r="EB3317" s="25"/>
      <c r="EC3317" s="25"/>
      <c r="ED3317" s="25">
        <v>4532.9626942968198</v>
      </c>
      <c r="EE3317" s="25">
        <v>149</v>
      </c>
    </row>
    <row r="3318" spans="110:135" x14ac:dyDescent="0.2">
      <c r="DF3318" s="24" t="s">
        <v>6418</v>
      </c>
      <c r="DG3318" s="24" t="s">
        <v>212</v>
      </c>
      <c r="DH3318" s="25">
        <v>3749.6261207881998</v>
      </c>
      <c r="DI3318" s="25">
        <v>3502.3907171536798</v>
      </c>
      <c r="DJ3318" s="25">
        <v>56.680969055162898</v>
      </c>
      <c r="DK3318" s="25"/>
      <c r="DL3318" s="25">
        <v>8083</v>
      </c>
      <c r="DM3318" s="25">
        <v>706.01204180000002</v>
      </c>
      <c r="DN3318" s="25"/>
      <c r="DO3318" s="25"/>
      <c r="DP3318" s="25">
        <v>4469.4152181297704</v>
      </c>
      <c r="DQ3318" s="25"/>
      <c r="DR3318" s="25"/>
      <c r="DS3318" s="25">
        <v>3560.7245408090098</v>
      </c>
      <c r="DT3318" s="25"/>
      <c r="DU3318" s="25">
        <v>4426.55645365074</v>
      </c>
      <c r="DV3318" s="25"/>
      <c r="DW3318" s="25"/>
      <c r="DX3318" s="25"/>
      <c r="DY3318" s="25">
        <v>2467.2438184177399</v>
      </c>
      <c r="DZ3318" s="25"/>
      <c r="EA3318" s="25">
        <v>3444.0568934983598</v>
      </c>
      <c r="EB3318" s="25"/>
      <c r="EC3318" s="25"/>
      <c r="ED3318" s="25"/>
      <c r="EE3318" s="25">
        <v>2840</v>
      </c>
    </row>
    <row r="3319" spans="110:135" x14ac:dyDescent="0.2">
      <c r="DF3319" s="24" t="s">
        <v>2153</v>
      </c>
      <c r="DG3319" s="24" t="s">
        <v>212</v>
      </c>
      <c r="DH3319" s="25">
        <v>3503.84331116357</v>
      </c>
      <c r="DI3319" s="25">
        <v>3503.84331116357</v>
      </c>
      <c r="DJ3319" s="25"/>
      <c r="DK3319" s="25"/>
      <c r="DL3319" s="25"/>
      <c r="DM3319" s="25"/>
      <c r="DN3319" s="25"/>
      <c r="DO3319" s="25"/>
      <c r="DP3319" s="25"/>
      <c r="DQ3319" s="25"/>
      <c r="DR3319" s="25">
        <v>3503.84331116357</v>
      </c>
      <c r="DS3319" s="25"/>
      <c r="DT3319" s="25"/>
      <c r="DU3319" s="25"/>
      <c r="DV3319" s="25"/>
      <c r="DW3319" s="25"/>
      <c r="DX3319" s="25"/>
      <c r="DY3319" s="25"/>
      <c r="DZ3319" s="25"/>
      <c r="EA3319" s="25"/>
      <c r="EB3319" s="25"/>
      <c r="EC3319" s="25"/>
      <c r="ED3319" s="25"/>
      <c r="EE3319" s="25"/>
    </row>
    <row r="3320" spans="110:135" x14ac:dyDescent="0.2">
      <c r="DF3320" s="24" t="s">
        <v>2357</v>
      </c>
      <c r="DG3320" s="24" t="s">
        <v>212</v>
      </c>
      <c r="DH3320" s="25">
        <v>3503.84331116357</v>
      </c>
      <c r="DI3320" s="25">
        <v>3503.84331116357</v>
      </c>
      <c r="DJ3320" s="25"/>
      <c r="DK3320" s="25"/>
      <c r="DL3320" s="25"/>
      <c r="DM3320" s="25"/>
      <c r="DN3320" s="25"/>
      <c r="DO3320" s="25"/>
      <c r="DP3320" s="25"/>
      <c r="DQ3320" s="25"/>
      <c r="DR3320" s="25">
        <v>3503.84331116357</v>
      </c>
      <c r="DS3320" s="25"/>
      <c r="DT3320" s="25"/>
      <c r="DU3320" s="25"/>
      <c r="DV3320" s="25"/>
      <c r="DW3320" s="25"/>
      <c r="DX3320" s="25"/>
      <c r="DY3320" s="25"/>
      <c r="DZ3320" s="25"/>
      <c r="EA3320" s="25"/>
      <c r="EB3320" s="25"/>
      <c r="EC3320" s="25"/>
      <c r="ED3320" s="25"/>
      <c r="EE3320" s="25"/>
    </row>
    <row r="3321" spans="110:135" x14ac:dyDescent="0.2">
      <c r="DF3321" s="24" t="s">
        <v>2099</v>
      </c>
      <c r="DG3321" s="24" t="s">
        <v>212</v>
      </c>
      <c r="DH3321" s="25">
        <v>3503.84331116357</v>
      </c>
      <c r="DI3321" s="25">
        <v>3503.84331116357</v>
      </c>
      <c r="DJ3321" s="25"/>
      <c r="DK3321" s="25"/>
      <c r="DL3321" s="25"/>
      <c r="DM3321" s="25"/>
      <c r="DN3321" s="25"/>
      <c r="DO3321" s="25"/>
      <c r="DP3321" s="25"/>
      <c r="DQ3321" s="25"/>
      <c r="DR3321" s="25">
        <v>3503.84331116357</v>
      </c>
      <c r="DS3321" s="25"/>
      <c r="DT3321" s="25"/>
      <c r="DU3321" s="25"/>
      <c r="DV3321" s="25"/>
      <c r="DW3321" s="25"/>
      <c r="DX3321" s="25"/>
      <c r="DY3321" s="25"/>
      <c r="DZ3321" s="25"/>
      <c r="EA3321" s="25"/>
      <c r="EB3321" s="25"/>
      <c r="EC3321" s="25"/>
      <c r="ED3321" s="25"/>
      <c r="EE3321" s="25"/>
    </row>
    <row r="3322" spans="110:135" x14ac:dyDescent="0.2">
      <c r="DF3322" s="24" t="s">
        <v>6410</v>
      </c>
      <c r="DG3322" s="24" t="s">
        <v>212</v>
      </c>
      <c r="DH3322" s="25">
        <v>5197.9930915659397</v>
      </c>
      <c r="DI3322" s="25">
        <v>3505.35616374235</v>
      </c>
      <c r="DJ3322" s="25">
        <v>72.224704938228498</v>
      </c>
      <c r="DK3322" s="25">
        <v>601</v>
      </c>
      <c r="DL3322" s="25">
        <v>1963</v>
      </c>
      <c r="DM3322" s="25">
        <v>2214.4027380000002</v>
      </c>
      <c r="DN3322" s="25"/>
      <c r="DO3322" s="25"/>
      <c r="DP3322" s="25">
        <v>7839.7222750391002</v>
      </c>
      <c r="DQ3322" s="25">
        <v>11481.274455188801</v>
      </c>
      <c r="DR3322" s="25">
        <v>8310.4875632435906</v>
      </c>
      <c r="DS3322" s="25">
        <v>3505.35616374235</v>
      </c>
      <c r="DT3322" s="25">
        <v>5123.6327317785899</v>
      </c>
      <c r="DU3322" s="25">
        <v>10617.3007806431</v>
      </c>
      <c r="DV3322" s="25"/>
      <c r="DW3322" s="25"/>
      <c r="DX3322" s="25"/>
      <c r="DY3322" s="25">
        <v>2461.7472995897601</v>
      </c>
      <c r="DZ3322" s="25"/>
      <c r="EA3322" s="25"/>
      <c r="EB3322" s="25"/>
      <c r="EC3322" s="25"/>
      <c r="ED3322" s="25"/>
      <c r="EE3322" s="25">
        <v>3060</v>
      </c>
    </row>
    <row r="3323" spans="110:135" x14ac:dyDescent="0.2">
      <c r="DF3323" s="24" t="s">
        <v>6487</v>
      </c>
      <c r="DG3323" s="24" t="s">
        <v>212</v>
      </c>
      <c r="DH3323" s="25">
        <v>3685.1964667635398</v>
      </c>
      <c r="DI3323" s="25">
        <v>3505.3995419903999</v>
      </c>
      <c r="DJ3323" s="25">
        <v>61.989658155473101</v>
      </c>
      <c r="DK3323" s="25"/>
      <c r="DL3323" s="25">
        <v>10042</v>
      </c>
      <c r="DM3323" s="25">
        <v>1575.744758</v>
      </c>
      <c r="DN3323" s="25"/>
      <c r="DO3323" s="25"/>
      <c r="DP3323" s="25">
        <v>3677.3214231104498</v>
      </c>
      <c r="DQ3323" s="25">
        <v>6249.0328197972703</v>
      </c>
      <c r="DR3323" s="25">
        <v>4596.8036152744298</v>
      </c>
      <c r="DS3323" s="25">
        <v>2416.7677606932398</v>
      </c>
      <c r="DT3323" s="25"/>
      <c r="DU3323" s="25">
        <v>1590.6860658949199</v>
      </c>
      <c r="DV3323" s="25">
        <v>2127.08844660981</v>
      </c>
      <c r="DW3323" s="25"/>
      <c r="DX3323" s="25">
        <v>3501.2749782873698</v>
      </c>
      <c r="DY3323" s="25"/>
      <c r="DZ3323" s="25">
        <v>1816.15022948755</v>
      </c>
      <c r="EA3323" s="25">
        <v>2021.0752538220399</v>
      </c>
      <c r="EB3323" s="25"/>
      <c r="EC3323" s="25">
        <v>3899.2810780189998</v>
      </c>
      <c r="ED3323" s="25">
        <v>3509.5241056934301</v>
      </c>
      <c r="EE3323" s="25">
        <v>4570</v>
      </c>
    </row>
    <row r="3324" spans="110:135" x14ac:dyDescent="0.2">
      <c r="DF3324" s="24" t="s">
        <v>6725</v>
      </c>
      <c r="DG3324" s="24" t="s">
        <v>212</v>
      </c>
      <c r="DH3324" s="25">
        <v>3590.5287224980698</v>
      </c>
      <c r="DI3324" s="25">
        <v>3506.46690636828</v>
      </c>
      <c r="DJ3324" s="25">
        <v>38.9767686264627</v>
      </c>
      <c r="DK3324" s="25">
        <v>2309</v>
      </c>
      <c r="DL3324" s="25">
        <v>2713</v>
      </c>
      <c r="DM3324" s="25">
        <v>740.16926939999996</v>
      </c>
      <c r="DN3324" s="25"/>
      <c r="DO3324" s="25">
        <v>2194.3821561999998</v>
      </c>
      <c r="DP3324" s="25">
        <v>3611.93610938134</v>
      </c>
      <c r="DQ3324" s="25">
        <v>5421.1334725126699</v>
      </c>
      <c r="DR3324" s="25">
        <v>2934.5495334791499</v>
      </c>
      <c r="DS3324" s="25">
        <v>2621.8328886712202</v>
      </c>
      <c r="DT3324" s="25">
        <v>3745.0841108846798</v>
      </c>
      <c r="DU3324" s="25">
        <v>3079.8692658120899</v>
      </c>
      <c r="DV3324" s="25">
        <v>3670.5384470365302</v>
      </c>
      <c r="DW3324" s="25">
        <v>3752.8349938455299</v>
      </c>
      <c r="DX3324" s="25">
        <v>3400.99770335521</v>
      </c>
      <c r="DY3324" s="25"/>
      <c r="DZ3324" s="25">
        <v>3272.95813746463</v>
      </c>
      <c r="EA3324" s="25"/>
      <c r="EB3324" s="25">
        <v>3672.7606631568201</v>
      </c>
      <c r="EC3324" s="25">
        <v>6294.8680393505201</v>
      </c>
      <c r="ED3324" s="25">
        <v>5233.6022144147901</v>
      </c>
      <c r="EE3324" s="25">
        <v>5960</v>
      </c>
    </row>
    <row r="3325" spans="110:135" x14ac:dyDescent="0.2">
      <c r="DF3325" s="24" t="s">
        <v>6871</v>
      </c>
      <c r="DG3325" s="24" t="s">
        <v>212</v>
      </c>
      <c r="DH3325" s="25">
        <v>3884.2687264211199</v>
      </c>
      <c r="DI3325" s="25">
        <v>3511.0076915581299</v>
      </c>
      <c r="DJ3325" s="25">
        <v>45.7949964909687</v>
      </c>
      <c r="DK3325" s="25"/>
      <c r="DL3325" s="25">
        <v>5535</v>
      </c>
      <c r="DM3325" s="25">
        <v>1694.9825780000001</v>
      </c>
      <c r="DN3325" s="25">
        <v>1363.6508940000001</v>
      </c>
      <c r="DO3325" s="25"/>
      <c r="DP3325" s="25">
        <v>6142.8564828829703</v>
      </c>
      <c r="DQ3325" s="25">
        <v>7159.8402703606398</v>
      </c>
      <c r="DR3325" s="25">
        <v>5600.0830879556297</v>
      </c>
      <c r="DS3325" s="25">
        <v>6483.08725333643</v>
      </c>
      <c r="DT3325" s="25"/>
      <c r="DU3325" s="25">
        <v>3589.2161468102299</v>
      </c>
      <c r="DV3325" s="25">
        <v>2735.3492267838001</v>
      </c>
      <c r="DW3325" s="25">
        <v>3432.7992363060298</v>
      </c>
      <c r="DX3325" s="25"/>
      <c r="DY3325" s="25">
        <v>2489.2639203547001</v>
      </c>
      <c r="DZ3325" s="25">
        <v>2848.0507713461998</v>
      </c>
      <c r="EA3325" s="25"/>
      <c r="EB3325" s="25">
        <v>3699.8519110454899</v>
      </c>
      <c r="EC3325" s="25">
        <v>2219.3041581558</v>
      </c>
      <c r="ED3325" s="25">
        <v>4044.96368539998</v>
      </c>
      <c r="EE3325" s="25">
        <v>3110</v>
      </c>
    </row>
    <row r="3326" spans="110:135" x14ac:dyDescent="0.2">
      <c r="DF3326" s="24" t="s">
        <v>7139</v>
      </c>
      <c r="DG3326" s="24" t="s">
        <v>212</v>
      </c>
      <c r="DH3326" s="25">
        <v>4367.6654408269796</v>
      </c>
      <c r="DI3326" s="25">
        <v>3511.5793488297199</v>
      </c>
      <c r="DJ3326" s="25">
        <v>52.257391420920399</v>
      </c>
      <c r="DK3326" s="25"/>
      <c r="DL3326" s="25">
        <v>9157</v>
      </c>
      <c r="DM3326" s="25">
        <v>2918.1106840000002</v>
      </c>
      <c r="DN3326" s="25">
        <v>3444.324932</v>
      </c>
      <c r="DO3326" s="25">
        <v>861.00701062999997</v>
      </c>
      <c r="DP3326" s="25">
        <v>3383.6345106557501</v>
      </c>
      <c r="DQ3326" s="25">
        <v>5463.4522552416302</v>
      </c>
      <c r="DR3326" s="25">
        <v>2461.3898822247802</v>
      </c>
      <c r="DS3326" s="25">
        <v>4901.5480798777699</v>
      </c>
      <c r="DT3326" s="25">
        <v>6250.8712507064502</v>
      </c>
      <c r="DU3326" s="25">
        <v>7042.3860516792602</v>
      </c>
      <c r="DV3326" s="25">
        <v>2539.2308339025999</v>
      </c>
      <c r="DW3326" s="25"/>
      <c r="DX3326" s="25">
        <v>4168.7658427486404</v>
      </c>
      <c r="DY3326" s="25"/>
      <c r="DZ3326" s="25">
        <v>2531.0338503677399</v>
      </c>
      <c r="EA3326" s="25"/>
      <c r="EB3326" s="25"/>
      <c r="EC3326" s="25">
        <v>3061.0581035376599</v>
      </c>
      <c r="ED3326" s="25">
        <v>3578.8337656594299</v>
      </c>
      <c r="EE3326" s="25">
        <v>8120</v>
      </c>
    </row>
    <row r="3327" spans="110:135" x14ac:dyDescent="0.2">
      <c r="DF3327" s="24" t="s">
        <v>8317</v>
      </c>
      <c r="DG3327" s="24" t="s">
        <v>212</v>
      </c>
      <c r="DH3327" s="25">
        <v>5646.7369788126698</v>
      </c>
      <c r="DI3327" s="25">
        <v>3513.5641151443401</v>
      </c>
      <c r="DJ3327" s="25">
        <v>149.53413596003301</v>
      </c>
      <c r="DK3327" s="25"/>
      <c r="DL3327" s="25">
        <v>2766</v>
      </c>
      <c r="DM3327" s="25">
        <v>1031.68254</v>
      </c>
      <c r="DN3327" s="25"/>
      <c r="DO3327" s="25"/>
      <c r="DP3327" s="25">
        <v>4205.5433376975197</v>
      </c>
      <c r="DQ3327" s="25"/>
      <c r="DR3327" s="25">
        <v>3757.0839611066799</v>
      </c>
      <c r="DS3327" s="25">
        <v>3227.9998852161102</v>
      </c>
      <c r="DT3327" s="25"/>
      <c r="DU3327" s="25">
        <v>3076.7254081402102</v>
      </c>
      <c r="DV3327" s="25">
        <v>6507.2875432903002</v>
      </c>
      <c r="DW3327" s="25">
        <v>3670.9951945549201</v>
      </c>
      <c r="DX3327" s="25">
        <v>3513.5641151443401</v>
      </c>
      <c r="DY3327" s="25">
        <v>2863.1445743639802</v>
      </c>
      <c r="DZ3327" s="25">
        <v>3127.74997991084</v>
      </c>
      <c r="EA3327" s="25"/>
      <c r="EB3327" s="25">
        <v>3726.9175510269001</v>
      </c>
      <c r="EC3327" s="25">
        <v>4090.4856355861698</v>
      </c>
      <c r="ED3327" s="25">
        <v>3235.8749561520799</v>
      </c>
      <c r="EE3327" s="25">
        <v>35900</v>
      </c>
    </row>
    <row r="3328" spans="110:135" x14ac:dyDescent="0.2">
      <c r="DF3328" s="24" t="s">
        <v>6998</v>
      </c>
      <c r="DG3328" s="24" t="s">
        <v>212</v>
      </c>
      <c r="DH3328" s="25">
        <v>4211.4868580087305</v>
      </c>
      <c r="DI3328" s="25">
        <v>3513.9716853477898</v>
      </c>
      <c r="DJ3328" s="25">
        <v>82.531787082323007</v>
      </c>
      <c r="DK3328" s="25"/>
      <c r="DL3328" s="25">
        <v>15692</v>
      </c>
      <c r="DM3328" s="25">
        <v>538.8618702</v>
      </c>
      <c r="DN3328" s="25">
        <v>2243.946238</v>
      </c>
      <c r="DO3328" s="25"/>
      <c r="DP3328" s="25">
        <v>3947.7487571660599</v>
      </c>
      <c r="DQ3328" s="25">
        <v>3866.76785960193</v>
      </c>
      <c r="DR3328" s="25">
        <v>1612.3962985329699</v>
      </c>
      <c r="DS3328" s="25">
        <v>2705.94246352659</v>
      </c>
      <c r="DT3328" s="25">
        <v>7508.5969329565296</v>
      </c>
      <c r="DU3328" s="25">
        <v>2947.4473089796302</v>
      </c>
      <c r="DV3328" s="25">
        <v>2547.6004788340601</v>
      </c>
      <c r="DW3328" s="25"/>
      <c r="DX3328" s="25">
        <v>3437.9433706955801</v>
      </c>
      <c r="DY3328" s="25">
        <v>4314.8844851137101</v>
      </c>
      <c r="DZ3328" s="25">
        <v>2136.3707647162601</v>
      </c>
      <c r="EA3328" s="25"/>
      <c r="EB3328" s="25"/>
      <c r="EC3328" s="25">
        <v>4617.58584197442</v>
      </c>
      <c r="ED3328" s="25">
        <v>5675.6970578420296</v>
      </c>
      <c r="EE3328" s="25">
        <v>3590</v>
      </c>
    </row>
    <row r="3329" spans="110:135" x14ac:dyDescent="0.2">
      <c r="DF3329" s="24" t="s">
        <v>7892</v>
      </c>
      <c r="DG3329" s="24" t="s">
        <v>212</v>
      </c>
      <c r="DH3329" s="25">
        <v>3515.4538765162902</v>
      </c>
      <c r="DI3329" s="25">
        <v>3515.4538765162902</v>
      </c>
      <c r="DJ3329" s="25">
        <v>86.312053382266299</v>
      </c>
      <c r="DK3329" s="25">
        <v>5661</v>
      </c>
      <c r="DL3329" s="25"/>
      <c r="DM3329" s="25"/>
      <c r="DN3329" s="25"/>
      <c r="DO3329" s="25"/>
      <c r="DP3329" s="25"/>
      <c r="DQ3329" s="25"/>
      <c r="DR3329" s="25"/>
      <c r="DS3329" s="25"/>
      <c r="DT3329" s="25"/>
      <c r="DU3329" s="25"/>
      <c r="DV3329" s="25"/>
      <c r="DW3329" s="25">
        <v>1369.9077530325701</v>
      </c>
      <c r="DX3329" s="25"/>
      <c r="DY3329" s="25"/>
      <c r="DZ3329" s="25"/>
      <c r="EA3329" s="25"/>
      <c r="EB3329" s="25"/>
      <c r="EC3329" s="25"/>
      <c r="ED3329" s="25"/>
      <c r="EE3329" s="25"/>
    </row>
    <row r="3330" spans="110:135" x14ac:dyDescent="0.2">
      <c r="DF3330" s="24" t="s">
        <v>8555</v>
      </c>
      <c r="DG3330" s="24" t="s">
        <v>212</v>
      </c>
      <c r="DH3330" s="25">
        <v>7698.6292108581201</v>
      </c>
      <c r="DI3330" s="25">
        <v>3530.2798261466701</v>
      </c>
      <c r="DJ3330" s="25">
        <v>142.918025923616</v>
      </c>
      <c r="DK3330" s="25"/>
      <c r="DL3330" s="25">
        <v>39131</v>
      </c>
      <c r="DM3330" s="25">
        <v>11550.57834</v>
      </c>
      <c r="DN3330" s="25">
        <v>9431.0888620000005</v>
      </c>
      <c r="DO3330" s="25"/>
      <c r="DP3330" s="25">
        <v>4444.92586350293</v>
      </c>
      <c r="DQ3330" s="25"/>
      <c r="DR3330" s="25">
        <v>7532.9384861539302</v>
      </c>
      <c r="DS3330" s="25">
        <v>1708.8754120649901</v>
      </c>
      <c r="DT3330" s="25"/>
      <c r="DU3330" s="25">
        <v>2443.0563454250801</v>
      </c>
      <c r="DV3330" s="25"/>
      <c r="DW3330" s="25">
        <v>1818.47078837408</v>
      </c>
      <c r="DX3330" s="25"/>
      <c r="DY3330" s="25">
        <v>2774.7073957716698</v>
      </c>
      <c r="DZ3330" s="25"/>
      <c r="EA3330" s="25"/>
      <c r="EB3330" s="25"/>
      <c r="EC3330" s="25"/>
      <c r="ED3330" s="25">
        <v>3530.2798261466701</v>
      </c>
      <c r="EE3330" s="25">
        <v>319</v>
      </c>
    </row>
    <row r="3331" spans="110:135" x14ac:dyDescent="0.2">
      <c r="DF3331" s="24" t="s">
        <v>6531</v>
      </c>
      <c r="DG3331" s="24" t="s">
        <v>212</v>
      </c>
      <c r="DH3331" s="25">
        <v>4455.7144993829097</v>
      </c>
      <c r="DI3331" s="25">
        <v>3531.9699875455699</v>
      </c>
      <c r="DJ3331" s="25">
        <v>93.123164720613403</v>
      </c>
      <c r="DK3331" s="25">
        <v>1845</v>
      </c>
      <c r="DL3331" s="25">
        <v>4134</v>
      </c>
      <c r="DM3331" s="25">
        <v>1104.13526</v>
      </c>
      <c r="DN3331" s="25"/>
      <c r="DO3331" s="25"/>
      <c r="DP3331" s="25">
        <v>3704.03505478433</v>
      </c>
      <c r="DQ3331" s="25">
        <v>3359.9049203067998</v>
      </c>
      <c r="DR3331" s="25">
        <v>10396.2694389793</v>
      </c>
      <c r="DS3331" s="25">
        <v>1383.2352699784301</v>
      </c>
      <c r="DT3331" s="25">
        <v>13262.2361392355</v>
      </c>
      <c r="DU3331" s="25">
        <v>1224.1272935572299</v>
      </c>
      <c r="DV3331" s="25"/>
      <c r="DW3331" s="25"/>
      <c r="DX3331" s="25"/>
      <c r="DY3331" s="25"/>
      <c r="DZ3331" s="25"/>
      <c r="EA3331" s="25"/>
      <c r="EB3331" s="25"/>
      <c r="EC3331" s="25">
        <v>8690.7586302350192</v>
      </c>
      <c r="ED3331" s="25">
        <v>4239.8719855182899</v>
      </c>
      <c r="EE3331" s="25">
        <v>125</v>
      </c>
    </row>
    <row r="3332" spans="110:135" x14ac:dyDescent="0.2">
      <c r="DF3332" s="24" t="s">
        <v>7248</v>
      </c>
      <c r="DG3332" s="24" t="s">
        <v>212</v>
      </c>
      <c r="DH3332" s="25">
        <v>4590.4540576536201</v>
      </c>
      <c r="DI3332" s="25">
        <v>3533.13665682893</v>
      </c>
      <c r="DJ3332" s="25">
        <v>66.051029877877198</v>
      </c>
      <c r="DK3332" s="25"/>
      <c r="DL3332" s="25">
        <v>8569</v>
      </c>
      <c r="DM3332" s="25">
        <v>1139.144773</v>
      </c>
      <c r="DN3332" s="25"/>
      <c r="DO3332" s="25"/>
      <c r="DP3332" s="25">
        <v>6564.1415683938903</v>
      </c>
      <c r="DQ3332" s="25">
        <v>2756.0257843986401</v>
      </c>
      <c r="DR3332" s="25">
        <v>11647.6055819592</v>
      </c>
      <c r="DS3332" s="25">
        <v>5613.0060754739297</v>
      </c>
      <c r="DT3332" s="25">
        <v>3782.44186695284</v>
      </c>
      <c r="DU3332" s="25">
        <v>3928.7604505090699</v>
      </c>
      <c r="DV3332" s="25"/>
      <c r="DW3332" s="25">
        <v>2595.41445603888</v>
      </c>
      <c r="DX3332" s="25"/>
      <c r="DY3332" s="25">
        <v>3283.83144670502</v>
      </c>
      <c r="DZ3332" s="25">
        <v>2056.0766884119398</v>
      </c>
      <c r="EA3332" s="25"/>
      <c r="EB3332" s="25"/>
      <c r="EC3332" s="25"/>
      <c r="ED3332" s="25"/>
      <c r="EE3332" s="25">
        <v>3150</v>
      </c>
    </row>
    <row r="3333" spans="110:135" x14ac:dyDescent="0.2">
      <c r="DF3333" s="24" t="s">
        <v>158</v>
      </c>
      <c r="DG3333" s="24" t="s">
        <v>212</v>
      </c>
      <c r="DH3333" s="25">
        <v>4021.5675671335998</v>
      </c>
      <c r="DI3333" s="25">
        <v>3533.3754949486001</v>
      </c>
      <c r="DJ3333" s="25">
        <v>46.911970837549703</v>
      </c>
      <c r="DK3333" s="25"/>
      <c r="DL3333" s="25">
        <v>4633</v>
      </c>
      <c r="DM3333" s="25">
        <v>733.47504790000005</v>
      </c>
      <c r="DN3333" s="25"/>
      <c r="DO3333" s="25">
        <v>4806.6017609999999</v>
      </c>
      <c r="DP3333" s="25">
        <v>3533.3754949486001</v>
      </c>
      <c r="DQ3333" s="25">
        <v>4187.16207568343</v>
      </c>
      <c r="DR3333" s="25">
        <v>2465.4920816470399</v>
      </c>
      <c r="DS3333" s="25">
        <v>6884.4254409457299</v>
      </c>
      <c r="DT3333" s="25">
        <v>7055.0581850696999</v>
      </c>
      <c r="DU3333" s="25">
        <v>6225.54828715647</v>
      </c>
      <c r="DV3333" s="25"/>
      <c r="DW3333" s="25"/>
      <c r="DX3333" s="25"/>
      <c r="DY3333" s="25"/>
      <c r="DZ3333" s="25">
        <v>1997.2122435297699</v>
      </c>
      <c r="EA3333" s="25"/>
      <c r="EB3333" s="25"/>
      <c r="EC3333" s="25">
        <v>3022.4767612631499</v>
      </c>
      <c r="ED3333" s="25">
        <v>3276.5509935929099</v>
      </c>
      <c r="EE3333" s="25">
        <v>3460</v>
      </c>
    </row>
    <row r="3334" spans="110:135" x14ac:dyDescent="0.2">
      <c r="DF3334" s="24" t="s">
        <v>183</v>
      </c>
      <c r="DG3334" s="24" t="s">
        <v>212</v>
      </c>
      <c r="DH3334" s="25">
        <v>3698.6377785636801</v>
      </c>
      <c r="DI3334" s="25">
        <v>3533.5733480096201</v>
      </c>
      <c r="DJ3334" s="25">
        <v>48.215481869232903</v>
      </c>
      <c r="DK3334" s="25"/>
      <c r="DL3334" s="25">
        <v>1047</v>
      </c>
      <c r="DM3334" s="25">
        <v>1573.4710950000001</v>
      </c>
      <c r="DN3334" s="25">
        <v>2222.8536330000002</v>
      </c>
      <c r="DO3334" s="25">
        <v>4746.3296191999998</v>
      </c>
      <c r="DP3334" s="25">
        <v>895.21757768851796</v>
      </c>
      <c r="DQ3334" s="25"/>
      <c r="DR3334" s="25">
        <v>2605.1117624261501</v>
      </c>
      <c r="DS3334" s="25">
        <v>3969.6508023875199</v>
      </c>
      <c r="DT3334" s="25">
        <v>7545.0662010305896</v>
      </c>
      <c r="DU3334" s="25">
        <v>3009.3766345180802</v>
      </c>
      <c r="DV3334" s="25">
        <v>2851.6072478955298</v>
      </c>
      <c r="DW3334" s="25">
        <v>5992.6266729465096</v>
      </c>
      <c r="DX3334" s="25">
        <v>3471.4915476753599</v>
      </c>
      <c r="DY3334" s="25">
        <v>5263.0589800612797</v>
      </c>
      <c r="DZ3334" s="25">
        <v>3533.5733480096201</v>
      </c>
      <c r="EA3334" s="25"/>
      <c r="EB3334" s="25">
        <v>4554.3829212464298</v>
      </c>
      <c r="EC3334" s="25">
        <v>4742.3782359455099</v>
      </c>
      <c r="ED3334" s="25">
        <v>4853.6459565514897</v>
      </c>
      <c r="EE3334" s="25"/>
    </row>
    <row r="3335" spans="110:135" x14ac:dyDescent="0.2">
      <c r="DF3335" s="24" t="s">
        <v>6126</v>
      </c>
      <c r="DG3335" s="24" t="s">
        <v>274</v>
      </c>
      <c r="DH3335" s="25">
        <v>3294.9361837277502</v>
      </c>
      <c r="DI3335" s="25">
        <v>3537.9238364626699</v>
      </c>
      <c r="DJ3335" s="25">
        <v>86.957392181326597</v>
      </c>
      <c r="DK3335" s="25"/>
      <c r="DL3335" s="25">
        <v>941</v>
      </c>
      <c r="DM3335" s="25">
        <v>836.95498410000005</v>
      </c>
      <c r="DN3335" s="25"/>
      <c r="DO3335" s="25">
        <v>720.55082814000002</v>
      </c>
      <c r="DP3335" s="25">
        <v>3679.7875469083501</v>
      </c>
      <c r="DQ3335" s="25">
        <v>12535.638131044299</v>
      </c>
      <c r="DR3335" s="25">
        <v>1379.1950734412001</v>
      </c>
      <c r="DS3335" s="25">
        <v>3679.1136662958102</v>
      </c>
      <c r="DT3335" s="25"/>
      <c r="DU3335" s="25">
        <v>3771.4614341253</v>
      </c>
      <c r="DV3335" s="25">
        <v>3584.9149209560701</v>
      </c>
      <c r="DW3335" s="25">
        <v>1174.35110585904</v>
      </c>
      <c r="DX3335" s="25">
        <v>4512.7573899298604</v>
      </c>
      <c r="DY3335" s="25"/>
      <c r="DZ3335" s="25">
        <v>3537.9238364626699</v>
      </c>
      <c r="EA3335" s="25"/>
      <c r="EB3335" s="25"/>
      <c r="EC3335" s="25">
        <v>2412.3833440804101</v>
      </c>
      <c r="ED3335" s="25">
        <v>2988.0104945732701</v>
      </c>
      <c r="EE3335" s="25">
        <v>3670</v>
      </c>
    </row>
    <row r="3336" spans="110:135" x14ac:dyDescent="0.2">
      <c r="DF3336" s="24" t="s">
        <v>6815</v>
      </c>
      <c r="DG3336" s="24" t="s">
        <v>212</v>
      </c>
      <c r="DH3336" s="25">
        <v>3538.74161953569</v>
      </c>
      <c r="DI3336" s="25">
        <v>3544.1860098125198</v>
      </c>
      <c r="DJ3336" s="25">
        <v>48.216413299820601</v>
      </c>
      <c r="DK3336" s="25"/>
      <c r="DL3336" s="25">
        <v>5066</v>
      </c>
      <c r="DM3336" s="25">
        <v>1092.932558</v>
      </c>
      <c r="DN3336" s="25">
        <v>1476.520753</v>
      </c>
      <c r="DO3336" s="25"/>
      <c r="DP3336" s="25">
        <v>4474.2661290531196</v>
      </c>
      <c r="DQ3336" s="25"/>
      <c r="DR3336" s="25">
        <v>2958.6763853258999</v>
      </c>
      <c r="DS3336" s="25">
        <v>4985.9539154314398</v>
      </c>
      <c r="DT3336" s="25">
        <v>5524.8667685577502</v>
      </c>
      <c r="DU3336" s="25">
        <v>2804.4020349739999</v>
      </c>
      <c r="DV3336" s="25">
        <v>3106.8240605282299</v>
      </c>
      <c r="DW3336" s="25">
        <v>4414.4133727443505</v>
      </c>
      <c r="DX3336" s="25">
        <v>4375.8478395846896</v>
      </c>
      <c r="DY3336" s="25">
        <v>2306.5430078514</v>
      </c>
      <c r="DZ3336" s="25">
        <v>3488.6765261688902</v>
      </c>
      <c r="EA3336" s="25"/>
      <c r="EB3336" s="25"/>
      <c r="EC3336" s="25">
        <v>6644.2470678951004</v>
      </c>
      <c r="ED3336" s="25">
        <v>3599.69549345616</v>
      </c>
      <c r="EE3336" s="25">
        <v>300</v>
      </c>
    </row>
    <row r="3337" spans="110:135" x14ac:dyDescent="0.2">
      <c r="DF3337" s="24" t="s">
        <v>7153</v>
      </c>
      <c r="DG3337" s="24" t="s">
        <v>212</v>
      </c>
      <c r="DH3337" s="25">
        <v>4290.97938303316</v>
      </c>
      <c r="DI3337" s="25">
        <v>3546.1381387983902</v>
      </c>
      <c r="DJ3337" s="25">
        <v>60.3736003776621</v>
      </c>
      <c r="DK3337" s="25"/>
      <c r="DL3337" s="25">
        <v>8478</v>
      </c>
      <c r="DM3337" s="25">
        <v>1114.2359280000001</v>
      </c>
      <c r="DN3337" s="25"/>
      <c r="DO3337" s="25"/>
      <c r="DP3337" s="25"/>
      <c r="DQ3337" s="25">
        <v>9817.2186796185597</v>
      </c>
      <c r="DR3337" s="25">
        <v>1661.2283123936099</v>
      </c>
      <c r="DS3337" s="25">
        <v>3305.8494766987001</v>
      </c>
      <c r="DT3337" s="25"/>
      <c r="DU3337" s="25">
        <v>6781.3036563199303</v>
      </c>
      <c r="DV3337" s="25"/>
      <c r="DW3337" s="25">
        <v>1189.4397212782001</v>
      </c>
      <c r="DX3337" s="25">
        <v>3546.2871381421901</v>
      </c>
      <c r="DY3337" s="25">
        <v>2840.2483198139398</v>
      </c>
      <c r="DZ3337" s="25">
        <v>3215.8684377976901</v>
      </c>
      <c r="EA3337" s="25"/>
      <c r="EB3337" s="25">
        <v>3545.9891394545898</v>
      </c>
      <c r="EC3337" s="25">
        <v>4949.0054976825504</v>
      </c>
      <c r="ED3337" s="25">
        <v>4929.0370552642398</v>
      </c>
      <c r="EE3337" s="25">
        <v>4700</v>
      </c>
    </row>
    <row r="3338" spans="110:135" x14ac:dyDescent="0.2">
      <c r="DF3338" s="24" t="s">
        <v>134</v>
      </c>
      <c r="DG3338" s="24" t="s">
        <v>212</v>
      </c>
      <c r="DH3338" s="25">
        <v>3773.1711640240801</v>
      </c>
      <c r="DI3338" s="25">
        <v>3546.2409531393901</v>
      </c>
      <c r="DJ3338" s="25">
        <v>61.666485442388201</v>
      </c>
      <c r="DK3338" s="25"/>
      <c r="DL3338" s="25">
        <v>4988</v>
      </c>
      <c r="DM3338" s="25">
        <v>281.08246960000002</v>
      </c>
      <c r="DN3338" s="25"/>
      <c r="DO3338" s="25">
        <v>9800.6422266999998</v>
      </c>
      <c r="DP3338" s="25">
        <v>1896.2350778252201</v>
      </c>
      <c r="DQ3338" s="25"/>
      <c r="DR3338" s="25">
        <v>2122.5633834661198</v>
      </c>
      <c r="DS3338" s="25">
        <v>3134.65181709733</v>
      </c>
      <c r="DT3338" s="25">
        <v>3801.0175085537398</v>
      </c>
      <c r="DU3338" s="25">
        <v>1574.8367433921201</v>
      </c>
      <c r="DV3338" s="25">
        <v>2279.2460344472302</v>
      </c>
      <c r="DW3338" s="25">
        <v>3867.7888379398401</v>
      </c>
      <c r="DX3338" s="25">
        <v>4135.4428958920698</v>
      </c>
      <c r="DY3338" s="25">
        <v>3747.8439994648302</v>
      </c>
      <c r="DZ3338" s="25">
        <v>2917.8682835844602</v>
      </c>
      <c r="EA3338" s="25"/>
      <c r="EB3338" s="25"/>
      <c r="EC3338" s="25">
        <v>4778.8814396084399</v>
      </c>
      <c r="ED3338" s="25">
        <v>3344.6379068139399</v>
      </c>
      <c r="EE3338" s="25">
        <v>7700</v>
      </c>
    </row>
    <row r="3339" spans="110:135" x14ac:dyDescent="0.2">
      <c r="DF3339" s="24" t="s">
        <v>7000</v>
      </c>
      <c r="DG3339" s="24" t="s">
        <v>212</v>
      </c>
      <c r="DH3339" s="25">
        <v>4109.95046456413</v>
      </c>
      <c r="DI3339" s="25">
        <v>3551.0553416666698</v>
      </c>
      <c r="DJ3339" s="25">
        <v>76.964983390003994</v>
      </c>
      <c r="DK3339" s="25"/>
      <c r="DL3339" s="25">
        <v>13379</v>
      </c>
      <c r="DM3339" s="25">
        <v>993.28103769999996</v>
      </c>
      <c r="DN3339" s="25"/>
      <c r="DO3339" s="25"/>
      <c r="DP3339" s="25">
        <v>3620.2110840506498</v>
      </c>
      <c r="DQ3339" s="25"/>
      <c r="DR3339" s="25">
        <v>4070.9345660236299</v>
      </c>
      <c r="DS3339" s="25">
        <v>2865.8937781924701</v>
      </c>
      <c r="DT3339" s="25">
        <v>4769.4465076025799</v>
      </c>
      <c r="DU3339" s="25">
        <v>4986.6298021314296</v>
      </c>
      <c r="DV3339" s="25"/>
      <c r="DW3339" s="25">
        <v>2000.8091422715499</v>
      </c>
      <c r="DX3339" s="25"/>
      <c r="DY3339" s="25"/>
      <c r="DZ3339" s="25">
        <v>1897.2334151457401</v>
      </c>
      <c r="EA3339" s="25"/>
      <c r="EB3339" s="25"/>
      <c r="EC3339" s="25">
        <v>4414.0666423687999</v>
      </c>
      <c r="ED3339" s="25">
        <v>3481.8995992826999</v>
      </c>
      <c r="EE3339" s="25">
        <v>2840</v>
      </c>
    </row>
    <row r="3340" spans="110:135" x14ac:dyDescent="0.2">
      <c r="DF3340" s="24" t="s">
        <v>7421</v>
      </c>
      <c r="DG3340" s="24" t="s">
        <v>212</v>
      </c>
      <c r="DH3340" s="25">
        <v>4429.1426899204598</v>
      </c>
      <c r="DI3340" s="25">
        <v>3552.3571426032499</v>
      </c>
      <c r="DJ3340" s="25">
        <v>63.958832981220503</v>
      </c>
      <c r="DK3340" s="25"/>
      <c r="DL3340" s="25">
        <v>8454</v>
      </c>
      <c r="DM3340" s="25">
        <v>981.69659720000004</v>
      </c>
      <c r="DN3340" s="25">
        <v>1804.6874909999999</v>
      </c>
      <c r="DO3340" s="25"/>
      <c r="DP3340" s="25">
        <v>7940.3256760255899</v>
      </c>
      <c r="DQ3340" s="25">
        <v>4323.2121445032099</v>
      </c>
      <c r="DR3340" s="25">
        <v>2624.4676700500399</v>
      </c>
      <c r="DS3340" s="25">
        <v>10487.140678739301</v>
      </c>
      <c r="DT3340" s="25"/>
      <c r="DU3340" s="25">
        <v>2053.1935939986201</v>
      </c>
      <c r="DV3340" s="25">
        <v>2669.8895136495098</v>
      </c>
      <c r="DW3340" s="25">
        <v>3901.6653156400998</v>
      </c>
      <c r="DX3340" s="25"/>
      <c r="DY3340" s="25">
        <v>2703.9523635887099</v>
      </c>
      <c r="DZ3340" s="25">
        <v>3203.0489695664</v>
      </c>
      <c r="EA3340" s="25"/>
      <c r="EB3340" s="25"/>
      <c r="EC3340" s="25">
        <v>4549.1243476807904</v>
      </c>
      <c r="ED3340" s="25">
        <v>6311.5932972441296</v>
      </c>
      <c r="EE3340" s="25"/>
    </row>
    <row r="3341" spans="110:135" x14ac:dyDescent="0.2">
      <c r="DF3341" s="24" t="s">
        <v>5307</v>
      </c>
      <c r="DG3341" s="24" t="s">
        <v>212</v>
      </c>
      <c r="DH3341" s="25">
        <v>3437.0467011208698</v>
      </c>
      <c r="DI3341" s="25">
        <v>3553.0215474700399</v>
      </c>
      <c r="DJ3341" s="25">
        <v>45.981053534738599</v>
      </c>
      <c r="DK3341" s="25"/>
      <c r="DL3341" s="25">
        <v>3614</v>
      </c>
      <c r="DM3341" s="25">
        <v>1832.943577</v>
      </c>
      <c r="DN3341" s="25"/>
      <c r="DO3341" s="25"/>
      <c r="DP3341" s="25">
        <v>3212.3069695412601</v>
      </c>
      <c r="DQ3341" s="25">
        <v>3696.2684094718002</v>
      </c>
      <c r="DR3341" s="25">
        <v>3553.0215474700399</v>
      </c>
      <c r="DS3341" s="25">
        <v>6466.5451078960396</v>
      </c>
      <c r="DT3341" s="25"/>
      <c r="DU3341" s="25">
        <v>1684.24129646693</v>
      </c>
      <c r="DV3341" s="25"/>
      <c r="DW3341" s="25"/>
      <c r="DX3341" s="25"/>
      <c r="DY3341" s="25"/>
      <c r="DZ3341" s="25"/>
      <c r="EA3341" s="25"/>
      <c r="EB3341" s="25"/>
      <c r="EC3341" s="25"/>
      <c r="ED3341" s="25"/>
      <c r="EE3341" s="25"/>
    </row>
    <row r="3342" spans="110:135" x14ac:dyDescent="0.2">
      <c r="DF3342" s="24" t="s">
        <v>5748</v>
      </c>
      <c r="DG3342" s="24" t="s">
        <v>212</v>
      </c>
      <c r="DH3342" s="25">
        <v>3967.1207583537998</v>
      </c>
      <c r="DI3342" s="25">
        <v>3554.2082344420601</v>
      </c>
      <c r="DJ3342" s="25">
        <v>65.188457814813603</v>
      </c>
      <c r="DK3342" s="25">
        <v>2465</v>
      </c>
      <c r="DL3342" s="25">
        <v>5325</v>
      </c>
      <c r="DM3342" s="25">
        <v>924.3913695</v>
      </c>
      <c r="DN3342" s="25">
        <v>869.72150290000002</v>
      </c>
      <c r="DO3342" s="25"/>
      <c r="DP3342" s="25">
        <v>4397.9366669768397</v>
      </c>
      <c r="DQ3342" s="25">
        <v>9088.0423244611593</v>
      </c>
      <c r="DR3342" s="25">
        <v>4068.4164688841302</v>
      </c>
      <c r="DS3342" s="25">
        <v>2442.1408482402499</v>
      </c>
      <c r="DT3342" s="25">
        <v>7179.4658770452197</v>
      </c>
      <c r="DU3342" s="25">
        <v>6213.80813461448</v>
      </c>
      <c r="DV3342" s="25"/>
      <c r="DW3342" s="25">
        <v>1591.52590762348</v>
      </c>
      <c r="DX3342" s="25"/>
      <c r="DY3342" s="25"/>
      <c r="DZ3342" s="25"/>
      <c r="EA3342" s="25"/>
      <c r="EB3342" s="25"/>
      <c r="EC3342" s="25"/>
      <c r="ED3342" s="25"/>
      <c r="EE3342" s="25">
        <v>3040</v>
      </c>
    </row>
    <row r="3343" spans="110:135" x14ac:dyDescent="0.2">
      <c r="DF3343" s="24" t="s">
        <v>6960</v>
      </c>
      <c r="DG3343" s="24" t="s">
        <v>212</v>
      </c>
      <c r="DH3343" s="25">
        <v>3703.6940529150302</v>
      </c>
      <c r="DI3343" s="25">
        <v>3554.8735045021699</v>
      </c>
      <c r="DJ3343" s="25">
        <v>65.414345397987802</v>
      </c>
      <c r="DK3343" s="25"/>
      <c r="DL3343" s="25">
        <v>10182</v>
      </c>
      <c r="DM3343" s="25">
        <v>738.02200630000004</v>
      </c>
      <c r="DN3343" s="25"/>
      <c r="DO3343" s="25"/>
      <c r="DP3343" s="25">
        <v>1758.9521426569599</v>
      </c>
      <c r="DQ3343" s="25">
        <v>1697.12786765342</v>
      </c>
      <c r="DR3343" s="25">
        <v>5320.0211609819899</v>
      </c>
      <c r="DS3343" s="25">
        <v>3554.8735045021699</v>
      </c>
      <c r="DT3343" s="25"/>
      <c r="DU3343" s="25">
        <v>880.33341062331897</v>
      </c>
      <c r="DV3343" s="25">
        <v>3219.84722544225</v>
      </c>
      <c r="DW3343" s="25">
        <v>2653.2486341305198</v>
      </c>
      <c r="DX3343" s="25">
        <v>3588.4590065672201</v>
      </c>
      <c r="DY3343" s="25">
        <v>5110.9673807444096</v>
      </c>
      <c r="DZ3343" s="25">
        <v>1867.55568312029</v>
      </c>
      <c r="EA3343" s="25"/>
      <c r="EB3343" s="25"/>
      <c r="EC3343" s="25">
        <v>5885.4434287197901</v>
      </c>
      <c r="ED3343" s="25">
        <v>4778.5593422831498</v>
      </c>
      <c r="EE3343" s="25">
        <v>4320</v>
      </c>
    </row>
    <row r="3344" spans="110:135" x14ac:dyDescent="0.2">
      <c r="DF3344" s="24" t="s">
        <v>170</v>
      </c>
      <c r="DG3344" s="24" t="s">
        <v>212</v>
      </c>
      <c r="DH3344" s="25">
        <v>4301.36963516989</v>
      </c>
      <c r="DI3344" s="25">
        <v>3555.1656582236901</v>
      </c>
      <c r="DJ3344" s="25">
        <v>55.4526063755671</v>
      </c>
      <c r="DK3344" s="25"/>
      <c r="DL3344" s="25">
        <v>3161</v>
      </c>
      <c r="DM3344" s="25">
        <v>11530.616830000001</v>
      </c>
      <c r="DN3344" s="25"/>
      <c r="DO3344" s="25">
        <v>4073.1529903999999</v>
      </c>
      <c r="DP3344" s="25">
        <v>1959.9498823057399</v>
      </c>
      <c r="DQ3344" s="25"/>
      <c r="DR3344" s="25">
        <v>3893.4764795933002</v>
      </c>
      <c r="DS3344" s="25">
        <v>5179.4284153518802</v>
      </c>
      <c r="DT3344" s="25">
        <v>3941.5851438333202</v>
      </c>
      <c r="DU3344" s="25">
        <v>8173.4173806465897</v>
      </c>
      <c r="DV3344" s="25">
        <v>3446.6068009035998</v>
      </c>
      <c r="DW3344" s="25">
        <v>4840.5680535520096</v>
      </c>
      <c r="DX3344" s="25"/>
      <c r="DY3344" s="25">
        <v>2888.9638266899101</v>
      </c>
      <c r="DZ3344" s="25">
        <v>3303.0044429337099</v>
      </c>
      <c r="EA3344" s="25"/>
      <c r="EB3344" s="25">
        <v>3663.7245155437799</v>
      </c>
      <c r="EC3344" s="25">
        <v>2728.50488765197</v>
      </c>
      <c r="ED3344" s="25">
        <v>3007.9145133124998</v>
      </c>
      <c r="EE3344" s="25">
        <v>3030</v>
      </c>
    </row>
    <row r="3345" spans="110:135" x14ac:dyDescent="0.2">
      <c r="DF3345" s="24" t="s">
        <v>6869</v>
      </c>
      <c r="DG3345" s="24" t="s">
        <v>212</v>
      </c>
      <c r="DH3345" s="25">
        <v>3825.0551198766998</v>
      </c>
      <c r="DI3345" s="25">
        <v>3561.1758349002298</v>
      </c>
      <c r="DJ3345" s="25">
        <v>49.287147751906701</v>
      </c>
      <c r="DK3345" s="25">
        <v>411</v>
      </c>
      <c r="DL3345" s="25">
        <v>2730</v>
      </c>
      <c r="DM3345" s="25">
        <v>540.86695169999996</v>
      </c>
      <c r="DN3345" s="25">
        <v>1541.1875649999999</v>
      </c>
      <c r="DO3345" s="25">
        <v>3567.2882193</v>
      </c>
      <c r="DP3345" s="25">
        <v>4978.4394704353799</v>
      </c>
      <c r="DQ3345" s="25">
        <v>2504.09989980407</v>
      </c>
      <c r="DR3345" s="25">
        <v>5061.6259863762298</v>
      </c>
      <c r="DS3345" s="25">
        <v>6390.5979498480901</v>
      </c>
      <c r="DT3345" s="25">
        <v>4582.8992094476298</v>
      </c>
      <c r="DU3345" s="25">
        <v>7156.4564731729797</v>
      </c>
      <c r="DV3345" s="25">
        <v>2956.8801847753898</v>
      </c>
      <c r="DW3345" s="25">
        <v>4238.1749327398002</v>
      </c>
      <c r="DX3345" s="25">
        <v>3511.3056566750502</v>
      </c>
      <c r="DY3345" s="25">
        <v>4960.1236931909698</v>
      </c>
      <c r="DZ3345" s="25">
        <v>2863.38371232994</v>
      </c>
      <c r="EA3345" s="25"/>
      <c r="EB3345" s="25">
        <v>3555.06345050046</v>
      </c>
      <c r="EC3345" s="25">
        <v>4445.5126486304498</v>
      </c>
      <c r="ED3345" s="25">
        <v>3256.1963936075499</v>
      </c>
      <c r="EE3345" s="25">
        <v>7250</v>
      </c>
    </row>
    <row r="3346" spans="110:135" x14ac:dyDescent="0.2">
      <c r="DF3346" s="24" t="s">
        <v>10883</v>
      </c>
      <c r="DG3346" s="24" t="s">
        <v>274</v>
      </c>
      <c r="DH3346" s="25">
        <v>4868.3073122053102</v>
      </c>
      <c r="DI3346" s="25">
        <v>3561.6315232787301</v>
      </c>
      <c r="DJ3346" s="25">
        <v>69.399774825916197</v>
      </c>
      <c r="DK3346" s="25"/>
      <c r="DL3346" s="25">
        <v>4217</v>
      </c>
      <c r="DM3346" s="25">
        <v>2478.8623339999999</v>
      </c>
      <c r="DN3346" s="25"/>
      <c r="DO3346" s="25">
        <v>6821.2809183999998</v>
      </c>
      <c r="DP3346" s="25">
        <v>5771.4122860874404</v>
      </c>
      <c r="DQ3346" s="25">
        <v>12032.767921969</v>
      </c>
      <c r="DR3346" s="25">
        <v>3561.6315232787301</v>
      </c>
      <c r="DS3346" s="25">
        <v>6594.3973442874403</v>
      </c>
      <c r="DT3346" s="25"/>
      <c r="DU3346" s="25">
        <v>3765.6963464468599</v>
      </c>
      <c r="DV3346" s="25">
        <v>2670.6423227383402</v>
      </c>
      <c r="DW3346" s="25">
        <v>2492.1436338339699</v>
      </c>
      <c r="DX3346" s="25">
        <v>3431.9338557808901</v>
      </c>
      <c r="DY3346" s="25">
        <v>2932.13868809417</v>
      </c>
      <c r="DZ3346" s="25">
        <v>2353.65412795466</v>
      </c>
      <c r="EA3346" s="25">
        <v>4254.9048078875303</v>
      </c>
      <c r="EB3346" s="25"/>
      <c r="EC3346" s="25">
        <v>2021.5395189137901</v>
      </c>
      <c r="ED3346" s="25">
        <v>3461.21867781746</v>
      </c>
      <c r="EE3346" s="25">
        <v>13900</v>
      </c>
    </row>
    <row r="3347" spans="110:135" x14ac:dyDescent="0.2">
      <c r="DF3347" s="24" t="s">
        <v>4778</v>
      </c>
      <c r="DG3347" s="24" t="s">
        <v>212</v>
      </c>
      <c r="DH3347" s="25">
        <v>3074.4136403327102</v>
      </c>
      <c r="DI3347" s="25">
        <v>3561.6315232787301</v>
      </c>
      <c r="DJ3347" s="25">
        <v>37.280263857351301</v>
      </c>
      <c r="DK3347" s="25"/>
      <c r="DL3347" s="25">
        <v>1671</v>
      </c>
      <c r="DM3347" s="25">
        <v>856.12056140000004</v>
      </c>
      <c r="DN3347" s="25"/>
      <c r="DO3347" s="25">
        <v>3836.6792516</v>
      </c>
      <c r="DP3347" s="25">
        <v>4130.35485611487</v>
      </c>
      <c r="DQ3347" s="25"/>
      <c r="DR3347" s="25">
        <v>3561.6315232787301</v>
      </c>
      <c r="DS3347" s="25">
        <v>4064.93353996924</v>
      </c>
      <c r="DT3347" s="25">
        <v>4712.1768628171903</v>
      </c>
      <c r="DU3347" s="25">
        <v>3566.5930291465502</v>
      </c>
      <c r="DV3347" s="25">
        <v>2291.7902224288</v>
      </c>
      <c r="DW3347" s="25">
        <v>2200.6653542345698</v>
      </c>
      <c r="DX3347" s="25"/>
      <c r="DY3347" s="25"/>
      <c r="DZ3347" s="25">
        <v>2063.9491194474999</v>
      </c>
      <c r="EA3347" s="25"/>
      <c r="EB3347" s="25"/>
      <c r="EC3347" s="25"/>
      <c r="ED3347" s="25">
        <v>3141.4830038878299</v>
      </c>
      <c r="EE3347" s="25">
        <v>3870</v>
      </c>
    </row>
    <row r="3348" spans="110:135" x14ac:dyDescent="0.2">
      <c r="DF3348" s="24" t="s">
        <v>7429</v>
      </c>
      <c r="DG3348" s="24" t="s">
        <v>212</v>
      </c>
      <c r="DH3348" s="25">
        <v>4905.9006413310099</v>
      </c>
      <c r="DI3348" s="25">
        <v>3561.69557968144</v>
      </c>
      <c r="DJ3348" s="25">
        <v>83.882005083093205</v>
      </c>
      <c r="DK3348" s="25"/>
      <c r="DL3348" s="25">
        <v>3447</v>
      </c>
      <c r="DM3348" s="25">
        <v>1957.3528160000001</v>
      </c>
      <c r="DN3348" s="25"/>
      <c r="DO3348" s="25">
        <v>3110.7622052000002</v>
      </c>
      <c r="DP3348" s="25">
        <v>5258.2611822738299</v>
      </c>
      <c r="DQ3348" s="25">
        <v>3963.8270984782598</v>
      </c>
      <c r="DR3348" s="25">
        <v>5333.5892966297497</v>
      </c>
      <c r="DS3348" s="25">
        <v>4636.5036422578896</v>
      </c>
      <c r="DT3348" s="25">
        <v>3156.2701410437799</v>
      </c>
      <c r="DU3348" s="25">
        <v>5228.8277800574097</v>
      </c>
      <c r="DV3348" s="25">
        <v>3516.3769066344298</v>
      </c>
      <c r="DW3348" s="25"/>
      <c r="DX3348" s="25">
        <v>3572.3237065960102</v>
      </c>
      <c r="DY3348" s="25"/>
      <c r="DZ3348" s="25">
        <v>3150.4467506958599</v>
      </c>
      <c r="EA3348" s="25"/>
      <c r="EB3348" s="25"/>
      <c r="EC3348" s="25"/>
      <c r="ED3348" s="25">
        <v>3551.0674527668798</v>
      </c>
      <c r="EE3348" s="25">
        <v>18800</v>
      </c>
    </row>
    <row r="3349" spans="110:135" x14ac:dyDescent="0.2">
      <c r="DF3349" s="24" t="s">
        <v>5596</v>
      </c>
      <c r="DG3349" s="24" t="s">
        <v>212</v>
      </c>
      <c r="DH3349" s="25">
        <v>4392.3033602146297</v>
      </c>
      <c r="DI3349" s="25">
        <v>3561.9674290911898</v>
      </c>
      <c r="DJ3349" s="25">
        <v>74.832914613629896</v>
      </c>
      <c r="DK3349" s="25"/>
      <c r="DL3349" s="25">
        <v>4368</v>
      </c>
      <c r="DM3349" s="25">
        <v>695.2859297</v>
      </c>
      <c r="DN3349" s="25"/>
      <c r="DO3349" s="25"/>
      <c r="DP3349" s="25">
        <v>3561.9674290911898</v>
      </c>
      <c r="DQ3349" s="25"/>
      <c r="DR3349" s="25"/>
      <c r="DS3349" s="25">
        <v>3251.4586079967098</v>
      </c>
      <c r="DT3349" s="25">
        <v>10698.491042100801</v>
      </c>
      <c r="DU3349" s="25">
        <v>6230.9205126136303</v>
      </c>
      <c r="DV3349" s="25"/>
      <c r="DW3349" s="25"/>
      <c r="DX3349" s="25"/>
      <c r="DY3349" s="25"/>
      <c r="DZ3349" s="25"/>
      <c r="EA3349" s="25"/>
      <c r="EB3349" s="25"/>
      <c r="EC3349" s="25"/>
      <c r="ED3349" s="25"/>
      <c r="EE3349" s="25">
        <v>1940</v>
      </c>
    </row>
    <row r="3350" spans="110:135" x14ac:dyDescent="0.2">
      <c r="DF3350" s="24" t="s">
        <v>7092</v>
      </c>
      <c r="DG3350" s="24" t="s">
        <v>212</v>
      </c>
      <c r="DH3350" s="25">
        <v>4272.9919807880196</v>
      </c>
      <c r="DI3350" s="25">
        <v>3563.3558013344</v>
      </c>
      <c r="DJ3350" s="25">
        <v>59.424492352324499</v>
      </c>
      <c r="DK3350" s="25"/>
      <c r="DL3350" s="25">
        <v>6171</v>
      </c>
      <c r="DM3350" s="25">
        <v>1260.467778</v>
      </c>
      <c r="DN3350" s="25">
        <v>1070.183636</v>
      </c>
      <c r="DO3350" s="25">
        <v>1684.2322614</v>
      </c>
      <c r="DP3350" s="25">
        <v>5882.9289445226996</v>
      </c>
      <c r="DQ3350" s="25">
        <v>5714.1616286196004</v>
      </c>
      <c r="DR3350" s="25">
        <v>3403.4164151006798</v>
      </c>
      <c r="DS3350" s="25">
        <v>6533.4291225616498</v>
      </c>
      <c r="DT3350" s="25"/>
      <c r="DU3350" s="25">
        <v>4083.5251096459201</v>
      </c>
      <c r="DV3350" s="25">
        <v>3563.3558013344</v>
      </c>
      <c r="DW3350" s="25">
        <v>2713.3043866350999</v>
      </c>
      <c r="DX3350" s="25">
        <v>4912.7956452360804</v>
      </c>
      <c r="DY3350" s="25"/>
      <c r="DZ3350" s="25">
        <v>2945.8825891565798</v>
      </c>
      <c r="EA3350" s="25"/>
      <c r="EB3350" s="25"/>
      <c r="EC3350" s="25"/>
      <c r="ED3350" s="25">
        <v>3256.1963936075499</v>
      </c>
      <c r="EE3350" s="25">
        <v>10900</v>
      </c>
    </row>
    <row r="3351" spans="110:135" x14ac:dyDescent="0.2">
      <c r="DF3351" s="24" t="s">
        <v>6543</v>
      </c>
      <c r="DG3351" s="24" t="s">
        <v>212</v>
      </c>
      <c r="DH3351" s="25">
        <v>3779.8856055309602</v>
      </c>
      <c r="DI3351" s="25">
        <v>3565.0354990922901</v>
      </c>
      <c r="DJ3351" s="25">
        <v>64.736263891004199</v>
      </c>
      <c r="DK3351" s="25"/>
      <c r="DL3351" s="25">
        <v>2256</v>
      </c>
      <c r="DM3351" s="25">
        <v>541.86163309999995</v>
      </c>
      <c r="DN3351" s="25">
        <v>9010.6902250000003</v>
      </c>
      <c r="DO3351" s="25">
        <v>590.17506977000005</v>
      </c>
      <c r="DP3351" s="25">
        <v>5776.5220051404003</v>
      </c>
      <c r="DQ3351" s="25">
        <v>2424.1649011510899</v>
      </c>
      <c r="DR3351" s="25">
        <v>5518.2652461054904</v>
      </c>
      <c r="DS3351" s="25">
        <v>5176.6336081044301</v>
      </c>
      <c r="DT3351" s="25"/>
      <c r="DU3351" s="25">
        <v>4543.2720397304602</v>
      </c>
      <c r="DV3351" s="25">
        <v>2586.7989584541201</v>
      </c>
      <c r="DW3351" s="25"/>
      <c r="DX3351" s="25"/>
      <c r="DY3351" s="25"/>
      <c r="DZ3351" s="25">
        <v>2344.2435798155402</v>
      </c>
      <c r="EA3351" s="25"/>
      <c r="EB3351" s="25"/>
      <c r="EC3351" s="25"/>
      <c r="ED3351" s="25"/>
      <c r="EE3351" s="25">
        <v>4590</v>
      </c>
    </row>
    <row r="3352" spans="110:135" x14ac:dyDescent="0.2">
      <c r="DF3352" s="24" t="s">
        <v>6120</v>
      </c>
      <c r="DG3352" s="24" t="s">
        <v>274</v>
      </c>
      <c r="DH3352" s="25">
        <v>3823.6761389142998</v>
      </c>
      <c r="DI3352" s="25">
        <v>3568.7811904568998</v>
      </c>
      <c r="DJ3352" s="25">
        <v>48.2461863066003</v>
      </c>
      <c r="DK3352" s="25"/>
      <c r="DL3352" s="25">
        <v>6986</v>
      </c>
      <c r="DM3352" s="25">
        <v>1332.984594</v>
      </c>
      <c r="DN3352" s="25"/>
      <c r="DO3352" s="25"/>
      <c r="DP3352" s="25">
        <v>3452.3489021696601</v>
      </c>
      <c r="DQ3352" s="25"/>
      <c r="DR3352" s="25">
        <v>4309.3407001537298</v>
      </c>
      <c r="DS3352" s="25">
        <v>3685.21347874413</v>
      </c>
      <c r="DT3352" s="25"/>
      <c r="DU3352" s="25">
        <v>3176.16915841829</v>
      </c>
      <c r="DV3352" s="25"/>
      <c r="DW3352" s="25"/>
      <c r="DX3352" s="25"/>
      <c r="DY3352" s="25"/>
      <c r="DZ3352" s="25"/>
      <c r="EA3352" s="25"/>
      <c r="EB3352" s="25"/>
      <c r="EC3352" s="25"/>
      <c r="ED3352" s="25"/>
      <c r="EE3352" s="25"/>
    </row>
    <row r="3353" spans="110:135" x14ac:dyDescent="0.2">
      <c r="DF3353" s="24" t="s">
        <v>5570</v>
      </c>
      <c r="DG3353" s="24" t="s">
        <v>212</v>
      </c>
      <c r="DH3353" s="25">
        <v>4049.9464994181699</v>
      </c>
      <c r="DI3353" s="25">
        <v>3570</v>
      </c>
      <c r="DJ3353" s="25">
        <v>52.209330982501797</v>
      </c>
      <c r="DK3353" s="25"/>
      <c r="DL3353" s="25">
        <v>3083</v>
      </c>
      <c r="DM3353" s="25">
        <v>1118.1392410000001</v>
      </c>
      <c r="DN3353" s="25"/>
      <c r="DO3353" s="25"/>
      <c r="DP3353" s="25">
        <v>4945.6742070200498</v>
      </c>
      <c r="DQ3353" s="25">
        <v>7072.7101676052798</v>
      </c>
      <c r="DR3353" s="25">
        <v>3374.8369402614799</v>
      </c>
      <c r="DS3353" s="25">
        <v>5616.1026045853996</v>
      </c>
      <c r="DT3353" s="25">
        <v>5592.4232263160502</v>
      </c>
      <c r="DU3353" s="25">
        <v>6896.5703811960102</v>
      </c>
      <c r="DV3353" s="25"/>
      <c r="DW3353" s="25">
        <v>1669.2027597568101</v>
      </c>
      <c r="DX3353" s="25"/>
      <c r="DY3353" s="25"/>
      <c r="DZ3353" s="25">
        <v>1610.7519658588301</v>
      </c>
      <c r="EA3353" s="25"/>
      <c r="EB3353" s="25"/>
      <c r="EC3353" s="25"/>
      <c r="ED3353" s="25"/>
      <c r="EE3353" s="25">
        <v>3570</v>
      </c>
    </row>
    <row r="3354" spans="110:135" x14ac:dyDescent="0.2">
      <c r="DF3354" s="24" t="s">
        <v>6319</v>
      </c>
      <c r="DG3354" s="24" t="s">
        <v>212</v>
      </c>
      <c r="DH3354" s="25">
        <v>3575.0697194705499</v>
      </c>
      <c r="DI3354" s="25">
        <v>3570.0058432166602</v>
      </c>
      <c r="DJ3354" s="25">
        <v>39.575984992601001</v>
      </c>
      <c r="DK3354" s="25"/>
      <c r="DL3354" s="25">
        <v>4314</v>
      </c>
      <c r="DM3354" s="25">
        <v>986.39520110000001</v>
      </c>
      <c r="DN3354" s="25"/>
      <c r="DO3354" s="25"/>
      <c r="DP3354" s="25">
        <v>2805.6186957064201</v>
      </c>
      <c r="DQ3354" s="25"/>
      <c r="DR3354" s="25">
        <v>2481.8349551174601</v>
      </c>
      <c r="DS3354" s="25">
        <v>3731.9628935139399</v>
      </c>
      <c r="DT3354" s="25"/>
      <c r="DU3354" s="25">
        <v>5717.9763261768103</v>
      </c>
      <c r="DV3354" s="25">
        <v>3058.6291786757702</v>
      </c>
      <c r="DW3354" s="25"/>
      <c r="DX3354" s="25"/>
      <c r="DY3354" s="25">
        <v>4774.1751647130004</v>
      </c>
      <c r="DZ3354" s="25">
        <v>4159.4333510521801</v>
      </c>
      <c r="EA3354" s="25">
        <v>3408.04879291937</v>
      </c>
      <c r="EB3354" s="25">
        <v>5525.8940524503696</v>
      </c>
      <c r="EC3354" s="25">
        <v>3291.8580625862701</v>
      </c>
      <c r="ED3354" s="25">
        <v>4555.1493985760699</v>
      </c>
      <c r="EE3354" s="25">
        <v>1240</v>
      </c>
    </row>
    <row r="3355" spans="110:135" x14ac:dyDescent="0.2">
      <c r="DF3355" s="24" t="s">
        <v>5812</v>
      </c>
      <c r="DG3355" s="24" t="s">
        <v>212</v>
      </c>
      <c r="DH3355" s="25">
        <v>3260.6761794822501</v>
      </c>
      <c r="DI3355" s="25">
        <v>3571.8430300595401</v>
      </c>
      <c r="DJ3355" s="25">
        <v>65.839042648828197</v>
      </c>
      <c r="DK3355" s="25"/>
      <c r="DL3355" s="25">
        <v>1704</v>
      </c>
      <c r="DM3355" s="25">
        <v>2596.4190359999998</v>
      </c>
      <c r="DN3355" s="25"/>
      <c r="DO3355" s="25">
        <v>232.19759576000001</v>
      </c>
      <c r="DP3355" s="25">
        <v>4585.0379542364499</v>
      </c>
      <c r="DQ3355" s="25"/>
      <c r="DR3355" s="25">
        <v>4937.9393244184002</v>
      </c>
      <c r="DS3355" s="25">
        <v>4547.2670241190899</v>
      </c>
      <c r="DT3355" s="25"/>
      <c r="DU3355" s="25">
        <v>6343.2561287885201</v>
      </c>
      <c r="DV3355" s="25"/>
      <c r="DW3355" s="25">
        <v>1139.2923725355299</v>
      </c>
      <c r="DX3355" s="25"/>
      <c r="DY3355" s="25"/>
      <c r="DZ3355" s="25"/>
      <c r="EA3355" s="25"/>
      <c r="EB3355" s="25"/>
      <c r="EC3355" s="25"/>
      <c r="ED3355" s="25"/>
      <c r="EE3355" s="25"/>
    </row>
    <row r="3356" spans="110:135" x14ac:dyDescent="0.2">
      <c r="DF3356" s="24" t="s">
        <v>6424</v>
      </c>
      <c r="DG3356" s="24" t="s">
        <v>212</v>
      </c>
      <c r="DH3356" s="25">
        <v>3353.4093343368299</v>
      </c>
      <c r="DI3356" s="25">
        <v>3572.7633627946698</v>
      </c>
      <c r="DJ3356" s="25">
        <v>45.075071622041499</v>
      </c>
      <c r="DK3356" s="25"/>
      <c r="DL3356" s="25">
        <v>5353</v>
      </c>
      <c r="DM3356" s="25">
        <v>1294.1023259999999</v>
      </c>
      <c r="DN3356" s="25"/>
      <c r="DO3356" s="25">
        <v>739.61433298999998</v>
      </c>
      <c r="DP3356" s="25">
        <v>3416.5301984125899</v>
      </c>
      <c r="DQ3356" s="25">
        <v>1204.3302461119099</v>
      </c>
      <c r="DR3356" s="25">
        <v>4746.5437340647904</v>
      </c>
      <c r="DS3356" s="25">
        <v>4469.9725047419097</v>
      </c>
      <c r="DT3356" s="25"/>
      <c r="DU3356" s="25">
        <v>5597.8466532272496</v>
      </c>
      <c r="DV3356" s="25">
        <v>3479.91132109712</v>
      </c>
      <c r="DW3356" s="25">
        <v>2019.4149880790501</v>
      </c>
      <c r="DX3356" s="25">
        <v>4141.2151613436899</v>
      </c>
      <c r="DY3356" s="25">
        <v>4260.3894072953999</v>
      </c>
      <c r="DZ3356" s="25">
        <v>3572.7633627946698</v>
      </c>
      <c r="EA3356" s="25"/>
      <c r="EB3356" s="25">
        <v>3600.3903182946101</v>
      </c>
      <c r="EC3356" s="25">
        <v>4311.65430312649</v>
      </c>
      <c r="ED3356" s="25">
        <v>3530.2798261466701</v>
      </c>
      <c r="EE3356" s="25">
        <v>1270</v>
      </c>
    </row>
    <row r="3357" spans="110:135" x14ac:dyDescent="0.2">
      <c r="DF3357" s="24" t="s">
        <v>197</v>
      </c>
      <c r="DG3357" s="24" t="s">
        <v>212</v>
      </c>
      <c r="DH3357" s="25">
        <v>3900.4742221578799</v>
      </c>
      <c r="DI3357" s="25">
        <v>3574.2690267327298</v>
      </c>
      <c r="DJ3357" s="25">
        <v>64.713808197330295</v>
      </c>
      <c r="DK3357" s="25"/>
      <c r="DL3357" s="25">
        <v>1704</v>
      </c>
      <c r="DM3357" s="25">
        <v>587.2228063</v>
      </c>
      <c r="DN3357" s="25">
        <v>1558.2985530000001</v>
      </c>
      <c r="DO3357" s="25">
        <v>7591.8485968000005</v>
      </c>
      <c r="DP3357" s="25">
        <v>2590.16256066918</v>
      </c>
      <c r="DQ3357" s="25"/>
      <c r="DR3357" s="25">
        <v>2569.91412777601</v>
      </c>
      <c r="DS3357" s="25">
        <v>5599.1559475480199</v>
      </c>
      <c r="DT3357" s="25">
        <v>8958.3258768855194</v>
      </c>
      <c r="DU3357" s="25">
        <v>5566.5339847717396</v>
      </c>
      <c r="DV3357" s="25"/>
      <c r="DW3357" s="25">
        <v>4313.6875055290702</v>
      </c>
      <c r="DX3357" s="25">
        <v>3574.2690267327298</v>
      </c>
      <c r="DY3357" s="25"/>
      <c r="DZ3357" s="25">
        <v>2141.65576595945</v>
      </c>
      <c r="EA3357" s="25"/>
      <c r="EB3357" s="25"/>
      <c r="EC3357" s="25">
        <v>5885.4434287197901</v>
      </c>
      <c r="ED3357" s="25">
        <v>5210.59515167675</v>
      </c>
      <c r="EE3357" s="25">
        <v>656</v>
      </c>
    </row>
    <row r="3358" spans="110:135" x14ac:dyDescent="0.2">
      <c r="DF3358" s="24" t="s">
        <v>8104</v>
      </c>
      <c r="DG3358" s="24" t="s">
        <v>212</v>
      </c>
      <c r="DH3358" s="25">
        <v>5128.9333967613402</v>
      </c>
      <c r="DI3358" s="25">
        <v>3576</v>
      </c>
      <c r="DJ3358" s="25">
        <v>89.844101861346303</v>
      </c>
      <c r="DK3358" s="25">
        <v>3576</v>
      </c>
      <c r="DL3358" s="25">
        <v>3708</v>
      </c>
      <c r="DM3358" s="25">
        <v>1127.2889110000001</v>
      </c>
      <c r="DN3358" s="25"/>
      <c r="DO3358" s="25">
        <v>391.16699621999999</v>
      </c>
      <c r="DP3358" s="25">
        <v>10090.538785819799</v>
      </c>
      <c r="DQ3358" s="25">
        <v>4373.7818249944603</v>
      </c>
      <c r="DR3358" s="25">
        <v>16026.6679929904</v>
      </c>
      <c r="DS3358" s="25">
        <v>7610.4716471030797</v>
      </c>
      <c r="DT3358" s="25">
        <v>15161.593067088401</v>
      </c>
      <c r="DU3358" s="25">
        <v>3313.4612322381799</v>
      </c>
      <c r="DV3358" s="25">
        <v>3376.9218625275198</v>
      </c>
      <c r="DW3358" s="25">
        <v>2527.1243898831199</v>
      </c>
      <c r="DX3358" s="25"/>
      <c r="DY3358" s="25">
        <v>3397.47797873231</v>
      </c>
      <c r="DZ3358" s="25">
        <v>3009.0950805357402</v>
      </c>
      <c r="EA3358" s="25"/>
      <c r="EB3358" s="25"/>
      <c r="EC3358" s="25">
        <v>4546.1900771822302</v>
      </c>
      <c r="ED3358" s="25">
        <v>4831.0878986275302</v>
      </c>
      <c r="EE3358" s="25">
        <v>125</v>
      </c>
    </row>
    <row r="3359" spans="110:135" x14ac:dyDescent="0.2">
      <c r="DF3359" s="24" t="s">
        <v>7082</v>
      </c>
      <c r="DG3359" s="24" t="s">
        <v>212</v>
      </c>
      <c r="DH3359" s="25">
        <v>4274.69930584347</v>
      </c>
      <c r="DI3359" s="25">
        <v>3580.32188298862</v>
      </c>
      <c r="DJ3359" s="25">
        <v>45.352644471253797</v>
      </c>
      <c r="DK3359" s="25"/>
      <c r="DL3359" s="25">
        <v>5766</v>
      </c>
      <c r="DM3359" s="25">
        <v>2866.6762859999999</v>
      </c>
      <c r="DN3359" s="25">
        <v>2041.5282400000001</v>
      </c>
      <c r="DO3359" s="25">
        <v>5834.4786330999996</v>
      </c>
      <c r="DP3359" s="25">
        <v>5572.0919590908898</v>
      </c>
      <c r="DQ3359" s="25">
        <v>7772.8470722101401</v>
      </c>
      <c r="DR3359" s="25">
        <v>8763.8897866998595</v>
      </c>
      <c r="DS3359" s="25">
        <v>5100.2325578114096</v>
      </c>
      <c r="DT3359" s="25">
        <v>2298.7876132265601</v>
      </c>
      <c r="DU3359" s="25">
        <v>5280.8271651610903</v>
      </c>
      <c r="DV3359" s="25">
        <v>3536.9598528370998</v>
      </c>
      <c r="DW3359" s="25"/>
      <c r="DX3359" s="25">
        <v>3424.0605995505598</v>
      </c>
      <c r="DY3359" s="25">
        <v>2586.2373111391598</v>
      </c>
      <c r="DZ3359" s="25">
        <v>3623.6839131401298</v>
      </c>
      <c r="EA3359" s="25">
        <v>2366.23469819108</v>
      </c>
      <c r="EB3359" s="25"/>
      <c r="EC3359" s="25">
        <v>2849.2475137767201</v>
      </c>
      <c r="ED3359" s="25">
        <v>4510.8043032477099</v>
      </c>
      <c r="EE3359" s="25">
        <v>2750</v>
      </c>
    </row>
    <row r="3360" spans="110:135" x14ac:dyDescent="0.2">
      <c r="DF3360" s="24" t="s">
        <v>6794</v>
      </c>
      <c r="DG3360" s="24" t="s">
        <v>212</v>
      </c>
      <c r="DH3360" s="25">
        <v>4675.9034649537298</v>
      </c>
      <c r="DI3360" s="25">
        <v>3585.8157616393701</v>
      </c>
      <c r="DJ3360" s="25">
        <v>70.055997906637501</v>
      </c>
      <c r="DK3360" s="25"/>
      <c r="DL3360" s="25">
        <v>9480</v>
      </c>
      <c r="DM3360" s="25">
        <v>2578.4676399999998</v>
      </c>
      <c r="DN3360" s="25">
        <v>3718.311271</v>
      </c>
      <c r="DO3360" s="25">
        <v>6174.7303513999996</v>
      </c>
      <c r="DP3360" s="25">
        <v>1535.12947491094</v>
      </c>
      <c r="DQ3360" s="25"/>
      <c r="DR3360" s="25">
        <v>3561.6315232787301</v>
      </c>
      <c r="DS3360" s="25">
        <v>4532.79393619245</v>
      </c>
      <c r="DT3360" s="25">
        <v>10080.731138565299</v>
      </c>
      <c r="DU3360" s="25">
        <v>11197.854395308401</v>
      </c>
      <c r="DV3360" s="25">
        <v>2108.4344172589399</v>
      </c>
      <c r="DW3360" s="25">
        <v>1696.1548708648299</v>
      </c>
      <c r="DX3360" s="25"/>
      <c r="DY3360" s="25"/>
      <c r="DZ3360" s="25">
        <v>1999.8216968481499</v>
      </c>
      <c r="EA3360" s="25"/>
      <c r="EB3360" s="25"/>
      <c r="EC3360" s="25"/>
      <c r="ED3360" s="25">
        <v>3188.58779372443</v>
      </c>
      <c r="EE3360" s="25">
        <v>3610</v>
      </c>
    </row>
    <row r="3361" spans="110:135" x14ac:dyDescent="0.2">
      <c r="DF3361" s="24" t="s">
        <v>7238</v>
      </c>
      <c r="DG3361" s="24" t="s">
        <v>212</v>
      </c>
      <c r="DH3361" s="25">
        <v>4047.7091087129302</v>
      </c>
      <c r="DI3361" s="25">
        <v>3587.68039807172</v>
      </c>
      <c r="DJ3361" s="25">
        <v>56.222547345016103</v>
      </c>
      <c r="DK3361" s="25"/>
      <c r="DL3361" s="25">
        <v>9241</v>
      </c>
      <c r="DM3361" s="25">
        <v>1980.3398999999999</v>
      </c>
      <c r="DN3361" s="25"/>
      <c r="DO3361" s="25"/>
      <c r="DP3361" s="25">
        <v>452.47627171499403</v>
      </c>
      <c r="DQ3361" s="25"/>
      <c r="DR3361" s="25">
        <v>6621.1949929127804</v>
      </c>
      <c r="DS3361" s="25">
        <v>3869.2539322257498</v>
      </c>
      <c r="DT3361" s="25">
        <v>5900.08322277968</v>
      </c>
      <c r="DU3361" s="25">
        <v>1929.2122894710001</v>
      </c>
      <c r="DV3361" s="25">
        <v>3496.4784519610698</v>
      </c>
      <c r="DW3361" s="25">
        <v>2584.6595497604899</v>
      </c>
      <c r="DX3361" s="25">
        <v>3587.68039807172</v>
      </c>
      <c r="DY3361" s="25">
        <v>7028.8687340348697</v>
      </c>
      <c r="DZ3361" s="25">
        <v>2685.91987066711</v>
      </c>
      <c r="EA3361" s="25">
        <v>3264.7949803823299</v>
      </c>
      <c r="EB3361" s="25">
        <v>3681.7939390442202</v>
      </c>
      <c r="EC3361" s="25">
        <v>4815.8560678918802</v>
      </c>
      <c r="ED3361" s="25">
        <v>5991.4422472019196</v>
      </c>
      <c r="EE3361" s="25">
        <v>1680</v>
      </c>
    </row>
    <row r="3362" spans="110:135" x14ac:dyDescent="0.2">
      <c r="DF3362" s="24" t="s">
        <v>6315</v>
      </c>
      <c r="DG3362" s="24" t="s">
        <v>212</v>
      </c>
      <c r="DH3362" s="25">
        <v>4160.5632827054096</v>
      </c>
      <c r="DI3362" s="25">
        <v>3588.3986982853498</v>
      </c>
      <c r="DJ3362" s="25">
        <v>41.486631448371298</v>
      </c>
      <c r="DK3362" s="25"/>
      <c r="DL3362" s="25">
        <v>3894</v>
      </c>
      <c r="DM3362" s="25">
        <v>2246.4621820000002</v>
      </c>
      <c r="DN3362" s="25"/>
      <c r="DO3362" s="25">
        <v>7351.9216718999996</v>
      </c>
      <c r="DP3362" s="25">
        <v>3719.74638306205</v>
      </c>
      <c r="DQ3362" s="25">
        <v>3457.0510135086502</v>
      </c>
      <c r="DR3362" s="25">
        <v>3058.6525108220699</v>
      </c>
      <c r="DS3362" s="25">
        <v>3760.37013281693</v>
      </c>
      <c r="DT3362" s="25">
        <v>3385.82992715112</v>
      </c>
      <c r="DU3362" s="25">
        <v>6765.5441901177101</v>
      </c>
      <c r="DV3362" s="25"/>
      <c r="DW3362" s="25"/>
      <c r="DX3362" s="25">
        <v>3380.62865748378</v>
      </c>
      <c r="DY3362" s="25"/>
      <c r="DZ3362" s="25">
        <v>2643.2598858526599</v>
      </c>
      <c r="EA3362" s="25"/>
      <c r="EB3362" s="25"/>
      <c r="EC3362" s="25">
        <v>2841.7554382032899</v>
      </c>
      <c r="ED3362" s="25">
        <v>4312.6639649574099</v>
      </c>
      <c r="EE3362" s="25">
        <v>7430</v>
      </c>
    </row>
    <row r="3363" spans="110:135" x14ac:dyDescent="0.2">
      <c r="DF3363" s="24" t="s">
        <v>6731</v>
      </c>
      <c r="DG3363" s="24" t="s">
        <v>212</v>
      </c>
      <c r="DH3363" s="25">
        <v>3589</v>
      </c>
      <c r="DI3363" s="25">
        <v>3589</v>
      </c>
      <c r="DJ3363" s="25"/>
      <c r="DK3363" s="25">
        <v>3589</v>
      </c>
      <c r="DL3363" s="25"/>
      <c r="DM3363" s="25"/>
      <c r="DN3363" s="25"/>
      <c r="DO3363" s="25"/>
      <c r="DP3363" s="25"/>
      <c r="DQ3363" s="25"/>
      <c r="DR3363" s="25"/>
      <c r="DS3363" s="25"/>
      <c r="DT3363" s="25"/>
      <c r="DU3363" s="25"/>
      <c r="DV3363" s="25"/>
      <c r="DW3363" s="25"/>
      <c r="DX3363" s="25"/>
      <c r="DY3363" s="25"/>
      <c r="DZ3363" s="25"/>
      <c r="EA3363" s="25"/>
      <c r="EB3363" s="25"/>
      <c r="EC3363" s="25"/>
      <c r="ED3363" s="25"/>
      <c r="EE3363" s="25"/>
    </row>
    <row r="3364" spans="110:135" x14ac:dyDescent="0.2">
      <c r="DF3364" s="24" t="s">
        <v>6336</v>
      </c>
      <c r="DG3364" s="24" t="s">
        <v>212</v>
      </c>
      <c r="DH3364" s="25">
        <v>3607.8756917452502</v>
      </c>
      <c r="DI3364" s="25">
        <v>3589.40937723552</v>
      </c>
      <c r="DJ3364" s="25">
        <v>43.594385904372601</v>
      </c>
      <c r="DK3364" s="25"/>
      <c r="DL3364" s="25">
        <v>2153</v>
      </c>
      <c r="DM3364" s="25">
        <v>2672.335294</v>
      </c>
      <c r="DN3364" s="25"/>
      <c r="DO3364" s="25">
        <v>767.78336557</v>
      </c>
      <c r="DP3364" s="25">
        <v>3484.98732435488</v>
      </c>
      <c r="DQ3364" s="25">
        <v>2962.8933432397498</v>
      </c>
      <c r="DR3364" s="25">
        <v>4398.0114352228502</v>
      </c>
      <c r="DS3364" s="25">
        <v>6374.7842585430499</v>
      </c>
      <c r="DT3364" s="25"/>
      <c r="DU3364" s="25">
        <v>7056.7528850060398</v>
      </c>
      <c r="DV3364" s="25">
        <v>4230.73637955306</v>
      </c>
      <c r="DW3364" s="25"/>
      <c r="DX3364" s="25">
        <v>3903.0144533438402</v>
      </c>
      <c r="DY3364" s="25">
        <v>2800.3031703115198</v>
      </c>
      <c r="DZ3364" s="25">
        <v>3607.6659357850399</v>
      </c>
      <c r="EA3364" s="25"/>
      <c r="EB3364" s="25">
        <v>4067.6267189079699</v>
      </c>
      <c r="EC3364" s="25">
        <v>3571.1528186860101</v>
      </c>
      <c r="ED3364" s="25">
        <v>4044.96368539998</v>
      </c>
      <c r="EE3364" s="25">
        <v>1630</v>
      </c>
    </row>
    <row r="3365" spans="110:135" x14ac:dyDescent="0.2">
      <c r="DF3365" s="24" t="s">
        <v>7333</v>
      </c>
      <c r="DG3365" s="24" t="s">
        <v>212</v>
      </c>
      <c r="DH3365" s="25">
        <v>4980.2661614901699</v>
      </c>
      <c r="DI3365" s="25">
        <v>3589.5461871665102</v>
      </c>
      <c r="DJ3365" s="25">
        <v>80.437479752371601</v>
      </c>
      <c r="DK3365" s="25"/>
      <c r="DL3365" s="25">
        <v>8744</v>
      </c>
      <c r="DM3365" s="25">
        <v>2937.4302910000001</v>
      </c>
      <c r="DN3365" s="25"/>
      <c r="DO3365" s="25">
        <v>13194.445082</v>
      </c>
      <c r="DP3365" s="25"/>
      <c r="DQ3365" s="25"/>
      <c r="DR3365" s="25"/>
      <c r="DS3365" s="25">
        <v>3542.8040810429902</v>
      </c>
      <c r="DT3365" s="25"/>
      <c r="DU3365" s="25">
        <v>4107.1159289348498</v>
      </c>
      <c r="DV3365" s="25"/>
      <c r="DW3365" s="25">
        <v>2881.0456156535301</v>
      </c>
      <c r="DX3365" s="25"/>
      <c r="DY3365" s="25"/>
      <c r="DZ3365" s="25"/>
      <c r="EA3365" s="25"/>
      <c r="EB3365" s="25"/>
      <c r="EC3365" s="25">
        <v>3636.2882932900202</v>
      </c>
      <c r="ED3365" s="25"/>
      <c r="EE3365" s="25">
        <v>799</v>
      </c>
    </row>
    <row r="3366" spans="110:135" x14ac:dyDescent="0.2">
      <c r="DF3366" s="24" t="s">
        <v>7600</v>
      </c>
      <c r="DG3366" s="24" t="s">
        <v>212</v>
      </c>
      <c r="DH3366" s="25">
        <v>4799.2052280788703</v>
      </c>
      <c r="DI3366" s="25">
        <v>3589.9551318000099</v>
      </c>
      <c r="DJ3366" s="25">
        <v>95.6958887529279</v>
      </c>
      <c r="DK3366" s="25"/>
      <c r="DL3366" s="25">
        <v>1815</v>
      </c>
      <c r="DM3366" s="25">
        <v>432.37573020000002</v>
      </c>
      <c r="DN3366" s="25"/>
      <c r="DO3366" s="25">
        <v>9442.3935020999998</v>
      </c>
      <c r="DP3366" s="25">
        <v>1949.40705208333</v>
      </c>
      <c r="DQ3366" s="25"/>
      <c r="DR3366" s="25">
        <v>760.67821559893798</v>
      </c>
      <c r="DS3366" s="25">
        <v>3589.9551318000099</v>
      </c>
      <c r="DT3366" s="25">
        <v>1498.89356362322</v>
      </c>
      <c r="DU3366" s="25">
        <v>3246.4121022734998</v>
      </c>
      <c r="DV3366" s="25">
        <v>3442.5934664322099</v>
      </c>
      <c r="DW3366" s="25"/>
      <c r="DX3366" s="25">
        <v>4430.47161326487</v>
      </c>
      <c r="DY3366" s="25"/>
      <c r="DZ3366" s="25">
        <v>5126.0304600975896</v>
      </c>
      <c r="EA3366" s="25"/>
      <c r="EB3366" s="25">
        <v>6777.06990380754</v>
      </c>
      <c r="EC3366" s="25">
        <v>6746.1959336148102</v>
      </c>
      <c r="ED3366" s="25">
        <v>3930.60174628711</v>
      </c>
      <c r="EE3366" s="25">
        <v>18800</v>
      </c>
    </row>
    <row r="3367" spans="110:135" x14ac:dyDescent="0.2">
      <c r="DF3367" s="24" t="s">
        <v>6412</v>
      </c>
      <c r="DG3367" s="24" t="s">
        <v>212</v>
      </c>
      <c r="DH3367" s="25">
        <v>3660.2153432339501</v>
      </c>
      <c r="DI3367" s="25">
        <v>3592.4015938644002</v>
      </c>
      <c r="DJ3367" s="25">
        <v>49.027659219176599</v>
      </c>
      <c r="DK3367" s="25"/>
      <c r="DL3367" s="25">
        <v>2105</v>
      </c>
      <c r="DM3367" s="25">
        <v>159.35301219999999</v>
      </c>
      <c r="DN3367" s="25"/>
      <c r="DO3367" s="25"/>
      <c r="DP3367" s="25">
        <v>4238.0302367542799</v>
      </c>
      <c r="DQ3367" s="25">
        <v>6121.1285596427997</v>
      </c>
      <c r="DR3367" s="25">
        <v>7737.8214033059703</v>
      </c>
      <c r="DS3367" s="25">
        <v>2743.1142291733499</v>
      </c>
      <c r="DT3367" s="25"/>
      <c r="DU3367" s="25">
        <v>4647.5217838319304</v>
      </c>
      <c r="DV3367" s="25">
        <v>3974.6722301302698</v>
      </c>
      <c r="DW3367" s="25">
        <v>2828.2284452645999</v>
      </c>
      <c r="DX3367" s="25">
        <v>3454.8031877287999</v>
      </c>
      <c r="DY3367" s="25"/>
      <c r="DZ3367" s="25">
        <v>3861.0863063658098</v>
      </c>
      <c r="EA3367" s="25"/>
      <c r="EB3367" s="25"/>
      <c r="EC3367" s="25">
        <v>2634.34089756505</v>
      </c>
      <c r="ED3367" s="25">
        <v>3007.9145133124998</v>
      </c>
      <c r="EE3367" s="25">
        <v>3730</v>
      </c>
    </row>
    <row r="3368" spans="110:135" x14ac:dyDescent="0.2">
      <c r="DF3368" s="24" t="s">
        <v>7143</v>
      </c>
      <c r="DG3368" s="24" t="s">
        <v>212</v>
      </c>
      <c r="DH3368" s="25">
        <v>3969.5050962641799</v>
      </c>
      <c r="DI3368" s="25">
        <v>3593.35004978296</v>
      </c>
      <c r="DJ3368" s="25">
        <v>60.942229221359</v>
      </c>
      <c r="DK3368" s="25"/>
      <c r="DL3368" s="25">
        <v>11326</v>
      </c>
      <c r="DM3368" s="25">
        <v>1641.0967639999999</v>
      </c>
      <c r="DN3368" s="25"/>
      <c r="DO3368" s="25"/>
      <c r="DP3368" s="25">
        <v>3516.2447146089098</v>
      </c>
      <c r="DQ3368" s="25">
        <v>1132.1772563869399</v>
      </c>
      <c r="DR3368" s="25">
        <v>3674.5564839037102</v>
      </c>
      <c r="DS3368" s="25">
        <v>1644.3305784228701</v>
      </c>
      <c r="DT3368" s="25"/>
      <c r="DU3368" s="25">
        <v>2751.6115502851999</v>
      </c>
      <c r="DV3368" s="25">
        <v>3166.9099371880302</v>
      </c>
      <c r="DW3368" s="25">
        <v>3051.7351872138802</v>
      </c>
      <c r="DX3368" s="25">
        <v>3838.0111386905601</v>
      </c>
      <c r="DY3368" s="25">
        <v>6006.4550064641799</v>
      </c>
      <c r="DZ3368" s="25">
        <v>2599.3571661907499</v>
      </c>
      <c r="EA3368" s="25"/>
      <c r="EB3368" s="25">
        <v>5867.3622523124104</v>
      </c>
      <c r="EC3368" s="25">
        <v>3670.4553849570102</v>
      </c>
      <c r="ED3368" s="25">
        <v>4385.7781196023698</v>
      </c>
      <c r="EE3368" s="25">
        <v>5240</v>
      </c>
    </row>
    <row r="3369" spans="110:135" x14ac:dyDescent="0.2">
      <c r="DF3369" s="24" t="s">
        <v>7459</v>
      </c>
      <c r="DG3369" s="24" t="s">
        <v>212</v>
      </c>
      <c r="DH3369" s="25">
        <v>4510.1388951757699</v>
      </c>
      <c r="DI3369" s="25">
        <v>3594.1277792651399</v>
      </c>
      <c r="DJ3369" s="25">
        <v>50.785791807346797</v>
      </c>
      <c r="DK3369" s="25"/>
      <c r="DL3369" s="25">
        <v>6873</v>
      </c>
      <c r="DM3369" s="25">
        <v>7806.4534249999997</v>
      </c>
      <c r="DN3369" s="25"/>
      <c r="DO3369" s="25"/>
      <c r="DP3369" s="25">
        <v>8755.9412266277504</v>
      </c>
      <c r="DQ3369" s="25">
        <v>4175.15835223466</v>
      </c>
      <c r="DR3369" s="25">
        <v>6365.3711626083395</v>
      </c>
      <c r="DS3369" s="25">
        <v>5441.1006218482398</v>
      </c>
      <c r="DT3369" s="25">
        <v>1832.0558256795</v>
      </c>
      <c r="DU3369" s="25">
        <v>3594.1277792651399</v>
      </c>
      <c r="DV3369" s="25">
        <v>2343.7150835448701</v>
      </c>
      <c r="DW3369" s="25">
        <v>2277.6301740027902</v>
      </c>
      <c r="DX3369" s="25"/>
      <c r="DY3369" s="25"/>
      <c r="DZ3369" s="25">
        <v>2938.8743665248599</v>
      </c>
      <c r="EA3369" s="25"/>
      <c r="EB3369" s="25"/>
      <c r="EC3369" s="25"/>
      <c r="ED3369" s="25">
        <v>3168.3776199488898</v>
      </c>
      <c r="EE3369" s="25">
        <v>3060</v>
      </c>
    </row>
    <row r="3370" spans="110:135" x14ac:dyDescent="0.2">
      <c r="DF3370" s="24" t="s">
        <v>8155</v>
      </c>
      <c r="DG3370" s="24" t="s">
        <v>212</v>
      </c>
      <c r="DH3370" s="25">
        <v>5156.5791406435001</v>
      </c>
      <c r="DI3370" s="25">
        <v>3597.7516351333602</v>
      </c>
      <c r="DJ3370" s="25">
        <v>130.67517182394801</v>
      </c>
      <c r="DK3370" s="25"/>
      <c r="DL3370" s="25">
        <v>4674</v>
      </c>
      <c r="DM3370" s="25">
        <v>2822.0774259999998</v>
      </c>
      <c r="DN3370" s="25">
        <v>28599.051930000001</v>
      </c>
      <c r="DO3370" s="25">
        <v>988.63602916000002</v>
      </c>
      <c r="DP3370" s="25">
        <v>6492.5442618877196</v>
      </c>
      <c r="DQ3370" s="25"/>
      <c r="DR3370" s="25"/>
      <c r="DS3370" s="25">
        <v>3845.6220805944799</v>
      </c>
      <c r="DT3370" s="25"/>
      <c r="DU3370" s="25">
        <v>6055.6572980612</v>
      </c>
      <c r="DV3370" s="25">
        <v>2179.33658515672</v>
      </c>
      <c r="DW3370" s="25">
        <v>2362.7882986894301</v>
      </c>
      <c r="DX3370" s="25">
        <v>3597.7516351333602</v>
      </c>
      <c r="DY3370" s="25">
        <v>6272.0963169346196</v>
      </c>
      <c r="DZ3370" s="25">
        <v>2387.3200445976399</v>
      </c>
      <c r="EA3370" s="25"/>
      <c r="EB3370" s="25"/>
      <c r="EC3370" s="25">
        <v>3251.3095656482901</v>
      </c>
      <c r="ED3370" s="25">
        <v>3648.4956377890298</v>
      </c>
      <c r="EE3370" s="25">
        <v>172</v>
      </c>
    </row>
    <row r="3371" spans="110:135" x14ac:dyDescent="0.2">
      <c r="DF3371" s="24" t="s">
        <v>7068</v>
      </c>
      <c r="DG3371" s="24" t="s">
        <v>274</v>
      </c>
      <c r="DH3371" s="25">
        <v>5191.1144602451204</v>
      </c>
      <c r="DI3371" s="25">
        <v>3599.69549345616</v>
      </c>
      <c r="DJ3371" s="25">
        <v>82.545487079291803</v>
      </c>
      <c r="DK3371" s="25">
        <v>588</v>
      </c>
      <c r="DL3371" s="25">
        <v>7296</v>
      </c>
      <c r="DM3371" s="25">
        <v>2019.8048960000001</v>
      </c>
      <c r="DN3371" s="25"/>
      <c r="DO3371" s="25">
        <v>1300.8338186999999</v>
      </c>
      <c r="DP3371" s="25">
        <v>5938.4495988511599</v>
      </c>
      <c r="DQ3371" s="25">
        <v>10826.3015505602</v>
      </c>
      <c r="DR3371" s="25">
        <v>5162.4967389045596</v>
      </c>
      <c r="DS3371" s="25">
        <v>5360.4596156802399</v>
      </c>
      <c r="DT3371" s="25">
        <v>11524.4539588239</v>
      </c>
      <c r="DU3371" s="25">
        <v>16613.3139568433</v>
      </c>
      <c r="DV3371" s="25">
        <v>2597.3500297243399</v>
      </c>
      <c r="DW3371" s="25">
        <v>2409.9328064433698</v>
      </c>
      <c r="DX3371" s="25">
        <v>5702.7090623152399</v>
      </c>
      <c r="DY3371" s="25">
        <v>2338.98348378632</v>
      </c>
      <c r="DZ3371" s="25">
        <v>2398.111798073</v>
      </c>
      <c r="EA3371" s="25"/>
      <c r="EB3371" s="25"/>
      <c r="EC3371" s="25">
        <v>2572.0490160053</v>
      </c>
      <c r="ED3371" s="25">
        <v>3599.69549345616</v>
      </c>
      <c r="EE3371" s="25"/>
    </row>
    <row r="3372" spans="110:135" x14ac:dyDescent="0.2">
      <c r="DF3372" s="24" t="s">
        <v>7928</v>
      </c>
      <c r="DG3372" s="24" t="s">
        <v>274</v>
      </c>
      <c r="DH3372" s="25">
        <v>3599.94534516264</v>
      </c>
      <c r="DI3372" s="25">
        <v>3599.94534516264</v>
      </c>
      <c r="DJ3372" s="25">
        <v>94.991600137081903</v>
      </c>
      <c r="DK3372" s="25"/>
      <c r="DL3372" s="25">
        <v>6018</v>
      </c>
      <c r="DM3372" s="25"/>
      <c r="DN3372" s="25"/>
      <c r="DO3372" s="25"/>
      <c r="DP3372" s="25"/>
      <c r="DQ3372" s="25"/>
      <c r="DR3372" s="25"/>
      <c r="DS3372" s="25"/>
      <c r="DT3372" s="25"/>
      <c r="DU3372" s="25"/>
      <c r="DV3372" s="25"/>
      <c r="DW3372" s="25">
        <v>1181.89069032528</v>
      </c>
      <c r="DX3372" s="25"/>
      <c r="DY3372" s="25"/>
      <c r="DZ3372" s="25"/>
      <c r="EA3372" s="25"/>
      <c r="EB3372" s="25"/>
      <c r="EC3372" s="25"/>
      <c r="ED3372" s="25"/>
      <c r="EE3372" s="25"/>
    </row>
    <row r="3373" spans="110:135" x14ac:dyDescent="0.2">
      <c r="DF3373" s="24" t="s">
        <v>7966</v>
      </c>
      <c r="DG3373" s="24" t="s">
        <v>212</v>
      </c>
      <c r="DH3373" s="25">
        <v>6737.97603764018</v>
      </c>
      <c r="DI3373" s="25">
        <v>3606.1417963121298</v>
      </c>
      <c r="DJ3373" s="25">
        <v>109.888484809283</v>
      </c>
      <c r="DK3373" s="25"/>
      <c r="DL3373" s="25">
        <v>28899</v>
      </c>
      <c r="DM3373" s="25">
        <v>4365.8566360000004</v>
      </c>
      <c r="DN3373" s="25"/>
      <c r="DO3373" s="25"/>
      <c r="DP3373" s="25">
        <v>4774.51356499348</v>
      </c>
      <c r="DQ3373" s="25">
        <v>8326.74885278275</v>
      </c>
      <c r="DR3373" s="25">
        <v>3503.84331116357</v>
      </c>
      <c r="DS3373" s="25">
        <v>2997.8566233107599</v>
      </c>
      <c r="DT3373" s="25"/>
      <c r="DU3373" s="25">
        <v>11393.613897741499</v>
      </c>
      <c r="DV3373" s="25">
        <v>3426.96866904949</v>
      </c>
      <c r="DW3373" s="25">
        <v>2621.8499108553801</v>
      </c>
      <c r="DX3373" s="25">
        <v>3606.1417963121298</v>
      </c>
      <c r="DY3373" s="25"/>
      <c r="DZ3373" s="25">
        <v>2035.1108536633501</v>
      </c>
      <c r="EA3373" s="25"/>
      <c r="EB3373" s="25"/>
      <c r="EC3373" s="25"/>
      <c r="ED3373" s="25">
        <v>10675.18437345</v>
      </c>
      <c r="EE3373" s="25">
        <v>967</v>
      </c>
    </row>
    <row r="3374" spans="110:135" x14ac:dyDescent="0.2">
      <c r="DF3374" s="24" t="s">
        <v>7796</v>
      </c>
      <c r="DG3374" s="24" t="s">
        <v>212</v>
      </c>
      <c r="DH3374" s="25">
        <v>4294.2500962375698</v>
      </c>
      <c r="DI3374" s="25">
        <v>3607</v>
      </c>
      <c r="DJ3374" s="25">
        <v>67.538685208521201</v>
      </c>
      <c r="DK3374" s="25"/>
      <c r="DL3374" s="25">
        <v>3607</v>
      </c>
      <c r="DM3374" s="25">
        <v>2287.964661</v>
      </c>
      <c r="DN3374" s="25"/>
      <c r="DO3374" s="25">
        <v>465.13135669000002</v>
      </c>
      <c r="DP3374" s="25">
        <v>10982.8665563537</v>
      </c>
      <c r="DQ3374" s="25">
        <v>4961.1149961413103</v>
      </c>
      <c r="DR3374" s="25">
        <v>5196.3590552417199</v>
      </c>
      <c r="DS3374" s="25">
        <v>10831.9880506099</v>
      </c>
      <c r="DT3374" s="25">
        <v>2119.7623946664298</v>
      </c>
      <c r="DU3374" s="25">
        <v>7175.5585372728901</v>
      </c>
      <c r="DV3374" s="25">
        <v>2881.62629555587</v>
      </c>
      <c r="DW3374" s="25">
        <v>2699.4978146974099</v>
      </c>
      <c r="DX3374" s="25">
        <v>4237.2799724693896</v>
      </c>
      <c r="DY3374" s="25">
        <v>2848.8284258046801</v>
      </c>
      <c r="DZ3374" s="25">
        <v>2396.7623359885001</v>
      </c>
      <c r="EA3374" s="25"/>
      <c r="EB3374" s="25"/>
      <c r="EC3374" s="25">
        <v>3737.0554895504001</v>
      </c>
      <c r="ED3374" s="25">
        <v>4023.45569399648</v>
      </c>
      <c r="EE3374" s="25">
        <v>2550</v>
      </c>
    </row>
    <row r="3375" spans="110:135" x14ac:dyDescent="0.2">
      <c r="DF3375" s="24" t="s">
        <v>167</v>
      </c>
      <c r="DG3375" s="24" t="s">
        <v>212</v>
      </c>
      <c r="DH3375" s="25">
        <v>4260.0325403669603</v>
      </c>
      <c r="DI3375" s="25">
        <v>3608.8014007178599</v>
      </c>
      <c r="DJ3375" s="25">
        <v>75.3213138250009</v>
      </c>
      <c r="DK3375" s="25"/>
      <c r="DL3375" s="25">
        <v>2740</v>
      </c>
      <c r="DM3375" s="25">
        <v>368.31486960000001</v>
      </c>
      <c r="DN3375" s="25">
        <v>1270.8449089999999</v>
      </c>
      <c r="DO3375" s="25">
        <v>14564.640896000001</v>
      </c>
      <c r="DP3375" s="25">
        <v>3544.1982795345898</v>
      </c>
      <c r="DQ3375" s="25"/>
      <c r="DR3375" s="25">
        <v>2424.16651878212</v>
      </c>
      <c r="DS3375" s="25">
        <v>3849.8866522315402</v>
      </c>
      <c r="DT3375" s="25">
        <v>10016.603053205599</v>
      </c>
      <c r="DU3375" s="25">
        <v>3503.0575171488399</v>
      </c>
      <c r="DV3375" s="25">
        <v>3999.8997319985601</v>
      </c>
      <c r="DW3375" s="25">
        <v>4733.58580720993</v>
      </c>
      <c r="DX3375" s="25">
        <v>4146.3461295179204</v>
      </c>
      <c r="DY3375" s="25">
        <v>3141.8280825439801</v>
      </c>
      <c r="DZ3375" s="25">
        <v>3883.2080501578698</v>
      </c>
      <c r="EA3375" s="25"/>
      <c r="EB3375" s="25">
        <v>4466.4024282385799</v>
      </c>
      <c r="EC3375" s="25">
        <v>3597.0139695385401</v>
      </c>
      <c r="ED3375" s="25">
        <v>3620.5888318971802</v>
      </c>
      <c r="EE3375" s="25">
        <v>2810</v>
      </c>
    </row>
    <row r="3376" spans="110:135" x14ac:dyDescent="0.2">
      <c r="DF3376" s="24" t="s">
        <v>153</v>
      </c>
      <c r="DG3376" s="24" t="s">
        <v>212</v>
      </c>
      <c r="DH3376" s="25">
        <v>3844.6904180196798</v>
      </c>
      <c r="DI3376" s="25">
        <v>3609.4468206174702</v>
      </c>
      <c r="DJ3376" s="25">
        <v>58.337118723395797</v>
      </c>
      <c r="DK3376" s="25"/>
      <c r="DL3376" s="25">
        <v>2273</v>
      </c>
      <c r="DM3376" s="25">
        <v>1048.1436859999999</v>
      </c>
      <c r="DN3376" s="25">
        <v>1484.447316</v>
      </c>
      <c r="DO3376" s="25">
        <v>1415.8796808</v>
      </c>
      <c r="DP3376" s="25">
        <v>3049.9140582026598</v>
      </c>
      <c r="DQ3376" s="25"/>
      <c r="DR3376" s="25"/>
      <c r="DS3376" s="25">
        <v>3736.8787121055402</v>
      </c>
      <c r="DT3376" s="25"/>
      <c r="DU3376" s="25">
        <v>9977.1431466630092</v>
      </c>
      <c r="DV3376" s="25"/>
      <c r="DW3376" s="25">
        <v>4585.4803604287699</v>
      </c>
      <c r="DX3376" s="25">
        <v>3964.0122806243699</v>
      </c>
      <c r="DY3376" s="25">
        <v>4590.21864944752</v>
      </c>
      <c r="DZ3376" s="25">
        <v>3481.4450805573601</v>
      </c>
      <c r="EA3376" s="25"/>
      <c r="EB3376" s="25">
        <v>3609.4468206174702</v>
      </c>
      <c r="EC3376" s="25">
        <v>4488.4715226963899</v>
      </c>
      <c r="ED3376" s="25">
        <v>3235.8749561520799</v>
      </c>
      <c r="EE3376" s="25">
        <v>6730</v>
      </c>
    </row>
    <row r="3377" spans="110:135" x14ac:dyDescent="0.2">
      <c r="DF3377" s="24" t="s">
        <v>5733</v>
      </c>
      <c r="DG3377" s="24" t="s">
        <v>212</v>
      </c>
      <c r="DH3377" s="25">
        <v>3200.08002280661</v>
      </c>
      <c r="DI3377" s="25">
        <v>3611.20358548893</v>
      </c>
      <c r="DJ3377" s="25">
        <v>43.1463571591621</v>
      </c>
      <c r="DK3377" s="25">
        <v>360</v>
      </c>
      <c r="DL3377" s="25">
        <v>2531</v>
      </c>
      <c r="DM3377" s="25">
        <v>2896.265535</v>
      </c>
      <c r="DN3377" s="25"/>
      <c r="DO3377" s="25">
        <v>3645.6691141000001</v>
      </c>
      <c r="DP3377" s="25">
        <v>3611.20358548893</v>
      </c>
      <c r="DQ3377" s="25">
        <v>3815.3197316803398</v>
      </c>
      <c r="DR3377" s="25">
        <v>3950.89871540379</v>
      </c>
      <c r="DS3377" s="25">
        <v>3255.2472232722998</v>
      </c>
      <c r="DT3377" s="25"/>
      <c r="DU3377" s="25">
        <v>2529.3269471507501</v>
      </c>
      <c r="DV3377" s="25">
        <v>3804.9528292570199</v>
      </c>
      <c r="DW3377" s="25"/>
      <c r="DX3377" s="25"/>
      <c r="DY3377" s="25">
        <v>5887.0901103816204</v>
      </c>
      <c r="DZ3377" s="25">
        <v>4572.5760802425702</v>
      </c>
      <c r="EA3377" s="25">
        <v>2366.23469819108</v>
      </c>
      <c r="EB3377" s="25">
        <v>4165.5545641349099</v>
      </c>
      <c r="EC3377" s="25">
        <v>2697.6341768219399</v>
      </c>
      <c r="ED3377" s="25">
        <v>3973.3870765871102</v>
      </c>
      <c r="EE3377" s="25">
        <v>339</v>
      </c>
    </row>
    <row r="3378" spans="110:135" x14ac:dyDescent="0.2">
      <c r="DF3378" s="24" t="s">
        <v>7317</v>
      </c>
      <c r="DG3378" s="24" t="s">
        <v>212</v>
      </c>
      <c r="DH3378" s="25">
        <v>4229.8996269139197</v>
      </c>
      <c r="DI3378" s="25">
        <v>3612.6641119154401</v>
      </c>
      <c r="DJ3378" s="25">
        <v>86.243025333530696</v>
      </c>
      <c r="DK3378" s="25"/>
      <c r="DL3378" s="25">
        <v>15065</v>
      </c>
      <c r="DM3378" s="25">
        <v>1991.824936</v>
      </c>
      <c r="DN3378" s="25"/>
      <c r="DO3378" s="25"/>
      <c r="DP3378" s="25">
        <v>1876.77877409908</v>
      </c>
      <c r="DQ3378" s="25"/>
      <c r="DR3378" s="25">
        <v>5548.1528979282602</v>
      </c>
      <c r="DS3378" s="25">
        <v>6743.5390549924596</v>
      </c>
      <c r="DT3378" s="25"/>
      <c r="DU3378" s="25">
        <v>2301.7366895198702</v>
      </c>
      <c r="DV3378" s="25"/>
      <c r="DW3378" s="25">
        <v>3969.59135562847</v>
      </c>
      <c r="DX3378" s="25">
        <v>4454.1110585467604</v>
      </c>
      <c r="DY3378" s="25">
        <v>3612.6641119154401</v>
      </c>
      <c r="DZ3378" s="25">
        <v>2173.4163990059901</v>
      </c>
      <c r="EA3378" s="25"/>
      <c r="EB3378" s="25"/>
      <c r="EC3378" s="25">
        <v>2649.2781259574799</v>
      </c>
      <c r="ED3378" s="25">
        <v>3930.60174628711</v>
      </c>
      <c r="EE3378" s="25">
        <v>672</v>
      </c>
    </row>
    <row r="3379" spans="110:135" x14ac:dyDescent="0.2">
      <c r="DF3379" s="24" t="s">
        <v>6646</v>
      </c>
      <c r="DG3379" s="24" t="s">
        <v>212</v>
      </c>
      <c r="DH3379" s="25">
        <v>3111.3414135078401</v>
      </c>
      <c r="DI3379" s="25">
        <v>3614.23948234411</v>
      </c>
      <c r="DJ3379" s="25">
        <v>59.318862058904699</v>
      </c>
      <c r="DK3379" s="25"/>
      <c r="DL3379" s="25">
        <v>367</v>
      </c>
      <c r="DM3379" s="25">
        <v>61.979966750000003</v>
      </c>
      <c r="DN3379" s="25"/>
      <c r="DO3379" s="25"/>
      <c r="DP3379" s="25">
        <v>1214.5002293717</v>
      </c>
      <c r="DQ3379" s="25"/>
      <c r="DR3379" s="25"/>
      <c r="DS3379" s="25">
        <v>3409.7718198152202</v>
      </c>
      <c r="DT3379" s="25"/>
      <c r="DU3379" s="25">
        <v>951.059645740664</v>
      </c>
      <c r="DV3379" s="25">
        <v>4115.2207727260502</v>
      </c>
      <c r="DW3379" s="25">
        <v>3971.7177430974598</v>
      </c>
      <c r="DX3379" s="25">
        <v>3808.47896468822</v>
      </c>
      <c r="DY3379" s="25">
        <v>3909.3657064536301</v>
      </c>
      <c r="DZ3379" s="25">
        <v>3824.2688934632001</v>
      </c>
      <c r="EA3379" s="25">
        <v>3017.1769191332301</v>
      </c>
      <c r="EB3379" s="25">
        <v>4808.30590257516</v>
      </c>
      <c r="EC3379" s="25">
        <v>6679.9332252952299</v>
      </c>
      <c r="ED3379" s="25"/>
      <c r="EE3379" s="25">
        <v>3420</v>
      </c>
    </row>
    <row r="3380" spans="110:135" x14ac:dyDescent="0.2">
      <c r="DF3380" s="24" t="s">
        <v>6059</v>
      </c>
      <c r="DG3380" s="24" t="s">
        <v>212</v>
      </c>
      <c r="DH3380" s="25">
        <v>3705.2682151751701</v>
      </c>
      <c r="DI3380" s="25">
        <v>3615.5981290377899</v>
      </c>
      <c r="DJ3380" s="25">
        <v>43.809258268880903</v>
      </c>
      <c r="DK3380" s="25">
        <v>6344</v>
      </c>
      <c r="DL3380" s="25">
        <v>2924</v>
      </c>
      <c r="DM3380" s="25">
        <v>502.80123980000002</v>
      </c>
      <c r="DN3380" s="25"/>
      <c r="DO3380" s="25"/>
      <c r="DP3380" s="25">
        <v>4926.4630549272797</v>
      </c>
      <c r="DQ3380" s="25"/>
      <c r="DR3380" s="25">
        <v>3917.0663030233</v>
      </c>
      <c r="DS3380" s="25">
        <v>2985.9944485287001</v>
      </c>
      <c r="DT3380" s="25"/>
      <c r="DU3380" s="25">
        <v>6147.9470133408104</v>
      </c>
      <c r="DV3380" s="25">
        <v>3852.1259502359098</v>
      </c>
      <c r="DW3380" s="25"/>
      <c r="DX3380" s="25">
        <v>3379.07030783967</v>
      </c>
      <c r="DY3380" s="25"/>
      <c r="DZ3380" s="25">
        <v>2841.0862994489698</v>
      </c>
      <c r="EA3380" s="25"/>
      <c r="EB3380" s="25"/>
      <c r="EC3380" s="25"/>
      <c r="ED3380" s="25">
        <v>4312.6639649574099</v>
      </c>
      <c r="EE3380" s="25">
        <v>2330</v>
      </c>
    </row>
    <row r="3381" spans="110:135" x14ac:dyDescent="0.2">
      <c r="DF3381" s="24" t="s">
        <v>7876</v>
      </c>
      <c r="DG3381" s="24" t="s">
        <v>212</v>
      </c>
      <c r="DH3381" s="25">
        <v>5067.8456236755801</v>
      </c>
      <c r="DI3381" s="25">
        <v>3617.6333583191399</v>
      </c>
      <c r="DJ3381" s="25">
        <v>94.006077485092106</v>
      </c>
      <c r="DK3381" s="25">
        <v>1814</v>
      </c>
      <c r="DL3381" s="25">
        <v>1381</v>
      </c>
      <c r="DM3381" s="25"/>
      <c r="DN3381" s="25"/>
      <c r="DO3381" s="25"/>
      <c r="DP3381" s="25">
        <v>3544.8062405625301</v>
      </c>
      <c r="DQ3381" s="25"/>
      <c r="DR3381" s="25"/>
      <c r="DS3381" s="25"/>
      <c r="DT3381" s="25"/>
      <c r="DU3381" s="25">
        <v>506.76910190075699</v>
      </c>
      <c r="DV3381" s="25"/>
      <c r="DW3381" s="25"/>
      <c r="DX3381" s="25"/>
      <c r="DY3381" s="25">
        <v>4784.0864988965204</v>
      </c>
      <c r="DZ3381" s="25"/>
      <c r="EA3381" s="25"/>
      <c r="EB3381" s="25">
        <v>11473.8858091744</v>
      </c>
      <c r="EC3381" s="25">
        <v>13347.7568627947</v>
      </c>
      <c r="ED3381" s="25">
        <v>3690.4604760757602</v>
      </c>
      <c r="EE3381" s="25"/>
    </row>
    <row r="3382" spans="110:135" x14ac:dyDescent="0.2">
      <c r="DF3382" s="24" t="s">
        <v>7012</v>
      </c>
      <c r="DG3382" s="24" t="s">
        <v>212</v>
      </c>
      <c r="DH3382" s="25">
        <v>4078.4579459946499</v>
      </c>
      <c r="DI3382" s="25">
        <v>3617.8018616140798</v>
      </c>
      <c r="DJ3382" s="25">
        <v>52.531293082691903</v>
      </c>
      <c r="DK3382" s="25"/>
      <c r="DL3382" s="25">
        <v>2877</v>
      </c>
      <c r="DM3382" s="25">
        <v>1332.9332280000001</v>
      </c>
      <c r="DN3382" s="25"/>
      <c r="DO3382" s="25"/>
      <c r="DP3382" s="25">
        <v>6678.8060370318699</v>
      </c>
      <c r="DQ3382" s="25">
        <v>4105.6698754386198</v>
      </c>
      <c r="DR3382" s="25">
        <v>6071.8896576318903</v>
      </c>
      <c r="DS3382" s="25">
        <v>8778.6854202704308</v>
      </c>
      <c r="DT3382" s="25"/>
      <c r="DU3382" s="25">
        <v>1923.9519751779201</v>
      </c>
      <c r="DV3382" s="25">
        <v>3617.8018616140798</v>
      </c>
      <c r="DW3382" s="25">
        <v>2942.0710197184098</v>
      </c>
      <c r="DX3382" s="25">
        <v>3778.40592201556</v>
      </c>
      <c r="DY3382" s="25">
        <v>2675.7930959462801</v>
      </c>
      <c r="DZ3382" s="25">
        <v>2526.9452050853802</v>
      </c>
      <c r="EA3382" s="25"/>
      <c r="EB3382" s="25"/>
      <c r="EC3382" s="25"/>
      <c r="ED3382" s="25"/>
      <c r="EE3382" s="25">
        <v>5710</v>
      </c>
    </row>
    <row r="3383" spans="110:135" x14ac:dyDescent="0.2">
      <c r="DF3383" s="24" t="s">
        <v>6913</v>
      </c>
      <c r="DG3383" s="24" t="s">
        <v>212</v>
      </c>
      <c r="DH3383" s="25">
        <v>5160.8062033346696</v>
      </c>
      <c r="DI3383" s="25">
        <v>3618.2954212363602</v>
      </c>
      <c r="DJ3383" s="25">
        <v>106.092351153948</v>
      </c>
      <c r="DK3383" s="25">
        <v>921</v>
      </c>
      <c r="DL3383" s="25">
        <v>5985</v>
      </c>
      <c r="DM3383" s="25">
        <v>417.52628049999998</v>
      </c>
      <c r="DN3383" s="25"/>
      <c r="DO3383" s="25"/>
      <c r="DP3383" s="25">
        <v>2259.7247928514198</v>
      </c>
      <c r="DQ3383" s="25">
        <v>6486.0294243210001</v>
      </c>
      <c r="DR3383" s="25">
        <v>2136.7412212478898</v>
      </c>
      <c r="DS3383" s="25">
        <v>3250.9661704733098</v>
      </c>
      <c r="DT3383" s="25">
        <v>24390.066101530301</v>
      </c>
      <c r="DU3383" s="25">
        <v>3618.2954212363602</v>
      </c>
      <c r="DV3383" s="25">
        <v>2520.1698304106599</v>
      </c>
      <c r="DW3383" s="25"/>
      <c r="DX3383" s="25"/>
      <c r="DY3383" s="25">
        <v>3655.52601625835</v>
      </c>
      <c r="DZ3383" s="25">
        <v>1585.7157946674999</v>
      </c>
      <c r="EA3383" s="25">
        <v>3282.6329299266699</v>
      </c>
      <c r="EB3383" s="25">
        <v>7267.3060112434296</v>
      </c>
      <c r="EC3383" s="25">
        <v>8421.7966526994605</v>
      </c>
      <c r="ED3383" s="25">
        <v>6775.2088093230404</v>
      </c>
      <c r="EE3383" s="25">
        <v>4760</v>
      </c>
    </row>
    <row r="3384" spans="110:135" x14ac:dyDescent="0.2">
      <c r="DF3384" s="24" t="s">
        <v>5860</v>
      </c>
      <c r="DG3384" s="24" t="s">
        <v>212</v>
      </c>
      <c r="DH3384" s="25">
        <v>4928.38826627457</v>
      </c>
      <c r="DI3384" s="25">
        <v>3620.206972</v>
      </c>
      <c r="DJ3384" s="25">
        <v>72.8995862181349</v>
      </c>
      <c r="DK3384" s="25"/>
      <c r="DL3384" s="25">
        <v>6557</v>
      </c>
      <c r="DM3384" s="25">
        <v>3620.206972</v>
      </c>
      <c r="DN3384" s="25"/>
      <c r="DO3384" s="25"/>
      <c r="DP3384" s="25">
        <v>3344.5338615932501</v>
      </c>
      <c r="DQ3384" s="25"/>
      <c r="DR3384" s="25"/>
      <c r="DS3384" s="25">
        <v>2538.82754977179</v>
      </c>
      <c r="DT3384" s="25">
        <v>12320.282443262</v>
      </c>
      <c r="DU3384" s="25">
        <v>1786.91800059258</v>
      </c>
      <c r="DV3384" s="25"/>
      <c r="DW3384" s="25"/>
      <c r="DX3384" s="25"/>
      <c r="DY3384" s="25">
        <v>4330.94903670232</v>
      </c>
      <c r="DZ3384" s="25"/>
      <c r="EA3384" s="25"/>
      <c r="EB3384" s="25"/>
      <c r="EC3384" s="25"/>
      <c r="ED3384" s="25"/>
      <c r="EE3384" s="25"/>
    </row>
    <row r="3385" spans="110:135" x14ac:dyDescent="0.2">
      <c r="DF3385" s="24" t="s">
        <v>6430</v>
      </c>
      <c r="DG3385" s="24" t="s">
        <v>212</v>
      </c>
      <c r="DH3385" s="25">
        <v>3838.8480422797702</v>
      </c>
      <c r="DI3385" s="25">
        <v>3620.5888318971802</v>
      </c>
      <c r="DJ3385" s="25">
        <v>68.560051755452704</v>
      </c>
      <c r="DK3385" s="25"/>
      <c r="DL3385" s="25">
        <v>8479</v>
      </c>
      <c r="DM3385" s="25">
        <v>343.819143</v>
      </c>
      <c r="DN3385" s="25">
        <v>1201.2637159999999</v>
      </c>
      <c r="DO3385" s="25"/>
      <c r="DP3385" s="25">
        <v>3389.9376389067402</v>
      </c>
      <c r="DQ3385" s="25">
        <v>7716.2239893236701</v>
      </c>
      <c r="DR3385" s="25"/>
      <c r="DS3385" s="25">
        <v>2799.2315120660201</v>
      </c>
      <c r="DT3385" s="25">
        <v>8399.9210027919307</v>
      </c>
      <c r="DU3385" s="25">
        <v>1078.6040876009499</v>
      </c>
      <c r="DV3385" s="25">
        <v>4076.3264634084799</v>
      </c>
      <c r="DW3385" s="25"/>
      <c r="DX3385" s="25">
        <v>4410.21985665181</v>
      </c>
      <c r="DY3385" s="25"/>
      <c r="DZ3385" s="25">
        <v>3566.95238636467</v>
      </c>
      <c r="EA3385" s="25"/>
      <c r="EB3385" s="25">
        <v>3762.9656400236299</v>
      </c>
      <c r="EC3385" s="25">
        <v>4199.6663661615503</v>
      </c>
      <c r="ED3385" s="25">
        <v>3620.5888318971802</v>
      </c>
      <c r="EE3385" s="25">
        <v>538</v>
      </c>
    </row>
    <row r="3386" spans="110:135" x14ac:dyDescent="0.2">
      <c r="DF3386" s="24" t="s">
        <v>7471</v>
      </c>
      <c r="DG3386" s="24" t="s">
        <v>212</v>
      </c>
      <c r="DH3386" s="25">
        <v>4186.1018892165102</v>
      </c>
      <c r="DI3386" s="25">
        <v>3620.8740494856702</v>
      </c>
      <c r="DJ3386" s="25">
        <v>74.160888806179699</v>
      </c>
      <c r="DK3386" s="25"/>
      <c r="DL3386" s="25">
        <v>12521</v>
      </c>
      <c r="DM3386" s="25">
        <v>219.29120109999999</v>
      </c>
      <c r="DN3386" s="25"/>
      <c r="DO3386" s="25">
        <v>2503.7752051000002</v>
      </c>
      <c r="DP3386" s="25">
        <v>3642.0526055151799</v>
      </c>
      <c r="DQ3386" s="25"/>
      <c r="DR3386" s="25"/>
      <c r="DS3386" s="25">
        <v>5714.9055684237401</v>
      </c>
      <c r="DT3386" s="25"/>
      <c r="DU3386" s="25">
        <v>875.683834499103</v>
      </c>
      <c r="DV3386" s="25">
        <v>5453.6582847426398</v>
      </c>
      <c r="DW3386" s="25">
        <v>1208.7743558467</v>
      </c>
      <c r="DX3386" s="25">
        <v>4899.6373752794598</v>
      </c>
      <c r="DY3386" s="25">
        <v>3033.5681371979899</v>
      </c>
      <c r="DZ3386" s="25">
        <v>6314.5576124751697</v>
      </c>
      <c r="EA3386" s="25"/>
      <c r="EB3386" s="25">
        <v>6104.86171288265</v>
      </c>
      <c r="EC3386" s="25">
        <v>2513.96506251233</v>
      </c>
      <c r="ED3386" s="25">
        <v>3599.69549345616</v>
      </c>
      <c r="EE3386" s="25"/>
    </row>
    <row r="3387" spans="110:135" x14ac:dyDescent="0.2">
      <c r="DF3387" s="24" t="s">
        <v>6831</v>
      </c>
      <c r="DG3387" s="24" t="s">
        <v>212</v>
      </c>
      <c r="DH3387" s="25">
        <v>4276.8991589604902</v>
      </c>
      <c r="DI3387" s="25">
        <v>3622.0118804141398</v>
      </c>
      <c r="DJ3387" s="25">
        <v>70.163752739110706</v>
      </c>
      <c r="DK3387" s="25"/>
      <c r="DL3387" s="25">
        <v>6650</v>
      </c>
      <c r="DM3387" s="25">
        <v>2079.7017300000002</v>
      </c>
      <c r="DN3387" s="25">
        <v>1632.7505630000001</v>
      </c>
      <c r="DO3387" s="25">
        <v>1189.2368523099999</v>
      </c>
      <c r="DP3387" s="25"/>
      <c r="DQ3387" s="25">
        <v>2633.8257653661299</v>
      </c>
      <c r="DR3387" s="25">
        <v>5510.7687131635503</v>
      </c>
      <c r="DS3387" s="25">
        <v>4610.1979954621502</v>
      </c>
      <c r="DT3387" s="25"/>
      <c r="DU3387" s="25">
        <v>9908.7116523821096</v>
      </c>
      <c r="DV3387" s="25"/>
      <c r="DW3387" s="25"/>
      <c r="DX3387" s="25"/>
      <c r="DY3387" s="25"/>
      <c r="DZ3387" s="25"/>
      <c r="EA3387" s="25"/>
      <c r="EB3387" s="25"/>
      <c r="EC3387" s="25"/>
      <c r="ED3387" s="25"/>
      <c r="EE3387" s="25"/>
    </row>
    <row r="3388" spans="110:135" x14ac:dyDescent="0.2">
      <c r="DF3388" s="24" t="s">
        <v>7387</v>
      </c>
      <c r="DG3388" s="24" t="s">
        <v>212</v>
      </c>
      <c r="DH3388" s="25">
        <v>4142.9624818469701</v>
      </c>
      <c r="DI3388" s="25">
        <v>3624.8031617819802</v>
      </c>
      <c r="DJ3388" s="25">
        <v>59.421066557000003</v>
      </c>
      <c r="DK3388" s="25">
        <v>2985</v>
      </c>
      <c r="DL3388" s="25">
        <v>2394</v>
      </c>
      <c r="DM3388" s="25">
        <v>2133.6695410000002</v>
      </c>
      <c r="DN3388" s="25"/>
      <c r="DO3388" s="25">
        <v>361.37796448</v>
      </c>
      <c r="DP3388" s="25">
        <v>4966.4922805957303</v>
      </c>
      <c r="DQ3388" s="25">
        <v>1967.23453903517</v>
      </c>
      <c r="DR3388" s="25">
        <v>9877.4679497628094</v>
      </c>
      <c r="DS3388" s="25">
        <v>8411.2184312059198</v>
      </c>
      <c r="DT3388" s="25"/>
      <c r="DU3388" s="25">
        <v>4233.1726426271898</v>
      </c>
      <c r="DV3388" s="25">
        <v>4547.1227635099503</v>
      </c>
      <c r="DW3388" s="25"/>
      <c r="DX3388" s="25">
        <v>3624.8031617819802</v>
      </c>
      <c r="DY3388" s="25">
        <v>2656.1304575696299</v>
      </c>
      <c r="DZ3388" s="25">
        <v>4375.6566317137604</v>
      </c>
      <c r="EA3388" s="25"/>
      <c r="EB3388" s="25">
        <v>3545.9891394545898</v>
      </c>
      <c r="EC3388" s="25">
        <v>2820.98953851132</v>
      </c>
      <c r="ED3388" s="25">
        <v>3810.0371501505301</v>
      </c>
      <c r="EE3388" s="25">
        <v>7720</v>
      </c>
    </row>
    <row r="3389" spans="110:135" x14ac:dyDescent="0.2">
      <c r="DF3389" s="24" t="s">
        <v>7680</v>
      </c>
      <c r="DG3389" s="24" t="s">
        <v>212</v>
      </c>
      <c r="DH3389" s="25">
        <v>3625.24134775419</v>
      </c>
      <c r="DI3389" s="25">
        <v>3625.24134775419</v>
      </c>
      <c r="DJ3389" s="25"/>
      <c r="DK3389" s="25"/>
      <c r="DL3389" s="25"/>
      <c r="DM3389" s="25"/>
      <c r="DN3389" s="25"/>
      <c r="DO3389" s="25"/>
      <c r="DP3389" s="25"/>
      <c r="DQ3389" s="25"/>
      <c r="DR3389" s="25"/>
      <c r="DS3389" s="25"/>
      <c r="DT3389" s="25"/>
      <c r="DU3389" s="25"/>
      <c r="DV3389" s="25"/>
      <c r="DW3389" s="25"/>
      <c r="DX3389" s="25"/>
      <c r="DY3389" s="25"/>
      <c r="DZ3389" s="25"/>
      <c r="EA3389" s="25">
        <v>3625.24134775419</v>
      </c>
      <c r="EB3389" s="25"/>
      <c r="EC3389" s="25"/>
      <c r="ED3389" s="25"/>
      <c r="EE3389" s="25"/>
    </row>
    <row r="3390" spans="110:135" x14ac:dyDescent="0.2">
      <c r="DF3390" s="24" t="s">
        <v>6989</v>
      </c>
      <c r="DG3390" s="24" t="s">
        <v>212</v>
      </c>
      <c r="DH3390" s="25">
        <v>4576.7393798356397</v>
      </c>
      <c r="DI3390" s="25">
        <v>3625.5923289427601</v>
      </c>
      <c r="DJ3390" s="25">
        <v>70.949895126061705</v>
      </c>
      <c r="DK3390" s="25">
        <v>533</v>
      </c>
      <c r="DL3390" s="25">
        <v>2015</v>
      </c>
      <c r="DM3390" s="25">
        <v>2290.5904070000001</v>
      </c>
      <c r="DN3390" s="25">
        <v>1443.1608510000001</v>
      </c>
      <c r="DO3390" s="25">
        <v>3771.4133704000001</v>
      </c>
      <c r="DP3390" s="25">
        <v>7084.3474627660598</v>
      </c>
      <c r="DQ3390" s="25">
        <v>11721.107484579101</v>
      </c>
      <c r="DR3390" s="25">
        <v>4958.7620170084601</v>
      </c>
      <c r="DS3390" s="25">
        <v>3479.7712874855201</v>
      </c>
      <c r="DT3390" s="25">
        <v>4950.7098722999499</v>
      </c>
      <c r="DU3390" s="25">
        <v>8207.0100771912003</v>
      </c>
      <c r="DV3390" s="25">
        <v>2076.2739236901398</v>
      </c>
      <c r="DW3390" s="25">
        <v>2189.3074961621701</v>
      </c>
      <c r="DX3390" s="25"/>
      <c r="DY3390" s="25"/>
      <c r="DZ3390" s="25">
        <v>1849.5335690745201</v>
      </c>
      <c r="EA3390" s="25">
        <v>8397.8422587131608</v>
      </c>
      <c r="EB3390" s="25"/>
      <c r="EC3390" s="25"/>
      <c r="ED3390" s="25"/>
      <c r="EE3390" s="25">
        <v>8260</v>
      </c>
    </row>
    <row r="3391" spans="110:135" x14ac:dyDescent="0.2">
      <c r="DF3391" s="24" t="s">
        <v>195</v>
      </c>
      <c r="DG3391" s="24" t="s">
        <v>212</v>
      </c>
      <c r="DH3391" s="25">
        <v>4104.6366646389297</v>
      </c>
      <c r="DI3391" s="25">
        <v>3626.4321580983301</v>
      </c>
      <c r="DJ3391" s="25">
        <v>57.950095780404403</v>
      </c>
      <c r="DK3391" s="25"/>
      <c r="DL3391" s="25">
        <v>7880</v>
      </c>
      <c r="DM3391" s="25">
        <v>2340.292289</v>
      </c>
      <c r="DN3391" s="25"/>
      <c r="DO3391" s="25"/>
      <c r="DP3391" s="25">
        <v>3865.49207888501</v>
      </c>
      <c r="DQ3391" s="25">
        <v>2298.1691062227201</v>
      </c>
      <c r="DR3391" s="25">
        <v>3757.0839611066799</v>
      </c>
      <c r="DS3391" s="25">
        <v>5962.91088332451</v>
      </c>
      <c r="DT3391" s="25"/>
      <c r="DU3391" s="25">
        <v>9046.1425808661807</v>
      </c>
      <c r="DV3391" s="25">
        <v>2444.83102303859</v>
      </c>
      <c r="DW3391" s="25">
        <v>1156.7956858361699</v>
      </c>
      <c r="DX3391" s="25"/>
      <c r="DY3391" s="25">
        <v>6638.43688582306</v>
      </c>
      <c r="DZ3391" s="25">
        <v>2555.5913791650401</v>
      </c>
      <c r="EA3391" s="25"/>
      <c r="EB3391" s="25"/>
      <c r="EC3391" s="25">
        <v>3495.7803550899898</v>
      </c>
      <c r="ED3391" s="25">
        <v>3973.3870765871102</v>
      </c>
      <c r="EE3391" s="25">
        <v>2050</v>
      </c>
    </row>
    <row r="3392" spans="110:135" x14ac:dyDescent="0.2">
      <c r="DF3392" s="24" t="s">
        <v>7102</v>
      </c>
      <c r="DG3392" s="24" t="s">
        <v>212</v>
      </c>
      <c r="DH3392" s="25">
        <v>4705.5123502695196</v>
      </c>
      <c r="DI3392" s="25">
        <v>3626.8463073640701</v>
      </c>
      <c r="DJ3392" s="25">
        <v>66.630698602269106</v>
      </c>
      <c r="DK3392" s="25"/>
      <c r="DL3392" s="25">
        <v>3627</v>
      </c>
      <c r="DM3392" s="25">
        <v>3275.1269619999998</v>
      </c>
      <c r="DN3392" s="25">
        <v>1682.117778</v>
      </c>
      <c r="DO3392" s="25">
        <v>2836.1655581999999</v>
      </c>
      <c r="DP3392" s="25">
        <v>9378.6878862550202</v>
      </c>
      <c r="DQ3392" s="25">
        <v>5240.8369207768701</v>
      </c>
      <c r="DR3392" s="25">
        <v>7236.6444422723398</v>
      </c>
      <c r="DS3392" s="25">
        <v>8211.2212999821495</v>
      </c>
      <c r="DT3392" s="25">
        <v>4921.8061612233496</v>
      </c>
      <c r="DU3392" s="25">
        <v>10959.0312783933</v>
      </c>
      <c r="DV3392" s="25"/>
      <c r="DW3392" s="25">
        <v>2114.82486444712</v>
      </c>
      <c r="DX3392" s="25">
        <v>3626.6926147281401</v>
      </c>
      <c r="DY3392" s="25"/>
      <c r="DZ3392" s="25">
        <v>2390.01713749501</v>
      </c>
      <c r="EA3392" s="25"/>
      <c r="EB3392" s="25"/>
      <c r="EC3392" s="25"/>
      <c r="ED3392" s="25"/>
      <c r="EE3392" s="25">
        <v>377</v>
      </c>
    </row>
    <row r="3393" spans="110:135" x14ac:dyDescent="0.2">
      <c r="DF3393" s="24" t="s">
        <v>190</v>
      </c>
      <c r="DG3393" s="24" t="s">
        <v>212</v>
      </c>
      <c r="DH3393" s="25">
        <v>4768.8187053461697</v>
      </c>
      <c r="DI3393" s="25">
        <v>3627.55102872205</v>
      </c>
      <c r="DJ3393" s="25">
        <v>112.549415057357</v>
      </c>
      <c r="DK3393" s="25"/>
      <c r="DL3393" s="25">
        <v>4974</v>
      </c>
      <c r="DM3393" s="25">
        <v>1194.5503220000001</v>
      </c>
      <c r="DN3393" s="25">
        <v>1579.3828880000001</v>
      </c>
      <c r="DO3393" s="25">
        <v>26125.534824999999</v>
      </c>
      <c r="DP3393" s="25">
        <v>3793.0015635219402</v>
      </c>
      <c r="DQ3393" s="25">
        <v>5033.39091958888</v>
      </c>
      <c r="DR3393" s="25">
        <v>2864.52790438891</v>
      </c>
      <c r="DS3393" s="25">
        <v>4151.8679832658099</v>
      </c>
      <c r="DT3393" s="25">
        <v>6645.1250151249897</v>
      </c>
      <c r="DU3393" s="25">
        <v>2853.75891818738</v>
      </c>
      <c r="DV3393" s="25">
        <v>2652.6026441601698</v>
      </c>
      <c r="DW3393" s="25">
        <v>3512.5408014061099</v>
      </c>
      <c r="DX3393" s="25">
        <v>5292.57313241678</v>
      </c>
      <c r="DY3393" s="25">
        <v>3094.88352186667</v>
      </c>
      <c r="DZ3393" s="25">
        <v>3049.9630798052599</v>
      </c>
      <c r="EA3393" s="25"/>
      <c r="EB3393" s="25">
        <v>3627.55102872205</v>
      </c>
      <c r="EC3393" s="25">
        <v>5122.7382583654498</v>
      </c>
      <c r="ED3393" s="25">
        <v>3859.56259575692</v>
      </c>
      <c r="EE3393" s="25">
        <v>1180</v>
      </c>
    </row>
    <row r="3394" spans="110:135" x14ac:dyDescent="0.2">
      <c r="DF3394" s="24" t="s">
        <v>6237</v>
      </c>
      <c r="DG3394" s="24" t="s">
        <v>212</v>
      </c>
      <c r="DH3394" s="25">
        <v>4385.4249918878404</v>
      </c>
      <c r="DI3394" s="25">
        <v>3630</v>
      </c>
      <c r="DJ3394" s="25">
        <v>56.0248491299512</v>
      </c>
      <c r="DK3394" s="25"/>
      <c r="DL3394" s="25">
        <v>2700</v>
      </c>
      <c r="DM3394" s="25">
        <v>2148.1521280000002</v>
      </c>
      <c r="DN3394" s="25"/>
      <c r="DO3394" s="25"/>
      <c r="DP3394" s="25">
        <v>5412.0700973347903</v>
      </c>
      <c r="DQ3394" s="25">
        <v>3021.6720165985398</v>
      </c>
      <c r="DR3394" s="25">
        <v>3705.0240496123401</v>
      </c>
      <c r="DS3394" s="25">
        <v>7589.6898558414396</v>
      </c>
      <c r="DT3394" s="25">
        <v>6451.0286414049697</v>
      </c>
      <c r="DU3394" s="25">
        <v>9282.7285837041709</v>
      </c>
      <c r="DV3394" s="25"/>
      <c r="DW3394" s="25">
        <v>2317.7407371223699</v>
      </c>
      <c r="DX3394" s="25"/>
      <c r="DY3394" s="25"/>
      <c r="DZ3394" s="25">
        <v>1981.56880114762</v>
      </c>
      <c r="EA3394" s="25"/>
      <c r="EB3394" s="25"/>
      <c r="EC3394" s="25"/>
      <c r="ED3394" s="25"/>
      <c r="EE3394" s="25">
        <v>3630</v>
      </c>
    </row>
    <row r="3395" spans="110:135" x14ac:dyDescent="0.2">
      <c r="DF3395" s="24" t="s">
        <v>8023</v>
      </c>
      <c r="DG3395" s="24" t="s">
        <v>212</v>
      </c>
      <c r="DH3395" s="25">
        <v>5199.5145737572602</v>
      </c>
      <c r="DI3395" s="25">
        <v>3630.2012775784101</v>
      </c>
      <c r="DJ3395" s="25">
        <v>87.764752133670598</v>
      </c>
      <c r="DK3395" s="25"/>
      <c r="DL3395" s="25">
        <v>21884</v>
      </c>
      <c r="DM3395" s="25">
        <v>3587.6418920000001</v>
      </c>
      <c r="DN3395" s="25"/>
      <c r="DO3395" s="25">
        <v>4700.1743177999997</v>
      </c>
      <c r="DP3395" s="25">
        <v>5032.7942758688296</v>
      </c>
      <c r="DQ3395" s="25"/>
      <c r="DR3395" s="25">
        <v>3436.2196898737702</v>
      </c>
      <c r="DS3395" s="25">
        <v>4662.56140244574</v>
      </c>
      <c r="DT3395" s="25"/>
      <c r="DU3395" s="25">
        <v>6093.1057275544699</v>
      </c>
      <c r="DV3395" s="25">
        <v>3342.3721660005199</v>
      </c>
      <c r="DW3395" s="25">
        <v>2844.1530362796502</v>
      </c>
      <c r="DX3395" s="25">
        <v>3559.6475335530899</v>
      </c>
      <c r="DY3395" s="25">
        <v>2771.8674571292099</v>
      </c>
      <c r="DZ3395" s="25">
        <v>3529.2238515173799</v>
      </c>
      <c r="EA3395" s="25"/>
      <c r="EB3395" s="25">
        <v>3672.7606631568201</v>
      </c>
      <c r="EC3395" s="25">
        <v>4949.0054976825504</v>
      </c>
      <c r="ED3395" s="25">
        <v>5856.7056692542101</v>
      </c>
      <c r="EE3395" s="25">
        <v>3270</v>
      </c>
    </row>
    <row r="3396" spans="110:135" x14ac:dyDescent="0.2">
      <c r="DF3396" s="24" t="s">
        <v>6715</v>
      </c>
      <c r="DG3396" s="24" t="s">
        <v>212</v>
      </c>
      <c r="DH3396" s="25">
        <v>3736.8123838932102</v>
      </c>
      <c r="DI3396" s="25">
        <v>3630.2302380378801</v>
      </c>
      <c r="DJ3396" s="25">
        <v>47.899200505781501</v>
      </c>
      <c r="DK3396" s="25"/>
      <c r="DL3396" s="25">
        <v>7892</v>
      </c>
      <c r="DM3396" s="25">
        <v>1817.135223</v>
      </c>
      <c r="DN3396" s="25">
        <v>4087.5779769999999</v>
      </c>
      <c r="DO3396" s="25">
        <v>687.72556268000005</v>
      </c>
      <c r="DP3396" s="25">
        <v>4475.3792002999999</v>
      </c>
      <c r="DQ3396" s="25">
        <v>4581.0795154648904</v>
      </c>
      <c r="DR3396" s="25">
        <v>3135.4934914219298</v>
      </c>
      <c r="DS3396" s="25">
        <v>6118.0909286598398</v>
      </c>
      <c r="DT3396" s="25"/>
      <c r="DU3396" s="25">
        <v>4209.8785201794699</v>
      </c>
      <c r="DV3396" s="25">
        <v>2770.5620319934801</v>
      </c>
      <c r="DW3396" s="25"/>
      <c r="DX3396" s="25"/>
      <c r="DY3396" s="25"/>
      <c r="DZ3396" s="25">
        <v>2195.9657204187001</v>
      </c>
      <c r="EA3396" s="25"/>
      <c r="EB3396" s="25"/>
      <c r="EC3396" s="25">
        <v>3084.0247273108898</v>
      </c>
      <c r="ED3396" s="25">
        <v>3690.4604760757602</v>
      </c>
      <c r="EE3396" s="25">
        <v>3570</v>
      </c>
    </row>
    <row r="3397" spans="110:135" x14ac:dyDescent="0.2">
      <c r="DF3397" s="24" t="s">
        <v>155</v>
      </c>
      <c r="DG3397" s="24" t="s">
        <v>212</v>
      </c>
      <c r="DH3397" s="25">
        <v>3643.93275847007</v>
      </c>
      <c r="DI3397" s="25">
        <v>3630.5517849395901</v>
      </c>
      <c r="DJ3397" s="25">
        <v>76.6730305969092</v>
      </c>
      <c r="DK3397" s="25"/>
      <c r="DL3397" s="25">
        <v>4327</v>
      </c>
      <c r="DM3397" s="25">
        <v>1982.6360649999999</v>
      </c>
      <c r="DN3397" s="25">
        <v>337.85655750000001</v>
      </c>
      <c r="DO3397" s="25">
        <v>254.37905635999999</v>
      </c>
      <c r="DP3397" s="25">
        <v>5070.2848380282403</v>
      </c>
      <c r="DQ3397" s="25"/>
      <c r="DR3397" s="25">
        <v>4625.7946663495804</v>
      </c>
      <c r="DS3397" s="25">
        <v>12508.1907721433</v>
      </c>
      <c r="DT3397" s="25"/>
      <c r="DU3397" s="25">
        <v>2539.6526129860899</v>
      </c>
      <c r="DV3397" s="25">
        <v>2948.1012151151499</v>
      </c>
      <c r="DW3397" s="25">
        <v>3940.9070206646502</v>
      </c>
      <c r="DX3397" s="25"/>
      <c r="DY3397" s="25">
        <v>4652.40704894193</v>
      </c>
      <c r="DZ3397" s="25">
        <v>3320.19654921452</v>
      </c>
      <c r="EA3397" s="25"/>
      <c r="EB3397" s="25">
        <v>3960.4474584045802</v>
      </c>
      <c r="EC3397" s="25">
        <v>2533.0925988486101</v>
      </c>
      <c r="ED3397" s="25">
        <v>4001.9776759643901</v>
      </c>
      <c r="EE3397" s="25">
        <v>1300</v>
      </c>
    </row>
    <row r="3398" spans="110:135" x14ac:dyDescent="0.2">
      <c r="DF3398" s="24" t="s">
        <v>7112</v>
      </c>
      <c r="DG3398" s="24" t="s">
        <v>212</v>
      </c>
      <c r="DH3398" s="25">
        <v>3923.5664386060898</v>
      </c>
      <c r="DI3398" s="25">
        <v>3633.99262190932</v>
      </c>
      <c r="DJ3398" s="25">
        <v>74.288467109446898</v>
      </c>
      <c r="DK3398" s="25"/>
      <c r="DL3398" s="25">
        <v>11564</v>
      </c>
      <c r="DM3398" s="25">
        <v>264.36383289999998</v>
      </c>
      <c r="DN3398" s="25"/>
      <c r="DO3398" s="25"/>
      <c r="DP3398" s="25">
        <v>2650.3052556267498</v>
      </c>
      <c r="DQ3398" s="25">
        <v>5305.6830337688498</v>
      </c>
      <c r="DR3398" s="25"/>
      <c r="DS3398" s="25">
        <v>1562.9601788872201</v>
      </c>
      <c r="DT3398" s="25"/>
      <c r="DU3398" s="25">
        <v>1014.35839607384</v>
      </c>
      <c r="DV3398" s="25">
        <v>3633.99262190932</v>
      </c>
      <c r="DW3398" s="25"/>
      <c r="DX3398" s="25"/>
      <c r="DY3398" s="25"/>
      <c r="DZ3398" s="25">
        <v>3328.7987954987302</v>
      </c>
      <c r="EA3398" s="25">
        <v>2102.2425574783601</v>
      </c>
      <c r="EB3398" s="25">
        <v>3861.8696773243501</v>
      </c>
      <c r="EC3398" s="25">
        <v>4532.0112328093901</v>
      </c>
      <c r="ED3398" s="25">
        <v>4385.7781196023698</v>
      </c>
      <c r="EE3398" s="25">
        <v>6800</v>
      </c>
    </row>
    <row r="3399" spans="110:135" x14ac:dyDescent="0.2">
      <c r="DF3399" s="24" t="s">
        <v>9348</v>
      </c>
      <c r="DG3399" s="24" t="s">
        <v>212</v>
      </c>
      <c r="DH3399" s="25">
        <v>19259.597026498701</v>
      </c>
      <c r="DI3399" s="25">
        <v>3634.3392271525599</v>
      </c>
      <c r="DJ3399" s="25">
        <v>237.016620050325</v>
      </c>
      <c r="DK3399" s="25">
        <v>4023</v>
      </c>
      <c r="DL3399" s="25">
        <v>2687</v>
      </c>
      <c r="DM3399" s="25">
        <v>22.270190710000001</v>
      </c>
      <c r="DN3399" s="25"/>
      <c r="DO3399" s="25"/>
      <c r="DP3399" s="25">
        <v>3245.6784543051199</v>
      </c>
      <c r="DQ3399" s="25"/>
      <c r="DR3399" s="25"/>
      <c r="DS3399" s="25">
        <v>7829.7874216691498</v>
      </c>
      <c r="DT3399" s="25"/>
      <c r="DU3399" s="25"/>
      <c r="DV3399" s="25">
        <v>11596.5901431561</v>
      </c>
      <c r="DW3399" s="25"/>
      <c r="DX3399" s="25"/>
      <c r="DY3399" s="25">
        <v>2894.7101800759401</v>
      </c>
      <c r="DZ3399" s="25">
        <v>148814.66113119799</v>
      </c>
      <c r="EA3399" s="25"/>
      <c r="EB3399" s="25"/>
      <c r="EC3399" s="25">
        <v>8340.7897399851008</v>
      </c>
      <c r="ED3399" s="25">
        <v>3141.4830038878299</v>
      </c>
      <c r="EE3399" s="25"/>
    </row>
    <row r="3400" spans="110:135" x14ac:dyDescent="0.2">
      <c r="DF3400" s="24" t="s">
        <v>7469</v>
      </c>
      <c r="DG3400" s="24" t="s">
        <v>212</v>
      </c>
      <c r="DH3400" s="25">
        <v>4189.9074552579596</v>
      </c>
      <c r="DI3400" s="25">
        <v>3640</v>
      </c>
      <c r="DJ3400" s="25">
        <v>74.029723453538196</v>
      </c>
      <c r="DK3400" s="25"/>
      <c r="DL3400" s="25">
        <v>2796</v>
      </c>
      <c r="DM3400" s="25">
        <v>1810.054586</v>
      </c>
      <c r="DN3400" s="25"/>
      <c r="DO3400" s="25">
        <v>535.00920252000003</v>
      </c>
      <c r="DP3400" s="25">
        <v>7677.1587629281003</v>
      </c>
      <c r="DQ3400" s="25">
        <v>10160.358691633</v>
      </c>
      <c r="DR3400" s="25">
        <v>7308.2497297086302</v>
      </c>
      <c r="DS3400" s="25">
        <v>5125.5848119182501</v>
      </c>
      <c r="DT3400" s="25">
        <v>1462.0103556347101</v>
      </c>
      <c r="DU3400" s="25">
        <v>4393.5033759403896</v>
      </c>
      <c r="DV3400" s="25"/>
      <c r="DW3400" s="25">
        <v>1181.0524915543899</v>
      </c>
      <c r="DX3400" s="25"/>
      <c r="DY3400" s="25"/>
      <c r="DZ3400" s="25"/>
      <c r="EA3400" s="25"/>
      <c r="EB3400" s="25"/>
      <c r="EC3400" s="25"/>
      <c r="ED3400" s="25"/>
      <c r="EE3400" s="25">
        <v>3640</v>
      </c>
    </row>
    <row r="3401" spans="110:135" x14ac:dyDescent="0.2">
      <c r="DF3401" s="24" t="s">
        <v>5914</v>
      </c>
      <c r="DG3401" s="24" t="s">
        <v>212</v>
      </c>
      <c r="DH3401" s="25">
        <v>3289.8230377730902</v>
      </c>
      <c r="DI3401" s="25">
        <v>3642.41537305683</v>
      </c>
      <c r="DJ3401" s="25">
        <v>73.715425413064693</v>
      </c>
      <c r="DK3401" s="25"/>
      <c r="DL3401" s="25">
        <v>946</v>
      </c>
      <c r="DM3401" s="25">
        <v>274.70005379999998</v>
      </c>
      <c r="DN3401" s="25"/>
      <c r="DO3401" s="25"/>
      <c r="DP3401" s="25">
        <v>3642.41537305683</v>
      </c>
      <c r="DQ3401" s="25"/>
      <c r="DR3401" s="25">
        <v>4120.9823291225402</v>
      </c>
      <c r="DS3401" s="25">
        <v>1899.08886244464</v>
      </c>
      <c r="DT3401" s="25"/>
      <c r="DU3401" s="25">
        <v>453.07648617240699</v>
      </c>
      <c r="DV3401" s="25">
        <v>4419.6475336032299</v>
      </c>
      <c r="DW3401" s="25"/>
      <c r="DX3401" s="25"/>
      <c r="DY3401" s="25">
        <v>4366.3493778993898</v>
      </c>
      <c r="DZ3401" s="25">
        <v>4240.2789175847602</v>
      </c>
      <c r="EA3401" s="25"/>
      <c r="EB3401" s="25">
        <v>8770.3963728765593</v>
      </c>
      <c r="EC3401" s="25">
        <v>3055.11810894368</v>
      </c>
      <c r="ED3401" s="25"/>
      <c r="EE3401" s="25"/>
    </row>
    <row r="3402" spans="110:135" x14ac:dyDescent="0.2">
      <c r="DF3402" s="24" t="s">
        <v>6361</v>
      </c>
      <c r="DG3402" s="24" t="s">
        <v>212</v>
      </c>
      <c r="DH3402" s="25">
        <v>4453.2318539075404</v>
      </c>
      <c r="DI3402" s="25">
        <v>3643.4632824938999</v>
      </c>
      <c r="DJ3402" s="25">
        <v>69.167516977548004</v>
      </c>
      <c r="DK3402" s="25"/>
      <c r="DL3402" s="25">
        <v>1007</v>
      </c>
      <c r="DM3402" s="25">
        <v>2553.758233</v>
      </c>
      <c r="DN3402" s="25"/>
      <c r="DO3402" s="25"/>
      <c r="DP3402" s="25">
        <v>2689.1928856343202</v>
      </c>
      <c r="DQ3402" s="25">
        <v>8855.5307252732</v>
      </c>
      <c r="DR3402" s="25">
        <v>4659.0279234394202</v>
      </c>
      <c r="DS3402" s="25">
        <v>11138.584143927699</v>
      </c>
      <c r="DT3402" s="25">
        <v>5363.2835202646402</v>
      </c>
      <c r="DU3402" s="25">
        <v>4580.79915696639</v>
      </c>
      <c r="DV3402" s="25"/>
      <c r="DW3402" s="25">
        <v>1564.9105219834601</v>
      </c>
      <c r="DX3402" s="25"/>
      <c r="DY3402" s="25"/>
      <c r="DZ3402" s="25"/>
      <c r="EA3402" s="25">
        <v>3643.4632824938999</v>
      </c>
      <c r="EB3402" s="25"/>
      <c r="EC3402" s="25"/>
      <c r="ED3402" s="25"/>
      <c r="EE3402" s="25">
        <v>2930</v>
      </c>
    </row>
    <row r="3403" spans="110:135" x14ac:dyDescent="0.2">
      <c r="DF3403" s="24" t="s">
        <v>178</v>
      </c>
      <c r="DG3403" s="24" t="s">
        <v>212</v>
      </c>
      <c r="DH3403" s="25">
        <v>4924.6089779582499</v>
      </c>
      <c r="DI3403" s="25">
        <v>3647.1114354740698</v>
      </c>
      <c r="DJ3403" s="25">
        <v>76.088580362649495</v>
      </c>
      <c r="DK3403" s="25"/>
      <c r="DL3403" s="25">
        <v>2402</v>
      </c>
      <c r="DM3403" s="25">
        <v>3063.8718789999998</v>
      </c>
      <c r="DN3403" s="25"/>
      <c r="DO3403" s="25">
        <v>17475.351647</v>
      </c>
      <c r="DP3403" s="25">
        <v>6429.0945063118097</v>
      </c>
      <c r="DQ3403" s="25">
        <v>7383.0596847755696</v>
      </c>
      <c r="DR3403" s="25">
        <v>5222.1097173501003</v>
      </c>
      <c r="DS3403" s="25">
        <v>4168.6271823792904</v>
      </c>
      <c r="DT3403" s="25">
        <v>6112.4555044298704</v>
      </c>
      <c r="DU3403" s="25">
        <v>8216.1796338709501</v>
      </c>
      <c r="DV3403" s="25">
        <v>3375.71591113663</v>
      </c>
      <c r="DW3403" s="25">
        <v>3708.7234193850099</v>
      </c>
      <c r="DX3403" s="25">
        <v>3647.1114354740698</v>
      </c>
      <c r="DY3403" s="25">
        <v>2483.7537975912901</v>
      </c>
      <c r="DZ3403" s="25">
        <v>2531.0338503677399</v>
      </c>
      <c r="EA3403" s="25"/>
      <c r="EB3403" s="25"/>
      <c r="EC3403" s="25">
        <v>2026.1758457567801</v>
      </c>
      <c r="ED3403" s="25">
        <v>3413.08861046117</v>
      </c>
      <c r="EE3403" s="25">
        <v>2060</v>
      </c>
    </row>
    <row r="3404" spans="110:135" x14ac:dyDescent="0.2">
      <c r="DF3404" s="24" t="s">
        <v>6875</v>
      </c>
      <c r="DG3404" s="24" t="s">
        <v>212</v>
      </c>
      <c r="DH3404" s="25">
        <v>4148.09115527616</v>
      </c>
      <c r="DI3404" s="25">
        <v>3648.4956377890298</v>
      </c>
      <c r="DJ3404" s="25">
        <v>54.468220102444903</v>
      </c>
      <c r="DK3404" s="25"/>
      <c r="DL3404" s="25">
        <v>5304</v>
      </c>
      <c r="DM3404" s="25">
        <v>996.16956560000006</v>
      </c>
      <c r="DN3404" s="25"/>
      <c r="DO3404" s="25">
        <v>1657.5811902</v>
      </c>
      <c r="DP3404" s="25">
        <v>5255.3596815846904</v>
      </c>
      <c r="DQ3404" s="25"/>
      <c r="DR3404" s="25">
        <v>5379.8560287010696</v>
      </c>
      <c r="DS3404" s="25">
        <v>8925.3708755892694</v>
      </c>
      <c r="DT3404" s="25">
        <v>7050.2730809474197</v>
      </c>
      <c r="DU3404" s="25">
        <v>2453.0268013896598</v>
      </c>
      <c r="DV3404" s="25">
        <v>4801.2791982721001</v>
      </c>
      <c r="DW3404" s="25">
        <v>3000.3264570526499</v>
      </c>
      <c r="DX3404" s="25"/>
      <c r="DY3404" s="25"/>
      <c r="DZ3404" s="25">
        <v>3393.4465014641901</v>
      </c>
      <c r="EA3404" s="25"/>
      <c r="EB3404" s="25"/>
      <c r="EC3404" s="25"/>
      <c r="ED3404" s="25">
        <v>3648.4956377890298</v>
      </c>
      <c r="EE3404" s="25">
        <v>2060</v>
      </c>
    </row>
    <row r="3405" spans="110:135" x14ac:dyDescent="0.2">
      <c r="DF3405" s="24" t="s">
        <v>7992</v>
      </c>
      <c r="DG3405" s="24" t="s">
        <v>212</v>
      </c>
      <c r="DH3405" s="25">
        <v>6312.2401526070998</v>
      </c>
      <c r="DI3405" s="25">
        <v>3648.4956377890298</v>
      </c>
      <c r="DJ3405" s="25">
        <v>117.184767918658</v>
      </c>
      <c r="DK3405" s="25"/>
      <c r="DL3405" s="25">
        <v>4838</v>
      </c>
      <c r="DM3405" s="25">
        <v>1362.105828</v>
      </c>
      <c r="DN3405" s="25"/>
      <c r="DO3405" s="25">
        <v>190.82547757</v>
      </c>
      <c r="DP3405" s="25">
        <v>5063.9542377980497</v>
      </c>
      <c r="DQ3405" s="25">
        <v>3369.9416913518298</v>
      </c>
      <c r="DR3405" s="25">
        <v>6460.8523036471297</v>
      </c>
      <c r="DS3405" s="25">
        <v>2890.8678077937998</v>
      </c>
      <c r="DT3405" s="25">
        <v>2046.9121733005099</v>
      </c>
      <c r="DU3405" s="25">
        <v>8887.5428486012897</v>
      </c>
      <c r="DV3405" s="25">
        <v>20195.375662616399</v>
      </c>
      <c r="DW3405" s="25"/>
      <c r="DX3405" s="25">
        <v>4235.1605971999697</v>
      </c>
      <c r="DY3405" s="25"/>
      <c r="DZ3405" s="25">
        <v>26765.697845721501</v>
      </c>
      <c r="EA3405" s="25"/>
      <c r="EB3405" s="25"/>
      <c r="EC3405" s="25">
        <v>3207.8701777169299</v>
      </c>
      <c r="ED3405" s="25">
        <v>3648.4956377890298</v>
      </c>
      <c r="EE3405" s="25">
        <v>1520</v>
      </c>
    </row>
    <row r="3406" spans="110:135" x14ac:dyDescent="0.2">
      <c r="DF3406" s="24" t="s">
        <v>8153</v>
      </c>
      <c r="DG3406" s="24" t="s">
        <v>274</v>
      </c>
      <c r="DH3406" s="25">
        <v>5969.1798565634399</v>
      </c>
      <c r="DI3406" s="25">
        <v>3648.8354757099701</v>
      </c>
      <c r="DJ3406" s="25">
        <v>112.47631408364801</v>
      </c>
      <c r="DK3406" s="25"/>
      <c r="DL3406" s="25">
        <v>3852</v>
      </c>
      <c r="DM3406" s="25">
        <v>2381.9653720000001</v>
      </c>
      <c r="DN3406" s="25">
        <v>21923.166300000001</v>
      </c>
      <c r="DO3406" s="25">
        <v>2584.4193842999998</v>
      </c>
      <c r="DP3406" s="25">
        <v>1541.2632497858101</v>
      </c>
      <c r="DQ3406" s="25">
        <v>4248.7729180759698</v>
      </c>
      <c r="DR3406" s="25"/>
      <c r="DS3406" s="25">
        <v>3445.6709514199301</v>
      </c>
      <c r="DT3406" s="25"/>
      <c r="DU3406" s="25">
        <v>7776.1806769257901</v>
      </c>
      <c r="DV3406" s="25"/>
      <c r="DW3406" s="25"/>
      <c r="DX3406" s="25"/>
      <c r="DY3406" s="25"/>
      <c r="DZ3406" s="25"/>
      <c r="EA3406" s="25"/>
      <c r="EB3406" s="25"/>
      <c r="EC3406" s="25"/>
      <c r="ED3406" s="25"/>
      <c r="EE3406" s="25"/>
    </row>
    <row r="3407" spans="110:135" x14ac:dyDescent="0.2">
      <c r="DF3407" s="24" t="s">
        <v>7602</v>
      </c>
      <c r="DG3407" s="24" t="s">
        <v>212</v>
      </c>
      <c r="DH3407" s="25">
        <v>5266.5086340088301</v>
      </c>
      <c r="DI3407" s="25">
        <v>3654.6394627357199</v>
      </c>
      <c r="DJ3407" s="25">
        <v>95.141040979578094</v>
      </c>
      <c r="DK3407" s="25"/>
      <c r="DL3407" s="25">
        <v>18190</v>
      </c>
      <c r="DM3407" s="25">
        <v>1977.8441419999999</v>
      </c>
      <c r="DN3407" s="25">
        <v>2178.5536339999999</v>
      </c>
      <c r="DO3407" s="25"/>
      <c r="DP3407" s="25">
        <v>8450.5150647789906</v>
      </c>
      <c r="DQ3407" s="25">
        <v>3370.43798260638</v>
      </c>
      <c r="DR3407" s="25">
        <v>4432.90412114224</v>
      </c>
      <c r="DS3407" s="25">
        <v>5967.5347020831096</v>
      </c>
      <c r="DT3407" s="25">
        <v>15016.4849823038</v>
      </c>
      <c r="DU3407" s="25">
        <v>1491.4835571710701</v>
      </c>
      <c r="DV3407" s="25">
        <v>2942.0329739662802</v>
      </c>
      <c r="DW3407" s="25"/>
      <c r="DX3407" s="25">
        <v>3654.6394627357199</v>
      </c>
      <c r="DY3407" s="25"/>
      <c r="DZ3407" s="25">
        <v>2997.8391611820598</v>
      </c>
      <c r="EA3407" s="25"/>
      <c r="EB3407" s="25"/>
      <c r="EC3407" s="25">
        <v>3853.9040321662701</v>
      </c>
      <c r="ED3407" s="25">
        <v>4023.45569399648</v>
      </c>
      <c r="EE3407" s="25">
        <v>450</v>
      </c>
    </row>
    <row r="3408" spans="110:135" x14ac:dyDescent="0.2">
      <c r="DF3408" s="24" t="s">
        <v>7189</v>
      </c>
      <c r="DG3408" s="24" t="s">
        <v>212</v>
      </c>
      <c r="DH3408" s="25">
        <v>4790.2536587019304</v>
      </c>
      <c r="DI3408" s="25">
        <v>3655.0600102459198</v>
      </c>
      <c r="DJ3408" s="25">
        <v>72.008318985811002</v>
      </c>
      <c r="DK3408" s="25"/>
      <c r="DL3408" s="25">
        <v>3612</v>
      </c>
      <c r="DM3408" s="25">
        <v>2885.499824</v>
      </c>
      <c r="DN3408" s="25"/>
      <c r="DO3408" s="25"/>
      <c r="DP3408" s="25">
        <v>1823.5594176536099</v>
      </c>
      <c r="DQ3408" s="25">
        <v>11547.3887915797</v>
      </c>
      <c r="DR3408" s="25">
        <v>2864.52790438891</v>
      </c>
      <c r="DS3408" s="25">
        <v>3082.51961209096</v>
      </c>
      <c r="DT3408" s="25"/>
      <c r="DU3408" s="25">
        <v>14576.342142109699</v>
      </c>
      <c r="DV3408" s="25">
        <v>2095.8440268455902</v>
      </c>
      <c r="DW3408" s="25">
        <v>2635.57782890206</v>
      </c>
      <c r="DX3408" s="25">
        <v>4858.1909825694001</v>
      </c>
      <c r="DY3408" s="25">
        <v>4209.2762838035596</v>
      </c>
      <c r="DZ3408" s="25">
        <v>3698.12002049184</v>
      </c>
      <c r="EA3408" s="25"/>
      <c r="EB3408" s="25">
        <v>4325.1642671108202</v>
      </c>
      <c r="EC3408" s="25">
        <v>5235.8333190176299</v>
      </c>
      <c r="ED3408" s="25">
        <v>5754.2141186670597</v>
      </c>
      <c r="EE3408" s="25">
        <v>3440</v>
      </c>
    </row>
    <row r="3409" spans="110:135" x14ac:dyDescent="0.2">
      <c r="DF3409" s="24" t="s">
        <v>8013</v>
      </c>
      <c r="DG3409" s="24" t="s">
        <v>212</v>
      </c>
      <c r="DH3409" s="25">
        <v>5296.6598106441397</v>
      </c>
      <c r="DI3409" s="25">
        <v>3655.6520061803299</v>
      </c>
      <c r="DJ3409" s="25">
        <v>109.18825052260701</v>
      </c>
      <c r="DK3409" s="25"/>
      <c r="DL3409" s="25">
        <v>3299</v>
      </c>
      <c r="DM3409" s="25">
        <v>1213.9904220000001</v>
      </c>
      <c r="DN3409" s="25">
        <v>27189.074049999999</v>
      </c>
      <c r="DO3409" s="25"/>
      <c r="DP3409" s="25">
        <v>4313.5672106365901</v>
      </c>
      <c r="DQ3409" s="25">
        <v>5389.5476751050201</v>
      </c>
      <c r="DR3409" s="25">
        <v>3128.9975963614902</v>
      </c>
      <c r="DS3409" s="25">
        <v>5310.3840969120502</v>
      </c>
      <c r="DT3409" s="25"/>
      <c r="DU3409" s="25">
        <v>6388.7811557990999</v>
      </c>
      <c r="DV3409" s="25">
        <v>5353.5020906223399</v>
      </c>
      <c r="DW3409" s="25">
        <v>3370.9134408346599</v>
      </c>
      <c r="DX3409" s="25">
        <v>3655.6520061803299</v>
      </c>
      <c r="DY3409" s="25">
        <v>2695.4959816116102</v>
      </c>
      <c r="DZ3409" s="25">
        <v>3840.4605037793399</v>
      </c>
      <c r="EA3409" s="25"/>
      <c r="EB3409" s="25">
        <v>3545.9891394545898</v>
      </c>
      <c r="EC3409" s="25">
        <v>2666.7939588863501</v>
      </c>
      <c r="ED3409" s="25">
        <v>3551.0674527668798</v>
      </c>
      <c r="EE3409" s="25">
        <v>5130</v>
      </c>
    </row>
    <row r="3410" spans="110:135" x14ac:dyDescent="0.2">
      <c r="DF3410" s="24" t="s">
        <v>6416</v>
      </c>
      <c r="DG3410" s="24" t="s">
        <v>212</v>
      </c>
      <c r="DH3410" s="25">
        <v>3452.3214857131002</v>
      </c>
      <c r="DI3410" s="25">
        <v>3656.4558502774098</v>
      </c>
      <c r="DJ3410" s="25">
        <v>48.323902323594702</v>
      </c>
      <c r="DK3410" s="25"/>
      <c r="DL3410" s="25">
        <v>3469</v>
      </c>
      <c r="DM3410" s="25">
        <v>722.0645045</v>
      </c>
      <c r="DN3410" s="25">
        <v>1148.054511</v>
      </c>
      <c r="DO3410" s="25">
        <v>4527.2853782000002</v>
      </c>
      <c r="DP3410" s="25">
        <v>1873.83333458532</v>
      </c>
      <c r="DQ3410" s="25">
        <v>1306.3107122187901</v>
      </c>
      <c r="DR3410" s="25">
        <v>2632.1712849180299</v>
      </c>
      <c r="DS3410" s="25">
        <v>1336.2612658528999</v>
      </c>
      <c r="DT3410" s="25"/>
      <c r="DU3410" s="25">
        <v>6305.5090609776098</v>
      </c>
      <c r="DV3410" s="25">
        <v>5631.4597744206003</v>
      </c>
      <c r="DW3410" s="25">
        <v>4546.1423174606598</v>
      </c>
      <c r="DX3410" s="25">
        <v>4809.72646235908</v>
      </c>
      <c r="DY3410" s="25">
        <v>4626.1941098764</v>
      </c>
      <c r="DZ3410" s="25">
        <v>4017.91122473935</v>
      </c>
      <c r="EA3410" s="25"/>
      <c r="EB3410" s="25">
        <v>3843.9117005548201</v>
      </c>
      <c r="EC3410" s="25">
        <v>2755.3811359923102</v>
      </c>
      <c r="ED3410" s="25">
        <v>3440.56996517999</v>
      </c>
      <c r="EE3410" s="25">
        <v>5150</v>
      </c>
    </row>
    <row r="3411" spans="110:135" x14ac:dyDescent="0.2">
      <c r="DF3411" s="24" t="s">
        <v>8086</v>
      </c>
      <c r="DG3411" s="24" t="s">
        <v>212</v>
      </c>
      <c r="DH3411" s="25">
        <v>6181.2294549775497</v>
      </c>
      <c r="DI3411" s="25">
        <v>3658.1613417774902</v>
      </c>
      <c r="DJ3411" s="25">
        <v>95.956527783839604</v>
      </c>
      <c r="DK3411" s="25"/>
      <c r="DL3411" s="25">
        <v>2675</v>
      </c>
      <c r="DM3411" s="25">
        <v>246.2986172</v>
      </c>
      <c r="DN3411" s="25"/>
      <c r="DO3411" s="25"/>
      <c r="DP3411" s="25">
        <v>1407.1928886456401</v>
      </c>
      <c r="DQ3411" s="25"/>
      <c r="DR3411" s="25">
        <v>1274.3853794705601</v>
      </c>
      <c r="DS3411" s="25">
        <v>2095.16663065885</v>
      </c>
      <c r="DT3411" s="25"/>
      <c r="DU3411" s="25">
        <v>880.33341062331897</v>
      </c>
      <c r="DV3411" s="25">
        <v>9445.76432159264</v>
      </c>
      <c r="DW3411" s="25">
        <v>4641.3226835549704</v>
      </c>
      <c r="DX3411" s="25">
        <v>6111.74416549948</v>
      </c>
      <c r="DY3411" s="25">
        <v>20291.2641280383</v>
      </c>
      <c r="DZ3411" s="25">
        <v>11422.626617030201</v>
      </c>
      <c r="EA3411" s="25">
        <v>1765.84927812001</v>
      </c>
      <c r="EB3411" s="25">
        <v>10375.152851643499</v>
      </c>
      <c r="EC3411" s="25">
        <v>12310.707591358199</v>
      </c>
      <c r="ED3411" s="25">
        <v>13019.8627162051</v>
      </c>
      <c r="EE3411" s="25">
        <v>937</v>
      </c>
    </row>
    <row r="3412" spans="110:135" x14ac:dyDescent="0.2">
      <c r="DF3412" s="24" t="s">
        <v>8679</v>
      </c>
      <c r="DG3412" s="24" t="s">
        <v>212</v>
      </c>
      <c r="DH3412" s="25">
        <v>7077.5791531812602</v>
      </c>
      <c r="DI3412" s="25">
        <v>3660.13129766473</v>
      </c>
      <c r="DJ3412" s="25">
        <v>205.73935853028399</v>
      </c>
      <c r="DK3412" s="25"/>
      <c r="DL3412" s="25">
        <v>57421</v>
      </c>
      <c r="DM3412" s="25">
        <v>718.97275850000005</v>
      </c>
      <c r="DN3412" s="25"/>
      <c r="DO3412" s="25"/>
      <c r="DP3412" s="25">
        <v>3115.3306182054198</v>
      </c>
      <c r="DQ3412" s="25">
        <v>2389.9604169342801</v>
      </c>
      <c r="DR3412" s="25"/>
      <c r="DS3412" s="25">
        <v>1546.1194286263501</v>
      </c>
      <c r="DT3412" s="25"/>
      <c r="DU3412" s="25">
        <v>3892.20624419979</v>
      </c>
      <c r="DV3412" s="25">
        <v>3428.05635112967</v>
      </c>
      <c r="DW3412" s="25">
        <v>4386.2075736082397</v>
      </c>
      <c r="DX3412" s="25">
        <v>4813.8997493834604</v>
      </c>
      <c r="DY3412" s="25">
        <v>4787.3915463824096</v>
      </c>
      <c r="DZ3412" s="25">
        <v>4938.7070458755597</v>
      </c>
      <c r="EA3412" s="25"/>
      <c r="EB3412" s="25">
        <v>4031.9413101719501</v>
      </c>
      <c r="EC3412" s="25">
        <v>2993.3151015205199</v>
      </c>
      <c r="ED3412" s="25"/>
      <c r="EE3412" s="25">
        <v>623</v>
      </c>
    </row>
    <row r="3413" spans="110:135" x14ac:dyDescent="0.2">
      <c r="DF3413" s="24" t="s">
        <v>7979</v>
      </c>
      <c r="DG3413" s="24" t="s">
        <v>212</v>
      </c>
      <c r="DH3413" s="25">
        <v>5352.2929421576</v>
      </c>
      <c r="DI3413" s="25">
        <v>3662.3118852246598</v>
      </c>
      <c r="DJ3413" s="25">
        <v>86.986514502711103</v>
      </c>
      <c r="DK3413" s="25">
        <v>1468</v>
      </c>
      <c r="DL3413" s="25">
        <v>6848</v>
      </c>
      <c r="DM3413" s="25">
        <v>1356.629179</v>
      </c>
      <c r="DN3413" s="25">
        <v>1625.56358</v>
      </c>
      <c r="DO3413" s="25">
        <v>2561.8701823000001</v>
      </c>
      <c r="DP3413" s="25">
        <v>8939.7623287729803</v>
      </c>
      <c r="DQ3413" s="25">
        <v>4454.4516670211897</v>
      </c>
      <c r="DR3413" s="25">
        <v>6349.0495980490696</v>
      </c>
      <c r="DS3413" s="25">
        <v>8883.2725466298998</v>
      </c>
      <c r="DT3413" s="25">
        <v>7480.5297351772797</v>
      </c>
      <c r="DU3413" s="25">
        <v>7615.6031818705696</v>
      </c>
      <c r="DV3413" s="25">
        <v>3662.3118852246598</v>
      </c>
      <c r="DW3413" s="25">
        <v>2201.6123624679799</v>
      </c>
      <c r="DX3413" s="25"/>
      <c r="DY3413" s="25">
        <v>2320.0445640753001</v>
      </c>
      <c r="DZ3413" s="25">
        <v>2637.7646068159202</v>
      </c>
      <c r="EA3413" s="25"/>
      <c r="EB3413" s="25"/>
      <c r="EC3413" s="25">
        <v>2484.5145992743801</v>
      </c>
      <c r="ED3413" s="25"/>
      <c r="EE3413" s="25">
        <v>20100</v>
      </c>
    </row>
    <row r="3414" spans="110:135" x14ac:dyDescent="0.2">
      <c r="DF3414" s="24" t="s">
        <v>6603</v>
      </c>
      <c r="DG3414" s="24" t="s">
        <v>212</v>
      </c>
      <c r="DH3414" s="25">
        <v>3922.1971144393601</v>
      </c>
      <c r="DI3414" s="25">
        <v>3662.7308831528399</v>
      </c>
      <c r="DJ3414" s="25">
        <v>48.544179736765898</v>
      </c>
      <c r="DK3414" s="25"/>
      <c r="DL3414" s="25">
        <v>5542</v>
      </c>
      <c r="DM3414" s="25">
        <v>660.57639129999995</v>
      </c>
      <c r="DN3414" s="25">
        <v>1468.9951840000001</v>
      </c>
      <c r="DO3414" s="25">
        <v>6019.6117968999997</v>
      </c>
      <c r="DP3414" s="25">
        <v>3276.1609255040898</v>
      </c>
      <c r="DQ3414" s="25"/>
      <c r="DR3414" s="25">
        <v>5482.5679762494601</v>
      </c>
      <c r="DS3414" s="25">
        <v>4401.2904445530103</v>
      </c>
      <c r="DT3414" s="25"/>
      <c r="DU3414" s="25">
        <v>6865.2375950245596</v>
      </c>
      <c r="DV3414" s="25">
        <v>3207.2588038151198</v>
      </c>
      <c r="DW3414" s="25">
        <v>2549.5231191890002</v>
      </c>
      <c r="DX3414" s="25"/>
      <c r="DY3414" s="25">
        <v>3536.4759321542401</v>
      </c>
      <c r="DZ3414" s="25">
        <v>3788.98583415144</v>
      </c>
      <c r="EA3414" s="25"/>
      <c r="EB3414" s="25"/>
      <c r="EC3414" s="25">
        <v>1922.07559931008</v>
      </c>
      <c r="ED3414" s="25"/>
      <c r="EE3414" s="25">
        <v>6190</v>
      </c>
    </row>
    <row r="3415" spans="110:135" x14ac:dyDescent="0.2">
      <c r="DF3415" s="24" t="s">
        <v>6260</v>
      </c>
      <c r="DG3415" s="24" t="s">
        <v>212</v>
      </c>
      <c r="DH3415" s="25">
        <v>3680.4048057152199</v>
      </c>
      <c r="DI3415" s="25">
        <v>3665.9759520805601</v>
      </c>
      <c r="DJ3415" s="25">
        <v>50.193699089125701</v>
      </c>
      <c r="DK3415" s="25"/>
      <c r="DL3415" s="25">
        <v>4141</v>
      </c>
      <c r="DM3415" s="25">
        <v>1003.942059</v>
      </c>
      <c r="DN3415" s="25"/>
      <c r="DO3415" s="25"/>
      <c r="DP3415" s="25">
        <v>2789.7178144588202</v>
      </c>
      <c r="DQ3415" s="25">
        <v>4377.04179581682</v>
      </c>
      <c r="DR3415" s="25">
        <v>1194.0688942243701</v>
      </c>
      <c r="DS3415" s="25">
        <v>4809.0653480371202</v>
      </c>
      <c r="DT3415" s="25">
        <v>5462.0945734871702</v>
      </c>
      <c r="DU3415" s="25">
        <v>8052.8434818846099</v>
      </c>
      <c r="DV3415" s="25">
        <v>2771.3196018068402</v>
      </c>
      <c r="DW3415" s="25">
        <v>3712.92010954543</v>
      </c>
      <c r="DX3415" s="25"/>
      <c r="DY3415" s="25">
        <v>3454.7022815834898</v>
      </c>
      <c r="DZ3415" s="25">
        <v>3665.9759520805601</v>
      </c>
      <c r="EA3415" s="25"/>
      <c r="EB3415" s="25"/>
      <c r="EC3415" s="25">
        <v>3636.2882932900202</v>
      </c>
      <c r="ED3415" s="25">
        <v>5035.0918805131096</v>
      </c>
      <c r="EE3415" s="25">
        <v>1100</v>
      </c>
    </row>
    <row r="3416" spans="110:135" x14ac:dyDescent="0.2">
      <c r="DF3416" s="24" t="s">
        <v>7554</v>
      </c>
      <c r="DG3416" s="24" t="s">
        <v>212</v>
      </c>
      <c r="DH3416" s="25">
        <v>4591.9989613130701</v>
      </c>
      <c r="DI3416" s="25">
        <v>3666.5455653334302</v>
      </c>
      <c r="DJ3416" s="25">
        <v>95.255928550036401</v>
      </c>
      <c r="DK3416" s="25"/>
      <c r="DL3416" s="25">
        <v>19800</v>
      </c>
      <c r="DM3416" s="25">
        <v>1128.58565</v>
      </c>
      <c r="DN3416" s="25"/>
      <c r="DO3416" s="25">
        <v>2557.6518136</v>
      </c>
      <c r="DP3416" s="25">
        <v>5896.0768691944004</v>
      </c>
      <c r="DQ3416" s="25">
        <v>2982.1164629443001</v>
      </c>
      <c r="DR3416" s="25">
        <v>4446.7866598598202</v>
      </c>
      <c r="DS3416" s="25">
        <v>6749.5374186069002</v>
      </c>
      <c r="DT3416" s="25">
        <v>4825.8520869572003</v>
      </c>
      <c r="DU3416" s="25">
        <v>1987.9196732442799</v>
      </c>
      <c r="DV3416" s="25">
        <v>4642.9393600317999</v>
      </c>
      <c r="DW3416" s="25">
        <v>3487.64779117322</v>
      </c>
      <c r="DX3416" s="25">
        <v>3808.2157829114699</v>
      </c>
      <c r="DY3416" s="25">
        <v>2911.9682655071601</v>
      </c>
      <c r="DZ3416" s="25">
        <v>3524.8753477553801</v>
      </c>
      <c r="EA3416" s="25"/>
      <c r="EB3416" s="25"/>
      <c r="EC3416" s="25"/>
      <c r="ED3416" s="25">
        <v>4363.8101992232496</v>
      </c>
      <c r="EE3416" s="25">
        <v>358</v>
      </c>
    </row>
    <row r="3417" spans="110:135" x14ac:dyDescent="0.2">
      <c r="DF3417" s="24" t="s">
        <v>6985</v>
      </c>
      <c r="DG3417" s="24" t="s">
        <v>212</v>
      </c>
      <c r="DH3417" s="25">
        <v>4268.2176815852199</v>
      </c>
      <c r="DI3417" s="25">
        <v>3667.8429755440902</v>
      </c>
      <c r="DJ3417" s="25">
        <v>82.888571026732194</v>
      </c>
      <c r="DK3417" s="25"/>
      <c r="DL3417" s="25">
        <v>9312</v>
      </c>
      <c r="DM3417" s="25">
        <v>271.3176828</v>
      </c>
      <c r="DN3417" s="25"/>
      <c r="DO3417" s="25"/>
      <c r="DP3417" s="25">
        <v>3341.88536679462</v>
      </c>
      <c r="DQ3417" s="25"/>
      <c r="DR3417" s="25"/>
      <c r="DS3417" s="25">
        <v>1090.8741329152499</v>
      </c>
      <c r="DT3417" s="25">
        <v>11812.4660488585</v>
      </c>
      <c r="DU3417" s="25"/>
      <c r="DV3417" s="25">
        <v>3993.8005842935499</v>
      </c>
      <c r="DW3417" s="25"/>
      <c r="DX3417" s="25"/>
      <c r="DY3417" s="25">
        <v>2906.2124022755502</v>
      </c>
      <c r="DZ3417" s="25">
        <v>5375.6866329753302</v>
      </c>
      <c r="EA3417" s="25">
        <v>1594.5888283920301</v>
      </c>
      <c r="EB3417" s="25">
        <v>6526.04873468402</v>
      </c>
      <c r="EC3417" s="25">
        <v>4329.73176503374</v>
      </c>
      <c r="ED3417" s="25"/>
      <c r="EE3417" s="25">
        <v>664</v>
      </c>
    </row>
    <row r="3418" spans="110:135" x14ac:dyDescent="0.2">
      <c r="DF3418" s="24" t="s">
        <v>5691</v>
      </c>
      <c r="DG3418" s="24" t="s">
        <v>212</v>
      </c>
      <c r="DH3418" s="25">
        <v>3272.9363804049699</v>
      </c>
      <c r="DI3418" s="25">
        <v>3668.5833375367602</v>
      </c>
      <c r="DJ3418" s="25">
        <v>29.113873158262201</v>
      </c>
      <c r="DK3418" s="25"/>
      <c r="DL3418" s="25">
        <v>3883</v>
      </c>
      <c r="DM3418" s="25">
        <v>1088.4661410000001</v>
      </c>
      <c r="DN3418" s="25"/>
      <c r="DO3418" s="25"/>
      <c r="DP3418" s="25">
        <v>3028.64635092453</v>
      </c>
      <c r="DQ3418" s="25">
        <v>3887.6417029318</v>
      </c>
      <c r="DR3418" s="25">
        <v>3837.8856073840502</v>
      </c>
      <c r="DS3418" s="25">
        <v>3775.3073299297998</v>
      </c>
      <c r="DT3418" s="25">
        <v>4575.7158424447898</v>
      </c>
      <c r="DU3418" s="25">
        <v>3993.1566674159199</v>
      </c>
      <c r="DV3418" s="25"/>
      <c r="DW3418" s="25">
        <v>3239.6357974753601</v>
      </c>
      <c r="DX3418" s="25"/>
      <c r="DY3418" s="25"/>
      <c r="DZ3418" s="25">
        <v>2091.5463744972499</v>
      </c>
      <c r="EA3418" s="25"/>
      <c r="EB3418" s="25"/>
      <c r="EC3418" s="25">
        <v>3668.5833375367602</v>
      </c>
      <c r="ED3418" s="25">
        <v>3188.58779372443</v>
      </c>
      <c r="EE3418" s="25">
        <v>2290</v>
      </c>
    </row>
    <row r="3419" spans="110:135" x14ac:dyDescent="0.2">
      <c r="DF3419" s="24" t="s">
        <v>7352</v>
      </c>
      <c r="DG3419" s="24" t="s">
        <v>212</v>
      </c>
      <c r="DH3419" s="25">
        <v>4271.9644718629297</v>
      </c>
      <c r="DI3419" s="25">
        <v>3668.5833375367602</v>
      </c>
      <c r="DJ3419" s="25">
        <v>57.511836933581101</v>
      </c>
      <c r="DK3419" s="25"/>
      <c r="DL3419" s="25">
        <v>11066</v>
      </c>
      <c r="DM3419" s="25">
        <v>1749.6377010000001</v>
      </c>
      <c r="DN3419" s="25"/>
      <c r="DO3419" s="25">
        <v>1674.9932563</v>
      </c>
      <c r="DP3419" s="25">
        <v>3949.3625125137501</v>
      </c>
      <c r="DQ3419" s="25"/>
      <c r="DR3419" s="25">
        <v>2681.7202517943001</v>
      </c>
      <c r="DS3419" s="25">
        <v>6774.6270787827098</v>
      </c>
      <c r="DT3419" s="25">
        <v>8162.3543449778599</v>
      </c>
      <c r="DU3419" s="25">
        <v>2584.0309397006299</v>
      </c>
      <c r="DV3419" s="25">
        <v>4234.1328698258903</v>
      </c>
      <c r="DW3419" s="25">
        <v>3053.7547003865998</v>
      </c>
      <c r="DX3419" s="25">
        <v>6126.0740539099297</v>
      </c>
      <c r="DY3419" s="25">
        <v>2715.2389836666998</v>
      </c>
      <c r="DZ3419" s="25">
        <v>3213.01884757376</v>
      </c>
      <c r="EA3419" s="25">
        <v>3105.1540824038402</v>
      </c>
      <c r="EB3419" s="25">
        <v>4005.15046554017</v>
      </c>
      <c r="EC3419" s="25">
        <v>3668.5833375367602</v>
      </c>
      <c r="ED3419" s="25">
        <v>3859.56259575692</v>
      </c>
      <c r="EE3419" s="25"/>
    </row>
    <row r="3420" spans="110:135" x14ac:dyDescent="0.2">
      <c r="DF3420" s="24" t="s">
        <v>6518</v>
      </c>
      <c r="DG3420" s="24" t="s">
        <v>274</v>
      </c>
      <c r="DH3420" s="25">
        <v>3586.9516248140499</v>
      </c>
      <c r="DI3420" s="25">
        <v>3669.4623959359101</v>
      </c>
      <c r="DJ3420" s="25">
        <v>29.771695040992899</v>
      </c>
      <c r="DK3420" s="25">
        <v>3380</v>
      </c>
      <c r="DL3420" s="25">
        <v>5646</v>
      </c>
      <c r="DM3420" s="25">
        <v>4265.4692779999996</v>
      </c>
      <c r="DN3420" s="25"/>
      <c r="DO3420" s="25"/>
      <c r="DP3420" s="25">
        <v>2710.08037811124</v>
      </c>
      <c r="DQ3420" s="25"/>
      <c r="DR3420" s="25">
        <v>3922.2897541208199</v>
      </c>
      <c r="DS3420" s="25">
        <v>2545.0954319686298</v>
      </c>
      <c r="DT3420" s="25">
        <v>5512.6058315431901</v>
      </c>
      <c r="DU3420" s="25">
        <v>3914.9240013378399</v>
      </c>
      <c r="DV3420" s="25"/>
      <c r="DW3420" s="25">
        <v>2479.5352567282798</v>
      </c>
      <c r="DX3420" s="25">
        <v>4249.5438665500396</v>
      </c>
      <c r="DY3420" s="25">
        <v>2746.3444408710202</v>
      </c>
      <c r="DZ3420" s="25">
        <v>2596.6177777138601</v>
      </c>
      <c r="EA3420" s="25"/>
      <c r="EB3420" s="25"/>
      <c r="EC3420" s="25">
        <v>2196.3059593299399</v>
      </c>
      <c r="ED3420" s="25">
        <v>3669.4623959359101</v>
      </c>
      <c r="EE3420" s="25">
        <v>3970</v>
      </c>
    </row>
    <row r="3421" spans="110:135" x14ac:dyDescent="0.2">
      <c r="DF3421" s="24" t="s">
        <v>7916</v>
      </c>
      <c r="DG3421" s="24" t="s">
        <v>212</v>
      </c>
      <c r="DH3421" s="25">
        <v>6150.4098016801199</v>
      </c>
      <c r="DI3421" s="25">
        <v>3670</v>
      </c>
      <c r="DJ3421" s="25">
        <v>112.625646991075</v>
      </c>
      <c r="DK3421" s="25"/>
      <c r="DL3421" s="25">
        <v>25008</v>
      </c>
      <c r="DM3421" s="25">
        <v>341.90694259999998</v>
      </c>
      <c r="DN3421" s="25"/>
      <c r="DO3421" s="25"/>
      <c r="DP3421" s="25">
        <v>1266.04570196288</v>
      </c>
      <c r="DQ3421" s="25"/>
      <c r="DR3421" s="25">
        <v>5944.2926589308499</v>
      </c>
      <c r="DS3421" s="25">
        <v>5093.6485678926501</v>
      </c>
      <c r="DT3421" s="25">
        <v>16814.189760770099</v>
      </c>
      <c r="DU3421" s="25">
        <v>4225.4007621157098</v>
      </c>
      <c r="DV3421" s="25"/>
      <c r="DW3421" s="25"/>
      <c r="DX3421" s="25"/>
      <c r="DY3421" s="25">
        <v>3304.6854471862298</v>
      </c>
      <c r="DZ3421" s="25">
        <v>3574.9429305550698</v>
      </c>
      <c r="EA3421" s="25"/>
      <c r="EB3421" s="25">
        <v>4973.7286406571702</v>
      </c>
      <c r="EC3421" s="25">
        <v>2549.8982154464602</v>
      </c>
      <c r="ED3421" s="25">
        <v>3188.58779372443</v>
      </c>
      <c r="EE3421" s="25">
        <v>3670</v>
      </c>
    </row>
    <row r="3422" spans="110:135" x14ac:dyDescent="0.2">
      <c r="DF3422" s="24" t="s">
        <v>7397</v>
      </c>
      <c r="DG3422" s="24" t="s">
        <v>212</v>
      </c>
      <c r="DH3422" s="25">
        <v>4873.0274219579696</v>
      </c>
      <c r="DI3422" s="25">
        <v>3675.3189534069702</v>
      </c>
      <c r="DJ3422" s="25">
        <v>83.996811694156506</v>
      </c>
      <c r="DK3422" s="25"/>
      <c r="DL3422" s="25">
        <v>4006</v>
      </c>
      <c r="DM3422" s="25">
        <v>4208.5096489999996</v>
      </c>
      <c r="DN3422" s="25">
        <v>5399.634693</v>
      </c>
      <c r="DO3422" s="25">
        <v>2012.2781626999999</v>
      </c>
      <c r="DP3422" s="25">
        <v>8669.4118761024492</v>
      </c>
      <c r="DQ3422" s="25">
        <v>7017.0894476373496</v>
      </c>
      <c r="DR3422" s="25">
        <v>4724.8125337384699</v>
      </c>
      <c r="DS3422" s="25">
        <v>5580.0927312587201</v>
      </c>
      <c r="DT3422" s="25">
        <v>2131.5823933809302</v>
      </c>
      <c r="DU3422" s="25">
        <v>18403.720234476899</v>
      </c>
      <c r="DV3422" s="25">
        <v>3019.72230699893</v>
      </c>
      <c r="DW3422" s="25">
        <v>2548.5484558451799</v>
      </c>
      <c r="DX3422" s="25"/>
      <c r="DY3422" s="25"/>
      <c r="DZ3422" s="25">
        <v>2878.7318775478898</v>
      </c>
      <c r="EA3422" s="25"/>
      <c r="EB3422" s="25"/>
      <c r="EC3422" s="25">
        <v>2073.6664828267299</v>
      </c>
      <c r="ED3422" s="25">
        <v>3344.6379068139399</v>
      </c>
      <c r="EE3422" s="25">
        <v>1950</v>
      </c>
    </row>
    <row r="3423" spans="110:135" x14ac:dyDescent="0.2">
      <c r="DF3423" s="24" t="s">
        <v>9176</v>
      </c>
      <c r="DG3423" s="24" t="s">
        <v>212</v>
      </c>
      <c r="DH3423" s="25">
        <v>7298.6446898417598</v>
      </c>
      <c r="DI3423" s="25">
        <v>3679.4421177930599</v>
      </c>
      <c r="DJ3423" s="25">
        <v>96.487686689845205</v>
      </c>
      <c r="DK3423" s="25">
        <v>564</v>
      </c>
      <c r="DL3423" s="25">
        <v>3301</v>
      </c>
      <c r="DM3423" s="25">
        <v>2285.690165</v>
      </c>
      <c r="DN3423" s="25"/>
      <c r="DO3423" s="25"/>
      <c r="DP3423" s="25">
        <v>19480.0384405982</v>
      </c>
      <c r="DQ3423" s="25">
        <v>16512.441752245399</v>
      </c>
      <c r="DR3423" s="25">
        <v>18082.255292176302</v>
      </c>
      <c r="DS3423" s="25">
        <v>11630.831738107099</v>
      </c>
      <c r="DT3423" s="25"/>
      <c r="DU3423" s="25">
        <v>4450.0111373153604</v>
      </c>
      <c r="DV3423" s="25">
        <v>2695.6507734260199</v>
      </c>
      <c r="DW3423" s="25">
        <v>2570.9841758914499</v>
      </c>
      <c r="DX3423" s="25"/>
      <c r="DY3423" s="25"/>
      <c r="DZ3423" s="25">
        <v>1952.94856775527</v>
      </c>
      <c r="EA3423" s="25"/>
      <c r="EB3423" s="25"/>
      <c r="EC3423" s="25">
        <v>4057.8842355861102</v>
      </c>
      <c r="ED3423" s="25"/>
      <c r="EE3423" s="25"/>
    </row>
    <row r="3424" spans="110:135" x14ac:dyDescent="0.2">
      <c r="DF3424" s="24" t="s">
        <v>7485</v>
      </c>
      <c r="DG3424" s="24" t="s">
        <v>212</v>
      </c>
      <c r="DH3424" s="25">
        <v>5096.7393284945601</v>
      </c>
      <c r="DI3424" s="25">
        <v>3680.22634500814</v>
      </c>
      <c r="DJ3424" s="25">
        <v>69.189646077382093</v>
      </c>
      <c r="DK3424" s="25">
        <v>1663</v>
      </c>
      <c r="DL3424" s="25">
        <v>8611</v>
      </c>
      <c r="DM3424" s="25">
        <v>2223.9789129999999</v>
      </c>
      <c r="DN3424" s="25"/>
      <c r="DO3424" s="25"/>
      <c r="DP3424" s="25">
        <v>7296.35998489335</v>
      </c>
      <c r="DQ3424" s="25">
        <v>4158.7530468008199</v>
      </c>
      <c r="DR3424" s="25">
        <v>8976.4099412425294</v>
      </c>
      <c r="DS3424" s="25">
        <v>3201.6996432154601</v>
      </c>
      <c r="DT3424" s="25">
        <v>3148.3562302749501</v>
      </c>
      <c r="DU3424" s="25">
        <v>12455.809688646799</v>
      </c>
      <c r="DV3424" s="25"/>
      <c r="DW3424" s="25">
        <v>1156.7956858361699</v>
      </c>
      <c r="DX3424" s="25"/>
      <c r="DY3424" s="25">
        <v>2972.5953507643899</v>
      </c>
      <c r="DZ3424" s="25">
        <v>1690.0851775906799</v>
      </c>
      <c r="EA3424" s="25">
        <v>2619.3217030713399</v>
      </c>
      <c r="EB3424" s="25"/>
      <c r="EC3424" s="25">
        <v>5078.1632943210998</v>
      </c>
      <c r="ED3424" s="25">
        <v>10925.500596255401</v>
      </c>
      <c r="EE3424" s="25">
        <v>5370</v>
      </c>
    </row>
    <row r="3425" spans="110:135" x14ac:dyDescent="0.2">
      <c r="DF3425" s="24" t="s">
        <v>6955</v>
      </c>
      <c r="DG3425" s="24" t="s">
        <v>212</v>
      </c>
      <c r="DH3425" s="25">
        <v>4429.47990868529</v>
      </c>
      <c r="DI3425" s="25">
        <v>3682.2754967964502</v>
      </c>
      <c r="DJ3425" s="25">
        <v>71.699328997873096</v>
      </c>
      <c r="DK3425" s="25">
        <v>283</v>
      </c>
      <c r="DL3425" s="25">
        <v>4088</v>
      </c>
      <c r="DM3425" s="25">
        <v>1355.115808</v>
      </c>
      <c r="DN3425" s="25"/>
      <c r="DO3425" s="25">
        <v>888.43381327999998</v>
      </c>
      <c r="DP3425" s="25">
        <v>8337.0223064438997</v>
      </c>
      <c r="DQ3425" s="25">
        <v>7442.6006836897304</v>
      </c>
      <c r="DR3425" s="25">
        <v>8354.4009948677794</v>
      </c>
      <c r="DS3425" s="25">
        <v>9608.58367772356</v>
      </c>
      <c r="DT3425" s="25">
        <v>4444.4628966318896</v>
      </c>
      <c r="DU3425" s="25">
        <v>7377.7020375316097</v>
      </c>
      <c r="DV3425" s="25">
        <v>2205.9595429157998</v>
      </c>
      <c r="DW3425" s="25"/>
      <c r="DX3425" s="25"/>
      <c r="DY3425" s="25"/>
      <c r="DZ3425" s="25">
        <v>1930.8859669169101</v>
      </c>
      <c r="EA3425" s="25"/>
      <c r="EB3425" s="25"/>
      <c r="EC3425" s="25"/>
      <c r="ED3425" s="25">
        <v>3276.5509935929099</v>
      </c>
      <c r="EE3425" s="25">
        <v>2420</v>
      </c>
    </row>
    <row r="3426" spans="110:135" x14ac:dyDescent="0.2">
      <c r="DF3426" s="24" t="s">
        <v>6529</v>
      </c>
      <c r="DG3426" s="24" t="s">
        <v>274</v>
      </c>
      <c r="DH3426" s="25">
        <v>3864.2157951935301</v>
      </c>
      <c r="DI3426" s="25">
        <v>3684.40106397418</v>
      </c>
      <c r="DJ3426" s="25">
        <v>54.238237765644399</v>
      </c>
      <c r="DK3426" s="25"/>
      <c r="DL3426" s="25">
        <v>2450</v>
      </c>
      <c r="DM3426" s="25">
        <v>3471.3745389999999</v>
      </c>
      <c r="DN3426" s="25"/>
      <c r="DO3426" s="25">
        <v>1182.0828072300001</v>
      </c>
      <c r="DP3426" s="25">
        <v>4057.4752761016098</v>
      </c>
      <c r="DQ3426" s="25">
        <v>2860.57910608472</v>
      </c>
      <c r="DR3426" s="25">
        <v>3069.9335233629799</v>
      </c>
      <c r="DS3426" s="25">
        <v>2831.6306954628699</v>
      </c>
      <c r="DT3426" s="25">
        <v>4785.06176153655</v>
      </c>
      <c r="DU3426" s="25">
        <v>10781.548152085001</v>
      </c>
      <c r="DV3426" s="25">
        <v>3145.3140944090701</v>
      </c>
      <c r="DW3426" s="25">
        <v>3897.4275889483702</v>
      </c>
      <c r="DX3426" s="25">
        <v>4024.6593771734001</v>
      </c>
      <c r="DY3426" s="25">
        <v>4225.2307065864798</v>
      </c>
      <c r="DZ3426" s="25">
        <v>4694.5472638708698</v>
      </c>
      <c r="EA3426" s="25"/>
      <c r="EB3426" s="25">
        <v>3933.5943721137801</v>
      </c>
      <c r="EC3426" s="25">
        <v>2518.4505048157098</v>
      </c>
      <c r="ED3426" s="25">
        <v>6126.9745447021596</v>
      </c>
      <c r="EE3426" s="25">
        <v>1500</v>
      </c>
    </row>
    <row r="3427" spans="110:135" x14ac:dyDescent="0.2">
      <c r="DF3427" s="24" t="s">
        <v>6802</v>
      </c>
      <c r="DG3427" s="24" t="s">
        <v>212</v>
      </c>
      <c r="DH3427" s="25">
        <v>3630.96096080292</v>
      </c>
      <c r="DI3427" s="25">
        <v>3686.42525550143</v>
      </c>
      <c r="DJ3427" s="25">
        <v>35.385257290622903</v>
      </c>
      <c r="DK3427" s="25"/>
      <c r="DL3427" s="25">
        <v>2560</v>
      </c>
      <c r="DM3427" s="25">
        <v>2974.3441229999999</v>
      </c>
      <c r="DN3427" s="25"/>
      <c r="DO3427" s="25">
        <v>1049.4644371899999</v>
      </c>
      <c r="DP3427" s="25">
        <v>2284.0407252323698</v>
      </c>
      <c r="DQ3427" s="25">
        <v>3194.8664097381602</v>
      </c>
      <c r="DR3427" s="25">
        <v>2444.9141834433999</v>
      </c>
      <c r="DS3427" s="25">
        <v>4380.1053726315304</v>
      </c>
      <c r="DT3427" s="25"/>
      <c r="DU3427" s="25">
        <v>4732.5070991780703</v>
      </c>
      <c r="DV3427" s="25">
        <v>6351.4577845259801</v>
      </c>
      <c r="DW3427" s="25">
        <v>2598.3491316767299</v>
      </c>
      <c r="DX3427" s="25">
        <v>3613.0993673241401</v>
      </c>
      <c r="DY3427" s="25">
        <v>5378.7904046670001</v>
      </c>
      <c r="DZ3427" s="25">
        <v>3686.42525550143</v>
      </c>
      <c r="EA3427" s="25"/>
      <c r="EB3427" s="25">
        <v>3726.9175510269001</v>
      </c>
      <c r="EC3427" s="25">
        <v>4696.0908031139397</v>
      </c>
      <c r="ED3427" s="25">
        <v>4044.96368539998</v>
      </c>
      <c r="EE3427" s="25">
        <v>4010</v>
      </c>
    </row>
    <row r="3428" spans="110:135" x14ac:dyDescent="0.2">
      <c r="DF3428" s="24" t="s">
        <v>164</v>
      </c>
      <c r="DG3428" s="24" t="s">
        <v>212</v>
      </c>
      <c r="DH3428" s="25">
        <v>4130.9305303924502</v>
      </c>
      <c r="DI3428" s="25">
        <v>3688.4357071086401</v>
      </c>
      <c r="DJ3428" s="25">
        <v>81.528047177155898</v>
      </c>
      <c r="DK3428" s="25"/>
      <c r="DL3428" s="25">
        <v>2111</v>
      </c>
      <c r="DM3428" s="25">
        <v>900.3631421</v>
      </c>
      <c r="DN3428" s="25"/>
      <c r="DO3428" s="25">
        <v>13913.114305999999</v>
      </c>
      <c r="DP3428" s="25">
        <v>4067.57156254441</v>
      </c>
      <c r="DQ3428" s="25">
        <v>1106.4535184572801</v>
      </c>
      <c r="DR3428" s="25">
        <v>3688.4357071086401</v>
      </c>
      <c r="DS3428" s="25">
        <v>4458.0515064246702</v>
      </c>
      <c r="DT3428" s="25"/>
      <c r="DU3428" s="25">
        <v>6249.6643260130604</v>
      </c>
      <c r="DV3428" s="25">
        <v>2152.7655841047499</v>
      </c>
      <c r="DW3428" s="25"/>
      <c r="DX3428" s="25">
        <v>3511.9717639001801</v>
      </c>
      <c r="DY3428" s="25"/>
      <c r="DZ3428" s="25">
        <v>1839.24978445242</v>
      </c>
      <c r="EA3428" s="25"/>
      <c r="EB3428" s="25"/>
      <c r="EC3428" s="25"/>
      <c r="ED3428" s="25">
        <v>4023.45569399648</v>
      </c>
      <c r="EE3428" s="25">
        <v>5680</v>
      </c>
    </row>
    <row r="3429" spans="110:135" x14ac:dyDescent="0.2">
      <c r="DF3429" s="24" t="s">
        <v>9015</v>
      </c>
      <c r="DG3429" s="24" t="s">
        <v>212</v>
      </c>
      <c r="DH3429" s="25">
        <v>10716.3445429242</v>
      </c>
      <c r="DI3429" s="25">
        <v>3688.8811440488198</v>
      </c>
      <c r="DJ3429" s="25">
        <v>114.22555684396499</v>
      </c>
      <c r="DK3429" s="25">
        <v>274</v>
      </c>
      <c r="DL3429" s="25">
        <v>480</v>
      </c>
      <c r="DM3429" s="25">
        <v>97.740134420000004</v>
      </c>
      <c r="DN3429" s="25"/>
      <c r="DO3429" s="25"/>
      <c r="DP3429" s="25">
        <v>1763.4481929641499</v>
      </c>
      <c r="DQ3429" s="25">
        <v>2292.0422429468799</v>
      </c>
      <c r="DR3429" s="25">
        <v>1185.7466200696099</v>
      </c>
      <c r="DS3429" s="25">
        <v>4515.0054110155197</v>
      </c>
      <c r="DT3429" s="25"/>
      <c r="DU3429" s="25">
        <v>2862.7568770821099</v>
      </c>
      <c r="DV3429" s="25">
        <v>28099.356207160901</v>
      </c>
      <c r="DW3429" s="25">
        <v>1570.22654816461</v>
      </c>
      <c r="DX3429" s="25">
        <v>8576.9126397787095</v>
      </c>
      <c r="DY3429" s="25">
        <v>17836.0935329639</v>
      </c>
      <c r="DZ3429" s="25">
        <v>29867.443077149099</v>
      </c>
      <c r="EA3429" s="25"/>
      <c r="EB3429" s="25">
        <v>36677.447676016003</v>
      </c>
      <c r="EC3429" s="25">
        <v>17568.944657210901</v>
      </c>
      <c r="ED3429" s="25">
        <v>17794.348869844602</v>
      </c>
      <c r="EE3429" s="25"/>
    </row>
    <row r="3430" spans="110:135" x14ac:dyDescent="0.2">
      <c r="DF3430" s="24" t="s">
        <v>6939</v>
      </c>
      <c r="DG3430" s="24" t="s">
        <v>212</v>
      </c>
      <c r="DH3430" s="25">
        <v>4283.2019576607399</v>
      </c>
      <c r="DI3430" s="25">
        <v>3689.7035112290901</v>
      </c>
      <c r="DJ3430" s="25">
        <v>53.585105612609503</v>
      </c>
      <c r="DK3430" s="25"/>
      <c r="DL3430" s="25">
        <v>8199</v>
      </c>
      <c r="DM3430" s="25">
        <v>984.29661499999997</v>
      </c>
      <c r="DN3430" s="25">
        <v>4586.2046989999999</v>
      </c>
      <c r="DO3430" s="25"/>
      <c r="DP3430" s="25">
        <v>5467.8610078542297</v>
      </c>
      <c r="DQ3430" s="25">
        <v>6773.6945191828399</v>
      </c>
      <c r="DR3430" s="25">
        <v>3590.1864475780199</v>
      </c>
      <c r="DS3430" s="25">
        <v>3861.4007507925398</v>
      </c>
      <c r="DT3430" s="25">
        <v>5262.4799918858098</v>
      </c>
      <c r="DU3430" s="25">
        <v>10005.173276215501</v>
      </c>
      <c r="DV3430" s="25">
        <v>3374.7087048398298</v>
      </c>
      <c r="DW3430" s="25">
        <v>2318.6974215360701</v>
      </c>
      <c r="DX3430" s="25">
        <v>3689.7035112290901</v>
      </c>
      <c r="DY3430" s="25">
        <v>3707.7609774012999</v>
      </c>
      <c r="DZ3430" s="25">
        <v>2839.69378423532</v>
      </c>
      <c r="EA3430" s="25"/>
      <c r="EB3430" s="25"/>
      <c r="EC3430" s="25">
        <v>3165.1939535330498</v>
      </c>
      <c r="ED3430" s="25">
        <v>3168.3776199488898</v>
      </c>
      <c r="EE3430" s="25">
        <v>1820</v>
      </c>
    </row>
    <row r="3431" spans="110:135" x14ac:dyDescent="0.2">
      <c r="DF3431" s="24" t="s">
        <v>6539</v>
      </c>
      <c r="DG3431" s="24" t="s">
        <v>212</v>
      </c>
      <c r="DH3431" s="25">
        <v>4099.8932951177903</v>
      </c>
      <c r="DI3431" s="25">
        <v>3690.4604760757602</v>
      </c>
      <c r="DJ3431" s="25">
        <v>56.672771003642801</v>
      </c>
      <c r="DK3431" s="25">
        <v>406</v>
      </c>
      <c r="DL3431" s="25">
        <v>7336</v>
      </c>
      <c r="DM3431" s="25">
        <v>1308.4547230000001</v>
      </c>
      <c r="DN3431" s="25"/>
      <c r="DO3431" s="25"/>
      <c r="DP3431" s="25">
        <v>6414.7917841813396</v>
      </c>
      <c r="DQ3431" s="25">
        <v>4654.26054981164</v>
      </c>
      <c r="DR3431" s="25">
        <v>3345.7156064708802</v>
      </c>
      <c r="DS3431" s="25">
        <v>5694.47805752162</v>
      </c>
      <c r="DT3431" s="25">
        <v>9455.3733865704398</v>
      </c>
      <c r="DU3431" s="25">
        <v>4491.9423473023098</v>
      </c>
      <c r="DV3431" s="25">
        <v>3379.5146569497401</v>
      </c>
      <c r="DW3431" s="25">
        <v>3093.1874478530999</v>
      </c>
      <c r="DX3431" s="25">
        <v>3377.1959620672401</v>
      </c>
      <c r="DY3431" s="25">
        <v>5158.1518074405503</v>
      </c>
      <c r="DZ3431" s="25">
        <v>3824.2688934632001</v>
      </c>
      <c r="EA3431" s="25"/>
      <c r="EB3431" s="25">
        <v>3600.3903182946101</v>
      </c>
      <c r="EC3431" s="25"/>
      <c r="ED3431" s="25">
        <v>3690.4604760757602</v>
      </c>
      <c r="EE3431" s="25">
        <v>468</v>
      </c>
    </row>
    <row r="3432" spans="110:135" x14ac:dyDescent="0.2">
      <c r="DF3432" s="24" t="s">
        <v>6746</v>
      </c>
      <c r="DG3432" s="24" t="s">
        <v>212</v>
      </c>
      <c r="DH3432" s="25">
        <v>4462.5506944065</v>
      </c>
      <c r="DI3432" s="25">
        <v>3690.8099882204101</v>
      </c>
      <c r="DJ3432" s="25">
        <v>60.288095874187199</v>
      </c>
      <c r="DK3432" s="25"/>
      <c r="DL3432" s="25">
        <v>7957</v>
      </c>
      <c r="DM3432" s="25">
        <v>452.01936410000002</v>
      </c>
      <c r="DN3432" s="25"/>
      <c r="DO3432" s="25"/>
      <c r="DP3432" s="25">
        <v>2402.6202915286799</v>
      </c>
      <c r="DQ3432" s="25">
        <v>3095.9076842879099</v>
      </c>
      <c r="DR3432" s="25">
        <v>4789.7185357737899</v>
      </c>
      <c r="DS3432" s="25">
        <v>2872.4715720028898</v>
      </c>
      <c r="DT3432" s="25">
        <v>10896.990794670701</v>
      </c>
      <c r="DU3432" s="25">
        <v>8274.0022415465191</v>
      </c>
      <c r="DV3432" s="25">
        <v>4170.4438121758803</v>
      </c>
      <c r="DW3432" s="25">
        <v>4725.8836299640898</v>
      </c>
      <c r="DX3432" s="25">
        <v>4793.7740780896702</v>
      </c>
      <c r="DY3432" s="25">
        <v>2981.28465661775</v>
      </c>
      <c r="DZ3432" s="25">
        <v>3690.8099882204101</v>
      </c>
      <c r="EA3432" s="25"/>
      <c r="EB3432" s="25"/>
      <c r="EC3432" s="25">
        <v>3435.3337671192899</v>
      </c>
      <c r="ED3432" s="25"/>
      <c r="EE3432" s="25">
        <v>2400</v>
      </c>
    </row>
    <row r="3433" spans="110:135" x14ac:dyDescent="0.2">
      <c r="DF3433" s="24" t="s">
        <v>6618</v>
      </c>
      <c r="DG3433" s="24" t="s">
        <v>212</v>
      </c>
      <c r="DH3433" s="25">
        <v>4287.7343166058599</v>
      </c>
      <c r="DI3433" s="25">
        <v>3692.2717803053101</v>
      </c>
      <c r="DJ3433" s="25">
        <v>76.715253763072596</v>
      </c>
      <c r="DK3433" s="25">
        <v>2426</v>
      </c>
      <c r="DL3433" s="25">
        <v>4088</v>
      </c>
      <c r="DM3433" s="25">
        <v>819.10982479999996</v>
      </c>
      <c r="DN3433" s="25"/>
      <c r="DO3433" s="25"/>
      <c r="DP3433" s="25">
        <v>6122.51194361954</v>
      </c>
      <c r="DQ3433" s="25">
        <v>3182.9239800464802</v>
      </c>
      <c r="DR3433" s="25">
        <v>5144.48191977018</v>
      </c>
      <c r="DS3433" s="25">
        <v>3252.4725392824698</v>
      </c>
      <c r="DT3433" s="25">
        <v>16086.5516387188</v>
      </c>
      <c r="DU3433" s="25">
        <v>4240.8163134604401</v>
      </c>
      <c r="DV3433" s="25">
        <v>5162.1972443074101</v>
      </c>
      <c r="DW3433" s="25">
        <v>2400.29665755925</v>
      </c>
      <c r="DX3433" s="25"/>
      <c r="DY3433" s="25">
        <v>3729.3292566509499</v>
      </c>
      <c r="DZ3433" s="25">
        <v>3692.2717803053101</v>
      </c>
      <c r="EA3433" s="25">
        <v>2399.67465148478</v>
      </c>
      <c r="EB3433" s="25"/>
      <c r="EC3433" s="25">
        <v>2877.4408193618301</v>
      </c>
      <c r="ED3433" s="25">
        <v>4167.40481293213</v>
      </c>
      <c r="EE3433" s="25">
        <v>3100</v>
      </c>
    </row>
    <row r="3434" spans="110:135" x14ac:dyDescent="0.2">
      <c r="DF3434" s="24" t="s">
        <v>5824</v>
      </c>
      <c r="DG3434" s="24" t="s">
        <v>212</v>
      </c>
      <c r="DH3434" s="25">
        <v>3697.8188478688598</v>
      </c>
      <c r="DI3434" s="25">
        <v>3697.8188478688598</v>
      </c>
      <c r="DJ3434" s="25">
        <v>95.771239578811503</v>
      </c>
      <c r="DK3434" s="25">
        <v>6202</v>
      </c>
      <c r="DL3434" s="25"/>
      <c r="DM3434" s="25"/>
      <c r="DN3434" s="25"/>
      <c r="DO3434" s="25"/>
      <c r="DP3434" s="25"/>
      <c r="DQ3434" s="25"/>
      <c r="DR3434" s="25"/>
      <c r="DS3434" s="25"/>
      <c r="DT3434" s="25"/>
      <c r="DU3434" s="25"/>
      <c r="DV3434" s="25"/>
      <c r="DW3434" s="25">
        <v>1193.6376957377299</v>
      </c>
      <c r="DX3434" s="25"/>
      <c r="DY3434" s="25"/>
      <c r="DZ3434" s="25"/>
      <c r="EA3434" s="25"/>
      <c r="EB3434" s="25"/>
      <c r="EC3434" s="25"/>
      <c r="ED3434" s="25"/>
      <c r="EE3434" s="25"/>
    </row>
    <row r="3435" spans="110:135" x14ac:dyDescent="0.2">
      <c r="DF3435" s="24" t="s">
        <v>7790</v>
      </c>
      <c r="DG3435" s="24" t="s">
        <v>212</v>
      </c>
      <c r="DH3435" s="25">
        <v>5102.1831774887096</v>
      </c>
      <c r="DI3435" s="25">
        <v>3698.3301148256101</v>
      </c>
      <c r="DJ3435" s="25">
        <v>72.573614447444001</v>
      </c>
      <c r="DK3435" s="25"/>
      <c r="DL3435" s="25">
        <v>9592</v>
      </c>
      <c r="DM3435" s="25">
        <v>13103.65748</v>
      </c>
      <c r="DN3435" s="25"/>
      <c r="DO3435" s="25">
        <v>1650.2048706</v>
      </c>
      <c r="DP3435" s="25">
        <v>4818.7182907585902</v>
      </c>
      <c r="DQ3435" s="25">
        <v>1039.50396537558</v>
      </c>
      <c r="DR3435" s="25">
        <v>4979.5000521698103</v>
      </c>
      <c r="DS3435" s="25">
        <v>7250.8101080792903</v>
      </c>
      <c r="DT3435" s="25">
        <v>4120.7080523159502</v>
      </c>
      <c r="DU3435" s="25">
        <v>12847.7123591134</v>
      </c>
      <c r="DV3435" s="25"/>
      <c r="DW3435" s="25">
        <v>3011.40010940911</v>
      </c>
      <c r="DX3435" s="25">
        <v>3896.6602296512201</v>
      </c>
      <c r="DY3435" s="25">
        <v>2434.3159142374302</v>
      </c>
      <c r="DZ3435" s="25">
        <v>2770.2301053906799</v>
      </c>
      <c r="EA3435" s="25"/>
      <c r="EB3435" s="25"/>
      <c r="EC3435" s="25">
        <v>3410.6778385021098</v>
      </c>
      <c r="ED3435" s="25">
        <v>3208.8314642161799</v>
      </c>
      <c r="EE3435" s="25">
        <v>3500</v>
      </c>
    </row>
    <row r="3436" spans="110:135" x14ac:dyDescent="0.2">
      <c r="DF3436" s="24" t="s">
        <v>174</v>
      </c>
      <c r="DG3436" s="24" t="s">
        <v>212</v>
      </c>
      <c r="DH3436" s="25">
        <v>4575.0957321298101</v>
      </c>
      <c r="DI3436" s="25">
        <v>3699</v>
      </c>
      <c r="DJ3436" s="25">
        <v>72.770440975349999</v>
      </c>
      <c r="DK3436" s="25"/>
      <c r="DL3436" s="25">
        <v>3699</v>
      </c>
      <c r="DM3436" s="25">
        <v>1463.9030150000001</v>
      </c>
      <c r="DN3436" s="25">
        <v>2162.6125069999998</v>
      </c>
      <c r="DO3436" s="25"/>
      <c r="DP3436" s="25">
        <v>1949.48074502348</v>
      </c>
      <c r="DQ3436" s="25"/>
      <c r="DR3436" s="25"/>
      <c r="DS3436" s="25">
        <v>4299.7784698564301</v>
      </c>
      <c r="DT3436" s="25">
        <v>9131.1499887100308</v>
      </c>
      <c r="DU3436" s="25">
        <v>9319.7453993187391</v>
      </c>
      <c r="DV3436" s="25"/>
      <c r="DW3436" s="25"/>
      <c r="DX3436" s="25"/>
      <c r="DY3436" s="25"/>
      <c r="DZ3436" s="25"/>
      <c r="EA3436" s="25"/>
      <c r="EB3436" s="25"/>
      <c r="EC3436" s="25"/>
      <c r="ED3436" s="25"/>
      <c r="EE3436" s="25"/>
    </row>
    <row r="3437" spans="110:135" x14ac:dyDescent="0.2">
      <c r="DF3437" s="24" t="s">
        <v>6704</v>
      </c>
      <c r="DG3437" s="24" t="s">
        <v>212</v>
      </c>
      <c r="DH3437" s="25">
        <v>3798.1052939615902</v>
      </c>
      <c r="DI3437" s="25">
        <v>3702.3084391218399</v>
      </c>
      <c r="DJ3437" s="25">
        <v>36.472562314407902</v>
      </c>
      <c r="DK3437" s="25"/>
      <c r="DL3437" s="25">
        <v>4864</v>
      </c>
      <c r="DM3437" s="25">
        <v>1744.272275</v>
      </c>
      <c r="DN3437" s="25"/>
      <c r="DO3437" s="25">
        <v>1917.6686958</v>
      </c>
      <c r="DP3437" s="25">
        <v>3860.9111000058701</v>
      </c>
      <c r="DQ3437" s="25">
        <v>5678.3705154092204</v>
      </c>
      <c r="DR3437" s="25">
        <v>6621.1949929127804</v>
      </c>
      <c r="DS3437" s="25">
        <v>4604.8400057412</v>
      </c>
      <c r="DT3437" s="25"/>
      <c r="DU3437" s="25">
        <v>4320.13742847915</v>
      </c>
      <c r="DV3437" s="25">
        <v>3083.5259312777998</v>
      </c>
      <c r="DW3437" s="25">
        <v>3543.7057782378001</v>
      </c>
      <c r="DX3437" s="25">
        <v>4373.49929394834</v>
      </c>
      <c r="DY3437" s="25">
        <v>3186.0164622778402</v>
      </c>
      <c r="DZ3437" s="25">
        <v>3198.7779227546498</v>
      </c>
      <c r="EA3437" s="25"/>
      <c r="EB3437" s="25"/>
      <c r="EC3437" s="25">
        <v>3209.1183449892601</v>
      </c>
      <c r="ED3437" s="25">
        <v>4853.6459565514897</v>
      </c>
      <c r="EE3437" s="25">
        <v>1710</v>
      </c>
    </row>
    <row r="3438" spans="110:135" x14ac:dyDescent="0.2">
      <c r="DF3438" s="24" t="s">
        <v>7039</v>
      </c>
      <c r="DG3438" s="24" t="s">
        <v>212</v>
      </c>
      <c r="DH3438" s="25">
        <v>5756.1318963003196</v>
      </c>
      <c r="DI3438" s="25">
        <v>3704.74974671058</v>
      </c>
      <c r="DJ3438" s="25">
        <v>90.372989156377798</v>
      </c>
      <c r="DK3438" s="25"/>
      <c r="DL3438" s="25">
        <v>14209</v>
      </c>
      <c r="DM3438" s="25">
        <v>4382.9198429999997</v>
      </c>
      <c r="DN3438" s="25"/>
      <c r="DO3438" s="25"/>
      <c r="DP3438" s="25"/>
      <c r="DQ3438" s="25"/>
      <c r="DR3438" s="25">
        <v>3026.5796504211498</v>
      </c>
      <c r="DS3438" s="25">
        <v>1697.9289251120599</v>
      </c>
      <c r="DT3438" s="25">
        <v>9969.3476277493392</v>
      </c>
      <c r="DU3438" s="25"/>
      <c r="DV3438" s="25"/>
      <c r="DW3438" s="25">
        <v>1251.01533151938</v>
      </c>
      <c r="DX3438" s="25"/>
      <c r="DY3438" s="25"/>
      <c r="DZ3438" s="25"/>
      <c r="EA3438" s="25"/>
      <c r="EB3438" s="25"/>
      <c r="EC3438" s="25"/>
      <c r="ED3438" s="25"/>
      <c r="EE3438" s="25"/>
    </row>
    <row r="3439" spans="110:135" x14ac:dyDescent="0.2">
      <c r="DF3439" s="24" t="s">
        <v>6465</v>
      </c>
      <c r="DG3439" s="24" t="s">
        <v>212</v>
      </c>
      <c r="DH3439" s="25">
        <v>8142.9372903901203</v>
      </c>
      <c r="DI3439" s="25">
        <v>3704.76205284671</v>
      </c>
      <c r="DJ3439" s="25">
        <v>196.08320570396799</v>
      </c>
      <c r="DK3439" s="25"/>
      <c r="DL3439" s="25">
        <v>6503</v>
      </c>
      <c r="DM3439" s="25">
        <v>1561.9679940000001</v>
      </c>
      <c r="DN3439" s="25"/>
      <c r="DO3439" s="25">
        <v>1408.4724888000001</v>
      </c>
      <c r="DP3439" s="25">
        <v>5353.15853155883</v>
      </c>
      <c r="DQ3439" s="25">
        <v>5927.3270604344998</v>
      </c>
      <c r="DR3439" s="25">
        <v>3043.3252683722899</v>
      </c>
      <c r="DS3439" s="25">
        <v>5525.9322233194898</v>
      </c>
      <c r="DT3439" s="25">
        <v>63162.100966210797</v>
      </c>
      <c r="DU3439" s="25">
        <v>7803.0888375357499</v>
      </c>
      <c r="DV3439" s="25">
        <v>2621.1602096346501</v>
      </c>
      <c r="DW3439" s="25">
        <v>1229.8592687906901</v>
      </c>
      <c r="DX3439" s="25"/>
      <c r="DY3439" s="25"/>
      <c r="DZ3439" s="25">
        <v>2452.2051111112501</v>
      </c>
      <c r="EA3439" s="25"/>
      <c r="EB3439" s="25"/>
      <c r="EC3439" s="25"/>
      <c r="ED3439" s="25">
        <v>3509.5241056934301</v>
      </c>
      <c r="EE3439" s="25">
        <v>3900</v>
      </c>
    </row>
    <row r="3440" spans="110:135" x14ac:dyDescent="0.2">
      <c r="DF3440" s="24" t="s">
        <v>4928</v>
      </c>
      <c r="DG3440" s="24" t="s">
        <v>274</v>
      </c>
      <c r="DH3440" s="25">
        <v>3705.9848320844299</v>
      </c>
      <c r="DI3440" s="25">
        <v>3705.9848320844299</v>
      </c>
      <c r="DJ3440" s="25"/>
      <c r="DK3440" s="25"/>
      <c r="DL3440" s="25"/>
      <c r="DM3440" s="25"/>
      <c r="DN3440" s="25"/>
      <c r="DO3440" s="25"/>
      <c r="DP3440" s="25"/>
      <c r="DQ3440" s="25"/>
      <c r="DR3440" s="25"/>
      <c r="DS3440" s="25">
        <v>3705.9848320844299</v>
      </c>
      <c r="DT3440" s="25"/>
      <c r="DU3440" s="25"/>
      <c r="DV3440" s="25"/>
      <c r="DW3440" s="25"/>
      <c r="DX3440" s="25"/>
      <c r="DY3440" s="25"/>
      <c r="DZ3440" s="25"/>
      <c r="EA3440" s="25"/>
      <c r="EB3440" s="25"/>
      <c r="EC3440" s="25"/>
      <c r="ED3440" s="25"/>
      <c r="EE3440" s="25"/>
    </row>
    <row r="3441" spans="110:135" x14ac:dyDescent="0.2">
      <c r="DF3441" s="24" t="s">
        <v>7374</v>
      </c>
      <c r="DG3441" s="24" t="s">
        <v>212</v>
      </c>
      <c r="DH3441" s="25">
        <v>4461.9418501360396</v>
      </c>
      <c r="DI3441" s="25">
        <v>3707.3019918202199</v>
      </c>
      <c r="DJ3441" s="25">
        <v>62.4731801523643</v>
      </c>
      <c r="DK3441" s="25"/>
      <c r="DL3441" s="25">
        <v>8986</v>
      </c>
      <c r="DM3441" s="25">
        <v>1722.2988230000001</v>
      </c>
      <c r="DN3441" s="25">
        <v>1648.4423179999999</v>
      </c>
      <c r="DO3441" s="25">
        <v>3765.5969792999999</v>
      </c>
      <c r="DP3441" s="25">
        <v>2007.0095372880601</v>
      </c>
      <c r="DQ3441" s="25">
        <v>9296.1845728910193</v>
      </c>
      <c r="DR3441" s="25">
        <v>2800.05431944052</v>
      </c>
      <c r="DS3441" s="25">
        <v>983.31617880558395</v>
      </c>
      <c r="DT3441" s="25">
        <v>4357.1828164914496</v>
      </c>
      <c r="DU3441" s="25">
        <v>6783.5656158030697</v>
      </c>
      <c r="DV3441" s="25">
        <v>3649.0070043404398</v>
      </c>
      <c r="DW3441" s="25">
        <v>4410.0717116878895</v>
      </c>
      <c r="DX3441" s="25">
        <v>4891.8446105354897</v>
      </c>
      <c r="DY3441" s="25"/>
      <c r="DZ3441" s="25">
        <v>3371.8716904542598</v>
      </c>
      <c r="EA3441" s="25"/>
      <c r="EB3441" s="25">
        <v>4668.4308236868701</v>
      </c>
      <c r="EC3441" s="25">
        <v>2965.2448365078799</v>
      </c>
      <c r="ED3441" s="25">
        <v>3208.8314642161799</v>
      </c>
      <c r="EE3441" s="25">
        <v>10800</v>
      </c>
    </row>
    <row r="3442" spans="110:135" x14ac:dyDescent="0.2">
      <c r="DF3442" s="24" t="s">
        <v>7072</v>
      </c>
      <c r="DG3442" s="24" t="s">
        <v>212</v>
      </c>
      <c r="DH3442" s="25">
        <v>4951.26268959351</v>
      </c>
      <c r="DI3442" s="25">
        <v>3708.17519462977</v>
      </c>
      <c r="DJ3442" s="25">
        <v>82.674439030500906</v>
      </c>
      <c r="DK3442" s="25"/>
      <c r="DL3442" s="25">
        <v>7636</v>
      </c>
      <c r="DM3442" s="25">
        <v>863.6170912</v>
      </c>
      <c r="DN3442" s="25">
        <v>1419.295586</v>
      </c>
      <c r="DO3442" s="25"/>
      <c r="DP3442" s="25">
        <v>3394.0177312928799</v>
      </c>
      <c r="DQ3442" s="25">
        <v>6292.1333760870903</v>
      </c>
      <c r="DR3442" s="25">
        <v>12657.798205734</v>
      </c>
      <c r="DS3442" s="25">
        <v>3708.17519462977</v>
      </c>
      <c r="DT3442" s="25"/>
      <c r="DU3442" s="25">
        <v>4197.2275948585702</v>
      </c>
      <c r="DV3442" s="25"/>
      <c r="DW3442" s="25"/>
      <c r="DX3442" s="25">
        <v>11173.939659191199</v>
      </c>
      <c r="DY3442" s="25"/>
      <c r="DZ3442" s="25"/>
      <c r="EA3442" s="25"/>
      <c r="EB3442" s="25"/>
      <c r="EC3442" s="25">
        <v>2926.6851465350301</v>
      </c>
      <c r="ED3442" s="25"/>
      <c r="EE3442" s="25">
        <v>195</v>
      </c>
    </row>
    <row r="3443" spans="110:135" x14ac:dyDescent="0.2">
      <c r="DF3443" s="24" t="s">
        <v>6677</v>
      </c>
      <c r="DG3443" s="24" t="s">
        <v>212</v>
      </c>
      <c r="DH3443" s="25">
        <v>4356.3895526452798</v>
      </c>
      <c r="DI3443" s="25">
        <v>3708.72198504273</v>
      </c>
      <c r="DJ3443" s="25">
        <v>76.624218273912803</v>
      </c>
      <c r="DK3443" s="25"/>
      <c r="DL3443" s="25">
        <v>13055</v>
      </c>
      <c r="DM3443" s="25">
        <v>786.53551719999996</v>
      </c>
      <c r="DN3443" s="25"/>
      <c r="DO3443" s="25"/>
      <c r="DP3443" s="25">
        <v>1381.86004631078</v>
      </c>
      <c r="DQ3443" s="25">
        <v>5712.5764051974102</v>
      </c>
      <c r="DR3443" s="25">
        <v>2229.0189889878402</v>
      </c>
      <c r="DS3443" s="25">
        <v>4330.7893053042199</v>
      </c>
      <c r="DT3443" s="25">
        <v>5344.7325022601899</v>
      </c>
      <c r="DU3443" s="25">
        <v>7309.9214939150797</v>
      </c>
      <c r="DV3443" s="25"/>
      <c r="DW3443" s="25">
        <v>2000.8091422715499</v>
      </c>
      <c r="DX3443" s="25"/>
      <c r="DY3443" s="25"/>
      <c r="DZ3443" s="25">
        <v>2707.9872602108599</v>
      </c>
      <c r="EA3443" s="25">
        <v>3444.0568934983598</v>
      </c>
      <c r="EB3443" s="25"/>
      <c r="EC3443" s="25"/>
      <c r="ED3443" s="25">
        <v>3973.3870765871102</v>
      </c>
      <c r="EE3443" s="25"/>
    </row>
    <row r="3444" spans="110:135" x14ac:dyDescent="0.2">
      <c r="DF3444" s="24" t="s">
        <v>151</v>
      </c>
      <c r="DG3444" s="24" t="s">
        <v>212</v>
      </c>
      <c r="DH3444" s="25">
        <v>3554.0783043533502</v>
      </c>
      <c r="DI3444" s="25">
        <v>3709.5353209810401</v>
      </c>
      <c r="DJ3444" s="25">
        <v>43.973482734502397</v>
      </c>
      <c r="DK3444" s="25"/>
      <c r="DL3444" s="25">
        <v>5968</v>
      </c>
      <c r="DM3444" s="25">
        <v>185.36657059999999</v>
      </c>
      <c r="DN3444" s="25">
        <v>3359.7522490000001</v>
      </c>
      <c r="DO3444" s="25"/>
      <c r="DP3444" s="25">
        <v>2266.8798439273801</v>
      </c>
      <c r="DQ3444" s="25"/>
      <c r="DR3444" s="25">
        <v>3882.94739817663</v>
      </c>
      <c r="DS3444" s="25">
        <v>3709.5353209810401</v>
      </c>
      <c r="DT3444" s="25">
        <v>2428.9700322404001</v>
      </c>
      <c r="DU3444" s="25">
        <v>3679.1026417233402</v>
      </c>
      <c r="DV3444" s="25"/>
      <c r="DW3444" s="25"/>
      <c r="DX3444" s="25">
        <v>3729.5316914814198</v>
      </c>
      <c r="DY3444" s="25"/>
      <c r="DZ3444" s="25"/>
      <c r="EA3444" s="25"/>
      <c r="EB3444" s="25"/>
      <c r="EC3444" s="25"/>
      <c r="ED3444" s="25">
        <v>4584.7755997566501</v>
      </c>
      <c r="EE3444" s="25">
        <v>5300</v>
      </c>
    </row>
    <row r="3445" spans="110:135" x14ac:dyDescent="0.2">
      <c r="DF3445" s="24" t="s">
        <v>8169</v>
      </c>
      <c r="DG3445" s="24" t="s">
        <v>212</v>
      </c>
      <c r="DH3445" s="25">
        <v>5307.9909178293001</v>
      </c>
      <c r="DI3445" s="25">
        <v>3709.9069463184901</v>
      </c>
      <c r="DJ3445" s="25">
        <v>106.718319760846</v>
      </c>
      <c r="DK3445" s="25"/>
      <c r="DL3445" s="25">
        <v>23123</v>
      </c>
      <c r="DM3445" s="25">
        <v>5912.0057200000001</v>
      </c>
      <c r="DN3445" s="25"/>
      <c r="DO3445" s="25"/>
      <c r="DP3445" s="25">
        <v>5632.8417652332901</v>
      </c>
      <c r="DQ3445" s="25"/>
      <c r="DR3445" s="25">
        <v>10004.604752212401</v>
      </c>
      <c r="DS3445" s="25">
        <v>5563.79440947076</v>
      </c>
      <c r="DT3445" s="25">
        <v>256.33613908165199</v>
      </c>
      <c r="DU3445" s="25">
        <v>4741.7051280588303</v>
      </c>
      <c r="DV3445" s="25">
        <v>2343.4465989215601</v>
      </c>
      <c r="DW3445" s="25">
        <v>4031.3470025653901</v>
      </c>
      <c r="DX3445" s="25"/>
      <c r="DY3445" s="25">
        <v>3388.4668900715801</v>
      </c>
      <c r="DZ3445" s="25">
        <v>2731.4704120799402</v>
      </c>
      <c r="EA3445" s="25"/>
      <c r="EB3445" s="25"/>
      <c r="EC3445" s="25">
        <v>2208.36304845209</v>
      </c>
      <c r="ED3445" s="25">
        <v>3054.4909834627701</v>
      </c>
      <c r="EE3445" s="25">
        <v>1320</v>
      </c>
    </row>
    <row r="3446" spans="110:135" x14ac:dyDescent="0.2">
      <c r="DF3446" s="24" t="s">
        <v>6752</v>
      </c>
      <c r="DG3446" s="24" t="s">
        <v>212</v>
      </c>
      <c r="DH3446" s="25">
        <v>3728.7336250611602</v>
      </c>
      <c r="DI3446" s="25">
        <v>3710.6221965377499</v>
      </c>
      <c r="DJ3446" s="25">
        <v>46.4392771103523</v>
      </c>
      <c r="DK3446" s="25"/>
      <c r="DL3446" s="25">
        <v>2530</v>
      </c>
      <c r="DM3446" s="25">
        <v>1026.94253</v>
      </c>
      <c r="DN3446" s="25"/>
      <c r="DO3446" s="25"/>
      <c r="DP3446" s="25">
        <v>3130.7163247817298</v>
      </c>
      <c r="DQ3446" s="25">
        <v>3376.2807076755298</v>
      </c>
      <c r="DR3446" s="25">
        <v>2658.9630389332601</v>
      </c>
      <c r="DS3446" s="25">
        <v>1176.0923009523899</v>
      </c>
      <c r="DT3446" s="25"/>
      <c r="DU3446" s="25">
        <v>2564.8667972287399</v>
      </c>
      <c r="DV3446" s="25"/>
      <c r="DW3446" s="25">
        <v>4148.9796353840402</v>
      </c>
      <c r="DX3446" s="25"/>
      <c r="DY3446" s="25">
        <v>6350.6208633295801</v>
      </c>
      <c r="DZ3446" s="25">
        <v>4949.5086125462203</v>
      </c>
      <c r="EA3446" s="25">
        <v>4198.5307598161498</v>
      </c>
      <c r="EB3446" s="25">
        <v>5198.9549775028099</v>
      </c>
      <c r="EC3446" s="25">
        <v>6846.8505173057401</v>
      </c>
      <c r="ED3446" s="25">
        <v>4044.96368539998</v>
      </c>
      <c r="EE3446" s="25"/>
    </row>
    <row r="3447" spans="110:135" x14ac:dyDescent="0.2">
      <c r="DF3447" s="24" t="s">
        <v>7002</v>
      </c>
      <c r="DG3447" s="24" t="s">
        <v>212</v>
      </c>
      <c r="DH3447" s="25">
        <v>3683.47157439793</v>
      </c>
      <c r="DI3447" s="25">
        <v>3712.8267402748702</v>
      </c>
      <c r="DJ3447" s="25">
        <v>55.861094451753999</v>
      </c>
      <c r="DK3447" s="25">
        <v>347</v>
      </c>
      <c r="DL3447" s="25">
        <v>5023</v>
      </c>
      <c r="DM3447" s="25">
        <v>1139.4682680000001</v>
      </c>
      <c r="DN3447" s="25"/>
      <c r="DO3447" s="25">
        <v>1102.4839303399999</v>
      </c>
      <c r="DP3447" s="25">
        <v>8787.9111995149997</v>
      </c>
      <c r="DQ3447" s="25">
        <v>5043.0767420514703</v>
      </c>
      <c r="DR3447" s="25">
        <v>6589.7451770686903</v>
      </c>
      <c r="DS3447" s="25">
        <v>4550.2983426717301</v>
      </c>
      <c r="DT3447" s="25"/>
      <c r="DU3447" s="25">
        <v>3494.3997269291399</v>
      </c>
      <c r="DV3447" s="25">
        <v>4702.85808262302</v>
      </c>
      <c r="DW3447" s="25">
        <v>3798.1024518277</v>
      </c>
      <c r="DX3447" s="25">
        <v>4064.3292174388098</v>
      </c>
      <c r="DY3447" s="25">
        <v>2854.5524912214</v>
      </c>
      <c r="DZ3447" s="25">
        <v>3513.2841969374699</v>
      </c>
      <c r="EA3447" s="25"/>
      <c r="EB3447" s="25">
        <v>3627.55102872205</v>
      </c>
      <c r="EC3447" s="25">
        <v>2092.4481879902501</v>
      </c>
      <c r="ED3447" s="25">
        <v>3951.97929582598</v>
      </c>
      <c r="EE3447" s="25">
        <v>1620</v>
      </c>
    </row>
    <row r="3448" spans="110:135" x14ac:dyDescent="0.2">
      <c r="DF3448" s="24" t="s">
        <v>6279</v>
      </c>
      <c r="DG3448" s="24" t="s">
        <v>212</v>
      </c>
      <c r="DH3448" s="25">
        <v>3598.5765715534098</v>
      </c>
      <c r="DI3448" s="25">
        <v>3717.8123606782501</v>
      </c>
      <c r="DJ3448" s="25">
        <v>53.106525936331302</v>
      </c>
      <c r="DK3448" s="25"/>
      <c r="DL3448" s="25">
        <v>6686</v>
      </c>
      <c r="DM3448" s="25">
        <v>564.56541449999997</v>
      </c>
      <c r="DN3448" s="25">
        <v>303.72407040000002</v>
      </c>
      <c r="DO3448" s="25"/>
      <c r="DP3448" s="25">
        <v>1595.0253700916301</v>
      </c>
      <c r="DQ3448" s="25">
        <v>6639.9715453557301</v>
      </c>
      <c r="DR3448" s="25">
        <v>2605.1117624261501</v>
      </c>
      <c r="DS3448" s="25">
        <v>4068.9930276610498</v>
      </c>
      <c r="DT3448" s="25"/>
      <c r="DU3448" s="25">
        <v>3798.0501439841801</v>
      </c>
      <c r="DV3448" s="25">
        <v>3789.7395349684198</v>
      </c>
      <c r="DW3448" s="25">
        <v>3645.88518638808</v>
      </c>
      <c r="DX3448" s="25">
        <v>4114.7579542831199</v>
      </c>
      <c r="DY3448" s="25"/>
      <c r="DZ3448" s="25">
        <v>3617.8576733947998</v>
      </c>
      <c r="EA3448" s="25"/>
      <c r="EB3448" s="25">
        <v>3600.3903182946101</v>
      </c>
      <c r="EC3448" s="25"/>
      <c r="ED3448" s="25"/>
      <c r="EE3448" s="25">
        <v>5350</v>
      </c>
    </row>
    <row r="3449" spans="110:135" x14ac:dyDescent="0.2">
      <c r="DF3449" s="24" t="s">
        <v>5314</v>
      </c>
      <c r="DG3449" s="24" t="s">
        <v>212</v>
      </c>
      <c r="DH3449" s="25">
        <v>3996.3261834226901</v>
      </c>
      <c r="DI3449" s="25">
        <v>3718.5064920261798</v>
      </c>
      <c r="DJ3449" s="25">
        <v>64.472273447411595</v>
      </c>
      <c r="DK3449" s="25"/>
      <c r="DL3449" s="25">
        <v>7050</v>
      </c>
      <c r="DM3449" s="25">
        <v>1822.247108</v>
      </c>
      <c r="DN3449" s="25"/>
      <c r="DO3449" s="25"/>
      <c r="DP3449" s="25">
        <v>4031.01789851796</v>
      </c>
      <c r="DQ3449" s="25">
        <v>1231.6632044395899</v>
      </c>
      <c r="DR3449" s="25"/>
      <c r="DS3449" s="25">
        <v>3421.6741261242701</v>
      </c>
      <c r="DT3449" s="25">
        <v>6448.4066870221304</v>
      </c>
      <c r="DU3449" s="25">
        <v>7654.4201346740501</v>
      </c>
      <c r="DV3449" s="25"/>
      <c r="DW3449" s="25"/>
      <c r="DX3449" s="25"/>
      <c r="DY3449" s="25"/>
      <c r="DZ3449" s="25"/>
      <c r="EA3449" s="25"/>
      <c r="EB3449" s="25"/>
      <c r="EC3449" s="25"/>
      <c r="ED3449" s="25">
        <v>3718.5064920261798</v>
      </c>
      <c r="EE3449" s="25">
        <v>589</v>
      </c>
    </row>
    <row r="3450" spans="110:135" x14ac:dyDescent="0.2">
      <c r="DF3450" s="24" t="s">
        <v>6958</v>
      </c>
      <c r="DG3450" s="24" t="s">
        <v>212</v>
      </c>
      <c r="DH3450" s="25">
        <v>4129.5897519638102</v>
      </c>
      <c r="DI3450" s="25">
        <v>3719.18530051273</v>
      </c>
      <c r="DJ3450" s="25">
        <v>51.225571432920802</v>
      </c>
      <c r="DK3450" s="25"/>
      <c r="DL3450" s="25">
        <v>3340</v>
      </c>
      <c r="DM3450" s="25">
        <v>1361.3230149999999</v>
      </c>
      <c r="DN3450" s="25"/>
      <c r="DO3450" s="25">
        <v>826.62804418999997</v>
      </c>
      <c r="DP3450" s="25">
        <v>3340.88531606889</v>
      </c>
      <c r="DQ3450" s="25">
        <v>6843.64448089078</v>
      </c>
      <c r="DR3450" s="25">
        <v>2089.11816532483</v>
      </c>
      <c r="DS3450" s="25">
        <v>5774.0469150782301</v>
      </c>
      <c r="DT3450" s="25"/>
      <c r="DU3450" s="25">
        <v>5930.3335609330197</v>
      </c>
      <c r="DV3450" s="25">
        <v>5414.6302317289001</v>
      </c>
      <c r="DW3450" s="25">
        <v>5672.76389843571</v>
      </c>
      <c r="DX3450" s="25">
        <v>4097.4852849565796</v>
      </c>
      <c r="DY3450" s="25">
        <v>8163.3989733301496</v>
      </c>
      <c r="DZ3450" s="25">
        <v>2467.11981438879</v>
      </c>
      <c r="EA3450" s="25"/>
      <c r="EB3450" s="25">
        <v>5414.3351901802398</v>
      </c>
      <c r="EC3450" s="25">
        <v>3317.7231409147798</v>
      </c>
      <c r="ED3450" s="25"/>
      <c r="EE3450" s="25">
        <v>2020</v>
      </c>
    </row>
    <row r="3451" spans="110:135" x14ac:dyDescent="0.2">
      <c r="DF3451" s="24" t="s">
        <v>5662</v>
      </c>
      <c r="DG3451" s="24" t="s">
        <v>212</v>
      </c>
      <c r="DH3451" s="25">
        <v>3120.72860989026</v>
      </c>
      <c r="DI3451" s="25">
        <v>3726.9175510269001</v>
      </c>
      <c r="DJ3451" s="25">
        <v>40.707369448056802</v>
      </c>
      <c r="DK3451" s="25">
        <v>529</v>
      </c>
      <c r="DL3451" s="25">
        <v>2466</v>
      </c>
      <c r="DM3451" s="25">
        <v>1790.764598</v>
      </c>
      <c r="DN3451" s="25">
        <v>866.46980859999996</v>
      </c>
      <c r="DO3451" s="25">
        <v>2762.2109684000002</v>
      </c>
      <c r="DP3451" s="25">
        <v>3836.2461360831498</v>
      </c>
      <c r="DQ3451" s="25">
        <v>1698.21937108406</v>
      </c>
      <c r="DR3451" s="25">
        <v>3158.1268211142401</v>
      </c>
      <c r="DS3451" s="25">
        <v>4207.4892182479198</v>
      </c>
      <c r="DT3451" s="25"/>
      <c r="DU3451" s="25">
        <v>4977.1293830306404</v>
      </c>
      <c r="DV3451" s="25"/>
      <c r="DW3451" s="25"/>
      <c r="DX3451" s="25">
        <v>4037.17231620234</v>
      </c>
      <c r="DY3451" s="25">
        <v>3868.8079529469901</v>
      </c>
      <c r="DZ3451" s="25">
        <v>4040.1963436811602</v>
      </c>
      <c r="EA3451" s="25"/>
      <c r="EB3451" s="25">
        <v>3726.9175510269001</v>
      </c>
      <c r="EC3451" s="25">
        <v>3885.9603042909998</v>
      </c>
      <c r="ED3451" s="25">
        <v>4261.6755954259497</v>
      </c>
      <c r="EE3451" s="25">
        <v>2940</v>
      </c>
    </row>
    <row r="3452" spans="110:135" x14ac:dyDescent="0.2">
      <c r="DF3452" s="24" t="s">
        <v>6994</v>
      </c>
      <c r="DG3452" s="24" t="s">
        <v>212</v>
      </c>
      <c r="DH3452" s="25">
        <v>4847.9698261149997</v>
      </c>
      <c r="DI3452" s="25">
        <v>3728</v>
      </c>
      <c r="DJ3452" s="25">
        <v>58.982761080563201</v>
      </c>
      <c r="DK3452" s="25">
        <v>3728</v>
      </c>
      <c r="DL3452" s="25">
        <v>2606</v>
      </c>
      <c r="DM3452" s="25">
        <v>3307.1234770000001</v>
      </c>
      <c r="DN3452" s="25"/>
      <c r="DO3452" s="25">
        <v>5227.0788245000003</v>
      </c>
      <c r="DP3452" s="25">
        <v>7751.70560284359</v>
      </c>
      <c r="DQ3452" s="25">
        <v>6948.1402202484096</v>
      </c>
      <c r="DR3452" s="25">
        <v>8272.6671419092909</v>
      </c>
      <c r="DS3452" s="25">
        <v>5298.2996007760003</v>
      </c>
      <c r="DT3452" s="25">
        <v>3446.7117942107002</v>
      </c>
      <c r="DU3452" s="25">
        <v>10728.388411133201</v>
      </c>
      <c r="DV3452" s="25"/>
      <c r="DW3452" s="25">
        <v>1387.1867545648699</v>
      </c>
      <c r="DX3452" s="25"/>
      <c r="DY3452" s="25"/>
      <c r="DZ3452" s="25"/>
      <c r="EA3452" s="25">
        <v>3052.3059123089802</v>
      </c>
      <c r="EB3452" s="25"/>
      <c r="EC3452" s="25"/>
      <c r="ED3452" s="25"/>
      <c r="EE3452" s="25">
        <v>1270</v>
      </c>
    </row>
    <row r="3453" spans="110:135" x14ac:dyDescent="0.2">
      <c r="DF3453" s="24" t="s">
        <v>7094</v>
      </c>
      <c r="DG3453" s="24" t="s">
        <v>212</v>
      </c>
      <c r="DH3453" s="25">
        <v>12797.244363174799</v>
      </c>
      <c r="DI3453" s="25">
        <v>3728.5236918946198</v>
      </c>
      <c r="DJ3453" s="25">
        <v>209.748621787574</v>
      </c>
      <c r="DK3453" s="25">
        <v>9756</v>
      </c>
      <c r="DL3453" s="25">
        <v>1813</v>
      </c>
      <c r="DM3453" s="25">
        <v>925.28500799999995</v>
      </c>
      <c r="DN3453" s="25"/>
      <c r="DO3453" s="25">
        <v>1371.1167743000001</v>
      </c>
      <c r="DP3453" s="25">
        <v>2418.9104466642898</v>
      </c>
      <c r="DQ3453" s="25"/>
      <c r="DR3453" s="25">
        <v>6491.3097742934096</v>
      </c>
      <c r="DS3453" s="25">
        <v>4690.1170169483403</v>
      </c>
      <c r="DT3453" s="25">
        <v>83980.936556472196</v>
      </c>
      <c r="DU3453" s="25">
        <v>3728.5236918946198</v>
      </c>
      <c r="DV3453" s="25"/>
      <c r="DW3453" s="25"/>
      <c r="DX3453" s="25"/>
      <c r="DY3453" s="25"/>
      <c r="DZ3453" s="25"/>
      <c r="EA3453" s="25"/>
      <c r="EB3453" s="25"/>
      <c r="EC3453" s="25"/>
      <c r="ED3453" s="25"/>
      <c r="EE3453" s="25"/>
    </row>
    <row r="3454" spans="110:135" x14ac:dyDescent="0.2">
      <c r="DF3454" s="24" t="s">
        <v>6695</v>
      </c>
      <c r="DG3454" s="24" t="s">
        <v>212</v>
      </c>
      <c r="DH3454" s="25">
        <v>4048.5814653347002</v>
      </c>
      <c r="DI3454" s="25">
        <v>3729.83170131922</v>
      </c>
      <c r="DJ3454" s="25">
        <v>57.297287480234999</v>
      </c>
      <c r="DK3454" s="25">
        <v>667</v>
      </c>
      <c r="DL3454" s="25">
        <v>3249</v>
      </c>
      <c r="DM3454" s="25">
        <v>1121.5140019999999</v>
      </c>
      <c r="DN3454" s="25"/>
      <c r="DO3454" s="25"/>
      <c r="DP3454" s="25">
        <v>6566.6988551984896</v>
      </c>
      <c r="DQ3454" s="25">
        <v>8835.8330853545704</v>
      </c>
      <c r="DR3454" s="25">
        <v>4048.2168807047201</v>
      </c>
      <c r="DS3454" s="25">
        <v>5397.38962080889</v>
      </c>
      <c r="DT3454" s="25"/>
      <c r="DU3454" s="25">
        <v>3729.83170131922</v>
      </c>
      <c r="DV3454" s="25">
        <v>3858.8295027137701</v>
      </c>
      <c r="DW3454" s="25"/>
      <c r="DX3454" s="25"/>
      <c r="DY3454" s="25"/>
      <c r="DZ3454" s="25">
        <v>2537.8509781890598</v>
      </c>
      <c r="EA3454" s="25"/>
      <c r="EB3454" s="25"/>
      <c r="EC3454" s="25">
        <v>2542.8434294695198</v>
      </c>
      <c r="ED3454" s="25">
        <v>3276.5509935929099</v>
      </c>
      <c r="EE3454" s="25">
        <v>6800</v>
      </c>
    </row>
    <row r="3455" spans="110:135" x14ac:dyDescent="0.2">
      <c r="DF3455" s="24" t="s">
        <v>7250</v>
      </c>
      <c r="DG3455" s="24" t="s">
        <v>212</v>
      </c>
      <c r="DH3455" s="25">
        <v>4853.8552863164296</v>
      </c>
      <c r="DI3455" s="25">
        <v>3735.6737648844201</v>
      </c>
      <c r="DJ3455" s="25">
        <v>67.251550874474901</v>
      </c>
      <c r="DK3455" s="25"/>
      <c r="DL3455" s="25">
        <v>7352</v>
      </c>
      <c r="DM3455" s="25">
        <v>3089.536771</v>
      </c>
      <c r="DN3455" s="25"/>
      <c r="DO3455" s="25"/>
      <c r="DP3455" s="25">
        <v>5434.9944035943799</v>
      </c>
      <c r="DQ3455" s="25"/>
      <c r="DR3455" s="25">
        <v>5397.1066347020897</v>
      </c>
      <c r="DS3455" s="25">
        <v>3949.2484815217699</v>
      </c>
      <c r="DT3455" s="25">
        <v>3044.4705156678401</v>
      </c>
      <c r="DU3455" s="25">
        <v>14536.368002856199</v>
      </c>
      <c r="DV3455" s="25"/>
      <c r="DW3455" s="25">
        <v>2939.06391512138</v>
      </c>
      <c r="DX3455" s="25">
        <v>3735.6737648844201</v>
      </c>
      <c r="DY3455" s="25">
        <v>2940.7949919215398</v>
      </c>
      <c r="DZ3455" s="25">
        <v>2727.3235988135202</v>
      </c>
      <c r="EA3455" s="25"/>
      <c r="EB3455" s="25"/>
      <c r="EC3455" s="25">
        <v>2333.5376420303901</v>
      </c>
      <c r="ED3455" s="25"/>
      <c r="EE3455" s="25">
        <v>5620</v>
      </c>
    </row>
    <row r="3456" spans="110:135" x14ac:dyDescent="0.2">
      <c r="DF3456" s="24" t="s">
        <v>7404</v>
      </c>
      <c r="DG3456" s="24" t="s">
        <v>212</v>
      </c>
      <c r="DH3456" s="25">
        <v>4153.4233235967404</v>
      </c>
      <c r="DI3456" s="25">
        <v>3737.0554895504001</v>
      </c>
      <c r="DJ3456" s="25">
        <v>44.923311776383002</v>
      </c>
      <c r="DK3456" s="25"/>
      <c r="DL3456" s="25">
        <v>6379</v>
      </c>
      <c r="DM3456" s="25">
        <v>3127.48675</v>
      </c>
      <c r="DN3456" s="25">
        <v>3866.9944030000001</v>
      </c>
      <c r="DO3456" s="25">
        <v>3150.6378137000002</v>
      </c>
      <c r="DP3456" s="25">
        <v>5215.1198496213301</v>
      </c>
      <c r="DQ3456" s="25">
        <v>3560.4152382747002</v>
      </c>
      <c r="DR3456" s="25">
        <v>4456.0183254680696</v>
      </c>
      <c r="DS3456" s="25">
        <v>9836.3269293950798</v>
      </c>
      <c r="DT3456" s="25"/>
      <c r="DU3456" s="25">
        <v>1716.59889192485</v>
      </c>
      <c r="DV3456" s="25">
        <v>4830.88140426462</v>
      </c>
      <c r="DW3456" s="25">
        <v>3613.5015864442198</v>
      </c>
      <c r="DX3456" s="25">
        <v>3713.8518101582499</v>
      </c>
      <c r="DY3456" s="25">
        <v>2301.1485236725098</v>
      </c>
      <c r="DZ3456" s="25">
        <v>4755.7546727384797</v>
      </c>
      <c r="EA3456" s="25"/>
      <c r="EB3456" s="25"/>
      <c r="EC3456" s="25">
        <v>3737.0554895504001</v>
      </c>
      <c r="ED3456" s="25">
        <v>4167.40481293213</v>
      </c>
      <c r="EE3456" s="25">
        <v>2180</v>
      </c>
    </row>
    <row r="3457" spans="110:135" x14ac:dyDescent="0.2">
      <c r="DF3457" s="24" t="s">
        <v>147</v>
      </c>
      <c r="DG3457" s="24" t="s">
        <v>212</v>
      </c>
      <c r="DH3457" s="25">
        <v>4080.4423719351398</v>
      </c>
      <c r="DI3457" s="25">
        <v>3737.3794670863999</v>
      </c>
      <c r="DJ3457" s="25">
        <v>54.855397289971997</v>
      </c>
      <c r="DK3457" s="25"/>
      <c r="DL3457" s="25">
        <v>3790</v>
      </c>
      <c r="DM3457" s="25">
        <v>700.91146500000002</v>
      </c>
      <c r="DN3457" s="25">
        <v>1745.183714</v>
      </c>
      <c r="DO3457" s="25">
        <v>4763.5920176</v>
      </c>
      <c r="DP3457" s="25">
        <v>3684.7589341727999</v>
      </c>
      <c r="DQ3457" s="25"/>
      <c r="DR3457" s="25">
        <v>1496.88205063089</v>
      </c>
      <c r="DS3457" s="25">
        <v>5367.9474642995201</v>
      </c>
      <c r="DT3457" s="25"/>
      <c r="DU3457" s="25">
        <v>9122.3874284563699</v>
      </c>
      <c r="DV3457" s="25">
        <v>2764.2248817393702</v>
      </c>
      <c r="DW3457" s="25">
        <v>4464.4025647979497</v>
      </c>
      <c r="DX3457" s="25">
        <v>3484.1664673093701</v>
      </c>
      <c r="DY3457" s="25">
        <v>7106.2193607174804</v>
      </c>
      <c r="DZ3457" s="25">
        <v>2626.7804111134501</v>
      </c>
      <c r="EA3457" s="25"/>
      <c r="EB3457" s="25"/>
      <c r="EC3457" s="25">
        <v>2795.8109919018002</v>
      </c>
      <c r="ED3457" s="25">
        <v>4363.8101992232496</v>
      </c>
      <c r="EE3457" s="25">
        <v>7010</v>
      </c>
    </row>
    <row r="3458" spans="110:135" x14ac:dyDescent="0.2">
      <c r="DF3458" s="24" t="s">
        <v>6593</v>
      </c>
      <c r="DG3458" s="24" t="s">
        <v>212</v>
      </c>
      <c r="DH3458" s="25">
        <v>5419.1205184166902</v>
      </c>
      <c r="DI3458" s="25">
        <v>3742.0966466</v>
      </c>
      <c r="DJ3458" s="25">
        <v>95.558068488353101</v>
      </c>
      <c r="DK3458" s="25"/>
      <c r="DL3458" s="25">
        <v>7926</v>
      </c>
      <c r="DM3458" s="25">
        <v>87.588376940000003</v>
      </c>
      <c r="DN3458" s="25">
        <v>2920.1284420000002</v>
      </c>
      <c r="DO3458" s="25">
        <v>3742.0966466</v>
      </c>
      <c r="DP3458" s="25"/>
      <c r="DQ3458" s="25">
        <v>4633.5178939236102</v>
      </c>
      <c r="DR3458" s="25">
        <v>5713.4379469650103</v>
      </c>
      <c r="DS3458" s="25"/>
      <c r="DT3458" s="25">
        <v>17956.1446221554</v>
      </c>
      <c r="DU3458" s="25">
        <v>3173.1707371661601</v>
      </c>
      <c r="DV3458" s="25"/>
      <c r="DW3458" s="25"/>
      <c r="DX3458" s="25"/>
      <c r="DY3458" s="25"/>
      <c r="DZ3458" s="25"/>
      <c r="EA3458" s="25"/>
      <c r="EB3458" s="25"/>
      <c r="EC3458" s="25"/>
      <c r="ED3458" s="25"/>
      <c r="EE3458" s="25">
        <v>2620</v>
      </c>
    </row>
    <row r="3459" spans="110:135" x14ac:dyDescent="0.2">
      <c r="DF3459" s="24" t="s">
        <v>7114</v>
      </c>
      <c r="DG3459" s="24" t="s">
        <v>212</v>
      </c>
      <c r="DH3459" s="25">
        <v>6628.2751452194798</v>
      </c>
      <c r="DI3459" s="25">
        <v>3743.6168895392002</v>
      </c>
      <c r="DJ3459" s="25">
        <v>126.76205276376101</v>
      </c>
      <c r="DK3459" s="25">
        <v>911</v>
      </c>
      <c r="DL3459" s="25">
        <v>8138</v>
      </c>
      <c r="DM3459" s="25">
        <v>2869.1491689999998</v>
      </c>
      <c r="DN3459" s="25"/>
      <c r="DO3459" s="25">
        <v>34398.745316</v>
      </c>
      <c r="DP3459" s="25">
        <v>2983.54882306432</v>
      </c>
      <c r="DQ3459" s="25">
        <v>6036.0966748214696</v>
      </c>
      <c r="DR3459" s="25"/>
      <c r="DS3459" s="25">
        <v>4386.4569823755601</v>
      </c>
      <c r="DT3459" s="25">
        <v>887.89685956313099</v>
      </c>
      <c r="DU3459" s="25">
        <v>14592.618376730699</v>
      </c>
      <c r="DV3459" s="25"/>
      <c r="DW3459" s="25"/>
      <c r="DX3459" s="25">
        <v>3743.6168895392002</v>
      </c>
      <c r="DY3459" s="25">
        <v>4810.5446307702996</v>
      </c>
      <c r="DZ3459" s="25"/>
      <c r="EA3459" s="25">
        <v>1734.4479406093701</v>
      </c>
      <c r="EB3459" s="25"/>
      <c r="EC3459" s="25">
        <v>3683.0477920765502</v>
      </c>
      <c r="ED3459" s="25">
        <v>6578.9577237415197</v>
      </c>
      <c r="EE3459" s="25">
        <v>3670</v>
      </c>
    </row>
    <row r="3460" spans="110:135" x14ac:dyDescent="0.2">
      <c r="DF3460" s="24" t="s">
        <v>5720</v>
      </c>
      <c r="DG3460" s="24" t="s">
        <v>212</v>
      </c>
      <c r="DH3460" s="25">
        <v>4307.5317900497203</v>
      </c>
      <c r="DI3460" s="25">
        <v>3743.8938000596099</v>
      </c>
      <c r="DJ3460" s="25">
        <v>66.972741644424701</v>
      </c>
      <c r="DK3460" s="25">
        <v>2618</v>
      </c>
      <c r="DL3460" s="25">
        <v>1316</v>
      </c>
      <c r="DM3460" s="25">
        <v>330.5615742</v>
      </c>
      <c r="DN3460" s="25"/>
      <c r="DO3460" s="25"/>
      <c r="DP3460" s="25">
        <v>4644.3306793264401</v>
      </c>
      <c r="DQ3460" s="25">
        <v>3496.11962390177</v>
      </c>
      <c r="DR3460" s="25">
        <v>6030.7944314978904</v>
      </c>
      <c r="DS3460" s="25">
        <v>7045.8167831682704</v>
      </c>
      <c r="DT3460" s="25">
        <v>9542.2692182935098</v>
      </c>
      <c r="DU3460" s="25">
        <v>3743.8938000596099</v>
      </c>
      <c r="DV3460" s="25"/>
      <c r="DW3460" s="25"/>
      <c r="DX3460" s="25"/>
      <c r="DY3460" s="25"/>
      <c r="DZ3460" s="25"/>
      <c r="EA3460" s="25"/>
      <c r="EB3460" s="25"/>
      <c r="EC3460" s="25"/>
      <c r="ED3460" s="25"/>
      <c r="EE3460" s="25"/>
    </row>
    <row r="3461" spans="110:135" x14ac:dyDescent="0.2">
      <c r="DF3461" s="24" t="s">
        <v>7350</v>
      </c>
      <c r="DG3461" s="24" t="s">
        <v>212</v>
      </c>
      <c r="DH3461" s="25">
        <v>4330.0411552620699</v>
      </c>
      <c r="DI3461" s="25">
        <v>3744.6543523207101</v>
      </c>
      <c r="DJ3461" s="25">
        <v>42.954913029209202</v>
      </c>
      <c r="DK3461" s="25"/>
      <c r="DL3461" s="25">
        <v>2234</v>
      </c>
      <c r="DM3461" s="25">
        <v>2664.734798</v>
      </c>
      <c r="DN3461" s="25"/>
      <c r="DO3461" s="25">
        <v>2843.7096726999998</v>
      </c>
      <c r="DP3461" s="25">
        <v>3586.70437626989</v>
      </c>
      <c r="DQ3461" s="25">
        <v>7496.3461706783801</v>
      </c>
      <c r="DR3461" s="25">
        <v>3974.1571061575701</v>
      </c>
      <c r="DS3461" s="25">
        <v>8150.1608263224598</v>
      </c>
      <c r="DT3461" s="25">
        <v>2327.09304086566</v>
      </c>
      <c r="DU3461" s="25">
        <v>3902.6043283715298</v>
      </c>
      <c r="DV3461" s="25">
        <v>6292.1334540346197</v>
      </c>
      <c r="DW3461" s="25">
        <v>6840.5615802214697</v>
      </c>
      <c r="DX3461" s="25">
        <v>4768.3253009830996</v>
      </c>
      <c r="DY3461" s="25">
        <v>3086.1033214333002</v>
      </c>
      <c r="DZ3461" s="25">
        <v>5266.1916386715802</v>
      </c>
      <c r="EA3461" s="25"/>
      <c r="EB3461" s="25">
        <v>5594.4009133054897</v>
      </c>
      <c r="EC3461" s="25">
        <v>2862.1628797864901</v>
      </c>
      <c r="ED3461" s="25">
        <v>3121.35138691572</v>
      </c>
      <c r="EE3461" s="25">
        <v>2930</v>
      </c>
    </row>
    <row r="3462" spans="110:135" x14ac:dyDescent="0.2">
      <c r="DF3462" s="24" t="s">
        <v>7984</v>
      </c>
      <c r="DG3462" s="24" t="s">
        <v>212</v>
      </c>
      <c r="DH3462" s="25">
        <v>4947.8334916315798</v>
      </c>
      <c r="DI3462" s="25">
        <v>3748.52145190904</v>
      </c>
      <c r="DJ3462" s="25">
        <v>91.057327187763306</v>
      </c>
      <c r="DK3462" s="25">
        <v>17275</v>
      </c>
      <c r="DL3462" s="25">
        <v>494</v>
      </c>
      <c r="DM3462" s="25"/>
      <c r="DN3462" s="25"/>
      <c r="DO3462" s="25"/>
      <c r="DP3462" s="25">
        <v>3187.6774382400099</v>
      </c>
      <c r="DQ3462" s="25"/>
      <c r="DR3462" s="25"/>
      <c r="DS3462" s="25">
        <v>1861.68324781765</v>
      </c>
      <c r="DT3462" s="25"/>
      <c r="DU3462" s="25">
        <v>1946.4198847820401</v>
      </c>
      <c r="DV3462" s="25">
        <v>4434.2408584608802</v>
      </c>
      <c r="DW3462" s="25">
        <v>4309.3654655780701</v>
      </c>
      <c r="DX3462" s="25"/>
      <c r="DY3462" s="25">
        <v>3045.22093832565</v>
      </c>
      <c r="DZ3462" s="25">
        <v>6867.8717577206498</v>
      </c>
      <c r="EA3462" s="25">
        <v>1924.54583067153</v>
      </c>
      <c r="EB3462" s="25">
        <v>8462.8950947943304</v>
      </c>
      <c r="EC3462" s="25">
        <v>5565.0813831880896</v>
      </c>
      <c r="ED3462" s="25"/>
      <c r="EE3462" s="25"/>
    </row>
    <row r="3463" spans="110:135" x14ac:dyDescent="0.2">
      <c r="DF3463" s="24" t="s">
        <v>6777</v>
      </c>
      <c r="DG3463" s="24" t="s">
        <v>212</v>
      </c>
      <c r="DH3463" s="25">
        <v>3556.2331947446501</v>
      </c>
      <c r="DI3463" s="25">
        <v>3749.5147283563101</v>
      </c>
      <c r="DJ3463" s="25">
        <v>64.542660269044106</v>
      </c>
      <c r="DK3463" s="25"/>
      <c r="DL3463" s="25">
        <v>3936</v>
      </c>
      <c r="DM3463" s="25">
        <v>1201.898281</v>
      </c>
      <c r="DN3463" s="25"/>
      <c r="DO3463" s="25">
        <v>401.01563852999999</v>
      </c>
      <c r="DP3463" s="25">
        <v>4996.4104479819298</v>
      </c>
      <c r="DQ3463" s="25">
        <v>3749.5147283563101</v>
      </c>
      <c r="DR3463" s="25">
        <v>3757.0839611066799</v>
      </c>
      <c r="DS3463" s="25">
        <v>9977.3453132409395</v>
      </c>
      <c r="DT3463" s="25"/>
      <c r="DU3463" s="25">
        <v>4738.4918900923503</v>
      </c>
      <c r="DV3463" s="25">
        <v>3184.81324240702</v>
      </c>
      <c r="DW3463" s="25">
        <v>4202.6671947939303</v>
      </c>
      <c r="DX3463" s="25">
        <v>3427.18113214201</v>
      </c>
      <c r="DY3463" s="25">
        <v>2630.90927399252</v>
      </c>
      <c r="DZ3463" s="25">
        <v>3954.1542593597601</v>
      </c>
      <c r="EA3463" s="25"/>
      <c r="EB3463" s="25"/>
      <c r="EC3463" s="25">
        <v>3014.0125581663601</v>
      </c>
      <c r="ED3463" s="25"/>
      <c r="EE3463" s="25">
        <v>172</v>
      </c>
    </row>
    <row r="3464" spans="110:135" x14ac:dyDescent="0.2">
      <c r="DF3464" s="24" t="s">
        <v>5908</v>
      </c>
      <c r="DG3464" s="24" t="s">
        <v>212</v>
      </c>
      <c r="DH3464" s="25">
        <v>3875.0466077506999</v>
      </c>
      <c r="DI3464" s="25">
        <v>3751.6370457513699</v>
      </c>
      <c r="DJ3464" s="25">
        <v>40.483835432786201</v>
      </c>
      <c r="DK3464" s="25"/>
      <c r="DL3464" s="25">
        <v>5046</v>
      </c>
      <c r="DM3464" s="25">
        <v>3149.1811170000001</v>
      </c>
      <c r="DN3464" s="25"/>
      <c r="DO3464" s="25"/>
      <c r="DP3464" s="25">
        <v>5884.5084543580797</v>
      </c>
      <c r="DQ3464" s="25"/>
      <c r="DR3464" s="25">
        <v>3751.6370457513699</v>
      </c>
      <c r="DS3464" s="25">
        <v>3082.7034966741899</v>
      </c>
      <c r="DT3464" s="25">
        <v>5129.5443023197804</v>
      </c>
      <c r="DU3464" s="25">
        <v>5381.5082520814503</v>
      </c>
      <c r="DV3464" s="25"/>
      <c r="DW3464" s="25">
        <v>1830.33680157146</v>
      </c>
      <c r="DX3464" s="25"/>
      <c r="DY3464" s="25"/>
      <c r="DZ3464" s="25"/>
      <c r="EA3464" s="25"/>
      <c r="EB3464" s="25"/>
      <c r="EC3464" s="25"/>
      <c r="ED3464" s="25"/>
      <c r="EE3464" s="25">
        <v>1620</v>
      </c>
    </row>
    <row r="3465" spans="110:135" x14ac:dyDescent="0.2">
      <c r="DF3465" s="24" t="s">
        <v>8110</v>
      </c>
      <c r="DG3465" s="24" t="s">
        <v>212</v>
      </c>
      <c r="DH3465" s="25">
        <v>6460.3297825976297</v>
      </c>
      <c r="DI3465" s="25">
        <v>3751.9721944999501</v>
      </c>
      <c r="DJ3465" s="25">
        <v>106.079271183941</v>
      </c>
      <c r="DK3465" s="25"/>
      <c r="DL3465" s="25">
        <v>26668</v>
      </c>
      <c r="DM3465" s="25">
        <v>1847.5469579999999</v>
      </c>
      <c r="DN3465" s="25"/>
      <c r="DO3465" s="25"/>
      <c r="DP3465" s="25">
        <v>3728.28055431134</v>
      </c>
      <c r="DQ3465" s="25"/>
      <c r="DR3465" s="25">
        <v>3445.1133326322301</v>
      </c>
      <c r="DS3465" s="25">
        <v>1258.4584665887901</v>
      </c>
      <c r="DT3465" s="25">
        <v>14155.359585866499</v>
      </c>
      <c r="DU3465" s="25">
        <v>11739.196951399501</v>
      </c>
      <c r="DV3465" s="25">
        <v>3618.5769678144902</v>
      </c>
      <c r="DW3465" s="25"/>
      <c r="DX3465" s="25"/>
      <c r="DY3465" s="25">
        <v>3775.6638346885602</v>
      </c>
      <c r="DZ3465" s="25"/>
      <c r="EA3465" s="25">
        <v>4904.2033687846897</v>
      </c>
      <c r="EB3465" s="25">
        <v>3852.8920408406302</v>
      </c>
      <c r="EC3465" s="25">
        <v>2597.5830193725001</v>
      </c>
      <c r="ED3465" s="25">
        <v>3303.74187606757</v>
      </c>
      <c r="EE3465" s="25">
        <v>5550</v>
      </c>
    </row>
    <row r="3466" spans="110:135" x14ac:dyDescent="0.2">
      <c r="DF3466" s="24" t="s">
        <v>7331</v>
      </c>
      <c r="DG3466" s="24" t="s">
        <v>212</v>
      </c>
      <c r="DH3466" s="25">
        <v>4494.7369975237498</v>
      </c>
      <c r="DI3466" s="25">
        <v>3752.9521124063199</v>
      </c>
      <c r="DJ3466" s="25">
        <v>90.817252921710704</v>
      </c>
      <c r="DK3466" s="25"/>
      <c r="DL3466" s="25">
        <v>16228</v>
      </c>
      <c r="DM3466" s="25">
        <v>1339.111674</v>
      </c>
      <c r="DN3466" s="25"/>
      <c r="DO3466" s="25"/>
      <c r="DP3466" s="25">
        <v>2372.2408227955698</v>
      </c>
      <c r="DQ3466" s="25">
        <v>874.69940549083799</v>
      </c>
      <c r="DR3466" s="25">
        <v>4652.3997352266397</v>
      </c>
      <c r="DS3466" s="25">
        <v>3442.8977976087699</v>
      </c>
      <c r="DT3466" s="25"/>
      <c r="DU3466" s="25">
        <v>4289.12197515553</v>
      </c>
      <c r="DV3466" s="25"/>
      <c r="DW3466" s="25"/>
      <c r="DX3466" s="25"/>
      <c r="DY3466" s="25">
        <v>6714.5732728706698</v>
      </c>
      <c r="DZ3466" s="25">
        <v>2744.60967780702</v>
      </c>
      <c r="EA3466" s="25"/>
      <c r="EB3466" s="25"/>
      <c r="EC3466" s="25">
        <v>4063.0064272038799</v>
      </c>
      <c r="ED3466" s="25">
        <v>5496.1831821260903</v>
      </c>
      <c r="EE3466" s="25">
        <v>1720</v>
      </c>
    </row>
    <row r="3467" spans="110:135" x14ac:dyDescent="0.2">
      <c r="DF3467" s="24" t="s">
        <v>8076</v>
      </c>
      <c r="DG3467" s="24" t="s">
        <v>212</v>
      </c>
      <c r="DH3467" s="25">
        <v>7089.7198300120399</v>
      </c>
      <c r="DI3467" s="25">
        <v>3755.8761503515698</v>
      </c>
      <c r="DJ3467" s="25">
        <v>109.062115166095</v>
      </c>
      <c r="DK3467" s="25"/>
      <c r="DL3467" s="25">
        <v>8070</v>
      </c>
      <c r="DM3467" s="25">
        <v>194.53269370000001</v>
      </c>
      <c r="DN3467" s="25">
        <v>1540.57312</v>
      </c>
      <c r="DO3467" s="25"/>
      <c r="DP3467" s="25">
        <v>4255.5559070955896</v>
      </c>
      <c r="DQ3467" s="25"/>
      <c r="DR3467" s="25"/>
      <c r="DS3467" s="25">
        <v>1193.6953497105001</v>
      </c>
      <c r="DT3467" s="25">
        <v>18212.631211909102</v>
      </c>
      <c r="DU3467" s="25"/>
      <c r="DV3467" s="25"/>
      <c r="DW3467" s="25"/>
      <c r="DX3467" s="25"/>
      <c r="DY3467" s="25"/>
      <c r="DZ3467" s="25"/>
      <c r="EA3467" s="25">
        <v>1687.5627698932601</v>
      </c>
      <c r="EB3467" s="25"/>
      <c r="EC3467" s="25">
        <v>9886.4508542043804</v>
      </c>
      <c r="ED3467" s="25">
        <v>3256.1963936075499</v>
      </c>
      <c r="EE3467" s="25">
        <v>22600</v>
      </c>
    </row>
    <row r="3468" spans="110:135" x14ac:dyDescent="0.2">
      <c r="DF3468" s="24" t="s">
        <v>7049</v>
      </c>
      <c r="DG3468" s="24" t="s">
        <v>212</v>
      </c>
      <c r="DH3468" s="25">
        <v>4832.15868475772</v>
      </c>
      <c r="DI3468" s="25">
        <v>3762.1373876543998</v>
      </c>
      <c r="DJ3468" s="25">
        <v>73.263830923186006</v>
      </c>
      <c r="DK3468" s="25"/>
      <c r="DL3468" s="25">
        <v>4765</v>
      </c>
      <c r="DM3468" s="25">
        <v>1606.4077279999999</v>
      </c>
      <c r="DN3468" s="25"/>
      <c r="DO3468" s="25">
        <v>6565.8596549000004</v>
      </c>
      <c r="DP3468" s="25">
        <v>4519.8604202172401</v>
      </c>
      <c r="DQ3468" s="25">
        <v>3833.45042323904</v>
      </c>
      <c r="DR3468" s="25">
        <v>7135.2239463319202</v>
      </c>
      <c r="DS3468" s="25">
        <v>5151.9519912014202</v>
      </c>
      <c r="DT3468" s="25">
        <v>13931.4137892908</v>
      </c>
      <c r="DU3468" s="25">
        <v>1772.8200944760299</v>
      </c>
      <c r="DV3468" s="25">
        <v>2171.5293391055902</v>
      </c>
      <c r="DW3468" s="25"/>
      <c r="DX3468" s="25"/>
      <c r="DY3468" s="25"/>
      <c r="DZ3468" s="25">
        <v>2434.6002885788398</v>
      </c>
      <c r="EA3468" s="25">
        <v>2825.4696160747399</v>
      </c>
      <c r="EB3468" s="25">
        <v>3690.8243520697702</v>
      </c>
      <c r="EC3468" s="25">
        <v>2021.5395189137901</v>
      </c>
      <c r="ED3468" s="25">
        <v>3188.58779372443</v>
      </c>
      <c r="EE3468" s="25">
        <v>11700</v>
      </c>
    </row>
    <row r="3469" spans="110:135" x14ac:dyDescent="0.2">
      <c r="DF3469" s="24" t="s">
        <v>7061</v>
      </c>
      <c r="DG3469" s="24" t="s">
        <v>212</v>
      </c>
      <c r="DH3469" s="25">
        <v>6097.6899948230603</v>
      </c>
      <c r="DI3469" s="25">
        <v>3763.3528027136899</v>
      </c>
      <c r="DJ3469" s="25">
        <v>151.708305248013</v>
      </c>
      <c r="DK3469" s="25"/>
      <c r="DL3469" s="25">
        <v>12353</v>
      </c>
      <c r="DM3469" s="25">
        <v>1300.541054</v>
      </c>
      <c r="DN3469" s="25"/>
      <c r="DO3469" s="25"/>
      <c r="DP3469" s="25">
        <v>4307.3110479011402</v>
      </c>
      <c r="DQ3469" s="25"/>
      <c r="DR3469" s="25">
        <v>2864.52790438891</v>
      </c>
      <c r="DS3469" s="25">
        <v>2330.1461150437299</v>
      </c>
      <c r="DT3469" s="25">
        <v>38087.6545550308</v>
      </c>
      <c r="DU3469" s="25">
        <v>1354.6907769628201</v>
      </c>
      <c r="DV3469" s="25">
        <v>5063.4990788119203</v>
      </c>
      <c r="DW3469" s="25">
        <v>3763.3528027136899</v>
      </c>
      <c r="DX3469" s="25">
        <v>3819.4849954706801</v>
      </c>
      <c r="DY3469" s="25">
        <v>4247.5950560984002</v>
      </c>
      <c r="DZ3469" s="25">
        <v>3451.1034238026</v>
      </c>
      <c r="EA3469" s="25"/>
      <c r="EB3469" s="25"/>
      <c r="EC3469" s="25">
        <v>2394.5487018315598</v>
      </c>
      <c r="ED3469" s="25">
        <v>5057.8944102897503</v>
      </c>
      <c r="EE3469" s="25">
        <v>1070</v>
      </c>
    </row>
    <row r="3470" spans="110:135" x14ac:dyDescent="0.2">
      <c r="DF3470" s="24" t="s">
        <v>7301</v>
      </c>
      <c r="DG3470" s="24" t="s">
        <v>212</v>
      </c>
      <c r="DH3470" s="25">
        <v>4585.7844432249503</v>
      </c>
      <c r="DI3470" s="25">
        <v>3767.8265668394502</v>
      </c>
      <c r="DJ3470" s="25">
        <v>64.204511385892999</v>
      </c>
      <c r="DK3470" s="25"/>
      <c r="DL3470" s="25">
        <v>3529</v>
      </c>
      <c r="DM3470" s="25">
        <v>638.04233550000004</v>
      </c>
      <c r="DN3470" s="25"/>
      <c r="DO3470" s="25"/>
      <c r="DP3470" s="25">
        <v>2995.1784574510598</v>
      </c>
      <c r="DQ3470" s="25">
        <v>1997.30082069114</v>
      </c>
      <c r="DR3470" s="25">
        <v>3748.91070307476</v>
      </c>
      <c r="DS3470" s="25">
        <v>3865.4830720770401</v>
      </c>
      <c r="DT3470" s="25">
        <v>5143.8390195989004</v>
      </c>
      <c r="DU3470" s="25">
        <v>1195.51861629626</v>
      </c>
      <c r="DV3470" s="25">
        <v>4513.1904485369196</v>
      </c>
      <c r="DW3470" s="25"/>
      <c r="DX3470" s="25">
        <v>3767.8265668394502</v>
      </c>
      <c r="DY3470" s="25">
        <v>8716.7231774233205</v>
      </c>
      <c r="DZ3470" s="25">
        <v>5422.7403225058697</v>
      </c>
      <c r="EA3470" s="25">
        <v>2184.0537097807</v>
      </c>
      <c r="EB3470" s="25">
        <v>10871.353999732901</v>
      </c>
      <c r="EC3470" s="25">
        <v>9891.3607823540406</v>
      </c>
      <c r="ED3470" s="25">
        <v>6717.8135029617397</v>
      </c>
      <c r="EE3470" s="25">
        <v>2760</v>
      </c>
    </row>
    <row r="3471" spans="110:135" x14ac:dyDescent="0.2">
      <c r="DF3471" s="24" t="s">
        <v>7737</v>
      </c>
      <c r="DG3471" s="24" t="s">
        <v>212</v>
      </c>
      <c r="DH3471" s="25">
        <v>4609.7681165630602</v>
      </c>
      <c r="DI3471" s="25">
        <v>3770.7551910049301</v>
      </c>
      <c r="DJ3471" s="25">
        <v>48.591775622796398</v>
      </c>
      <c r="DK3471" s="25"/>
      <c r="DL3471" s="25">
        <v>6178</v>
      </c>
      <c r="DM3471" s="25">
        <v>3614.898377</v>
      </c>
      <c r="DN3471" s="25"/>
      <c r="DO3471" s="25">
        <v>2987.7564391999999</v>
      </c>
      <c r="DP3471" s="25">
        <v>9381.3251461754498</v>
      </c>
      <c r="DQ3471" s="25"/>
      <c r="DR3471" s="25">
        <v>7322.4890921532497</v>
      </c>
      <c r="DS3471" s="25">
        <v>6974.5517965365198</v>
      </c>
      <c r="DT3471" s="25"/>
      <c r="DU3471" s="25">
        <v>3316.8207293254</v>
      </c>
      <c r="DV3471" s="25">
        <v>3821.16771755842</v>
      </c>
      <c r="DW3471" s="25"/>
      <c r="DX3471" s="25">
        <v>3720.3426644514302</v>
      </c>
      <c r="DY3471" s="25">
        <v>8063.8854940154497</v>
      </c>
      <c r="DZ3471" s="25">
        <v>2193.3106232140699</v>
      </c>
      <c r="EA3471" s="25">
        <v>1828.9934136337399</v>
      </c>
      <c r="EB3471" s="25">
        <v>3897.7533427333501</v>
      </c>
      <c r="EC3471" s="25">
        <v>4090.4856355861698</v>
      </c>
      <c r="ED3471" s="25">
        <v>3074.5093934256902</v>
      </c>
      <c r="EE3471" s="25">
        <v>3290</v>
      </c>
    </row>
    <row r="3472" spans="110:135" x14ac:dyDescent="0.2">
      <c r="DF3472" s="24" t="s">
        <v>6528</v>
      </c>
      <c r="DG3472" s="24" t="s">
        <v>212</v>
      </c>
      <c r="DH3472" s="25">
        <v>4584.5644275937002</v>
      </c>
      <c r="DI3472" s="25">
        <v>3771.2238104377402</v>
      </c>
      <c r="DJ3472" s="25">
        <v>54.846365179320301</v>
      </c>
      <c r="DK3472" s="25"/>
      <c r="DL3472" s="25">
        <v>1935</v>
      </c>
      <c r="DM3472" s="25">
        <v>3571.423264</v>
      </c>
      <c r="DN3472" s="25"/>
      <c r="DO3472" s="25"/>
      <c r="DP3472" s="25">
        <v>3315.1170214275498</v>
      </c>
      <c r="DQ3472" s="25">
        <v>9883.5249320974799</v>
      </c>
      <c r="DR3472" s="25">
        <v>3971.5793796476501</v>
      </c>
      <c r="DS3472" s="25">
        <v>3771.2238104377402</v>
      </c>
      <c r="DT3472" s="25">
        <v>7093.2182238760297</v>
      </c>
      <c r="DU3472" s="25">
        <v>2366.2409576784498</v>
      </c>
      <c r="DV3472" s="25"/>
      <c r="DW3472" s="25"/>
      <c r="DX3472" s="25"/>
      <c r="DY3472" s="25"/>
      <c r="DZ3472" s="25"/>
      <c r="EA3472" s="25">
        <v>5353.75225917843</v>
      </c>
      <c r="EB3472" s="25"/>
      <c r="EC3472" s="25"/>
      <c r="ED3472" s="25"/>
      <c r="EE3472" s="25"/>
    </row>
    <row r="3473" spans="110:135" x14ac:dyDescent="0.2">
      <c r="DF3473" s="24" t="s">
        <v>7296</v>
      </c>
      <c r="DG3473" s="24" t="s">
        <v>212</v>
      </c>
      <c r="DH3473" s="25">
        <v>6927.6464753823002</v>
      </c>
      <c r="DI3473" s="25">
        <v>3771.3670661360402</v>
      </c>
      <c r="DJ3473" s="25">
        <v>111.699172581418</v>
      </c>
      <c r="DK3473" s="25"/>
      <c r="DL3473" s="25">
        <v>5668</v>
      </c>
      <c r="DM3473" s="25">
        <v>3619.939934</v>
      </c>
      <c r="DN3473" s="25"/>
      <c r="DO3473" s="25">
        <v>33157.568262000001</v>
      </c>
      <c r="DP3473" s="25">
        <v>3616.1905737268498</v>
      </c>
      <c r="DQ3473" s="25">
        <v>7318.8057412737198</v>
      </c>
      <c r="DR3473" s="25">
        <v>11970.318414699699</v>
      </c>
      <c r="DS3473" s="25">
        <v>5383.9824962309503</v>
      </c>
      <c r="DT3473" s="25">
        <v>8153.0008091510499</v>
      </c>
      <c r="DU3473" s="25">
        <v>7427.7701386776098</v>
      </c>
      <c r="DV3473" s="25">
        <v>3003.2667561063599</v>
      </c>
      <c r="DW3473" s="25">
        <v>2334.0148900959398</v>
      </c>
      <c r="DX3473" s="25"/>
      <c r="DY3473" s="25">
        <v>2594.59709248421</v>
      </c>
      <c r="DZ3473" s="25">
        <v>3771.3670661360402</v>
      </c>
      <c r="EA3473" s="25"/>
      <c r="EB3473" s="25"/>
      <c r="EC3473" s="25"/>
      <c r="ED3473" s="25">
        <v>3235.8749561520799</v>
      </c>
      <c r="EE3473" s="25">
        <v>2660</v>
      </c>
    </row>
    <row r="3474" spans="110:135" x14ac:dyDescent="0.2">
      <c r="DF3474" s="24" t="s">
        <v>7008</v>
      </c>
      <c r="DG3474" s="24" t="s">
        <v>212</v>
      </c>
      <c r="DH3474" s="25">
        <v>4367.0602522765403</v>
      </c>
      <c r="DI3474" s="25">
        <v>3772.5699187917999</v>
      </c>
      <c r="DJ3474" s="25">
        <v>46.027263761999599</v>
      </c>
      <c r="DK3474" s="25"/>
      <c r="DL3474" s="25">
        <v>7259</v>
      </c>
      <c r="DM3474" s="25">
        <v>1397.998765</v>
      </c>
      <c r="DN3474" s="25"/>
      <c r="DO3474" s="25">
        <v>4260.9802508000002</v>
      </c>
      <c r="DP3474" s="25">
        <v>3890.9568928908102</v>
      </c>
      <c r="DQ3474" s="25"/>
      <c r="DR3474" s="25">
        <v>3880.3107882399099</v>
      </c>
      <c r="DS3474" s="25">
        <v>5265.2612457518399</v>
      </c>
      <c r="DT3474" s="25">
        <v>7167.1259936570896</v>
      </c>
      <c r="DU3474" s="25">
        <v>9155.3892527618991</v>
      </c>
      <c r="DV3474" s="25">
        <v>2838.0785522285501</v>
      </c>
      <c r="DW3474" s="25">
        <v>3603.0673717107302</v>
      </c>
      <c r="DX3474" s="25">
        <v>6111.14390871043</v>
      </c>
      <c r="DY3474" s="25">
        <v>3772.5699187917999</v>
      </c>
      <c r="DZ3474" s="25">
        <v>3304.4364867004601</v>
      </c>
      <c r="EA3474" s="25">
        <v>2316.2550868100402</v>
      </c>
      <c r="EB3474" s="25">
        <v>3762.9656400236299</v>
      </c>
      <c r="EC3474" s="25">
        <v>2724.48413462391</v>
      </c>
      <c r="ED3474" s="25"/>
      <c r="EE3474" s="25">
        <v>3530</v>
      </c>
    </row>
    <row r="3475" spans="110:135" x14ac:dyDescent="0.2">
      <c r="DF3475" s="24" t="s">
        <v>6891</v>
      </c>
      <c r="DG3475" s="24" t="s">
        <v>212</v>
      </c>
      <c r="DH3475" s="25">
        <v>4076.2508079761901</v>
      </c>
      <c r="DI3475" s="25">
        <v>3777.0698602837601</v>
      </c>
      <c r="DJ3475" s="25">
        <v>42.757144833957199</v>
      </c>
      <c r="DK3475" s="25"/>
      <c r="DL3475" s="25">
        <v>7163</v>
      </c>
      <c r="DM3475" s="25">
        <v>2281.718656</v>
      </c>
      <c r="DN3475" s="25"/>
      <c r="DO3475" s="25">
        <v>762.17485642999998</v>
      </c>
      <c r="DP3475" s="25">
        <v>3293.74819911444</v>
      </c>
      <c r="DQ3475" s="25">
        <v>4150.2736956134804</v>
      </c>
      <c r="DR3475" s="25">
        <v>5767.5093135562302</v>
      </c>
      <c r="DS3475" s="25">
        <v>6444.96194819622</v>
      </c>
      <c r="DT3475" s="25">
        <v>6808.7014966021397</v>
      </c>
      <c r="DU3475" s="25">
        <v>3279.8223403669199</v>
      </c>
      <c r="DV3475" s="25">
        <v>3463.19594888642</v>
      </c>
      <c r="DW3475" s="25"/>
      <c r="DX3475" s="25">
        <v>3841.8226869049799</v>
      </c>
      <c r="DY3475" s="25"/>
      <c r="DZ3475" s="25">
        <v>4099.73454682388</v>
      </c>
      <c r="EA3475" s="25"/>
      <c r="EB3475" s="25">
        <v>4439.9647526949402</v>
      </c>
      <c r="EC3475" s="25">
        <v>3712.3170336625399</v>
      </c>
      <c r="ED3475" s="25">
        <v>3551.0674527668798</v>
      </c>
      <c r="EE3475" s="25">
        <v>2160</v>
      </c>
    </row>
    <row r="3476" spans="110:135" x14ac:dyDescent="0.2">
      <c r="DF3476" s="24" t="s">
        <v>6640</v>
      </c>
      <c r="DG3476" s="24" t="s">
        <v>212</v>
      </c>
      <c r="DH3476" s="25">
        <v>5096.3511931029097</v>
      </c>
      <c r="DI3476" s="25">
        <v>3778.4305315828601</v>
      </c>
      <c r="DJ3476" s="25">
        <v>68.845490321516095</v>
      </c>
      <c r="DK3476" s="25"/>
      <c r="DL3476" s="25">
        <v>6587</v>
      </c>
      <c r="DM3476" s="25">
        <v>2262.2063899999998</v>
      </c>
      <c r="DN3476" s="25"/>
      <c r="DO3476" s="25">
        <v>13464.632779</v>
      </c>
      <c r="DP3476" s="25">
        <v>5419.8778535627298</v>
      </c>
      <c r="DQ3476" s="25">
        <v>5848.0414338233504</v>
      </c>
      <c r="DR3476" s="25">
        <v>1923.8622785391899</v>
      </c>
      <c r="DS3476" s="25">
        <v>1496.13511683514</v>
      </c>
      <c r="DT3476" s="25">
        <v>8760.0224152292194</v>
      </c>
      <c r="DU3476" s="25">
        <v>11621.553421630801</v>
      </c>
      <c r="DV3476" s="25">
        <v>2767.4256380031102</v>
      </c>
      <c r="DW3476" s="25">
        <v>2982.22322396444</v>
      </c>
      <c r="DX3476" s="25">
        <v>3377.08752573333</v>
      </c>
      <c r="DY3476" s="25">
        <v>5263.0589800612797</v>
      </c>
      <c r="DZ3476" s="25">
        <v>3218.7184958315402</v>
      </c>
      <c r="EA3476" s="25">
        <v>4179.7735374324002</v>
      </c>
      <c r="EB3476" s="25"/>
      <c r="EC3476" s="25"/>
      <c r="ED3476" s="25"/>
      <c r="EE3476" s="25">
        <v>2370</v>
      </c>
    </row>
    <row r="3477" spans="110:135" x14ac:dyDescent="0.2">
      <c r="DF3477" s="24" t="s">
        <v>8552</v>
      </c>
      <c r="DG3477" s="24" t="s">
        <v>212</v>
      </c>
      <c r="DH3477" s="25">
        <v>6730.66541816879</v>
      </c>
      <c r="DI3477" s="25">
        <v>3780.9729385099599</v>
      </c>
      <c r="DJ3477" s="25">
        <v>181.86827436941999</v>
      </c>
      <c r="DK3477" s="25"/>
      <c r="DL3477" s="25">
        <v>50608</v>
      </c>
      <c r="DM3477" s="25">
        <v>1456.396121</v>
      </c>
      <c r="DN3477" s="25"/>
      <c r="DO3477" s="25"/>
      <c r="DP3477" s="25">
        <v>4894.1137567207797</v>
      </c>
      <c r="DQ3477" s="25">
        <v>7511.67477682961</v>
      </c>
      <c r="DR3477" s="25">
        <v>3770.66778192427</v>
      </c>
      <c r="DS3477" s="25">
        <v>3004.9139942046399</v>
      </c>
      <c r="DT3477" s="25"/>
      <c r="DU3477" s="25">
        <v>1411.65835145562</v>
      </c>
      <c r="DV3477" s="25">
        <v>4495.2114982229004</v>
      </c>
      <c r="DW3477" s="25">
        <v>4448.0896137812397</v>
      </c>
      <c r="DX3477" s="25"/>
      <c r="DY3477" s="25">
        <v>3457.72143695263</v>
      </c>
      <c r="DZ3477" s="25">
        <v>3992.6824114155402</v>
      </c>
      <c r="EA3477" s="25"/>
      <c r="EB3477" s="25">
        <v>3780.9729385099599</v>
      </c>
      <c r="EC3477" s="25">
        <v>2466.2029960887598</v>
      </c>
      <c r="ED3477" s="25">
        <v>4261.6755954259497</v>
      </c>
      <c r="EE3477" s="25">
        <v>1400</v>
      </c>
    </row>
    <row r="3478" spans="110:135" x14ac:dyDescent="0.2">
      <c r="DF3478" s="24" t="s">
        <v>7365</v>
      </c>
      <c r="DG3478" s="24" t="s">
        <v>274</v>
      </c>
      <c r="DH3478" s="25">
        <v>4929.3039622274</v>
      </c>
      <c r="DI3478" s="25">
        <v>3782.00376723728</v>
      </c>
      <c r="DJ3478" s="25">
        <v>56.514084623939802</v>
      </c>
      <c r="DK3478" s="25"/>
      <c r="DL3478" s="25">
        <v>12603</v>
      </c>
      <c r="DM3478" s="25">
        <v>3374.8207520000001</v>
      </c>
      <c r="DN3478" s="25"/>
      <c r="DO3478" s="25">
        <v>6175.8943830999997</v>
      </c>
      <c r="DP3478" s="25">
        <v>5949.6392440128602</v>
      </c>
      <c r="DQ3478" s="25">
        <v>3503.7136238707999</v>
      </c>
      <c r="DR3478" s="25">
        <v>3890.8468060710602</v>
      </c>
      <c r="DS3478" s="25">
        <v>8636.2718911577595</v>
      </c>
      <c r="DT3478" s="25">
        <v>2361.6506422550201</v>
      </c>
      <c r="DU3478" s="25">
        <v>6998.2220665322402</v>
      </c>
      <c r="DV3478" s="25">
        <v>3782.00376723728</v>
      </c>
      <c r="DW3478" s="25"/>
      <c r="DX3478" s="25">
        <v>4071.2747098364398</v>
      </c>
      <c r="DY3478" s="25">
        <v>3433.5887418055599</v>
      </c>
      <c r="DZ3478" s="25">
        <v>3660.1371677430302</v>
      </c>
      <c r="EA3478" s="25"/>
      <c r="EB3478" s="25"/>
      <c r="EC3478" s="25"/>
      <c r="ED3478" s="25">
        <v>3648.4956377890298</v>
      </c>
      <c r="EE3478" s="25">
        <v>1850</v>
      </c>
    </row>
    <row r="3479" spans="110:135" x14ac:dyDescent="0.2">
      <c r="DF3479" s="24" t="s">
        <v>7409</v>
      </c>
      <c r="DG3479" s="24" t="s">
        <v>274</v>
      </c>
      <c r="DH3479" s="25">
        <v>4409.0669509302497</v>
      </c>
      <c r="DI3479" s="25">
        <v>3782.70307354243</v>
      </c>
      <c r="DJ3479" s="25">
        <v>49.418680042466001</v>
      </c>
      <c r="DK3479" s="25"/>
      <c r="DL3479" s="25">
        <v>9399</v>
      </c>
      <c r="DM3479" s="25">
        <v>1102.357792</v>
      </c>
      <c r="DN3479" s="25"/>
      <c r="DO3479" s="25">
        <v>1408.5203756000001</v>
      </c>
      <c r="DP3479" s="25">
        <v>4137.5039715698204</v>
      </c>
      <c r="DQ3479" s="25">
        <v>5761.2368886410604</v>
      </c>
      <c r="DR3479" s="25">
        <v>6462.4588072899296</v>
      </c>
      <c r="DS3479" s="25">
        <v>3601.7051227152601</v>
      </c>
      <c r="DT3479" s="25">
        <v>4042.12408173415</v>
      </c>
      <c r="DU3479" s="25">
        <v>7653.3383361071801</v>
      </c>
      <c r="DV3479" s="25">
        <v>3828.35065753445</v>
      </c>
      <c r="DW3479" s="25">
        <v>3215.1357486083698</v>
      </c>
      <c r="DX3479" s="25">
        <v>3519.3945414977002</v>
      </c>
      <c r="DY3479" s="25">
        <v>4427.6836027889804</v>
      </c>
      <c r="DZ3479" s="25">
        <v>3035.8591353373699</v>
      </c>
      <c r="EA3479" s="25">
        <v>2790.8917338725901</v>
      </c>
      <c r="EB3479" s="25"/>
      <c r="EC3479" s="25">
        <v>3737.0554895504001</v>
      </c>
      <c r="ED3479" s="25">
        <v>3620.5888318971802</v>
      </c>
      <c r="EE3479" s="25">
        <v>7620</v>
      </c>
    </row>
    <row r="3480" spans="110:135" x14ac:dyDescent="0.2">
      <c r="DF3480" s="24" t="s">
        <v>644</v>
      </c>
      <c r="DG3480" s="24" t="s">
        <v>212</v>
      </c>
      <c r="DH3480" s="25">
        <v>3784.4551319052598</v>
      </c>
      <c r="DI3480" s="25">
        <v>3784.4551319052598</v>
      </c>
      <c r="DJ3480" s="25">
        <v>34.740866099663499</v>
      </c>
      <c r="DK3480" s="25"/>
      <c r="DL3480" s="25"/>
      <c r="DM3480" s="25"/>
      <c r="DN3480" s="25"/>
      <c r="DO3480" s="25"/>
      <c r="DP3480" s="25"/>
      <c r="DQ3480" s="25"/>
      <c r="DR3480" s="25"/>
      <c r="DS3480" s="25"/>
      <c r="DT3480" s="25">
        <v>4714.1255331499297</v>
      </c>
      <c r="DU3480" s="25">
        <v>2854.78473066059</v>
      </c>
      <c r="DV3480" s="25"/>
      <c r="DW3480" s="25"/>
      <c r="DX3480" s="25"/>
      <c r="DY3480" s="25"/>
      <c r="DZ3480" s="25"/>
      <c r="EA3480" s="25"/>
      <c r="EB3480" s="25"/>
      <c r="EC3480" s="25"/>
      <c r="ED3480" s="25"/>
      <c r="EE3480" s="25"/>
    </row>
    <row r="3481" spans="110:135" x14ac:dyDescent="0.2">
      <c r="DF3481" s="24" t="s">
        <v>6759</v>
      </c>
      <c r="DG3481" s="24" t="s">
        <v>212</v>
      </c>
      <c r="DH3481" s="25">
        <v>3615.1345220581002</v>
      </c>
      <c r="DI3481" s="25">
        <v>3784.8579438831998</v>
      </c>
      <c r="DJ3481" s="25">
        <v>30.191411586572801</v>
      </c>
      <c r="DK3481" s="25"/>
      <c r="DL3481" s="25">
        <v>4619</v>
      </c>
      <c r="DM3481" s="25">
        <v>1592.999002</v>
      </c>
      <c r="DN3481" s="25"/>
      <c r="DO3481" s="25"/>
      <c r="DP3481" s="25"/>
      <c r="DQ3481" s="25"/>
      <c r="DR3481" s="25"/>
      <c r="DS3481" s="25">
        <v>2416.2891917728002</v>
      </c>
      <c r="DT3481" s="25"/>
      <c r="DU3481" s="25"/>
      <c r="DV3481" s="25">
        <v>3777.7921143498502</v>
      </c>
      <c r="DW3481" s="25"/>
      <c r="DX3481" s="25">
        <v>4162.5305157100101</v>
      </c>
      <c r="DY3481" s="25">
        <v>4225.2307065864798</v>
      </c>
      <c r="DZ3481" s="25">
        <v>3791.9237734165499</v>
      </c>
      <c r="EA3481" s="25"/>
      <c r="EB3481" s="25">
        <v>5267.9999234474999</v>
      </c>
      <c r="EC3481" s="25">
        <v>2767.3001671511302</v>
      </c>
      <c r="ED3481" s="25">
        <v>3530.2798261466701</v>
      </c>
      <c r="EE3481" s="25"/>
    </row>
    <row r="3482" spans="110:135" x14ac:dyDescent="0.2">
      <c r="DF3482" s="24" t="s">
        <v>8583</v>
      </c>
      <c r="DG3482" s="24" t="s">
        <v>212</v>
      </c>
      <c r="DH3482" s="25">
        <v>7616.7131765502099</v>
      </c>
      <c r="DI3482" s="25">
        <v>3786.82801110536</v>
      </c>
      <c r="DJ3482" s="25">
        <v>145.915727031909</v>
      </c>
      <c r="DK3482" s="25"/>
      <c r="DL3482" s="25">
        <v>38725</v>
      </c>
      <c r="DM3482" s="25">
        <v>2307.647285</v>
      </c>
      <c r="DN3482" s="25"/>
      <c r="DO3482" s="25"/>
      <c r="DP3482" s="25"/>
      <c r="DQ3482" s="25"/>
      <c r="DR3482" s="25">
        <v>8514.3515501729707</v>
      </c>
      <c r="DS3482" s="25">
        <v>2928.9967966323302</v>
      </c>
      <c r="DT3482" s="25">
        <v>4644.6592255783899</v>
      </c>
      <c r="DU3482" s="25">
        <v>5808.2589781361903</v>
      </c>
      <c r="DV3482" s="25"/>
      <c r="DW3482" s="25">
        <v>2686.6898158722001</v>
      </c>
      <c r="DX3482" s="25"/>
      <c r="DY3482" s="25">
        <v>2577.8850347296602</v>
      </c>
      <c r="DZ3482" s="25"/>
      <c r="EA3482" s="25"/>
      <c r="EB3482" s="25"/>
      <c r="EC3482" s="25">
        <v>2430.7755726791202</v>
      </c>
      <c r="ED3482" s="25">
        <v>5542.8675067012</v>
      </c>
      <c r="EE3482" s="25"/>
    </row>
    <row r="3483" spans="110:135" x14ac:dyDescent="0.2">
      <c r="DF3483" s="24" t="s">
        <v>5556</v>
      </c>
      <c r="DG3483" s="24" t="s">
        <v>212</v>
      </c>
      <c r="DH3483" s="25">
        <v>3044.5418877315301</v>
      </c>
      <c r="DI3483" s="25">
        <v>3788.86317268936</v>
      </c>
      <c r="DJ3483" s="25">
        <v>51.153225063133497</v>
      </c>
      <c r="DK3483" s="25"/>
      <c r="DL3483" s="25">
        <v>1387</v>
      </c>
      <c r="DM3483" s="25">
        <v>190.66357930000001</v>
      </c>
      <c r="DN3483" s="25"/>
      <c r="DO3483" s="25"/>
      <c r="DP3483" s="25">
        <v>4227.2071884047</v>
      </c>
      <c r="DQ3483" s="25">
        <v>2719.4198136146802</v>
      </c>
      <c r="DR3483" s="25">
        <v>3803.0764780571699</v>
      </c>
      <c r="DS3483" s="25">
        <v>2641.5453815931301</v>
      </c>
      <c r="DT3483" s="25">
        <v>4989.7645641188001</v>
      </c>
      <c r="DU3483" s="25">
        <v>1677.6215881150199</v>
      </c>
      <c r="DV3483" s="25">
        <v>4616.5998382839498</v>
      </c>
      <c r="DW3483" s="25">
        <v>1136.79618096781</v>
      </c>
      <c r="DX3483" s="25">
        <v>4317.0851618309598</v>
      </c>
      <c r="DY3483" s="25">
        <v>2594.59709248421</v>
      </c>
      <c r="DZ3483" s="25">
        <v>4074.4111015194198</v>
      </c>
      <c r="EA3483" s="25"/>
      <c r="EB3483" s="25">
        <v>3870.8446179134398</v>
      </c>
      <c r="EC3483" s="25">
        <v>5065.7163325433903</v>
      </c>
      <c r="ED3483" s="25">
        <v>3788.86317268936</v>
      </c>
      <c r="EE3483" s="25">
        <v>656</v>
      </c>
    </row>
    <row r="3484" spans="110:135" x14ac:dyDescent="0.2">
      <c r="DF3484" s="24" t="s">
        <v>7662</v>
      </c>
      <c r="DG3484" s="24" t="s">
        <v>212</v>
      </c>
      <c r="DH3484" s="25">
        <v>4647.1509321824096</v>
      </c>
      <c r="DI3484" s="25">
        <v>3788.86317268936</v>
      </c>
      <c r="DJ3484" s="25">
        <v>66.466250551364297</v>
      </c>
      <c r="DK3484" s="25"/>
      <c r="DL3484" s="25">
        <v>10197</v>
      </c>
      <c r="DM3484" s="25"/>
      <c r="DN3484" s="25">
        <v>2524.083862</v>
      </c>
      <c r="DO3484" s="25"/>
      <c r="DP3484" s="25">
        <v>800.16370490532404</v>
      </c>
      <c r="DQ3484" s="25"/>
      <c r="DR3484" s="25"/>
      <c r="DS3484" s="25"/>
      <c r="DT3484" s="25">
        <v>9864.7831038762706</v>
      </c>
      <c r="DU3484" s="25">
        <v>3362.4929823984098</v>
      </c>
      <c r="DV3484" s="25">
        <v>2617.40147797697</v>
      </c>
      <c r="DW3484" s="25">
        <v>5331.6079450439001</v>
      </c>
      <c r="DX3484" s="25"/>
      <c r="DY3484" s="25">
        <v>4421.2161779308099</v>
      </c>
      <c r="DZ3484" s="25">
        <v>2665.2621452387302</v>
      </c>
      <c r="EA3484" s="25"/>
      <c r="EB3484" s="25">
        <v>3843.9117005548201</v>
      </c>
      <c r="EC3484" s="25">
        <v>2026.1758457567801</v>
      </c>
      <c r="ED3484" s="25">
        <v>3788.86317268936</v>
      </c>
      <c r="EE3484" s="25">
        <v>8970</v>
      </c>
    </row>
    <row r="3485" spans="110:135" x14ac:dyDescent="0.2">
      <c r="DF3485" s="24" t="s">
        <v>7063</v>
      </c>
      <c r="DG3485" s="24" t="s">
        <v>212</v>
      </c>
      <c r="DH3485" s="25">
        <v>3611.55886318385</v>
      </c>
      <c r="DI3485" s="25">
        <v>3788.86317268936</v>
      </c>
      <c r="DJ3485" s="25">
        <v>45.363965477933398</v>
      </c>
      <c r="DK3485" s="25"/>
      <c r="DL3485" s="25"/>
      <c r="DM3485" s="25">
        <v>201.99735680000001</v>
      </c>
      <c r="DN3485" s="25"/>
      <c r="DO3485" s="25"/>
      <c r="DP3485" s="25"/>
      <c r="DQ3485" s="25"/>
      <c r="DR3485" s="25"/>
      <c r="DS3485" s="25"/>
      <c r="DT3485" s="25"/>
      <c r="DU3485" s="25">
        <v>3062.6902624230001</v>
      </c>
      <c r="DV3485" s="25">
        <v>4317.8116181957903</v>
      </c>
      <c r="DW3485" s="25">
        <v>4018.5546432921101</v>
      </c>
      <c r="DX3485" s="25">
        <v>3731.7354913132699</v>
      </c>
      <c r="DY3485" s="25">
        <v>3521.2925863407499</v>
      </c>
      <c r="DZ3485" s="25">
        <v>3897.9688672917</v>
      </c>
      <c r="EA3485" s="25"/>
      <c r="EB3485" s="25">
        <v>4254.3222670633204</v>
      </c>
      <c r="EC3485" s="25">
        <v>1991.91122961309</v>
      </c>
      <c r="ED3485" s="25">
        <v>3788.86317268936</v>
      </c>
      <c r="EE3485" s="25">
        <v>6940</v>
      </c>
    </row>
    <row r="3486" spans="110:135" x14ac:dyDescent="0.2">
      <c r="DF3486" s="24" t="s">
        <v>8380</v>
      </c>
      <c r="DG3486" s="24" t="s">
        <v>212</v>
      </c>
      <c r="DH3486" s="25">
        <v>6823.2851728538599</v>
      </c>
      <c r="DI3486" s="25">
        <v>3789.9235825128599</v>
      </c>
      <c r="DJ3486" s="25">
        <v>108.14140054411</v>
      </c>
      <c r="DK3486" s="25">
        <v>5672</v>
      </c>
      <c r="DL3486" s="25">
        <v>2537</v>
      </c>
      <c r="DM3486" s="25">
        <v>409.41466530000002</v>
      </c>
      <c r="DN3486" s="25">
        <v>12456.905059999999</v>
      </c>
      <c r="DO3486" s="25"/>
      <c r="DP3486" s="25">
        <v>2380.5563860073098</v>
      </c>
      <c r="DQ3486" s="25"/>
      <c r="DR3486" s="25">
        <v>1939.45091921069</v>
      </c>
      <c r="DS3486" s="25">
        <v>3579.7475709578798</v>
      </c>
      <c r="DT3486" s="25"/>
      <c r="DU3486" s="25">
        <v>626.44875891623701</v>
      </c>
      <c r="DV3486" s="25">
        <v>2621.7003063939201</v>
      </c>
      <c r="DW3486" s="25">
        <v>23491.886640605298</v>
      </c>
      <c r="DX3486" s="25">
        <v>7690.6431869615499</v>
      </c>
      <c r="DY3486" s="25">
        <v>24029.5357231864</v>
      </c>
      <c r="DZ3486" s="25">
        <v>4000.0995940678299</v>
      </c>
      <c r="EA3486" s="25">
        <v>1860.73385879482</v>
      </c>
      <c r="EB3486" s="25">
        <v>6484.0915862414804</v>
      </c>
      <c r="EC3486" s="25">
        <v>9392.3485090184095</v>
      </c>
      <c r="ED3486" s="25"/>
      <c r="EE3486" s="25"/>
    </row>
    <row r="3487" spans="110:135" x14ac:dyDescent="0.2">
      <c r="DF3487" s="24" t="s">
        <v>6079</v>
      </c>
      <c r="DG3487" s="24" t="s">
        <v>212</v>
      </c>
      <c r="DH3487" s="25">
        <v>3764.6638081511701</v>
      </c>
      <c r="DI3487" s="25">
        <v>3793.8483669133502</v>
      </c>
      <c r="DJ3487" s="25">
        <v>41.003372938700302</v>
      </c>
      <c r="DK3487" s="25"/>
      <c r="DL3487" s="25">
        <v>4815</v>
      </c>
      <c r="DM3487" s="25">
        <v>1136.435712</v>
      </c>
      <c r="DN3487" s="25"/>
      <c r="DO3487" s="25">
        <v>1189.01007381</v>
      </c>
      <c r="DP3487" s="25">
        <v>3723.2423262634402</v>
      </c>
      <c r="DQ3487" s="25">
        <v>5325.5181268119504</v>
      </c>
      <c r="DR3487" s="25">
        <v>3864.4544075632498</v>
      </c>
      <c r="DS3487" s="25">
        <v>5432.9093956188399</v>
      </c>
      <c r="DT3487" s="25">
        <v>5609.0925399798498</v>
      </c>
      <c r="DU3487" s="25">
        <v>4823.7543560295198</v>
      </c>
      <c r="DV3487" s="25">
        <v>2583.02136497117</v>
      </c>
      <c r="DW3487" s="25"/>
      <c r="DX3487" s="25"/>
      <c r="DY3487" s="25">
        <v>3515.2243357008201</v>
      </c>
      <c r="DZ3487" s="25">
        <v>2349.6201807943098</v>
      </c>
      <c r="EA3487" s="25"/>
      <c r="EB3487" s="25"/>
      <c r="EC3487" s="25"/>
      <c r="ED3487" s="25">
        <v>2988.0104945732701</v>
      </c>
      <c r="EE3487" s="25">
        <v>5350</v>
      </c>
    </row>
    <row r="3488" spans="110:135" x14ac:dyDescent="0.2">
      <c r="DF3488" s="24" t="s">
        <v>6622</v>
      </c>
      <c r="DG3488" s="24" t="s">
        <v>212</v>
      </c>
      <c r="DH3488" s="25">
        <v>3873.0935907675798</v>
      </c>
      <c r="DI3488" s="25">
        <v>3796.6981160093201</v>
      </c>
      <c r="DJ3488" s="25">
        <v>42.589839163164598</v>
      </c>
      <c r="DK3488" s="25"/>
      <c r="DL3488" s="25">
        <v>6215</v>
      </c>
      <c r="DM3488" s="25">
        <v>1323.4921939999999</v>
      </c>
      <c r="DN3488" s="25"/>
      <c r="DO3488" s="25">
        <v>1786.4005483999999</v>
      </c>
      <c r="DP3488" s="25">
        <v>4206.3907531733103</v>
      </c>
      <c r="DQ3488" s="25">
        <v>4437.7596574190202</v>
      </c>
      <c r="DR3488" s="25">
        <v>4284.4998944292502</v>
      </c>
      <c r="DS3488" s="25">
        <v>3881.0791983560998</v>
      </c>
      <c r="DT3488" s="25">
        <v>8065.6316802974097</v>
      </c>
      <c r="DU3488" s="25">
        <v>2842.52629878882</v>
      </c>
      <c r="DV3488" s="25">
        <v>2745.8190062777899</v>
      </c>
      <c r="DW3488" s="25">
        <v>3031.5544894158402</v>
      </c>
      <c r="DX3488" s="25">
        <v>3644.28018167964</v>
      </c>
      <c r="DY3488" s="25"/>
      <c r="DZ3488" s="25">
        <v>2672.14477009438</v>
      </c>
      <c r="EA3488" s="25"/>
      <c r="EB3488" s="25"/>
      <c r="EC3488" s="25">
        <v>3712.3170336625399</v>
      </c>
      <c r="ED3488" s="25">
        <v>3930.60174628711</v>
      </c>
      <c r="EE3488" s="25">
        <v>5190</v>
      </c>
    </row>
    <row r="3489" spans="110:135" x14ac:dyDescent="0.2">
      <c r="DF3489" s="24" t="s">
        <v>7522</v>
      </c>
      <c r="DG3489" s="24" t="s">
        <v>212</v>
      </c>
      <c r="DH3489" s="25">
        <v>4886.7399087003796</v>
      </c>
      <c r="DI3489" s="25">
        <v>3798.1024518277</v>
      </c>
      <c r="DJ3489" s="25">
        <v>68.223840938249694</v>
      </c>
      <c r="DK3489" s="25"/>
      <c r="DL3489" s="25">
        <v>14727</v>
      </c>
      <c r="DM3489" s="25">
        <v>1782.346399</v>
      </c>
      <c r="DN3489" s="25">
        <v>2825.606812</v>
      </c>
      <c r="DO3489" s="25"/>
      <c r="DP3489" s="25">
        <v>6188.04387764083</v>
      </c>
      <c r="DQ3489" s="25">
        <v>2257.6684450308499</v>
      </c>
      <c r="DR3489" s="25">
        <v>3943.1162840880402</v>
      </c>
      <c r="DS3489" s="25">
        <v>4686.5579850230297</v>
      </c>
      <c r="DT3489" s="25">
        <v>8363.7866210005395</v>
      </c>
      <c r="DU3489" s="25">
        <v>4297.8426965825302</v>
      </c>
      <c r="DV3489" s="25">
        <v>3686.8533384477901</v>
      </c>
      <c r="DW3489" s="25">
        <v>3798.1024518277</v>
      </c>
      <c r="DX3489" s="25"/>
      <c r="DY3489" s="25">
        <v>2301.1485236725098</v>
      </c>
      <c r="DZ3489" s="25">
        <v>3161.8065183744902</v>
      </c>
      <c r="EA3489" s="25"/>
      <c r="EB3489" s="25"/>
      <c r="EC3489" s="25"/>
      <c r="ED3489" s="25">
        <v>3461.21867781746</v>
      </c>
      <c r="EE3489" s="25">
        <v>7820</v>
      </c>
    </row>
    <row r="3490" spans="110:135" x14ac:dyDescent="0.2">
      <c r="DF3490" s="24" t="s">
        <v>6851</v>
      </c>
      <c r="DG3490" s="24" t="s">
        <v>212</v>
      </c>
      <c r="DH3490" s="25">
        <v>3550.2485573150698</v>
      </c>
      <c r="DI3490" s="25">
        <v>3798.9206532172202</v>
      </c>
      <c r="DJ3490" s="25">
        <v>46.651479701077001</v>
      </c>
      <c r="DK3490" s="25"/>
      <c r="DL3490" s="25">
        <v>4581</v>
      </c>
      <c r="DM3490" s="25">
        <v>1000.4286070000001</v>
      </c>
      <c r="DN3490" s="25"/>
      <c r="DO3490" s="25">
        <v>2508.1966962000001</v>
      </c>
      <c r="DP3490" s="25">
        <v>6203.6845785610003</v>
      </c>
      <c r="DQ3490" s="25">
        <v>1813.1224475423301</v>
      </c>
      <c r="DR3490" s="25">
        <v>4145.7859130328698</v>
      </c>
      <c r="DS3490" s="25">
        <v>3787.5505110024901</v>
      </c>
      <c r="DT3490" s="25">
        <v>2654.24695815326</v>
      </c>
      <c r="DU3490" s="25">
        <v>1065.8564784239099</v>
      </c>
      <c r="DV3490" s="25">
        <v>3045.76663296897</v>
      </c>
      <c r="DW3490" s="25"/>
      <c r="DX3490" s="25">
        <v>3899.11904895917</v>
      </c>
      <c r="DY3490" s="25">
        <v>4511.9985757397098</v>
      </c>
      <c r="DZ3490" s="25">
        <v>3384.8135186808399</v>
      </c>
      <c r="EA3490" s="25">
        <v>1828.9934136337399</v>
      </c>
      <c r="EB3490" s="25">
        <v>3996.2150434087998</v>
      </c>
      <c r="EC3490" s="25">
        <v>3810.2907954319498</v>
      </c>
      <c r="ED3490" s="25">
        <v>4167.40481293213</v>
      </c>
      <c r="EE3490" s="25">
        <v>7500</v>
      </c>
    </row>
    <row r="3491" spans="110:135" x14ac:dyDescent="0.2">
      <c r="DF3491" s="24" t="s">
        <v>7211</v>
      </c>
      <c r="DG3491" s="24" t="s">
        <v>212</v>
      </c>
      <c r="DH3491" s="25">
        <v>4385.2770450226999</v>
      </c>
      <c r="DI3491" s="25">
        <v>3801.1862464671399</v>
      </c>
      <c r="DJ3491" s="25">
        <v>59.491388042812297</v>
      </c>
      <c r="DK3491" s="25">
        <v>306</v>
      </c>
      <c r="DL3491" s="25">
        <v>4998</v>
      </c>
      <c r="DM3491" s="25">
        <v>1772.020417</v>
      </c>
      <c r="DN3491" s="25"/>
      <c r="DO3491" s="25">
        <v>422.97124506</v>
      </c>
      <c r="DP3491" s="25">
        <v>6451.4298470827698</v>
      </c>
      <c r="DQ3491" s="25">
        <v>5755.5551263952502</v>
      </c>
      <c r="DR3491" s="25">
        <v>8850.6764902936593</v>
      </c>
      <c r="DS3491" s="25">
        <v>6255.6942198085198</v>
      </c>
      <c r="DT3491" s="25">
        <v>9868.5559985709606</v>
      </c>
      <c r="DU3491" s="25">
        <v>6970.0263265511003</v>
      </c>
      <c r="DV3491" s="25">
        <v>3124.7822843410099</v>
      </c>
      <c r="DW3491" s="25">
        <v>2522.2602378914999</v>
      </c>
      <c r="DX3491" s="25">
        <v>3600.3948169699001</v>
      </c>
      <c r="DY3491" s="25">
        <v>3319.6036042017599</v>
      </c>
      <c r="DZ3491" s="25">
        <v>3195.9311448859698</v>
      </c>
      <c r="EA3491" s="25"/>
      <c r="EB3491" s="25"/>
      <c r="EC3491" s="25">
        <v>4339.1073753917399</v>
      </c>
      <c r="ED3491" s="25">
        <v>4001.9776759643901</v>
      </c>
      <c r="EE3491" s="25">
        <v>3180</v>
      </c>
    </row>
    <row r="3492" spans="110:135" x14ac:dyDescent="0.2">
      <c r="DF3492" s="24" t="s">
        <v>8000</v>
      </c>
      <c r="DG3492" s="24" t="s">
        <v>212</v>
      </c>
      <c r="DH3492" s="25">
        <v>4897.2704830435996</v>
      </c>
      <c r="DI3492" s="25">
        <v>3805.8220895816598</v>
      </c>
      <c r="DJ3492" s="25">
        <v>61.623951647176298</v>
      </c>
      <c r="DK3492" s="25">
        <v>1656</v>
      </c>
      <c r="DL3492" s="25">
        <v>6387</v>
      </c>
      <c r="DM3492" s="25">
        <v>2177.7464399999999</v>
      </c>
      <c r="DN3492" s="25">
        <v>2410.8706229999998</v>
      </c>
      <c r="DO3492" s="25">
        <v>3520.8817669999999</v>
      </c>
      <c r="DP3492" s="25">
        <v>9923.7499971860598</v>
      </c>
      <c r="DQ3492" s="25">
        <v>8908.8151979551694</v>
      </c>
      <c r="DR3492" s="25">
        <v>10626.509093254001</v>
      </c>
      <c r="DS3492" s="25">
        <v>10530.2067648173</v>
      </c>
      <c r="DT3492" s="25">
        <v>3548.1924063516799</v>
      </c>
      <c r="DU3492" s="25">
        <v>6337.1968989960797</v>
      </c>
      <c r="DV3492" s="25">
        <v>6304.0632460380903</v>
      </c>
      <c r="DW3492" s="25">
        <v>1210.4585129839299</v>
      </c>
      <c r="DX3492" s="25">
        <v>4369.3031098404799</v>
      </c>
      <c r="DY3492" s="25">
        <v>3503.09656841998</v>
      </c>
      <c r="DZ3492" s="25">
        <v>3638.2571025762099</v>
      </c>
      <c r="EA3492" s="25"/>
      <c r="EB3492" s="25">
        <v>4183.3275042961504</v>
      </c>
      <c r="EC3492" s="25">
        <v>3236.3473515698001</v>
      </c>
      <c r="ED3492" s="25">
        <v>3973.3870765871102</v>
      </c>
      <c r="EE3492" s="25">
        <v>1500</v>
      </c>
    </row>
    <row r="3493" spans="110:135" x14ac:dyDescent="0.2">
      <c r="DF3493" s="24" t="s">
        <v>8138</v>
      </c>
      <c r="DG3493" s="24" t="s">
        <v>212</v>
      </c>
      <c r="DH3493" s="25">
        <v>5838.5300190347998</v>
      </c>
      <c r="DI3493" s="25">
        <v>3806.33423187266</v>
      </c>
      <c r="DJ3493" s="25">
        <v>103.137348590925</v>
      </c>
      <c r="DK3493" s="25"/>
      <c r="DL3493" s="25">
        <v>1027</v>
      </c>
      <c r="DM3493" s="25">
        <v>105.499286</v>
      </c>
      <c r="DN3493" s="25"/>
      <c r="DO3493" s="25"/>
      <c r="DP3493" s="25">
        <v>3979.75996752833</v>
      </c>
      <c r="DQ3493" s="25"/>
      <c r="DR3493" s="25"/>
      <c r="DS3493" s="25">
        <v>1012.8429333323299</v>
      </c>
      <c r="DT3493" s="25"/>
      <c r="DU3493" s="25">
        <v>1673.17025630022</v>
      </c>
      <c r="DV3493" s="25">
        <v>19130.833949907199</v>
      </c>
      <c r="DW3493" s="25"/>
      <c r="DX3493" s="25">
        <v>3632.90849621699</v>
      </c>
      <c r="DY3493" s="25">
        <v>5915.1160010200301</v>
      </c>
      <c r="DZ3493" s="25"/>
      <c r="EA3493" s="25"/>
      <c r="EB3493" s="25">
        <v>15019.209511274599</v>
      </c>
      <c r="EC3493" s="25">
        <v>10544.171112415799</v>
      </c>
      <c r="ED3493" s="25">
        <v>5441.8487144221199</v>
      </c>
      <c r="EE3493" s="25">
        <v>2580</v>
      </c>
    </row>
    <row r="3494" spans="110:135" x14ac:dyDescent="0.2">
      <c r="DF3494" s="24" t="s">
        <v>7106</v>
      </c>
      <c r="DG3494" s="24" t="s">
        <v>212</v>
      </c>
      <c r="DH3494" s="25">
        <v>4553.7654651821304</v>
      </c>
      <c r="DI3494" s="25">
        <v>3821.3802151832001</v>
      </c>
      <c r="DJ3494" s="25">
        <v>57.786073679654002</v>
      </c>
      <c r="DK3494" s="25"/>
      <c r="DL3494" s="25">
        <v>6268</v>
      </c>
      <c r="DM3494" s="25">
        <v>1354.305026</v>
      </c>
      <c r="DN3494" s="25"/>
      <c r="DO3494" s="25">
        <v>3717.8614849999999</v>
      </c>
      <c r="DP3494" s="25">
        <v>2653.5543514599599</v>
      </c>
      <c r="DQ3494" s="25">
        <v>5713.9897150259303</v>
      </c>
      <c r="DR3494" s="25">
        <v>3924.8989453663899</v>
      </c>
      <c r="DS3494" s="25">
        <v>9002.5989735536605</v>
      </c>
      <c r="DT3494" s="25"/>
      <c r="DU3494" s="25">
        <v>8062.7068241553598</v>
      </c>
      <c r="DV3494" s="25"/>
      <c r="DW3494" s="25">
        <v>1449.73933126</v>
      </c>
      <c r="DX3494" s="25"/>
      <c r="DY3494" s="25"/>
      <c r="DZ3494" s="25"/>
      <c r="EA3494" s="25"/>
      <c r="EB3494" s="25"/>
      <c r="EC3494" s="25"/>
      <c r="ED3494" s="25"/>
      <c r="EE3494" s="25">
        <v>3390</v>
      </c>
    </row>
    <row r="3495" spans="110:135" x14ac:dyDescent="0.2">
      <c r="DF3495" s="24" t="s">
        <v>7021</v>
      </c>
      <c r="DG3495" s="24" t="s">
        <v>212</v>
      </c>
      <c r="DH3495" s="25">
        <v>5281.8354617345703</v>
      </c>
      <c r="DI3495" s="25">
        <v>3824.5509586830499</v>
      </c>
      <c r="DJ3495" s="25">
        <v>68.3873212373813</v>
      </c>
      <c r="DK3495" s="25"/>
      <c r="DL3495" s="25">
        <v>2901</v>
      </c>
      <c r="DM3495" s="25">
        <v>485.05026750000002</v>
      </c>
      <c r="DN3495" s="25">
        <v>3219.842075</v>
      </c>
      <c r="DO3495" s="25"/>
      <c r="DP3495" s="25">
        <v>3021.2578158548499</v>
      </c>
      <c r="DQ3495" s="25">
        <v>5957.7658927501298</v>
      </c>
      <c r="DR3495" s="25">
        <v>7308.2497297086302</v>
      </c>
      <c r="DS3495" s="25">
        <v>3285.7331881475202</v>
      </c>
      <c r="DT3495" s="25">
        <v>11976.086919166</v>
      </c>
      <c r="DU3495" s="25">
        <v>4363.3687292185796</v>
      </c>
      <c r="DV3495" s="25"/>
      <c r="DW3495" s="25"/>
      <c r="DX3495" s="25"/>
      <c r="DY3495" s="25"/>
      <c r="DZ3495" s="25"/>
      <c r="EA3495" s="25"/>
      <c r="EB3495" s="25"/>
      <c r="EC3495" s="25"/>
      <c r="ED3495" s="25"/>
      <c r="EE3495" s="25">
        <v>10300</v>
      </c>
    </row>
    <row r="3496" spans="110:135" x14ac:dyDescent="0.2">
      <c r="DF3496" s="24" t="s">
        <v>7340</v>
      </c>
      <c r="DG3496" s="24" t="s">
        <v>212</v>
      </c>
      <c r="DH3496" s="25">
        <v>4321.98035532424</v>
      </c>
      <c r="DI3496" s="25">
        <v>3826.0718545601899</v>
      </c>
      <c r="DJ3496" s="25">
        <v>45.776546985803499</v>
      </c>
      <c r="DK3496" s="25"/>
      <c r="DL3496" s="25">
        <v>8139</v>
      </c>
      <c r="DM3496" s="25">
        <v>2319.617272</v>
      </c>
      <c r="DN3496" s="25">
        <v>1420.35553</v>
      </c>
      <c r="DO3496" s="25"/>
      <c r="DP3496" s="25">
        <v>7879.9115893857197</v>
      </c>
      <c r="DQ3496" s="25">
        <v>4966.2874564762096</v>
      </c>
      <c r="DR3496" s="25">
        <v>5590.8442327187204</v>
      </c>
      <c r="DS3496" s="25">
        <v>5927.3713539499504</v>
      </c>
      <c r="DT3496" s="25">
        <v>5769.0742197745103</v>
      </c>
      <c r="DU3496" s="25">
        <v>3674.0032144357001</v>
      </c>
      <c r="DV3496" s="25">
        <v>3636.88594614463</v>
      </c>
      <c r="DW3496" s="25">
        <v>3031.5544894158402</v>
      </c>
      <c r="DX3496" s="25">
        <v>3826.0718545601899</v>
      </c>
      <c r="DY3496" s="25">
        <v>3521.2925863407499</v>
      </c>
      <c r="DZ3496" s="25">
        <v>3575.6695078531402</v>
      </c>
      <c r="EA3496" s="25"/>
      <c r="EB3496" s="25"/>
      <c r="EC3496" s="25">
        <v>5354.4848955408597</v>
      </c>
      <c r="ED3496" s="25">
        <v>3831.2418919158799</v>
      </c>
      <c r="EE3496" s="25">
        <v>1010</v>
      </c>
    </row>
    <row r="3497" spans="110:135" x14ac:dyDescent="0.2">
      <c r="DF3497" s="24" t="s">
        <v>187</v>
      </c>
      <c r="DG3497" s="24" t="s">
        <v>212</v>
      </c>
      <c r="DH3497" s="25">
        <v>3778.5561833391098</v>
      </c>
      <c r="DI3497" s="25">
        <v>3826.5530865292599</v>
      </c>
      <c r="DJ3497" s="25">
        <v>49.089509190846101</v>
      </c>
      <c r="DK3497" s="25"/>
      <c r="DL3497" s="25">
        <v>8140</v>
      </c>
      <c r="DM3497" s="25">
        <v>1224.9790599999999</v>
      </c>
      <c r="DN3497" s="25">
        <v>698.48343269999998</v>
      </c>
      <c r="DO3497" s="25"/>
      <c r="DP3497" s="25">
        <v>4544.3512520342301</v>
      </c>
      <c r="DQ3497" s="25"/>
      <c r="DR3497" s="25">
        <v>4070.9345660236299</v>
      </c>
      <c r="DS3497" s="25">
        <v>3954.62295295083</v>
      </c>
      <c r="DT3497" s="25">
        <v>6538.6860610491503</v>
      </c>
      <c r="DU3497" s="25">
        <v>3306.7336085134998</v>
      </c>
      <c r="DV3497" s="25">
        <v>3698.4832201077002</v>
      </c>
      <c r="DW3497" s="25">
        <v>4318.0103950930898</v>
      </c>
      <c r="DX3497" s="25">
        <v>4435.0205050821096</v>
      </c>
      <c r="DY3497" s="25">
        <v>3591.28595033085</v>
      </c>
      <c r="DZ3497" s="25">
        <v>2709.3675815425399</v>
      </c>
      <c r="EA3497" s="25"/>
      <c r="EB3497" s="25"/>
      <c r="EC3497" s="25">
        <v>4195.47987192236</v>
      </c>
      <c r="ED3497" s="25">
        <v>3690.4604760757602</v>
      </c>
      <c r="EE3497" s="25">
        <v>1340</v>
      </c>
    </row>
    <row r="3498" spans="110:135" x14ac:dyDescent="0.2">
      <c r="DF3498" s="24" t="s">
        <v>7709</v>
      </c>
      <c r="DG3498" s="24" t="s">
        <v>274</v>
      </c>
      <c r="DH3498" s="25">
        <v>5052.3460955149103</v>
      </c>
      <c r="DI3498" s="25">
        <v>3827.76890941698</v>
      </c>
      <c r="DJ3498" s="25">
        <v>64.572722399943501</v>
      </c>
      <c r="DK3498" s="25"/>
      <c r="DL3498" s="25">
        <v>7796</v>
      </c>
      <c r="DM3498" s="25">
        <v>581.41039160000003</v>
      </c>
      <c r="DN3498" s="25"/>
      <c r="DO3498" s="25">
        <v>1356.1728765</v>
      </c>
      <c r="DP3498" s="25">
        <v>8825.9024783607601</v>
      </c>
      <c r="DQ3498" s="25">
        <v>2919.0235717424798</v>
      </c>
      <c r="DR3498" s="25">
        <v>8170.9809623430501</v>
      </c>
      <c r="DS3498" s="25">
        <v>3629.2662478806801</v>
      </c>
      <c r="DT3498" s="25">
        <v>9160.8275563683601</v>
      </c>
      <c r="DU3498" s="25">
        <v>3972.01603176974</v>
      </c>
      <c r="DV3498" s="25">
        <v>2197.0159832782902</v>
      </c>
      <c r="DW3498" s="25"/>
      <c r="DX3498" s="25">
        <v>3683.52178706423</v>
      </c>
      <c r="DY3498" s="25">
        <v>9905.4853378819207</v>
      </c>
      <c r="DZ3498" s="25">
        <v>1548.29866149021</v>
      </c>
      <c r="EA3498" s="25"/>
      <c r="EB3498" s="25"/>
      <c r="EC3498" s="25">
        <v>8959.52712488418</v>
      </c>
      <c r="ED3498" s="25">
        <v>5912.0885170747197</v>
      </c>
      <c r="EE3498" s="25">
        <v>2220</v>
      </c>
    </row>
    <row r="3499" spans="110:135" x14ac:dyDescent="0.2">
      <c r="DF3499" s="24" t="s">
        <v>6836</v>
      </c>
      <c r="DG3499" s="24" t="s">
        <v>212</v>
      </c>
      <c r="DH3499" s="25">
        <v>3732.37760390515</v>
      </c>
      <c r="DI3499" s="25">
        <v>3828</v>
      </c>
      <c r="DJ3499" s="25">
        <v>35.836626358036703</v>
      </c>
      <c r="DK3499" s="25"/>
      <c r="DL3499" s="25">
        <v>3828</v>
      </c>
      <c r="DM3499" s="25">
        <v>1366.1567170000001</v>
      </c>
      <c r="DN3499" s="25">
        <v>2468.2303019999999</v>
      </c>
      <c r="DO3499" s="25">
        <v>5992.8683892999998</v>
      </c>
      <c r="DP3499" s="25">
        <v>5445.2372889692297</v>
      </c>
      <c r="DQ3499" s="25"/>
      <c r="DR3499" s="25">
        <v>4409.6721528204198</v>
      </c>
      <c r="DS3499" s="25">
        <v>4329.3334776346101</v>
      </c>
      <c r="DT3499" s="25"/>
      <c r="DU3499" s="25">
        <v>1862.70022073972</v>
      </c>
      <c r="DV3499" s="25">
        <v>3162.1809938087299</v>
      </c>
      <c r="DW3499" s="25">
        <v>4480.72721675293</v>
      </c>
      <c r="DX3499" s="25"/>
      <c r="DY3499" s="25">
        <v>4041.1974233113601</v>
      </c>
      <c r="DZ3499" s="25">
        <v>3552.4326189496601</v>
      </c>
      <c r="EA3499" s="25"/>
      <c r="EB3499" s="25">
        <v>3591.3308714171599</v>
      </c>
      <c r="EC3499" s="25">
        <v>2235.5963858734099</v>
      </c>
      <c r="ED3499" s="25"/>
      <c r="EE3499" s="25">
        <v>5220</v>
      </c>
    </row>
    <row r="3500" spans="110:135" x14ac:dyDescent="0.2">
      <c r="DF3500" s="24" t="s">
        <v>6681</v>
      </c>
      <c r="DG3500" s="24" t="s">
        <v>212</v>
      </c>
      <c r="DH3500" s="25">
        <v>4112.3044726718999</v>
      </c>
      <c r="DI3500" s="25">
        <v>3828.98553272353</v>
      </c>
      <c r="DJ3500" s="25">
        <v>41.893490266977203</v>
      </c>
      <c r="DK3500" s="25"/>
      <c r="DL3500" s="25">
        <v>3373</v>
      </c>
      <c r="DM3500" s="25">
        <v>1365.4723650000001</v>
      </c>
      <c r="DN3500" s="25"/>
      <c r="DO3500" s="25">
        <v>2757.3249053999998</v>
      </c>
      <c r="DP3500" s="25">
        <v>4990.2907796139298</v>
      </c>
      <c r="DQ3500" s="25">
        <v>8103.0221176344603</v>
      </c>
      <c r="DR3500" s="25">
        <v>3430.2781420319302</v>
      </c>
      <c r="DS3500" s="25">
        <v>2408.3683686648301</v>
      </c>
      <c r="DT3500" s="25">
        <v>6872.0706703374699</v>
      </c>
      <c r="DU3500" s="25">
        <v>4123.5585699557096</v>
      </c>
      <c r="DV3500" s="25">
        <v>4742.8123687364696</v>
      </c>
      <c r="DW3500" s="25">
        <v>3511.50289974419</v>
      </c>
      <c r="DX3500" s="25"/>
      <c r="DY3500" s="25">
        <v>5674.6163853812604</v>
      </c>
      <c r="DZ3500" s="25">
        <v>4165.4120082541804</v>
      </c>
      <c r="EA3500" s="25">
        <v>3534.41249549135</v>
      </c>
      <c r="EB3500" s="25">
        <v>4439.9647526949402</v>
      </c>
      <c r="EC3500" s="25">
        <v>2304.7647338097299</v>
      </c>
      <c r="ED3500" s="25"/>
      <c r="EE3500" s="25"/>
    </row>
    <row r="3501" spans="110:135" x14ac:dyDescent="0.2">
      <c r="DF3501" s="24" t="s">
        <v>6964</v>
      </c>
      <c r="DG3501" s="24" t="s">
        <v>212</v>
      </c>
      <c r="DH3501" s="25">
        <v>3636.0199460820099</v>
      </c>
      <c r="DI3501" s="25">
        <v>3829.4868296951199</v>
      </c>
      <c r="DJ3501" s="25">
        <v>44.7842804660268</v>
      </c>
      <c r="DK3501" s="25"/>
      <c r="DL3501" s="25">
        <v>1404</v>
      </c>
      <c r="DM3501" s="25">
        <v>1298.1286680000001</v>
      </c>
      <c r="DN3501" s="25"/>
      <c r="DO3501" s="25"/>
      <c r="DP3501" s="25">
        <v>2255.90344523255</v>
      </c>
      <c r="DQ3501" s="25"/>
      <c r="DR3501" s="25">
        <v>603.41507054006604</v>
      </c>
      <c r="DS3501" s="25">
        <v>3805.6947174636998</v>
      </c>
      <c r="DT3501" s="25"/>
      <c r="DU3501" s="25">
        <v>2908.3768509771899</v>
      </c>
      <c r="DV3501" s="25">
        <v>3829.4868296951199</v>
      </c>
      <c r="DW3501" s="25">
        <v>4582.1996527122801</v>
      </c>
      <c r="DX3501" s="25">
        <v>3712.0030994662802</v>
      </c>
      <c r="DY3501" s="25">
        <v>4072.7644211624101</v>
      </c>
      <c r="DZ3501" s="25">
        <v>4755.7546727384797</v>
      </c>
      <c r="EA3501" s="25"/>
      <c r="EB3501" s="25">
        <v>4571.9525606236202</v>
      </c>
      <c r="EC3501" s="25">
        <v>5440.0240509417699</v>
      </c>
      <c r="ED3501" s="25">
        <v>5210.59515167675</v>
      </c>
      <c r="EE3501" s="25">
        <v>6090</v>
      </c>
    </row>
    <row r="3502" spans="110:135" x14ac:dyDescent="0.2">
      <c r="DF3502" s="24" t="s">
        <v>6728</v>
      </c>
      <c r="DG3502" s="24" t="s">
        <v>274</v>
      </c>
      <c r="DH3502" s="25">
        <v>3808.3738039995101</v>
      </c>
      <c r="DI3502" s="25">
        <v>3831.2418919158799</v>
      </c>
      <c r="DJ3502" s="25">
        <v>19.2748366140749</v>
      </c>
      <c r="DK3502" s="25"/>
      <c r="DL3502" s="25"/>
      <c r="DM3502" s="25"/>
      <c r="DN3502" s="25"/>
      <c r="DO3502" s="25"/>
      <c r="DP3502" s="25"/>
      <c r="DQ3502" s="25"/>
      <c r="DR3502" s="25"/>
      <c r="DS3502" s="25"/>
      <c r="DT3502" s="25"/>
      <c r="DU3502" s="25"/>
      <c r="DV3502" s="25">
        <v>4512.8744196715597</v>
      </c>
      <c r="DW3502" s="25">
        <v>2605.1992364092598</v>
      </c>
      <c r="DX3502" s="25"/>
      <c r="DY3502" s="25">
        <v>3825.2621839264798</v>
      </c>
      <c r="DZ3502" s="25">
        <v>4267.2912880743897</v>
      </c>
      <c r="EA3502" s="25"/>
      <c r="EB3502" s="25"/>
      <c r="EC3502" s="25"/>
      <c r="ED3502" s="25">
        <v>3831.2418919158799</v>
      </c>
      <c r="EE3502" s="25"/>
    </row>
    <row r="3503" spans="110:135" x14ac:dyDescent="0.2">
      <c r="DF3503" s="24" t="s">
        <v>6687</v>
      </c>
      <c r="DG3503" s="24" t="s">
        <v>212</v>
      </c>
      <c r="DH3503" s="25">
        <v>4270.1737864732404</v>
      </c>
      <c r="DI3503" s="25">
        <v>3833.8938170466899</v>
      </c>
      <c r="DJ3503" s="25">
        <v>71.945618465600504</v>
      </c>
      <c r="DK3503" s="25"/>
      <c r="DL3503" s="25">
        <v>1197</v>
      </c>
      <c r="DM3503" s="25">
        <v>459.1126367</v>
      </c>
      <c r="DN3503" s="25"/>
      <c r="DO3503" s="25"/>
      <c r="DP3503" s="25">
        <v>3833.8938170466899</v>
      </c>
      <c r="DQ3503" s="25">
        <v>8412.6959748957106</v>
      </c>
      <c r="DR3503" s="25">
        <v>4020.2813785488902</v>
      </c>
      <c r="DS3503" s="25">
        <v>4662.5252859121601</v>
      </c>
      <c r="DT3503" s="25"/>
      <c r="DU3503" s="25">
        <v>3223.4847198100301</v>
      </c>
      <c r="DV3503" s="25">
        <v>3325.20785507753</v>
      </c>
      <c r="DW3503" s="25">
        <v>4035.6128936653299</v>
      </c>
      <c r="DX3503" s="25"/>
      <c r="DY3503" s="25"/>
      <c r="DZ3503" s="25">
        <v>2602.0970895492601</v>
      </c>
      <c r="EA3503" s="25"/>
      <c r="EB3503" s="25"/>
      <c r="EC3503" s="25"/>
      <c r="ED3503" s="25"/>
      <c r="EE3503" s="25">
        <v>11200</v>
      </c>
    </row>
    <row r="3504" spans="110:135" x14ac:dyDescent="0.2">
      <c r="DF3504" s="24" t="s">
        <v>4986</v>
      </c>
      <c r="DG3504" s="24" t="s">
        <v>212</v>
      </c>
      <c r="DH3504" s="25">
        <v>3642.0577890598402</v>
      </c>
      <c r="DI3504" s="25">
        <v>3835.2031800741602</v>
      </c>
      <c r="DJ3504" s="25">
        <v>63.744527108292097</v>
      </c>
      <c r="DK3504" s="25"/>
      <c r="DL3504" s="25">
        <v>3021</v>
      </c>
      <c r="DM3504" s="25">
        <v>595.80532789999995</v>
      </c>
      <c r="DN3504" s="25"/>
      <c r="DO3504" s="25"/>
      <c r="DP3504" s="25">
        <v>3322.7756972831298</v>
      </c>
      <c r="DQ3504" s="25"/>
      <c r="DR3504" s="25">
        <v>6462.4588072899296</v>
      </c>
      <c r="DS3504" s="25">
        <v>6050.7986568748802</v>
      </c>
      <c r="DT3504" s="25">
        <v>4347.6306628651901</v>
      </c>
      <c r="DU3504" s="25">
        <v>5097.9931602656297</v>
      </c>
      <c r="DV3504" s="25"/>
      <c r="DW3504" s="25"/>
      <c r="DX3504" s="25"/>
      <c r="DY3504" s="25"/>
      <c r="DZ3504" s="25"/>
      <c r="EA3504" s="25"/>
      <c r="EB3504" s="25"/>
      <c r="EC3504" s="25"/>
      <c r="ED3504" s="25"/>
      <c r="EE3504" s="25">
        <v>238</v>
      </c>
    </row>
    <row r="3505" spans="110:135" x14ac:dyDescent="0.2">
      <c r="DF3505" s="24" t="s">
        <v>5486</v>
      </c>
      <c r="DG3505" s="24" t="s">
        <v>212</v>
      </c>
      <c r="DH3505" s="25">
        <v>5920.8838181541596</v>
      </c>
      <c r="DI3505" s="25">
        <v>3837.7287506735502</v>
      </c>
      <c r="DJ3505" s="25">
        <v>116.74269193320301</v>
      </c>
      <c r="DK3505" s="25"/>
      <c r="DL3505" s="25">
        <v>2610</v>
      </c>
      <c r="DM3505" s="25">
        <v>2329.605638</v>
      </c>
      <c r="DN3505" s="25"/>
      <c r="DO3505" s="25"/>
      <c r="DP3505" s="25">
        <v>7031.4462660121198</v>
      </c>
      <c r="DQ3505" s="25">
        <v>6521.0662417317099</v>
      </c>
      <c r="DR3505" s="25">
        <v>3474.5989540166402</v>
      </c>
      <c r="DS3505" s="25">
        <v>5337.2960355888799</v>
      </c>
      <c r="DT3505" s="25">
        <v>24765.089519233501</v>
      </c>
      <c r="DU3505" s="25">
        <v>4200.8585473304602</v>
      </c>
      <c r="DV3505" s="25"/>
      <c r="DW3505" s="25">
        <v>1986.87697962829</v>
      </c>
      <c r="DX3505" s="25"/>
      <c r="DY3505" s="25"/>
      <c r="DZ3505" s="25"/>
      <c r="EA3505" s="25"/>
      <c r="EB3505" s="25"/>
      <c r="EC3505" s="25"/>
      <c r="ED3505" s="25"/>
      <c r="EE3505" s="25">
        <v>952</v>
      </c>
    </row>
    <row r="3506" spans="110:135" x14ac:dyDescent="0.2">
      <c r="DF3506" s="24" t="s">
        <v>2484</v>
      </c>
      <c r="DG3506" s="24" t="s">
        <v>212</v>
      </c>
      <c r="DH3506" s="25">
        <v>3111.65943231145</v>
      </c>
      <c r="DI3506" s="25">
        <v>3839.69592016052</v>
      </c>
      <c r="DJ3506" s="25">
        <v>50.7948043737765</v>
      </c>
      <c r="DK3506" s="25"/>
      <c r="DL3506" s="25">
        <v>2020</v>
      </c>
      <c r="DM3506" s="25">
        <v>306.5415347</v>
      </c>
      <c r="DN3506" s="25"/>
      <c r="DO3506" s="25"/>
      <c r="DP3506" s="25">
        <v>3897.43011545235</v>
      </c>
      <c r="DQ3506" s="25">
        <v>4687.8720262331399</v>
      </c>
      <c r="DR3506" s="25">
        <v>2522.24163714836</v>
      </c>
      <c r="DS3506" s="25">
        <v>4507.8347924857599</v>
      </c>
      <c r="DT3506" s="25"/>
      <c r="DU3506" s="25">
        <v>3839.69592016052</v>
      </c>
      <c r="DV3506" s="25"/>
      <c r="DW3506" s="25"/>
      <c r="DX3506" s="25"/>
      <c r="DY3506" s="25"/>
      <c r="DZ3506" s="25"/>
      <c r="EA3506" s="25"/>
      <c r="EB3506" s="25"/>
      <c r="EC3506" s="25"/>
      <c r="ED3506" s="25"/>
      <c r="EE3506" s="25"/>
    </row>
    <row r="3507" spans="110:135" x14ac:dyDescent="0.2">
      <c r="DF3507" s="24" t="s">
        <v>6822</v>
      </c>
      <c r="DG3507" s="24" t="s">
        <v>212</v>
      </c>
      <c r="DH3507" s="25">
        <v>5254.2531335357398</v>
      </c>
      <c r="DI3507" s="25">
        <v>3840.4028231786501</v>
      </c>
      <c r="DJ3507" s="25">
        <v>74.516616203833195</v>
      </c>
      <c r="DK3507" s="25"/>
      <c r="DL3507" s="25">
        <v>3703</v>
      </c>
      <c r="DM3507" s="25">
        <v>1353.095873</v>
      </c>
      <c r="DN3507" s="25">
        <v>3034.6104089999999</v>
      </c>
      <c r="DO3507" s="25">
        <v>15677.667369000001</v>
      </c>
      <c r="DP3507" s="25">
        <v>5987.9713269275098</v>
      </c>
      <c r="DQ3507" s="25">
        <v>3840.4028231786501</v>
      </c>
      <c r="DR3507" s="25">
        <v>9229.6940208315991</v>
      </c>
      <c r="DS3507" s="25">
        <v>6196.67826638108</v>
      </c>
      <c r="DT3507" s="25"/>
      <c r="DU3507" s="25">
        <v>6540.3908554352402</v>
      </c>
      <c r="DV3507" s="25">
        <v>2170.1734856201301</v>
      </c>
      <c r="DW3507" s="25"/>
      <c r="DX3507" s="25"/>
      <c r="DY3507" s="25"/>
      <c r="DZ3507" s="25">
        <v>2010.2658137144001</v>
      </c>
      <c r="EA3507" s="25"/>
      <c r="EB3507" s="25"/>
      <c r="EC3507" s="25">
        <v>2051.3404928759801</v>
      </c>
      <c r="ED3507" s="25"/>
      <c r="EE3507" s="25">
        <v>6510</v>
      </c>
    </row>
    <row r="3508" spans="110:135" x14ac:dyDescent="0.2">
      <c r="DF3508" s="24" t="s">
        <v>6711</v>
      </c>
      <c r="DG3508" s="24" t="s">
        <v>212</v>
      </c>
      <c r="DH3508" s="25">
        <v>3862.8909906644299</v>
      </c>
      <c r="DI3508" s="25">
        <v>3843.40579356026</v>
      </c>
      <c r="DJ3508" s="25">
        <v>26.799568596324701</v>
      </c>
      <c r="DK3508" s="25"/>
      <c r="DL3508" s="25">
        <v>5704</v>
      </c>
      <c r="DM3508" s="25">
        <v>2437.189398</v>
      </c>
      <c r="DN3508" s="25"/>
      <c r="DO3508" s="25"/>
      <c r="DP3508" s="25">
        <v>2210.8998068957299</v>
      </c>
      <c r="DQ3508" s="25">
        <v>5184.8713461585103</v>
      </c>
      <c r="DR3508" s="25">
        <v>3355.1462321890099</v>
      </c>
      <c r="DS3508" s="25">
        <v>3878.50319513043</v>
      </c>
      <c r="DT3508" s="25"/>
      <c r="DU3508" s="25">
        <v>5390.0495324011799</v>
      </c>
      <c r="DV3508" s="25">
        <v>4095.3646666886202</v>
      </c>
      <c r="DW3508" s="25">
        <v>3696.1389394008902</v>
      </c>
      <c r="DX3508" s="25">
        <v>3837.6284138923302</v>
      </c>
      <c r="DY3508" s="25">
        <v>4450.34026709298</v>
      </c>
      <c r="DZ3508" s="25">
        <v>3843.40579356026</v>
      </c>
      <c r="EA3508" s="25"/>
      <c r="EB3508" s="25"/>
      <c r="EC3508" s="25">
        <v>2553.2762749635899</v>
      </c>
      <c r="ED3508" s="25">
        <v>3276.5509935929099</v>
      </c>
      <c r="EE3508" s="25">
        <v>4030</v>
      </c>
    </row>
    <row r="3509" spans="110:135" x14ac:dyDescent="0.2">
      <c r="DF3509" s="24" t="s">
        <v>7323</v>
      </c>
      <c r="DG3509" s="24" t="s">
        <v>212</v>
      </c>
      <c r="DH3509" s="25">
        <v>4938.1418949545696</v>
      </c>
      <c r="DI3509" s="25">
        <v>3844.51476085184</v>
      </c>
      <c r="DJ3509" s="25">
        <v>57.596845083770503</v>
      </c>
      <c r="DK3509" s="25"/>
      <c r="DL3509" s="25">
        <v>5580</v>
      </c>
      <c r="DM3509" s="25">
        <v>2630.5560139999998</v>
      </c>
      <c r="DN3509" s="25">
        <v>683.1875847</v>
      </c>
      <c r="DO3509" s="25">
        <v>2429.4107773000001</v>
      </c>
      <c r="DP3509" s="25">
        <v>8675.1770569769596</v>
      </c>
      <c r="DQ3509" s="25">
        <v>10389.096729324499</v>
      </c>
      <c r="DR3509" s="25">
        <v>6636.8655669138998</v>
      </c>
      <c r="DS3509" s="25">
        <v>5738.2772435114002</v>
      </c>
      <c r="DT3509" s="25">
        <v>10323.378679023701</v>
      </c>
      <c r="DU3509" s="25">
        <v>3924.24640921638</v>
      </c>
      <c r="DV3509" s="25">
        <v>3107.2788536982298</v>
      </c>
      <c r="DW3509" s="25"/>
      <c r="DX3509" s="25">
        <v>3764.7831124873101</v>
      </c>
      <c r="DY3509" s="25"/>
      <c r="DZ3509" s="25">
        <v>3267.24080588478</v>
      </c>
      <c r="EA3509" s="25"/>
      <c r="EB3509" s="25"/>
      <c r="EC3509" s="25">
        <v>2869.7040334691001</v>
      </c>
      <c r="ED3509" s="25">
        <v>3551.0674527668798</v>
      </c>
      <c r="EE3509" s="25">
        <v>5440</v>
      </c>
    </row>
    <row r="3510" spans="110:135" x14ac:dyDescent="0.2">
      <c r="DF3510" s="24" t="s">
        <v>8777</v>
      </c>
      <c r="DG3510" s="24" t="s">
        <v>212</v>
      </c>
      <c r="DH3510" s="25">
        <v>7357.1130944782499</v>
      </c>
      <c r="DI3510" s="25">
        <v>3846.4819675732901</v>
      </c>
      <c r="DJ3510" s="25">
        <v>120.283010358986</v>
      </c>
      <c r="DK3510" s="25"/>
      <c r="DL3510" s="25">
        <v>4141</v>
      </c>
      <c r="DM3510" s="25">
        <v>48.422580240000002</v>
      </c>
      <c r="DN3510" s="25"/>
      <c r="DO3510" s="25"/>
      <c r="DP3510" s="25">
        <v>2038.72155803694</v>
      </c>
      <c r="DQ3510" s="25"/>
      <c r="DR3510" s="25"/>
      <c r="DS3510" s="25">
        <v>502.20387875886598</v>
      </c>
      <c r="DT3510" s="25"/>
      <c r="DU3510" s="25">
        <v>553.00953308432099</v>
      </c>
      <c r="DV3510" s="25">
        <v>6191.3017466925003</v>
      </c>
      <c r="DW3510" s="25">
        <v>1133.46959757119</v>
      </c>
      <c r="DX3510" s="25">
        <v>3846.4819675732901</v>
      </c>
      <c r="DY3510" s="25">
        <v>17755.150981595099</v>
      </c>
      <c r="DZ3510" s="25">
        <v>3461.2118412500899</v>
      </c>
      <c r="EA3510" s="25">
        <v>1579.1983430831699</v>
      </c>
      <c r="EB3510" s="25">
        <v>6542.8218268655901</v>
      </c>
      <c r="EC3510" s="25">
        <v>29364.572842540601</v>
      </c>
      <c r="ED3510" s="25">
        <v>11799.129719881999</v>
      </c>
      <c r="EE3510" s="25">
        <v>21400</v>
      </c>
    </row>
    <row r="3511" spans="110:135" x14ac:dyDescent="0.2">
      <c r="DF3511" s="24" t="s">
        <v>7838</v>
      </c>
      <c r="DG3511" s="24" t="s">
        <v>212</v>
      </c>
      <c r="DH3511" s="25">
        <v>4947.7530235763898</v>
      </c>
      <c r="DI3511" s="25">
        <v>3847.0179409359098</v>
      </c>
      <c r="DJ3511" s="25">
        <v>65.408514147744597</v>
      </c>
      <c r="DK3511" s="25"/>
      <c r="DL3511" s="25">
        <v>14192</v>
      </c>
      <c r="DM3511" s="25">
        <v>2191.581764</v>
      </c>
      <c r="DN3511" s="25"/>
      <c r="DO3511" s="25">
        <v>314.30126429000001</v>
      </c>
      <c r="DP3511" s="25">
        <v>6890.02753757547</v>
      </c>
      <c r="DQ3511" s="25">
        <v>7204.62929721614</v>
      </c>
      <c r="DR3511" s="25">
        <v>3503.84331116357</v>
      </c>
      <c r="DS3511" s="25">
        <v>8269.0917887743199</v>
      </c>
      <c r="DT3511" s="25"/>
      <c r="DU3511" s="25">
        <v>4080.8069681588399</v>
      </c>
      <c r="DV3511" s="25">
        <v>3738.82329651082</v>
      </c>
      <c r="DW3511" s="25"/>
      <c r="DX3511" s="25">
        <v>3702.6254876815001</v>
      </c>
      <c r="DY3511" s="25">
        <v>3847.0179409359098</v>
      </c>
      <c r="DZ3511" s="25">
        <v>3049.9630798052599</v>
      </c>
      <c r="EA3511" s="25"/>
      <c r="EB3511" s="25">
        <v>4738.4350562133905</v>
      </c>
      <c r="EC3511" s="25">
        <v>3737.0554895504001</v>
      </c>
      <c r="ED3511" s="25">
        <v>4756.0930717702904</v>
      </c>
      <c r="EE3511" s="25"/>
    </row>
    <row r="3512" spans="110:135" x14ac:dyDescent="0.2">
      <c r="DF3512" s="24" t="s">
        <v>7914</v>
      </c>
      <c r="DG3512" s="24" t="s">
        <v>212</v>
      </c>
      <c r="DH3512" s="25">
        <v>6267.1581836154201</v>
      </c>
      <c r="DI3512" s="25">
        <v>3848.5341998157501</v>
      </c>
      <c r="DJ3512" s="25">
        <v>94.207032089974206</v>
      </c>
      <c r="DK3512" s="25"/>
      <c r="DL3512" s="25">
        <v>21615</v>
      </c>
      <c r="DM3512" s="25">
        <v>4436.3574559999997</v>
      </c>
      <c r="DN3512" s="25"/>
      <c r="DO3512" s="25"/>
      <c r="DP3512" s="25">
        <v>3701.2310423744502</v>
      </c>
      <c r="DQ3512" s="25"/>
      <c r="DR3512" s="25">
        <v>1766.3015240591101</v>
      </c>
      <c r="DS3512" s="25">
        <v>4779.7624243637802</v>
      </c>
      <c r="DT3512" s="25">
        <v>12057.1229278103</v>
      </c>
      <c r="DU3512" s="25">
        <v>15777.480059534601</v>
      </c>
      <c r="DV3512" s="25"/>
      <c r="DW3512" s="25">
        <v>3329.7794649409402</v>
      </c>
      <c r="DX3512" s="25">
        <v>3995.8373572570599</v>
      </c>
      <c r="DY3512" s="25">
        <v>4356.68679694612</v>
      </c>
      <c r="DZ3512" s="25">
        <v>2368.4562176845002</v>
      </c>
      <c r="EA3512" s="25"/>
      <c r="EB3512" s="25"/>
      <c r="EC3512" s="25">
        <v>3441.6899062192601</v>
      </c>
      <c r="ED3512" s="25">
        <v>3074.5093934256902</v>
      </c>
      <c r="EE3512" s="25">
        <v>3040</v>
      </c>
    </row>
    <row r="3513" spans="110:135" x14ac:dyDescent="0.2">
      <c r="DF3513" s="24" t="s">
        <v>7266</v>
      </c>
      <c r="DG3513" s="24" t="s">
        <v>212</v>
      </c>
      <c r="DH3513" s="25">
        <v>6123.3680754535899</v>
      </c>
      <c r="DI3513" s="25">
        <v>3850</v>
      </c>
      <c r="DJ3513" s="25">
        <v>113.70480092371599</v>
      </c>
      <c r="DK3513" s="25"/>
      <c r="DL3513" s="25">
        <v>9281</v>
      </c>
      <c r="DM3513" s="25">
        <v>2302.4184639999999</v>
      </c>
      <c r="DN3513" s="25"/>
      <c r="DO3513" s="25">
        <v>3746.1211788000001</v>
      </c>
      <c r="DP3513" s="25">
        <v>7146.1032681442102</v>
      </c>
      <c r="DQ3513" s="25">
        <v>5686.3749046459998</v>
      </c>
      <c r="DR3513" s="25">
        <v>3994.7206997447402</v>
      </c>
      <c r="DS3513" s="25">
        <v>4921.1033186498698</v>
      </c>
      <c r="DT3513" s="25">
        <v>31661.918893436199</v>
      </c>
      <c r="DU3513" s="25">
        <v>9860.1725547240694</v>
      </c>
      <c r="DV3513" s="25">
        <v>2711.8147971920598</v>
      </c>
      <c r="DW3513" s="25">
        <v>3239.6357974753601</v>
      </c>
      <c r="DX3513" s="25">
        <v>3680.9591186183502</v>
      </c>
      <c r="DY3513" s="25">
        <v>3953.1744586930899</v>
      </c>
      <c r="DZ3513" s="25">
        <v>2566.5199086216398</v>
      </c>
      <c r="EA3513" s="25"/>
      <c r="EB3513" s="25"/>
      <c r="EC3513" s="25">
        <v>2123.2451883123799</v>
      </c>
      <c r="ED3513" s="25">
        <v>3371.9747316530102</v>
      </c>
      <c r="EE3513" s="25">
        <v>3850</v>
      </c>
    </row>
    <row r="3514" spans="110:135" x14ac:dyDescent="0.2">
      <c r="DF3514" s="24" t="s">
        <v>6733</v>
      </c>
      <c r="DG3514" s="24" t="s">
        <v>212</v>
      </c>
      <c r="DH3514" s="25">
        <v>3679.45963540207</v>
      </c>
      <c r="DI3514" s="25">
        <v>3850.4566268734502</v>
      </c>
      <c r="DJ3514" s="25">
        <v>52.2922131368002</v>
      </c>
      <c r="DK3514" s="25"/>
      <c r="DL3514" s="25">
        <v>3872</v>
      </c>
      <c r="DM3514" s="25">
        <v>810.12512900000002</v>
      </c>
      <c r="DN3514" s="25"/>
      <c r="DO3514" s="25"/>
      <c r="DP3514" s="25">
        <v>3434.8075241871202</v>
      </c>
      <c r="DQ3514" s="25"/>
      <c r="DR3514" s="25">
        <v>4707.3573631076797</v>
      </c>
      <c r="DS3514" s="25">
        <v>3850.4566268734502</v>
      </c>
      <c r="DT3514" s="25">
        <v>6338.8377126492896</v>
      </c>
      <c r="DU3514" s="25">
        <v>1841.1616364455699</v>
      </c>
      <c r="DV3514" s="25">
        <v>3137.5059672187999</v>
      </c>
      <c r="DW3514" s="25">
        <v>2745.90295391582</v>
      </c>
      <c r="DX3514" s="25">
        <v>4155.3908323041496</v>
      </c>
      <c r="DY3514" s="25">
        <v>4305.2537245585199</v>
      </c>
      <c r="DZ3514" s="25">
        <v>1863.6910779116499</v>
      </c>
      <c r="EA3514" s="25"/>
      <c r="EB3514" s="25"/>
      <c r="EC3514" s="25">
        <v>8371.3063750098408</v>
      </c>
      <c r="ED3514" s="25">
        <v>4218.0976078491203</v>
      </c>
      <c r="EE3514" s="25">
        <v>1540</v>
      </c>
    </row>
    <row r="3515" spans="110:135" x14ac:dyDescent="0.2">
      <c r="DF3515" s="24" t="s">
        <v>6386</v>
      </c>
      <c r="DG3515" s="24" t="s">
        <v>212</v>
      </c>
      <c r="DH3515" s="25">
        <v>4604.3451879313398</v>
      </c>
      <c r="DI3515" s="25">
        <v>3851.5831110890599</v>
      </c>
      <c r="DJ3515" s="25">
        <v>69.832730708958394</v>
      </c>
      <c r="DK3515" s="25"/>
      <c r="DL3515" s="25">
        <v>4276</v>
      </c>
      <c r="DM3515" s="25">
        <v>3443.4105500000001</v>
      </c>
      <c r="DN3515" s="25">
        <v>10201.83764</v>
      </c>
      <c r="DO3515" s="25">
        <v>4751.4663702999997</v>
      </c>
      <c r="DP3515" s="25">
        <v>1098.7068037501001</v>
      </c>
      <c r="DQ3515" s="25"/>
      <c r="DR3515" s="25">
        <v>2968.9581095363801</v>
      </c>
      <c r="DS3515" s="25">
        <v>3851.5831110890599</v>
      </c>
      <c r="DT3515" s="25"/>
      <c r="DU3515" s="25">
        <v>9487.1441067064898</v>
      </c>
      <c r="DV3515" s="25"/>
      <c r="DW3515" s="25"/>
      <c r="DX3515" s="25"/>
      <c r="DY3515" s="25"/>
      <c r="DZ3515" s="25"/>
      <c r="EA3515" s="25"/>
      <c r="EB3515" s="25"/>
      <c r="EC3515" s="25"/>
      <c r="ED3515" s="25"/>
      <c r="EE3515" s="25">
        <v>1360</v>
      </c>
    </row>
    <row r="3516" spans="110:135" x14ac:dyDescent="0.2">
      <c r="DF3516" s="24" t="s">
        <v>139</v>
      </c>
      <c r="DG3516" s="24" t="s">
        <v>212</v>
      </c>
      <c r="DH3516" s="25">
        <v>3921.9718115534802</v>
      </c>
      <c r="DI3516" s="25">
        <v>3851.9807119798002</v>
      </c>
      <c r="DJ3516" s="25">
        <v>63.5631594357654</v>
      </c>
      <c r="DK3516" s="25"/>
      <c r="DL3516" s="25">
        <v>3847</v>
      </c>
      <c r="DM3516" s="25">
        <v>669.81103450000001</v>
      </c>
      <c r="DN3516" s="25">
        <v>809.57546639999998</v>
      </c>
      <c r="DO3516" s="25">
        <v>7777.2395155000004</v>
      </c>
      <c r="DP3516" s="25">
        <v>3856.9614239595999</v>
      </c>
      <c r="DQ3516" s="25"/>
      <c r="DR3516" s="25">
        <v>3956.0787341694199</v>
      </c>
      <c r="DS3516" s="25">
        <v>4156.48995363017</v>
      </c>
      <c r="DT3516" s="25"/>
      <c r="DU3516" s="25">
        <v>6105.4803174322396</v>
      </c>
      <c r="DV3516" s="25"/>
      <c r="DW3516" s="25">
        <v>2643.4286602934599</v>
      </c>
      <c r="DX3516" s="25"/>
      <c r="DY3516" s="25"/>
      <c r="DZ3516" s="25">
        <v>1593.2190128079701</v>
      </c>
      <c r="EA3516" s="25"/>
      <c r="EB3516" s="25"/>
      <c r="EC3516" s="25"/>
      <c r="ED3516" s="25">
        <v>3168.3776199488898</v>
      </c>
      <c r="EE3516" s="25">
        <v>8480</v>
      </c>
    </row>
    <row r="3517" spans="110:135" x14ac:dyDescent="0.2">
      <c r="DF3517" s="24" t="s">
        <v>6223</v>
      </c>
      <c r="DG3517" s="24" t="s">
        <v>212</v>
      </c>
      <c r="DH3517" s="25">
        <v>4281.1730535093602</v>
      </c>
      <c r="DI3517" s="25">
        <v>3861.8216727097401</v>
      </c>
      <c r="DJ3517" s="25">
        <v>53.850026555109501</v>
      </c>
      <c r="DK3517" s="25"/>
      <c r="DL3517" s="25">
        <v>6154</v>
      </c>
      <c r="DM3517" s="25">
        <v>1597.174387</v>
      </c>
      <c r="DN3517" s="25"/>
      <c r="DO3517" s="25"/>
      <c r="DP3517" s="25">
        <v>6029.3569109784203</v>
      </c>
      <c r="DQ3517" s="25">
        <v>3695.7245148577199</v>
      </c>
      <c r="DR3517" s="25">
        <v>4027.9188305617699</v>
      </c>
      <c r="DS3517" s="25">
        <v>5726.6287821508004</v>
      </c>
      <c r="DT3517" s="25"/>
      <c r="DU3517" s="25">
        <v>8709.6458416932692</v>
      </c>
      <c r="DV3517" s="25">
        <v>2185.8546192399299</v>
      </c>
      <c r="DW3517" s="25">
        <v>2178.9062687064002</v>
      </c>
      <c r="DX3517" s="25"/>
      <c r="DY3517" s="25"/>
      <c r="DZ3517" s="25">
        <v>2506.5203799052601</v>
      </c>
      <c r="EA3517" s="25"/>
      <c r="EB3517" s="25"/>
      <c r="EC3517" s="25"/>
      <c r="ED3517" s="25"/>
      <c r="EE3517" s="25"/>
    </row>
    <row r="3518" spans="110:135" x14ac:dyDescent="0.2">
      <c r="DF3518" s="24" t="s">
        <v>7120</v>
      </c>
      <c r="DG3518" s="24" t="s">
        <v>212</v>
      </c>
      <c r="DH3518" s="25">
        <v>7363.3856112938201</v>
      </c>
      <c r="DI3518" s="25">
        <v>3863.7203739906699</v>
      </c>
      <c r="DJ3518" s="25">
        <v>171.26009203583101</v>
      </c>
      <c r="DK3518" s="25">
        <v>512</v>
      </c>
      <c r="DL3518" s="25">
        <v>10106</v>
      </c>
      <c r="DM3518" s="25">
        <v>1141.9339190000001</v>
      </c>
      <c r="DN3518" s="25">
        <v>9299.1237550000005</v>
      </c>
      <c r="DO3518" s="25">
        <v>53324.993774000002</v>
      </c>
      <c r="DP3518" s="25">
        <v>3940.9545075483702</v>
      </c>
      <c r="DQ3518" s="25">
        <v>4864.3160563966203</v>
      </c>
      <c r="DR3518" s="25">
        <v>7629.2161698559503</v>
      </c>
      <c r="DS3518" s="25">
        <v>6735.2721231691303</v>
      </c>
      <c r="DT3518" s="25">
        <v>6282.9229237986701</v>
      </c>
      <c r="DU3518" s="25">
        <v>2767.5874231722501</v>
      </c>
      <c r="DV3518" s="25"/>
      <c r="DW3518" s="25">
        <v>1280.75195739942</v>
      </c>
      <c r="DX3518" s="25">
        <v>3786.4862404329701</v>
      </c>
      <c r="DY3518" s="25"/>
      <c r="DZ3518" s="25">
        <v>1733.19042352986</v>
      </c>
      <c r="EA3518" s="25"/>
      <c r="EB3518" s="25"/>
      <c r="EC3518" s="25">
        <v>2739.4205073978501</v>
      </c>
      <c r="ED3518" s="25"/>
      <c r="EE3518" s="25">
        <v>1670</v>
      </c>
    </row>
    <row r="3519" spans="110:135" x14ac:dyDescent="0.2">
      <c r="DF3519" s="24" t="s">
        <v>6915</v>
      </c>
      <c r="DG3519" s="24" t="s">
        <v>212</v>
      </c>
      <c r="DH3519" s="25">
        <v>3945.15126556511</v>
      </c>
      <c r="DI3519" s="25">
        <v>3866.9428235996202</v>
      </c>
      <c r="DJ3519" s="25">
        <v>42.6175429167182</v>
      </c>
      <c r="DK3519" s="25"/>
      <c r="DL3519" s="25">
        <v>5616</v>
      </c>
      <c r="DM3519" s="25">
        <v>1094.4226120000001</v>
      </c>
      <c r="DN3519" s="25">
        <v>781.87047640000003</v>
      </c>
      <c r="DO3519" s="25">
        <v>4278.9773857999999</v>
      </c>
      <c r="DP3519" s="25">
        <v>5414.6741011837003</v>
      </c>
      <c r="DQ3519" s="25"/>
      <c r="DR3519" s="25">
        <v>2360.8608415434201</v>
      </c>
      <c r="DS3519" s="25">
        <v>3087.4974433658799</v>
      </c>
      <c r="DT3519" s="25">
        <v>7268.1039310000497</v>
      </c>
      <c r="DU3519" s="25">
        <v>3785.3919217287598</v>
      </c>
      <c r="DV3519" s="25">
        <v>3518.9936014998698</v>
      </c>
      <c r="DW3519" s="25">
        <v>3552.0255463449598</v>
      </c>
      <c r="DX3519" s="25">
        <v>3948.4937254704701</v>
      </c>
      <c r="DY3519" s="25"/>
      <c r="DZ3519" s="25">
        <v>3722.9941388929001</v>
      </c>
      <c r="EA3519" s="25"/>
      <c r="EB3519" s="25"/>
      <c r="EC3519" s="25">
        <v>4688.4270230475504</v>
      </c>
      <c r="ED3519" s="25">
        <v>4073.6875007641702</v>
      </c>
      <c r="EE3519" s="25">
        <v>5930</v>
      </c>
    </row>
    <row r="3520" spans="110:135" x14ac:dyDescent="0.2">
      <c r="DF3520" s="24" t="s">
        <v>6925</v>
      </c>
      <c r="DG3520" s="24" t="s">
        <v>212</v>
      </c>
      <c r="DH3520" s="25">
        <v>4323.9954584002598</v>
      </c>
      <c r="DI3520" s="25">
        <v>3868.7313303198998</v>
      </c>
      <c r="DJ3520" s="25">
        <v>54.930717799685297</v>
      </c>
      <c r="DK3520" s="25"/>
      <c r="DL3520" s="25">
        <v>9314</v>
      </c>
      <c r="DM3520" s="25">
        <v>879.48085939999999</v>
      </c>
      <c r="DN3520" s="25">
        <v>1683.2873380000001</v>
      </c>
      <c r="DO3520" s="25"/>
      <c r="DP3520" s="25">
        <v>5902.6383813246603</v>
      </c>
      <c r="DQ3520" s="25">
        <v>3319.4851428301299</v>
      </c>
      <c r="DR3520" s="25">
        <v>3762.5232104541301</v>
      </c>
      <c r="DS3520" s="25">
        <v>5136.2752587675604</v>
      </c>
      <c r="DT3520" s="25">
        <v>9022.9556289210595</v>
      </c>
      <c r="DU3520" s="25">
        <v>4526.3938418465304</v>
      </c>
      <c r="DV3520" s="25">
        <v>3868.7313303198998</v>
      </c>
      <c r="DW3520" s="25"/>
      <c r="DX3520" s="25">
        <v>3807.27727875966</v>
      </c>
      <c r="DY3520" s="25">
        <v>3494.0083940111399</v>
      </c>
      <c r="DZ3520" s="25">
        <v>3687.88672579171</v>
      </c>
      <c r="EA3520" s="25"/>
      <c r="EB3520" s="25">
        <v>5328.3184259045602</v>
      </c>
      <c r="EC3520" s="25">
        <v>4282.0587620586602</v>
      </c>
      <c r="ED3520" s="25">
        <v>5233.6022144147901</v>
      </c>
      <c r="EE3520" s="25">
        <v>259</v>
      </c>
    </row>
    <row r="3521" spans="110:135" x14ac:dyDescent="0.2">
      <c r="DF3521" s="24" t="s">
        <v>7487</v>
      </c>
      <c r="DG3521" s="24" t="s">
        <v>212</v>
      </c>
      <c r="DH3521" s="25">
        <v>5181.8118578545</v>
      </c>
      <c r="DI3521" s="25">
        <v>3870.8446179134398</v>
      </c>
      <c r="DJ3521" s="25">
        <v>55.813109258515198</v>
      </c>
      <c r="DK3521" s="25"/>
      <c r="DL3521" s="25">
        <v>7596</v>
      </c>
      <c r="DM3521" s="25">
        <v>5058.9456790000004</v>
      </c>
      <c r="DN3521" s="25"/>
      <c r="DO3521" s="25">
        <v>12449.3120674</v>
      </c>
      <c r="DP3521" s="25">
        <v>5877.3968694324103</v>
      </c>
      <c r="DQ3521" s="25">
        <v>1382.9304987351099</v>
      </c>
      <c r="DR3521" s="25">
        <v>7816.9776882713704</v>
      </c>
      <c r="DS3521" s="25">
        <v>7080.9682185626998</v>
      </c>
      <c r="DT3521" s="25">
        <v>9701.1096224417506</v>
      </c>
      <c r="DU3521" s="25">
        <v>3784.8217527154202</v>
      </c>
      <c r="DV3521" s="25">
        <v>3730.29259094912</v>
      </c>
      <c r="DW3521" s="25">
        <v>3154.0459821017798</v>
      </c>
      <c r="DX3521" s="25"/>
      <c r="DY3521" s="25">
        <v>2336.2753044360602</v>
      </c>
      <c r="DZ3521" s="25">
        <v>3562.5953044020998</v>
      </c>
      <c r="EA3521" s="25">
        <v>3408.04879291937</v>
      </c>
      <c r="EB3521" s="25">
        <v>3870.8446179134398</v>
      </c>
      <c r="EC3521" s="25">
        <v>3018.5609988198398</v>
      </c>
      <c r="ED3521" s="25">
        <v>4261.6755954259497</v>
      </c>
      <c r="EE3521" s="25"/>
    </row>
    <row r="3522" spans="110:135" x14ac:dyDescent="0.2">
      <c r="DF3522" s="24" t="s">
        <v>8340</v>
      </c>
      <c r="DG3522" s="24" t="s">
        <v>274</v>
      </c>
      <c r="DH3522" s="25">
        <v>5750.1475343984803</v>
      </c>
      <c r="DI3522" s="25">
        <v>3872.1749464571999</v>
      </c>
      <c r="DJ3522" s="25">
        <v>93.549488291617195</v>
      </c>
      <c r="DK3522" s="25"/>
      <c r="DL3522" s="25">
        <v>22639</v>
      </c>
      <c r="DM3522" s="25">
        <v>10789.70319</v>
      </c>
      <c r="DN3522" s="25"/>
      <c r="DO3522" s="25"/>
      <c r="DP3522" s="25">
        <v>1030.00914738909</v>
      </c>
      <c r="DQ3522" s="25">
        <v>2227.6857851069199</v>
      </c>
      <c r="DR3522" s="25">
        <v>7697.26902120861</v>
      </c>
      <c r="DS3522" s="25">
        <v>8879.9000867208997</v>
      </c>
      <c r="DT3522" s="25"/>
      <c r="DU3522" s="25">
        <v>3468.5718623204598</v>
      </c>
      <c r="DV3522" s="25">
        <v>3819.1190380237199</v>
      </c>
      <c r="DW3522" s="25">
        <v>2182.6874088832601</v>
      </c>
      <c r="DX3522" s="25">
        <v>3872.1749464571999</v>
      </c>
      <c r="DY3522" s="25">
        <v>4372.7944031834004</v>
      </c>
      <c r="DZ3522" s="25">
        <v>3844.87859526991</v>
      </c>
      <c r="EA3522" s="25"/>
      <c r="EB3522" s="25"/>
      <c r="EC3522" s="25">
        <v>4584.6400417851901</v>
      </c>
      <c r="ED3522" s="25">
        <v>4703.7794896284804</v>
      </c>
      <c r="EE3522" s="25">
        <v>2140</v>
      </c>
    </row>
    <row r="3523" spans="110:135" x14ac:dyDescent="0.2">
      <c r="DF3523" s="24" t="s">
        <v>186</v>
      </c>
      <c r="DG3523" s="24" t="s">
        <v>212</v>
      </c>
      <c r="DH3523" s="25">
        <v>5565.6817530456001</v>
      </c>
      <c r="DI3523" s="25">
        <v>3872.8150770737302</v>
      </c>
      <c r="DJ3523" s="25">
        <v>74.991838394705596</v>
      </c>
      <c r="DK3523" s="25"/>
      <c r="DL3523" s="25">
        <v>9043</v>
      </c>
      <c r="DM3523" s="25">
        <v>2362.142891</v>
      </c>
      <c r="DN3523" s="25">
        <v>2413.1514539999998</v>
      </c>
      <c r="DO3523" s="25">
        <v>3029.4979598</v>
      </c>
      <c r="DP3523" s="25">
        <v>3398.2394385256298</v>
      </c>
      <c r="DQ3523" s="25">
        <v>8409.7468846337397</v>
      </c>
      <c r="DR3523" s="25">
        <v>4862.2601302049898</v>
      </c>
      <c r="DS3523" s="25">
        <v>4933.9555654618398</v>
      </c>
      <c r="DT3523" s="25">
        <v>17066.0806583667</v>
      </c>
      <c r="DU3523" s="25">
        <v>13685.2862358803</v>
      </c>
      <c r="DV3523" s="25"/>
      <c r="DW3523" s="25">
        <v>4485.0824301215498</v>
      </c>
      <c r="DX3523" s="25">
        <v>3872.8150770737302</v>
      </c>
      <c r="DY3523" s="25">
        <v>3563.8516506912501</v>
      </c>
      <c r="DZ3523" s="25">
        <v>2710.7480331503898</v>
      </c>
      <c r="EA3523" s="25"/>
      <c r="EB3523" s="25">
        <v>3663.7245155437799</v>
      </c>
      <c r="EC3523" s="25">
        <v>3927.0068773212502</v>
      </c>
      <c r="ED3523" s="25"/>
      <c r="EE3523" s="25">
        <v>3190</v>
      </c>
    </row>
    <row r="3524" spans="110:135" x14ac:dyDescent="0.2">
      <c r="DF3524" s="24" t="s">
        <v>6699</v>
      </c>
      <c r="DG3524" s="24" t="s">
        <v>212</v>
      </c>
      <c r="DH3524" s="25">
        <v>5272.2881800626201</v>
      </c>
      <c r="DI3524" s="25">
        <v>3874.38297786882</v>
      </c>
      <c r="DJ3524" s="25">
        <v>82.259930296856595</v>
      </c>
      <c r="DK3524" s="25"/>
      <c r="DL3524" s="25">
        <v>10192</v>
      </c>
      <c r="DM3524" s="25">
        <v>3734.5385930000002</v>
      </c>
      <c r="DN3524" s="25">
        <v>1407.432407</v>
      </c>
      <c r="DO3524" s="25">
        <v>15382.555929</v>
      </c>
      <c r="DP3524" s="25">
        <v>3917.2363596192799</v>
      </c>
      <c r="DQ3524" s="25">
        <v>4171.6279227805398</v>
      </c>
      <c r="DR3524" s="25">
        <v>1887.00220267432</v>
      </c>
      <c r="DS3524" s="25">
        <v>4902.8813802161203</v>
      </c>
      <c r="DT3524" s="25">
        <v>14954.417463822099</v>
      </c>
      <c r="DU3524" s="25">
        <v>4182.3027916310102</v>
      </c>
      <c r="DV3524" s="25"/>
      <c r="DW3524" s="25">
        <v>4569.0814307334504</v>
      </c>
      <c r="DX3524" s="25">
        <v>3831.5295961183501</v>
      </c>
      <c r="DY3524" s="25"/>
      <c r="DZ3524" s="25">
        <v>1757.3657499993401</v>
      </c>
      <c r="EA3524" s="25"/>
      <c r="EB3524" s="25"/>
      <c r="EC3524" s="25">
        <v>2675.1560505195998</v>
      </c>
      <c r="ED3524" s="25">
        <v>3141.4830038878299</v>
      </c>
      <c r="EE3524" s="25">
        <v>3650</v>
      </c>
    </row>
    <row r="3525" spans="110:135" x14ac:dyDescent="0.2">
      <c r="DF3525" s="24" t="s">
        <v>6853</v>
      </c>
      <c r="DG3525" s="24" t="s">
        <v>212</v>
      </c>
      <c r="DH3525" s="25">
        <v>3991.9858527994202</v>
      </c>
      <c r="DI3525" s="25">
        <v>3874.73931549598</v>
      </c>
      <c r="DJ3525" s="25">
        <v>41.493748861627203</v>
      </c>
      <c r="DK3525" s="25"/>
      <c r="DL3525" s="25">
        <v>1750</v>
      </c>
      <c r="DM3525" s="25">
        <v>1029.1919049999999</v>
      </c>
      <c r="DN3525" s="25"/>
      <c r="DO3525" s="25"/>
      <c r="DP3525" s="25">
        <v>7142.5121864600196</v>
      </c>
      <c r="DQ3525" s="25">
        <v>7479.7932038536501</v>
      </c>
      <c r="DR3525" s="25">
        <v>3618.5222714164402</v>
      </c>
      <c r="DS3525" s="25">
        <v>4261.6444545129098</v>
      </c>
      <c r="DT3525" s="25"/>
      <c r="DU3525" s="25">
        <v>4063.3325193380701</v>
      </c>
      <c r="DV3525" s="25">
        <v>3902.4606900560502</v>
      </c>
      <c r="DW3525" s="25">
        <v>3502.1644938665099</v>
      </c>
      <c r="DX3525" s="25">
        <v>3845.6336806286599</v>
      </c>
      <c r="DY3525" s="25">
        <v>3847.0179409359098</v>
      </c>
      <c r="DZ3525" s="25">
        <v>4648.73841885413</v>
      </c>
      <c r="EA3525" s="25"/>
      <c r="EB3525" s="25">
        <v>3753.9578169159699</v>
      </c>
      <c r="EC3525" s="25">
        <v>2051.6546643762999</v>
      </c>
      <c r="ED3525" s="25">
        <v>4555.1493985760699</v>
      </c>
      <c r="EE3525" s="25">
        <v>4420</v>
      </c>
    </row>
    <row r="3526" spans="110:135" x14ac:dyDescent="0.2">
      <c r="DF3526" s="24" t="s">
        <v>8594</v>
      </c>
      <c r="DG3526" s="24" t="s">
        <v>212</v>
      </c>
      <c r="DH3526" s="25">
        <v>5887.1197250587902</v>
      </c>
      <c r="DI3526" s="25">
        <v>3875.5051819283099</v>
      </c>
      <c r="DJ3526" s="25">
        <v>91.6074944092815</v>
      </c>
      <c r="DK3526" s="25">
        <v>2205</v>
      </c>
      <c r="DL3526" s="25">
        <v>4106</v>
      </c>
      <c r="DM3526" s="25">
        <v>1883.0169820000001</v>
      </c>
      <c r="DN3526" s="25"/>
      <c r="DO3526" s="25">
        <v>713.96262171000001</v>
      </c>
      <c r="DP3526" s="25">
        <v>11201.066824285401</v>
      </c>
      <c r="DQ3526" s="25">
        <v>13982.140611635499</v>
      </c>
      <c r="DR3526" s="25">
        <v>14882.163277150599</v>
      </c>
      <c r="DS3526" s="25">
        <v>17188.183661542502</v>
      </c>
      <c r="DT3526" s="25">
        <v>5714.9132727462702</v>
      </c>
      <c r="DU3526" s="25">
        <v>6773.0921046294998</v>
      </c>
      <c r="DV3526" s="25">
        <v>2684.0089605714702</v>
      </c>
      <c r="DW3526" s="25"/>
      <c r="DX3526" s="25">
        <v>4081.5479679207201</v>
      </c>
      <c r="DY3526" s="25"/>
      <c r="DZ3526" s="25">
        <v>1761.18856651905</v>
      </c>
      <c r="EA3526" s="25"/>
      <c r="EB3526" s="25"/>
      <c r="EC3526" s="25">
        <v>2810.1683542935598</v>
      </c>
      <c r="ED3526" s="25">
        <v>3669.4623959359101</v>
      </c>
      <c r="EE3526" s="25">
        <v>538</v>
      </c>
    </row>
    <row r="3527" spans="110:135" x14ac:dyDescent="0.2">
      <c r="DF3527" s="24" t="s">
        <v>6740</v>
      </c>
      <c r="DG3527" s="24" t="s">
        <v>212</v>
      </c>
      <c r="DH3527" s="25">
        <v>4162.0065706591904</v>
      </c>
      <c r="DI3527" s="25">
        <v>3875.7966358871499</v>
      </c>
      <c r="DJ3527" s="25">
        <v>52.065949082593797</v>
      </c>
      <c r="DK3527" s="25"/>
      <c r="DL3527" s="25">
        <v>4256</v>
      </c>
      <c r="DM3527" s="25">
        <v>1635.672065</v>
      </c>
      <c r="DN3527" s="25"/>
      <c r="DO3527" s="25"/>
      <c r="DP3527" s="25">
        <v>3319.75492895463</v>
      </c>
      <c r="DQ3527" s="25">
        <v>8726.5736541576207</v>
      </c>
      <c r="DR3527" s="25">
        <v>1125.8190913880801</v>
      </c>
      <c r="DS3527" s="25">
        <v>7875.82907494147</v>
      </c>
      <c r="DT3527" s="25">
        <v>4539.4036884574798</v>
      </c>
      <c r="DU3527" s="25">
        <v>4249.5818713298304</v>
      </c>
      <c r="DV3527" s="25">
        <v>5275.3022479341098</v>
      </c>
      <c r="DW3527" s="25">
        <v>3427.6336646876098</v>
      </c>
      <c r="DX3527" s="25">
        <v>3875.7966358871499</v>
      </c>
      <c r="DY3527" s="25"/>
      <c r="DZ3527" s="25">
        <v>3218.7184958315402</v>
      </c>
      <c r="EA3527" s="25"/>
      <c r="EB3527" s="25"/>
      <c r="EC3527" s="25"/>
      <c r="ED3527" s="25"/>
      <c r="EE3527" s="25">
        <v>2580</v>
      </c>
    </row>
    <row r="3528" spans="110:135" x14ac:dyDescent="0.2">
      <c r="DF3528" s="24" t="s">
        <v>7161</v>
      </c>
      <c r="DG3528" s="24" t="s">
        <v>212</v>
      </c>
      <c r="DH3528" s="25">
        <v>4319.6888532835401</v>
      </c>
      <c r="DI3528" s="25">
        <v>3876.6204251912</v>
      </c>
      <c r="DJ3528" s="25">
        <v>51.965306562587799</v>
      </c>
      <c r="DK3528" s="25">
        <v>4597</v>
      </c>
      <c r="DL3528" s="25">
        <v>5953</v>
      </c>
      <c r="DM3528" s="25">
        <v>1751.656841</v>
      </c>
      <c r="DN3528" s="25"/>
      <c r="DO3528" s="25"/>
      <c r="DP3528" s="25">
        <v>6255.2546945491704</v>
      </c>
      <c r="DQ3528" s="25">
        <v>4173.1189324581201</v>
      </c>
      <c r="DR3528" s="25">
        <v>3864.4544075632498</v>
      </c>
      <c r="DS3528" s="25">
        <v>7546.2190510854998</v>
      </c>
      <c r="DT3528" s="25">
        <v>5871.49072547588</v>
      </c>
      <c r="DU3528" s="25">
        <v>2271.91118004383</v>
      </c>
      <c r="DV3528" s="25">
        <v>3581.6259398021102</v>
      </c>
      <c r="DW3528" s="25">
        <v>4488.3493846867204</v>
      </c>
      <c r="DX3528" s="25">
        <v>3541.6954664769501</v>
      </c>
      <c r="DY3528" s="25"/>
      <c r="DZ3528" s="25">
        <v>3796.3314729672002</v>
      </c>
      <c r="EA3528" s="25">
        <v>2894.8841252678999</v>
      </c>
      <c r="EB3528" s="25">
        <v>3888.7864428191601</v>
      </c>
      <c r="EC3528" s="25">
        <v>2631.73559109592</v>
      </c>
      <c r="ED3528" s="25">
        <v>10160.885103812099</v>
      </c>
      <c r="EE3528" s="25">
        <v>486</v>
      </c>
    </row>
    <row r="3529" spans="110:135" x14ac:dyDescent="0.2">
      <c r="DF3529" s="24" t="s">
        <v>6258</v>
      </c>
      <c r="DG3529" s="24" t="s">
        <v>212</v>
      </c>
      <c r="DH3529" s="25">
        <v>4678.5989928266799</v>
      </c>
      <c r="DI3529" s="25">
        <v>3878.1944118769302</v>
      </c>
      <c r="DJ3529" s="25">
        <v>43.4584568399669</v>
      </c>
      <c r="DK3529" s="25"/>
      <c r="DL3529" s="25">
        <v>6498</v>
      </c>
      <c r="DM3529" s="25">
        <v>2372.993849</v>
      </c>
      <c r="DN3529" s="25"/>
      <c r="DO3529" s="25">
        <v>5168.2749520999996</v>
      </c>
      <c r="DP3529" s="25">
        <v>3330.4645984976801</v>
      </c>
      <c r="DQ3529" s="25">
        <v>7001.3887738056901</v>
      </c>
      <c r="DR3529" s="25">
        <v>2968.9581095363801</v>
      </c>
      <c r="DS3529" s="25">
        <v>3878.1944118769302</v>
      </c>
      <c r="DT3529" s="25">
        <v>3135.8663923151398</v>
      </c>
      <c r="DU3529" s="25">
        <v>6843.2040155438699</v>
      </c>
      <c r="DV3529" s="25"/>
      <c r="DW3529" s="25"/>
      <c r="DX3529" s="25"/>
      <c r="DY3529" s="25">
        <v>2467.2438184177399</v>
      </c>
      <c r="DZ3529" s="25"/>
      <c r="EA3529" s="25"/>
      <c r="EB3529" s="25"/>
      <c r="EC3529" s="25"/>
      <c r="ED3529" s="25"/>
      <c r="EE3529" s="25">
        <v>7800</v>
      </c>
    </row>
    <row r="3530" spans="110:135" x14ac:dyDescent="0.2">
      <c r="DF3530" s="24" t="s">
        <v>5948</v>
      </c>
      <c r="DG3530" s="24" t="s">
        <v>212</v>
      </c>
      <c r="DH3530" s="25">
        <v>3328.7362646482002</v>
      </c>
      <c r="DI3530" s="25">
        <v>3880</v>
      </c>
      <c r="DJ3530" s="25">
        <v>36.7972266548867</v>
      </c>
      <c r="DK3530" s="25"/>
      <c r="DL3530" s="25">
        <v>3880</v>
      </c>
      <c r="DM3530" s="25">
        <v>988.13535400000001</v>
      </c>
      <c r="DN3530" s="25">
        <v>4395.6185779999996</v>
      </c>
      <c r="DO3530" s="25">
        <v>4311.8310287000004</v>
      </c>
      <c r="DP3530" s="25">
        <v>2434.0031556241802</v>
      </c>
      <c r="DQ3530" s="25"/>
      <c r="DR3530" s="25">
        <v>4128.4386151499402</v>
      </c>
      <c r="DS3530" s="25">
        <v>4603.1734750122296</v>
      </c>
      <c r="DT3530" s="25">
        <v>2523.40785419452</v>
      </c>
      <c r="DU3530" s="25">
        <v>2694.0183211529102</v>
      </c>
      <c r="DV3530" s="25"/>
      <c r="DW3530" s="25"/>
      <c r="DX3530" s="25"/>
      <c r="DY3530" s="25"/>
      <c r="DZ3530" s="25"/>
      <c r="EA3530" s="25"/>
      <c r="EB3530" s="25"/>
      <c r="EC3530" s="25"/>
      <c r="ED3530" s="25"/>
      <c r="EE3530" s="25"/>
    </row>
    <row r="3531" spans="110:135" x14ac:dyDescent="0.2">
      <c r="DF3531" s="24" t="s">
        <v>6311</v>
      </c>
      <c r="DG3531" s="24" t="s">
        <v>212</v>
      </c>
      <c r="DH3531" s="25">
        <v>3875.7457767902301</v>
      </c>
      <c r="DI3531" s="25">
        <v>3881.37002292532</v>
      </c>
      <c r="DJ3531" s="25">
        <v>41.824531637614697</v>
      </c>
      <c r="DK3531" s="25"/>
      <c r="DL3531" s="25">
        <v>3264</v>
      </c>
      <c r="DM3531" s="25">
        <v>1073.32852</v>
      </c>
      <c r="DN3531" s="25"/>
      <c r="DO3531" s="25"/>
      <c r="DP3531" s="25">
        <v>4279.4642644754504</v>
      </c>
      <c r="DQ3531" s="25">
        <v>8026.5261715128599</v>
      </c>
      <c r="DR3531" s="25">
        <v>3293.8420576929898</v>
      </c>
      <c r="DS3531" s="25">
        <v>3287.1476336385199</v>
      </c>
      <c r="DT3531" s="25">
        <v>4575.7766285613798</v>
      </c>
      <c r="DU3531" s="25">
        <v>1723.3998241346101</v>
      </c>
      <c r="DV3531" s="25">
        <v>4909.1720906111796</v>
      </c>
      <c r="DW3531" s="25"/>
      <c r="DX3531" s="25">
        <v>4123.1685836574497</v>
      </c>
      <c r="DY3531" s="25"/>
      <c r="DZ3531" s="25">
        <v>3912.7400458506299</v>
      </c>
      <c r="EA3531" s="25"/>
      <c r="EB3531" s="25">
        <v>4860.6229705239903</v>
      </c>
      <c r="EC3531" s="25">
        <v>3081.2520844041001</v>
      </c>
      <c r="ED3531" s="25"/>
      <c r="EE3531" s="25">
        <v>3850</v>
      </c>
    </row>
    <row r="3532" spans="110:135" x14ac:dyDescent="0.2">
      <c r="DF3532" s="24" t="s">
        <v>10884</v>
      </c>
      <c r="DG3532" s="24" t="s">
        <v>212</v>
      </c>
      <c r="DH3532" s="25">
        <v>3554.0529007279501</v>
      </c>
      <c r="DI3532" s="25">
        <v>3890.8468060710602</v>
      </c>
      <c r="DJ3532" s="25">
        <v>47.2180895157245</v>
      </c>
      <c r="DK3532" s="25">
        <v>692</v>
      </c>
      <c r="DL3532" s="25">
        <v>5309</v>
      </c>
      <c r="DM3532" s="25">
        <v>498.66294870000002</v>
      </c>
      <c r="DN3532" s="25"/>
      <c r="DO3532" s="25">
        <v>4765.5551423999996</v>
      </c>
      <c r="DP3532" s="25">
        <v>4924.3697646144001</v>
      </c>
      <c r="DQ3532" s="25"/>
      <c r="DR3532" s="25">
        <v>3890.8468060710602</v>
      </c>
      <c r="DS3532" s="25">
        <v>5967.2813916304103</v>
      </c>
      <c r="DT3532" s="25">
        <v>1061.4584095528301</v>
      </c>
      <c r="DU3532" s="25">
        <v>3707.9247570490102</v>
      </c>
      <c r="DV3532" s="25">
        <v>2971.52460582094</v>
      </c>
      <c r="DW3532" s="25">
        <v>4127.54261259742</v>
      </c>
      <c r="DX3532" s="25">
        <v>4076.8624471503699</v>
      </c>
      <c r="DY3532" s="25">
        <v>4206.0874134326396</v>
      </c>
      <c r="DZ3532" s="25">
        <v>2880.1279184448699</v>
      </c>
      <c r="EA3532" s="25"/>
      <c r="EB3532" s="25"/>
      <c r="EC3532" s="25">
        <v>5640.7919222217897</v>
      </c>
      <c r="ED3532" s="25">
        <v>3788.86317268936</v>
      </c>
      <c r="EE3532" s="25">
        <v>1910</v>
      </c>
    </row>
    <row r="3533" spans="110:135" x14ac:dyDescent="0.2">
      <c r="DF3533" s="24" t="s">
        <v>6841</v>
      </c>
      <c r="DG3533" s="24" t="s">
        <v>212</v>
      </c>
      <c r="DH3533" s="25">
        <v>4419.5693763221798</v>
      </c>
      <c r="DI3533" s="25">
        <v>3891.2164436764701</v>
      </c>
      <c r="DJ3533" s="25">
        <v>60.825637868852702</v>
      </c>
      <c r="DK3533" s="25"/>
      <c r="DL3533" s="25">
        <v>4406</v>
      </c>
      <c r="DM3533" s="25">
        <v>1114.830897</v>
      </c>
      <c r="DN3533" s="25">
        <v>1008.350725</v>
      </c>
      <c r="DO3533" s="25"/>
      <c r="DP3533" s="25">
        <v>4454.2490815990304</v>
      </c>
      <c r="DQ3533" s="25">
        <v>8087.2430289475697</v>
      </c>
      <c r="DR3533" s="25">
        <v>2485.90435195176</v>
      </c>
      <c r="DS3533" s="25">
        <v>3175.0694382050701</v>
      </c>
      <c r="DT3533" s="25">
        <v>11206.0948832386</v>
      </c>
      <c r="DU3533" s="25">
        <v>4671.5177552877003</v>
      </c>
      <c r="DV3533" s="25">
        <v>4480.3720936210702</v>
      </c>
      <c r="DW3533" s="25">
        <v>1209.6163769197301</v>
      </c>
      <c r="DX3533" s="25">
        <v>3720.1263447020901</v>
      </c>
      <c r="DY3533" s="25">
        <v>2800.3031703115198</v>
      </c>
      <c r="DZ3533" s="25">
        <v>3737.6403798356</v>
      </c>
      <c r="EA3533" s="25"/>
      <c r="EB3533" s="25">
        <v>4031.9413101719501</v>
      </c>
      <c r="EC3533" s="25">
        <v>3750.4915771809801</v>
      </c>
      <c r="ED3533" s="25">
        <v>8172.4973598265797</v>
      </c>
      <c r="EE3533" s="25">
        <v>7040</v>
      </c>
    </row>
    <row r="3534" spans="110:135" x14ac:dyDescent="0.2">
      <c r="DF3534" s="24" t="s">
        <v>5762</v>
      </c>
      <c r="DG3534" s="24" t="s">
        <v>212</v>
      </c>
      <c r="DH3534" s="25">
        <v>4268.0502490013496</v>
      </c>
      <c r="DI3534" s="25">
        <v>3891.4280830038501</v>
      </c>
      <c r="DJ3534" s="25">
        <v>63.900821154585998</v>
      </c>
      <c r="DK3534" s="25"/>
      <c r="DL3534" s="25">
        <v>1826</v>
      </c>
      <c r="DM3534" s="25"/>
      <c r="DN3534" s="25"/>
      <c r="DO3534" s="25"/>
      <c r="DP3534" s="25">
        <v>1456.17386593835</v>
      </c>
      <c r="DQ3534" s="25">
        <v>2332.4204724617398</v>
      </c>
      <c r="DR3534" s="25">
        <v>5450.43569354595</v>
      </c>
      <c r="DS3534" s="25">
        <v>7529.8422618362401</v>
      </c>
      <c r="DT3534" s="25"/>
      <c r="DU3534" s="25">
        <v>7013.4292002257898</v>
      </c>
      <c r="DV3534" s="25"/>
      <c r="DW3534" s="25"/>
      <c r="DX3534" s="25"/>
      <c r="DY3534" s="25"/>
      <c r="DZ3534" s="25"/>
      <c r="EA3534" s="25"/>
      <c r="EB3534" s="25"/>
      <c r="EC3534" s="25"/>
      <c r="ED3534" s="25"/>
      <c r="EE3534" s="25"/>
    </row>
    <row r="3535" spans="110:135" x14ac:dyDescent="0.2">
      <c r="DF3535" s="24" t="s">
        <v>7325</v>
      </c>
      <c r="DG3535" s="24" t="s">
        <v>212</v>
      </c>
      <c r="DH3535" s="25">
        <v>4699.8800450094204</v>
      </c>
      <c r="DI3535" s="25">
        <v>3893.4232109193699</v>
      </c>
      <c r="DJ3535" s="25">
        <v>74.050177047480602</v>
      </c>
      <c r="DK3535" s="25"/>
      <c r="DL3535" s="25">
        <v>14960</v>
      </c>
      <c r="DM3535" s="25">
        <v>1524.03334</v>
      </c>
      <c r="DN3535" s="25"/>
      <c r="DO3535" s="25">
        <v>562.02195087999996</v>
      </c>
      <c r="DP3535" s="25">
        <v>5538.8829764763504</v>
      </c>
      <c r="DQ3535" s="25">
        <v>4204.5779512041199</v>
      </c>
      <c r="DR3535" s="25">
        <v>5640.5592601338303</v>
      </c>
      <c r="DS3535" s="25">
        <v>6413.4288604850699</v>
      </c>
      <c r="DT3535" s="25">
        <v>6814.28521396216</v>
      </c>
      <c r="DU3535" s="25">
        <v>8442.1131177096995</v>
      </c>
      <c r="DV3535" s="25">
        <v>2764.90054543524</v>
      </c>
      <c r="DW3535" s="25">
        <v>2817.2904767967998</v>
      </c>
      <c r="DX3535" s="25"/>
      <c r="DY3535" s="25"/>
      <c r="DZ3535" s="25">
        <v>2565.15337018225</v>
      </c>
      <c r="EA3535" s="25">
        <v>4539.04108055707</v>
      </c>
      <c r="EB3535" s="25">
        <v>3582.2684706346199</v>
      </c>
      <c r="EC3535" s="25"/>
      <c r="ED3535" s="25">
        <v>3509.5241056934301</v>
      </c>
      <c r="EE3535" s="25">
        <v>1320</v>
      </c>
    </row>
    <row r="3536" spans="110:135" x14ac:dyDescent="0.2">
      <c r="DF3536" s="24" t="s">
        <v>7252</v>
      </c>
      <c r="DG3536" s="24" t="s">
        <v>212</v>
      </c>
      <c r="DH3536" s="25">
        <v>4426.1071645313305</v>
      </c>
      <c r="DI3536" s="25">
        <v>3893.4764795933002</v>
      </c>
      <c r="DJ3536" s="25">
        <v>65.018756870619796</v>
      </c>
      <c r="DK3536" s="25"/>
      <c r="DL3536" s="25">
        <v>13666</v>
      </c>
      <c r="DM3536" s="25">
        <v>1229.9652430000001</v>
      </c>
      <c r="DN3536" s="25"/>
      <c r="DO3536" s="25"/>
      <c r="DP3536" s="25">
        <v>5308.0810229811304</v>
      </c>
      <c r="DQ3536" s="25">
        <v>5785.4337940502801</v>
      </c>
      <c r="DR3536" s="25">
        <v>3893.4764795933002</v>
      </c>
      <c r="DS3536" s="25">
        <v>3970.9296227101499</v>
      </c>
      <c r="DT3536" s="25">
        <v>5807.8507462699099</v>
      </c>
      <c r="DU3536" s="25">
        <v>4118.4517765028804</v>
      </c>
      <c r="DV3536" s="25">
        <v>3628.8848243417201</v>
      </c>
      <c r="DW3536" s="25"/>
      <c r="DX3536" s="25">
        <v>4427.3268554908</v>
      </c>
      <c r="DY3536" s="25">
        <v>2843.10755571752</v>
      </c>
      <c r="DZ3536" s="25">
        <v>3417.9287012967102</v>
      </c>
      <c r="EA3536" s="25"/>
      <c r="EB3536" s="25"/>
      <c r="EC3536" s="25">
        <v>3806.2563327030498</v>
      </c>
      <c r="ED3536" s="25">
        <v>3007.9145133124998</v>
      </c>
      <c r="EE3536" s="25">
        <v>1480</v>
      </c>
    </row>
    <row r="3537" spans="110:135" x14ac:dyDescent="0.2">
      <c r="DF3537" s="24" t="s">
        <v>4088</v>
      </c>
      <c r="DG3537" s="24" t="s">
        <v>212</v>
      </c>
      <c r="DH3537" s="25">
        <v>3894.2019025454501</v>
      </c>
      <c r="DI3537" s="25">
        <v>3894.2019025454501</v>
      </c>
      <c r="DJ3537" s="25"/>
      <c r="DK3537" s="25"/>
      <c r="DL3537" s="25"/>
      <c r="DM3537" s="25"/>
      <c r="DN3537" s="25"/>
      <c r="DO3537" s="25"/>
      <c r="DP3537" s="25"/>
      <c r="DQ3537" s="25"/>
      <c r="DR3537" s="25"/>
      <c r="DS3537" s="25"/>
      <c r="DT3537" s="25">
        <v>3894.2019025454501</v>
      </c>
      <c r="DU3537" s="25"/>
      <c r="DV3537" s="25"/>
      <c r="DW3537" s="25"/>
      <c r="DX3537" s="25"/>
      <c r="DY3537" s="25"/>
      <c r="DZ3537" s="25"/>
      <c r="EA3537" s="25"/>
      <c r="EB3537" s="25"/>
      <c r="EC3537" s="25"/>
      <c r="ED3537" s="25"/>
      <c r="EE3537" s="25"/>
    </row>
    <row r="3538" spans="110:135" x14ac:dyDescent="0.2">
      <c r="DF3538" s="24" t="s">
        <v>7506</v>
      </c>
      <c r="DG3538" s="24" t="s">
        <v>212</v>
      </c>
      <c r="DH3538" s="25">
        <v>5172.6447436688904</v>
      </c>
      <c r="DI3538" s="25">
        <v>3895.8759736915499</v>
      </c>
      <c r="DJ3538" s="25">
        <v>54.6452801069779</v>
      </c>
      <c r="DK3538" s="25"/>
      <c r="DL3538" s="25">
        <v>6678</v>
      </c>
      <c r="DM3538" s="25">
        <v>3315.372124</v>
      </c>
      <c r="DN3538" s="25"/>
      <c r="DO3538" s="25">
        <v>1309.8504301999999</v>
      </c>
      <c r="DP3538" s="25">
        <v>3895.8759736915499</v>
      </c>
      <c r="DQ3538" s="25">
        <v>6476.5180689066601</v>
      </c>
      <c r="DR3538" s="25">
        <v>3002.9833124792799</v>
      </c>
      <c r="DS3538" s="25">
        <v>9590.0918253086893</v>
      </c>
      <c r="DT3538" s="25">
        <v>8773.8990615372404</v>
      </c>
      <c r="DU3538" s="25">
        <v>3511.2118968965801</v>
      </c>
      <c r="DV3538" s="25"/>
      <c r="DW3538" s="25"/>
      <c r="DX3538" s="25"/>
      <c r="DY3538" s="25"/>
      <c r="DZ3538" s="25"/>
      <c r="EA3538" s="25"/>
      <c r="EB3538" s="25"/>
      <c r="EC3538" s="25"/>
      <c r="ED3538" s="25"/>
      <c r="EE3538" s="25"/>
    </row>
    <row r="3539" spans="110:135" x14ac:dyDescent="0.2">
      <c r="DF3539" s="24" t="s">
        <v>7303</v>
      </c>
      <c r="DG3539" s="24" t="s">
        <v>212</v>
      </c>
      <c r="DH3539" s="25">
        <v>5822.4362987077902</v>
      </c>
      <c r="DI3539" s="25">
        <v>3897.7533427333501</v>
      </c>
      <c r="DJ3539" s="25">
        <v>73.106970574429994</v>
      </c>
      <c r="DK3539" s="25"/>
      <c r="DL3539" s="25">
        <v>3353</v>
      </c>
      <c r="DM3539" s="25">
        <v>2458.4700170000001</v>
      </c>
      <c r="DN3539" s="25"/>
      <c r="DO3539" s="25">
        <v>17962.062534000001</v>
      </c>
      <c r="DP3539" s="25">
        <v>8758.9597514002107</v>
      </c>
      <c r="DQ3539" s="25">
        <v>2196.7975537851798</v>
      </c>
      <c r="DR3539" s="25">
        <v>6928.0572078715004</v>
      </c>
      <c r="DS3539" s="25">
        <v>5900.84504680802</v>
      </c>
      <c r="DT3539" s="25">
        <v>13376.9929182326</v>
      </c>
      <c r="DU3539" s="25">
        <v>7426.6009699408096</v>
      </c>
      <c r="DV3539" s="25">
        <v>3546.4531578747501</v>
      </c>
      <c r="DW3539" s="25"/>
      <c r="DX3539" s="25">
        <v>6212.5599648646603</v>
      </c>
      <c r="DY3539" s="25">
        <v>2701.132751529</v>
      </c>
      <c r="DZ3539" s="25">
        <v>3020.3588046459199</v>
      </c>
      <c r="EA3539" s="25"/>
      <c r="EB3539" s="25">
        <v>3897.7533427333501</v>
      </c>
      <c r="EC3539" s="25">
        <v>2810.1683542935598</v>
      </c>
      <c r="ED3539" s="25">
        <v>5111.2047030528302</v>
      </c>
      <c r="EE3539" s="25">
        <v>3320</v>
      </c>
    </row>
    <row r="3540" spans="110:135" x14ac:dyDescent="0.2">
      <c r="DF3540" s="24" t="s">
        <v>7461</v>
      </c>
      <c r="DG3540" s="24" t="s">
        <v>212</v>
      </c>
      <c r="DH3540" s="25">
        <v>4675.16505682361</v>
      </c>
      <c r="DI3540" s="25">
        <v>3898.3508118933</v>
      </c>
      <c r="DJ3540" s="25">
        <v>68.824270734337205</v>
      </c>
      <c r="DK3540" s="25"/>
      <c r="DL3540" s="25">
        <v>11002</v>
      </c>
      <c r="DM3540" s="25">
        <v>1509.003629</v>
      </c>
      <c r="DN3540" s="25"/>
      <c r="DO3540" s="25">
        <v>4012.8417927</v>
      </c>
      <c r="DP3540" s="25">
        <v>4687.8854303425996</v>
      </c>
      <c r="DQ3540" s="25"/>
      <c r="DR3540" s="25">
        <v>7855.6007382476801</v>
      </c>
      <c r="DS3540" s="25">
        <v>4447.9562016132604</v>
      </c>
      <c r="DT3540" s="25">
        <v>5668.60567444358</v>
      </c>
      <c r="DU3540" s="25">
        <v>1749.1725303277001</v>
      </c>
      <c r="DV3540" s="25">
        <v>3065.2203234706499</v>
      </c>
      <c r="DW3540" s="25">
        <v>1473.33498862789</v>
      </c>
      <c r="DX3540" s="25">
        <v>3783.8598310866</v>
      </c>
      <c r="DY3540" s="25"/>
      <c r="DZ3540" s="25">
        <v>2088.9151423580101</v>
      </c>
      <c r="EA3540" s="25"/>
      <c r="EB3540" s="25"/>
      <c r="EC3540" s="25"/>
      <c r="ED3540" s="25">
        <v>3007.9145133124998</v>
      </c>
      <c r="EE3540" s="25">
        <v>11100</v>
      </c>
    </row>
    <row r="3541" spans="110:135" x14ac:dyDescent="0.2">
      <c r="DF3541" s="24" t="s">
        <v>7767</v>
      </c>
      <c r="DG3541" s="24" t="s">
        <v>212</v>
      </c>
      <c r="DH3541" s="25">
        <v>4793.5876381255803</v>
      </c>
      <c r="DI3541" s="25">
        <v>3899.2810780189998</v>
      </c>
      <c r="DJ3541" s="25">
        <v>56.778373181983298</v>
      </c>
      <c r="DK3541" s="25"/>
      <c r="DL3541" s="25">
        <v>3728</v>
      </c>
      <c r="DM3541" s="25">
        <v>2750.8623090000001</v>
      </c>
      <c r="DN3541" s="25">
        <v>1798.7897459999999</v>
      </c>
      <c r="DO3541" s="25">
        <v>4174.8415800000002</v>
      </c>
      <c r="DP3541" s="25">
        <v>9683.6823371090304</v>
      </c>
      <c r="DQ3541" s="25">
        <v>4726.80728824161</v>
      </c>
      <c r="DR3541" s="25">
        <v>8546.2371786485692</v>
      </c>
      <c r="DS3541" s="25">
        <v>8922.17725325028</v>
      </c>
      <c r="DT3541" s="25"/>
      <c r="DU3541" s="25">
        <v>4335.9639701487404</v>
      </c>
      <c r="DV3541" s="25">
        <v>2918.9752283781199</v>
      </c>
      <c r="DW3541" s="25">
        <v>2434.0562310008299</v>
      </c>
      <c r="DX3541" s="25"/>
      <c r="DY3541" s="25"/>
      <c r="DZ3541" s="25">
        <v>2148.2654159355002</v>
      </c>
      <c r="EA3541" s="25"/>
      <c r="EB3541" s="25"/>
      <c r="EC3541" s="25">
        <v>3899.2810780189998</v>
      </c>
      <c r="ED3541" s="25">
        <v>3235.8749561520799</v>
      </c>
      <c r="EE3541" s="25">
        <v>8600</v>
      </c>
    </row>
    <row r="3542" spans="110:135" x14ac:dyDescent="0.2">
      <c r="DF3542" s="24" t="s">
        <v>5684</v>
      </c>
      <c r="DG3542" s="24" t="s">
        <v>212</v>
      </c>
      <c r="DH3542" s="25">
        <v>4355.0205975974204</v>
      </c>
      <c r="DI3542" s="25">
        <v>3900.4523788951701</v>
      </c>
      <c r="DJ3542" s="25">
        <v>56.662672310025599</v>
      </c>
      <c r="DK3542" s="25"/>
      <c r="DL3542" s="25">
        <v>5550</v>
      </c>
      <c r="DM3542" s="25">
        <v>1462.8398810000001</v>
      </c>
      <c r="DN3542" s="25"/>
      <c r="DO3542" s="25">
        <v>9195.4100770999994</v>
      </c>
      <c r="DP3542" s="25">
        <v>3900.4523788951701</v>
      </c>
      <c r="DQ3542" s="25">
        <v>1461.9308166713499</v>
      </c>
      <c r="DR3542" s="25">
        <v>4524.6720270767801</v>
      </c>
      <c r="DS3542" s="25">
        <v>2577.29096161181</v>
      </c>
      <c r="DT3542" s="25">
        <v>5882.6460067471498</v>
      </c>
      <c r="DU3542" s="25">
        <v>7293.5145900969901</v>
      </c>
      <c r="DV3542" s="25"/>
      <c r="DW3542" s="25">
        <v>2186.4698343723799</v>
      </c>
      <c r="DX3542" s="25"/>
      <c r="DY3542" s="25"/>
      <c r="DZ3542" s="25"/>
      <c r="EA3542" s="25"/>
      <c r="EB3542" s="25"/>
      <c r="EC3542" s="25"/>
      <c r="ED3542" s="25"/>
      <c r="EE3542" s="25">
        <v>3870</v>
      </c>
    </row>
    <row r="3543" spans="110:135" x14ac:dyDescent="0.2">
      <c r="DF3543" s="24" t="s">
        <v>6017</v>
      </c>
      <c r="DG3543" s="24" t="s">
        <v>212</v>
      </c>
      <c r="DH3543" s="25">
        <v>3638.3612707111502</v>
      </c>
      <c r="DI3543" s="25">
        <v>3902.1044038058399</v>
      </c>
      <c r="DJ3543" s="25">
        <v>37.342350383071697</v>
      </c>
      <c r="DK3543" s="25"/>
      <c r="DL3543" s="25">
        <v>3503</v>
      </c>
      <c r="DM3543" s="25">
        <v>2779.8651869999999</v>
      </c>
      <c r="DN3543" s="25"/>
      <c r="DO3543" s="25">
        <v>1817.6385799</v>
      </c>
      <c r="DP3543" s="25">
        <v>4117.0405690985399</v>
      </c>
      <c r="DQ3543" s="25"/>
      <c r="DR3543" s="25">
        <v>6116.1065130291699</v>
      </c>
      <c r="DS3543" s="25">
        <v>3687.1682385131298</v>
      </c>
      <c r="DT3543" s="25">
        <v>4372.0174054844001</v>
      </c>
      <c r="DU3543" s="25">
        <v>4121.0368828262199</v>
      </c>
      <c r="DV3543" s="25"/>
      <c r="DW3543" s="25">
        <v>1449.73933126</v>
      </c>
      <c r="DX3543" s="25"/>
      <c r="DY3543" s="25"/>
      <c r="DZ3543" s="25"/>
      <c r="EA3543" s="25"/>
      <c r="EB3543" s="25"/>
      <c r="EC3543" s="25"/>
      <c r="ED3543" s="25"/>
      <c r="EE3543" s="25">
        <v>4420</v>
      </c>
    </row>
    <row r="3544" spans="110:135" x14ac:dyDescent="0.2">
      <c r="DF3544" s="24" t="s">
        <v>6792</v>
      </c>
      <c r="DG3544" s="24" t="s">
        <v>212</v>
      </c>
      <c r="DH3544" s="25">
        <v>4267.3615708093903</v>
      </c>
      <c r="DI3544" s="25">
        <v>3902.1455089364099</v>
      </c>
      <c r="DJ3544" s="25">
        <v>39.646596038846099</v>
      </c>
      <c r="DK3544" s="25"/>
      <c r="DL3544" s="25">
        <v>5634</v>
      </c>
      <c r="DM3544" s="25">
        <v>1721.1670160000001</v>
      </c>
      <c r="DN3544" s="25"/>
      <c r="DO3544" s="25"/>
      <c r="DP3544" s="25">
        <v>7245.0037130782503</v>
      </c>
      <c r="DQ3544" s="25">
        <v>6088.94759499259</v>
      </c>
      <c r="DR3544" s="25">
        <v>5731.5168346394303</v>
      </c>
      <c r="DS3544" s="25">
        <v>5547.4102355013902</v>
      </c>
      <c r="DT3544" s="25"/>
      <c r="DU3544" s="25">
        <v>4770.2440170886002</v>
      </c>
      <c r="DV3544" s="25">
        <v>3516.48334486575</v>
      </c>
      <c r="DW3544" s="25">
        <v>3131.7041935226598</v>
      </c>
      <c r="DX3544" s="25">
        <v>3407.3556719292701</v>
      </c>
      <c r="DY3544" s="25"/>
      <c r="DZ3544" s="25">
        <v>2419.7222899676799</v>
      </c>
      <c r="EA3544" s="25"/>
      <c r="EB3544" s="25"/>
      <c r="EC3544" s="25"/>
      <c r="ED3544" s="25">
        <v>3902.1455089364099</v>
      </c>
      <c r="EE3544" s="25">
        <v>2360</v>
      </c>
    </row>
    <row r="3545" spans="110:135" x14ac:dyDescent="0.2">
      <c r="DF3545" s="24" t="s">
        <v>7473</v>
      </c>
      <c r="DG3545" s="24" t="s">
        <v>212</v>
      </c>
      <c r="DH3545" s="25">
        <v>4309.0056030718897</v>
      </c>
      <c r="DI3545" s="25">
        <v>3903.6065399435001</v>
      </c>
      <c r="DJ3545" s="25">
        <v>63.007480180001799</v>
      </c>
      <c r="DK3545" s="25"/>
      <c r="DL3545" s="25">
        <v>4560</v>
      </c>
      <c r="DM3545" s="25">
        <v>550.93725040000004</v>
      </c>
      <c r="DN3545" s="25">
        <v>2198.248294</v>
      </c>
      <c r="DO3545" s="25">
        <v>1542.393775</v>
      </c>
      <c r="DP3545" s="25">
        <v>3514.5925334679</v>
      </c>
      <c r="DQ3545" s="25">
        <v>4488.6340304265204</v>
      </c>
      <c r="DR3545" s="25">
        <v>2828.8856049084402</v>
      </c>
      <c r="DS3545" s="25">
        <v>3629.4451191265098</v>
      </c>
      <c r="DT3545" s="25">
        <v>5554.18450475604</v>
      </c>
      <c r="DU3545" s="25">
        <v>4147.0679455289101</v>
      </c>
      <c r="DV3545" s="25"/>
      <c r="DW3545" s="25">
        <v>3975.9711879711099</v>
      </c>
      <c r="DX3545" s="25">
        <v>4761.2873890624796</v>
      </c>
      <c r="DY3545" s="25">
        <v>3569.9431061969299</v>
      </c>
      <c r="DZ3545" s="25">
        <v>3479.9991250805001</v>
      </c>
      <c r="EA3545" s="25"/>
      <c r="EB3545" s="25">
        <v>4112.1767087714597</v>
      </c>
      <c r="EC3545" s="25">
        <v>7417.0923886812498</v>
      </c>
      <c r="ED3545" s="25">
        <v>3831.2418919158799</v>
      </c>
      <c r="EE3545" s="25">
        <v>13400</v>
      </c>
    </row>
    <row r="3546" spans="110:135" x14ac:dyDescent="0.2">
      <c r="DF3546" s="24" t="s">
        <v>6727</v>
      </c>
      <c r="DG3546" s="24" t="s">
        <v>212</v>
      </c>
      <c r="DH3546" s="25">
        <v>4180.9423046510901</v>
      </c>
      <c r="DI3546" s="25">
        <v>3907.3339235396202</v>
      </c>
      <c r="DJ3546" s="25">
        <v>47.897351369674404</v>
      </c>
      <c r="DK3546" s="25"/>
      <c r="DL3546" s="25">
        <v>5415</v>
      </c>
      <c r="DM3546" s="25">
        <v>1683.551185</v>
      </c>
      <c r="DN3546" s="25">
        <v>1732.673808</v>
      </c>
      <c r="DO3546" s="25"/>
      <c r="DP3546" s="25">
        <v>5796.9098301820204</v>
      </c>
      <c r="DQ3546" s="25">
        <v>7716.2176493431798</v>
      </c>
      <c r="DR3546" s="25">
        <v>3119.2290975327101</v>
      </c>
      <c r="DS3546" s="25">
        <v>4429.3621995105404</v>
      </c>
      <c r="DT3546" s="25">
        <v>6082.6640767609297</v>
      </c>
      <c r="DU3546" s="25">
        <v>7165.6258804519002</v>
      </c>
      <c r="DV3546" s="25">
        <v>5832.3753078078798</v>
      </c>
      <c r="DW3546" s="25"/>
      <c r="DX3546" s="25">
        <v>3907.3339235396202</v>
      </c>
      <c r="DY3546" s="25">
        <v>2616.92645193207</v>
      </c>
      <c r="DZ3546" s="25">
        <v>3725.9225346963699</v>
      </c>
      <c r="EA3546" s="25"/>
      <c r="EB3546" s="25">
        <v>5008.4632735406904</v>
      </c>
      <c r="EC3546" s="25">
        <v>2724.48413462391</v>
      </c>
      <c r="ED3546" s="25">
        <v>3530.2798261466701</v>
      </c>
      <c r="EE3546" s="25">
        <v>589</v>
      </c>
    </row>
    <row r="3547" spans="110:135" x14ac:dyDescent="0.2">
      <c r="DF3547" s="24" t="s">
        <v>7145</v>
      </c>
      <c r="DG3547" s="24" t="s">
        <v>212</v>
      </c>
      <c r="DH3547" s="25">
        <v>4155.2383286644599</v>
      </c>
      <c r="DI3547" s="25">
        <v>3907.4226432796199</v>
      </c>
      <c r="DJ3547" s="25">
        <v>29.7804386715083</v>
      </c>
      <c r="DK3547" s="25"/>
      <c r="DL3547" s="25">
        <v>7424</v>
      </c>
      <c r="DM3547" s="25">
        <v>3020.555061</v>
      </c>
      <c r="DN3547" s="25"/>
      <c r="DO3547" s="25"/>
      <c r="DP3547" s="25">
        <v>4970.3826733215901</v>
      </c>
      <c r="DQ3547" s="25">
        <v>5384.3843791986401</v>
      </c>
      <c r="DR3547" s="25">
        <v>4774.6505283143997</v>
      </c>
      <c r="DS3547" s="25">
        <v>3756.1361141983198</v>
      </c>
      <c r="DT3547" s="25"/>
      <c r="DU3547" s="25">
        <v>3349.15885152497</v>
      </c>
      <c r="DV3547" s="25">
        <v>2321.67056140557</v>
      </c>
      <c r="DW3547" s="25">
        <v>4757.8086481663204</v>
      </c>
      <c r="DX3547" s="25">
        <v>3556.9606213980201</v>
      </c>
      <c r="DY3547" s="25">
        <v>3603.4977240559401</v>
      </c>
      <c r="DZ3547" s="25">
        <v>4625.8652636115103</v>
      </c>
      <c r="EA3547" s="25">
        <v>4730.5143881105396</v>
      </c>
      <c r="EB3547" s="25">
        <v>4058.7091723609101</v>
      </c>
      <c r="EC3547" s="25">
        <v>2659.5192719647098</v>
      </c>
      <c r="ED3547" s="25"/>
      <c r="EE3547" s="25">
        <v>3490</v>
      </c>
    </row>
    <row r="3548" spans="110:135" x14ac:dyDescent="0.2">
      <c r="DF3548" s="24" t="s">
        <v>7045</v>
      </c>
      <c r="DG3548" s="24" t="s">
        <v>274</v>
      </c>
      <c r="DH3548" s="25">
        <v>4305.7128432151403</v>
      </c>
      <c r="DI3548" s="25">
        <v>3910.9052342448899</v>
      </c>
      <c r="DJ3548" s="25">
        <v>65.499338381067602</v>
      </c>
      <c r="DK3548" s="25"/>
      <c r="DL3548" s="25">
        <v>5729</v>
      </c>
      <c r="DM3548" s="25">
        <v>685.02021009999999</v>
      </c>
      <c r="DN3548" s="25"/>
      <c r="DO3548" s="25"/>
      <c r="DP3548" s="25">
        <v>3489.7033163043802</v>
      </c>
      <c r="DQ3548" s="25">
        <v>1847.42085757925</v>
      </c>
      <c r="DR3548" s="25">
        <v>1536.3250372838199</v>
      </c>
      <c r="DS3548" s="25">
        <v>4332.1071521854001</v>
      </c>
      <c r="DT3548" s="25"/>
      <c r="DU3548" s="25">
        <v>1257.88494593325</v>
      </c>
      <c r="DV3548" s="25">
        <v>9291.6959874125805</v>
      </c>
      <c r="DW3548" s="25"/>
      <c r="DX3548" s="25">
        <v>5269.2017737326296</v>
      </c>
      <c r="DY3548" s="25">
        <v>3484.9267860555501</v>
      </c>
      <c r="DZ3548" s="25">
        <v>9612.9581859862101</v>
      </c>
      <c r="EA3548" s="25"/>
      <c r="EB3548" s="25">
        <v>6593.1078493261703</v>
      </c>
      <c r="EC3548" s="25">
        <v>2221.5906478484599</v>
      </c>
      <c r="ED3548" s="25">
        <v>4929.0370552642398</v>
      </c>
      <c r="EE3548" s="25"/>
    </row>
    <row r="3549" spans="110:135" x14ac:dyDescent="0.2">
      <c r="DF3549" s="24" t="s">
        <v>7448</v>
      </c>
      <c r="DG3549" s="24" t="s">
        <v>212</v>
      </c>
      <c r="DH3549" s="25">
        <v>4644.6717120882304</v>
      </c>
      <c r="DI3549" s="25">
        <v>3911</v>
      </c>
      <c r="DJ3549" s="25">
        <v>44.672075634229401</v>
      </c>
      <c r="DK3549" s="25"/>
      <c r="DL3549" s="25">
        <v>3911</v>
      </c>
      <c r="DM3549" s="25">
        <v>2508.8527869999998</v>
      </c>
      <c r="DN3549" s="25"/>
      <c r="DO3549" s="25">
        <v>2871.0777966000001</v>
      </c>
      <c r="DP3549" s="25">
        <v>4706.3392918790496</v>
      </c>
      <c r="DQ3549" s="25">
        <v>4679.5621056222799</v>
      </c>
      <c r="DR3549" s="25">
        <v>4937.9393244184002</v>
      </c>
      <c r="DS3549" s="25">
        <v>8848.1270016644194</v>
      </c>
      <c r="DT3549" s="25">
        <v>2159.8540577008998</v>
      </c>
      <c r="DU3549" s="25">
        <v>7177.18871306441</v>
      </c>
      <c r="DV3549" s="25">
        <v>2685.8652213626001</v>
      </c>
      <c r="DW3549" s="25">
        <v>6690.6573501862904</v>
      </c>
      <c r="DX3549" s="25">
        <v>3523.0202333641901</v>
      </c>
      <c r="DY3549" s="25"/>
      <c r="DZ3549" s="25">
        <v>3459.7674463911699</v>
      </c>
      <c r="EA3549" s="25"/>
      <c r="EB3549" s="25">
        <v>3690.8243520697702</v>
      </c>
      <c r="EC3549" s="25"/>
      <c r="ED3549" s="25"/>
      <c r="EE3549" s="25">
        <v>7820</v>
      </c>
    </row>
    <row r="3550" spans="110:135" x14ac:dyDescent="0.2">
      <c r="DF3550" s="24" t="s">
        <v>141</v>
      </c>
      <c r="DG3550" s="24" t="s">
        <v>212</v>
      </c>
      <c r="DH3550" s="25">
        <v>4478.7200195625401</v>
      </c>
      <c r="DI3550" s="25">
        <v>3915.22214646053</v>
      </c>
      <c r="DJ3550" s="25">
        <v>66.616377078293397</v>
      </c>
      <c r="DK3550" s="25"/>
      <c r="DL3550" s="25">
        <v>4256</v>
      </c>
      <c r="DM3550" s="25">
        <v>1154.61544</v>
      </c>
      <c r="DN3550" s="25">
        <v>1934.817816</v>
      </c>
      <c r="DO3550" s="25">
        <v>3876.3536187999998</v>
      </c>
      <c r="DP3550" s="25">
        <v>4404.8147701296002</v>
      </c>
      <c r="DQ3550" s="25">
        <v>10532.8912062544</v>
      </c>
      <c r="DR3550" s="25">
        <v>4881.2868573382202</v>
      </c>
      <c r="DS3550" s="25">
        <v>11825.947266265801</v>
      </c>
      <c r="DT3550" s="25">
        <v>5144.6868599592799</v>
      </c>
      <c r="DU3550" s="25">
        <v>4675.2356415755403</v>
      </c>
      <c r="DV3550" s="25"/>
      <c r="DW3550" s="25">
        <v>3219.2165552409101</v>
      </c>
      <c r="DX3550" s="25">
        <v>3915.22214646053</v>
      </c>
      <c r="DY3550" s="25">
        <v>2355.2508548003898</v>
      </c>
      <c r="DZ3550" s="25">
        <v>1734.4612606133401</v>
      </c>
      <c r="EA3550" s="25"/>
      <c r="EB3550" s="25"/>
      <c r="EC3550" s="25"/>
      <c r="ED3550" s="25"/>
      <c r="EE3550" s="25">
        <v>3270</v>
      </c>
    </row>
    <row r="3551" spans="110:135" x14ac:dyDescent="0.2">
      <c r="DF3551" s="24" t="s">
        <v>7185</v>
      </c>
      <c r="DG3551" s="24" t="s">
        <v>212</v>
      </c>
      <c r="DH3551" s="25">
        <v>4669.0959478234499</v>
      </c>
      <c r="DI3551" s="25">
        <v>3916.8187977709299</v>
      </c>
      <c r="DJ3551" s="25">
        <v>76.678920779915799</v>
      </c>
      <c r="DK3551" s="25"/>
      <c r="DL3551" s="25">
        <v>2663</v>
      </c>
      <c r="DM3551" s="25">
        <v>2405.1374719999999</v>
      </c>
      <c r="DN3551" s="25">
        <v>11710.411389999999</v>
      </c>
      <c r="DO3551" s="25"/>
      <c r="DP3551" s="25">
        <v>3916.8187977709299</v>
      </c>
      <c r="DQ3551" s="25">
        <v>3972.44477567167</v>
      </c>
      <c r="DR3551" s="25">
        <v>7683.7053284866497</v>
      </c>
      <c r="DS3551" s="25">
        <v>7383.9241091189597</v>
      </c>
      <c r="DT3551" s="25">
        <v>5629.5780992027603</v>
      </c>
      <c r="DU3551" s="25">
        <v>12002.333788628801</v>
      </c>
      <c r="DV3551" s="25"/>
      <c r="DW3551" s="25">
        <v>1223.94828927913</v>
      </c>
      <c r="DX3551" s="25"/>
      <c r="DY3551" s="25">
        <v>2393.3295842021398</v>
      </c>
      <c r="DZ3551" s="25">
        <v>1624.5527206050999</v>
      </c>
      <c r="EA3551" s="25">
        <v>4405.9785874220297</v>
      </c>
      <c r="EB3551" s="25"/>
      <c r="EC3551" s="25">
        <v>2553.2762749635899</v>
      </c>
      <c r="ED3551" s="25"/>
      <c r="EE3551" s="25">
        <v>468</v>
      </c>
    </row>
    <row r="3552" spans="110:135" x14ac:dyDescent="0.2">
      <c r="DF3552" s="24" t="s">
        <v>8619</v>
      </c>
      <c r="DG3552" s="24" t="s">
        <v>274</v>
      </c>
      <c r="DH3552" s="25">
        <v>8814.3721421405698</v>
      </c>
      <c r="DI3552" s="25">
        <v>3919.4903220446099</v>
      </c>
      <c r="DJ3552" s="25">
        <v>91.881335204367403</v>
      </c>
      <c r="DK3552" s="25"/>
      <c r="DL3552" s="25">
        <v>18519</v>
      </c>
      <c r="DM3552" s="25">
        <v>1705.573656</v>
      </c>
      <c r="DN3552" s="25"/>
      <c r="DO3552" s="25"/>
      <c r="DP3552" s="25">
        <v>3919.4903220446099</v>
      </c>
      <c r="DQ3552" s="25"/>
      <c r="DR3552" s="25"/>
      <c r="DS3552" s="25">
        <v>3216.9609282784299</v>
      </c>
      <c r="DT3552" s="25"/>
      <c r="DU3552" s="25">
        <v>16710.8358043798</v>
      </c>
      <c r="DV3552" s="25"/>
      <c r="DW3552" s="25"/>
      <c r="DX3552" s="25"/>
      <c r="DY3552" s="25"/>
      <c r="DZ3552" s="25"/>
      <c r="EA3552" s="25"/>
      <c r="EB3552" s="25"/>
      <c r="EC3552" s="25"/>
      <c r="ED3552" s="25"/>
      <c r="EE3552" s="25"/>
    </row>
    <row r="3553" spans="110:135" x14ac:dyDescent="0.2">
      <c r="DF3553" s="24" t="s">
        <v>6505</v>
      </c>
      <c r="DG3553" s="24" t="s">
        <v>212</v>
      </c>
      <c r="DH3553" s="25">
        <v>4086.8802787138802</v>
      </c>
      <c r="DI3553" s="25">
        <v>3919.7082075503399</v>
      </c>
      <c r="DJ3553" s="25">
        <v>67.855456891651997</v>
      </c>
      <c r="DK3553" s="25"/>
      <c r="DL3553" s="25">
        <v>4436</v>
      </c>
      <c r="DM3553" s="25">
        <v>1459.0814740000001</v>
      </c>
      <c r="DN3553" s="25"/>
      <c r="DO3553" s="25">
        <v>657.88196916000004</v>
      </c>
      <c r="DP3553" s="25">
        <v>2154.3339901672298</v>
      </c>
      <c r="DQ3553" s="25">
        <v>6151.1691744638001</v>
      </c>
      <c r="DR3553" s="25">
        <v>3403.4164151006798</v>
      </c>
      <c r="DS3553" s="25">
        <v>9086.7306580159602</v>
      </c>
      <c r="DT3553" s="25"/>
      <c r="DU3553" s="25">
        <v>5346.4285488034002</v>
      </c>
      <c r="DV3553" s="25"/>
      <c r="DW3553" s="25"/>
      <c r="DX3553" s="25"/>
      <c r="DY3553" s="25"/>
      <c r="DZ3553" s="25"/>
      <c r="EA3553" s="25"/>
      <c r="EB3553" s="25"/>
      <c r="EC3553" s="25"/>
      <c r="ED3553" s="25"/>
      <c r="EE3553" s="25"/>
    </row>
    <row r="3554" spans="110:135" x14ac:dyDescent="0.2">
      <c r="DF3554" s="24" t="s">
        <v>7231</v>
      </c>
      <c r="DG3554" s="24" t="s">
        <v>212</v>
      </c>
      <c r="DH3554" s="25">
        <v>4360.8596026344603</v>
      </c>
      <c r="DI3554" s="25">
        <v>3920.99848636263</v>
      </c>
      <c r="DJ3554" s="25">
        <v>45.939780544265297</v>
      </c>
      <c r="DK3554" s="25"/>
      <c r="DL3554" s="25">
        <v>3173</v>
      </c>
      <c r="DM3554" s="25">
        <v>1552.029597</v>
      </c>
      <c r="DN3554" s="25"/>
      <c r="DO3554" s="25">
        <v>1848.5802179</v>
      </c>
      <c r="DP3554" s="25">
        <v>6848.0634318210296</v>
      </c>
      <c r="DQ3554" s="25">
        <v>6274.0890636008198</v>
      </c>
      <c r="DR3554" s="25">
        <v>7102.6186495190004</v>
      </c>
      <c r="DS3554" s="25">
        <v>3986.0686025342602</v>
      </c>
      <c r="DT3554" s="25"/>
      <c r="DU3554" s="25">
        <v>6396.4655637424503</v>
      </c>
      <c r="DV3554" s="25"/>
      <c r="DW3554" s="25"/>
      <c r="DX3554" s="25">
        <v>3855.9283701909999</v>
      </c>
      <c r="DY3554" s="25">
        <v>2914.8473839380299</v>
      </c>
      <c r="DZ3554" s="25">
        <v>2027.2589472627601</v>
      </c>
      <c r="EA3554" s="25">
        <v>3175.9041325304402</v>
      </c>
      <c r="EB3554" s="25">
        <v>4325.1642671108202</v>
      </c>
      <c r="EC3554" s="25">
        <v>3236.3473515698001</v>
      </c>
      <c r="ED3554" s="25">
        <v>5287.3880634309098</v>
      </c>
      <c r="EE3554" s="25">
        <v>7770</v>
      </c>
    </row>
    <row r="3555" spans="110:135" x14ac:dyDescent="0.2">
      <c r="DF3555" s="24" t="s">
        <v>137</v>
      </c>
      <c r="DG3555" s="24" t="s">
        <v>212</v>
      </c>
      <c r="DH3555" s="25">
        <v>4463.3037054018796</v>
      </c>
      <c r="DI3555" s="25">
        <v>3927.7903107796101</v>
      </c>
      <c r="DJ3555" s="25">
        <v>58.453658017475902</v>
      </c>
      <c r="DK3555" s="25"/>
      <c r="DL3555" s="25">
        <v>3043</v>
      </c>
      <c r="DM3555" s="25">
        <v>993.82937860000004</v>
      </c>
      <c r="DN3555" s="25">
        <v>2178.6410510000001</v>
      </c>
      <c r="DO3555" s="25">
        <v>3837.2802935999998</v>
      </c>
      <c r="DP3555" s="25">
        <v>4102.36993524839</v>
      </c>
      <c r="DQ3555" s="25">
        <v>2729.2477067536502</v>
      </c>
      <c r="DR3555" s="25">
        <v>3445.1133326322301</v>
      </c>
      <c r="DS3555" s="25">
        <v>6146.8580757174996</v>
      </c>
      <c r="DT3555" s="25">
        <v>12705.156283025</v>
      </c>
      <c r="DU3555" s="25">
        <v>6053.6956713089203</v>
      </c>
      <c r="DV3555" s="25">
        <v>2216.5585933119</v>
      </c>
      <c r="DW3555" s="25">
        <v>4482.9047196900601</v>
      </c>
      <c r="DX3555" s="25">
        <v>4631.4439304842799</v>
      </c>
      <c r="DY3555" s="25">
        <v>5188.5482041191499</v>
      </c>
      <c r="DZ3555" s="25">
        <v>3130.58541287974</v>
      </c>
      <c r="EA3555" s="25"/>
      <c r="EB3555" s="25">
        <v>3735.9337809038202</v>
      </c>
      <c r="EC3555" s="25">
        <v>4018.3003279592199</v>
      </c>
      <c r="ED3555" s="25"/>
      <c r="EE3555" s="25">
        <v>7700</v>
      </c>
    </row>
    <row r="3556" spans="110:135" x14ac:dyDescent="0.2">
      <c r="DF3556" s="24" t="s">
        <v>8889</v>
      </c>
      <c r="DG3556" s="24" t="s">
        <v>212</v>
      </c>
      <c r="DH3556" s="25">
        <v>8350.6658423950394</v>
      </c>
      <c r="DI3556" s="25">
        <v>3930.60174628711</v>
      </c>
      <c r="DJ3556" s="25">
        <v>143.36827771094499</v>
      </c>
      <c r="DK3556" s="25">
        <v>12228</v>
      </c>
      <c r="DL3556" s="25">
        <v>2248</v>
      </c>
      <c r="DM3556" s="25">
        <v>1890.067626</v>
      </c>
      <c r="DN3556" s="25"/>
      <c r="DO3556" s="25"/>
      <c r="DP3556" s="25">
        <v>2640.3348505613098</v>
      </c>
      <c r="DQ3556" s="25">
        <v>6675.95647128776</v>
      </c>
      <c r="DR3556" s="25">
        <v>1364.7016888061501</v>
      </c>
      <c r="DS3556" s="25">
        <v>1270.7618135528501</v>
      </c>
      <c r="DT3556" s="25"/>
      <c r="DU3556" s="25">
        <v>1506.37897201192</v>
      </c>
      <c r="DV3556" s="25">
        <v>6574.5683480787602</v>
      </c>
      <c r="DW3556" s="25">
        <v>20973.0748981488</v>
      </c>
      <c r="DX3556" s="25">
        <v>3811.2492499786299</v>
      </c>
      <c r="DY3556" s="25">
        <v>3670.86784513356</v>
      </c>
      <c r="DZ3556" s="25">
        <v>12659.900857921601</v>
      </c>
      <c r="EA3556" s="25">
        <v>4330.3074276404104</v>
      </c>
      <c r="EB3556" s="25">
        <v>50221.771685860404</v>
      </c>
      <c r="EC3556" s="25">
        <v>5964.77583944653</v>
      </c>
      <c r="ED3556" s="25">
        <v>3930.60174628711</v>
      </c>
      <c r="EE3556" s="25"/>
    </row>
    <row r="3557" spans="110:135" x14ac:dyDescent="0.2">
      <c r="DF3557" s="24" t="s">
        <v>7706</v>
      </c>
      <c r="DG3557" s="24" t="s">
        <v>212</v>
      </c>
      <c r="DH3557" s="25">
        <v>5172.4313384405896</v>
      </c>
      <c r="DI3557" s="25">
        <v>3931.8140756769199</v>
      </c>
      <c r="DJ3557" s="25">
        <v>74.799239130720494</v>
      </c>
      <c r="DK3557" s="25"/>
      <c r="DL3557" s="25">
        <v>2980</v>
      </c>
      <c r="DM3557" s="25">
        <v>3006.5227020000002</v>
      </c>
      <c r="DN3557" s="25">
        <v>1495.79882</v>
      </c>
      <c r="DO3557" s="25">
        <v>503.80810220000001</v>
      </c>
      <c r="DP3557" s="25">
        <v>4857.1054493538404</v>
      </c>
      <c r="DQ3557" s="25">
        <v>5810.5699601098604</v>
      </c>
      <c r="DR3557" s="25">
        <v>11838.1577129829</v>
      </c>
      <c r="DS3557" s="25">
        <v>11105.0363102463</v>
      </c>
      <c r="DT3557" s="25">
        <v>2754.8543429747001</v>
      </c>
      <c r="DU3557" s="25">
        <v>6452.6573177719501</v>
      </c>
      <c r="DV3557" s="25"/>
      <c r="DW3557" s="25"/>
      <c r="DX3557" s="25"/>
      <c r="DY3557" s="25"/>
      <c r="DZ3557" s="25">
        <v>1644.6653436475899</v>
      </c>
      <c r="EA3557" s="25"/>
      <c r="EB3557" s="25"/>
      <c r="EC3557" s="25"/>
      <c r="ED3557" s="25"/>
      <c r="EE3557" s="25">
        <v>9620</v>
      </c>
    </row>
    <row r="3558" spans="110:135" x14ac:dyDescent="0.2">
      <c r="DF3558" s="24" t="s">
        <v>152</v>
      </c>
      <c r="DG3558" s="24" t="s">
        <v>212</v>
      </c>
      <c r="DH3558" s="25">
        <v>4091.1918255228802</v>
      </c>
      <c r="DI3558" s="25">
        <v>3934.4332375163899</v>
      </c>
      <c r="DJ3558" s="25">
        <v>46.014006976773501</v>
      </c>
      <c r="DK3558" s="25"/>
      <c r="DL3558" s="25">
        <v>3828</v>
      </c>
      <c r="DM3558" s="25">
        <v>1390.5377390000001</v>
      </c>
      <c r="DN3558" s="25"/>
      <c r="DO3558" s="25">
        <v>8632.4855707999996</v>
      </c>
      <c r="DP3558" s="25">
        <v>2068.0756759291298</v>
      </c>
      <c r="DQ3558" s="25"/>
      <c r="DR3558" s="25">
        <v>1934.26827627747</v>
      </c>
      <c r="DS3558" s="25">
        <v>4752.2405394090301</v>
      </c>
      <c r="DT3558" s="25"/>
      <c r="DU3558" s="25">
        <v>6547.4786704357102</v>
      </c>
      <c r="DV3558" s="25">
        <v>2905.58534776335</v>
      </c>
      <c r="DW3558" s="25">
        <v>4825.0984031090102</v>
      </c>
      <c r="DX3558" s="25"/>
      <c r="DY3558" s="25">
        <v>4794.0035443236602</v>
      </c>
      <c r="DZ3558" s="25">
        <v>3591.6611217241598</v>
      </c>
      <c r="EA3558" s="25"/>
      <c r="EB3558" s="25">
        <v>4040.8664750327798</v>
      </c>
      <c r="EC3558" s="25">
        <v>3704.7085980900301</v>
      </c>
      <c r="ED3558" s="25">
        <v>4261.6755954259497</v>
      </c>
      <c r="EE3558" s="25"/>
    </row>
    <row r="3559" spans="110:135" x14ac:dyDescent="0.2">
      <c r="DF3559" s="24" t="s">
        <v>6133</v>
      </c>
      <c r="DG3559" s="24" t="s">
        <v>212</v>
      </c>
      <c r="DH3559" s="25">
        <v>4016.5097614142701</v>
      </c>
      <c r="DI3559" s="25">
        <v>3935.3425194179099</v>
      </c>
      <c r="DJ3559" s="25">
        <v>32.9248498460734</v>
      </c>
      <c r="DK3559" s="25"/>
      <c r="DL3559" s="25">
        <v>3825</v>
      </c>
      <c r="DM3559" s="25">
        <v>1787.9471840000001</v>
      </c>
      <c r="DN3559" s="25"/>
      <c r="DO3559" s="25"/>
      <c r="DP3559" s="25">
        <v>5097.9035649686703</v>
      </c>
      <c r="DQ3559" s="25">
        <v>5501.4416197475202</v>
      </c>
      <c r="DR3559" s="25">
        <v>4045.6850388358098</v>
      </c>
      <c r="DS3559" s="25">
        <v>5670.6308046984304</v>
      </c>
      <c r="DT3559" s="25"/>
      <c r="DU3559" s="25">
        <v>5568.0340556295296</v>
      </c>
      <c r="DV3559" s="25">
        <v>3150.5277779132498</v>
      </c>
      <c r="DW3559" s="25"/>
      <c r="DX3559" s="25"/>
      <c r="DY3559" s="25">
        <v>4903.46649383982</v>
      </c>
      <c r="DZ3559" s="25">
        <v>2543.3071242495098</v>
      </c>
      <c r="EA3559" s="25"/>
      <c r="EB3559" s="25"/>
      <c r="EC3559" s="25"/>
      <c r="ED3559" s="25">
        <v>3324.1734730886701</v>
      </c>
      <c r="EE3559" s="25">
        <v>2780</v>
      </c>
    </row>
    <row r="3560" spans="110:135" x14ac:dyDescent="0.2">
      <c r="DF3560" s="24" t="s">
        <v>7118</v>
      </c>
      <c r="DG3560" s="24" t="s">
        <v>212</v>
      </c>
      <c r="DH3560" s="25">
        <v>5962.2196637276102</v>
      </c>
      <c r="DI3560" s="25">
        <v>3939.5684939038701</v>
      </c>
      <c r="DJ3560" s="25">
        <v>100.054131876402</v>
      </c>
      <c r="DK3560" s="25">
        <v>11518</v>
      </c>
      <c r="DL3560" s="25">
        <v>15258</v>
      </c>
      <c r="DM3560" s="25">
        <v>117.7161</v>
      </c>
      <c r="DN3560" s="25"/>
      <c r="DO3560" s="25"/>
      <c r="DP3560" s="25">
        <v>1260.35070468033</v>
      </c>
      <c r="DQ3560" s="25">
        <v>3939.5684939038701</v>
      </c>
      <c r="DR3560" s="25">
        <v>7421.4207944549698</v>
      </c>
      <c r="DS3560" s="25">
        <v>1891.57410681735</v>
      </c>
      <c r="DT3560" s="25">
        <v>16404.3753368994</v>
      </c>
      <c r="DU3560" s="25">
        <v>5865.6000581641401</v>
      </c>
      <c r="DV3560" s="25"/>
      <c r="DW3560" s="25">
        <v>1351.8107060836201</v>
      </c>
      <c r="DX3560" s="25"/>
      <c r="DY3560" s="25"/>
      <c r="DZ3560" s="25"/>
      <c r="EA3560" s="25"/>
      <c r="EB3560" s="25"/>
      <c r="EC3560" s="25"/>
      <c r="ED3560" s="25"/>
      <c r="EE3560" s="25">
        <v>556</v>
      </c>
    </row>
    <row r="3561" spans="110:135" x14ac:dyDescent="0.2">
      <c r="DF3561" s="24" t="s">
        <v>6620</v>
      </c>
      <c r="DG3561" s="24" t="s">
        <v>212</v>
      </c>
      <c r="DH3561" s="25">
        <v>4045.9556839494098</v>
      </c>
      <c r="DI3561" s="25">
        <v>3939.9548699259199</v>
      </c>
      <c r="DJ3561" s="25">
        <v>51.377558020339102</v>
      </c>
      <c r="DK3561" s="25"/>
      <c r="DL3561" s="25">
        <v>6025</v>
      </c>
      <c r="DM3561" s="25">
        <v>1249.040884</v>
      </c>
      <c r="DN3561" s="25"/>
      <c r="DO3561" s="25"/>
      <c r="DP3561" s="25">
        <v>3906.6146030858899</v>
      </c>
      <c r="DQ3561" s="25"/>
      <c r="DR3561" s="25">
        <v>2403.2447734818002</v>
      </c>
      <c r="DS3561" s="25">
        <v>6718.5387063628004</v>
      </c>
      <c r="DT3561" s="25"/>
      <c r="DU3561" s="25">
        <v>3973.2951367659598</v>
      </c>
      <c r="DV3561" s="25"/>
      <c r="DW3561" s="25"/>
      <c r="DX3561" s="25"/>
      <c r="DY3561" s="25"/>
      <c r="DZ3561" s="25"/>
      <c r="EA3561" s="25"/>
      <c r="EB3561" s="25"/>
      <c r="EC3561" s="25"/>
      <c r="ED3561" s="25"/>
      <c r="EE3561" s="25"/>
    </row>
    <row r="3562" spans="110:135" x14ac:dyDescent="0.2">
      <c r="DF3562" s="24" t="s">
        <v>6931</v>
      </c>
      <c r="DG3562" s="24" t="s">
        <v>212</v>
      </c>
      <c r="DH3562" s="25">
        <v>4132.0898757228797</v>
      </c>
      <c r="DI3562" s="25">
        <v>3942.5737282538698</v>
      </c>
      <c r="DJ3562" s="25">
        <v>60.638354701853999</v>
      </c>
      <c r="DK3562" s="25"/>
      <c r="DL3562" s="25">
        <v>1889</v>
      </c>
      <c r="DM3562" s="25">
        <v>2406.1574340000002</v>
      </c>
      <c r="DN3562" s="25"/>
      <c r="DO3562" s="25"/>
      <c r="DP3562" s="25">
        <v>3800.3125743289802</v>
      </c>
      <c r="DQ3562" s="25"/>
      <c r="DR3562" s="25">
        <v>1800.0001674139301</v>
      </c>
      <c r="DS3562" s="25">
        <v>3060.3655788665001</v>
      </c>
      <c r="DT3562" s="25"/>
      <c r="DU3562" s="25">
        <v>1925.0925238504999</v>
      </c>
      <c r="DV3562" s="25">
        <v>4350.1684171237703</v>
      </c>
      <c r="DW3562" s="25"/>
      <c r="DX3562" s="25">
        <v>4784.6846447900698</v>
      </c>
      <c r="DY3562" s="25">
        <v>8255.5579375266607</v>
      </c>
      <c r="DZ3562" s="25">
        <v>4084.8348821787599</v>
      </c>
      <c r="EA3562" s="25"/>
      <c r="EB3562" s="25">
        <v>8316.7342972602692</v>
      </c>
      <c r="EC3562" s="25">
        <v>7829.7924976942004</v>
      </c>
      <c r="ED3562" s="25">
        <v>4808.5573050866597</v>
      </c>
      <c r="EE3562" s="25">
        <v>538</v>
      </c>
    </row>
    <row r="3563" spans="110:135" x14ac:dyDescent="0.2">
      <c r="DF3563" s="24" t="s">
        <v>6864</v>
      </c>
      <c r="DG3563" s="24" t="s">
        <v>212</v>
      </c>
      <c r="DH3563" s="25">
        <v>5087.0518534169196</v>
      </c>
      <c r="DI3563" s="25">
        <v>3949.2484815217699</v>
      </c>
      <c r="DJ3563" s="25">
        <v>78.980034159979894</v>
      </c>
      <c r="DK3563" s="25"/>
      <c r="DL3563" s="25">
        <v>10502</v>
      </c>
      <c r="DM3563" s="25">
        <v>2042.2802389999999</v>
      </c>
      <c r="DN3563" s="25"/>
      <c r="DO3563" s="25"/>
      <c r="DP3563" s="25">
        <v>5029.5876146050296</v>
      </c>
      <c r="DQ3563" s="25">
        <v>2486.1919246449002</v>
      </c>
      <c r="DR3563" s="25">
        <v>4219.3459434168699</v>
      </c>
      <c r="DS3563" s="25">
        <v>3949.2484815217699</v>
      </c>
      <c r="DT3563" s="25">
        <v>7137.9089905585697</v>
      </c>
      <c r="DU3563" s="25">
        <v>15877.795641046399</v>
      </c>
      <c r="DV3563" s="25"/>
      <c r="DW3563" s="25"/>
      <c r="DX3563" s="25">
        <v>3412.44078171714</v>
      </c>
      <c r="DY3563" s="25">
        <v>3313.6341001525202</v>
      </c>
      <c r="DZ3563" s="25">
        <v>2079.7106667551002</v>
      </c>
      <c r="EA3563" s="25"/>
      <c r="EB3563" s="25"/>
      <c r="EC3563" s="25">
        <v>1971.5297110016099</v>
      </c>
      <c r="ED3563" s="25"/>
      <c r="EE3563" s="25">
        <v>4110</v>
      </c>
    </row>
    <row r="3564" spans="110:135" x14ac:dyDescent="0.2">
      <c r="DF3564" s="24" t="s">
        <v>5926</v>
      </c>
      <c r="DG3564" s="24" t="s">
        <v>212</v>
      </c>
      <c r="DH3564" s="25">
        <v>4588.2308408434301</v>
      </c>
      <c r="DI3564" s="25">
        <v>3949.6406892744499</v>
      </c>
      <c r="DJ3564" s="25">
        <v>83.640985748812298</v>
      </c>
      <c r="DK3564" s="25"/>
      <c r="DL3564" s="25">
        <v>3879</v>
      </c>
      <c r="DM3564" s="25">
        <v>1899.3941910000001</v>
      </c>
      <c r="DN3564" s="25"/>
      <c r="DO3564" s="25"/>
      <c r="DP3564" s="25">
        <v>2637.0672790629801</v>
      </c>
      <c r="DQ3564" s="25"/>
      <c r="DR3564" s="25">
        <v>4020.2813785488902</v>
      </c>
      <c r="DS3564" s="25">
        <v>4335.2178003276003</v>
      </c>
      <c r="DT3564" s="25">
        <v>6042.4191351816498</v>
      </c>
      <c r="DU3564" s="25">
        <v>13188.466942626301</v>
      </c>
      <c r="DV3564" s="25"/>
      <c r="DW3564" s="25"/>
      <c r="DX3564" s="25"/>
      <c r="DY3564" s="25"/>
      <c r="DZ3564" s="25"/>
      <c r="EA3564" s="25"/>
      <c r="EB3564" s="25"/>
      <c r="EC3564" s="25"/>
      <c r="ED3564" s="25"/>
      <c r="EE3564" s="25">
        <v>704</v>
      </c>
    </row>
    <row r="3565" spans="110:135" x14ac:dyDescent="0.2">
      <c r="DF3565" s="24" t="s">
        <v>5359</v>
      </c>
      <c r="DG3565" s="24" t="s">
        <v>212</v>
      </c>
      <c r="DH3565" s="25">
        <v>5499.5897279852397</v>
      </c>
      <c r="DI3565" s="25">
        <v>3951.5130239731998</v>
      </c>
      <c r="DJ3565" s="25">
        <v>105.400419015239</v>
      </c>
      <c r="DK3565" s="25"/>
      <c r="DL3565" s="25">
        <v>2720</v>
      </c>
      <c r="DM3565" s="25">
        <v>2142.9858730000001</v>
      </c>
      <c r="DN3565" s="25"/>
      <c r="DO3565" s="25">
        <v>2190.7832023999999</v>
      </c>
      <c r="DP3565" s="25">
        <v>3951.5130239731998</v>
      </c>
      <c r="DQ3565" s="25">
        <v>6045.6065603770003</v>
      </c>
      <c r="DR3565" s="25">
        <v>707.43753268085095</v>
      </c>
      <c r="DS3565" s="25">
        <v>5270.6982429005902</v>
      </c>
      <c r="DT3565" s="25">
        <v>20071.758547016801</v>
      </c>
      <c r="DU3565" s="25">
        <v>6395.5245695187396</v>
      </c>
      <c r="DV3565" s="25"/>
      <c r="DW3565" s="25"/>
      <c r="DX3565" s="25"/>
      <c r="DY3565" s="25"/>
      <c r="DZ3565" s="25"/>
      <c r="EA3565" s="25"/>
      <c r="EB3565" s="25"/>
      <c r="EC3565" s="25"/>
      <c r="ED3565" s="25"/>
      <c r="EE3565" s="25"/>
    </row>
    <row r="3566" spans="110:135" x14ac:dyDescent="0.2">
      <c r="DF3566" s="24" t="s">
        <v>7065</v>
      </c>
      <c r="DG3566" s="24" t="s">
        <v>212</v>
      </c>
      <c r="DH3566" s="25">
        <v>4558.3824837748998</v>
      </c>
      <c r="DI3566" s="25">
        <v>3955.3013615063001</v>
      </c>
      <c r="DJ3566" s="25">
        <v>50.5251807411654</v>
      </c>
      <c r="DK3566" s="25"/>
      <c r="DL3566" s="25">
        <v>3845</v>
      </c>
      <c r="DM3566" s="25">
        <v>1933.353085</v>
      </c>
      <c r="DN3566" s="25"/>
      <c r="DO3566" s="25"/>
      <c r="DP3566" s="25">
        <v>4954.9602529881804</v>
      </c>
      <c r="DQ3566" s="25">
        <v>10612.0770354092</v>
      </c>
      <c r="DR3566" s="25">
        <v>4893.9313878655203</v>
      </c>
      <c r="DS3566" s="25">
        <v>3931.9480824431198</v>
      </c>
      <c r="DT3566" s="25"/>
      <c r="DU3566" s="25">
        <v>4267.3595642462797</v>
      </c>
      <c r="DV3566" s="25">
        <v>3452.8111465520101</v>
      </c>
      <c r="DW3566" s="25">
        <v>4288.84739426742</v>
      </c>
      <c r="DX3566" s="25">
        <v>3955.3013615063001</v>
      </c>
      <c r="DY3566" s="25">
        <v>2625.3136597345301</v>
      </c>
      <c r="DZ3566" s="25">
        <v>2748.06931906104</v>
      </c>
      <c r="EA3566" s="25"/>
      <c r="EB3566" s="25"/>
      <c r="EC3566" s="25"/>
      <c r="ED3566" s="25"/>
      <c r="EE3566" s="25">
        <v>7750</v>
      </c>
    </row>
    <row r="3567" spans="110:135" x14ac:dyDescent="0.2">
      <c r="DF3567" s="24" t="s">
        <v>6796</v>
      </c>
      <c r="DG3567" s="24" t="s">
        <v>212</v>
      </c>
      <c r="DH3567" s="25">
        <v>4505.4841129884398</v>
      </c>
      <c r="DI3567" s="25">
        <v>3956.0165260325698</v>
      </c>
      <c r="DJ3567" s="25">
        <v>60.0777110302705</v>
      </c>
      <c r="DK3567" s="25"/>
      <c r="DL3567" s="25">
        <v>2435</v>
      </c>
      <c r="DM3567" s="25">
        <v>1515.619524</v>
      </c>
      <c r="DN3567" s="25"/>
      <c r="DO3567" s="25"/>
      <c r="DP3567" s="25">
        <v>3956.0165260325698</v>
      </c>
      <c r="DQ3567" s="25">
        <v>8444.2475456080392</v>
      </c>
      <c r="DR3567" s="25">
        <v>4872.8394506458499</v>
      </c>
      <c r="DS3567" s="25">
        <v>440.85791296612501</v>
      </c>
      <c r="DT3567" s="25">
        <v>11078.536364543999</v>
      </c>
      <c r="DU3567" s="25">
        <v>731.03549974977</v>
      </c>
      <c r="DV3567" s="25">
        <v>5793.2495425762399</v>
      </c>
      <c r="DW3567" s="25"/>
      <c r="DX3567" s="25">
        <v>3946.37632697245</v>
      </c>
      <c r="DY3567" s="25">
        <v>5664.2230378631302</v>
      </c>
      <c r="DZ3567" s="25">
        <v>3768.4320846578898</v>
      </c>
      <c r="EA3567" s="25">
        <v>4500.9410004545098</v>
      </c>
      <c r="EB3567" s="25">
        <v>6517.6601001430799</v>
      </c>
      <c r="EC3567" s="25">
        <v>3857.0464802917099</v>
      </c>
      <c r="ED3567" s="25">
        <v>6231.1485242981798</v>
      </c>
      <c r="EE3567" s="25">
        <v>2840</v>
      </c>
    </row>
    <row r="3568" spans="110:135" x14ac:dyDescent="0.2">
      <c r="DF3568" s="24" t="s">
        <v>7125</v>
      </c>
      <c r="DG3568" s="24" t="s">
        <v>212</v>
      </c>
      <c r="DH3568" s="25">
        <v>4180.7540356076797</v>
      </c>
      <c r="DI3568" s="25">
        <v>3958.0066226762001</v>
      </c>
      <c r="DJ3568" s="25">
        <v>43.115725554088797</v>
      </c>
      <c r="DK3568" s="25"/>
      <c r="DL3568" s="25">
        <v>1889</v>
      </c>
      <c r="DM3568" s="25">
        <v>1635.194532</v>
      </c>
      <c r="DN3568" s="25"/>
      <c r="DO3568" s="25"/>
      <c r="DP3568" s="25">
        <v>3705.5473318286799</v>
      </c>
      <c r="DQ3568" s="25">
        <v>3617.7299557388101</v>
      </c>
      <c r="DR3568" s="25"/>
      <c r="DS3568" s="25">
        <v>1474.4204569420599</v>
      </c>
      <c r="DT3568" s="25">
        <v>6153.4725595148902</v>
      </c>
      <c r="DU3568" s="25">
        <v>2989.8501575765099</v>
      </c>
      <c r="DV3568" s="25">
        <v>6417.5006724519999</v>
      </c>
      <c r="DW3568" s="25">
        <v>6250.7273416220796</v>
      </c>
      <c r="DX3568" s="25">
        <v>3914.0355693880201</v>
      </c>
      <c r="DY3568" s="25">
        <v>5030.3610689328698</v>
      </c>
      <c r="DZ3568" s="25">
        <v>4673.1594488553301</v>
      </c>
      <c r="EA3568" s="25"/>
      <c r="EB3568" s="25">
        <v>6164.04865944224</v>
      </c>
      <c r="EC3568" s="25">
        <v>2325.0391394650601</v>
      </c>
      <c r="ED3568" s="25">
        <v>4001.9776759643901</v>
      </c>
      <c r="EE3568" s="25">
        <v>6650</v>
      </c>
    </row>
    <row r="3569" spans="110:135" x14ac:dyDescent="0.2">
      <c r="DF3569" s="24" t="s">
        <v>8365</v>
      </c>
      <c r="DG3569" s="24" t="s">
        <v>212</v>
      </c>
      <c r="DH3569" s="25">
        <v>5856.9363447847099</v>
      </c>
      <c r="DI3569" s="25">
        <v>3960.3362913252399</v>
      </c>
      <c r="DJ3569" s="25">
        <v>71.602135197267302</v>
      </c>
      <c r="DK3569" s="25"/>
      <c r="DL3569" s="25">
        <v>3880</v>
      </c>
      <c r="DM3569" s="25">
        <v>1758.5764039999999</v>
      </c>
      <c r="DN3569" s="25"/>
      <c r="DO3569" s="25"/>
      <c r="DP3569" s="25">
        <v>10091.966734924799</v>
      </c>
      <c r="DQ3569" s="25">
        <v>11322.137906866101</v>
      </c>
      <c r="DR3569" s="25">
        <v>17180.111947391899</v>
      </c>
      <c r="DS3569" s="25">
        <v>6253.6226944776499</v>
      </c>
      <c r="DT3569" s="25">
        <v>7803.6327036785196</v>
      </c>
      <c r="DU3569" s="25">
        <v>4574.8302845554199</v>
      </c>
      <c r="DV3569" s="25">
        <v>3091.0326813976098</v>
      </c>
      <c r="DW3569" s="25">
        <v>3509.4272769499398</v>
      </c>
      <c r="DX3569" s="25">
        <v>3960.3362913252399</v>
      </c>
      <c r="DY3569" s="25">
        <v>2681.4183907299098</v>
      </c>
      <c r="DZ3569" s="25">
        <v>2368.4562176845002</v>
      </c>
      <c r="EA3569" s="25"/>
      <c r="EB3569" s="25"/>
      <c r="EC3569" s="25"/>
      <c r="ED3569" s="25">
        <v>3648.4956377890298</v>
      </c>
      <c r="EE3569" s="25">
        <v>5730</v>
      </c>
    </row>
    <row r="3570" spans="110:135" x14ac:dyDescent="0.2">
      <c r="DF3570" s="24" t="s">
        <v>4940</v>
      </c>
      <c r="DG3570" s="24" t="s">
        <v>212</v>
      </c>
      <c r="DH3570" s="25">
        <v>3970.1483677281099</v>
      </c>
      <c r="DI3570" s="25">
        <v>3965.7161388736199</v>
      </c>
      <c r="DJ3570" s="25">
        <v>56.963086349502802</v>
      </c>
      <c r="DK3570" s="25"/>
      <c r="DL3570" s="25">
        <v>5077</v>
      </c>
      <c r="DM3570" s="25">
        <v>2200.8820169999999</v>
      </c>
      <c r="DN3570" s="25"/>
      <c r="DO3570" s="25">
        <v>4714.7357906999996</v>
      </c>
      <c r="DP3570" s="25">
        <v>4446.0472669804903</v>
      </c>
      <c r="DQ3570" s="25">
        <v>3486.5379610508598</v>
      </c>
      <c r="DR3570" s="25">
        <v>1335.2564260792799</v>
      </c>
      <c r="DS3570" s="25">
        <v>1463.9310848623199</v>
      </c>
      <c r="DT3570" s="25">
        <v>8216.9914847369491</v>
      </c>
      <c r="DU3570" s="25">
        <v>7044.5338747257401</v>
      </c>
      <c r="DV3570" s="25"/>
      <c r="DW3570" s="25"/>
      <c r="DX3570" s="25"/>
      <c r="DY3570" s="25">
        <v>3965.7161388736199</v>
      </c>
      <c r="DZ3570" s="25"/>
      <c r="EA3570" s="25"/>
      <c r="EB3570" s="25"/>
      <c r="EC3570" s="25"/>
      <c r="ED3570" s="25"/>
      <c r="EE3570" s="25">
        <v>1720</v>
      </c>
    </row>
    <row r="3571" spans="110:135" x14ac:dyDescent="0.2">
      <c r="DF3571" s="24" t="s">
        <v>8356</v>
      </c>
      <c r="DG3571" s="24" t="s">
        <v>212</v>
      </c>
      <c r="DH3571" s="25">
        <v>6163.2142338193698</v>
      </c>
      <c r="DI3571" s="25">
        <v>3968.5282456677201</v>
      </c>
      <c r="DJ3571" s="25">
        <v>142.34832729126001</v>
      </c>
      <c r="DK3571" s="25"/>
      <c r="DL3571" s="25">
        <v>35968</v>
      </c>
      <c r="DM3571" s="25">
        <v>427.49811419999997</v>
      </c>
      <c r="DN3571" s="25">
        <v>2718.0039539999998</v>
      </c>
      <c r="DO3571" s="25"/>
      <c r="DP3571" s="25">
        <v>2340.5154432936702</v>
      </c>
      <c r="DQ3571" s="25"/>
      <c r="DR3571" s="25"/>
      <c r="DS3571" s="25">
        <v>2648.8087214307702</v>
      </c>
      <c r="DT3571" s="25"/>
      <c r="DU3571" s="25">
        <v>13900.3321206974</v>
      </c>
      <c r="DV3571" s="25">
        <v>5248.6199110829102</v>
      </c>
      <c r="DW3571" s="25">
        <v>3968.5282456677201</v>
      </c>
      <c r="DX3571" s="25">
        <v>4460.3413394259696</v>
      </c>
      <c r="DY3571" s="25">
        <v>2757.6799003731999</v>
      </c>
      <c r="DZ3571" s="25">
        <v>4659.4197028169801</v>
      </c>
      <c r="EA3571" s="25"/>
      <c r="EB3571" s="25">
        <v>3996.2150434087998</v>
      </c>
      <c r="EC3571" s="25">
        <v>2325.0391394650601</v>
      </c>
      <c r="ED3571" s="25">
        <v>4459.2118714280896</v>
      </c>
      <c r="EE3571" s="25">
        <v>2570</v>
      </c>
    </row>
    <row r="3572" spans="110:135" x14ac:dyDescent="0.2">
      <c r="DF3572" s="24" t="s">
        <v>7223</v>
      </c>
      <c r="DG3572" s="24" t="s">
        <v>212</v>
      </c>
      <c r="DH3572" s="25">
        <v>4177.8376945618802</v>
      </c>
      <c r="DI3572" s="25">
        <v>3968.6695685711602</v>
      </c>
      <c r="DJ3572" s="25">
        <v>62.502644135032199</v>
      </c>
      <c r="DK3572" s="25"/>
      <c r="DL3572" s="25">
        <v>9556</v>
      </c>
      <c r="DM3572" s="25">
        <v>1955.8176940000001</v>
      </c>
      <c r="DN3572" s="25"/>
      <c r="DO3572" s="25">
        <v>1259.7686410399999</v>
      </c>
      <c r="DP3572" s="25">
        <v>3968.6695685711602</v>
      </c>
      <c r="DQ3572" s="25">
        <v>5248.2261490900401</v>
      </c>
      <c r="DR3572" s="25">
        <v>6837.40470116289</v>
      </c>
      <c r="DS3572" s="25">
        <v>7733.4537183475704</v>
      </c>
      <c r="DT3572" s="25"/>
      <c r="DU3572" s="25">
        <v>5979.3665034718297</v>
      </c>
      <c r="DV3572" s="25">
        <v>2779.4464615218999</v>
      </c>
      <c r="DW3572" s="25">
        <v>1134.30106411512</v>
      </c>
      <c r="DX3572" s="25"/>
      <c r="DY3572" s="25">
        <v>4218.8469241901703</v>
      </c>
      <c r="DZ3572" s="25">
        <v>2838.3013955012698</v>
      </c>
      <c r="EA3572" s="25"/>
      <c r="EB3572" s="25"/>
      <c r="EC3572" s="25">
        <v>2174.95071947836</v>
      </c>
      <c r="ED3572" s="25">
        <v>5833.0118779378199</v>
      </c>
      <c r="EE3572" s="25">
        <v>1150</v>
      </c>
    </row>
    <row r="3573" spans="110:135" x14ac:dyDescent="0.2">
      <c r="DF3573" s="24" t="s">
        <v>6933</v>
      </c>
      <c r="DG3573" s="24" t="s">
        <v>212</v>
      </c>
      <c r="DH3573" s="25">
        <v>3892.1458216063402</v>
      </c>
      <c r="DI3573" s="25">
        <v>3968.9409514509098</v>
      </c>
      <c r="DJ3573" s="25">
        <v>32.079125298921603</v>
      </c>
      <c r="DK3573" s="25"/>
      <c r="DL3573" s="25">
        <v>5108</v>
      </c>
      <c r="DM3573" s="25">
        <v>974.71268210000005</v>
      </c>
      <c r="DN3573" s="25"/>
      <c r="DO3573" s="25"/>
      <c r="DP3573" s="25">
        <v>5698.6478317371802</v>
      </c>
      <c r="DQ3573" s="25">
        <v>3968.9409514509098</v>
      </c>
      <c r="DR3573" s="25">
        <v>3729.7720643769999</v>
      </c>
      <c r="DS3573" s="25">
        <v>4213.5717112672301</v>
      </c>
      <c r="DT3573" s="25">
        <v>4404.1826992316901</v>
      </c>
      <c r="DU3573" s="25"/>
      <c r="DV3573" s="25">
        <v>4212.4418506737502</v>
      </c>
      <c r="DW3573" s="25">
        <v>3107.3669462276398</v>
      </c>
      <c r="DX3573" s="25">
        <v>4642.5401418198999</v>
      </c>
      <c r="DY3573" s="25">
        <v>2886.0918406495798</v>
      </c>
      <c r="DZ3573" s="25">
        <v>2803.5328977498998</v>
      </c>
      <c r="EA3573" s="25"/>
      <c r="EB3573" s="25"/>
      <c r="EC3573" s="25">
        <v>3533.7979130859399</v>
      </c>
      <c r="ED3573" s="25">
        <v>3188.58779372443</v>
      </c>
      <c r="EE3573" s="25">
        <v>5910</v>
      </c>
    </row>
    <row r="3574" spans="110:135" x14ac:dyDescent="0.2">
      <c r="DF3574" s="24" t="s">
        <v>8173</v>
      </c>
      <c r="DG3574" s="24" t="s">
        <v>212</v>
      </c>
      <c r="DH3574" s="25">
        <v>7820.0170956419197</v>
      </c>
      <c r="DI3574" s="25">
        <v>3968.96458773841</v>
      </c>
      <c r="DJ3574" s="25">
        <v>132.522840780276</v>
      </c>
      <c r="DK3574" s="25"/>
      <c r="DL3574" s="25">
        <v>36312</v>
      </c>
      <c r="DM3574" s="25">
        <v>2029.3800470000001</v>
      </c>
      <c r="DN3574" s="25"/>
      <c r="DO3574" s="25"/>
      <c r="DP3574" s="25">
        <v>3423.6890274408302</v>
      </c>
      <c r="DQ3574" s="25">
        <v>9565.7469314458904</v>
      </c>
      <c r="DR3574" s="25">
        <v>4409.6721528204198</v>
      </c>
      <c r="DS3574" s="25">
        <v>1650.57463313781</v>
      </c>
      <c r="DT3574" s="25"/>
      <c r="DU3574" s="25">
        <v>15853.887446999301</v>
      </c>
      <c r="DV3574" s="25">
        <v>4526.0588160217003</v>
      </c>
      <c r="DW3574" s="25">
        <v>1180.21440945674</v>
      </c>
      <c r="DX3574" s="25"/>
      <c r="DY3574" s="25"/>
      <c r="DZ3574" s="25">
        <v>3968.96458773841</v>
      </c>
      <c r="EA3574" s="25"/>
      <c r="EB3574" s="25"/>
      <c r="EC3574" s="25"/>
      <c r="ED3574" s="25"/>
      <c r="EE3574" s="25">
        <v>3100</v>
      </c>
    </row>
    <row r="3575" spans="110:135" x14ac:dyDescent="0.2">
      <c r="DF3575" s="24" t="s">
        <v>7078</v>
      </c>
      <c r="DG3575" s="24" t="s">
        <v>212</v>
      </c>
      <c r="DH3575" s="25">
        <v>4488.8934571335503</v>
      </c>
      <c r="DI3575" s="25">
        <v>3969.0000256611502</v>
      </c>
      <c r="DJ3575" s="25">
        <v>71.015683374286198</v>
      </c>
      <c r="DK3575" s="25">
        <v>10400</v>
      </c>
      <c r="DL3575" s="25">
        <v>7828</v>
      </c>
      <c r="DM3575" s="25">
        <v>1325.7731570000001</v>
      </c>
      <c r="DN3575" s="25"/>
      <c r="DO3575" s="25">
        <v>563.64059296999994</v>
      </c>
      <c r="DP3575" s="25">
        <v>4042.3175028547698</v>
      </c>
      <c r="DQ3575" s="25">
        <v>4665.4510181819696</v>
      </c>
      <c r="DR3575" s="25">
        <v>3969.0000256611502</v>
      </c>
      <c r="DS3575" s="25">
        <v>4866.8611268796803</v>
      </c>
      <c r="DT3575" s="25">
        <v>11223.8254656685</v>
      </c>
      <c r="DU3575" s="25">
        <v>1622.95273862873</v>
      </c>
      <c r="DV3575" s="25">
        <v>2746.2350482267202</v>
      </c>
      <c r="DW3575" s="25">
        <v>2194.98498415009</v>
      </c>
      <c r="DX3575" s="25"/>
      <c r="DY3575" s="25"/>
      <c r="DZ3575" s="25">
        <v>2419.7222899676799</v>
      </c>
      <c r="EA3575" s="25"/>
      <c r="EB3575" s="25"/>
      <c r="EC3575" s="25"/>
      <c r="ED3575" s="25">
        <v>3344.6379068139399</v>
      </c>
      <c r="EE3575" s="25">
        <v>6120</v>
      </c>
    </row>
    <row r="3576" spans="110:135" x14ac:dyDescent="0.2">
      <c r="DF3576" s="24" t="s">
        <v>138</v>
      </c>
      <c r="DG3576" s="24" t="s">
        <v>212</v>
      </c>
      <c r="DH3576" s="25">
        <v>4581.7258293523601</v>
      </c>
      <c r="DI3576" s="25">
        <v>3969.0801809099198</v>
      </c>
      <c r="DJ3576" s="25">
        <v>75.0988473646199</v>
      </c>
      <c r="DK3576" s="25"/>
      <c r="DL3576" s="25">
        <v>1640</v>
      </c>
      <c r="DM3576" s="25">
        <v>891.93564849999996</v>
      </c>
      <c r="DN3576" s="25">
        <v>597.07037960000002</v>
      </c>
      <c r="DO3576" s="25">
        <v>15707.825406</v>
      </c>
      <c r="DP3576" s="25">
        <v>5236.6808042042403</v>
      </c>
      <c r="DQ3576" s="25">
        <v>3587.7640141616698</v>
      </c>
      <c r="DR3576" s="25">
        <v>5102.2069240525798</v>
      </c>
      <c r="DS3576" s="25">
        <v>3969.0801809099198</v>
      </c>
      <c r="DT3576" s="25">
        <v>1246.47709437855</v>
      </c>
      <c r="DU3576" s="25">
        <v>9131.2878690285506</v>
      </c>
      <c r="DV3576" s="25">
        <v>2700.6964551627102</v>
      </c>
      <c r="DW3576" s="25">
        <v>4147.9072671415497</v>
      </c>
      <c r="DX3576" s="25">
        <v>6702.0763840249301</v>
      </c>
      <c r="DY3576" s="25">
        <v>4672.0937437332004</v>
      </c>
      <c r="DZ3576" s="25">
        <v>3011.9102805852999</v>
      </c>
      <c r="EA3576" s="25"/>
      <c r="EB3576" s="25">
        <v>3825.9428767260802</v>
      </c>
      <c r="EC3576" s="25">
        <v>3946.8717440855298</v>
      </c>
      <c r="ED3576" s="25">
        <v>4044.96368539998</v>
      </c>
      <c r="EE3576" s="25">
        <v>6890</v>
      </c>
    </row>
    <row r="3577" spans="110:135" x14ac:dyDescent="0.2">
      <c r="DF3577" s="24" t="s">
        <v>6321</v>
      </c>
      <c r="DG3577" s="24" t="s">
        <v>212</v>
      </c>
      <c r="DH3577" s="25">
        <v>3893.7645094812701</v>
      </c>
      <c r="DI3577" s="25">
        <v>3970.0779185118199</v>
      </c>
      <c r="DJ3577" s="25">
        <v>51.582126658882302</v>
      </c>
      <c r="DK3577" s="25"/>
      <c r="DL3577" s="25">
        <v>5880</v>
      </c>
      <c r="DM3577" s="25">
        <v>2966.8862370000002</v>
      </c>
      <c r="DN3577" s="25">
        <v>3869.2212709999999</v>
      </c>
      <c r="DO3577" s="25"/>
      <c r="DP3577" s="25">
        <v>4190.4113470332604</v>
      </c>
      <c r="DQ3577" s="25">
        <v>6707.39732606282</v>
      </c>
      <c r="DR3577" s="25">
        <v>4070.9345660236299</v>
      </c>
      <c r="DS3577" s="25">
        <v>4478.7776047410498</v>
      </c>
      <c r="DT3577" s="25"/>
      <c r="DU3577" s="25">
        <v>7456.9799778675897</v>
      </c>
      <c r="DV3577" s="25"/>
      <c r="DW3577" s="25">
        <v>1172.6769291968101</v>
      </c>
      <c r="DX3577" s="25"/>
      <c r="DY3577" s="25"/>
      <c r="DZ3577" s="25">
        <v>1826.4100208218799</v>
      </c>
      <c r="EA3577" s="25"/>
      <c r="EB3577" s="25"/>
      <c r="EC3577" s="25">
        <v>1915.4788340282</v>
      </c>
      <c r="ED3577" s="25"/>
      <c r="EE3577" s="25">
        <v>2190</v>
      </c>
    </row>
    <row r="3578" spans="110:135" x14ac:dyDescent="0.2">
      <c r="DF3578" s="24" t="s">
        <v>7806</v>
      </c>
      <c r="DG3578" s="24" t="s">
        <v>212</v>
      </c>
      <c r="DH3578" s="25">
        <v>4865.7831299320596</v>
      </c>
      <c r="DI3578" s="25">
        <v>3973.3870765871102</v>
      </c>
      <c r="DJ3578" s="25">
        <v>37.764386766375203</v>
      </c>
      <c r="DK3578" s="25"/>
      <c r="DL3578" s="25">
        <v>5348</v>
      </c>
      <c r="DM3578" s="25">
        <v>2788.8464140000001</v>
      </c>
      <c r="DN3578" s="25">
        <v>3203.9439969999999</v>
      </c>
      <c r="DO3578" s="25">
        <v>3391.6545559000001</v>
      </c>
      <c r="DP3578" s="25">
        <v>7143.1460555057402</v>
      </c>
      <c r="DQ3578" s="25">
        <v>5963.0473421882298</v>
      </c>
      <c r="DR3578" s="25">
        <v>7178.8604336627004</v>
      </c>
      <c r="DS3578" s="25">
        <v>9858.0236370430503</v>
      </c>
      <c r="DT3578" s="25">
        <v>4035.0727957745298</v>
      </c>
      <c r="DU3578" s="25">
        <v>6710.5722776686998</v>
      </c>
      <c r="DV3578" s="25">
        <v>2990.4457926107998</v>
      </c>
      <c r="DW3578" s="25">
        <v>4878.1775670911802</v>
      </c>
      <c r="DX3578" s="25">
        <v>3970.8466264044</v>
      </c>
      <c r="DY3578" s="25">
        <v>3881.2747351345001</v>
      </c>
      <c r="DZ3578" s="25">
        <v>3790.4547510566599</v>
      </c>
      <c r="EA3578" s="25"/>
      <c r="EB3578" s="25">
        <v>5799.2786401420699</v>
      </c>
      <c r="EC3578" s="25">
        <v>3634.8467709394299</v>
      </c>
      <c r="ED3578" s="25">
        <v>3973.3870765871102</v>
      </c>
      <c r="EE3578" s="25">
        <v>3910</v>
      </c>
    </row>
    <row r="3579" spans="110:135" x14ac:dyDescent="0.2">
      <c r="DF3579" s="24" t="s">
        <v>6911</v>
      </c>
      <c r="DG3579" s="24" t="s">
        <v>212</v>
      </c>
      <c r="DH3579" s="25">
        <v>3856.9969103053199</v>
      </c>
      <c r="DI3579" s="25">
        <v>3973.3870765871102</v>
      </c>
      <c r="DJ3579" s="25">
        <v>35.5844607346394</v>
      </c>
      <c r="DK3579" s="25"/>
      <c r="DL3579" s="25">
        <v>4959</v>
      </c>
      <c r="DM3579" s="25">
        <v>1738.433485</v>
      </c>
      <c r="DN3579" s="25">
        <v>1336.790898</v>
      </c>
      <c r="DO3579" s="25">
        <v>1750.3661149</v>
      </c>
      <c r="DP3579" s="25">
        <v>2613.3378312391901</v>
      </c>
      <c r="DQ3579" s="25">
        <v>5096.1527428822701</v>
      </c>
      <c r="DR3579" s="25">
        <v>4783.2664686294702</v>
      </c>
      <c r="DS3579" s="25">
        <v>6564.3572588521502</v>
      </c>
      <c r="DT3579" s="25">
        <v>4032.5887392252798</v>
      </c>
      <c r="DU3579" s="25">
        <v>4714.3586332223904</v>
      </c>
      <c r="DV3579" s="25">
        <v>4354.5109608474904</v>
      </c>
      <c r="DW3579" s="25">
        <v>3803.37300906364</v>
      </c>
      <c r="DX3579" s="25">
        <v>3954.7273151847498</v>
      </c>
      <c r="DY3579" s="25">
        <v>3704.6826350391598</v>
      </c>
      <c r="DZ3579" s="25">
        <v>4909.4105755782102</v>
      </c>
      <c r="EA3579" s="25"/>
      <c r="EB3579" s="25">
        <v>5017.1420619996197</v>
      </c>
      <c r="EC3579" s="25">
        <v>3737.0554895504001</v>
      </c>
      <c r="ED3579" s="25">
        <v>3973.3870765871102</v>
      </c>
      <c r="EE3579" s="25">
        <v>2240</v>
      </c>
    </row>
    <row r="3580" spans="110:135" x14ac:dyDescent="0.2">
      <c r="DF3580" s="24" t="s">
        <v>7151</v>
      </c>
      <c r="DG3580" s="24" t="s">
        <v>212</v>
      </c>
      <c r="DH3580" s="25">
        <v>4103.3017122166102</v>
      </c>
      <c r="DI3580" s="25">
        <v>3973.40968499666</v>
      </c>
      <c r="DJ3580" s="25">
        <v>46.016455909480001</v>
      </c>
      <c r="DK3580" s="25"/>
      <c r="DL3580" s="25">
        <v>2765</v>
      </c>
      <c r="DM3580" s="25">
        <v>991.76953590000005</v>
      </c>
      <c r="DN3580" s="25">
        <v>1280.3748049999999</v>
      </c>
      <c r="DO3580" s="25">
        <v>1916.4335748999999</v>
      </c>
      <c r="DP3580" s="25">
        <v>6345.6293734625297</v>
      </c>
      <c r="DQ3580" s="25">
        <v>6154.8083389327303</v>
      </c>
      <c r="DR3580" s="25">
        <v>5142.4764862879001</v>
      </c>
      <c r="DS3580" s="25">
        <v>6527.3936062325301</v>
      </c>
      <c r="DT3580" s="25">
        <v>2664.2576288406399</v>
      </c>
      <c r="DU3580" s="25">
        <v>5984.2004546415701</v>
      </c>
      <c r="DV3580" s="25">
        <v>3386.01178751217</v>
      </c>
      <c r="DW3580" s="25"/>
      <c r="DX3580" s="25">
        <v>4047.5629890212799</v>
      </c>
      <c r="DY3580" s="25">
        <v>4107.5668349825701</v>
      </c>
      <c r="DZ3580" s="25">
        <v>3973.40968499666</v>
      </c>
      <c r="EA3580" s="25">
        <v>2266.4943084394899</v>
      </c>
      <c r="EB3580" s="25">
        <v>5147.0934867141495</v>
      </c>
      <c r="EC3580" s="25">
        <v>3843.74314422521</v>
      </c>
      <c r="ED3580" s="25">
        <v>3718.5064920261798</v>
      </c>
      <c r="EE3580" s="25">
        <v>7700</v>
      </c>
    </row>
    <row r="3581" spans="110:135" x14ac:dyDescent="0.2">
      <c r="DF3581" s="24" t="s">
        <v>6968</v>
      </c>
      <c r="DG3581" s="24" t="s">
        <v>212</v>
      </c>
      <c r="DH3581" s="25">
        <v>3797.6333763317598</v>
      </c>
      <c r="DI3581" s="25">
        <v>3974.7595178134902</v>
      </c>
      <c r="DJ3581" s="25">
        <v>50.936190207936399</v>
      </c>
      <c r="DK3581" s="25"/>
      <c r="DL3581" s="25">
        <v>4733</v>
      </c>
      <c r="DM3581" s="25">
        <v>1253.333486</v>
      </c>
      <c r="DN3581" s="25"/>
      <c r="DO3581" s="25"/>
      <c r="DP3581" s="25">
        <v>4891.0310344969603</v>
      </c>
      <c r="DQ3581" s="25">
        <v>5888.1657920355301</v>
      </c>
      <c r="DR3581" s="25">
        <v>834.35491915605803</v>
      </c>
      <c r="DS3581" s="25">
        <v>8360.3830222970391</v>
      </c>
      <c r="DT3581" s="25"/>
      <c r="DU3581" s="25">
        <v>1225.5979807111</v>
      </c>
      <c r="DV3581" s="25">
        <v>5262.6787358259098</v>
      </c>
      <c r="DW3581" s="25">
        <v>4499.2426013760996</v>
      </c>
      <c r="DX3581" s="25">
        <v>4152.6961760551503</v>
      </c>
      <c r="DY3581" s="25">
        <v>2625.3136597345301</v>
      </c>
      <c r="DZ3581" s="25">
        <v>3875.8315348628098</v>
      </c>
      <c r="EA3581" s="25"/>
      <c r="EB3581" s="25">
        <v>3600.3903182946101</v>
      </c>
      <c r="EC3581" s="25">
        <v>2236.42725969822</v>
      </c>
      <c r="ED3581" s="25">
        <v>4073.6875007641702</v>
      </c>
      <c r="EE3581" s="25">
        <v>3250</v>
      </c>
    </row>
    <row r="3582" spans="110:135" x14ac:dyDescent="0.2">
      <c r="DF3582" s="24" t="s">
        <v>8248</v>
      </c>
      <c r="DG3582" s="24" t="s">
        <v>212</v>
      </c>
      <c r="DH3582" s="25">
        <v>6282.8780394721998</v>
      </c>
      <c r="DI3582" s="25">
        <v>3974.8139225512</v>
      </c>
      <c r="DJ3582" s="25">
        <v>97.942371910837295</v>
      </c>
      <c r="DK3582" s="25"/>
      <c r="DL3582" s="25">
        <v>19361</v>
      </c>
      <c r="DM3582" s="25">
        <v>2227.8517889999998</v>
      </c>
      <c r="DN3582" s="25">
        <v>2437.255161</v>
      </c>
      <c r="DO3582" s="25"/>
      <c r="DP3582" s="25">
        <v>5366.2971467704001</v>
      </c>
      <c r="DQ3582" s="25"/>
      <c r="DR3582" s="25">
        <v>2403.2447734818002</v>
      </c>
      <c r="DS3582" s="25">
        <v>3974.8139225512</v>
      </c>
      <c r="DT3582" s="25"/>
      <c r="DU3582" s="25">
        <v>8209.6834835019908</v>
      </c>
      <c r="DV3582" s="25"/>
      <c r="DW3582" s="25"/>
      <c r="DX3582" s="25"/>
      <c r="DY3582" s="25"/>
      <c r="DZ3582" s="25"/>
      <c r="EA3582" s="25"/>
      <c r="EB3582" s="25"/>
      <c r="EC3582" s="25"/>
      <c r="ED3582" s="25"/>
      <c r="EE3582" s="25"/>
    </row>
    <row r="3583" spans="110:135" x14ac:dyDescent="0.2">
      <c r="DF3583" s="24" t="s">
        <v>7826</v>
      </c>
      <c r="DG3583" s="24" t="s">
        <v>212</v>
      </c>
      <c r="DH3583" s="25">
        <v>4469.8345166326199</v>
      </c>
      <c r="DI3583" s="25">
        <v>3979.3379144273599</v>
      </c>
      <c r="DJ3583" s="25">
        <v>55.476673682190302</v>
      </c>
      <c r="DK3583" s="25"/>
      <c r="DL3583" s="25"/>
      <c r="DM3583" s="25"/>
      <c r="DN3583" s="25"/>
      <c r="DO3583" s="25"/>
      <c r="DP3583" s="25"/>
      <c r="DQ3583" s="25"/>
      <c r="DR3583" s="25"/>
      <c r="DS3583" s="25">
        <v>2149.8948574116398</v>
      </c>
      <c r="DT3583" s="25"/>
      <c r="DU3583" s="25"/>
      <c r="DV3583" s="25">
        <v>2963.0695778525501</v>
      </c>
      <c r="DW3583" s="25">
        <v>3425.5678634057599</v>
      </c>
      <c r="DX3583" s="25">
        <v>3642.3560347234202</v>
      </c>
      <c r="DY3583" s="25">
        <v>3984.5493456454601</v>
      </c>
      <c r="DZ3583" s="25">
        <v>3979.3379144273599</v>
      </c>
      <c r="EA3583" s="25">
        <v>2636.3783859901</v>
      </c>
      <c r="EB3583" s="25">
        <v>4642.1443359764498</v>
      </c>
      <c r="EC3583" s="25">
        <v>4769.1843096840803</v>
      </c>
      <c r="ED3583" s="25">
        <v>5675.6970578420296</v>
      </c>
      <c r="EE3583" s="25">
        <v>11300</v>
      </c>
    </row>
    <row r="3584" spans="110:135" x14ac:dyDescent="0.2">
      <c r="DF3584" s="24" t="s">
        <v>7668</v>
      </c>
      <c r="DG3584" s="24" t="s">
        <v>212</v>
      </c>
      <c r="DH3584" s="25">
        <v>5136.7213400205301</v>
      </c>
      <c r="DI3584" s="25">
        <v>3985.8223256505198</v>
      </c>
      <c r="DJ3584" s="25">
        <v>79.298885794657707</v>
      </c>
      <c r="DK3584" s="25"/>
      <c r="DL3584" s="25">
        <v>4755</v>
      </c>
      <c r="DM3584" s="25">
        <v>2198.0180300000002</v>
      </c>
      <c r="DN3584" s="25"/>
      <c r="DO3584" s="25">
        <v>797.84783689000005</v>
      </c>
      <c r="DP3584" s="25">
        <v>8730.0676830911798</v>
      </c>
      <c r="DQ3584" s="25">
        <v>3579.5479445894798</v>
      </c>
      <c r="DR3584" s="25">
        <v>7764.7419291085698</v>
      </c>
      <c r="DS3584" s="25">
        <v>5175.57182585595</v>
      </c>
      <c r="DT3584" s="25">
        <v>5257.4988552040504</v>
      </c>
      <c r="DU3584" s="25">
        <v>19538.564254519901</v>
      </c>
      <c r="DV3584" s="25">
        <v>3171.1942005832302</v>
      </c>
      <c r="DW3584" s="25"/>
      <c r="DX3584" s="25">
        <v>3493.5172563311698</v>
      </c>
      <c r="DY3584" s="25">
        <v>4269.9921865869001</v>
      </c>
      <c r="DZ3584" s="25">
        <v>3230.12340085492</v>
      </c>
      <c r="EA3584" s="25">
        <v>2999.6435708798599</v>
      </c>
      <c r="EB3584" s="25">
        <v>4121.0792063038698</v>
      </c>
      <c r="EC3584" s="25">
        <v>3850.5654449971698</v>
      </c>
      <c r="ED3584" s="25">
        <v>2988.0104945732701</v>
      </c>
      <c r="EE3584" s="25">
        <v>6540</v>
      </c>
    </row>
    <row r="3585" spans="110:135" x14ac:dyDescent="0.2">
      <c r="DF3585" s="24" t="s">
        <v>6775</v>
      </c>
      <c r="DG3585" s="24" t="s">
        <v>212</v>
      </c>
      <c r="DH3585" s="25">
        <v>3756.1913172926502</v>
      </c>
      <c r="DI3585" s="25">
        <v>3986.3009179436299</v>
      </c>
      <c r="DJ3585" s="25">
        <v>37.9549038823274</v>
      </c>
      <c r="DK3585" s="25"/>
      <c r="DL3585" s="25">
        <v>3697</v>
      </c>
      <c r="DM3585" s="25">
        <v>1097.208114</v>
      </c>
      <c r="DN3585" s="25"/>
      <c r="DO3585" s="25">
        <v>2070.5969062999998</v>
      </c>
      <c r="DP3585" s="25">
        <v>6023.9770700612798</v>
      </c>
      <c r="DQ3585" s="25">
        <v>4079.5396200758801</v>
      </c>
      <c r="DR3585" s="25">
        <v>2756.2579418493801</v>
      </c>
      <c r="DS3585" s="25">
        <v>3986.3009179436299</v>
      </c>
      <c r="DT3585" s="25"/>
      <c r="DU3585" s="25">
        <v>6137.9787174634703</v>
      </c>
      <c r="DV3585" s="25">
        <v>3712.6542225080302</v>
      </c>
      <c r="DW3585" s="25">
        <v>4240.32879844535</v>
      </c>
      <c r="DX3585" s="25"/>
      <c r="DY3585" s="25">
        <v>4120.2426454541901</v>
      </c>
      <c r="DZ3585" s="25">
        <v>3727.3868925125398</v>
      </c>
      <c r="EA3585" s="25"/>
      <c r="EB3585" s="25"/>
      <c r="EC3585" s="25">
        <v>5018.4342273760003</v>
      </c>
      <c r="ED3585" s="25">
        <v>4044.96368539998</v>
      </c>
      <c r="EE3585" s="25">
        <v>1630</v>
      </c>
    </row>
    <row r="3586" spans="110:135" x14ac:dyDescent="0.2">
      <c r="DF3586" s="24" t="s">
        <v>7489</v>
      </c>
      <c r="DG3586" s="24" t="s">
        <v>212</v>
      </c>
      <c r="DH3586" s="25">
        <v>4352.2456622392801</v>
      </c>
      <c r="DI3586" s="25">
        <v>3987.0918344675401</v>
      </c>
      <c r="DJ3586" s="25">
        <v>68.278816502797298</v>
      </c>
      <c r="DK3586" s="25"/>
      <c r="DL3586" s="25">
        <v>3506</v>
      </c>
      <c r="DM3586" s="25">
        <v>210.1966032</v>
      </c>
      <c r="DN3586" s="25">
        <v>3601.5439660000002</v>
      </c>
      <c r="DO3586" s="25">
        <v>6265.9174448000003</v>
      </c>
      <c r="DP3586" s="25">
        <v>2957.7809559028701</v>
      </c>
      <c r="DQ3586" s="25">
        <v>6261.37078540735</v>
      </c>
      <c r="DR3586" s="25">
        <v>1202.3351588024</v>
      </c>
      <c r="DS3586" s="25">
        <v>4467.9098769672501</v>
      </c>
      <c r="DT3586" s="25">
        <v>2885.49068095244</v>
      </c>
      <c r="DU3586" s="25">
        <v>1369.9815284460899</v>
      </c>
      <c r="DV3586" s="25">
        <v>3260.6754298822402</v>
      </c>
      <c r="DW3586" s="25">
        <v>4909.1928921577201</v>
      </c>
      <c r="DX3586" s="25">
        <v>3410.3756393845001</v>
      </c>
      <c r="DY3586" s="25">
        <v>4960.1236931909698</v>
      </c>
      <c r="DZ3586" s="25">
        <v>4372.6397029350801</v>
      </c>
      <c r="EA3586" s="25"/>
      <c r="EB3586" s="25">
        <v>5017.1420619996197</v>
      </c>
      <c r="EC3586" s="25">
        <v>5481.74550027849</v>
      </c>
      <c r="ED3586" s="25"/>
      <c r="EE3586" s="25">
        <v>14200</v>
      </c>
    </row>
    <row r="3587" spans="110:135" x14ac:dyDescent="0.2">
      <c r="DF3587" s="24" t="s">
        <v>8140</v>
      </c>
      <c r="DG3587" s="24" t="s">
        <v>212</v>
      </c>
      <c r="DH3587" s="25">
        <v>8686.9247398445204</v>
      </c>
      <c r="DI3587" s="25">
        <v>3996.2150434087998</v>
      </c>
      <c r="DJ3587" s="25">
        <v>132.747132113101</v>
      </c>
      <c r="DK3587" s="25"/>
      <c r="DL3587" s="25">
        <v>28275</v>
      </c>
      <c r="DM3587" s="25">
        <v>1164.334466</v>
      </c>
      <c r="DN3587" s="25"/>
      <c r="DO3587" s="25"/>
      <c r="DP3587" s="25">
        <v>3389.6424766293098</v>
      </c>
      <c r="DQ3587" s="25"/>
      <c r="DR3587" s="25">
        <v>7898.0061596804999</v>
      </c>
      <c r="DS3587" s="25">
        <v>2452.58145144436</v>
      </c>
      <c r="DT3587" s="25">
        <v>39403.699549362602</v>
      </c>
      <c r="DU3587" s="25">
        <v>5026.8152535598401</v>
      </c>
      <c r="DV3587" s="25"/>
      <c r="DW3587" s="25"/>
      <c r="DX3587" s="25"/>
      <c r="DY3587" s="25">
        <v>3769.4767080683</v>
      </c>
      <c r="DZ3587" s="25">
        <v>2177.3925560246798</v>
      </c>
      <c r="EA3587" s="25"/>
      <c r="EB3587" s="25">
        <v>3996.2150434087998</v>
      </c>
      <c r="EC3587" s="25">
        <v>5615.6392759828404</v>
      </c>
      <c r="ED3587" s="25">
        <v>3461.21867781746</v>
      </c>
      <c r="EE3587" s="25">
        <v>6300</v>
      </c>
    </row>
    <row r="3588" spans="110:135" x14ac:dyDescent="0.2">
      <c r="DF3588" s="24" t="s">
        <v>8017</v>
      </c>
      <c r="DG3588" s="24" t="s">
        <v>212</v>
      </c>
      <c r="DH3588" s="25">
        <v>5157.02305250068</v>
      </c>
      <c r="DI3588" s="25">
        <v>3999.6845004686102</v>
      </c>
      <c r="DJ3588" s="25">
        <v>87.703359988345795</v>
      </c>
      <c r="DK3588" s="25"/>
      <c r="DL3588" s="25">
        <v>1518</v>
      </c>
      <c r="DM3588" s="25">
        <v>4909.0055309999998</v>
      </c>
      <c r="DN3588" s="25"/>
      <c r="DO3588" s="25">
        <v>3808.924301</v>
      </c>
      <c r="DP3588" s="25">
        <v>3355.2534510533501</v>
      </c>
      <c r="DQ3588" s="25">
        <v>21313.858396064701</v>
      </c>
      <c r="DR3588" s="25">
        <v>7222.2405769870202</v>
      </c>
      <c r="DS3588" s="25">
        <v>3999.6845004686102</v>
      </c>
      <c r="DT3588" s="25"/>
      <c r="DU3588" s="25">
        <v>2327.6941431666</v>
      </c>
      <c r="DV3588" s="25">
        <v>5722.32155056585</v>
      </c>
      <c r="DW3588" s="25">
        <v>5499.9670579891999</v>
      </c>
      <c r="DX3588" s="25"/>
      <c r="DY3588" s="25">
        <v>4088.5734948794602</v>
      </c>
      <c r="DZ3588" s="25">
        <v>3897.9688672917</v>
      </c>
      <c r="EA3588" s="25">
        <v>4424.9380139742198</v>
      </c>
      <c r="EB3588" s="25">
        <v>7998.9012267526496</v>
      </c>
      <c r="EC3588" s="25">
        <v>2432.5366756247399</v>
      </c>
      <c r="ED3588" s="25">
        <v>3509.5241056934301</v>
      </c>
      <c r="EE3588" s="25">
        <v>1640</v>
      </c>
    </row>
    <row r="3589" spans="110:135" x14ac:dyDescent="0.2">
      <c r="DF3589" s="24" t="s">
        <v>6779</v>
      </c>
      <c r="DG3589" s="24" t="s">
        <v>212</v>
      </c>
      <c r="DH3589" s="25">
        <v>3850.25717348534</v>
      </c>
      <c r="DI3589" s="25">
        <v>4001.9776759643901</v>
      </c>
      <c r="DJ3589" s="25">
        <v>48.999565312209903</v>
      </c>
      <c r="DK3589" s="25"/>
      <c r="DL3589" s="25">
        <v>2571</v>
      </c>
      <c r="DM3589" s="25">
        <v>969.0370921</v>
      </c>
      <c r="DN3589" s="25"/>
      <c r="DO3589" s="25"/>
      <c r="DP3589" s="25">
        <v>4295.8584509767297</v>
      </c>
      <c r="DQ3589" s="25">
        <v>5711.6545541365904</v>
      </c>
      <c r="DR3589" s="25">
        <v>2444.9141834433999</v>
      </c>
      <c r="DS3589" s="25">
        <v>6907.6076231388597</v>
      </c>
      <c r="DT3589" s="25">
        <v>1601.3209079502201</v>
      </c>
      <c r="DU3589" s="25">
        <v>1560.2182408589799</v>
      </c>
      <c r="DV3589" s="25">
        <v>3067.5305130391598</v>
      </c>
      <c r="DW3589" s="25">
        <v>4006.8353264505699</v>
      </c>
      <c r="DX3589" s="25"/>
      <c r="DY3589" s="25">
        <v>5841.6270703050704</v>
      </c>
      <c r="DZ3589" s="25">
        <v>5391.3627534780699</v>
      </c>
      <c r="EA3589" s="25"/>
      <c r="EB3589" s="25">
        <v>6450.5006017486803</v>
      </c>
      <c r="EC3589" s="25">
        <v>2932.4126086894098</v>
      </c>
      <c r="ED3589" s="25">
        <v>4001.9776759643901</v>
      </c>
      <c r="EE3589" s="25"/>
    </row>
    <row r="3590" spans="110:135" x14ac:dyDescent="0.2">
      <c r="DF3590" s="24" t="s">
        <v>7804</v>
      </c>
      <c r="DG3590" s="24" t="s">
        <v>212</v>
      </c>
      <c r="DH3590" s="25">
        <v>5225.0918758653997</v>
      </c>
      <c r="DI3590" s="25">
        <v>4004.6692979845802</v>
      </c>
      <c r="DJ3590" s="25">
        <v>71.357672020898406</v>
      </c>
      <c r="DK3590" s="25">
        <v>4214</v>
      </c>
      <c r="DL3590" s="25">
        <v>3068</v>
      </c>
      <c r="DM3590" s="25">
        <v>1122.0372299999999</v>
      </c>
      <c r="DN3590" s="25">
        <v>1613.196641</v>
      </c>
      <c r="DO3590" s="25"/>
      <c r="DP3590" s="25">
        <v>11558.3119119659</v>
      </c>
      <c r="DQ3590" s="25">
        <v>8193.9623632942803</v>
      </c>
      <c r="DR3590" s="25">
        <v>8730.3792355959504</v>
      </c>
      <c r="DS3590" s="25">
        <v>7280.6253249260299</v>
      </c>
      <c r="DT3590" s="25">
        <v>15249.1597856359</v>
      </c>
      <c r="DU3590" s="25">
        <v>5176.2895596881799</v>
      </c>
      <c r="DV3590" s="25">
        <v>3756.2345699973398</v>
      </c>
      <c r="DW3590" s="25"/>
      <c r="DX3590" s="25">
        <v>3795.33859596916</v>
      </c>
      <c r="DY3590" s="25">
        <v>2788.9192052223998</v>
      </c>
      <c r="DZ3590" s="25">
        <v>2855.0183993908699</v>
      </c>
      <c r="EA3590" s="25"/>
      <c r="EB3590" s="25">
        <v>4227.7173056807396</v>
      </c>
      <c r="EC3590" s="25">
        <v>3773.8579198096099</v>
      </c>
      <c r="ED3590" s="25">
        <v>5418.6057174010302</v>
      </c>
      <c r="EE3590" s="25">
        <v>1230</v>
      </c>
    </row>
    <row r="3591" spans="110:135" x14ac:dyDescent="0.2">
      <c r="DF3591" s="24" t="s">
        <v>7423</v>
      </c>
      <c r="DG3591" s="24" t="s">
        <v>212</v>
      </c>
      <c r="DH3591" s="25">
        <v>5254.5125080272101</v>
      </c>
      <c r="DI3591" s="25">
        <v>4005.15046554017</v>
      </c>
      <c r="DJ3591" s="25">
        <v>48.2788460774374</v>
      </c>
      <c r="DK3591" s="25"/>
      <c r="DL3591" s="25">
        <v>9455</v>
      </c>
      <c r="DM3591" s="25">
        <v>3740.6878769999998</v>
      </c>
      <c r="DN3591" s="25"/>
      <c r="DO3591" s="25">
        <v>9214.7950440000004</v>
      </c>
      <c r="DP3591" s="25">
        <v>4725.1503272808504</v>
      </c>
      <c r="DQ3591" s="25">
        <v>8246.8529097932296</v>
      </c>
      <c r="DR3591" s="25">
        <v>4958.7620170084601</v>
      </c>
      <c r="DS3591" s="25">
        <v>8288.7916663942997</v>
      </c>
      <c r="DT3591" s="25">
        <v>9159.9769217249104</v>
      </c>
      <c r="DU3591" s="25">
        <v>1731.6109401675201</v>
      </c>
      <c r="DV3591" s="25">
        <v>2843.4385632352701</v>
      </c>
      <c r="DW3591" s="25"/>
      <c r="DX3591" s="25">
        <v>3891.7704827200901</v>
      </c>
      <c r="DY3591" s="25">
        <v>4685.2310354519796</v>
      </c>
      <c r="DZ3591" s="25">
        <v>3971.92788350721</v>
      </c>
      <c r="EA3591" s="25"/>
      <c r="EB3591" s="25">
        <v>4005.15046554017</v>
      </c>
      <c r="EC3591" s="25">
        <v>3526.7276976907401</v>
      </c>
      <c r="ED3591" s="25">
        <v>3880.8388049479099</v>
      </c>
      <c r="EE3591" s="25">
        <v>3000</v>
      </c>
    </row>
    <row r="3592" spans="110:135" x14ac:dyDescent="0.2">
      <c r="DF3592" s="24" t="s">
        <v>6654</v>
      </c>
      <c r="DG3592" s="24" t="s">
        <v>212</v>
      </c>
      <c r="DH3592" s="25">
        <v>5124.9257647692302</v>
      </c>
      <c r="DI3592" s="25">
        <v>4007.2238802714401</v>
      </c>
      <c r="DJ3592" s="25">
        <v>85.617246256474701</v>
      </c>
      <c r="DK3592" s="25"/>
      <c r="DL3592" s="25">
        <v>8747</v>
      </c>
      <c r="DM3592" s="25">
        <v>2024.6960570000001</v>
      </c>
      <c r="DN3592" s="25"/>
      <c r="DO3592" s="25">
        <v>5821.5096458999997</v>
      </c>
      <c r="DP3592" s="25">
        <v>843.48196891365797</v>
      </c>
      <c r="DQ3592" s="25">
        <v>5838.9565296617502</v>
      </c>
      <c r="DR3592" s="25">
        <v>9973.0472900674395</v>
      </c>
      <c r="DS3592" s="25">
        <v>2192.93811464287</v>
      </c>
      <c r="DT3592" s="25"/>
      <c r="DU3592" s="25">
        <v>13390.1665702804</v>
      </c>
      <c r="DV3592" s="25"/>
      <c r="DW3592" s="25">
        <v>1465.46147122617</v>
      </c>
      <c r="DX3592" s="25"/>
      <c r="DY3592" s="25"/>
      <c r="DZ3592" s="25"/>
      <c r="EA3592" s="25"/>
      <c r="EB3592" s="25"/>
      <c r="EC3592" s="25"/>
      <c r="ED3592" s="25"/>
      <c r="EE3592" s="25">
        <v>952</v>
      </c>
    </row>
    <row r="3593" spans="110:135" x14ac:dyDescent="0.2">
      <c r="DF3593" s="24" t="s">
        <v>7835</v>
      </c>
      <c r="DG3593" s="24" t="s">
        <v>212</v>
      </c>
      <c r="DH3593" s="25">
        <v>4342.4481481941402</v>
      </c>
      <c r="DI3593" s="25">
        <v>4007.4910494516598</v>
      </c>
      <c r="DJ3593" s="25">
        <v>53.163967208538601</v>
      </c>
      <c r="DK3593" s="25"/>
      <c r="DL3593" s="25">
        <v>8782</v>
      </c>
      <c r="DM3593" s="25"/>
      <c r="DN3593" s="25"/>
      <c r="DO3593" s="25"/>
      <c r="DP3593" s="25"/>
      <c r="DQ3593" s="25"/>
      <c r="DR3593" s="25"/>
      <c r="DS3593" s="25">
        <v>516.32325650947303</v>
      </c>
      <c r="DT3593" s="25"/>
      <c r="DU3593" s="25"/>
      <c r="DV3593" s="25">
        <v>2599.6591950024899</v>
      </c>
      <c r="DW3593" s="25">
        <v>4617.2175793095503</v>
      </c>
      <c r="DX3593" s="25"/>
      <c r="DY3593" s="25">
        <v>3361.4735945760099</v>
      </c>
      <c r="DZ3593" s="25">
        <v>3397.7645195937698</v>
      </c>
      <c r="EA3593" s="25"/>
      <c r="EB3593" s="25">
        <v>6509.2700702954498</v>
      </c>
      <c r="EC3593" s="25">
        <v>4856.2665015625098</v>
      </c>
      <c r="ED3593" s="25">
        <v>3034.5067650921601</v>
      </c>
      <c r="EE3593" s="25">
        <v>5750</v>
      </c>
    </row>
    <row r="3594" spans="110:135" x14ac:dyDescent="0.2">
      <c r="DF3594" s="24" t="s">
        <v>7029</v>
      </c>
      <c r="DG3594" s="24" t="s">
        <v>212</v>
      </c>
      <c r="DH3594" s="25">
        <v>5018.8687133553103</v>
      </c>
      <c r="DI3594" s="25">
        <v>4007.5684534439101</v>
      </c>
      <c r="DJ3594" s="25">
        <v>74.776773357330597</v>
      </c>
      <c r="DK3594" s="25"/>
      <c r="DL3594" s="25">
        <v>9177</v>
      </c>
      <c r="DM3594" s="25">
        <v>776.85212730000001</v>
      </c>
      <c r="DN3594" s="25"/>
      <c r="DO3594" s="25">
        <v>263.24165945999999</v>
      </c>
      <c r="DP3594" s="25">
        <v>3358.7351808686999</v>
      </c>
      <c r="DQ3594" s="25">
        <v>12427.8754222557</v>
      </c>
      <c r="DR3594" s="25"/>
      <c r="DS3594" s="25">
        <v>1555.50464031661</v>
      </c>
      <c r="DT3594" s="25">
        <v>9431.2188420424409</v>
      </c>
      <c r="DU3594" s="25">
        <v>8662.7769777645208</v>
      </c>
      <c r="DV3594" s="25">
        <v>4007.5684534439101</v>
      </c>
      <c r="DW3594" s="25"/>
      <c r="DX3594" s="25">
        <v>4277.1895732478297</v>
      </c>
      <c r="DY3594" s="25">
        <v>5023.6599769028699</v>
      </c>
      <c r="DZ3594" s="25">
        <v>2913.6704200164099</v>
      </c>
      <c r="EA3594" s="25"/>
      <c r="EB3594" s="25"/>
      <c r="EC3594" s="25"/>
      <c r="ED3594" s="25"/>
      <c r="EE3594" s="25">
        <v>3370</v>
      </c>
    </row>
    <row r="3595" spans="110:135" x14ac:dyDescent="0.2">
      <c r="DF3595" s="24" t="s">
        <v>7682</v>
      </c>
      <c r="DG3595" s="24" t="s">
        <v>212</v>
      </c>
      <c r="DH3595" s="25">
        <v>4825.4652826718102</v>
      </c>
      <c r="DI3595" s="25">
        <v>4008.3497721416002</v>
      </c>
      <c r="DJ3595" s="25">
        <v>70.872172902897006</v>
      </c>
      <c r="DK3595" s="25">
        <v>2138</v>
      </c>
      <c r="DL3595" s="25">
        <v>7427</v>
      </c>
      <c r="DM3595" s="25">
        <v>2064.6471879999999</v>
      </c>
      <c r="DN3595" s="25">
        <v>2174.7845259999999</v>
      </c>
      <c r="DO3595" s="25">
        <v>5690.9425923999997</v>
      </c>
      <c r="DP3595" s="25">
        <v>4816.07633325202</v>
      </c>
      <c r="DQ3595" s="25">
        <v>3899.8270554324699</v>
      </c>
      <c r="DR3595" s="25">
        <v>5491.98386319355</v>
      </c>
      <c r="DS3595" s="25">
        <v>5922.6964047405399</v>
      </c>
      <c r="DT3595" s="25"/>
      <c r="DU3595" s="25">
        <v>5717.3273239639302</v>
      </c>
      <c r="DV3595" s="25">
        <v>4453.56350643527</v>
      </c>
      <c r="DW3595" s="25">
        <v>3179.4721057941601</v>
      </c>
      <c r="DX3595" s="25">
        <v>3776.5259033682901</v>
      </c>
      <c r="DY3595" s="25">
        <v>3180.1147735937102</v>
      </c>
      <c r="DZ3595" s="25">
        <v>3377.62248026518</v>
      </c>
      <c r="EA3595" s="25"/>
      <c r="EB3595" s="25"/>
      <c r="EC3595" s="25">
        <v>2330.91854280281</v>
      </c>
      <c r="ED3595" s="25">
        <v>4116.8724888507204</v>
      </c>
      <c r="EE3595" s="25">
        <v>17100</v>
      </c>
    </row>
    <row r="3596" spans="110:135" x14ac:dyDescent="0.2">
      <c r="DF3596" s="24" t="s">
        <v>6457</v>
      </c>
      <c r="DG3596" s="24" t="s">
        <v>274</v>
      </c>
      <c r="DH3596" s="25">
        <v>4829.3128686131604</v>
      </c>
      <c r="DI3596" s="25">
        <v>4009.2124285360401</v>
      </c>
      <c r="DJ3596" s="25">
        <v>80.553131194410796</v>
      </c>
      <c r="DK3596" s="25"/>
      <c r="DL3596" s="25">
        <v>9793</v>
      </c>
      <c r="DM3596" s="25">
        <v>1498.337669</v>
      </c>
      <c r="DN3596" s="25"/>
      <c r="DO3596" s="25"/>
      <c r="DP3596" s="25">
        <v>4618.7084833315303</v>
      </c>
      <c r="DQ3596" s="25">
        <v>4641.6862096737696</v>
      </c>
      <c r="DR3596" s="25">
        <v>1954.91869474954</v>
      </c>
      <c r="DS3596" s="25">
        <v>4551.8318893726801</v>
      </c>
      <c r="DT3596" s="25">
        <v>16268.0071099877</v>
      </c>
      <c r="DU3596" s="25">
        <v>5383.7139568995699</v>
      </c>
      <c r="DV3596" s="25">
        <v>2329.2220744512701</v>
      </c>
      <c r="DW3596" s="25"/>
      <c r="DX3596" s="25">
        <v>3775.2343938211602</v>
      </c>
      <c r="DY3596" s="25">
        <v>4066.4455612461002</v>
      </c>
      <c r="DZ3596" s="25">
        <v>1754.81806096172</v>
      </c>
      <c r="EA3596" s="25"/>
      <c r="EB3596" s="25"/>
      <c r="EC3596" s="25">
        <v>3022.4767612631499</v>
      </c>
      <c r="ED3596" s="25">
        <v>3951.97929582598</v>
      </c>
      <c r="EE3596" s="25"/>
    </row>
    <row r="3597" spans="110:135" x14ac:dyDescent="0.2">
      <c r="DF3597" s="24" t="s">
        <v>9863</v>
      </c>
      <c r="DG3597" s="24" t="s">
        <v>212</v>
      </c>
      <c r="DH3597" s="25">
        <v>27282.879116277702</v>
      </c>
      <c r="DI3597" s="25">
        <v>4011.7353306530399</v>
      </c>
      <c r="DJ3597" s="25">
        <v>203.09769254109</v>
      </c>
      <c r="DK3597" s="25"/>
      <c r="DL3597" s="25">
        <v>2223</v>
      </c>
      <c r="DM3597" s="25">
        <v>214.86543159999999</v>
      </c>
      <c r="DN3597" s="25"/>
      <c r="DO3597" s="25"/>
      <c r="DP3597" s="25">
        <v>3064.0731598464899</v>
      </c>
      <c r="DQ3597" s="25"/>
      <c r="DR3597" s="25"/>
      <c r="DS3597" s="25">
        <v>3816.4224946025402</v>
      </c>
      <c r="DT3597" s="25"/>
      <c r="DU3597" s="25">
        <v>328.74963460388398</v>
      </c>
      <c r="DV3597" s="25">
        <v>70497.417590732701</v>
      </c>
      <c r="DW3597" s="25">
        <v>2514.48142147523</v>
      </c>
      <c r="DX3597" s="25">
        <v>3953.1184246461899</v>
      </c>
      <c r="DY3597" s="25">
        <v>18146.520774389199</v>
      </c>
      <c r="DZ3597" s="25">
        <v>214620.08723884501</v>
      </c>
      <c r="EA3597" s="25">
        <v>4011.7353306530399</v>
      </c>
      <c r="EB3597" s="25">
        <v>9875.8648123389594</v>
      </c>
      <c r="EC3597" s="25">
        <v>45795.229874001598</v>
      </c>
      <c r="ED3597" s="25">
        <v>9081.6205564311203</v>
      </c>
      <c r="EE3597" s="25">
        <v>21100</v>
      </c>
    </row>
    <row r="3598" spans="110:135" x14ac:dyDescent="0.2">
      <c r="DF3598" s="24" t="s">
        <v>7057</v>
      </c>
      <c r="DG3598" s="24" t="s">
        <v>212</v>
      </c>
      <c r="DH3598" s="25">
        <v>4271.8519906401998</v>
      </c>
      <c r="DI3598" s="25">
        <v>4014.2922967781801</v>
      </c>
      <c r="DJ3598" s="25">
        <v>56.850134756897504</v>
      </c>
      <c r="DK3598" s="25"/>
      <c r="DL3598" s="25">
        <v>7321</v>
      </c>
      <c r="DM3598" s="25">
        <v>1622.8444219999999</v>
      </c>
      <c r="DN3598" s="25"/>
      <c r="DO3598" s="25"/>
      <c r="DP3598" s="25">
        <v>4034.0077117721498</v>
      </c>
      <c r="DQ3598" s="25">
        <v>2220.59515108293</v>
      </c>
      <c r="DR3598" s="25">
        <v>9973.0472900674395</v>
      </c>
      <c r="DS3598" s="25">
        <v>4839.8195185962404</v>
      </c>
      <c r="DT3598" s="25">
        <v>6297.6234677081102</v>
      </c>
      <c r="DU3598" s="25">
        <v>3737.9007530911099</v>
      </c>
      <c r="DV3598" s="25"/>
      <c r="DW3598" s="25">
        <v>4014.2922967781801</v>
      </c>
      <c r="DX3598" s="25"/>
      <c r="DY3598" s="25">
        <v>2536.2366057096801</v>
      </c>
      <c r="DZ3598" s="25"/>
      <c r="EA3598" s="25"/>
      <c r="EB3598" s="25"/>
      <c r="EC3598" s="25">
        <v>3466.8366759984301</v>
      </c>
      <c r="ED3598" s="25">
        <v>4239.8719855182899</v>
      </c>
      <c r="EE3598" s="25">
        <v>1230</v>
      </c>
    </row>
    <row r="3599" spans="110:135" x14ac:dyDescent="0.2">
      <c r="DF3599" s="24" t="s">
        <v>7274</v>
      </c>
      <c r="DG3599" s="24" t="s">
        <v>212</v>
      </c>
      <c r="DH3599" s="25">
        <v>4419.5962334780097</v>
      </c>
      <c r="DI3599" s="25">
        <v>4017.3594964461699</v>
      </c>
      <c r="DJ3599" s="25">
        <v>56.407718271490701</v>
      </c>
      <c r="DK3599" s="25"/>
      <c r="DL3599" s="25">
        <v>8925</v>
      </c>
      <c r="DM3599" s="25">
        <v>1593.493831</v>
      </c>
      <c r="DN3599" s="25">
        <v>7294.5087169999997</v>
      </c>
      <c r="DO3599" s="25">
        <v>1253.0250864300001</v>
      </c>
      <c r="DP3599" s="25">
        <v>2389.9361775638699</v>
      </c>
      <c r="DQ3599" s="25">
        <v>9259.7771519699509</v>
      </c>
      <c r="DR3599" s="25">
        <v>1777.60340704949</v>
      </c>
      <c r="DS3599" s="25">
        <v>2513.4805013892701</v>
      </c>
      <c r="DT3599" s="25"/>
      <c r="DU3599" s="25">
        <v>6632.5308634138501</v>
      </c>
      <c r="DV3599" s="25">
        <v>3866.2877587552298</v>
      </c>
      <c r="DW3599" s="25"/>
      <c r="DX3599" s="25">
        <v>4168.4312341370996</v>
      </c>
      <c r="DY3599" s="25">
        <v>4790.6972282562701</v>
      </c>
      <c r="DZ3599" s="25">
        <v>3597.4795287607599</v>
      </c>
      <c r="EA3599" s="25"/>
      <c r="EB3599" s="25"/>
      <c r="EC3599" s="25">
        <v>4213.9001864915299</v>
      </c>
      <c r="ED3599" s="25">
        <v>5287.3880634309098</v>
      </c>
      <c r="EE3599" s="25">
        <v>3150</v>
      </c>
    </row>
    <row r="3600" spans="110:135" x14ac:dyDescent="0.2">
      <c r="DF3600" s="24" t="s">
        <v>7183</v>
      </c>
      <c r="DG3600" s="24" t="s">
        <v>212</v>
      </c>
      <c r="DH3600" s="25">
        <v>4583.35237639962</v>
      </c>
      <c r="DI3600" s="25">
        <v>4022.77014147707</v>
      </c>
      <c r="DJ3600" s="25">
        <v>50.901282686897702</v>
      </c>
      <c r="DK3600" s="25"/>
      <c r="DL3600" s="25">
        <v>8810</v>
      </c>
      <c r="DM3600" s="25">
        <v>2085.3548989999999</v>
      </c>
      <c r="DN3600" s="25">
        <v>3384.9390709999998</v>
      </c>
      <c r="DO3600" s="25">
        <v>11374.149976799999</v>
      </c>
      <c r="DP3600" s="25">
        <v>3938.0504751139702</v>
      </c>
      <c r="DQ3600" s="25"/>
      <c r="DR3600" s="25">
        <v>3702.2643437218499</v>
      </c>
      <c r="DS3600" s="25">
        <v>5939.54877525969</v>
      </c>
      <c r="DT3600" s="25"/>
      <c r="DU3600" s="25">
        <v>3395.6741090566702</v>
      </c>
      <c r="DV3600" s="25">
        <v>4022.77014147707</v>
      </c>
      <c r="DW3600" s="25"/>
      <c r="DX3600" s="25">
        <v>3989.2999889605899</v>
      </c>
      <c r="DY3600" s="25">
        <v>5222.38012417545</v>
      </c>
      <c r="DZ3600" s="25">
        <v>4150.4683496419002</v>
      </c>
      <c r="EA3600" s="25">
        <v>2102.2425574783601</v>
      </c>
      <c r="EB3600" s="25">
        <v>4147.7718202001897</v>
      </c>
      <c r="EC3600" s="25">
        <v>2767.3001671511302</v>
      </c>
      <c r="ED3600" s="25">
        <v>4584.7755997566501</v>
      </c>
      <c r="EE3600" s="25">
        <v>4300</v>
      </c>
    </row>
    <row r="3601" spans="110:135" x14ac:dyDescent="0.2">
      <c r="DF3601" s="24" t="s">
        <v>6803</v>
      </c>
      <c r="DG3601" s="24" t="s">
        <v>212</v>
      </c>
      <c r="DH3601" s="25">
        <v>4175.2593654671</v>
      </c>
      <c r="DI3601" s="25">
        <v>4023.4362222172299</v>
      </c>
      <c r="DJ3601" s="25">
        <v>62.100681347190303</v>
      </c>
      <c r="DK3601" s="25"/>
      <c r="DL3601" s="25">
        <v>6841</v>
      </c>
      <c r="DM3601" s="25">
        <v>1943.6321390000001</v>
      </c>
      <c r="DN3601" s="25">
        <v>4975.683446</v>
      </c>
      <c r="DO3601" s="25"/>
      <c r="DP3601" s="25">
        <v>5843.8143744093804</v>
      </c>
      <c r="DQ3601" s="25">
        <v>5536.5087968625603</v>
      </c>
      <c r="DR3601" s="25">
        <v>5491.98386319355</v>
      </c>
      <c r="DS3601" s="25">
        <v>5503.1809042431496</v>
      </c>
      <c r="DT3601" s="25">
        <v>3071.1889984344598</v>
      </c>
      <c r="DU3601" s="25">
        <v>10028.857801134</v>
      </c>
      <c r="DV3601" s="25"/>
      <c r="DW3601" s="25">
        <v>1992.4475527795501</v>
      </c>
      <c r="DX3601" s="25"/>
      <c r="DY3601" s="25">
        <v>2754.84481889569</v>
      </c>
      <c r="DZ3601" s="25">
        <v>1886.9009000124699</v>
      </c>
      <c r="EA3601" s="25"/>
      <c r="EB3601" s="25"/>
      <c r="EC3601" s="25">
        <v>2388.58752157458</v>
      </c>
      <c r="ED3601" s="25"/>
      <c r="EE3601" s="25">
        <v>195</v>
      </c>
    </row>
    <row r="3602" spans="110:135" x14ac:dyDescent="0.2">
      <c r="DF3602" s="24" t="s">
        <v>7055</v>
      </c>
      <c r="DG3602" s="24" t="s">
        <v>212</v>
      </c>
      <c r="DH3602" s="25">
        <v>3973.9237289702901</v>
      </c>
      <c r="DI3602" s="25">
        <v>4023.45569399648</v>
      </c>
      <c r="DJ3602" s="25">
        <v>56.182433900379003</v>
      </c>
      <c r="DK3602" s="25"/>
      <c r="DL3602" s="25">
        <v>3458</v>
      </c>
      <c r="DM3602" s="25">
        <v>568.93211580000002</v>
      </c>
      <c r="DN3602" s="25"/>
      <c r="DO3602" s="25"/>
      <c r="DP3602" s="25">
        <v>5837.7090694303697</v>
      </c>
      <c r="DQ3602" s="25"/>
      <c r="DR3602" s="25">
        <v>1939.45091921069</v>
      </c>
      <c r="DS3602" s="25">
        <v>4361.81940313217</v>
      </c>
      <c r="DT3602" s="25"/>
      <c r="DU3602" s="25">
        <v>940.09092311423296</v>
      </c>
      <c r="DV3602" s="25">
        <v>2946.3157073962502</v>
      </c>
      <c r="DW3602" s="25"/>
      <c r="DX3602" s="25"/>
      <c r="DY3602" s="25">
        <v>5023.6599769028699</v>
      </c>
      <c r="DZ3602" s="25">
        <v>2079.7106667551002</v>
      </c>
      <c r="EA3602" s="25"/>
      <c r="EB3602" s="25">
        <v>7564.3279386833001</v>
      </c>
      <c r="EC3602" s="25">
        <v>6477.5360621923401</v>
      </c>
      <c r="ED3602" s="25">
        <v>4023.45569399648</v>
      </c>
      <c r="EE3602" s="25">
        <v>6440</v>
      </c>
    </row>
    <row r="3603" spans="110:135" x14ac:dyDescent="0.2">
      <c r="DF3603" s="24" t="s">
        <v>8134</v>
      </c>
      <c r="DG3603" s="24" t="s">
        <v>212</v>
      </c>
      <c r="DH3603" s="25">
        <v>9293.4697621290798</v>
      </c>
      <c r="DI3603" s="25">
        <v>4025.4395581533399</v>
      </c>
      <c r="DJ3603" s="25">
        <v>146.990537291257</v>
      </c>
      <c r="DK3603" s="25">
        <v>835</v>
      </c>
      <c r="DL3603" s="25">
        <v>23335</v>
      </c>
      <c r="DM3603" s="25">
        <v>3243.2518399999999</v>
      </c>
      <c r="DN3603" s="25"/>
      <c r="DO3603" s="25"/>
      <c r="DP3603" s="25">
        <v>6735.7612199082396</v>
      </c>
      <c r="DQ3603" s="25">
        <v>10058.3888685849</v>
      </c>
      <c r="DR3603" s="25">
        <v>8029.1194302645899</v>
      </c>
      <c r="DS3603" s="25">
        <v>10178.619455443901</v>
      </c>
      <c r="DT3603" s="25">
        <v>54368.433493621596</v>
      </c>
      <c r="DU3603" s="25">
        <v>1777.85879277411</v>
      </c>
      <c r="DV3603" s="25">
        <v>3296.7822262846798</v>
      </c>
      <c r="DW3603" s="25"/>
      <c r="DX3603" s="25"/>
      <c r="DY3603" s="25">
        <v>4025.4395581533399</v>
      </c>
      <c r="DZ3603" s="25">
        <v>2582.9288710036099</v>
      </c>
      <c r="EA3603" s="25"/>
      <c r="EB3603" s="25"/>
      <c r="EC3603" s="25">
        <v>1922.07559931008</v>
      </c>
      <c r="ED3603" s="25">
        <v>3973.3870765871102</v>
      </c>
      <c r="EE3603" s="25">
        <v>5040</v>
      </c>
    </row>
    <row r="3604" spans="110:135" x14ac:dyDescent="0.2">
      <c r="DF3604" s="24" t="s">
        <v>7598</v>
      </c>
      <c r="DG3604" s="24" t="s">
        <v>212</v>
      </c>
      <c r="DH3604" s="25">
        <v>4673.8434319279604</v>
      </c>
      <c r="DI3604" s="25">
        <v>4025.7304114390899</v>
      </c>
      <c r="DJ3604" s="25">
        <v>51.623682569678103</v>
      </c>
      <c r="DK3604" s="25">
        <v>1972</v>
      </c>
      <c r="DL3604" s="25">
        <v>2874</v>
      </c>
      <c r="DM3604" s="25">
        <v>1877.939752</v>
      </c>
      <c r="DN3604" s="25"/>
      <c r="DO3604" s="25"/>
      <c r="DP3604" s="25">
        <v>6606.0779184493204</v>
      </c>
      <c r="DQ3604" s="25">
        <v>4369.5741386221998</v>
      </c>
      <c r="DR3604" s="25">
        <v>5122.3801753162097</v>
      </c>
      <c r="DS3604" s="25">
        <v>11833.5864282249</v>
      </c>
      <c r="DT3604" s="25"/>
      <c r="DU3604" s="25">
        <v>3854.8421290791998</v>
      </c>
      <c r="DV3604" s="25">
        <v>4899.1415866029101</v>
      </c>
      <c r="DW3604" s="25">
        <v>4049.4831469137998</v>
      </c>
      <c r="DX3604" s="25"/>
      <c r="DY3604" s="25">
        <v>7414.2252626414702</v>
      </c>
      <c r="DZ3604" s="25">
        <v>5219.3935006801203</v>
      </c>
      <c r="EA3604" s="25">
        <v>3937.5062105173201</v>
      </c>
      <c r="EB3604" s="25">
        <v>3816.9543771461199</v>
      </c>
      <c r="EC3604" s="25">
        <v>2932.4126086894098</v>
      </c>
      <c r="ED3604" s="25">
        <v>4001.9776759643901</v>
      </c>
      <c r="EE3604" s="25"/>
    </row>
    <row r="3605" spans="110:135" x14ac:dyDescent="0.2">
      <c r="DF3605" s="24" t="s">
        <v>6342</v>
      </c>
      <c r="DG3605" s="24" t="s">
        <v>212</v>
      </c>
      <c r="DH3605" s="25">
        <v>3784.3752583248001</v>
      </c>
      <c r="DI3605" s="25">
        <v>4026.8011132383099</v>
      </c>
      <c r="DJ3605" s="25">
        <v>41.306654588608403</v>
      </c>
      <c r="DK3605" s="25"/>
      <c r="DL3605" s="25">
        <v>4662</v>
      </c>
      <c r="DM3605" s="25">
        <v>1420.5097479999999</v>
      </c>
      <c r="DN3605" s="25"/>
      <c r="DO3605" s="25"/>
      <c r="DP3605" s="25">
        <v>2289.6518729373402</v>
      </c>
      <c r="DQ3605" s="25">
        <v>2181.3979416185298</v>
      </c>
      <c r="DR3605" s="25">
        <v>2550.1558822899501</v>
      </c>
      <c r="DS3605" s="25">
        <v>4551.7190931386504</v>
      </c>
      <c r="DT3605" s="25"/>
      <c r="DU3605" s="25">
        <v>7348.9568337230003</v>
      </c>
      <c r="DV3605" s="25">
        <v>5724.7543990918202</v>
      </c>
      <c r="DW3605" s="25"/>
      <c r="DX3605" s="25">
        <v>4026.8011132383099</v>
      </c>
      <c r="DY3605" s="25">
        <v>4518.5026261851399</v>
      </c>
      <c r="DZ3605" s="25">
        <v>4207.3070484288401</v>
      </c>
      <c r="EA3605" s="25">
        <v>2399.67465148478</v>
      </c>
      <c r="EB3605" s="25">
        <v>4528.0120194374103</v>
      </c>
      <c r="EC3605" s="25">
        <v>2686.7232493623501</v>
      </c>
      <c r="ED3605" s="25">
        <v>3669.4623959359101</v>
      </c>
      <c r="EE3605" s="25"/>
    </row>
    <row r="3606" spans="110:135" x14ac:dyDescent="0.2">
      <c r="DF3606" s="24" t="s">
        <v>6974</v>
      </c>
      <c r="DG3606" s="24" t="s">
        <v>212</v>
      </c>
      <c r="DH3606" s="25">
        <v>4099.1731880776597</v>
      </c>
      <c r="DI3606" s="25">
        <v>4028.2688255908001</v>
      </c>
      <c r="DJ3606" s="25">
        <v>29.8091625545478</v>
      </c>
      <c r="DK3606" s="25"/>
      <c r="DL3606" s="25">
        <v>4850</v>
      </c>
      <c r="DM3606" s="25">
        <v>2721.4608870000002</v>
      </c>
      <c r="DN3606" s="25"/>
      <c r="DO3606" s="25"/>
      <c r="DP3606" s="25">
        <v>4295.8584509767297</v>
      </c>
      <c r="DQ3606" s="25">
        <v>6764.4999704226002</v>
      </c>
      <c r="DR3606" s="25">
        <v>6183.5321103400502</v>
      </c>
      <c r="DS3606" s="25">
        <v>4606.5062149215701</v>
      </c>
      <c r="DT3606" s="25">
        <v>4491.7065403864299</v>
      </c>
      <c r="DU3606" s="25">
        <v>2961.87554712872</v>
      </c>
      <c r="DV3606" s="25">
        <v>3567.49682067597</v>
      </c>
      <c r="DW3606" s="25">
        <v>3713.9694275296201</v>
      </c>
      <c r="DX3606" s="25">
        <v>4640.0002120296804</v>
      </c>
      <c r="DY3606" s="25">
        <v>2547.3244048922302</v>
      </c>
      <c r="DZ3606" s="25">
        <v>3623.6839131401298</v>
      </c>
      <c r="EA3606" s="25"/>
      <c r="EB3606" s="25"/>
      <c r="EC3606" s="25">
        <v>4518.1773095938597</v>
      </c>
      <c r="ED3606" s="25">
        <v>3760.6792002048701</v>
      </c>
      <c r="EE3606" s="25">
        <v>2340</v>
      </c>
    </row>
    <row r="3607" spans="110:135" x14ac:dyDescent="0.2">
      <c r="DF3607" s="24" t="s">
        <v>7191</v>
      </c>
      <c r="DG3607" s="24" t="s">
        <v>212</v>
      </c>
      <c r="DH3607" s="25">
        <v>4676.1717428167503</v>
      </c>
      <c r="DI3607" s="25">
        <v>4031.2795564869798</v>
      </c>
      <c r="DJ3607" s="25">
        <v>66.485927156599899</v>
      </c>
      <c r="DK3607" s="25"/>
      <c r="DL3607" s="25">
        <v>11265</v>
      </c>
      <c r="DM3607" s="25">
        <v>802.80653400000006</v>
      </c>
      <c r="DN3607" s="25">
        <v>1749.0622410000001</v>
      </c>
      <c r="DO3607" s="25"/>
      <c r="DP3607" s="25">
        <v>3009.348316003</v>
      </c>
      <c r="DQ3607" s="25">
        <v>6140.8210480111202</v>
      </c>
      <c r="DR3607" s="25">
        <v>4430.5862536160603</v>
      </c>
      <c r="DS3607" s="25">
        <v>4836.5292097470001</v>
      </c>
      <c r="DT3607" s="25">
        <v>13289.053388504601</v>
      </c>
      <c r="DU3607" s="25">
        <v>3598.5441379908898</v>
      </c>
      <c r="DV3607" s="25">
        <v>4923.7672205380204</v>
      </c>
      <c r="DW3607" s="25">
        <v>3789.67254406447</v>
      </c>
      <c r="DX3607" s="25">
        <v>3620.1268663778701</v>
      </c>
      <c r="DY3607" s="25">
        <v>6289.9189448464504</v>
      </c>
      <c r="DZ3607" s="25">
        <v>4031.2795564869798</v>
      </c>
      <c r="EA3607" s="25">
        <v>1579.1983430831699</v>
      </c>
      <c r="EB3607" s="25">
        <v>5969.2970084598701</v>
      </c>
      <c r="EC3607" s="25">
        <v>3775.3790119380501</v>
      </c>
      <c r="ED3607" s="25">
        <v>4116.8724888507204</v>
      </c>
      <c r="EE3607" s="25">
        <v>1630</v>
      </c>
    </row>
    <row r="3608" spans="110:135" x14ac:dyDescent="0.2">
      <c r="DF3608" s="24" t="s">
        <v>6782</v>
      </c>
      <c r="DG3608" s="24" t="s">
        <v>212</v>
      </c>
      <c r="DH3608" s="25">
        <v>3727.9935459685498</v>
      </c>
      <c r="DI3608" s="25">
        <v>4036.6795047003998</v>
      </c>
      <c r="DJ3608" s="25">
        <v>32.943945798356999</v>
      </c>
      <c r="DK3608" s="25"/>
      <c r="DL3608" s="25">
        <v>3581</v>
      </c>
      <c r="DM3608" s="25">
        <v>571.29785660000005</v>
      </c>
      <c r="DN3608" s="25"/>
      <c r="DO3608" s="25"/>
      <c r="DP3608" s="25">
        <v>3655.6284623219199</v>
      </c>
      <c r="DQ3608" s="25"/>
      <c r="DR3608" s="25">
        <v>4460.6271929381701</v>
      </c>
      <c r="DS3608" s="25">
        <v>2982.5657199315701</v>
      </c>
      <c r="DT3608" s="25">
        <v>4393.0322973619704</v>
      </c>
      <c r="DU3608" s="25">
        <v>2671.9556107200201</v>
      </c>
      <c r="DV3608" s="25">
        <v>4604.2634167063197</v>
      </c>
      <c r="DW3608" s="25">
        <v>4036.6795047003998</v>
      </c>
      <c r="DX3608" s="25"/>
      <c r="DY3608" s="25">
        <v>4161.5138833093597</v>
      </c>
      <c r="DZ3608" s="25">
        <v>3258.6682828975199</v>
      </c>
      <c r="EA3608" s="25"/>
      <c r="EB3608" s="25">
        <v>5103.8239680099496</v>
      </c>
      <c r="EC3608" s="25">
        <v>5043.7551135179701</v>
      </c>
      <c r="ED3608" s="25">
        <v>5035.0918805131096</v>
      </c>
      <c r="EE3608" s="25">
        <v>2360</v>
      </c>
    </row>
    <row r="3609" spans="110:135" x14ac:dyDescent="0.2">
      <c r="DF3609" s="24" t="s">
        <v>7696</v>
      </c>
      <c r="DG3609" s="24" t="s">
        <v>212</v>
      </c>
      <c r="DH3609" s="25">
        <v>4926.0984292623098</v>
      </c>
      <c r="DI3609" s="25">
        <v>4040.8664750327798</v>
      </c>
      <c r="DJ3609" s="25">
        <v>54.5369997062772</v>
      </c>
      <c r="DK3609" s="25"/>
      <c r="DL3609" s="25">
        <v>12899</v>
      </c>
      <c r="DM3609" s="25">
        <v>5614.7158049999998</v>
      </c>
      <c r="DN3609" s="25"/>
      <c r="DO3609" s="25">
        <v>1979.6962120000001</v>
      </c>
      <c r="DP3609" s="25">
        <v>5854.4151044139298</v>
      </c>
      <c r="DQ3609" s="25">
        <v>5451.9239321897303</v>
      </c>
      <c r="DR3609" s="25">
        <v>7058.9663521717002</v>
      </c>
      <c r="DS3609" s="25">
        <v>6941.5122312038202</v>
      </c>
      <c r="DT3609" s="25"/>
      <c r="DU3609" s="25">
        <v>3943.2425391932302</v>
      </c>
      <c r="DV3609" s="25">
        <v>3479.0050731237402</v>
      </c>
      <c r="DW3609" s="25">
        <v>3980.2255256083399</v>
      </c>
      <c r="DX3609" s="25"/>
      <c r="DY3609" s="25">
        <v>4161.5138833093597</v>
      </c>
      <c r="DZ3609" s="25">
        <v>2658.38281111475</v>
      </c>
      <c r="EA3609" s="25"/>
      <c r="EB3609" s="25">
        <v>4040.8664750327798</v>
      </c>
      <c r="EC3609" s="25"/>
      <c r="ED3609" s="25">
        <v>2988.0104945732701</v>
      </c>
      <c r="EE3609" s="25">
        <v>2840</v>
      </c>
    </row>
    <row r="3610" spans="110:135" x14ac:dyDescent="0.2">
      <c r="DF3610" s="24" t="s">
        <v>6907</v>
      </c>
      <c r="DG3610" s="24" t="s">
        <v>212</v>
      </c>
      <c r="DH3610" s="25">
        <v>4061.1998769647298</v>
      </c>
      <c r="DI3610" s="25">
        <v>4041.1974233113601</v>
      </c>
      <c r="DJ3610" s="25">
        <v>41.986822216025402</v>
      </c>
      <c r="DK3610" s="25"/>
      <c r="DL3610" s="25">
        <v>4087</v>
      </c>
      <c r="DM3610" s="25">
        <v>899.15172419999999</v>
      </c>
      <c r="DN3610" s="25"/>
      <c r="DO3610" s="25">
        <v>4732.5592340000003</v>
      </c>
      <c r="DP3610" s="25">
        <v>5426.7208330408603</v>
      </c>
      <c r="DQ3610" s="25">
        <v>874.18039534970001</v>
      </c>
      <c r="DR3610" s="25">
        <v>3890.8468060710602</v>
      </c>
      <c r="DS3610" s="25">
        <v>4335.2741189995604</v>
      </c>
      <c r="DT3610" s="25">
        <v>8354.4596328691605</v>
      </c>
      <c r="DU3610" s="25">
        <v>3468.7036478821801</v>
      </c>
      <c r="DV3610" s="25">
        <v>3847.40850450364</v>
      </c>
      <c r="DW3610" s="25">
        <v>3905.9039453892101</v>
      </c>
      <c r="DX3610" s="25">
        <v>3521.4578578677101</v>
      </c>
      <c r="DY3610" s="25">
        <v>4041.1974233113601</v>
      </c>
      <c r="DZ3610" s="25">
        <v>5079.4664442720796</v>
      </c>
      <c r="EA3610" s="25">
        <v>2416.4303922228501</v>
      </c>
      <c r="EB3610" s="25">
        <v>6197.8367853927002</v>
      </c>
      <c r="EC3610" s="25">
        <v>4315.1628616935304</v>
      </c>
      <c r="ED3610" s="25">
        <v>4929.0370552642398</v>
      </c>
      <c r="EE3610" s="25">
        <v>2840</v>
      </c>
    </row>
    <row r="3611" spans="110:135" x14ac:dyDescent="0.2">
      <c r="DF3611" s="24" t="s">
        <v>7242</v>
      </c>
      <c r="DG3611" s="24" t="s">
        <v>212</v>
      </c>
      <c r="DH3611" s="25">
        <v>4190.8473879467401</v>
      </c>
      <c r="DI3611" s="25">
        <v>4042.8979737613099</v>
      </c>
      <c r="DJ3611" s="25">
        <v>33.676835569672399</v>
      </c>
      <c r="DK3611" s="25"/>
      <c r="DL3611" s="25">
        <v>1981</v>
      </c>
      <c r="DM3611" s="25">
        <v>2096.4384180000002</v>
      </c>
      <c r="DN3611" s="25"/>
      <c r="DO3611" s="25"/>
      <c r="DP3611" s="25">
        <v>5532.90280043449</v>
      </c>
      <c r="DQ3611" s="25"/>
      <c r="DR3611" s="25">
        <v>5000.1544638047199</v>
      </c>
      <c r="DS3611" s="25">
        <v>5399.8919127090003</v>
      </c>
      <c r="DT3611" s="25"/>
      <c r="DU3611" s="25">
        <v>5098.7405625908996</v>
      </c>
      <c r="DV3611" s="25">
        <v>4957.8891064787103</v>
      </c>
      <c r="DW3611" s="25">
        <v>3666.8078465776698</v>
      </c>
      <c r="DX3611" s="25">
        <v>3905.7769460529198</v>
      </c>
      <c r="DY3611" s="25">
        <v>3965.7161388736199</v>
      </c>
      <c r="DZ3611" s="25">
        <v>6330.7076688855996</v>
      </c>
      <c r="EA3611" s="25">
        <v>1956.6151673412701</v>
      </c>
      <c r="EB3611" s="25">
        <v>6138.6918578135901</v>
      </c>
      <c r="EC3611" s="25">
        <v>4120.0798086490104</v>
      </c>
      <c r="ED3611" s="25">
        <v>3902.1455089364099</v>
      </c>
      <c r="EE3611" s="25">
        <v>3000</v>
      </c>
    </row>
    <row r="3612" spans="110:135" x14ac:dyDescent="0.2">
      <c r="DF3612" s="24" t="s">
        <v>7006</v>
      </c>
      <c r="DG3612" s="24" t="s">
        <v>212</v>
      </c>
      <c r="DH3612" s="25">
        <v>4173.4859299231102</v>
      </c>
      <c r="DI3612" s="25">
        <v>4044.24622367347</v>
      </c>
      <c r="DJ3612" s="25">
        <v>43.944112642743299</v>
      </c>
      <c r="DK3612" s="25"/>
      <c r="DL3612" s="25">
        <v>5582</v>
      </c>
      <c r="DM3612" s="25">
        <v>2620.7765899999999</v>
      </c>
      <c r="DN3612" s="25">
        <v>2146.142949</v>
      </c>
      <c r="DO3612" s="25">
        <v>8719.0603682000001</v>
      </c>
      <c r="DP3612" s="25">
        <v>3149.3341302183399</v>
      </c>
      <c r="DQ3612" s="25">
        <v>4713.4146914386101</v>
      </c>
      <c r="DR3612" s="25">
        <v>1777.60340704949</v>
      </c>
      <c r="DS3612" s="25">
        <v>4722.8161707764002</v>
      </c>
      <c r="DT3612" s="25"/>
      <c r="DU3612" s="25">
        <v>2027.9795415753599</v>
      </c>
      <c r="DV3612" s="25">
        <v>6855.4299781959899</v>
      </c>
      <c r="DW3612" s="25">
        <v>2532.96379720086</v>
      </c>
      <c r="DX3612" s="25">
        <v>4186.3469384105201</v>
      </c>
      <c r="DY3612" s="25">
        <v>3695.4518742958599</v>
      </c>
      <c r="DZ3612" s="25">
        <v>5407.0473217998597</v>
      </c>
      <c r="EA3612" s="25"/>
      <c r="EB3612" s="25">
        <v>5543.0310058627101</v>
      </c>
      <c r="EC3612" s="25">
        <v>2741.2024656556</v>
      </c>
      <c r="ED3612" s="25">
        <v>3902.1455089364099</v>
      </c>
      <c r="EE3612" s="25">
        <v>4800</v>
      </c>
    </row>
    <row r="3613" spans="110:135" x14ac:dyDescent="0.2">
      <c r="DF3613" s="24" t="s">
        <v>7884</v>
      </c>
      <c r="DG3613" s="24" t="s">
        <v>212</v>
      </c>
      <c r="DH3613" s="25">
        <v>4757.8983380527197</v>
      </c>
      <c r="DI3613" s="25">
        <v>4044.96368539998</v>
      </c>
      <c r="DJ3613" s="25">
        <v>63.641571748178499</v>
      </c>
      <c r="DK3613" s="25"/>
      <c r="DL3613" s="25"/>
      <c r="DM3613" s="25">
        <v>116.1386598</v>
      </c>
      <c r="DN3613" s="25"/>
      <c r="DO3613" s="25"/>
      <c r="DP3613" s="25"/>
      <c r="DQ3613" s="25"/>
      <c r="DR3613" s="25"/>
      <c r="DS3613" s="25"/>
      <c r="DT3613" s="25"/>
      <c r="DU3613" s="25"/>
      <c r="DV3613" s="25">
        <v>11055.3788503995</v>
      </c>
      <c r="DW3613" s="25">
        <v>7257.0074163219897</v>
      </c>
      <c r="DX3613" s="25"/>
      <c r="DY3613" s="25">
        <v>4107.5668349825701</v>
      </c>
      <c r="DZ3613" s="25">
        <v>5532.8261511267601</v>
      </c>
      <c r="EA3613" s="25"/>
      <c r="EB3613" s="25">
        <v>3861.8696773243501</v>
      </c>
      <c r="EC3613" s="25">
        <v>3435.3337671192899</v>
      </c>
      <c r="ED3613" s="25">
        <v>4044.96368539998</v>
      </c>
      <c r="EE3613" s="25">
        <v>3410</v>
      </c>
    </row>
    <row r="3614" spans="110:135" x14ac:dyDescent="0.2">
      <c r="DF3614" s="24" t="s">
        <v>6977</v>
      </c>
      <c r="DG3614" s="24" t="s">
        <v>212</v>
      </c>
      <c r="DH3614" s="25">
        <v>5406.1242397571996</v>
      </c>
      <c r="DI3614" s="25">
        <v>4044.96368539998</v>
      </c>
      <c r="DJ3614" s="25">
        <v>77.416587807594397</v>
      </c>
      <c r="DK3614" s="25"/>
      <c r="DL3614" s="25">
        <v>4240</v>
      </c>
      <c r="DM3614" s="25">
        <v>3050.9281089999999</v>
      </c>
      <c r="DN3614" s="25"/>
      <c r="DO3614" s="25">
        <v>16164.039749</v>
      </c>
      <c r="DP3614" s="25">
        <v>6543.40910428402</v>
      </c>
      <c r="DQ3614" s="25">
        <v>7565.0230760873101</v>
      </c>
      <c r="DR3614" s="25">
        <v>6510.4746957063799</v>
      </c>
      <c r="DS3614" s="25">
        <v>6098.7075176644003</v>
      </c>
      <c r="DT3614" s="25"/>
      <c r="DU3614" s="25">
        <v>12644.646028712001</v>
      </c>
      <c r="DV3614" s="25">
        <v>2647.89058734844</v>
      </c>
      <c r="DW3614" s="25">
        <v>2978.20320444445</v>
      </c>
      <c r="DX3614" s="25"/>
      <c r="DY3614" s="25">
        <v>3039.3929853781901</v>
      </c>
      <c r="DZ3614" s="25">
        <v>3109.3312818403901</v>
      </c>
      <c r="EA3614" s="25"/>
      <c r="EB3614" s="25"/>
      <c r="EC3614" s="25">
        <v>2058.8535714924601</v>
      </c>
      <c r="ED3614" s="25">
        <v>4044.96368539998</v>
      </c>
      <c r="EE3614" s="25">
        <v>396</v>
      </c>
    </row>
    <row r="3615" spans="110:135" x14ac:dyDescent="0.2">
      <c r="DF3615" s="24" t="s">
        <v>7246</v>
      </c>
      <c r="DG3615" s="24" t="s">
        <v>212</v>
      </c>
      <c r="DH3615" s="25">
        <v>4328.67058757016</v>
      </c>
      <c r="DI3615" s="25">
        <v>4049.51533442037</v>
      </c>
      <c r="DJ3615" s="25">
        <v>64.7316911350879</v>
      </c>
      <c r="DK3615" s="25"/>
      <c r="DL3615" s="25">
        <v>12887</v>
      </c>
      <c r="DM3615" s="25">
        <v>941.04390599999999</v>
      </c>
      <c r="DN3615" s="25"/>
      <c r="DO3615" s="25"/>
      <c r="DP3615" s="25">
        <v>3543.6837585970502</v>
      </c>
      <c r="DQ3615" s="25">
        <v>4301.1059821668596</v>
      </c>
      <c r="DR3615" s="25">
        <v>4540.5459929139897</v>
      </c>
      <c r="DS3615" s="25">
        <v>3930.0328355388701</v>
      </c>
      <c r="DT3615" s="25"/>
      <c r="DU3615" s="25">
        <v>1555.3419331653399</v>
      </c>
      <c r="DV3615" s="25">
        <v>4060.23704027546</v>
      </c>
      <c r="DW3615" s="25">
        <v>1888.0542887427</v>
      </c>
      <c r="DX3615" s="25">
        <v>4038.79362856527</v>
      </c>
      <c r="DY3615" s="25">
        <v>6526.4876706874702</v>
      </c>
      <c r="DZ3615" s="25">
        <v>4365.8530230463502</v>
      </c>
      <c r="EA3615" s="25"/>
      <c r="EB3615" s="25">
        <v>3825.9428767260802</v>
      </c>
      <c r="EC3615" s="25">
        <v>4459.3976553741404</v>
      </c>
      <c r="ED3615" s="25">
        <v>6775.2088093230404</v>
      </c>
      <c r="EE3615" s="25">
        <v>1620</v>
      </c>
    </row>
    <row r="3616" spans="110:135" x14ac:dyDescent="0.2">
      <c r="DF3616" s="24" t="s">
        <v>7280</v>
      </c>
      <c r="DG3616" s="24" t="s">
        <v>212</v>
      </c>
      <c r="DH3616" s="25">
        <v>5192.6461714864799</v>
      </c>
      <c r="DI3616" s="25">
        <v>4049.7890934096399</v>
      </c>
      <c r="DJ3616" s="25">
        <v>73.679398706076</v>
      </c>
      <c r="DK3616" s="25"/>
      <c r="DL3616" s="25">
        <v>4964</v>
      </c>
      <c r="DM3616" s="25">
        <v>1511.1632440000001</v>
      </c>
      <c r="DN3616" s="25"/>
      <c r="DO3616" s="25"/>
      <c r="DP3616" s="25">
        <v>5264.8351869683902</v>
      </c>
      <c r="DQ3616" s="25">
        <v>7729.0093672489502</v>
      </c>
      <c r="DR3616" s="25">
        <v>5874.2000375162797</v>
      </c>
      <c r="DS3616" s="25">
        <v>8666.6190226459403</v>
      </c>
      <c r="DT3616" s="25">
        <v>18160.3997689198</v>
      </c>
      <c r="DU3616" s="25">
        <v>2354.9534160483599</v>
      </c>
      <c r="DV3616" s="25">
        <v>4643.1339741028396</v>
      </c>
      <c r="DW3616" s="25">
        <v>3008.3792289118701</v>
      </c>
      <c r="DX3616" s="25">
        <v>3594.22063558744</v>
      </c>
      <c r="DY3616" s="25">
        <v>3515.2243357008201</v>
      </c>
      <c r="DZ3616" s="25">
        <v>4031.2795564869798</v>
      </c>
      <c r="EA3616" s="25"/>
      <c r="EB3616" s="25">
        <v>4049.7890934096399</v>
      </c>
      <c r="EC3616" s="25">
        <v>2120.38998429189</v>
      </c>
      <c r="ED3616" s="25">
        <v>5287.3880634309098</v>
      </c>
      <c r="EE3616" s="25">
        <v>3500</v>
      </c>
    </row>
    <row r="3617" spans="110:135" x14ac:dyDescent="0.2">
      <c r="DF3617" s="24" t="s">
        <v>140</v>
      </c>
      <c r="DG3617" s="24" t="s">
        <v>212</v>
      </c>
      <c r="DH3617" s="25">
        <v>3869.8683583793199</v>
      </c>
      <c r="DI3617" s="25">
        <v>4055.73921186813</v>
      </c>
      <c r="DJ3617" s="25">
        <v>52.672467951443998</v>
      </c>
      <c r="DK3617" s="25"/>
      <c r="DL3617" s="25">
        <v>3607</v>
      </c>
      <c r="DM3617" s="25">
        <v>465.7265476</v>
      </c>
      <c r="DN3617" s="25">
        <v>870.80927250000002</v>
      </c>
      <c r="DO3617" s="25">
        <v>1185.14671288</v>
      </c>
      <c r="DP3617" s="25">
        <v>5129.4768096380203</v>
      </c>
      <c r="DQ3617" s="25"/>
      <c r="DR3617" s="25">
        <v>3376.3469858353201</v>
      </c>
      <c r="DS3617" s="25">
        <v>6172.6670474511202</v>
      </c>
      <c r="DT3617" s="25">
        <v>1898.41520685977</v>
      </c>
      <c r="DU3617" s="25">
        <v>2194.3736711899901</v>
      </c>
      <c r="DV3617" s="25"/>
      <c r="DW3617" s="25">
        <v>5438.8324869633898</v>
      </c>
      <c r="DX3617" s="25">
        <v>4055.73921186813</v>
      </c>
      <c r="DY3617" s="25">
        <v>4870.2234064703998</v>
      </c>
      <c r="DZ3617" s="25">
        <v>3875.8315348628098</v>
      </c>
      <c r="EA3617" s="25"/>
      <c r="EB3617" s="25">
        <v>4912.8673764002097</v>
      </c>
      <c r="EC3617" s="25">
        <v>8093.5133978874401</v>
      </c>
      <c r="ED3617" s="25">
        <v>4290.7924240418397</v>
      </c>
      <c r="EE3617" s="25">
        <v>5350</v>
      </c>
    </row>
    <row r="3618" spans="110:135" x14ac:dyDescent="0.2">
      <c r="DF3618" s="24" t="s">
        <v>7708</v>
      </c>
      <c r="DG3618" s="24" t="s">
        <v>212</v>
      </c>
      <c r="DH3618" s="25">
        <v>4683.1237438723301</v>
      </c>
      <c r="DI3618" s="25">
        <v>4058.5112184459499</v>
      </c>
      <c r="DJ3618" s="25">
        <v>67.102962634067794</v>
      </c>
      <c r="DK3618" s="25">
        <v>15215</v>
      </c>
      <c r="DL3618" s="25">
        <v>7997</v>
      </c>
      <c r="DM3618" s="25">
        <v>1306.7072860000001</v>
      </c>
      <c r="DN3618" s="25"/>
      <c r="DO3618" s="25"/>
      <c r="DP3618" s="25">
        <v>6303.1828720753501</v>
      </c>
      <c r="DQ3618" s="25">
        <v>3629.26358656204</v>
      </c>
      <c r="DR3618" s="25">
        <v>2273.79202149198</v>
      </c>
      <c r="DS3618" s="25">
        <v>4317.1788663304096</v>
      </c>
      <c r="DT3618" s="25">
        <v>5142.9064347063304</v>
      </c>
      <c r="DU3618" s="25">
        <v>4440.7870257935501</v>
      </c>
      <c r="DV3618" s="25">
        <v>3125.4795763281199</v>
      </c>
      <c r="DW3618" s="25">
        <v>3069.9202293992698</v>
      </c>
      <c r="DX3618" s="25">
        <v>4257.55724949466</v>
      </c>
      <c r="DY3618" s="25">
        <v>3859.4651873972298</v>
      </c>
      <c r="DZ3618" s="25">
        <v>2584.2971582636001</v>
      </c>
      <c r="EA3618" s="25">
        <v>1828.9934136337399</v>
      </c>
      <c r="EB3618" s="25"/>
      <c r="EC3618" s="25">
        <v>6111.6846042878296</v>
      </c>
      <c r="ED3618" s="25">
        <v>5833.0118779378199</v>
      </c>
      <c r="EE3618" s="25">
        <v>3000</v>
      </c>
    </row>
    <row r="3619" spans="110:135" x14ac:dyDescent="0.2">
      <c r="DF3619" s="24" t="s">
        <v>7604</v>
      </c>
      <c r="DG3619" s="24" t="s">
        <v>212</v>
      </c>
      <c r="DH3619" s="25">
        <v>4969.2656286358497</v>
      </c>
      <c r="DI3619" s="25">
        <v>4062.4826363759698</v>
      </c>
      <c r="DJ3619" s="25">
        <v>74.031230980455604</v>
      </c>
      <c r="DK3619" s="25"/>
      <c r="DL3619" s="25">
        <v>10493</v>
      </c>
      <c r="DM3619" s="25">
        <v>2547.9510989999999</v>
      </c>
      <c r="DN3619" s="25"/>
      <c r="DO3619" s="25"/>
      <c r="DP3619" s="25">
        <v>7503.4056717153899</v>
      </c>
      <c r="DQ3619" s="25">
        <v>1680.5800378081101</v>
      </c>
      <c r="DR3619" s="25">
        <v>4194.9652727519397</v>
      </c>
      <c r="DS3619" s="25">
        <v>4898.34736970022</v>
      </c>
      <c r="DT3619" s="25">
        <v>11441.459137756799</v>
      </c>
      <c r="DU3619" s="25">
        <v>969.55620739752896</v>
      </c>
      <c r="DV3619" s="25"/>
      <c r="DW3619" s="25">
        <v>2033.3914902285501</v>
      </c>
      <c r="DX3619" s="25"/>
      <c r="DY3619" s="25"/>
      <c r="DZ3619" s="25"/>
      <c r="EA3619" s="25"/>
      <c r="EB3619" s="25"/>
      <c r="EC3619" s="25"/>
      <c r="ED3619" s="25"/>
      <c r="EE3619" s="25">
        <v>3930</v>
      </c>
    </row>
    <row r="3620" spans="110:135" x14ac:dyDescent="0.2">
      <c r="DF3620" s="24" t="s">
        <v>136</v>
      </c>
      <c r="DG3620" s="24" t="s">
        <v>212</v>
      </c>
      <c r="DH3620" s="25">
        <v>4605.7193405067901</v>
      </c>
      <c r="DI3620" s="25">
        <v>4062.92403008375</v>
      </c>
      <c r="DJ3620" s="25">
        <v>74.6313485883243</v>
      </c>
      <c r="DK3620" s="25"/>
      <c r="DL3620" s="25">
        <v>1605</v>
      </c>
      <c r="DM3620" s="25">
        <v>829.53474400000005</v>
      </c>
      <c r="DN3620" s="25">
        <v>9704.6402999999991</v>
      </c>
      <c r="DO3620" s="25"/>
      <c r="DP3620" s="25"/>
      <c r="DQ3620" s="25">
        <v>5142.4020235758899</v>
      </c>
      <c r="DR3620" s="25">
        <v>1282.1478585463999</v>
      </c>
      <c r="DS3620" s="25">
        <v>8338.5837613404401</v>
      </c>
      <c r="DT3620" s="25"/>
      <c r="DU3620" s="25">
        <v>2983.4460365916002</v>
      </c>
      <c r="DV3620" s="25"/>
      <c r="DW3620" s="25"/>
      <c r="DX3620" s="25"/>
      <c r="DY3620" s="25"/>
      <c r="DZ3620" s="25"/>
      <c r="EA3620" s="25"/>
      <c r="EB3620" s="25"/>
      <c r="EC3620" s="25"/>
      <c r="ED3620" s="25"/>
      <c r="EE3620" s="25">
        <v>6960</v>
      </c>
    </row>
    <row r="3621" spans="110:135" x14ac:dyDescent="0.2">
      <c r="DF3621" s="24" t="s">
        <v>7380</v>
      </c>
      <c r="DG3621" s="24" t="s">
        <v>212</v>
      </c>
      <c r="DH3621" s="25">
        <v>4774.4994480285504</v>
      </c>
      <c r="DI3621" s="25">
        <v>4065.2604952849802</v>
      </c>
      <c r="DJ3621" s="25">
        <v>45.540592951960903</v>
      </c>
      <c r="DK3621" s="25"/>
      <c r="DL3621" s="25">
        <v>9235</v>
      </c>
      <c r="DM3621" s="25">
        <v>3435.3820930000002</v>
      </c>
      <c r="DN3621" s="25"/>
      <c r="DO3621" s="25">
        <v>3460.2402978</v>
      </c>
      <c r="DP3621" s="25">
        <v>1719.34190271337</v>
      </c>
      <c r="DQ3621" s="25">
        <v>9146.6152884309395</v>
      </c>
      <c r="DR3621" s="25">
        <v>3956.0787341694199</v>
      </c>
      <c r="DS3621" s="25">
        <v>7011.2858880547301</v>
      </c>
      <c r="DT3621" s="25"/>
      <c r="DU3621" s="25">
        <v>7090.3491317161597</v>
      </c>
      <c r="DV3621" s="25">
        <v>3700.2028910347999</v>
      </c>
      <c r="DW3621" s="25">
        <v>4417.6701683566498</v>
      </c>
      <c r="DX3621" s="25">
        <v>3890.79801703355</v>
      </c>
      <c r="DY3621" s="25">
        <v>4424.4495618649698</v>
      </c>
      <c r="DZ3621" s="25">
        <v>3526.3247386584699</v>
      </c>
      <c r="EA3621" s="25"/>
      <c r="EB3621" s="25">
        <v>4174.4422564005399</v>
      </c>
      <c r="EC3621" s="25"/>
      <c r="ED3621" s="25">
        <v>4363.8101992232496</v>
      </c>
      <c r="EE3621" s="25">
        <v>2840</v>
      </c>
    </row>
    <row r="3622" spans="110:135" x14ac:dyDescent="0.2">
      <c r="DF3622" s="24" t="s">
        <v>6838</v>
      </c>
      <c r="DG3622" s="24" t="s">
        <v>212</v>
      </c>
      <c r="DH3622" s="25">
        <v>4980.5230943947099</v>
      </c>
      <c r="DI3622" s="25">
        <v>4066.9051135741302</v>
      </c>
      <c r="DJ3622" s="25">
        <v>77.128290893948403</v>
      </c>
      <c r="DK3622" s="25"/>
      <c r="DL3622" s="25">
        <v>10879</v>
      </c>
      <c r="DM3622" s="25">
        <v>1467.204309</v>
      </c>
      <c r="DN3622" s="25"/>
      <c r="DO3622" s="25"/>
      <c r="DP3622" s="25">
        <v>5189.3614424130801</v>
      </c>
      <c r="DQ3622" s="25">
        <v>6261.8624252362297</v>
      </c>
      <c r="DR3622" s="25">
        <v>2821.7046333152498</v>
      </c>
      <c r="DS3622" s="25">
        <v>5508.9319430798596</v>
      </c>
      <c r="DT3622" s="25">
        <v>15302.5560799499</v>
      </c>
      <c r="DU3622" s="25">
        <v>4144.5955677799302</v>
      </c>
      <c r="DV3622" s="25">
        <v>3989.2146593683301</v>
      </c>
      <c r="DW3622" s="25">
        <v>2761.73574407774</v>
      </c>
      <c r="DX3622" s="25">
        <v>4562.61698272592</v>
      </c>
      <c r="DY3622" s="25"/>
      <c r="DZ3622" s="25">
        <v>2699.7080703634902</v>
      </c>
      <c r="EA3622" s="25"/>
      <c r="EB3622" s="25"/>
      <c r="EC3622" s="25"/>
      <c r="ED3622" s="25">
        <v>3208.8314642161799</v>
      </c>
      <c r="EE3622" s="25">
        <v>930</v>
      </c>
    </row>
    <row r="3623" spans="110:135" x14ac:dyDescent="0.2">
      <c r="DF3623" s="24" t="s">
        <v>7229</v>
      </c>
      <c r="DG3623" s="24" t="s">
        <v>212</v>
      </c>
      <c r="DH3623" s="25">
        <v>3952.31714574543</v>
      </c>
      <c r="DI3623" s="25">
        <v>4067.31702300077</v>
      </c>
      <c r="DJ3623" s="25">
        <v>42.289712524088799</v>
      </c>
      <c r="DK3623" s="25"/>
      <c r="DL3623" s="25">
        <v>4578</v>
      </c>
      <c r="DM3623" s="25">
        <v>1137.160433</v>
      </c>
      <c r="DN3623" s="25"/>
      <c r="DO3623" s="25"/>
      <c r="DP3623" s="25">
        <v>964.68101983685801</v>
      </c>
      <c r="DQ3623" s="25"/>
      <c r="DR3623" s="25"/>
      <c r="DS3623" s="25">
        <v>3964.8352202951201</v>
      </c>
      <c r="DT3623" s="25"/>
      <c r="DU3623" s="25">
        <v>5987.6808023289796</v>
      </c>
      <c r="DV3623" s="25">
        <v>4496.49687251262</v>
      </c>
      <c r="DW3623" s="25">
        <v>4515.5921288562304</v>
      </c>
      <c r="DX3623" s="25">
        <v>3902.14891226707</v>
      </c>
      <c r="DY3623" s="25">
        <v>4075.9248736406298</v>
      </c>
      <c r="DZ3623" s="25">
        <v>4371.1313831104599</v>
      </c>
      <c r="EA3623" s="25"/>
      <c r="EB3623" s="25">
        <v>4058.7091723609101</v>
      </c>
      <c r="EC3623" s="25">
        <v>2528.1044905740901</v>
      </c>
      <c r="ED3623" s="25">
        <v>3371.9747316530102</v>
      </c>
      <c r="EE3623" s="25">
        <v>7380</v>
      </c>
    </row>
    <row r="3624" spans="110:135" x14ac:dyDescent="0.2">
      <c r="DF3624" s="24" t="s">
        <v>7157</v>
      </c>
      <c r="DG3624" s="24" t="s">
        <v>212</v>
      </c>
      <c r="DH3624" s="25">
        <v>4640.0854874125198</v>
      </c>
      <c r="DI3624" s="25">
        <v>4073.1242233416401</v>
      </c>
      <c r="DJ3624" s="25">
        <v>71.525172794599001</v>
      </c>
      <c r="DK3624" s="25"/>
      <c r="DL3624" s="25">
        <v>3458</v>
      </c>
      <c r="DM3624" s="25">
        <v>2187.304729</v>
      </c>
      <c r="DN3624" s="25"/>
      <c r="DO3624" s="25"/>
      <c r="DP3624" s="25">
        <v>4001.7547729500402</v>
      </c>
      <c r="DQ3624" s="25">
        <v>3532.4414677044201</v>
      </c>
      <c r="DR3624" s="25">
        <v>7884.7782823671096</v>
      </c>
      <c r="DS3624" s="25">
        <v>4717.0422046378499</v>
      </c>
      <c r="DT3624" s="25">
        <v>1796.41281002149</v>
      </c>
      <c r="DU3624" s="25">
        <v>15589.2639845962</v>
      </c>
      <c r="DV3624" s="25">
        <v>4954.0526610780698</v>
      </c>
      <c r="DW3624" s="25">
        <v>5695.5780750682798</v>
      </c>
      <c r="DX3624" s="25">
        <v>3868.18827224606</v>
      </c>
      <c r="DY3624" s="25">
        <v>4218.8469241901703</v>
      </c>
      <c r="DZ3624" s="25">
        <v>4144.49367373324</v>
      </c>
      <c r="EA3624" s="25"/>
      <c r="EB3624" s="25">
        <v>4439.9647526949402</v>
      </c>
      <c r="EC3624" s="25">
        <v>2123.2451883123799</v>
      </c>
      <c r="ED3624" s="25"/>
      <c r="EE3624" s="25">
        <v>1630</v>
      </c>
    </row>
    <row r="3625" spans="110:135" x14ac:dyDescent="0.2">
      <c r="DF3625" s="24" t="s">
        <v>8386</v>
      </c>
      <c r="DG3625" s="24" t="s">
        <v>212</v>
      </c>
      <c r="DH3625" s="25">
        <v>6153.0541865166897</v>
      </c>
      <c r="DI3625" s="25">
        <v>4075.4032690809699</v>
      </c>
      <c r="DJ3625" s="25">
        <v>85.731226900155093</v>
      </c>
      <c r="DK3625" s="25"/>
      <c r="DL3625" s="25">
        <v>23530</v>
      </c>
      <c r="DM3625" s="25">
        <v>7483.6364299999996</v>
      </c>
      <c r="DN3625" s="25"/>
      <c r="DO3625" s="25"/>
      <c r="DP3625" s="25">
        <v>7480.9884904402898</v>
      </c>
      <c r="DQ3625" s="25">
        <v>8831.0699409471999</v>
      </c>
      <c r="DR3625" s="25">
        <v>10996.6338844779</v>
      </c>
      <c r="DS3625" s="25">
        <v>3790.6601045653501</v>
      </c>
      <c r="DT3625" s="25">
        <v>5024.8259305412403</v>
      </c>
      <c r="DU3625" s="25">
        <v>2352.9398342804002</v>
      </c>
      <c r="DV3625" s="25">
        <v>3508.0228325794001</v>
      </c>
      <c r="DW3625" s="25">
        <v>3304.12117809142</v>
      </c>
      <c r="DX3625" s="25">
        <v>3810.06141214529</v>
      </c>
      <c r="DY3625" s="25">
        <v>2650.5199716973202</v>
      </c>
      <c r="DZ3625" s="25">
        <v>3321.6299705466799</v>
      </c>
      <c r="EA3625" s="25"/>
      <c r="EB3625" s="25"/>
      <c r="EC3625" s="25">
        <v>4340.7451260166499</v>
      </c>
      <c r="ED3625" s="25">
        <v>5833.0118779378199</v>
      </c>
      <c r="EE3625" s="25">
        <v>2190</v>
      </c>
    </row>
    <row r="3626" spans="110:135" x14ac:dyDescent="0.2">
      <c r="DF3626" s="24" t="s">
        <v>7408</v>
      </c>
      <c r="DG3626" s="24" t="s">
        <v>212</v>
      </c>
      <c r="DH3626" s="25">
        <v>4625.3169864247002</v>
      </c>
      <c r="DI3626" s="25">
        <v>4076.3719926615499</v>
      </c>
      <c r="DJ3626" s="25">
        <v>47.676586547644597</v>
      </c>
      <c r="DK3626" s="25"/>
      <c r="DL3626" s="25">
        <v>2835</v>
      </c>
      <c r="DM3626" s="25">
        <v>1410.792727</v>
      </c>
      <c r="DN3626" s="25"/>
      <c r="DO3626" s="25">
        <v>2431.1298258000002</v>
      </c>
      <c r="DP3626" s="25">
        <v>5518.2033176550303</v>
      </c>
      <c r="DQ3626" s="25">
        <v>9389.3626431775101</v>
      </c>
      <c r="DR3626" s="25">
        <v>3974.1571061575701</v>
      </c>
      <c r="DS3626" s="25">
        <v>6663.8689646378898</v>
      </c>
      <c r="DT3626" s="25">
        <v>7630.00509170431</v>
      </c>
      <c r="DU3626" s="25">
        <v>2869.2925150133801</v>
      </c>
      <c r="DV3626" s="25">
        <v>4178.5868791655303</v>
      </c>
      <c r="DW3626" s="25">
        <v>3385.3336873027602</v>
      </c>
      <c r="DX3626" s="25">
        <v>5206.0185349388403</v>
      </c>
      <c r="DY3626" s="25">
        <v>3183.0652377182</v>
      </c>
      <c r="DZ3626" s="25">
        <v>3257.23993482069</v>
      </c>
      <c r="EA3626" s="25"/>
      <c r="EB3626" s="25">
        <v>4298.6162168052397</v>
      </c>
      <c r="EC3626" s="25">
        <v>3963.35747832172</v>
      </c>
      <c r="ED3626" s="25">
        <v>4261.6755954259497</v>
      </c>
      <c r="EE3626" s="25">
        <v>8800</v>
      </c>
    </row>
    <row r="3627" spans="110:135" x14ac:dyDescent="0.2">
      <c r="DF3627" s="24" t="s">
        <v>188</v>
      </c>
      <c r="DG3627" s="24" t="s">
        <v>212</v>
      </c>
      <c r="DH3627" s="25">
        <v>4005.95865606192</v>
      </c>
      <c r="DI3627" s="25">
        <v>4076.5417400354199</v>
      </c>
      <c r="DJ3627" s="25">
        <v>57.241104312805199</v>
      </c>
      <c r="DK3627" s="25"/>
      <c r="DL3627" s="25"/>
      <c r="DM3627" s="25">
        <v>43.166394760000003</v>
      </c>
      <c r="DN3627" s="25"/>
      <c r="DO3627" s="25"/>
      <c r="DP3627" s="25"/>
      <c r="DQ3627" s="25"/>
      <c r="DR3627" s="25"/>
      <c r="DS3627" s="25">
        <v>1439.27301344082</v>
      </c>
      <c r="DT3627" s="25"/>
      <c r="DU3627" s="25"/>
      <c r="DV3627" s="25">
        <v>3385.3736084233601</v>
      </c>
      <c r="DW3627" s="25">
        <v>5512.4368040051404</v>
      </c>
      <c r="DX3627" s="25">
        <v>3548.3810648386102</v>
      </c>
      <c r="DY3627" s="25">
        <v>5124.4363424908097</v>
      </c>
      <c r="DZ3627" s="25">
        <v>4924.8257457971704</v>
      </c>
      <c r="EA3627" s="25"/>
      <c r="EB3627" s="25">
        <v>4076.5417400354199</v>
      </c>
      <c r="EC3627" s="25">
        <v>7331.6094022457</v>
      </c>
      <c r="ED3627" s="25">
        <v>6989.50110064414</v>
      </c>
      <c r="EE3627" s="25">
        <v>1690</v>
      </c>
    </row>
    <row r="3628" spans="110:135" x14ac:dyDescent="0.2">
      <c r="DF3628" s="24" t="s">
        <v>7205</v>
      </c>
      <c r="DG3628" s="24" t="s">
        <v>212</v>
      </c>
      <c r="DH3628" s="25">
        <v>4747.1425378751701</v>
      </c>
      <c r="DI3628" s="25">
        <v>4079.0488039245602</v>
      </c>
      <c r="DJ3628" s="25">
        <v>89.311148809855794</v>
      </c>
      <c r="DK3628" s="25"/>
      <c r="DL3628" s="25">
        <v>2043</v>
      </c>
      <c r="DM3628" s="25">
        <v>1351.0241390000001</v>
      </c>
      <c r="DN3628" s="25"/>
      <c r="DO3628" s="25">
        <v>137.39047543000001</v>
      </c>
      <c r="DP3628" s="25">
        <v>5164.0982469292603</v>
      </c>
      <c r="DQ3628" s="25"/>
      <c r="DR3628" s="25"/>
      <c r="DS3628" s="25">
        <v>3377.4384847733199</v>
      </c>
      <c r="DT3628" s="25">
        <v>10082.1315982621</v>
      </c>
      <c r="DU3628" s="25">
        <v>18282.5109742204</v>
      </c>
      <c r="DV3628" s="25">
        <v>4382.6013938149399</v>
      </c>
      <c r="DW3628" s="25">
        <v>1256.95167877535</v>
      </c>
      <c r="DX3628" s="25">
        <v>3727.8643495709998</v>
      </c>
      <c r="DY3628" s="25">
        <v>4963.4620989447103</v>
      </c>
      <c r="DZ3628" s="25">
        <v>4526.9909720573996</v>
      </c>
      <c r="EA3628" s="25"/>
      <c r="EB3628" s="25">
        <v>3564.13476966906</v>
      </c>
      <c r="EC3628" s="25">
        <v>4936.5838167061102</v>
      </c>
      <c r="ED3628" s="25">
        <v>4218.0976078491203</v>
      </c>
      <c r="EE3628" s="25">
        <v>3940</v>
      </c>
    </row>
    <row r="3629" spans="110:135" x14ac:dyDescent="0.2">
      <c r="DF3629" s="24" t="s">
        <v>6859</v>
      </c>
      <c r="DG3629" s="24" t="s">
        <v>212</v>
      </c>
      <c r="DH3629" s="25">
        <v>4027.4893407446698</v>
      </c>
      <c r="DI3629" s="25">
        <v>4079.2116523885802</v>
      </c>
      <c r="DJ3629" s="25">
        <v>43.588273530612298</v>
      </c>
      <c r="DK3629" s="25"/>
      <c r="DL3629" s="25">
        <v>3586</v>
      </c>
      <c r="DM3629" s="25">
        <v>521.43122579999999</v>
      </c>
      <c r="DN3629" s="25"/>
      <c r="DO3629" s="25"/>
      <c r="DP3629" s="25">
        <v>4441.1251757480104</v>
      </c>
      <c r="DQ3629" s="25">
        <v>7808.8683444373601</v>
      </c>
      <c r="DR3629" s="25">
        <v>3885.58226881576</v>
      </c>
      <c r="DS3629" s="25">
        <v>4190.3064249952404</v>
      </c>
      <c r="DT3629" s="25"/>
      <c r="DU3629" s="25">
        <v>1794.5955648875199</v>
      </c>
      <c r="DV3629" s="25">
        <v>4079.2116523885802</v>
      </c>
      <c r="DW3629" s="25">
        <v>5938.50282656525</v>
      </c>
      <c r="DX3629" s="25">
        <v>4156.1144575565404</v>
      </c>
      <c r="DY3629" s="25">
        <v>2958.12885664948</v>
      </c>
      <c r="DZ3629" s="25">
        <v>4420.9567140429999</v>
      </c>
      <c r="EA3629" s="25"/>
      <c r="EB3629" s="25">
        <v>6214.7219190583901</v>
      </c>
      <c r="EC3629" s="25">
        <v>3382.2879151327602</v>
      </c>
      <c r="ED3629" s="25">
        <v>3034.5067650921601</v>
      </c>
      <c r="EE3629" s="25"/>
    </row>
    <row r="3630" spans="110:135" x14ac:dyDescent="0.2">
      <c r="DF3630" s="24" t="s">
        <v>7319</v>
      </c>
      <c r="DG3630" s="24" t="s">
        <v>212</v>
      </c>
      <c r="DH3630" s="25">
        <v>4713.9463404511798</v>
      </c>
      <c r="DI3630" s="25">
        <v>4079.3891865591499</v>
      </c>
      <c r="DJ3630" s="25">
        <v>43.334785042971497</v>
      </c>
      <c r="DK3630" s="25"/>
      <c r="DL3630" s="25">
        <v>2932</v>
      </c>
      <c r="DM3630" s="25">
        <v>2121.5764129999998</v>
      </c>
      <c r="DN3630" s="25"/>
      <c r="DO3630" s="25"/>
      <c r="DP3630" s="25">
        <v>7561.2983505979601</v>
      </c>
      <c r="DQ3630" s="25">
        <v>7968.0308685208502</v>
      </c>
      <c r="DR3630" s="25">
        <v>7365.0465827153103</v>
      </c>
      <c r="DS3630" s="25">
        <v>4866.2286476653999</v>
      </c>
      <c r="DT3630" s="25">
        <v>7897.0652319005403</v>
      </c>
      <c r="DU3630" s="25">
        <v>2955.81950661359</v>
      </c>
      <c r="DV3630" s="25">
        <v>3618.02656430448</v>
      </c>
      <c r="DW3630" s="25">
        <v>4079.3891865591499</v>
      </c>
      <c r="DX3630" s="25"/>
      <c r="DY3630" s="25"/>
      <c r="DZ3630" s="25">
        <v>3268.6699651722201</v>
      </c>
      <c r="EA3630" s="25"/>
      <c r="EB3630" s="25">
        <v>4501.6212576510497</v>
      </c>
      <c r="EC3630" s="25">
        <v>3022.93952817934</v>
      </c>
      <c r="ED3630" s="25">
        <v>3141.4830038878299</v>
      </c>
      <c r="EE3630" s="25">
        <v>5410</v>
      </c>
    </row>
    <row r="3631" spans="110:135" x14ac:dyDescent="0.2">
      <c r="DF3631" s="24" t="s">
        <v>7236</v>
      </c>
      <c r="DG3631" s="24" t="s">
        <v>212</v>
      </c>
      <c r="DH3631" s="25">
        <v>4299.3369912725502</v>
      </c>
      <c r="DI3631" s="25">
        <v>4081.65553690252</v>
      </c>
      <c r="DJ3631" s="25">
        <v>56.746911983250399</v>
      </c>
      <c r="DK3631" s="25"/>
      <c r="DL3631" s="25">
        <v>3511</v>
      </c>
      <c r="DM3631" s="25">
        <v>2768.2142990000002</v>
      </c>
      <c r="DN3631" s="25"/>
      <c r="DO3631" s="25">
        <v>827.93232587</v>
      </c>
      <c r="DP3631" s="25">
        <v>3694.1435157506098</v>
      </c>
      <c r="DQ3631" s="25">
        <v>8940.5927637339191</v>
      </c>
      <c r="DR3631" s="25">
        <v>2428.3298374994502</v>
      </c>
      <c r="DS3631" s="25">
        <v>10549.9618906131</v>
      </c>
      <c r="DT3631" s="25">
        <v>5469.8010133865901</v>
      </c>
      <c r="DU3631" s="25">
        <v>4081.65553690252</v>
      </c>
      <c r="DV3631" s="25">
        <v>4209.0938101889997</v>
      </c>
      <c r="DW3631" s="25">
        <v>1144.2879740943399</v>
      </c>
      <c r="DX3631" s="25">
        <v>4406.5622006519498</v>
      </c>
      <c r="DY3631" s="25"/>
      <c r="DZ3631" s="25">
        <v>4847.8396805931297</v>
      </c>
      <c r="EA3631" s="25"/>
      <c r="EB3631" s="25">
        <v>4227.7173056807396</v>
      </c>
      <c r="EC3631" s="25">
        <v>2710.3548057521898</v>
      </c>
      <c r="ED3631" s="25">
        <v>3831.2418919158799</v>
      </c>
      <c r="EE3631" s="25">
        <v>5440</v>
      </c>
    </row>
    <row r="3632" spans="110:135" x14ac:dyDescent="0.2">
      <c r="DF3632" s="24" t="s">
        <v>7866</v>
      </c>
      <c r="DG3632" s="24" t="s">
        <v>212</v>
      </c>
      <c r="DH3632" s="25">
        <v>4925.66149071994</v>
      </c>
      <c r="DI3632" s="25">
        <v>4088.5734948794602</v>
      </c>
      <c r="DJ3632" s="25">
        <v>49.304649472582199</v>
      </c>
      <c r="DK3632" s="25"/>
      <c r="DL3632" s="25">
        <v>9541</v>
      </c>
      <c r="DM3632" s="25">
        <v>1807.9376649999999</v>
      </c>
      <c r="DN3632" s="25"/>
      <c r="DO3632" s="25">
        <v>3337.5661644000002</v>
      </c>
      <c r="DP3632" s="25">
        <v>6359.62651716861</v>
      </c>
      <c r="DQ3632" s="25">
        <v>6861.8250810519503</v>
      </c>
      <c r="DR3632" s="25">
        <v>10685.778262571899</v>
      </c>
      <c r="DS3632" s="25">
        <v>7484.5031762829603</v>
      </c>
      <c r="DT3632" s="25">
        <v>4124.6319716274602</v>
      </c>
      <c r="DU3632" s="25">
        <v>3256.2384430870902</v>
      </c>
      <c r="DV3632" s="25">
        <v>4439.1019900654701</v>
      </c>
      <c r="DW3632" s="25">
        <v>3043.6597567593399</v>
      </c>
      <c r="DX3632" s="25"/>
      <c r="DY3632" s="25">
        <v>4088.5734948794602</v>
      </c>
      <c r="DZ3632" s="25">
        <v>3855.1911321779098</v>
      </c>
      <c r="EA3632" s="25"/>
      <c r="EB3632" s="25">
        <v>3672.7606631568201</v>
      </c>
      <c r="EC3632" s="25">
        <v>3278.9878513206399</v>
      </c>
      <c r="ED3632" s="25">
        <v>3788.86317268936</v>
      </c>
      <c r="EE3632" s="25">
        <v>4110</v>
      </c>
    </row>
    <row r="3633" spans="110:135" x14ac:dyDescent="0.2">
      <c r="DF3633" s="24" t="s">
        <v>6332</v>
      </c>
      <c r="DG3633" s="24" t="s">
        <v>274</v>
      </c>
      <c r="DH3633" s="25">
        <v>5424.2951989099402</v>
      </c>
      <c r="DI3633" s="25">
        <v>4088.6406892744499</v>
      </c>
      <c r="DJ3633" s="25">
        <v>93.252600422453</v>
      </c>
      <c r="DK3633" s="25">
        <v>862</v>
      </c>
      <c r="DL3633" s="25">
        <v>4157</v>
      </c>
      <c r="DM3633" s="25">
        <v>3444.714375</v>
      </c>
      <c r="DN3633" s="25"/>
      <c r="DO3633" s="25">
        <v>4378.6424981</v>
      </c>
      <c r="DP3633" s="25">
        <v>5521.0618822699198</v>
      </c>
      <c r="DQ3633" s="25">
        <v>5805.3843666884104</v>
      </c>
      <c r="DR3633" s="25">
        <v>4020.2813785488902</v>
      </c>
      <c r="DS3633" s="25">
        <v>2669.9632917874801</v>
      </c>
      <c r="DT3633" s="25">
        <v>8705.44248298823</v>
      </c>
      <c r="DU3633" s="25">
        <v>20121.316258930001</v>
      </c>
      <c r="DV3633" s="25"/>
      <c r="DW3633" s="25">
        <v>1535.7358526063599</v>
      </c>
      <c r="DX3633" s="25"/>
      <c r="DY3633" s="25"/>
      <c r="DZ3633" s="25"/>
      <c r="EA3633" s="25"/>
      <c r="EB3633" s="25"/>
      <c r="EC3633" s="25"/>
      <c r="ED3633" s="25"/>
      <c r="EE3633" s="25">
        <v>3870</v>
      </c>
    </row>
    <row r="3634" spans="110:135" x14ac:dyDescent="0.2">
      <c r="DF3634" s="24" t="s">
        <v>7167</v>
      </c>
      <c r="DG3634" s="24" t="s">
        <v>212</v>
      </c>
      <c r="DH3634" s="25">
        <v>4301.0869989282101</v>
      </c>
      <c r="DI3634" s="25">
        <v>4088.94339729795</v>
      </c>
      <c r="DJ3634" s="25">
        <v>39.844275737476202</v>
      </c>
      <c r="DK3634" s="25"/>
      <c r="DL3634" s="25">
        <v>7577</v>
      </c>
      <c r="DM3634" s="25">
        <v>2410.8822879999998</v>
      </c>
      <c r="DN3634" s="25"/>
      <c r="DO3634" s="25">
        <v>7014.4900813000004</v>
      </c>
      <c r="DP3634" s="25">
        <v>3973.7262138429501</v>
      </c>
      <c r="DQ3634" s="25">
        <v>5518.82378910855</v>
      </c>
      <c r="DR3634" s="25">
        <v>3287.6505329086399</v>
      </c>
      <c r="DS3634" s="25">
        <v>6664.7844473450396</v>
      </c>
      <c r="DT3634" s="25"/>
      <c r="DU3634" s="25">
        <v>2006.53662082511</v>
      </c>
      <c r="DV3634" s="25">
        <v>2391.6521815800502</v>
      </c>
      <c r="DW3634" s="25">
        <v>5571.4595043695299</v>
      </c>
      <c r="DX3634" s="25">
        <v>4088.94339729795</v>
      </c>
      <c r="DY3634" s="25">
        <v>5033.7125459316403</v>
      </c>
      <c r="DZ3634" s="25">
        <v>3903.8760967272201</v>
      </c>
      <c r="EA3634" s="25"/>
      <c r="EB3634" s="25">
        <v>4156.6644209342903</v>
      </c>
      <c r="EC3634" s="25">
        <v>4132.0804680010897</v>
      </c>
      <c r="ED3634" s="25">
        <v>3256.1963936075499</v>
      </c>
      <c r="EE3634" s="25">
        <v>2130</v>
      </c>
    </row>
    <row r="3635" spans="110:135" x14ac:dyDescent="0.2">
      <c r="DF3635" s="24" t="s">
        <v>8084</v>
      </c>
      <c r="DG3635" s="24" t="s">
        <v>212</v>
      </c>
      <c r="DH3635" s="25">
        <v>7476.6358597400604</v>
      </c>
      <c r="DI3635" s="25">
        <v>4091.0250950114701</v>
      </c>
      <c r="DJ3635" s="25">
        <v>98.177894338756502</v>
      </c>
      <c r="DK3635" s="25"/>
      <c r="DL3635" s="25">
        <v>23151</v>
      </c>
      <c r="DM3635" s="25">
        <v>9031.1839909999999</v>
      </c>
      <c r="DN3635" s="25"/>
      <c r="DO3635" s="25">
        <v>1715.3451081000001</v>
      </c>
      <c r="DP3635" s="25">
        <v>7524.5522101451998</v>
      </c>
      <c r="DQ3635" s="25">
        <v>949.24780372684995</v>
      </c>
      <c r="DR3635" s="25">
        <v>4091.0250950114701</v>
      </c>
      <c r="DS3635" s="25">
        <v>2375.2859377455102</v>
      </c>
      <c r="DT3635" s="25">
        <v>13163.571755970701</v>
      </c>
      <c r="DU3635" s="25">
        <v>16496.464858102801</v>
      </c>
      <c r="DV3635" s="25"/>
      <c r="DW3635" s="25">
        <v>1195.31769733807</v>
      </c>
      <c r="DX3635" s="25"/>
      <c r="DY3635" s="25"/>
      <c r="DZ3635" s="25"/>
      <c r="EA3635" s="25"/>
      <c r="EB3635" s="25"/>
      <c r="EC3635" s="25"/>
      <c r="ED3635" s="25"/>
      <c r="EE3635" s="25">
        <v>2550</v>
      </c>
    </row>
    <row r="3636" spans="110:135" x14ac:dyDescent="0.2">
      <c r="DF3636" s="24" t="s">
        <v>7215</v>
      </c>
      <c r="DG3636" s="24" t="s">
        <v>212</v>
      </c>
      <c r="DH3636" s="25">
        <v>4123.7821078917896</v>
      </c>
      <c r="DI3636" s="25">
        <v>4094.2469921412799</v>
      </c>
      <c r="DJ3636" s="25">
        <v>39.9782513455445</v>
      </c>
      <c r="DK3636" s="25"/>
      <c r="DL3636" s="25">
        <v>4707</v>
      </c>
      <c r="DM3636" s="25">
        <v>411.48997809999997</v>
      </c>
      <c r="DN3636" s="25">
        <v>5418.6493639999999</v>
      </c>
      <c r="DO3636" s="25"/>
      <c r="DP3636" s="25">
        <v>5140.3512613194498</v>
      </c>
      <c r="DQ3636" s="25">
        <v>2457.9093317830798</v>
      </c>
      <c r="DR3636" s="25">
        <v>4118.4939842825497</v>
      </c>
      <c r="DS3636" s="25">
        <v>4000.5565130136602</v>
      </c>
      <c r="DT3636" s="25">
        <v>3423.9420545568801</v>
      </c>
      <c r="DU3636" s="25">
        <v>1725.6955183811399</v>
      </c>
      <c r="DV3636" s="25">
        <v>6043.4411288329602</v>
      </c>
      <c r="DW3636" s="25">
        <v>3723.4159052843902</v>
      </c>
      <c r="DX3636" s="25">
        <v>3646.70546381345</v>
      </c>
      <c r="DY3636" s="25">
        <v>4586.9520270491003</v>
      </c>
      <c r="DZ3636" s="25">
        <v>6802.3322045119603</v>
      </c>
      <c r="EA3636" s="25"/>
      <c r="EB3636" s="25">
        <v>6332.7530559276902</v>
      </c>
      <c r="EC3636" s="25">
        <v>2430.7755726791202</v>
      </c>
      <c r="ED3636" s="25">
        <v>5187.6145785168501</v>
      </c>
      <c r="EE3636" s="25">
        <v>4070</v>
      </c>
    </row>
    <row r="3637" spans="110:135" x14ac:dyDescent="0.2">
      <c r="DF3637" s="24" t="s">
        <v>7171</v>
      </c>
      <c r="DG3637" s="24" t="s">
        <v>212</v>
      </c>
      <c r="DH3637" s="25">
        <v>4349.9074808885598</v>
      </c>
      <c r="DI3637" s="25">
        <v>4094.9018890163802</v>
      </c>
      <c r="DJ3637" s="25">
        <v>48.418344766318398</v>
      </c>
      <c r="DK3637" s="25"/>
      <c r="DL3637" s="25">
        <v>4469</v>
      </c>
      <c r="DM3637" s="25">
        <v>781.11354559999995</v>
      </c>
      <c r="DN3637" s="25"/>
      <c r="DO3637" s="25">
        <v>2167.5688801000001</v>
      </c>
      <c r="DP3637" s="25">
        <v>2997.9506510004198</v>
      </c>
      <c r="DQ3637" s="25">
        <v>5710.1741512928302</v>
      </c>
      <c r="DR3637" s="25">
        <v>3033.2886820100698</v>
      </c>
      <c r="DS3637" s="25">
        <v>5292.63582162275</v>
      </c>
      <c r="DT3637" s="25"/>
      <c r="DU3637" s="25">
        <v>9131.3567555680802</v>
      </c>
      <c r="DV3637" s="25">
        <v>6709.6812183318098</v>
      </c>
      <c r="DW3637" s="25">
        <v>3375.0322789113002</v>
      </c>
      <c r="DX3637" s="25">
        <v>3841.1723096678002</v>
      </c>
      <c r="DY3637" s="25">
        <v>4094.9018890163802</v>
      </c>
      <c r="DZ3637" s="25">
        <v>4225.2857942844603</v>
      </c>
      <c r="EA3637" s="25"/>
      <c r="EB3637" s="25">
        <v>4165.5545641349099</v>
      </c>
      <c r="EC3637" s="25">
        <v>2273.0314333598299</v>
      </c>
      <c r="ED3637" s="25">
        <v>3760.6792002048701</v>
      </c>
      <c r="EE3637" s="25">
        <v>7920</v>
      </c>
    </row>
    <row r="3638" spans="110:135" x14ac:dyDescent="0.2">
      <c r="DF3638" s="24" t="s">
        <v>7122</v>
      </c>
      <c r="DG3638" s="24" t="s">
        <v>212</v>
      </c>
      <c r="DH3638" s="25">
        <v>5803.0125503585105</v>
      </c>
      <c r="DI3638" s="25">
        <v>4095.2651342836102</v>
      </c>
      <c r="DJ3638" s="25">
        <v>94.6536240133793</v>
      </c>
      <c r="DK3638" s="25"/>
      <c r="DL3638" s="25">
        <v>2893</v>
      </c>
      <c r="DM3638" s="25">
        <v>1602.3272569999999</v>
      </c>
      <c r="DN3638" s="25">
        <v>8737.4870969999993</v>
      </c>
      <c r="DO3638" s="25">
        <v>25209.159092000002</v>
      </c>
      <c r="DP3638" s="25">
        <v>6323.1123167865899</v>
      </c>
      <c r="DQ3638" s="25">
        <v>4286.89396905596</v>
      </c>
      <c r="DR3638" s="25">
        <v>6133.03046715866</v>
      </c>
      <c r="DS3638" s="25">
        <v>7228.0543438091699</v>
      </c>
      <c r="DT3638" s="25">
        <v>6823.7109608881701</v>
      </c>
      <c r="DU3638" s="25">
        <v>3846.72592966705</v>
      </c>
      <c r="DV3638" s="25">
        <v>3884.0628526503501</v>
      </c>
      <c r="DW3638" s="25"/>
      <c r="DX3638" s="25">
        <v>8185.1364145978196</v>
      </c>
      <c r="DY3638" s="25">
        <v>2412.4324609801401</v>
      </c>
      <c r="DZ3638" s="25">
        <v>3297.2774181867399</v>
      </c>
      <c r="EA3638" s="25"/>
      <c r="EB3638" s="25"/>
      <c r="EC3638" s="25">
        <v>2333.5376420303901</v>
      </c>
      <c r="ED3638" s="25">
        <v>4095.2651342836102</v>
      </c>
      <c r="EE3638" s="25">
        <v>1360</v>
      </c>
    </row>
    <row r="3639" spans="110:135" x14ac:dyDescent="0.2">
      <c r="DF3639" s="24" t="s">
        <v>7043</v>
      </c>
      <c r="DG3639" s="24" t="s">
        <v>212</v>
      </c>
      <c r="DH3639" s="25">
        <v>4255.2449523155701</v>
      </c>
      <c r="DI3639" s="25">
        <v>4095.2651342836102</v>
      </c>
      <c r="DJ3639" s="25">
        <v>67.357032067895901</v>
      </c>
      <c r="DK3639" s="25">
        <v>1376</v>
      </c>
      <c r="DL3639" s="25">
        <v>4307</v>
      </c>
      <c r="DM3639" s="25">
        <v>1040.5274899999999</v>
      </c>
      <c r="DN3639" s="25">
        <v>852.78912070000001</v>
      </c>
      <c r="DO3639" s="25">
        <v>25.979905705</v>
      </c>
      <c r="DP3639" s="25">
        <v>4635.1293282894903</v>
      </c>
      <c r="DQ3639" s="25">
        <v>9337.1182748712399</v>
      </c>
      <c r="DR3639" s="25">
        <v>5237.8951021763496</v>
      </c>
      <c r="DS3639" s="25">
        <v>6709.7348466845397</v>
      </c>
      <c r="DT3639" s="25"/>
      <c r="DU3639" s="25">
        <v>3980.4218297184798</v>
      </c>
      <c r="DV3639" s="25">
        <v>3836.0725940447901</v>
      </c>
      <c r="DW3639" s="25"/>
      <c r="DX3639" s="25"/>
      <c r="DY3639" s="25">
        <v>3286.8083420893299</v>
      </c>
      <c r="DZ3639" s="25">
        <v>7579.6138221396704</v>
      </c>
      <c r="EA3639" s="25"/>
      <c r="EB3639" s="25">
        <v>9605.0566443858206</v>
      </c>
      <c r="EC3639" s="25">
        <v>5133.7517542763599</v>
      </c>
      <c r="ED3639" s="25">
        <v>4095.2651342836102</v>
      </c>
      <c r="EE3639" s="25">
        <v>1300</v>
      </c>
    </row>
    <row r="3640" spans="110:135" x14ac:dyDescent="0.2">
      <c r="DF3640" s="24" t="s">
        <v>6979</v>
      </c>
      <c r="DG3640" s="24" t="s">
        <v>212</v>
      </c>
      <c r="DH3640" s="25">
        <v>4871.2795485762899</v>
      </c>
      <c r="DI3640" s="25">
        <v>4096.6746453707301</v>
      </c>
      <c r="DJ3640" s="25">
        <v>123.66470688250701</v>
      </c>
      <c r="DK3640" s="25"/>
      <c r="DL3640" s="25">
        <v>1435</v>
      </c>
      <c r="DM3640" s="25">
        <v>143.63744260000001</v>
      </c>
      <c r="DN3640" s="25"/>
      <c r="DO3640" s="25">
        <v>705.93858425999997</v>
      </c>
      <c r="DP3640" s="25">
        <v>1214.48447632441</v>
      </c>
      <c r="DQ3640" s="25"/>
      <c r="DR3640" s="25">
        <v>721.10592677587101</v>
      </c>
      <c r="DS3640" s="25">
        <v>1483.82958594511</v>
      </c>
      <c r="DT3640" s="25">
        <v>25986.4570910931</v>
      </c>
      <c r="DU3640" s="25">
        <v>2513.3524376199298</v>
      </c>
      <c r="DV3640" s="25">
        <v>6451.3460640004496</v>
      </c>
      <c r="DW3640" s="25">
        <v>4789.77574257572</v>
      </c>
      <c r="DX3640" s="25">
        <v>4096.6746453707301</v>
      </c>
      <c r="DY3640" s="25">
        <v>5960.7368697565098</v>
      </c>
      <c r="DZ3640" s="25">
        <v>4496.64801773411</v>
      </c>
      <c r="EA3640" s="25"/>
      <c r="EB3640" s="25">
        <v>10121.943876277999</v>
      </c>
      <c r="EC3640" s="25">
        <v>5179.5176260230801</v>
      </c>
      <c r="ED3640" s="25">
        <v>4481.3039394399502</v>
      </c>
      <c r="EE3640" s="25">
        <v>3030</v>
      </c>
    </row>
    <row r="3641" spans="110:135" x14ac:dyDescent="0.2">
      <c r="DF3641" s="24" t="s">
        <v>6855</v>
      </c>
      <c r="DG3641" s="24" t="s">
        <v>212</v>
      </c>
      <c r="DH3641" s="25">
        <v>4897.7553750213101</v>
      </c>
      <c r="DI3641" s="25">
        <v>4097.2677122934301</v>
      </c>
      <c r="DJ3641" s="25">
        <v>75.513312303647893</v>
      </c>
      <c r="DK3641" s="25"/>
      <c r="DL3641" s="25">
        <v>4371</v>
      </c>
      <c r="DM3641" s="25">
        <v>472.76564330000002</v>
      </c>
      <c r="DN3641" s="25"/>
      <c r="DO3641" s="25">
        <v>8883.3155891999995</v>
      </c>
      <c r="DP3641" s="25">
        <v>4216.1989797522301</v>
      </c>
      <c r="DQ3641" s="25"/>
      <c r="DR3641" s="25">
        <v>2444.9141834433999</v>
      </c>
      <c r="DS3641" s="25">
        <v>13771.452267013899</v>
      </c>
      <c r="DT3641" s="25">
        <v>6973.8170144098704</v>
      </c>
      <c r="DU3641" s="25">
        <v>6570.7486175643498</v>
      </c>
      <c r="DV3641" s="25"/>
      <c r="DW3641" s="25">
        <v>1296.09818088572</v>
      </c>
      <c r="DX3641" s="25"/>
      <c r="DY3641" s="25"/>
      <c r="DZ3641" s="25">
        <v>2364.4175798516999</v>
      </c>
      <c r="EA3641" s="25"/>
      <c r="EB3641" s="25">
        <v>3978.3364448346301</v>
      </c>
      <c r="EC3641" s="25"/>
      <c r="ED3641" s="25"/>
      <c r="EE3641" s="25">
        <v>3430</v>
      </c>
    </row>
    <row r="3642" spans="110:135" x14ac:dyDescent="0.2">
      <c r="DF3642" s="24" t="s">
        <v>8940</v>
      </c>
      <c r="DG3642" s="24" t="s">
        <v>212</v>
      </c>
      <c r="DH3642" s="25">
        <v>9120.9920837737209</v>
      </c>
      <c r="DI3642" s="25">
        <v>4102.3164978783198</v>
      </c>
      <c r="DJ3642" s="25">
        <v>108.003026276231</v>
      </c>
      <c r="DK3642" s="25"/>
      <c r="DL3642" s="25">
        <v>4762</v>
      </c>
      <c r="DM3642" s="25">
        <v>143.54735109999999</v>
      </c>
      <c r="DN3642" s="25"/>
      <c r="DO3642" s="25"/>
      <c r="DP3642" s="25">
        <v>1765.97473899487</v>
      </c>
      <c r="DQ3642" s="25"/>
      <c r="DR3642" s="25"/>
      <c r="DS3642" s="25">
        <v>1990.4135429123</v>
      </c>
      <c r="DT3642" s="25"/>
      <c r="DU3642" s="25">
        <v>915.59372297516802</v>
      </c>
      <c r="DV3642" s="25">
        <v>11399.416886142801</v>
      </c>
      <c r="DW3642" s="25"/>
      <c r="DX3642" s="25">
        <v>10833.221154865099</v>
      </c>
      <c r="DY3642" s="25">
        <v>3442.63299575663</v>
      </c>
      <c r="DZ3642" s="25">
        <v>22018.112040185901</v>
      </c>
      <c r="EA3642" s="25"/>
      <c r="EB3642" s="25">
        <v>31062.666401832801</v>
      </c>
      <c r="EC3642" s="25">
        <v>17746.351438866099</v>
      </c>
      <c r="ED3642" s="25">
        <v>3371.9747316530102</v>
      </c>
      <c r="EE3642" s="25"/>
    </row>
    <row r="3643" spans="110:135" x14ac:dyDescent="0.2">
      <c r="DF3643" s="24" t="s">
        <v>6893</v>
      </c>
      <c r="DG3643" s="24" t="s">
        <v>212</v>
      </c>
      <c r="DH3643" s="25">
        <v>3995.6837451214801</v>
      </c>
      <c r="DI3643" s="25">
        <v>4103.8511219616303</v>
      </c>
      <c r="DJ3643" s="25">
        <v>36.560082159688598</v>
      </c>
      <c r="DK3643" s="25"/>
      <c r="DL3643" s="25">
        <v>3217</v>
      </c>
      <c r="DM3643" s="25">
        <v>1424.092656</v>
      </c>
      <c r="DN3643" s="25"/>
      <c r="DO3643" s="25">
        <v>2659.9024582000002</v>
      </c>
      <c r="DP3643" s="25">
        <v>7166.1335263475203</v>
      </c>
      <c r="DQ3643" s="25">
        <v>2223.2073243667401</v>
      </c>
      <c r="DR3643" s="25">
        <v>4592.3276630760201</v>
      </c>
      <c r="DS3643" s="25">
        <v>5582.4744549410498</v>
      </c>
      <c r="DT3643" s="25">
        <v>5004.1668855039798</v>
      </c>
      <c r="DU3643" s="25">
        <v>5144.6584758436502</v>
      </c>
      <c r="DV3643" s="25">
        <v>4871.6035888639999</v>
      </c>
      <c r="DW3643" s="25">
        <v>4220.9517416932003</v>
      </c>
      <c r="DX3643" s="25"/>
      <c r="DY3643" s="25"/>
      <c r="DZ3643" s="25">
        <v>3986.7505022300502</v>
      </c>
      <c r="EA3643" s="25"/>
      <c r="EB3643" s="25">
        <v>4519.2173127050501</v>
      </c>
      <c r="EC3643" s="25">
        <v>2735.0662555853201</v>
      </c>
      <c r="ED3643" s="25">
        <v>3973.3870765871102</v>
      </c>
      <c r="EE3643" s="25">
        <v>2610</v>
      </c>
    </row>
    <row r="3644" spans="110:135" x14ac:dyDescent="0.2">
      <c r="DF3644" s="24" t="s">
        <v>7163</v>
      </c>
      <c r="DG3644" s="24" t="s">
        <v>212</v>
      </c>
      <c r="DH3644" s="25">
        <v>4309.8433072480302</v>
      </c>
      <c r="DI3644" s="25">
        <v>4122.4819078192904</v>
      </c>
      <c r="DJ3644" s="25">
        <v>43.665418883572499</v>
      </c>
      <c r="DK3644" s="25"/>
      <c r="DL3644" s="25">
        <v>6013</v>
      </c>
      <c r="DM3644" s="25">
        <v>3577.4209890000002</v>
      </c>
      <c r="DN3644" s="25">
        <v>6811.3849730000002</v>
      </c>
      <c r="DO3644" s="25"/>
      <c r="DP3644" s="25">
        <v>7129.1861723451002</v>
      </c>
      <c r="DQ3644" s="25">
        <v>6871.0471650729396</v>
      </c>
      <c r="DR3644" s="25">
        <v>5874.2000375162797</v>
      </c>
      <c r="DS3644" s="25">
        <v>4455.4802588427201</v>
      </c>
      <c r="DT3644" s="25"/>
      <c r="DU3644" s="25">
        <v>4194.7278002950898</v>
      </c>
      <c r="DV3644" s="25"/>
      <c r="DW3644" s="25">
        <v>1288.4205872238099</v>
      </c>
      <c r="DX3644" s="25">
        <v>3653.5136244509499</v>
      </c>
      <c r="DY3644" s="25">
        <v>3594.3378132964699</v>
      </c>
      <c r="DZ3644" s="25">
        <v>1520.96527596992</v>
      </c>
      <c r="EA3644" s="25"/>
      <c r="EB3644" s="25"/>
      <c r="EC3644" s="25">
        <v>4122.4819078192904</v>
      </c>
      <c r="ED3644" s="25">
        <v>3141.4830038878299</v>
      </c>
      <c r="EE3644" s="25">
        <v>2400</v>
      </c>
    </row>
    <row r="3645" spans="110:135" x14ac:dyDescent="0.2">
      <c r="DF3645" s="24" t="s">
        <v>8589</v>
      </c>
      <c r="DG3645" s="24" t="s">
        <v>212</v>
      </c>
      <c r="DH3645" s="25">
        <v>6119.3721466986899</v>
      </c>
      <c r="DI3645" s="25">
        <v>4123.59627967899</v>
      </c>
      <c r="DJ3645" s="25">
        <v>67.673183097815794</v>
      </c>
      <c r="DK3645" s="25"/>
      <c r="DL3645" s="25">
        <v>11744</v>
      </c>
      <c r="DM3645" s="25">
        <v>4946.6187209999998</v>
      </c>
      <c r="DN3645" s="25">
        <v>3948.6518380000002</v>
      </c>
      <c r="DO3645" s="25"/>
      <c r="DP3645" s="25">
        <v>11375.109845995699</v>
      </c>
      <c r="DQ3645" s="25">
        <v>6674.0561428700203</v>
      </c>
      <c r="DR3645" s="25">
        <v>15511.7544886578</v>
      </c>
      <c r="DS3645" s="25">
        <v>11386.2200588584</v>
      </c>
      <c r="DT3645" s="25">
        <v>6982.3412492420302</v>
      </c>
      <c r="DU3645" s="25">
        <v>3192.3877381273001</v>
      </c>
      <c r="DV3645" s="25">
        <v>2159.8700420560199</v>
      </c>
      <c r="DW3645" s="25">
        <v>4011.0961193324301</v>
      </c>
      <c r="DX3645" s="25"/>
      <c r="DY3645" s="25">
        <v>3997.1185852803101</v>
      </c>
      <c r="DZ3645" s="25">
        <v>2551.4954094694199</v>
      </c>
      <c r="EA3645" s="25">
        <v>4236.0964400255598</v>
      </c>
      <c r="EB3645" s="25"/>
      <c r="EC3645" s="25">
        <v>2051.6546643762999</v>
      </c>
      <c r="ED3645" s="25">
        <v>3141.4830038878299</v>
      </c>
      <c r="EE3645" s="25"/>
    </row>
    <row r="3646" spans="110:135" x14ac:dyDescent="0.2">
      <c r="DF3646" s="24" t="s">
        <v>7741</v>
      </c>
      <c r="DG3646" s="24" t="s">
        <v>212</v>
      </c>
      <c r="DH3646" s="25">
        <v>6335.9058293807402</v>
      </c>
      <c r="DI3646" s="25">
        <v>4128.5970694938896</v>
      </c>
      <c r="DJ3646" s="25">
        <v>72.163059931345302</v>
      </c>
      <c r="DK3646" s="25"/>
      <c r="DL3646" s="25">
        <v>5589</v>
      </c>
      <c r="DM3646" s="25">
        <v>2280.9280709999998</v>
      </c>
      <c r="DN3646" s="25"/>
      <c r="DO3646" s="25">
        <v>17230.641467000001</v>
      </c>
      <c r="DP3646" s="25">
        <v>3402.8960501052302</v>
      </c>
      <c r="DQ3646" s="25">
        <v>9864.0453981341998</v>
      </c>
      <c r="DR3646" s="25">
        <v>2934.5495334791499</v>
      </c>
      <c r="DS3646" s="25">
        <v>7143.0007032364101</v>
      </c>
      <c r="DT3646" s="25">
        <v>9291.4479623390107</v>
      </c>
      <c r="DU3646" s="25">
        <v>17077.028830720399</v>
      </c>
      <c r="DV3646" s="25">
        <v>3944.5301740303598</v>
      </c>
      <c r="DW3646" s="25">
        <v>3402.86019569276</v>
      </c>
      <c r="DX3646" s="25">
        <v>3463.92869398625</v>
      </c>
      <c r="DY3646" s="25"/>
      <c r="DZ3646" s="25">
        <v>2951.4913921053899</v>
      </c>
      <c r="EA3646" s="25">
        <v>3845.1197040677398</v>
      </c>
      <c r="EB3646" s="25">
        <v>5086.50290231088</v>
      </c>
      <c r="EC3646" s="25">
        <v>3255.6698856879998</v>
      </c>
      <c r="ED3646" s="25">
        <v>4312.6639649574099</v>
      </c>
      <c r="EE3646" s="25">
        <v>8970</v>
      </c>
    </row>
    <row r="3647" spans="110:135" x14ac:dyDescent="0.2">
      <c r="DF3647" s="24" t="s">
        <v>7135</v>
      </c>
      <c r="DG3647" s="24" t="s">
        <v>212</v>
      </c>
      <c r="DH3647" s="25">
        <v>5012.1474796959401</v>
      </c>
      <c r="DI3647" s="25">
        <v>4130.1289061484604</v>
      </c>
      <c r="DJ3647" s="25">
        <v>65.454053434817396</v>
      </c>
      <c r="DK3647" s="25"/>
      <c r="DL3647" s="25">
        <v>9530</v>
      </c>
      <c r="DM3647" s="25">
        <v>1612.9170160000001</v>
      </c>
      <c r="DN3647" s="25"/>
      <c r="DO3647" s="25"/>
      <c r="DP3647" s="25">
        <v>7095.6404854592001</v>
      </c>
      <c r="DQ3647" s="25"/>
      <c r="DR3647" s="25">
        <v>6573.9654250592803</v>
      </c>
      <c r="DS3647" s="25">
        <v>9612.9018516323795</v>
      </c>
      <c r="DT3647" s="25"/>
      <c r="DU3647" s="25">
        <v>4130.1289061484604</v>
      </c>
      <c r="DV3647" s="25"/>
      <c r="DW3647" s="25">
        <v>1291.8317463534599</v>
      </c>
      <c r="DX3647" s="25"/>
      <c r="DY3647" s="25"/>
      <c r="DZ3647" s="25">
        <v>2291.9418866107198</v>
      </c>
      <c r="EA3647" s="25"/>
      <c r="EB3647" s="25"/>
      <c r="EC3647" s="25"/>
      <c r="ED3647" s="25"/>
      <c r="EE3647" s="25">
        <v>2970</v>
      </c>
    </row>
    <row r="3648" spans="110:135" x14ac:dyDescent="0.2">
      <c r="DF3648" s="24" t="s">
        <v>7512</v>
      </c>
      <c r="DG3648" s="24" t="s">
        <v>212</v>
      </c>
      <c r="DH3648" s="25">
        <v>5081.4196852875903</v>
      </c>
      <c r="DI3648" s="25">
        <v>4130.3331770289897</v>
      </c>
      <c r="DJ3648" s="25">
        <v>40.755863836594699</v>
      </c>
      <c r="DK3648" s="25"/>
      <c r="DL3648" s="25">
        <v>4052</v>
      </c>
      <c r="DM3648" s="25">
        <v>3613.1592999999998</v>
      </c>
      <c r="DN3648" s="25"/>
      <c r="DO3648" s="25">
        <v>10120.1734153</v>
      </c>
      <c r="DP3648" s="25">
        <v>3202.3550009004498</v>
      </c>
      <c r="DQ3648" s="25"/>
      <c r="DR3648" s="25">
        <v>5829.9762510579003</v>
      </c>
      <c r="DS3648" s="25">
        <v>5530.3270094055097</v>
      </c>
      <c r="DT3648" s="25">
        <v>4773.54108323528</v>
      </c>
      <c r="DU3648" s="25">
        <v>9702.9807107247798</v>
      </c>
      <c r="DV3648" s="25">
        <v>3939.9611574360902</v>
      </c>
      <c r="DW3648" s="25">
        <v>3445.2028283075801</v>
      </c>
      <c r="DX3648" s="25"/>
      <c r="DY3648" s="25">
        <v>4101.2330030058001</v>
      </c>
      <c r="DZ3648" s="25">
        <v>4159.4333510521801</v>
      </c>
      <c r="EA3648" s="25"/>
      <c r="EB3648" s="25">
        <v>3690.8243520697702</v>
      </c>
      <c r="EC3648" s="25">
        <v>4936.5838167061102</v>
      </c>
      <c r="ED3648" s="25">
        <v>4044.96368539998</v>
      </c>
      <c r="EE3648" s="25">
        <v>6160</v>
      </c>
    </row>
    <row r="3649" spans="110:135" x14ac:dyDescent="0.2">
      <c r="DF3649" s="24" t="s">
        <v>8388</v>
      </c>
      <c r="DG3649" s="24" t="s">
        <v>212</v>
      </c>
      <c r="DH3649" s="25">
        <v>7413.9572519459498</v>
      </c>
      <c r="DI3649" s="25">
        <v>4134.8951086197803</v>
      </c>
      <c r="DJ3649" s="25">
        <v>167.030675495655</v>
      </c>
      <c r="DK3649" s="25"/>
      <c r="DL3649" s="25">
        <v>7890</v>
      </c>
      <c r="DM3649" s="25">
        <v>1835.8663240000001</v>
      </c>
      <c r="DN3649" s="25">
        <v>572.58746470000006</v>
      </c>
      <c r="DO3649" s="25"/>
      <c r="DP3649" s="25">
        <v>5143.4184188069603</v>
      </c>
      <c r="DQ3649" s="25"/>
      <c r="DR3649" s="25">
        <v>5439.0508324963203</v>
      </c>
      <c r="DS3649" s="25">
        <v>5571.5156753753899</v>
      </c>
      <c r="DT3649" s="25"/>
      <c r="DU3649" s="25">
        <v>4186.3081281670302</v>
      </c>
      <c r="DV3649" s="25">
        <v>4083.48208907253</v>
      </c>
      <c r="DW3649" s="25"/>
      <c r="DX3649" s="25">
        <v>3720.48923238616</v>
      </c>
      <c r="DY3649" s="25"/>
      <c r="DZ3649" s="25">
        <v>2136.3707647162601</v>
      </c>
      <c r="EA3649" s="25"/>
      <c r="EB3649" s="25">
        <v>46218.398093630698</v>
      </c>
      <c r="EC3649" s="25"/>
      <c r="ED3649" s="25"/>
      <c r="EE3649" s="25">
        <v>2170</v>
      </c>
    </row>
    <row r="3650" spans="110:135" x14ac:dyDescent="0.2">
      <c r="DF3650" s="24" t="s">
        <v>7516</v>
      </c>
      <c r="DG3650" s="24" t="s">
        <v>212</v>
      </c>
      <c r="DH3650" s="25">
        <v>5050.7976844724299</v>
      </c>
      <c r="DI3650" s="25">
        <v>4140.0650803695098</v>
      </c>
      <c r="DJ3650" s="25">
        <v>62.645901559982399</v>
      </c>
      <c r="DK3650" s="25"/>
      <c r="DL3650" s="25">
        <v>6514</v>
      </c>
      <c r="DM3650" s="25">
        <v>734.53490939999995</v>
      </c>
      <c r="DN3650" s="25"/>
      <c r="DO3650" s="25"/>
      <c r="DP3650" s="25">
        <v>8483.0975471065194</v>
      </c>
      <c r="DQ3650" s="25">
        <v>6852.8089235774996</v>
      </c>
      <c r="DR3650" s="25">
        <v>4549.5926545545699</v>
      </c>
      <c r="DS3650" s="25">
        <v>5056.9199232146402</v>
      </c>
      <c r="DT3650" s="25">
        <v>14108.5331286614</v>
      </c>
      <c r="DU3650" s="25">
        <v>2356.2949396898998</v>
      </c>
      <c r="DV3650" s="25">
        <v>3219.8534130810299</v>
      </c>
      <c r="DW3650" s="25">
        <v>3517.7312119314101</v>
      </c>
      <c r="DX3650" s="25">
        <v>4134.4017620100403</v>
      </c>
      <c r="DY3650" s="25">
        <v>4066.4455612461002</v>
      </c>
      <c r="DZ3650" s="25">
        <v>2997.8391611820598</v>
      </c>
      <c r="EA3650" s="25"/>
      <c r="EB3650" s="25"/>
      <c r="EC3650" s="25">
        <v>7514.9814171746602</v>
      </c>
      <c r="ED3650" s="25">
        <v>4145.7283987289802</v>
      </c>
      <c r="EE3650" s="25">
        <v>2560</v>
      </c>
    </row>
    <row r="3651" spans="110:135" x14ac:dyDescent="0.2">
      <c r="DF3651" s="24" t="s">
        <v>7526</v>
      </c>
      <c r="DG3651" s="24" t="s">
        <v>212</v>
      </c>
      <c r="DH3651" s="25">
        <v>4514.7275458595996</v>
      </c>
      <c r="DI3651" s="25">
        <v>4140.4572295131302</v>
      </c>
      <c r="DJ3651" s="25">
        <v>38.553276253802998</v>
      </c>
      <c r="DK3651" s="25"/>
      <c r="DL3651" s="25">
        <v>7191</v>
      </c>
      <c r="DM3651" s="25">
        <v>2181.5985810000002</v>
      </c>
      <c r="DN3651" s="25">
        <v>1785.6980639999999</v>
      </c>
      <c r="DO3651" s="25">
        <v>5929.0496148000002</v>
      </c>
      <c r="DP3651" s="25">
        <v>8215.6227920998208</v>
      </c>
      <c r="DQ3651" s="25">
        <v>2667.07530724352</v>
      </c>
      <c r="DR3651" s="25">
        <v>3199.7471333293201</v>
      </c>
      <c r="DS3651" s="25">
        <v>4955.9307509928403</v>
      </c>
      <c r="DT3651" s="25">
        <v>3745.18994452166</v>
      </c>
      <c r="DU3651" s="25">
        <v>6903.8916563651201</v>
      </c>
      <c r="DV3651" s="25">
        <v>4540.4437956587099</v>
      </c>
      <c r="DW3651" s="25">
        <v>4327.7400003331604</v>
      </c>
      <c r="DX3651" s="25">
        <v>4758.0096421153603</v>
      </c>
      <c r="DY3651" s="25">
        <v>3953.1744586930899</v>
      </c>
      <c r="DZ3651" s="25">
        <v>3654.3001082536598</v>
      </c>
      <c r="EA3651" s="25"/>
      <c r="EB3651" s="25"/>
      <c r="EC3651" s="25">
        <v>5794.6446802405499</v>
      </c>
      <c r="ED3651" s="25">
        <v>3951.97929582598</v>
      </c>
      <c r="EE3651" s="25">
        <v>3510</v>
      </c>
    </row>
    <row r="3652" spans="110:135" x14ac:dyDescent="0.2">
      <c r="DF3652" s="24" t="s">
        <v>6109</v>
      </c>
      <c r="DG3652" s="24" t="s">
        <v>212</v>
      </c>
      <c r="DH3652" s="25">
        <v>4539.5613567984401</v>
      </c>
      <c r="DI3652" s="25">
        <v>4142.3105551188501</v>
      </c>
      <c r="DJ3652" s="25">
        <v>70.238009725670395</v>
      </c>
      <c r="DK3652" s="25"/>
      <c r="DL3652" s="25">
        <v>1677</v>
      </c>
      <c r="DM3652" s="25">
        <v>798.68783069999995</v>
      </c>
      <c r="DN3652" s="25"/>
      <c r="DO3652" s="25">
        <v>9960.3869040000009</v>
      </c>
      <c r="DP3652" s="25">
        <v>5567.7499355320297</v>
      </c>
      <c r="DQ3652" s="25">
        <v>10186.8168995531</v>
      </c>
      <c r="DR3652" s="25">
        <v>5148.49050851432</v>
      </c>
      <c r="DS3652" s="25">
        <v>4975.8861905765698</v>
      </c>
      <c r="DT3652" s="25"/>
      <c r="DU3652" s="25">
        <v>2116.6596708869802</v>
      </c>
      <c r="DV3652" s="25"/>
      <c r="DW3652" s="25">
        <v>1331.1864299010799</v>
      </c>
      <c r="DX3652" s="25"/>
      <c r="DY3652" s="25"/>
      <c r="DZ3652" s="25"/>
      <c r="EA3652" s="25">
        <v>4142.3105551188501</v>
      </c>
      <c r="EB3652" s="25"/>
      <c r="EC3652" s="25"/>
      <c r="ED3652" s="25"/>
      <c r="EE3652" s="25">
        <v>4030</v>
      </c>
    </row>
    <row r="3653" spans="110:135" x14ac:dyDescent="0.2">
      <c r="DF3653" s="24" t="s">
        <v>7276</v>
      </c>
      <c r="DG3653" s="24" t="s">
        <v>212</v>
      </c>
      <c r="DH3653" s="25">
        <v>4817.5287012950403</v>
      </c>
      <c r="DI3653" s="25">
        <v>4145.7283987289802</v>
      </c>
      <c r="DJ3653" s="25">
        <v>62.932769584901003</v>
      </c>
      <c r="DK3653" s="25"/>
      <c r="DL3653" s="25">
        <v>3673</v>
      </c>
      <c r="DM3653" s="25">
        <v>798.42982280000001</v>
      </c>
      <c r="DN3653" s="25"/>
      <c r="DO3653" s="25"/>
      <c r="DP3653" s="25">
        <v>5789.9442079451401</v>
      </c>
      <c r="DQ3653" s="25">
        <v>11672.8932881943</v>
      </c>
      <c r="DR3653" s="25">
        <v>9973.0472900674395</v>
      </c>
      <c r="DS3653" s="25">
        <v>5443.70302309197</v>
      </c>
      <c r="DT3653" s="25"/>
      <c r="DU3653" s="25">
        <v>5342.2016163665303</v>
      </c>
      <c r="DV3653" s="25">
        <v>3649.6714167536002</v>
      </c>
      <c r="DW3653" s="25"/>
      <c r="DX3653" s="25"/>
      <c r="DY3653" s="25">
        <v>3316.61847883577</v>
      </c>
      <c r="DZ3653" s="25">
        <v>2926.26736677197</v>
      </c>
      <c r="EA3653" s="25"/>
      <c r="EB3653" s="25"/>
      <c r="EC3653" s="25">
        <v>4176.3682072798601</v>
      </c>
      <c r="ED3653" s="25">
        <v>4145.7283987289802</v>
      </c>
      <c r="EE3653" s="25">
        <v>1720</v>
      </c>
    </row>
    <row r="3654" spans="110:135" x14ac:dyDescent="0.2">
      <c r="DF3654" s="24" t="s">
        <v>5835</v>
      </c>
      <c r="DG3654" s="24" t="s">
        <v>212</v>
      </c>
      <c r="DH3654" s="25">
        <v>4004.77741335572</v>
      </c>
      <c r="DI3654" s="25">
        <v>4148</v>
      </c>
      <c r="DJ3654" s="25">
        <v>53.274510380413702</v>
      </c>
      <c r="DK3654" s="25"/>
      <c r="DL3654" s="25">
        <v>4148</v>
      </c>
      <c r="DM3654" s="25">
        <v>711.55392489999997</v>
      </c>
      <c r="DN3654" s="25"/>
      <c r="DO3654" s="25">
        <v>2428.3048828999999</v>
      </c>
      <c r="DP3654" s="25">
        <v>2885.4674936853598</v>
      </c>
      <c r="DQ3654" s="25">
        <v>6607.9122075827299</v>
      </c>
      <c r="DR3654" s="25">
        <v>3355.1462321890099</v>
      </c>
      <c r="DS3654" s="25">
        <v>4724.2448779285796</v>
      </c>
      <c r="DT3654" s="25">
        <v>8007.5620748272304</v>
      </c>
      <c r="DU3654" s="25">
        <v>5324.5863154675799</v>
      </c>
      <c r="DV3654" s="25"/>
      <c r="DW3654" s="25"/>
      <c r="DX3654" s="25"/>
      <c r="DY3654" s="25"/>
      <c r="DZ3654" s="25"/>
      <c r="EA3654" s="25">
        <v>4179.7735374324002</v>
      </c>
      <c r="EB3654" s="25"/>
      <c r="EC3654" s="25"/>
      <c r="ED3654" s="25"/>
      <c r="EE3654" s="25">
        <v>1680</v>
      </c>
    </row>
    <row r="3655" spans="110:135" x14ac:dyDescent="0.2">
      <c r="DF3655" s="24" t="s">
        <v>7818</v>
      </c>
      <c r="DG3655" s="24" t="s">
        <v>274</v>
      </c>
      <c r="DH3655" s="25">
        <v>5408.2655643265698</v>
      </c>
      <c r="DI3655" s="25">
        <v>4153.5710138000004</v>
      </c>
      <c r="DJ3655" s="25">
        <v>58.883252614079403</v>
      </c>
      <c r="DK3655" s="25"/>
      <c r="DL3655" s="25">
        <v>5237</v>
      </c>
      <c r="DM3655" s="25">
        <v>2566.6707900000001</v>
      </c>
      <c r="DN3655" s="25"/>
      <c r="DO3655" s="25">
        <v>4153.5710138000004</v>
      </c>
      <c r="DP3655" s="25">
        <v>5957.4318632002196</v>
      </c>
      <c r="DQ3655" s="25">
        <v>5141.7970263724201</v>
      </c>
      <c r="DR3655" s="25">
        <v>6605.4882808278599</v>
      </c>
      <c r="DS3655" s="25">
        <v>7049.1490185992898</v>
      </c>
      <c r="DT3655" s="25"/>
      <c r="DU3655" s="25">
        <v>14474.2521707012</v>
      </c>
      <c r="DV3655" s="25">
        <v>3522.05209243223</v>
      </c>
      <c r="DW3655" s="25">
        <v>3495.94160162761</v>
      </c>
      <c r="DX3655" s="25">
        <v>3787.7132020664199</v>
      </c>
      <c r="DY3655" s="25">
        <v>3506.1274177924001</v>
      </c>
      <c r="DZ3655" s="25">
        <v>3396.3250672060499</v>
      </c>
      <c r="EA3655" s="25"/>
      <c r="EB3655" s="25">
        <v>4058.7091723609101</v>
      </c>
      <c r="EC3655" s="25">
        <v>2609.7265342819801</v>
      </c>
      <c r="ED3655" s="25">
        <v>4778.5593422831498</v>
      </c>
      <c r="EE3655" s="25">
        <v>11600</v>
      </c>
    </row>
    <row r="3656" spans="110:135" x14ac:dyDescent="0.2">
      <c r="DF3656" s="24" t="s">
        <v>7550</v>
      </c>
      <c r="DG3656" s="24" t="s">
        <v>212</v>
      </c>
      <c r="DH3656" s="25">
        <v>4679.7844776371503</v>
      </c>
      <c r="DI3656" s="25">
        <v>4157.9508133240197</v>
      </c>
      <c r="DJ3656" s="25">
        <v>45.118060023254898</v>
      </c>
      <c r="DK3656" s="25"/>
      <c r="DL3656" s="25">
        <v>3750</v>
      </c>
      <c r="DM3656" s="25">
        <v>1909.6645530000001</v>
      </c>
      <c r="DN3656" s="25">
        <v>3749.6804940000002</v>
      </c>
      <c r="DO3656" s="25">
        <v>1460.3144049</v>
      </c>
      <c r="DP3656" s="25">
        <v>8893.5927916679102</v>
      </c>
      <c r="DQ3656" s="25">
        <v>5263.7606726098202</v>
      </c>
      <c r="DR3656" s="25">
        <v>8388.1243495566105</v>
      </c>
      <c r="DS3656" s="25">
        <v>6240.4026318310298</v>
      </c>
      <c r="DT3656" s="25">
        <v>4715.0400225202302</v>
      </c>
      <c r="DU3656" s="25">
        <v>8285.3493863293897</v>
      </c>
      <c r="DV3656" s="25">
        <v>3547.4713032933701</v>
      </c>
      <c r="DW3656" s="25"/>
      <c r="DX3656" s="25">
        <v>4163.30192407713</v>
      </c>
      <c r="DY3656" s="25">
        <v>4460.0600996724997</v>
      </c>
      <c r="DZ3656" s="25">
        <v>3439.5576594334998</v>
      </c>
      <c r="EA3656" s="25"/>
      <c r="EB3656" s="25">
        <v>3906.7175779487002</v>
      </c>
      <c r="EC3656" s="25">
        <v>4152.5997025709203</v>
      </c>
      <c r="ED3656" s="25">
        <v>5310.4830240575002</v>
      </c>
      <c r="EE3656" s="25">
        <v>2600</v>
      </c>
    </row>
    <row r="3657" spans="110:135" x14ac:dyDescent="0.2">
      <c r="DF3657" s="24" t="s">
        <v>7756</v>
      </c>
      <c r="DG3657" s="24" t="s">
        <v>212</v>
      </c>
      <c r="DH3657" s="25">
        <v>4934.3535982061703</v>
      </c>
      <c r="DI3657" s="25">
        <v>4159.7063068623502</v>
      </c>
      <c r="DJ3657" s="25">
        <v>62.085415623080401</v>
      </c>
      <c r="DK3657" s="25"/>
      <c r="DL3657" s="25">
        <v>13973</v>
      </c>
      <c r="DM3657" s="25">
        <v>1476.3946570000001</v>
      </c>
      <c r="DN3657" s="25">
        <v>1039.936132</v>
      </c>
      <c r="DO3657" s="25"/>
      <c r="DP3657" s="25">
        <v>6972.2293264636</v>
      </c>
      <c r="DQ3657" s="25">
        <v>5289.03989239374</v>
      </c>
      <c r="DR3657" s="25">
        <v>6683.6629525469998</v>
      </c>
      <c r="DS3657" s="25">
        <v>4589.7567831527103</v>
      </c>
      <c r="DT3657" s="25"/>
      <c r="DU3657" s="25">
        <v>7594.46844906762</v>
      </c>
      <c r="DV3657" s="25">
        <v>2775.9529120130201</v>
      </c>
      <c r="DW3657" s="25">
        <v>4159.7063068623502</v>
      </c>
      <c r="DX3657" s="25">
        <v>4022.3041057891101</v>
      </c>
      <c r="DY3657" s="25">
        <v>4091.7373518496602</v>
      </c>
      <c r="DZ3657" s="25">
        <v>3868.4576192259901</v>
      </c>
      <c r="EA3657" s="25"/>
      <c r="EB3657" s="25">
        <v>5534.4633862109404</v>
      </c>
      <c r="EC3657" s="25">
        <v>6931.68261711167</v>
      </c>
      <c r="ED3657" s="25">
        <v>3461.21867781746</v>
      </c>
      <c r="EE3657" s="25">
        <v>1420</v>
      </c>
    </row>
    <row r="3658" spans="110:135" x14ac:dyDescent="0.2">
      <c r="DF3658" s="24" t="s">
        <v>7632</v>
      </c>
      <c r="DG3658" s="24" t="s">
        <v>212</v>
      </c>
      <c r="DH3658" s="25">
        <v>4799.4779613578103</v>
      </c>
      <c r="DI3658" s="25">
        <v>4165</v>
      </c>
      <c r="DJ3658" s="25">
        <v>44.532880588261698</v>
      </c>
      <c r="DK3658" s="25"/>
      <c r="DL3658" s="25">
        <v>4165</v>
      </c>
      <c r="DM3658" s="25">
        <v>1714.245852</v>
      </c>
      <c r="DN3658" s="25">
        <v>1542.4211769999999</v>
      </c>
      <c r="DO3658" s="25"/>
      <c r="DP3658" s="25">
        <v>4051.9744501577602</v>
      </c>
      <c r="DQ3658" s="25"/>
      <c r="DR3658" s="25">
        <v>4098.5343590393004</v>
      </c>
      <c r="DS3658" s="25">
        <v>6472.1559969448699</v>
      </c>
      <c r="DT3658" s="25">
        <v>8232.0554193953194</v>
      </c>
      <c r="DU3658" s="25">
        <v>3538.6178536418302</v>
      </c>
      <c r="DV3658" s="25">
        <v>5319.9233015219397</v>
      </c>
      <c r="DW3658" s="25">
        <v>4862.6843827433704</v>
      </c>
      <c r="DX3658" s="25">
        <v>4522.0294431559496</v>
      </c>
      <c r="DY3658" s="25">
        <v>4126.5846202354496</v>
      </c>
      <c r="DZ3658" s="25">
        <v>4924.8257457971704</v>
      </c>
      <c r="EA3658" s="25"/>
      <c r="EB3658" s="25">
        <v>6172.4979296548499</v>
      </c>
      <c r="EC3658" s="25">
        <v>3401.84641306596</v>
      </c>
      <c r="ED3658" s="25">
        <v>4145.7283987289802</v>
      </c>
      <c r="EE3658" s="25">
        <v>10300</v>
      </c>
    </row>
    <row r="3659" spans="110:135" x14ac:dyDescent="0.2">
      <c r="DF3659" s="24" t="s">
        <v>7031</v>
      </c>
      <c r="DG3659" s="24" t="s">
        <v>212</v>
      </c>
      <c r="DH3659" s="25">
        <v>4244.3999744048897</v>
      </c>
      <c r="DI3659" s="25">
        <v>4165.4120082541804</v>
      </c>
      <c r="DJ3659" s="25">
        <v>101.555509412246</v>
      </c>
      <c r="DK3659" s="25">
        <v>18395</v>
      </c>
      <c r="DL3659" s="25">
        <v>3348</v>
      </c>
      <c r="DM3659" s="25">
        <v>651.51427909999995</v>
      </c>
      <c r="DN3659" s="25"/>
      <c r="DO3659" s="25">
        <v>5945.1127423999997</v>
      </c>
      <c r="DP3659" s="25">
        <v>1586.2898204575499</v>
      </c>
      <c r="DQ3659" s="25"/>
      <c r="DR3659" s="25">
        <v>721.10592677587101</v>
      </c>
      <c r="DS3659" s="25">
        <v>2779.97569086574</v>
      </c>
      <c r="DT3659" s="25">
        <v>5260.1543810194098</v>
      </c>
      <c r="DU3659" s="25">
        <v>2386.5730391795</v>
      </c>
      <c r="DV3659" s="25">
        <v>4526.4973316879996</v>
      </c>
      <c r="DW3659" s="25"/>
      <c r="DX3659" s="25">
        <v>4306.0117243692102</v>
      </c>
      <c r="DY3659" s="25"/>
      <c r="DZ3659" s="25">
        <v>4165.4120082541804</v>
      </c>
      <c r="EA3659" s="25"/>
      <c r="EB3659" s="25">
        <v>4694.69820021531</v>
      </c>
      <c r="EC3659" s="25"/>
      <c r="ED3659" s="25">
        <v>4733.6544717485103</v>
      </c>
      <c r="EE3659" s="25">
        <v>166</v>
      </c>
    </row>
    <row r="3660" spans="110:135" x14ac:dyDescent="0.2">
      <c r="DF3660" s="24" t="s">
        <v>6905</v>
      </c>
      <c r="DG3660" s="24" t="s">
        <v>212</v>
      </c>
      <c r="DH3660" s="25">
        <v>3721.3705377367501</v>
      </c>
      <c r="DI3660" s="25">
        <v>4165.5545641349099</v>
      </c>
      <c r="DJ3660" s="25">
        <v>40.3122118587168</v>
      </c>
      <c r="DK3660" s="25">
        <v>2106</v>
      </c>
      <c r="DL3660" s="25">
        <v>4363</v>
      </c>
      <c r="DM3660" s="25">
        <v>1173.7726359999999</v>
      </c>
      <c r="DN3660" s="25">
        <v>835.44571140000005</v>
      </c>
      <c r="DO3660" s="25">
        <v>4243.4498586999998</v>
      </c>
      <c r="DP3660" s="25">
        <v>3767.4389976297498</v>
      </c>
      <c r="DQ3660" s="25">
        <v>1379.6962179975601</v>
      </c>
      <c r="DR3660" s="25">
        <v>2800.05431944052</v>
      </c>
      <c r="DS3660" s="25">
        <v>6216.2259415940298</v>
      </c>
      <c r="DT3660" s="25">
        <v>4066.4772464594198</v>
      </c>
      <c r="DU3660" s="25">
        <v>2694.34993294985</v>
      </c>
      <c r="DV3660" s="25">
        <v>4285.96192227758</v>
      </c>
      <c r="DW3660" s="25">
        <v>4854.9414182782803</v>
      </c>
      <c r="DX3660" s="25">
        <v>4121.6314203586498</v>
      </c>
      <c r="DY3660" s="25"/>
      <c r="DZ3660" s="25">
        <v>4709.8353378313004</v>
      </c>
      <c r="EA3660" s="25"/>
      <c r="EB3660" s="25">
        <v>4165.5545641349099</v>
      </c>
      <c r="EC3660" s="25">
        <v>5758.3944927231296</v>
      </c>
      <c r="ED3660" s="25">
        <v>4363.8101992232496</v>
      </c>
      <c r="EE3660" s="25">
        <v>4800</v>
      </c>
    </row>
    <row r="3661" spans="110:135" x14ac:dyDescent="0.2">
      <c r="DF3661" s="24" t="s">
        <v>7435</v>
      </c>
      <c r="DG3661" s="24" t="s">
        <v>212</v>
      </c>
      <c r="DH3661" s="25">
        <v>4896.9468373951504</v>
      </c>
      <c r="DI3661" s="25">
        <v>4167.40481293213</v>
      </c>
      <c r="DJ3661" s="25">
        <v>75.718831303210493</v>
      </c>
      <c r="DK3661" s="25"/>
      <c r="DL3661" s="25">
        <v>4230</v>
      </c>
      <c r="DM3661" s="25">
        <v>2701.5967310000001</v>
      </c>
      <c r="DN3661" s="25"/>
      <c r="DO3661" s="25"/>
      <c r="DP3661" s="25">
        <v>883.32926556454697</v>
      </c>
      <c r="DQ3661" s="25">
        <v>4225.0800986506501</v>
      </c>
      <c r="DR3661" s="25"/>
      <c r="DS3661" s="25">
        <v>565.61814429717697</v>
      </c>
      <c r="DT3661" s="25"/>
      <c r="DU3661" s="25">
        <v>3513.0440549784098</v>
      </c>
      <c r="DV3661" s="25">
        <v>6232.8353614390799</v>
      </c>
      <c r="DW3661" s="25"/>
      <c r="DX3661" s="25"/>
      <c r="DY3661" s="25">
        <v>7650.41911804335</v>
      </c>
      <c r="DZ3661" s="25">
        <v>12770.1893288231</v>
      </c>
      <c r="EA3661" s="25"/>
      <c r="EB3661" s="25">
        <v>11247.449799055001</v>
      </c>
      <c r="EC3661" s="25">
        <v>2053.3421713535799</v>
      </c>
      <c r="ED3661" s="25">
        <v>4167.40481293213</v>
      </c>
      <c r="EE3661" s="25">
        <v>3420</v>
      </c>
    </row>
    <row r="3662" spans="110:135" x14ac:dyDescent="0.2">
      <c r="DF3662" s="24" t="s">
        <v>7244</v>
      </c>
      <c r="DG3662" s="24" t="s">
        <v>212</v>
      </c>
      <c r="DH3662" s="25">
        <v>4658.2678254348903</v>
      </c>
      <c r="DI3662" s="25">
        <v>4174.5635570000004</v>
      </c>
      <c r="DJ3662" s="25">
        <v>79.557638911613907</v>
      </c>
      <c r="DK3662" s="25"/>
      <c r="DL3662" s="25">
        <v>7458</v>
      </c>
      <c r="DM3662" s="25">
        <v>199.22540910000001</v>
      </c>
      <c r="DN3662" s="25">
        <v>4174.5635570000004</v>
      </c>
      <c r="DO3662" s="25"/>
      <c r="DP3662" s="25"/>
      <c r="DQ3662" s="25"/>
      <c r="DR3662" s="25">
        <v>477.991823130211</v>
      </c>
      <c r="DS3662" s="25">
        <v>5745.7702324950897</v>
      </c>
      <c r="DT3662" s="25"/>
      <c r="DU3662" s="25"/>
      <c r="DV3662" s="25">
        <v>3952.9608360263301</v>
      </c>
      <c r="DW3662" s="25"/>
      <c r="DX3662" s="25"/>
      <c r="DY3662" s="25"/>
      <c r="DZ3662" s="25">
        <v>10599.3629202926</v>
      </c>
      <c r="EA3662" s="25"/>
      <c r="EB3662" s="25"/>
      <c r="EC3662" s="25"/>
      <c r="ED3662" s="25"/>
      <c r="EE3662" s="25"/>
    </row>
    <row r="3663" spans="110:135" x14ac:dyDescent="0.2">
      <c r="DF3663" s="24" t="s">
        <v>6772</v>
      </c>
      <c r="DG3663" s="24" t="s">
        <v>212</v>
      </c>
      <c r="DH3663" s="25">
        <v>4216.73542644175</v>
      </c>
      <c r="DI3663" s="25">
        <v>4174.8844279621899</v>
      </c>
      <c r="DJ3663" s="25">
        <v>38.2073389240635</v>
      </c>
      <c r="DK3663" s="25"/>
      <c r="DL3663" s="25">
        <v>5068</v>
      </c>
      <c r="DM3663" s="25">
        <v>1371.455455</v>
      </c>
      <c r="DN3663" s="25">
        <v>1159.7372270000001</v>
      </c>
      <c r="DO3663" s="25"/>
      <c r="DP3663" s="25">
        <v>4505.1361796523497</v>
      </c>
      <c r="DQ3663" s="25">
        <v>5358.1103772079996</v>
      </c>
      <c r="DR3663" s="25">
        <v>4111.0201648925004</v>
      </c>
      <c r="DS3663" s="25">
        <v>3926.3558807643299</v>
      </c>
      <c r="DT3663" s="25">
        <v>6720.6375062548004</v>
      </c>
      <c r="DU3663" s="25">
        <v>4238.7486910318903</v>
      </c>
      <c r="DV3663" s="25">
        <v>5218.2359663712396</v>
      </c>
      <c r="DW3663" s="25">
        <v>3305.14676150077</v>
      </c>
      <c r="DX3663" s="25">
        <v>5931.6496732697296</v>
      </c>
      <c r="DY3663" s="25">
        <v>2656.1304575696299</v>
      </c>
      <c r="DZ3663" s="25">
        <v>3668.8959905266302</v>
      </c>
      <c r="EA3663" s="25"/>
      <c r="EB3663" s="25"/>
      <c r="EC3663" s="25"/>
      <c r="ED3663" s="25">
        <v>3718.5064920261798</v>
      </c>
      <c r="EE3663" s="25">
        <v>6510</v>
      </c>
    </row>
    <row r="3664" spans="110:135" x14ac:dyDescent="0.2">
      <c r="DF3664" s="24" t="s">
        <v>7817</v>
      </c>
      <c r="DG3664" s="24" t="s">
        <v>212</v>
      </c>
      <c r="DH3664" s="25">
        <v>5192.9918788448103</v>
      </c>
      <c r="DI3664" s="25">
        <v>4177.0959104602198</v>
      </c>
      <c r="DJ3664" s="25">
        <v>60.818398036809803</v>
      </c>
      <c r="DK3664" s="25"/>
      <c r="DL3664" s="25">
        <v>3850</v>
      </c>
      <c r="DM3664" s="25">
        <v>1824.971311</v>
      </c>
      <c r="DN3664" s="25">
        <v>1691.2738979999999</v>
      </c>
      <c r="DO3664" s="25">
        <v>4203.6586709000003</v>
      </c>
      <c r="DP3664" s="25">
        <v>8053.7175920715099</v>
      </c>
      <c r="DQ3664" s="25">
        <v>12595.5551566952</v>
      </c>
      <c r="DR3664" s="25">
        <v>9951.9549410988293</v>
      </c>
      <c r="DS3664" s="25">
        <v>8620.1227657714899</v>
      </c>
      <c r="DT3664" s="25">
        <v>5722.5726038119501</v>
      </c>
      <c r="DU3664" s="25">
        <v>6657.5482966444797</v>
      </c>
      <c r="DV3664" s="25">
        <v>3011.1894322211201</v>
      </c>
      <c r="DW3664" s="25">
        <v>4201.5921183495302</v>
      </c>
      <c r="DX3664" s="25"/>
      <c r="DY3664" s="25">
        <v>2628.1110528857998</v>
      </c>
      <c r="DZ3664" s="25">
        <v>2773.0025194960799</v>
      </c>
      <c r="EA3664" s="25"/>
      <c r="EB3664" s="25"/>
      <c r="EC3664" s="25">
        <v>4152.5997025709203</v>
      </c>
      <c r="ED3664" s="25"/>
      <c r="EE3664" s="25">
        <v>3150</v>
      </c>
    </row>
    <row r="3665" spans="110:135" x14ac:dyDescent="0.2">
      <c r="DF3665" s="24" t="s">
        <v>7290</v>
      </c>
      <c r="DG3665" s="24" t="s">
        <v>212</v>
      </c>
      <c r="DH3665" s="25">
        <v>4910.6701028810603</v>
      </c>
      <c r="DI3665" s="25">
        <v>4179.1139069863202</v>
      </c>
      <c r="DJ3665" s="25">
        <v>51.774808825313499</v>
      </c>
      <c r="DK3665" s="25"/>
      <c r="DL3665" s="25">
        <v>2476</v>
      </c>
      <c r="DM3665" s="25">
        <v>4601.6961069999998</v>
      </c>
      <c r="DN3665" s="25"/>
      <c r="DO3665" s="25"/>
      <c r="DP3665" s="25">
        <v>3890.2415677890599</v>
      </c>
      <c r="DQ3665" s="25">
        <v>13022.941612079499</v>
      </c>
      <c r="DR3665" s="25">
        <v>3415.3803158952901</v>
      </c>
      <c r="DS3665" s="25">
        <v>4646.34511555272</v>
      </c>
      <c r="DT3665" s="25">
        <v>8616.0913545182502</v>
      </c>
      <c r="DU3665" s="25">
        <v>5167.4211170878598</v>
      </c>
      <c r="DV3665" s="25">
        <v>5364.4553261483597</v>
      </c>
      <c r="DW3665" s="25">
        <v>4341.80145146216</v>
      </c>
      <c r="DX3665" s="25">
        <v>3662.4394785505301</v>
      </c>
      <c r="DY3665" s="25">
        <v>3744.7564393961402</v>
      </c>
      <c r="DZ3665" s="25">
        <v>4016.42636251049</v>
      </c>
      <c r="EA3665" s="25"/>
      <c r="EB3665" s="25">
        <v>4413.5067202891696</v>
      </c>
      <c r="EC3665" s="25"/>
      <c r="ED3665" s="25">
        <v>3461.21867781746</v>
      </c>
      <c r="EE3665" s="25">
        <v>3730</v>
      </c>
    </row>
    <row r="3666" spans="110:135" x14ac:dyDescent="0.2">
      <c r="DF3666" s="24" t="s">
        <v>8354</v>
      </c>
      <c r="DG3666" s="24" t="s">
        <v>212</v>
      </c>
      <c r="DH3666" s="25">
        <v>6109.0788878993699</v>
      </c>
      <c r="DI3666" s="25">
        <v>4191.3581784777798</v>
      </c>
      <c r="DJ3666" s="25">
        <v>58.538728473116599</v>
      </c>
      <c r="DK3666" s="25"/>
      <c r="DL3666" s="25">
        <v>4131</v>
      </c>
      <c r="DM3666" s="25">
        <v>4235.9592469999998</v>
      </c>
      <c r="DN3666" s="25"/>
      <c r="DO3666" s="25">
        <v>8791.7520703999999</v>
      </c>
      <c r="DP3666" s="25">
        <v>11224.76163004</v>
      </c>
      <c r="DQ3666" s="25">
        <v>12243.625012799799</v>
      </c>
      <c r="DR3666" s="25">
        <v>10486.948437146801</v>
      </c>
      <c r="DS3666" s="25">
        <v>12248.6534319069</v>
      </c>
      <c r="DT3666" s="25">
        <v>10228.669762756001</v>
      </c>
      <c r="DU3666" s="25">
        <v>3561.02735277072</v>
      </c>
      <c r="DV3666" s="25">
        <v>3303.1435489497599</v>
      </c>
      <c r="DW3666" s="25">
        <v>4234.9445367553599</v>
      </c>
      <c r="DX3666" s="25"/>
      <c r="DY3666" s="25">
        <v>4790.6972282562701</v>
      </c>
      <c r="DZ3666" s="25">
        <v>3693.7336796016102</v>
      </c>
      <c r="EA3666" s="25">
        <v>3336.26518311583</v>
      </c>
      <c r="EB3666" s="25">
        <v>4147.7718202001897</v>
      </c>
      <c r="EC3666" s="25">
        <v>3483.3995877226298</v>
      </c>
      <c r="ED3666" s="25">
        <v>3551.0674527668798</v>
      </c>
      <c r="EE3666" s="25">
        <v>2270</v>
      </c>
    </row>
    <row r="3667" spans="110:135" x14ac:dyDescent="0.2">
      <c r="DF3667" s="24" t="s">
        <v>6811</v>
      </c>
      <c r="DG3667" s="24" t="s">
        <v>212</v>
      </c>
      <c r="DH3667" s="25">
        <v>4086.2634615238999</v>
      </c>
      <c r="DI3667" s="25">
        <v>4195.2685006533502</v>
      </c>
      <c r="DJ3667" s="25">
        <v>36.861736240984897</v>
      </c>
      <c r="DK3667" s="25">
        <v>3580</v>
      </c>
      <c r="DL3667" s="25">
        <v>4348</v>
      </c>
      <c r="DM3667" s="25">
        <v>1160.5617850000001</v>
      </c>
      <c r="DN3667" s="25">
        <v>2428.2538650000001</v>
      </c>
      <c r="DO3667" s="25"/>
      <c r="DP3667" s="25">
        <v>4522.52204073964</v>
      </c>
      <c r="DQ3667" s="25">
        <v>7384.6800148355096</v>
      </c>
      <c r="DR3667" s="25">
        <v>4158.1337617342797</v>
      </c>
      <c r="DS3667" s="25">
        <v>4273.6466303140396</v>
      </c>
      <c r="DT3667" s="25"/>
      <c r="DU3667" s="25">
        <v>6058.97700195778</v>
      </c>
      <c r="DV3667" s="25">
        <v>3976.1852873482699</v>
      </c>
      <c r="DW3667" s="25"/>
      <c r="DX3667" s="25">
        <v>4195.2685006533502</v>
      </c>
      <c r="DY3667" s="25"/>
      <c r="DZ3667" s="25">
        <v>3964.5204124714701</v>
      </c>
      <c r="EA3667" s="25"/>
      <c r="EB3667" s="25"/>
      <c r="EC3667" s="25">
        <v>4688.4270230475504</v>
      </c>
      <c r="ED3667" s="25">
        <v>4584.7755997566501</v>
      </c>
      <c r="EE3667" s="25">
        <v>1970</v>
      </c>
    </row>
    <row r="3668" spans="110:135" x14ac:dyDescent="0.2">
      <c r="DF3668" s="24" t="s">
        <v>7027</v>
      </c>
      <c r="DG3668" s="24" t="s">
        <v>212</v>
      </c>
      <c r="DH3668" s="25">
        <v>3911.1045534690402</v>
      </c>
      <c r="DI3668" s="25">
        <v>4195.3291155658699</v>
      </c>
      <c r="DJ3668" s="25">
        <v>34.633627251879297</v>
      </c>
      <c r="DK3668" s="25"/>
      <c r="DL3668" s="25">
        <v>4280</v>
      </c>
      <c r="DM3668" s="25">
        <v>1999.198445</v>
      </c>
      <c r="DN3668" s="25"/>
      <c r="DO3668" s="25">
        <v>2475.4130869000001</v>
      </c>
      <c r="DP3668" s="25">
        <v>5849.6474714623</v>
      </c>
      <c r="DQ3668" s="25">
        <v>2037.74154823963</v>
      </c>
      <c r="DR3668" s="25">
        <v>5914.6019652349396</v>
      </c>
      <c r="DS3668" s="25">
        <v>5347.7250080362401</v>
      </c>
      <c r="DT3668" s="25"/>
      <c r="DU3668" s="25">
        <v>4360.7704529443299</v>
      </c>
      <c r="DV3668" s="25">
        <v>4598.5655446704905</v>
      </c>
      <c r="DW3668" s="25">
        <v>4659.9661960659196</v>
      </c>
      <c r="DX3668" s="25">
        <v>4295.1781302692998</v>
      </c>
      <c r="DY3668" s="25">
        <v>4015.9930589381602</v>
      </c>
      <c r="DZ3668" s="25">
        <v>4195.3291155658699</v>
      </c>
      <c r="EA3668" s="25"/>
      <c r="EB3668" s="25">
        <v>3960.4474584045802</v>
      </c>
      <c r="EC3668" s="25">
        <v>4018.3003279592199</v>
      </c>
      <c r="ED3668" s="25">
        <v>3481.8995992826999</v>
      </c>
      <c r="EE3668" s="25">
        <v>998</v>
      </c>
    </row>
    <row r="3669" spans="110:135" x14ac:dyDescent="0.2">
      <c r="DF3669" s="24" t="s">
        <v>7149</v>
      </c>
      <c r="DG3669" s="24" t="s">
        <v>212</v>
      </c>
      <c r="DH3669" s="25">
        <v>4048.2694963766298</v>
      </c>
      <c r="DI3669" s="25">
        <v>4196.8313699325599</v>
      </c>
      <c r="DJ3669" s="25">
        <v>44.8003274839539</v>
      </c>
      <c r="DK3669" s="25"/>
      <c r="DL3669" s="25">
        <v>7316</v>
      </c>
      <c r="DM3669" s="25">
        <v>1284.2314080000001</v>
      </c>
      <c r="DN3669" s="25">
        <v>1305.2630569999999</v>
      </c>
      <c r="DO3669" s="25">
        <v>929.97216299000002</v>
      </c>
      <c r="DP3669" s="25">
        <v>5014.3084319502505</v>
      </c>
      <c r="DQ3669" s="25">
        <v>5056.0362117404102</v>
      </c>
      <c r="DR3669" s="25">
        <v>5385.6121990913498</v>
      </c>
      <c r="DS3669" s="25">
        <v>7586.85784564811</v>
      </c>
      <c r="DT3669" s="25">
        <v>4201.4524255117503</v>
      </c>
      <c r="DU3669" s="25">
        <v>5371.1524662005904</v>
      </c>
      <c r="DV3669" s="25">
        <v>5036.6171338819604</v>
      </c>
      <c r="DW3669" s="25">
        <v>3040.63255295525</v>
      </c>
      <c r="DX3669" s="25">
        <v>3919.7226013514301</v>
      </c>
      <c r="DY3669" s="25">
        <v>4469.7858241517097</v>
      </c>
      <c r="DZ3669" s="25">
        <v>3948.2330018310799</v>
      </c>
      <c r="EA3669" s="25">
        <v>2585.2762424658399</v>
      </c>
      <c r="EB3669" s="25">
        <v>4192.2103143533704</v>
      </c>
      <c r="EC3669" s="25">
        <v>2070.62035023818</v>
      </c>
      <c r="ED3669" s="25">
        <v>4681.4056981712602</v>
      </c>
      <c r="EE3669" s="25">
        <v>3570</v>
      </c>
    </row>
    <row r="3670" spans="110:135" x14ac:dyDescent="0.2">
      <c r="DF3670" s="24" t="s">
        <v>8180</v>
      </c>
      <c r="DG3670" s="24" t="s">
        <v>212</v>
      </c>
      <c r="DH3670" s="25">
        <v>5697.4707918232698</v>
      </c>
      <c r="DI3670" s="25">
        <v>4201.0906930708497</v>
      </c>
      <c r="DJ3670" s="25">
        <v>87.884895571905005</v>
      </c>
      <c r="DK3670" s="25"/>
      <c r="DL3670" s="25">
        <v>24169</v>
      </c>
      <c r="DM3670" s="25">
        <v>1654.6496709999999</v>
      </c>
      <c r="DN3670" s="25"/>
      <c r="DO3670" s="25"/>
      <c r="DP3670" s="25">
        <v>5908.6676765688198</v>
      </c>
      <c r="DQ3670" s="25">
        <v>7246.5707633126804</v>
      </c>
      <c r="DR3670" s="25">
        <v>7017.5709756231499</v>
      </c>
      <c r="DS3670" s="25">
        <v>2517.6837920182102</v>
      </c>
      <c r="DT3670" s="25"/>
      <c r="DU3670" s="25">
        <v>3808.7032002523101</v>
      </c>
      <c r="DV3670" s="25">
        <v>3678.8655736651699</v>
      </c>
      <c r="DW3670" s="25">
        <v>3779.14033034362</v>
      </c>
      <c r="DX3670" s="25">
        <v>3693.8076666337001</v>
      </c>
      <c r="DY3670" s="25">
        <v>4260.3894072953999</v>
      </c>
      <c r="DZ3670" s="25">
        <v>4156.4446191496399</v>
      </c>
      <c r="EA3670" s="25">
        <v>3158.1862008950998</v>
      </c>
      <c r="EB3670" s="25">
        <v>4201.0906930708497</v>
      </c>
      <c r="EC3670" s="25">
        <v>6450.3672689778105</v>
      </c>
      <c r="ED3670" s="25">
        <v>5935.8656221890897</v>
      </c>
      <c r="EE3670" s="25">
        <v>5220</v>
      </c>
    </row>
    <row r="3671" spans="110:135" x14ac:dyDescent="0.2">
      <c r="DF3671" s="24" t="s">
        <v>6923</v>
      </c>
      <c r="DG3671" s="24" t="s">
        <v>212</v>
      </c>
      <c r="DH3671" s="25">
        <v>4013.5315548917201</v>
      </c>
      <c r="DI3671" s="25">
        <v>4201.2920463876499</v>
      </c>
      <c r="DJ3671" s="25">
        <v>51.458774935114398</v>
      </c>
      <c r="DK3671" s="25"/>
      <c r="DL3671" s="25">
        <v>4641</v>
      </c>
      <c r="DM3671" s="25">
        <v>705.42450899999994</v>
      </c>
      <c r="DN3671" s="25"/>
      <c r="DO3671" s="25">
        <v>901.96859258999996</v>
      </c>
      <c r="DP3671" s="25">
        <v>2048.0657512868102</v>
      </c>
      <c r="DQ3671" s="25">
        <v>5375.8375818816903</v>
      </c>
      <c r="DR3671" s="25">
        <v>4070.9345660236299</v>
      </c>
      <c r="DS3671" s="25">
        <v>4166.0101293309099</v>
      </c>
      <c r="DT3671" s="25">
        <v>8967.2746832399498</v>
      </c>
      <c r="DU3671" s="25">
        <v>344.58778834438198</v>
      </c>
      <c r="DV3671" s="25">
        <v>4236.5739634443898</v>
      </c>
      <c r="DW3671" s="25">
        <v>5195.6485369312104</v>
      </c>
      <c r="DX3671" s="25">
        <v>5524.2422646883497</v>
      </c>
      <c r="DY3671" s="25">
        <v>5300.4248833972497</v>
      </c>
      <c r="DZ3671" s="25">
        <v>4132.5491084995401</v>
      </c>
      <c r="EA3671" s="25"/>
      <c r="EB3671" s="25">
        <v>4633.3779029744201</v>
      </c>
      <c r="EC3671" s="25">
        <v>5101.1412343922702</v>
      </c>
      <c r="ED3671" s="25">
        <v>3718.5064920261798</v>
      </c>
      <c r="EE3671" s="25">
        <v>3180</v>
      </c>
    </row>
    <row r="3672" spans="110:135" x14ac:dyDescent="0.2">
      <c r="DF3672" s="24" t="s">
        <v>8006</v>
      </c>
      <c r="DG3672" s="24" t="s">
        <v>212</v>
      </c>
      <c r="DH3672" s="25">
        <v>5545.1936277986197</v>
      </c>
      <c r="DI3672" s="25">
        <v>4205.6495005972401</v>
      </c>
      <c r="DJ3672" s="25">
        <v>90.704287488639693</v>
      </c>
      <c r="DK3672" s="25"/>
      <c r="DL3672" s="25">
        <v>12394</v>
      </c>
      <c r="DM3672" s="25">
        <v>1375.47551</v>
      </c>
      <c r="DN3672" s="25"/>
      <c r="DO3672" s="25"/>
      <c r="DP3672" s="25">
        <v>2204.0192171153799</v>
      </c>
      <c r="DQ3672" s="25"/>
      <c r="DR3672" s="25"/>
      <c r="DS3672" s="25"/>
      <c r="DT3672" s="25"/>
      <c r="DU3672" s="25">
        <v>6207.2797840790899</v>
      </c>
      <c r="DV3672" s="25"/>
      <c r="DW3672" s="25"/>
      <c r="DX3672" s="25"/>
      <c r="DY3672" s="25"/>
      <c r="DZ3672" s="25"/>
      <c r="EA3672" s="25"/>
      <c r="EB3672" s="25"/>
      <c r="EC3672" s="25"/>
      <c r="ED3672" s="25"/>
      <c r="EE3672" s="25"/>
    </row>
    <row r="3673" spans="110:135" x14ac:dyDescent="0.2">
      <c r="DF3673" s="24" t="s">
        <v>6610</v>
      </c>
      <c r="DG3673" s="24" t="s">
        <v>212</v>
      </c>
      <c r="DH3673" s="25">
        <v>6449.5416712424003</v>
      </c>
      <c r="DI3673" s="25">
        <v>4207.8865983197202</v>
      </c>
      <c r="DJ3673" s="25">
        <v>98.493194022376699</v>
      </c>
      <c r="DK3673" s="25"/>
      <c r="DL3673" s="25">
        <v>9089</v>
      </c>
      <c r="DM3673" s="25">
        <v>2087.3298880000002</v>
      </c>
      <c r="DN3673" s="25"/>
      <c r="DO3673" s="25"/>
      <c r="DP3673" s="25">
        <v>3547.75083997408</v>
      </c>
      <c r="DQ3673" s="25">
        <v>7494.47367067717</v>
      </c>
      <c r="DR3673" s="25">
        <v>5222.1097173501003</v>
      </c>
      <c r="DS3673" s="25">
        <v>4207.8865983197202</v>
      </c>
      <c r="DT3673" s="25">
        <v>21992.322937507299</v>
      </c>
      <c r="DU3673" s="25">
        <v>3453.00138935316</v>
      </c>
      <c r="DV3673" s="25"/>
      <c r="DW3673" s="25"/>
      <c r="DX3673" s="25"/>
      <c r="DY3673" s="25"/>
      <c r="DZ3673" s="25"/>
      <c r="EA3673" s="25"/>
      <c r="EB3673" s="25"/>
      <c r="EC3673" s="25"/>
      <c r="ED3673" s="25"/>
      <c r="EE3673" s="25">
        <v>952</v>
      </c>
    </row>
    <row r="3674" spans="110:135" x14ac:dyDescent="0.2">
      <c r="DF3674" s="24" t="s">
        <v>7165</v>
      </c>
      <c r="DG3674" s="24" t="s">
        <v>212</v>
      </c>
      <c r="DH3674" s="25">
        <v>4034.4929552895101</v>
      </c>
      <c r="DI3674" s="25">
        <v>4207.9902889824798</v>
      </c>
      <c r="DJ3674" s="25">
        <v>53.186239987018297</v>
      </c>
      <c r="DK3674" s="25">
        <v>397</v>
      </c>
      <c r="DL3674" s="25">
        <v>4611</v>
      </c>
      <c r="DM3674" s="25">
        <v>459.17765930000002</v>
      </c>
      <c r="DN3674" s="25"/>
      <c r="DO3674" s="25">
        <v>3214.7043539000001</v>
      </c>
      <c r="DP3674" s="25">
        <v>4600.6209489600697</v>
      </c>
      <c r="DQ3674" s="25">
        <v>1469.5102082625499</v>
      </c>
      <c r="DR3674" s="25">
        <v>3474.5989540166402</v>
      </c>
      <c r="DS3674" s="25">
        <v>5222.74766478949</v>
      </c>
      <c r="DT3674" s="25">
        <v>5791.08797321984</v>
      </c>
      <c r="DU3674" s="25">
        <v>2729.2512117998799</v>
      </c>
      <c r="DV3674" s="25">
        <v>4370.7661954236401</v>
      </c>
      <c r="DW3674" s="25">
        <v>4045.21438254133</v>
      </c>
      <c r="DX3674" s="25">
        <v>5099.4133690509098</v>
      </c>
      <c r="DY3674" s="25">
        <v>3594.3378132964699</v>
      </c>
      <c r="DZ3674" s="25">
        <v>3516.18132150668</v>
      </c>
      <c r="EA3674" s="25"/>
      <c r="EB3674" s="25"/>
      <c r="EC3674" s="25">
        <v>9857.6465606268703</v>
      </c>
      <c r="ED3674" s="25">
        <v>5187.6145785168501</v>
      </c>
      <c r="EE3674" s="25">
        <v>4980</v>
      </c>
    </row>
    <row r="3675" spans="110:135" x14ac:dyDescent="0.2">
      <c r="DF3675" s="24" t="s">
        <v>6945</v>
      </c>
      <c r="DG3675" s="24" t="s">
        <v>212</v>
      </c>
      <c r="DH3675" s="25">
        <v>4106.6523058610501</v>
      </c>
      <c r="DI3675" s="25">
        <v>4212.1510735879601</v>
      </c>
      <c r="DJ3675" s="25">
        <v>39.318033144401298</v>
      </c>
      <c r="DK3675" s="25"/>
      <c r="DL3675" s="25">
        <v>3260</v>
      </c>
      <c r="DM3675" s="25">
        <v>425.57233500000001</v>
      </c>
      <c r="DN3675" s="25"/>
      <c r="DO3675" s="25"/>
      <c r="DP3675" s="25">
        <v>2857.67971265505</v>
      </c>
      <c r="DQ3675" s="25">
        <v>7957.5468871000003</v>
      </c>
      <c r="DR3675" s="25">
        <v>4495.0472475458701</v>
      </c>
      <c r="DS3675" s="25">
        <v>4240.5179998304702</v>
      </c>
      <c r="DT3675" s="25"/>
      <c r="DU3675" s="25">
        <v>4580.0372462901996</v>
      </c>
      <c r="DV3675" s="25">
        <v>3280.8122113285099</v>
      </c>
      <c r="DW3675" s="25">
        <v>5398.1507721710404</v>
      </c>
      <c r="DX3675" s="25">
        <v>4920.4367201483201</v>
      </c>
      <c r="DY3675" s="25">
        <v>4183.78414734545</v>
      </c>
      <c r="DZ3675" s="25">
        <v>2588.4028251273298</v>
      </c>
      <c r="EA3675" s="25"/>
      <c r="EB3675" s="25">
        <v>4422.3283357400896</v>
      </c>
      <c r="EC3675" s="25">
        <v>5615.8406273477603</v>
      </c>
      <c r="ED3675" s="25">
        <v>3530.2798261466701</v>
      </c>
      <c r="EE3675" s="25">
        <v>3950</v>
      </c>
    </row>
    <row r="3676" spans="110:135" x14ac:dyDescent="0.2">
      <c r="DF3676" s="24" t="s">
        <v>8731</v>
      </c>
      <c r="DG3676" s="24" t="s">
        <v>212</v>
      </c>
      <c r="DH3676" s="25">
        <v>7868.7053059619902</v>
      </c>
      <c r="DI3676" s="25">
        <v>4216.0868228875997</v>
      </c>
      <c r="DJ3676" s="25">
        <v>117.57814183034699</v>
      </c>
      <c r="DK3676" s="25"/>
      <c r="DL3676" s="25">
        <v>4667</v>
      </c>
      <c r="DM3676" s="25">
        <v>1863.8825979999999</v>
      </c>
      <c r="DN3676" s="25"/>
      <c r="DO3676" s="25">
        <v>9366.0303373000006</v>
      </c>
      <c r="DP3676" s="25">
        <v>8446.1483152881592</v>
      </c>
      <c r="DQ3676" s="25">
        <v>5671.8474652740097</v>
      </c>
      <c r="DR3676" s="25">
        <v>23920.5209554086</v>
      </c>
      <c r="DS3676" s="25">
        <v>9242.7740851339695</v>
      </c>
      <c r="DT3676" s="25">
        <v>38569.4724981482</v>
      </c>
      <c r="DU3676" s="25">
        <v>9246.2514463010102</v>
      </c>
      <c r="DV3676" s="25">
        <v>2559.93048817419</v>
      </c>
      <c r="DW3676" s="25"/>
      <c r="DX3676" s="25">
        <v>3400.1370539715599</v>
      </c>
      <c r="DY3676" s="25">
        <v>3080.2537087024798</v>
      </c>
      <c r="DZ3676" s="25">
        <v>3161.8065183744902</v>
      </c>
      <c r="EA3676" s="25">
        <v>1892.5850337545301</v>
      </c>
      <c r="EB3676" s="25">
        <v>7051.81390494261</v>
      </c>
      <c r="EC3676" s="25">
        <v>3765.1736457751899</v>
      </c>
      <c r="ED3676" s="25">
        <v>3551.0674527668798</v>
      </c>
      <c r="EE3676" s="25">
        <v>2180</v>
      </c>
    </row>
    <row r="3677" spans="110:135" x14ac:dyDescent="0.2">
      <c r="DF3677" s="24" t="s">
        <v>6919</v>
      </c>
      <c r="DG3677" s="24" t="s">
        <v>212</v>
      </c>
      <c r="DH3677" s="25">
        <v>4700.5760983170303</v>
      </c>
      <c r="DI3677" s="25">
        <v>4216.1515570000001</v>
      </c>
      <c r="DJ3677" s="25">
        <v>55.2425265675068</v>
      </c>
      <c r="DK3677" s="25"/>
      <c r="DL3677" s="25">
        <v>9528</v>
      </c>
      <c r="DM3677" s="25">
        <v>4216.1515570000001</v>
      </c>
      <c r="DN3677" s="25">
        <v>2372.57296</v>
      </c>
      <c r="DO3677" s="25"/>
      <c r="DP3677" s="25">
        <v>6776.72025757143</v>
      </c>
      <c r="DQ3677" s="25">
        <v>6800.12038020811</v>
      </c>
      <c r="DR3677" s="25">
        <v>1995.5961164847399</v>
      </c>
      <c r="DS3677" s="25">
        <v>5905.2214199230402</v>
      </c>
      <c r="DT3677" s="25">
        <v>2577.83766894881</v>
      </c>
      <c r="DU3677" s="25">
        <v>6798.1635308363002</v>
      </c>
      <c r="DV3677" s="25"/>
      <c r="DW3677" s="25"/>
      <c r="DX3677" s="25"/>
      <c r="DY3677" s="25"/>
      <c r="DZ3677" s="25">
        <v>1594.47018662706</v>
      </c>
      <c r="EA3677" s="25"/>
      <c r="EB3677" s="25"/>
      <c r="EC3677" s="25"/>
      <c r="ED3677" s="25">
        <v>3141.4830038878299</v>
      </c>
      <c r="EE3677" s="25"/>
    </row>
    <row r="3678" spans="110:135" x14ac:dyDescent="0.2">
      <c r="DF3678" s="24" t="s">
        <v>5935</v>
      </c>
      <c r="DG3678" s="24" t="s">
        <v>212</v>
      </c>
      <c r="DH3678" s="25">
        <v>4055.4111616637201</v>
      </c>
      <c r="DI3678" s="25">
        <v>4218.0976078491203</v>
      </c>
      <c r="DJ3678" s="25">
        <v>68.713709148850597</v>
      </c>
      <c r="DK3678" s="25"/>
      <c r="DL3678" s="25">
        <v>4464</v>
      </c>
      <c r="DM3678" s="25">
        <v>358.05157780000002</v>
      </c>
      <c r="DN3678" s="25"/>
      <c r="DO3678" s="25"/>
      <c r="DP3678" s="25">
        <v>2176.2498940457899</v>
      </c>
      <c r="DQ3678" s="25">
        <v>7603.2539654119801</v>
      </c>
      <c r="DR3678" s="25">
        <v>975.53591460529503</v>
      </c>
      <c r="DS3678" s="25">
        <v>1455.48858805033</v>
      </c>
      <c r="DT3678" s="25">
        <v>5846.2081797197598</v>
      </c>
      <c r="DU3678" s="25">
        <v>8993.2761786830597</v>
      </c>
      <c r="DV3678" s="25"/>
      <c r="DW3678" s="25"/>
      <c r="DX3678" s="25">
        <v>5130.7803327286001</v>
      </c>
      <c r="DY3678" s="25"/>
      <c r="DZ3678" s="25">
        <v>2227.8731517328001</v>
      </c>
      <c r="EA3678" s="25"/>
      <c r="EB3678" s="25"/>
      <c r="EC3678" s="25">
        <v>1971.5297110016099</v>
      </c>
      <c r="ED3678" s="25">
        <v>4218.0976078491203</v>
      </c>
      <c r="EE3678" s="25">
        <v>7300</v>
      </c>
    </row>
    <row r="3679" spans="110:135" x14ac:dyDescent="0.2">
      <c r="DF3679" s="24" t="s">
        <v>7636</v>
      </c>
      <c r="DG3679" s="24" t="s">
        <v>212</v>
      </c>
      <c r="DH3679" s="25">
        <v>5384.4472924217898</v>
      </c>
      <c r="DI3679" s="25">
        <v>4218.6889767111797</v>
      </c>
      <c r="DJ3679" s="25">
        <v>64.913273571847498</v>
      </c>
      <c r="DK3679" s="25"/>
      <c r="DL3679" s="25">
        <v>11361</v>
      </c>
      <c r="DM3679" s="25">
        <v>1513.5319509999999</v>
      </c>
      <c r="DN3679" s="25">
        <v>2279.92812</v>
      </c>
      <c r="DO3679" s="25"/>
      <c r="DP3679" s="25">
        <v>5702.6042882833499</v>
      </c>
      <c r="DQ3679" s="25">
        <v>1766.2994354063001</v>
      </c>
      <c r="DR3679" s="25">
        <v>3141.9763299055899</v>
      </c>
      <c r="DS3679" s="25">
        <v>3993.22126171317</v>
      </c>
      <c r="DT3679" s="25">
        <v>14643.9562490593</v>
      </c>
      <c r="DU3679" s="25">
        <v>9664.7826349402803</v>
      </c>
      <c r="DV3679" s="25">
        <v>4787.6737986407998</v>
      </c>
      <c r="DW3679" s="25">
        <v>3937.7223934876902</v>
      </c>
      <c r="DX3679" s="25">
        <v>4444.1566917091804</v>
      </c>
      <c r="DY3679" s="25">
        <v>3975.1296418250099</v>
      </c>
      <c r="DZ3679" s="25">
        <v>5266.1916386715802</v>
      </c>
      <c r="EA3679" s="25"/>
      <c r="EB3679" s="25">
        <v>3987.2770389358502</v>
      </c>
      <c r="EC3679" s="25">
        <v>2525.2566044074101</v>
      </c>
      <c r="ED3679" s="25">
        <v>5809.34318560668</v>
      </c>
      <c r="EE3679" s="25">
        <v>8120</v>
      </c>
    </row>
    <row r="3680" spans="110:135" x14ac:dyDescent="0.2">
      <c r="DF3680" s="24" t="s">
        <v>8490</v>
      </c>
      <c r="DG3680" s="24" t="s">
        <v>212</v>
      </c>
      <c r="DH3680" s="25">
        <v>7183.4045439569099</v>
      </c>
      <c r="DI3680" s="25">
        <v>4218.7054767531299</v>
      </c>
      <c r="DJ3680" s="25">
        <v>143.26258828544701</v>
      </c>
      <c r="DK3680" s="25"/>
      <c r="DL3680" s="25">
        <v>42360</v>
      </c>
      <c r="DM3680" s="25">
        <v>3422.1751920000002</v>
      </c>
      <c r="DN3680" s="25"/>
      <c r="DO3680" s="25"/>
      <c r="DP3680" s="25">
        <v>5008.6243572618796</v>
      </c>
      <c r="DQ3680" s="25">
        <v>6926.9256317265399</v>
      </c>
      <c r="DR3680" s="25">
        <v>3199.7471333293201</v>
      </c>
      <c r="DS3680" s="25">
        <v>4747.2905725485998</v>
      </c>
      <c r="DT3680" s="25">
        <v>9012.3961013939006</v>
      </c>
      <c r="DU3680" s="25">
        <v>1279.45631964432</v>
      </c>
      <c r="DV3680" s="25">
        <v>3672.4074300388802</v>
      </c>
      <c r="DW3680" s="25"/>
      <c r="DX3680" s="25">
        <v>3737.1943391641198</v>
      </c>
      <c r="DY3680" s="25">
        <v>4000.2626140389202</v>
      </c>
      <c r="DZ3680" s="25">
        <v>3181.7043054923201</v>
      </c>
      <c r="EA3680" s="25"/>
      <c r="EB3680" s="25"/>
      <c r="EC3680" s="25">
        <v>5582.3312792905399</v>
      </c>
      <c r="ED3680" s="25">
        <v>4437.1483394673496</v>
      </c>
      <c r="EE3680" s="25"/>
    </row>
    <row r="3681" spans="110:135" x14ac:dyDescent="0.2">
      <c r="DF3681" s="24" t="s">
        <v>8007</v>
      </c>
      <c r="DG3681" s="24" t="s">
        <v>274</v>
      </c>
      <c r="DH3681" s="25">
        <v>6630.4052693658996</v>
      </c>
      <c r="DI3681" s="25">
        <v>4218.9218269904204</v>
      </c>
      <c r="DJ3681" s="25">
        <v>85.255730983129197</v>
      </c>
      <c r="DK3681" s="25"/>
      <c r="DL3681" s="25">
        <v>2440</v>
      </c>
      <c r="DM3681" s="25">
        <v>833.36956180000004</v>
      </c>
      <c r="DN3681" s="25"/>
      <c r="DO3681" s="25"/>
      <c r="DP3681" s="25">
        <v>2690.4078504827999</v>
      </c>
      <c r="DQ3681" s="25"/>
      <c r="DR3681" s="25">
        <v>3036.63779392689</v>
      </c>
      <c r="DS3681" s="25">
        <v>4308.5508438892002</v>
      </c>
      <c r="DT3681" s="25"/>
      <c r="DU3681" s="25">
        <v>921.15267808285</v>
      </c>
      <c r="DV3681" s="25">
        <v>6269.5538612479304</v>
      </c>
      <c r="DW3681" s="25"/>
      <c r="DX3681" s="25">
        <v>4129.2928100916497</v>
      </c>
      <c r="DY3681" s="25">
        <v>14915.6738113008</v>
      </c>
      <c r="DZ3681" s="25">
        <v>7329.8601982865903</v>
      </c>
      <c r="EA3681" s="25">
        <v>3052.3059123089802</v>
      </c>
      <c r="EB3681" s="25">
        <v>13456.8911671187</v>
      </c>
      <c r="EC3681" s="25">
        <v>10722.6087799535</v>
      </c>
      <c r="ED3681" s="25">
        <v>18719.3685026327</v>
      </c>
      <c r="EE3681" s="25"/>
    </row>
    <row r="3682" spans="110:135" x14ac:dyDescent="0.2">
      <c r="DF3682" s="24" t="s">
        <v>5958</v>
      </c>
      <c r="DG3682" s="24" t="s">
        <v>212</v>
      </c>
      <c r="DH3682" s="25">
        <v>3972.5494711781298</v>
      </c>
      <c r="DI3682" s="25">
        <v>4220.5371079276601</v>
      </c>
      <c r="DJ3682" s="25">
        <v>55.8096934024612</v>
      </c>
      <c r="DK3682" s="25"/>
      <c r="DL3682" s="25">
        <v>5678</v>
      </c>
      <c r="DM3682" s="25">
        <v>854.91689540000004</v>
      </c>
      <c r="DN3682" s="25"/>
      <c r="DO3682" s="25">
        <v>7965.2202500000003</v>
      </c>
      <c r="DP3682" s="25">
        <v>4220.5371079276601</v>
      </c>
      <c r="DQ3682" s="25"/>
      <c r="DR3682" s="25">
        <v>2734.1040867412798</v>
      </c>
      <c r="DS3682" s="25">
        <v>4824.8071890050496</v>
      </c>
      <c r="DT3682" s="25">
        <v>3681.3022271304098</v>
      </c>
      <c r="DU3682" s="25">
        <v>4633.9219116675504</v>
      </c>
      <c r="DV3682" s="25"/>
      <c r="DW3682" s="25">
        <v>1160.13557273126</v>
      </c>
      <c r="DX3682" s="25"/>
      <c r="DY3682" s="25"/>
      <c r="DZ3682" s="25"/>
      <c r="EA3682" s="25"/>
      <c r="EB3682" s="25"/>
      <c r="EC3682" s="25"/>
      <c r="ED3682" s="25"/>
      <c r="EE3682" s="25"/>
    </row>
    <row r="3683" spans="110:135" x14ac:dyDescent="0.2">
      <c r="DF3683" s="24" t="s">
        <v>7674</v>
      </c>
      <c r="DG3683" s="24" t="s">
        <v>212</v>
      </c>
      <c r="DH3683" s="25">
        <v>5491.0493736012304</v>
      </c>
      <c r="DI3683" s="25">
        <v>4222.3016243342099</v>
      </c>
      <c r="DJ3683" s="25">
        <v>91.608057440130096</v>
      </c>
      <c r="DK3683" s="25"/>
      <c r="DL3683" s="25"/>
      <c r="DM3683" s="25">
        <v>3078.8927269999999</v>
      </c>
      <c r="DN3683" s="25"/>
      <c r="DO3683" s="25"/>
      <c r="DP3683" s="25">
        <v>4222.3016243342099</v>
      </c>
      <c r="DQ3683" s="25">
        <v>14636.9204709923</v>
      </c>
      <c r="DR3683" s="25"/>
      <c r="DS3683" s="25">
        <v>6546.38538130094</v>
      </c>
      <c r="DT3683" s="25"/>
      <c r="DU3683" s="25">
        <v>572.26906178823106</v>
      </c>
      <c r="DV3683" s="25"/>
      <c r="DW3683" s="25">
        <v>1971.11033444856</v>
      </c>
      <c r="DX3683" s="25"/>
      <c r="DY3683" s="25">
        <v>5385.6198879393396</v>
      </c>
      <c r="DZ3683" s="25">
        <v>1638.3752269527399</v>
      </c>
      <c r="EA3683" s="25"/>
      <c r="EB3683" s="25">
        <v>14996.612866004099</v>
      </c>
      <c r="EC3683" s="25">
        <v>6173.0555288531696</v>
      </c>
      <c r="ED3683" s="25"/>
      <c r="EE3683" s="25">
        <v>1180</v>
      </c>
    </row>
    <row r="3684" spans="110:135" x14ac:dyDescent="0.2">
      <c r="DF3684" s="24" t="s">
        <v>7477</v>
      </c>
      <c r="DG3684" s="24" t="s">
        <v>212</v>
      </c>
      <c r="DH3684" s="25">
        <v>5489.01275037714</v>
      </c>
      <c r="DI3684" s="25">
        <v>4227.7173056807396</v>
      </c>
      <c r="DJ3684" s="25">
        <v>63.950518706391797</v>
      </c>
      <c r="DK3684" s="25"/>
      <c r="DL3684" s="25">
        <v>11109</v>
      </c>
      <c r="DM3684" s="25">
        <v>3047.2282620000001</v>
      </c>
      <c r="DN3684" s="25"/>
      <c r="DO3684" s="25">
        <v>2342.4073569000002</v>
      </c>
      <c r="DP3684" s="25">
        <v>4883.0056275160196</v>
      </c>
      <c r="DQ3684" s="25">
        <v>2736.6540048420802</v>
      </c>
      <c r="DR3684" s="25">
        <v>5261.4868461647202</v>
      </c>
      <c r="DS3684" s="25">
        <v>5486.2921142898804</v>
      </c>
      <c r="DT3684" s="25">
        <v>14093.317707182199</v>
      </c>
      <c r="DU3684" s="25">
        <v>9135.2981037467107</v>
      </c>
      <c r="DV3684" s="25"/>
      <c r="DW3684" s="25">
        <v>3990.8652717380101</v>
      </c>
      <c r="DX3684" s="25"/>
      <c r="DY3684" s="25">
        <v>3001.5870884522801</v>
      </c>
      <c r="DZ3684" s="25">
        <v>2952.8939015402798</v>
      </c>
      <c r="EA3684" s="25"/>
      <c r="EB3684" s="25">
        <v>4227.7173056807396</v>
      </c>
      <c r="EC3684" s="25">
        <v>2497.43766560413</v>
      </c>
      <c r="ED3684" s="25"/>
      <c r="EE3684" s="25">
        <v>7570</v>
      </c>
    </row>
    <row r="3685" spans="110:135" x14ac:dyDescent="0.2">
      <c r="DF3685" s="24" t="s">
        <v>9891</v>
      </c>
      <c r="DG3685" s="24" t="s">
        <v>212</v>
      </c>
      <c r="DH3685" s="25">
        <v>21026.419668245198</v>
      </c>
      <c r="DI3685" s="25">
        <v>4227.9487102593403</v>
      </c>
      <c r="DJ3685" s="25">
        <v>156.16963599939299</v>
      </c>
      <c r="DK3685" s="25"/>
      <c r="DL3685" s="25">
        <v>58202</v>
      </c>
      <c r="DM3685" s="25">
        <v>106069.4368</v>
      </c>
      <c r="DN3685" s="25">
        <v>84986.736420000001</v>
      </c>
      <c r="DO3685" s="25"/>
      <c r="DP3685" s="25">
        <v>2630.3871577750801</v>
      </c>
      <c r="DQ3685" s="25"/>
      <c r="DR3685" s="25">
        <v>3561.6315232787301</v>
      </c>
      <c r="DS3685" s="25">
        <v>15425.217927758</v>
      </c>
      <c r="DT3685" s="25">
        <v>30808.3940313481</v>
      </c>
      <c r="DU3685" s="25"/>
      <c r="DV3685" s="25">
        <v>2127.3124343648501</v>
      </c>
      <c r="DW3685" s="25">
        <v>2233.85805382736</v>
      </c>
      <c r="DX3685" s="25">
        <v>3922.9347262218598</v>
      </c>
      <c r="DY3685" s="25">
        <v>9133.3122930220798</v>
      </c>
      <c r="DZ3685" s="25">
        <v>1644.6653436475899</v>
      </c>
      <c r="EA3685" s="25">
        <v>2808.1698287039198</v>
      </c>
      <c r="EB3685" s="25"/>
      <c r="EC3685" s="25">
        <v>5875.6954576790504</v>
      </c>
      <c r="ED3685" s="25">
        <v>4532.9626942968198</v>
      </c>
      <c r="EE3685" s="25">
        <v>2460</v>
      </c>
    </row>
    <row r="3686" spans="110:135" x14ac:dyDescent="0.2">
      <c r="DF3686" s="24" t="s">
        <v>6549</v>
      </c>
      <c r="DG3686" s="24" t="s">
        <v>274</v>
      </c>
      <c r="DH3686" s="25">
        <v>3628.17930043776</v>
      </c>
      <c r="DI3686" s="25">
        <v>4228.9201424855301</v>
      </c>
      <c r="DJ3686" s="25">
        <v>47.8863407217762</v>
      </c>
      <c r="DK3686" s="25"/>
      <c r="DL3686" s="25"/>
      <c r="DM3686" s="25"/>
      <c r="DN3686" s="25"/>
      <c r="DO3686" s="25"/>
      <c r="DP3686" s="25"/>
      <c r="DQ3686" s="25"/>
      <c r="DR3686" s="25"/>
      <c r="DS3686" s="25"/>
      <c r="DT3686" s="25"/>
      <c r="DU3686" s="25"/>
      <c r="DV3686" s="25">
        <v>4790.32839444613</v>
      </c>
      <c r="DW3686" s="25"/>
      <c r="DX3686" s="25">
        <v>4407.1799331359798</v>
      </c>
      <c r="DY3686" s="25">
        <v>4050.6603518350698</v>
      </c>
      <c r="DZ3686" s="25">
        <v>2073.1406564306599</v>
      </c>
      <c r="EA3686" s="25"/>
      <c r="EB3686" s="25">
        <v>5293.8615791693301</v>
      </c>
      <c r="EC3686" s="25">
        <v>3114.36907819519</v>
      </c>
      <c r="ED3686" s="25">
        <v>5057.8944102897503</v>
      </c>
      <c r="EE3686" s="25">
        <v>238</v>
      </c>
    </row>
    <row r="3687" spans="110:135" x14ac:dyDescent="0.2">
      <c r="DF3687" s="24" t="s">
        <v>5968</v>
      </c>
      <c r="DG3687" s="24" t="s">
        <v>212</v>
      </c>
      <c r="DH3687" s="25">
        <v>4098.6579710245196</v>
      </c>
      <c r="DI3687" s="25">
        <v>4234.97389739762</v>
      </c>
      <c r="DJ3687" s="25">
        <v>49.137042896028703</v>
      </c>
      <c r="DK3687" s="25"/>
      <c r="DL3687" s="25">
        <v>5838</v>
      </c>
      <c r="DM3687" s="25">
        <v>1164.317824</v>
      </c>
      <c r="DN3687" s="25"/>
      <c r="DO3687" s="25"/>
      <c r="DP3687" s="25">
        <v>4234.97389739762</v>
      </c>
      <c r="DQ3687" s="25">
        <v>4652.5522730247903</v>
      </c>
      <c r="DR3687" s="25">
        <v>5182.4417983508802</v>
      </c>
      <c r="DS3687" s="25">
        <v>7467.0570216006899</v>
      </c>
      <c r="DT3687" s="25">
        <v>6070.1682446497798</v>
      </c>
      <c r="DU3687" s="25">
        <v>3143.2715266213399</v>
      </c>
      <c r="DV3687" s="25"/>
      <c r="DW3687" s="25"/>
      <c r="DX3687" s="25">
        <v>3473.5358904022401</v>
      </c>
      <c r="DY3687" s="25">
        <v>2788.9192052223998</v>
      </c>
      <c r="DZ3687" s="25"/>
      <c r="EA3687" s="25"/>
      <c r="EB3687" s="25"/>
      <c r="EC3687" s="25"/>
      <c r="ED3687" s="25"/>
      <c r="EE3687" s="25">
        <v>1070</v>
      </c>
    </row>
    <row r="3688" spans="110:135" x14ac:dyDescent="0.2">
      <c r="DF3688" s="24" t="s">
        <v>5722</v>
      </c>
      <c r="DG3688" s="24" t="s">
        <v>212</v>
      </c>
      <c r="DH3688" s="25">
        <v>8933.5969684360207</v>
      </c>
      <c r="DI3688" s="25">
        <v>4240</v>
      </c>
      <c r="DJ3688" s="25">
        <v>163.359720201606</v>
      </c>
      <c r="DK3688" s="25"/>
      <c r="DL3688" s="25">
        <v>4240</v>
      </c>
      <c r="DM3688" s="25">
        <v>2284.8773809999998</v>
      </c>
      <c r="DN3688" s="25"/>
      <c r="DO3688" s="25">
        <v>46773.353626999997</v>
      </c>
      <c r="DP3688" s="25">
        <v>4802.0132909977301</v>
      </c>
      <c r="DQ3688" s="25"/>
      <c r="DR3688" s="25">
        <v>4362.8475311777802</v>
      </c>
      <c r="DS3688" s="25">
        <v>3013.7138037692998</v>
      </c>
      <c r="DT3688" s="25"/>
      <c r="DU3688" s="25">
        <v>12500.2841433802</v>
      </c>
      <c r="DV3688" s="25"/>
      <c r="DW3688" s="25">
        <v>1852.2829385990899</v>
      </c>
      <c r="DX3688" s="25"/>
      <c r="DY3688" s="25"/>
      <c r="DZ3688" s="25"/>
      <c r="EA3688" s="25"/>
      <c r="EB3688" s="25"/>
      <c r="EC3688" s="25"/>
      <c r="ED3688" s="25"/>
      <c r="EE3688" s="25">
        <v>573</v>
      </c>
    </row>
    <row r="3689" spans="110:135" x14ac:dyDescent="0.2">
      <c r="DF3689" s="24" t="s">
        <v>8050</v>
      </c>
      <c r="DG3689" s="24" t="s">
        <v>212</v>
      </c>
      <c r="DH3689" s="25">
        <v>5106.0132905919199</v>
      </c>
      <c r="DI3689" s="25">
        <v>4241.1776977729496</v>
      </c>
      <c r="DJ3689" s="25">
        <v>102.643943131413</v>
      </c>
      <c r="DK3689" s="25"/>
      <c r="DL3689" s="25">
        <v>24971</v>
      </c>
      <c r="DM3689" s="25">
        <v>1050.2238950000001</v>
      </c>
      <c r="DN3689" s="25">
        <v>3337.5596989999999</v>
      </c>
      <c r="DO3689" s="25">
        <v>2955.7017633</v>
      </c>
      <c r="DP3689" s="25">
        <v>3265.0950556494799</v>
      </c>
      <c r="DQ3689" s="25">
        <v>7807.7084231649596</v>
      </c>
      <c r="DR3689" s="25">
        <v>2968.9581095363801</v>
      </c>
      <c r="DS3689" s="25">
        <v>2811.27543710073</v>
      </c>
      <c r="DT3689" s="25">
        <v>643.00101549776195</v>
      </c>
      <c r="DU3689" s="25">
        <v>2847.1027661366502</v>
      </c>
      <c r="DV3689" s="25"/>
      <c r="DW3689" s="25">
        <v>4646.8045474790997</v>
      </c>
      <c r="DX3689" s="25">
        <v>5439.1405015503697</v>
      </c>
      <c r="DY3689" s="25">
        <v>5688.4824169488602</v>
      </c>
      <c r="DZ3689" s="25">
        <v>4360.5758448347397</v>
      </c>
      <c r="EA3689" s="25"/>
      <c r="EB3689" s="25">
        <v>5500.17573299587</v>
      </c>
      <c r="EC3689" s="25">
        <v>4121.7795507111496</v>
      </c>
      <c r="ED3689" s="25">
        <v>4733.6544717485103</v>
      </c>
      <c r="EE3689" s="25">
        <v>4760</v>
      </c>
    </row>
    <row r="3690" spans="110:135" x14ac:dyDescent="0.2">
      <c r="DF3690" s="24" t="s">
        <v>8106</v>
      </c>
      <c r="DG3690" s="24" t="s">
        <v>212</v>
      </c>
      <c r="DH3690" s="25">
        <v>5539.0284103572603</v>
      </c>
      <c r="DI3690" s="25">
        <v>4243.2999006723603</v>
      </c>
      <c r="DJ3690" s="25">
        <v>65.977568408777699</v>
      </c>
      <c r="DK3690" s="25"/>
      <c r="DL3690" s="25">
        <v>2254</v>
      </c>
      <c r="DM3690" s="25">
        <v>9822.4583860000002</v>
      </c>
      <c r="DN3690" s="25"/>
      <c r="DO3690" s="25"/>
      <c r="DP3690" s="25"/>
      <c r="DQ3690" s="25">
        <v>4243.2999006723603</v>
      </c>
      <c r="DR3690" s="25">
        <v>12352.5656104966</v>
      </c>
      <c r="DS3690" s="25">
        <v>6548.6480563081705</v>
      </c>
      <c r="DT3690" s="25"/>
      <c r="DU3690" s="25">
        <v>2987.2037942785901</v>
      </c>
      <c r="DV3690" s="25"/>
      <c r="DW3690" s="25"/>
      <c r="DX3690" s="25"/>
      <c r="DY3690" s="25"/>
      <c r="DZ3690" s="25"/>
      <c r="EA3690" s="25">
        <v>2102.2425574783601</v>
      </c>
      <c r="EB3690" s="25"/>
      <c r="EC3690" s="25">
        <v>6900.8373879813298</v>
      </c>
      <c r="ED3690" s="25"/>
      <c r="EE3690" s="25">
        <v>2640</v>
      </c>
    </row>
    <row r="3691" spans="110:135" x14ac:dyDescent="0.2">
      <c r="DF3691" s="24" t="s">
        <v>5794</v>
      </c>
      <c r="DG3691" s="24" t="s">
        <v>212</v>
      </c>
      <c r="DH3691" s="25">
        <v>3320.40386767072</v>
      </c>
      <c r="DI3691" s="25">
        <v>4246.0074680433599</v>
      </c>
      <c r="DJ3691" s="25">
        <v>72.812766801417894</v>
      </c>
      <c r="DK3691" s="25"/>
      <c r="DL3691" s="25">
        <v>5436</v>
      </c>
      <c r="DM3691" s="25">
        <v>1694.9738460000001</v>
      </c>
      <c r="DN3691" s="25"/>
      <c r="DO3691" s="25">
        <v>263.50565019999999</v>
      </c>
      <c r="DP3691" s="25">
        <v>5701.9223626790499</v>
      </c>
      <c r="DQ3691" s="25"/>
      <c r="DR3691" s="25">
        <v>4246.0074680433599</v>
      </c>
      <c r="DS3691" s="25">
        <v>5814.7109461557702</v>
      </c>
      <c r="DT3691" s="25"/>
      <c r="DU3691" s="25">
        <v>5263.0371891777204</v>
      </c>
      <c r="DV3691" s="25"/>
      <c r="DW3691" s="25">
        <v>1163.4773467806201</v>
      </c>
      <c r="DX3691" s="25"/>
      <c r="DY3691" s="25"/>
      <c r="DZ3691" s="25"/>
      <c r="EA3691" s="25"/>
      <c r="EB3691" s="25"/>
      <c r="EC3691" s="25"/>
      <c r="ED3691" s="25"/>
      <c r="EE3691" s="25">
        <v>300</v>
      </c>
    </row>
    <row r="3692" spans="110:135" x14ac:dyDescent="0.2">
      <c r="DF3692" s="24" t="s">
        <v>7203</v>
      </c>
      <c r="DG3692" s="24" t="s">
        <v>212</v>
      </c>
      <c r="DH3692" s="25">
        <v>7044.1054750451103</v>
      </c>
      <c r="DI3692" s="25">
        <v>4248.0993011550099</v>
      </c>
      <c r="DJ3692" s="25">
        <v>167.57545900517701</v>
      </c>
      <c r="DK3692" s="25"/>
      <c r="DL3692" s="25">
        <v>9455</v>
      </c>
      <c r="DM3692" s="25">
        <v>781.87570830000004</v>
      </c>
      <c r="DN3692" s="25"/>
      <c r="DO3692" s="25">
        <v>53526.982054</v>
      </c>
      <c r="DP3692" s="25">
        <v>2354.7663340546801</v>
      </c>
      <c r="DQ3692" s="25">
        <v>8076.26217417925</v>
      </c>
      <c r="DR3692" s="25">
        <v>3917.0663030233</v>
      </c>
      <c r="DS3692" s="25">
        <v>1392.31098314631</v>
      </c>
      <c r="DT3692" s="25">
        <v>2794.01536058274</v>
      </c>
      <c r="DU3692" s="25">
        <v>7077.8375866690303</v>
      </c>
      <c r="DV3692" s="25">
        <v>2940.8077610127498</v>
      </c>
      <c r="DW3692" s="25">
        <v>4456.7883966244899</v>
      </c>
      <c r="DX3692" s="25">
        <v>4282.0583480790301</v>
      </c>
      <c r="DY3692" s="25">
        <v>5134.5445272821698</v>
      </c>
      <c r="DZ3692" s="25">
        <v>4223.7870232651103</v>
      </c>
      <c r="EA3692" s="25"/>
      <c r="EB3692" s="25">
        <v>5362.7465047343203</v>
      </c>
      <c r="EC3692" s="25">
        <v>4272.4115790448996</v>
      </c>
      <c r="ED3692" s="25">
        <v>3344.6379068139399</v>
      </c>
      <c r="EE3692" s="25">
        <v>3400</v>
      </c>
    </row>
    <row r="3693" spans="110:135" x14ac:dyDescent="0.2">
      <c r="DF3693" s="24" t="s">
        <v>7381</v>
      </c>
      <c r="DG3693" s="24" t="s">
        <v>274</v>
      </c>
      <c r="DH3693" s="25">
        <v>5169.1241239882202</v>
      </c>
      <c r="DI3693" s="25">
        <v>4252.8088189928903</v>
      </c>
      <c r="DJ3693" s="25">
        <v>66.1430459614147</v>
      </c>
      <c r="DK3693" s="25"/>
      <c r="DL3693" s="25">
        <v>9328</v>
      </c>
      <c r="DM3693" s="25">
        <v>11469.9274</v>
      </c>
      <c r="DN3693" s="25"/>
      <c r="DO3693" s="25">
        <v>329.26136685</v>
      </c>
      <c r="DP3693" s="25">
        <v>4855.79650897997</v>
      </c>
      <c r="DQ3693" s="25">
        <v>8886.5301218209097</v>
      </c>
      <c r="DR3693" s="25">
        <v>4636.8981462071397</v>
      </c>
      <c r="DS3693" s="25">
        <v>4267.4427052459896</v>
      </c>
      <c r="DT3693" s="25">
        <v>10278.2425013353</v>
      </c>
      <c r="DU3693" s="25">
        <v>2162.1721655174301</v>
      </c>
      <c r="DV3693" s="25">
        <v>2410.45376315157</v>
      </c>
      <c r="DW3693" s="25">
        <v>4238.1749327398002</v>
      </c>
      <c r="DX3693" s="25">
        <v>3668.6266008935499</v>
      </c>
      <c r="DY3693" s="25"/>
      <c r="DZ3693" s="25">
        <v>2406.2115230934801</v>
      </c>
      <c r="EA3693" s="25"/>
      <c r="EB3693" s="25"/>
      <c r="EC3693" s="25"/>
      <c r="ED3693" s="25"/>
      <c r="EE3693" s="25">
        <v>3430</v>
      </c>
    </row>
    <row r="3694" spans="110:135" x14ac:dyDescent="0.2">
      <c r="DF3694" s="24" t="s">
        <v>7294</v>
      </c>
      <c r="DG3694" s="24" t="s">
        <v>212</v>
      </c>
      <c r="DH3694" s="25">
        <v>4255.2756614011596</v>
      </c>
      <c r="DI3694" s="25">
        <v>4255.41186428328</v>
      </c>
      <c r="DJ3694" s="25">
        <v>43.5346354812797</v>
      </c>
      <c r="DK3694" s="25"/>
      <c r="DL3694" s="25">
        <v>7484</v>
      </c>
      <c r="DM3694" s="25">
        <v>1157.7095939999999</v>
      </c>
      <c r="DN3694" s="25">
        <v>2430.9366110000001</v>
      </c>
      <c r="DO3694" s="25"/>
      <c r="DP3694" s="25">
        <v>3780.4186697006799</v>
      </c>
      <c r="DQ3694" s="25">
        <v>5546.0395159906502</v>
      </c>
      <c r="DR3694" s="25">
        <v>634.82786617692898</v>
      </c>
      <c r="DS3694" s="25">
        <v>6707.8657430609901</v>
      </c>
      <c r="DT3694" s="25"/>
      <c r="DU3694" s="25">
        <v>3607.9331763724999</v>
      </c>
      <c r="DV3694" s="25">
        <v>4871.59800847726</v>
      </c>
      <c r="DW3694" s="25">
        <v>4255.41186428328</v>
      </c>
      <c r="DX3694" s="25"/>
      <c r="DY3694" s="25"/>
      <c r="DZ3694" s="25">
        <v>4940.2498591499898</v>
      </c>
      <c r="EA3694" s="25"/>
      <c r="EB3694" s="25">
        <v>5379.9498288937702</v>
      </c>
      <c r="EC3694" s="25">
        <v>4094.57960539446</v>
      </c>
      <c r="ED3694" s="25">
        <v>5187.6145785168501</v>
      </c>
      <c r="EE3694" s="25">
        <v>3750</v>
      </c>
    </row>
    <row r="3695" spans="110:135" x14ac:dyDescent="0.2">
      <c r="DF3695" s="24" t="s">
        <v>7268</v>
      </c>
      <c r="DG3695" s="24" t="s">
        <v>212</v>
      </c>
      <c r="DH3695" s="25">
        <v>5621.4985088137801</v>
      </c>
      <c r="DI3695" s="25">
        <v>4258.4133257120102</v>
      </c>
      <c r="DJ3695" s="25">
        <v>73.714077262449294</v>
      </c>
      <c r="DK3695" s="25"/>
      <c r="DL3695" s="25">
        <v>10393</v>
      </c>
      <c r="DM3695" s="25">
        <v>2696.8310350000002</v>
      </c>
      <c r="DN3695" s="25"/>
      <c r="DO3695" s="25">
        <v>20023.137446000001</v>
      </c>
      <c r="DP3695" s="25">
        <v>4296.2720972366897</v>
      </c>
      <c r="DQ3695" s="25">
        <v>3858.3805650496402</v>
      </c>
      <c r="DR3695" s="25">
        <v>5182.4417983508802</v>
      </c>
      <c r="DS3695" s="25">
        <v>3909.50082572064</v>
      </c>
      <c r="DT3695" s="25">
        <v>7355.1809795815398</v>
      </c>
      <c r="DU3695" s="25">
        <v>4134.8730223851799</v>
      </c>
      <c r="DV3695" s="25">
        <v>4258.4133257120102</v>
      </c>
      <c r="DW3695" s="25"/>
      <c r="DX3695" s="25">
        <v>3624.39917032636</v>
      </c>
      <c r="DY3695" s="25">
        <v>4286.01016454815</v>
      </c>
      <c r="DZ3695" s="25">
        <v>4156.4446191496399</v>
      </c>
      <c r="EA3695" s="25"/>
      <c r="EB3695" s="25">
        <v>4121.0792063038698</v>
      </c>
      <c r="EC3695" s="25">
        <v>2631.73559109592</v>
      </c>
      <c r="ED3695" s="25">
        <v>4407.7748033736898</v>
      </c>
      <c r="EE3695" s="25">
        <v>6230</v>
      </c>
    </row>
    <row r="3696" spans="110:135" x14ac:dyDescent="0.2">
      <c r="DF3696" s="24" t="s">
        <v>7912</v>
      </c>
      <c r="DG3696" s="24" t="s">
        <v>212</v>
      </c>
      <c r="DH3696" s="25">
        <v>5458.70821838756</v>
      </c>
      <c r="DI3696" s="25">
        <v>4260.0325661894503</v>
      </c>
      <c r="DJ3696" s="25">
        <v>85.676529622517293</v>
      </c>
      <c r="DK3696" s="25"/>
      <c r="DL3696" s="25">
        <v>703</v>
      </c>
      <c r="DM3696" s="25">
        <v>313.14574690000001</v>
      </c>
      <c r="DN3696" s="25"/>
      <c r="DO3696" s="25"/>
      <c r="DP3696" s="25">
        <v>4479.0393502209799</v>
      </c>
      <c r="DQ3696" s="25">
        <v>4041.0257821579098</v>
      </c>
      <c r="DR3696" s="25"/>
      <c r="DS3696" s="25">
        <v>6309.0343387571202</v>
      </c>
      <c r="DT3696" s="25"/>
      <c r="DU3696" s="25">
        <v>360.48572115006101</v>
      </c>
      <c r="DV3696" s="25">
        <v>2394.1492994151199</v>
      </c>
      <c r="DW3696" s="25">
        <v>12190.9701558181</v>
      </c>
      <c r="DX3696" s="25">
        <v>3886.7324010912498</v>
      </c>
      <c r="DY3696" s="25">
        <v>12386.9777613365</v>
      </c>
      <c r="DZ3696" s="25"/>
      <c r="EA3696" s="25"/>
      <c r="EB3696" s="25">
        <v>9028.2664598484407</v>
      </c>
      <c r="EC3696" s="25">
        <v>13841.4734622135</v>
      </c>
      <c r="ED3696" s="25">
        <v>5187.6145785168501</v>
      </c>
      <c r="EE3696" s="25">
        <v>1300</v>
      </c>
    </row>
    <row r="3697" spans="110:135" x14ac:dyDescent="0.2">
      <c r="DF3697" s="24" t="s">
        <v>6513</v>
      </c>
      <c r="DG3697" s="24" t="s">
        <v>212</v>
      </c>
      <c r="DH3697" s="25">
        <v>4313.6230822040197</v>
      </c>
      <c r="DI3697" s="25">
        <v>4260.7384403740998</v>
      </c>
      <c r="DJ3697" s="25">
        <v>48.626622643917997</v>
      </c>
      <c r="DK3697" s="25"/>
      <c r="DL3697" s="25">
        <v>3132</v>
      </c>
      <c r="DM3697" s="25">
        <v>3616.4758149999998</v>
      </c>
      <c r="DN3697" s="25">
        <v>1752.079383</v>
      </c>
      <c r="DO3697" s="25">
        <v>1072.78014441</v>
      </c>
      <c r="DP3697" s="25">
        <v>4293.3003618319599</v>
      </c>
      <c r="DQ3697" s="25">
        <v>4228.1765189162497</v>
      </c>
      <c r="DR3697" s="25">
        <v>6794.6979340698199</v>
      </c>
      <c r="DS3697" s="25">
        <v>4525.2163513033202</v>
      </c>
      <c r="DT3697" s="25">
        <v>6004.1887206267502</v>
      </c>
      <c r="DU3697" s="25">
        <v>7717.3155928820797</v>
      </c>
      <c r="DV3697" s="25"/>
      <c r="DW3697" s="25"/>
      <c r="DX3697" s="25"/>
      <c r="DY3697" s="25"/>
      <c r="DZ3697" s="25"/>
      <c r="EA3697" s="25"/>
      <c r="EB3697" s="25"/>
      <c r="EC3697" s="25"/>
      <c r="ED3697" s="25"/>
      <c r="EE3697" s="25"/>
    </row>
    <row r="3698" spans="110:135" x14ac:dyDescent="0.2">
      <c r="DF3698" s="24" t="s">
        <v>7141</v>
      </c>
      <c r="DG3698" s="24" t="s">
        <v>212</v>
      </c>
      <c r="DH3698" s="25">
        <v>4756.5923748671303</v>
      </c>
      <c r="DI3698" s="25">
        <v>4261.3304403970596</v>
      </c>
      <c r="DJ3698" s="25">
        <v>71.825289496924896</v>
      </c>
      <c r="DK3698" s="25">
        <v>5241</v>
      </c>
      <c r="DL3698" s="25">
        <v>13002</v>
      </c>
      <c r="DM3698" s="25">
        <v>1085.9465170000001</v>
      </c>
      <c r="DN3698" s="25">
        <v>860.86181980000003</v>
      </c>
      <c r="DO3698" s="25"/>
      <c r="DP3698" s="25">
        <v>8437.0572666906592</v>
      </c>
      <c r="DQ3698" s="25">
        <v>6396.9669784071102</v>
      </c>
      <c r="DR3698" s="25">
        <v>4958.7620170084601</v>
      </c>
      <c r="DS3698" s="25">
        <v>5821.7876951133503</v>
      </c>
      <c r="DT3698" s="25">
        <v>7859.6725041478003</v>
      </c>
      <c r="DU3698" s="25">
        <v>3563.8988637856601</v>
      </c>
      <c r="DV3698" s="25"/>
      <c r="DW3698" s="25">
        <v>2582.7050539753</v>
      </c>
      <c r="DX3698" s="25"/>
      <c r="DY3698" s="25">
        <v>3112.46470350755</v>
      </c>
      <c r="DZ3698" s="25"/>
      <c r="EA3698" s="25">
        <v>2808.1698287039198</v>
      </c>
      <c r="EB3698" s="25"/>
      <c r="EC3698" s="25"/>
      <c r="ED3698" s="25"/>
      <c r="EE3698" s="25">
        <v>861</v>
      </c>
    </row>
    <row r="3699" spans="110:135" x14ac:dyDescent="0.2">
      <c r="DF3699" s="24" t="s">
        <v>5618</v>
      </c>
      <c r="DG3699" s="24" t="s">
        <v>212</v>
      </c>
      <c r="DH3699" s="25">
        <v>3697.37730239961</v>
      </c>
      <c r="DI3699" s="25">
        <v>4261.42974066226</v>
      </c>
      <c r="DJ3699" s="25">
        <v>52.114853315782398</v>
      </c>
      <c r="DK3699" s="25"/>
      <c r="DL3699" s="25">
        <v>5084</v>
      </c>
      <c r="DM3699" s="25">
        <v>718.09600939999996</v>
      </c>
      <c r="DN3699" s="25"/>
      <c r="DO3699" s="25">
        <v>300.81641746000003</v>
      </c>
      <c r="DP3699" s="25">
        <v>5044.3755436723904</v>
      </c>
      <c r="DQ3699" s="25">
        <v>5319.3152227231403</v>
      </c>
      <c r="DR3699" s="25">
        <v>4053.2759520027798</v>
      </c>
      <c r="DS3699" s="25">
        <v>4261.42974066226</v>
      </c>
      <c r="DT3699" s="25"/>
      <c r="DU3699" s="25">
        <v>5215.0868356759001</v>
      </c>
      <c r="DV3699" s="25"/>
      <c r="DW3699" s="25"/>
      <c r="DX3699" s="25"/>
      <c r="DY3699" s="25"/>
      <c r="DZ3699" s="25"/>
      <c r="EA3699" s="25"/>
      <c r="EB3699" s="25"/>
      <c r="EC3699" s="25"/>
      <c r="ED3699" s="25"/>
      <c r="EE3699" s="25">
        <v>3280</v>
      </c>
    </row>
    <row r="3700" spans="110:135" x14ac:dyDescent="0.2">
      <c r="DF3700" s="24" t="s">
        <v>7104</v>
      </c>
      <c r="DG3700" s="24" t="s">
        <v>212</v>
      </c>
      <c r="DH3700" s="25">
        <v>4483.89056328278</v>
      </c>
      <c r="DI3700" s="25">
        <v>4261.6755954259497</v>
      </c>
      <c r="DJ3700" s="25">
        <v>45.346798899106702</v>
      </c>
      <c r="DK3700" s="25"/>
      <c r="DL3700" s="25">
        <v>5228</v>
      </c>
      <c r="DM3700" s="25">
        <v>2387.2991059999999</v>
      </c>
      <c r="DN3700" s="25"/>
      <c r="DO3700" s="25">
        <v>2225.8921464</v>
      </c>
      <c r="DP3700" s="25">
        <v>4600.6557431627398</v>
      </c>
      <c r="DQ3700" s="25">
        <v>6790.4395845352001</v>
      </c>
      <c r="DR3700" s="25">
        <v>4421.3029711299796</v>
      </c>
      <c r="DS3700" s="25">
        <v>5938.0144286824498</v>
      </c>
      <c r="DT3700" s="25"/>
      <c r="DU3700" s="25">
        <v>9333.6145502811905</v>
      </c>
      <c r="DV3700" s="25">
        <v>2157.8157932223598</v>
      </c>
      <c r="DW3700" s="25">
        <v>3779.14033034362</v>
      </c>
      <c r="DX3700" s="25">
        <v>3525.8183891602198</v>
      </c>
      <c r="DY3700" s="25"/>
      <c r="DZ3700" s="25">
        <v>2836.2130496349</v>
      </c>
      <c r="EA3700" s="25"/>
      <c r="EB3700" s="25"/>
      <c r="EC3700" s="25">
        <v>3022.4767612631499</v>
      </c>
      <c r="ED3700" s="25">
        <v>4261.6755954259497</v>
      </c>
      <c r="EE3700" s="25">
        <v>6750</v>
      </c>
    </row>
    <row r="3701" spans="110:135" x14ac:dyDescent="0.2">
      <c r="DF3701" s="24" t="s">
        <v>7864</v>
      </c>
      <c r="DG3701" s="24" t="s">
        <v>212</v>
      </c>
      <c r="DH3701" s="25">
        <v>4726.4134510814401</v>
      </c>
      <c r="DI3701" s="25">
        <v>4263.6718319491902</v>
      </c>
      <c r="DJ3701" s="25">
        <v>78.173466776931406</v>
      </c>
      <c r="DK3701" s="25">
        <v>3787</v>
      </c>
      <c r="DL3701" s="25">
        <v>2770</v>
      </c>
      <c r="DM3701" s="25">
        <v>1454.3498119999999</v>
      </c>
      <c r="DN3701" s="25">
        <v>3645.8774619999999</v>
      </c>
      <c r="DO3701" s="25"/>
      <c r="DP3701" s="25">
        <v>6432.9024767839201</v>
      </c>
      <c r="DQ3701" s="25">
        <v>18562.968494175198</v>
      </c>
      <c r="DR3701" s="25">
        <v>6238.62480143006</v>
      </c>
      <c r="DS3701" s="25">
        <v>6483.5467164793699</v>
      </c>
      <c r="DT3701" s="25">
        <v>1770.94829875137</v>
      </c>
      <c r="DU3701" s="25">
        <v>2826.81917687125</v>
      </c>
      <c r="DV3701" s="25">
        <v>3394.3730713697</v>
      </c>
      <c r="DW3701" s="25">
        <v>4219.8757492563</v>
      </c>
      <c r="DX3701" s="25">
        <v>4554.2097805018502</v>
      </c>
      <c r="DY3701" s="25">
        <v>5785.8073251173801</v>
      </c>
      <c r="DZ3701" s="25">
        <v>5690.7968392515204</v>
      </c>
      <c r="EA3701" s="25">
        <v>2021.0752538220399</v>
      </c>
      <c r="EB3701" s="25">
        <v>4307.4679146420904</v>
      </c>
      <c r="EC3701" s="25">
        <v>5301.85986519576</v>
      </c>
      <c r="ED3701" s="25">
        <v>4883.7659839810603</v>
      </c>
      <c r="EE3701" s="25">
        <v>396</v>
      </c>
    </row>
    <row r="3702" spans="110:135" x14ac:dyDescent="0.2">
      <c r="DF3702" s="24" t="s">
        <v>7594</v>
      </c>
      <c r="DG3702" s="24" t="s">
        <v>212</v>
      </c>
      <c r="DH3702" s="25">
        <v>4592.96003470905</v>
      </c>
      <c r="DI3702" s="25">
        <v>4264.4972153485196</v>
      </c>
      <c r="DJ3702" s="25">
        <v>73.864235040534396</v>
      </c>
      <c r="DK3702" s="25"/>
      <c r="DL3702" s="25">
        <v>16335</v>
      </c>
      <c r="DM3702" s="25">
        <v>1197.96947</v>
      </c>
      <c r="DN3702" s="25"/>
      <c r="DO3702" s="25">
        <v>1042.4624774199999</v>
      </c>
      <c r="DP3702" s="25">
        <v>4803.9683626997103</v>
      </c>
      <c r="DQ3702" s="25">
        <v>4461.3677117890802</v>
      </c>
      <c r="DR3702" s="25">
        <v>4670.0545797946097</v>
      </c>
      <c r="DS3702" s="25">
        <v>3847.73634277683</v>
      </c>
      <c r="DT3702" s="25">
        <v>2459.9980199076499</v>
      </c>
      <c r="DU3702" s="25">
        <v>8343.0288588142994</v>
      </c>
      <c r="DV3702" s="25">
        <v>3974.4342176475002</v>
      </c>
      <c r="DW3702" s="25">
        <v>5125.1339418255202</v>
      </c>
      <c r="DX3702" s="25">
        <v>5276.2320552205701</v>
      </c>
      <c r="DY3702" s="25">
        <v>4564.1037851546598</v>
      </c>
      <c r="DZ3702" s="25">
        <v>3438.114943049</v>
      </c>
      <c r="EA3702" s="25"/>
      <c r="EB3702" s="25">
        <v>4067.6267189079699</v>
      </c>
      <c r="EC3702" s="25">
        <v>2965.2448365078799</v>
      </c>
      <c r="ED3702" s="25">
        <v>4510.8043032477099</v>
      </c>
      <c r="EE3702" s="25">
        <v>1590</v>
      </c>
    </row>
    <row r="3703" spans="110:135" x14ac:dyDescent="0.2">
      <c r="DF3703" s="24" t="s">
        <v>7783</v>
      </c>
      <c r="DG3703" s="24" t="s">
        <v>212</v>
      </c>
      <c r="DH3703" s="25">
        <v>6472.6414277120102</v>
      </c>
      <c r="DI3703" s="25">
        <v>4266.4676810708497</v>
      </c>
      <c r="DJ3703" s="25">
        <v>73.120882475694501</v>
      </c>
      <c r="DK3703" s="25"/>
      <c r="DL3703" s="25">
        <v>15140</v>
      </c>
      <c r="DM3703" s="25">
        <v>2104.6731679999998</v>
      </c>
      <c r="DN3703" s="25"/>
      <c r="DO3703" s="25">
        <v>11508.5407099</v>
      </c>
      <c r="DP3703" s="25">
        <v>3276.2631892742102</v>
      </c>
      <c r="DQ3703" s="25"/>
      <c r="DR3703" s="25">
        <v>3666.2044339602298</v>
      </c>
      <c r="DS3703" s="25">
        <v>4266.4676810708497</v>
      </c>
      <c r="DT3703" s="25">
        <v>9095.3744178105208</v>
      </c>
      <c r="DU3703" s="25">
        <v>7972.3009601131898</v>
      </c>
      <c r="DV3703" s="25"/>
      <c r="DW3703" s="25">
        <v>1223.94828927913</v>
      </c>
      <c r="DX3703" s="25"/>
      <c r="DY3703" s="25"/>
      <c r="DZ3703" s="25"/>
      <c r="EA3703" s="25"/>
      <c r="EB3703" s="25"/>
      <c r="EC3703" s="25"/>
      <c r="ED3703" s="25"/>
      <c r="EE3703" s="25"/>
    </row>
    <row r="3704" spans="110:135" x14ac:dyDescent="0.2">
      <c r="DF3704" s="24" t="s">
        <v>7147</v>
      </c>
      <c r="DG3704" s="24" t="s">
        <v>212</v>
      </c>
      <c r="DH3704" s="25">
        <v>4085.5116350684598</v>
      </c>
      <c r="DI3704" s="25">
        <v>4266.74855729721</v>
      </c>
      <c r="DJ3704" s="25">
        <v>73.460562552147493</v>
      </c>
      <c r="DK3704" s="25"/>
      <c r="DL3704" s="25">
        <v>3948</v>
      </c>
      <c r="DM3704" s="25">
        <v>136.53836039999999</v>
      </c>
      <c r="DN3704" s="25"/>
      <c r="DO3704" s="25"/>
      <c r="DP3704" s="25">
        <v>1106.4236665851699</v>
      </c>
      <c r="DQ3704" s="25"/>
      <c r="DR3704" s="25"/>
      <c r="DS3704" s="25">
        <v>1117.37244108195</v>
      </c>
      <c r="DT3704" s="25"/>
      <c r="DU3704" s="25">
        <v>1002.73886330532</v>
      </c>
      <c r="DV3704" s="25">
        <v>9044.1324676185795</v>
      </c>
      <c r="DW3704" s="25">
        <v>5023.6150252996404</v>
      </c>
      <c r="DX3704" s="25">
        <v>4585.49711459441</v>
      </c>
      <c r="DY3704" s="25">
        <v>4866.9025572518703</v>
      </c>
      <c r="DZ3704" s="25">
        <v>7763.74321068277</v>
      </c>
      <c r="EA3704" s="25"/>
      <c r="EB3704" s="25">
        <v>7646.5647136429898</v>
      </c>
      <c r="EC3704" s="25">
        <v>3480.13336985158</v>
      </c>
      <c r="ED3704" s="25">
        <v>6989.50110064414</v>
      </c>
      <c r="EE3704" s="25">
        <v>486</v>
      </c>
    </row>
    <row r="3705" spans="110:135" x14ac:dyDescent="0.2">
      <c r="DF3705" s="24" t="s">
        <v>7588</v>
      </c>
      <c r="DG3705" s="24" t="s">
        <v>212</v>
      </c>
      <c r="DH3705" s="25">
        <v>4519.7983317243898</v>
      </c>
      <c r="DI3705" s="25">
        <v>4267.2200746938097</v>
      </c>
      <c r="DJ3705" s="25">
        <v>48.757455092725699</v>
      </c>
      <c r="DK3705" s="25"/>
      <c r="DL3705" s="25">
        <v>8905</v>
      </c>
      <c r="DM3705" s="25">
        <v>3571.7822040000001</v>
      </c>
      <c r="DN3705" s="25"/>
      <c r="DO3705" s="25">
        <v>2271.3249974999999</v>
      </c>
      <c r="DP3705" s="25">
        <v>2088.7204741933601</v>
      </c>
      <c r="DQ3705" s="25">
        <v>6515.3287309207699</v>
      </c>
      <c r="DR3705" s="25">
        <v>4267.2200746938097</v>
      </c>
      <c r="DS3705" s="25">
        <v>8683.5428874411791</v>
      </c>
      <c r="DT3705" s="25"/>
      <c r="DU3705" s="25">
        <v>1909.29069382637</v>
      </c>
      <c r="DV3705" s="25">
        <v>4268.7863874591803</v>
      </c>
      <c r="DW3705" s="25">
        <v>3747.5782559559798</v>
      </c>
      <c r="DX3705" s="25"/>
      <c r="DY3705" s="25">
        <v>3215.5704631456802</v>
      </c>
      <c r="DZ3705" s="25">
        <v>4460.2864892971002</v>
      </c>
      <c r="EA3705" s="25">
        <v>5157.3102536413198</v>
      </c>
      <c r="EB3705" s="25">
        <v>7630.1265380730501</v>
      </c>
      <c r="EC3705" s="25">
        <v>2879.55379059083</v>
      </c>
      <c r="ED3705" s="25">
        <v>4555.1493985760699</v>
      </c>
      <c r="EE3705" s="25">
        <v>2710</v>
      </c>
    </row>
    <row r="3706" spans="110:135" x14ac:dyDescent="0.2">
      <c r="DF3706" s="24" t="s">
        <v>6809</v>
      </c>
      <c r="DG3706" s="24" t="s">
        <v>212</v>
      </c>
      <c r="DH3706" s="25">
        <v>5031.31427933944</v>
      </c>
      <c r="DI3706" s="25">
        <v>4267.7009880872301</v>
      </c>
      <c r="DJ3706" s="25">
        <v>69.684689829161201</v>
      </c>
      <c r="DK3706" s="25"/>
      <c r="DL3706" s="25">
        <v>9154</v>
      </c>
      <c r="DM3706" s="25">
        <v>1472.6370870000001</v>
      </c>
      <c r="DN3706" s="25"/>
      <c r="DO3706" s="25"/>
      <c r="DP3706" s="25">
        <v>4580.7045023896198</v>
      </c>
      <c r="DQ3706" s="25">
        <v>7602.42627458063</v>
      </c>
      <c r="DR3706" s="25">
        <v>4267.7009880872301</v>
      </c>
      <c r="DS3706" s="25">
        <v>4892.0364760388402</v>
      </c>
      <c r="DT3706" s="25">
        <v>15364.885790984499</v>
      </c>
      <c r="DU3706" s="25">
        <v>5983.24288009668</v>
      </c>
      <c r="DV3706" s="25">
        <v>2669.1095473148098</v>
      </c>
      <c r="DW3706" s="25">
        <v>2554.3975319989499</v>
      </c>
      <c r="DX3706" s="25">
        <v>3436.5540184471602</v>
      </c>
      <c r="DY3706" s="25">
        <v>2871.74383101483</v>
      </c>
      <c r="DZ3706" s="25">
        <v>2550.8128662025501</v>
      </c>
      <c r="EA3706" s="25"/>
      <c r="EB3706" s="25"/>
      <c r="EC3706" s="25"/>
      <c r="ED3706" s="25">
        <v>3669.4623959359101</v>
      </c>
      <c r="EE3706" s="25">
        <v>4400</v>
      </c>
    </row>
    <row r="3707" spans="110:135" x14ac:dyDescent="0.2">
      <c r="DF3707" s="24" t="s">
        <v>7924</v>
      </c>
      <c r="DG3707" s="24" t="s">
        <v>212</v>
      </c>
      <c r="DH3707" s="25">
        <v>5059.1736745707503</v>
      </c>
      <c r="DI3707" s="25">
        <v>4269.45456545257</v>
      </c>
      <c r="DJ3707" s="25">
        <v>66.180628916465196</v>
      </c>
      <c r="DK3707" s="25"/>
      <c r="DL3707" s="25">
        <v>5121</v>
      </c>
      <c r="DM3707" s="25">
        <v>1342.3037200000001</v>
      </c>
      <c r="DN3707" s="25"/>
      <c r="DO3707" s="25">
        <v>4400.8558074000002</v>
      </c>
      <c r="DP3707" s="25">
        <v>4138.0533235051498</v>
      </c>
      <c r="DQ3707" s="25"/>
      <c r="DR3707" s="25">
        <v>12420.8360362764</v>
      </c>
      <c r="DS3707" s="25">
        <v>6606.3999560492202</v>
      </c>
      <c r="DT3707" s="25">
        <v>3351.1369746605901</v>
      </c>
      <c r="DU3707" s="25">
        <v>3092.80357867458</v>
      </c>
      <c r="DV3707" s="25"/>
      <c r="DW3707" s="25"/>
      <c r="DX3707" s="25"/>
      <c r="DY3707" s="25"/>
      <c r="DZ3707" s="25"/>
      <c r="EA3707" s="25"/>
      <c r="EB3707" s="25"/>
      <c r="EC3707" s="25"/>
      <c r="ED3707" s="25"/>
      <c r="EE3707" s="25"/>
    </row>
    <row r="3708" spans="110:135" x14ac:dyDescent="0.2">
      <c r="DF3708" s="24" t="s">
        <v>7621</v>
      </c>
      <c r="DG3708" s="24" t="s">
        <v>212</v>
      </c>
      <c r="DH3708" s="25">
        <v>4846.9177826421801</v>
      </c>
      <c r="DI3708" s="25">
        <v>4274.0737223218903</v>
      </c>
      <c r="DJ3708" s="25">
        <v>48.107059021205899</v>
      </c>
      <c r="DK3708" s="25"/>
      <c r="DL3708" s="25">
        <v>7169</v>
      </c>
      <c r="DM3708" s="25">
        <v>8131.5492949999998</v>
      </c>
      <c r="DN3708" s="25"/>
      <c r="DO3708" s="25"/>
      <c r="DP3708" s="25">
        <v>2963.9746666675701</v>
      </c>
      <c r="DQ3708" s="25">
        <v>2278.8612432274099</v>
      </c>
      <c r="DR3708" s="25">
        <v>3848.5345245869898</v>
      </c>
      <c r="DS3708" s="25">
        <v>10176.654373526</v>
      </c>
      <c r="DT3708" s="25"/>
      <c r="DU3708" s="25">
        <v>5056.40308277227</v>
      </c>
      <c r="DV3708" s="25">
        <v>2380.0961474257001</v>
      </c>
      <c r="DW3708" s="25"/>
      <c r="DX3708" s="25"/>
      <c r="DY3708" s="25">
        <v>4990.1918039555603</v>
      </c>
      <c r="DZ3708" s="25">
        <v>2891.3007553310199</v>
      </c>
      <c r="EA3708" s="25"/>
      <c r="EB3708" s="25">
        <v>3600.3903182946101</v>
      </c>
      <c r="EC3708" s="25">
        <v>4699.6129200567902</v>
      </c>
      <c r="ED3708" s="25">
        <v>3530.2798261466701</v>
      </c>
      <c r="EE3708" s="25">
        <v>6140</v>
      </c>
    </row>
    <row r="3709" spans="110:135" x14ac:dyDescent="0.2">
      <c r="DF3709" s="24" t="s">
        <v>6481</v>
      </c>
      <c r="DG3709" s="24" t="s">
        <v>212</v>
      </c>
      <c r="DH3709" s="25">
        <v>3898.3577588011299</v>
      </c>
      <c r="DI3709" s="25">
        <v>4280.4528737365299</v>
      </c>
      <c r="DJ3709" s="25">
        <v>42.058424441361197</v>
      </c>
      <c r="DK3709" s="25"/>
      <c r="DL3709" s="25">
        <v>4377</v>
      </c>
      <c r="DM3709" s="25">
        <v>1427.3690999999999</v>
      </c>
      <c r="DN3709" s="25"/>
      <c r="DO3709" s="25">
        <v>1069.1109358799999</v>
      </c>
      <c r="DP3709" s="25">
        <v>6322.3844459444199</v>
      </c>
      <c r="DQ3709" s="25">
        <v>4729.21785281546</v>
      </c>
      <c r="DR3709" s="25">
        <v>4904.4442862035703</v>
      </c>
      <c r="DS3709" s="25">
        <v>6074.5534930946897</v>
      </c>
      <c r="DT3709" s="25">
        <v>5748.5676519680001</v>
      </c>
      <c r="DU3709" s="25">
        <v>3065.0786816284899</v>
      </c>
      <c r="DV3709" s="25">
        <v>2895.5331372309302</v>
      </c>
      <c r="DW3709" s="25">
        <v>2781.5517909533801</v>
      </c>
      <c r="DX3709" s="25"/>
      <c r="DY3709" s="25"/>
      <c r="DZ3709" s="25">
        <v>2621.2915000237899</v>
      </c>
      <c r="EA3709" s="25"/>
      <c r="EB3709" s="25">
        <v>4280.9057474730598</v>
      </c>
      <c r="EC3709" s="25"/>
      <c r="ED3709" s="25"/>
      <c r="EE3709" s="25">
        <v>4280</v>
      </c>
    </row>
    <row r="3710" spans="110:135" x14ac:dyDescent="0.2">
      <c r="DF3710" s="24" t="s">
        <v>5767</v>
      </c>
      <c r="DG3710" s="24" t="s">
        <v>274</v>
      </c>
      <c r="DH3710" s="25">
        <v>4713.8381795915502</v>
      </c>
      <c r="DI3710" s="25">
        <v>4281.3263946729703</v>
      </c>
      <c r="DJ3710" s="25">
        <v>52.375181417704901</v>
      </c>
      <c r="DK3710" s="25"/>
      <c r="DL3710" s="25">
        <v>5292</v>
      </c>
      <c r="DM3710" s="25">
        <v>2483.237036</v>
      </c>
      <c r="DN3710" s="25"/>
      <c r="DO3710" s="25"/>
      <c r="DP3710" s="25">
        <v>4302.1710430684998</v>
      </c>
      <c r="DQ3710" s="25">
        <v>3563.0797433918101</v>
      </c>
      <c r="DR3710" s="25">
        <v>4260.4817462774399</v>
      </c>
      <c r="DS3710" s="25">
        <v>2054.4308261101201</v>
      </c>
      <c r="DT3710" s="25">
        <v>9947.2702142619801</v>
      </c>
      <c r="DU3710" s="25">
        <v>5808.0348276225304</v>
      </c>
      <c r="DV3710" s="25"/>
      <c r="DW3710" s="25"/>
      <c r="DX3710" s="25"/>
      <c r="DY3710" s="25"/>
      <c r="DZ3710" s="25"/>
      <c r="EA3710" s="25"/>
      <c r="EB3710" s="25"/>
      <c r="EC3710" s="25"/>
      <c r="ED3710" s="25"/>
      <c r="EE3710" s="25"/>
    </row>
    <row r="3711" spans="110:135" x14ac:dyDescent="0.2">
      <c r="DF3711" s="24" t="s">
        <v>7960</v>
      </c>
      <c r="DG3711" s="24" t="s">
        <v>212</v>
      </c>
      <c r="DH3711" s="25">
        <v>4889.54172871426</v>
      </c>
      <c r="DI3711" s="25">
        <v>4282.3482113021801</v>
      </c>
      <c r="DJ3711" s="25">
        <v>73.657022102131606</v>
      </c>
      <c r="DK3711" s="25"/>
      <c r="DL3711" s="25">
        <v>4106</v>
      </c>
      <c r="DM3711" s="25">
        <v>2141.4643110000002</v>
      </c>
      <c r="DN3711" s="25">
        <v>1784.4267789999999</v>
      </c>
      <c r="DO3711" s="25">
        <v>293.59945628000003</v>
      </c>
      <c r="DP3711" s="25">
        <v>8778.2169973837299</v>
      </c>
      <c r="DQ3711" s="25">
        <v>9630.4918605490293</v>
      </c>
      <c r="DR3711" s="25">
        <v>6573.9654250592803</v>
      </c>
      <c r="DS3711" s="25">
        <v>9823.0620027795103</v>
      </c>
      <c r="DT3711" s="25"/>
      <c r="DU3711" s="25">
        <v>4458.6964226043701</v>
      </c>
      <c r="DV3711" s="25"/>
      <c r="DW3711" s="25">
        <v>1305.49403248664</v>
      </c>
      <c r="DX3711" s="25"/>
      <c r="DY3711" s="25"/>
      <c r="DZ3711" s="25"/>
      <c r="EA3711" s="25"/>
      <c r="EB3711" s="25"/>
      <c r="EC3711" s="25"/>
      <c r="ED3711" s="25"/>
      <c r="EE3711" s="25"/>
    </row>
    <row r="3712" spans="110:135" x14ac:dyDescent="0.2">
      <c r="DF3712" s="24" t="s">
        <v>7844</v>
      </c>
      <c r="DG3712" s="24" t="s">
        <v>212</v>
      </c>
      <c r="DH3712" s="25">
        <v>4683.2871622373104</v>
      </c>
      <c r="DI3712" s="25">
        <v>4284.3883130764798</v>
      </c>
      <c r="DJ3712" s="25">
        <v>57.316493706951697</v>
      </c>
      <c r="DK3712" s="25"/>
      <c r="DL3712" s="25">
        <v>9740</v>
      </c>
      <c r="DM3712" s="25">
        <v>7926.685673</v>
      </c>
      <c r="DN3712" s="25"/>
      <c r="DO3712" s="25"/>
      <c r="DP3712" s="25">
        <v>2217.59702397603</v>
      </c>
      <c r="DQ3712" s="25"/>
      <c r="DR3712" s="25">
        <v>3135.4934914219298</v>
      </c>
      <c r="DS3712" s="25">
        <v>5878.5834040274503</v>
      </c>
      <c r="DT3712" s="25">
        <v>4284.3883130764798</v>
      </c>
      <c r="DU3712" s="25"/>
      <c r="DV3712" s="25">
        <v>2288.2150427782899</v>
      </c>
      <c r="DW3712" s="25">
        <v>1193.6376957377299</v>
      </c>
      <c r="DX3712" s="25"/>
      <c r="DY3712" s="25">
        <v>4866.9025572518703</v>
      </c>
      <c r="DZ3712" s="25">
        <v>2109.9821451780699</v>
      </c>
      <c r="EA3712" s="25"/>
      <c r="EB3712" s="25"/>
      <c r="EC3712" s="25">
        <v>8306.6098558233007</v>
      </c>
      <c r="ED3712" s="25">
        <v>3344.6379068139399</v>
      </c>
      <c r="EE3712" s="25">
        <v>5590</v>
      </c>
    </row>
    <row r="3713" spans="110:135" x14ac:dyDescent="0.2">
      <c r="DF3713" s="24" t="s">
        <v>7074</v>
      </c>
      <c r="DG3713" s="24" t="s">
        <v>212</v>
      </c>
      <c r="DH3713" s="25">
        <v>4370.14884591379</v>
      </c>
      <c r="DI3713" s="25">
        <v>4285.1273171391003</v>
      </c>
      <c r="DJ3713" s="25">
        <v>56.383449990557203</v>
      </c>
      <c r="DK3713" s="25"/>
      <c r="DL3713" s="25">
        <v>7852</v>
      </c>
      <c r="DM3713" s="25">
        <v>1703.2876200000001</v>
      </c>
      <c r="DN3713" s="25"/>
      <c r="DO3713" s="25"/>
      <c r="DP3713" s="25">
        <v>5404.7423318084202</v>
      </c>
      <c r="DQ3713" s="25"/>
      <c r="DR3713" s="25">
        <v>7737.8214033059703</v>
      </c>
      <c r="DS3713" s="25">
        <v>1431.0402209122201</v>
      </c>
      <c r="DT3713" s="25">
        <v>4285.1273171391003</v>
      </c>
      <c r="DU3713" s="25">
        <v>7517.0356025273404</v>
      </c>
      <c r="DV3713" s="25"/>
      <c r="DW3713" s="25">
        <v>2727.12475336439</v>
      </c>
      <c r="DX3713" s="25"/>
      <c r="DY3713" s="25">
        <v>2863.1445743639802</v>
      </c>
      <c r="DZ3713" s="25"/>
      <c r="EA3713" s="25"/>
      <c r="EB3713" s="25"/>
      <c r="EC3713" s="25">
        <v>4530.3134816302199</v>
      </c>
      <c r="ED3713" s="25"/>
      <c r="EE3713" s="25">
        <v>2020</v>
      </c>
    </row>
    <row r="3714" spans="110:135" x14ac:dyDescent="0.2">
      <c r="DF3714" s="24" t="s">
        <v>6376</v>
      </c>
      <c r="DG3714" s="24" t="s">
        <v>212</v>
      </c>
      <c r="DH3714" s="25">
        <v>4525.6204684313398</v>
      </c>
      <c r="DI3714" s="25">
        <v>4286.4528198846001</v>
      </c>
      <c r="DJ3714" s="25">
        <v>51.626344790759198</v>
      </c>
      <c r="DK3714" s="25"/>
      <c r="DL3714" s="25">
        <v>4738</v>
      </c>
      <c r="DM3714" s="25">
        <v>1546.133885</v>
      </c>
      <c r="DN3714" s="25"/>
      <c r="DO3714" s="25">
        <v>2818.4482533999999</v>
      </c>
      <c r="DP3714" s="25">
        <v>3345.73239807354</v>
      </c>
      <c r="DQ3714" s="25">
        <v>9055.8252543358303</v>
      </c>
      <c r="DR3714" s="25">
        <v>5000.1544638047199</v>
      </c>
      <c r="DS3714" s="25">
        <v>4685.3933345411097</v>
      </c>
      <c r="DT3714" s="25">
        <v>5783.8080480799699</v>
      </c>
      <c r="DU3714" s="25">
        <v>8438.1071328198796</v>
      </c>
      <c r="DV3714" s="25"/>
      <c r="DW3714" s="25">
        <v>1968.3305458929101</v>
      </c>
      <c r="DX3714" s="25"/>
      <c r="DY3714" s="25">
        <v>3887.5123052280901</v>
      </c>
      <c r="DZ3714" s="25"/>
      <c r="EA3714" s="25"/>
      <c r="EB3714" s="25"/>
      <c r="EC3714" s="25"/>
      <c r="ED3714" s="25"/>
      <c r="EE3714" s="25">
        <v>3040</v>
      </c>
    </row>
    <row r="3715" spans="110:135" x14ac:dyDescent="0.2">
      <c r="DF3715" s="24" t="s">
        <v>7004</v>
      </c>
      <c r="DG3715" s="24" t="s">
        <v>212</v>
      </c>
      <c r="DH3715" s="25">
        <v>4886.0811690750197</v>
      </c>
      <c r="DI3715" s="25">
        <v>4288.5140561499102</v>
      </c>
      <c r="DJ3715" s="25">
        <v>46.8503968904663</v>
      </c>
      <c r="DK3715" s="25"/>
      <c r="DL3715" s="25">
        <v>7008</v>
      </c>
      <c r="DM3715" s="25">
        <v>2547.7500009999999</v>
      </c>
      <c r="DN3715" s="25"/>
      <c r="DO3715" s="25">
        <v>2442.4275914999998</v>
      </c>
      <c r="DP3715" s="25">
        <v>2575.4318886291799</v>
      </c>
      <c r="DQ3715" s="25">
        <v>9634.6654788360593</v>
      </c>
      <c r="DR3715" s="25">
        <v>5559.3204926568396</v>
      </c>
      <c r="DS3715" s="25">
        <v>5453.9288304176098</v>
      </c>
      <c r="DT3715" s="25">
        <v>8471.8834106494996</v>
      </c>
      <c r="DU3715" s="25">
        <v>6042.0385780712204</v>
      </c>
      <c r="DV3715" s="25"/>
      <c r="DW3715" s="25"/>
      <c r="DX3715" s="25">
        <v>3857.8226686151202</v>
      </c>
      <c r="DY3715" s="25">
        <v>3856.3523280381901</v>
      </c>
      <c r="DZ3715" s="25"/>
      <c r="EA3715" s="25"/>
      <c r="EB3715" s="25"/>
      <c r="EC3715" s="25">
        <v>2378.4869863367499</v>
      </c>
      <c r="ED3715" s="25">
        <v>4607.0281122998103</v>
      </c>
      <c r="EE3715" s="25">
        <v>3970</v>
      </c>
    </row>
    <row r="3716" spans="110:135" x14ac:dyDescent="0.2">
      <c r="DF3716" s="24" t="s">
        <v>7628</v>
      </c>
      <c r="DG3716" s="24" t="s">
        <v>212</v>
      </c>
      <c r="DH3716" s="25">
        <v>4478.6822424683596</v>
      </c>
      <c r="DI3716" s="25">
        <v>4288.6998112526599</v>
      </c>
      <c r="DJ3716" s="25">
        <v>53.620130445605</v>
      </c>
      <c r="DK3716" s="25"/>
      <c r="DL3716" s="25"/>
      <c r="DM3716" s="25"/>
      <c r="DN3716" s="25"/>
      <c r="DO3716" s="25"/>
      <c r="DP3716" s="25"/>
      <c r="DQ3716" s="25"/>
      <c r="DR3716" s="25"/>
      <c r="DS3716" s="25">
        <v>442.46858532326797</v>
      </c>
      <c r="DT3716" s="25"/>
      <c r="DU3716" s="25"/>
      <c r="DV3716" s="25">
        <v>3953.3600538855999</v>
      </c>
      <c r="DW3716" s="25">
        <v>5884.47557099594</v>
      </c>
      <c r="DX3716" s="25">
        <v>4958.54287978705</v>
      </c>
      <c r="DY3716" s="25">
        <v>4593.4859181926404</v>
      </c>
      <c r="DZ3716" s="25">
        <v>7412.9389753018004</v>
      </c>
      <c r="EA3716" s="25">
        <v>3052.3059123089802</v>
      </c>
      <c r="EB3716" s="25">
        <v>8495.3308245756598</v>
      </c>
      <c r="EC3716" s="25">
        <v>3983.9137043126898</v>
      </c>
      <c r="ED3716" s="25"/>
      <c r="EE3716" s="25">
        <v>2010</v>
      </c>
    </row>
    <row r="3717" spans="110:135" x14ac:dyDescent="0.2">
      <c r="DF3717" s="24" t="s">
        <v>7498</v>
      </c>
      <c r="DG3717" s="24" t="s">
        <v>212</v>
      </c>
      <c r="DH3717" s="25">
        <v>5167.92660049182</v>
      </c>
      <c r="DI3717" s="25">
        <v>4289.4894441858896</v>
      </c>
      <c r="DJ3717" s="25">
        <v>64.105014621699695</v>
      </c>
      <c r="DK3717" s="25"/>
      <c r="DL3717" s="25">
        <v>6862</v>
      </c>
      <c r="DM3717" s="25">
        <v>2565.0672439999998</v>
      </c>
      <c r="DN3717" s="25"/>
      <c r="DO3717" s="25">
        <v>3272.7931131999999</v>
      </c>
      <c r="DP3717" s="25">
        <v>6264.0890082328897</v>
      </c>
      <c r="DQ3717" s="25">
        <v>6605.21882100723</v>
      </c>
      <c r="DR3717" s="25">
        <v>7615.53466611167</v>
      </c>
      <c r="DS3717" s="25">
        <v>4800.5085162947398</v>
      </c>
      <c r="DT3717" s="25">
        <v>5275.0036127436597</v>
      </c>
      <c r="DU3717" s="25">
        <v>16274.829168783201</v>
      </c>
      <c r="DV3717" s="25">
        <v>2707.1756127143599</v>
      </c>
      <c r="DW3717" s="25">
        <v>3020.4663167741201</v>
      </c>
      <c r="DX3717" s="25">
        <v>4227.7047208485101</v>
      </c>
      <c r="DY3717" s="25">
        <v>3484.9267860555501</v>
      </c>
      <c r="DZ3717" s="25">
        <v>3093.7619952830401</v>
      </c>
      <c r="EA3717" s="25"/>
      <c r="EB3717" s="25"/>
      <c r="EC3717" s="25">
        <v>4289.4894441858896</v>
      </c>
      <c r="ED3717" s="25">
        <v>5496.1831821260903</v>
      </c>
      <c r="EE3717" s="25">
        <v>2000</v>
      </c>
    </row>
    <row r="3718" spans="110:135" x14ac:dyDescent="0.2">
      <c r="DF3718" s="24" t="s">
        <v>7389</v>
      </c>
      <c r="DG3718" s="24" t="s">
        <v>212</v>
      </c>
      <c r="DH3718" s="25">
        <v>4153.2079056840203</v>
      </c>
      <c r="DI3718" s="25">
        <v>4289.4894441858896</v>
      </c>
      <c r="DJ3718" s="25">
        <v>33.9336046375577</v>
      </c>
      <c r="DK3718" s="25"/>
      <c r="DL3718" s="25">
        <v>3510</v>
      </c>
      <c r="DM3718" s="25"/>
      <c r="DN3718" s="25"/>
      <c r="DO3718" s="25"/>
      <c r="DP3718" s="25"/>
      <c r="DQ3718" s="25"/>
      <c r="DR3718" s="25"/>
      <c r="DS3718" s="25"/>
      <c r="DT3718" s="25"/>
      <c r="DU3718" s="25">
        <v>4046.0856015608201</v>
      </c>
      <c r="DV3718" s="25">
        <v>3633.2901759742699</v>
      </c>
      <c r="DW3718" s="25">
        <v>1216.35668110764</v>
      </c>
      <c r="DX3718" s="25">
        <v>4803.9196370790696</v>
      </c>
      <c r="DY3718" s="25">
        <v>2575.1026122199401</v>
      </c>
      <c r="DZ3718" s="25">
        <v>4955.68289804912</v>
      </c>
      <c r="EA3718" s="25"/>
      <c r="EB3718" s="25">
        <v>4886.7541949464603</v>
      </c>
      <c r="EC3718" s="25">
        <v>4289.4894441858896</v>
      </c>
      <c r="ED3718" s="25">
        <v>5418.6057174010302</v>
      </c>
      <c r="EE3718" s="25">
        <v>6350</v>
      </c>
    </row>
    <row r="3719" spans="110:135" x14ac:dyDescent="0.2">
      <c r="DF3719" s="24" t="s">
        <v>8280</v>
      </c>
      <c r="DG3719" s="24" t="s">
        <v>212</v>
      </c>
      <c r="DH3719" s="25">
        <v>5425.3240684172997</v>
      </c>
      <c r="DI3719" s="25">
        <v>4294.9512406337999</v>
      </c>
      <c r="DJ3719" s="25">
        <v>59.508225759589799</v>
      </c>
      <c r="DK3719" s="25"/>
      <c r="DL3719" s="25">
        <v>10209</v>
      </c>
      <c r="DM3719" s="25">
        <v>6713.7671659999996</v>
      </c>
      <c r="DN3719" s="25"/>
      <c r="DO3719" s="25">
        <v>3207.9593584999998</v>
      </c>
      <c r="DP3719" s="25">
        <v>8661.0955779379892</v>
      </c>
      <c r="DQ3719" s="25">
        <v>8961.0535331026895</v>
      </c>
      <c r="DR3719" s="25">
        <v>4768.1786411488702</v>
      </c>
      <c r="DS3719" s="25">
        <v>13714.306570028401</v>
      </c>
      <c r="DT3719" s="25">
        <v>2579.0010329800798</v>
      </c>
      <c r="DU3719" s="25">
        <v>4891.9273800035999</v>
      </c>
      <c r="DV3719" s="25">
        <v>3307.17470932691</v>
      </c>
      <c r="DW3719" s="25">
        <v>4016.42335912407</v>
      </c>
      <c r="DX3719" s="25">
        <v>4294.9512406337999</v>
      </c>
      <c r="DY3719" s="25"/>
      <c r="DZ3719" s="25">
        <v>4786.4133037172196</v>
      </c>
      <c r="EA3719" s="25"/>
      <c r="EB3719" s="25">
        <v>4254.3222670633204</v>
      </c>
      <c r="EC3719" s="25">
        <v>3401.84641306596</v>
      </c>
      <c r="ED3719" s="25">
        <v>3413.08861046117</v>
      </c>
      <c r="EE3719" s="25">
        <v>1050</v>
      </c>
    </row>
    <row r="3720" spans="110:135" x14ac:dyDescent="0.2">
      <c r="DF3720" s="24" t="s">
        <v>7494</v>
      </c>
      <c r="DG3720" s="24" t="s">
        <v>212</v>
      </c>
      <c r="DH3720" s="25">
        <v>5701.1341704780298</v>
      </c>
      <c r="DI3720" s="25">
        <v>4297</v>
      </c>
      <c r="DJ3720" s="25">
        <v>76.043096016987306</v>
      </c>
      <c r="DK3720" s="25"/>
      <c r="DL3720" s="25">
        <v>4297</v>
      </c>
      <c r="DM3720" s="25">
        <v>2208.6524180000001</v>
      </c>
      <c r="DN3720" s="25">
        <v>1960.015506</v>
      </c>
      <c r="DO3720" s="25">
        <v>2049.6308807</v>
      </c>
      <c r="DP3720" s="25">
        <v>5889.2441020651404</v>
      </c>
      <c r="DQ3720" s="25">
        <v>11533.3372807867</v>
      </c>
      <c r="DR3720" s="25">
        <v>5763.9198982735797</v>
      </c>
      <c r="DS3720" s="25">
        <v>9861.4959768085992</v>
      </c>
      <c r="DT3720" s="25">
        <v>17772.600390348602</v>
      </c>
      <c r="DU3720" s="25">
        <v>10105.493376572</v>
      </c>
      <c r="DV3720" s="25">
        <v>5223.93199454162</v>
      </c>
      <c r="DW3720" s="25"/>
      <c r="DX3720" s="25">
        <v>4113.6362337237297</v>
      </c>
      <c r="DY3720" s="25">
        <v>4031.7406504358501</v>
      </c>
      <c r="DZ3720" s="25">
        <v>3581.4831105368098</v>
      </c>
      <c r="EA3720" s="25"/>
      <c r="EB3720" s="25"/>
      <c r="EC3720" s="25">
        <v>4549.1243476807904</v>
      </c>
      <c r="ED3720" s="25">
        <v>3371.9747316530102</v>
      </c>
      <c r="EE3720" s="25">
        <v>606</v>
      </c>
    </row>
    <row r="3721" spans="110:135" x14ac:dyDescent="0.2">
      <c r="DF3721" s="24" t="s">
        <v>7623</v>
      </c>
      <c r="DG3721" s="24" t="s">
        <v>212</v>
      </c>
      <c r="DH3721" s="25">
        <v>4679.5314779460596</v>
      </c>
      <c r="DI3721" s="25">
        <v>4297.4842407592696</v>
      </c>
      <c r="DJ3721" s="25">
        <v>47.141536860713998</v>
      </c>
      <c r="DK3721" s="25"/>
      <c r="DL3721" s="25">
        <v>4920</v>
      </c>
      <c r="DM3721" s="25">
        <v>2674.154657</v>
      </c>
      <c r="DN3721" s="25"/>
      <c r="DO3721" s="25">
        <v>2157.3085040000001</v>
      </c>
      <c r="DP3721" s="25">
        <v>5132.4898662247497</v>
      </c>
      <c r="DQ3721" s="25">
        <v>6067.5644055025296</v>
      </c>
      <c r="DR3721" s="25">
        <v>5860.0837262282403</v>
      </c>
      <c r="DS3721" s="25">
        <v>11408.737432719599</v>
      </c>
      <c r="DT3721" s="25">
        <v>4132.1077835626102</v>
      </c>
      <c r="DU3721" s="25">
        <v>7501.7780605295302</v>
      </c>
      <c r="DV3721" s="25">
        <v>4367.1268225797203</v>
      </c>
      <c r="DW3721" s="25">
        <v>4297.4842407592696</v>
      </c>
      <c r="DX3721" s="25">
        <v>3634.4954337484201</v>
      </c>
      <c r="DY3721" s="25">
        <v>2883.2206488451702</v>
      </c>
      <c r="DZ3721" s="25">
        <v>3655.7592113267301</v>
      </c>
      <c r="EA3721" s="25"/>
      <c r="EB3721" s="25">
        <v>3527.8315031193702</v>
      </c>
      <c r="EC3721" s="25">
        <v>2841.8928289371402</v>
      </c>
      <c r="ED3721" s="25"/>
      <c r="EE3721" s="25">
        <v>4490</v>
      </c>
    </row>
    <row r="3722" spans="110:135" x14ac:dyDescent="0.2">
      <c r="DF3722" s="24" t="s">
        <v>7173</v>
      </c>
      <c r="DG3722" s="24" t="s">
        <v>212</v>
      </c>
      <c r="DH3722" s="25">
        <v>4476.3429762569604</v>
      </c>
      <c r="DI3722" s="25">
        <v>4302.49126525464</v>
      </c>
      <c r="DJ3722" s="25">
        <v>43.732859861138898</v>
      </c>
      <c r="DK3722" s="25"/>
      <c r="DL3722" s="25">
        <v>6920</v>
      </c>
      <c r="DM3722" s="25">
        <v>1185.04421</v>
      </c>
      <c r="DN3722" s="25"/>
      <c r="DO3722" s="25"/>
      <c r="DP3722" s="25">
        <v>5910.7631882374098</v>
      </c>
      <c r="DQ3722" s="25">
        <v>5090.3391878477996</v>
      </c>
      <c r="DR3722" s="25">
        <v>5785.4239141654898</v>
      </c>
      <c r="DS3722" s="25">
        <v>7729.0409258379996</v>
      </c>
      <c r="DT3722" s="25">
        <v>7345.8121756486398</v>
      </c>
      <c r="DU3722" s="25">
        <v>4251.36135474412</v>
      </c>
      <c r="DV3722" s="25">
        <v>4302.49126525464</v>
      </c>
      <c r="DW3722" s="25">
        <v>3814.9732777122699</v>
      </c>
      <c r="DX3722" s="25">
        <v>4728.0194868313602</v>
      </c>
      <c r="DY3722" s="25">
        <v>2344.4024578349599</v>
      </c>
      <c r="DZ3722" s="25">
        <v>3361.8121798394</v>
      </c>
      <c r="EA3722" s="25"/>
      <c r="EB3722" s="25">
        <v>4103.2717202012</v>
      </c>
      <c r="EC3722" s="25">
        <v>3267.8705491601499</v>
      </c>
      <c r="ED3722" s="25">
        <v>5111.2047030528302</v>
      </c>
      <c r="EE3722" s="25">
        <v>846</v>
      </c>
    </row>
    <row r="3723" spans="110:135" x14ac:dyDescent="0.2">
      <c r="DF3723" s="24" t="s">
        <v>7926</v>
      </c>
      <c r="DG3723" s="24" t="s">
        <v>212</v>
      </c>
      <c r="DH3723" s="25">
        <v>5222.1419785832704</v>
      </c>
      <c r="DI3723" s="25">
        <v>4302.7219424126997</v>
      </c>
      <c r="DJ3723" s="25">
        <v>56.599228185506398</v>
      </c>
      <c r="DK3723" s="25"/>
      <c r="DL3723" s="25">
        <v>5852</v>
      </c>
      <c r="DM3723" s="25">
        <v>3705.3673210000002</v>
      </c>
      <c r="DN3723" s="25"/>
      <c r="DO3723" s="25">
        <v>1897.0842201999999</v>
      </c>
      <c r="DP3723" s="25">
        <v>7874.6168944967403</v>
      </c>
      <c r="DQ3723" s="25">
        <v>12790.363420002001</v>
      </c>
      <c r="DR3723" s="25">
        <v>6734.7748940764995</v>
      </c>
      <c r="DS3723" s="25">
        <v>9771.9958650172393</v>
      </c>
      <c r="DT3723" s="25">
        <v>8159.9778766088803</v>
      </c>
      <c r="DU3723" s="25">
        <v>4188.0112307622703</v>
      </c>
      <c r="DV3723" s="25">
        <v>4008.3561068271101</v>
      </c>
      <c r="DW3723" s="25">
        <v>5051.4651096419402</v>
      </c>
      <c r="DX3723" s="25">
        <v>4229.78725311164</v>
      </c>
      <c r="DY3723" s="25">
        <v>2961.0205856569301</v>
      </c>
      <c r="DZ3723" s="25">
        <v>4375.6566317137604</v>
      </c>
      <c r="EA3723" s="25"/>
      <c r="EB3723" s="25">
        <v>5319.7069203618903</v>
      </c>
      <c r="EC3723" s="25">
        <v>2666.7939588863501</v>
      </c>
      <c r="ED3723" s="25">
        <v>3739.5773261356399</v>
      </c>
      <c r="EE3723" s="25">
        <v>672</v>
      </c>
    </row>
    <row r="3724" spans="110:135" x14ac:dyDescent="0.2">
      <c r="DF3724" s="24" t="s">
        <v>7346</v>
      </c>
      <c r="DG3724" s="24" t="s">
        <v>212</v>
      </c>
      <c r="DH3724" s="25">
        <v>3942.1205919672502</v>
      </c>
      <c r="DI3724" s="25">
        <v>4305.4176782982604</v>
      </c>
      <c r="DJ3724" s="25">
        <v>51.463455963119003</v>
      </c>
      <c r="DK3724" s="25"/>
      <c r="DL3724" s="25">
        <v>2174</v>
      </c>
      <c r="DM3724" s="25">
        <v>258.5834825</v>
      </c>
      <c r="DN3724" s="25"/>
      <c r="DO3724" s="25"/>
      <c r="DP3724" s="25">
        <v>370.07023893044499</v>
      </c>
      <c r="DQ3724" s="25"/>
      <c r="DR3724" s="25"/>
      <c r="DS3724" s="25">
        <v>7710.9394728130101</v>
      </c>
      <c r="DT3724" s="25"/>
      <c r="DU3724" s="25">
        <v>2132.1568403372098</v>
      </c>
      <c r="DV3724" s="25">
        <v>4305.4176782982604</v>
      </c>
      <c r="DW3724" s="25">
        <v>4688.5081140511602</v>
      </c>
      <c r="DX3724" s="25">
        <v>4728.2307851489304</v>
      </c>
      <c r="DY3724" s="25">
        <v>5225.7666760488</v>
      </c>
      <c r="DZ3724" s="25">
        <v>5375.6866329753302</v>
      </c>
      <c r="EA3724" s="25">
        <v>4086.2454273807102</v>
      </c>
      <c r="EB3724" s="25">
        <v>6180.9457056725496</v>
      </c>
      <c r="EC3724" s="25">
        <v>4401.0843522636396</v>
      </c>
      <c r="ED3724" s="25">
        <v>3324.1734730886701</v>
      </c>
      <c r="EE3724" s="25">
        <v>4170</v>
      </c>
    </row>
    <row r="3725" spans="110:135" x14ac:dyDescent="0.2">
      <c r="DF3725" s="24" t="s">
        <v>7392</v>
      </c>
      <c r="DG3725" s="24" t="s">
        <v>212</v>
      </c>
      <c r="DH3725" s="25">
        <v>8395.4671860957096</v>
      </c>
      <c r="DI3725" s="25">
        <v>4311.6735669564896</v>
      </c>
      <c r="DJ3725" s="25">
        <v>190.24551953541999</v>
      </c>
      <c r="DK3725" s="25"/>
      <c r="DL3725" s="25">
        <v>6034</v>
      </c>
      <c r="DM3725" s="25">
        <v>8029.3205589999998</v>
      </c>
      <c r="DN3725" s="25"/>
      <c r="DO3725" s="25">
        <v>69794.717512000003</v>
      </c>
      <c r="DP3725" s="25">
        <v>8063.8526651700904</v>
      </c>
      <c r="DQ3725" s="25">
        <v>5894.9249061805003</v>
      </c>
      <c r="DR3725" s="25">
        <v>4711.7270491160798</v>
      </c>
      <c r="DS3725" s="25">
        <v>5349.3166688987303</v>
      </c>
      <c r="DT3725" s="25">
        <v>2738.68549193733</v>
      </c>
      <c r="DU3725" s="25">
        <v>8530.2808577245305</v>
      </c>
      <c r="DV3725" s="25">
        <v>2927.2676192563799</v>
      </c>
      <c r="DW3725" s="25">
        <v>2225.3134854882701</v>
      </c>
      <c r="DX3725" s="25">
        <v>3811.17312147434</v>
      </c>
      <c r="DY3725" s="25">
        <v>4311.6735669564896</v>
      </c>
      <c r="DZ3725" s="25">
        <v>3497.3579271713302</v>
      </c>
      <c r="EA3725" s="25"/>
      <c r="EB3725" s="25"/>
      <c r="EC3725" s="25">
        <v>1933.05090710633</v>
      </c>
      <c r="ED3725" s="25">
        <v>3530.2798261466701</v>
      </c>
      <c r="EE3725" s="25">
        <v>1340</v>
      </c>
    </row>
    <row r="3726" spans="110:135" x14ac:dyDescent="0.2">
      <c r="DF3726" s="24" t="s">
        <v>6843</v>
      </c>
      <c r="DG3726" s="24" t="s">
        <v>212</v>
      </c>
      <c r="DH3726" s="25">
        <v>4082.0709882455999</v>
      </c>
      <c r="DI3726" s="25">
        <v>4315.0422787912403</v>
      </c>
      <c r="DJ3726" s="25">
        <v>39.285885346847202</v>
      </c>
      <c r="DK3726" s="25"/>
      <c r="DL3726" s="25">
        <v>1779</v>
      </c>
      <c r="DM3726" s="25">
        <v>644.40470400000004</v>
      </c>
      <c r="DN3726" s="25">
        <v>4898.2080050000004</v>
      </c>
      <c r="DO3726" s="25"/>
      <c r="DP3726" s="25">
        <v>2033.4605093319799</v>
      </c>
      <c r="DQ3726" s="25">
        <v>5060.7260611096499</v>
      </c>
      <c r="DR3726" s="25">
        <v>6266.8221050470202</v>
      </c>
      <c r="DS3726" s="25">
        <v>3988.52227402482</v>
      </c>
      <c r="DT3726" s="25">
        <v>4529.2718404357502</v>
      </c>
      <c r="DU3726" s="25">
        <v>4327.2904904740799</v>
      </c>
      <c r="DV3726" s="25">
        <v>4665.2217290541503</v>
      </c>
      <c r="DW3726" s="25">
        <v>4670.9398104317497</v>
      </c>
      <c r="DX3726" s="25">
        <v>4302.7940671083998</v>
      </c>
      <c r="DY3726" s="25"/>
      <c r="DZ3726" s="25">
        <v>3778.7063707096099</v>
      </c>
      <c r="EA3726" s="25"/>
      <c r="EB3726" s="25">
        <v>3933.5943721137801</v>
      </c>
      <c r="EC3726" s="25"/>
      <c r="ED3726" s="25">
        <v>3324.1734730886701</v>
      </c>
      <c r="EE3726" s="25">
        <v>7110</v>
      </c>
    </row>
    <row r="3727" spans="110:135" x14ac:dyDescent="0.2">
      <c r="DF3727" s="24" t="s">
        <v>7169</v>
      </c>
      <c r="DG3727" s="24" t="s">
        <v>212</v>
      </c>
      <c r="DH3727" s="25">
        <v>3844.4961737091699</v>
      </c>
      <c r="DI3727" s="25">
        <v>4315.1628616935304</v>
      </c>
      <c r="DJ3727" s="25">
        <v>78.933878509233907</v>
      </c>
      <c r="DK3727" s="25"/>
      <c r="DL3727" s="25">
        <v>516</v>
      </c>
      <c r="DM3727" s="25">
        <v>43.53861947</v>
      </c>
      <c r="DN3727" s="25"/>
      <c r="DO3727" s="25"/>
      <c r="DP3727" s="25"/>
      <c r="DQ3727" s="25"/>
      <c r="DR3727" s="25"/>
      <c r="DS3727" s="25">
        <v>1009.53426591073</v>
      </c>
      <c r="DT3727" s="25"/>
      <c r="DU3727" s="25"/>
      <c r="DV3727" s="25">
        <v>6049.8484906188596</v>
      </c>
      <c r="DW3727" s="25">
        <v>5216.9518587479597</v>
      </c>
      <c r="DX3727" s="25"/>
      <c r="DY3727" s="25">
        <v>6379.2424723704398</v>
      </c>
      <c r="DZ3727" s="25">
        <v>6025.1764865107198</v>
      </c>
      <c r="EA3727" s="25">
        <v>2704.8294530530002</v>
      </c>
      <c r="EB3727" s="25">
        <v>9277.1734024256202</v>
      </c>
      <c r="EC3727" s="25">
        <v>4315.1628616935304</v>
      </c>
      <c r="ED3727" s="25"/>
      <c r="EE3727" s="25">
        <v>752</v>
      </c>
    </row>
    <row r="3728" spans="110:135" x14ac:dyDescent="0.2">
      <c r="DF3728" s="24" t="s">
        <v>10885</v>
      </c>
      <c r="DG3728" s="24" t="s">
        <v>212</v>
      </c>
      <c r="DH3728" s="25">
        <v>4048.5592668750901</v>
      </c>
      <c r="DI3728" s="25">
        <v>4317.71187454746</v>
      </c>
      <c r="DJ3728" s="25">
        <v>53.165574820436298</v>
      </c>
      <c r="DK3728" s="25"/>
      <c r="DL3728" s="25">
        <v>6156</v>
      </c>
      <c r="DM3728" s="25">
        <v>2039.473326</v>
      </c>
      <c r="DN3728" s="25">
        <v>8191.6574970000001</v>
      </c>
      <c r="DO3728" s="25">
        <v>565.61268659999996</v>
      </c>
      <c r="DP3728" s="25">
        <v>4376.3083196465404</v>
      </c>
      <c r="DQ3728" s="25">
        <v>2744.0982597122702</v>
      </c>
      <c r="DR3728" s="25">
        <v>4456.0183254680696</v>
      </c>
      <c r="DS3728" s="25">
        <v>4892.29169393554</v>
      </c>
      <c r="DT3728" s="25">
        <v>4259.1154294483804</v>
      </c>
      <c r="DU3728" s="25">
        <v>7248.8813352503703</v>
      </c>
      <c r="DV3728" s="25"/>
      <c r="DW3728" s="25">
        <v>2142.1077899914999</v>
      </c>
      <c r="DX3728" s="25"/>
      <c r="DY3728" s="25"/>
      <c r="DZ3728" s="25">
        <v>1950.3505598860199</v>
      </c>
      <c r="EA3728" s="25"/>
      <c r="EB3728" s="25"/>
      <c r="EC3728" s="25"/>
      <c r="ED3728" s="25">
        <v>3007.9145133124998</v>
      </c>
      <c r="EE3728" s="25">
        <v>4650</v>
      </c>
    </row>
    <row r="3729" spans="110:135" x14ac:dyDescent="0.2">
      <c r="DF3729" s="24" t="s">
        <v>7729</v>
      </c>
      <c r="DG3729" s="24" t="s">
        <v>212</v>
      </c>
      <c r="DH3729" s="25">
        <v>4711.8757665405601</v>
      </c>
      <c r="DI3729" s="25">
        <v>4318.6985901197104</v>
      </c>
      <c r="DJ3729" s="25">
        <v>48.246263272722601</v>
      </c>
      <c r="DK3729" s="25"/>
      <c r="DL3729" s="25">
        <v>4665</v>
      </c>
      <c r="DM3729" s="25">
        <v>3421.6339210000001</v>
      </c>
      <c r="DN3729" s="25">
        <v>1498.671846</v>
      </c>
      <c r="DO3729" s="25">
        <v>1656.0409866</v>
      </c>
      <c r="DP3729" s="25">
        <v>4699.1442470439797</v>
      </c>
      <c r="DQ3729" s="25">
        <v>4023.8423428793699</v>
      </c>
      <c r="DR3729" s="25">
        <v>4140.83675141199</v>
      </c>
      <c r="DS3729" s="25">
        <v>10299.904872278799</v>
      </c>
      <c r="DT3729" s="25"/>
      <c r="DU3729" s="25">
        <v>2397.6343974164301</v>
      </c>
      <c r="DV3729" s="25">
        <v>5899.50751226175</v>
      </c>
      <c r="DW3729" s="25">
        <v>6710.6854388383899</v>
      </c>
      <c r="DX3729" s="25">
        <v>7707.6032899839302</v>
      </c>
      <c r="DY3729" s="25">
        <v>4171.0542361031403</v>
      </c>
      <c r="DZ3729" s="25">
        <v>4466.3429441362896</v>
      </c>
      <c r="EA3729" s="25"/>
      <c r="EB3729" s="25">
        <v>5431.5172840454698</v>
      </c>
      <c r="EC3729" s="25">
        <v>2553.2762749635899</v>
      </c>
      <c r="ED3729" s="25">
        <v>3551.0674527668798</v>
      </c>
      <c r="EE3729" s="25">
        <v>7520</v>
      </c>
    </row>
    <row r="3730" spans="110:135" x14ac:dyDescent="0.2">
      <c r="DF3730" s="24" t="s">
        <v>5755</v>
      </c>
      <c r="DG3730" s="24" t="s">
        <v>212</v>
      </c>
      <c r="DH3730" s="25">
        <v>3418.6953703559302</v>
      </c>
      <c r="DI3730" s="25">
        <v>4320</v>
      </c>
      <c r="DJ3730" s="25">
        <v>61.287148551521199</v>
      </c>
      <c r="DK3730" s="25"/>
      <c r="DL3730" s="25">
        <v>4320</v>
      </c>
      <c r="DM3730" s="25">
        <v>556.52202709999995</v>
      </c>
      <c r="DN3730" s="25">
        <v>870.84309140000005</v>
      </c>
      <c r="DO3730" s="25">
        <v>1291.82281319</v>
      </c>
      <c r="DP3730" s="25">
        <v>6122.51194361954</v>
      </c>
      <c r="DQ3730" s="25">
        <v>4921.7827213762903</v>
      </c>
      <c r="DR3730" s="25">
        <v>4456.0183254680696</v>
      </c>
      <c r="DS3730" s="25">
        <v>5434.6430239825604</v>
      </c>
      <c r="DT3730" s="25"/>
      <c r="DU3730" s="25">
        <v>2794.1143870669198</v>
      </c>
      <c r="DV3730" s="25"/>
      <c r="DW3730" s="25"/>
      <c r="DX3730" s="25"/>
      <c r="DY3730" s="25"/>
      <c r="DZ3730" s="25"/>
      <c r="EA3730" s="25"/>
      <c r="EB3730" s="25"/>
      <c r="EC3730" s="25"/>
      <c r="ED3730" s="25"/>
      <c r="EE3730" s="25"/>
    </row>
    <row r="3731" spans="110:135" x14ac:dyDescent="0.2">
      <c r="DF3731" s="24" t="s">
        <v>7329</v>
      </c>
      <c r="DG3731" s="24" t="s">
        <v>212</v>
      </c>
      <c r="DH3731" s="25">
        <v>5098.1906848133303</v>
      </c>
      <c r="DI3731" s="25">
        <v>4325.1642671108202</v>
      </c>
      <c r="DJ3731" s="25">
        <v>63.780029989024698</v>
      </c>
      <c r="DK3731" s="25">
        <v>3347</v>
      </c>
      <c r="DL3731" s="25">
        <v>11832</v>
      </c>
      <c r="DM3731" s="25">
        <v>1708.6387689999999</v>
      </c>
      <c r="DN3731" s="25"/>
      <c r="DO3731" s="25"/>
      <c r="DP3731" s="25">
        <v>5949.8991844391803</v>
      </c>
      <c r="DQ3731" s="25">
        <v>10195.2744751522</v>
      </c>
      <c r="DR3731" s="25">
        <v>1783.2282327015801</v>
      </c>
      <c r="DS3731" s="25">
        <v>3355.0448995874999</v>
      </c>
      <c r="DT3731" s="25">
        <v>11628.904844342</v>
      </c>
      <c r="DU3731" s="25">
        <v>4867.6490885043504</v>
      </c>
      <c r="DV3731" s="25">
        <v>6090.8219177022802</v>
      </c>
      <c r="DW3731" s="25"/>
      <c r="DX3731" s="25">
        <v>5497.2800554103396</v>
      </c>
      <c r="DY3731" s="25">
        <v>3445.6492162959798</v>
      </c>
      <c r="DZ3731" s="25">
        <v>3778.7063707096099</v>
      </c>
      <c r="EA3731" s="25"/>
      <c r="EB3731" s="25">
        <v>4325.1642671108202</v>
      </c>
      <c r="EC3731" s="25">
        <v>3272.6763814307401</v>
      </c>
      <c r="ED3731" s="25">
        <v>4481.3039394399502</v>
      </c>
      <c r="EE3731" s="25">
        <v>1110</v>
      </c>
    </row>
    <row r="3732" spans="110:135" x14ac:dyDescent="0.2">
      <c r="DF3732" s="24" t="s">
        <v>7297</v>
      </c>
      <c r="DG3732" s="24" t="s">
        <v>212</v>
      </c>
      <c r="DH3732" s="25">
        <v>4454.526793684</v>
      </c>
      <c r="DI3732" s="25">
        <v>4332.0212622054596</v>
      </c>
      <c r="DJ3732" s="25">
        <v>64.291163404434101</v>
      </c>
      <c r="DK3732" s="25"/>
      <c r="DL3732" s="25">
        <v>12280</v>
      </c>
      <c r="DM3732" s="25">
        <v>1949.427878</v>
      </c>
      <c r="DN3732" s="25"/>
      <c r="DO3732" s="25">
        <v>5204.6777744000001</v>
      </c>
      <c r="DP3732" s="25">
        <v>4368.1617596425103</v>
      </c>
      <c r="DQ3732" s="25"/>
      <c r="DR3732" s="25">
        <v>4592.3276630760201</v>
      </c>
      <c r="DS3732" s="25">
        <v>4295.8807647683998</v>
      </c>
      <c r="DT3732" s="25"/>
      <c r="DU3732" s="25">
        <v>5748.3015382388203</v>
      </c>
      <c r="DV3732" s="25">
        <v>2115.5721940510498</v>
      </c>
      <c r="DW3732" s="25">
        <v>1617.33739107417</v>
      </c>
      <c r="DX3732" s="25"/>
      <c r="DY3732" s="25">
        <v>2746.3444408710202</v>
      </c>
      <c r="DZ3732" s="25"/>
      <c r="EA3732" s="25"/>
      <c r="EB3732" s="25"/>
      <c r="EC3732" s="25">
        <v>5666.2901200859997</v>
      </c>
      <c r="ED3732" s="25"/>
      <c r="EE3732" s="25">
        <v>2870</v>
      </c>
    </row>
    <row r="3733" spans="110:135" x14ac:dyDescent="0.2">
      <c r="DF3733" s="24" t="s">
        <v>7227</v>
      </c>
      <c r="DG3733" s="24" t="s">
        <v>212</v>
      </c>
      <c r="DH3733" s="25">
        <v>8061.3737767522398</v>
      </c>
      <c r="DI3733" s="25">
        <v>4332.6068486313898</v>
      </c>
      <c r="DJ3733" s="25">
        <v>166.439256669847</v>
      </c>
      <c r="DK3733" s="25"/>
      <c r="DL3733" s="25">
        <v>4744</v>
      </c>
      <c r="DM3733" s="25">
        <v>2868.3880399999998</v>
      </c>
      <c r="DN3733" s="25"/>
      <c r="DO3733" s="25">
        <v>54162.812534999997</v>
      </c>
      <c r="DP3733" s="25">
        <v>4851.0810074540004</v>
      </c>
      <c r="DQ3733" s="25">
        <v>4310.1233158331097</v>
      </c>
      <c r="DR3733" s="25">
        <v>9542.5998052795203</v>
      </c>
      <c r="DS3733" s="25">
        <v>7632.3340641005398</v>
      </c>
      <c r="DT3733" s="25"/>
      <c r="DU3733" s="25">
        <v>5348.5414136358204</v>
      </c>
      <c r="DV3733" s="25"/>
      <c r="DW3733" s="25">
        <v>2070.7542029889801</v>
      </c>
      <c r="DX3733" s="25">
        <v>3764.77522943961</v>
      </c>
      <c r="DY3733" s="25"/>
      <c r="DZ3733" s="25"/>
      <c r="EA3733" s="25">
        <v>3069.90141515395</v>
      </c>
      <c r="EB3733" s="25"/>
      <c r="EC3733" s="25">
        <v>4355.0903814296698</v>
      </c>
      <c r="ED3733" s="25">
        <v>3208.8314642161799</v>
      </c>
      <c r="EE3733" s="25">
        <v>2930</v>
      </c>
    </row>
    <row r="3734" spans="110:135" x14ac:dyDescent="0.2">
      <c r="DF3734" s="24" t="s">
        <v>7376</v>
      </c>
      <c r="DG3734" s="24" t="s">
        <v>212</v>
      </c>
      <c r="DH3734" s="25">
        <v>4010.6979407123199</v>
      </c>
      <c r="DI3734" s="25">
        <v>4334.5645012755904</v>
      </c>
      <c r="DJ3734" s="25">
        <v>38.838551041537698</v>
      </c>
      <c r="DK3734" s="25"/>
      <c r="DL3734" s="25"/>
      <c r="DM3734" s="25"/>
      <c r="DN3734" s="25"/>
      <c r="DO3734" s="25"/>
      <c r="DP3734" s="25"/>
      <c r="DQ3734" s="25"/>
      <c r="DR3734" s="25"/>
      <c r="DS3734" s="25"/>
      <c r="DT3734" s="25"/>
      <c r="DU3734" s="25"/>
      <c r="DV3734" s="25">
        <v>3950.09839383397</v>
      </c>
      <c r="DW3734" s="25">
        <v>4115.7615453361504</v>
      </c>
      <c r="DX3734" s="25">
        <v>4682.4802588258399</v>
      </c>
      <c r="DY3734" s="25">
        <v>5831.14952474039</v>
      </c>
      <c r="DZ3734" s="25">
        <v>2841.0862994489698</v>
      </c>
      <c r="EA3734" s="25"/>
      <c r="EB3734" s="25">
        <v>4395.8566468435602</v>
      </c>
      <c r="EC3734" s="25">
        <v>5407.2842961064398</v>
      </c>
      <c r="ED3734" s="25">
        <v>4334.5645012755904</v>
      </c>
      <c r="EE3734" s="25">
        <v>538</v>
      </c>
    </row>
    <row r="3735" spans="110:135" x14ac:dyDescent="0.2">
      <c r="DF3735" s="24" t="s">
        <v>8755</v>
      </c>
      <c r="DG3735" s="24" t="s">
        <v>212</v>
      </c>
      <c r="DH3735" s="25">
        <v>7126.5222224771896</v>
      </c>
      <c r="DI3735" s="25">
        <v>4340.1823336787102</v>
      </c>
      <c r="DJ3735" s="25">
        <v>107.371142537499</v>
      </c>
      <c r="DK3735" s="25"/>
      <c r="DL3735" s="25">
        <v>17431</v>
      </c>
      <c r="DM3735" s="25">
        <v>2393.5113059999999</v>
      </c>
      <c r="DN3735" s="25">
        <v>24523.927800000001</v>
      </c>
      <c r="DO3735" s="25">
        <v>899.02728993999995</v>
      </c>
      <c r="DP3735" s="25">
        <v>6254.5178630400296</v>
      </c>
      <c r="DQ3735" s="25">
        <v>3260.8102952456302</v>
      </c>
      <c r="DR3735" s="25">
        <v>4219.3459434168699</v>
      </c>
      <c r="DS3735" s="25">
        <v>2333.0963383450699</v>
      </c>
      <c r="DT3735" s="25">
        <v>4461.0187239405504</v>
      </c>
      <c r="DU3735" s="25">
        <v>5488.9666648437797</v>
      </c>
      <c r="DV3735" s="25"/>
      <c r="DW3735" s="25"/>
      <c r="DX3735" s="25"/>
      <c r="DY3735" s="25"/>
      <c r="DZ3735" s="25"/>
      <c r="EA3735" s="25"/>
      <c r="EB3735" s="25"/>
      <c r="EC3735" s="25"/>
      <c r="ED3735" s="25"/>
      <c r="EE3735" s="25"/>
    </row>
    <row r="3736" spans="110:135" x14ac:dyDescent="0.2">
      <c r="DF3736" s="24" t="s">
        <v>131</v>
      </c>
      <c r="DG3736" s="24" t="s">
        <v>212</v>
      </c>
      <c r="DH3736" s="25">
        <v>5474.64856142804</v>
      </c>
      <c r="DI3736" s="25">
        <v>4350.6224522741604</v>
      </c>
      <c r="DJ3736" s="25">
        <v>68.383560675813698</v>
      </c>
      <c r="DK3736" s="25"/>
      <c r="DL3736" s="25">
        <v>3837</v>
      </c>
      <c r="DM3736" s="25">
        <v>888.29058929999997</v>
      </c>
      <c r="DN3736" s="25"/>
      <c r="DO3736" s="25">
        <v>4250.7897835000003</v>
      </c>
      <c r="DP3736" s="25">
        <v>3759.6180487645902</v>
      </c>
      <c r="DQ3736" s="25">
        <v>1634.71668599897</v>
      </c>
      <c r="DR3736" s="25">
        <v>3385.3935080064398</v>
      </c>
      <c r="DS3736" s="25">
        <v>5524.63459434174</v>
      </c>
      <c r="DT3736" s="25">
        <v>13054.2542420839</v>
      </c>
      <c r="DU3736" s="25">
        <v>3846.0442004661099</v>
      </c>
      <c r="DV3736" s="25">
        <v>6023.3457362864101</v>
      </c>
      <c r="DW3736" s="25"/>
      <c r="DX3736" s="25">
        <v>4350.6224522741604</v>
      </c>
      <c r="DY3736" s="25">
        <v>4110.7347696342504</v>
      </c>
      <c r="DZ3736" s="25">
        <v>5659.1369174674001</v>
      </c>
      <c r="EA3736" s="25"/>
      <c r="EB3736" s="25">
        <v>5696.9587886374802</v>
      </c>
      <c r="EC3736" s="25">
        <v>4386.9392988171503</v>
      </c>
      <c r="ED3736" s="25">
        <v>6660.5459286981104</v>
      </c>
      <c r="EE3736" s="25">
        <v>16000</v>
      </c>
    </row>
    <row r="3737" spans="110:135" x14ac:dyDescent="0.2">
      <c r="DF3737" s="24" t="s">
        <v>7850</v>
      </c>
      <c r="DG3737" s="24" t="s">
        <v>212</v>
      </c>
      <c r="DH3737" s="25">
        <v>10522.0131926452</v>
      </c>
      <c r="DI3737" s="25">
        <v>4350.6373675672503</v>
      </c>
      <c r="DJ3737" s="25">
        <v>170.22857747696</v>
      </c>
      <c r="DK3737" s="25"/>
      <c r="DL3737" s="25">
        <v>12569</v>
      </c>
      <c r="DM3737" s="25">
        <v>2526.7731640000002</v>
      </c>
      <c r="DN3737" s="25">
        <v>1295.542083</v>
      </c>
      <c r="DO3737" s="25"/>
      <c r="DP3737" s="25">
        <v>3580.8388031413001</v>
      </c>
      <c r="DQ3737" s="25"/>
      <c r="DR3737" s="25">
        <v>14767.505842946601</v>
      </c>
      <c r="DS3737" s="25">
        <v>2578.0340666437201</v>
      </c>
      <c r="DT3737" s="25">
        <v>65866.582285254801</v>
      </c>
      <c r="DU3737" s="25">
        <v>6582.8047290411696</v>
      </c>
      <c r="DV3737" s="25"/>
      <c r="DW3737" s="25">
        <v>2562.2003881651199</v>
      </c>
      <c r="DX3737" s="25"/>
      <c r="DY3737" s="25">
        <v>3881.2747351345001</v>
      </c>
      <c r="DZ3737" s="25"/>
      <c r="EA3737" s="25"/>
      <c r="EB3737" s="25"/>
      <c r="EC3737" s="25"/>
      <c r="ED3737" s="25">
        <v>5233.6022144147901</v>
      </c>
      <c r="EE3737" s="25">
        <v>4820</v>
      </c>
    </row>
    <row r="3738" spans="110:135" x14ac:dyDescent="0.2">
      <c r="DF3738" s="24" t="s">
        <v>6628</v>
      </c>
      <c r="DG3738" s="24" t="s">
        <v>212</v>
      </c>
      <c r="DH3738" s="25">
        <v>4554.61283382277</v>
      </c>
      <c r="DI3738" s="25">
        <v>4355.5970474689502</v>
      </c>
      <c r="DJ3738" s="25">
        <v>42.871194829924399</v>
      </c>
      <c r="DK3738" s="25"/>
      <c r="DL3738" s="25">
        <v>7591</v>
      </c>
      <c r="DM3738" s="25">
        <v>1669.4314400000001</v>
      </c>
      <c r="DN3738" s="25"/>
      <c r="DO3738" s="25"/>
      <c r="DP3738" s="25">
        <v>3741.1064231693999</v>
      </c>
      <c r="DQ3738" s="25">
        <v>6731.8120889659904</v>
      </c>
      <c r="DR3738" s="25">
        <v>4581.1191838647201</v>
      </c>
      <c r="DS3738" s="25">
        <v>4279.3227821677601</v>
      </c>
      <c r="DT3738" s="25">
        <v>5874.4858650877704</v>
      </c>
      <c r="DU3738" s="25">
        <v>4355.5970474689502</v>
      </c>
      <c r="DV3738" s="25"/>
      <c r="DW3738" s="25"/>
      <c r="DX3738" s="25"/>
      <c r="DY3738" s="25"/>
      <c r="DZ3738" s="25"/>
      <c r="EA3738" s="25">
        <v>2167.6406736803201</v>
      </c>
      <c r="EB3738" s="25"/>
      <c r="EC3738" s="25"/>
      <c r="ED3738" s="25"/>
      <c r="EE3738" s="25"/>
    </row>
    <row r="3739" spans="110:135" x14ac:dyDescent="0.2">
      <c r="DF3739" s="24" t="s">
        <v>7076</v>
      </c>
      <c r="DG3739" s="24" t="s">
        <v>212</v>
      </c>
      <c r="DH3739" s="25">
        <v>4105.52526454893</v>
      </c>
      <c r="DI3739" s="25">
        <v>4357.3059188176403</v>
      </c>
      <c r="DJ3739" s="25">
        <v>57.107002070337202</v>
      </c>
      <c r="DK3739" s="25"/>
      <c r="DL3739" s="25">
        <v>5585</v>
      </c>
      <c r="DM3739" s="25">
        <v>2002.6512729999999</v>
      </c>
      <c r="DN3739" s="25">
        <v>544.72447569999997</v>
      </c>
      <c r="DO3739" s="25">
        <v>1792.5946856999999</v>
      </c>
      <c r="DP3739" s="25">
        <v>6581.09158518613</v>
      </c>
      <c r="DQ3739" s="25">
        <v>7853.6598371598502</v>
      </c>
      <c r="DR3739" s="25">
        <v>5090.0656686390703</v>
      </c>
      <c r="DS3739" s="25">
        <v>6574.3921155811104</v>
      </c>
      <c r="DT3739" s="25">
        <v>786.84890170024698</v>
      </c>
      <c r="DU3739" s="25">
        <v>7762.2851194422901</v>
      </c>
      <c r="DV3739" s="25">
        <v>3561.7070115403399</v>
      </c>
      <c r="DW3739" s="25">
        <v>4877.0705905438699</v>
      </c>
      <c r="DX3739" s="25">
        <v>4357.3059188176403</v>
      </c>
      <c r="DY3739" s="25"/>
      <c r="DZ3739" s="25">
        <v>4466.3429441362896</v>
      </c>
      <c r="EA3739" s="25"/>
      <c r="EB3739" s="25">
        <v>3681.7939390442202</v>
      </c>
      <c r="EC3739" s="25">
        <v>3295.3954311407902</v>
      </c>
      <c r="ED3739" s="25"/>
      <c r="EE3739" s="25">
        <v>981</v>
      </c>
    </row>
    <row r="3740" spans="110:135" x14ac:dyDescent="0.2">
      <c r="DF3740" s="24" t="s">
        <v>7201</v>
      </c>
      <c r="DG3740" s="24" t="s">
        <v>212</v>
      </c>
      <c r="DH3740" s="25">
        <v>5831.0780750503</v>
      </c>
      <c r="DI3740" s="25">
        <v>4360.26598168903</v>
      </c>
      <c r="DJ3740" s="25">
        <v>112.736301987084</v>
      </c>
      <c r="DK3740" s="25"/>
      <c r="DL3740" s="25">
        <v>6539</v>
      </c>
      <c r="DM3740" s="25">
        <v>1450.847446</v>
      </c>
      <c r="DN3740" s="25"/>
      <c r="DO3740" s="25">
        <v>1640.3408085999999</v>
      </c>
      <c r="DP3740" s="25">
        <v>4260.53196337805</v>
      </c>
      <c r="DQ3740" s="25">
        <v>5871.85577547292</v>
      </c>
      <c r="DR3740" s="25">
        <v>2415.8189580715398</v>
      </c>
      <c r="DS3740" s="25">
        <v>7066.5692172402496</v>
      </c>
      <c r="DT3740" s="25">
        <v>29809.000565320101</v>
      </c>
      <c r="DU3740" s="25">
        <v>4138.4232962256901</v>
      </c>
      <c r="DV3740" s="25">
        <v>4870.4010374030804</v>
      </c>
      <c r="DW3740" s="25">
        <v>3989.8010464561598</v>
      </c>
      <c r="DX3740" s="25">
        <v>4631.6295898749904</v>
      </c>
      <c r="DY3740" s="25"/>
      <c r="DZ3740" s="25">
        <v>3824.2688934632001</v>
      </c>
      <c r="EA3740" s="25"/>
      <c r="EB3740" s="25"/>
      <c r="EC3740" s="25">
        <v>4539.8974306095597</v>
      </c>
      <c r="ED3740" s="25">
        <v>3788.86317268936</v>
      </c>
      <c r="EE3740" s="25">
        <v>4460</v>
      </c>
    </row>
    <row r="3741" spans="110:135" x14ac:dyDescent="0.2">
      <c r="DF3741" s="24" t="s">
        <v>7088</v>
      </c>
      <c r="DG3741" s="24" t="s">
        <v>212</v>
      </c>
      <c r="DH3741" s="25">
        <v>4221.9272863066099</v>
      </c>
      <c r="DI3741" s="25">
        <v>4360.5289679011503</v>
      </c>
      <c r="DJ3741" s="25">
        <v>47.527505478157998</v>
      </c>
      <c r="DK3741" s="25"/>
      <c r="DL3741" s="25">
        <v>4842</v>
      </c>
      <c r="DM3741" s="25">
        <v>1840.5671589999999</v>
      </c>
      <c r="DN3741" s="25">
        <v>3097.8049729999998</v>
      </c>
      <c r="DO3741" s="25"/>
      <c r="DP3741" s="25">
        <v>5847.2620019604001</v>
      </c>
      <c r="DQ3741" s="25">
        <v>3200.2547376152102</v>
      </c>
      <c r="DR3741" s="25">
        <v>6397.8928451400097</v>
      </c>
      <c r="DS3741" s="25">
        <v>4431.5766262762099</v>
      </c>
      <c r="DT3741" s="25">
        <v>7797.4874808340101</v>
      </c>
      <c r="DU3741" s="25">
        <v>4425.0080138583498</v>
      </c>
      <c r="DV3741" s="25">
        <v>3539.7636306684299</v>
      </c>
      <c r="DW3741" s="25">
        <v>3433.8325336969901</v>
      </c>
      <c r="DX3741" s="25">
        <v>4537.0701536512097</v>
      </c>
      <c r="DY3741" s="25">
        <v>3512.1913017122001</v>
      </c>
      <c r="DZ3741" s="25">
        <v>2887.1100025483202</v>
      </c>
      <c r="EA3741" s="25">
        <v>1625.4606246480801</v>
      </c>
      <c r="EB3741" s="25">
        <v>4360.5289679011503</v>
      </c>
      <c r="EC3741" s="25">
        <v>7263.1841281869902</v>
      </c>
      <c r="ED3741" s="25">
        <v>7022.6232591281096</v>
      </c>
      <c r="EE3741" s="25">
        <v>155</v>
      </c>
    </row>
    <row r="3742" spans="110:135" x14ac:dyDescent="0.2">
      <c r="DF3742" s="24" t="s">
        <v>7716</v>
      </c>
      <c r="DG3742" s="24" t="s">
        <v>212</v>
      </c>
      <c r="DH3742" s="25">
        <v>5117.0532011455898</v>
      </c>
      <c r="DI3742" s="25">
        <v>4364.7152642501796</v>
      </c>
      <c r="DJ3742" s="25">
        <v>38.285687085220303</v>
      </c>
      <c r="DK3742" s="25"/>
      <c r="DL3742" s="25">
        <v>8356</v>
      </c>
      <c r="DM3742" s="25">
        <v>1652.158091</v>
      </c>
      <c r="DN3742" s="25"/>
      <c r="DO3742" s="25">
        <v>6191.4731762000001</v>
      </c>
      <c r="DP3742" s="25">
        <v>7905.1948359712796</v>
      </c>
      <c r="DQ3742" s="25">
        <v>4365.6203292771197</v>
      </c>
      <c r="DR3742" s="25">
        <v>6771.7116170447498</v>
      </c>
      <c r="DS3742" s="25">
        <v>7605.3717804544503</v>
      </c>
      <c r="DT3742" s="25">
        <v>2860.12432388556</v>
      </c>
      <c r="DU3742" s="25">
        <v>5203.4718173964402</v>
      </c>
      <c r="DV3742" s="25">
        <v>4323.9204497912697</v>
      </c>
      <c r="DW3742" s="25"/>
      <c r="DX3742" s="25">
        <v>4321.6935424164003</v>
      </c>
      <c r="DY3742" s="25">
        <v>3013.2056568609601</v>
      </c>
      <c r="DZ3742" s="25">
        <v>4165.4120082541804</v>
      </c>
      <c r="EA3742" s="25"/>
      <c r="EB3742" s="25"/>
      <c r="EC3742" s="25">
        <v>6843.6833905538597</v>
      </c>
      <c r="ED3742" s="25">
        <v>4363.8101992232496</v>
      </c>
      <c r="EE3742" s="25">
        <v>3930</v>
      </c>
    </row>
    <row r="3743" spans="110:135" x14ac:dyDescent="0.2">
      <c r="DF3743" s="24" t="s">
        <v>7385</v>
      </c>
      <c r="DG3743" s="24" t="s">
        <v>212</v>
      </c>
      <c r="DH3743" s="25">
        <v>4893.5765619425001</v>
      </c>
      <c r="DI3743" s="25">
        <v>4364.9096203347199</v>
      </c>
      <c r="DJ3743" s="25">
        <v>65.865122331387099</v>
      </c>
      <c r="DK3743" s="25">
        <v>1200</v>
      </c>
      <c r="DL3743" s="25">
        <v>11682</v>
      </c>
      <c r="DM3743" s="25">
        <v>1935.0920430000001</v>
      </c>
      <c r="DN3743" s="25">
        <v>709.33166659999995</v>
      </c>
      <c r="DO3743" s="25">
        <v>7607.2966202999996</v>
      </c>
      <c r="DP3743" s="25">
        <v>6881.2170991903004</v>
      </c>
      <c r="DQ3743" s="25">
        <v>5329.2598496806004</v>
      </c>
      <c r="DR3743" s="25">
        <v>7976.9255360554998</v>
      </c>
      <c r="DS3743" s="25">
        <v>6812.2230608067903</v>
      </c>
      <c r="DT3743" s="25">
        <v>11013.5693477152</v>
      </c>
      <c r="DU3743" s="25">
        <v>4647.5254879689401</v>
      </c>
      <c r="DV3743" s="25">
        <v>2361.2849332145602</v>
      </c>
      <c r="DW3743" s="25">
        <v>3950.4639305444898</v>
      </c>
      <c r="DX3743" s="25"/>
      <c r="DY3743" s="25">
        <v>4183.78414734545</v>
      </c>
      <c r="DZ3743" s="25">
        <v>3020.3588046459199</v>
      </c>
      <c r="EA3743" s="25"/>
      <c r="EB3743" s="25"/>
      <c r="EC3743" s="25">
        <v>4546.0350933239897</v>
      </c>
      <c r="ED3743" s="25">
        <v>2988.0104945732701</v>
      </c>
      <c r="EE3743" s="25">
        <v>1240</v>
      </c>
    </row>
    <row r="3744" spans="110:135" x14ac:dyDescent="0.2">
      <c r="DF3744" s="24" t="s">
        <v>7443</v>
      </c>
      <c r="DG3744" s="24" t="s">
        <v>212</v>
      </c>
      <c r="DH3744" s="25">
        <v>4342.91926420238</v>
      </c>
      <c r="DI3744" s="25">
        <v>4373.6057917829503</v>
      </c>
      <c r="DJ3744" s="25">
        <v>50.293167770216201</v>
      </c>
      <c r="DK3744" s="25"/>
      <c r="DL3744" s="25">
        <v>7208</v>
      </c>
      <c r="DM3744" s="25">
        <v>730.42004199999997</v>
      </c>
      <c r="DN3744" s="25"/>
      <c r="DO3744" s="25"/>
      <c r="DP3744" s="25">
        <v>3311.1791116376398</v>
      </c>
      <c r="DQ3744" s="25">
        <v>5422.6619733256703</v>
      </c>
      <c r="DR3744" s="25">
        <v>1099.1648667197501</v>
      </c>
      <c r="DS3744" s="25">
        <v>2928.2150398600802</v>
      </c>
      <c r="DT3744" s="25"/>
      <c r="DU3744" s="25">
        <v>2083.4417189813598</v>
      </c>
      <c r="DV3744" s="25">
        <v>6009.7229364813602</v>
      </c>
      <c r="DW3744" s="25">
        <v>6955.4917524216098</v>
      </c>
      <c r="DX3744" s="25">
        <v>4579.8067706337797</v>
      </c>
      <c r="DY3744" s="25">
        <v>2338.98348378632</v>
      </c>
      <c r="DZ3744" s="25">
        <v>5172.6729609910699</v>
      </c>
      <c r="EA3744" s="25"/>
      <c r="EB3744" s="25">
        <v>5431.5172840454698</v>
      </c>
      <c r="EC3744" s="25">
        <v>3878.0254734218702</v>
      </c>
      <c r="ED3744" s="25">
        <v>4167.40481293213</v>
      </c>
      <c r="EE3744" s="25">
        <v>8170</v>
      </c>
    </row>
    <row r="3745" spans="110:135" x14ac:dyDescent="0.2">
      <c r="DF3745" s="24" t="s">
        <v>7195</v>
      </c>
      <c r="DG3745" s="24" t="s">
        <v>212</v>
      </c>
      <c r="DH3745" s="25">
        <v>4476.7052549324198</v>
      </c>
      <c r="DI3745" s="25">
        <v>4375.6566317137604</v>
      </c>
      <c r="DJ3745" s="25">
        <v>43.718730466609003</v>
      </c>
      <c r="DK3745" s="25"/>
      <c r="DL3745" s="25">
        <v>8974</v>
      </c>
      <c r="DM3745" s="25">
        <v>1674.663857</v>
      </c>
      <c r="DN3745" s="25"/>
      <c r="DO3745" s="25"/>
      <c r="DP3745" s="25">
        <v>4522.41561002047</v>
      </c>
      <c r="DQ3745" s="25">
        <v>7527.9970605073204</v>
      </c>
      <c r="DR3745" s="25"/>
      <c r="DS3745" s="25">
        <v>3870.4074105893701</v>
      </c>
      <c r="DT3745" s="25">
        <v>4807.7055733268398</v>
      </c>
      <c r="DU3745" s="25">
        <v>6002.9929893020098</v>
      </c>
      <c r="DV3745" s="25">
        <v>4614.8383700654704</v>
      </c>
      <c r="DW3745" s="25">
        <v>3870.9622942625301</v>
      </c>
      <c r="DX3745" s="25">
        <v>3899.5600644750202</v>
      </c>
      <c r="DY3745" s="25"/>
      <c r="DZ3745" s="25">
        <v>4375.6566317137604</v>
      </c>
      <c r="EA3745" s="25"/>
      <c r="EB3745" s="25">
        <v>4378.1974115569501</v>
      </c>
      <c r="EC3745" s="25">
        <v>3251.3095656482901</v>
      </c>
      <c r="ED3745" s="25">
        <v>4239.8719855182899</v>
      </c>
      <c r="EE3745" s="25">
        <v>1140</v>
      </c>
    </row>
    <row r="3746" spans="110:135" x14ac:dyDescent="0.2">
      <c r="DF3746" s="24" t="s">
        <v>7313</v>
      </c>
      <c r="DG3746" s="24" t="s">
        <v>212</v>
      </c>
      <c r="DH3746" s="25">
        <v>4718.6852849949801</v>
      </c>
      <c r="DI3746" s="25">
        <v>4375.8850679999996</v>
      </c>
      <c r="DJ3746" s="25">
        <v>52.2218598678662</v>
      </c>
      <c r="DK3746" s="25"/>
      <c r="DL3746" s="25">
        <v>9194</v>
      </c>
      <c r="DM3746" s="25">
        <v>4375.8850679999996</v>
      </c>
      <c r="DN3746" s="25"/>
      <c r="DO3746" s="25"/>
      <c r="DP3746" s="25">
        <v>6345.6293734625297</v>
      </c>
      <c r="DQ3746" s="25">
        <v>6228.3890630046599</v>
      </c>
      <c r="DR3746" s="25"/>
      <c r="DS3746" s="25">
        <v>7352.55523061037</v>
      </c>
      <c r="DT3746" s="25"/>
      <c r="DU3746" s="25">
        <v>2465.4691993967299</v>
      </c>
      <c r="DV3746" s="25"/>
      <c r="DW3746" s="25"/>
      <c r="DX3746" s="25"/>
      <c r="DY3746" s="25">
        <v>2888.9638266899101</v>
      </c>
      <c r="DZ3746" s="25"/>
      <c r="EA3746" s="25">
        <v>4462.9065346937796</v>
      </c>
      <c r="EB3746" s="25">
        <v>4289.7621631224602</v>
      </c>
      <c r="EC3746" s="25"/>
      <c r="ED3746" s="25">
        <v>4001.9776759643901</v>
      </c>
      <c r="EE3746" s="25">
        <v>300</v>
      </c>
    </row>
    <row r="3747" spans="110:135" x14ac:dyDescent="0.2">
      <c r="DF3747" s="24" t="s">
        <v>7572</v>
      </c>
      <c r="DG3747" s="24" t="s">
        <v>212</v>
      </c>
      <c r="DH3747" s="25">
        <v>4757.1217194749197</v>
      </c>
      <c r="DI3747" s="25">
        <v>4378.1974115569501</v>
      </c>
      <c r="DJ3747" s="25">
        <v>52.048091352786997</v>
      </c>
      <c r="DK3747" s="25">
        <v>365</v>
      </c>
      <c r="DL3747" s="25">
        <v>5860</v>
      </c>
      <c r="DM3747" s="25">
        <v>1383.2094400000001</v>
      </c>
      <c r="DN3747" s="25"/>
      <c r="DO3747" s="25">
        <v>2256.0440214</v>
      </c>
      <c r="DP3747" s="25">
        <v>7889.7339068545198</v>
      </c>
      <c r="DQ3747" s="25">
        <v>5280.8669371945198</v>
      </c>
      <c r="DR3747" s="25">
        <v>8607.2328992724306</v>
      </c>
      <c r="DS3747" s="25">
        <v>6779.8195066850103</v>
      </c>
      <c r="DT3747" s="25">
        <v>9811.5038930942392</v>
      </c>
      <c r="DU3747" s="25">
        <v>6364.8925421861004</v>
      </c>
      <c r="DV3747" s="25">
        <v>5611.8406800679304</v>
      </c>
      <c r="DW3747" s="25">
        <v>4054.8203438626601</v>
      </c>
      <c r="DX3747" s="25">
        <v>3909.3006395799498</v>
      </c>
      <c r="DY3747" s="25">
        <v>3937.5129006398201</v>
      </c>
      <c r="DZ3747" s="25">
        <v>3506.0433218344701</v>
      </c>
      <c r="EA3747" s="25"/>
      <c r="EB3747" s="25">
        <v>4378.1974115569501</v>
      </c>
      <c r="EC3747" s="25">
        <v>4607.6186303688601</v>
      </c>
      <c r="ED3747" s="25">
        <v>4261.6755954259497</v>
      </c>
      <c r="EE3747" s="25">
        <v>1520</v>
      </c>
    </row>
    <row r="3748" spans="110:135" x14ac:dyDescent="0.2">
      <c r="DF3748" s="24" t="s">
        <v>6396</v>
      </c>
      <c r="DG3748" s="24" t="s">
        <v>212</v>
      </c>
      <c r="DH3748" s="25">
        <v>5388.0021352166104</v>
      </c>
      <c r="DI3748" s="25">
        <v>4380.8360764102099</v>
      </c>
      <c r="DJ3748" s="25">
        <v>68.849594791493303</v>
      </c>
      <c r="DK3748" s="25"/>
      <c r="DL3748" s="25">
        <v>4352</v>
      </c>
      <c r="DM3748" s="25">
        <v>2113.1090049999998</v>
      </c>
      <c r="DN3748" s="25"/>
      <c r="DO3748" s="25">
        <v>2757.3923285999999</v>
      </c>
      <c r="DP3748" s="25">
        <v>6944.1514307753996</v>
      </c>
      <c r="DQ3748" s="25">
        <v>8202.6440406545407</v>
      </c>
      <c r="DR3748" s="25">
        <v>4409.6721528204198</v>
      </c>
      <c r="DS3748" s="25">
        <v>6810.2509690554398</v>
      </c>
      <c r="DT3748" s="25">
        <v>14887.9122797497</v>
      </c>
      <c r="DU3748" s="25">
        <v>4279.4027878470097</v>
      </c>
      <c r="DV3748" s="25"/>
      <c r="DW3748" s="25"/>
      <c r="DX3748" s="25"/>
      <c r="DY3748" s="25">
        <v>5546.8031273326897</v>
      </c>
      <c r="DZ3748" s="25"/>
      <c r="EA3748" s="25"/>
      <c r="EB3748" s="25"/>
      <c r="EC3748" s="25"/>
      <c r="ED3748" s="25">
        <v>4073.6875007641702</v>
      </c>
      <c r="EE3748" s="25">
        <v>279</v>
      </c>
    </row>
    <row r="3749" spans="110:135" x14ac:dyDescent="0.2">
      <c r="DF3749" s="24" t="s">
        <v>7372</v>
      </c>
      <c r="DG3749" s="24" t="s">
        <v>274</v>
      </c>
      <c r="DH3749" s="25">
        <v>4362.6126377869896</v>
      </c>
      <c r="DI3749" s="25">
        <v>4388.4980948422699</v>
      </c>
      <c r="DJ3749" s="25">
        <v>50.9391030687623</v>
      </c>
      <c r="DK3749" s="25"/>
      <c r="DL3749" s="25">
        <v>5025</v>
      </c>
      <c r="DM3749" s="25">
        <v>1314.051371</v>
      </c>
      <c r="DN3749" s="25"/>
      <c r="DO3749" s="25"/>
      <c r="DP3749" s="25">
        <v>1555.2229102378401</v>
      </c>
      <c r="DQ3749" s="25"/>
      <c r="DR3749" s="25"/>
      <c r="DS3749" s="25">
        <v>1772.5516922731699</v>
      </c>
      <c r="DT3749" s="25"/>
      <c r="DU3749" s="25">
        <v>9841.6682750624295</v>
      </c>
      <c r="DV3749" s="25">
        <v>5642.8657477070001</v>
      </c>
      <c r="DW3749" s="25">
        <v>5761.8404818173203</v>
      </c>
      <c r="DX3749" s="25">
        <v>4388.4980948422699</v>
      </c>
      <c r="DY3749" s="25">
        <v>4356.68679694612</v>
      </c>
      <c r="DZ3749" s="25">
        <v>5214.7179475642197</v>
      </c>
      <c r="EA3749" s="25">
        <v>1892.5850337545301</v>
      </c>
      <c r="EB3749" s="25">
        <v>6315.9089828700398</v>
      </c>
      <c r="EC3749" s="25">
        <v>3636.2882932900202</v>
      </c>
      <c r="ED3749" s="25">
        <v>4481.3039394399502</v>
      </c>
      <c r="EE3749" s="25">
        <v>4240</v>
      </c>
    </row>
    <row r="3750" spans="110:135" x14ac:dyDescent="0.2">
      <c r="DF3750" s="24" t="s">
        <v>7882</v>
      </c>
      <c r="DG3750" s="24" t="s">
        <v>212</v>
      </c>
      <c r="DH3750" s="25">
        <v>5238.5433448159802</v>
      </c>
      <c r="DI3750" s="25">
        <v>4388.5140886639501</v>
      </c>
      <c r="DJ3750" s="25">
        <v>54.219423423566198</v>
      </c>
      <c r="DK3750" s="25">
        <v>6892</v>
      </c>
      <c r="DL3750" s="25">
        <v>5448</v>
      </c>
      <c r="DM3750" s="25">
        <v>1299.074239</v>
      </c>
      <c r="DN3750" s="25">
        <v>3443.7890440000001</v>
      </c>
      <c r="DO3750" s="25">
        <v>3500.965052</v>
      </c>
      <c r="DP3750" s="25">
        <v>9986.3950747919807</v>
      </c>
      <c r="DQ3750" s="25">
        <v>9383.3988758657597</v>
      </c>
      <c r="DR3750" s="25">
        <v>7477.3817486340504</v>
      </c>
      <c r="DS3750" s="25">
        <v>6368.7888373659998</v>
      </c>
      <c r="DT3750" s="25">
        <v>10558.936247924299</v>
      </c>
      <c r="DU3750" s="25">
        <v>7032.5701077027197</v>
      </c>
      <c r="DV3750" s="25"/>
      <c r="DW3750" s="25">
        <v>1597.7488015781</v>
      </c>
      <c r="DX3750" s="25">
        <v>4243.1583143734297</v>
      </c>
      <c r="DY3750" s="25"/>
      <c r="DZ3750" s="25">
        <v>3317.33005045748</v>
      </c>
      <c r="EA3750" s="25"/>
      <c r="EB3750" s="25">
        <v>4387.0281773279103</v>
      </c>
      <c r="EC3750" s="25">
        <v>1979.2051410927099</v>
      </c>
      <c r="ED3750" s="25">
        <v>2988.0104945732701</v>
      </c>
      <c r="EE3750" s="25">
        <v>4390</v>
      </c>
    </row>
    <row r="3751" spans="110:135" x14ac:dyDescent="0.2">
      <c r="DF3751" s="24" t="s">
        <v>6422</v>
      </c>
      <c r="DG3751" s="24" t="s">
        <v>212</v>
      </c>
      <c r="DH3751" s="25">
        <v>4388.9181620665904</v>
      </c>
      <c r="DI3751" s="25">
        <v>4388.9181620665904</v>
      </c>
      <c r="DJ3751" s="25">
        <v>1.4575948991801899</v>
      </c>
      <c r="DK3751" s="25"/>
      <c r="DL3751" s="25"/>
      <c r="DM3751" s="25"/>
      <c r="DN3751" s="25"/>
      <c r="DO3751" s="25"/>
      <c r="DP3751" s="25"/>
      <c r="DQ3751" s="25"/>
      <c r="DR3751" s="25"/>
      <c r="DS3751" s="25"/>
      <c r="DT3751" s="25"/>
      <c r="DU3751" s="25"/>
      <c r="DV3751" s="25"/>
      <c r="DW3751" s="25"/>
      <c r="DX3751" s="25"/>
      <c r="DY3751" s="25">
        <v>4434.15365475422</v>
      </c>
      <c r="DZ3751" s="25"/>
      <c r="EA3751" s="25"/>
      <c r="EB3751" s="25"/>
      <c r="EC3751" s="25">
        <v>4343.6826693789599</v>
      </c>
      <c r="ED3751" s="25"/>
      <c r="EE3751" s="25"/>
    </row>
    <row r="3752" spans="110:135" x14ac:dyDescent="0.2">
      <c r="DF3752" s="24" t="s">
        <v>7634</v>
      </c>
      <c r="DG3752" s="24" t="s">
        <v>212</v>
      </c>
      <c r="DH3752" s="25">
        <v>5550.08571734419</v>
      </c>
      <c r="DI3752" s="25">
        <v>4391.2744222211704</v>
      </c>
      <c r="DJ3752" s="25">
        <v>72.963835501201501</v>
      </c>
      <c r="DK3752" s="25">
        <v>4913</v>
      </c>
      <c r="DL3752" s="25">
        <v>2168</v>
      </c>
      <c r="DM3752" s="25">
        <v>3261.599021</v>
      </c>
      <c r="DN3752" s="25"/>
      <c r="DO3752" s="25">
        <v>18796.509537000002</v>
      </c>
      <c r="DP3752" s="25">
        <v>5348.9663884902502</v>
      </c>
      <c r="DQ3752" s="25">
        <v>4391.2744222211704</v>
      </c>
      <c r="DR3752" s="25">
        <v>5817.5350322046297</v>
      </c>
      <c r="DS3752" s="25">
        <v>10156.2373053919</v>
      </c>
      <c r="DT3752" s="25"/>
      <c r="DU3752" s="25">
        <v>5739.6442829445195</v>
      </c>
      <c r="DV3752" s="25">
        <v>2850.7153674529</v>
      </c>
      <c r="DW3752" s="25">
        <v>3311.3015725485898</v>
      </c>
      <c r="DX3752" s="25">
        <v>3576.5716395918998</v>
      </c>
      <c r="DY3752" s="25">
        <v>5368.5506982666602</v>
      </c>
      <c r="DZ3752" s="25">
        <v>2945.8825891565798</v>
      </c>
      <c r="EA3752" s="25"/>
      <c r="EB3752" s="25"/>
      <c r="EC3752" s="25">
        <v>3209.1183449892601</v>
      </c>
      <c r="ED3752" s="25">
        <v>3276.5509935929099</v>
      </c>
      <c r="EE3752" s="25">
        <v>9220</v>
      </c>
    </row>
    <row r="3753" spans="110:135" x14ac:dyDescent="0.2">
      <c r="DF3753" s="24" t="s">
        <v>6558</v>
      </c>
      <c r="DG3753" s="24" t="s">
        <v>212</v>
      </c>
      <c r="DH3753" s="25">
        <v>3841.9562551577701</v>
      </c>
      <c r="DI3753" s="25">
        <v>4398.0114352228502</v>
      </c>
      <c r="DJ3753" s="25">
        <v>47.848622364557201</v>
      </c>
      <c r="DK3753" s="25"/>
      <c r="DL3753" s="25">
        <v>6294</v>
      </c>
      <c r="DM3753" s="25">
        <v>2103.9457630000002</v>
      </c>
      <c r="DN3753" s="25"/>
      <c r="DO3753" s="25">
        <v>1330.9324925000001</v>
      </c>
      <c r="DP3753" s="25">
        <v>6772.6818764767304</v>
      </c>
      <c r="DQ3753" s="25">
        <v>1684.09859992001</v>
      </c>
      <c r="DR3753" s="25">
        <v>4398.0114352228502</v>
      </c>
      <c r="DS3753" s="25">
        <v>4423.2323337505504</v>
      </c>
      <c r="DT3753" s="25"/>
      <c r="DU3753" s="25">
        <v>5381.0677756506702</v>
      </c>
      <c r="DV3753" s="25"/>
      <c r="DW3753" s="25"/>
      <c r="DX3753" s="25"/>
      <c r="DY3753" s="25"/>
      <c r="DZ3753" s="25">
        <v>1844.3903490784801</v>
      </c>
      <c r="EA3753" s="25">
        <v>3193.64223154711</v>
      </c>
      <c r="EB3753" s="25"/>
      <c r="EC3753" s="25">
        <v>2497.43766560413</v>
      </c>
      <c r="ED3753" s="25">
        <v>4981.99079430047</v>
      </c>
      <c r="EE3753" s="25">
        <v>5040</v>
      </c>
    </row>
    <row r="3754" spans="110:135" x14ac:dyDescent="0.2">
      <c r="DF3754" s="24" t="s">
        <v>156</v>
      </c>
      <c r="DG3754" s="24" t="s">
        <v>212</v>
      </c>
      <c r="DH3754" s="25">
        <v>5007.6430795748201</v>
      </c>
      <c r="DI3754" s="25">
        <v>4398.78033697707</v>
      </c>
      <c r="DJ3754" s="25">
        <v>56.8548699135116</v>
      </c>
      <c r="DK3754" s="25"/>
      <c r="DL3754" s="25">
        <v>12463</v>
      </c>
      <c r="DM3754" s="25">
        <v>1892.7345439999999</v>
      </c>
      <c r="DN3754" s="25">
        <v>2314.1282769999998</v>
      </c>
      <c r="DO3754" s="25">
        <v>8931.5390229000004</v>
      </c>
      <c r="DP3754" s="25">
        <v>4721.6381764627904</v>
      </c>
      <c r="DQ3754" s="25">
        <v>4474.2537614247403</v>
      </c>
      <c r="DR3754" s="25">
        <v>2300.2490566655001</v>
      </c>
      <c r="DS3754" s="25">
        <v>7984.93527047109</v>
      </c>
      <c r="DT3754" s="25">
        <v>9408.6602099646898</v>
      </c>
      <c r="DU3754" s="25">
        <v>4181.12428134742</v>
      </c>
      <c r="DV3754" s="25">
        <v>2925.8177854382002</v>
      </c>
      <c r="DW3754" s="25"/>
      <c r="DX3754" s="25">
        <v>4323.3069125293996</v>
      </c>
      <c r="DY3754" s="25">
        <v>4104.3995793622098</v>
      </c>
      <c r="DZ3754" s="25">
        <v>3458.3231632244801</v>
      </c>
      <c r="EA3754" s="25"/>
      <c r="EB3754" s="25">
        <v>4501.6212576510497</v>
      </c>
      <c r="EC3754" s="25">
        <v>4778.8814396084399</v>
      </c>
      <c r="ED3754" s="25">
        <v>4532.9626942968198</v>
      </c>
      <c r="EE3754" s="25">
        <v>2840</v>
      </c>
    </row>
    <row r="3755" spans="110:135" x14ac:dyDescent="0.2">
      <c r="DF3755" s="24" t="s">
        <v>7441</v>
      </c>
      <c r="DG3755" s="24" t="s">
        <v>212</v>
      </c>
      <c r="DH3755" s="25">
        <v>4861.4941068738799</v>
      </c>
      <c r="DI3755" s="25">
        <v>4401</v>
      </c>
      <c r="DJ3755" s="25">
        <v>58.2931071116883</v>
      </c>
      <c r="DK3755" s="25">
        <v>2407</v>
      </c>
      <c r="DL3755" s="25">
        <v>4401</v>
      </c>
      <c r="DM3755" s="25">
        <v>1549.9497249999999</v>
      </c>
      <c r="DN3755" s="25"/>
      <c r="DO3755" s="25"/>
      <c r="DP3755" s="25">
        <v>3879.7048065886902</v>
      </c>
      <c r="DQ3755" s="25">
        <v>5193.3618427667197</v>
      </c>
      <c r="DR3755" s="25"/>
      <c r="DS3755" s="25">
        <v>5305.1851516384704</v>
      </c>
      <c r="DT3755" s="25">
        <v>9569.2038680352707</v>
      </c>
      <c r="DU3755" s="25">
        <v>6504.6086223852999</v>
      </c>
      <c r="DV3755" s="25">
        <v>4898.98752520157</v>
      </c>
      <c r="DW3755" s="25">
        <v>1210.4585129839299</v>
      </c>
      <c r="DX3755" s="25">
        <v>4731.6755934490102</v>
      </c>
      <c r="DY3755" s="25">
        <v>4222.03847999139</v>
      </c>
      <c r="DZ3755" s="25">
        <v>4175.8784834259104</v>
      </c>
      <c r="EA3755" s="25"/>
      <c r="EB3755" s="25">
        <v>5977.7813742068502</v>
      </c>
      <c r="EC3755" s="25">
        <v>2249.10343524686</v>
      </c>
      <c r="ED3755" s="25">
        <v>3669.4623959359101</v>
      </c>
      <c r="EE3755" s="25">
        <v>12700</v>
      </c>
    </row>
    <row r="3756" spans="110:135" x14ac:dyDescent="0.2">
      <c r="DF3756" s="24" t="s">
        <v>8114</v>
      </c>
      <c r="DG3756" s="24" t="s">
        <v>212</v>
      </c>
      <c r="DH3756" s="25">
        <v>5720.05736873565</v>
      </c>
      <c r="DI3756" s="25">
        <v>4401.1042268364299</v>
      </c>
      <c r="DJ3756" s="25">
        <v>64.962363811272994</v>
      </c>
      <c r="DK3756" s="25">
        <v>4939</v>
      </c>
      <c r="DL3756" s="25">
        <v>17895</v>
      </c>
      <c r="DM3756" s="25">
        <v>2116.4673250000001</v>
      </c>
      <c r="DN3756" s="25">
        <v>2539.6249889999999</v>
      </c>
      <c r="DO3756" s="25">
        <v>1550.8462996000001</v>
      </c>
      <c r="DP3756" s="25">
        <v>3636.3336031506501</v>
      </c>
      <c r="DQ3756" s="25">
        <v>9262.4382339287295</v>
      </c>
      <c r="DR3756" s="25">
        <v>3950.89871540379</v>
      </c>
      <c r="DS3756" s="25">
        <v>4347.2205069066204</v>
      </c>
      <c r="DT3756" s="25">
        <v>9017.8071756352692</v>
      </c>
      <c r="DU3756" s="25">
        <v>10264.475596910101</v>
      </c>
      <c r="DV3756" s="25">
        <v>4235.4159710389804</v>
      </c>
      <c r="DW3756" s="25">
        <v>4848.3065188977098</v>
      </c>
      <c r="DX3756" s="25">
        <v>4151.1330191700399</v>
      </c>
      <c r="DY3756" s="25">
        <v>4363.1278564353197</v>
      </c>
      <c r="DZ3756" s="25">
        <v>5674.96278859215</v>
      </c>
      <c r="EA3756" s="25"/>
      <c r="EB3756" s="25">
        <v>4817.0305018417503</v>
      </c>
      <c r="EC3756" s="25">
        <v>4439.0805972375501</v>
      </c>
      <c r="ED3756" s="25">
        <v>4001.9776759643901</v>
      </c>
      <c r="EE3756" s="25">
        <v>8350</v>
      </c>
    </row>
    <row r="3757" spans="110:135" x14ac:dyDescent="0.2">
      <c r="DF3757" s="24" t="s">
        <v>7833</v>
      </c>
      <c r="DG3757" s="24" t="s">
        <v>212</v>
      </c>
      <c r="DH3757" s="25">
        <v>4602.5573560686998</v>
      </c>
      <c r="DI3757" s="25">
        <v>4405</v>
      </c>
      <c r="DJ3757" s="25">
        <v>60.539360277589303</v>
      </c>
      <c r="DK3757" s="25">
        <v>1276</v>
      </c>
      <c r="DL3757" s="25">
        <v>4405</v>
      </c>
      <c r="DM3757" s="25">
        <v>1368.094112</v>
      </c>
      <c r="DN3757" s="25"/>
      <c r="DO3757" s="25">
        <v>238.49911188999999</v>
      </c>
      <c r="DP3757" s="25">
        <v>10148.7561158759</v>
      </c>
      <c r="DQ3757" s="25">
        <v>9558.8236825941003</v>
      </c>
      <c r="DR3757" s="25">
        <v>6345.78038807952</v>
      </c>
      <c r="DS3757" s="25">
        <v>8914.8296074166192</v>
      </c>
      <c r="DT3757" s="25">
        <v>5538.7452225193001</v>
      </c>
      <c r="DU3757" s="25">
        <v>5285.7682852294602</v>
      </c>
      <c r="DV3757" s="25">
        <v>6316.0815501747202</v>
      </c>
      <c r="DW3757" s="25">
        <v>5034.7514343373596</v>
      </c>
      <c r="DX3757" s="25">
        <v>3735.4523013176899</v>
      </c>
      <c r="DY3757" s="25">
        <v>2550.0984544886001</v>
      </c>
      <c r="DZ3757" s="25">
        <v>4801.7562860286698</v>
      </c>
      <c r="EA3757" s="25"/>
      <c r="EB3757" s="25">
        <v>3987.2770389358502</v>
      </c>
      <c r="EC3757" s="25">
        <v>2649.1342983500199</v>
      </c>
      <c r="ED3757" s="25">
        <v>3303.74187606757</v>
      </c>
      <c r="EE3757" s="25">
        <v>1990</v>
      </c>
    </row>
    <row r="3758" spans="110:135" x14ac:dyDescent="0.2">
      <c r="DF3758" s="24" t="s">
        <v>7159</v>
      </c>
      <c r="DG3758" s="24" t="s">
        <v>212</v>
      </c>
      <c r="DH3758" s="25">
        <v>7759.54010963972</v>
      </c>
      <c r="DI3758" s="25">
        <v>4406.0939239523796</v>
      </c>
      <c r="DJ3758" s="25">
        <v>97.2410791742589</v>
      </c>
      <c r="DK3758" s="25"/>
      <c r="DL3758" s="25">
        <v>16035</v>
      </c>
      <c r="DM3758" s="25">
        <v>478.7308223</v>
      </c>
      <c r="DN3758" s="25"/>
      <c r="DO3758" s="25">
        <v>20841.271529000001</v>
      </c>
      <c r="DP3758" s="25">
        <v>4406.0939239523796</v>
      </c>
      <c r="DQ3758" s="25">
        <v>2117.28205171433</v>
      </c>
      <c r="DR3758" s="25">
        <v>2317.7239363312801</v>
      </c>
      <c r="DS3758" s="25">
        <v>2723.8566694174901</v>
      </c>
      <c r="DT3758" s="25">
        <v>15469.5221293214</v>
      </c>
      <c r="DU3758" s="25">
        <v>5446.3799247205498</v>
      </c>
      <c r="DV3758" s="25"/>
      <c r="DW3758" s="25"/>
      <c r="DX3758" s="25"/>
      <c r="DY3758" s="25"/>
      <c r="DZ3758" s="25"/>
      <c r="EA3758" s="25"/>
      <c r="EB3758" s="25"/>
      <c r="EC3758" s="25"/>
      <c r="ED3758" s="25"/>
      <c r="EE3758" s="25"/>
    </row>
    <row r="3759" spans="110:135" x14ac:dyDescent="0.2">
      <c r="DF3759" s="24" t="s">
        <v>7437</v>
      </c>
      <c r="DG3759" s="24" t="s">
        <v>212</v>
      </c>
      <c r="DH3759" s="25">
        <v>4622.71713384949</v>
      </c>
      <c r="DI3759" s="25">
        <v>4407.7748033736898</v>
      </c>
      <c r="DJ3759" s="25">
        <v>43.313564911304901</v>
      </c>
      <c r="DK3759" s="25"/>
      <c r="DL3759" s="25">
        <v>2177</v>
      </c>
      <c r="DM3759" s="25">
        <v>1301.143722</v>
      </c>
      <c r="DN3759" s="25">
        <v>1295.2700930000001</v>
      </c>
      <c r="DO3759" s="25"/>
      <c r="DP3759" s="25">
        <v>6895.9673691914604</v>
      </c>
      <c r="DQ3759" s="25">
        <v>8471.8921363738991</v>
      </c>
      <c r="DR3759" s="25">
        <v>7017.5709756231499</v>
      </c>
      <c r="DS3759" s="25">
        <v>6187.70867555525</v>
      </c>
      <c r="DT3759" s="25"/>
      <c r="DU3759" s="25">
        <v>5997.1840722913803</v>
      </c>
      <c r="DV3759" s="25">
        <v>4467.7151070472</v>
      </c>
      <c r="DW3759" s="25">
        <v>3903.7845176697301</v>
      </c>
      <c r="DX3759" s="25">
        <v>3915.1980436334402</v>
      </c>
      <c r="DY3759" s="25">
        <v>3385.46467268483</v>
      </c>
      <c r="DZ3759" s="25">
        <v>4223.7870232651103</v>
      </c>
      <c r="EA3759" s="25"/>
      <c r="EB3759" s="25">
        <v>5560.16111616136</v>
      </c>
      <c r="EC3759" s="25">
        <v>3608.56894757075</v>
      </c>
      <c r="ED3759" s="25">
        <v>4407.7748033736898</v>
      </c>
      <c r="EE3759" s="25">
        <v>5770</v>
      </c>
    </row>
    <row r="3760" spans="110:135" x14ac:dyDescent="0.2">
      <c r="DF3760" s="24" t="s">
        <v>7586</v>
      </c>
      <c r="DG3760" s="24" t="s">
        <v>212</v>
      </c>
      <c r="DH3760" s="25">
        <v>5097.28694616347</v>
      </c>
      <c r="DI3760" s="25">
        <v>4411.2982682991797</v>
      </c>
      <c r="DJ3760" s="25">
        <v>50.827329915037801</v>
      </c>
      <c r="DK3760" s="25"/>
      <c r="DL3760" s="25">
        <v>3052</v>
      </c>
      <c r="DM3760" s="25">
        <v>1465.9963949999999</v>
      </c>
      <c r="DN3760" s="25"/>
      <c r="DO3760" s="25">
        <v>4056.6792694999999</v>
      </c>
      <c r="DP3760" s="25">
        <v>7505.6032655887102</v>
      </c>
      <c r="DQ3760" s="25">
        <v>4411.2982682991797</v>
      </c>
      <c r="DR3760" s="25">
        <v>7002.7292676050602</v>
      </c>
      <c r="DS3760" s="25">
        <v>6611.5724947375702</v>
      </c>
      <c r="DT3760" s="25">
        <v>8199.25783606187</v>
      </c>
      <c r="DU3760" s="25">
        <v>2675.2922691482099</v>
      </c>
      <c r="DV3760" s="25">
        <v>4479.1835604743301</v>
      </c>
      <c r="DW3760" s="25">
        <v>3863.5583572606201</v>
      </c>
      <c r="DX3760" s="25"/>
      <c r="DY3760" s="25"/>
      <c r="DZ3760" s="25">
        <v>4420.9567140429999</v>
      </c>
      <c r="EA3760" s="25"/>
      <c r="EB3760" s="25">
        <v>3753.9578169159699</v>
      </c>
      <c r="EC3760" s="25"/>
      <c r="ED3760" s="25">
        <v>3461.21867781746</v>
      </c>
      <c r="EE3760" s="25">
        <v>11500</v>
      </c>
    </row>
    <row r="3761" spans="110:135" x14ac:dyDescent="0.2">
      <c r="DF3761" s="24" t="s">
        <v>6881</v>
      </c>
      <c r="DG3761" s="24" t="s">
        <v>212</v>
      </c>
      <c r="DH3761" s="25">
        <v>5109.5036008097804</v>
      </c>
      <c r="DI3761" s="25">
        <v>4414.8650938659102</v>
      </c>
      <c r="DJ3761" s="25">
        <v>94.058300194143399</v>
      </c>
      <c r="DK3761" s="25"/>
      <c r="DL3761" s="25">
        <v>17026</v>
      </c>
      <c r="DM3761" s="25">
        <v>1578.8440129999999</v>
      </c>
      <c r="DN3761" s="25"/>
      <c r="DO3761" s="25"/>
      <c r="DP3761" s="25">
        <v>5645.7691286843101</v>
      </c>
      <c r="DQ3761" s="25">
        <v>4414.8650938659102</v>
      </c>
      <c r="DR3761" s="25">
        <v>5088.0393879062103</v>
      </c>
      <c r="DS3761" s="25">
        <v>2778.3972494671598</v>
      </c>
      <c r="DT3761" s="25"/>
      <c r="DU3761" s="25">
        <v>5960.2212531229097</v>
      </c>
      <c r="DV3761" s="25"/>
      <c r="DW3761" s="25"/>
      <c r="DX3761" s="25"/>
      <c r="DY3761" s="25">
        <v>2363.3962812415002</v>
      </c>
      <c r="DZ3761" s="25"/>
      <c r="EA3761" s="25"/>
      <c r="EB3761" s="25"/>
      <c r="EC3761" s="25"/>
      <c r="ED3761" s="25"/>
      <c r="EE3761" s="25">
        <v>1130</v>
      </c>
    </row>
    <row r="3762" spans="110:135" x14ac:dyDescent="0.2">
      <c r="DF3762" s="24" t="s">
        <v>8009</v>
      </c>
      <c r="DG3762" s="24" t="s">
        <v>212</v>
      </c>
      <c r="DH3762" s="25">
        <v>6683.4867753115795</v>
      </c>
      <c r="DI3762" s="25">
        <v>4420</v>
      </c>
      <c r="DJ3762" s="25">
        <v>95.009314910898794</v>
      </c>
      <c r="DK3762" s="25"/>
      <c r="DL3762" s="25">
        <v>4420</v>
      </c>
      <c r="DM3762" s="25">
        <v>142.02916830000001</v>
      </c>
      <c r="DN3762" s="25">
        <v>7013.2945040000004</v>
      </c>
      <c r="DO3762" s="25">
        <v>12539.7176229</v>
      </c>
      <c r="DP3762" s="25"/>
      <c r="DQ3762" s="25"/>
      <c r="DR3762" s="25"/>
      <c r="DS3762" s="25">
        <v>2634.1644579878498</v>
      </c>
      <c r="DT3762" s="25"/>
      <c r="DU3762" s="25"/>
      <c r="DV3762" s="25"/>
      <c r="DW3762" s="25"/>
      <c r="DX3762" s="25"/>
      <c r="DY3762" s="25"/>
      <c r="DZ3762" s="25"/>
      <c r="EA3762" s="25"/>
      <c r="EB3762" s="25"/>
      <c r="EC3762" s="25">
        <v>17795.201673993201</v>
      </c>
      <c r="ED3762" s="25"/>
      <c r="EE3762" s="25">
        <v>2240</v>
      </c>
    </row>
    <row r="3763" spans="110:135" x14ac:dyDescent="0.2">
      <c r="DF3763" s="24" t="s">
        <v>8968</v>
      </c>
      <c r="DG3763" s="24" t="s">
        <v>212</v>
      </c>
      <c r="DH3763" s="25">
        <v>7726.3036440537398</v>
      </c>
      <c r="DI3763" s="25">
        <v>4423.7604220000003</v>
      </c>
      <c r="DJ3763" s="25">
        <v>85.486939641495297</v>
      </c>
      <c r="DK3763" s="25"/>
      <c r="DL3763" s="25">
        <v>3547</v>
      </c>
      <c r="DM3763" s="25">
        <v>4423.7604220000003</v>
      </c>
      <c r="DN3763" s="25">
        <v>25151.83684</v>
      </c>
      <c r="DO3763" s="25">
        <v>1258.3440620399999</v>
      </c>
      <c r="DP3763" s="25">
        <v>11356.517750310601</v>
      </c>
      <c r="DQ3763" s="25">
        <v>18775.554050399602</v>
      </c>
      <c r="DR3763" s="25">
        <v>9651.9610299915203</v>
      </c>
      <c r="DS3763" s="25">
        <v>12464.939121903701</v>
      </c>
      <c r="DT3763" s="25">
        <v>3715.42087071477</v>
      </c>
      <c r="DU3763" s="25">
        <v>7478.9873721190197</v>
      </c>
      <c r="DV3763" s="25"/>
      <c r="DW3763" s="25">
        <v>1129.31406030318</v>
      </c>
      <c r="DX3763" s="25">
        <v>3803.3207838029898</v>
      </c>
      <c r="DY3763" s="25"/>
      <c r="DZ3763" s="25">
        <v>1841.8197345527899</v>
      </c>
      <c r="EA3763" s="25"/>
      <c r="EB3763" s="25">
        <v>6273.77335394077</v>
      </c>
      <c r="EC3763" s="25">
        <v>3683.8200727927201</v>
      </c>
      <c r="ED3763" s="25">
        <v>4290.7924240418397</v>
      </c>
      <c r="EE3763" s="25">
        <v>12500</v>
      </c>
    </row>
    <row r="3764" spans="110:135" x14ac:dyDescent="0.2">
      <c r="DF3764" s="24" t="s">
        <v>142</v>
      </c>
      <c r="DG3764" s="24" t="s">
        <v>212</v>
      </c>
      <c r="DH3764" s="25">
        <v>5193.0675894063397</v>
      </c>
      <c r="DI3764" s="25">
        <v>4427.4433805877197</v>
      </c>
      <c r="DJ3764" s="25">
        <v>75.087467139294006</v>
      </c>
      <c r="DK3764" s="25"/>
      <c r="DL3764" s="25">
        <v>3770</v>
      </c>
      <c r="DM3764" s="25">
        <v>1640.9078569999999</v>
      </c>
      <c r="DN3764" s="25"/>
      <c r="DO3764" s="25">
        <v>18922.656492999999</v>
      </c>
      <c r="DP3764" s="25">
        <v>5487.98670332044</v>
      </c>
      <c r="DQ3764" s="25">
        <v>1679.0095685149399</v>
      </c>
      <c r="DR3764" s="25">
        <v>5677.1122924948904</v>
      </c>
      <c r="DS3764" s="25">
        <v>8004.9014403681504</v>
      </c>
      <c r="DT3764" s="25"/>
      <c r="DU3764" s="25">
        <v>5220.06775745706</v>
      </c>
      <c r="DV3764" s="25">
        <v>3108.1484923397002</v>
      </c>
      <c r="DW3764" s="25">
        <v>4427.4433805877197</v>
      </c>
      <c r="DX3764" s="25">
        <v>3774.8539288120901</v>
      </c>
      <c r="DY3764" s="25">
        <v>5416.3823456698801</v>
      </c>
      <c r="DZ3764" s="25">
        <v>3348.8867133747599</v>
      </c>
      <c r="EA3764" s="25"/>
      <c r="EB3764" s="25">
        <v>3609.4468206174702</v>
      </c>
      <c r="EC3764" s="25">
        <v>3022.93952817934</v>
      </c>
      <c r="ED3764" s="25">
        <v>4681.4056981712602</v>
      </c>
      <c r="EE3764" s="25">
        <v>6490</v>
      </c>
    </row>
    <row r="3765" spans="110:135" x14ac:dyDescent="0.2">
      <c r="DF3765" s="24" t="s">
        <v>7824</v>
      </c>
      <c r="DG3765" s="24" t="s">
        <v>212</v>
      </c>
      <c r="DH3765" s="25">
        <v>5132.4847582394996</v>
      </c>
      <c r="DI3765" s="25">
        <v>4430.1914968862502</v>
      </c>
      <c r="DJ3765" s="25">
        <v>35.446335571971801</v>
      </c>
      <c r="DK3765" s="25"/>
      <c r="DL3765" s="25">
        <v>5845</v>
      </c>
      <c r="DM3765" s="25">
        <v>3415.6828399999999</v>
      </c>
      <c r="DN3765" s="25">
        <v>6406.9118639999997</v>
      </c>
      <c r="DO3765" s="25">
        <v>3568.7611855999999</v>
      </c>
      <c r="DP3765" s="25">
        <v>4178.8275586380596</v>
      </c>
      <c r="DQ3765" s="25">
        <v>5024.6587687815199</v>
      </c>
      <c r="DR3765" s="25">
        <v>7778.1682233735901</v>
      </c>
      <c r="DS3765" s="25">
        <v>6947.6207665649299</v>
      </c>
      <c r="DT3765" s="25"/>
      <c r="DU3765" s="25">
        <v>10084.990681531401</v>
      </c>
      <c r="DV3765" s="25">
        <v>4200.7122024987002</v>
      </c>
      <c r="DW3765" s="25">
        <v>3928.1715437791299</v>
      </c>
      <c r="DX3765" s="25">
        <v>3611.0990175080601</v>
      </c>
      <c r="DY3765" s="25">
        <v>4731.2921751323001</v>
      </c>
      <c r="DZ3765" s="25">
        <v>3736.1752765511401</v>
      </c>
      <c r="EA3765" s="25">
        <v>4161.0334539714504</v>
      </c>
      <c r="EB3765" s="25">
        <v>4659.6707912738002</v>
      </c>
      <c r="EC3765" s="25">
        <v>6645.94929910682</v>
      </c>
      <c r="ED3765" s="25"/>
      <c r="EE3765" s="25">
        <v>3460</v>
      </c>
    </row>
    <row r="3766" spans="110:135" x14ac:dyDescent="0.2">
      <c r="DF3766" s="24" t="s">
        <v>8159</v>
      </c>
      <c r="DG3766" s="24" t="s">
        <v>212</v>
      </c>
      <c r="DH3766" s="25">
        <v>5555.04671638122</v>
      </c>
      <c r="DI3766" s="25">
        <v>4433.0061807174197</v>
      </c>
      <c r="DJ3766" s="25">
        <v>48.6524752168486</v>
      </c>
      <c r="DK3766" s="25"/>
      <c r="DL3766" s="25">
        <v>13509</v>
      </c>
      <c r="DM3766" s="25">
        <v>7017.6029769999996</v>
      </c>
      <c r="DN3766" s="25"/>
      <c r="DO3766" s="25">
        <v>3249.9761294</v>
      </c>
      <c r="DP3766" s="25">
        <v>6529.6239561902903</v>
      </c>
      <c r="DQ3766" s="25">
        <v>6589.7995134358398</v>
      </c>
      <c r="DR3766" s="25">
        <v>5667.9955192675998</v>
      </c>
      <c r="DS3766" s="25">
        <v>8527.59890826847</v>
      </c>
      <c r="DT3766" s="25"/>
      <c r="DU3766" s="25">
        <v>6012.1533813762699</v>
      </c>
      <c r="DV3766" s="25">
        <v>3479.6780812806301</v>
      </c>
      <c r="DW3766" s="25">
        <v>3963.2135339653</v>
      </c>
      <c r="DX3766" s="25">
        <v>3787.0933726082399</v>
      </c>
      <c r="DY3766" s="25">
        <v>3909.3657064536301</v>
      </c>
      <c r="DZ3766" s="25">
        <v>4496.64801773411</v>
      </c>
      <c r="EA3766" s="25">
        <v>3534.41249549135</v>
      </c>
      <c r="EB3766" s="25">
        <v>4369.3643437007304</v>
      </c>
      <c r="EC3766" s="25">
        <v>2847.0351325427901</v>
      </c>
      <c r="ED3766" s="25">
        <v>3530.2798261466701</v>
      </c>
      <c r="EE3766" s="25">
        <v>8970</v>
      </c>
    </row>
    <row r="3767" spans="110:135" x14ac:dyDescent="0.2">
      <c r="DF3767" s="24" t="s">
        <v>7035</v>
      </c>
      <c r="DG3767" s="24" t="s">
        <v>212</v>
      </c>
      <c r="DH3767" s="25">
        <v>4312.2160270644199</v>
      </c>
      <c r="DI3767" s="25">
        <v>4433.26487231588</v>
      </c>
      <c r="DJ3767" s="25">
        <v>45.356525719671097</v>
      </c>
      <c r="DK3767" s="25"/>
      <c r="DL3767" s="25">
        <v>1780</v>
      </c>
      <c r="DM3767" s="25">
        <v>1381.7975289999999</v>
      </c>
      <c r="DN3767" s="25">
        <v>2118.8084180000001</v>
      </c>
      <c r="DO3767" s="25"/>
      <c r="DP3767" s="25">
        <v>7229.8079081293999</v>
      </c>
      <c r="DQ3767" s="25">
        <v>7978.9898924660001</v>
      </c>
      <c r="DR3767" s="25">
        <v>6367.0010819210102</v>
      </c>
      <c r="DS3767" s="25">
        <v>5259.4910326213303</v>
      </c>
      <c r="DT3767" s="25">
        <v>3687.16381672838</v>
      </c>
      <c r="DU3767" s="25">
        <v>4712.2810158864004</v>
      </c>
      <c r="DV3767" s="25">
        <v>4714.7380913555398</v>
      </c>
      <c r="DW3767" s="25">
        <v>5978.7986655635104</v>
      </c>
      <c r="DX3767" s="25">
        <v>4285.7956369487802</v>
      </c>
      <c r="DY3767" s="25">
        <v>3717.00026716094</v>
      </c>
      <c r="DZ3767" s="25">
        <v>3203.0489695664</v>
      </c>
      <c r="EA3767" s="25"/>
      <c r="EB3767" s="25">
        <v>4580.7341076829798</v>
      </c>
      <c r="EC3767" s="25"/>
      <c r="ED3767" s="25"/>
      <c r="EE3767" s="25">
        <v>2000</v>
      </c>
    </row>
    <row r="3768" spans="110:135" x14ac:dyDescent="0.2">
      <c r="DF3768" s="24" t="s">
        <v>7534</v>
      </c>
      <c r="DG3768" s="24" t="s">
        <v>212</v>
      </c>
      <c r="DH3768" s="25">
        <v>5942.1653669249699</v>
      </c>
      <c r="DI3768" s="25">
        <v>4437.1483394673496</v>
      </c>
      <c r="DJ3768" s="25">
        <v>84.3118033665327</v>
      </c>
      <c r="DK3768" s="25"/>
      <c r="DL3768" s="25">
        <v>14935</v>
      </c>
      <c r="DM3768" s="25">
        <v>6960.5900750000001</v>
      </c>
      <c r="DN3768" s="25"/>
      <c r="DO3768" s="25"/>
      <c r="DP3768" s="25">
        <v>4675.2978090387996</v>
      </c>
      <c r="DQ3768" s="25">
        <v>9110.5980995497303</v>
      </c>
      <c r="DR3768" s="25">
        <v>4607.9750034429799</v>
      </c>
      <c r="DS3768" s="25">
        <v>6218.1363132775004</v>
      </c>
      <c r="DT3768" s="25">
        <v>19240.596614412301</v>
      </c>
      <c r="DU3768" s="25">
        <v>3412.00061649496</v>
      </c>
      <c r="DV3768" s="25"/>
      <c r="DW3768" s="25">
        <v>2245.26078934424</v>
      </c>
      <c r="DX3768" s="25">
        <v>3816.7530731107599</v>
      </c>
      <c r="DY3768" s="25">
        <v>2917.7272931160601</v>
      </c>
      <c r="DZ3768" s="25">
        <v>2809.0905182899601</v>
      </c>
      <c r="EA3768" s="25"/>
      <c r="EB3768" s="25"/>
      <c r="EC3768" s="25">
        <v>2196.3059593299399</v>
      </c>
      <c r="ED3768" s="25">
        <v>4437.1483394673496</v>
      </c>
      <c r="EE3768" s="25">
        <v>1550</v>
      </c>
    </row>
    <row r="3769" spans="110:135" x14ac:dyDescent="0.2">
      <c r="DF3769" s="24" t="s">
        <v>7852</v>
      </c>
      <c r="DG3769" s="24" t="s">
        <v>212</v>
      </c>
      <c r="DH3769" s="25">
        <v>4878.7584696341501</v>
      </c>
      <c r="DI3769" s="25">
        <v>4441.4926463152296</v>
      </c>
      <c r="DJ3769" s="25">
        <v>40.900572141375797</v>
      </c>
      <c r="DK3769" s="25"/>
      <c r="DL3769" s="25">
        <v>10468</v>
      </c>
      <c r="DM3769" s="25">
        <v>2150.300041</v>
      </c>
      <c r="DN3769" s="25"/>
      <c r="DO3769" s="25"/>
      <c r="DP3769" s="25">
        <v>6698.6096596172101</v>
      </c>
      <c r="DQ3769" s="25"/>
      <c r="DR3769" s="25">
        <v>4809.0242411159597</v>
      </c>
      <c r="DS3769" s="25">
        <v>3648.4543742119699</v>
      </c>
      <c r="DT3769" s="25">
        <v>3981.69298008234</v>
      </c>
      <c r="DU3769" s="25">
        <v>4123.8947201177198</v>
      </c>
      <c r="DV3769" s="25">
        <v>4600.4820742040201</v>
      </c>
      <c r="DW3769" s="25">
        <v>7303.7081285417398</v>
      </c>
      <c r="DX3769" s="25">
        <v>4800.3624970645496</v>
      </c>
      <c r="DY3769" s="25">
        <v>3325.5760937894102</v>
      </c>
      <c r="DZ3769" s="25">
        <v>6201.7220473217103</v>
      </c>
      <c r="EA3769" s="25"/>
      <c r="EB3769" s="25">
        <v>4475.2104892567704</v>
      </c>
      <c r="EC3769" s="25">
        <v>4125.3233644493303</v>
      </c>
      <c r="ED3769" s="25">
        <v>4407.7748033736898</v>
      </c>
      <c r="EE3769" s="25">
        <v>2940</v>
      </c>
    </row>
    <row r="3770" spans="110:135" x14ac:dyDescent="0.2">
      <c r="DF3770" s="24" t="s">
        <v>7360</v>
      </c>
      <c r="DG3770" s="24" t="s">
        <v>212</v>
      </c>
      <c r="DH3770" s="25">
        <v>4441.6721978380901</v>
      </c>
      <c r="DI3770" s="25">
        <v>4441.6721978380901</v>
      </c>
      <c r="DJ3770" s="25">
        <v>100.18119933371101</v>
      </c>
      <c r="DK3770" s="25"/>
      <c r="DL3770" s="25"/>
      <c r="DM3770" s="25"/>
      <c r="DN3770" s="25"/>
      <c r="DO3770" s="25"/>
      <c r="DP3770" s="25"/>
      <c r="DQ3770" s="25"/>
      <c r="DR3770" s="25">
        <v>7588.0997224047496</v>
      </c>
      <c r="DS3770" s="25"/>
      <c r="DT3770" s="25"/>
      <c r="DU3770" s="25"/>
      <c r="DV3770" s="25"/>
      <c r="DW3770" s="25">
        <v>1295.24467327142</v>
      </c>
      <c r="DX3770" s="25"/>
      <c r="DY3770" s="25"/>
      <c r="DZ3770" s="25"/>
      <c r="EA3770" s="25"/>
      <c r="EB3770" s="25"/>
      <c r="EC3770" s="25"/>
      <c r="ED3770" s="25"/>
      <c r="EE3770" s="25"/>
    </row>
    <row r="3771" spans="110:135" x14ac:dyDescent="0.2">
      <c r="DF3771" s="24" t="s">
        <v>7234</v>
      </c>
      <c r="DG3771" s="24" t="s">
        <v>212</v>
      </c>
      <c r="DH3771" s="25">
        <v>4268.6221154047598</v>
      </c>
      <c r="DI3771" s="25">
        <v>4442.9011002859197</v>
      </c>
      <c r="DJ3771" s="25">
        <v>52.783185623119401</v>
      </c>
      <c r="DK3771" s="25">
        <v>849</v>
      </c>
      <c r="DL3771" s="25">
        <v>3786</v>
      </c>
      <c r="DM3771" s="25">
        <v>1105.989634</v>
      </c>
      <c r="DN3771" s="25"/>
      <c r="DO3771" s="25"/>
      <c r="DP3771" s="25">
        <v>5363.4910666276501</v>
      </c>
      <c r="DQ3771" s="25">
        <v>1548.69953989225</v>
      </c>
      <c r="DR3771" s="25">
        <v>4501.9005555019203</v>
      </c>
      <c r="DS3771" s="25">
        <v>6597.8242769133403</v>
      </c>
      <c r="DT3771" s="25">
        <v>4449.7262877038202</v>
      </c>
      <c r="DU3771" s="25">
        <v>4999.99674851073</v>
      </c>
      <c r="DV3771" s="25">
        <v>7177.8248717391198</v>
      </c>
      <c r="DW3771" s="25">
        <v>1598.63817509198</v>
      </c>
      <c r="DX3771" s="25">
        <v>4034.5819709610901</v>
      </c>
      <c r="DY3771" s="25">
        <v>5365.1386684151803</v>
      </c>
      <c r="DZ3771" s="25">
        <v>4436.0759128680202</v>
      </c>
      <c r="EA3771" s="25"/>
      <c r="EB3771" s="25">
        <v>5121.1374414575203</v>
      </c>
      <c r="EC3771" s="25">
        <v>2021.3981242293401</v>
      </c>
      <c r="ED3771" s="25">
        <v>4407.7748033736898</v>
      </c>
      <c r="EE3771" s="25">
        <v>9470</v>
      </c>
    </row>
    <row r="3772" spans="110:135" x14ac:dyDescent="0.2">
      <c r="DF3772" s="24" t="s">
        <v>8258</v>
      </c>
      <c r="DG3772" s="24" t="s">
        <v>212</v>
      </c>
      <c r="DH3772" s="25">
        <v>5832.5834955504397</v>
      </c>
      <c r="DI3772" s="25">
        <v>4443.9140103823402</v>
      </c>
      <c r="DJ3772" s="25">
        <v>48.119138769590002</v>
      </c>
      <c r="DK3772" s="25"/>
      <c r="DL3772" s="25">
        <v>3096</v>
      </c>
      <c r="DM3772" s="25">
        <v>4241.7142270000004</v>
      </c>
      <c r="DN3772" s="25"/>
      <c r="DO3772" s="25">
        <v>4131.5410448000002</v>
      </c>
      <c r="DP3772" s="25">
        <v>9742.7310159552508</v>
      </c>
      <c r="DQ3772" s="25">
        <v>3315.61177642655</v>
      </c>
      <c r="DR3772" s="25">
        <v>9651.9610299915203</v>
      </c>
      <c r="DS3772" s="25">
        <v>8446.2705174761304</v>
      </c>
      <c r="DT3772" s="25">
        <v>7134.8203620943304</v>
      </c>
      <c r="DU3772" s="25">
        <v>7953.8544669287203</v>
      </c>
      <c r="DV3772" s="25"/>
      <c r="DW3772" s="25"/>
      <c r="DX3772" s="25"/>
      <c r="DY3772" s="25"/>
      <c r="DZ3772" s="25"/>
      <c r="EA3772" s="25">
        <v>4443.9140103823402</v>
      </c>
      <c r="EB3772" s="25"/>
      <c r="EC3772" s="25"/>
      <c r="ED3772" s="25"/>
      <c r="EE3772" s="25">
        <v>2000</v>
      </c>
    </row>
    <row r="3773" spans="110:135" x14ac:dyDescent="0.2">
      <c r="DF3773" s="24" t="s">
        <v>5771</v>
      </c>
      <c r="DG3773" s="24" t="s">
        <v>212</v>
      </c>
      <c r="DH3773" s="25">
        <v>4905.9388584335602</v>
      </c>
      <c r="DI3773" s="25">
        <v>4462.6369404050301</v>
      </c>
      <c r="DJ3773" s="25">
        <v>66.607019176437802</v>
      </c>
      <c r="DK3773" s="25"/>
      <c r="DL3773" s="25">
        <v>3935</v>
      </c>
      <c r="DM3773" s="25">
        <v>2324.5403839999999</v>
      </c>
      <c r="DN3773" s="25"/>
      <c r="DO3773" s="25">
        <v>13566.737184</v>
      </c>
      <c r="DP3773" s="25">
        <v>3825.3261003341299</v>
      </c>
      <c r="DQ3773" s="25">
        <v>5067.1778899636902</v>
      </c>
      <c r="DR3773" s="25">
        <v>6010.14439473743</v>
      </c>
      <c r="DS3773" s="25">
        <v>6384.9286031863603</v>
      </c>
      <c r="DT3773" s="25">
        <v>4641.2620805287897</v>
      </c>
      <c r="DU3773" s="25">
        <v>4462.6369404050301</v>
      </c>
      <c r="DV3773" s="25"/>
      <c r="DW3773" s="25">
        <v>2547.57386561371</v>
      </c>
      <c r="DX3773" s="25"/>
      <c r="DY3773" s="25"/>
      <c r="DZ3773" s="25"/>
      <c r="EA3773" s="25"/>
      <c r="EB3773" s="25"/>
      <c r="EC3773" s="25"/>
      <c r="ED3773" s="25"/>
      <c r="EE3773" s="25">
        <v>1200</v>
      </c>
    </row>
    <row r="3774" spans="110:135" x14ac:dyDescent="0.2">
      <c r="DF3774" s="24" t="s">
        <v>7723</v>
      </c>
      <c r="DG3774" s="24" t="s">
        <v>212</v>
      </c>
      <c r="DH3774" s="25">
        <v>7893.7039102164499</v>
      </c>
      <c r="DI3774" s="25">
        <v>4468.4702407531304</v>
      </c>
      <c r="DJ3774" s="25">
        <v>131.36114838799699</v>
      </c>
      <c r="DK3774" s="25"/>
      <c r="DL3774" s="25">
        <v>5603</v>
      </c>
      <c r="DM3774" s="25">
        <v>9440.5130649999992</v>
      </c>
      <c r="DN3774" s="25"/>
      <c r="DO3774" s="25">
        <v>43963.328448</v>
      </c>
      <c r="DP3774" s="25">
        <v>3798.49712656565</v>
      </c>
      <c r="DQ3774" s="25">
        <v>2399.2274346740901</v>
      </c>
      <c r="DR3774" s="25">
        <v>7656.50787196072</v>
      </c>
      <c r="DS3774" s="25">
        <v>8669.7111580134206</v>
      </c>
      <c r="DT3774" s="25">
        <v>1721.6646182040199</v>
      </c>
      <c r="DU3774" s="25">
        <v>17226.176967731499</v>
      </c>
      <c r="DV3774" s="25">
        <v>2452.3248072533902</v>
      </c>
      <c r="DW3774" s="25"/>
      <c r="DX3774" s="25"/>
      <c r="DY3774" s="25">
        <v>3385.46467268483</v>
      </c>
      <c r="DZ3774" s="25">
        <v>3282.9679195741601</v>
      </c>
      <c r="EA3774" s="25">
        <v>2894.8841252678999</v>
      </c>
      <c r="EB3774" s="25">
        <v>5138.4433549406203</v>
      </c>
      <c r="EC3774" s="25"/>
      <c r="ED3774" s="25">
        <v>3276.5509935929099</v>
      </c>
      <c r="EE3774" s="25">
        <v>5390</v>
      </c>
    </row>
    <row r="3775" spans="110:135" x14ac:dyDescent="0.2">
      <c r="DF3775" s="24" t="s">
        <v>7433</v>
      </c>
      <c r="DG3775" s="24" t="s">
        <v>212</v>
      </c>
      <c r="DH3775" s="25">
        <v>5450.3994459098303</v>
      </c>
      <c r="DI3775" s="25">
        <v>4468.6238030203403</v>
      </c>
      <c r="DJ3775" s="25">
        <v>65.605209880329696</v>
      </c>
      <c r="DK3775" s="25"/>
      <c r="DL3775" s="25">
        <v>2641</v>
      </c>
      <c r="DM3775" s="25">
        <v>1824.4145779999999</v>
      </c>
      <c r="DN3775" s="25">
        <v>6136.5716009999996</v>
      </c>
      <c r="DO3775" s="25"/>
      <c r="DP3775" s="25">
        <v>3742.3378992539101</v>
      </c>
      <c r="DQ3775" s="25">
        <v>7301.2203215442896</v>
      </c>
      <c r="DR3775" s="25">
        <v>4636.8981462071397</v>
      </c>
      <c r="DS3775" s="25">
        <v>3265.6383501148398</v>
      </c>
      <c r="DT3775" s="25">
        <v>15479.4553068609</v>
      </c>
      <c r="DU3775" s="25">
        <v>13253.625485745</v>
      </c>
      <c r="DV3775" s="25">
        <v>4843.5104958799802</v>
      </c>
      <c r="DW3775" s="25">
        <v>4695.0995611120998</v>
      </c>
      <c r="DX3775" s="25">
        <v>4087.2352368737502</v>
      </c>
      <c r="DY3775" s="25">
        <v>2667.3613150159499</v>
      </c>
      <c r="DZ3775" s="25">
        <v>4300.3494598335401</v>
      </c>
      <c r="EA3775" s="25"/>
      <c r="EB3775" s="25">
        <v>5051.8378636936604</v>
      </c>
      <c r="EC3775" s="25">
        <v>3259.9552050371199</v>
      </c>
      <c r="ED3775" s="25">
        <v>3760.6792002048701</v>
      </c>
      <c r="EE3775" s="25">
        <v>7160</v>
      </c>
    </row>
    <row r="3776" spans="110:135" x14ac:dyDescent="0.2">
      <c r="DF3776" s="24" t="s">
        <v>8192</v>
      </c>
      <c r="DG3776" s="24" t="s">
        <v>212</v>
      </c>
      <c r="DH3776" s="25">
        <v>5624.6990686781601</v>
      </c>
      <c r="DI3776" s="25">
        <v>4468.9809812152698</v>
      </c>
      <c r="DJ3776" s="25">
        <v>86.605560825201806</v>
      </c>
      <c r="DK3776" s="25"/>
      <c r="DL3776" s="25">
        <v>23083</v>
      </c>
      <c r="DM3776" s="25">
        <v>3875.189934</v>
      </c>
      <c r="DN3776" s="25"/>
      <c r="DO3776" s="25">
        <v>98.052148363000001</v>
      </c>
      <c r="DP3776" s="25">
        <v>5213.7311916384097</v>
      </c>
      <c r="DQ3776" s="25">
        <v>9969.9108261233905</v>
      </c>
      <c r="DR3776" s="25">
        <v>6668.0993003887897</v>
      </c>
      <c r="DS3776" s="25">
        <v>6976.9553893289403</v>
      </c>
      <c r="DT3776" s="25">
        <v>6582.8947921032996</v>
      </c>
      <c r="DU3776" s="25">
        <v>3313.68922258471</v>
      </c>
      <c r="DV3776" s="25">
        <v>3169.4937157969998</v>
      </c>
      <c r="DW3776" s="25">
        <v>3771.7712041545001</v>
      </c>
      <c r="DX3776" s="25">
        <v>4757.5963580707503</v>
      </c>
      <c r="DY3776" s="25">
        <v>5716.2426757523999</v>
      </c>
      <c r="DZ3776" s="25">
        <v>4180.3656043597803</v>
      </c>
      <c r="EA3776" s="25"/>
      <c r="EB3776" s="25">
        <v>4860.6229705239903</v>
      </c>
      <c r="EC3776" s="25">
        <v>3985.7492252004799</v>
      </c>
      <c r="ED3776" s="25">
        <v>3461.21867781746</v>
      </c>
      <c r="EE3776" s="25">
        <v>1560</v>
      </c>
    </row>
    <row r="3777" spans="110:135" x14ac:dyDescent="0.2">
      <c r="DF3777" s="24" t="s">
        <v>7364</v>
      </c>
      <c r="DG3777" s="24" t="s">
        <v>212</v>
      </c>
      <c r="DH3777" s="25">
        <v>5688.8936058087902</v>
      </c>
      <c r="DI3777" s="25">
        <v>4473.1303243874399</v>
      </c>
      <c r="DJ3777" s="25">
        <v>78.823592868208607</v>
      </c>
      <c r="DK3777" s="25"/>
      <c r="DL3777" s="25">
        <v>4736</v>
      </c>
      <c r="DM3777" s="25">
        <v>1397.2990950000001</v>
      </c>
      <c r="DN3777" s="25"/>
      <c r="DO3777" s="25"/>
      <c r="DP3777" s="25">
        <v>5314.9692575132403</v>
      </c>
      <c r="DQ3777" s="25">
        <v>4473.1303243874399</v>
      </c>
      <c r="DR3777" s="25">
        <v>4372.2514532668401</v>
      </c>
      <c r="DS3777" s="25">
        <v>4311.0021383266803</v>
      </c>
      <c r="DT3777" s="25"/>
      <c r="DU3777" s="25">
        <v>6990.5607307319196</v>
      </c>
      <c r="DV3777" s="25"/>
      <c r="DW3777" s="25"/>
      <c r="DX3777" s="25"/>
      <c r="DY3777" s="25"/>
      <c r="DZ3777" s="25"/>
      <c r="EA3777" s="25">
        <v>2704.8294530530002</v>
      </c>
      <c r="EB3777" s="25"/>
      <c r="EC3777" s="25"/>
      <c r="ED3777" s="25"/>
      <c r="EE3777" s="25">
        <v>16900</v>
      </c>
    </row>
    <row r="3778" spans="110:135" x14ac:dyDescent="0.2">
      <c r="DF3778" s="24" t="s">
        <v>6196</v>
      </c>
      <c r="DG3778" s="24" t="s">
        <v>212</v>
      </c>
      <c r="DH3778" s="25">
        <v>4523.9199782880596</v>
      </c>
      <c r="DI3778" s="25">
        <v>4474.3904296000001</v>
      </c>
      <c r="DJ3778" s="25">
        <v>45.2912313805517</v>
      </c>
      <c r="DK3778" s="25"/>
      <c r="DL3778" s="25">
        <v>4527</v>
      </c>
      <c r="DM3778" s="25">
        <v>4009.1165820000001</v>
      </c>
      <c r="DN3778" s="25"/>
      <c r="DO3778" s="25">
        <v>4474.3904296000001</v>
      </c>
      <c r="DP3778" s="25">
        <v>6515.8057300030196</v>
      </c>
      <c r="DQ3778" s="25">
        <v>5346.7625920327</v>
      </c>
      <c r="DR3778" s="25">
        <v>6275.0919863792697</v>
      </c>
      <c r="DS3778" s="25">
        <v>4408.2428895579296</v>
      </c>
      <c r="DT3778" s="25">
        <v>7859.5346517459302</v>
      </c>
      <c r="DU3778" s="25">
        <v>3427.2897554781898</v>
      </c>
      <c r="DV3778" s="25"/>
      <c r="DW3778" s="25"/>
      <c r="DX3778" s="25"/>
      <c r="DY3778" s="25"/>
      <c r="DZ3778" s="25"/>
      <c r="EA3778" s="25"/>
      <c r="EB3778" s="25"/>
      <c r="EC3778" s="25">
        <v>2660.8851443715598</v>
      </c>
      <c r="ED3778" s="25"/>
      <c r="EE3778" s="25">
        <v>259</v>
      </c>
    </row>
    <row r="3779" spans="110:135" x14ac:dyDescent="0.2">
      <c r="DF3779" s="24" t="s">
        <v>7719</v>
      </c>
      <c r="DG3779" s="24" t="s">
        <v>274</v>
      </c>
      <c r="DH3779" s="25">
        <v>5217.4066791319601</v>
      </c>
      <c r="DI3779" s="25">
        <v>4480.3386541096197</v>
      </c>
      <c r="DJ3779" s="25">
        <v>77.783167678130695</v>
      </c>
      <c r="DK3779" s="25"/>
      <c r="DL3779" s="25">
        <v>1005</v>
      </c>
      <c r="DM3779" s="25">
        <v>101.7127704</v>
      </c>
      <c r="DN3779" s="25"/>
      <c r="DO3779" s="25">
        <v>3462.1469063999998</v>
      </c>
      <c r="DP3779" s="25">
        <v>1840.8738935849501</v>
      </c>
      <c r="DQ3779" s="25"/>
      <c r="DR3779" s="25">
        <v>2136.7412212478898</v>
      </c>
      <c r="DS3779" s="25">
        <v>2104.2071648042001</v>
      </c>
      <c r="DT3779" s="25"/>
      <c r="DU3779" s="25">
        <v>440.83448987673</v>
      </c>
      <c r="DV3779" s="25">
        <v>8452.3768650256407</v>
      </c>
      <c r="DW3779" s="25">
        <v>8921.3017773339398</v>
      </c>
      <c r="DX3779" s="25">
        <v>5498.5304018192301</v>
      </c>
      <c r="DY3779" s="25">
        <v>11097.7416093436</v>
      </c>
      <c r="DZ3779" s="25">
        <v>7446.2189480326397</v>
      </c>
      <c r="EA3779" s="25"/>
      <c r="EB3779" s="25">
        <v>12165.273167453501</v>
      </c>
      <c r="EC3779" s="25">
        <v>7241.2550035476597</v>
      </c>
      <c r="ED3779" s="25">
        <v>9644.2926472412892</v>
      </c>
      <c r="EE3779" s="25">
        <v>1920</v>
      </c>
    </row>
    <row r="3780" spans="110:135" x14ac:dyDescent="0.2">
      <c r="DF3780" s="24" t="s">
        <v>7700</v>
      </c>
      <c r="DG3780" s="24" t="s">
        <v>212</v>
      </c>
      <c r="DH3780" s="25">
        <v>4786.2756646565304</v>
      </c>
      <c r="DI3780" s="25">
        <v>4481.3039394399502</v>
      </c>
      <c r="DJ3780" s="25">
        <v>56.710732811727802</v>
      </c>
      <c r="DK3780" s="25"/>
      <c r="DL3780" s="25">
        <v>4756</v>
      </c>
      <c r="DM3780" s="25">
        <v>1418.9016140000001</v>
      </c>
      <c r="DN3780" s="25"/>
      <c r="DO3780" s="25">
        <v>1594.8788284</v>
      </c>
      <c r="DP3780" s="25">
        <v>6653.90024138231</v>
      </c>
      <c r="DQ3780" s="25">
        <v>5993.2510502042496</v>
      </c>
      <c r="DR3780" s="25">
        <v>7222.2405769870202</v>
      </c>
      <c r="DS3780" s="25">
        <v>5782.6260762664097</v>
      </c>
      <c r="DT3780" s="25">
        <v>6957.3946362058996</v>
      </c>
      <c r="DU3780" s="25">
        <v>4136.5727769887699</v>
      </c>
      <c r="DV3780" s="25">
        <v>2945.4534167010002</v>
      </c>
      <c r="DW3780" s="25">
        <v>3298.9941978879701</v>
      </c>
      <c r="DX3780" s="25">
        <v>4071.96089537844</v>
      </c>
      <c r="DY3780" s="25">
        <v>4721.4113900927796</v>
      </c>
      <c r="DZ3780" s="25">
        <v>3429.4610006046</v>
      </c>
      <c r="EA3780" s="25">
        <v>2551.32190980934</v>
      </c>
      <c r="EB3780" s="25">
        <v>4895.4605875512598</v>
      </c>
      <c r="EC3780" s="25">
        <v>2528.1044905740901</v>
      </c>
      <c r="ED3780" s="25">
        <v>4481.3039394399502</v>
      </c>
      <c r="EE3780" s="25">
        <v>13500</v>
      </c>
    </row>
    <row r="3781" spans="110:135" x14ac:dyDescent="0.2">
      <c r="DF3781" s="24" t="s">
        <v>7977</v>
      </c>
      <c r="DG3781" s="24" t="s">
        <v>212</v>
      </c>
      <c r="DH3781" s="25">
        <v>5476.8867480191302</v>
      </c>
      <c r="DI3781" s="25">
        <v>4481.3039394399502</v>
      </c>
      <c r="DJ3781" s="25">
        <v>52.781827937544001</v>
      </c>
      <c r="DK3781" s="25"/>
      <c r="DL3781" s="25">
        <v>4121</v>
      </c>
      <c r="DM3781" s="25">
        <v>3092.6470469999999</v>
      </c>
      <c r="DN3781" s="25">
        <v>1866.336867</v>
      </c>
      <c r="DO3781" s="25"/>
      <c r="DP3781" s="25">
        <v>6962.6667960974801</v>
      </c>
      <c r="DQ3781" s="25">
        <v>3118.1258580072599</v>
      </c>
      <c r="DR3781" s="25">
        <v>4123.4692141545802</v>
      </c>
      <c r="DS3781" s="25">
        <v>8679.26495196818</v>
      </c>
      <c r="DT3781" s="25">
        <v>6705.0345524688801</v>
      </c>
      <c r="DU3781" s="25">
        <v>9636.7571471148494</v>
      </c>
      <c r="DV3781" s="25">
        <v>3968.22955674685</v>
      </c>
      <c r="DW3781" s="25">
        <v>3320.5379975077599</v>
      </c>
      <c r="DX3781" s="25">
        <v>4954.4046892855504</v>
      </c>
      <c r="DY3781" s="25"/>
      <c r="DZ3781" s="25">
        <v>4210.3025195950704</v>
      </c>
      <c r="EA3781" s="25"/>
      <c r="EB3781" s="25">
        <v>5448.6923575269102</v>
      </c>
      <c r="EC3781" s="25">
        <v>4918.3012224119002</v>
      </c>
      <c r="ED3781" s="25">
        <v>4481.3039394399502</v>
      </c>
      <c r="EE3781" s="25">
        <v>13500</v>
      </c>
    </row>
    <row r="3782" spans="110:135" x14ac:dyDescent="0.2">
      <c r="DF3782" s="24" t="s">
        <v>8452</v>
      </c>
      <c r="DG3782" s="24" t="s">
        <v>212</v>
      </c>
      <c r="DH3782" s="25">
        <v>6536.2905706003403</v>
      </c>
      <c r="DI3782" s="25">
        <v>4487.2835172924097</v>
      </c>
      <c r="DJ3782" s="25">
        <v>87.339621664933802</v>
      </c>
      <c r="DK3782" s="25"/>
      <c r="DL3782" s="25">
        <v>6664</v>
      </c>
      <c r="DM3782" s="25">
        <v>3922.5900780000002</v>
      </c>
      <c r="DN3782" s="25"/>
      <c r="DO3782" s="25">
        <v>807.30834197000001</v>
      </c>
      <c r="DP3782" s="25">
        <v>7151.8025489094098</v>
      </c>
      <c r="DQ3782" s="25">
        <v>11670.458716900201</v>
      </c>
      <c r="DR3782" s="25">
        <v>20776.3068382153</v>
      </c>
      <c r="DS3782" s="25">
        <v>3644.01766340526</v>
      </c>
      <c r="DT3782" s="25">
        <v>4487.2835172924097</v>
      </c>
      <c r="DU3782" s="25">
        <v>13765.8785379493</v>
      </c>
      <c r="DV3782" s="25"/>
      <c r="DW3782" s="25">
        <v>1302.07581915436</v>
      </c>
      <c r="DX3782" s="25"/>
      <c r="DY3782" s="25"/>
      <c r="DZ3782" s="25">
        <v>3404.9634754951799</v>
      </c>
      <c r="EA3782" s="25"/>
      <c r="EB3782" s="25"/>
      <c r="EC3782" s="25"/>
      <c r="ED3782" s="25">
        <v>5035.0918805131096</v>
      </c>
      <c r="EE3782" s="25">
        <v>2340</v>
      </c>
    </row>
    <row r="3783" spans="110:135" x14ac:dyDescent="0.2">
      <c r="DF3783" s="24" t="s">
        <v>166</v>
      </c>
      <c r="DG3783" s="24" t="s">
        <v>212</v>
      </c>
      <c r="DH3783" s="25">
        <v>4635.73392759541</v>
      </c>
      <c r="DI3783" s="25">
        <v>4489.7142049424101</v>
      </c>
      <c r="DJ3783" s="25">
        <v>41.619678323575997</v>
      </c>
      <c r="DK3783" s="25"/>
      <c r="DL3783" s="25">
        <v>5369</v>
      </c>
      <c r="DM3783" s="25">
        <v>647.89747650000004</v>
      </c>
      <c r="DN3783" s="25">
        <v>4300.2105789999996</v>
      </c>
      <c r="DO3783" s="25">
        <v>8683.1409586999998</v>
      </c>
      <c r="DP3783" s="25">
        <v>3863.83854689289</v>
      </c>
      <c r="DQ3783" s="25"/>
      <c r="DR3783" s="25">
        <v>2010.6438365814099</v>
      </c>
      <c r="DS3783" s="25">
        <v>4489.7142049424101</v>
      </c>
      <c r="DT3783" s="25">
        <v>6594.1497249119202</v>
      </c>
      <c r="DU3783" s="25">
        <v>6083.9987682939</v>
      </c>
      <c r="DV3783" s="25">
        <v>4654.4728434018298</v>
      </c>
      <c r="DW3783" s="25">
        <v>7500.7298266149701</v>
      </c>
      <c r="DX3783" s="25"/>
      <c r="DY3783" s="25">
        <v>4443.8636548036602</v>
      </c>
      <c r="DZ3783" s="25">
        <v>4255.2818675593098</v>
      </c>
      <c r="EA3783" s="25"/>
      <c r="EB3783" s="25">
        <v>4501.6212576510497</v>
      </c>
      <c r="EC3783" s="25">
        <v>3869.8761680043399</v>
      </c>
      <c r="ED3783" s="25">
        <v>4929.0370552642398</v>
      </c>
      <c r="EE3783" s="25">
        <v>2610</v>
      </c>
    </row>
    <row r="3784" spans="110:135" x14ac:dyDescent="0.2">
      <c r="DF3784" s="24" t="s">
        <v>8515</v>
      </c>
      <c r="DG3784" s="24" t="s">
        <v>212</v>
      </c>
      <c r="DH3784" s="25">
        <v>6303.4482039907798</v>
      </c>
      <c r="DI3784" s="25">
        <v>4494.5483249855697</v>
      </c>
      <c r="DJ3784" s="25">
        <v>120.285224338107</v>
      </c>
      <c r="DK3784" s="25">
        <v>37623</v>
      </c>
      <c r="DL3784" s="25">
        <v>7578</v>
      </c>
      <c r="DM3784" s="25">
        <v>1016.146782</v>
      </c>
      <c r="DN3784" s="25">
        <v>1827.833351</v>
      </c>
      <c r="DO3784" s="25">
        <v>4032.2662860999999</v>
      </c>
      <c r="DP3784" s="25">
        <v>5071.2507913251402</v>
      </c>
      <c r="DQ3784" s="25">
        <v>7543.3641348075998</v>
      </c>
      <c r="DR3784" s="25">
        <v>5281.0683613568199</v>
      </c>
      <c r="DS3784" s="25">
        <v>6596.6487208716999</v>
      </c>
      <c r="DT3784" s="25">
        <v>3865.53939844458</v>
      </c>
      <c r="DU3784" s="25">
        <v>6468.6676081174601</v>
      </c>
      <c r="DV3784" s="25">
        <v>3133.0561888147399</v>
      </c>
      <c r="DW3784" s="25">
        <v>3585.3428076086102</v>
      </c>
      <c r="DX3784" s="25">
        <v>4242.1550671655104</v>
      </c>
      <c r="DY3784" s="25">
        <v>3141.8280825439801</v>
      </c>
      <c r="DZ3784" s="25">
        <v>4285.3171603426699</v>
      </c>
      <c r="EA3784" s="25"/>
      <c r="EB3784" s="25">
        <v>3834.9286485153302</v>
      </c>
      <c r="EC3784" s="25">
        <v>5128.77120117307</v>
      </c>
      <c r="ED3784" s="25">
        <v>4703.7794896284804</v>
      </c>
      <c r="EE3784" s="25">
        <v>7110</v>
      </c>
    </row>
    <row r="3785" spans="110:135" x14ac:dyDescent="0.2">
      <c r="DF3785" s="24" t="s">
        <v>7686</v>
      </c>
      <c r="DG3785" s="24" t="s">
        <v>212</v>
      </c>
      <c r="DH3785" s="25">
        <v>5237.54251166841</v>
      </c>
      <c r="DI3785" s="25">
        <v>4495.0595517866996</v>
      </c>
      <c r="DJ3785" s="25">
        <v>58.221260837774302</v>
      </c>
      <c r="DK3785" s="25"/>
      <c r="DL3785" s="25">
        <v>2940</v>
      </c>
      <c r="DM3785" s="25">
        <v>809.19473600000003</v>
      </c>
      <c r="DN3785" s="25"/>
      <c r="DO3785" s="25">
        <v>1938.8459662</v>
      </c>
      <c r="DP3785" s="25">
        <v>8850.7959460961993</v>
      </c>
      <c r="DQ3785" s="25">
        <v>10452.7173225801</v>
      </c>
      <c r="DR3785" s="25">
        <v>5333.5892966297497</v>
      </c>
      <c r="DS3785" s="25">
        <v>5925.4539356497799</v>
      </c>
      <c r="DT3785" s="25">
        <v>10437.9399941302</v>
      </c>
      <c r="DU3785" s="25">
        <v>4500.1191035734</v>
      </c>
      <c r="DV3785" s="25">
        <v>5072.4057115065198</v>
      </c>
      <c r="DW3785" s="25">
        <v>1144.2879740943399</v>
      </c>
      <c r="DX3785" s="25">
        <v>4048.1647618747302</v>
      </c>
      <c r="DY3785" s="25"/>
      <c r="DZ3785" s="25">
        <v>4345.5047130875</v>
      </c>
      <c r="EA3785" s="25"/>
      <c r="EB3785" s="25">
        <v>9124.7214264548493</v>
      </c>
      <c r="EC3785" s="25">
        <v>4386.9392988171503</v>
      </c>
      <c r="ED3785" s="25"/>
      <c r="EE3785" s="25">
        <v>4490</v>
      </c>
    </row>
    <row r="3786" spans="110:135" x14ac:dyDescent="0.2">
      <c r="DF3786" s="24" t="s">
        <v>5384</v>
      </c>
      <c r="DG3786" s="24" t="s">
        <v>212</v>
      </c>
      <c r="DH3786" s="25">
        <v>4909.3621818135998</v>
      </c>
      <c r="DI3786" s="25">
        <v>4496.3041433800399</v>
      </c>
      <c r="DJ3786" s="25">
        <v>79.3686070837811</v>
      </c>
      <c r="DK3786" s="25"/>
      <c r="DL3786" s="25"/>
      <c r="DM3786" s="25">
        <v>30.68284581</v>
      </c>
      <c r="DN3786" s="25"/>
      <c r="DO3786" s="25"/>
      <c r="DP3786" s="25"/>
      <c r="DQ3786" s="25">
        <v>5505.7791882054498</v>
      </c>
      <c r="DR3786" s="25">
        <v>8497.1341901019405</v>
      </c>
      <c r="DS3786" s="25"/>
      <c r="DT3786" s="25">
        <v>11212.509351804099</v>
      </c>
      <c r="DU3786" s="25">
        <v>4496.3041433800399</v>
      </c>
      <c r="DV3786" s="25"/>
      <c r="DW3786" s="25">
        <v>1733.1255533936001</v>
      </c>
      <c r="DX3786" s="25"/>
      <c r="DY3786" s="25"/>
      <c r="DZ3786" s="25"/>
      <c r="EA3786" s="25"/>
      <c r="EB3786" s="25"/>
      <c r="EC3786" s="25"/>
      <c r="ED3786" s="25"/>
      <c r="EE3786" s="25">
        <v>2890</v>
      </c>
    </row>
    <row r="3787" spans="110:135" x14ac:dyDescent="0.2">
      <c r="DF3787" s="24" t="s">
        <v>6937</v>
      </c>
      <c r="DG3787" s="24" t="s">
        <v>212</v>
      </c>
      <c r="DH3787" s="25">
        <v>4456.3520045087798</v>
      </c>
      <c r="DI3787" s="25">
        <v>4496.64801773411</v>
      </c>
      <c r="DJ3787" s="25">
        <v>49.767054823779503</v>
      </c>
      <c r="DK3787" s="25"/>
      <c r="DL3787" s="25">
        <v>5066</v>
      </c>
      <c r="DM3787" s="25">
        <v>1023.585437</v>
      </c>
      <c r="DN3787" s="25">
        <v>3154.4549659999998</v>
      </c>
      <c r="DO3787" s="25">
        <v>9769.0698183000004</v>
      </c>
      <c r="DP3787" s="25">
        <v>3433.1108336009902</v>
      </c>
      <c r="DQ3787" s="25"/>
      <c r="DR3787" s="25">
        <v>4811.1646705272497</v>
      </c>
      <c r="DS3787" s="25">
        <v>4163.9708406132904</v>
      </c>
      <c r="DT3787" s="25"/>
      <c r="DU3787" s="25">
        <v>5553.2292329048396</v>
      </c>
      <c r="DV3787" s="25">
        <v>3841.1503703909202</v>
      </c>
      <c r="DW3787" s="25">
        <v>1127.65268427162</v>
      </c>
      <c r="DX3787" s="25"/>
      <c r="DY3787" s="25"/>
      <c r="DZ3787" s="25">
        <v>4496.64801773411</v>
      </c>
      <c r="EA3787" s="25"/>
      <c r="EB3787" s="25">
        <v>4991.0998614302898</v>
      </c>
      <c r="EC3787" s="25">
        <v>2497.43766560413</v>
      </c>
      <c r="ED3787" s="25">
        <v>5856.7056692542101</v>
      </c>
      <c r="EE3787" s="25">
        <v>7060</v>
      </c>
    </row>
    <row r="3788" spans="110:135" x14ac:dyDescent="0.2">
      <c r="DF3788" s="24" t="s">
        <v>7739</v>
      </c>
      <c r="DG3788" s="24" t="s">
        <v>212</v>
      </c>
      <c r="DH3788" s="25">
        <v>6499.1435185804803</v>
      </c>
      <c r="DI3788" s="25">
        <v>4500.1153532932403</v>
      </c>
      <c r="DJ3788" s="25">
        <v>90.565722329198493</v>
      </c>
      <c r="DK3788" s="25"/>
      <c r="DL3788" s="25">
        <v>4775</v>
      </c>
      <c r="DM3788" s="25"/>
      <c r="DN3788" s="25"/>
      <c r="DO3788" s="25"/>
      <c r="DP3788" s="25"/>
      <c r="DQ3788" s="25"/>
      <c r="DR3788" s="25">
        <v>3324.6315130828398</v>
      </c>
      <c r="DS3788" s="25"/>
      <c r="DT3788" s="25"/>
      <c r="DU3788" s="25">
        <v>1186.57062102331</v>
      </c>
      <c r="DV3788" s="25"/>
      <c r="DW3788" s="25">
        <v>17683.428270790198</v>
      </c>
      <c r="DX3788" s="25"/>
      <c r="DY3788" s="25">
        <v>4225.2307065864798</v>
      </c>
      <c r="DZ3788" s="25"/>
      <c r="EA3788" s="25"/>
      <c r="EB3788" s="25"/>
      <c r="EC3788" s="25"/>
      <c r="ED3788" s="25"/>
      <c r="EE3788" s="25">
        <v>7800</v>
      </c>
    </row>
    <row r="3789" spans="110:135" x14ac:dyDescent="0.2">
      <c r="DF3789" s="24" t="s">
        <v>6669</v>
      </c>
      <c r="DG3789" s="24" t="s">
        <v>212</v>
      </c>
      <c r="DH3789" s="25">
        <v>4549.0125627341704</v>
      </c>
      <c r="DI3789" s="25">
        <v>4501.03794895386</v>
      </c>
      <c r="DJ3789" s="25">
        <v>73.145626917839706</v>
      </c>
      <c r="DK3789" s="25"/>
      <c r="DL3789" s="25">
        <v>4732</v>
      </c>
      <c r="DM3789" s="25">
        <v>2230.708001</v>
      </c>
      <c r="DN3789" s="25">
        <v>1556.273197</v>
      </c>
      <c r="DO3789" s="25"/>
      <c r="DP3789" s="25">
        <v>4917.0191565507803</v>
      </c>
      <c r="DQ3789" s="25">
        <v>4645.7838487667896</v>
      </c>
      <c r="DR3789" s="25">
        <v>4581.1191838647201</v>
      </c>
      <c r="DS3789" s="25">
        <v>6231.7322199769897</v>
      </c>
      <c r="DT3789" s="25">
        <v>3491.0868691761798</v>
      </c>
      <c r="DU3789" s="25">
        <v>14556.7592559807</v>
      </c>
      <c r="DV3789" s="25">
        <v>5862.2608936822198</v>
      </c>
      <c r="DW3789" s="25"/>
      <c r="DX3789" s="25">
        <v>3923.7815889151898</v>
      </c>
      <c r="DY3789" s="25"/>
      <c r="DZ3789" s="25">
        <v>4420.9567140429999</v>
      </c>
      <c r="EA3789" s="25"/>
      <c r="EB3789" s="25"/>
      <c r="EC3789" s="25">
        <v>2178.6949493218599</v>
      </c>
      <c r="ED3789" s="25"/>
      <c r="EE3789" s="25">
        <v>358</v>
      </c>
    </row>
    <row r="3790" spans="110:135" x14ac:dyDescent="0.2">
      <c r="DF3790" s="24" t="s">
        <v>6693</v>
      </c>
      <c r="DG3790" s="24" t="s">
        <v>212</v>
      </c>
      <c r="DH3790" s="25">
        <v>4011.4552719183398</v>
      </c>
      <c r="DI3790" s="25">
        <v>4501.6212576510497</v>
      </c>
      <c r="DJ3790" s="25">
        <v>51.362974110382403</v>
      </c>
      <c r="DK3790" s="25"/>
      <c r="DL3790" s="25">
        <v>1817</v>
      </c>
      <c r="DM3790" s="25">
        <v>1100.7616169999999</v>
      </c>
      <c r="DN3790" s="25">
        <v>1227.685815</v>
      </c>
      <c r="DO3790" s="25">
        <v>689.39101178999999</v>
      </c>
      <c r="DP3790" s="25">
        <v>4897.6480647583103</v>
      </c>
      <c r="DQ3790" s="25">
        <v>7897.8657070987301</v>
      </c>
      <c r="DR3790" s="25">
        <v>5358.6986487051799</v>
      </c>
      <c r="DS3790" s="25">
        <v>4104.3752487268102</v>
      </c>
      <c r="DT3790" s="25">
        <v>6644.7704280652097</v>
      </c>
      <c r="DU3790" s="25">
        <v>5408.3097355207101</v>
      </c>
      <c r="DV3790" s="25">
        <v>4394.3915811185598</v>
      </c>
      <c r="DW3790" s="25">
        <v>5031.4100037587896</v>
      </c>
      <c r="DX3790" s="25">
        <v>4654.5395278864198</v>
      </c>
      <c r="DY3790" s="25">
        <v>5050.4792334271497</v>
      </c>
      <c r="DZ3790" s="25">
        <v>4075.8999109284</v>
      </c>
      <c r="EA3790" s="25"/>
      <c r="EB3790" s="25">
        <v>4501.6212576510497</v>
      </c>
      <c r="EC3790" s="25">
        <v>2942.5797816825202</v>
      </c>
      <c r="ED3790" s="25">
        <v>5699.22259333067</v>
      </c>
      <c r="EE3790" s="25">
        <v>721</v>
      </c>
    </row>
    <row r="3791" spans="110:135" x14ac:dyDescent="0.2">
      <c r="DF3791" s="24" t="s">
        <v>8208</v>
      </c>
      <c r="DG3791" s="24" t="s">
        <v>212</v>
      </c>
      <c r="DH3791" s="25">
        <v>6063.5518288213698</v>
      </c>
      <c r="DI3791" s="25">
        <v>4507.4799887018198</v>
      </c>
      <c r="DJ3791" s="25">
        <v>47.784230565915699</v>
      </c>
      <c r="DK3791" s="25"/>
      <c r="DL3791" s="25">
        <v>10585</v>
      </c>
      <c r="DM3791" s="25">
        <v>4196.2102180000002</v>
      </c>
      <c r="DN3791" s="25"/>
      <c r="DO3791" s="25">
        <v>2696.0401935999998</v>
      </c>
      <c r="DP3791" s="25">
        <v>8037.2864961368796</v>
      </c>
      <c r="DQ3791" s="25">
        <v>3909.5004185009102</v>
      </c>
      <c r="DR3791" s="25">
        <v>11392.113298267001</v>
      </c>
      <c r="DS3791" s="25">
        <v>8358.7472556928606</v>
      </c>
      <c r="DT3791" s="25">
        <v>10913.5795201251</v>
      </c>
      <c r="DU3791" s="25">
        <v>8592.7219324024009</v>
      </c>
      <c r="DV3791" s="25">
        <v>3544.2511605357299</v>
      </c>
      <c r="DW3791" s="25">
        <v>4533.0444321996101</v>
      </c>
      <c r="DX3791" s="25">
        <v>4165.1669991240697</v>
      </c>
      <c r="DY3791" s="25"/>
      <c r="DZ3791" s="25">
        <v>4141.5069338302801</v>
      </c>
      <c r="EA3791" s="25">
        <v>4481.9155452040404</v>
      </c>
      <c r="EB3791" s="25">
        <v>5302.4785006790999</v>
      </c>
      <c r="EC3791" s="25">
        <v>4386.9392988171503</v>
      </c>
      <c r="ED3791" s="25">
        <v>7297.4307156695804</v>
      </c>
      <c r="EE3791" s="25">
        <v>2610</v>
      </c>
    </row>
    <row r="3792" spans="110:135" x14ac:dyDescent="0.2">
      <c r="DF3792" s="24" t="s">
        <v>8451</v>
      </c>
      <c r="DG3792" s="24" t="s">
        <v>212</v>
      </c>
      <c r="DH3792" s="25">
        <v>7177.9821809090499</v>
      </c>
      <c r="DI3792" s="25">
        <v>4510</v>
      </c>
      <c r="DJ3792" s="25">
        <v>79.050205258579993</v>
      </c>
      <c r="DK3792" s="25"/>
      <c r="DL3792" s="25">
        <v>25140</v>
      </c>
      <c r="DM3792" s="25">
        <v>6629.886203</v>
      </c>
      <c r="DN3792" s="25">
        <v>3177.8441229999999</v>
      </c>
      <c r="DO3792" s="25">
        <v>15407.37952</v>
      </c>
      <c r="DP3792" s="25">
        <v>8516.9234791668496</v>
      </c>
      <c r="DQ3792" s="25">
        <v>4361.5362941652702</v>
      </c>
      <c r="DR3792" s="25">
        <v>9930.8190441211209</v>
      </c>
      <c r="DS3792" s="25">
        <v>7696.5701673655603</v>
      </c>
      <c r="DT3792" s="25">
        <v>6856.5534364629402</v>
      </c>
      <c r="DU3792" s="25">
        <v>8558.8955487211497</v>
      </c>
      <c r="DV3792" s="25">
        <v>3771.1771805558101</v>
      </c>
      <c r="DW3792" s="25">
        <v>3414.2103263915301</v>
      </c>
      <c r="DX3792" s="25"/>
      <c r="DY3792" s="25">
        <v>3106.6012340071302</v>
      </c>
      <c r="DZ3792" s="25">
        <v>4285.3171603426599</v>
      </c>
      <c r="EA3792" s="25"/>
      <c r="EB3792" s="25"/>
      <c r="EC3792" s="25">
        <v>2472.8726569554801</v>
      </c>
      <c r="ED3792" s="25">
        <v>4189.1107011984004</v>
      </c>
      <c r="EE3792" s="25">
        <v>4510</v>
      </c>
    </row>
    <row r="3793" spans="110:135" x14ac:dyDescent="0.2">
      <c r="DF3793" s="24" t="s">
        <v>6991</v>
      </c>
      <c r="DG3793" s="24" t="s">
        <v>212</v>
      </c>
      <c r="DH3793" s="25">
        <v>4523.0740617415404</v>
      </c>
      <c r="DI3793" s="25">
        <v>4511.4379942789801</v>
      </c>
      <c r="DJ3793" s="25">
        <v>45.556264294815399</v>
      </c>
      <c r="DK3793" s="25"/>
      <c r="DL3793" s="25">
        <v>3509</v>
      </c>
      <c r="DM3793" s="25">
        <v>1711.3157140000001</v>
      </c>
      <c r="DN3793" s="25">
        <v>616.49201770000002</v>
      </c>
      <c r="DO3793" s="25"/>
      <c r="DP3793" s="25">
        <v>4511.4379942789801</v>
      </c>
      <c r="DQ3793" s="25">
        <v>6159.7729487418601</v>
      </c>
      <c r="DR3793" s="25">
        <v>4458.3233381744203</v>
      </c>
      <c r="DS3793" s="25">
        <v>5908.36794252654</v>
      </c>
      <c r="DT3793" s="25">
        <v>4756.6443557762504</v>
      </c>
      <c r="DU3793" s="25">
        <v>3690.3811282400802</v>
      </c>
      <c r="DV3793" s="25">
        <v>6708.2018110573099</v>
      </c>
      <c r="DW3793" s="25"/>
      <c r="DX3793" s="25">
        <v>4744.7905432439402</v>
      </c>
      <c r="DY3793" s="25">
        <v>6144.1897444747001</v>
      </c>
      <c r="DZ3793" s="25">
        <v>6250.0339874820902</v>
      </c>
      <c r="EA3793" s="25"/>
      <c r="EB3793" s="25">
        <v>8292.3420195040308</v>
      </c>
      <c r="EC3793" s="25">
        <v>4237.1553051827304</v>
      </c>
      <c r="ED3793" s="25">
        <v>4363.8101992232496</v>
      </c>
      <c r="EE3793" s="25">
        <v>830</v>
      </c>
    </row>
    <row r="3794" spans="110:135" x14ac:dyDescent="0.2">
      <c r="DF3794" s="24" t="s">
        <v>6053</v>
      </c>
      <c r="DG3794" s="24" t="s">
        <v>212</v>
      </c>
      <c r="DH3794" s="25">
        <v>3474.61308898074</v>
      </c>
      <c r="DI3794" s="25">
        <v>4525.1888285867799</v>
      </c>
      <c r="DJ3794" s="25">
        <v>61.1200834677093</v>
      </c>
      <c r="DK3794" s="25">
        <v>393</v>
      </c>
      <c r="DL3794" s="25">
        <v>4683</v>
      </c>
      <c r="DM3794" s="25">
        <v>1360.0913740000001</v>
      </c>
      <c r="DN3794" s="25"/>
      <c r="DO3794" s="25">
        <v>839.01402818999998</v>
      </c>
      <c r="DP3794" s="25">
        <v>5759.8292020435401</v>
      </c>
      <c r="DQ3794" s="25">
        <v>5552.8497738985398</v>
      </c>
      <c r="DR3794" s="25">
        <v>5433.3497057227196</v>
      </c>
      <c r="DS3794" s="25">
        <v>4525.1888285867799</v>
      </c>
      <c r="DT3794" s="25"/>
      <c r="DU3794" s="25">
        <v>5085.5326038825497</v>
      </c>
      <c r="DV3794" s="25">
        <v>2132.3668005139498</v>
      </c>
      <c r="DW3794" s="25">
        <v>1551.6359600456201</v>
      </c>
      <c r="DX3794" s="25"/>
      <c r="DY3794" s="25"/>
      <c r="DZ3794" s="25">
        <v>1834.11187986597</v>
      </c>
      <c r="EA3794" s="25"/>
      <c r="EB3794" s="25"/>
      <c r="EC3794" s="25"/>
      <c r="ED3794" s="25"/>
      <c r="EE3794" s="25">
        <v>6020</v>
      </c>
    </row>
    <row r="3795" spans="110:135" x14ac:dyDescent="0.2">
      <c r="DF3795" s="24" t="s">
        <v>8038</v>
      </c>
      <c r="DG3795" s="24" t="s">
        <v>212</v>
      </c>
      <c r="DH3795" s="25">
        <v>5238.1735949133399</v>
      </c>
      <c r="DI3795" s="25">
        <v>4526.1776128227903</v>
      </c>
      <c r="DJ3795" s="25">
        <v>55.014490101405798</v>
      </c>
      <c r="DK3795" s="25"/>
      <c r="DL3795" s="25">
        <v>2580</v>
      </c>
      <c r="DM3795" s="25">
        <v>1163.0752359999999</v>
      </c>
      <c r="DN3795" s="25"/>
      <c r="DO3795" s="25">
        <v>1264.0690034700001</v>
      </c>
      <c r="DP3795" s="25">
        <v>7022.4059504789502</v>
      </c>
      <c r="DQ3795" s="25">
        <v>4025.01265872873</v>
      </c>
      <c r="DR3795" s="25">
        <v>9297.6069635178101</v>
      </c>
      <c r="DS3795" s="25">
        <v>9728.8201178908694</v>
      </c>
      <c r="DT3795" s="25">
        <v>6902.8807731228198</v>
      </c>
      <c r="DU3795" s="25">
        <v>5379.3707454155401</v>
      </c>
      <c r="DV3795" s="25">
        <v>4488.7375422098903</v>
      </c>
      <c r="DW3795" s="25">
        <v>4563.6176834356802</v>
      </c>
      <c r="DX3795" s="25">
        <v>3665.1483961132899</v>
      </c>
      <c r="DY3795" s="25">
        <v>3325.5760937894102</v>
      </c>
      <c r="DZ3795" s="25">
        <v>3311.5984294456998</v>
      </c>
      <c r="EA3795" s="25"/>
      <c r="EB3795" s="25">
        <v>4973.7286406571702</v>
      </c>
      <c r="EC3795" s="25">
        <v>4278.9037095430504</v>
      </c>
      <c r="ED3795" s="25">
        <v>6416.5727646212099</v>
      </c>
      <c r="EE3795" s="25">
        <v>11900</v>
      </c>
    </row>
    <row r="3796" spans="110:135" x14ac:dyDescent="0.2">
      <c r="DF3796" s="24" t="s">
        <v>7086</v>
      </c>
      <c r="DG3796" s="24" t="s">
        <v>212</v>
      </c>
      <c r="DH3796" s="25">
        <v>5023.0707072172399</v>
      </c>
      <c r="DI3796" s="25">
        <v>4531.4817746259896</v>
      </c>
      <c r="DJ3796" s="25">
        <v>42.365969607704599</v>
      </c>
      <c r="DK3796" s="25"/>
      <c r="DL3796" s="25">
        <v>5313</v>
      </c>
      <c r="DM3796" s="25">
        <v>3008.7229320000001</v>
      </c>
      <c r="DN3796" s="25"/>
      <c r="DO3796" s="25">
        <v>3685.6036568</v>
      </c>
      <c r="DP3796" s="25">
        <v>7048.4150564151596</v>
      </c>
      <c r="DQ3796" s="25">
        <v>6162.6171406006497</v>
      </c>
      <c r="DR3796" s="25">
        <v>4531.4817746259896</v>
      </c>
      <c r="DS3796" s="25">
        <v>7001.6019528573697</v>
      </c>
      <c r="DT3796" s="25"/>
      <c r="DU3796" s="25">
        <v>10253.5359689338</v>
      </c>
      <c r="DV3796" s="25"/>
      <c r="DW3796" s="25">
        <v>3101.2884607562501</v>
      </c>
      <c r="DX3796" s="25">
        <v>3809.3589437117598</v>
      </c>
      <c r="DY3796" s="25"/>
      <c r="DZ3796" s="25">
        <v>2750.83761312671</v>
      </c>
      <c r="EA3796" s="25"/>
      <c r="EB3796" s="25"/>
      <c r="EC3796" s="25"/>
      <c r="ED3796" s="25">
        <v>4023.45569399648</v>
      </c>
      <c r="EE3796" s="25">
        <v>4610</v>
      </c>
    </row>
    <row r="3797" spans="110:135" x14ac:dyDescent="0.2">
      <c r="DF3797" s="24" t="s">
        <v>7664</v>
      </c>
      <c r="DG3797" s="24" t="s">
        <v>212</v>
      </c>
      <c r="DH3797" s="25">
        <v>5175.4849515529804</v>
      </c>
      <c r="DI3797" s="25">
        <v>4535</v>
      </c>
      <c r="DJ3797" s="25">
        <v>44.136819598591899</v>
      </c>
      <c r="DK3797" s="25"/>
      <c r="DL3797" s="25">
        <v>4535</v>
      </c>
      <c r="DM3797" s="25">
        <v>8078.6928600000001</v>
      </c>
      <c r="DN3797" s="25">
        <v>1731.1685440000001</v>
      </c>
      <c r="DO3797" s="25">
        <v>6816.0965755999996</v>
      </c>
      <c r="DP3797" s="25">
        <v>6403.0843486474496</v>
      </c>
      <c r="DQ3797" s="25">
        <v>6478.3627054782701</v>
      </c>
      <c r="DR3797" s="25">
        <v>9305.4987515945595</v>
      </c>
      <c r="DS3797" s="25">
        <v>8985.5314222825691</v>
      </c>
      <c r="DT3797" s="25">
        <v>6091.6069317308102</v>
      </c>
      <c r="DU3797" s="25">
        <v>5835.7940176482298</v>
      </c>
      <c r="DV3797" s="25">
        <v>2898.64324209304</v>
      </c>
      <c r="DW3797" s="25">
        <v>3939.8454221612001</v>
      </c>
      <c r="DX3797" s="25">
        <v>3908.9048495726602</v>
      </c>
      <c r="DY3797" s="25">
        <v>3094.88352186667</v>
      </c>
      <c r="DZ3797" s="25">
        <v>3390.5683879682301</v>
      </c>
      <c r="EA3797" s="25"/>
      <c r="EB3797" s="25"/>
      <c r="EC3797" s="25"/>
      <c r="ED3797" s="25">
        <v>3859.56259575692</v>
      </c>
      <c r="EE3797" s="25">
        <v>2630</v>
      </c>
    </row>
    <row r="3798" spans="110:135" x14ac:dyDescent="0.2">
      <c r="DF3798" s="24" t="s">
        <v>8721</v>
      </c>
      <c r="DG3798" s="24" t="s">
        <v>212</v>
      </c>
      <c r="DH3798" s="25">
        <v>6856.2773239639801</v>
      </c>
      <c r="DI3798" s="25">
        <v>4538.5556591467202</v>
      </c>
      <c r="DJ3798" s="25">
        <v>112.63721172784</v>
      </c>
      <c r="DK3798" s="25"/>
      <c r="DL3798" s="25">
        <v>25415</v>
      </c>
      <c r="DM3798" s="25">
        <v>3357.8073469999999</v>
      </c>
      <c r="DN3798" s="25"/>
      <c r="DO3798" s="25">
        <v>2024.7418126</v>
      </c>
      <c r="DP3798" s="25">
        <v>5608.9982329067097</v>
      </c>
      <c r="DQ3798" s="25"/>
      <c r="DR3798" s="25">
        <v>2064.9064457140998</v>
      </c>
      <c r="DS3798" s="25">
        <v>3468.1130853867198</v>
      </c>
      <c r="DT3798" s="25">
        <v>7216.72281506742</v>
      </c>
      <c r="DU3798" s="25">
        <v>5693.9288530368704</v>
      </c>
      <c r="DV3798" s="25"/>
      <c r="DW3798" s="25"/>
      <c r="DX3798" s="25"/>
      <c r="DY3798" s="25"/>
      <c r="DZ3798" s="25"/>
      <c r="EA3798" s="25"/>
      <c r="EB3798" s="25"/>
      <c r="EC3798" s="25"/>
      <c r="ED3798" s="25"/>
      <c r="EE3798" s="25"/>
    </row>
    <row r="3799" spans="110:135" x14ac:dyDescent="0.2">
      <c r="DF3799" s="24" t="s">
        <v>10417</v>
      </c>
      <c r="DG3799" s="24" t="s">
        <v>212</v>
      </c>
      <c r="DH3799" s="25">
        <v>26839.631660846499</v>
      </c>
      <c r="DI3799" s="25">
        <v>4540.6554200136497</v>
      </c>
      <c r="DJ3799" s="25">
        <v>186.05930511154199</v>
      </c>
      <c r="DK3799" s="25"/>
      <c r="DL3799" s="25"/>
      <c r="DM3799" s="25">
        <v>156086.02280000001</v>
      </c>
      <c r="DN3799" s="25"/>
      <c r="DO3799" s="25"/>
      <c r="DP3799" s="25"/>
      <c r="DQ3799" s="25"/>
      <c r="DR3799" s="25">
        <v>70791.368715228295</v>
      </c>
      <c r="DS3799" s="25">
        <v>10434.776369494901</v>
      </c>
      <c r="DT3799" s="25"/>
      <c r="DU3799" s="25"/>
      <c r="DV3799" s="25">
        <v>2825.1898237585101</v>
      </c>
      <c r="DW3799" s="25">
        <v>3997.2517922062002</v>
      </c>
      <c r="DX3799" s="25">
        <v>3653.79098927932</v>
      </c>
      <c r="DY3799" s="25">
        <v>5084.0590478211097</v>
      </c>
      <c r="DZ3799" s="25">
        <v>2746.6853656849798</v>
      </c>
      <c r="EA3799" s="25"/>
      <c r="EB3799" s="25"/>
      <c r="EC3799" s="25">
        <v>8846.5699587042109</v>
      </c>
      <c r="ED3799" s="25">
        <v>3930.60174628711</v>
      </c>
      <c r="EE3799" s="25"/>
    </row>
    <row r="3800" spans="110:135" x14ac:dyDescent="0.2">
      <c r="DF3800" s="24" t="s">
        <v>7378</v>
      </c>
      <c r="DG3800" s="24" t="s">
        <v>212</v>
      </c>
      <c r="DH3800" s="25">
        <v>4241.5033806850697</v>
      </c>
      <c r="DI3800" s="25">
        <v>4544.54484663119</v>
      </c>
      <c r="DJ3800" s="25">
        <v>33.1506526091488</v>
      </c>
      <c r="DK3800" s="25"/>
      <c r="DL3800" s="25">
        <v>2793</v>
      </c>
      <c r="DM3800" s="25">
        <v>3442.7186959999999</v>
      </c>
      <c r="DN3800" s="25"/>
      <c r="DO3800" s="25"/>
      <c r="DP3800" s="25">
        <v>2356.9958192173299</v>
      </c>
      <c r="DQ3800" s="25"/>
      <c r="DR3800" s="25">
        <v>3306.1912887747098</v>
      </c>
      <c r="DS3800" s="25">
        <v>3539.6743615415198</v>
      </c>
      <c r="DT3800" s="25">
        <v>1371.6710341018099</v>
      </c>
      <c r="DU3800" s="25">
        <v>4548.8489880318903</v>
      </c>
      <c r="DV3800" s="25">
        <v>4989.50315477408</v>
      </c>
      <c r="DW3800" s="25">
        <v>6008.7672619496798</v>
      </c>
      <c r="DX3800" s="25">
        <v>5553.49369348248</v>
      </c>
      <c r="DY3800" s="25">
        <v>4544.54484663119</v>
      </c>
      <c r="DZ3800" s="25">
        <v>4832.4694926661296</v>
      </c>
      <c r="EA3800" s="25"/>
      <c r="EB3800" s="25">
        <v>5833.3332809875001</v>
      </c>
      <c r="EC3800" s="25">
        <v>4451.33879211779</v>
      </c>
      <c r="ED3800" s="25"/>
      <c r="EE3800" s="25">
        <v>6050</v>
      </c>
    </row>
    <row r="3801" spans="110:135" x14ac:dyDescent="0.2">
      <c r="DF3801" s="24" t="s">
        <v>7743</v>
      </c>
      <c r="DG3801" s="24" t="s">
        <v>212</v>
      </c>
      <c r="DH3801" s="25">
        <v>7178.8197190058399</v>
      </c>
      <c r="DI3801" s="25">
        <v>4545.4787074462301</v>
      </c>
      <c r="DJ3801" s="25">
        <v>117.908615330779</v>
      </c>
      <c r="DK3801" s="25"/>
      <c r="DL3801" s="25">
        <v>13835</v>
      </c>
      <c r="DM3801" s="25">
        <v>1397.8007889999999</v>
      </c>
      <c r="DN3801" s="25"/>
      <c r="DO3801" s="25">
        <v>1437.5939487000001</v>
      </c>
      <c r="DP3801" s="25">
        <v>10274.1485882219</v>
      </c>
      <c r="DQ3801" s="25">
        <v>4660.6191900219201</v>
      </c>
      <c r="DR3801" s="25">
        <v>7308.2497297086302</v>
      </c>
      <c r="DS3801" s="25">
        <v>7685.9455289330799</v>
      </c>
      <c r="DT3801" s="25">
        <v>32354.1248657572</v>
      </c>
      <c r="DU3801" s="25">
        <v>4545.4787074462301</v>
      </c>
      <c r="DV3801" s="25">
        <v>2353.2899348491201</v>
      </c>
      <c r="DW3801" s="25"/>
      <c r="DX3801" s="25"/>
      <c r="DY3801" s="25"/>
      <c r="DZ3801" s="25">
        <v>2361.7258642329898</v>
      </c>
      <c r="EA3801" s="25"/>
      <c r="EB3801" s="25"/>
      <c r="EC3801" s="25"/>
      <c r="ED3801" s="25">
        <v>3760.6792002048701</v>
      </c>
      <c r="EE3801" s="25">
        <v>1350</v>
      </c>
    </row>
    <row r="3802" spans="110:135" x14ac:dyDescent="0.2">
      <c r="DF3802" s="24" t="s">
        <v>7613</v>
      </c>
      <c r="DG3802" s="24" t="s">
        <v>212</v>
      </c>
      <c r="DH3802" s="25">
        <v>5080.5592030958196</v>
      </c>
      <c r="DI3802" s="25">
        <v>4545.9386846809903</v>
      </c>
      <c r="DJ3802" s="25">
        <v>54.779264599585296</v>
      </c>
      <c r="DK3802" s="25"/>
      <c r="DL3802" s="25">
        <v>9969</v>
      </c>
      <c r="DM3802" s="25">
        <v>760.04596130000004</v>
      </c>
      <c r="DN3802" s="25">
        <v>7751.5029459999996</v>
      </c>
      <c r="DO3802" s="25"/>
      <c r="DP3802" s="25">
        <v>4545.9386846809903</v>
      </c>
      <c r="DQ3802" s="25"/>
      <c r="DR3802" s="25">
        <v>3674.5564839037102</v>
      </c>
      <c r="DS3802" s="25">
        <v>6426.1559910920996</v>
      </c>
      <c r="DT3802" s="25">
        <v>6960.3562910308701</v>
      </c>
      <c r="DU3802" s="25">
        <v>2947.7191555417398</v>
      </c>
      <c r="DV3802" s="25">
        <v>6780.5272892387202</v>
      </c>
      <c r="DW3802" s="25">
        <v>3614.5453333313599</v>
      </c>
      <c r="DX3802" s="25"/>
      <c r="DY3802" s="25"/>
      <c r="DZ3802" s="25">
        <v>8185.2221485747996</v>
      </c>
      <c r="EA3802" s="25"/>
      <c r="EB3802" s="25"/>
      <c r="EC3802" s="25">
        <v>2251.69935555133</v>
      </c>
      <c r="ED3802" s="25"/>
      <c r="EE3802" s="25">
        <v>2180</v>
      </c>
    </row>
    <row r="3803" spans="110:135" x14ac:dyDescent="0.2">
      <c r="DF3803" s="24" t="s">
        <v>7899</v>
      </c>
      <c r="DG3803" s="24" t="s">
        <v>274</v>
      </c>
      <c r="DH3803" s="25">
        <v>8388.4202982065508</v>
      </c>
      <c r="DI3803" s="25">
        <v>4546.4545651065901</v>
      </c>
      <c r="DJ3803" s="25">
        <v>93.799143207281205</v>
      </c>
      <c r="DK3803" s="25"/>
      <c r="DL3803" s="25">
        <v>17661</v>
      </c>
      <c r="DM3803" s="25">
        <v>4479.7468049999998</v>
      </c>
      <c r="DN3803" s="25"/>
      <c r="DO3803" s="25"/>
      <c r="DP3803" s="25">
        <v>4613.1623252131703</v>
      </c>
      <c r="DQ3803" s="25">
        <v>13885.2965876828</v>
      </c>
      <c r="DR3803" s="25">
        <v>4864.3777836756299</v>
      </c>
      <c r="DS3803" s="25">
        <v>2367.4089500956102</v>
      </c>
      <c r="DT3803" s="25">
        <v>15379.1176062674</v>
      </c>
      <c r="DU3803" s="25">
        <v>25980.492125182798</v>
      </c>
      <c r="DV3803" s="25">
        <v>3674.8529239127702</v>
      </c>
      <c r="DW3803" s="25">
        <v>3750.7321252481102</v>
      </c>
      <c r="DX3803" s="25"/>
      <c r="DY3803" s="25"/>
      <c r="DZ3803" s="25">
        <v>3220.8563462002799</v>
      </c>
      <c r="EA3803" s="25"/>
      <c r="EB3803" s="25"/>
      <c r="EC3803" s="25"/>
      <c r="ED3803" s="25"/>
      <c r="EE3803" s="25">
        <v>784</v>
      </c>
    </row>
    <row r="3804" spans="110:135" x14ac:dyDescent="0.2">
      <c r="DF3804" s="24" t="s">
        <v>8015</v>
      </c>
      <c r="DG3804" s="24" t="s">
        <v>212</v>
      </c>
      <c r="DH3804" s="25">
        <v>5490.1016469475398</v>
      </c>
      <c r="DI3804" s="25">
        <v>4547.4059634941204</v>
      </c>
      <c r="DJ3804" s="25">
        <v>69.789861070466401</v>
      </c>
      <c r="DK3804" s="25"/>
      <c r="DL3804" s="25">
        <v>12340</v>
      </c>
      <c r="DM3804" s="25">
        <v>4194.5701689999996</v>
      </c>
      <c r="DN3804" s="25"/>
      <c r="DO3804" s="25"/>
      <c r="DP3804" s="25">
        <v>1328.6078045742699</v>
      </c>
      <c r="DQ3804" s="25">
        <v>1859.9040563223</v>
      </c>
      <c r="DR3804" s="25">
        <v>4900.2417579882504</v>
      </c>
      <c r="DS3804" s="25">
        <v>9199.1724127467405</v>
      </c>
      <c r="DT3804" s="25">
        <v>2907.3474417380498</v>
      </c>
      <c r="DU3804" s="25">
        <v>7190.9695332107103</v>
      </c>
      <c r="DV3804" s="25"/>
      <c r="DW3804" s="25"/>
      <c r="DX3804" s="25"/>
      <c r="DY3804" s="25"/>
      <c r="DZ3804" s="25"/>
      <c r="EA3804" s="25"/>
      <c r="EB3804" s="25"/>
      <c r="EC3804" s="25"/>
      <c r="ED3804" s="25"/>
      <c r="EE3804" s="25"/>
    </row>
    <row r="3805" spans="110:135" x14ac:dyDescent="0.2">
      <c r="DF3805" s="24" t="s">
        <v>7950</v>
      </c>
      <c r="DG3805" s="24" t="s">
        <v>212</v>
      </c>
      <c r="DH3805" s="25">
        <v>6344.3097517735196</v>
      </c>
      <c r="DI3805" s="25">
        <v>4558.6364610000001</v>
      </c>
      <c r="DJ3805" s="25">
        <v>92.494251254652895</v>
      </c>
      <c r="DK3805" s="25">
        <v>937</v>
      </c>
      <c r="DL3805" s="25">
        <v>15380</v>
      </c>
      <c r="DM3805" s="25">
        <v>4558.6364610000001</v>
      </c>
      <c r="DN3805" s="25">
        <v>2042.9419150000001</v>
      </c>
      <c r="DO3805" s="25">
        <v>24986.189943000001</v>
      </c>
      <c r="DP3805" s="25">
        <v>4036.6721837719701</v>
      </c>
      <c r="DQ3805" s="25">
        <v>5266.58354519554</v>
      </c>
      <c r="DR3805" s="25">
        <v>9727.8025883908304</v>
      </c>
      <c r="DS3805" s="25">
        <v>6452.7393567441204</v>
      </c>
      <c r="DT3805" s="25">
        <v>1855.27514439846</v>
      </c>
      <c r="DU3805" s="25">
        <v>5936.19097438682</v>
      </c>
      <c r="DV3805" s="25">
        <v>3623.7145167656399</v>
      </c>
      <c r="DW3805" s="25">
        <v>3866.731132635</v>
      </c>
      <c r="DX3805" s="25"/>
      <c r="DY3805" s="25">
        <v>4688.5169601141497</v>
      </c>
      <c r="DZ3805" s="25">
        <v>3066.9037712684699</v>
      </c>
      <c r="EA3805" s="25"/>
      <c r="EB3805" s="25"/>
      <c r="EC3805" s="25">
        <v>7259.96247454679</v>
      </c>
      <c r="ED3805" s="25">
        <v>4167.40481293213</v>
      </c>
      <c r="EE3805" s="25"/>
    </row>
    <row r="3806" spans="110:135" x14ac:dyDescent="0.2">
      <c r="DF3806" s="24" t="s">
        <v>7520</v>
      </c>
      <c r="DG3806" s="24" t="s">
        <v>212</v>
      </c>
      <c r="DH3806" s="25">
        <v>4738.4378459534701</v>
      </c>
      <c r="DI3806" s="25">
        <v>4560.6448372269197</v>
      </c>
      <c r="DJ3806" s="25">
        <v>54.0301797264719</v>
      </c>
      <c r="DK3806" s="25"/>
      <c r="DL3806" s="25">
        <v>9279</v>
      </c>
      <c r="DM3806" s="25">
        <v>1638.885771</v>
      </c>
      <c r="DN3806" s="25">
        <v>3004.9262869999998</v>
      </c>
      <c r="DO3806" s="25">
        <v>5896.4932909999998</v>
      </c>
      <c r="DP3806" s="25">
        <v>5758.7503627139904</v>
      </c>
      <c r="DQ3806" s="25"/>
      <c r="DR3806" s="25">
        <v>6867.7514500185698</v>
      </c>
      <c r="DS3806" s="25">
        <v>7773.7044731234901</v>
      </c>
      <c r="DT3806" s="25">
        <v>2482.3632807693202</v>
      </c>
      <c r="DU3806" s="25">
        <v>6711.3953095710904</v>
      </c>
      <c r="DV3806" s="25">
        <v>3237.1340263347702</v>
      </c>
      <c r="DW3806" s="25">
        <v>1145.95412667243</v>
      </c>
      <c r="DX3806" s="25"/>
      <c r="DY3806" s="25"/>
      <c r="DZ3806" s="25">
        <v>2379.2321534050802</v>
      </c>
      <c r="EA3806" s="25"/>
      <c r="EB3806" s="25"/>
      <c r="EC3806" s="25">
        <v>3362.5393117398598</v>
      </c>
      <c r="ED3806" s="25"/>
      <c r="EE3806" s="25">
        <v>6800</v>
      </c>
    </row>
    <row r="3807" spans="110:135" x14ac:dyDescent="0.2">
      <c r="DF3807" s="24" t="s">
        <v>7542</v>
      </c>
      <c r="DG3807" s="24" t="s">
        <v>212</v>
      </c>
      <c r="DH3807" s="25">
        <v>5146.6093932543699</v>
      </c>
      <c r="DI3807" s="25">
        <v>4562.4006882959802</v>
      </c>
      <c r="DJ3807" s="25">
        <v>78.656532097163307</v>
      </c>
      <c r="DK3807" s="25"/>
      <c r="DL3807" s="25">
        <v>4989</v>
      </c>
      <c r="DM3807" s="25">
        <v>2694.8628669999998</v>
      </c>
      <c r="DN3807" s="25">
        <v>5567.9598539999997</v>
      </c>
      <c r="DO3807" s="25">
        <v>1767.6869248999999</v>
      </c>
      <c r="DP3807" s="25">
        <v>5249.6411013452198</v>
      </c>
      <c r="DQ3807" s="25">
        <v>4640.09526279702</v>
      </c>
      <c r="DR3807" s="25">
        <v>4432.90412114224</v>
      </c>
      <c r="DS3807" s="25">
        <v>4562.4006882959802</v>
      </c>
      <c r="DT3807" s="25">
        <v>5385.8288018898102</v>
      </c>
      <c r="DU3807" s="25">
        <v>21131.251898377599</v>
      </c>
      <c r="DV3807" s="25">
        <v>5514.9428305818401</v>
      </c>
      <c r="DW3807" s="25">
        <v>3623.94171467857</v>
      </c>
      <c r="DX3807" s="25">
        <v>4411.5546122413198</v>
      </c>
      <c r="DY3807" s="25">
        <v>2903.3356581701401</v>
      </c>
      <c r="DZ3807" s="25">
        <v>6121.3570171614101</v>
      </c>
      <c r="EA3807" s="25"/>
      <c r="EB3807" s="25">
        <v>4049.7890934096399</v>
      </c>
      <c r="EC3807" s="25">
        <v>2529.7477774027602</v>
      </c>
      <c r="ED3807" s="25">
        <v>4959.2782484395502</v>
      </c>
      <c r="EE3807" s="25">
        <v>3250</v>
      </c>
    </row>
    <row r="3808" spans="110:135" x14ac:dyDescent="0.2">
      <c r="DF3808" s="24" t="s">
        <v>7666</v>
      </c>
      <c r="DG3808" s="24" t="s">
        <v>212</v>
      </c>
      <c r="DH3808" s="25">
        <v>5427.8156811490298</v>
      </c>
      <c r="DI3808" s="25">
        <v>4563.0022573788901</v>
      </c>
      <c r="DJ3808" s="25">
        <v>45.253451570907799</v>
      </c>
      <c r="DK3808" s="25"/>
      <c r="DL3808" s="25">
        <v>2603</v>
      </c>
      <c r="DM3808" s="25">
        <v>2699.516509</v>
      </c>
      <c r="DN3808" s="25"/>
      <c r="DO3808" s="25"/>
      <c r="DP3808" s="25">
        <v>4529.2568766388204</v>
      </c>
      <c r="DQ3808" s="25">
        <v>4378.2325771439</v>
      </c>
      <c r="DR3808" s="25">
        <v>5372.1718083876904</v>
      </c>
      <c r="DS3808" s="25">
        <v>7519.3912644535003</v>
      </c>
      <c r="DT3808" s="25"/>
      <c r="DU3808" s="25">
        <v>12619.630843606699</v>
      </c>
      <c r="DV3808" s="25">
        <v>4563.0022573788901</v>
      </c>
      <c r="DW3808" s="25">
        <v>6607.1379230465</v>
      </c>
      <c r="DX3808" s="25">
        <v>4384.3246420988498</v>
      </c>
      <c r="DY3808" s="25">
        <v>4590.21864944752</v>
      </c>
      <c r="DZ3808" s="25">
        <v>7048.7018937373596</v>
      </c>
      <c r="EA3808" s="25"/>
      <c r="EB3808" s="25">
        <v>6290.6319799730099</v>
      </c>
      <c r="EC3808" s="25">
        <v>4451.33879211779</v>
      </c>
      <c r="ED3808" s="25">
        <v>3760.6792002048701</v>
      </c>
      <c r="EE3808" s="25"/>
    </row>
    <row r="3809" spans="110:135" x14ac:dyDescent="0.2">
      <c r="DF3809" s="24" t="s">
        <v>8382</v>
      </c>
      <c r="DG3809" s="24" t="s">
        <v>212</v>
      </c>
      <c r="DH3809" s="25">
        <v>6256.72473819672</v>
      </c>
      <c r="DI3809" s="25">
        <v>4565.8558164214601</v>
      </c>
      <c r="DJ3809" s="25">
        <v>98.719114184516698</v>
      </c>
      <c r="DK3809" s="25"/>
      <c r="DL3809" s="25">
        <v>4399</v>
      </c>
      <c r="DM3809" s="25">
        <v>2409.4390250000001</v>
      </c>
      <c r="DN3809" s="25">
        <v>29176.524710000002</v>
      </c>
      <c r="DO3809" s="25">
        <v>5726.4809836000004</v>
      </c>
      <c r="DP3809" s="25">
        <v>6211.8595099259701</v>
      </c>
      <c r="DQ3809" s="25">
        <v>5733.2275152073798</v>
      </c>
      <c r="DR3809" s="25">
        <v>6636.8655669138998</v>
      </c>
      <c r="DS3809" s="25">
        <v>7792.3235182360204</v>
      </c>
      <c r="DT3809" s="25"/>
      <c r="DU3809" s="25">
        <v>7016.3759611307496</v>
      </c>
      <c r="DV3809" s="25">
        <v>4565.8558164214601</v>
      </c>
      <c r="DW3809" s="25">
        <v>3471.07177702237</v>
      </c>
      <c r="DX3809" s="25"/>
      <c r="DY3809" s="25"/>
      <c r="DZ3809" s="25">
        <v>4059.52855340829</v>
      </c>
      <c r="EA3809" s="25">
        <v>3588.85347431112</v>
      </c>
      <c r="EB3809" s="25">
        <v>3591.3308714171599</v>
      </c>
      <c r="EC3809" s="25">
        <v>7076.0206709928598</v>
      </c>
      <c r="ED3809" s="25">
        <v>3859.56259575692</v>
      </c>
      <c r="EE3809" s="25">
        <v>1050</v>
      </c>
    </row>
    <row r="3810" spans="110:135" x14ac:dyDescent="0.2">
      <c r="DF3810" s="24" t="s">
        <v>8034</v>
      </c>
      <c r="DG3810" s="24" t="s">
        <v>212</v>
      </c>
      <c r="DH3810" s="25">
        <v>4887.5004376262996</v>
      </c>
      <c r="DI3810" s="25">
        <v>4574.8418504539504</v>
      </c>
      <c r="DJ3810" s="25">
        <v>71.461814772785203</v>
      </c>
      <c r="DK3810" s="25">
        <v>397</v>
      </c>
      <c r="DL3810" s="25">
        <v>5924</v>
      </c>
      <c r="DM3810" s="25">
        <v>4093.0295780000001</v>
      </c>
      <c r="DN3810" s="25">
        <v>1255.9135409999999</v>
      </c>
      <c r="DO3810" s="25">
        <v>166.06332301</v>
      </c>
      <c r="DP3810" s="25">
        <v>10851.868257505201</v>
      </c>
      <c r="DQ3810" s="25">
        <v>8685.3492940351007</v>
      </c>
      <c r="DR3810" s="25">
        <v>7449.4523558570299</v>
      </c>
      <c r="DS3810" s="25">
        <v>8457.6452012003192</v>
      </c>
      <c r="DT3810" s="25">
        <v>4906.3359354451104</v>
      </c>
      <c r="DU3810" s="25">
        <v>4243.3477654627904</v>
      </c>
      <c r="DV3810" s="25"/>
      <c r="DW3810" s="25"/>
      <c r="DX3810" s="25"/>
      <c r="DY3810" s="25"/>
      <c r="DZ3810" s="25"/>
      <c r="EA3810" s="25"/>
      <c r="EB3810" s="25"/>
      <c r="EC3810" s="25"/>
      <c r="ED3810" s="25"/>
      <c r="EE3810" s="25">
        <v>2220</v>
      </c>
    </row>
    <row r="3811" spans="110:135" x14ac:dyDescent="0.2">
      <c r="DF3811" s="24" t="s">
        <v>7225</v>
      </c>
      <c r="DG3811" s="24" t="s">
        <v>212</v>
      </c>
      <c r="DH3811" s="25">
        <v>4575</v>
      </c>
      <c r="DI3811" s="25">
        <v>4575</v>
      </c>
      <c r="DJ3811" s="25"/>
      <c r="DK3811" s="25">
        <v>4575</v>
      </c>
      <c r="DL3811" s="25"/>
      <c r="DM3811" s="25"/>
      <c r="DN3811" s="25"/>
      <c r="DO3811" s="25"/>
      <c r="DP3811" s="25"/>
      <c r="DQ3811" s="25"/>
      <c r="DR3811" s="25"/>
      <c r="DS3811" s="25"/>
      <c r="DT3811" s="25"/>
      <c r="DU3811" s="25"/>
      <c r="DV3811" s="25"/>
      <c r="DW3811" s="25"/>
      <c r="DX3811" s="25"/>
      <c r="DY3811" s="25"/>
      <c r="DZ3811" s="25"/>
      <c r="EA3811" s="25"/>
      <c r="EB3811" s="25"/>
      <c r="EC3811" s="25"/>
      <c r="ED3811" s="25"/>
      <c r="EE3811" s="25"/>
    </row>
    <row r="3812" spans="110:135" x14ac:dyDescent="0.2">
      <c r="DF3812" s="24" t="s">
        <v>6903</v>
      </c>
      <c r="DG3812" s="24" t="s">
        <v>212</v>
      </c>
      <c r="DH3812" s="25">
        <v>4364.92245658304</v>
      </c>
      <c r="DI3812" s="25">
        <v>4575.5446625977202</v>
      </c>
      <c r="DJ3812" s="25">
        <v>40.949406889436702</v>
      </c>
      <c r="DK3812" s="25"/>
      <c r="DL3812" s="25">
        <v>5035</v>
      </c>
      <c r="DM3812" s="25">
        <v>1527.4356720000001</v>
      </c>
      <c r="DN3812" s="25"/>
      <c r="DO3812" s="25"/>
      <c r="DP3812" s="25">
        <v>3246.55683947956</v>
      </c>
      <c r="DQ3812" s="25">
        <v>3909.4593050571302</v>
      </c>
      <c r="DR3812" s="25">
        <v>3164.5645797500802</v>
      </c>
      <c r="DS3812" s="25">
        <v>3039.7365784173999</v>
      </c>
      <c r="DT3812" s="25">
        <v>4575.5446625977202</v>
      </c>
      <c r="DU3812" s="25">
        <v>9540.1827394226293</v>
      </c>
      <c r="DV3812" s="25">
        <v>2779.4895149673298</v>
      </c>
      <c r="DW3812" s="25"/>
      <c r="DX3812" s="25">
        <v>5214.86340807324</v>
      </c>
      <c r="DY3812" s="25">
        <v>5361.7272416549504</v>
      </c>
      <c r="DZ3812" s="25">
        <v>4633.4873262160199</v>
      </c>
      <c r="EA3812" s="25">
        <v>3534.41249549135</v>
      </c>
      <c r="EB3812" s="25">
        <v>6045.6005268139797</v>
      </c>
      <c r="EC3812" s="25">
        <v>4936.5838167061102</v>
      </c>
      <c r="ED3812" s="25">
        <v>4929.0370552642398</v>
      </c>
      <c r="EE3812" s="25">
        <v>2730</v>
      </c>
    </row>
    <row r="3813" spans="110:135" x14ac:dyDescent="0.2">
      <c r="DF3813" s="24" t="s">
        <v>7735</v>
      </c>
      <c r="DG3813" s="24" t="s">
        <v>212</v>
      </c>
      <c r="DH3813" s="25">
        <v>6882.3220607953299</v>
      </c>
      <c r="DI3813" s="25">
        <v>4577.4763181879498</v>
      </c>
      <c r="DJ3813" s="25">
        <v>92.949526787109505</v>
      </c>
      <c r="DK3813" s="25"/>
      <c r="DL3813" s="25">
        <v>7699</v>
      </c>
      <c r="DM3813" s="25">
        <v>5348.5017630000002</v>
      </c>
      <c r="DN3813" s="25"/>
      <c r="DO3813" s="25">
        <v>24572.044016</v>
      </c>
      <c r="DP3813" s="25">
        <v>8882.0491314845603</v>
      </c>
      <c r="DQ3813" s="25">
        <v>12093.030045298799</v>
      </c>
      <c r="DR3813" s="25">
        <v>4874.9526363759096</v>
      </c>
      <c r="DS3813" s="25">
        <v>1059.3347595922401</v>
      </c>
      <c r="DT3813" s="25">
        <v>6815.4254291262596</v>
      </c>
      <c r="DU3813" s="25">
        <v>17791.002271423698</v>
      </c>
      <c r="DV3813" s="25">
        <v>2533.0925355880299</v>
      </c>
      <c r="DW3813" s="25">
        <v>2591.5025675666802</v>
      </c>
      <c r="DX3813" s="25"/>
      <c r="DY3813" s="25">
        <v>3013.2056568609601</v>
      </c>
      <c r="DZ3813" s="25">
        <v>2170.76637589961</v>
      </c>
      <c r="EA3813" s="25"/>
      <c r="EB3813" s="25"/>
      <c r="EC3813" s="25">
        <v>2369.79009051202</v>
      </c>
      <c r="ED3813" s="25">
        <v>4023.45569399648</v>
      </c>
      <c r="EE3813" s="25">
        <v>4280</v>
      </c>
    </row>
    <row r="3814" spans="110:135" x14ac:dyDescent="0.2">
      <c r="DF3814" s="24" t="s">
        <v>175</v>
      </c>
      <c r="DG3814" s="24" t="s">
        <v>212</v>
      </c>
      <c r="DH3814" s="25">
        <v>4591.9074775728104</v>
      </c>
      <c r="DI3814" s="25">
        <v>4581.1436327347301</v>
      </c>
      <c r="DJ3814" s="25">
        <v>48.129440120082997</v>
      </c>
      <c r="DK3814" s="25"/>
      <c r="DL3814" s="25">
        <v>6080</v>
      </c>
      <c r="DM3814" s="25">
        <v>1209.6965049999999</v>
      </c>
      <c r="DN3814" s="25">
        <v>1532.3737229999999</v>
      </c>
      <c r="DO3814" s="25">
        <v>6956.9409558999996</v>
      </c>
      <c r="DP3814" s="25">
        <v>4659.8605587612101</v>
      </c>
      <c r="DQ3814" s="25">
        <v>3226.67700789541</v>
      </c>
      <c r="DR3814" s="25">
        <v>9252.3855115411297</v>
      </c>
      <c r="DS3814" s="25">
        <v>6204.1808074400797</v>
      </c>
      <c r="DT3814" s="25">
        <v>8503.8345334760506</v>
      </c>
      <c r="DU3814" s="25">
        <v>3151.8338531555901</v>
      </c>
      <c r="DV3814" s="25">
        <v>2643.8475923872802</v>
      </c>
      <c r="DW3814" s="25">
        <v>4879.2845929156401</v>
      </c>
      <c r="DX3814" s="25">
        <v>4581.1436327347301</v>
      </c>
      <c r="DY3814" s="25">
        <v>3274.9052616643598</v>
      </c>
      <c r="DZ3814" s="25">
        <v>3758.1629848779799</v>
      </c>
      <c r="EA3814" s="25"/>
      <c r="EB3814" s="25">
        <v>4668.4308236868701</v>
      </c>
      <c r="EC3814" s="25">
        <v>6244.90892607346</v>
      </c>
      <c r="ED3814" s="25">
        <v>4407.7748033736898</v>
      </c>
      <c r="EE3814" s="25">
        <v>2010</v>
      </c>
    </row>
    <row r="3815" spans="110:135" x14ac:dyDescent="0.2">
      <c r="DF3815" s="24" t="s">
        <v>7922</v>
      </c>
      <c r="DG3815" s="24" t="s">
        <v>212</v>
      </c>
      <c r="DH3815" s="25">
        <v>11901.7520002974</v>
      </c>
      <c r="DI3815" s="25">
        <v>4583.4205700737803</v>
      </c>
      <c r="DJ3815" s="25">
        <v>196.05657596162001</v>
      </c>
      <c r="DK3815" s="25"/>
      <c r="DL3815" s="25">
        <v>16695</v>
      </c>
      <c r="DM3815" s="25">
        <v>3941.6515549999999</v>
      </c>
      <c r="DN3815" s="25"/>
      <c r="DO3815" s="25">
        <v>97583.932147</v>
      </c>
      <c r="DP3815" s="25">
        <v>6335.4716164773099</v>
      </c>
      <c r="DQ3815" s="25">
        <v>12037.9101105673</v>
      </c>
      <c r="DR3815" s="25">
        <v>4170.4460666084096</v>
      </c>
      <c r="DS3815" s="25">
        <v>3827.7661793458001</v>
      </c>
      <c r="DT3815" s="25">
        <v>16187.961782915499</v>
      </c>
      <c r="DU3815" s="25">
        <v>2323.18247085748</v>
      </c>
      <c r="DV3815" s="25"/>
      <c r="DW3815" s="25">
        <v>4819.5758832460997</v>
      </c>
      <c r="DX3815" s="25">
        <v>4347.2652569014499</v>
      </c>
      <c r="DY3815" s="25">
        <v>3750.9322667688002</v>
      </c>
      <c r="DZ3815" s="25">
        <v>1509.8095179007801</v>
      </c>
      <c r="EA3815" s="25"/>
      <c r="EB3815" s="25"/>
      <c r="EC3815" s="25">
        <v>6911.3967473615303</v>
      </c>
      <c r="ED3815" s="25">
        <v>5004.7304038072098</v>
      </c>
      <c r="EE3815" s="25">
        <v>981</v>
      </c>
    </row>
    <row r="3816" spans="110:135" x14ac:dyDescent="0.2">
      <c r="DF3816" s="24" t="s">
        <v>7544</v>
      </c>
      <c r="DG3816" s="24" t="s">
        <v>212</v>
      </c>
      <c r="DH3816" s="25">
        <v>5119.4519397844597</v>
      </c>
      <c r="DI3816" s="25">
        <v>4584.7755997566501</v>
      </c>
      <c r="DJ3816" s="25">
        <v>52.79875809931</v>
      </c>
      <c r="DK3816" s="25"/>
      <c r="DL3816" s="25">
        <v>8516</v>
      </c>
      <c r="DM3816" s="25">
        <v>1672.832709</v>
      </c>
      <c r="DN3816" s="25"/>
      <c r="DO3816" s="25">
        <v>5703.7301334000003</v>
      </c>
      <c r="DP3816" s="25">
        <v>5022.6633823413804</v>
      </c>
      <c r="DQ3816" s="25">
        <v>4120.6781046559399</v>
      </c>
      <c r="DR3816" s="25">
        <v>8835.2819782665701</v>
      </c>
      <c r="DS3816" s="25">
        <v>6306.0114144116696</v>
      </c>
      <c r="DT3816" s="25">
        <v>5297.9559943348504</v>
      </c>
      <c r="DU3816" s="25">
        <v>12249.7773956047</v>
      </c>
      <c r="DV3816" s="25">
        <v>3052.2887685422402</v>
      </c>
      <c r="DW3816" s="25">
        <v>2191.19967164531</v>
      </c>
      <c r="DX3816" s="25">
        <v>4530.1611636448897</v>
      </c>
      <c r="DY3816" s="25">
        <v>3772.5699187917999</v>
      </c>
      <c r="DZ3816" s="25">
        <v>2108.6643113141799</v>
      </c>
      <c r="EA3816" s="25"/>
      <c r="EB3816" s="25"/>
      <c r="EC3816" s="25">
        <v>3826.0924306255401</v>
      </c>
      <c r="ED3816" s="25">
        <v>4584.7755997566501</v>
      </c>
      <c r="EE3816" s="25">
        <v>5240</v>
      </c>
    </row>
    <row r="3817" spans="110:135" x14ac:dyDescent="0.2">
      <c r="DF3817" s="24" t="s">
        <v>7714</v>
      </c>
      <c r="DG3817" s="24" t="s">
        <v>212</v>
      </c>
      <c r="DH3817" s="25">
        <v>5548.3320337323103</v>
      </c>
      <c r="DI3817" s="25">
        <v>4585.9167714855503</v>
      </c>
      <c r="DJ3817" s="25">
        <v>129.90756765349099</v>
      </c>
      <c r="DK3817" s="25">
        <v>326</v>
      </c>
      <c r="DL3817" s="25">
        <v>3837</v>
      </c>
      <c r="DM3817" s="25">
        <v>1089.9200820000001</v>
      </c>
      <c r="DN3817" s="25">
        <v>28816.393520000001</v>
      </c>
      <c r="DO3817" s="25"/>
      <c r="DP3817" s="25">
        <v>4922.4043740186899</v>
      </c>
      <c r="DQ3817" s="25">
        <v>4656.608879374</v>
      </c>
      <c r="DR3817" s="25">
        <v>4702.9837302941696</v>
      </c>
      <c r="DS3817" s="25">
        <v>6202.4671799732896</v>
      </c>
      <c r="DT3817" s="25">
        <v>4585.9167714855503</v>
      </c>
      <c r="DU3817" s="25">
        <v>3724.7110353339899</v>
      </c>
      <c r="DV3817" s="25">
        <v>2238.8979453161401</v>
      </c>
      <c r="DW3817" s="25"/>
      <c r="DX3817" s="25"/>
      <c r="DY3817" s="25"/>
      <c r="DZ3817" s="25">
        <v>1765.0129207241901</v>
      </c>
      <c r="EA3817" s="25"/>
      <c r="EB3817" s="25"/>
      <c r="EC3817" s="25"/>
      <c r="ED3817" s="25"/>
      <c r="EE3817" s="25">
        <v>5260</v>
      </c>
    </row>
    <row r="3818" spans="110:135" x14ac:dyDescent="0.2">
      <c r="DF3818" s="24" t="s">
        <v>6667</v>
      </c>
      <c r="DG3818" s="24" t="s">
        <v>274</v>
      </c>
      <c r="DH3818" s="25">
        <v>4066.0706510027999</v>
      </c>
      <c r="DI3818" s="25">
        <v>4586</v>
      </c>
      <c r="DJ3818" s="25">
        <v>44.603863908600097</v>
      </c>
      <c r="DK3818" s="25"/>
      <c r="DL3818" s="25">
        <v>4586</v>
      </c>
      <c r="DM3818" s="25">
        <v>6888.6742400000003</v>
      </c>
      <c r="DN3818" s="25"/>
      <c r="DO3818" s="25">
        <v>1974.1114978000001</v>
      </c>
      <c r="DP3818" s="25">
        <v>3474.76835259371</v>
      </c>
      <c r="DQ3818" s="25">
        <v>6661.8091835856203</v>
      </c>
      <c r="DR3818" s="25">
        <v>5182.4417983508802</v>
      </c>
      <c r="DS3818" s="25">
        <v>4652.7502777376603</v>
      </c>
      <c r="DT3818" s="25">
        <v>5015.0959917601404</v>
      </c>
      <c r="DU3818" s="25">
        <v>3704.6066506020902</v>
      </c>
      <c r="DV3818" s="25"/>
      <c r="DW3818" s="25">
        <v>1837.64647720835</v>
      </c>
      <c r="DX3818" s="25"/>
      <c r="DY3818" s="25"/>
      <c r="DZ3818" s="25">
        <v>1596.9730798514399</v>
      </c>
      <c r="EA3818" s="25">
        <v>5334.0409135465397</v>
      </c>
      <c r="EB3818" s="25"/>
      <c r="EC3818" s="25"/>
      <c r="ED3818" s="25"/>
      <c r="EE3818" s="25">
        <v>1950</v>
      </c>
    </row>
    <row r="3819" spans="110:135" x14ac:dyDescent="0.2">
      <c r="DF3819" s="24" t="s">
        <v>6966</v>
      </c>
      <c r="DG3819" s="24" t="s">
        <v>212</v>
      </c>
      <c r="DH3819" s="25">
        <v>4242.6893340020997</v>
      </c>
      <c r="DI3819" s="25">
        <v>4586.2187224584304</v>
      </c>
      <c r="DJ3819" s="25">
        <v>71.105884214377795</v>
      </c>
      <c r="DK3819" s="25"/>
      <c r="DL3819" s="25">
        <v>7347</v>
      </c>
      <c r="DM3819" s="25">
        <v>1294.9556869999999</v>
      </c>
      <c r="DN3819" s="25"/>
      <c r="DO3819" s="25"/>
      <c r="DP3819" s="25">
        <v>339.16011309475601</v>
      </c>
      <c r="DQ3819" s="25"/>
      <c r="DR3819" s="25">
        <v>3503.84331116357</v>
      </c>
      <c r="DS3819" s="25">
        <v>7302.5827590010103</v>
      </c>
      <c r="DT3819" s="25"/>
      <c r="DU3819" s="25">
        <v>5668.5941337532904</v>
      </c>
      <c r="DV3819" s="25"/>
      <c r="DW3819" s="25"/>
      <c r="DX3819" s="25"/>
      <c r="DY3819" s="25"/>
      <c r="DZ3819" s="25"/>
      <c r="EA3819" s="25"/>
      <c r="EB3819" s="25"/>
      <c r="EC3819" s="25"/>
      <c r="ED3819" s="25"/>
      <c r="EE3819" s="25"/>
    </row>
    <row r="3820" spans="110:135" x14ac:dyDescent="0.2">
      <c r="DF3820" s="24" t="s">
        <v>7348</v>
      </c>
      <c r="DG3820" s="24" t="s">
        <v>212</v>
      </c>
      <c r="DH3820" s="25">
        <v>10577.297578026901</v>
      </c>
      <c r="DI3820" s="25">
        <v>4590</v>
      </c>
      <c r="DJ3820" s="25">
        <v>169.97932263749701</v>
      </c>
      <c r="DK3820" s="25"/>
      <c r="DL3820" s="25">
        <v>1093</v>
      </c>
      <c r="DM3820" s="25"/>
      <c r="DN3820" s="25"/>
      <c r="DO3820" s="25">
        <v>56961.201660999999</v>
      </c>
      <c r="DP3820" s="25"/>
      <c r="DQ3820" s="25">
        <v>15284.593012032399</v>
      </c>
      <c r="DR3820" s="25">
        <v>7532.9384861539302</v>
      </c>
      <c r="DS3820" s="25">
        <v>2296.5635334206199</v>
      </c>
      <c r="DT3820" s="25">
        <v>5307.2417955541596</v>
      </c>
      <c r="DU3820" s="25">
        <v>974.17870471302899</v>
      </c>
      <c r="DV3820" s="25"/>
      <c r="DW3820" s="25">
        <v>1155.96100936775</v>
      </c>
      <c r="DX3820" s="25"/>
      <c r="DY3820" s="25"/>
      <c r="DZ3820" s="25"/>
      <c r="EA3820" s="25"/>
      <c r="EB3820" s="25"/>
      <c r="EC3820" s="25"/>
      <c r="ED3820" s="25"/>
      <c r="EE3820" s="25">
        <v>4590</v>
      </c>
    </row>
    <row r="3821" spans="110:135" x14ac:dyDescent="0.2">
      <c r="DF3821" s="24" t="s">
        <v>7611</v>
      </c>
      <c r="DG3821" s="24" t="s">
        <v>212</v>
      </c>
      <c r="DH3821" s="25">
        <v>5271.9710100492803</v>
      </c>
      <c r="DI3821" s="25">
        <v>4591</v>
      </c>
      <c r="DJ3821" s="25">
        <v>62.312479005423697</v>
      </c>
      <c r="DK3821" s="25">
        <v>4591</v>
      </c>
      <c r="DL3821" s="25">
        <v>9551</v>
      </c>
      <c r="DM3821" s="25">
        <v>1928.589211</v>
      </c>
      <c r="DN3821" s="25"/>
      <c r="DO3821" s="25"/>
      <c r="DP3821" s="25">
        <v>9503.8830349449599</v>
      </c>
      <c r="DQ3821" s="25">
        <v>6518.9002968629902</v>
      </c>
      <c r="DR3821" s="25">
        <v>6958.0195155657902</v>
      </c>
      <c r="DS3821" s="25">
        <v>10928.243482341901</v>
      </c>
      <c r="DT3821" s="25">
        <v>6799.2118332092004</v>
      </c>
      <c r="DU3821" s="25">
        <v>1992.82482294123</v>
      </c>
      <c r="DV3821" s="25">
        <v>2272.0253248448998</v>
      </c>
      <c r="DW3821" s="25"/>
      <c r="DX3821" s="25"/>
      <c r="DY3821" s="25"/>
      <c r="DZ3821" s="25">
        <v>2290.6036991204201</v>
      </c>
      <c r="EA3821" s="25">
        <v>2551.32190980934</v>
      </c>
      <c r="EB3821" s="25"/>
      <c r="EC3821" s="25"/>
      <c r="ED3821" s="25"/>
      <c r="EE3821" s="25">
        <v>2650</v>
      </c>
    </row>
    <row r="3822" spans="110:135" x14ac:dyDescent="0.2">
      <c r="DF3822" s="24" t="s">
        <v>7660</v>
      </c>
      <c r="DG3822" s="24" t="s">
        <v>212</v>
      </c>
      <c r="DH3822" s="25">
        <v>6048.6995981687696</v>
      </c>
      <c r="DI3822" s="25">
        <v>4591.8523327179801</v>
      </c>
      <c r="DJ3822" s="25">
        <v>87.981982234957897</v>
      </c>
      <c r="DK3822" s="25">
        <v>736</v>
      </c>
      <c r="DL3822" s="25">
        <v>13095</v>
      </c>
      <c r="DM3822" s="25">
        <v>2093.2919510000002</v>
      </c>
      <c r="DN3822" s="25"/>
      <c r="DO3822" s="25"/>
      <c r="DP3822" s="25">
        <v>3542.84163248293</v>
      </c>
      <c r="DQ3822" s="25">
        <v>6368.7553331951003</v>
      </c>
      <c r="DR3822" s="25">
        <v>6233.6359359745902</v>
      </c>
      <c r="DS3822" s="25">
        <v>9044.6112848792909</v>
      </c>
      <c r="DT3822" s="25">
        <v>20566.5108432737</v>
      </c>
      <c r="DU3822" s="25">
        <v>555.65110128443905</v>
      </c>
      <c r="DV3822" s="25"/>
      <c r="DW3822" s="25">
        <v>3162.1779834577101</v>
      </c>
      <c r="DX3822" s="25">
        <v>3914.5464911433701</v>
      </c>
      <c r="DY3822" s="25">
        <v>6240.0510476221998</v>
      </c>
      <c r="DZ3822" s="25"/>
      <c r="EA3822" s="25"/>
      <c r="EB3822" s="25"/>
      <c r="EC3822" s="25">
        <v>5269.1581742926001</v>
      </c>
      <c r="ED3822" s="25">
        <v>3859.56259575692</v>
      </c>
      <c r="EE3822" s="25"/>
    </row>
    <row r="3823" spans="110:135" x14ac:dyDescent="0.2">
      <c r="DF3823" s="24" t="s">
        <v>8165</v>
      </c>
      <c r="DG3823" s="24" t="s">
        <v>212</v>
      </c>
      <c r="DH3823" s="25">
        <v>5964.2700886584598</v>
      </c>
      <c r="DI3823" s="25">
        <v>4596.3770061175101</v>
      </c>
      <c r="DJ3823" s="25">
        <v>68.3658990968501</v>
      </c>
      <c r="DK3823" s="25">
        <v>14804</v>
      </c>
      <c r="DL3823" s="25">
        <v>2557</v>
      </c>
      <c r="DM3823" s="25">
        <v>5026.4734410000001</v>
      </c>
      <c r="DN3823" s="25"/>
      <c r="DO3823" s="25">
        <v>13103.788672000001</v>
      </c>
      <c r="DP3823" s="25">
        <v>8911.3697580092994</v>
      </c>
      <c r="DQ3823" s="25"/>
      <c r="DR3823" s="25">
        <v>11675.6580370683</v>
      </c>
      <c r="DS3823" s="25">
        <v>6570.3696284293301</v>
      </c>
      <c r="DT3823" s="25">
        <v>4346.5886160232903</v>
      </c>
      <c r="DU3823" s="25">
        <v>6226.8327805688004</v>
      </c>
      <c r="DV3823" s="25"/>
      <c r="DW3823" s="25">
        <v>2455.32372399821</v>
      </c>
      <c r="DX3823" s="25"/>
      <c r="DY3823" s="25">
        <v>3445.6492162959798</v>
      </c>
      <c r="DZ3823" s="25">
        <v>1884.3194057912999</v>
      </c>
      <c r="EA3823" s="25">
        <v>4846.1653962117298</v>
      </c>
      <c r="EB3823" s="25">
        <v>4254.3222670633204</v>
      </c>
      <c r="EC3823" s="25"/>
      <c r="ED3823" s="25">
        <v>3690.4604760757602</v>
      </c>
      <c r="EE3823" s="25">
        <v>1630</v>
      </c>
    </row>
    <row r="3824" spans="110:135" x14ac:dyDescent="0.2">
      <c r="DF3824" s="24" t="s">
        <v>8763</v>
      </c>
      <c r="DG3824" s="24" t="s">
        <v>212</v>
      </c>
      <c r="DH3824" s="25">
        <v>7018.4043836235196</v>
      </c>
      <c r="DI3824" s="25">
        <v>4596.8658787099803</v>
      </c>
      <c r="DJ3824" s="25">
        <v>120.232579692446</v>
      </c>
      <c r="DK3824" s="25"/>
      <c r="DL3824" s="25">
        <v>30949</v>
      </c>
      <c r="DM3824" s="25"/>
      <c r="DN3824" s="25"/>
      <c r="DO3824" s="25"/>
      <c r="DP3824" s="25"/>
      <c r="DQ3824" s="25"/>
      <c r="DR3824" s="25"/>
      <c r="DS3824" s="25"/>
      <c r="DT3824" s="25"/>
      <c r="DU3824" s="25"/>
      <c r="DV3824" s="25">
        <v>5420.4380205673497</v>
      </c>
      <c r="DW3824" s="25">
        <v>4801.9121635317697</v>
      </c>
      <c r="DX3824" s="25"/>
      <c r="DY3824" s="25">
        <v>4129.7566242017301</v>
      </c>
      <c r="DZ3824" s="25">
        <v>4786.4133037172196</v>
      </c>
      <c r="EA3824" s="25">
        <v>4653.7317574199596</v>
      </c>
      <c r="EB3824" s="25">
        <v>3816.9543771461199</v>
      </c>
      <c r="EC3824" s="25">
        <v>2751.2730883754598</v>
      </c>
      <c r="ED3824" s="25">
        <v>4334.5645012755904</v>
      </c>
      <c r="EE3824" s="25">
        <v>4540</v>
      </c>
    </row>
    <row r="3825" spans="110:135" x14ac:dyDescent="0.2">
      <c r="DF3825" s="24" t="s">
        <v>6601</v>
      </c>
      <c r="DG3825" s="24" t="s">
        <v>212</v>
      </c>
      <c r="DH3825" s="25">
        <v>6358.6096299270403</v>
      </c>
      <c r="DI3825" s="25">
        <v>4602.4905883291203</v>
      </c>
      <c r="DJ3825" s="25">
        <v>101.308815408288</v>
      </c>
      <c r="DK3825" s="25"/>
      <c r="DL3825" s="25">
        <v>5981</v>
      </c>
      <c r="DM3825" s="25">
        <v>2873.5335519999999</v>
      </c>
      <c r="DN3825" s="25"/>
      <c r="DO3825" s="25">
        <v>24976.064138999998</v>
      </c>
      <c r="DP3825" s="25">
        <v>6252.7982066372997</v>
      </c>
      <c r="DQ3825" s="25">
        <v>4602.4905883291203</v>
      </c>
      <c r="DR3825" s="25">
        <v>7741.8652834337399</v>
      </c>
      <c r="DS3825" s="25">
        <v>5830.3880863504501</v>
      </c>
      <c r="DT3825" s="25">
        <v>3169.4728401144898</v>
      </c>
      <c r="DU3825" s="25">
        <v>13058.0097390377</v>
      </c>
      <c r="DV3825" s="25"/>
      <c r="DW3825" s="25"/>
      <c r="DX3825" s="25"/>
      <c r="DY3825" s="25">
        <v>3097.81179573805</v>
      </c>
      <c r="DZ3825" s="25">
        <v>1977.66150535764</v>
      </c>
      <c r="EA3825" s="25">
        <v>2704.8294530530002</v>
      </c>
      <c r="EB3825" s="25"/>
      <c r="EC3825" s="25"/>
      <c r="ED3825" s="25"/>
      <c r="EE3825" s="25">
        <v>396</v>
      </c>
    </row>
    <row r="3826" spans="110:135" x14ac:dyDescent="0.2">
      <c r="DF3826" s="24" t="s">
        <v>7645</v>
      </c>
      <c r="DG3826" s="24" t="s">
        <v>212</v>
      </c>
      <c r="DH3826" s="25">
        <v>5612.5010953255496</v>
      </c>
      <c r="DI3826" s="25">
        <v>4605.5234419852704</v>
      </c>
      <c r="DJ3826" s="25">
        <v>67.719173417709499</v>
      </c>
      <c r="DK3826" s="25"/>
      <c r="DL3826" s="25">
        <v>15054</v>
      </c>
      <c r="DM3826" s="25">
        <v>2297.230067</v>
      </c>
      <c r="DN3826" s="25">
        <v>5330.7837069999996</v>
      </c>
      <c r="DO3826" s="25"/>
      <c r="DP3826" s="25">
        <v>7290.3757885223904</v>
      </c>
      <c r="DQ3826" s="25">
        <v>8168.7807605196604</v>
      </c>
      <c r="DR3826" s="25">
        <v>9426.4435933006207</v>
      </c>
      <c r="DS3826" s="25">
        <v>5120.0404339166698</v>
      </c>
      <c r="DT3826" s="25">
        <v>9015.3172441882798</v>
      </c>
      <c r="DU3826" s="25">
        <v>3373.0576334940702</v>
      </c>
      <c r="DV3826" s="25"/>
      <c r="DW3826" s="25"/>
      <c r="DX3826" s="25">
        <v>4091.0064500538801</v>
      </c>
      <c r="DY3826" s="25"/>
      <c r="DZ3826" s="25">
        <v>1910.16372809568</v>
      </c>
      <c r="EA3826" s="25">
        <v>3069.90141515395</v>
      </c>
      <c r="EB3826" s="25"/>
      <c r="EC3826" s="25"/>
      <c r="ED3826" s="25">
        <v>3007.9145133124998</v>
      </c>
      <c r="EE3826" s="25">
        <v>1420</v>
      </c>
    </row>
    <row r="3827" spans="110:135" x14ac:dyDescent="0.2">
      <c r="DF3827" s="24" t="s">
        <v>8188</v>
      </c>
      <c r="DG3827" s="24" t="s">
        <v>212</v>
      </c>
      <c r="DH3827" s="25">
        <v>8669.6669924264406</v>
      </c>
      <c r="DI3827" s="25">
        <v>4609.1316251162098</v>
      </c>
      <c r="DJ3827" s="25">
        <v>119.84682635565601</v>
      </c>
      <c r="DK3827" s="25"/>
      <c r="DL3827" s="25"/>
      <c r="DM3827" s="25">
        <v>23322.838810000001</v>
      </c>
      <c r="DN3827" s="25"/>
      <c r="DO3827" s="25"/>
      <c r="DP3827" s="25">
        <v>7026.7125074037103</v>
      </c>
      <c r="DQ3827" s="25"/>
      <c r="DR3827" s="25">
        <v>4724.8125337384699</v>
      </c>
      <c r="DS3827" s="25">
        <v>4493.4507164939496</v>
      </c>
      <c r="DT3827" s="25"/>
      <c r="DU3827" s="25">
        <v>31897.647389419999</v>
      </c>
      <c r="DV3827" s="25"/>
      <c r="DW3827" s="25">
        <v>1952.59297202374</v>
      </c>
      <c r="DX3827" s="25"/>
      <c r="DY3827" s="25">
        <v>2566.7603591786901</v>
      </c>
      <c r="DZ3827" s="25">
        <v>1480.1355699964599</v>
      </c>
      <c r="EA3827" s="25">
        <v>7331.7190660094002</v>
      </c>
      <c r="EB3827" s="25"/>
      <c r="EC3827" s="25"/>
      <c r="ED3827" s="25"/>
      <c r="EE3827" s="25">
        <v>1900</v>
      </c>
    </row>
    <row r="3828" spans="110:135" x14ac:dyDescent="0.2">
      <c r="DF3828" s="24" t="s">
        <v>7504</v>
      </c>
      <c r="DG3828" s="24" t="s">
        <v>212</v>
      </c>
      <c r="DH3828" s="25">
        <v>6807.8307722251802</v>
      </c>
      <c r="DI3828" s="25">
        <v>4610</v>
      </c>
      <c r="DJ3828" s="25">
        <v>90.149117107293307</v>
      </c>
      <c r="DK3828" s="25"/>
      <c r="DL3828" s="25">
        <v>9892</v>
      </c>
      <c r="DM3828" s="25">
        <v>3978.931439</v>
      </c>
      <c r="DN3828" s="25">
        <v>4113.3156529999997</v>
      </c>
      <c r="DO3828" s="25">
        <v>20685.490332000001</v>
      </c>
      <c r="DP3828" s="25">
        <v>7503.6054831329002</v>
      </c>
      <c r="DQ3828" s="25"/>
      <c r="DR3828" s="25">
        <v>4641.3323074435802</v>
      </c>
      <c r="DS3828" s="25">
        <v>7266.0228323808196</v>
      </c>
      <c r="DT3828" s="25">
        <v>18041.378768285202</v>
      </c>
      <c r="DU3828" s="25">
        <v>1205.04531606366</v>
      </c>
      <c r="DV3828" s="25"/>
      <c r="DW3828" s="25">
        <v>1314.9031678337501</v>
      </c>
      <c r="DX3828" s="25">
        <v>3533.0894639028402</v>
      </c>
      <c r="DY3828" s="25"/>
      <c r="DZ3828" s="25">
        <v>1716.6852758846501</v>
      </c>
      <c r="EA3828" s="25"/>
      <c r="EB3828" s="25"/>
      <c r="EC3828" s="25"/>
      <c r="ED3828" s="25"/>
      <c r="EE3828" s="25">
        <v>4610</v>
      </c>
    </row>
    <row r="3829" spans="110:135" x14ac:dyDescent="0.2">
      <c r="DF3829" s="24" t="s">
        <v>7193</v>
      </c>
      <c r="DG3829" s="24" t="s">
        <v>212</v>
      </c>
      <c r="DH3829" s="25">
        <v>7460.1091909312099</v>
      </c>
      <c r="DI3829" s="25">
        <v>4613.0207087900799</v>
      </c>
      <c r="DJ3829" s="25">
        <v>88.204757991766598</v>
      </c>
      <c r="DK3829" s="25"/>
      <c r="DL3829" s="25">
        <v>12224</v>
      </c>
      <c r="DM3829" s="25">
        <v>3052.6504770000001</v>
      </c>
      <c r="DN3829" s="25"/>
      <c r="DO3829" s="25">
        <v>19723.537638999998</v>
      </c>
      <c r="DP3829" s="25">
        <v>1283.65449943559</v>
      </c>
      <c r="DQ3829" s="25">
        <v>9481.16806088472</v>
      </c>
      <c r="DR3829" s="25">
        <v>9930.8190441211209</v>
      </c>
      <c r="DS3829" s="25">
        <v>5366.4788218232397</v>
      </c>
      <c r="DT3829" s="25">
        <v>18727.653461373098</v>
      </c>
      <c r="DU3829" s="25">
        <v>2353.1475166877699</v>
      </c>
      <c r="DV3829" s="25"/>
      <c r="DW3829" s="25">
        <v>1598.63817509198</v>
      </c>
      <c r="DX3829" s="25"/>
      <c r="DY3829" s="25"/>
      <c r="DZ3829" s="25"/>
      <c r="EA3829" s="25"/>
      <c r="EB3829" s="25"/>
      <c r="EC3829" s="25"/>
      <c r="ED3829" s="25">
        <v>3859.56259575692</v>
      </c>
      <c r="EE3829" s="25">
        <v>1920</v>
      </c>
    </row>
    <row r="3830" spans="110:135" x14ac:dyDescent="0.2">
      <c r="DF3830" s="24" t="s">
        <v>7761</v>
      </c>
      <c r="DG3830" s="24" t="s">
        <v>212</v>
      </c>
      <c r="DH3830" s="25">
        <v>6481.2853794606399</v>
      </c>
      <c r="DI3830" s="25">
        <v>4615.2652223883197</v>
      </c>
      <c r="DJ3830" s="25">
        <v>71.820344131194602</v>
      </c>
      <c r="DK3830" s="25"/>
      <c r="DL3830" s="25">
        <v>11550</v>
      </c>
      <c r="DM3830" s="25">
        <v>4419.048425</v>
      </c>
      <c r="DN3830" s="25">
        <v>2852.746267</v>
      </c>
      <c r="DO3830" s="25">
        <v>10280.8018118</v>
      </c>
      <c r="DP3830" s="25">
        <v>4811.4820197766503</v>
      </c>
      <c r="DQ3830" s="25">
        <v>3512.2207625581</v>
      </c>
      <c r="DR3830" s="25">
        <v>14045.408342614201</v>
      </c>
      <c r="DS3830" s="25">
        <v>3734.5889323265001</v>
      </c>
      <c r="DT3830" s="25">
        <v>5650.2712445007401</v>
      </c>
      <c r="DU3830" s="25">
        <v>13868.7569509022</v>
      </c>
      <c r="DV3830" s="25"/>
      <c r="DW3830" s="25">
        <v>1670.09979704938</v>
      </c>
      <c r="DX3830" s="25"/>
      <c r="DY3830" s="25"/>
      <c r="DZ3830" s="25"/>
      <c r="EA3830" s="25"/>
      <c r="EB3830" s="25"/>
      <c r="EC3830" s="25"/>
      <c r="ED3830" s="25"/>
      <c r="EE3830" s="25">
        <v>1380</v>
      </c>
    </row>
    <row r="3831" spans="110:135" x14ac:dyDescent="0.2">
      <c r="DF3831" s="24" t="s">
        <v>6479</v>
      </c>
      <c r="DG3831" s="24" t="s">
        <v>212</v>
      </c>
      <c r="DH3831" s="25">
        <v>4435.9081971743999</v>
      </c>
      <c r="DI3831" s="25">
        <v>4623.2052708541596</v>
      </c>
      <c r="DJ3831" s="25">
        <v>47.880976571771399</v>
      </c>
      <c r="DK3831" s="25"/>
      <c r="DL3831" s="25">
        <v>2465</v>
      </c>
      <c r="DM3831" s="25">
        <v>1804.999658</v>
      </c>
      <c r="DN3831" s="25"/>
      <c r="DO3831" s="25"/>
      <c r="DP3831" s="25">
        <v>4746.2285475012604</v>
      </c>
      <c r="DQ3831" s="25">
        <v>5369.1139928600896</v>
      </c>
      <c r="DR3831" s="25">
        <v>6186.8846365980899</v>
      </c>
      <c r="DS3831" s="25">
        <v>7477.7201000550904</v>
      </c>
      <c r="DT3831" s="25"/>
      <c r="DU3831" s="25">
        <v>7720.3885552031998</v>
      </c>
      <c r="DV3831" s="25"/>
      <c r="DW3831" s="25"/>
      <c r="DX3831" s="25">
        <v>3954.4520133545302</v>
      </c>
      <c r="DY3831" s="25"/>
      <c r="DZ3831" s="25">
        <v>1926.99739449195</v>
      </c>
      <c r="EA3831" s="25"/>
      <c r="EB3831" s="25"/>
      <c r="EC3831" s="25">
        <v>4623.2052708541596</v>
      </c>
      <c r="ED3831" s="25"/>
      <c r="EE3831" s="25">
        <v>2520</v>
      </c>
    </row>
    <row r="3832" spans="110:135" x14ac:dyDescent="0.2">
      <c r="DF3832" s="24" t="s">
        <v>7285</v>
      </c>
      <c r="DG3832" s="24" t="s">
        <v>212</v>
      </c>
      <c r="DH3832" s="25">
        <v>4626</v>
      </c>
      <c r="DI3832" s="25">
        <v>4626</v>
      </c>
      <c r="DJ3832" s="25"/>
      <c r="DK3832" s="25">
        <v>4626</v>
      </c>
      <c r="DL3832" s="25"/>
      <c r="DM3832" s="25"/>
      <c r="DN3832" s="25"/>
      <c r="DO3832" s="25"/>
      <c r="DP3832" s="25"/>
      <c r="DQ3832" s="25"/>
      <c r="DR3832" s="25"/>
      <c r="DS3832" s="25"/>
      <c r="DT3832" s="25"/>
      <c r="DU3832" s="25"/>
      <c r="DV3832" s="25"/>
      <c r="DW3832" s="25"/>
      <c r="DX3832" s="25"/>
      <c r="DY3832" s="25"/>
      <c r="DZ3832" s="25"/>
      <c r="EA3832" s="25"/>
      <c r="EB3832" s="25"/>
      <c r="EC3832" s="25"/>
      <c r="ED3832" s="25"/>
      <c r="EE3832" s="25"/>
    </row>
    <row r="3833" spans="110:135" x14ac:dyDescent="0.2">
      <c r="DF3833" s="24" t="s">
        <v>7769</v>
      </c>
      <c r="DG3833" s="24" t="s">
        <v>212</v>
      </c>
      <c r="DH3833" s="25">
        <v>4543.2386932550298</v>
      </c>
      <c r="DI3833" s="25">
        <v>4629.3087196295601</v>
      </c>
      <c r="DJ3833" s="25">
        <v>77.962717583962501</v>
      </c>
      <c r="DK3833" s="25"/>
      <c r="DL3833" s="25">
        <v>1094</v>
      </c>
      <c r="DM3833" s="25">
        <v>66.446840199999997</v>
      </c>
      <c r="DN3833" s="25"/>
      <c r="DO3833" s="25"/>
      <c r="DP3833" s="25">
        <v>369.56068975732097</v>
      </c>
      <c r="DQ3833" s="25"/>
      <c r="DR3833" s="25"/>
      <c r="DS3833" s="25">
        <v>968.32959485749097</v>
      </c>
      <c r="DT3833" s="25"/>
      <c r="DU3833" s="25">
        <v>983.39229133869503</v>
      </c>
      <c r="DV3833" s="25">
        <v>11558.3501436509</v>
      </c>
      <c r="DW3833" s="25">
        <v>6300.7397019007803</v>
      </c>
      <c r="DX3833" s="25">
        <v>3907.5827467996</v>
      </c>
      <c r="DY3833" s="25">
        <v>4933.4389441965805</v>
      </c>
      <c r="DZ3833" s="25">
        <v>8083.6918932833796</v>
      </c>
      <c r="EA3833" s="25">
        <v>7289.6964515216296</v>
      </c>
      <c r="EB3833" s="25">
        <v>8389.8558233317508</v>
      </c>
      <c r="EC3833" s="25">
        <v>7334.1865583577201</v>
      </c>
      <c r="ED3833" s="25">
        <v>4629.3087196295601</v>
      </c>
      <c r="EE3833" s="25">
        <v>2240</v>
      </c>
    </row>
    <row r="3834" spans="110:135" x14ac:dyDescent="0.2">
      <c r="DF3834" s="24" t="s">
        <v>8098</v>
      </c>
      <c r="DG3834" s="24" t="s">
        <v>212</v>
      </c>
      <c r="DH3834" s="25">
        <v>5498.8266832192603</v>
      </c>
      <c r="DI3834" s="25">
        <v>4629.51289402362</v>
      </c>
      <c r="DJ3834" s="25">
        <v>72.958795826063195</v>
      </c>
      <c r="DK3834" s="25">
        <v>2024</v>
      </c>
      <c r="DL3834" s="25">
        <v>2569</v>
      </c>
      <c r="DM3834" s="25">
        <v>852.74285970000005</v>
      </c>
      <c r="DN3834" s="25"/>
      <c r="DO3834" s="25">
        <v>1564.9489868999999</v>
      </c>
      <c r="DP3834" s="25">
        <v>2305.8595586561</v>
      </c>
      <c r="DQ3834" s="25">
        <v>10420.0590428378</v>
      </c>
      <c r="DR3834" s="25">
        <v>2547.3778402883199</v>
      </c>
      <c r="DS3834" s="25">
        <v>7195.4489641302898</v>
      </c>
      <c r="DT3834" s="25"/>
      <c r="DU3834" s="25">
        <v>2274.1509813364701</v>
      </c>
      <c r="DV3834" s="25">
        <v>7689.4377555055798</v>
      </c>
      <c r="DW3834" s="25">
        <v>8537.8818117039791</v>
      </c>
      <c r="DX3834" s="25">
        <v>6504.1560981499297</v>
      </c>
      <c r="DY3834" s="25">
        <v>3750.9322667688002</v>
      </c>
      <c r="DZ3834" s="25">
        <v>5659.1369174674001</v>
      </c>
      <c r="EA3834" s="25"/>
      <c r="EB3834" s="25">
        <v>9124.7214264548493</v>
      </c>
      <c r="EC3834" s="25">
        <v>3840.4200706462002</v>
      </c>
      <c r="ED3834" s="25">
        <v>5418.6057174010302</v>
      </c>
      <c r="EE3834" s="25">
        <v>16700</v>
      </c>
    </row>
    <row r="3835" spans="110:135" x14ac:dyDescent="0.2">
      <c r="DF3835" s="24" t="s">
        <v>8402</v>
      </c>
      <c r="DG3835" s="24" t="s">
        <v>212</v>
      </c>
      <c r="DH3835" s="25">
        <v>9883.9554064345702</v>
      </c>
      <c r="DI3835" s="25">
        <v>4629.5425262567496</v>
      </c>
      <c r="DJ3835" s="25">
        <v>206.78361942641899</v>
      </c>
      <c r="DK3835" s="25">
        <v>783</v>
      </c>
      <c r="DL3835" s="25">
        <v>11523</v>
      </c>
      <c r="DM3835" s="25">
        <v>1449.7459469999999</v>
      </c>
      <c r="DN3835" s="25"/>
      <c r="DO3835" s="25"/>
      <c r="DP3835" s="25">
        <v>6532.1965703494998</v>
      </c>
      <c r="DQ3835" s="25"/>
      <c r="DR3835" s="25">
        <v>4989.8376471331103</v>
      </c>
      <c r="DS3835" s="25">
        <v>5456.8600775318901</v>
      </c>
      <c r="DT3835" s="25"/>
      <c r="DU3835" s="25">
        <v>7620.9035658189196</v>
      </c>
      <c r="DV3835" s="25">
        <v>4269.2474053803999</v>
      </c>
      <c r="DW3835" s="25"/>
      <c r="DX3835" s="25">
        <v>3887.5850726492199</v>
      </c>
      <c r="DY3835" s="25">
        <v>85869.103279757401</v>
      </c>
      <c r="DZ3835" s="25">
        <v>3075.3806276248001</v>
      </c>
      <c r="EA3835" s="25">
        <v>2877.4983489307501</v>
      </c>
      <c r="EB3835" s="25">
        <v>6003.2251483357904</v>
      </c>
      <c r="EC3835" s="25">
        <v>2724.48413462391</v>
      </c>
      <c r="ED3835" s="25">
        <v>3461.21867781746</v>
      </c>
      <c r="EE3835" s="25">
        <v>7620</v>
      </c>
    </row>
    <row r="3836" spans="110:135" x14ac:dyDescent="0.2">
      <c r="DF3836" s="24" t="s">
        <v>7566</v>
      </c>
      <c r="DG3836" s="24" t="s">
        <v>212</v>
      </c>
      <c r="DH3836" s="25">
        <v>4221.4791751221701</v>
      </c>
      <c r="DI3836" s="25">
        <v>4630.3258444506801</v>
      </c>
      <c r="DJ3836" s="25">
        <v>52.874859220450404</v>
      </c>
      <c r="DK3836" s="25"/>
      <c r="DL3836" s="25">
        <v>5069</v>
      </c>
      <c r="DM3836" s="25">
        <v>565.73406820000002</v>
      </c>
      <c r="DN3836" s="25"/>
      <c r="DO3836" s="25"/>
      <c r="DP3836" s="25"/>
      <c r="DQ3836" s="25"/>
      <c r="DR3836" s="25"/>
      <c r="DS3836" s="25">
        <v>4579.2459907300899</v>
      </c>
      <c r="DT3836" s="25"/>
      <c r="DU3836" s="25">
        <v>724.20095030968002</v>
      </c>
      <c r="DV3836" s="25">
        <v>6339.0759165469799</v>
      </c>
      <c r="DW3836" s="25">
        <v>3503.2018535826101</v>
      </c>
      <c r="DX3836" s="25">
        <v>5216.5346366958101</v>
      </c>
      <c r="DY3836" s="25">
        <v>2863.1445743639802</v>
      </c>
      <c r="DZ3836" s="25">
        <v>6508.8595558884499</v>
      </c>
      <c r="EA3836" s="25">
        <v>3480.1418818571701</v>
      </c>
      <c r="EB3836" s="25">
        <v>8178.3881983199599</v>
      </c>
      <c r="EC3836" s="25">
        <v>5731.7751270443996</v>
      </c>
      <c r="ED3836" s="25">
        <v>4681.4056981712602</v>
      </c>
      <c r="EE3836" s="25">
        <v>1660</v>
      </c>
    </row>
    <row r="3837" spans="110:135" x14ac:dyDescent="0.2">
      <c r="DF3837" s="24" t="s">
        <v>7116</v>
      </c>
      <c r="DG3837" s="24" t="s">
        <v>212</v>
      </c>
      <c r="DH3837" s="25">
        <v>4395.9590879092302</v>
      </c>
      <c r="DI3837" s="25">
        <v>4632</v>
      </c>
      <c r="DJ3837" s="25">
        <v>58.102050820258398</v>
      </c>
      <c r="DK3837" s="25"/>
      <c r="DL3837" s="25">
        <v>4632</v>
      </c>
      <c r="DM3837" s="25">
        <v>2135.4973140000002</v>
      </c>
      <c r="DN3837" s="25"/>
      <c r="DO3837" s="25">
        <v>2657.0618983999998</v>
      </c>
      <c r="DP3837" s="25">
        <v>7225.4297997055301</v>
      </c>
      <c r="DQ3837" s="25">
        <v>8425.9287174512592</v>
      </c>
      <c r="DR3837" s="25">
        <v>5944.2926589308499</v>
      </c>
      <c r="DS3837" s="25">
        <v>6576.4467115909001</v>
      </c>
      <c r="DT3837" s="25">
        <v>4728.3163879724498</v>
      </c>
      <c r="DU3837" s="25">
        <v>4357.1187895460398</v>
      </c>
      <c r="DV3837" s="25"/>
      <c r="DW3837" s="25">
        <v>1153.4576894045099</v>
      </c>
      <c r="DX3837" s="25"/>
      <c r="DY3837" s="25"/>
      <c r="DZ3837" s="25"/>
      <c r="EA3837" s="25"/>
      <c r="EB3837" s="25"/>
      <c r="EC3837" s="25"/>
      <c r="ED3837" s="25"/>
      <c r="EE3837" s="25">
        <v>520</v>
      </c>
    </row>
    <row r="3838" spans="110:135" x14ac:dyDescent="0.2">
      <c r="DF3838" s="24" t="s">
        <v>7548</v>
      </c>
      <c r="DG3838" s="24" t="s">
        <v>212</v>
      </c>
      <c r="DH3838" s="25">
        <v>4665.1194725143096</v>
      </c>
      <c r="DI3838" s="25">
        <v>4633.5541538991902</v>
      </c>
      <c r="DJ3838" s="25">
        <v>44.278777052418697</v>
      </c>
      <c r="DK3838" s="25"/>
      <c r="DL3838" s="25">
        <v>3180</v>
      </c>
      <c r="DM3838" s="25">
        <v>1733.1676190000001</v>
      </c>
      <c r="DN3838" s="25"/>
      <c r="DO3838" s="25">
        <v>1972.9607481999999</v>
      </c>
      <c r="DP3838" s="25">
        <v>5331.1301466872601</v>
      </c>
      <c r="DQ3838" s="25"/>
      <c r="DR3838" s="25">
        <v>5395.1925486960099</v>
      </c>
      <c r="DS3838" s="25">
        <v>5107.8211958955999</v>
      </c>
      <c r="DT3838" s="25"/>
      <c r="DU3838" s="25">
        <v>11034.0187971014</v>
      </c>
      <c r="DV3838" s="25">
        <v>4310.3223958795998</v>
      </c>
      <c r="DW3838" s="25">
        <v>5213.5870398971801</v>
      </c>
      <c r="DX3838" s="25">
        <v>3937.6302572326799</v>
      </c>
      <c r="DY3838" s="25">
        <v>4956.7859119187797</v>
      </c>
      <c r="DZ3838" s="25">
        <v>3906.8303326361302</v>
      </c>
      <c r="EA3838" s="25"/>
      <c r="EB3838" s="25">
        <v>5637.1626355213702</v>
      </c>
      <c r="EC3838" s="25">
        <v>5184.7130996658098</v>
      </c>
      <c r="ED3838" s="25">
        <v>3620.5888318971802</v>
      </c>
      <c r="EE3838" s="25">
        <v>4120</v>
      </c>
    </row>
    <row r="3839" spans="110:135" x14ac:dyDescent="0.2">
      <c r="DF3839" s="24" t="s">
        <v>7133</v>
      </c>
      <c r="DG3839" s="24" t="s">
        <v>212</v>
      </c>
      <c r="DH3839" s="25">
        <v>5682.8602177817702</v>
      </c>
      <c r="DI3839" s="25">
        <v>4640.5</v>
      </c>
      <c r="DJ3839" s="25">
        <v>70.498181450643798</v>
      </c>
      <c r="DK3839" s="25"/>
      <c r="DL3839" s="25">
        <v>4791</v>
      </c>
      <c r="DM3839" s="25">
        <v>1573.014598</v>
      </c>
      <c r="DN3839" s="25"/>
      <c r="DO3839" s="25">
        <v>1192.4720286700001</v>
      </c>
      <c r="DP3839" s="25">
        <v>6319.2292404094296</v>
      </c>
      <c r="DQ3839" s="25">
        <v>8953.5036707434901</v>
      </c>
      <c r="DR3839" s="25">
        <v>8209.2567700952204</v>
      </c>
      <c r="DS3839" s="25">
        <v>6238.19697729582</v>
      </c>
      <c r="DT3839" s="25">
        <v>16594.042112253501</v>
      </c>
      <c r="DU3839" s="25">
        <v>8376.6142277828203</v>
      </c>
      <c r="DV3839" s="25">
        <v>2786.6520888708301</v>
      </c>
      <c r="DW3839" s="25">
        <v>2983.2283950122801</v>
      </c>
      <c r="DX3839" s="25">
        <v>3916.5752338872098</v>
      </c>
      <c r="DY3839" s="25"/>
      <c r="DZ3839" s="25">
        <v>3136.2577059241398</v>
      </c>
      <c r="EA3839" s="25"/>
      <c r="EB3839" s="25"/>
      <c r="EC3839" s="25"/>
      <c r="ED3839" s="25"/>
      <c r="EE3839" s="25">
        <v>4490</v>
      </c>
    </row>
    <row r="3840" spans="110:135" x14ac:dyDescent="0.2">
      <c r="DF3840" s="24" t="s">
        <v>7822</v>
      </c>
      <c r="DG3840" s="24" t="s">
        <v>212</v>
      </c>
      <c r="DH3840" s="25">
        <v>5623.6966291797999</v>
      </c>
      <c r="DI3840" s="25">
        <v>4642.1443359764498</v>
      </c>
      <c r="DJ3840" s="25">
        <v>60.5469176935907</v>
      </c>
      <c r="DK3840" s="25"/>
      <c r="DL3840" s="25">
        <v>8293</v>
      </c>
      <c r="DM3840" s="25">
        <v>4998.2449699999997</v>
      </c>
      <c r="DN3840" s="25"/>
      <c r="DO3840" s="25">
        <v>3294.9726485000001</v>
      </c>
      <c r="DP3840" s="25">
        <v>6420.7556420737501</v>
      </c>
      <c r="DQ3840" s="25">
        <v>9300.9615885158291</v>
      </c>
      <c r="DR3840" s="25">
        <v>9973.0472900674395</v>
      </c>
      <c r="DS3840" s="25">
        <v>6789.3063598917497</v>
      </c>
      <c r="DT3840" s="25"/>
      <c r="DU3840" s="25">
        <v>13498.834017196699</v>
      </c>
      <c r="DV3840" s="25">
        <v>3364.8747871672999</v>
      </c>
      <c r="DW3840" s="25">
        <v>1338.0542741010099</v>
      </c>
      <c r="DX3840" s="25"/>
      <c r="DY3840" s="25"/>
      <c r="DZ3840" s="25">
        <v>3677.6586883844302</v>
      </c>
      <c r="EA3840" s="25"/>
      <c r="EB3840" s="25">
        <v>4642.1443359764498</v>
      </c>
      <c r="EC3840" s="25">
        <v>2724.48413462391</v>
      </c>
      <c r="ED3840" s="25">
        <v>4189.1107011984004</v>
      </c>
      <c r="EE3840" s="25">
        <v>1850</v>
      </c>
    </row>
    <row r="3841" spans="110:135" x14ac:dyDescent="0.2">
      <c r="DF3841" s="24" t="s">
        <v>7827</v>
      </c>
      <c r="DG3841" s="24" t="s">
        <v>274</v>
      </c>
      <c r="DH3841" s="25">
        <v>4790.4954619957098</v>
      </c>
      <c r="DI3841" s="25">
        <v>4647.6572911148196</v>
      </c>
      <c r="DJ3841" s="25">
        <v>56.987283315621603</v>
      </c>
      <c r="DK3841" s="25"/>
      <c r="DL3841" s="25"/>
      <c r="DM3841" s="25">
        <v>3135.1035080000001</v>
      </c>
      <c r="DN3841" s="25"/>
      <c r="DO3841" s="25"/>
      <c r="DP3841" s="25">
        <v>9517.7801535579201</v>
      </c>
      <c r="DQ3841" s="25"/>
      <c r="DR3841" s="25"/>
      <c r="DS3841" s="25">
        <v>3128.1429899715499</v>
      </c>
      <c r="DT3841" s="25"/>
      <c r="DU3841" s="25"/>
      <c r="DV3841" s="25">
        <v>4595.7016621728499</v>
      </c>
      <c r="DW3841" s="25">
        <v>1133.46959757119</v>
      </c>
      <c r="DX3841" s="25">
        <v>3841.36733762731</v>
      </c>
      <c r="DY3841" s="25">
        <v>8182.5750296270298</v>
      </c>
      <c r="DZ3841" s="25">
        <v>4935.6216871630904</v>
      </c>
      <c r="EA3841" s="25"/>
      <c r="EB3841" s="25">
        <v>5060.5069970156701</v>
      </c>
      <c r="EC3841" s="25">
        <v>4699.6129200567902</v>
      </c>
      <c r="ED3841" s="25">
        <v>8380.0636611851096</v>
      </c>
      <c r="EE3841" s="25">
        <v>876</v>
      </c>
    </row>
    <row r="3842" spans="110:135" x14ac:dyDescent="0.2">
      <c r="DF3842" s="24" t="s">
        <v>8042</v>
      </c>
      <c r="DG3842" s="24" t="s">
        <v>212</v>
      </c>
      <c r="DH3842" s="25">
        <v>5626.6837511554704</v>
      </c>
      <c r="DI3842" s="25">
        <v>4648.3906146813297</v>
      </c>
      <c r="DJ3842" s="25">
        <v>89.482020075886993</v>
      </c>
      <c r="DK3842" s="25"/>
      <c r="DL3842" s="25">
        <v>4531</v>
      </c>
      <c r="DM3842" s="25">
        <v>80.532689320000003</v>
      </c>
      <c r="DN3842" s="25"/>
      <c r="DO3842" s="25"/>
      <c r="DP3842" s="25">
        <v>4648.3906146813297</v>
      </c>
      <c r="DQ3842" s="25"/>
      <c r="DR3842" s="25"/>
      <c r="DS3842" s="25">
        <v>392.36346394910203</v>
      </c>
      <c r="DT3842" s="25"/>
      <c r="DU3842" s="25">
        <v>457.241845711991</v>
      </c>
      <c r="DV3842" s="25">
        <v>12112.695595867001</v>
      </c>
      <c r="DW3842" s="25">
        <v>4973.5611805619801</v>
      </c>
      <c r="DX3842" s="25"/>
      <c r="DY3842" s="25">
        <v>2437.0552051053201</v>
      </c>
      <c r="DZ3842" s="25">
        <v>15391.860299940899</v>
      </c>
      <c r="EA3842" s="25"/>
      <c r="EB3842" s="25">
        <v>9589.0962553855297</v>
      </c>
      <c r="EC3842" s="25">
        <v>7279.7241121869902</v>
      </c>
      <c r="ED3842" s="25"/>
      <c r="EE3842" s="25"/>
    </row>
    <row r="3843" spans="110:135" x14ac:dyDescent="0.2">
      <c r="DF3843" s="24" t="s">
        <v>7356</v>
      </c>
      <c r="DG3843" s="24" t="s">
        <v>212</v>
      </c>
      <c r="DH3843" s="25">
        <v>5050.0840991108598</v>
      </c>
      <c r="DI3843" s="25">
        <v>4652.24293415597</v>
      </c>
      <c r="DJ3843" s="25">
        <v>61.741199878589399</v>
      </c>
      <c r="DK3843" s="25"/>
      <c r="DL3843" s="25">
        <v>4317</v>
      </c>
      <c r="DM3843" s="25">
        <v>988.51580290000004</v>
      </c>
      <c r="DN3843" s="25"/>
      <c r="DO3843" s="25">
        <v>2527.0118327999999</v>
      </c>
      <c r="DP3843" s="25">
        <v>2095.09817665521</v>
      </c>
      <c r="DQ3843" s="25">
        <v>7310.5519513930103</v>
      </c>
      <c r="DR3843" s="25">
        <v>4040.6167284763001</v>
      </c>
      <c r="DS3843" s="25">
        <v>4561.9256927020497</v>
      </c>
      <c r="DT3843" s="25">
        <v>15342.699509294</v>
      </c>
      <c r="DU3843" s="25">
        <v>5085.8734505496996</v>
      </c>
      <c r="DV3843" s="25">
        <v>4742.5601756098904</v>
      </c>
      <c r="DW3843" s="25">
        <v>4836.14716241121</v>
      </c>
      <c r="DX3843" s="25">
        <v>4990.8654370110598</v>
      </c>
      <c r="DY3843" s="25">
        <v>2366.11315982219</v>
      </c>
      <c r="DZ3843" s="25">
        <v>4986.5756825314302</v>
      </c>
      <c r="EA3843" s="25"/>
      <c r="EB3843" s="25">
        <v>6743.67073434351</v>
      </c>
      <c r="EC3843" s="25">
        <v>4135.4494825480897</v>
      </c>
      <c r="ED3843" s="25">
        <v>3880.8388049479099</v>
      </c>
      <c r="EE3843" s="25">
        <v>7950</v>
      </c>
    </row>
    <row r="3844" spans="110:135" x14ac:dyDescent="0.2">
      <c r="DF3844" s="24" t="s">
        <v>6444</v>
      </c>
      <c r="DG3844" s="24" t="s">
        <v>212</v>
      </c>
      <c r="DH3844" s="25">
        <v>4050.2658379447598</v>
      </c>
      <c r="DI3844" s="25">
        <v>4653.5041461836499</v>
      </c>
      <c r="DJ3844" s="25">
        <v>56.703941240722898</v>
      </c>
      <c r="DK3844" s="25">
        <v>879</v>
      </c>
      <c r="DL3844" s="25">
        <v>6516</v>
      </c>
      <c r="DM3844" s="25">
        <v>1313.1559970000001</v>
      </c>
      <c r="DN3844" s="25"/>
      <c r="DO3844" s="25">
        <v>1509.7096664000001</v>
      </c>
      <c r="DP3844" s="25">
        <v>6413.1207769944403</v>
      </c>
      <c r="DQ3844" s="25">
        <v>4653.5041461836499</v>
      </c>
      <c r="DR3844" s="25">
        <v>4896.0357230917898</v>
      </c>
      <c r="DS3844" s="25">
        <v>3111.95684087162</v>
      </c>
      <c r="DT3844" s="25">
        <v>7296.8647695756199</v>
      </c>
      <c r="DU3844" s="25">
        <v>5493.57629727526</v>
      </c>
      <c r="DV3844" s="25"/>
      <c r="DW3844" s="25"/>
      <c r="DX3844" s="25"/>
      <c r="DY3844" s="25"/>
      <c r="DZ3844" s="25"/>
      <c r="EA3844" s="25"/>
      <c r="EB3844" s="25"/>
      <c r="EC3844" s="25"/>
      <c r="ED3844" s="25"/>
      <c r="EE3844" s="25">
        <v>2470</v>
      </c>
    </row>
    <row r="3845" spans="110:135" x14ac:dyDescent="0.2">
      <c r="DF3845" s="24" t="s">
        <v>7704</v>
      </c>
      <c r="DG3845" s="24" t="s">
        <v>212</v>
      </c>
      <c r="DH3845" s="25">
        <v>5051.2344313800704</v>
      </c>
      <c r="DI3845" s="25">
        <v>4656.8875470372304</v>
      </c>
      <c r="DJ3845" s="25">
        <v>57.573177500640497</v>
      </c>
      <c r="DK3845" s="25"/>
      <c r="DL3845" s="25">
        <v>6542</v>
      </c>
      <c r="DM3845" s="25">
        <v>2561.1050340000002</v>
      </c>
      <c r="DN3845" s="25"/>
      <c r="DO3845" s="25">
        <v>3401.2271565999999</v>
      </c>
      <c r="DP3845" s="25">
        <v>4329.7778298528001</v>
      </c>
      <c r="DQ3845" s="25">
        <v>3163.5546025574099</v>
      </c>
      <c r="DR3845" s="25">
        <v>4896.0357230917898</v>
      </c>
      <c r="DS3845" s="25">
        <v>4908.6226192559498</v>
      </c>
      <c r="DT3845" s="25"/>
      <c r="DU3845" s="25">
        <v>951.059645740664</v>
      </c>
      <c r="DV3845" s="25">
        <v>3545.7348846321302</v>
      </c>
      <c r="DW3845" s="25">
        <v>5232.6599735633199</v>
      </c>
      <c r="DX3845" s="25">
        <v>4656.8875470372304</v>
      </c>
      <c r="DY3845" s="25">
        <v>4593.4859181926404</v>
      </c>
      <c r="DZ3845" s="25">
        <v>4807.8960242672101</v>
      </c>
      <c r="EA3845" s="25"/>
      <c r="EB3845" s="25">
        <v>8778.4695119099506</v>
      </c>
      <c r="EC3845" s="25"/>
      <c r="ED3845" s="25"/>
      <c r="EE3845" s="25">
        <v>13400</v>
      </c>
    </row>
    <row r="3846" spans="110:135" x14ac:dyDescent="0.2">
      <c r="DF3846" s="24" t="s">
        <v>7896</v>
      </c>
      <c r="DG3846" s="24" t="s">
        <v>212</v>
      </c>
      <c r="DH3846" s="25">
        <v>4831.1687055840202</v>
      </c>
      <c r="DI3846" s="25">
        <v>4661.3039703355398</v>
      </c>
      <c r="DJ3846" s="25">
        <v>47.025251654916701</v>
      </c>
      <c r="DK3846" s="25"/>
      <c r="DL3846" s="25">
        <v>3739</v>
      </c>
      <c r="DM3846" s="25">
        <v>764.24470989999998</v>
      </c>
      <c r="DN3846" s="25">
        <v>1432.536816</v>
      </c>
      <c r="DO3846" s="25"/>
      <c r="DP3846" s="25">
        <v>8870.3231582819899</v>
      </c>
      <c r="DQ3846" s="25"/>
      <c r="DR3846" s="25">
        <v>4204.7340325247997</v>
      </c>
      <c r="DS3846" s="25">
        <v>6426.2295485614504</v>
      </c>
      <c r="DT3846" s="25">
        <v>3661.9883412255899</v>
      </c>
      <c r="DU3846" s="25">
        <v>3391.8927581213802</v>
      </c>
      <c r="DV3846" s="25">
        <v>6168.7733379832698</v>
      </c>
      <c r="DW3846" s="25">
        <v>4258.6453159004996</v>
      </c>
      <c r="DX3846" s="25">
        <v>4042.65979090668</v>
      </c>
      <c r="DY3846" s="25">
        <v>7309.9140379830496</v>
      </c>
      <c r="DZ3846" s="25">
        <v>5063.9626247705901</v>
      </c>
      <c r="EA3846" s="25">
        <v>1687.5627698932601</v>
      </c>
      <c r="EB3846" s="25">
        <v>6130.2365849575799</v>
      </c>
      <c r="EC3846" s="25">
        <v>5346.2443564274499</v>
      </c>
      <c r="ED3846" s="25">
        <v>5912.0885170747197</v>
      </c>
      <c r="EE3846" s="25">
        <v>8550</v>
      </c>
    </row>
    <row r="3847" spans="110:135" x14ac:dyDescent="0.2">
      <c r="DF3847" s="24" t="s">
        <v>7901</v>
      </c>
      <c r="DG3847" s="24" t="s">
        <v>212</v>
      </c>
      <c r="DH3847" s="25">
        <v>6990.2987533920996</v>
      </c>
      <c r="DI3847" s="25">
        <v>4663.2074729723099</v>
      </c>
      <c r="DJ3847" s="25">
        <v>75.023083576934994</v>
      </c>
      <c r="DK3847" s="25"/>
      <c r="DL3847" s="25">
        <v>17285</v>
      </c>
      <c r="DM3847" s="25">
        <v>5687.8772600000002</v>
      </c>
      <c r="DN3847" s="25"/>
      <c r="DO3847" s="25">
        <v>21213.656048000001</v>
      </c>
      <c r="DP3847" s="25">
        <v>5591.7929418780104</v>
      </c>
      <c r="DQ3847" s="25">
        <v>3094.1480122838302</v>
      </c>
      <c r="DR3847" s="25">
        <v>4811.1646705272497</v>
      </c>
      <c r="DS3847" s="25">
        <v>7402.9352889457796</v>
      </c>
      <c r="DT3847" s="25">
        <v>8336.5985084499007</v>
      </c>
      <c r="DU3847" s="25">
        <v>10686.2460138071</v>
      </c>
      <c r="DV3847" s="25">
        <v>3522.1234010545199</v>
      </c>
      <c r="DW3847" s="25"/>
      <c r="DX3847" s="25">
        <v>3858.8094777099</v>
      </c>
      <c r="DY3847" s="25">
        <v>4515.2502754173702</v>
      </c>
      <c r="DZ3847" s="25">
        <v>4150.4683496419002</v>
      </c>
      <c r="EA3847" s="25"/>
      <c r="EB3847" s="25">
        <v>4307.4679146420904</v>
      </c>
      <c r="EC3847" s="25"/>
      <c r="ED3847" s="25">
        <v>3831.2418919158799</v>
      </c>
      <c r="EE3847" s="25">
        <v>3550</v>
      </c>
    </row>
    <row r="3848" spans="110:135" x14ac:dyDescent="0.2">
      <c r="DF3848" s="24" t="s">
        <v>6953</v>
      </c>
      <c r="DG3848" s="24" t="s">
        <v>212</v>
      </c>
      <c r="DH3848" s="25">
        <v>6167.1216912554601</v>
      </c>
      <c r="DI3848" s="25">
        <v>4668.0136721102599</v>
      </c>
      <c r="DJ3848" s="25">
        <v>93.145255306714205</v>
      </c>
      <c r="DK3848" s="25"/>
      <c r="DL3848" s="25">
        <v>8345</v>
      </c>
      <c r="DM3848" s="25">
        <v>3452.6367270000001</v>
      </c>
      <c r="DN3848" s="25"/>
      <c r="DO3848" s="25">
        <v>24391.633668999999</v>
      </c>
      <c r="DP3848" s="25">
        <v>5530.44654952371</v>
      </c>
      <c r="DQ3848" s="25">
        <v>2761.4237444904802</v>
      </c>
      <c r="DR3848" s="25">
        <v>5377.93597428679</v>
      </c>
      <c r="DS3848" s="25">
        <v>4016.5515667621398</v>
      </c>
      <c r="DT3848" s="25"/>
      <c r="DU3848" s="25">
        <v>4668.0136721102599</v>
      </c>
      <c r="DV3848" s="25"/>
      <c r="DW3848" s="25"/>
      <c r="DX3848" s="25">
        <v>3637.4454887494398</v>
      </c>
      <c r="DY3848" s="25">
        <v>5859.1012588010399</v>
      </c>
      <c r="DZ3848" s="25">
        <v>2150.91033170933</v>
      </c>
      <c r="EA3848" s="25"/>
      <c r="EB3848" s="25"/>
      <c r="EC3848" s="25"/>
      <c r="ED3848" s="25">
        <v>3141.4830038878299</v>
      </c>
      <c r="EE3848" s="25">
        <v>6840</v>
      </c>
    </row>
    <row r="3849" spans="110:135" x14ac:dyDescent="0.2">
      <c r="DF3849" s="24" t="s">
        <v>7475</v>
      </c>
      <c r="DG3849" s="24" t="s">
        <v>212</v>
      </c>
      <c r="DH3849" s="25">
        <v>5361.9002998139404</v>
      </c>
      <c r="DI3849" s="25">
        <v>4668.7570756438199</v>
      </c>
      <c r="DJ3849" s="25">
        <v>40.983858167724897</v>
      </c>
      <c r="DK3849" s="25"/>
      <c r="DL3849" s="25">
        <v>7968</v>
      </c>
      <c r="DM3849" s="25">
        <v>3225.4670580000002</v>
      </c>
      <c r="DN3849" s="25"/>
      <c r="DO3849" s="25"/>
      <c r="DP3849" s="25">
        <v>4181.6202919702</v>
      </c>
      <c r="DQ3849" s="25">
        <v>7589.3680184809</v>
      </c>
      <c r="DR3849" s="25">
        <v>4096.0327580660396</v>
      </c>
      <c r="DS3849" s="25">
        <v>3864.0659986720798</v>
      </c>
      <c r="DT3849" s="25"/>
      <c r="DU3849" s="25">
        <v>10890.0566220767</v>
      </c>
      <c r="DV3849" s="25">
        <v>6091.4782575069703</v>
      </c>
      <c r="DW3849" s="25"/>
      <c r="DX3849" s="25">
        <v>4688.7757324334998</v>
      </c>
      <c r="DY3849" s="25">
        <v>6649.2987268813004</v>
      </c>
      <c r="DZ3849" s="25">
        <v>4648.73841885413</v>
      </c>
      <c r="EA3849" s="25">
        <v>3937.5062105173201</v>
      </c>
      <c r="EB3849" s="25">
        <v>6517.6601001430799</v>
      </c>
      <c r="EC3849" s="25">
        <v>4022.82414421977</v>
      </c>
      <c r="ED3849" s="25">
        <v>5519.5124592010598</v>
      </c>
      <c r="EE3849" s="25">
        <v>1900</v>
      </c>
    </row>
    <row r="3850" spans="110:135" x14ac:dyDescent="0.2">
      <c r="DF3850" s="24" t="s">
        <v>7758</v>
      </c>
      <c r="DG3850" s="24" t="s">
        <v>212</v>
      </c>
      <c r="DH3850" s="25">
        <v>4862.7145371908</v>
      </c>
      <c r="DI3850" s="25">
        <v>4673.2844336439503</v>
      </c>
      <c r="DJ3850" s="25">
        <v>52.481573906733203</v>
      </c>
      <c r="DK3850" s="25"/>
      <c r="DL3850" s="25">
        <v>10712</v>
      </c>
      <c r="DM3850" s="25"/>
      <c r="DN3850" s="25"/>
      <c r="DO3850" s="25"/>
      <c r="DP3850" s="25"/>
      <c r="DQ3850" s="25">
        <v>4673.2844336439503</v>
      </c>
      <c r="DR3850" s="25"/>
      <c r="DS3850" s="25"/>
      <c r="DT3850" s="25"/>
      <c r="DU3850" s="25">
        <v>1507.64114047762</v>
      </c>
      <c r="DV3850" s="25">
        <v>5595.2014351876396</v>
      </c>
      <c r="DW3850" s="25"/>
      <c r="DX3850" s="25">
        <v>3418.7263593097</v>
      </c>
      <c r="DY3850" s="25"/>
      <c r="DZ3850" s="25">
        <v>5833.66902785604</v>
      </c>
      <c r="EA3850" s="25">
        <v>3698.2404162828998</v>
      </c>
      <c r="EB3850" s="25">
        <v>7498.4552996340599</v>
      </c>
      <c r="EC3850" s="25">
        <v>4696.0908031139397</v>
      </c>
      <c r="ED3850" s="25">
        <v>3276.5509935929099</v>
      </c>
      <c r="EE3850" s="25">
        <v>2580</v>
      </c>
    </row>
    <row r="3851" spans="110:135" x14ac:dyDescent="0.2">
      <c r="DF3851" s="24" t="s">
        <v>8206</v>
      </c>
      <c r="DG3851" s="24" t="s">
        <v>212</v>
      </c>
      <c r="DH3851" s="25">
        <v>5751.2444885272698</v>
      </c>
      <c r="DI3851" s="25">
        <v>4679.2684067502196</v>
      </c>
      <c r="DJ3851" s="25">
        <v>79.786869072007804</v>
      </c>
      <c r="DK3851" s="25"/>
      <c r="DL3851" s="25">
        <v>5444</v>
      </c>
      <c r="DM3851" s="25">
        <v>1198.5293919999999</v>
      </c>
      <c r="DN3851" s="25"/>
      <c r="DO3851" s="25">
        <v>3552.4920834</v>
      </c>
      <c r="DP3851" s="25">
        <v>3954.4884662805398</v>
      </c>
      <c r="DQ3851" s="25">
        <v>6862.77751949498</v>
      </c>
      <c r="DR3851" s="25">
        <v>6714.6850383644196</v>
      </c>
      <c r="DS3851" s="25">
        <v>7148.6333890010101</v>
      </c>
      <c r="DT3851" s="25">
        <v>5667.5223211442499</v>
      </c>
      <c r="DU3851" s="25">
        <v>4555.3805168219096</v>
      </c>
      <c r="DV3851" s="25">
        <v>5187.0917355886804</v>
      </c>
      <c r="DW3851" s="25">
        <v>4231.7146240585998</v>
      </c>
      <c r="DX3851" s="25">
        <v>4418.6913846839598</v>
      </c>
      <c r="DY3851" s="25">
        <v>5726.6624519771303</v>
      </c>
      <c r="DZ3851" s="25">
        <v>4679.2684067502196</v>
      </c>
      <c r="EA3851" s="25">
        <v>3643.4632824938999</v>
      </c>
      <c r="EB3851" s="25">
        <v>5051.8378636936604</v>
      </c>
      <c r="EC3851" s="25">
        <v>3906.1269801182498</v>
      </c>
      <c r="ED3851" s="25">
        <v>3530.2798261466701</v>
      </c>
      <c r="EE3851" s="25">
        <v>23800</v>
      </c>
    </row>
    <row r="3852" spans="110:135" x14ac:dyDescent="0.2">
      <c r="DF3852" s="24" t="s">
        <v>7483</v>
      </c>
      <c r="DG3852" s="24" t="s">
        <v>212</v>
      </c>
      <c r="DH3852" s="25">
        <v>4738.7159141176699</v>
      </c>
      <c r="DI3852" s="25">
        <v>4679.9763181879498</v>
      </c>
      <c r="DJ3852" s="25">
        <v>54.058641957903397</v>
      </c>
      <c r="DK3852" s="25"/>
      <c r="DL3852" s="25">
        <v>4485</v>
      </c>
      <c r="DM3852" s="25">
        <v>975.68712419999997</v>
      </c>
      <c r="DN3852" s="25"/>
      <c r="DO3852" s="25">
        <v>1189.40122496</v>
      </c>
      <c r="DP3852" s="25">
        <v>8207.5051759778507</v>
      </c>
      <c r="DQ3852" s="25">
        <v>6924.1243912159698</v>
      </c>
      <c r="DR3852" s="25">
        <v>4874.9526363759096</v>
      </c>
      <c r="DS3852" s="25">
        <v>9412.2277924668997</v>
      </c>
      <c r="DT3852" s="25"/>
      <c r="DU3852" s="25">
        <v>5585.9349378010202</v>
      </c>
      <c r="DV3852" s="25">
        <v>6426.0392292188999</v>
      </c>
      <c r="DW3852" s="25">
        <v>5547.6085736504101</v>
      </c>
      <c r="DX3852" s="25"/>
      <c r="DY3852" s="25"/>
      <c r="DZ3852" s="25">
        <v>4345.5047130875</v>
      </c>
      <c r="EA3852" s="25"/>
      <c r="EB3852" s="25">
        <v>4431.1476779779596</v>
      </c>
      <c r="EC3852" s="25">
        <v>1986.8893207149099</v>
      </c>
      <c r="ED3852" s="25"/>
      <c r="EE3852" s="25">
        <v>1950</v>
      </c>
    </row>
    <row r="3853" spans="110:135" x14ac:dyDescent="0.2">
      <c r="DF3853" s="24" t="s">
        <v>2697</v>
      </c>
      <c r="DG3853" s="24" t="s">
        <v>274</v>
      </c>
      <c r="DH3853" s="25">
        <v>4685.1525634650698</v>
      </c>
      <c r="DI3853" s="25">
        <v>4685.1525634650698</v>
      </c>
      <c r="DJ3853" s="25"/>
      <c r="DK3853" s="25"/>
      <c r="DL3853" s="25"/>
      <c r="DM3853" s="25"/>
      <c r="DN3853" s="25"/>
      <c r="DO3853" s="25"/>
      <c r="DP3853" s="25"/>
      <c r="DQ3853" s="25"/>
      <c r="DR3853" s="25"/>
      <c r="DS3853" s="25"/>
      <c r="DT3853" s="25"/>
      <c r="DU3853" s="25">
        <v>4685.1525634650698</v>
      </c>
      <c r="DV3853" s="25"/>
      <c r="DW3853" s="25"/>
      <c r="DX3853" s="25"/>
      <c r="DY3853" s="25"/>
      <c r="DZ3853" s="25"/>
      <c r="EA3853" s="25"/>
      <c r="EB3853" s="25"/>
      <c r="EC3853" s="25"/>
      <c r="ED3853" s="25"/>
      <c r="EE3853" s="25"/>
    </row>
    <row r="3854" spans="110:135" x14ac:dyDescent="0.2">
      <c r="DF3854" s="24" t="s">
        <v>7576</v>
      </c>
      <c r="DG3854" s="24" t="s">
        <v>212</v>
      </c>
      <c r="DH3854" s="25">
        <v>5500.9522553065699</v>
      </c>
      <c r="DI3854" s="25">
        <v>4692.9022102711797</v>
      </c>
      <c r="DJ3854" s="25">
        <v>53.396014112541799</v>
      </c>
      <c r="DK3854" s="25"/>
      <c r="DL3854" s="25">
        <v>9030</v>
      </c>
      <c r="DM3854" s="25">
        <v>4941.6436780000004</v>
      </c>
      <c r="DN3854" s="25"/>
      <c r="DO3854" s="25">
        <v>1758.033459</v>
      </c>
      <c r="DP3854" s="25">
        <v>3540.82896745374</v>
      </c>
      <c r="DQ3854" s="25">
        <v>8323.0945803013492</v>
      </c>
      <c r="DR3854" s="25">
        <v>3240.8476854902001</v>
      </c>
      <c r="DS3854" s="25">
        <v>8106.0091002844702</v>
      </c>
      <c r="DT3854" s="25">
        <v>8830.3210482574596</v>
      </c>
      <c r="DU3854" s="25">
        <v>11549.085065904599</v>
      </c>
      <c r="DV3854" s="25">
        <v>5706.1613926988002</v>
      </c>
      <c r="DW3854" s="25">
        <v>4692.9022102711797</v>
      </c>
      <c r="DX3854" s="25">
        <v>3620.9614833816099</v>
      </c>
      <c r="DY3854" s="25">
        <v>2791.7639877962201</v>
      </c>
      <c r="DZ3854" s="25">
        <v>3642.6311707590098</v>
      </c>
      <c r="EA3854" s="25"/>
      <c r="EB3854" s="25"/>
      <c r="EC3854" s="25"/>
      <c r="ED3854" s="25"/>
      <c r="EE3854" s="25">
        <v>2740</v>
      </c>
    </row>
    <row r="3855" spans="110:135" x14ac:dyDescent="0.2">
      <c r="DF3855" s="24" t="s">
        <v>7607</v>
      </c>
      <c r="DG3855" s="24" t="s">
        <v>212</v>
      </c>
      <c r="DH3855" s="25">
        <v>6039.4887932006104</v>
      </c>
      <c r="DI3855" s="25">
        <v>4694.2065845942698</v>
      </c>
      <c r="DJ3855" s="25">
        <v>60.881133245061797</v>
      </c>
      <c r="DK3855" s="25"/>
      <c r="DL3855" s="25">
        <v>10038</v>
      </c>
      <c r="DM3855" s="25">
        <v>8800.9988740000008</v>
      </c>
      <c r="DN3855" s="25"/>
      <c r="DO3855" s="25">
        <v>10989.5986538</v>
      </c>
      <c r="DP3855" s="25">
        <v>8643.7549948319393</v>
      </c>
      <c r="DQ3855" s="25"/>
      <c r="DR3855" s="25">
        <v>4088.5190275677501</v>
      </c>
      <c r="DS3855" s="25">
        <v>4124.3417694379496</v>
      </c>
      <c r="DT3855" s="25">
        <v>5264.07139975059</v>
      </c>
      <c r="DU3855" s="25">
        <v>11337.355013300899</v>
      </c>
      <c r="DV3855" s="25">
        <v>2376.7820398427898</v>
      </c>
      <c r="DW3855" s="25">
        <v>3255.9893955027801</v>
      </c>
      <c r="DX3855" s="25"/>
      <c r="DY3855" s="25"/>
      <c r="DZ3855" s="25">
        <v>2074.45435037263</v>
      </c>
      <c r="EA3855" s="25"/>
      <c r="EB3855" s="25"/>
      <c r="EC3855" s="25"/>
      <c r="ED3855" s="25"/>
      <c r="EE3855" s="25">
        <v>1480</v>
      </c>
    </row>
    <row r="3856" spans="110:135" x14ac:dyDescent="0.2">
      <c r="DF3856" s="24" t="s">
        <v>7305</v>
      </c>
      <c r="DG3856" s="24" t="s">
        <v>212</v>
      </c>
      <c r="DH3856" s="25">
        <v>4699.0898373452101</v>
      </c>
      <c r="DI3856" s="25">
        <v>4699.0898373452101</v>
      </c>
      <c r="DJ3856" s="25">
        <v>141.248342498683</v>
      </c>
      <c r="DK3856" s="25"/>
      <c r="DL3856" s="25"/>
      <c r="DM3856" s="25">
        <v>5.7488283420000004</v>
      </c>
      <c r="DN3856" s="25"/>
      <c r="DO3856" s="25"/>
      <c r="DP3856" s="25"/>
      <c r="DQ3856" s="25"/>
      <c r="DR3856" s="25"/>
      <c r="DS3856" s="25">
        <v>9392.4308463484194</v>
      </c>
      <c r="DT3856" s="25"/>
      <c r="DU3856" s="25"/>
      <c r="DV3856" s="25"/>
      <c r="DW3856" s="25"/>
      <c r="DX3856" s="25"/>
      <c r="DY3856" s="25"/>
      <c r="DZ3856" s="25"/>
      <c r="EA3856" s="25"/>
      <c r="EB3856" s="25"/>
      <c r="EC3856" s="25"/>
      <c r="ED3856" s="25"/>
      <c r="EE3856" s="25"/>
    </row>
    <row r="3857" spans="110:135" x14ac:dyDescent="0.2">
      <c r="DF3857" s="24" t="s">
        <v>7975</v>
      </c>
      <c r="DG3857" s="24" t="s">
        <v>212</v>
      </c>
      <c r="DH3857" s="25">
        <v>5442.2999639480504</v>
      </c>
      <c r="DI3857" s="25">
        <v>4703.0108627748896</v>
      </c>
      <c r="DJ3857" s="25">
        <v>44.111556273326599</v>
      </c>
      <c r="DK3857" s="25"/>
      <c r="DL3857" s="25">
        <v>4536</v>
      </c>
      <c r="DM3857" s="25">
        <v>4656.7804880000003</v>
      </c>
      <c r="DN3857" s="25">
        <v>4602.3675579999999</v>
      </c>
      <c r="DO3857" s="25">
        <v>5064.3603009999997</v>
      </c>
      <c r="DP3857" s="25">
        <v>8916.46498369662</v>
      </c>
      <c r="DQ3857" s="25">
        <v>4738.1362182928997</v>
      </c>
      <c r="DR3857" s="25">
        <v>4560.8764487625003</v>
      </c>
      <c r="DS3857" s="25">
        <v>5537.8040351095797</v>
      </c>
      <c r="DT3857" s="25">
        <v>3345.0299931509699</v>
      </c>
      <c r="DU3857" s="25">
        <v>13602.0305908969</v>
      </c>
      <c r="DV3857" s="25">
        <v>3111.7625213453998</v>
      </c>
      <c r="DW3857" s="25">
        <v>5572.59576338649</v>
      </c>
      <c r="DX3857" s="25"/>
      <c r="DY3857" s="25">
        <v>3971.9911182002602</v>
      </c>
      <c r="DZ3857" s="25">
        <v>5172.6729609910699</v>
      </c>
      <c r="EA3857" s="25"/>
      <c r="EB3857" s="25">
        <v>5259.3757286917998</v>
      </c>
      <c r="EC3857" s="25">
        <v>4667.8855072568904</v>
      </c>
      <c r="ED3857" s="25">
        <v>4095.2651342836102</v>
      </c>
      <c r="EE3857" s="25">
        <v>6550</v>
      </c>
    </row>
    <row r="3858" spans="110:135" x14ac:dyDescent="0.2">
      <c r="DF3858" s="24" t="s">
        <v>8825</v>
      </c>
      <c r="DG3858" s="24" t="s">
        <v>212</v>
      </c>
      <c r="DH3858" s="25">
        <v>9969.8811335980408</v>
      </c>
      <c r="DI3858" s="25">
        <v>4707.2281354972502</v>
      </c>
      <c r="DJ3858" s="25">
        <v>127.171615597887</v>
      </c>
      <c r="DK3858" s="25"/>
      <c r="DL3858" s="25">
        <v>45979</v>
      </c>
      <c r="DM3858" s="25">
        <v>973.51609459999997</v>
      </c>
      <c r="DN3858" s="25">
        <v>15418.560240000001</v>
      </c>
      <c r="DO3858" s="25">
        <v>38366.272035000002</v>
      </c>
      <c r="DP3858" s="25">
        <v>8519.3461496949494</v>
      </c>
      <c r="DQ3858" s="25">
        <v>5755.5564671279399</v>
      </c>
      <c r="DR3858" s="25">
        <v>4811.1646705272497</v>
      </c>
      <c r="DS3858" s="25">
        <v>2975.8357885063001</v>
      </c>
      <c r="DT3858" s="25">
        <v>6952.5255639304196</v>
      </c>
      <c r="DU3858" s="25">
        <v>19792.569043846801</v>
      </c>
      <c r="DV3858" s="25">
        <v>2262.98154666965</v>
      </c>
      <c r="DW3858" s="25">
        <v>3717.11773038815</v>
      </c>
      <c r="DX3858" s="25">
        <v>4093.23091069164</v>
      </c>
      <c r="DY3858" s="25">
        <v>4603.2916004672597</v>
      </c>
      <c r="DZ3858" s="25">
        <v>3390.5683879682301</v>
      </c>
      <c r="EA3858" s="25"/>
      <c r="EB3858" s="25"/>
      <c r="EC3858" s="25">
        <v>5590.6194465375402</v>
      </c>
      <c r="ED3858" s="25">
        <v>3495.7047288086001</v>
      </c>
      <c r="EE3858" s="25">
        <v>2760</v>
      </c>
    </row>
    <row r="3859" spans="110:135" x14ac:dyDescent="0.2">
      <c r="DF3859" s="24" t="s">
        <v>7584</v>
      </c>
      <c r="DG3859" s="24" t="s">
        <v>212</v>
      </c>
      <c r="DH3859" s="25">
        <v>5075.1820799077796</v>
      </c>
      <c r="DI3859" s="25">
        <v>4707.3133845907596</v>
      </c>
      <c r="DJ3859" s="25">
        <v>58.046921274497997</v>
      </c>
      <c r="DK3859" s="25"/>
      <c r="DL3859" s="25">
        <v>9379</v>
      </c>
      <c r="DM3859" s="25">
        <v>1632.771555</v>
      </c>
      <c r="DN3859" s="25">
        <v>2531.0737530000001</v>
      </c>
      <c r="DO3859" s="25">
        <v>1447.3430595</v>
      </c>
      <c r="DP3859" s="25">
        <v>2101.5385375929</v>
      </c>
      <c r="DQ3859" s="25">
        <v>6856.9633417457799</v>
      </c>
      <c r="DR3859" s="25">
        <v>4565.3823747481802</v>
      </c>
      <c r="DS3859" s="25">
        <v>3707.83512147587</v>
      </c>
      <c r="DT3859" s="25">
        <v>14185.9186713863</v>
      </c>
      <c r="DU3859" s="25">
        <v>4314.6763692721997</v>
      </c>
      <c r="DV3859" s="25">
        <v>5473.7334242571596</v>
      </c>
      <c r="DW3859" s="25">
        <v>7077.94005683247</v>
      </c>
      <c r="DX3859" s="25">
        <v>4707.3133845907596</v>
      </c>
      <c r="DY3859" s="25">
        <v>5327.6461816130604</v>
      </c>
      <c r="DZ3859" s="25">
        <v>5063.9626247705901</v>
      </c>
      <c r="EA3859" s="25"/>
      <c r="EB3859" s="25">
        <v>4571.9525606236202</v>
      </c>
      <c r="EC3859" s="25">
        <v>3199.7540300903202</v>
      </c>
      <c r="ED3859" s="25">
        <v>4733.6544717485103</v>
      </c>
      <c r="EE3859" s="25">
        <v>5550</v>
      </c>
    </row>
    <row r="3860" spans="110:135" x14ac:dyDescent="0.2">
      <c r="DF3860" s="24" t="s">
        <v>7781</v>
      </c>
      <c r="DG3860" s="24" t="s">
        <v>212</v>
      </c>
      <c r="DH3860" s="25">
        <v>4905.8004554033196</v>
      </c>
      <c r="DI3860" s="25">
        <v>4713.4597469119999</v>
      </c>
      <c r="DJ3860" s="25">
        <v>53.172304772743402</v>
      </c>
      <c r="DK3860" s="25"/>
      <c r="DL3860" s="25">
        <v>4178</v>
      </c>
      <c r="DM3860" s="25">
        <v>2133.490311</v>
      </c>
      <c r="DN3860" s="25">
        <v>6011.295854</v>
      </c>
      <c r="DO3860" s="25"/>
      <c r="DP3860" s="25">
        <v>5120.7337386994996</v>
      </c>
      <c r="DQ3860" s="25">
        <v>4305.6458699847799</v>
      </c>
      <c r="DR3860" s="25">
        <v>7449.4523558570299</v>
      </c>
      <c r="DS3860" s="25">
        <v>12365.3519199862</v>
      </c>
      <c r="DT3860" s="25"/>
      <c r="DU3860" s="25">
        <v>3144.2861573775999</v>
      </c>
      <c r="DV3860" s="25">
        <v>4116.7700442146897</v>
      </c>
      <c r="DW3860" s="25">
        <v>4717.0841559926903</v>
      </c>
      <c r="DX3860" s="25">
        <v>3500.7217199992901</v>
      </c>
      <c r="DY3860" s="25"/>
      <c r="DZ3860" s="25">
        <v>4709.8353378313004</v>
      </c>
      <c r="EA3860" s="25"/>
      <c r="EB3860" s="25">
        <v>6660.0789461711101</v>
      </c>
      <c r="EC3860" s="25">
        <v>4744.9689948257901</v>
      </c>
      <c r="ED3860" s="25">
        <v>5035.0918805131096</v>
      </c>
      <c r="EE3860" s="25">
        <v>300</v>
      </c>
    </row>
    <row r="3861" spans="110:135" x14ac:dyDescent="0.2">
      <c r="DF3861" s="24" t="s">
        <v>7931</v>
      </c>
      <c r="DG3861" s="24" t="s">
        <v>212</v>
      </c>
      <c r="DH3861" s="25">
        <v>5488.9759372952403</v>
      </c>
      <c r="DI3861" s="25">
        <v>4717.4828252338202</v>
      </c>
      <c r="DJ3861" s="25">
        <v>34.493835724974801</v>
      </c>
      <c r="DK3861" s="25"/>
      <c r="DL3861" s="25">
        <v>6622</v>
      </c>
      <c r="DM3861" s="25">
        <v>3784.6738439999999</v>
      </c>
      <c r="DN3861" s="25"/>
      <c r="DO3861" s="25">
        <v>3095.8630598999998</v>
      </c>
      <c r="DP3861" s="25">
        <v>4248.4412295438196</v>
      </c>
      <c r="DQ3861" s="25">
        <v>8100.0995282404901</v>
      </c>
      <c r="DR3861" s="25">
        <v>9079.7021573089205</v>
      </c>
      <c r="DS3861" s="25">
        <v>6675.7376753530698</v>
      </c>
      <c r="DT3861" s="25"/>
      <c r="DU3861" s="25">
        <v>8705.7529152970492</v>
      </c>
      <c r="DV3861" s="25">
        <v>3962.3794221328799</v>
      </c>
      <c r="DW3861" s="25">
        <v>4624.8847139822301</v>
      </c>
      <c r="DX3861" s="25"/>
      <c r="DY3861" s="25">
        <v>4777.4783078669998</v>
      </c>
      <c r="DZ3861" s="25">
        <v>4717.4828252338202</v>
      </c>
      <c r="EA3861" s="25">
        <v>6541.8908040120496</v>
      </c>
      <c r="EB3861" s="25">
        <v>6701.8916805490799</v>
      </c>
      <c r="EC3861" s="25">
        <v>4004.7501748418299</v>
      </c>
      <c r="ED3861" s="25">
        <v>3859.56259575692</v>
      </c>
      <c r="EE3861" s="25">
        <v>3810</v>
      </c>
    </row>
    <row r="3862" spans="110:135" x14ac:dyDescent="0.2">
      <c r="DF3862" s="24" t="s">
        <v>2735</v>
      </c>
      <c r="DG3862" s="24" t="s">
        <v>274</v>
      </c>
      <c r="DH3862" s="25">
        <v>4719.7414452100302</v>
      </c>
      <c r="DI3862" s="25">
        <v>4719.7414452100302</v>
      </c>
      <c r="DJ3862" s="25"/>
      <c r="DK3862" s="25"/>
      <c r="DL3862" s="25"/>
      <c r="DM3862" s="25"/>
      <c r="DN3862" s="25"/>
      <c r="DO3862" s="25"/>
      <c r="DP3862" s="25"/>
      <c r="DQ3862" s="25"/>
      <c r="DR3862" s="25"/>
      <c r="DS3862" s="25"/>
      <c r="DT3862" s="25"/>
      <c r="DU3862" s="25">
        <v>4719.7414452100302</v>
      </c>
      <c r="DV3862" s="25"/>
      <c r="DW3862" s="25"/>
      <c r="DX3862" s="25"/>
      <c r="DY3862" s="25"/>
      <c r="DZ3862" s="25"/>
      <c r="EA3862" s="25"/>
      <c r="EB3862" s="25"/>
      <c r="EC3862" s="25"/>
      <c r="ED3862" s="25"/>
      <c r="EE3862" s="25"/>
    </row>
    <row r="3863" spans="110:135" x14ac:dyDescent="0.2">
      <c r="DF3863" s="24" t="s">
        <v>7763</v>
      </c>
      <c r="DG3863" s="24" t="s">
        <v>212</v>
      </c>
      <c r="DH3863" s="25">
        <v>5375.2230190544296</v>
      </c>
      <c r="DI3863" s="25">
        <v>4724.0884008763396</v>
      </c>
      <c r="DJ3863" s="25">
        <v>56.312635768764601</v>
      </c>
      <c r="DK3863" s="25"/>
      <c r="DL3863" s="25">
        <v>3168</v>
      </c>
      <c r="DM3863" s="25">
        <v>853.84148919999996</v>
      </c>
      <c r="DN3863" s="25"/>
      <c r="DO3863" s="25">
        <v>4427.6407265999997</v>
      </c>
      <c r="DP3863" s="25">
        <v>4646.2235225861396</v>
      </c>
      <c r="DQ3863" s="25">
        <v>2235.10659720275</v>
      </c>
      <c r="DR3863" s="25">
        <v>1939.45091921069</v>
      </c>
      <c r="DS3863" s="25">
        <v>2681.5295139602099</v>
      </c>
      <c r="DT3863" s="25"/>
      <c r="DU3863" s="25">
        <v>9165.8157467020192</v>
      </c>
      <c r="DV3863" s="25">
        <v>4683.7577184706797</v>
      </c>
      <c r="DW3863" s="25">
        <v>4764.4190832819904</v>
      </c>
      <c r="DX3863" s="25">
        <v>5887.8556500054001</v>
      </c>
      <c r="DY3863" s="25"/>
      <c r="DZ3863" s="25">
        <v>6606.4169927671401</v>
      </c>
      <c r="EA3863" s="25"/>
      <c r="EB3863" s="25">
        <v>4982.41522926587</v>
      </c>
      <c r="EC3863" s="25">
        <v>9728.9225520929995</v>
      </c>
      <c r="ED3863" s="25">
        <v>10712.172563525</v>
      </c>
      <c r="EE3863" s="25">
        <v>9520</v>
      </c>
    </row>
    <row r="3864" spans="110:135" x14ac:dyDescent="0.2">
      <c r="DF3864" s="24" t="s">
        <v>7651</v>
      </c>
      <c r="DG3864" s="24" t="s">
        <v>212</v>
      </c>
      <c r="DH3864" s="25">
        <v>5113.2812593284298</v>
      </c>
      <c r="DI3864" s="25">
        <v>4724.8125337384699</v>
      </c>
      <c r="DJ3864" s="25">
        <v>52.428831614659202</v>
      </c>
      <c r="DK3864" s="25">
        <v>9038</v>
      </c>
      <c r="DL3864" s="25">
        <v>8809</v>
      </c>
      <c r="DM3864" s="25">
        <v>2699.2398549999998</v>
      </c>
      <c r="DN3864" s="25">
        <v>1155.811535</v>
      </c>
      <c r="DO3864" s="25"/>
      <c r="DP3864" s="25">
        <v>6027.8203691053204</v>
      </c>
      <c r="DQ3864" s="25">
        <v>4205.7441384560298</v>
      </c>
      <c r="DR3864" s="25">
        <v>4724.8125337384699</v>
      </c>
      <c r="DS3864" s="25">
        <v>6221.7703187034704</v>
      </c>
      <c r="DT3864" s="25"/>
      <c r="DU3864" s="25">
        <v>3137.3325839525801</v>
      </c>
      <c r="DV3864" s="25"/>
      <c r="DW3864" s="25"/>
      <c r="DX3864" s="25"/>
      <c r="DY3864" s="25"/>
      <c r="DZ3864" s="25"/>
      <c r="EA3864" s="25"/>
      <c r="EB3864" s="25"/>
      <c r="EC3864" s="25"/>
      <c r="ED3864" s="25"/>
      <c r="EE3864" s="25"/>
    </row>
    <row r="3865" spans="110:135" x14ac:dyDescent="0.2">
      <c r="DF3865" s="24" t="s">
        <v>7514</v>
      </c>
      <c r="DG3865" s="24" t="s">
        <v>212</v>
      </c>
      <c r="DH3865" s="25">
        <v>4639.0554057465297</v>
      </c>
      <c r="DI3865" s="25">
        <v>4725.7602007812302</v>
      </c>
      <c r="DJ3865" s="25">
        <v>32.983563376874699</v>
      </c>
      <c r="DK3865" s="25"/>
      <c r="DL3865" s="25">
        <v>7243</v>
      </c>
      <c r="DM3865" s="25">
        <v>2276.3294019999998</v>
      </c>
      <c r="DN3865" s="25"/>
      <c r="DO3865" s="25"/>
      <c r="DP3865" s="25">
        <v>4910.4317191476603</v>
      </c>
      <c r="DQ3865" s="25"/>
      <c r="DR3865" s="25">
        <v>5142.4764862879001</v>
      </c>
      <c r="DS3865" s="25">
        <v>5993.4634357083496</v>
      </c>
      <c r="DT3865" s="25">
        <v>7266.2738263030096</v>
      </c>
      <c r="DU3865" s="25">
        <v>2450.8061375196698</v>
      </c>
      <c r="DV3865" s="25">
        <v>4695.7657288239698</v>
      </c>
      <c r="DW3865" s="25">
        <v>5657.9443246566498</v>
      </c>
      <c r="DX3865" s="25">
        <v>5501.5962284546204</v>
      </c>
      <c r="DY3865" s="25">
        <v>2871.74383101483</v>
      </c>
      <c r="DZ3865" s="25">
        <v>4755.7546727384797</v>
      </c>
      <c r="EA3865" s="25"/>
      <c r="EB3865" s="25">
        <v>4677.1887326502401</v>
      </c>
      <c r="EC3865" s="25">
        <v>2966.3835679100698</v>
      </c>
      <c r="ED3865" s="25">
        <v>4145.7283987289802</v>
      </c>
      <c r="EE3865" s="25">
        <v>3670</v>
      </c>
    </row>
    <row r="3866" spans="110:135" x14ac:dyDescent="0.2">
      <c r="DF3866" s="24" t="s">
        <v>6256</v>
      </c>
      <c r="DG3866" s="24" t="s">
        <v>212</v>
      </c>
      <c r="DH3866" s="25">
        <v>5735.9117274786204</v>
      </c>
      <c r="DI3866" s="25">
        <v>4727.7977133982804</v>
      </c>
      <c r="DJ3866" s="25">
        <v>77.944138920761205</v>
      </c>
      <c r="DK3866" s="25">
        <v>858</v>
      </c>
      <c r="DL3866" s="25">
        <v>3648</v>
      </c>
      <c r="DM3866" s="25">
        <v>3391.9276770000001</v>
      </c>
      <c r="DN3866" s="25"/>
      <c r="DO3866" s="25">
        <v>13815.642841000001</v>
      </c>
      <c r="DP3866" s="25">
        <v>4233.6359621812298</v>
      </c>
      <c r="DQ3866" s="25">
        <v>6903.5855966429199</v>
      </c>
      <c r="DR3866" s="25">
        <v>4917.03091897374</v>
      </c>
      <c r="DS3866" s="25">
        <v>4727.7977133982804</v>
      </c>
      <c r="DT3866" s="25">
        <v>17172.504494081299</v>
      </c>
      <c r="DU3866" s="25">
        <v>8978.57348075542</v>
      </c>
      <c r="DV3866" s="25"/>
      <c r="DW3866" s="25">
        <v>2143.99189600307</v>
      </c>
      <c r="DX3866" s="25">
        <v>4818.1272131087899</v>
      </c>
      <c r="DY3866" s="25"/>
      <c r="DZ3866" s="25">
        <v>1811.02435337516</v>
      </c>
      <c r="EA3866" s="25"/>
      <c r="EB3866" s="25"/>
      <c r="EC3866" s="25"/>
      <c r="ED3866" s="25">
        <v>3578.8337656594299</v>
      </c>
      <c r="EE3866" s="25">
        <v>5040</v>
      </c>
    </row>
    <row r="3867" spans="110:135" x14ac:dyDescent="0.2">
      <c r="DF3867" s="24" t="s">
        <v>7752</v>
      </c>
      <c r="DG3867" s="24" t="s">
        <v>212</v>
      </c>
      <c r="DH3867" s="25">
        <v>4928.4801790878601</v>
      </c>
      <c r="DI3867" s="25">
        <v>4729.5226862974096</v>
      </c>
      <c r="DJ3867" s="25">
        <v>31.6755827400161</v>
      </c>
      <c r="DK3867" s="25"/>
      <c r="DL3867" s="25">
        <v>3789</v>
      </c>
      <c r="DM3867" s="25">
        <v>5380.1805619999996</v>
      </c>
      <c r="DN3867" s="25"/>
      <c r="DO3867" s="25">
        <v>2193.6467189</v>
      </c>
      <c r="DP3867" s="25">
        <v>5335.80877832856</v>
      </c>
      <c r="DQ3867" s="25">
        <v>5806.0239973404796</v>
      </c>
      <c r="DR3867" s="25">
        <v>1743.4841696372</v>
      </c>
      <c r="DS3867" s="25">
        <v>4595.47295479082</v>
      </c>
      <c r="DT3867" s="25">
        <v>5281.2658752695497</v>
      </c>
      <c r="DU3867" s="25">
        <v>4725.3909008463197</v>
      </c>
      <c r="DV3867" s="25">
        <v>7179.3881533633003</v>
      </c>
      <c r="DW3867" s="25">
        <v>4479.6385431138897</v>
      </c>
      <c r="DX3867" s="25">
        <v>4665.0738368660705</v>
      </c>
      <c r="DY3867" s="25">
        <v>5796.2621739183496</v>
      </c>
      <c r="DZ3867" s="25">
        <v>4725.1326097862102</v>
      </c>
      <c r="EA3867" s="25"/>
      <c r="EB3867" s="25">
        <v>5739.6206788706004</v>
      </c>
      <c r="EC3867" s="25">
        <v>3963.59879880156</v>
      </c>
      <c r="ED3867" s="25">
        <v>4733.6544717485103</v>
      </c>
      <c r="EE3867" s="25">
        <v>8580</v>
      </c>
    </row>
    <row r="3868" spans="110:135" x14ac:dyDescent="0.2">
      <c r="DF3868" s="24" t="s">
        <v>7678</v>
      </c>
      <c r="DG3868" s="24" t="s">
        <v>212</v>
      </c>
      <c r="DH3868" s="25">
        <v>8787.2008489935106</v>
      </c>
      <c r="DI3868" s="25">
        <v>4738.48820512766</v>
      </c>
      <c r="DJ3868" s="25">
        <v>131.99768887459501</v>
      </c>
      <c r="DK3868" s="25"/>
      <c r="DL3868" s="25">
        <v>19488</v>
      </c>
      <c r="DM3868" s="25">
        <v>2115.5699559999998</v>
      </c>
      <c r="DN3868" s="25">
        <v>3411.9171580000002</v>
      </c>
      <c r="DO3868" s="25"/>
      <c r="DP3868" s="25">
        <v>8556.7981285849892</v>
      </c>
      <c r="DQ3868" s="25">
        <v>7085.7435907476101</v>
      </c>
      <c r="DR3868" s="25">
        <v>6065.0592522553197</v>
      </c>
      <c r="DS3868" s="25">
        <v>1646.1716144473</v>
      </c>
      <c r="DT3868" s="25">
        <v>41767.493951504897</v>
      </c>
      <c r="DU3868" s="25">
        <v>9601.6075777565293</v>
      </c>
      <c r="DV3868" s="25"/>
      <c r="DW3868" s="25">
        <v>1715.9733593153401</v>
      </c>
      <c r="DX3868" s="25"/>
      <c r="DY3868" s="25"/>
      <c r="DZ3868" s="25"/>
      <c r="EA3868" s="25"/>
      <c r="EB3868" s="25"/>
      <c r="EC3868" s="25">
        <v>1922.07559931008</v>
      </c>
      <c r="ED3868" s="25"/>
      <c r="EE3868" s="25">
        <v>2070</v>
      </c>
    </row>
    <row r="3869" spans="110:135" x14ac:dyDescent="0.2">
      <c r="DF3869" s="24" t="s">
        <v>7393</v>
      </c>
      <c r="DG3869" s="24" t="s">
        <v>274</v>
      </c>
      <c r="DH3869" s="25">
        <v>6544.2698216592598</v>
      </c>
      <c r="DI3869" s="25">
        <v>4739.9435097802798</v>
      </c>
      <c r="DJ3869" s="25">
        <v>91.764963586264898</v>
      </c>
      <c r="DK3869" s="25"/>
      <c r="DL3869" s="25">
        <v>6810</v>
      </c>
      <c r="DM3869" s="25">
        <v>6080.2592690000001</v>
      </c>
      <c r="DN3869" s="25"/>
      <c r="DO3869" s="25">
        <v>22835.758269999998</v>
      </c>
      <c r="DP3869" s="25">
        <v>6810.7139256582996</v>
      </c>
      <c r="DQ3869" s="25">
        <v>4421.9926092708101</v>
      </c>
      <c r="DR3869" s="25">
        <v>11243.049340477601</v>
      </c>
      <c r="DS3869" s="25">
        <v>3444.15010887786</v>
      </c>
      <c r="DT3869" s="25"/>
      <c r="DU3869" s="25">
        <v>14289.759291812599</v>
      </c>
      <c r="DV3869" s="25"/>
      <c r="DW3869" s="25">
        <v>1857.77747552392</v>
      </c>
      <c r="DX3869" s="25"/>
      <c r="DY3869" s="25">
        <v>4050.6603518350698</v>
      </c>
      <c r="DZ3869" s="25">
        <v>1932.1824802977501</v>
      </c>
      <c r="EA3869" s="25"/>
      <c r="EB3869" s="25"/>
      <c r="EC3869" s="25">
        <v>2427.57997018588</v>
      </c>
      <c r="ED3869" s="25">
        <v>5057.8944102897503</v>
      </c>
      <c r="EE3869" s="25">
        <v>358</v>
      </c>
    </row>
    <row r="3870" spans="110:135" x14ac:dyDescent="0.2">
      <c r="DF3870" s="24" t="s">
        <v>7508</v>
      </c>
      <c r="DG3870" s="24" t="s">
        <v>212</v>
      </c>
      <c r="DH3870" s="25">
        <v>4982.3560836712704</v>
      </c>
      <c r="DI3870" s="25">
        <v>4744.4480833921398</v>
      </c>
      <c r="DJ3870" s="25">
        <v>40.623296147492802</v>
      </c>
      <c r="DK3870" s="25"/>
      <c r="DL3870" s="25">
        <v>3703</v>
      </c>
      <c r="DM3870" s="25">
        <v>2810.898854</v>
      </c>
      <c r="DN3870" s="25"/>
      <c r="DO3870" s="25"/>
      <c r="DP3870" s="25">
        <v>4744.4480833921398</v>
      </c>
      <c r="DQ3870" s="25">
        <v>5497.5247223751503</v>
      </c>
      <c r="DR3870" s="25">
        <v>3141.9763299055899</v>
      </c>
      <c r="DS3870" s="25">
        <v>5546.2195486099099</v>
      </c>
      <c r="DT3870" s="25"/>
      <c r="DU3870" s="25">
        <v>3889.4032094962099</v>
      </c>
      <c r="DV3870" s="25">
        <v>9313.1215896297799</v>
      </c>
      <c r="DW3870" s="25"/>
      <c r="DX3870" s="25">
        <v>7127.0076214640303</v>
      </c>
      <c r="DY3870" s="25">
        <v>2396.0559808301</v>
      </c>
      <c r="DZ3870" s="25">
        <v>5817.76199961374</v>
      </c>
      <c r="EA3870" s="25"/>
      <c r="EB3870" s="25">
        <v>7539.6344192036904</v>
      </c>
      <c r="EC3870" s="25">
        <v>3533.7979130859399</v>
      </c>
      <c r="ED3870" s="25">
        <v>3054.4909834627701</v>
      </c>
      <c r="EE3870" s="25">
        <v>6620</v>
      </c>
    </row>
    <row r="3871" spans="110:135" x14ac:dyDescent="0.2">
      <c r="DF3871" s="24" t="s">
        <v>7532</v>
      </c>
      <c r="DG3871" s="24" t="s">
        <v>212</v>
      </c>
      <c r="DH3871" s="25">
        <v>5344.1927026328003</v>
      </c>
      <c r="DI3871" s="25">
        <v>4747.9719130816602</v>
      </c>
      <c r="DJ3871" s="25">
        <v>47.788963386983099</v>
      </c>
      <c r="DK3871" s="25"/>
      <c r="DL3871" s="25">
        <v>5129</v>
      </c>
      <c r="DM3871" s="25">
        <v>1474.4440320000001</v>
      </c>
      <c r="DN3871" s="25"/>
      <c r="DO3871" s="25"/>
      <c r="DP3871" s="25">
        <v>4366.9438261633104</v>
      </c>
      <c r="DQ3871" s="25">
        <v>1489.5014920341</v>
      </c>
      <c r="DR3871" s="25">
        <v>9994.0963616440094</v>
      </c>
      <c r="DS3871" s="25">
        <v>4167.1062667556398</v>
      </c>
      <c r="DT3871" s="25">
        <v>9309.1842756895494</v>
      </c>
      <c r="DU3871" s="25">
        <v>6738.0692125305704</v>
      </c>
      <c r="DV3871" s="25"/>
      <c r="DW3871" s="25">
        <v>4062.29473504924</v>
      </c>
      <c r="DX3871" s="25">
        <v>3997.81824697809</v>
      </c>
      <c r="DY3871" s="25">
        <v>3953.1744586930899</v>
      </c>
      <c r="DZ3871" s="25"/>
      <c r="EA3871" s="25"/>
      <c r="EB3871" s="25"/>
      <c r="EC3871" s="25">
        <v>7924.9764122468296</v>
      </c>
      <c r="ED3871" s="25">
        <v>5912.0885170747197</v>
      </c>
      <c r="EE3871" s="25">
        <v>6300</v>
      </c>
    </row>
    <row r="3872" spans="110:135" x14ac:dyDescent="0.2">
      <c r="DF3872" s="24" t="s">
        <v>5554</v>
      </c>
      <c r="DG3872" s="24" t="s">
        <v>212</v>
      </c>
      <c r="DH3872" s="25">
        <v>4402.1101939743203</v>
      </c>
      <c r="DI3872" s="25">
        <v>4748.0837314685696</v>
      </c>
      <c r="DJ3872" s="25">
        <v>54.915009989119099</v>
      </c>
      <c r="DK3872" s="25"/>
      <c r="DL3872" s="25">
        <v>2346</v>
      </c>
      <c r="DM3872" s="25">
        <v>2769.6544800000001</v>
      </c>
      <c r="DN3872" s="25"/>
      <c r="DO3872" s="25"/>
      <c r="DP3872" s="25">
        <v>4844.5558793232303</v>
      </c>
      <c r="DQ3872" s="25">
        <v>9115.9006035458606</v>
      </c>
      <c r="DR3872" s="25">
        <v>5323.9012012936901</v>
      </c>
      <c r="DS3872" s="25">
        <v>4946.85705806232</v>
      </c>
      <c r="DT3872" s="25">
        <v>6817.7305536797803</v>
      </c>
      <c r="DU3872" s="25">
        <v>4651.6115836139097</v>
      </c>
      <c r="DV3872" s="25"/>
      <c r="DW3872" s="25"/>
      <c r="DX3872" s="25"/>
      <c r="DY3872" s="25"/>
      <c r="DZ3872" s="25"/>
      <c r="EA3872" s="25">
        <v>2134.8905802243999</v>
      </c>
      <c r="EB3872" s="25"/>
      <c r="EC3872" s="25"/>
      <c r="ED3872" s="25"/>
      <c r="EE3872" s="25">
        <v>1070</v>
      </c>
    </row>
    <row r="3873" spans="110:135" x14ac:dyDescent="0.2">
      <c r="DF3873" s="24" t="s">
        <v>8339</v>
      </c>
      <c r="DG3873" s="24" t="s">
        <v>212</v>
      </c>
      <c r="DH3873" s="25">
        <v>7686.4320062324696</v>
      </c>
      <c r="DI3873" s="25">
        <v>4748.1394194054501</v>
      </c>
      <c r="DJ3873" s="25">
        <v>81.648215663720407</v>
      </c>
      <c r="DK3873" s="25"/>
      <c r="DL3873" s="25">
        <v>23068</v>
      </c>
      <c r="DM3873" s="25">
        <v>8345.7533359999998</v>
      </c>
      <c r="DN3873" s="25"/>
      <c r="DO3873" s="25">
        <v>4622.8742300000004</v>
      </c>
      <c r="DP3873" s="25">
        <v>3839.0240426350601</v>
      </c>
      <c r="DQ3873" s="25">
        <v>8645.9228543455101</v>
      </c>
      <c r="DR3873" s="25">
        <v>4386.3205843277301</v>
      </c>
      <c r="DS3873" s="25">
        <v>13078.1992944553</v>
      </c>
      <c r="DT3873" s="25">
        <v>4873.4046088109098</v>
      </c>
      <c r="DU3873" s="25">
        <v>3542.7228581716199</v>
      </c>
      <c r="DV3873" s="25"/>
      <c r="DW3873" s="25">
        <v>2462.0982535785902</v>
      </c>
      <c r="DX3873" s="25"/>
      <c r="DY3873" s="25"/>
      <c r="DZ3873" s="25"/>
      <c r="EA3873" s="25"/>
      <c r="EB3873" s="25"/>
      <c r="EC3873" s="25"/>
      <c r="ED3873" s="25"/>
      <c r="EE3873" s="25"/>
    </row>
    <row r="3874" spans="110:135" x14ac:dyDescent="0.2">
      <c r="DF3874" s="24" t="s">
        <v>7644</v>
      </c>
      <c r="DG3874" s="24" t="s">
        <v>212</v>
      </c>
      <c r="DH3874" s="25">
        <v>5126.6409922066696</v>
      </c>
      <c r="DI3874" s="25">
        <v>4748.4211720552603</v>
      </c>
      <c r="DJ3874" s="25">
        <v>58.312910118995902</v>
      </c>
      <c r="DK3874" s="25"/>
      <c r="DL3874" s="25">
        <v>10832</v>
      </c>
      <c r="DM3874" s="25">
        <v>898.39789359999997</v>
      </c>
      <c r="DN3874" s="25"/>
      <c r="DO3874" s="25"/>
      <c r="DP3874" s="25">
        <v>9468.5018237748809</v>
      </c>
      <c r="DQ3874" s="25">
        <v>9667.7902624115395</v>
      </c>
      <c r="DR3874" s="25">
        <v>5928.5920626409197</v>
      </c>
      <c r="DS3874" s="25">
        <v>5614.2273506394204</v>
      </c>
      <c r="DT3874" s="25">
        <v>5450.1436913587904</v>
      </c>
      <c r="DU3874" s="25">
        <v>1943.59429384911</v>
      </c>
      <c r="DV3874" s="25">
        <v>5662.4151879715901</v>
      </c>
      <c r="DW3874" s="25"/>
      <c r="DX3874" s="25">
        <v>4748.4211720552603</v>
      </c>
      <c r="DY3874" s="25"/>
      <c r="DZ3874" s="25">
        <v>4587.7898842722798</v>
      </c>
      <c r="EA3874" s="25"/>
      <c r="EB3874" s="25">
        <v>3933.5943721137801</v>
      </c>
      <c r="EC3874" s="25">
        <v>2286.3720850387299</v>
      </c>
      <c r="ED3874" s="25">
        <v>4407.7748033736898</v>
      </c>
      <c r="EE3874" s="25">
        <v>1470</v>
      </c>
    </row>
    <row r="3875" spans="110:135" x14ac:dyDescent="0.2">
      <c r="DF3875" s="24" t="s">
        <v>7413</v>
      </c>
      <c r="DG3875" s="24" t="s">
        <v>212</v>
      </c>
      <c r="DH3875" s="25">
        <v>4610.2108303519899</v>
      </c>
      <c r="DI3875" s="25">
        <v>4751.1989658768798</v>
      </c>
      <c r="DJ3875" s="25">
        <v>34.791842539822802</v>
      </c>
      <c r="DK3875" s="25"/>
      <c r="DL3875" s="25">
        <v>4502</v>
      </c>
      <c r="DM3875" s="25">
        <v>2240.518536</v>
      </c>
      <c r="DN3875" s="25"/>
      <c r="DO3875" s="25">
        <v>2434.3804835999999</v>
      </c>
      <c r="DP3875" s="25">
        <v>4742.3979317537596</v>
      </c>
      <c r="DQ3875" s="25">
        <v>8955.7088677238698</v>
      </c>
      <c r="DR3875" s="25">
        <v>2050.24603173781</v>
      </c>
      <c r="DS3875" s="25">
        <v>6272.2789722575899</v>
      </c>
      <c r="DT3875" s="25">
        <v>5575.2851906051601</v>
      </c>
      <c r="DU3875" s="25">
        <v>5569.2732425860504</v>
      </c>
      <c r="DV3875" s="25">
        <v>4981.0839481874</v>
      </c>
      <c r="DW3875" s="25">
        <v>4981.3408721873402</v>
      </c>
      <c r="DX3875" s="25">
        <v>4178.0862773995104</v>
      </c>
      <c r="DY3875" s="25">
        <v>3609.6079300690399</v>
      </c>
      <c r="DZ3875" s="25">
        <v>4210.3025195950704</v>
      </c>
      <c r="EA3875" s="25"/>
      <c r="EB3875" s="25">
        <v>4938.9626354907796</v>
      </c>
      <c r="EC3875" s="25">
        <v>3617.8482512217302</v>
      </c>
      <c r="ED3875" s="25">
        <v>5364.4732559206996</v>
      </c>
      <c r="EE3875" s="25">
        <v>4760</v>
      </c>
    </row>
    <row r="3876" spans="110:135" x14ac:dyDescent="0.2">
      <c r="DF3876" s="24" t="s">
        <v>7240</v>
      </c>
      <c r="DG3876" s="24" t="s">
        <v>212</v>
      </c>
      <c r="DH3876" s="25">
        <v>4666.6279921281803</v>
      </c>
      <c r="DI3876" s="25">
        <v>4754.3168930863703</v>
      </c>
      <c r="DJ3876" s="25">
        <v>40.231275740783403</v>
      </c>
      <c r="DK3876" s="25">
        <v>3621</v>
      </c>
      <c r="DL3876" s="25">
        <v>1556</v>
      </c>
      <c r="DM3876" s="25">
        <v>1319.701583</v>
      </c>
      <c r="DN3876" s="25"/>
      <c r="DO3876" s="25"/>
      <c r="DP3876" s="25">
        <v>4742.8349335714001</v>
      </c>
      <c r="DQ3876" s="25">
        <v>8602.7158550724907</v>
      </c>
      <c r="DR3876" s="25">
        <v>4962.9163632441296</v>
      </c>
      <c r="DS3876" s="25">
        <v>5886.6530535421098</v>
      </c>
      <c r="DT3876" s="25"/>
      <c r="DU3876" s="25">
        <v>6482.4858889471498</v>
      </c>
      <c r="DV3876" s="25">
        <v>4765.7988526013396</v>
      </c>
      <c r="DW3876" s="25">
        <v>5639.7152976752104</v>
      </c>
      <c r="DX3876" s="25">
        <v>5948.3120428558104</v>
      </c>
      <c r="DY3876" s="25"/>
      <c r="DZ3876" s="25">
        <v>4339.4789685408996</v>
      </c>
      <c r="EA3876" s="25"/>
      <c r="EB3876" s="25">
        <v>4685.9445231663403</v>
      </c>
      <c r="EC3876" s="25">
        <v>2249.10343524686</v>
      </c>
      <c r="ED3876" s="25">
        <v>3973.3870765871102</v>
      </c>
      <c r="EE3876" s="25">
        <v>5890</v>
      </c>
    </row>
    <row r="3877" spans="110:135" x14ac:dyDescent="0.2">
      <c r="DF3877" s="24" t="s">
        <v>7630</v>
      </c>
      <c r="DG3877" s="24" t="s">
        <v>212</v>
      </c>
      <c r="DH3877" s="25">
        <v>5100.2719512283902</v>
      </c>
      <c r="DI3877" s="25">
        <v>4754.5041059320401</v>
      </c>
      <c r="DJ3877" s="25">
        <v>58.6880145498925</v>
      </c>
      <c r="DK3877" s="25">
        <v>459</v>
      </c>
      <c r="DL3877" s="25">
        <v>4762</v>
      </c>
      <c r="DM3877" s="25">
        <v>2009.1378870000001</v>
      </c>
      <c r="DN3877" s="25"/>
      <c r="DO3877" s="25">
        <v>680.81693368000003</v>
      </c>
      <c r="DP3877" s="25">
        <v>8227.5122047146197</v>
      </c>
      <c r="DQ3877" s="25">
        <v>10948.3229776803</v>
      </c>
      <c r="DR3877" s="25">
        <v>6972.9537310067899</v>
      </c>
      <c r="DS3877" s="25">
        <v>6127.0965270960596</v>
      </c>
      <c r="DT3877" s="25">
        <v>8030.0032148058599</v>
      </c>
      <c r="DU3877" s="25">
        <v>9800.5637002570093</v>
      </c>
      <c r="DV3877" s="25">
        <v>4633.2856358401104</v>
      </c>
      <c r="DW3877" s="25">
        <v>4754.5041059320401</v>
      </c>
      <c r="DX3877" s="25">
        <v>4006.9928602653199</v>
      </c>
      <c r="DY3877" s="25"/>
      <c r="DZ3877" s="25">
        <v>3756.6963945123098</v>
      </c>
      <c r="EA3877" s="25"/>
      <c r="EB3877" s="25">
        <v>5379.9498288937702</v>
      </c>
      <c r="EC3877" s="25">
        <v>4025.7871691985101</v>
      </c>
      <c r="ED3877" s="25"/>
      <c r="EE3877" s="25">
        <v>2130</v>
      </c>
    </row>
    <row r="3878" spans="110:135" x14ac:dyDescent="0.2">
      <c r="DF3878" s="24" t="s">
        <v>8533</v>
      </c>
      <c r="DG3878" s="24" t="s">
        <v>212</v>
      </c>
      <c r="DH3878" s="25">
        <v>6874.6624259407299</v>
      </c>
      <c r="DI3878" s="25">
        <v>4754.56221562055</v>
      </c>
      <c r="DJ3878" s="25">
        <v>106.372861858644</v>
      </c>
      <c r="DK3878" s="25"/>
      <c r="DL3878" s="25">
        <v>2900</v>
      </c>
      <c r="DM3878" s="25">
        <v>812.66710609999996</v>
      </c>
      <c r="DN3878" s="25"/>
      <c r="DO3878" s="25"/>
      <c r="DP3878" s="25">
        <v>3742.1180265114999</v>
      </c>
      <c r="DQ3878" s="25">
        <v>4557.0011426210103</v>
      </c>
      <c r="DR3878" s="25">
        <v>4636.8981462071397</v>
      </c>
      <c r="DS3878" s="25">
        <v>5007.9257935942496</v>
      </c>
      <c r="DT3878" s="25"/>
      <c r="DU3878" s="25">
        <v>3990.0050309669</v>
      </c>
      <c r="DV3878" s="25">
        <v>7766.3381285701398</v>
      </c>
      <c r="DW3878" s="25">
        <v>9407.3557272232702</v>
      </c>
      <c r="DX3878" s="25">
        <v>4966.7737930208395</v>
      </c>
      <c r="DY3878" s="25">
        <v>4009.6988217149001</v>
      </c>
      <c r="DZ3878" s="25">
        <v>8016.1358712495303</v>
      </c>
      <c r="EA3878" s="25"/>
      <c r="EB3878" s="25">
        <v>7572.55679603114</v>
      </c>
      <c r="EC3878" s="25">
        <v>4775.4699594925896</v>
      </c>
      <c r="ED3878" s="25">
        <v>4733.6544717485103</v>
      </c>
      <c r="EE3878" s="25">
        <v>33100</v>
      </c>
    </row>
    <row r="3879" spans="110:135" x14ac:dyDescent="0.2">
      <c r="DF3879" s="24" t="s">
        <v>7518</v>
      </c>
      <c r="DG3879" s="24" t="s">
        <v>212</v>
      </c>
      <c r="DH3879" s="25">
        <v>4562.6469954284903</v>
      </c>
      <c r="DI3879" s="25">
        <v>4755.7546727384797</v>
      </c>
      <c r="DJ3879" s="25">
        <v>43.5118921830666</v>
      </c>
      <c r="DK3879" s="25">
        <v>2193</v>
      </c>
      <c r="DL3879" s="25">
        <v>9160</v>
      </c>
      <c r="DM3879" s="25">
        <v>1203.0241390000001</v>
      </c>
      <c r="DN3879" s="25"/>
      <c r="DO3879" s="25"/>
      <c r="DP3879" s="25">
        <v>4892.4915458816304</v>
      </c>
      <c r="DQ3879" s="25"/>
      <c r="DR3879" s="25">
        <v>7439.6529889762296</v>
      </c>
      <c r="DS3879" s="25">
        <v>6209.6870027742198</v>
      </c>
      <c r="DT3879" s="25">
        <v>5131.3794922120296</v>
      </c>
      <c r="DU3879" s="25">
        <v>5064.7488814245798</v>
      </c>
      <c r="DV3879" s="25">
        <v>3683.6201801531101</v>
      </c>
      <c r="DW3879" s="25">
        <v>4211.2697478046002</v>
      </c>
      <c r="DX3879" s="25">
        <v>5938.0530982049104</v>
      </c>
      <c r="DY3879" s="25">
        <v>2998.6843968072899</v>
      </c>
      <c r="DZ3879" s="25">
        <v>4755.7546727384797</v>
      </c>
      <c r="EA3879" s="25"/>
      <c r="EB3879" s="25">
        <v>5397.1460478834197</v>
      </c>
      <c r="EC3879" s="25">
        <v>2965.2448365078799</v>
      </c>
      <c r="ED3879" s="25">
        <v>3831.2418919158799</v>
      </c>
      <c r="EE3879" s="25">
        <v>2490</v>
      </c>
    </row>
    <row r="3880" spans="110:135" x14ac:dyDescent="0.2">
      <c r="DF3880" s="24" t="s">
        <v>8327</v>
      </c>
      <c r="DG3880" s="24" t="s">
        <v>212</v>
      </c>
      <c r="DH3880" s="25">
        <v>7128.6236670455701</v>
      </c>
      <c r="DI3880" s="25">
        <v>4755.7546727384797</v>
      </c>
      <c r="DJ3880" s="25">
        <v>84.148744811095099</v>
      </c>
      <c r="DK3880" s="25"/>
      <c r="DL3880" s="25">
        <v>21061</v>
      </c>
      <c r="DM3880" s="25">
        <v>4650.4677019999999</v>
      </c>
      <c r="DN3880" s="25"/>
      <c r="DO3880" s="25">
        <v>1523.3536681999999</v>
      </c>
      <c r="DP3880" s="25">
        <v>3347.92845147856</v>
      </c>
      <c r="DQ3880" s="25">
        <v>4615.8411776493203</v>
      </c>
      <c r="DR3880" s="25">
        <v>4479.0165553789202</v>
      </c>
      <c r="DS3880" s="25">
        <v>7081.1368172345901</v>
      </c>
      <c r="DT3880" s="25">
        <v>15720.2141842867</v>
      </c>
      <c r="DU3880" s="25">
        <v>20460.675178604899</v>
      </c>
      <c r="DV3880" s="25">
        <v>5768.8147394608704</v>
      </c>
      <c r="DW3880" s="25">
        <v>1145.95412667243</v>
      </c>
      <c r="DX3880" s="25">
        <v>5060.7667082756798</v>
      </c>
      <c r="DY3880" s="25">
        <v>6845.6522264633304</v>
      </c>
      <c r="DZ3880" s="25">
        <v>4755.7546727384797</v>
      </c>
      <c r="EA3880" s="25"/>
      <c r="EB3880" s="25"/>
      <c r="EC3880" s="25">
        <v>4079.2218280832599</v>
      </c>
      <c r="ED3880" s="25">
        <v>4510.8043032477099</v>
      </c>
      <c r="EE3880" s="25">
        <v>6080</v>
      </c>
    </row>
    <row r="3881" spans="110:135" x14ac:dyDescent="0.2">
      <c r="DF3881" s="24" t="s">
        <v>7308</v>
      </c>
      <c r="DG3881" s="24" t="s">
        <v>212</v>
      </c>
      <c r="DH3881" s="25">
        <v>5763.90610322062</v>
      </c>
      <c r="DI3881" s="25">
        <v>4756.4922440189303</v>
      </c>
      <c r="DJ3881" s="25">
        <v>85.876353628188298</v>
      </c>
      <c r="DK3881" s="25"/>
      <c r="DL3881" s="25">
        <v>16178</v>
      </c>
      <c r="DM3881" s="25">
        <v>1123.735539</v>
      </c>
      <c r="DN3881" s="25"/>
      <c r="DO3881" s="25"/>
      <c r="DP3881" s="25">
        <v>6529.8578776945596</v>
      </c>
      <c r="DQ3881" s="25">
        <v>5296.07044491132</v>
      </c>
      <c r="DR3881" s="25">
        <v>4216.9140431265496</v>
      </c>
      <c r="DS3881" s="25">
        <v>6835.84974662076</v>
      </c>
      <c r="DT3881" s="25">
        <v>11978.533442952999</v>
      </c>
      <c r="DU3881" s="25">
        <v>1169.3255384095901</v>
      </c>
      <c r="DV3881" s="25"/>
      <c r="DW3881" s="25"/>
      <c r="DX3881" s="25"/>
      <c r="DY3881" s="25">
        <v>2602.9643680179502</v>
      </c>
      <c r="DZ3881" s="25">
        <v>1707.81003147249</v>
      </c>
      <c r="EA3881" s="25"/>
      <c r="EB3881" s="25"/>
      <c r="EC3881" s="25"/>
      <c r="ED3881" s="25"/>
      <c r="EE3881" s="25"/>
    </row>
    <row r="3882" spans="110:135" x14ac:dyDescent="0.2">
      <c r="DF3882" s="24" t="s">
        <v>7765</v>
      </c>
      <c r="DG3882" s="24" t="s">
        <v>212</v>
      </c>
      <c r="DH3882" s="25">
        <v>4666.2176219243502</v>
      </c>
      <c r="DI3882" s="25">
        <v>4761.5292416106404</v>
      </c>
      <c r="DJ3882" s="25">
        <v>61.337238197878001</v>
      </c>
      <c r="DK3882" s="25"/>
      <c r="DL3882" s="25">
        <v>12057</v>
      </c>
      <c r="DM3882" s="25">
        <v>680.44728710000004</v>
      </c>
      <c r="DN3882" s="25"/>
      <c r="DO3882" s="25"/>
      <c r="DP3882" s="25">
        <v>2620.3966240794398</v>
      </c>
      <c r="DQ3882" s="25">
        <v>6309.3689662347897</v>
      </c>
      <c r="DR3882" s="25"/>
      <c r="DS3882" s="25">
        <v>845.39671514097301</v>
      </c>
      <c r="DT3882" s="25">
        <v>5122.5043412336699</v>
      </c>
      <c r="DU3882" s="25">
        <v>1260.77641096193</v>
      </c>
      <c r="DV3882" s="25">
        <v>7516.7436951337404</v>
      </c>
      <c r="DW3882" s="25">
        <v>5471.6473538196697</v>
      </c>
      <c r="DX3882" s="25">
        <v>3905.9559028979902</v>
      </c>
      <c r="DY3882" s="25">
        <v>3484.9267860555501</v>
      </c>
      <c r="DZ3882" s="25">
        <v>6159.9079979948701</v>
      </c>
      <c r="EA3882" s="25"/>
      <c r="EB3882" s="25">
        <v>4886.7541949464603</v>
      </c>
      <c r="EC3882" s="25">
        <v>4636.3042882748296</v>
      </c>
      <c r="ED3882" s="25">
        <v>3121.35138691572</v>
      </c>
      <c r="EE3882" s="25">
        <v>6580</v>
      </c>
    </row>
    <row r="3883" spans="110:135" x14ac:dyDescent="0.2">
      <c r="DF3883" s="24" t="s">
        <v>8270</v>
      </c>
      <c r="DG3883" s="24" t="s">
        <v>212</v>
      </c>
      <c r="DH3883" s="25">
        <v>8208.8513430138992</v>
      </c>
      <c r="DI3883" s="25">
        <v>4761.90973512855</v>
      </c>
      <c r="DJ3883" s="25">
        <v>107.611957393601</v>
      </c>
      <c r="DK3883" s="25"/>
      <c r="DL3883" s="25">
        <v>32879</v>
      </c>
      <c r="DM3883" s="25">
        <v>7935.0991299999996</v>
      </c>
      <c r="DN3883" s="25"/>
      <c r="DO3883" s="25"/>
      <c r="DP3883" s="25">
        <v>4007.2524397115799</v>
      </c>
      <c r="DQ3883" s="25">
        <v>9196.4055859617893</v>
      </c>
      <c r="DR3883" s="25">
        <v>6867.7514500185698</v>
      </c>
      <c r="DS3883" s="25">
        <v>2789.4402841696401</v>
      </c>
      <c r="DT3883" s="25">
        <v>17323.001990640802</v>
      </c>
      <c r="DU3883" s="25">
        <v>4933.81947025709</v>
      </c>
      <c r="DV3883" s="25"/>
      <c r="DW3883" s="25">
        <v>3275.4302366433399</v>
      </c>
      <c r="DX3883" s="25"/>
      <c r="DY3883" s="25"/>
      <c r="DZ3883" s="25">
        <v>2115.2550048748999</v>
      </c>
      <c r="EA3883" s="25"/>
      <c r="EB3883" s="25"/>
      <c r="EC3883" s="25">
        <v>2593.7605238890701</v>
      </c>
      <c r="ED3883" s="25"/>
      <c r="EE3883" s="25">
        <v>4590</v>
      </c>
    </row>
    <row r="3884" spans="110:135" x14ac:dyDescent="0.2">
      <c r="DF3884" s="24" t="s">
        <v>7017</v>
      </c>
      <c r="DG3884" s="24" t="s">
        <v>212</v>
      </c>
      <c r="DH3884" s="25">
        <v>4987.3118897937802</v>
      </c>
      <c r="DI3884" s="25">
        <v>4762.8713850000004</v>
      </c>
      <c r="DJ3884" s="25">
        <v>70.118020559155397</v>
      </c>
      <c r="DK3884" s="25"/>
      <c r="DL3884" s="25">
        <v>6736</v>
      </c>
      <c r="DM3884" s="25">
        <v>4762.8713850000004</v>
      </c>
      <c r="DN3884" s="25"/>
      <c r="DO3884" s="25">
        <v>16529.085144000001</v>
      </c>
      <c r="DP3884" s="25">
        <v>5362.8770146677598</v>
      </c>
      <c r="DQ3884" s="25">
        <v>3966.37150267366</v>
      </c>
      <c r="DR3884" s="25">
        <v>5821.0923038410001</v>
      </c>
      <c r="DS3884" s="25">
        <v>4815.8984640298004</v>
      </c>
      <c r="DT3884" s="25">
        <v>5561.8209348827604</v>
      </c>
      <c r="DU3884" s="25">
        <v>2361.9068962704901</v>
      </c>
      <c r="DV3884" s="25"/>
      <c r="DW3884" s="25">
        <v>2817.2904767967998</v>
      </c>
      <c r="DX3884" s="25"/>
      <c r="DY3884" s="25">
        <v>3074.4071823828899</v>
      </c>
      <c r="DZ3884" s="25">
        <v>1798.22142511479</v>
      </c>
      <c r="EA3884" s="25"/>
      <c r="EB3884" s="25"/>
      <c r="EC3884" s="25">
        <v>2553.2762749635899</v>
      </c>
      <c r="ED3884" s="25">
        <v>4778.5593422831498</v>
      </c>
      <c r="EE3884" s="25">
        <v>3870</v>
      </c>
    </row>
    <row r="3885" spans="110:135" x14ac:dyDescent="0.2">
      <c r="DF3885" s="24" t="s">
        <v>7910</v>
      </c>
      <c r="DG3885" s="24" t="s">
        <v>274</v>
      </c>
      <c r="DH3885" s="25">
        <v>5294.0644836690099</v>
      </c>
      <c r="DI3885" s="25">
        <v>4762.8929055625704</v>
      </c>
      <c r="DJ3885" s="25">
        <v>31.501761273675701</v>
      </c>
      <c r="DK3885" s="25"/>
      <c r="DL3885" s="25">
        <v>7787</v>
      </c>
      <c r="DM3885" s="25">
        <v>4384.9000779999997</v>
      </c>
      <c r="DN3885" s="25"/>
      <c r="DO3885" s="25">
        <v>4507.5130360000003</v>
      </c>
      <c r="DP3885" s="25">
        <v>4110.4046184688996</v>
      </c>
      <c r="DQ3885" s="25"/>
      <c r="DR3885" s="25">
        <v>6897.9683965640897</v>
      </c>
      <c r="DS3885" s="25">
        <v>7350.0290385522203</v>
      </c>
      <c r="DT3885" s="25">
        <v>5419.4626013560901</v>
      </c>
      <c r="DU3885" s="25">
        <v>5018.2727751251496</v>
      </c>
      <c r="DV3885" s="25">
        <v>3535.67281529913</v>
      </c>
      <c r="DW3885" s="25">
        <v>4469.8428166283102</v>
      </c>
      <c r="DX3885" s="25">
        <v>4164.4848297021299</v>
      </c>
      <c r="DY3885" s="25"/>
      <c r="DZ3885" s="25">
        <v>4270.2946223832696</v>
      </c>
      <c r="EA3885" s="25"/>
      <c r="EB3885" s="25">
        <v>5224.8606349396396</v>
      </c>
      <c r="EC3885" s="25">
        <v>3022.4767612631499</v>
      </c>
      <c r="ED3885" s="25">
        <v>5441.8487144221199</v>
      </c>
      <c r="EE3885" s="25">
        <v>9100</v>
      </c>
    </row>
    <row r="3886" spans="110:135" x14ac:dyDescent="0.2">
      <c r="DF3886" s="24" t="s">
        <v>8495</v>
      </c>
      <c r="DG3886" s="24" t="s">
        <v>212</v>
      </c>
      <c r="DH3886" s="25">
        <v>6018.6544067923996</v>
      </c>
      <c r="DI3886" s="25">
        <v>4766.7947297639403</v>
      </c>
      <c r="DJ3886" s="25">
        <v>56.600208922302301</v>
      </c>
      <c r="DK3886" s="25"/>
      <c r="DL3886" s="25">
        <v>10912</v>
      </c>
      <c r="DM3886" s="25">
        <v>1877.1120000000001</v>
      </c>
      <c r="DN3886" s="25"/>
      <c r="DO3886" s="25">
        <v>1925.3498459</v>
      </c>
      <c r="DP3886" s="25">
        <v>10734.907215063</v>
      </c>
      <c r="DQ3886" s="25">
        <v>6152.1014907930103</v>
      </c>
      <c r="DR3886" s="25">
        <v>11548.4436811783</v>
      </c>
      <c r="DS3886" s="25">
        <v>12213.5606365576</v>
      </c>
      <c r="DT3886" s="25">
        <v>8227.2917125760105</v>
      </c>
      <c r="DU3886" s="25">
        <v>4508.9902781083001</v>
      </c>
      <c r="DV3886" s="25">
        <v>5268.5314656598403</v>
      </c>
      <c r="DW3886" s="25">
        <v>4075.1142538689301</v>
      </c>
      <c r="DX3886" s="25">
        <v>4423.7143228671102</v>
      </c>
      <c r="DY3886" s="25">
        <v>7269.0472465565099</v>
      </c>
      <c r="DZ3886" s="25">
        <v>4786.4133037172196</v>
      </c>
      <c r="EA3886" s="25"/>
      <c r="EB3886" s="25">
        <v>4747.17615581067</v>
      </c>
      <c r="EC3886" s="25">
        <v>4050.2475940043601</v>
      </c>
      <c r="ED3886" s="25">
        <v>4385.7781196023698</v>
      </c>
      <c r="EE3886" s="25">
        <v>1230</v>
      </c>
    </row>
    <row r="3887" spans="110:135" x14ac:dyDescent="0.2">
      <c r="DF3887" s="24" t="s">
        <v>7831</v>
      </c>
      <c r="DG3887" s="24" t="s">
        <v>212</v>
      </c>
      <c r="DH3887" s="25">
        <v>5824.2188477559303</v>
      </c>
      <c r="DI3887" s="25">
        <v>4771.1093671136196</v>
      </c>
      <c r="DJ3887" s="25">
        <v>71.982604931158704</v>
      </c>
      <c r="DK3887" s="25">
        <v>1971</v>
      </c>
      <c r="DL3887" s="25"/>
      <c r="DM3887" s="25">
        <v>510.00221649999997</v>
      </c>
      <c r="DN3887" s="25"/>
      <c r="DO3887" s="25"/>
      <c r="DP3887" s="25">
        <v>4771.1093671136196</v>
      </c>
      <c r="DQ3887" s="25">
        <v>6367.3208062965195</v>
      </c>
      <c r="DR3887" s="25">
        <v>3943.1162840880402</v>
      </c>
      <c r="DS3887" s="25"/>
      <c r="DT3887" s="25"/>
      <c r="DU3887" s="25"/>
      <c r="DV3887" s="25">
        <v>10801.5510340774</v>
      </c>
      <c r="DW3887" s="25">
        <v>6537.8915501218598</v>
      </c>
      <c r="DX3887" s="25"/>
      <c r="DY3887" s="25">
        <v>3068.5637450793702</v>
      </c>
      <c r="DZ3887" s="25">
        <v>9857.8779336793596</v>
      </c>
      <c r="EA3887" s="25"/>
      <c r="EB3887" s="25">
        <v>13952.269223572999</v>
      </c>
      <c r="EC3887" s="25">
        <v>2285.7051647860399</v>
      </c>
      <c r="ED3887" s="25"/>
      <c r="EE3887" s="25"/>
    </row>
    <row r="3888" spans="110:135" x14ac:dyDescent="0.2">
      <c r="DF3888" s="24" t="s">
        <v>7986</v>
      </c>
      <c r="DG3888" s="24" t="s">
        <v>212</v>
      </c>
      <c r="DH3888" s="25">
        <v>7206.3804178930204</v>
      </c>
      <c r="DI3888" s="25">
        <v>4773.4186824339004</v>
      </c>
      <c r="DJ3888" s="25">
        <v>98.301842806034102</v>
      </c>
      <c r="DK3888" s="25"/>
      <c r="DL3888" s="25">
        <v>7754</v>
      </c>
      <c r="DM3888" s="25">
        <v>8077.3876220000002</v>
      </c>
      <c r="DN3888" s="25"/>
      <c r="DO3888" s="25">
        <v>30237.206570999999</v>
      </c>
      <c r="DP3888" s="25">
        <v>4989.4657177993604</v>
      </c>
      <c r="DQ3888" s="25">
        <v>10769.6812669561</v>
      </c>
      <c r="DR3888" s="25">
        <v>13245.3486107239</v>
      </c>
      <c r="DS3888" s="25">
        <v>2112.4191632891998</v>
      </c>
      <c r="DT3888" s="25">
        <v>11091.065356808</v>
      </c>
      <c r="DU3888" s="25">
        <v>2696.3419966946699</v>
      </c>
      <c r="DV3888" s="25">
        <v>2481.9850511763202</v>
      </c>
      <c r="DW3888" s="25"/>
      <c r="DX3888" s="25"/>
      <c r="DY3888" s="25">
        <v>2497.5354646065398</v>
      </c>
      <c r="DZ3888" s="25">
        <v>4557.3716470684403</v>
      </c>
      <c r="EA3888" s="25">
        <v>2636.3783859901</v>
      </c>
      <c r="EB3888" s="25">
        <v>3690.8243520697702</v>
      </c>
      <c r="EC3888" s="25">
        <v>2935.0754801059502</v>
      </c>
      <c r="ED3888" s="25"/>
      <c r="EE3888" s="25">
        <v>5530</v>
      </c>
    </row>
    <row r="3889" spans="110:135" x14ac:dyDescent="0.2">
      <c r="DF3889" s="24" t="s">
        <v>8370</v>
      </c>
      <c r="DG3889" s="24" t="s">
        <v>212</v>
      </c>
      <c r="DH3889" s="25">
        <v>6519.7972055045902</v>
      </c>
      <c r="DI3889" s="25">
        <v>4775.7322669208497</v>
      </c>
      <c r="DJ3889" s="25">
        <v>96.145094907199606</v>
      </c>
      <c r="DK3889" s="25"/>
      <c r="DL3889" s="25">
        <v>25701</v>
      </c>
      <c r="DM3889" s="25">
        <v>8498.1190399999996</v>
      </c>
      <c r="DN3889" s="25"/>
      <c r="DO3889" s="25"/>
      <c r="DP3889" s="25">
        <v>1004.35421285568</v>
      </c>
      <c r="DQ3889" s="25"/>
      <c r="DR3889" s="25">
        <v>6250.2504325351802</v>
      </c>
      <c r="DS3889" s="25">
        <v>9301.4338407999294</v>
      </c>
      <c r="DT3889" s="25">
        <v>10208.336378997399</v>
      </c>
      <c r="DU3889" s="25">
        <v>2741.3233508807798</v>
      </c>
      <c r="DV3889" s="25">
        <v>4290.6416696493698</v>
      </c>
      <c r="DW3889" s="25"/>
      <c r="DX3889" s="25"/>
      <c r="DY3889" s="25">
        <v>3800.44051735435</v>
      </c>
      <c r="DZ3889" s="25">
        <v>4546.7341300344997</v>
      </c>
      <c r="EA3889" s="25"/>
      <c r="EB3889" s="25">
        <v>7085.0213274707703</v>
      </c>
      <c r="EC3889" s="25">
        <v>2430.7755726791202</v>
      </c>
      <c r="ED3889" s="25">
        <v>5004.7304038072098</v>
      </c>
      <c r="EE3889" s="25">
        <v>414</v>
      </c>
    </row>
    <row r="3890" spans="110:135" x14ac:dyDescent="0.2">
      <c r="DF3890" s="24" t="s">
        <v>7284</v>
      </c>
      <c r="DG3890" s="24" t="s">
        <v>212</v>
      </c>
      <c r="DH3890" s="25">
        <v>5072.81356862554</v>
      </c>
      <c r="DI3890" s="25">
        <v>4779.4353130188701</v>
      </c>
      <c r="DJ3890" s="25">
        <v>64.002828075835694</v>
      </c>
      <c r="DK3890" s="25">
        <v>877</v>
      </c>
      <c r="DL3890" s="25">
        <v>10785</v>
      </c>
      <c r="DM3890" s="25">
        <v>1654.769867</v>
      </c>
      <c r="DN3890" s="25"/>
      <c r="DO3890" s="25">
        <v>3167.3951608000002</v>
      </c>
      <c r="DP3890" s="25">
        <v>6385.3575831615299</v>
      </c>
      <c r="DQ3890" s="25">
        <v>6701.7808129922296</v>
      </c>
      <c r="DR3890" s="25">
        <v>3561.6315232787301</v>
      </c>
      <c r="DS3890" s="25">
        <v>7669.8669232372104</v>
      </c>
      <c r="DT3890" s="25">
        <v>5997.2391027590002</v>
      </c>
      <c r="DU3890" s="25">
        <v>10342.304518285</v>
      </c>
      <c r="DV3890" s="25"/>
      <c r="DW3890" s="25">
        <v>1978.5268626792299</v>
      </c>
      <c r="DX3890" s="25"/>
      <c r="DY3890" s="25">
        <v>2464.4951330400099</v>
      </c>
      <c r="DZ3890" s="25">
        <v>2184.0224735246502</v>
      </c>
      <c r="EA3890" s="25"/>
      <c r="EB3890" s="25"/>
      <c r="EC3890" s="25"/>
      <c r="ED3890" s="25"/>
      <c r="EE3890" s="25">
        <v>7250</v>
      </c>
    </row>
    <row r="3891" spans="110:135" x14ac:dyDescent="0.2">
      <c r="DF3891" s="24" t="s">
        <v>8325</v>
      </c>
      <c r="DG3891" s="24" t="s">
        <v>212</v>
      </c>
      <c r="DH3891" s="25">
        <v>6135.6943253197596</v>
      </c>
      <c r="DI3891" s="25">
        <v>4779.9389676043502</v>
      </c>
      <c r="DJ3891" s="25">
        <v>54.297856347980002</v>
      </c>
      <c r="DK3891" s="25"/>
      <c r="DL3891" s="25">
        <v>12837</v>
      </c>
      <c r="DM3891" s="25">
        <v>2368.5408130000001</v>
      </c>
      <c r="DN3891" s="25"/>
      <c r="DO3891" s="25">
        <v>739.92117614999995</v>
      </c>
      <c r="DP3891" s="25">
        <v>8940.5814034208597</v>
      </c>
      <c r="DQ3891" s="25">
        <v>9555.3588986622508</v>
      </c>
      <c r="DR3891" s="25">
        <v>9342.6155994899109</v>
      </c>
      <c r="DS3891" s="25">
        <v>9102.0324850048892</v>
      </c>
      <c r="DT3891" s="25">
        <v>6947.8064284800803</v>
      </c>
      <c r="DU3891" s="25">
        <v>4654.8346812513</v>
      </c>
      <c r="DV3891" s="25">
        <v>4779.9389676043502</v>
      </c>
      <c r="DW3891" s="25">
        <v>3718.1672809430402</v>
      </c>
      <c r="DX3891" s="25">
        <v>3628.43077569146</v>
      </c>
      <c r="DY3891" s="25"/>
      <c r="DZ3891" s="25">
        <v>3516.18132150668</v>
      </c>
      <c r="EA3891" s="25"/>
      <c r="EB3891" s="25">
        <v>3861.8696773243501</v>
      </c>
      <c r="EC3891" s="25">
        <v>3826.0924306255401</v>
      </c>
      <c r="ED3891" s="25">
        <v>6287.4315912812699</v>
      </c>
      <c r="EE3891" s="25">
        <v>10200</v>
      </c>
    </row>
    <row r="3892" spans="110:135" x14ac:dyDescent="0.2">
      <c r="DF3892" s="24" t="s">
        <v>5846</v>
      </c>
      <c r="DG3892" s="24" t="s">
        <v>212</v>
      </c>
      <c r="DH3892" s="25">
        <v>3609.63379318118</v>
      </c>
      <c r="DI3892" s="25">
        <v>4779.9427618837499</v>
      </c>
      <c r="DJ3892" s="25">
        <v>67.2164642015358</v>
      </c>
      <c r="DK3892" s="25"/>
      <c r="DL3892" s="25">
        <v>1881</v>
      </c>
      <c r="DM3892" s="25">
        <v>584.71686650000004</v>
      </c>
      <c r="DN3892" s="25"/>
      <c r="DO3892" s="25"/>
      <c r="DP3892" s="25">
        <v>5780.8209547791303</v>
      </c>
      <c r="DQ3892" s="25"/>
      <c r="DR3892" s="25">
        <v>6116.1065130291699</v>
      </c>
      <c r="DS3892" s="25">
        <v>5062.2648631197499</v>
      </c>
      <c r="DT3892" s="25"/>
      <c r="DU3892" s="25">
        <v>4779.9427618837499</v>
      </c>
      <c r="DV3892" s="25"/>
      <c r="DW3892" s="25">
        <v>6199.6330319344897</v>
      </c>
      <c r="DX3892" s="25"/>
      <c r="DY3892" s="25"/>
      <c r="DZ3892" s="25">
        <v>1578.21914738434</v>
      </c>
      <c r="EA3892" s="25"/>
      <c r="EB3892" s="25"/>
      <c r="EC3892" s="25"/>
      <c r="ED3892" s="25"/>
      <c r="EE3892" s="25">
        <v>504</v>
      </c>
    </row>
    <row r="3893" spans="110:135" x14ac:dyDescent="0.2">
      <c r="DF3893" s="24" t="s">
        <v>7127</v>
      </c>
      <c r="DG3893" s="24" t="s">
        <v>212</v>
      </c>
      <c r="DH3893" s="25">
        <v>4986.9595816937599</v>
      </c>
      <c r="DI3893" s="25">
        <v>4780.3183127316797</v>
      </c>
      <c r="DJ3893" s="25">
        <v>59.103070747391698</v>
      </c>
      <c r="DK3893" s="25"/>
      <c r="DL3893" s="25">
        <v>9865</v>
      </c>
      <c r="DM3893" s="25">
        <v>2001.6282020000001</v>
      </c>
      <c r="DN3893" s="25"/>
      <c r="DO3893" s="25"/>
      <c r="DP3893" s="25">
        <v>7123.2544244929304</v>
      </c>
      <c r="DQ3893" s="25">
        <v>3929.4976446180799</v>
      </c>
      <c r="DR3893" s="25">
        <v>6943.0540740494798</v>
      </c>
      <c r="DS3893" s="25">
        <v>6245.18355845311</v>
      </c>
      <c r="DT3893" s="25"/>
      <c r="DU3893" s="25">
        <v>777.25476576994799</v>
      </c>
      <c r="DV3893" s="25">
        <v>4780.3183127316797</v>
      </c>
      <c r="DW3893" s="25"/>
      <c r="DX3893" s="25"/>
      <c r="DY3893" s="25"/>
      <c r="DZ3893" s="25">
        <v>2891.3007553310199</v>
      </c>
      <c r="EA3893" s="25"/>
      <c r="EB3893" s="25"/>
      <c r="EC3893" s="25"/>
      <c r="ED3893" s="25">
        <v>8380.0636611851096</v>
      </c>
      <c r="EE3893" s="25">
        <v>1920</v>
      </c>
    </row>
    <row r="3894" spans="110:135" x14ac:dyDescent="0.2">
      <c r="DF3894" s="24" t="s">
        <v>9061</v>
      </c>
      <c r="DG3894" s="24" t="s">
        <v>212</v>
      </c>
      <c r="DH3894" s="25">
        <v>21561.053608417998</v>
      </c>
      <c r="DI3894" s="25">
        <v>4796.3277651404196</v>
      </c>
      <c r="DJ3894" s="25">
        <v>205.46299290289301</v>
      </c>
      <c r="DK3894" s="25">
        <v>1220</v>
      </c>
      <c r="DL3894" s="25">
        <v>40881</v>
      </c>
      <c r="DM3894" s="25">
        <v>11126.10871</v>
      </c>
      <c r="DN3894" s="25">
        <v>29878.054349999999</v>
      </c>
      <c r="DO3894" s="25">
        <v>169767.52273</v>
      </c>
      <c r="DP3894" s="25">
        <v>1815.6408767477601</v>
      </c>
      <c r="DQ3894" s="25">
        <v>2327.95533919746</v>
      </c>
      <c r="DR3894" s="25">
        <v>6558.14876518868</v>
      </c>
      <c r="DS3894" s="25">
        <v>17194.0371599672</v>
      </c>
      <c r="DT3894" s="25">
        <v>11796.051784607</v>
      </c>
      <c r="DU3894" s="25">
        <v>2949.7596811849598</v>
      </c>
      <c r="DV3894" s="25"/>
      <c r="DW3894" s="25">
        <v>1135.9643558666501</v>
      </c>
      <c r="DX3894" s="25"/>
      <c r="DY3894" s="25"/>
      <c r="DZ3894" s="25"/>
      <c r="EA3894" s="25"/>
      <c r="EB3894" s="25"/>
      <c r="EC3894" s="25"/>
      <c r="ED3894" s="25">
        <v>3034.5067650921601</v>
      </c>
      <c r="EE3894" s="25">
        <v>2170</v>
      </c>
    </row>
    <row r="3895" spans="110:135" x14ac:dyDescent="0.2">
      <c r="DF3895" s="24" t="s">
        <v>6659</v>
      </c>
      <c r="DG3895" s="24" t="s">
        <v>212</v>
      </c>
      <c r="DH3895" s="25">
        <v>4704.6512395395503</v>
      </c>
      <c r="DI3895" s="25">
        <v>4798.9941561565402</v>
      </c>
      <c r="DJ3895" s="25">
        <v>66.6002930184288</v>
      </c>
      <c r="DK3895" s="25"/>
      <c r="DL3895" s="25">
        <v>4826</v>
      </c>
      <c r="DM3895" s="25">
        <v>2506.6537579999999</v>
      </c>
      <c r="DN3895" s="25"/>
      <c r="DO3895" s="25">
        <v>2830.3235103000002</v>
      </c>
      <c r="DP3895" s="25">
        <v>7378.1361174799003</v>
      </c>
      <c r="DQ3895" s="25">
        <v>5449.2852185820102</v>
      </c>
      <c r="DR3895" s="25">
        <v>6683.6629525469998</v>
      </c>
      <c r="DS3895" s="25">
        <v>4798.9941561565402</v>
      </c>
      <c r="DT3895" s="25">
        <v>6531.5268946369497</v>
      </c>
      <c r="DU3895" s="25">
        <v>12300.481847941401</v>
      </c>
      <c r="DV3895" s="25"/>
      <c r="DW3895" s="25">
        <v>1535.7358526063599</v>
      </c>
      <c r="DX3895" s="25">
        <v>4014.4932712362101</v>
      </c>
      <c r="DY3895" s="25"/>
      <c r="DZ3895" s="25"/>
      <c r="EA3895" s="25"/>
      <c r="EB3895" s="25"/>
      <c r="EC3895" s="25">
        <v>1873.17253452775</v>
      </c>
      <c r="ED3895" s="25"/>
      <c r="EE3895" s="25">
        <v>432</v>
      </c>
    </row>
    <row r="3896" spans="110:135" x14ac:dyDescent="0.2">
      <c r="DF3896" s="24" t="s">
        <v>7342</v>
      </c>
      <c r="DG3896" s="24" t="s">
        <v>212</v>
      </c>
      <c r="DH3896" s="25">
        <v>4569.21447926567</v>
      </c>
      <c r="DI3896" s="25">
        <v>4800.4818467936402</v>
      </c>
      <c r="DJ3896" s="25">
        <v>52.5936690887292</v>
      </c>
      <c r="DK3896" s="25"/>
      <c r="DL3896" s="25">
        <v>5570</v>
      </c>
      <c r="DM3896" s="25">
        <v>964.37254289999998</v>
      </c>
      <c r="DN3896" s="25"/>
      <c r="DO3896" s="25"/>
      <c r="DP3896" s="25">
        <v>3815.6183202796901</v>
      </c>
      <c r="DQ3896" s="25">
        <v>8991.9529180156496</v>
      </c>
      <c r="DR3896" s="25">
        <v>1250.8170985916299</v>
      </c>
      <c r="DS3896" s="25">
        <v>4800.4818467936402</v>
      </c>
      <c r="DT3896" s="25">
        <v>2333.8301578800701</v>
      </c>
      <c r="DU3896" s="25">
        <v>3385.3388204685598</v>
      </c>
      <c r="DV3896" s="25">
        <v>4243.7637016025501</v>
      </c>
      <c r="DW3896" s="25">
        <v>1125.99178824091</v>
      </c>
      <c r="DX3896" s="25">
        <v>6451.4936157113198</v>
      </c>
      <c r="DY3896" s="25">
        <v>5792.7766413662102</v>
      </c>
      <c r="DZ3896" s="25">
        <v>4894.0043661603204</v>
      </c>
      <c r="EA3896" s="25"/>
      <c r="EB3896" s="25">
        <v>6910.4553339877202</v>
      </c>
      <c r="EC3896" s="25">
        <v>3146.2365363171202</v>
      </c>
      <c r="ED3896" s="25">
        <v>5519.5124592010598</v>
      </c>
      <c r="EE3896" s="25">
        <v>8480</v>
      </c>
    </row>
    <row r="3897" spans="110:135" x14ac:dyDescent="0.2">
      <c r="DF3897" s="24" t="s">
        <v>7262</v>
      </c>
      <c r="DG3897" s="24" t="s">
        <v>212</v>
      </c>
      <c r="DH3897" s="25">
        <v>4338.6600662136898</v>
      </c>
      <c r="DI3897" s="25">
        <v>4802.95201473203</v>
      </c>
      <c r="DJ3897" s="25">
        <v>73.347510820395897</v>
      </c>
      <c r="DK3897" s="25"/>
      <c r="DL3897" s="25"/>
      <c r="DM3897" s="25">
        <v>24.234535040000001</v>
      </c>
      <c r="DN3897" s="25"/>
      <c r="DO3897" s="25"/>
      <c r="DP3897" s="25">
        <v>3004.5582429931901</v>
      </c>
      <c r="DQ3897" s="25"/>
      <c r="DR3897" s="25"/>
      <c r="DS3897" s="25">
        <v>1331.6413460007</v>
      </c>
      <c r="DT3897" s="25"/>
      <c r="DU3897" s="25">
        <v>473.36669218491301</v>
      </c>
      <c r="DV3897" s="25">
        <v>5100.6892431216902</v>
      </c>
      <c r="DW3897" s="25"/>
      <c r="DX3897" s="25">
        <v>4011.90999485867</v>
      </c>
      <c r="DY3897" s="25">
        <v>5293.6256188923098</v>
      </c>
      <c r="DZ3897" s="25">
        <v>4682.3234399196099</v>
      </c>
      <c r="EA3897" s="25">
        <v>4923.58058954444</v>
      </c>
      <c r="EB3897" s="25">
        <v>12203.9621754986</v>
      </c>
      <c r="EC3897" s="25">
        <v>5078.1632943210998</v>
      </c>
      <c r="ED3897" s="25">
        <v>5935.8656221890897</v>
      </c>
      <c r="EE3897" s="25"/>
    </row>
    <row r="3898" spans="110:135" x14ac:dyDescent="0.2">
      <c r="DF3898" s="24" t="s">
        <v>6661</v>
      </c>
      <c r="DG3898" s="24" t="s">
        <v>212</v>
      </c>
      <c r="DH3898" s="25">
        <v>14008.9462629519</v>
      </c>
      <c r="DI3898" s="25">
        <v>4812</v>
      </c>
      <c r="DJ3898" s="25">
        <v>144.146583323469</v>
      </c>
      <c r="DK3898" s="25"/>
      <c r="DL3898" s="25">
        <v>4812</v>
      </c>
      <c r="DM3898" s="25">
        <v>51.120173579999999</v>
      </c>
      <c r="DN3898" s="25"/>
      <c r="DO3898" s="25"/>
      <c r="DP3898" s="25"/>
      <c r="DQ3898" s="25"/>
      <c r="DR3898" s="25"/>
      <c r="DS3898" s="25"/>
      <c r="DT3898" s="25">
        <v>37163.718615275699</v>
      </c>
      <c r="DU3898" s="25"/>
      <c r="DV3898" s="25"/>
      <c r="DW3898" s="25"/>
      <c r="DX3898" s="25"/>
      <c r="DY3898" s="25"/>
      <c r="DZ3898" s="25"/>
      <c r="EA3898" s="25"/>
      <c r="EB3898" s="25"/>
      <c r="EC3898" s="25"/>
      <c r="ED3898" s="25"/>
      <c r="EE3898" s="25"/>
    </row>
    <row r="3899" spans="110:135" x14ac:dyDescent="0.2">
      <c r="DF3899" s="24" t="s">
        <v>8200</v>
      </c>
      <c r="DG3899" s="24" t="s">
        <v>212</v>
      </c>
      <c r="DH3899" s="25">
        <v>5993.4939228370704</v>
      </c>
      <c r="DI3899" s="25">
        <v>4812.8398428507198</v>
      </c>
      <c r="DJ3899" s="25">
        <v>53.539973055357997</v>
      </c>
      <c r="DK3899" s="25">
        <v>3366</v>
      </c>
      <c r="DL3899" s="25">
        <v>3153</v>
      </c>
      <c r="DM3899" s="25">
        <v>4482.5348830000003</v>
      </c>
      <c r="DN3899" s="25">
        <v>3841.9372870000002</v>
      </c>
      <c r="DO3899" s="25">
        <v>7346.9473609999995</v>
      </c>
      <c r="DP3899" s="25">
        <v>9560.24509984412</v>
      </c>
      <c r="DQ3899" s="25">
        <v>5960.9020531661499</v>
      </c>
      <c r="DR3899" s="25">
        <v>8643.6294540217004</v>
      </c>
      <c r="DS3899" s="25">
        <v>7213.1567354258204</v>
      </c>
      <c r="DT3899" s="25">
        <v>3275.4044265656999</v>
      </c>
      <c r="DU3899" s="25">
        <v>14277.1183630918</v>
      </c>
      <c r="DV3899" s="25">
        <v>4354.0810561568396</v>
      </c>
      <c r="DW3899" s="25">
        <v>3717.11773038815</v>
      </c>
      <c r="DX3899" s="25">
        <v>4509.9509854123899</v>
      </c>
      <c r="DY3899" s="25">
        <v>2777.5481426524798</v>
      </c>
      <c r="DZ3899" s="25">
        <v>5048.4675929186096</v>
      </c>
      <c r="EA3899" s="25"/>
      <c r="EB3899" s="25">
        <v>5354.1421692572603</v>
      </c>
      <c r="EC3899" s="25">
        <v>4577.21209278284</v>
      </c>
      <c r="ED3899" s="25">
        <v>5310.4830240575002</v>
      </c>
      <c r="EE3899" s="25">
        <v>13100</v>
      </c>
    </row>
    <row r="3900" spans="110:135" x14ac:dyDescent="0.2">
      <c r="DF3900" s="24" t="s">
        <v>7047</v>
      </c>
      <c r="DG3900" s="24" t="s">
        <v>212</v>
      </c>
      <c r="DH3900" s="25">
        <v>4795.3187963294004</v>
      </c>
      <c r="DI3900" s="25">
        <v>4816.7666416502198</v>
      </c>
      <c r="DJ3900" s="25">
        <v>50.403768943347401</v>
      </c>
      <c r="DK3900" s="25"/>
      <c r="DL3900" s="25">
        <v>9827</v>
      </c>
      <c r="DM3900" s="25">
        <v>708.29695430000004</v>
      </c>
      <c r="DN3900" s="25"/>
      <c r="DO3900" s="25"/>
      <c r="DP3900" s="25">
        <v>5474.7217269565899</v>
      </c>
      <c r="DQ3900" s="25">
        <v>6975.8495962844199</v>
      </c>
      <c r="DR3900" s="25">
        <v>3917.0663030233</v>
      </c>
      <c r="DS3900" s="25">
        <v>1872.4356506592701</v>
      </c>
      <c r="DT3900" s="25">
        <v>7753.4114245882001</v>
      </c>
      <c r="DU3900" s="25">
        <v>4890.06029137107</v>
      </c>
      <c r="DV3900" s="25">
        <v>4816.7666416502198</v>
      </c>
      <c r="DW3900" s="25"/>
      <c r="DX3900" s="25"/>
      <c r="DY3900" s="25"/>
      <c r="DZ3900" s="25">
        <v>3485.7836143950699</v>
      </c>
      <c r="EA3900" s="25"/>
      <c r="EB3900" s="25"/>
      <c r="EC3900" s="25">
        <v>4933.2611655913097</v>
      </c>
      <c r="ED3900" s="25">
        <v>3054.4909834627701</v>
      </c>
      <c r="EE3900" s="25">
        <v>4630</v>
      </c>
    </row>
    <row r="3901" spans="110:135" x14ac:dyDescent="0.2">
      <c r="DF3901" s="24" t="s">
        <v>6524</v>
      </c>
      <c r="DG3901" s="24" t="s">
        <v>212</v>
      </c>
      <c r="DH3901" s="25">
        <v>4703.9835276436297</v>
      </c>
      <c r="DI3901" s="25">
        <v>4818.6423910733201</v>
      </c>
      <c r="DJ3901" s="25">
        <v>67.897056627681096</v>
      </c>
      <c r="DK3901" s="25"/>
      <c r="DL3901" s="25">
        <v>3791</v>
      </c>
      <c r="DM3901" s="25">
        <v>504.63989020000002</v>
      </c>
      <c r="DN3901" s="25"/>
      <c r="DO3901" s="25">
        <v>2033.6178901999999</v>
      </c>
      <c r="DP3901" s="25">
        <v>7680.8569494253998</v>
      </c>
      <c r="DQ3901" s="25">
        <v>5220.0016633388896</v>
      </c>
      <c r="DR3901" s="25">
        <v>5435.2507272477696</v>
      </c>
      <c r="DS3901" s="25">
        <v>5474.7311068996496</v>
      </c>
      <c r="DT3901" s="25">
        <v>11298.047944141999</v>
      </c>
      <c r="DU3901" s="25">
        <v>4417.2831188077498</v>
      </c>
      <c r="DV3901" s="25"/>
      <c r="DW3901" s="25">
        <v>1184.4059861748001</v>
      </c>
      <c r="DX3901" s="25"/>
      <c r="DY3901" s="25"/>
      <c r="DZ3901" s="25"/>
      <c r="EA3901" s="25"/>
      <c r="EB3901" s="25"/>
      <c r="EC3901" s="25"/>
      <c r="ED3901" s="25"/>
      <c r="EE3901" s="25"/>
    </row>
    <row r="3902" spans="110:135" x14ac:dyDescent="0.2">
      <c r="DF3902" s="24" t="s">
        <v>7582</v>
      </c>
      <c r="DG3902" s="24" t="s">
        <v>212</v>
      </c>
      <c r="DH3902" s="25">
        <v>5127.47083421968</v>
      </c>
      <c r="DI3902" s="25">
        <v>4820.2394485722798</v>
      </c>
      <c r="DJ3902" s="25">
        <v>55.590500302680503</v>
      </c>
      <c r="DK3902" s="25">
        <v>383</v>
      </c>
      <c r="DL3902" s="25">
        <v>2063</v>
      </c>
      <c r="DM3902" s="25">
        <v>1998.714993</v>
      </c>
      <c r="DN3902" s="25"/>
      <c r="DO3902" s="25"/>
      <c r="DP3902" s="25">
        <v>5867.37141132338</v>
      </c>
      <c r="DQ3902" s="25">
        <v>10917.3143839153</v>
      </c>
      <c r="DR3902" s="25">
        <v>6178.5000051871903</v>
      </c>
      <c r="DS3902" s="25">
        <v>5223.3114187950296</v>
      </c>
      <c r="DT3902" s="25"/>
      <c r="DU3902" s="25">
        <v>4949.2811463226199</v>
      </c>
      <c r="DV3902" s="25">
        <v>4753.6418047785901</v>
      </c>
      <c r="DW3902" s="25"/>
      <c r="DX3902" s="25">
        <v>4611.0991000189197</v>
      </c>
      <c r="DY3902" s="25">
        <v>4886.8370923659704</v>
      </c>
      <c r="DZ3902" s="25">
        <v>4648.73841885413</v>
      </c>
      <c r="EA3902" s="25"/>
      <c r="EB3902" s="25">
        <v>4554.3829212464298</v>
      </c>
      <c r="EC3902" s="25">
        <v>4269.2487711942804</v>
      </c>
      <c r="ED3902" s="25">
        <v>5035.0918805131096</v>
      </c>
      <c r="EE3902" s="25">
        <v>11700</v>
      </c>
    </row>
    <row r="3903" spans="110:135" x14ac:dyDescent="0.2">
      <c r="DF3903" s="24" t="s">
        <v>8202</v>
      </c>
      <c r="DG3903" s="24" t="s">
        <v>212</v>
      </c>
      <c r="DH3903" s="25">
        <v>5156.4161464027902</v>
      </c>
      <c r="DI3903" s="25">
        <v>4820.7260298211104</v>
      </c>
      <c r="DJ3903" s="25">
        <v>68.6238007303986</v>
      </c>
      <c r="DK3903" s="25"/>
      <c r="DL3903" s="25">
        <v>6348</v>
      </c>
      <c r="DM3903" s="25">
        <v>2045.5812490000001</v>
      </c>
      <c r="DN3903" s="25"/>
      <c r="DO3903" s="25">
        <v>1265.71983512</v>
      </c>
      <c r="DP3903" s="25">
        <v>12282.495461025501</v>
      </c>
      <c r="DQ3903" s="25">
        <v>3293.4520596422099</v>
      </c>
      <c r="DR3903" s="25">
        <v>6806.9264463894997</v>
      </c>
      <c r="DS3903" s="25">
        <v>7209.9128423669599</v>
      </c>
      <c r="DT3903" s="25"/>
      <c r="DU3903" s="25">
        <v>7862.06392408585</v>
      </c>
      <c r="DV3903" s="25"/>
      <c r="DW3903" s="25"/>
      <c r="DX3903" s="25"/>
      <c r="DY3903" s="25"/>
      <c r="DZ3903" s="25"/>
      <c r="EA3903" s="25">
        <v>1610.00964639781</v>
      </c>
      <c r="EB3903" s="25"/>
      <c r="EC3903" s="25"/>
      <c r="ED3903" s="25"/>
      <c r="EE3903" s="25">
        <v>2840</v>
      </c>
    </row>
    <row r="3904" spans="110:135" x14ac:dyDescent="0.2">
      <c r="DF3904" s="24" t="s">
        <v>8765</v>
      </c>
      <c r="DG3904" s="24" t="s">
        <v>212</v>
      </c>
      <c r="DH3904" s="25">
        <v>7424.0158385099103</v>
      </c>
      <c r="DI3904" s="25">
        <v>4830.8271515632396</v>
      </c>
      <c r="DJ3904" s="25">
        <v>138.60976319167301</v>
      </c>
      <c r="DK3904" s="25"/>
      <c r="DL3904" s="25">
        <v>44925</v>
      </c>
      <c r="DM3904" s="25">
        <v>3151.3755350000001</v>
      </c>
      <c r="DN3904" s="25"/>
      <c r="DO3904" s="25">
        <v>2962.1736676999999</v>
      </c>
      <c r="DP3904" s="25">
        <v>8794.7566887836692</v>
      </c>
      <c r="DQ3904" s="25">
        <v>9797.5254186720304</v>
      </c>
      <c r="DR3904" s="25">
        <v>6414.0935675099699</v>
      </c>
      <c r="DS3904" s="25">
        <v>7182.5711884171096</v>
      </c>
      <c r="DT3904" s="25">
        <v>1185.3414343229999</v>
      </c>
      <c r="DU3904" s="25">
        <v>6516.4201133542101</v>
      </c>
      <c r="DV3904" s="25">
        <v>2854.6187655082599</v>
      </c>
      <c r="DW3904" s="25"/>
      <c r="DX3904" s="25"/>
      <c r="DY3904" s="25"/>
      <c r="DZ3904" s="25">
        <v>3314.4640104513101</v>
      </c>
      <c r="EA3904" s="25">
        <v>1876.6456749019101</v>
      </c>
      <c r="EB3904" s="25">
        <v>4076.5417400354199</v>
      </c>
      <c r="EC3904" s="25">
        <v>4311.65430312649</v>
      </c>
      <c r="ED3904" s="25">
        <v>6071.0713083751498</v>
      </c>
      <c r="EE3904" s="25">
        <v>5350</v>
      </c>
    </row>
    <row r="3905" spans="110:135" x14ac:dyDescent="0.2">
      <c r="DF3905" s="24" t="s">
        <v>7500</v>
      </c>
      <c r="DG3905" s="24" t="s">
        <v>212</v>
      </c>
      <c r="DH3905" s="25">
        <v>5524.8661295229704</v>
      </c>
      <c r="DI3905" s="25">
        <v>4832.8098201581297</v>
      </c>
      <c r="DJ3905" s="25">
        <v>39.585297975691603</v>
      </c>
      <c r="DK3905" s="25"/>
      <c r="DL3905" s="25">
        <v>7173</v>
      </c>
      <c r="DM3905" s="25">
        <v>4172.0488560000003</v>
      </c>
      <c r="DN3905" s="25"/>
      <c r="DO3905" s="25">
        <v>10146.1500894</v>
      </c>
      <c r="DP3905" s="25">
        <v>2931.8719873845198</v>
      </c>
      <c r="DQ3905" s="25">
        <v>5226.0785000897204</v>
      </c>
      <c r="DR3905" s="25">
        <v>7631.9496093694597</v>
      </c>
      <c r="DS3905" s="25">
        <v>6286.0971552806004</v>
      </c>
      <c r="DT3905" s="25">
        <v>4556.24834443894</v>
      </c>
      <c r="DU3905" s="25">
        <v>10143.258091125401</v>
      </c>
      <c r="DV3905" s="25">
        <v>3552.6153144216501</v>
      </c>
      <c r="DW3905" s="25"/>
      <c r="DX3905" s="25">
        <v>4832.8098201581297</v>
      </c>
      <c r="DY3905" s="25">
        <v>4701.66705971185</v>
      </c>
      <c r="DZ3905" s="25">
        <v>4618.2455266936204</v>
      </c>
      <c r="EA3905" s="25"/>
      <c r="EB3905" s="25">
        <v>5645.7099424113103</v>
      </c>
      <c r="EC3905" s="25">
        <v>4617.58584197442</v>
      </c>
      <c r="ED3905" s="25">
        <v>5287.3880634309098</v>
      </c>
      <c r="EE3905" s="25">
        <v>2400</v>
      </c>
    </row>
    <row r="3906" spans="110:135" x14ac:dyDescent="0.2">
      <c r="DF3906" s="24" t="s">
        <v>8337</v>
      </c>
      <c r="DG3906" s="24" t="s">
        <v>212</v>
      </c>
      <c r="DH3906" s="25">
        <v>6897.2653144020996</v>
      </c>
      <c r="DI3906" s="25">
        <v>4833.3668223002396</v>
      </c>
      <c r="DJ3906" s="25">
        <v>71.161856965564098</v>
      </c>
      <c r="DK3906" s="25"/>
      <c r="DL3906" s="25">
        <v>10641</v>
      </c>
      <c r="DM3906" s="25">
        <v>12880.57589</v>
      </c>
      <c r="DN3906" s="25"/>
      <c r="DO3906" s="25">
        <v>1240.7279202499999</v>
      </c>
      <c r="DP3906" s="25">
        <v>5462.2794780304303</v>
      </c>
      <c r="DQ3906" s="25">
        <v>11205.0597037629</v>
      </c>
      <c r="DR3906" s="25">
        <v>9241.0465370675902</v>
      </c>
      <c r="DS3906" s="25">
        <v>11210.043872383199</v>
      </c>
      <c r="DT3906" s="25">
        <v>8894.3561980411905</v>
      </c>
      <c r="DU3906" s="25">
        <v>17984.307092085499</v>
      </c>
      <c r="DV3906" s="25"/>
      <c r="DW3906" s="25">
        <v>1148.4542466479299</v>
      </c>
      <c r="DX3906" s="25"/>
      <c r="DY3906" s="25">
        <v>2692.6788245130001</v>
      </c>
      <c r="DZ3906" s="25">
        <v>2934.6709179548002</v>
      </c>
      <c r="EA3906" s="25"/>
      <c r="EB3906" s="25">
        <v>3573.2031065399201</v>
      </c>
      <c r="EC3906" s="25">
        <v>4204.4541665700499</v>
      </c>
      <c r="ED3906" s="25">
        <v>3973.3870765871102</v>
      </c>
      <c r="EE3906" s="25">
        <v>3070</v>
      </c>
    </row>
    <row r="3907" spans="110:135" x14ac:dyDescent="0.2">
      <c r="DF3907" s="24" t="s">
        <v>6927</v>
      </c>
      <c r="DG3907" s="24" t="s">
        <v>212</v>
      </c>
      <c r="DH3907" s="25">
        <v>4239.5131657368902</v>
      </c>
      <c r="DI3907" s="25">
        <v>4833.9423760587297</v>
      </c>
      <c r="DJ3907" s="25">
        <v>40.572572597205998</v>
      </c>
      <c r="DK3907" s="25"/>
      <c r="DL3907" s="25">
        <v>5525</v>
      </c>
      <c r="DM3907" s="25">
        <v>124.53976059999999</v>
      </c>
      <c r="DN3907" s="25"/>
      <c r="DO3907" s="25"/>
      <c r="DP3907" s="25">
        <v>4812.7715736656301</v>
      </c>
      <c r="DQ3907" s="25">
        <v>4855.1131784518302</v>
      </c>
      <c r="DR3907" s="25"/>
      <c r="DS3907" s="25">
        <v>1808.8512506704101</v>
      </c>
      <c r="DT3907" s="25">
        <v>6813.1169077794102</v>
      </c>
      <c r="DU3907" s="25">
        <v>3782.3401332162298</v>
      </c>
      <c r="DV3907" s="25">
        <v>3235.0173185439198</v>
      </c>
      <c r="DW3907" s="25"/>
      <c r="DX3907" s="25">
        <v>5146.5281520313101</v>
      </c>
      <c r="DY3907" s="25">
        <v>5144.6582468160695</v>
      </c>
      <c r="DZ3907" s="25">
        <v>5250.5836642641198</v>
      </c>
      <c r="EA3907" s="25">
        <v>2860.13395397364</v>
      </c>
      <c r="EB3907" s="25">
        <v>4431.1476779779596</v>
      </c>
      <c r="EC3907" s="25">
        <v>5151.43486496269</v>
      </c>
      <c r="ED3907" s="25">
        <v>6150.97396883699</v>
      </c>
      <c r="EE3907" s="25">
        <v>2740</v>
      </c>
    </row>
    <row r="3908" spans="110:135" x14ac:dyDescent="0.2">
      <c r="DF3908" s="24" t="s">
        <v>8431</v>
      </c>
      <c r="DG3908" s="24" t="s">
        <v>212</v>
      </c>
      <c r="DH3908" s="25">
        <v>7166.1593229104201</v>
      </c>
      <c r="DI3908" s="25">
        <v>4836.7111207488297</v>
      </c>
      <c r="DJ3908" s="25">
        <v>101.490326570314</v>
      </c>
      <c r="DK3908" s="25"/>
      <c r="DL3908" s="25">
        <v>12369</v>
      </c>
      <c r="DM3908" s="25">
        <v>4140.0592459999998</v>
      </c>
      <c r="DN3908" s="25">
        <v>10919.95636</v>
      </c>
      <c r="DO3908" s="25">
        <v>2215.6855135999999</v>
      </c>
      <c r="DP3908" s="25">
        <v>3849.5167768900901</v>
      </c>
      <c r="DQ3908" s="25">
        <v>4960.06883376315</v>
      </c>
      <c r="DR3908" s="25">
        <v>5803.2847490076301</v>
      </c>
      <c r="DS3908" s="25">
        <v>10108.7246124876</v>
      </c>
      <c r="DT3908" s="25">
        <v>3967.84366076795</v>
      </c>
      <c r="DU3908" s="25">
        <v>4836.7111207488297</v>
      </c>
      <c r="DV3908" s="25">
        <v>4821.66011420828</v>
      </c>
      <c r="DW3908" s="25">
        <v>6115.0450401950902</v>
      </c>
      <c r="DX3908" s="25">
        <v>4777.4235465306301</v>
      </c>
      <c r="DY3908" s="25">
        <v>4177.4178437921701</v>
      </c>
      <c r="DZ3908" s="25">
        <v>5517.0745505381101</v>
      </c>
      <c r="EA3908" s="25"/>
      <c r="EB3908" s="25">
        <v>7051.81390494261</v>
      </c>
      <c r="EC3908" s="25">
        <v>3876.1927609315699</v>
      </c>
      <c r="ED3908" s="25">
        <v>34929.548500894198</v>
      </c>
      <c r="EE3908" s="25">
        <v>1720</v>
      </c>
    </row>
    <row r="3909" spans="110:135" x14ac:dyDescent="0.2">
      <c r="DF3909" s="24" t="s">
        <v>7773</v>
      </c>
      <c r="DG3909" s="24" t="s">
        <v>212</v>
      </c>
      <c r="DH3909" s="25">
        <v>6534.8744833328901</v>
      </c>
      <c r="DI3909" s="25">
        <v>4837.5627098700998</v>
      </c>
      <c r="DJ3909" s="25">
        <v>88.576732426761694</v>
      </c>
      <c r="DK3909" s="25">
        <v>7866</v>
      </c>
      <c r="DL3909" s="25">
        <v>21591</v>
      </c>
      <c r="DM3909" s="25">
        <v>4610.9527360000002</v>
      </c>
      <c r="DN3909" s="25"/>
      <c r="DO3909" s="25"/>
      <c r="DP3909" s="25">
        <v>5064.1726837402002</v>
      </c>
      <c r="DQ3909" s="25">
        <v>4547.7829069448098</v>
      </c>
      <c r="DR3909" s="25">
        <v>5909.3473779250999</v>
      </c>
      <c r="DS3909" s="25">
        <v>6092.2529971395597</v>
      </c>
      <c r="DT3909" s="25">
        <v>15360.0441993683</v>
      </c>
      <c r="DU3909" s="25">
        <v>9991.4141702994093</v>
      </c>
      <c r="DV3909" s="25">
        <v>2768.3746590731298</v>
      </c>
      <c r="DW3909" s="25">
        <v>1133.46959757119</v>
      </c>
      <c r="DX3909" s="25"/>
      <c r="DY3909" s="25"/>
      <c r="DZ3909" s="25">
        <v>2779.9358008097302</v>
      </c>
      <c r="EA3909" s="25"/>
      <c r="EB3909" s="25"/>
      <c r="EC3909" s="25"/>
      <c r="ED3909" s="25">
        <v>3648.4956377890298</v>
      </c>
      <c r="EE3909" s="25">
        <v>125</v>
      </c>
    </row>
    <row r="3910" spans="110:135" x14ac:dyDescent="0.2">
      <c r="DF3910" s="24" t="s">
        <v>7638</v>
      </c>
      <c r="DG3910" s="24" t="s">
        <v>212</v>
      </c>
      <c r="DH3910" s="25">
        <v>4596.2066274379604</v>
      </c>
      <c r="DI3910" s="25">
        <v>4838.0428314316596</v>
      </c>
      <c r="DJ3910" s="25">
        <v>45.5756661668239</v>
      </c>
      <c r="DK3910" s="25"/>
      <c r="DL3910" s="25"/>
      <c r="DM3910" s="25">
        <v>1643.28494</v>
      </c>
      <c r="DN3910" s="25"/>
      <c r="DO3910" s="25"/>
      <c r="DP3910" s="25"/>
      <c r="DQ3910" s="25"/>
      <c r="DR3910" s="25"/>
      <c r="DS3910" s="25">
        <v>3865.0173977658001</v>
      </c>
      <c r="DT3910" s="25"/>
      <c r="DU3910" s="25">
        <v>1317.3168961838801</v>
      </c>
      <c r="DV3910" s="25">
        <v>5319.3874986699202</v>
      </c>
      <c r="DW3910" s="25">
        <v>4465.4905111865701</v>
      </c>
      <c r="DX3910" s="25">
        <v>4331.4557711531697</v>
      </c>
      <c r="DY3910" s="25">
        <v>6013.4971781766199</v>
      </c>
      <c r="DZ3910" s="25">
        <v>7114.6731334678498</v>
      </c>
      <c r="EA3910" s="25"/>
      <c r="EB3910" s="25">
        <v>8251.6675957943808</v>
      </c>
      <c r="EC3910" s="25">
        <v>5282.0934551805403</v>
      </c>
      <c r="ED3910" s="25">
        <v>5210.59515167675</v>
      </c>
      <c r="EE3910" s="25">
        <v>2340</v>
      </c>
    </row>
    <row r="3911" spans="110:135" x14ac:dyDescent="0.2">
      <c r="DF3911" s="24" t="s">
        <v>6612</v>
      </c>
      <c r="DG3911" s="24" t="s">
        <v>212</v>
      </c>
      <c r="DH3911" s="25">
        <v>4344.5849925941802</v>
      </c>
      <c r="DI3911" s="25">
        <v>4845.1465018117497</v>
      </c>
      <c r="DJ3911" s="25">
        <v>69.7342282630878</v>
      </c>
      <c r="DK3911" s="25"/>
      <c r="DL3911" s="25">
        <v>6277</v>
      </c>
      <c r="DM3911" s="25">
        <v>587.04437380000002</v>
      </c>
      <c r="DN3911" s="25"/>
      <c r="DO3911" s="25">
        <v>5608.3416623000003</v>
      </c>
      <c r="DP3911" s="25">
        <v>4845.1465018117497</v>
      </c>
      <c r="DQ3911" s="25"/>
      <c r="DR3911" s="25">
        <v>1218.70412709947</v>
      </c>
      <c r="DS3911" s="25">
        <v>7551.6567030713504</v>
      </c>
      <c r="DT3911" s="25">
        <v>8974.8946130248496</v>
      </c>
      <c r="DU3911" s="25">
        <v>2861.61370343404</v>
      </c>
      <c r="DV3911" s="25"/>
      <c r="DW3911" s="25">
        <v>1176.8632488061701</v>
      </c>
      <c r="DX3911" s="25"/>
      <c r="DY3911" s="25"/>
      <c r="DZ3911" s="25"/>
      <c r="EA3911" s="25"/>
      <c r="EB3911" s="25"/>
      <c r="EC3911" s="25"/>
      <c r="ED3911" s="25"/>
      <c r="EE3911" s="25"/>
    </row>
    <row r="3912" spans="110:135" x14ac:dyDescent="0.2">
      <c r="DF3912" s="24" t="s">
        <v>7580</v>
      </c>
      <c r="DG3912" s="24" t="s">
        <v>212</v>
      </c>
      <c r="DH3912" s="25">
        <v>4927.5155162515002</v>
      </c>
      <c r="DI3912" s="25">
        <v>4848.1708726716897</v>
      </c>
      <c r="DJ3912" s="25">
        <v>55.631640167150501</v>
      </c>
      <c r="DK3912" s="25">
        <v>2969</v>
      </c>
      <c r="DL3912" s="25">
        <v>5142</v>
      </c>
      <c r="DM3912" s="25">
        <v>1629.2149750000001</v>
      </c>
      <c r="DN3912" s="25">
        <v>3786.0985409999998</v>
      </c>
      <c r="DO3912" s="25"/>
      <c r="DP3912" s="25">
        <v>3326.0949500050901</v>
      </c>
      <c r="DQ3912" s="25">
        <v>1830.5576021137001</v>
      </c>
      <c r="DR3912" s="25">
        <v>5529.4915192373601</v>
      </c>
      <c r="DS3912" s="25">
        <v>2721.88401351429</v>
      </c>
      <c r="DT3912" s="25"/>
      <c r="DU3912" s="25">
        <v>440.83448987673</v>
      </c>
      <c r="DV3912" s="25">
        <v>10313.6012133155</v>
      </c>
      <c r="DW3912" s="25"/>
      <c r="DX3912" s="25">
        <v>4848.1708726716897</v>
      </c>
      <c r="DY3912" s="25">
        <v>7669.2526153464196</v>
      </c>
      <c r="DZ3912" s="25">
        <v>7131.1837053428999</v>
      </c>
      <c r="EA3912" s="25">
        <v>3974.5854550245599</v>
      </c>
      <c r="EB3912" s="25">
        <v>9108.6547826941605</v>
      </c>
      <c r="EC3912" s="25">
        <v>6049.7083254634499</v>
      </c>
      <c r="ED3912" s="25">
        <v>7297.4307156695804</v>
      </c>
      <c r="EE3912" s="25"/>
    </row>
    <row r="3913" spans="110:135" x14ac:dyDescent="0.2">
      <c r="DF3913" s="24" t="s">
        <v>6213</v>
      </c>
      <c r="DG3913" s="24" t="s">
        <v>212</v>
      </c>
      <c r="DH3913" s="25">
        <v>4361.7358779162996</v>
      </c>
      <c r="DI3913" s="25">
        <v>4850</v>
      </c>
      <c r="DJ3913" s="25">
        <v>45.023226506538499</v>
      </c>
      <c r="DK3913" s="25"/>
      <c r="DL3913" s="25">
        <v>2613</v>
      </c>
      <c r="DM3913" s="25">
        <v>1758.5830880000001</v>
      </c>
      <c r="DN3913" s="25"/>
      <c r="DO3913" s="25">
        <v>5142.7870610999998</v>
      </c>
      <c r="DP3913" s="25">
        <v>5265.79063065022</v>
      </c>
      <c r="DQ3913" s="25">
        <v>7277.5155768447503</v>
      </c>
      <c r="DR3913" s="25">
        <v>6822.1821199491897</v>
      </c>
      <c r="DS3913" s="25">
        <v>4710.81848798798</v>
      </c>
      <c r="DT3913" s="25"/>
      <c r="DU3913" s="25">
        <v>5178.2631101393399</v>
      </c>
      <c r="DV3913" s="25"/>
      <c r="DW3913" s="25">
        <v>1130.9759159063699</v>
      </c>
      <c r="DX3913" s="25"/>
      <c r="DY3913" s="25"/>
      <c r="DZ3913" s="25"/>
      <c r="EA3913" s="25">
        <v>3229.1786665014502</v>
      </c>
      <c r="EB3913" s="25"/>
      <c r="EC3913" s="25"/>
      <c r="ED3913" s="25"/>
      <c r="EE3913" s="25">
        <v>4850</v>
      </c>
    </row>
    <row r="3914" spans="110:135" x14ac:dyDescent="0.2">
      <c r="DF3914" s="24" t="s">
        <v>7427</v>
      </c>
      <c r="DG3914" s="24" t="s">
        <v>212</v>
      </c>
      <c r="DH3914" s="25">
        <v>4519.1790691509505</v>
      </c>
      <c r="DI3914" s="25">
        <v>4850.5701637390202</v>
      </c>
      <c r="DJ3914" s="25">
        <v>30.697385543599999</v>
      </c>
      <c r="DK3914" s="25"/>
      <c r="DL3914" s="25">
        <v>5094</v>
      </c>
      <c r="DM3914" s="25">
        <v>1835.0855670000001</v>
      </c>
      <c r="DN3914" s="25">
        <v>6099.2025130000002</v>
      </c>
      <c r="DO3914" s="25">
        <v>4866.6667465</v>
      </c>
      <c r="DP3914" s="25">
        <v>5376.0178680663903</v>
      </c>
      <c r="DQ3914" s="25">
        <v>4064.7420662230802</v>
      </c>
      <c r="DR3914" s="25">
        <v>5358.6986487051799</v>
      </c>
      <c r="DS3914" s="25">
        <v>5247.8980793500796</v>
      </c>
      <c r="DT3914" s="25">
        <v>1031.21182268538</v>
      </c>
      <c r="DU3914" s="25">
        <v>6534.4221633038796</v>
      </c>
      <c r="DV3914" s="25">
        <v>5349.8414533303403</v>
      </c>
      <c r="DW3914" s="25">
        <v>4689.6065624055</v>
      </c>
      <c r="DX3914" s="25">
        <v>4431.4953644445804</v>
      </c>
      <c r="DY3914" s="25"/>
      <c r="DZ3914" s="25">
        <v>5196.0235036510403</v>
      </c>
      <c r="EA3914" s="25"/>
      <c r="EB3914" s="25">
        <v>4834.4735809780504</v>
      </c>
      <c r="EC3914" s="25">
        <v>3394.4316069023898</v>
      </c>
      <c r="ED3914" s="25">
        <v>4681.4056981712602</v>
      </c>
      <c r="EE3914" s="25">
        <v>3260</v>
      </c>
    </row>
    <row r="3915" spans="110:135" x14ac:dyDescent="0.2">
      <c r="DF3915" s="24" t="s">
        <v>7010</v>
      </c>
      <c r="DG3915" s="24" t="s">
        <v>212</v>
      </c>
      <c r="DH3915" s="25">
        <v>5514.2117393091603</v>
      </c>
      <c r="DI3915" s="25">
        <v>4853.6254599355898</v>
      </c>
      <c r="DJ3915" s="25">
        <v>60.2603107727099</v>
      </c>
      <c r="DK3915" s="25"/>
      <c r="DL3915" s="25">
        <v>5106</v>
      </c>
      <c r="DM3915" s="25">
        <v>2307.427322</v>
      </c>
      <c r="DN3915" s="25">
        <v>2097.2965760000002</v>
      </c>
      <c r="DO3915" s="25">
        <v>7314.0054520000003</v>
      </c>
      <c r="DP3915" s="25">
        <v>4506.9529814269799</v>
      </c>
      <c r="DQ3915" s="25">
        <v>7454.4255410447604</v>
      </c>
      <c r="DR3915" s="25">
        <v>6605.4882808278599</v>
      </c>
      <c r="DS3915" s="25">
        <v>7089.3112854008496</v>
      </c>
      <c r="DT3915" s="25">
        <v>14390.729335298</v>
      </c>
      <c r="DU3915" s="25">
        <v>9263.8700555717205</v>
      </c>
      <c r="DV3915" s="25"/>
      <c r="DW3915" s="25">
        <v>3500.0899552562701</v>
      </c>
      <c r="DX3915" s="25"/>
      <c r="DY3915" s="25">
        <v>4853.6254599355898</v>
      </c>
      <c r="DZ3915" s="25">
        <v>2329.4697102514201</v>
      </c>
      <c r="EA3915" s="25"/>
      <c r="EB3915" s="25"/>
      <c r="EC3915" s="25">
        <v>2724.48413462391</v>
      </c>
      <c r="ED3915" s="25"/>
      <c r="EE3915" s="25">
        <v>3170</v>
      </c>
    </row>
    <row r="3916" spans="110:135" x14ac:dyDescent="0.2">
      <c r="DF3916" s="24" t="s">
        <v>8608</v>
      </c>
      <c r="DG3916" s="24" t="s">
        <v>212</v>
      </c>
      <c r="DH3916" s="25">
        <v>6606.6288660712598</v>
      </c>
      <c r="DI3916" s="25">
        <v>4853.7805349328301</v>
      </c>
      <c r="DJ3916" s="25">
        <v>117.238825360581</v>
      </c>
      <c r="DK3916" s="25"/>
      <c r="DL3916" s="25">
        <v>4401</v>
      </c>
      <c r="DM3916" s="25">
        <v>2725.2785260000001</v>
      </c>
      <c r="DN3916" s="25">
        <v>35573.783150000003</v>
      </c>
      <c r="DO3916" s="25">
        <v>1529.5738081</v>
      </c>
      <c r="DP3916" s="25">
        <v>9442.21366932809</v>
      </c>
      <c r="DQ3916" s="25">
        <v>5536.4259842209403</v>
      </c>
      <c r="DR3916" s="25">
        <v>4853.7805349328301</v>
      </c>
      <c r="DS3916" s="25">
        <v>6808.1113231316604</v>
      </c>
      <c r="DT3916" s="25"/>
      <c r="DU3916" s="25">
        <v>5725.2943893677502</v>
      </c>
      <c r="DV3916" s="25">
        <v>3093.9620082681599</v>
      </c>
      <c r="DW3916" s="25">
        <v>6098.8487858936296</v>
      </c>
      <c r="DX3916" s="25">
        <v>4464.6439117175796</v>
      </c>
      <c r="DY3916" s="25">
        <v>2653.32480240719</v>
      </c>
      <c r="DZ3916" s="25">
        <v>4405.8470871239397</v>
      </c>
      <c r="EA3916" s="25"/>
      <c r="EB3916" s="25">
        <v>4965.0400913032399</v>
      </c>
      <c r="EC3916" s="25">
        <v>2135.56265141637</v>
      </c>
      <c r="ED3916" s="25"/>
      <c r="EE3916" s="25">
        <v>7900</v>
      </c>
    </row>
    <row r="3917" spans="110:135" x14ac:dyDescent="0.2">
      <c r="DF3917" s="24" t="s">
        <v>9406</v>
      </c>
      <c r="DG3917" s="24" t="s">
        <v>212</v>
      </c>
      <c r="DH3917" s="25">
        <v>11775.823774161199</v>
      </c>
      <c r="DI3917" s="25">
        <v>4854.4117930193997</v>
      </c>
      <c r="DJ3917" s="25">
        <v>138.18603900017499</v>
      </c>
      <c r="DK3917" s="25"/>
      <c r="DL3917" s="25">
        <v>66362</v>
      </c>
      <c r="DM3917" s="25">
        <v>10409.05827</v>
      </c>
      <c r="DN3917" s="25"/>
      <c r="DO3917" s="25">
        <v>1184.72187158</v>
      </c>
      <c r="DP3917" s="25">
        <v>13437.7666084054</v>
      </c>
      <c r="DQ3917" s="25">
        <v>5483.5377917543401</v>
      </c>
      <c r="DR3917" s="25">
        <v>11630.3796310586</v>
      </c>
      <c r="DS3917" s="25">
        <v>10000.601397644101</v>
      </c>
      <c r="DT3917" s="25">
        <v>15440.272912898299</v>
      </c>
      <c r="DU3917" s="25">
        <v>30088.152175843701</v>
      </c>
      <c r="DV3917" s="25">
        <v>3285.15595745068</v>
      </c>
      <c r="DW3917" s="25">
        <v>3595.7669454981801</v>
      </c>
      <c r="DX3917" s="25"/>
      <c r="DY3917" s="25">
        <v>3343.5114519874101</v>
      </c>
      <c r="DZ3917" s="25">
        <v>4225.2857942844603</v>
      </c>
      <c r="EA3917" s="25"/>
      <c r="EB3917" s="25"/>
      <c r="EC3917" s="25">
        <v>4204.4541665700499</v>
      </c>
      <c r="ED3917" s="25">
        <v>3392.5154116031299</v>
      </c>
      <c r="EE3917" s="25">
        <v>2330</v>
      </c>
    </row>
    <row r="3918" spans="110:135" x14ac:dyDescent="0.2">
      <c r="DF3918" s="24" t="s">
        <v>160</v>
      </c>
      <c r="DG3918" s="24" t="s">
        <v>212</v>
      </c>
      <c r="DH3918" s="25">
        <v>4298.1994212628597</v>
      </c>
      <c r="DI3918" s="25">
        <v>4854.6937192945798</v>
      </c>
      <c r="DJ3918" s="25">
        <v>41.858340193352198</v>
      </c>
      <c r="DK3918" s="25"/>
      <c r="DL3918" s="25">
        <v>5912</v>
      </c>
      <c r="DM3918" s="25">
        <v>630.57822899999996</v>
      </c>
      <c r="DN3918" s="25">
        <v>1430.388612</v>
      </c>
      <c r="DO3918" s="25">
        <v>4214.4246949999997</v>
      </c>
      <c r="DP3918" s="25">
        <v>4209.1242745505097</v>
      </c>
      <c r="DQ3918" s="25">
        <v>5763.7376351020403</v>
      </c>
      <c r="DR3918" s="25">
        <v>4896.0357230917898</v>
      </c>
      <c r="DS3918" s="25">
        <v>6556.8891072378601</v>
      </c>
      <c r="DT3918" s="25"/>
      <c r="DU3918" s="25">
        <v>2320.6788249856199</v>
      </c>
      <c r="DV3918" s="25">
        <v>2728.8453042358801</v>
      </c>
      <c r="DW3918" s="25">
        <v>5845.4525393125796</v>
      </c>
      <c r="DX3918" s="25">
        <v>4853.8056154922297</v>
      </c>
      <c r="DY3918" s="25">
        <v>7054.6261214301503</v>
      </c>
      <c r="DZ3918" s="25">
        <v>5002.0353933331098</v>
      </c>
      <c r="EA3918" s="25"/>
      <c r="EB3918" s="25">
        <v>5293.8615791693301</v>
      </c>
      <c r="EC3918" s="25">
        <v>4855.5818230969298</v>
      </c>
      <c r="ED3918" s="25">
        <v>3509.5241056934301</v>
      </c>
      <c r="EE3918" s="25">
        <v>2290</v>
      </c>
    </row>
    <row r="3919" spans="110:135" x14ac:dyDescent="0.2">
      <c r="DF3919" s="24" t="s">
        <v>7907</v>
      </c>
      <c r="DG3919" s="24" t="s">
        <v>212</v>
      </c>
      <c r="DH3919" s="25">
        <v>6744.4065310285896</v>
      </c>
      <c r="DI3919" s="25">
        <v>4858.7839476234903</v>
      </c>
      <c r="DJ3919" s="25">
        <v>51.877060749918201</v>
      </c>
      <c r="DK3919" s="25"/>
      <c r="DL3919" s="25">
        <v>4775</v>
      </c>
      <c r="DM3919" s="25">
        <v>4115.0360520000004</v>
      </c>
      <c r="DN3919" s="25"/>
      <c r="DO3919" s="25">
        <v>11116.8778019</v>
      </c>
      <c r="DP3919" s="25">
        <v>11084.9400091305</v>
      </c>
      <c r="DQ3919" s="25">
        <v>4858.7839476234903</v>
      </c>
      <c r="DR3919" s="25">
        <v>4048.2168807047201</v>
      </c>
      <c r="DS3919" s="25">
        <v>8651.7772328403607</v>
      </c>
      <c r="DT3919" s="25">
        <v>6153.8629225731902</v>
      </c>
      <c r="DU3919" s="25">
        <v>11688.2382032717</v>
      </c>
      <c r="DV3919" s="25"/>
      <c r="DW3919" s="25"/>
      <c r="DX3919" s="25"/>
      <c r="DY3919" s="25"/>
      <c r="DZ3919" s="25">
        <v>2522.1766673757502</v>
      </c>
      <c r="EA3919" s="25">
        <v>3698.2404162828998</v>
      </c>
      <c r="EB3919" s="25">
        <v>3564.13476966906</v>
      </c>
      <c r="EC3919" s="25"/>
      <c r="ED3919" s="25"/>
      <c r="EE3919" s="25">
        <v>11400</v>
      </c>
    </row>
    <row r="3920" spans="110:135" x14ac:dyDescent="0.2">
      <c r="DF3920" s="24" t="s">
        <v>8246</v>
      </c>
      <c r="DG3920" s="24" t="s">
        <v>212</v>
      </c>
      <c r="DH3920" s="25">
        <v>5565.7745798238002</v>
      </c>
      <c r="DI3920" s="25">
        <v>4860.3257308176899</v>
      </c>
      <c r="DJ3920" s="25">
        <v>65.039703055996796</v>
      </c>
      <c r="DK3920" s="25"/>
      <c r="DL3920" s="25">
        <v>2069</v>
      </c>
      <c r="DM3920" s="25">
        <v>1058.3904540000001</v>
      </c>
      <c r="DN3920" s="25">
        <v>14175.946250000001</v>
      </c>
      <c r="DO3920" s="25">
        <v>1154.75845368</v>
      </c>
      <c r="DP3920" s="25">
        <v>3811.78764981004</v>
      </c>
      <c r="DQ3920" s="25"/>
      <c r="DR3920" s="25">
        <v>2734.1040867412798</v>
      </c>
      <c r="DS3920" s="25">
        <v>4062.3264293859802</v>
      </c>
      <c r="DT3920" s="25"/>
      <c r="DU3920" s="25">
        <v>758.53625557453802</v>
      </c>
      <c r="DV3920" s="25">
        <v>8425.8004343821394</v>
      </c>
      <c r="DW3920" s="25">
        <v>6736.6215540982603</v>
      </c>
      <c r="DX3920" s="25">
        <v>4258.9321617687101</v>
      </c>
      <c r="DY3920" s="25">
        <v>8607.5881863863906</v>
      </c>
      <c r="DZ3920" s="25">
        <v>9945.6246454665707</v>
      </c>
      <c r="EA3920" s="25">
        <v>6357.5583128652397</v>
      </c>
      <c r="EB3920" s="25">
        <v>9796.3161010338208</v>
      </c>
      <c r="EC3920" s="25">
        <v>5039.2457634641296</v>
      </c>
      <c r="ED3920" s="25">
        <v>4681.4056981712602</v>
      </c>
      <c r="EE3920" s="25">
        <v>6510</v>
      </c>
    </row>
    <row r="3921" spans="110:135" x14ac:dyDescent="0.2">
      <c r="DF3921" s="24" t="s">
        <v>8150</v>
      </c>
      <c r="DG3921" s="24" t="s">
        <v>212</v>
      </c>
      <c r="DH3921" s="25">
        <v>5860.3164372824003</v>
      </c>
      <c r="DI3921" s="25">
        <v>4862.0823813960496</v>
      </c>
      <c r="DJ3921" s="25">
        <v>62.202699102245099</v>
      </c>
      <c r="DK3921" s="25">
        <v>1220</v>
      </c>
      <c r="DL3921" s="25">
        <v>4467</v>
      </c>
      <c r="DM3921" s="25">
        <v>2287.9159060000002</v>
      </c>
      <c r="DN3921" s="25"/>
      <c r="DO3921" s="25">
        <v>2685.5743941000001</v>
      </c>
      <c r="DP3921" s="25">
        <v>6946.98681726216</v>
      </c>
      <c r="DQ3921" s="25">
        <v>10459.7328349339</v>
      </c>
      <c r="DR3921" s="25">
        <v>6133.03046715866</v>
      </c>
      <c r="DS3921" s="25">
        <v>11043.194745626201</v>
      </c>
      <c r="DT3921" s="25"/>
      <c r="DU3921" s="25">
        <v>4837.1296099160199</v>
      </c>
      <c r="DV3921" s="25"/>
      <c r="DW3921" s="25">
        <v>4887.0351528760903</v>
      </c>
      <c r="DX3921" s="25">
        <v>3666.1397821452301</v>
      </c>
      <c r="DY3921" s="25">
        <v>5195.3096968188802</v>
      </c>
      <c r="DZ3921" s="25">
        <v>4755.7546727384797</v>
      </c>
      <c r="EA3921" s="25"/>
      <c r="EB3921" s="25">
        <v>5198.9549775028099</v>
      </c>
      <c r="EC3921" s="25"/>
      <c r="ED3921" s="25">
        <v>4481.3039394399502</v>
      </c>
      <c r="EE3921" s="25">
        <v>15500</v>
      </c>
    </row>
    <row r="3922" spans="110:135" x14ac:dyDescent="0.2">
      <c r="DF3922" s="24" t="s">
        <v>7943</v>
      </c>
      <c r="DG3922" s="24" t="s">
        <v>212</v>
      </c>
      <c r="DH3922" s="25">
        <v>5214.1966601601298</v>
      </c>
      <c r="DI3922" s="25">
        <v>4862.2691438552602</v>
      </c>
      <c r="DJ3922" s="25">
        <v>58.753648593910903</v>
      </c>
      <c r="DK3922" s="25"/>
      <c r="DL3922" s="25">
        <v>4530</v>
      </c>
      <c r="DM3922" s="25">
        <v>988.77277660000004</v>
      </c>
      <c r="DN3922" s="25">
        <v>870.61736770000005</v>
      </c>
      <c r="DO3922" s="25">
        <v>2278.0391672999999</v>
      </c>
      <c r="DP3922" s="25">
        <v>8238.1241517353792</v>
      </c>
      <c r="DQ3922" s="25">
        <v>4862.2691438552602</v>
      </c>
      <c r="DR3922" s="25">
        <v>9387.4144240960504</v>
      </c>
      <c r="DS3922" s="25">
        <v>11677.329334903799</v>
      </c>
      <c r="DT3922" s="25">
        <v>7727.7440343285398</v>
      </c>
      <c r="DU3922" s="25">
        <v>6086.7801505083398</v>
      </c>
      <c r="DV3922" s="25">
        <v>2498.4907914969699</v>
      </c>
      <c r="DW3922" s="25">
        <v>3441.0673227081702</v>
      </c>
      <c r="DX3922" s="25"/>
      <c r="DY3922" s="25">
        <v>7865.8810564822397</v>
      </c>
      <c r="DZ3922" s="25">
        <v>2629.52566387242</v>
      </c>
      <c r="EA3922" s="25"/>
      <c r="EB3922" s="25"/>
      <c r="EC3922" s="25">
        <v>5978.7178719550702</v>
      </c>
      <c r="ED3922" s="25">
        <v>3440.56996517999</v>
      </c>
      <c r="EE3922" s="25">
        <v>6140</v>
      </c>
    </row>
    <row r="3923" spans="110:135" x14ac:dyDescent="0.2">
      <c r="DF3923" s="24" t="s">
        <v>8062</v>
      </c>
      <c r="DG3923" s="24" t="s">
        <v>212</v>
      </c>
      <c r="DH3923" s="25">
        <v>6325.6024637391502</v>
      </c>
      <c r="DI3923" s="25">
        <v>4864.7187664808098</v>
      </c>
      <c r="DJ3923" s="25">
        <v>66.818616294376099</v>
      </c>
      <c r="DK3923" s="25"/>
      <c r="DL3923" s="25">
        <v>16565</v>
      </c>
      <c r="DM3923" s="25">
        <v>3560.1343529999999</v>
      </c>
      <c r="DN3923" s="25">
        <v>1629.994471</v>
      </c>
      <c r="DO3923" s="25">
        <v>1126.2516864300001</v>
      </c>
      <c r="DP3923" s="25">
        <v>8103.3337447184604</v>
      </c>
      <c r="DQ3923" s="25">
        <v>6095.6470717494303</v>
      </c>
      <c r="DR3923" s="25">
        <v>9542.5998052795203</v>
      </c>
      <c r="DS3923" s="25">
        <v>8291.6924621906001</v>
      </c>
      <c r="DT3923" s="25">
        <v>12965.1138409</v>
      </c>
      <c r="DU3923" s="25">
        <v>9371.5566867835496</v>
      </c>
      <c r="DV3923" s="25">
        <v>5139.4375329616296</v>
      </c>
      <c r="DW3923" s="25"/>
      <c r="DX3923" s="25"/>
      <c r="DY3923" s="25">
        <v>4047.50535876104</v>
      </c>
      <c r="DZ3923" s="25">
        <v>3017.5421429268799</v>
      </c>
      <c r="EA3923" s="25"/>
      <c r="EB3923" s="25">
        <v>3564.13476966906</v>
      </c>
      <c r="EC3923" s="25"/>
      <c r="ED3923" s="25">
        <v>3599.69549345616</v>
      </c>
      <c r="EE3923" s="25">
        <v>4590</v>
      </c>
    </row>
    <row r="3924" spans="110:135" x14ac:dyDescent="0.2">
      <c r="DF3924" s="24" t="s">
        <v>7491</v>
      </c>
      <c r="DG3924" s="24" t="s">
        <v>212</v>
      </c>
      <c r="DH3924" s="25">
        <v>4905.4406199298401</v>
      </c>
      <c r="DI3924" s="25">
        <v>4866.2427699058599</v>
      </c>
      <c r="DJ3924" s="25">
        <v>39.769755673646998</v>
      </c>
      <c r="DK3924" s="25"/>
      <c r="DL3924" s="25">
        <v>4295</v>
      </c>
      <c r="DM3924" s="25">
        <v>1960.6135320000001</v>
      </c>
      <c r="DN3924" s="25">
        <v>990.34505239999999</v>
      </c>
      <c r="DO3924" s="25"/>
      <c r="DP3924" s="25">
        <v>5394.2088617396303</v>
      </c>
      <c r="DQ3924" s="25">
        <v>7478.0678238411001</v>
      </c>
      <c r="DR3924" s="25">
        <v>6013.5908545631801</v>
      </c>
      <c r="DS3924" s="25">
        <v>8360.4888342054892</v>
      </c>
      <c r="DT3924" s="25"/>
      <c r="DU3924" s="25">
        <v>3161.7800231035199</v>
      </c>
      <c r="DV3924" s="25">
        <v>6626.2518050657</v>
      </c>
      <c r="DW3924" s="25"/>
      <c r="DX3924" s="25">
        <v>4289.6873533015896</v>
      </c>
      <c r="DY3924" s="25">
        <v>7039.9044072614697</v>
      </c>
      <c r="DZ3924" s="25">
        <v>5048.4675929186096</v>
      </c>
      <c r="EA3924" s="25"/>
      <c r="EB3924" s="25">
        <v>3897.7533427333501</v>
      </c>
      <c r="EC3924" s="25">
        <v>4684.0179468931101</v>
      </c>
      <c r="ED3924" s="25">
        <v>4116.8724888507204</v>
      </c>
      <c r="EE3924" s="25">
        <v>5130</v>
      </c>
    </row>
    <row r="3925" spans="110:135" x14ac:dyDescent="0.2">
      <c r="DF3925" s="24" t="s">
        <v>8152</v>
      </c>
      <c r="DG3925" s="24" t="s">
        <v>212</v>
      </c>
      <c r="DH3925" s="25">
        <v>5895.0433430728399</v>
      </c>
      <c r="DI3925" s="25">
        <v>4867.3229782757498</v>
      </c>
      <c r="DJ3925" s="25">
        <v>86.066865210314006</v>
      </c>
      <c r="DK3925" s="25"/>
      <c r="DL3925" s="25">
        <v>4881</v>
      </c>
      <c r="DM3925" s="25">
        <v>54.932206950000001</v>
      </c>
      <c r="DN3925" s="25">
        <v>11667.15812</v>
      </c>
      <c r="DO3925" s="25"/>
      <c r="DP3925" s="25">
        <v>508.05349767430403</v>
      </c>
      <c r="DQ3925" s="25"/>
      <c r="DR3925" s="25">
        <v>13506.694129453001</v>
      </c>
      <c r="DS3925" s="25"/>
      <c r="DT3925" s="25"/>
      <c r="DU3925" s="25">
        <v>6633.1597106374002</v>
      </c>
      <c r="DV3925" s="25"/>
      <c r="DW3925" s="25">
        <v>3476.2501171139202</v>
      </c>
      <c r="DX3925" s="25"/>
      <c r="DY3925" s="25">
        <v>15151.9224358599</v>
      </c>
      <c r="DZ3925" s="25"/>
      <c r="EA3925" s="25"/>
      <c r="EB3925" s="25">
        <v>3545.9891394545898</v>
      </c>
      <c r="EC3925" s="25">
        <v>5957.7148031794904</v>
      </c>
      <c r="ED3925" s="25">
        <v>4853.6459565514897</v>
      </c>
      <c r="EE3925" s="25">
        <v>504</v>
      </c>
    </row>
    <row r="3926" spans="110:135" x14ac:dyDescent="0.2">
      <c r="DF3926" s="24" t="s">
        <v>7954</v>
      </c>
      <c r="DG3926" s="24" t="s">
        <v>212</v>
      </c>
      <c r="DH3926" s="25">
        <v>5494.8864829616996</v>
      </c>
      <c r="DI3926" s="25">
        <v>4868.2165529582198</v>
      </c>
      <c r="DJ3926" s="25">
        <v>52.946917452389499</v>
      </c>
      <c r="DK3926" s="25"/>
      <c r="DL3926" s="25">
        <v>7202</v>
      </c>
      <c r="DM3926" s="25">
        <v>4881.5604629999998</v>
      </c>
      <c r="DN3926" s="25"/>
      <c r="DO3926" s="25">
        <v>2769.7025629</v>
      </c>
      <c r="DP3926" s="25">
        <v>8784.9039520698607</v>
      </c>
      <c r="DQ3926" s="25">
        <v>6512.3057385076399</v>
      </c>
      <c r="DR3926" s="25">
        <v>6943.0540740494798</v>
      </c>
      <c r="DS3926" s="25">
        <v>8570.0337150963296</v>
      </c>
      <c r="DT3926" s="25">
        <v>6108.9537935240396</v>
      </c>
      <c r="DU3926" s="25">
        <v>12929.8513136984</v>
      </c>
      <c r="DV3926" s="25"/>
      <c r="DW3926" s="25">
        <v>4868.2165529582198</v>
      </c>
      <c r="DX3926" s="25">
        <v>4711.1735253973902</v>
      </c>
      <c r="DY3926" s="25">
        <v>3112.46470350755</v>
      </c>
      <c r="DZ3926" s="25">
        <v>3407.8438478102498</v>
      </c>
      <c r="EA3926" s="25"/>
      <c r="EB3926" s="25">
        <v>4395.8566468435602</v>
      </c>
      <c r="EC3926" s="25">
        <v>4090.4856355861698</v>
      </c>
      <c r="ED3926" s="25">
        <v>4044.96368539998</v>
      </c>
      <c r="EE3926" s="25">
        <v>79.7</v>
      </c>
    </row>
    <row r="3927" spans="110:135" x14ac:dyDescent="0.2">
      <c r="DF3927" s="24" t="s">
        <v>7609</v>
      </c>
      <c r="DG3927" s="24" t="s">
        <v>212</v>
      </c>
      <c r="DH3927" s="25">
        <v>5001.8530440038103</v>
      </c>
      <c r="DI3927" s="25">
        <v>4868.3416252719799</v>
      </c>
      <c r="DJ3927" s="25">
        <v>38.670640623618503</v>
      </c>
      <c r="DK3927" s="25">
        <v>608</v>
      </c>
      <c r="DL3927" s="25">
        <v>7758</v>
      </c>
      <c r="DM3927" s="25">
        <v>1810.1255619999999</v>
      </c>
      <c r="DN3927" s="25">
        <v>4719.4227579999997</v>
      </c>
      <c r="DO3927" s="25">
        <v>5879.7695528000004</v>
      </c>
      <c r="DP3927" s="25">
        <v>5930.1068804239103</v>
      </c>
      <c r="DQ3927" s="25">
        <v>5584.86483729871</v>
      </c>
      <c r="DR3927" s="25">
        <v>4832.5182706637097</v>
      </c>
      <c r="DS3927" s="25">
        <v>5431.7109392645798</v>
      </c>
      <c r="DT3927" s="25">
        <v>8533.5445114884096</v>
      </c>
      <c r="DU3927" s="25">
        <v>7930.35383387813</v>
      </c>
      <c r="DV3927" s="25">
        <v>4483.0974794704498</v>
      </c>
      <c r="DW3927" s="25">
        <v>6284.4480269056803</v>
      </c>
      <c r="DX3927" s="25">
        <v>4595.8833145264698</v>
      </c>
      <c r="DY3927" s="25">
        <v>3328.5634574155602</v>
      </c>
      <c r="DZ3927" s="25">
        <v>5865.50718676832</v>
      </c>
      <c r="EA3927" s="25"/>
      <c r="EB3927" s="25">
        <v>4904.16497988025</v>
      </c>
      <c r="EC3927" s="25">
        <v>4668.4836515029401</v>
      </c>
      <c r="ED3927" s="25">
        <v>3648.4956377890298</v>
      </c>
      <c r="EE3927" s="25">
        <v>3240</v>
      </c>
    </row>
    <row r="3928" spans="110:135" x14ac:dyDescent="0.2">
      <c r="DF3928" s="24" t="s">
        <v>7626</v>
      </c>
      <c r="DG3928" s="24" t="s">
        <v>212</v>
      </c>
      <c r="DH3928" s="25">
        <v>5406.4837169270004</v>
      </c>
      <c r="DI3928" s="25">
        <v>4868.9614309587596</v>
      </c>
      <c r="DJ3928" s="25">
        <v>44.971713321012601</v>
      </c>
      <c r="DK3928" s="25"/>
      <c r="DL3928" s="25">
        <v>5145</v>
      </c>
      <c r="DM3928" s="25">
        <v>1423.167735</v>
      </c>
      <c r="DN3928" s="25"/>
      <c r="DO3928" s="25"/>
      <c r="DP3928" s="25">
        <v>3499.96775166099</v>
      </c>
      <c r="DQ3928" s="25">
        <v>11691.5471774011</v>
      </c>
      <c r="DR3928" s="25">
        <v>4395.6756832496903</v>
      </c>
      <c r="DS3928" s="25">
        <v>8582.3205952600401</v>
      </c>
      <c r="DT3928" s="25"/>
      <c r="DU3928" s="25">
        <v>6812.9909482059002</v>
      </c>
      <c r="DV3928" s="25">
        <v>4868.9614309587596</v>
      </c>
      <c r="DW3928" s="25"/>
      <c r="DX3928" s="25">
        <v>5562.8867403693503</v>
      </c>
      <c r="DY3928" s="25">
        <v>5307.2265733014801</v>
      </c>
      <c r="DZ3928" s="25">
        <v>4648.73841885413</v>
      </c>
      <c r="EA3928" s="25"/>
      <c r="EB3928" s="25">
        <v>4825.7530597619898</v>
      </c>
      <c r="EC3928" s="25">
        <v>2965.2448365078799</v>
      </c>
      <c r="ED3928" s="25">
        <v>4407.7748033736898</v>
      </c>
      <c r="EE3928" s="25">
        <v>6960</v>
      </c>
    </row>
    <row r="3929" spans="110:135" x14ac:dyDescent="0.2">
      <c r="DF3929" s="24" t="s">
        <v>7619</v>
      </c>
      <c r="DG3929" s="24" t="s">
        <v>212</v>
      </c>
      <c r="DH3929" s="25">
        <v>4525.4774155015202</v>
      </c>
      <c r="DI3929" s="25">
        <v>4869.2244700356896</v>
      </c>
      <c r="DJ3929" s="25">
        <v>38.241056463421899</v>
      </c>
      <c r="DK3929" s="25"/>
      <c r="DL3929" s="25">
        <v>4813</v>
      </c>
      <c r="DM3929" s="25"/>
      <c r="DN3929" s="25"/>
      <c r="DO3929" s="25"/>
      <c r="DP3929" s="25"/>
      <c r="DQ3929" s="25"/>
      <c r="DR3929" s="25"/>
      <c r="DS3929" s="25">
        <v>2814.0575642849299</v>
      </c>
      <c r="DT3929" s="25"/>
      <c r="DU3929" s="25">
        <v>3994.53578770583</v>
      </c>
      <c r="DV3929" s="25">
        <v>4925.4489400713701</v>
      </c>
      <c r="DW3929" s="25">
        <v>6792.0961407717496</v>
      </c>
      <c r="DX3929" s="25">
        <v>4705.2560901035704</v>
      </c>
      <c r="DY3929" s="25">
        <v>7146.8301189057702</v>
      </c>
      <c r="DZ3929" s="25">
        <v>5017.5039601169701</v>
      </c>
      <c r="EA3929" s="25"/>
      <c r="EB3929" s="25">
        <v>5103.8239680099496</v>
      </c>
      <c r="EC3929" s="25">
        <v>5050.4345399805397</v>
      </c>
      <c r="ED3929" s="25">
        <v>3303.74187606757</v>
      </c>
      <c r="EE3929" s="25">
        <v>639</v>
      </c>
    </row>
    <row r="3930" spans="110:135" x14ac:dyDescent="0.2">
      <c r="DF3930" s="24" t="s">
        <v>8827</v>
      </c>
      <c r="DG3930" s="24" t="s">
        <v>212</v>
      </c>
      <c r="DH3930" s="25">
        <v>7768.8524456853002</v>
      </c>
      <c r="DI3930" s="25">
        <v>4873.4927337404797</v>
      </c>
      <c r="DJ3930" s="25">
        <v>141.988706820571</v>
      </c>
      <c r="DK3930" s="25"/>
      <c r="DL3930" s="25">
        <v>50747</v>
      </c>
      <c r="DM3930" s="25">
        <v>4253.3053980000004</v>
      </c>
      <c r="DN3930" s="25">
        <v>12315.806790000001</v>
      </c>
      <c r="DO3930" s="25"/>
      <c r="DP3930" s="25">
        <v>4967.7363063857301</v>
      </c>
      <c r="DQ3930" s="25">
        <v>8451.1216215159893</v>
      </c>
      <c r="DR3930" s="25">
        <v>2550.1558822899501</v>
      </c>
      <c r="DS3930" s="25">
        <v>2441.4265386468101</v>
      </c>
      <c r="DT3930" s="25">
        <v>6412.6143787084002</v>
      </c>
      <c r="DU3930" s="25">
        <v>7436.5569753720802</v>
      </c>
      <c r="DV3930" s="25">
        <v>2341.6509840813401</v>
      </c>
      <c r="DW3930" s="25">
        <v>6942.4395753717599</v>
      </c>
      <c r="DX3930" s="25">
        <v>4779.2491610952402</v>
      </c>
      <c r="DY3930" s="25">
        <v>6981.1031590805796</v>
      </c>
      <c r="DZ3930" s="25">
        <v>3215.8684377976901</v>
      </c>
      <c r="EA3930" s="25"/>
      <c r="EB3930" s="25">
        <v>4129.9792195684404</v>
      </c>
      <c r="EC3930" s="25">
        <v>5178.5539946647104</v>
      </c>
      <c r="ED3930" s="25">
        <v>4584.7755997566501</v>
      </c>
      <c r="EE3930" s="25">
        <v>2110</v>
      </c>
    </row>
    <row r="3931" spans="110:135" x14ac:dyDescent="0.2">
      <c r="DF3931" s="24" t="s">
        <v>8227</v>
      </c>
      <c r="DG3931" s="24" t="s">
        <v>274</v>
      </c>
      <c r="DH3931" s="25">
        <v>5203.09846747344</v>
      </c>
      <c r="DI3931" s="25">
        <v>4874.9526363759096</v>
      </c>
      <c r="DJ3931" s="25">
        <v>76.055655895036395</v>
      </c>
      <c r="DK3931" s="25">
        <v>12525</v>
      </c>
      <c r="DL3931" s="25">
        <v>1908</v>
      </c>
      <c r="DM3931" s="25">
        <v>683.13693539999997</v>
      </c>
      <c r="DN3931" s="25"/>
      <c r="DO3931" s="25"/>
      <c r="DP3931" s="25">
        <v>11100.4604776909</v>
      </c>
      <c r="DQ3931" s="25">
        <v>4794.3253105477097</v>
      </c>
      <c r="DR3931" s="25">
        <v>4874.9526363759096</v>
      </c>
      <c r="DS3931" s="25">
        <v>6267.1054993088901</v>
      </c>
      <c r="DT3931" s="25">
        <v>5803.2216648301801</v>
      </c>
      <c r="DU3931" s="25">
        <v>2396.9340520043702</v>
      </c>
      <c r="DV3931" s="25"/>
      <c r="DW3931" s="25">
        <v>6685.9465660498399</v>
      </c>
      <c r="DX3931" s="25"/>
      <c r="DY3931" s="25"/>
      <c r="DZ3931" s="25"/>
      <c r="EA3931" s="25"/>
      <c r="EB3931" s="25"/>
      <c r="EC3931" s="25"/>
      <c r="ED3931" s="25"/>
      <c r="EE3931" s="25">
        <v>195</v>
      </c>
    </row>
    <row r="3932" spans="110:135" x14ac:dyDescent="0.2">
      <c r="DF3932" s="24" t="s">
        <v>6889</v>
      </c>
      <c r="DG3932" s="24" t="s">
        <v>212</v>
      </c>
      <c r="DH3932" s="25">
        <v>4365.9822684670098</v>
      </c>
      <c r="DI3932" s="25">
        <v>4874.9526363759096</v>
      </c>
      <c r="DJ3932" s="25">
        <v>42.4900919224212</v>
      </c>
      <c r="DK3932" s="25">
        <v>3173</v>
      </c>
      <c r="DL3932" s="25">
        <v>5742</v>
      </c>
      <c r="DM3932" s="25">
        <v>1051.7692139999999</v>
      </c>
      <c r="DN3932" s="25"/>
      <c r="DO3932" s="25"/>
      <c r="DP3932" s="25">
        <v>4950.4477803418504</v>
      </c>
      <c r="DQ3932" s="25">
        <v>3335.78245295133</v>
      </c>
      <c r="DR3932" s="25">
        <v>4874.9526363759096</v>
      </c>
      <c r="DS3932" s="25">
        <v>3464.0977753504899</v>
      </c>
      <c r="DT3932" s="25"/>
      <c r="DU3932" s="25">
        <v>5151.7905571834799</v>
      </c>
      <c r="DV3932" s="25"/>
      <c r="DW3932" s="25"/>
      <c r="DX3932" s="25"/>
      <c r="DY3932" s="25"/>
      <c r="DZ3932" s="25"/>
      <c r="EA3932" s="25"/>
      <c r="EB3932" s="25"/>
      <c r="EC3932" s="25"/>
      <c r="ED3932" s="25"/>
      <c r="EE3932" s="25">
        <v>7550</v>
      </c>
    </row>
    <row r="3933" spans="110:135" x14ac:dyDescent="0.2">
      <c r="DF3933" s="24" t="s">
        <v>7439</v>
      </c>
      <c r="DG3933" s="24" t="s">
        <v>212</v>
      </c>
      <c r="DH3933" s="25">
        <v>4411.2734933317997</v>
      </c>
      <c r="DI3933" s="25">
        <v>4876.4103230519104</v>
      </c>
      <c r="DJ3933" s="25">
        <v>49.2051760350246</v>
      </c>
      <c r="DK3933" s="25"/>
      <c r="DL3933" s="25">
        <v>8200</v>
      </c>
      <c r="DM3933" s="25">
        <v>2171.411779</v>
      </c>
      <c r="DN3933" s="25"/>
      <c r="DO3933" s="25"/>
      <c r="DP3933" s="25">
        <v>2319.8226188982799</v>
      </c>
      <c r="DQ3933" s="25"/>
      <c r="DR3933" s="25">
        <v>1849.42848440801</v>
      </c>
      <c r="DS3933" s="25"/>
      <c r="DT3933" s="25"/>
      <c r="DU3933" s="25">
        <v>3109.5404506873001</v>
      </c>
      <c r="DV3933" s="25">
        <v>5009.3699499551803</v>
      </c>
      <c r="DW3933" s="25">
        <v>1810.2647385241501</v>
      </c>
      <c r="DX3933" s="25">
        <v>6113.0245429551996</v>
      </c>
      <c r="DY3933" s="25">
        <v>4767.5707841016701</v>
      </c>
      <c r="DZ3933" s="25">
        <v>7197.29673027026</v>
      </c>
      <c r="EA3933" s="25"/>
      <c r="EB3933" s="25">
        <v>6693.5318365850198</v>
      </c>
      <c r="EC3933" s="25">
        <v>4985.2498620021597</v>
      </c>
      <c r="ED3933" s="25">
        <v>5341.317129258</v>
      </c>
      <c r="EE3933" s="25">
        <v>2190</v>
      </c>
    </row>
    <row r="3934" spans="110:135" x14ac:dyDescent="0.2">
      <c r="DF3934" s="24" t="s">
        <v>7898</v>
      </c>
      <c r="DG3934" s="24" t="s">
        <v>212</v>
      </c>
      <c r="DH3934" s="25">
        <v>5755.9219819064201</v>
      </c>
      <c r="DI3934" s="25">
        <v>4876.6057634776598</v>
      </c>
      <c r="DJ3934" s="25">
        <v>59.991507845296397</v>
      </c>
      <c r="DK3934" s="25">
        <v>524</v>
      </c>
      <c r="DL3934" s="25">
        <v>11077</v>
      </c>
      <c r="DM3934" s="25">
        <v>1640.1521540000001</v>
      </c>
      <c r="DN3934" s="25"/>
      <c r="DO3934" s="25">
        <v>3991.7720712999999</v>
      </c>
      <c r="DP3934" s="25">
        <v>8761.8094977167402</v>
      </c>
      <c r="DQ3934" s="25">
        <v>8894.2858700205907</v>
      </c>
      <c r="DR3934" s="25">
        <v>7032.38223134703</v>
      </c>
      <c r="DS3934" s="25">
        <v>6904.77620124842</v>
      </c>
      <c r="DT3934" s="25">
        <v>14960.5848452421</v>
      </c>
      <c r="DU3934" s="25">
        <v>4425.7763775332596</v>
      </c>
      <c r="DV3934" s="25">
        <v>5527.9124898356204</v>
      </c>
      <c r="DW3934" s="25"/>
      <c r="DX3934" s="25">
        <v>4905.3718463621799</v>
      </c>
      <c r="DY3934" s="25">
        <v>3689.3015917132998</v>
      </c>
      <c r="DZ3934" s="25">
        <v>4847.8396805931297</v>
      </c>
      <c r="EA3934" s="25"/>
      <c r="EB3934" s="25">
        <v>4040.8664750327798</v>
      </c>
      <c r="EC3934" s="25">
        <v>3985.7492252004799</v>
      </c>
      <c r="ED3934" s="25">
        <v>5157.0151171699799</v>
      </c>
      <c r="EE3934" s="25">
        <v>3240</v>
      </c>
    </row>
    <row r="3935" spans="110:135" x14ac:dyDescent="0.2">
      <c r="DF3935" s="24" t="s">
        <v>7788</v>
      </c>
      <c r="DG3935" s="24" t="s">
        <v>212</v>
      </c>
      <c r="DH3935" s="25">
        <v>7426.6369106806196</v>
      </c>
      <c r="DI3935" s="25">
        <v>4878.8417492689696</v>
      </c>
      <c r="DJ3935" s="25">
        <v>78.077752699299594</v>
      </c>
      <c r="DK3935" s="25"/>
      <c r="DL3935" s="25">
        <v>19011</v>
      </c>
      <c r="DM3935" s="25">
        <v>4095.7357950000001</v>
      </c>
      <c r="DN3935" s="25">
        <v>2263.8855480000002</v>
      </c>
      <c r="DO3935" s="25">
        <v>17139.945173</v>
      </c>
      <c r="DP3935" s="25">
        <v>3850.7515894364401</v>
      </c>
      <c r="DQ3935" s="25">
        <v>10826.898788585</v>
      </c>
      <c r="DR3935" s="25">
        <v>7279.6897820611202</v>
      </c>
      <c r="DS3935" s="25">
        <v>5999.0509031850797</v>
      </c>
      <c r="DT3935" s="25"/>
      <c r="DU3935" s="25">
        <v>4878.8417492689696</v>
      </c>
      <c r="DV3935" s="25"/>
      <c r="DW3935" s="25">
        <v>3829.7472673013799</v>
      </c>
      <c r="DX3935" s="25"/>
      <c r="DY3935" s="25"/>
      <c r="DZ3935" s="25"/>
      <c r="EA3935" s="25">
        <v>2517.4594216487599</v>
      </c>
      <c r="EB3935" s="25"/>
      <c r="EC3935" s="25"/>
      <c r="ED3935" s="25"/>
      <c r="EE3935" s="25"/>
    </row>
    <row r="3936" spans="110:135" x14ac:dyDescent="0.2">
      <c r="DF3936" s="24" t="s">
        <v>6845</v>
      </c>
      <c r="DG3936" s="24" t="s">
        <v>212</v>
      </c>
      <c r="DH3936" s="25">
        <v>4201.0956885933001</v>
      </c>
      <c r="DI3936" s="25">
        <v>4887.2894487857002</v>
      </c>
      <c r="DJ3936" s="25">
        <v>55.481869621649302</v>
      </c>
      <c r="DK3936" s="25"/>
      <c r="DL3936" s="25"/>
      <c r="DM3936" s="25">
        <v>69.513781989999998</v>
      </c>
      <c r="DN3936" s="25"/>
      <c r="DO3936" s="25"/>
      <c r="DP3936" s="25"/>
      <c r="DQ3936" s="25"/>
      <c r="DR3936" s="25">
        <v>2444.9141834433999</v>
      </c>
      <c r="DS3936" s="25"/>
      <c r="DT3936" s="25">
        <v>6251.0384290553702</v>
      </c>
      <c r="DU3936" s="25"/>
      <c r="DV3936" s="25">
        <v>4887.2894487857002</v>
      </c>
      <c r="DW3936" s="25"/>
      <c r="DX3936" s="25"/>
      <c r="DY3936" s="25"/>
      <c r="DZ3936" s="25">
        <v>5564.3542710175197</v>
      </c>
      <c r="EA3936" s="25">
        <v>1860.73385879482</v>
      </c>
      <c r="EB3936" s="25">
        <v>7316.9170226901197</v>
      </c>
      <c r="EC3936" s="25">
        <v>3973.2514871406602</v>
      </c>
      <c r="ED3936" s="25">
        <v>5441.8487144221199</v>
      </c>
      <c r="EE3936" s="25"/>
    </row>
    <row r="3937" spans="110:135" x14ac:dyDescent="0.2">
      <c r="DF3937" s="24" t="s">
        <v>7792</v>
      </c>
      <c r="DG3937" s="24" t="s">
        <v>212</v>
      </c>
      <c r="DH3937" s="25">
        <v>5487.0446431051296</v>
      </c>
      <c r="DI3937" s="25">
        <v>4889.87094197649</v>
      </c>
      <c r="DJ3937" s="25">
        <v>60.4221438615916</v>
      </c>
      <c r="DK3937" s="25"/>
      <c r="DL3937" s="25">
        <v>13120</v>
      </c>
      <c r="DM3937" s="25">
        <v>1696.2899090000001</v>
      </c>
      <c r="DN3937" s="25"/>
      <c r="DO3937" s="25"/>
      <c r="DP3937" s="25">
        <v>842.71945010176501</v>
      </c>
      <c r="DQ3937" s="25">
        <v>4792.5067342276197</v>
      </c>
      <c r="DR3937" s="25">
        <v>5241.8342274196002</v>
      </c>
      <c r="DS3937" s="25">
        <v>4882.7381816934003</v>
      </c>
      <c r="DT3937" s="25">
        <v>5829.1764894161597</v>
      </c>
      <c r="DU3937" s="25">
        <v>13219.7972317357</v>
      </c>
      <c r="DV3937" s="25">
        <v>3201.8186594887202</v>
      </c>
      <c r="DW3937" s="25">
        <v>4897.0037022595798</v>
      </c>
      <c r="DX3937" s="25">
        <v>4319.3869474556104</v>
      </c>
      <c r="DY3937" s="25">
        <v>4091.7373518496602</v>
      </c>
      <c r="DZ3937" s="25">
        <v>5454.15155965337</v>
      </c>
      <c r="EA3937" s="25"/>
      <c r="EB3937" s="25">
        <v>5850.3509635783703</v>
      </c>
      <c r="EC3937" s="25">
        <v>5746.1747695026897</v>
      </c>
      <c r="ED3937" s="25">
        <v>4607.0281122998103</v>
      </c>
      <c r="EE3937" s="25"/>
    </row>
    <row r="3938" spans="110:135" x14ac:dyDescent="0.2">
      <c r="DF3938" s="24" t="s">
        <v>7969</v>
      </c>
      <c r="DG3938" s="24" t="s">
        <v>212</v>
      </c>
      <c r="DH3938" s="25">
        <v>5842.0582180818201</v>
      </c>
      <c r="DI3938" s="25">
        <v>4892.7203689999997</v>
      </c>
      <c r="DJ3938" s="25">
        <v>54.955547634520997</v>
      </c>
      <c r="DK3938" s="25"/>
      <c r="DL3938" s="25">
        <v>9701</v>
      </c>
      <c r="DM3938" s="25">
        <v>4892.7203689999997</v>
      </c>
      <c r="DN3938" s="25"/>
      <c r="DO3938" s="25">
        <v>8043.6750576000004</v>
      </c>
      <c r="DP3938" s="25">
        <v>10292.7383577905</v>
      </c>
      <c r="DQ3938" s="25">
        <v>9414.0224507163603</v>
      </c>
      <c r="DR3938" s="25">
        <v>9331.3832264640096</v>
      </c>
      <c r="DS3938" s="25">
        <v>5215.8496737483501</v>
      </c>
      <c r="DT3938" s="25"/>
      <c r="DU3938" s="25">
        <v>9675.9921036331707</v>
      </c>
      <c r="DV3938" s="25"/>
      <c r="DW3938" s="25">
        <v>3164.21162533797</v>
      </c>
      <c r="DX3938" s="25">
        <v>3884.48546571514</v>
      </c>
      <c r="DY3938" s="25">
        <v>4541.2872946209</v>
      </c>
      <c r="DZ3938" s="25">
        <v>2563.7869665829699</v>
      </c>
      <c r="EA3938" s="25"/>
      <c r="EB3938" s="25"/>
      <c r="EC3938" s="25">
        <v>2100.8869143584602</v>
      </c>
      <c r="ED3938" s="25">
        <v>3578.8337656594299</v>
      </c>
      <c r="EE3938" s="25">
        <v>1230</v>
      </c>
    </row>
    <row r="3939" spans="110:135" x14ac:dyDescent="0.2">
      <c r="DF3939" s="24" t="s">
        <v>8252</v>
      </c>
      <c r="DG3939" s="24" t="s">
        <v>212</v>
      </c>
      <c r="DH3939" s="25">
        <v>6394.7991988049698</v>
      </c>
      <c r="DI3939" s="25">
        <v>4894.5893674346698</v>
      </c>
      <c r="DJ3939" s="25">
        <v>71.812367522847794</v>
      </c>
      <c r="DK3939" s="25"/>
      <c r="DL3939" s="25">
        <v>15491</v>
      </c>
      <c r="DM3939" s="25">
        <v>2917.0098520000001</v>
      </c>
      <c r="DN3939" s="25"/>
      <c r="DO3939" s="25"/>
      <c r="DP3939" s="25">
        <v>5264.5067077925596</v>
      </c>
      <c r="DQ3939" s="25"/>
      <c r="DR3939" s="25">
        <v>4524.6720270767801</v>
      </c>
      <c r="DS3939" s="25">
        <v>7991.4400642739001</v>
      </c>
      <c r="DT3939" s="25">
        <v>10123.457608507</v>
      </c>
      <c r="DU3939" s="25">
        <v>2496.75664638733</v>
      </c>
      <c r="DV3939" s="25"/>
      <c r="DW3939" s="25"/>
      <c r="DX3939" s="25"/>
      <c r="DY3939" s="25"/>
      <c r="DZ3939" s="25"/>
      <c r="EA3939" s="25">
        <v>2349.5506844022002</v>
      </c>
      <c r="EB3939" s="25"/>
      <c r="EC3939" s="25"/>
      <c r="ED3939" s="25"/>
      <c r="EE3939" s="25"/>
    </row>
    <row r="3940" spans="110:135" x14ac:dyDescent="0.2">
      <c r="DF3940" s="24" t="s">
        <v>7798</v>
      </c>
      <c r="DG3940" s="24" t="s">
        <v>212</v>
      </c>
      <c r="DH3940" s="25">
        <v>5188.0777250783003</v>
      </c>
      <c r="DI3940" s="25">
        <v>4895.4605875512598</v>
      </c>
      <c r="DJ3940" s="25">
        <v>37.223378896210498</v>
      </c>
      <c r="DK3940" s="25"/>
      <c r="DL3940" s="25">
        <v>5354</v>
      </c>
      <c r="DM3940" s="25">
        <v>1974.1490960000001</v>
      </c>
      <c r="DN3940" s="25"/>
      <c r="DO3940" s="25">
        <v>7985.5725781000001</v>
      </c>
      <c r="DP3940" s="25">
        <v>8156.78962400604</v>
      </c>
      <c r="DQ3940" s="25">
        <v>6837.3401691510899</v>
      </c>
      <c r="DR3940" s="25">
        <v>7407.3663449710702</v>
      </c>
      <c r="DS3940" s="25">
        <v>1486.88877429437</v>
      </c>
      <c r="DT3940" s="25"/>
      <c r="DU3940" s="25">
        <v>6084.3667782288803</v>
      </c>
      <c r="DV3940" s="25">
        <v>4475.2234814101603</v>
      </c>
      <c r="DW3940" s="25">
        <v>4569.0814307334504</v>
      </c>
      <c r="DX3940" s="25">
        <v>4302.14731162931</v>
      </c>
      <c r="DY3940" s="25">
        <v>3554.7198922822099</v>
      </c>
      <c r="DZ3940" s="25">
        <v>5297.4332925400404</v>
      </c>
      <c r="EA3940" s="25"/>
      <c r="EB3940" s="25">
        <v>4895.4605875512598</v>
      </c>
      <c r="EC3940" s="25">
        <v>4172.9717662099001</v>
      </c>
      <c r="ED3940" s="25">
        <v>4363.8101992232496</v>
      </c>
      <c r="EE3940" s="25">
        <v>7280</v>
      </c>
    </row>
    <row r="3941" spans="110:135" x14ac:dyDescent="0.2">
      <c r="DF3941" s="24" t="s">
        <v>7596</v>
      </c>
      <c r="DG3941" s="24" t="s">
        <v>212</v>
      </c>
      <c r="DH3941" s="25">
        <v>5093.5832942500601</v>
      </c>
      <c r="DI3941" s="25">
        <v>4895.94560736324</v>
      </c>
      <c r="DJ3941" s="25">
        <v>41.5296721284722</v>
      </c>
      <c r="DK3941" s="25">
        <v>460</v>
      </c>
      <c r="DL3941" s="25">
        <v>4770</v>
      </c>
      <c r="DM3941" s="25">
        <v>1476.953334</v>
      </c>
      <c r="DN3941" s="25">
        <v>4957.2777910000004</v>
      </c>
      <c r="DO3941" s="25">
        <v>7928.7659710999997</v>
      </c>
      <c r="DP3941" s="25">
        <v>6341.5201227887201</v>
      </c>
      <c r="DQ3941" s="25">
        <v>8813.1158860168107</v>
      </c>
      <c r="DR3941" s="25">
        <v>5838.8470571396401</v>
      </c>
      <c r="DS3941" s="25">
        <v>6995.0531359696197</v>
      </c>
      <c r="DT3941" s="25">
        <v>7927.4419027659296</v>
      </c>
      <c r="DU3941" s="25">
        <v>6831.3078118695503</v>
      </c>
      <c r="DV3941" s="25">
        <v>4626.7935631350701</v>
      </c>
      <c r="DW3941" s="25">
        <v>5096.0879185376698</v>
      </c>
      <c r="DX3941" s="25">
        <v>4713.8940315873197</v>
      </c>
      <c r="DY3941" s="25">
        <v>3472.8282030577402</v>
      </c>
      <c r="DZ3941" s="25">
        <v>4310.8778660735597</v>
      </c>
      <c r="EA3941" s="25"/>
      <c r="EB3941" s="25">
        <v>5977.7813742068502</v>
      </c>
      <c r="EC3941" s="25">
        <v>4834.6134237264796</v>
      </c>
      <c r="ED3941" s="25">
        <v>3718.5064920261798</v>
      </c>
      <c r="EE3941" s="25">
        <v>2780</v>
      </c>
    </row>
    <row r="3942" spans="110:135" x14ac:dyDescent="0.2">
      <c r="DF3942" s="24" t="s">
        <v>7177</v>
      </c>
      <c r="DG3942" s="24" t="s">
        <v>212</v>
      </c>
      <c r="DH3942" s="25">
        <v>7564.44386662752</v>
      </c>
      <c r="DI3942" s="25">
        <v>4907</v>
      </c>
      <c r="DJ3942" s="25">
        <v>121.775998005218</v>
      </c>
      <c r="DK3942" s="25"/>
      <c r="DL3942" s="25">
        <v>4907</v>
      </c>
      <c r="DM3942" s="25">
        <v>1341.0999850000001</v>
      </c>
      <c r="DN3942" s="25">
        <v>4057.514279</v>
      </c>
      <c r="DO3942" s="25">
        <v>31298.811622000001</v>
      </c>
      <c r="DP3942" s="25">
        <v>6144.1098160092697</v>
      </c>
      <c r="DQ3942" s="25"/>
      <c r="DR3942" s="25">
        <v>1160.4318784413299</v>
      </c>
      <c r="DS3942" s="25">
        <v>8311.6733263891801</v>
      </c>
      <c r="DT3942" s="25">
        <v>6967.1476486081201</v>
      </c>
      <c r="DU3942" s="25">
        <v>3892.20624419979</v>
      </c>
      <c r="DV3942" s="25"/>
      <c r="DW3942" s="25"/>
      <c r="DX3942" s="25"/>
      <c r="DY3942" s="25"/>
      <c r="DZ3942" s="25"/>
      <c r="EA3942" s="25"/>
      <c r="EB3942" s="25"/>
      <c r="EC3942" s="25"/>
      <c r="ED3942" s="25"/>
      <c r="EE3942" s="25"/>
    </row>
    <row r="3943" spans="110:135" x14ac:dyDescent="0.2">
      <c r="DF3943" s="24" t="s">
        <v>6642</v>
      </c>
      <c r="DG3943" s="24" t="s">
        <v>212</v>
      </c>
      <c r="DH3943" s="25">
        <v>4694.5731647153598</v>
      </c>
      <c r="DI3943" s="25">
        <v>4907.1070722554696</v>
      </c>
      <c r="DJ3943" s="25">
        <v>45.286875722844201</v>
      </c>
      <c r="DK3943" s="25"/>
      <c r="DL3943" s="25">
        <v>6034</v>
      </c>
      <c r="DM3943" s="25">
        <v>646.71358129999999</v>
      </c>
      <c r="DN3943" s="25"/>
      <c r="DO3943" s="25">
        <v>4568.7917496</v>
      </c>
      <c r="DP3943" s="25">
        <v>7095.4275981835999</v>
      </c>
      <c r="DQ3943" s="25">
        <v>2965.1787802284498</v>
      </c>
      <c r="DR3943" s="25">
        <v>4258.0726882511399</v>
      </c>
      <c r="DS3943" s="25">
        <v>5245.4223949109401</v>
      </c>
      <c r="DT3943" s="25"/>
      <c r="DU3943" s="25">
        <v>6742.97852524873</v>
      </c>
      <c r="DV3943" s="25"/>
      <c r="DW3943" s="25"/>
      <c r="DX3943" s="25"/>
      <c r="DY3943" s="25"/>
      <c r="DZ3943" s="25"/>
      <c r="EA3943" s="25"/>
      <c r="EB3943" s="25"/>
      <c r="EC3943" s="25"/>
      <c r="ED3943" s="25"/>
      <c r="EE3943" s="25"/>
    </row>
    <row r="3944" spans="110:135" x14ac:dyDescent="0.2">
      <c r="DF3944" s="24" t="s">
        <v>8229</v>
      </c>
      <c r="DG3944" s="24" t="s">
        <v>212</v>
      </c>
      <c r="DH3944" s="25">
        <v>6811.2932002490898</v>
      </c>
      <c r="DI3944" s="25">
        <v>4910.2405366433004</v>
      </c>
      <c r="DJ3944" s="25">
        <v>83.307320515468405</v>
      </c>
      <c r="DK3944" s="25">
        <v>1060</v>
      </c>
      <c r="DL3944" s="25">
        <v>17872</v>
      </c>
      <c r="DM3944" s="25">
        <v>1834.9309860000001</v>
      </c>
      <c r="DN3944" s="25">
        <v>2350.1470079999999</v>
      </c>
      <c r="DO3944" s="25"/>
      <c r="DP3944" s="25">
        <v>5327.9790110428903</v>
      </c>
      <c r="DQ3944" s="25">
        <v>9828.08004339732</v>
      </c>
      <c r="DR3944" s="25">
        <v>12673.6650691946</v>
      </c>
      <c r="DS3944" s="25">
        <v>10454.451385185601</v>
      </c>
      <c r="DT3944" s="25">
        <v>15821.6168024903</v>
      </c>
      <c r="DU3944" s="25">
        <v>2778.9628803053502</v>
      </c>
      <c r="DV3944" s="25"/>
      <c r="DW3944" s="25"/>
      <c r="DX3944" s="25"/>
      <c r="DY3944" s="25">
        <v>4492.5020622437196</v>
      </c>
      <c r="DZ3944" s="25"/>
      <c r="EA3944" s="25"/>
      <c r="EB3944" s="25"/>
      <c r="EC3944" s="25">
        <v>7490.2785721647197</v>
      </c>
      <c r="ED3944" s="25">
        <v>3054.4909834627701</v>
      </c>
      <c r="EE3944" s="25">
        <v>319</v>
      </c>
    </row>
    <row r="3945" spans="110:135" x14ac:dyDescent="0.2">
      <c r="DF3945" s="24" t="s">
        <v>7321</v>
      </c>
      <c r="DG3945" s="24" t="s">
        <v>212</v>
      </c>
      <c r="DH3945" s="25">
        <v>4563.2100928323598</v>
      </c>
      <c r="DI3945" s="25">
        <v>4912.2816859307204</v>
      </c>
      <c r="DJ3945" s="25">
        <v>44.259900274569098</v>
      </c>
      <c r="DK3945" s="25"/>
      <c r="DL3945" s="25">
        <v>2099</v>
      </c>
      <c r="DM3945" s="25">
        <v>2484.4896170000002</v>
      </c>
      <c r="DN3945" s="25"/>
      <c r="DO3945" s="25">
        <v>2091.3499437999999</v>
      </c>
      <c r="DP3945" s="25">
        <v>5781.6266043549504</v>
      </c>
      <c r="DQ3945" s="25">
        <v>8113.2552913487698</v>
      </c>
      <c r="DR3945" s="25">
        <v>5655.2080347457304</v>
      </c>
      <c r="DS3945" s="25">
        <v>6279.4122168818603</v>
      </c>
      <c r="DT3945" s="25">
        <v>4776.0957789428303</v>
      </c>
      <c r="DU3945" s="25">
        <v>6291.4684168446101</v>
      </c>
      <c r="DV3945" s="25">
        <v>5050.1772482053202</v>
      </c>
      <c r="DW3945" s="25">
        <v>6241.4313516738703</v>
      </c>
      <c r="DX3945" s="25">
        <v>4486.2916600218896</v>
      </c>
      <c r="DY3945" s="25">
        <v>2401.5113615945902</v>
      </c>
      <c r="DZ3945" s="25">
        <v>5048.4675929186096</v>
      </c>
      <c r="EA3945" s="25"/>
      <c r="EB3945" s="25">
        <v>7621.9057346009604</v>
      </c>
      <c r="EC3945" s="25">
        <v>2795.8109919018002</v>
      </c>
      <c r="ED3945" s="25">
        <v>3530.2798261466701</v>
      </c>
      <c r="EE3945" s="25">
        <v>1390</v>
      </c>
    </row>
    <row r="3946" spans="110:135" x14ac:dyDescent="0.2">
      <c r="DF3946" s="24" t="s">
        <v>8983</v>
      </c>
      <c r="DG3946" s="24" t="s">
        <v>212</v>
      </c>
      <c r="DH3946" s="25">
        <v>8283.1305075266591</v>
      </c>
      <c r="DI3946" s="25">
        <v>4916.9958237201699</v>
      </c>
      <c r="DJ3946" s="25">
        <v>104.064764066406</v>
      </c>
      <c r="DK3946" s="25"/>
      <c r="DL3946" s="25">
        <v>6867</v>
      </c>
      <c r="DM3946" s="25">
        <v>7590.4576209999996</v>
      </c>
      <c r="DN3946" s="25"/>
      <c r="DO3946" s="25">
        <v>531.51553025999999</v>
      </c>
      <c r="DP3946" s="25">
        <v>4715.7892774231404</v>
      </c>
      <c r="DQ3946" s="25">
        <v>15326.7201785132</v>
      </c>
      <c r="DR3946" s="25">
        <v>18686.8392238503</v>
      </c>
      <c r="DS3946" s="25">
        <v>3208.6317044724301</v>
      </c>
      <c r="DT3946" s="25"/>
      <c r="DU3946" s="25"/>
      <c r="DV3946" s="25"/>
      <c r="DW3946" s="25"/>
      <c r="DX3946" s="25">
        <v>3755.6575441949999</v>
      </c>
      <c r="DY3946" s="25"/>
      <c r="DZ3946" s="25">
        <v>2024.6428954284199</v>
      </c>
      <c r="EA3946" s="25">
        <v>5118.2023700171903</v>
      </c>
      <c r="EB3946" s="25"/>
      <c r="EC3946" s="25">
        <v>2072.10974516036</v>
      </c>
      <c r="ED3946" s="25"/>
      <c r="EE3946" s="25">
        <v>29500</v>
      </c>
    </row>
    <row r="3947" spans="110:135" x14ac:dyDescent="0.2">
      <c r="DF3947" s="24" t="s">
        <v>7840</v>
      </c>
      <c r="DG3947" s="24" t="s">
        <v>212</v>
      </c>
      <c r="DH3947" s="25">
        <v>5221.4049333422399</v>
      </c>
      <c r="DI3947" s="25">
        <v>4917.0282112286604</v>
      </c>
      <c r="DJ3947" s="25">
        <v>44.968988328025901</v>
      </c>
      <c r="DK3947" s="25"/>
      <c r="DL3947" s="25">
        <v>5232</v>
      </c>
      <c r="DM3947" s="25">
        <v>2229.9231159999999</v>
      </c>
      <c r="DN3947" s="25"/>
      <c r="DO3947" s="25"/>
      <c r="DP3947" s="25">
        <v>6985.0285188998696</v>
      </c>
      <c r="DQ3947" s="25">
        <v>3320.8271498659901</v>
      </c>
      <c r="DR3947" s="25">
        <v>7804.9534481627397</v>
      </c>
      <c r="DS3947" s="25">
        <v>10793.3772695807</v>
      </c>
      <c r="DT3947" s="25">
        <v>8315.1931098837904</v>
      </c>
      <c r="DU3947" s="25">
        <v>5106.7243412961998</v>
      </c>
      <c r="DV3947" s="25">
        <v>4895.8327103224101</v>
      </c>
      <c r="DW3947" s="25">
        <v>5404.9268951648601</v>
      </c>
      <c r="DX3947" s="25">
        <v>4917.0282112286604</v>
      </c>
      <c r="DY3947" s="25">
        <v>4025.4395581533399</v>
      </c>
      <c r="DZ3947" s="25">
        <v>3874.3565436631202</v>
      </c>
      <c r="EA3947" s="25"/>
      <c r="EB3947" s="25">
        <v>5816.3091810575297</v>
      </c>
      <c r="EC3947" s="25">
        <v>4682.1843239103</v>
      </c>
      <c r="ED3947" s="25">
        <v>4703.7794896284804</v>
      </c>
      <c r="EE3947" s="25">
        <v>656</v>
      </c>
    </row>
    <row r="3948" spans="110:135" x14ac:dyDescent="0.2">
      <c r="DF3948" s="24" t="s">
        <v>8054</v>
      </c>
      <c r="DG3948" s="24" t="s">
        <v>212</v>
      </c>
      <c r="DH3948" s="25">
        <v>5662.9647058350101</v>
      </c>
      <c r="DI3948" s="25">
        <v>4917.03091897374</v>
      </c>
      <c r="DJ3948" s="25">
        <v>56.873015436090498</v>
      </c>
      <c r="DK3948" s="25"/>
      <c r="DL3948" s="25">
        <v>947</v>
      </c>
      <c r="DM3948" s="25">
        <v>4292.7627249999996</v>
      </c>
      <c r="DN3948" s="25"/>
      <c r="DO3948" s="25">
        <v>4653.9384866</v>
      </c>
      <c r="DP3948" s="25">
        <v>4905.0315937299501</v>
      </c>
      <c r="DQ3948" s="25">
        <v>4958.0691273837601</v>
      </c>
      <c r="DR3948" s="25">
        <v>4917.03091897374</v>
      </c>
      <c r="DS3948" s="25">
        <v>3669.5896364011001</v>
      </c>
      <c r="DT3948" s="25"/>
      <c r="DU3948" s="25">
        <v>810.42634566315201</v>
      </c>
      <c r="DV3948" s="25">
        <v>7867.3628233630998</v>
      </c>
      <c r="DW3948" s="25">
        <v>1997.0920323016801</v>
      </c>
      <c r="DX3948" s="25"/>
      <c r="DY3948" s="25">
        <v>10263.280794033601</v>
      </c>
      <c r="DZ3948" s="25">
        <v>7147.7013612535602</v>
      </c>
      <c r="EA3948" s="25">
        <v>2825.4696160747399</v>
      </c>
      <c r="EB3948" s="25">
        <v>9493.2615692469299</v>
      </c>
      <c r="EC3948" s="25">
        <v>7303.1902384371397</v>
      </c>
      <c r="ED3948" s="25">
        <v>8519.1927307327296</v>
      </c>
      <c r="EE3948" s="25">
        <v>11700</v>
      </c>
    </row>
    <row r="3949" spans="110:135" x14ac:dyDescent="0.2">
      <c r="DF3949" s="24" t="s">
        <v>7383</v>
      </c>
      <c r="DG3949" s="24" t="s">
        <v>212</v>
      </c>
      <c r="DH3949" s="25">
        <v>5136.1857711431703</v>
      </c>
      <c r="DI3949" s="25">
        <v>4921.8215886309599</v>
      </c>
      <c r="DJ3949" s="25">
        <v>38.564774746693402</v>
      </c>
      <c r="DK3949" s="25"/>
      <c r="DL3949" s="25">
        <v>4971</v>
      </c>
      <c r="DM3949" s="25">
        <v>1865.0090760000001</v>
      </c>
      <c r="DN3949" s="25"/>
      <c r="DO3949" s="25">
        <v>8073.8446217000001</v>
      </c>
      <c r="DP3949" s="25">
        <v>5588.5288665113003</v>
      </c>
      <c r="DQ3949" s="25">
        <v>4284.51080052614</v>
      </c>
      <c r="DR3949" s="25">
        <v>4103.5331132235997</v>
      </c>
      <c r="DS3949" s="25">
        <v>7299.2179234524701</v>
      </c>
      <c r="DT3949" s="25">
        <v>8055.8658863012397</v>
      </c>
      <c r="DU3949" s="25">
        <v>8729.6445279885993</v>
      </c>
      <c r="DV3949" s="25">
        <v>4343.5997089907296</v>
      </c>
      <c r="DW3949" s="25">
        <v>4872.6431772619098</v>
      </c>
      <c r="DX3949" s="25">
        <v>5956.7575920116697</v>
      </c>
      <c r="DY3949" s="25">
        <v>4202.8992149839896</v>
      </c>
      <c r="DZ3949" s="25">
        <v>4618.2455266936204</v>
      </c>
      <c r="EA3949" s="25"/>
      <c r="EB3949" s="25">
        <v>5069.1742118106104</v>
      </c>
      <c r="EC3949" s="25">
        <v>5101.1412343922702</v>
      </c>
      <c r="ED3949" s="25">
        <v>4145.7283987289802</v>
      </c>
      <c r="EE3949" s="25">
        <v>1170</v>
      </c>
    </row>
    <row r="3950" spans="110:135" x14ac:dyDescent="0.2">
      <c r="DF3950" s="24" t="s">
        <v>6579</v>
      </c>
      <c r="DG3950" s="24" t="s">
        <v>212</v>
      </c>
      <c r="DH3950" s="25">
        <v>4880.9012229049304</v>
      </c>
      <c r="DI3950" s="25">
        <v>4932.6878847636299</v>
      </c>
      <c r="DJ3950" s="25">
        <v>42.502752623122603</v>
      </c>
      <c r="DK3950" s="25"/>
      <c r="DL3950" s="25">
        <v>6043</v>
      </c>
      <c r="DM3950" s="25">
        <v>1160.5517139999999</v>
      </c>
      <c r="DN3950" s="25"/>
      <c r="DO3950" s="25">
        <v>7120.3529123999997</v>
      </c>
      <c r="DP3950" s="25">
        <v>4971.7849188972205</v>
      </c>
      <c r="DQ3950" s="25">
        <v>7755.3710084405202</v>
      </c>
      <c r="DR3950" s="25">
        <v>4724.8125337384699</v>
      </c>
      <c r="DS3950" s="25">
        <v>5676.8841915346602</v>
      </c>
      <c r="DT3950" s="25">
        <v>4893.5908506300502</v>
      </c>
      <c r="DU3950" s="25">
        <v>4672.66409940835</v>
      </c>
      <c r="DV3950" s="25"/>
      <c r="DW3950" s="25"/>
      <c r="DX3950" s="25"/>
      <c r="DY3950" s="25"/>
      <c r="DZ3950" s="25"/>
      <c r="EA3950" s="25"/>
      <c r="EB3950" s="25"/>
      <c r="EC3950" s="25"/>
      <c r="ED3950" s="25"/>
      <c r="EE3950" s="25">
        <v>1790</v>
      </c>
    </row>
    <row r="3951" spans="110:135" x14ac:dyDescent="0.2">
      <c r="DF3951" s="24" t="s">
        <v>7327</v>
      </c>
      <c r="DG3951" s="24" t="s">
        <v>212</v>
      </c>
      <c r="DH3951" s="25">
        <v>5095.5440423958298</v>
      </c>
      <c r="DI3951" s="25">
        <v>4933.3155497637999</v>
      </c>
      <c r="DJ3951" s="25">
        <v>58.7060386731047</v>
      </c>
      <c r="DK3951" s="25"/>
      <c r="DL3951" s="25">
        <v>12297</v>
      </c>
      <c r="DM3951" s="25">
        <v>2076.7410719999998</v>
      </c>
      <c r="DN3951" s="25">
        <v>3903.741771</v>
      </c>
      <c r="DO3951" s="25">
        <v>1243.08768259</v>
      </c>
      <c r="DP3951" s="25">
        <v>4933.3155497637999</v>
      </c>
      <c r="DQ3951" s="25">
        <v>6079.16286131378</v>
      </c>
      <c r="DR3951" s="25">
        <v>5856.5494802454496</v>
      </c>
      <c r="DS3951" s="25">
        <v>6038.0569671820804</v>
      </c>
      <c r="DT3951" s="25"/>
      <c r="DU3951" s="25">
        <v>4825.15092608956</v>
      </c>
      <c r="DV3951" s="25"/>
      <c r="DW3951" s="25">
        <v>2308.1781561695102</v>
      </c>
      <c r="DX3951" s="25"/>
      <c r="DY3951" s="25"/>
      <c r="DZ3951" s="25"/>
      <c r="EA3951" s="25"/>
      <c r="EB3951" s="25"/>
      <c r="EC3951" s="25"/>
      <c r="ED3951" s="25"/>
      <c r="EE3951" s="25">
        <v>6490</v>
      </c>
    </row>
    <row r="3952" spans="110:135" x14ac:dyDescent="0.2">
      <c r="DF3952" s="24" t="s">
        <v>7617</v>
      </c>
      <c r="DG3952" s="24" t="s">
        <v>212</v>
      </c>
      <c r="DH3952" s="25">
        <v>5151.5164787466701</v>
      </c>
      <c r="DI3952" s="25">
        <v>4935.0188029057199</v>
      </c>
      <c r="DJ3952" s="25">
        <v>51.154313870378203</v>
      </c>
      <c r="DK3952" s="25">
        <v>5232</v>
      </c>
      <c r="DL3952" s="25">
        <v>2190</v>
      </c>
      <c r="DM3952" s="25">
        <v>544.73964939999996</v>
      </c>
      <c r="DN3952" s="25"/>
      <c r="DO3952" s="25"/>
      <c r="DP3952" s="25">
        <v>6205.9153162678504</v>
      </c>
      <c r="DQ3952" s="25">
        <v>5206.94078121237</v>
      </c>
      <c r="DR3952" s="25">
        <v>783.48852096703502</v>
      </c>
      <c r="DS3952" s="25">
        <v>4092.54983528395</v>
      </c>
      <c r="DT3952" s="25">
        <v>11795.509207544501</v>
      </c>
      <c r="DU3952" s="25">
        <v>3836.2287472446701</v>
      </c>
      <c r="DV3952" s="25">
        <v>6233.1246487326598</v>
      </c>
      <c r="DW3952" s="25">
        <v>7533.2645952879602</v>
      </c>
      <c r="DX3952" s="25">
        <v>7693.2506538462203</v>
      </c>
      <c r="DY3952" s="25">
        <v>4072.7644211624101</v>
      </c>
      <c r="DZ3952" s="25">
        <v>4475.4304791545501</v>
      </c>
      <c r="EA3952" s="25"/>
      <c r="EB3952" s="25">
        <v>7001.96482443696</v>
      </c>
      <c r="EC3952" s="25">
        <v>4663.0968245990698</v>
      </c>
      <c r="ED3952" s="25">
        <v>4607.0281122998103</v>
      </c>
      <c r="EE3952" s="25">
        <v>6560</v>
      </c>
    </row>
    <row r="3953" spans="110:135" x14ac:dyDescent="0.2">
      <c r="DF3953" s="24" t="s">
        <v>7257</v>
      </c>
      <c r="DG3953" s="24" t="s">
        <v>212</v>
      </c>
      <c r="DH3953" s="25">
        <v>5947.31716957958</v>
      </c>
      <c r="DI3953" s="25">
        <v>4942.7503868354697</v>
      </c>
      <c r="DJ3953" s="25">
        <v>72.393926221925497</v>
      </c>
      <c r="DK3953" s="25"/>
      <c r="DL3953" s="25">
        <v>14034</v>
      </c>
      <c r="DM3953" s="25">
        <v>1523.335247</v>
      </c>
      <c r="DN3953" s="25"/>
      <c r="DO3953" s="25">
        <v>5259.4348351999997</v>
      </c>
      <c r="DP3953" s="25">
        <v>5033.83122923064</v>
      </c>
      <c r="DQ3953" s="25">
        <v>5586.79498215074</v>
      </c>
      <c r="DR3953" s="25">
        <v>5057.5504842739101</v>
      </c>
      <c r="DS3953" s="25">
        <v>3801.77964133152</v>
      </c>
      <c r="DT3953" s="25">
        <v>13542.426952742901</v>
      </c>
      <c r="DU3953" s="25">
        <v>14397.0605138589</v>
      </c>
      <c r="DV3953" s="25"/>
      <c r="DW3953" s="25">
        <v>3305.14676150077</v>
      </c>
      <c r="DX3953" s="25">
        <v>4942.7503868354697</v>
      </c>
      <c r="DY3953" s="25">
        <v>3277.8799061903501</v>
      </c>
      <c r="DZ3953" s="25"/>
      <c r="EA3953" s="25"/>
      <c r="EB3953" s="25"/>
      <c r="EC3953" s="25">
        <v>3084.0247273108898</v>
      </c>
      <c r="ED3953" s="25">
        <v>3303.74187606757</v>
      </c>
      <c r="EE3953" s="25">
        <v>3060</v>
      </c>
    </row>
    <row r="3954" spans="110:135" x14ac:dyDescent="0.2">
      <c r="DF3954" s="24" t="s">
        <v>8628</v>
      </c>
      <c r="DG3954" s="24" t="s">
        <v>212</v>
      </c>
      <c r="DH3954" s="25">
        <v>7148.0164980782001</v>
      </c>
      <c r="DI3954" s="25">
        <v>4943.1907890000002</v>
      </c>
      <c r="DJ3954" s="25">
        <v>72.983657065256807</v>
      </c>
      <c r="DK3954" s="25"/>
      <c r="DL3954" s="25">
        <v>17780</v>
      </c>
      <c r="DM3954" s="25">
        <v>8454.1975880000009</v>
      </c>
      <c r="DN3954" s="25">
        <v>4943.1907890000002</v>
      </c>
      <c r="DO3954" s="25">
        <v>1036.7375788899999</v>
      </c>
      <c r="DP3954" s="25">
        <v>5110.2752557962904</v>
      </c>
      <c r="DQ3954" s="25">
        <v>12316.9323552971</v>
      </c>
      <c r="DR3954" s="25">
        <v>9564.5692927165601</v>
      </c>
      <c r="DS3954" s="25">
        <v>12977.989085122401</v>
      </c>
      <c r="DT3954" s="25">
        <v>4149.4046836243297</v>
      </c>
      <c r="DU3954" s="25">
        <v>15142.6765884775</v>
      </c>
      <c r="DV3954" s="25">
        <v>2715.1284498107898</v>
      </c>
      <c r="DW3954" s="25"/>
      <c r="DX3954" s="25">
        <v>3515.0477788406401</v>
      </c>
      <c r="DY3954" s="25">
        <v>3180.1147735937102</v>
      </c>
      <c r="DZ3954" s="25"/>
      <c r="EA3954" s="25"/>
      <c r="EB3954" s="25"/>
      <c r="EC3954" s="25">
        <v>2872.7645741862402</v>
      </c>
      <c r="ED3954" s="25">
        <v>3461.21867781746</v>
      </c>
      <c r="EE3954" s="25"/>
    </row>
    <row r="3955" spans="110:135" x14ac:dyDescent="0.2">
      <c r="DF3955" s="24" t="s">
        <v>8090</v>
      </c>
      <c r="DG3955" s="24" t="s">
        <v>212</v>
      </c>
      <c r="DH3955" s="25">
        <v>6093.0899689647904</v>
      </c>
      <c r="DI3955" s="25">
        <v>4944.6273283502296</v>
      </c>
      <c r="DJ3955" s="25">
        <v>68.873885914440706</v>
      </c>
      <c r="DK3955" s="25"/>
      <c r="DL3955" s="25">
        <v>20544</v>
      </c>
      <c r="DM3955" s="25">
        <v>3107.300659</v>
      </c>
      <c r="DN3955" s="25"/>
      <c r="DO3955" s="25">
        <v>6211.2829207000004</v>
      </c>
      <c r="DP3955" s="25">
        <v>7110.3122568692197</v>
      </c>
      <c r="DQ3955" s="25">
        <v>5240.0172484287596</v>
      </c>
      <c r="DR3955" s="25">
        <v>6668.0993003887897</v>
      </c>
      <c r="DS3955" s="25">
        <v>3717.3474979314701</v>
      </c>
      <c r="DT3955" s="25">
        <v>8925.3540172647008</v>
      </c>
      <c r="DU3955" s="25">
        <v>10691.806813359201</v>
      </c>
      <c r="DV3955" s="25">
        <v>5333.8038694441102</v>
      </c>
      <c r="DW3955" s="25">
        <v>3659.4822445353102</v>
      </c>
      <c r="DX3955" s="25">
        <v>4649.2374082716997</v>
      </c>
      <c r="DY3955" s="25">
        <v>3934.3826637541601</v>
      </c>
      <c r="DZ3955" s="25">
        <v>4225.2857942844603</v>
      </c>
      <c r="EA3955" s="25"/>
      <c r="EB3955" s="25">
        <v>4067.6267189079699</v>
      </c>
      <c r="EC3955" s="25">
        <v>3469.3060593893501</v>
      </c>
      <c r="ED3955" s="25">
        <v>6150.97396883699</v>
      </c>
      <c r="EE3955" s="25">
        <v>1970</v>
      </c>
    </row>
    <row r="3956" spans="110:135" x14ac:dyDescent="0.2">
      <c r="DF3956" s="24" t="s">
        <v>7815</v>
      </c>
      <c r="DG3956" s="24" t="s">
        <v>212</v>
      </c>
      <c r="DH3956" s="25">
        <v>5579.5965047821501</v>
      </c>
      <c r="DI3956" s="25">
        <v>4945.9843087568397</v>
      </c>
      <c r="DJ3956" s="25">
        <v>50.259143864065102</v>
      </c>
      <c r="DK3956" s="25"/>
      <c r="DL3956" s="25">
        <v>10612</v>
      </c>
      <c r="DM3956" s="25">
        <v>2571.4136939999999</v>
      </c>
      <c r="DN3956" s="25"/>
      <c r="DO3956" s="25">
        <v>10158.9117773</v>
      </c>
      <c r="DP3956" s="25">
        <v>8187.8046740273603</v>
      </c>
      <c r="DQ3956" s="25">
        <v>4742.6331898317303</v>
      </c>
      <c r="DR3956" s="25">
        <v>8679.8776257843601</v>
      </c>
      <c r="DS3956" s="25">
        <v>6161.6479521462898</v>
      </c>
      <c r="DT3956" s="25">
        <v>4945.9843087568397</v>
      </c>
      <c r="DU3956" s="25">
        <v>6327.30229308256</v>
      </c>
      <c r="DV3956" s="25">
        <v>4821.2407079425002</v>
      </c>
      <c r="DW3956" s="25">
        <v>3078.0092654231198</v>
      </c>
      <c r="DX3956" s="25"/>
      <c r="DY3956" s="25">
        <v>2597.3853521707101</v>
      </c>
      <c r="DZ3956" s="25">
        <v>5817.76199961374</v>
      </c>
      <c r="EA3956" s="25"/>
      <c r="EB3956" s="25"/>
      <c r="EC3956" s="25"/>
      <c r="ED3956" s="25">
        <v>3371.9747316530102</v>
      </c>
      <c r="EE3956" s="25">
        <v>1620</v>
      </c>
    </row>
    <row r="3957" spans="110:135" x14ac:dyDescent="0.2">
      <c r="DF3957" s="24" t="s">
        <v>7856</v>
      </c>
      <c r="DG3957" s="24" t="s">
        <v>212</v>
      </c>
      <c r="DH3957" s="25">
        <v>5686.7340867625899</v>
      </c>
      <c r="DI3957" s="25">
        <v>4947.6570930661201</v>
      </c>
      <c r="DJ3957" s="25">
        <v>69.575920701650304</v>
      </c>
      <c r="DK3957" s="25"/>
      <c r="DL3957" s="25">
        <v>7937</v>
      </c>
      <c r="DM3957" s="25">
        <v>620.35144500000001</v>
      </c>
      <c r="DN3957" s="25"/>
      <c r="DO3957" s="25"/>
      <c r="DP3957" s="25">
        <v>5385.6604963110203</v>
      </c>
      <c r="DQ3957" s="25">
        <v>12878.8794245383</v>
      </c>
      <c r="DR3957" s="25">
        <v>4853.7805349328301</v>
      </c>
      <c r="DS3957" s="25">
        <v>3522.1443416635602</v>
      </c>
      <c r="DT3957" s="25"/>
      <c r="DU3957" s="25">
        <v>5532.6143900918196</v>
      </c>
      <c r="DV3957" s="25">
        <v>4843.5330693074902</v>
      </c>
      <c r="DW3957" s="25"/>
      <c r="DX3957" s="25"/>
      <c r="DY3957" s="25">
        <v>6497.6836318180904</v>
      </c>
      <c r="DZ3957" s="25">
        <v>3055.6080452711099</v>
      </c>
      <c r="EA3957" s="25">
        <v>1579.1983430831699</v>
      </c>
      <c r="EB3957" s="25">
        <v>4947.6570930661201</v>
      </c>
      <c r="EC3957" s="25">
        <v>14165.8986148248</v>
      </c>
      <c r="ED3957" s="25">
        <v>8729.0018715305505</v>
      </c>
      <c r="EE3957" s="25">
        <v>752</v>
      </c>
    </row>
    <row r="3958" spans="110:135" x14ac:dyDescent="0.2">
      <c r="DF3958" s="24" t="s">
        <v>7254</v>
      </c>
      <c r="DG3958" s="24" t="s">
        <v>212</v>
      </c>
      <c r="DH3958" s="25">
        <v>5109.4288867108999</v>
      </c>
      <c r="DI3958" s="25">
        <v>4959.2782484395502</v>
      </c>
      <c r="DJ3958" s="25">
        <v>50.879473332268802</v>
      </c>
      <c r="DK3958" s="25"/>
      <c r="DL3958" s="25">
        <v>6707</v>
      </c>
      <c r="DM3958" s="25">
        <v>2703.9247650000002</v>
      </c>
      <c r="DN3958" s="25"/>
      <c r="DO3958" s="25"/>
      <c r="DP3958" s="25">
        <v>7023.2675014061497</v>
      </c>
      <c r="DQ3958" s="25">
        <v>1914.94558201778</v>
      </c>
      <c r="DR3958" s="25">
        <v>6114.4116130740904</v>
      </c>
      <c r="DS3958" s="25">
        <v>6966.4637404595896</v>
      </c>
      <c r="DT3958" s="25">
        <v>11785.8977302246</v>
      </c>
      <c r="DU3958" s="25">
        <v>7010.78848701263</v>
      </c>
      <c r="DV3958" s="25">
        <v>3766.9436608359601</v>
      </c>
      <c r="DW3958" s="25">
        <v>2872.0631666331801</v>
      </c>
      <c r="DX3958" s="25"/>
      <c r="DY3958" s="25">
        <v>2825.9641460007902</v>
      </c>
      <c r="DZ3958" s="25">
        <v>2528.3079507877301</v>
      </c>
      <c r="EA3958" s="25"/>
      <c r="EB3958" s="25">
        <v>4112.1767087714597</v>
      </c>
      <c r="EC3958" s="25"/>
      <c r="ED3958" s="25">
        <v>4959.2782484395502</v>
      </c>
      <c r="EE3958" s="25">
        <v>5350</v>
      </c>
    </row>
    <row r="3959" spans="110:135" x14ac:dyDescent="0.2">
      <c r="DF3959" s="24" t="s">
        <v>7878</v>
      </c>
      <c r="DG3959" s="24" t="s">
        <v>212</v>
      </c>
      <c r="DH3959" s="25">
        <v>5344.8286107578397</v>
      </c>
      <c r="DI3959" s="25">
        <v>4962.5459402565602</v>
      </c>
      <c r="DJ3959" s="25">
        <v>34.360419125727901</v>
      </c>
      <c r="DK3959" s="25"/>
      <c r="DL3959" s="25">
        <v>8109</v>
      </c>
      <c r="DM3959" s="25">
        <v>4837.9065000000001</v>
      </c>
      <c r="DN3959" s="25"/>
      <c r="DO3959" s="25">
        <v>10885.015863799999</v>
      </c>
      <c r="DP3959" s="25">
        <v>6127.79380836576</v>
      </c>
      <c r="DQ3959" s="25"/>
      <c r="DR3959" s="25">
        <v>4569.8839815193096</v>
      </c>
      <c r="DS3959" s="25">
        <v>5737.1213183215104</v>
      </c>
      <c r="DT3959" s="25">
        <v>5150.9387228810301</v>
      </c>
      <c r="DU3959" s="25">
        <v>3810.1850301526702</v>
      </c>
      <c r="DV3959" s="25">
        <v>5394.1593507406496</v>
      </c>
      <c r="DW3959" s="25">
        <v>3508.3895558392301</v>
      </c>
      <c r="DX3959" s="25">
        <v>4690.1989620329896</v>
      </c>
      <c r="DY3959" s="25">
        <v>4388.9185200485199</v>
      </c>
      <c r="DZ3959" s="25">
        <v>5833.66902785604</v>
      </c>
      <c r="EA3959" s="25">
        <v>2382.94272050779</v>
      </c>
      <c r="EB3959" s="25">
        <v>6113.3215151169998</v>
      </c>
      <c r="EC3959" s="25">
        <v>4742.3782359455099</v>
      </c>
      <c r="ED3959" s="25">
        <v>5035.0918805131096</v>
      </c>
      <c r="EE3959" s="25">
        <v>4890</v>
      </c>
    </row>
    <row r="3960" spans="110:135" x14ac:dyDescent="0.2">
      <c r="DF3960" s="24" t="s">
        <v>8482</v>
      </c>
      <c r="DG3960" s="24" t="s">
        <v>212</v>
      </c>
      <c r="DH3960" s="25">
        <v>6548.4607423503503</v>
      </c>
      <c r="DI3960" s="25">
        <v>4962.9768227000004</v>
      </c>
      <c r="DJ3960" s="25">
        <v>63.086650233668401</v>
      </c>
      <c r="DK3960" s="25"/>
      <c r="DL3960" s="25">
        <v>12398</v>
      </c>
      <c r="DM3960" s="25">
        <v>10896.47833</v>
      </c>
      <c r="DN3960" s="25">
        <v>1993.752663</v>
      </c>
      <c r="DO3960" s="25">
        <v>4962.9768227000004</v>
      </c>
      <c r="DP3960" s="25">
        <v>11225.900591584999</v>
      </c>
      <c r="DQ3960" s="25">
        <v>13020.481374679999</v>
      </c>
      <c r="DR3960" s="25">
        <v>11465.938652606499</v>
      </c>
      <c r="DS3960" s="25">
        <v>7330.2284282689698</v>
      </c>
      <c r="DT3960" s="25">
        <v>11197.9465684018</v>
      </c>
      <c r="DU3960" s="25">
        <v>5270.1168973712502</v>
      </c>
      <c r="DV3960" s="25">
        <v>3131.9828908977202</v>
      </c>
      <c r="DW3960" s="25">
        <v>2828.2284452645999</v>
      </c>
      <c r="DX3960" s="25">
        <v>3499.8344644388499</v>
      </c>
      <c r="DY3960" s="25"/>
      <c r="DZ3960" s="25">
        <v>2891.3007553310199</v>
      </c>
      <c r="EA3960" s="25"/>
      <c r="EB3960" s="25"/>
      <c r="EC3960" s="25">
        <v>2731.83196975077</v>
      </c>
      <c r="ED3960" s="25">
        <v>3578.8337656594299</v>
      </c>
      <c r="EE3960" s="25">
        <v>2900</v>
      </c>
    </row>
    <row r="3961" spans="110:135" x14ac:dyDescent="0.2">
      <c r="DF3961" s="24" t="s">
        <v>7406</v>
      </c>
      <c r="DG3961" s="24" t="s">
        <v>212</v>
      </c>
      <c r="DH3961" s="25">
        <v>4800.4476192840302</v>
      </c>
      <c r="DI3961" s="25">
        <v>4967.0668685013397</v>
      </c>
      <c r="DJ3961" s="25">
        <v>30.2791115043728</v>
      </c>
      <c r="DK3961" s="25"/>
      <c r="DL3961" s="25">
        <v>3311</v>
      </c>
      <c r="DM3961" s="25">
        <v>1174.0933030000001</v>
      </c>
      <c r="DN3961" s="25"/>
      <c r="DO3961" s="25"/>
      <c r="DP3961" s="25">
        <v>3380.67533151936</v>
      </c>
      <c r="DQ3961" s="25">
        <v>7885.1686595998499</v>
      </c>
      <c r="DR3961" s="25">
        <v>6699.1914520822302</v>
      </c>
      <c r="DS3961" s="25">
        <v>4017.0762206801401</v>
      </c>
      <c r="DT3961" s="25">
        <v>5513.2833145028098</v>
      </c>
      <c r="DU3961" s="25">
        <v>5194.5073036124904</v>
      </c>
      <c r="DV3961" s="25">
        <v>4948.9059426511403</v>
      </c>
      <c r="DW3961" s="25">
        <v>5501.1004423157101</v>
      </c>
      <c r="DX3961" s="25">
        <v>4457.4138989592002</v>
      </c>
      <c r="DY3961" s="25">
        <v>4424.4495618649698</v>
      </c>
      <c r="DZ3961" s="25">
        <v>5674.96278859215</v>
      </c>
      <c r="EA3961" s="25"/>
      <c r="EB3961" s="25">
        <v>4991.0998614302898</v>
      </c>
      <c r="EC3961" s="25">
        <v>4967.0668685013397</v>
      </c>
      <c r="ED3961" s="25">
        <v>5187.6145785168501</v>
      </c>
      <c r="EE3961" s="25">
        <v>4280</v>
      </c>
    </row>
    <row r="3962" spans="110:135" x14ac:dyDescent="0.2">
      <c r="DF3962" s="24" t="s">
        <v>8286</v>
      </c>
      <c r="DG3962" s="24" t="s">
        <v>212</v>
      </c>
      <c r="DH3962" s="25">
        <v>6043.7754235026496</v>
      </c>
      <c r="DI3962" s="25">
        <v>4970.7997194436903</v>
      </c>
      <c r="DJ3962" s="25">
        <v>80.812573997922897</v>
      </c>
      <c r="DK3962" s="25"/>
      <c r="DL3962" s="25">
        <v>23299</v>
      </c>
      <c r="DM3962" s="25">
        <v>3169.596732</v>
      </c>
      <c r="DN3962" s="25"/>
      <c r="DO3962" s="25"/>
      <c r="DP3962" s="25">
        <v>4729.6375192658497</v>
      </c>
      <c r="DQ3962" s="25">
        <v>8573.5957855423294</v>
      </c>
      <c r="DR3962" s="25">
        <v>3167.7786893576799</v>
      </c>
      <c r="DS3962" s="25">
        <v>3630.0848893398802</v>
      </c>
      <c r="DT3962" s="25"/>
      <c r="DU3962" s="25">
        <v>1790.15225674675</v>
      </c>
      <c r="DV3962" s="25">
        <v>7527.0427069471898</v>
      </c>
      <c r="DW3962" s="25">
        <v>5630.6051142152301</v>
      </c>
      <c r="DX3962" s="25">
        <v>4690.4962619466596</v>
      </c>
      <c r="DY3962" s="25">
        <v>5053.8344301450097</v>
      </c>
      <c r="DZ3962" s="25">
        <v>6105.30735622257</v>
      </c>
      <c r="EA3962" s="25"/>
      <c r="EB3962" s="25">
        <v>4956.3495768852199</v>
      </c>
      <c r="EC3962" s="25">
        <v>4985.2498620021597</v>
      </c>
      <c r="ED3962" s="25">
        <v>4261.6755954259497</v>
      </c>
      <c r="EE3962" s="25">
        <v>5130</v>
      </c>
    </row>
    <row r="3963" spans="110:135" x14ac:dyDescent="0.2">
      <c r="DF3963" s="24" t="s">
        <v>7658</v>
      </c>
      <c r="DG3963" s="24" t="s">
        <v>212</v>
      </c>
      <c r="DH3963" s="25">
        <v>6576.6728830048696</v>
      </c>
      <c r="DI3963" s="25">
        <v>4975.2397250000004</v>
      </c>
      <c r="DJ3963" s="25">
        <v>79.891285035046195</v>
      </c>
      <c r="DK3963" s="25"/>
      <c r="DL3963" s="25">
        <v>5279</v>
      </c>
      <c r="DM3963" s="25">
        <v>4975.2397250000004</v>
      </c>
      <c r="DN3963" s="25"/>
      <c r="DO3963" s="25">
        <v>21939.763404000001</v>
      </c>
      <c r="DP3963" s="25">
        <v>9604.0077444978397</v>
      </c>
      <c r="DQ3963" s="25">
        <v>4824.4376449872598</v>
      </c>
      <c r="DR3963" s="25">
        <v>5695.30327445477</v>
      </c>
      <c r="DS3963" s="25">
        <v>8196.6807057131009</v>
      </c>
      <c r="DT3963" s="25">
        <v>12529.4716586338</v>
      </c>
      <c r="DU3963" s="25">
        <v>13351.4274918802</v>
      </c>
      <c r="DV3963" s="25">
        <v>3162.2084534906799</v>
      </c>
      <c r="DW3963" s="25">
        <v>2160.9634471405102</v>
      </c>
      <c r="DX3963" s="25">
        <v>3419.7788899980001</v>
      </c>
      <c r="DY3963" s="25">
        <v>4015.9930589381602</v>
      </c>
      <c r="DZ3963" s="25">
        <v>3114.99642677152</v>
      </c>
      <c r="EA3963" s="25"/>
      <c r="EB3963" s="25"/>
      <c r="EC3963" s="25">
        <v>2333.5376420303901</v>
      </c>
      <c r="ED3963" s="25">
        <v>5730.6294435465697</v>
      </c>
      <c r="EE3963" s="25">
        <v>1470</v>
      </c>
    </row>
    <row r="3964" spans="110:135" x14ac:dyDescent="0.2">
      <c r="DF3964" s="24" t="s">
        <v>8743</v>
      </c>
      <c r="DG3964" s="24" t="s">
        <v>212</v>
      </c>
      <c r="DH3964" s="25">
        <v>10894.084628531</v>
      </c>
      <c r="DI3964" s="25">
        <v>4975.75916352692</v>
      </c>
      <c r="DJ3964" s="25">
        <v>139.76285175790699</v>
      </c>
      <c r="DK3964" s="25"/>
      <c r="DL3964" s="25">
        <v>36163</v>
      </c>
      <c r="DM3964" s="25">
        <v>10198.413860000001</v>
      </c>
      <c r="DN3964" s="25">
        <v>2142.5748939999999</v>
      </c>
      <c r="DO3964" s="25">
        <v>63436.790495000001</v>
      </c>
      <c r="DP3964" s="25">
        <v>9135.5552308861697</v>
      </c>
      <c r="DQ3964" s="25">
        <v>2133.6837887428601</v>
      </c>
      <c r="DR3964" s="25">
        <v>5622.1961183083404</v>
      </c>
      <c r="DS3964" s="25">
        <v>4517.9747981481496</v>
      </c>
      <c r="DT3964" s="25">
        <v>12556.5318624759</v>
      </c>
      <c r="DU3964" s="25">
        <v>22704.482234602001</v>
      </c>
      <c r="DV3964" s="25">
        <v>4525.4637516826497</v>
      </c>
      <c r="DW3964" s="25">
        <v>5237.1497070523701</v>
      </c>
      <c r="DX3964" s="25">
        <v>4423.7774041557795</v>
      </c>
      <c r="DY3964" s="25">
        <v>3358.4780468234399</v>
      </c>
      <c r="DZ3964" s="25">
        <v>4975.75916352692</v>
      </c>
      <c r="EA3964" s="25"/>
      <c r="EB3964" s="25">
        <v>3753.9578169159699</v>
      </c>
      <c r="EC3964" s="25">
        <v>2605.9438136169201</v>
      </c>
      <c r="ED3964" s="25">
        <v>3235.8749561520799</v>
      </c>
      <c r="EE3964" s="25">
        <v>6260</v>
      </c>
    </row>
    <row r="3965" spans="110:135" x14ac:dyDescent="0.2">
      <c r="DF3965" s="24" t="s">
        <v>7836</v>
      </c>
      <c r="DG3965" s="24" t="s">
        <v>274</v>
      </c>
      <c r="DH3965" s="25">
        <v>5395.8332689446097</v>
      </c>
      <c r="DI3965" s="25">
        <v>4978.6671589718999</v>
      </c>
      <c r="DJ3965" s="25">
        <v>43.679231945112903</v>
      </c>
      <c r="DK3965" s="25"/>
      <c r="DL3965" s="25">
        <v>3162</v>
      </c>
      <c r="DM3965" s="25">
        <v>6099.5431010000002</v>
      </c>
      <c r="DN3965" s="25"/>
      <c r="DO3965" s="25">
        <v>5269.0890642000004</v>
      </c>
      <c r="DP3965" s="25">
        <v>3792.2219341322102</v>
      </c>
      <c r="DQ3965" s="25">
        <v>10563.629089161201</v>
      </c>
      <c r="DR3965" s="25">
        <v>3590.1864475780199</v>
      </c>
      <c r="DS3965" s="25">
        <v>6833.0786075936103</v>
      </c>
      <c r="DT3965" s="25"/>
      <c r="DU3965" s="25">
        <v>9569.9210965170405</v>
      </c>
      <c r="DV3965" s="25">
        <v>6496.3572386655396</v>
      </c>
      <c r="DW3965" s="25">
        <v>6801.5475015868096</v>
      </c>
      <c r="DX3965" s="25">
        <v>4688.2452537438103</v>
      </c>
      <c r="DY3965" s="25">
        <v>3560.8070076337899</v>
      </c>
      <c r="DZ3965" s="25">
        <v>6573.8679904620103</v>
      </c>
      <c r="EA3965" s="25">
        <v>1734.4479406093701</v>
      </c>
      <c r="EB3965" s="25">
        <v>7605.4606885154699</v>
      </c>
      <c r="EC3965" s="25">
        <v>4132.0804680010897</v>
      </c>
      <c r="ED3965" s="25">
        <v>3392.5154116031299</v>
      </c>
      <c r="EE3965" s="25">
        <v>3260</v>
      </c>
    </row>
    <row r="3966" spans="110:135" x14ac:dyDescent="0.2">
      <c r="DF3966" s="24" t="s">
        <v>6644</v>
      </c>
      <c r="DG3966" s="24" t="s">
        <v>212</v>
      </c>
      <c r="DH3966" s="25">
        <v>4553.4845461389896</v>
      </c>
      <c r="DI3966" s="25">
        <v>4999</v>
      </c>
      <c r="DJ3966" s="25">
        <v>61.875235489451299</v>
      </c>
      <c r="DK3966" s="25"/>
      <c r="DL3966" s="25">
        <v>4999</v>
      </c>
      <c r="DM3966" s="25">
        <v>1110.299448</v>
      </c>
      <c r="DN3966" s="25"/>
      <c r="DO3966" s="25">
        <v>542.61055211999997</v>
      </c>
      <c r="DP3966" s="25">
        <v>6861.1255480190503</v>
      </c>
      <c r="DQ3966" s="25">
        <v>5370.44954250297</v>
      </c>
      <c r="DR3966" s="25">
        <v>7791.57202514648</v>
      </c>
      <c r="DS3966" s="25">
        <v>7781.0358375270498</v>
      </c>
      <c r="DT3966" s="25"/>
      <c r="DU3966" s="25">
        <v>4865.2679619353903</v>
      </c>
      <c r="DV3966" s="25"/>
      <c r="DW3966" s="25"/>
      <c r="DX3966" s="25"/>
      <c r="DY3966" s="25"/>
      <c r="DZ3966" s="25"/>
      <c r="EA3966" s="25"/>
      <c r="EB3966" s="25"/>
      <c r="EC3966" s="25"/>
      <c r="ED3966" s="25"/>
      <c r="EE3966" s="25">
        <v>1660</v>
      </c>
    </row>
    <row r="3967" spans="110:135" x14ac:dyDescent="0.2">
      <c r="DF3967" s="24" t="s">
        <v>6571</v>
      </c>
      <c r="DG3967" s="24" t="s">
        <v>212</v>
      </c>
      <c r="DH3967" s="25">
        <v>4491.7660278520498</v>
      </c>
      <c r="DI3967" s="25">
        <v>5000.1544638047199</v>
      </c>
      <c r="DJ3967" s="25">
        <v>59.762674343037098</v>
      </c>
      <c r="DK3967" s="25"/>
      <c r="DL3967" s="25">
        <v>3113</v>
      </c>
      <c r="DM3967" s="25">
        <v>2049.043056</v>
      </c>
      <c r="DN3967" s="25"/>
      <c r="DO3967" s="25"/>
      <c r="DP3967" s="25">
        <v>6311.21183873068</v>
      </c>
      <c r="DQ3967" s="25">
        <v>8573.3140986591297</v>
      </c>
      <c r="DR3967" s="25">
        <v>5000.1544638047199</v>
      </c>
      <c r="DS3967" s="25">
        <v>5625.95038485843</v>
      </c>
      <c r="DT3967" s="25"/>
      <c r="DU3967" s="25">
        <v>769.68835291134997</v>
      </c>
      <c r="DV3967" s="25"/>
      <c r="DW3967" s="25"/>
      <c r="DX3967" s="25"/>
      <c r="DY3967" s="25"/>
      <c r="DZ3967" s="25"/>
      <c r="EA3967" s="25"/>
      <c r="EB3967" s="25"/>
      <c r="EC3967" s="25"/>
      <c r="ED3967" s="25"/>
      <c r="EE3967" s="25"/>
    </row>
    <row r="3968" spans="110:135" x14ac:dyDescent="0.2">
      <c r="DF3968" s="24" t="s">
        <v>6847</v>
      </c>
      <c r="DG3968" s="24" t="s">
        <v>212</v>
      </c>
      <c r="DH3968" s="25">
        <v>4652.3848725187599</v>
      </c>
      <c r="DI3968" s="25">
        <v>5001.2396126293097</v>
      </c>
      <c r="DJ3968" s="25">
        <v>51.980379718416202</v>
      </c>
      <c r="DK3968" s="25"/>
      <c r="DL3968" s="25">
        <v>9019</v>
      </c>
      <c r="DM3968" s="25">
        <v>1976.492673</v>
      </c>
      <c r="DN3968" s="25">
        <v>4571.8408149999996</v>
      </c>
      <c r="DO3968" s="25"/>
      <c r="DP3968" s="25">
        <v>5388.3371481249296</v>
      </c>
      <c r="DQ3968" s="25">
        <v>6819.9706389620596</v>
      </c>
      <c r="DR3968" s="25">
        <v>6065.0592522553197</v>
      </c>
      <c r="DS3968" s="25">
        <v>5001.2396126293097</v>
      </c>
      <c r="DT3968" s="25">
        <v>7131.4363668297401</v>
      </c>
      <c r="DU3968" s="25">
        <v>7002.3805344380798</v>
      </c>
      <c r="DV3968" s="25">
        <v>2840.62634197743</v>
      </c>
      <c r="DW3968" s="25"/>
      <c r="DX3968" s="25"/>
      <c r="DY3968" s="25"/>
      <c r="DZ3968" s="25">
        <v>2103.39450189939</v>
      </c>
      <c r="EA3968" s="25">
        <v>2167.6406736803201</v>
      </c>
      <c r="EB3968" s="25"/>
      <c r="EC3968" s="25">
        <v>2995.2007451444902</v>
      </c>
      <c r="ED3968" s="25">
        <v>6047.1537838403701</v>
      </c>
      <c r="EE3968" s="25">
        <v>656</v>
      </c>
    </row>
    <row r="3969" spans="110:135" x14ac:dyDescent="0.2">
      <c r="DF3969" s="24" t="s">
        <v>7749</v>
      </c>
      <c r="DG3969" s="24" t="s">
        <v>212</v>
      </c>
      <c r="DH3969" s="25">
        <v>5542.4758619657796</v>
      </c>
      <c r="DI3969" s="25">
        <v>5002.0353933331098</v>
      </c>
      <c r="DJ3969" s="25">
        <v>40.646603021359603</v>
      </c>
      <c r="DK3969" s="25"/>
      <c r="DL3969" s="25">
        <v>4576</v>
      </c>
      <c r="DM3969" s="25">
        <v>1931.483696</v>
      </c>
      <c r="DN3969" s="25">
        <v>3420.3750190000001</v>
      </c>
      <c r="DO3969" s="25"/>
      <c r="DP3969" s="25">
        <v>5040.3302379937304</v>
      </c>
      <c r="DQ3969" s="25">
        <v>4594.9815759473804</v>
      </c>
      <c r="DR3969" s="25"/>
      <c r="DS3969" s="25">
        <v>4544.7624764075899</v>
      </c>
      <c r="DT3969" s="25">
        <v>8876.0952416948894</v>
      </c>
      <c r="DU3969" s="25">
        <v>5165.8778192850596</v>
      </c>
      <c r="DV3969" s="25">
        <v>5473.9806734009799</v>
      </c>
      <c r="DW3969" s="25">
        <v>6415.0121902595001</v>
      </c>
      <c r="DX3969" s="25">
        <v>4715.0905922331103</v>
      </c>
      <c r="DY3969" s="25">
        <v>8584.2519117628199</v>
      </c>
      <c r="DZ3969" s="25">
        <v>5002.0353933331098</v>
      </c>
      <c r="EA3969" s="25"/>
      <c r="EB3969" s="25">
        <v>7638.3461972372697</v>
      </c>
      <c r="EC3969" s="25">
        <v>3985.7492252004799</v>
      </c>
      <c r="ED3969" s="25">
        <v>10767.7174036624</v>
      </c>
      <c r="EE3969" s="25">
        <v>3490</v>
      </c>
    </row>
    <row r="3970" spans="110:135" x14ac:dyDescent="0.2">
      <c r="DF3970" s="24" t="s">
        <v>159</v>
      </c>
      <c r="DG3970" s="24" t="s">
        <v>212</v>
      </c>
      <c r="DH3970" s="25">
        <v>4463.1703011695299</v>
      </c>
      <c r="DI3970" s="25">
        <v>5002.6849821179403</v>
      </c>
      <c r="DJ3970" s="25">
        <v>53.568253666543299</v>
      </c>
      <c r="DK3970" s="25"/>
      <c r="DL3970" s="25">
        <v>6641</v>
      </c>
      <c r="DM3970" s="25">
        <v>1179.4892910000001</v>
      </c>
      <c r="DN3970" s="25">
        <v>2394.2595620000002</v>
      </c>
      <c r="DO3970" s="25">
        <v>675.72561445999997</v>
      </c>
      <c r="DP3970" s="25">
        <v>6125.2792787511298</v>
      </c>
      <c r="DQ3970" s="25">
        <v>1241.28858707672</v>
      </c>
      <c r="DR3970" s="25">
        <v>4592.3276630760201</v>
      </c>
      <c r="DS3970" s="25">
        <v>5241.1845893613599</v>
      </c>
      <c r="DT3970" s="25">
        <v>8718.0399025371808</v>
      </c>
      <c r="DU3970" s="25">
        <v>4202.4415933840401</v>
      </c>
      <c r="DV3970" s="25">
        <v>6434.37785542866</v>
      </c>
      <c r="DW3970" s="25">
        <v>1497.00500773916</v>
      </c>
      <c r="DX3970" s="25">
        <v>5002.6849821179403</v>
      </c>
      <c r="DY3970" s="25">
        <v>6339.8969892026698</v>
      </c>
      <c r="DZ3970" s="25">
        <v>6606.4169927671401</v>
      </c>
      <c r="EA3970" s="25"/>
      <c r="EB3970" s="25">
        <v>6660.0789461711101</v>
      </c>
      <c r="EC3970" s="25">
        <v>4314.6912995332495</v>
      </c>
      <c r="ED3970" s="25">
        <v>5574.0475676147698</v>
      </c>
      <c r="EE3970" s="25">
        <v>1360</v>
      </c>
    </row>
    <row r="3971" spans="110:135" x14ac:dyDescent="0.2">
      <c r="DF3971" s="24" t="s">
        <v>7937</v>
      </c>
      <c r="DG3971" s="24" t="s">
        <v>212</v>
      </c>
      <c r="DH3971" s="25">
        <v>6248.8014077266798</v>
      </c>
      <c r="DI3971" s="25">
        <v>5005.1535688633203</v>
      </c>
      <c r="DJ3971" s="25">
        <v>75.660513533008697</v>
      </c>
      <c r="DK3971" s="25">
        <v>4880</v>
      </c>
      <c r="DL3971" s="25">
        <v>2794</v>
      </c>
      <c r="DM3971" s="25">
        <v>3785.9791460000001</v>
      </c>
      <c r="DN3971" s="25"/>
      <c r="DO3971" s="25"/>
      <c r="DP3971" s="25">
        <v>5130.3071377266397</v>
      </c>
      <c r="DQ3971" s="25">
        <v>9941.0318669410099</v>
      </c>
      <c r="DR3971" s="25">
        <v>15514.4972106318</v>
      </c>
      <c r="DS3971" s="25">
        <v>8491.6548483571005</v>
      </c>
      <c r="DT3971" s="25">
        <v>16000.5750227312</v>
      </c>
      <c r="DU3971" s="25">
        <v>6046.7902331020596</v>
      </c>
      <c r="DV3971" s="25">
        <v>2421.0222427021099</v>
      </c>
      <c r="DW3971" s="25">
        <v>1786.5993955624999</v>
      </c>
      <c r="DX3971" s="25"/>
      <c r="DY3971" s="25">
        <v>2633.70832266355</v>
      </c>
      <c r="DZ3971" s="25">
        <v>1547.05428175559</v>
      </c>
      <c r="EA3971" s="25"/>
      <c r="EB3971" s="25"/>
      <c r="EC3971" s="25"/>
      <c r="ED3971" s="25"/>
      <c r="EE3971" s="25">
        <v>6510</v>
      </c>
    </row>
    <row r="3972" spans="110:135" x14ac:dyDescent="0.2">
      <c r="DF3972" s="24" t="s">
        <v>7419</v>
      </c>
      <c r="DG3972" s="24" t="s">
        <v>212</v>
      </c>
      <c r="DH3972" s="25">
        <v>4990.0993636940002</v>
      </c>
      <c r="DI3972" s="25">
        <v>5006.1331808855102</v>
      </c>
      <c r="DJ3972" s="25">
        <v>37.305209068420098</v>
      </c>
      <c r="DK3972" s="25"/>
      <c r="DL3972" s="25">
        <v>4545</v>
      </c>
      <c r="DM3972" s="25">
        <v>1592.53054</v>
      </c>
      <c r="DN3972" s="25">
        <v>2740.3619020000001</v>
      </c>
      <c r="DO3972" s="25"/>
      <c r="DP3972" s="25">
        <v>5635.9938359616499</v>
      </c>
      <c r="DQ3972" s="25">
        <v>5984.57559557682</v>
      </c>
      <c r="DR3972" s="25"/>
      <c r="DS3972" s="25">
        <v>3845.2918796048798</v>
      </c>
      <c r="DT3972" s="25">
        <v>5172.2663617710296</v>
      </c>
      <c r="DU3972" s="25">
        <v>5859.8407388585902</v>
      </c>
      <c r="DV3972" s="25">
        <v>5340.43435441783</v>
      </c>
      <c r="DW3972" s="25">
        <v>5492.0346507740296</v>
      </c>
      <c r="DX3972" s="25">
        <v>10239.155832533899</v>
      </c>
      <c r="DY3972" s="25"/>
      <c r="DZ3972" s="25">
        <v>4832.4694926661296</v>
      </c>
      <c r="EA3972" s="25"/>
      <c r="EB3972" s="25">
        <v>4528.0120194374103</v>
      </c>
      <c r="EC3972" s="25">
        <v>3336.9169462475902</v>
      </c>
      <c r="ED3972" s="25">
        <v>5856.7056692542101</v>
      </c>
      <c r="EE3972" s="25">
        <v>4840</v>
      </c>
    </row>
    <row r="3973" spans="110:135" x14ac:dyDescent="0.2">
      <c r="DF3973" s="24" t="s">
        <v>8136</v>
      </c>
      <c r="DG3973" s="24" t="s">
        <v>212</v>
      </c>
      <c r="DH3973" s="25">
        <v>5674.8555917331096</v>
      </c>
      <c r="DI3973" s="25">
        <v>5008.2877939121799</v>
      </c>
      <c r="DJ3973" s="25">
        <v>51.979590071762203</v>
      </c>
      <c r="DK3973" s="25"/>
      <c r="DL3973" s="25">
        <v>12871</v>
      </c>
      <c r="DM3973" s="25">
        <v>3437.6393950000001</v>
      </c>
      <c r="DN3973" s="25">
        <v>2167.070827</v>
      </c>
      <c r="DO3973" s="25">
        <v>927.89092370000003</v>
      </c>
      <c r="DP3973" s="25">
        <v>6983.7281209144603</v>
      </c>
      <c r="DQ3973" s="25"/>
      <c r="DR3973" s="25">
        <v>8055.0930727888699</v>
      </c>
      <c r="DS3973" s="25">
        <v>4852.6536037413398</v>
      </c>
      <c r="DT3973" s="25">
        <v>10845.636459435</v>
      </c>
      <c r="DU3973" s="25">
        <v>7488.6398002983797</v>
      </c>
      <c r="DV3973" s="25">
        <v>4026.45000631324</v>
      </c>
      <c r="DW3973" s="25">
        <v>3945.1539755755098</v>
      </c>
      <c r="DX3973" s="25">
        <v>5163.9219840830201</v>
      </c>
      <c r="DY3973" s="25">
        <v>6027.58840002128</v>
      </c>
      <c r="DZ3973" s="25">
        <v>4451.2046630488503</v>
      </c>
      <c r="EA3973" s="25"/>
      <c r="EB3973" s="25">
        <v>5371.3490567485696</v>
      </c>
      <c r="EC3973" s="25">
        <v>3570.7047671014002</v>
      </c>
      <c r="ED3973" s="25">
        <v>4261.6755954259497</v>
      </c>
      <c r="EE3973" s="25">
        <v>7700</v>
      </c>
    </row>
    <row r="3974" spans="110:135" x14ac:dyDescent="0.2">
      <c r="DF3974" s="24" t="s">
        <v>206</v>
      </c>
      <c r="DG3974" s="24" t="s">
        <v>212</v>
      </c>
      <c r="DH3974" s="25">
        <v>5401.9021767760596</v>
      </c>
      <c r="DI3974" s="25">
        <v>5017.2933725152898</v>
      </c>
      <c r="DJ3974" s="25">
        <v>56.584398416957001</v>
      </c>
      <c r="DK3974" s="25"/>
      <c r="DL3974" s="25">
        <v>5981</v>
      </c>
      <c r="DM3974" s="25">
        <v>2052.420584</v>
      </c>
      <c r="DN3974" s="25"/>
      <c r="DO3974" s="25">
        <v>9652.9735731000001</v>
      </c>
      <c r="DP3974" s="25">
        <v>7527.738290622</v>
      </c>
      <c r="DQ3974" s="25">
        <v>8217.7019436507599</v>
      </c>
      <c r="DR3974" s="25">
        <v>3561.6315232787301</v>
      </c>
      <c r="DS3974" s="25">
        <v>11497.436594196401</v>
      </c>
      <c r="DT3974" s="25">
        <v>8047.1651174686103</v>
      </c>
      <c r="DU3974" s="25">
        <v>1818.1189182246201</v>
      </c>
      <c r="DV3974" s="25">
        <v>5087.8104281716196</v>
      </c>
      <c r="DW3974" s="25">
        <v>6465.2788993943304</v>
      </c>
      <c r="DX3974" s="25"/>
      <c r="DY3974" s="25">
        <v>4946.7763168589699</v>
      </c>
      <c r="DZ3974" s="25">
        <v>4709.8353378313004</v>
      </c>
      <c r="EA3974" s="25"/>
      <c r="EB3974" s="25">
        <v>3897.7533427333501</v>
      </c>
      <c r="EC3974" s="25">
        <v>2666.7939588863501</v>
      </c>
      <c r="ED3974" s="25"/>
      <c r="EE3974" s="25">
        <v>300</v>
      </c>
    </row>
    <row r="3975" spans="110:135" x14ac:dyDescent="0.2">
      <c r="DF3975" s="24" t="s">
        <v>8196</v>
      </c>
      <c r="DG3975" s="24" t="s">
        <v>212</v>
      </c>
      <c r="DH3975" s="25">
        <v>6009.2945519733403</v>
      </c>
      <c r="DI3975" s="25">
        <v>5020.4370724999999</v>
      </c>
      <c r="DJ3975" s="25">
        <v>57.436226233920799</v>
      </c>
      <c r="DK3975" s="25">
        <v>441</v>
      </c>
      <c r="DL3975" s="25">
        <v>5770</v>
      </c>
      <c r="DM3975" s="25">
        <v>4270.8741449999998</v>
      </c>
      <c r="DN3975" s="25"/>
      <c r="DO3975" s="25">
        <v>3478.8841919000001</v>
      </c>
      <c r="DP3975" s="25">
        <v>9250.9381392377109</v>
      </c>
      <c r="DQ3975" s="25">
        <v>7536.5988207530099</v>
      </c>
      <c r="DR3975" s="25">
        <v>12093.2165193284</v>
      </c>
      <c r="DS3975" s="25">
        <v>6795.38900993672</v>
      </c>
      <c r="DT3975" s="25">
        <v>11716.7702135114</v>
      </c>
      <c r="DU3975" s="25">
        <v>8944.2819292559307</v>
      </c>
      <c r="DV3975" s="25">
        <v>3215.7705496072599</v>
      </c>
      <c r="DW3975" s="25"/>
      <c r="DX3975" s="25">
        <v>4014.2964682667298</v>
      </c>
      <c r="DY3975" s="25">
        <v>2897.5845467214599</v>
      </c>
      <c r="DZ3975" s="25">
        <v>3485.7836143950699</v>
      </c>
      <c r="EA3975" s="25"/>
      <c r="EB3975" s="25">
        <v>3942.5480250370501</v>
      </c>
      <c r="EC3975" s="25">
        <v>9391.7452061382101</v>
      </c>
      <c r="ED3975" s="25">
        <v>9081.6205564311203</v>
      </c>
      <c r="EE3975" s="25">
        <v>1840</v>
      </c>
    </row>
    <row r="3976" spans="110:135" x14ac:dyDescent="0.2">
      <c r="DF3976" s="24" t="s">
        <v>7952</v>
      </c>
      <c r="DG3976" s="24" t="s">
        <v>212</v>
      </c>
      <c r="DH3976" s="25">
        <v>7034.4135626287698</v>
      </c>
      <c r="DI3976" s="25">
        <v>5022.4968182886496</v>
      </c>
      <c r="DJ3976" s="25">
        <v>106.78021195516</v>
      </c>
      <c r="DK3976" s="25"/>
      <c r="DL3976" s="25">
        <v>17301</v>
      </c>
      <c r="DM3976" s="25">
        <v>1038.518656</v>
      </c>
      <c r="DN3976" s="25"/>
      <c r="DO3976" s="25">
        <v>33394.148527999998</v>
      </c>
      <c r="DP3976" s="25">
        <v>5299.5527784652304</v>
      </c>
      <c r="DQ3976" s="25">
        <v>6344.5440473323297</v>
      </c>
      <c r="DR3976" s="25">
        <v>9454.2256652126707</v>
      </c>
      <c r="DS3976" s="25">
        <v>3428.9467484936599</v>
      </c>
      <c r="DT3976" s="25">
        <v>4699.5031042445698</v>
      </c>
      <c r="DU3976" s="25">
        <v>6191.7007754865699</v>
      </c>
      <c r="DV3976" s="25">
        <v>5134.9936365773101</v>
      </c>
      <c r="DW3976" s="25">
        <v>1138.4601893552999</v>
      </c>
      <c r="DX3976" s="25">
        <v>3801.2985361461701</v>
      </c>
      <c r="DY3976" s="25">
        <v>7406.7608480135896</v>
      </c>
      <c r="DZ3976" s="25">
        <v>4047.6297857167801</v>
      </c>
      <c r="EA3976" s="25"/>
      <c r="EB3976" s="25">
        <v>6827.1288458457702</v>
      </c>
      <c r="EC3976" s="25">
        <v>2369.79009051202</v>
      </c>
      <c r="ED3976" s="25">
        <v>3831.2418919158799</v>
      </c>
      <c r="EE3976" s="25">
        <v>4910</v>
      </c>
    </row>
    <row r="3977" spans="110:135" x14ac:dyDescent="0.2">
      <c r="DF3977" s="24" t="s">
        <v>8244</v>
      </c>
      <c r="DG3977" s="24" t="s">
        <v>212</v>
      </c>
      <c r="DH3977" s="25">
        <v>6546.9627086191704</v>
      </c>
      <c r="DI3977" s="25">
        <v>5025.4415812635498</v>
      </c>
      <c r="DJ3977" s="25">
        <v>63.056876884174699</v>
      </c>
      <c r="DK3977" s="25"/>
      <c r="DL3977" s="25">
        <v>12778</v>
      </c>
      <c r="DM3977" s="25">
        <v>6699.1242679999996</v>
      </c>
      <c r="DN3977" s="25">
        <v>5490.726756</v>
      </c>
      <c r="DO3977" s="25">
        <v>13001.007551999999</v>
      </c>
      <c r="DP3977" s="25">
        <v>9651.9019832714293</v>
      </c>
      <c r="DQ3977" s="25">
        <v>15271.395656873299</v>
      </c>
      <c r="DR3977" s="25">
        <v>6241.9485582159296</v>
      </c>
      <c r="DS3977" s="25">
        <v>4560.1564065270904</v>
      </c>
      <c r="DT3977" s="25">
        <v>10347.219322935</v>
      </c>
      <c r="DU3977" s="25">
        <v>8837.3502848480894</v>
      </c>
      <c r="DV3977" s="25">
        <v>3649.0143510367002</v>
      </c>
      <c r="DW3977" s="25">
        <v>3088.1264266895701</v>
      </c>
      <c r="DX3977" s="25"/>
      <c r="DY3977" s="25">
        <v>2630.90927399252</v>
      </c>
      <c r="DZ3977" s="25">
        <v>3883.2080501578698</v>
      </c>
      <c r="EA3977" s="25"/>
      <c r="EB3977" s="25">
        <v>3753.9578169159699</v>
      </c>
      <c r="EC3977" s="25">
        <v>2961.5865542254501</v>
      </c>
      <c r="ED3977" s="25">
        <v>3599.69549345616</v>
      </c>
      <c r="EE3977" s="25">
        <v>1400</v>
      </c>
    </row>
    <row r="3978" spans="110:135" x14ac:dyDescent="0.2">
      <c r="DF3978" s="24" t="s">
        <v>8118</v>
      </c>
      <c r="DG3978" s="24" t="s">
        <v>212</v>
      </c>
      <c r="DH3978" s="25">
        <v>5660.1976655344897</v>
      </c>
      <c r="DI3978" s="25">
        <v>5026.72520917575</v>
      </c>
      <c r="DJ3978" s="25">
        <v>45.788856813384299</v>
      </c>
      <c r="DK3978" s="25"/>
      <c r="DL3978" s="25">
        <v>10678</v>
      </c>
      <c r="DM3978" s="25">
        <v>2270.411521</v>
      </c>
      <c r="DN3978" s="25"/>
      <c r="DO3978" s="25">
        <v>5199.8044618000004</v>
      </c>
      <c r="DP3978" s="25">
        <v>9931.0235185576603</v>
      </c>
      <c r="DQ3978" s="25">
        <v>6264.1264226726898</v>
      </c>
      <c r="DR3978" s="25">
        <v>7924.3975126066098</v>
      </c>
      <c r="DS3978" s="25">
        <v>7205.8330190803299</v>
      </c>
      <c r="DT3978" s="25">
        <v>10125.9463590833</v>
      </c>
      <c r="DU3978" s="25">
        <v>4679.0808829931602</v>
      </c>
      <c r="DV3978" s="25">
        <v>5420.6712435283198</v>
      </c>
      <c r="DW3978" s="25">
        <v>3285.67136548503</v>
      </c>
      <c r="DX3978" s="25">
        <v>4387.8688974338202</v>
      </c>
      <c r="DY3978" s="25">
        <v>3224.4514392609999</v>
      </c>
      <c r="DZ3978" s="25">
        <v>4360.5758448347397</v>
      </c>
      <c r="EA3978" s="25"/>
      <c r="EB3978" s="25">
        <v>4040.8664750327798</v>
      </c>
      <c r="EC3978" s="25">
        <v>5841.1830596998698</v>
      </c>
      <c r="ED3978" s="25">
        <v>4853.6459565514897</v>
      </c>
      <c r="EE3978" s="25">
        <v>2190</v>
      </c>
    </row>
    <row r="3979" spans="110:135" x14ac:dyDescent="0.2">
      <c r="DF3979" s="24" t="s">
        <v>8509</v>
      </c>
      <c r="DG3979" s="24" t="s">
        <v>212</v>
      </c>
      <c r="DH3979" s="25">
        <v>7175.1772256110798</v>
      </c>
      <c r="DI3979" s="25">
        <v>5027.6441059999997</v>
      </c>
      <c r="DJ3979" s="25">
        <v>75.756788283020398</v>
      </c>
      <c r="DK3979" s="25">
        <v>1177</v>
      </c>
      <c r="DL3979" s="25">
        <v>2528</v>
      </c>
      <c r="DM3979" s="25">
        <v>4489.4909440000001</v>
      </c>
      <c r="DN3979" s="25">
        <v>5027.6441059999997</v>
      </c>
      <c r="DO3979" s="25">
        <v>9740.5123361000005</v>
      </c>
      <c r="DP3979" s="25">
        <v>10013.5185855419</v>
      </c>
      <c r="DQ3979" s="25">
        <v>5499.4491578177203</v>
      </c>
      <c r="DR3979" s="25">
        <v>13855.3483793988</v>
      </c>
      <c r="DS3979" s="25">
        <v>9445.3283819113894</v>
      </c>
      <c r="DT3979" s="25">
        <v>11438.09732028</v>
      </c>
      <c r="DU3979" s="25">
        <v>9542.8816144232896</v>
      </c>
      <c r="DV3979" s="25">
        <v>3429.55607217645</v>
      </c>
      <c r="DW3979" s="25"/>
      <c r="DX3979" s="25"/>
      <c r="DY3979" s="25">
        <v>3197.8289586158598</v>
      </c>
      <c r="DZ3979" s="25">
        <v>2997.8391611820598</v>
      </c>
      <c r="EA3979" s="25"/>
      <c r="EB3979" s="25"/>
      <c r="EC3979" s="25">
        <v>3305.0573418652598</v>
      </c>
      <c r="ED3979" s="25">
        <v>3690.4604760757602</v>
      </c>
      <c r="EE3979" s="25">
        <v>22600</v>
      </c>
    </row>
    <row r="3980" spans="110:135" x14ac:dyDescent="0.2">
      <c r="DF3980" s="24" t="s">
        <v>7935</v>
      </c>
      <c r="DG3980" s="24" t="s">
        <v>212</v>
      </c>
      <c r="DH3980" s="25">
        <v>5348.0477063417102</v>
      </c>
      <c r="DI3980" s="25">
        <v>5029.4388877805004</v>
      </c>
      <c r="DJ3980" s="25">
        <v>43.8823082847031</v>
      </c>
      <c r="DK3980" s="25"/>
      <c r="DL3980" s="25">
        <v>10540</v>
      </c>
      <c r="DM3980" s="25">
        <v>1433.640758</v>
      </c>
      <c r="DN3980" s="25"/>
      <c r="DO3980" s="25"/>
      <c r="DP3980" s="25">
        <v>7240.0118221539797</v>
      </c>
      <c r="DQ3980" s="25">
        <v>6703.9799470779499</v>
      </c>
      <c r="DR3980" s="25">
        <v>6791.6374616384901</v>
      </c>
      <c r="DS3980" s="25">
        <v>6245.3638353783699</v>
      </c>
      <c r="DT3980" s="25">
        <v>7699.9956171129697</v>
      </c>
      <c r="DU3980" s="25">
        <v>5329.1859029917996</v>
      </c>
      <c r="DV3980" s="25">
        <v>3574.6111004872701</v>
      </c>
      <c r="DW3980" s="25">
        <v>5423.0047018929799</v>
      </c>
      <c r="DX3980" s="25">
        <v>4413.9735045074103</v>
      </c>
      <c r="DY3980" s="25">
        <v>3355.4832416067602</v>
      </c>
      <c r="DZ3980" s="25">
        <v>3580.0295458649698</v>
      </c>
      <c r="EA3980" s="25">
        <v>2366.23469819108</v>
      </c>
      <c r="EB3980" s="25">
        <v>4729.6918725692003</v>
      </c>
      <c r="EC3980" s="25">
        <v>3965.8691957410701</v>
      </c>
      <c r="ED3980" s="25">
        <v>3902.1455089364099</v>
      </c>
      <c r="EE3980" s="25">
        <v>8970</v>
      </c>
    </row>
    <row r="3981" spans="110:135" x14ac:dyDescent="0.2">
      <c r="DF3981" s="24" t="s">
        <v>7023</v>
      </c>
      <c r="DG3981" s="24" t="s">
        <v>212</v>
      </c>
      <c r="DH3981" s="25">
        <v>6741.4151853672101</v>
      </c>
      <c r="DI3981" s="25">
        <v>5031.4741665722904</v>
      </c>
      <c r="DJ3981" s="25">
        <v>83.425743039042999</v>
      </c>
      <c r="DK3981" s="25"/>
      <c r="DL3981" s="25">
        <v>6166</v>
      </c>
      <c r="DM3981" s="25">
        <v>3849.9496220000001</v>
      </c>
      <c r="DN3981" s="25">
        <v>2117.2780929999999</v>
      </c>
      <c r="DO3981" s="25">
        <v>18757.652601999998</v>
      </c>
      <c r="DP3981" s="25">
        <v>5031.4741665722904</v>
      </c>
      <c r="DQ3981" s="25">
        <v>1507.2297970183199</v>
      </c>
      <c r="DR3981" s="25"/>
      <c r="DS3981" s="25">
        <v>2812.4460008700398</v>
      </c>
      <c r="DT3981" s="25">
        <v>8131.6479501399799</v>
      </c>
      <c r="DU3981" s="25">
        <v>12299.058436704299</v>
      </c>
      <c r="DV3981" s="25"/>
      <c r="DW3981" s="25"/>
      <c r="DX3981" s="25"/>
      <c r="DY3981" s="25"/>
      <c r="DZ3981" s="25"/>
      <c r="EA3981" s="25"/>
      <c r="EB3981" s="25"/>
      <c r="EC3981" s="25"/>
      <c r="ED3981" s="25"/>
      <c r="EE3981" s="25"/>
    </row>
    <row r="3982" spans="110:135" x14ac:dyDescent="0.2">
      <c r="DF3982" s="24" t="s">
        <v>7453</v>
      </c>
      <c r="DG3982" s="24" t="s">
        <v>212</v>
      </c>
      <c r="DH3982" s="25">
        <v>5808.1372301884003</v>
      </c>
      <c r="DI3982" s="25">
        <v>5032.0117549492297</v>
      </c>
      <c r="DJ3982" s="25">
        <v>52.385497101736</v>
      </c>
      <c r="DK3982" s="25"/>
      <c r="DL3982" s="25">
        <v>4444</v>
      </c>
      <c r="DM3982" s="25">
        <v>4940.811686</v>
      </c>
      <c r="DN3982" s="25">
        <v>1735.406013</v>
      </c>
      <c r="DO3982" s="25">
        <v>4033.2054125999998</v>
      </c>
      <c r="DP3982" s="25">
        <v>8171.13480355306</v>
      </c>
      <c r="DQ3982" s="25">
        <v>6737.7405176203602</v>
      </c>
      <c r="DR3982" s="25">
        <v>6332.6871419856097</v>
      </c>
      <c r="DS3982" s="25">
        <v>9011.0097879915793</v>
      </c>
      <c r="DT3982" s="25">
        <v>12668.3476820284</v>
      </c>
      <c r="DU3982" s="25">
        <v>5123.2118238984604</v>
      </c>
      <c r="DV3982" s="25"/>
      <c r="DW3982" s="25"/>
      <c r="DX3982" s="25"/>
      <c r="DY3982" s="25"/>
      <c r="DZ3982" s="25"/>
      <c r="EA3982" s="25"/>
      <c r="EB3982" s="25"/>
      <c r="EC3982" s="25">
        <v>2280.0918935834202</v>
      </c>
      <c r="ED3982" s="25"/>
      <c r="EE3982" s="25">
        <v>4220</v>
      </c>
    </row>
    <row r="3983" spans="110:135" x14ac:dyDescent="0.2">
      <c r="DF3983" s="24" t="s">
        <v>7702</v>
      </c>
      <c r="DG3983" s="24" t="s">
        <v>212</v>
      </c>
      <c r="DH3983" s="25">
        <v>5027.7848340314204</v>
      </c>
      <c r="DI3983" s="25">
        <v>5038.9264892594501</v>
      </c>
      <c r="DJ3983" s="25">
        <v>58.178457578711402</v>
      </c>
      <c r="DK3983" s="25"/>
      <c r="DL3983" s="25">
        <v>2161</v>
      </c>
      <c r="DM3983" s="25">
        <v>1522.175559</v>
      </c>
      <c r="DN3983" s="25"/>
      <c r="DO3983" s="25"/>
      <c r="DP3983" s="25">
        <v>6222.7404800736404</v>
      </c>
      <c r="DQ3983" s="25">
        <v>10414.147149202799</v>
      </c>
      <c r="DR3983" s="25">
        <v>6384.9034966080299</v>
      </c>
      <c r="DS3983" s="25">
        <v>4892.6847742793298</v>
      </c>
      <c r="DT3983" s="25">
        <v>1228.49007304272</v>
      </c>
      <c r="DU3983" s="25">
        <v>5681.08598769732</v>
      </c>
      <c r="DV3983" s="25">
        <v>6100.2016042108999</v>
      </c>
      <c r="DW3983" s="25"/>
      <c r="DX3983" s="25">
        <v>5185.1682042395596</v>
      </c>
      <c r="DY3983" s="25">
        <v>2309.24156620333</v>
      </c>
      <c r="DZ3983" s="25">
        <v>4755.7546727384797</v>
      </c>
      <c r="EA3983" s="25"/>
      <c r="EB3983" s="25">
        <v>5474.4418653654702</v>
      </c>
      <c r="EC3983" s="25">
        <v>2623.6587391518101</v>
      </c>
      <c r="ED3983" s="25">
        <v>3788.86317268936</v>
      </c>
      <c r="EE3983" s="25">
        <v>11700</v>
      </c>
    </row>
    <row r="3984" spans="110:135" x14ac:dyDescent="0.2">
      <c r="DF3984" s="24" t="s">
        <v>6900</v>
      </c>
      <c r="DG3984" s="24" t="s">
        <v>212</v>
      </c>
      <c r="DH3984" s="25">
        <v>4991.1998942929604</v>
      </c>
      <c r="DI3984" s="25">
        <v>5048.2176477141902</v>
      </c>
      <c r="DJ3984" s="25">
        <v>51.613771387734502</v>
      </c>
      <c r="DK3984" s="25"/>
      <c r="DL3984" s="25">
        <v>3501</v>
      </c>
      <c r="DM3984" s="25">
        <v>1130.825374</v>
      </c>
      <c r="DN3984" s="25"/>
      <c r="DO3984" s="25"/>
      <c r="DP3984" s="25">
        <v>8021.55823862539</v>
      </c>
      <c r="DQ3984" s="25">
        <v>2858.06964299735</v>
      </c>
      <c r="DR3984" s="25">
        <v>6013.5908545631801</v>
      </c>
      <c r="DS3984" s="25">
        <v>8908.1585563494591</v>
      </c>
      <c r="DT3984" s="25">
        <v>8138.0573172567201</v>
      </c>
      <c r="DU3984" s="25">
        <v>5048.2176477141902</v>
      </c>
      <c r="DV3984" s="25"/>
      <c r="DW3984" s="25"/>
      <c r="DX3984" s="25"/>
      <c r="DY3984" s="25">
        <v>3634.0774979961998</v>
      </c>
      <c r="DZ3984" s="25"/>
      <c r="EA3984" s="25">
        <v>2299.6437077201099</v>
      </c>
      <c r="EB3984" s="25"/>
      <c r="EC3984" s="25"/>
      <c r="ED3984" s="25"/>
      <c r="EE3984" s="25">
        <v>5350</v>
      </c>
    </row>
    <row r="3985" spans="110:135" x14ac:dyDescent="0.2">
      <c r="DF3985" s="24" t="s">
        <v>7745</v>
      </c>
      <c r="DG3985" s="24" t="s">
        <v>212</v>
      </c>
      <c r="DH3985" s="25">
        <v>4915.13774710076</v>
      </c>
      <c r="DI3985" s="25">
        <v>5057.19024617593</v>
      </c>
      <c r="DJ3985" s="25">
        <v>59.745658707284399</v>
      </c>
      <c r="DK3985" s="25">
        <v>1050</v>
      </c>
      <c r="DL3985" s="25">
        <v>7465</v>
      </c>
      <c r="DM3985" s="25">
        <v>1152.6255779999999</v>
      </c>
      <c r="DN3985" s="25">
        <v>465.33610979999997</v>
      </c>
      <c r="DO3985" s="25">
        <v>5426.0609234000003</v>
      </c>
      <c r="DP3985" s="25">
        <v>4777.1815996183504</v>
      </c>
      <c r="DQ3985" s="25">
        <v>922.00114530859798</v>
      </c>
      <c r="DR3985" s="25">
        <v>6867.7514500185698</v>
      </c>
      <c r="DS3985" s="25">
        <v>5626.7536015945798</v>
      </c>
      <c r="DT3985" s="25">
        <v>2983.4708114170799</v>
      </c>
      <c r="DU3985" s="25">
        <v>1761.21835541578</v>
      </c>
      <c r="DV3985" s="25">
        <v>5940.1430412680102</v>
      </c>
      <c r="DW3985" s="25">
        <v>4599.7020791576197</v>
      </c>
      <c r="DX3985" s="25"/>
      <c r="DY3985" s="25">
        <v>5057.19024617593</v>
      </c>
      <c r="DZ3985" s="25">
        <v>4986.5756825314302</v>
      </c>
      <c r="EA3985" s="25"/>
      <c r="EB3985" s="25">
        <v>10351.4487064805</v>
      </c>
      <c r="EC3985" s="25">
        <v>6316.1684327901403</v>
      </c>
      <c r="ED3985" s="25">
        <v>7718.9894319377599</v>
      </c>
      <c r="EE3985" s="25">
        <v>9920</v>
      </c>
    </row>
    <row r="3986" spans="110:135" x14ac:dyDescent="0.2">
      <c r="DF3986" s="24" t="s">
        <v>8288</v>
      </c>
      <c r="DG3986" s="24" t="s">
        <v>212</v>
      </c>
      <c r="DH3986" s="25">
        <v>5652.9566918027003</v>
      </c>
      <c r="DI3986" s="25">
        <v>5057.8944102897503</v>
      </c>
      <c r="DJ3986" s="25">
        <v>90.639650339696104</v>
      </c>
      <c r="DK3986" s="25"/>
      <c r="DL3986" s="25">
        <v>19929</v>
      </c>
      <c r="DM3986" s="25">
        <v>179.3780161</v>
      </c>
      <c r="DN3986" s="25"/>
      <c r="DO3986" s="25"/>
      <c r="DP3986" s="25"/>
      <c r="DQ3986" s="25"/>
      <c r="DR3986" s="25"/>
      <c r="DS3986" s="25"/>
      <c r="DT3986" s="25">
        <v>5772.4268033771496</v>
      </c>
      <c r="DU3986" s="25"/>
      <c r="DV3986" s="25">
        <v>5543.0753838220498</v>
      </c>
      <c r="DW3986" s="25"/>
      <c r="DX3986" s="25">
        <v>3943.6652481942501</v>
      </c>
      <c r="DY3986" s="25">
        <v>6642.0569510098503</v>
      </c>
      <c r="DZ3986" s="25">
        <v>5770.0892858638399</v>
      </c>
      <c r="EA3986" s="25"/>
      <c r="EB3986" s="25">
        <v>4580.7341076829798</v>
      </c>
      <c r="EC3986" s="25">
        <v>3364.2034034898202</v>
      </c>
      <c r="ED3986" s="25">
        <v>5057.8944102897503</v>
      </c>
      <c r="EE3986" s="25">
        <v>1400</v>
      </c>
    </row>
    <row r="3987" spans="110:135" x14ac:dyDescent="0.2">
      <c r="DF3987" s="24" t="s">
        <v>7288</v>
      </c>
      <c r="DG3987" s="24" t="s">
        <v>212</v>
      </c>
      <c r="DH3987" s="25">
        <v>4254.3721062728901</v>
      </c>
      <c r="DI3987" s="25">
        <v>5059.2563420525903</v>
      </c>
      <c r="DJ3987" s="25">
        <v>59.9930356062805</v>
      </c>
      <c r="DK3987" s="25"/>
      <c r="DL3987" s="25"/>
      <c r="DM3987" s="25">
        <v>20.638887929999999</v>
      </c>
      <c r="DN3987" s="25"/>
      <c r="DO3987" s="25"/>
      <c r="DP3987" s="25">
        <v>1903.3488802997001</v>
      </c>
      <c r="DQ3987" s="25"/>
      <c r="DR3987" s="25"/>
      <c r="DS3987" s="25">
        <v>1696.21249351407</v>
      </c>
      <c r="DT3987" s="25"/>
      <c r="DU3987" s="25">
        <v>915.67561478625203</v>
      </c>
      <c r="DV3987" s="25">
        <v>5553.82523600485</v>
      </c>
      <c r="DW3987" s="25">
        <v>5314.7161394094501</v>
      </c>
      <c r="DX3987" s="25">
        <v>5059.2563420525903</v>
      </c>
      <c r="DY3987" s="25">
        <v>7605.2712992332699</v>
      </c>
      <c r="DZ3987" s="25">
        <v>5929.2795304784604</v>
      </c>
      <c r="EA3987" s="25">
        <v>2568.2876406680998</v>
      </c>
      <c r="EB3987" s="25">
        <v>7958.0364694530199</v>
      </c>
      <c r="EC3987" s="25">
        <v>4949.2769697799704</v>
      </c>
      <c r="ED3987" s="25">
        <v>5833.0118779378199</v>
      </c>
      <c r="EE3987" s="25"/>
    </row>
    <row r="3988" spans="110:135" x14ac:dyDescent="0.2">
      <c r="DF3988" s="24" t="s">
        <v>7712</v>
      </c>
      <c r="DG3988" s="24" t="s">
        <v>212</v>
      </c>
      <c r="DH3988" s="25">
        <v>5291.8106628365804</v>
      </c>
      <c r="DI3988" s="25">
        <v>5063.8032902875502</v>
      </c>
      <c r="DJ3988" s="25">
        <v>68.520155877335299</v>
      </c>
      <c r="DK3988" s="25"/>
      <c r="DL3988" s="25">
        <v>2159</v>
      </c>
      <c r="DM3988" s="25">
        <v>1216.763189</v>
      </c>
      <c r="DN3988" s="25">
        <v>12779.38279</v>
      </c>
      <c r="DO3988" s="25"/>
      <c r="DP3988" s="25">
        <v>2418.4055164964102</v>
      </c>
      <c r="DQ3988" s="25">
        <v>1992.0522118711201</v>
      </c>
      <c r="DR3988" s="25">
        <v>5838.8470571396401</v>
      </c>
      <c r="DS3988" s="25">
        <v>2867.3917425176301</v>
      </c>
      <c r="DT3988" s="25">
        <v>4008.0429221865602</v>
      </c>
      <c r="DU3988" s="25">
        <v>14579.363855478599</v>
      </c>
      <c r="DV3988" s="25">
        <v>5321.9827745745097</v>
      </c>
      <c r="DW3988" s="25">
        <v>8160.2597804568704</v>
      </c>
      <c r="DX3988" s="25">
        <v>6355.2041482059203</v>
      </c>
      <c r="DY3988" s="25">
        <v>6627.5799828523404</v>
      </c>
      <c r="DZ3988" s="25">
        <v>4894.0043661603204</v>
      </c>
      <c r="EA3988" s="25"/>
      <c r="EB3988" s="25">
        <v>5688.4214645709299</v>
      </c>
      <c r="EC3988" s="25">
        <v>3382.2879151327602</v>
      </c>
      <c r="ED3988" s="25">
        <v>5233.6022144147901</v>
      </c>
      <c r="EE3988" s="25">
        <v>1730</v>
      </c>
    </row>
    <row r="3989" spans="110:135" x14ac:dyDescent="0.2">
      <c r="DF3989" s="24" t="s">
        <v>6935</v>
      </c>
      <c r="DG3989" s="24" t="s">
        <v>274</v>
      </c>
      <c r="DH3989" s="25">
        <v>4939.9592110501499</v>
      </c>
      <c r="DI3989" s="25">
        <v>5067.0143524880496</v>
      </c>
      <c r="DJ3989" s="25">
        <v>60.367896855961902</v>
      </c>
      <c r="DK3989" s="25"/>
      <c r="DL3989" s="25">
        <v>9403</v>
      </c>
      <c r="DM3989" s="25">
        <v>1350.6968019999999</v>
      </c>
      <c r="DN3989" s="25"/>
      <c r="DO3989" s="25">
        <v>3175.2593470000002</v>
      </c>
      <c r="DP3989" s="25">
        <v>5639.2820245134899</v>
      </c>
      <c r="DQ3989" s="25">
        <v>8714.5157495135209</v>
      </c>
      <c r="DR3989" s="25">
        <v>8420.4745856572608</v>
      </c>
      <c r="DS3989" s="25">
        <v>6189.7117175242001</v>
      </c>
      <c r="DT3989" s="25"/>
      <c r="DU3989" s="25">
        <v>5067.0143524880496</v>
      </c>
      <c r="DV3989" s="25"/>
      <c r="DW3989" s="25">
        <v>1475.9613318157401</v>
      </c>
      <c r="DX3989" s="25"/>
      <c r="DY3989" s="25"/>
      <c r="DZ3989" s="25"/>
      <c r="EA3989" s="25">
        <v>2773.6354110393399</v>
      </c>
      <c r="EB3989" s="25"/>
      <c r="EC3989" s="25"/>
      <c r="ED3989" s="25"/>
      <c r="EE3989" s="25">
        <v>2130</v>
      </c>
    </row>
    <row r="3990" spans="110:135" x14ac:dyDescent="0.2">
      <c r="DF3990" s="24" t="s">
        <v>9398</v>
      </c>
      <c r="DG3990" s="24" t="s">
        <v>212</v>
      </c>
      <c r="DH3990" s="25">
        <v>7266.3396787798101</v>
      </c>
      <c r="DI3990" s="25">
        <v>5067.90982810065</v>
      </c>
      <c r="DJ3990" s="25">
        <v>106.104362438134</v>
      </c>
      <c r="DK3990" s="25"/>
      <c r="DL3990" s="25">
        <v>2494</v>
      </c>
      <c r="DM3990" s="25">
        <v>297.68169610000001</v>
      </c>
      <c r="DN3990" s="25"/>
      <c r="DO3990" s="25"/>
      <c r="DP3990" s="25">
        <v>28449.471633658901</v>
      </c>
      <c r="DQ3990" s="25">
        <v>8769.0888687060597</v>
      </c>
      <c r="DR3990" s="25">
        <v>664.79736196154499</v>
      </c>
      <c r="DS3990" s="25">
        <v>1640.34472023954</v>
      </c>
      <c r="DT3990" s="25">
        <v>7873.3327856799297</v>
      </c>
      <c r="DU3990" s="25">
        <v>14951.288264024801</v>
      </c>
      <c r="DV3990" s="25"/>
      <c r="DW3990" s="25">
        <v>11269.2797752677</v>
      </c>
      <c r="DX3990" s="25"/>
      <c r="DY3990" s="25"/>
      <c r="DZ3990" s="25">
        <v>2185.3489048802198</v>
      </c>
      <c r="EA3990" s="25"/>
      <c r="EB3990" s="25"/>
      <c r="EC3990" s="25">
        <v>5067.90982810065</v>
      </c>
      <c r="ED3990" s="25">
        <v>4239.8719855182899</v>
      </c>
      <c r="EE3990" s="25">
        <v>6560</v>
      </c>
    </row>
    <row r="3991" spans="110:135" x14ac:dyDescent="0.2">
      <c r="DF3991" s="24" t="s">
        <v>196</v>
      </c>
      <c r="DG3991" s="24" t="s">
        <v>212</v>
      </c>
      <c r="DH3991" s="25">
        <v>6798.0602761883601</v>
      </c>
      <c r="DI3991" s="25">
        <v>5068.9440345263602</v>
      </c>
      <c r="DJ3991" s="25">
        <v>85.081155102803706</v>
      </c>
      <c r="DK3991" s="25"/>
      <c r="DL3991" s="25">
        <v>10442</v>
      </c>
      <c r="DM3991" s="25">
        <v>1277.9735659999999</v>
      </c>
      <c r="DN3991" s="25">
        <v>1118.389461</v>
      </c>
      <c r="DO3991" s="25"/>
      <c r="DP3991" s="25"/>
      <c r="DQ3991" s="25"/>
      <c r="DR3991" s="25">
        <v>2089.11816532483</v>
      </c>
      <c r="DS3991" s="25">
        <v>5277.4592963255</v>
      </c>
      <c r="DT3991" s="25"/>
      <c r="DU3991" s="25">
        <v>4860.4287727272103</v>
      </c>
      <c r="DV3991" s="25">
        <v>11270.229135376099</v>
      </c>
      <c r="DW3991" s="25">
        <v>2864.08339056759</v>
      </c>
      <c r="DX3991" s="25"/>
      <c r="DY3991" s="25">
        <v>20593.1167492696</v>
      </c>
      <c r="DZ3991" s="25">
        <v>10830.864265476999</v>
      </c>
      <c r="EA3991" s="25"/>
      <c r="EB3991" s="25"/>
      <c r="EC3991" s="25"/>
      <c r="ED3991" s="25">
        <v>8493.0605121926292</v>
      </c>
      <c r="EE3991" s="25">
        <v>2460</v>
      </c>
    </row>
    <row r="3992" spans="110:135" x14ac:dyDescent="0.2">
      <c r="DF3992" s="24" t="s">
        <v>7510</v>
      </c>
      <c r="DG3992" s="24" t="s">
        <v>212</v>
      </c>
      <c r="DH3992" s="25">
        <v>5142.04970706519</v>
      </c>
      <c r="DI3992" s="25">
        <v>5072.1631146107802</v>
      </c>
      <c r="DJ3992" s="25">
        <v>53.129330630217503</v>
      </c>
      <c r="DK3992" s="25"/>
      <c r="DL3992" s="25">
        <v>3125</v>
      </c>
      <c r="DM3992" s="25">
        <v>411.78734989999998</v>
      </c>
      <c r="DN3992" s="25">
        <v>4137.3663880000004</v>
      </c>
      <c r="DO3992" s="25"/>
      <c r="DP3992" s="25">
        <v>5539.3903901372896</v>
      </c>
      <c r="DQ3992" s="25">
        <v>5054.9366365857104</v>
      </c>
      <c r="DR3992" s="25">
        <v>6857.1449393527901</v>
      </c>
      <c r="DS3992" s="25">
        <v>3094.3925641853398</v>
      </c>
      <c r="DT3992" s="25">
        <v>14269.507343266299</v>
      </c>
      <c r="DU3992" s="25">
        <v>3954.7784851405199</v>
      </c>
      <c r="DV3992" s="25">
        <v>5046.5461775856702</v>
      </c>
      <c r="DW3992" s="25">
        <v>5089.38959263584</v>
      </c>
      <c r="DX3992" s="25">
        <v>4403.0786696401801</v>
      </c>
      <c r="DY3992" s="25">
        <v>2952.3477557418701</v>
      </c>
      <c r="DZ3992" s="25">
        <v>5250.5836642641198</v>
      </c>
      <c r="EA3992" s="25"/>
      <c r="EB3992" s="25">
        <v>6079.4732052418403</v>
      </c>
      <c r="EC3992" s="25">
        <v>5806.9574468289502</v>
      </c>
      <c r="ED3992" s="25">
        <v>5754.2141186670597</v>
      </c>
      <c r="EE3992" s="25">
        <v>5730</v>
      </c>
    </row>
    <row r="3993" spans="110:135" x14ac:dyDescent="0.2">
      <c r="DF3993" s="24" t="s">
        <v>8250</v>
      </c>
      <c r="DG3993" s="24" t="s">
        <v>212</v>
      </c>
      <c r="DH3993" s="25">
        <v>5485.0427452009499</v>
      </c>
      <c r="DI3993" s="25">
        <v>5074.9367295000002</v>
      </c>
      <c r="DJ3993" s="25">
        <v>58.041384068338097</v>
      </c>
      <c r="DK3993" s="25"/>
      <c r="DL3993" s="25">
        <v>13146</v>
      </c>
      <c r="DM3993" s="25">
        <v>5599.8734590000004</v>
      </c>
      <c r="DN3993" s="25"/>
      <c r="DO3993" s="25"/>
      <c r="DP3993" s="25"/>
      <c r="DQ3993" s="25"/>
      <c r="DR3993" s="25">
        <v>1081.04069670897</v>
      </c>
      <c r="DS3993" s="25">
        <v>4379.4363326781004</v>
      </c>
      <c r="DT3993" s="25"/>
      <c r="DU3993" s="25"/>
      <c r="DV3993" s="25"/>
      <c r="DW3993" s="25">
        <v>6759.03670290629</v>
      </c>
      <c r="DX3993" s="25"/>
      <c r="DY3993" s="25">
        <v>6140.6472582300603</v>
      </c>
      <c r="DZ3993" s="25"/>
      <c r="EA3993" s="25"/>
      <c r="EB3993" s="25">
        <v>3969.3932537792898</v>
      </c>
      <c r="EC3993" s="25">
        <v>6217.08523539423</v>
      </c>
      <c r="ED3993" s="25">
        <v>3007.9145133124998</v>
      </c>
      <c r="EE3993" s="25">
        <v>4550</v>
      </c>
    </row>
    <row r="3994" spans="110:135" x14ac:dyDescent="0.2">
      <c r="DF3994" s="24" t="s">
        <v>7014</v>
      </c>
      <c r="DG3994" s="24" t="s">
        <v>212</v>
      </c>
      <c r="DH3994" s="25">
        <v>4976.3370895975904</v>
      </c>
      <c r="DI3994" s="25">
        <v>5082.4565198547298</v>
      </c>
      <c r="DJ3994" s="25">
        <v>47.495970071921199</v>
      </c>
      <c r="DK3994" s="25"/>
      <c r="DL3994" s="25">
        <v>8713</v>
      </c>
      <c r="DM3994" s="25">
        <v>2273.0507160000002</v>
      </c>
      <c r="DN3994" s="25">
        <v>1201.3801779999999</v>
      </c>
      <c r="DO3994" s="25"/>
      <c r="DP3994" s="25">
        <v>4848.9835598581003</v>
      </c>
      <c r="DQ3994" s="25">
        <v>6374.0699009323698</v>
      </c>
      <c r="DR3994" s="25">
        <v>6235.29932228082</v>
      </c>
      <c r="DS3994" s="25">
        <v>5024.1215728650004</v>
      </c>
      <c r="DT3994" s="25"/>
      <c r="DU3994" s="25">
        <v>5140.79146684446</v>
      </c>
      <c r="DV3994" s="25"/>
      <c r="DW3994" s="25"/>
      <c r="DX3994" s="25"/>
      <c r="DY3994" s="25"/>
      <c r="DZ3994" s="25"/>
      <c r="EA3994" s="25"/>
      <c r="EB3994" s="25"/>
      <c r="EC3994" s="25"/>
      <c r="ED3994" s="25"/>
      <c r="EE3994" s="25"/>
    </row>
    <row r="3995" spans="110:135" x14ac:dyDescent="0.2">
      <c r="DF3995" s="24" t="s">
        <v>8036</v>
      </c>
      <c r="DG3995" s="24" t="s">
        <v>212</v>
      </c>
      <c r="DH3995" s="25">
        <v>7727.5687548943497</v>
      </c>
      <c r="DI3995" s="25">
        <v>5082.9412422859104</v>
      </c>
      <c r="DJ3995" s="25">
        <v>101.198045433102</v>
      </c>
      <c r="DK3995" s="25"/>
      <c r="DL3995" s="25">
        <v>4486</v>
      </c>
      <c r="DM3995" s="25">
        <v>3935.7151020000001</v>
      </c>
      <c r="DN3995" s="25"/>
      <c r="DO3995" s="25">
        <v>33855.345706</v>
      </c>
      <c r="DP3995" s="25">
        <v>8691.0935242882406</v>
      </c>
      <c r="DQ3995" s="25">
        <v>6017.52351964233</v>
      </c>
      <c r="DR3995" s="25">
        <v>11961.493011722599</v>
      </c>
      <c r="DS3995" s="25">
        <v>9456.1899077691105</v>
      </c>
      <c r="DT3995" s="25">
        <v>11497.0982788498</v>
      </c>
      <c r="DU3995" s="25">
        <v>18170.343025259001</v>
      </c>
      <c r="DV3995" s="25">
        <v>2686.4559294941901</v>
      </c>
      <c r="DW3995" s="25">
        <v>1348.3690118597499</v>
      </c>
      <c r="DX3995" s="25">
        <v>5872.3162251659496</v>
      </c>
      <c r="DY3995" s="25">
        <v>3717.00026716094</v>
      </c>
      <c r="DZ3995" s="25">
        <v>2688.6764640299798</v>
      </c>
      <c r="EA3995" s="25"/>
      <c r="EB3995" s="25">
        <v>5679.88248457182</v>
      </c>
      <c r="EC3995" s="25">
        <v>1873.17253452775</v>
      </c>
      <c r="ED3995" s="25">
        <v>3859.56259575692</v>
      </c>
      <c r="EE3995" s="25">
        <v>3300</v>
      </c>
    </row>
    <row r="3996" spans="110:135" x14ac:dyDescent="0.2">
      <c r="DF3996" s="24" t="s">
        <v>8264</v>
      </c>
      <c r="DG3996" s="24" t="s">
        <v>212</v>
      </c>
      <c r="DH3996" s="25">
        <v>7381.7798907164897</v>
      </c>
      <c r="DI3996" s="25">
        <v>5085.0556515751596</v>
      </c>
      <c r="DJ3996" s="25">
        <v>73.602115270864104</v>
      </c>
      <c r="DK3996" s="25"/>
      <c r="DL3996" s="25">
        <v>13796</v>
      </c>
      <c r="DM3996" s="25">
        <v>810.43592509999996</v>
      </c>
      <c r="DN3996" s="25"/>
      <c r="DO3996" s="25"/>
      <c r="DP3996" s="25">
        <v>3009.6861122034902</v>
      </c>
      <c r="DQ3996" s="25"/>
      <c r="DR3996" s="25">
        <v>3135.4934914219298</v>
      </c>
      <c r="DS3996" s="25">
        <v>2907.3359718694501</v>
      </c>
      <c r="DT3996" s="25">
        <v>5864.6948655557499</v>
      </c>
      <c r="DU3996" s="25">
        <v>5085.0556515751596</v>
      </c>
      <c r="DV3996" s="25">
        <v>4113.9681506758197</v>
      </c>
      <c r="DW3996" s="25"/>
      <c r="DX3996" s="25">
        <v>11812.0899926822</v>
      </c>
      <c r="DY3996" s="25">
        <v>18564.3350148832</v>
      </c>
      <c r="DZ3996" s="25">
        <v>4241.7787707428497</v>
      </c>
      <c r="EA3996" s="25"/>
      <c r="EB3996" s="25"/>
      <c r="EC3996" s="25">
        <v>9182.0661933833799</v>
      </c>
      <c r="ED3996" s="25">
        <v>13440.1984392212</v>
      </c>
      <c r="EE3996" s="25"/>
    </row>
    <row r="3997" spans="110:135" x14ac:dyDescent="0.2">
      <c r="DF3997" s="24" t="s">
        <v>7718</v>
      </c>
      <c r="DG3997" s="24" t="s">
        <v>212</v>
      </c>
      <c r="DH3997" s="25">
        <v>5393.8109060859297</v>
      </c>
      <c r="DI3997" s="25">
        <v>5092.1048673904297</v>
      </c>
      <c r="DJ3997" s="25">
        <v>45.6398124792982</v>
      </c>
      <c r="DK3997" s="25"/>
      <c r="DL3997" s="25">
        <v>6144</v>
      </c>
      <c r="DM3997" s="25">
        <v>3995.5923309999998</v>
      </c>
      <c r="DN3997" s="25"/>
      <c r="DO3997" s="25">
        <v>8064.0546389000001</v>
      </c>
      <c r="DP3997" s="25">
        <v>7893.3193738146101</v>
      </c>
      <c r="DQ3997" s="25">
        <v>5607.0032866174997</v>
      </c>
      <c r="DR3997" s="25">
        <v>9034.5805920479306</v>
      </c>
      <c r="DS3997" s="25">
        <v>9424.2471018442902</v>
      </c>
      <c r="DT3997" s="25">
        <v>7929.8526028997603</v>
      </c>
      <c r="DU3997" s="25">
        <v>5683.9827538498002</v>
      </c>
      <c r="DV3997" s="25">
        <v>2444.6392058613801</v>
      </c>
      <c r="DW3997" s="25">
        <v>2113.8852991610902</v>
      </c>
      <c r="DX3997" s="25"/>
      <c r="DY3997" s="25">
        <v>3661.6606043370398</v>
      </c>
      <c r="DZ3997" s="25">
        <v>2161.4960161866802</v>
      </c>
      <c r="EA3997" s="25">
        <v>4577.2064481633497</v>
      </c>
      <c r="EB3997" s="25">
        <v>4085.45424269144</v>
      </c>
      <c r="EC3997" s="25"/>
      <c r="ED3997" s="25"/>
      <c r="EE3997" s="25">
        <v>3480</v>
      </c>
    </row>
    <row r="3998" spans="110:135" x14ac:dyDescent="0.2">
      <c r="DF3998" s="24" t="s">
        <v>6624</v>
      </c>
      <c r="DG3998" s="24" t="s">
        <v>212</v>
      </c>
      <c r="DH3998" s="25">
        <v>4666.0399505287196</v>
      </c>
      <c r="DI3998" s="25">
        <v>5093.9717232290996</v>
      </c>
      <c r="DJ3998" s="25">
        <v>58.937403176083102</v>
      </c>
      <c r="DK3998" s="25"/>
      <c r="DL3998" s="25">
        <v>5335</v>
      </c>
      <c r="DM3998" s="25">
        <v>1580.1987650000001</v>
      </c>
      <c r="DN3998" s="25"/>
      <c r="DO3998" s="25"/>
      <c r="DP3998" s="25">
        <v>5477.4918363640099</v>
      </c>
      <c r="DQ3998" s="25">
        <v>4947.9434464582</v>
      </c>
      <c r="DR3998" s="25">
        <v>6618.0565496147901</v>
      </c>
      <c r="DS3998" s="25">
        <v>5840.4151136786704</v>
      </c>
      <c r="DT3998" s="25"/>
      <c r="DU3998" s="25">
        <v>11259.656876557599</v>
      </c>
      <c r="DV3998" s="25"/>
      <c r="DW3998" s="25">
        <v>1381.99859554146</v>
      </c>
      <c r="DX3998" s="25"/>
      <c r="DY3998" s="25">
        <v>3566.8970169703798</v>
      </c>
      <c r="DZ3998" s="25">
        <v>1674.91979100562</v>
      </c>
      <c r="EA3998" s="25">
        <v>3069.90141515395</v>
      </c>
      <c r="EB3998" s="25"/>
      <c r="EC3998" s="25"/>
      <c r="ED3998" s="25"/>
      <c r="EE3998" s="25">
        <v>5240</v>
      </c>
    </row>
    <row r="3999" spans="110:135" x14ac:dyDescent="0.2">
      <c r="DF3999" s="24" t="s">
        <v>8420</v>
      </c>
      <c r="DG3999" s="24" t="s">
        <v>212</v>
      </c>
      <c r="DH3999" s="25">
        <v>6375.9258031256704</v>
      </c>
      <c r="DI3999" s="25">
        <v>5095.4737039763404</v>
      </c>
      <c r="DJ3999" s="25">
        <v>50.676724141258703</v>
      </c>
      <c r="DK3999" s="25"/>
      <c r="DL3999" s="25">
        <v>3014</v>
      </c>
      <c r="DM3999" s="25">
        <v>3863.357305</v>
      </c>
      <c r="DN3999" s="25">
        <v>12720.08273</v>
      </c>
      <c r="DO3999" s="25">
        <v>3960.0731741999998</v>
      </c>
      <c r="DP3999" s="25">
        <v>5627.2792896150604</v>
      </c>
      <c r="DQ3999" s="25"/>
      <c r="DR3999" s="25">
        <v>8204.1633594896794</v>
      </c>
      <c r="DS3999" s="25">
        <v>10715.470307067801</v>
      </c>
      <c r="DT3999" s="25">
        <v>6741.9635973484801</v>
      </c>
      <c r="DU3999" s="25">
        <v>4563.6681183376304</v>
      </c>
      <c r="DV3999" s="25"/>
      <c r="DW3999" s="25"/>
      <c r="DX3999" s="25"/>
      <c r="DY3999" s="25"/>
      <c r="DZ3999" s="25"/>
      <c r="EA3999" s="25">
        <v>4349.2001501980603</v>
      </c>
      <c r="EB3999" s="25"/>
      <c r="EC3999" s="25"/>
      <c r="ED3999" s="25"/>
      <c r="EE3999" s="25"/>
    </row>
    <row r="4000" spans="110:135" x14ac:dyDescent="0.2">
      <c r="DF4000" s="24" t="s">
        <v>8573</v>
      </c>
      <c r="DG4000" s="24" t="s">
        <v>212</v>
      </c>
      <c r="DH4000" s="25">
        <v>6868.4339221053697</v>
      </c>
      <c r="DI4000" s="25">
        <v>5101.4099935150998</v>
      </c>
      <c r="DJ4000" s="25">
        <v>64.476943969162903</v>
      </c>
      <c r="DK4000" s="25"/>
      <c r="DL4000" s="25">
        <v>14135</v>
      </c>
      <c r="DM4000" s="25">
        <v>4842.8019800000002</v>
      </c>
      <c r="DN4000" s="25"/>
      <c r="DO4000" s="25"/>
      <c r="DP4000" s="25">
        <v>9477.0928415544095</v>
      </c>
      <c r="DQ4000" s="25">
        <v>12023.314301114</v>
      </c>
      <c r="DR4000" s="25">
        <v>11738.7625373921</v>
      </c>
      <c r="DS4000" s="25">
        <v>4512.3688246286001</v>
      </c>
      <c r="DT4000" s="25">
        <v>5523.4702972914802</v>
      </c>
      <c r="DU4000" s="25">
        <v>5360.0180070302004</v>
      </c>
      <c r="DV4000" s="25">
        <v>2983.4300872651502</v>
      </c>
      <c r="DW4000" s="25"/>
      <c r="DX4000" s="25">
        <v>4482.32985686541</v>
      </c>
      <c r="DY4000" s="25">
        <v>2428.8399027334899</v>
      </c>
      <c r="DZ4000" s="25">
        <v>2573.3546218392598</v>
      </c>
      <c r="EA4000" s="25">
        <v>4481.9155452040404</v>
      </c>
      <c r="EB4000" s="25">
        <v>5790.7609468799801</v>
      </c>
      <c r="EC4000" s="25"/>
      <c r="ED4000" s="25">
        <v>3141.4830038878299</v>
      </c>
      <c r="EE4000" s="25">
        <v>16400</v>
      </c>
    </row>
    <row r="4001" spans="110:135" x14ac:dyDescent="0.2">
      <c r="DF4001" s="24" t="s">
        <v>8869</v>
      </c>
      <c r="DG4001" s="24" t="s">
        <v>212</v>
      </c>
      <c r="DH4001" s="25">
        <v>8255.2381960579205</v>
      </c>
      <c r="DI4001" s="25">
        <v>5112.48165174112</v>
      </c>
      <c r="DJ4001" s="25">
        <v>66.8884540997377</v>
      </c>
      <c r="DK4001" s="25"/>
      <c r="DL4001" s="25">
        <v>10449</v>
      </c>
      <c r="DM4001" s="25">
        <v>17466.895400000001</v>
      </c>
      <c r="DN4001" s="25">
        <v>2902.1658849999999</v>
      </c>
      <c r="DO4001" s="25">
        <v>10350.3611354</v>
      </c>
      <c r="DP4001" s="25">
        <v>9828.1969477818802</v>
      </c>
      <c r="DQ4001" s="25">
        <v>15884.6409569643</v>
      </c>
      <c r="DR4001" s="25">
        <v>10715.293322650499</v>
      </c>
      <c r="DS4001" s="25">
        <v>11717.1375399648</v>
      </c>
      <c r="DT4001" s="25">
        <v>5910.0960441385796</v>
      </c>
      <c r="DU4001" s="25">
        <v>22484.762348361499</v>
      </c>
      <c r="DV4001" s="25">
        <v>4239.32274233933</v>
      </c>
      <c r="DW4001" s="25">
        <v>3774.9290556014798</v>
      </c>
      <c r="DX4001" s="25">
        <v>4574.3208565866298</v>
      </c>
      <c r="DY4001" s="25">
        <v>3741.6695868215902</v>
      </c>
      <c r="DZ4001" s="25">
        <v>4679.2684067502196</v>
      </c>
      <c r="EA4001" s="25"/>
      <c r="EB4001" s="25">
        <v>5112.48165174112</v>
      </c>
      <c r="EC4001" s="25">
        <v>3765.1736457751899</v>
      </c>
      <c r="ED4001" s="25">
        <v>4363.8101992232496</v>
      </c>
      <c r="EE4001" s="25">
        <v>4890</v>
      </c>
    </row>
    <row r="4002" spans="110:135" x14ac:dyDescent="0.2">
      <c r="DF4002" s="24" t="s">
        <v>7640</v>
      </c>
      <c r="DG4002" s="24" t="s">
        <v>212</v>
      </c>
      <c r="DH4002" s="25">
        <v>4395.6606247376103</v>
      </c>
      <c r="DI4002" s="25">
        <v>5113.5224078476404</v>
      </c>
      <c r="DJ4002" s="25">
        <v>70.695128990982198</v>
      </c>
      <c r="DK4002" s="25"/>
      <c r="DL4002" s="25">
        <v>659</v>
      </c>
      <c r="DM4002" s="25">
        <v>22.325806660000001</v>
      </c>
      <c r="DN4002" s="25"/>
      <c r="DO4002" s="25"/>
      <c r="DP4002" s="25">
        <v>90.599092642453797</v>
      </c>
      <c r="DQ4002" s="25"/>
      <c r="DR4002" s="25"/>
      <c r="DS4002" s="25"/>
      <c r="DT4002" s="25"/>
      <c r="DU4002" s="25"/>
      <c r="DV4002" s="25">
        <v>4892.0572483490196</v>
      </c>
      <c r="DW4002" s="25">
        <v>5334.9875673462502</v>
      </c>
      <c r="DX4002" s="25"/>
      <c r="DY4002" s="25">
        <v>3906.2417076952402</v>
      </c>
      <c r="DZ4002" s="25">
        <v>7679.9465712770298</v>
      </c>
      <c r="EA4002" s="25"/>
      <c r="EB4002" s="25">
        <v>6877.1404046073003</v>
      </c>
      <c r="EC4002" s="25">
        <v>7844.3078487988196</v>
      </c>
      <c r="ED4002" s="25"/>
      <c r="EE4002" s="25">
        <v>6650</v>
      </c>
    </row>
    <row r="4003" spans="110:135" x14ac:dyDescent="0.2">
      <c r="DF4003" s="24" t="s">
        <v>135</v>
      </c>
      <c r="DG4003" s="24" t="s">
        <v>212</v>
      </c>
      <c r="DH4003" s="25">
        <v>5228.2941236563001</v>
      </c>
      <c r="DI4003" s="25">
        <v>5114</v>
      </c>
      <c r="DJ4003" s="25">
        <v>62.750792328933599</v>
      </c>
      <c r="DK4003" s="25"/>
      <c r="DL4003" s="25">
        <v>5114</v>
      </c>
      <c r="DM4003" s="25">
        <v>2197.4879689999998</v>
      </c>
      <c r="DN4003" s="25">
        <v>2285.0570560000001</v>
      </c>
      <c r="DO4003" s="25">
        <v>11706.8376529</v>
      </c>
      <c r="DP4003" s="25">
        <v>5563.96504236276</v>
      </c>
      <c r="DQ4003" s="25"/>
      <c r="DR4003" s="25">
        <v>5102.2069240525798</v>
      </c>
      <c r="DS4003" s="25">
        <v>6775.0610951285698</v>
      </c>
      <c r="DT4003" s="25"/>
      <c r="DU4003" s="25">
        <v>880.03137346279902</v>
      </c>
      <c r="DV4003" s="25"/>
      <c r="DW4003" s="25"/>
      <c r="DX4003" s="25"/>
      <c r="DY4003" s="25"/>
      <c r="DZ4003" s="25"/>
      <c r="EA4003" s="25"/>
      <c r="EB4003" s="25"/>
      <c r="EC4003" s="25"/>
      <c r="ED4003" s="25"/>
      <c r="EE4003" s="25">
        <v>7430</v>
      </c>
    </row>
    <row r="4004" spans="110:135" x14ac:dyDescent="0.2">
      <c r="DF4004" s="24" t="s">
        <v>7787</v>
      </c>
      <c r="DG4004" s="24" t="s">
        <v>212</v>
      </c>
      <c r="DH4004" s="25">
        <v>6524.7820854383799</v>
      </c>
      <c r="DI4004" s="25">
        <v>5115.07588522893</v>
      </c>
      <c r="DJ4004" s="25">
        <v>76.174912910658307</v>
      </c>
      <c r="DK4004" s="25">
        <v>1170</v>
      </c>
      <c r="DL4004" s="25">
        <v>9090</v>
      </c>
      <c r="DM4004" s="25">
        <v>3221.8154209999998</v>
      </c>
      <c r="DN4004" s="25"/>
      <c r="DO4004" s="25">
        <v>22237.202104</v>
      </c>
      <c r="DP4004" s="25">
        <v>8504.6250296652597</v>
      </c>
      <c r="DQ4004" s="25">
        <v>9132.6950460479093</v>
      </c>
      <c r="DR4004" s="25">
        <v>4979.5000521698103</v>
      </c>
      <c r="DS4004" s="25">
        <v>3037.1536525352999</v>
      </c>
      <c r="DT4004" s="25">
        <v>9928.8171750039401</v>
      </c>
      <c r="DU4004" s="25">
        <v>7785.2407493140799</v>
      </c>
      <c r="DV4004" s="25">
        <v>2778.4036982894099</v>
      </c>
      <c r="DW4004" s="25">
        <v>5115.07588522893</v>
      </c>
      <c r="DX4004" s="25"/>
      <c r="DY4004" s="25">
        <v>2591.8096654850201</v>
      </c>
      <c r="DZ4004" s="25">
        <v>3923.0860226887798</v>
      </c>
      <c r="EA4004" s="25">
        <v>8592.8200439176399</v>
      </c>
      <c r="EB4004" s="25"/>
      <c r="EC4004" s="25">
        <v>1933.05090710633</v>
      </c>
      <c r="ED4004" s="25"/>
      <c r="EE4004" s="25">
        <v>6900</v>
      </c>
    </row>
    <row r="4005" spans="110:135" x14ac:dyDescent="0.2">
      <c r="DF4005" s="24" t="s">
        <v>7647</v>
      </c>
      <c r="DG4005" s="24" t="s">
        <v>212</v>
      </c>
      <c r="DH4005" s="25">
        <v>4983.8736250249103</v>
      </c>
      <c r="DI4005" s="25">
        <v>5119.9847489637104</v>
      </c>
      <c r="DJ4005" s="25">
        <v>42.002308995466997</v>
      </c>
      <c r="DK4005" s="25"/>
      <c r="DL4005" s="25">
        <v>3011</v>
      </c>
      <c r="DM4005" s="25">
        <v>2306.629504</v>
      </c>
      <c r="DN4005" s="25"/>
      <c r="DO4005" s="25">
        <v>1170.8676069999999</v>
      </c>
      <c r="DP4005" s="25">
        <v>8700.8978568403109</v>
      </c>
      <c r="DQ4005" s="25">
        <v>4913.9742234645601</v>
      </c>
      <c r="DR4005" s="25">
        <v>5874.2000375162797</v>
      </c>
      <c r="DS4005" s="25">
        <v>9019.39524816011</v>
      </c>
      <c r="DT4005" s="25"/>
      <c r="DU4005" s="25">
        <v>5875.0054722736004</v>
      </c>
      <c r="DV4005" s="25">
        <v>4898.5704320284904</v>
      </c>
      <c r="DW4005" s="25"/>
      <c r="DX4005" s="25">
        <v>5029.37434625067</v>
      </c>
      <c r="DY4005" s="25">
        <v>6108.7904594738502</v>
      </c>
      <c r="DZ4005" s="25">
        <v>5754.2145514047797</v>
      </c>
      <c r="EA4005" s="25"/>
      <c r="EB4005" s="25">
        <v>5440.1056965894504</v>
      </c>
      <c r="EC4005" s="25">
        <v>3368.3574137197202</v>
      </c>
      <c r="ED4005" s="25">
        <v>5210.59515167675</v>
      </c>
      <c r="EE4005" s="25">
        <v>3060</v>
      </c>
    </row>
    <row r="4006" spans="110:135" x14ac:dyDescent="0.2">
      <c r="DF4006" s="24" t="s">
        <v>7179</v>
      </c>
      <c r="DG4006" s="24" t="s">
        <v>212</v>
      </c>
      <c r="DH4006" s="25">
        <v>9036.1396625171492</v>
      </c>
      <c r="DI4006" s="25">
        <v>5122.3801753162097</v>
      </c>
      <c r="DJ4006" s="25">
        <v>166.55575941069699</v>
      </c>
      <c r="DK4006" s="25"/>
      <c r="DL4006" s="25">
        <v>5516</v>
      </c>
      <c r="DM4006" s="25">
        <v>1668.0635589999999</v>
      </c>
      <c r="DN4006" s="25"/>
      <c r="DO4006" s="25">
        <v>58616.949820000002</v>
      </c>
      <c r="DP4006" s="25">
        <v>2712.36180498985</v>
      </c>
      <c r="DQ4006" s="25">
        <v>4182.1593579547198</v>
      </c>
      <c r="DR4006" s="25">
        <v>5122.3801753162097</v>
      </c>
      <c r="DS4006" s="25">
        <v>7536.4604895453804</v>
      </c>
      <c r="DT4006" s="25"/>
      <c r="DU4006" s="25">
        <v>8697.0339974030503</v>
      </c>
      <c r="DV4006" s="25"/>
      <c r="DW4006" s="25">
        <v>7190.0530102307703</v>
      </c>
      <c r="DX4006" s="25"/>
      <c r="DY4006" s="25"/>
      <c r="DZ4006" s="25"/>
      <c r="EA4006" s="25"/>
      <c r="EB4006" s="25">
        <v>3996.2150434087998</v>
      </c>
      <c r="EC4006" s="25">
        <v>2483.3068906579902</v>
      </c>
      <c r="ED4006" s="25">
        <v>3208.8314642161799</v>
      </c>
      <c r="EE4006" s="25">
        <v>6540</v>
      </c>
    </row>
    <row r="4007" spans="110:135" x14ac:dyDescent="0.2">
      <c r="DF4007" s="24" t="s">
        <v>6301</v>
      </c>
      <c r="DG4007" s="24" t="s">
        <v>212</v>
      </c>
      <c r="DH4007" s="25">
        <v>4544.0737014406504</v>
      </c>
      <c r="DI4007" s="25">
        <v>5122.3801753162097</v>
      </c>
      <c r="DJ4007" s="25">
        <v>51.621792999412399</v>
      </c>
      <c r="DK4007" s="25"/>
      <c r="DL4007" s="25">
        <v>3014</v>
      </c>
      <c r="DM4007" s="25">
        <v>1199.097481</v>
      </c>
      <c r="DN4007" s="25"/>
      <c r="DO4007" s="25">
        <v>5295.3116566999997</v>
      </c>
      <c r="DP4007" s="25">
        <v>2673.8564183451299</v>
      </c>
      <c r="DQ4007" s="25"/>
      <c r="DR4007" s="25">
        <v>5122.3801753162097</v>
      </c>
      <c r="DS4007" s="25">
        <v>6791.9170837257197</v>
      </c>
      <c r="DT4007" s="25"/>
      <c r="DU4007" s="25">
        <v>7711.9530949974896</v>
      </c>
      <c r="DV4007" s="25"/>
      <c r="DW4007" s="25"/>
      <c r="DX4007" s="25"/>
      <c r="DY4007" s="25"/>
      <c r="DZ4007" s="25"/>
      <c r="EA4007" s="25"/>
      <c r="EB4007" s="25"/>
      <c r="EC4007" s="25"/>
      <c r="ED4007" s="25"/>
      <c r="EE4007" s="25"/>
    </row>
    <row r="4008" spans="110:135" x14ac:dyDescent="0.2">
      <c r="DF4008" s="24" t="s">
        <v>9099</v>
      </c>
      <c r="DG4008" s="24" t="s">
        <v>212</v>
      </c>
      <c r="DH4008" s="25">
        <v>10578.0302113203</v>
      </c>
      <c r="DI4008" s="25">
        <v>5125.4732116987598</v>
      </c>
      <c r="DJ4008" s="25">
        <v>142.61933599527799</v>
      </c>
      <c r="DK4008" s="25"/>
      <c r="DL4008" s="25">
        <v>5833</v>
      </c>
      <c r="DM4008" s="25">
        <v>1181.3274779999999</v>
      </c>
      <c r="DN4008" s="25"/>
      <c r="DO4008" s="25"/>
      <c r="DP4008" s="25">
        <v>9613.5177190690702</v>
      </c>
      <c r="DQ4008" s="25">
        <v>10202.211781378701</v>
      </c>
      <c r="DR4008" s="25">
        <v>7193.3487387752102</v>
      </c>
      <c r="DS4008" s="25">
        <v>5125.4732116987598</v>
      </c>
      <c r="DT4008" s="25">
        <v>23886.1080567143</v>
      </c>
      <c r="DU4008" s="25">
        <v>1703.5223847085299</v>
      </c>
      <c r="DV4008" s="25"/>
      <c r="DW4008" s="25"/>
      <c r="DX4008" s="25">
        <v>4897.31046677427</v>
      </c>
      <c r="DY4008" s="25">
        <v>4276.3973770103103</v>
      </c>
      <c r="DZ4008" s="25"/>
      <c r="EA4008" s="25"/>
      <c r="EB4008" s="25"/>
      <c r="EC4008" s="25">
        <v>3533.7979130859399</v>
      </c>
      <c r="ED4008" s="25">
        <v>3168.3776199488898</v>
      </c>
      <c r="EE4008" s="25">
        <v>56900</v>
      </c>
    </row>
    <row r="4009" spans="110:135" x14ac:dyDescent="0.2">
      <c r="DF4009" s="24" t="s">
        <v>8112</v>
      </c>
      <c r="DG4009" s="24" t="s">
        <v>212</v>
      </c>
      <c r="DH4009" s="25">
        <v>6377.0361983452003</v>
      </c>
      <c r="DI4009" s="25">
        <v>5128.8372565621303</v>
      </c>
      <c r="DJ4009" s="25">
        <v>88.535339609658394</v>
      </c>
      <c r="DK4009" s="25"/>
      <c r="DL4009" s="25">
        <v>22515</v>
      </c>
      <c r="DM4009" s="25">
        <v>4345.7760209999997</v>
      </c>
      <c r="DN4009" s="25"/>
      <c r="DO4009" s="25">
        <v>923.71155734000001</v>
      </c>
      <c r="DP4009" s="25">
        <v>8508.2646985513602</v>
      </c>
      <c r="DQ4009" s="25">
        <v>5911.89849212427</v>
      </c>
      <c r="DR4009" s="25">
        <v>6577.1243197384001</v>
      </c>
      <c r="DS4009" s="25">
        <v>7284.3506135013204</v>
      </c>
      <c r="DT4009" s="25">
        <v>13051.0720917495</v>
      </c>
      <c r="DU4009" s="25">
        <v>6574.5863647592696</v>
      </c>
      <c r="DV4009" s="25">
        <v>2443.4182060021799</v>
      </c>
      <c r="DW4009" s="25">
        <v>2104.49415505453</v>
      </c>
      <c r="DX4009" s="25"/>
      <c r="DY4009" s="25"/>
      <c r="DZ4009" s="25">
        <v>1798.22142511479</v>
      </c>
      <c r="EA4009" s="25"/>
      <c r="EB4009" s="25"/>
      <c r="EC4009" s="25"/>
      <c r="ED4009" s="25">
        <v>3620.5888318971802</v>
      </c>
      <c r="EE4009" s="25">
        <v>3620</v>
      </c>
    </row>
    <row r="4010" spans="110:135" x14ac:dyDescent="0.2">
      <c r="DF4010" s="24" t="s">
        <v>7870</v>
      </c>
      <c r="DG4010" s="24" t="s">
        <v>212</v>
      </c>
      <c r="DH4010" s="25">
        <v>5152.8344888669299</v>
      </c>
      <c r="DI4010" s="25">
        <v>5134.0965713769101</v>
      </c>
      <c r="DJ4010" s="25">
        <v>67.279722852112997</v>
      </c>
      <c r="DK4010" s="25"/>
      <c r="DL4010" s="25">
        <v>1999</v>
      </c>
      <c r="DM4010" s="25"/>
      <c r="DN4010" s="25"/>
      <c r="DO4010" s="25"/>
      <c r="DP4010" s="25">
        <v>359.64202585065499</v>
      </c>
      <c r="DQ4010" s="25"/>
      <c r="DR4010" s="25"/>
      <c r="DS4010" s="25">
        <v>1725.9004077439599</v>
      </c>
      <c r="DT4010" s="25"/>
      <c r="DU4010" s="25">
        <v>889.53971809583902</v>
      </c>
      <c r="DV4010" s="25">
        <v>7095.4679008532503</v>
      </c>
      <c r="DW4010" s="25">
        <v>4710.4866626227104</v>
      </c>
      <c r="DX4010" s="25">
        <v>5144.0790532332103</v>
      </c>
      <c r="DY4010" s="25">
        <v>8560.9332588455109</v>
      </c>
      <c r="DZ4010" s="25">
        <v>8593.6635053335303</v>
      </c>
      <c r="EA4010" s="25">
        <v>5571.5469318180703</v>
      </c>
      <c r="EB4010" s="25">
        <v>12474.3451544981</v>
      </c>
      <c r="EC4010" s="25">
        <v>4728.1471649982795</v>
      </c>
      <c r="ED4010" s="25">
        <v>5134.0965713769101</v>
      </c>
      <c r="EE4010" s="25"/>
    </row>
    <row r="4011" spans="110:135" x14ac:dyDescent="0.2">
      <c r="DF4011" s="24" t="s">
        <v>7880</v>
      </c>
      <c r="DG4011" s="24" t="s">
        <v>212</v>
      </c>
      <c r="DH4011" s="25">
        <v>6690.8204296736403</v>
      </c>
      <c r="DI4011" s="25">
        <v>5136.5</v>
      </c>
      <c r="DJ4011" s="25">
        <v>69.572763419392302</v>
      </c>
      <c r="DK4011" s="25"/>
      <c r="DL4011" s="25">
        <v>5453</v>
      </c>
      <c r="DM4011" s="25">
        <v>3849.993367</v>
      </c>
      <c r="DN4011" s="25"/>
      <c r="DO4011" s="25">
        <v>1788.7087555999999</v>
      </c>
      <c r="DP4011" s="25">
        <v>8787.9111995149997</v>
      </c>
      <c r="DQ4011" s="25">
        <v>11965.6760827576</v>
      </c>
      <c r="DR4011" s="25">
        <v>5695.30327445477</v>
      </c>
      <c r="DS4011" s="25">
        <v>7683.5245054147999</v>
      </c>
      <c r="DT4011" s="25">
        <v>18440.894246855401</v>
      </c>
      <c r="DU4011" s="25">
        <v>11862.823684097701</v>
      </c>
      <c r="DV4011" s="25">
        <v>3360.86470992776</v>
      </c>
      <c r="DW4011" s="25">
        <v>3832.9145787203302</v>
      </c>
      <c r="DX4011" s="25"/>
      <c r="DY4011" s="25"/>
      <c r="DZ4011" s="25">
        <v>3075.3806276248001</v>
      </c>
      <c r="EA4011" s="25"/>
      <c r="EB4011" s="25"/>
      <c r="EC4011" s="25"/>
      <c r="ED4011" s="25">
        <v>3054.4909834627701</v>
      </c>
      <c r="EE4011" s="25">
        <v>4820</v>
      </c>
    </row>
    <row r="4012" spans="110:135" x14ac:dyDescent="0.2">
      <c r="DF4012" s="24" t="s">
        <v>7690</v>
      </c>
      <c r="DG4012" s="24" t="s">
        <v>274</v>
      </c>
      <c r="DH4012" s="25">
        <v>4596.3015026679705</v>
      </c>
      <c r="DI4012" s="25">
        <v>5136.98444675466</v>
      </c>
      <c r="DJ4012" s="25">
        <v>57.837005483752101</v>
      </c>
      <c r="DK4012" s="25"/>
      <c r="DL4012" s="25">
        <v>10837</v>
      </c>
      <c r="DM4012" s="25">
        <v>2136.3027809999999</v>
      </c>
      <c r="DN4012" s="25"/>
      <c r="DO4012" s="25"/>
      <c r="DP4012" s="25">
        <v>2207.9425329736</v>
      </c>
      <c r="DQ4012" s="25">
        <v>1059.10331093527</v>
      </c>
      <c r="DR4012" s="25">
        <v>7506.5988767789904</v>
      </c>
      <c r="DS4012" s="25">
        <v>3075.4149351639899</v>
      </c>
      <c r="DT4012" s="25"/>
      <c r="DU4012" s="25">
        <v>775.78181149986699</v>
      </c>
      <c r="DV4012" s="25">
        <v>5620.2897615204702</v>
      </c>
      <c r="DW4012" s="25">
        <v>5061.4985264547004</v>
      </c>
      <c r="DX4012" s="25">
        <v>5136.98444675466</v>
      </c>
      <c r="DY4012" s="25">
        <v>5229.1538381033397</v>
      </c>
      <c r="DZ4012" s="25">
        <v>6533.2236907353799</v>
      </c>
      <c r="EA4012" s="25">
        <v>3052.3059123089802</v>
      </c>
      <c r="EB4012" s="25">
        <v>6172.4979296548499</v>
      </c>
      <c r="EC4012" s="25">
        <v>6613.5147322702696</v>
      </c>
      <c r="ED4012" s="25">
        <v>5519.5124592010598</v>
      </c>
      <c r="EE4012" s="25">
        <v>1600</v>
      </c>
    </row>
    <row r="4013" spans="110:135" x14ac:dyDescent="0.2">
      <c r="DF4013" s="24" t="s">
        <v>8294</v>
      </c>
      <c r="DG4013" s="24" t="s">
        <v>212</v>
      </c>
      <c r="DH4013" s="25">
        <v>5682.9962177779298</v>
      </c>
      <c r="DI4013" s="25">
        <v>5145.7915284109704</v>
      </c>
      <c r="DJ4013" s="25">
        <v>63.052515314228501</v>
      </c>
      <c r="DK4013" s="25">
        <v>4500</v>
      </c>
      <c r="DL4013" s="25">
        <v>5979</v>
      </c>
      <c r="DM4013" s="25">
        <v>1404.940167</v>
      </c>
      <c r="DN4013" s="25"/>
      <c r="DO4013" s="25"/>
      <c r="DP4013" s="25">
        <v>10181.7528268717</v>
      </c>
      <c r="DQ4013" s="25">
        <v>13893.554895503001</v>
      </c>
      <c r="DR4013" s="25">
        <v>11044.4365106275</v>
      </c>
      <c r="DS4013" s="25">
        <v>8215.3827698882305</v>
      </c>
      <c r="DT4013" s="25">
        <v>2234.4218188526202</v>
      </c>
      <c r="DU4013" s="25">
        <v>7220.1450366966401</v>
      </c>
      <c r="DV4013" s="25">
        <v>4813.0709710004603</v>
      </c>
      <c r="DW4013" s="25">
        <v>1155.96100936775</v>
      </c>
      <c r="DX4013" s="25">
        <v>5145.7915284109704</v>
      </c>
      <c r="DY4013" s="25">
        <v>4398.6009040480803</v>
      </c>
      <c r="DZ4013" s="25">
        <v>3613.4891337305498</v>
      </c>
      <c r="EA4013" s="25">
        <v>2585.2762424658399</v>
      </c>
      <c r="EB4013" s="25">
        <v>5662.7995442308002</v>
      </c>
      <c r="EC4013" s="25">
        <v>7766.2665823699699</v>
      </c>
      <c r="ED4013" s="25">
        <v>7804.0381967166004</v>
      </c>
      <c r="EE4013" s="25">
        <v>358</v>
      </c>
    </row>
    <row r="4014" spans="110:135" x14ac:dyDescent="0.2">
      <c r="DF4014" s="24" t="s">
        <v>8640</v>
      </c>
      <c r="DG4014" s="24" t="s">
        <v>212</v>
      </c>
      <c r="DH4014" s="25">
        <v>7558.8305131642501</v>
      </c>
      <c r="DI4014" s="25">
        <v>5162.4967389045596</v>
      </c>
      <c r="DJ4014" s="25">
        <v>116.27246005814099</v>
      </c>
      <c r="DK4014" s="25"/>
      <c r="DL4014" s="25">
        <v>7244</v>
      </c>
      <c r="DM4014" s="25">
        <v>1305.224749</v>
      </c>
      <c r="DN4014" s="25"/>
      <c r="DO4014" s="25"/>
      <c r="DP4014" s="25">
        <v>2680.9273999632501</v>
      </c>
      <c r="DQ4014" s="25">
        <v>2171.15730241351</v>
      </c>
      <c r="DR4014" s="25">
        <v>5162.4967389045596</v>
      </c>
      <c r="DS4014" s="25">
        <v>5119.6739399607804</v>
      </c>
      <c r="DT4014" s="25">
        <v>13400.8941670284</v>
      </c>
      <c r="DU4014" s="25">
        <v>6335.0668380571597</v>
      </c>
      <c r="DV4014" s="25">
        <v>4121.2651623226402</v>
      </c>
      <c r="DW4014" s="25">
        <v>6611.8377662366702</v>
      </c>
      <c r="DX4014" s="25">
        <v>4692.5267401843103</v>
      </c>
      <c r="DY4014" s="25">
        <v>9503.2208368518095</v>
      </c>
      <c r="DZ4014" s="25">
        <v>5418.0315378095002</v>
      </c>
      <c r="EA4014" s="25"/>
      <c r="EB4014" s="25">
        <v>4360.5289679011503</v>
      </c>
      <c r="EC4014" s="25">
        <v>5619.6206206069901</v>
      </c>
      <c r="ED4014" s="25">
        <v>4853.6459565514897</v>
      </c>
      <c r="EE4014" s="25">
        <v>39900</v>
      </c>
    </row>
    <row r="4015" spans="110:135" x14ac:dyDescent="0.2">
      <c r="DF4015" s="24" t="s">
        <v>7771</v>
      </c>
      <c r="DG4015" s="24" t="s">
        <v>212</v>
      </c>
      <c r="DH4015" s="25">
        <v>5237.2483510104203</v>
      </c>
      <c r="DI4015" s="25">
        <v>5163.12921332531</v>
      </c>
      <c r="DJ4015" s="25">
        <v>38.509399067570598</v>
      </c>
      <c r="DK4015" s="25">
        <v>2956</v>
      </c>
      <c r="DL4015" s="25">
        <v>6272</v>
      </c>
      <c r="DM4015" s="25">
        <v>6386.6665510000003</v>
      </c>
      <c r="DN4015" s="25"/>
      <c r="DO4015" s="25"/>
      <c r="DP4015" s="25">
        <v>1437.6519861715601</v>
      </c>
      <c r="DQ4015" s="25"/>
      <c r="DR4015" s="25">
        <v>2792.8012945518599</v>
      </c>
      <c r="DS4015" s="25">
        <v>5163.12921332531</v>
      </c>
      <c r="DT4015" s="25"/>
      <c r="DU4015" s="25">
        <v>3352.2357391475798</v>
      </c>
      <c r="DV4015" s="25">
        <v>6974.8983047341999</v>
      </c>
      <c r="DW4015" s="25"/>
      <c r="DX4015" s="25">
        <v>6110.6294256497004</v>
      </c>
      <c r="DY4015" s="25">
        <v>7703.18532169836</v>
      </c>
      <c r="DZ4015" s="25">
        <v>7746.9704161425598</v>
      </c>
      <c r="EA4015" s="25"/>
      <c r="EB4015" s="25">
        <v>8015.2395717074696</v>
      </c>
      <c r="EC4015" s="25">
        <v>4430.1691015604301</v>
      </c>
      <c r="ED4015" s="25">
        <v>4437.1483394673496</v>
      </c>
      <c r="EE4015" s="25">
        <v>4780</v>
      </c>
    </row>
    <row r="4016" spans="110:135" x14ac:dyDescent="0.2">
      <c r="DF4016" s="24" t="s">
        <v>8540</v>
      </c>
      <c r="DG4016" s="24" t="s">
        <v>212</v>
      </c>
      <c r="DH4016" s="25">
        <v>7440.6805022867702</v>
      </c>
      <c r="DI4016" s="25">
        <v>5164.3205732542201</v>
      </c>
      <c r="DJ4016" s="25">
        <v>92.183736493022707</v>
      </c>
      <c r="DK4016" s="25">
        <v>29479</v>
      </c>
      <c r="DL4016" s="25">
        <v>3302</v>
      </c>
      <c r="DM4016" s="25">
        <v>2886.619244</v>
      </c>
      <c r="DN4016" s="25"/>
      <c r="DO4016" s="25">
        <v>16734.138317000001</v>
      </c>
      <c r="DP4016" s="25">
        <v>4227.0539872320096</v>
      </c>
      <c r="DQ4016" s="25">
        <v>4058.1172809924101</v>
      </c>
      <c r="DR4016" s="25">
        <v>14832.1066745725</v>
      </c>
      <c r="DS4016" s="25">
        <v>5523.6447680637602</v>
      </c>
      <c r="DT4016" s="25">
        <v>9801.9505898226907</v>
      </c>
      <c r="DU4016" s="25">
        <v>6358.0695585537896</v>
      </c>
      <c r="DV4016" s="25">
        <v>3102.66412398172</v>
      </c>
      <c r="DW4016" s="25">
        <v>3396.6723423440299</v>
      </c>
      <c r="DX4016" s="25">
        <v>5079.1515320938697</v>
      </c>
      <c r="DY4016" s="25">
        <v>5249.4896144145796</v>
      </c>
      <c r="DZ4016" s="25">
        <v>2146.9431841709502</v>
      </c>
      <c r="EA4016" s="25"/>
      <c r="EB4016" s="25"/>
      <c r="EC4016" s="25">
        <v>9496.0221065184996</v>
      </c>
      <c r="ED4016" s="25">
        <v>5418.6057174010302</v>
      </c>
      <c r="EE4016" s="25">
        <v>2840</v>
      </c>
    </row>
    <row r="4017" spans="110:135" x14ac:dyDescent="0.2">
      <c r="DF4017" s="24" t="s">
        <v>7362</v>
      </c>
      <c r="DG4017" s="24" t="s">
        <v>212</v>
      </c>
      <c r="DH4017" s="25">
        <v>5903.7918554080397</v>
      </c>
      <c r="DI4017" s="25">
        <v>5165.0491944256401</v>
      </c>
      <c r="DJ4017" s="25">
        <v>70.453959954178899</v>
      </c>
      <c r="DK4017" s="25"/>
      <c r="DL4017" s="25">
        <v>9788</v>
      </c>
      <c r="DM4017" s="25">
        <v>3728.1763850000002</v>
      </c>
      <c r="DN4017" s="25"/>
      <c r="DO4017" s="25">
        <v>6377.7441845000003</v>
      </c>
      <c r="DP4017" s="25">
        <v>7275.9081787156701</v>
      </c>
      <c r="DQ4017" s="25">
        <v>6170.5531663094198</v>
      </c>
      <c r="DR4017" s="25">
        <v>8447.7537882335091</v>
      </c>
      <c r="DS4017" s="25">
        <v>4159.5452225418703</v>
      </c>
      <c r="DT4017" s="25"/>
      <c r="DU4017" s="25">
        <v>16035.286085158699</v>
      </c>
      <c r="DV4017" s="25">
        <v>2177.5435647262998</v>
      </c>
      <c r="DW4017" s="25">
        <v>1155.96100936775</v>
      </c>
      <c r="DX4017" s="25"/>
      <c r="DY4017" s="25"/>
      <c r="DZ4017" s="25">
        <v>2679.03068034334</v>
      </c>
      <c r="EA4017" s="25"/>
      <c r="EB4017" s="25"/>
      <c r="EC4017" s="25"/>
      <c r="ED4017" s="25"/>
      <c r="EE4017" s="25">
        <v>2850</v>
      </c>
    </row>
    <row r="4018" spans="110:135" x14ac:dyDescent="0.2">
      <c r="DF4018" s="24" t="s">
        <v>8966</v>
      </c>
      <c r="DG4018" s="24" t="s">
        <v>212</v>
      </c>
      <c r="DH4018" s="25">
        <v>6797.50981091212</v>
      </c>
      <c r="DI4018" s="25">
        <v>5167.17629847031</v>
      </c>
      <c r="DJ4018" s="25">
        <v>58.055775820808599</v>
      </c>
      <c r="DK4018" s="25"/>
      <c r="DL4018" s="25">
        <v>10829</v>
      </c>
      <c r="DM4018" s="25">
        <v>6502.4202699999996</v>
      </c>
      <c r="DN4018" s="25"/>
      <c r="DO4018" s="25">
        <v>6153.8319115000004</v>
      </c>
      <c r="DP4018" s="25">
        <v>16107.320248948499</v>
      </c>
      <c r="DQ4018" s="25">
        <v>7010.1152397865899</v>
      </c>
      <c r="DR4018" s="25">
        <v>13639.426237965299</v>
      </c>
      <c r="DS4018" s="25">
        <v>10770.6453375941</v>
      </c>
      <c r="DT4018" s="25">
        <v>2848.8354103697102</v>
      </c>
      <c r="DU4018" s="25">
        <v>9078.0760941589106</v>
      </c>
      <c r="DV4018" s="25">
        <v>5167.17629847031</v>
      </c>
      <c r="DW4018" s="25">
        <v>3981.2892494439802</v>
      </c>
      <c r="DX4018" s="25"/>
      <c r="DY4018" s="25">
        <v>3637.1394232289399</v>
      </c>
      <c r="DZ4018" s="25">
        <v>3384.0942873784602</v>
      </c>
      <c r="EA4018" s="25"/>
      <c r="EB4018" s="25">
        <v>4694.69820021531</v>
      </c>
      <c r="EC4018" s="25">
        <v>3207.8701777169299</v>
      </c>
      <c r="ED4018" s="25">
        <v>4145.7283987289802</v>
      </c>
      <c r="EE4018" s="25">
        <v>4400</v>
      </c>
    </row>
    <row r="4019" spans="110:135" x14ac:dyDescent="0.2">
      <c r="DF4019" s="24" t="s">
        <v>8004</v>
      </c>
      <c r="DG4019" s="24" t="s">
        <v>212</v>
      </c>
      <c r="DH4019" s="25">
        <v>7096.7548542921604</v>
      </c>
      <c r="DI4019" s="25">
        <v>5173.05943214116</v>
      </c>
      <c r="DJ4019" s="25">
        <v>94.582218477766602</v>
      </c>
      <c r="DK4019" s="25"/>
      <c r="DL4019" s="25">
        <v>4879</v>
      </c>
      <c r="DM4019" s="25">
        <v>7545.5176000000001</v>
      </c>
      <c r="DN4019" s="25"/>
      <c r="DO4019" s="25">
        <v>32168.626112999998</v>
      </c>
      <c r="DP4019" s="25">
        <v>9694.7476738865098</v>
      </c>
      <c r="DQ4019" s="25">
        <v>8616.0515441197695</v>
      </c>
      <c r="DR4019" s="25">
        <v>6316.2834825515602</v>
      </c>
      <c r="DS4019" s="25">
        <v>5485.7898520163099</v>
      </c>
      <c r="DT4019" s="25">
        <v>11589.6852430583</v>
      </c>
      <c r="DU4019" s="25">
        <v>6624.9223502800296</v>
      </c>
      <c r="DV4019" s="25">
        <v>2908.17470204236</v>
      </c>
      <c r="DW4019" s="25">
        <v>5467.1188642823199</v>
      </c>
      <c r="DX4019" s="25">
        <v>3510.4757758679598</v>
      </c>
      <c r="DY4019" s="25">
        <v>3819.0525571601202</v>
      </c>
      <c r="DZ4019" s="25">
        <v>2884.3167931360499</v>
      </c>
      <c r="EA4019" s="25"/>
      <c r="EB4019" s="25">
        <v>3708.87662473211</v>
      </c>
      <c r="EC4019" s="25">
        <v>4742.3782359455099</v>
      </c>
      <c r="ED4019" s="25">
        <v>3440.56996517999</v>
      </c>
      <c r="EE4019" s="25">
        <v>4340</v>
      </c>
    </row>
    <row r="4020" spans="110:135" x14ac:dyDescent="0.2">
      <c r="DF4020" s="24" t="s">
        <v>7209</v>
      </c>
      <c r="DG4020" s="24" t="s">
        <v>212</v>
      </c>
      <c r="DH4020" s="25">
        <v>4917.8028283593203</v>
      </c>
      <c r="DI4020" s="25">
        <v>5186.0021094477597</v>
      </c>
      <c r="DJ4020" s="25">
        <v>50.934299938610401</v>
      </c>
      <c r="DK4020" s="25">
        <v>6103</v>
      </c>
      <c r="DL4020" s="25">
        <v>3863</v>
      </c>
      <c r="DM4020" s="25">
        <v>1997.7782999999999</v>
      </c>
      <c r="DN4020" s="25"/>
      <c r="DO4020" s="25">
        <v>9329.6743578999994</v>
      </c>
      <c r="DP4020" s="25">
        <v>7888.7900558017</v>
      </c>
      <c r="DQ4020" s="25">
        <v>5169.6917053937104</v>
      </c>
      <c r="DR4020" s="25">
        <v>5202.3125135017999</v>
      </c>
      <c r="DS4020" s="25">
        <v>3159.75256644511</v>
      </c>
      <c r="DT4020" s="25"/>
      <c r="DU4020" s="25">
        <v>5258.6213621105499</v>
      </c>
      <c r="DV4020" s="25"/>
      <c r="DW4020" s="25">
        <v>1205.4074224403</v>
      </c>
      <c r="DX4020" s="25"/>
      <c r="DY4020" s="25"/>
      <c r="DZ4020" s="25"/>
      <c r="EA4020" s="25"/>
      <c r="EB4020" s="25"/>
      <c r="EC4020" s="25"/>
      <c r="ED4020" s="25"/>
      <c r="EE4020" s="25"/>
    </row>
    <row r="4021" spans="110:135" x14ac:dyDescent="0.2">
      <c r="DF4021" s="24" t="s">
        <v>7562</v>
      </c>
      <c r="DG4021" s="24" t="s">
        <v>212</v>
      </c>
      <c r="DH4021" s="25">
        <v>5718.8343936675201</v>
      </c>
      <c r="DI4021" s="25">
        <v>5189.2581712807196</v>
      </c>
      <c r="DJ4021" s="25">
        <v>70.879322046252199</v>
      </c>
      <c r="DK4021" s="25"/>
      <c r="DL4021" s="25">
        <v>9605</v>
      </c>
      <c r="DM4021" s="25">
        <v>2598.780827</v>
      </c>
      <c r="DN4021" s="25"/>
      <c r="DO4021" s="25">
        <v>258.52374132</v>
      </c>
      <c r="DP4021" s="25">
        <v>3243.7140297913802</v>
      </c>
      <c r="DQ4021" s="25">
        <v>5178.8191405842399</v>
      </c>
      <c r="DR4021" s="25">
        <v>6349.0495980490696</v>
      </c>
      <c r="DS4021" s="25">
        <v>6613.1962767061896</v>
      </c>
      <c r="DT4021" s="25">
        <v>16738.425080320801</v>
      </c>
      <c r="DU4021" s="25">
        <v>2421.8999313815598</v>
      </c>
      <c r="DV4021" s="25"/>
      <c r="DW4021" s="25">
        <v>3347.2492978847999</v>
      </c>
      <c r="DX4021" s="25"/>
      <c r="DY4021" s="25"/>
      <c r="DZ4021" s="25"/>
      <c r="EA4021" s="25">
        <v>3282.6329299266699</v>
      </c>
      <c r="EB4021" s="25">
        <v>7506.69345640336</v>
      </c>
      <c r="EC4021" s="25">
        <v>5199.6972019771902</v>
      </c>
      <c r="ED4021" s="25"/>
      <c r="EE4021" s="25">
        <v>7720</v>
      </c>
    </row>
    <row r="4022" spans="110:135" x14ac:dyDescent="0.2">
      <c r="DF4022" s="24" t="s">
        <v>7041</v>
      </c>
      <c r="DG4022" s="24" t="s">
        <v>212</v>
      </c>
      <c r="DH4022" s="25">
        <v>4794.1840673147599</v>
      </c>
      <c r="DI4022" s="25">
        <v>5190.8583856883897</v>
      </c>
      <c r="DJ4022" s="25">
        <v>43.422558584369703</v>
      </c>
      <c r="DK4022" s="25"/>
      <c r="DL4022" s="25">
        <v>5950</v>
      </c>
      <c r="DM4022" s="25">
        <v>777.09444559999997</v>
      </c>
      <c r="DN4022" s="25"/>
      <c r="DO4022" s="25">
        <v>5833.0775399000004</v>
      </c>
      <c r="DP4022" s="25">
        <v>5255.4494459392099</v>
      </c>
      <c r="DQ4022" s="25">
        <v>5126.2673254375804</v>
      </c>
      <c r="DR4022" s="25">
        <v>6683.6629525469998</v>
      </c>
      <c r="DS4022" s="25">
        <v>4462.7634077786297</v>
      </c>
      <c r="DT4022" s="25">
        <v>7100.6208003154497</v>
      </c>
      <c r="DU4022" s="25">
        <v>1900.2644708335999</v>
      </c>
      <c r="DV4022" s="25">
        <v>5736.3054439432699</v>
      </c>
      <c r="DW4022" s="25"/>
      <c r="DX4022" s="25">
        <v>4496.9558489831497</v>
      </c>
      <c r="DY4022" s="25">
        <v>8677.7025285312702</v>
      </c>
      <c r="DZ4022" s="25">
        <v>5849.5840948326804</v>
      </c>
      <c r="EA4022" s="25"/>
      <c r="EB4022" s="25"/>
      <c r="EC4022" s="25">
        <v>3336.9169462475902</v>
      </c>
      <c r="ED4022" s="25">
        <v>3530.2798261466701</v>
      </c>
      <c r="EE4022" s="25">
        <v>1990</v>
      </c>
    </row>
    <row r="4023" spans="110:135" x14ac:dyDescent="0.2">
      <c r="DF4023" s="24" t="s">
        <v>7848</v>
      </c>
      <c r="DG4023" s="24" t="s">
        <v>212</v>
      </c>
      <c r="DH4023" s="25">
        <v>5609.7468706748396</v>
      </c>
      <c r="DI4023" s="25">
        <v>5192.4641076196604</v>
      </c>
      <c r="DJ4023" s="25">
        <v>72.149346928133099</v>
      </c>
      <c r="DK4023" s="25">
        <v>15319</v>
      </c>
      <c r="DL4023" s="25">
        <v>4122</v>
      </c>
      <c r="DM4023" s="25">
        <v>1282.895847</v>
      </c>
      <c r="DN4023" s="25"/>
      <c r="DO4023" s="25">
        <v>2074.6775594999999</v>
      </c>
      <c r="DP4023" s="25">
        <v>8705.62650239098</v>
      </c>
      <c r="DQ4023" s="25">
        <v>7142.4880259576503</v>
      </c>
      <c r="DR4023" s="25">
        <v>9106.2104139887306</v>
      </c>
      <c r="DS4023" s="25">
        <v>8158.6274704734096</v>
      </c>
      <c r="DT4023" s="25">
        <v>5192.4641076196604</v>
      </c>
      <c r="DU4023" s="25">
        <v>5333.0355664881999</v>
      </c>
      <c r="DV4023" s="25"/>
      <c r="DW4023" s="25">
        <v>1571.1128961822801</v>
      </c>
      <c r="DX4023" s="25"/>
      <c r="DY4023" s="25"/>
      <c r="DZ4023" s="25">
        <v>1508.57092917202</v>
      </c>
      <c r="EA4023" s="25"/>
      <c r="EB4023" s="25"/>
      <c r="EC4023" s="25"/>
      <c r="ED4023" s="25"/>
      <c r="EE4023" s="25">
        <v>3410</v>
      </c>
    </row>
    <row r="4024" spans="110:135" x14ac:dyDescent="0.2">
      <c r="DF4024" s="24" t="s">
        <v>8302</v>
      </c>
      <c r="DG4024" s="24" t="s">
        <v>212</v>
      </c>
      <c r="DH4024" s="25">
        <v>5702.3531340958098</v>
      </c>
      <c r="DI4024" s="25">
        <v>5196.7693379442599</v>
      </c>
      <c r="DJ4024" s="25">
        <v>60.415184446599802</v>
      </c>
      <c r="DK4024" s="25"/>
      <c r="DL4024" s="25">
        <v>3465</v>
      </c>
      <c r="DM4024" s="25">
        <v>375.30494859999999</v>
      </c>
      <c r="DN4024" s="25">
        <v>15477.38384</v>
      </c>
      <c r="DO4024" s="25"/>
      <c r="DP4024" s="25">
        <v>3405.0992935714999</v>
      </c>
      <c r="DQ4024" s="25"/>
      <c r="DR4024" s="25"/>
      <c r="DS4024" s="25">
        <v>5493.8672303343401</v>
      </c>
      <c r="DT4024" s="25"/>
      <c r="DU4024" s="25">
        <v>2629.3386472618799</v>
      </c>
      <c r="DV4024" s="25">
        <v>4811.5372132248904</v>
      </c>
      <c r="DW4024" s="25">
        <v>5196.7693379442599</v>
      </c>
      <c r="DX4024" s="25">
        <v>4221.3942768202796</v>
      </c>
      <c r="DY4024" s="25">
        <v>6816.4627396099904</v>
      </c>
      <c r="DZ4024" s="25">
        <v>5754.2145514047797</v>
      </c>
      <c r="EA4024" s="25"/>
      <c r="EB4024" s="25">
        <v>7399.5057193743096</v>
      </c>
      <c r="EC4024" s="25">
        <v>9332.3911009911408</v>
      </c>
      <c r="ED4024" s="25">
        <v>4607.0281122998103</v>
      </c>
      <c r="EE4024" s="25">
        <v>6550</v>
      </c>
    </row>
    <row r="4025" spans="110:135" x14ac:dyDescent="0.2">
      <c r="DF4025" s="24" t="s">
        <v>8226</v>
      </c>
      <c r="DG4025" s="24" t="s">
        <v>212</v>
      </c>
      <c r="DH4025" s="25">
        <v>6027.8684912070403</v>
      </c>
      <c r="DI4025" s="25">
        <v>5198.7056372756297</v>
      </c>
      <c r="DJ4025" s="25">
        <v>33.1503235548535</v>
      </c>
      <c r="DK4025" s="25"/>
      <c r="DL4025" s="25">
        <v>8327</v>
      </c>
      <c r="DM4025" s="25">
        <v>6838.6309259999998</v>
      </c>
      <c r="DN4025" s="25"/>
      <c r="DO4025" s="25">
        <v>5711.7510879000001</v>
      </c>
      <c r="DP4025" s="25">
        <v>7398.0648151346804</v>
      </c>
      <c r="DQ4025" s="25">
        <v>8154.8424638758097</v>
      </c>
      <c r="DR4025" s="25">
        <v>7259.6328345880002</v>
      </c>
      <c r="DS4025" s="25">
        <v>8958.2935541462302</v>
      </c>
      <c r="DT4025" s="25">
        <v>5129.4113511037503</v>
      </c>
      <c r="DU4025" s="25">
        <v>10356.4379506393</v>
      </c>
      <c r="DV4025" s="25">
        <v>5119.78960400287</v>
      </c>
      <c r="DW4025" s="25">
        <v>4986.8992545420297</v>
      </c>
      <c r="DX4025" s="25">
        <v>3891.7576652724001</v>
      </c>
      <c r="DY4025" s="25">
        <v>3597.3903967535098</v>
      </c>
      <c r="DZ4025" s="25">
        <v>3883.2080501578698</v>
      </c>
      <c r="EA4025" s="25"/>
      <c r="EB4025" s="25">
        <v>5267.9999234474999</v>
      </c>
      <c r="EC4025" s="25">
        <v>5050.9988584693701</v>
      </c>
      <c r="ED4025" s="25">
        <v>3509.5241056934301</v>
      </c>
      <c r="EE4025" s="25">
        <v>5060</v>
      </c>
    </row>
    <row r="4026" spans="110:135" x14ac:dyDescent="0.2">
      <c r="DF4026" s="24" t="s">
        <v>8416</v>
      </c>
      <c r="DG4026" s="24" t="s">
        <v>212</v>
      </c>
      <c r="DH4026" s="25">
        <v>6360.0798943616601</v>
      </c>
      <c r="DI4026" s="25">
        <v>5204.3768455289101</v>
      </c>
      <c r="DJ4026" s="25">
        <v>65.541115493162394</v>
      </c>
      <c r="DK4026" s="25"/>
      <c r="DL4026" s="25">
        <v>7401</v>
      </c>
      <c r="DM4026" s="25">
        <v>1938.6431250000001</v>
      </c>
      <c r="DN4026" s="25"/>
      <c r="DO4026" s="25">
        <v>2207.6524730000001</v>
      </c>
      <c r="DP4026" s="25">
        <v>12065.6055078562</v>
      </c>
      <c r="DQ4026" s="25">
        <v>9497.5011935329294</v>
      </c>
      <c r="DR4026" s="25">
        <v>11224.281051285399</v>
      </c>
      <c r="DS4026" s="25">
        <v>8151.1663460056097</v>
      </c>
      <c r="DT4026" s="25">
        <v>17811.798462792402</v>
      </c>
      <c r="DU4026" s="25">
        <v>5618.2077742758302</v>
      </c>
      <c r="DV4026" s="25">
        <v>6789.4189378098799</v>
      </c>
      <c r="DW4026" s="25">
        <v>5516.9726299862796</v>
      </c>
      <c r="DX4026" s="25">
        <v>4891.7810610715396</v>
      </c>
      <c r="DY4026" s="25">
        <v>4038.0444814092398</v>
      </c>
      <c r="DZ4026" s="25">
        <v>4172.8875655225802</v>
      </c>
      <c r="EA4026" s="25"/>
      <c r="EB4026" s="25">
        <v>4825.7530597619898</v>
      </c>
      <c r="EC4026" s="25">
        <v>2951.8612565105</v>
      </c>
      <c r="ED4026" s="25">
        <v>3788.86317268936</v>
      </c>
      <c r="EE4026" s="25">
        <v>1590</v>
      </c>
    </row>
    <row r="4027" spans="110:135" x14ac:dyDescent="0.2">
      <c r="DF4027" s="24" t="s">
        <v>10305</v>
      </c>
      <c r="DG4027" s="24" t="s">
        <v>212</v>
      </c>
      <c r="DH4027" s="25">
        <v>49669.906759130899</v>
      </c>
      <c r="DI4027" s="25">
        <v>5212.5378172883302</v>
      </c>
      <c r="DJ4027" s="25">
        <v>219.367665338644</v>
      </c>
      <c r="DK4027" s="25"/>
      <c r="DL4027" s="25">
        <v>3307</v>
      </c>
      <c r="DM4027" s="25">
        <v>4085.522097</v>
      </c>
      <c r="DN4027" s="25"/>
      <c r="DO4027" s="25"/>
      <c r="DP4027" s="25">
        <v>3619.617463781</v>
      </c>
      <c r="DQ4027" s="25">
        <v>16886.770785099299</v>
      </c>
      <c r="DR4027" s="25">
        <v>4636.8981462071397</v>
      </c>
      <c r="DS4027" s="25">
        <v>5212.5378172883302</v>
      </c>
      <c r="DT4027" s="25"/>
      <c r="DU4027" s="25">
        <v>6947.1222977492798</v>
      </c>
      <c r="DV4027" s="25"/>
      <c r="DW4027" s="25"/>
      <c r="DX4027" s="25"/>
      <c r="DY4027" s="25"/>
      <c r="DZ4027" s="25"/>
      <c r="EA4027" s="25">
        <v>67333.692225053397</v>
      </c>
      <c r="EB4027" s="25"/>
      <c r="EC4027" s="25"/>
      <c r="ED4027" s="25"/>
      <c r="EE4027" s="25">
        <v>335000</v>
      </c>
    </row>
    <row r="4028" spans="110:135" x14ac:dyDescent="0.2">
      <c r="DF4028" s="24" t="s">
        <v>7990</v>
      </c>
      <c r="DG4028" s="24" t="s">
        <v>212</v>
      </c>
      <c r="DH4028" s="25">
        <v>7596.6958938557</v>
      </c>
      <c r="DI4028" s="25">
        <v>5216</v>
      </c>
      <c r="DJ4028" s="25">
        <v>79.401964703244403</v>
      </c>
      <c r="DK4028" s="25"/>
      <c r="DL4028" s="25">
        <v>5216</v>
      </c>
      <c r="DM4028" s="25">
        <v>3051.6726870000002</v>
      </c>
      <c r="DN4028" s="25"/>
      <c r="DO4028" s="25">
        <v>4915.1246105</v>
      </c>
      <c r="DP4028" s="25">
        <v>8821.7458221268407</v>
      </c>
      <c r="DQ4028" s="25">
        <v>10907.697187404199</v>
      </c>
      <c r="DR4028" s="25">
        <v>10406.382814042399</v>
      </c>
      <c r="DS4028" s="25">
        <v>12572.4403523691</v>
      </c>
      <c r="DT4028" s="25">
        <v>23951.706267309401</v>
      </c>
      <c r="DU4028" s="25">
        <v>6798.72279575627</v>
      </c>
      <c r="DV4028" s="25"/>
      <c r="DW4028" s="25"/>
      <c r="DX4028" s="25"/>
      <c r="DY4028" s="25">
        <v>2900.45970620255</v>
      </c>
      <c r="DZ4028" s="25">
        <v>1786.7132054697499</v>
      </c>
      <c r="EA4028" s="25"/>
      <c r="EB4028" s="25"/>
      <c r="EC4028" s="25">
        <v>2318.3811719436499</v>
      </c>
      <c r="ED4028" s="25"/>
      <c r="EE4028" s="25">
        <v>5110</v>
      </c>
    </row>
    <row r="4029" spans="110:135" x14ac:dyDescent="0.2">
      <c r="DF4029" s="24" t="s">
        <v>7451</v>
      </c>
      <c r="DG4029" s="24" t="s">
        <v>212</v>
      </c>
      <c r="DH4029" s="25">
        <v>5519.6966252004204</v>
      </c>
      <c r="DI4029" s="25">
        <v>5217.2930801822504</v>
      </c>
      <c r="DJ4029" s="25">
        <v>33.964501885592099</v>
      </c>
      <c r="DK4029" s="25"/>
      <c r="DL4029" s="25">
        <v>5458</v>
      </c>
      <c r="DM4029" s="25">
        <v>3289.5240869999998</v>
      </c>
      <c r="DN4029" s="25"/>
      <c r="DO4029" s="25"/>
      <c r="DP4029" s="25">
        <v>5672.2097465867</v>
      </c>
      <c r="DQ4029" s="25">
        <v>7795.4690621510599</v>
      </c>
      <c r="DR4029" s="25">
        <v>6636.8655669138998</v>
      </c>
      <c r="DS4029" s="25">
        <v>6685.3030289623402</v>
      </c>
      <c r="DT4029" s="25"/>
      <c r="DU4029" s="25">
        <v>7677.9779451730201</v>
      </c>
      <c r="DV4029" s="25"/>
      <c r="DW4029" s="25"/>
      <c r="DX4029" s="25">
        <v>4976.5861603645099</v>
      </c>
      <c r="DY4029" s="25">
        <v>3997.1185852803101</v>
      </c>
      <c r="DZ4029" s="25">
        <v>2234.5312419716502</v>
      </c>
      <c r="EA4029" s="25"/>
      <c r="EB4029" s="25">
        <v>4156.6644209342903</v>
      </c>
      <c r="EC4029" s="25">
        <v>4742.3782359455099</v>
      </c>
      <c r="ED4029" s="25">
        <v>8993.1246715226407</v>
      </c>
      <c r="EE4029" s="25">
        <v>4960</v>
      </c>
    </row>
    <row r="4030" spans="110:135" x14ac:dyDescent="0.2">
      <c r="DF4030" s="24" t="s">
        <v>8701</v>
      </c>
      <c r="DG4030" s="24" t="s">
        <v>274</v>
      </c>
      <c r="DH4030" s="25">
        <v>7299.8747208533296</v>
      </c>
      <c r="DI4030" s="25">
        <v>5219.0929686473801</v>
      </c>
      <c r="DJ4030" s="25">
        <v>136.53551939982501</v>
      </c>
      <c r="DK4030" s="25"/>
      <c r="DL4030" s="25">
        <v>2240</v>
      </c>
      <c r="DM4030" s="25">
        <v>1300.688236</v>
      </c>
      <c r="DN4030" s="25">
        <v>46796.993779999997</v>
      </c>
      <c r="DO4030" s="25">
        <v>1173.6746384999999</v>
      </c>
      <c r="DP4030" s="25">
        <v>1395.0427548323401</v>
      </c>
      <c r="DQ4030" s="25">
        <v>5403.59125317494</v>
      </c>
      <c r="DR4030" s="25">
        <v>9237.64220631016</v>
      </c>
      <c r="DS4030" s="25">
        <v>6658.3522590592502</v>
      </c>
      <c r="DT4030" s="25">
        <v>14348.277148840099</v>
      </c>
      <c r="DU4030" s="25">
        <v>4031.58685655505</v>
      </c>
      <c r="DV4030" s="25">
        <v>6794.5879484801999</v>
      </c>
      <c r="DW4030" s="25">
        <v>5912.0518552268104</v>
      </c>
      <c r="DX4030" s="25">
        <v>5034.5946841198102</v>
      </c>
      <c r="DY4030" s="25">
        <v>3221.4903573921101</v>
      </c>
      <c r="DZ4030" s="25">
        <v>7679.9465712770298</v>
      </c>
      <c r="EA4030" s="25">
        <v>6337.1434317397197</v>
      </c>
      <c r="EB4030" s="25">
        <v>11707.524003762799</v>
      </c>
      <c r="EC4030" s="25">
        <v>2841.7554382032899</v>
      </c>
      <c r="ED4030" s="25">
        <v>3276.5509935929099</v>
      </c>
      <c r="EE4030" s="25">
        <v>606</v>
      </c>
    </row>
    <row r="4031" spans="110:135" x14ac:dyDescent="0.2">
      <c r="DF4031" s="24" t="s">
        <v>7578</v>
      </c>
      <c r="DG4031" s="24" t="s">
        <v>212</v>
      </c>
      <c r="DH4031" s="25">
        <v>6685.2452770112805</v>
      </c>
      <c r="DI4031" s="25">
        <v>5220.2705781249597</v>
      </c>
      <c r="DJ4031" s="25">
        <v>88.310211430887406</v>
      </c>
      <c r="DK4031" s="25">
        <v>943</v>
      </c>
      <c r="DL4031" s="25">
        <v>8112</v>
      </c>
      <c r="DM4031" s="25">
        <v>2740.2368470000001</v>
      </c>
      <c r="DN4031" s="25"/>
      <c r="DO4031" s="25">
        <v>20876.436074000001</v>
      </c>
      <c r="DP4031" s="25">
        <v>9043.2741877622993</v>
      </c>
      <c r="DQ4031" s="25">
        <v>3527.51243992225</v>
      </c>
      <c r="DR4031" s="25">
        <v>6913.0287163276698</v>
      </c>
      <c r="DS4031" s="25">
        <v>2818.1374661670602</v>
      </c>
      <c r="DT4031" s="25">
        <v>9713.5835211158901</v>
      </c>
      <c r="DU4031" s="25">
        <v>12698.6434129714</v>
      </c>
      <c r="DV4031" s="25"/>
      <c r="DW4031" s="25">
        <v>1207.0906588688399</v>
      </c>
      <c r="DX4031" s="25"/>
      <c r="DY4031" s="25"/>
      <c r="DZ4031" s="25"/>
      <c r="EA4031" s="25"/>
      <c r="EB4031" s="25"/>
      <c r="EC4031" s="25"/>
      <c r="ED4031" s="25"/>
      <c r="EE4031" s="25">
        <v>1630</v>
      </c>
    </row>
    <row r="4032" spans="110:135" x14ac:dyDescent="0.2">
      <c r="DF4032" s="24" t="s">
        <v>7891</v>
      </c>
      <c r="DG4032" s="24" t="s">
        <v>212</v>
      </c>
      <c r="DH4032" s="25">
        <v>5962.8993349514203</v>
      </c>
      <c r="DI4032" s="25">
        <v>5220.8337085536004</v>
      </c>
      <c r="DJ4032" s="25">
        <v>50.439557833539197</v>
      </c>
      <c r="DK4032" s="25"/>
      <c r="DL4032" s="25">
        <v>2009</v>
      </c>
      <c r="DM4032" s="25">
        <v>2722.5294760000002</v>
      </c>
      <c r="DN4032" s="25"/>
      <c r="DO4032" s="25">
        <v>5436.9370133000002</v>
      </c>
      <c r="DP4032" s="25">
        <v>4260.1903077377501</v>
      </c>
      <c r="DQ4032" s="25">
        <v>9348.5491587320794</v>
      </c>
      <c r="DR4032" s="25">
        <v>3002.9833124792799</v>
      </c>
      <c r="DS4032" s="25">
        <v>4649.1277946202099</v>
      </c>
      <c r="DT4032" s="25">
        <v>4768.3673471965303</v>
      </c>
      <c r="DU4032" s="25">
        <v>10287.7000119937</v>
      </c>
      <c r="DV4032" s="25">
        <v>10160.2532134185</v>
      </c>
      <c r="DW4032" s="25">
        <v>1160.13557273126</v>
      </c>
      <c r="DX4032" s="25">
        <v>7402.9291749324302</v>
      </c>
      <c r="DY4032" s="25">
        <v>5957.2241146425004</v>
      </c>
      <c r="DZ4032" s="25">
        <v>8337.9553944082709</v>
      </c>
      <c r="EA4032" s="25"/>
      <c r="EB4032" s="25">
        <v>10256.5617635872</v>
      </c>
      <c r="EC4032" s="25">
        <v>3597.0139695385401</v>
      </c>
      <c r="ED4032" s="25">
        <v>5004.7304038072098</v>
      </c>
      <c r="EE4032" s="25">
        <v>8970</v>
      </c>
    </row>
    <row r="4033" spans="110:135" x14ac:dyDescent="0.2">
      <c r="DF4033" s="24" t="s">
        <v>7463</v>
      </c>
      <c r="DG4033" s="24" t="s">
        <v>212</v>
      </c>
      <c r="DH4033" s="25">
        <v>6322.1955224132098</v>
      </c>
      <c r="DI4033" s="25">
        <v>5221.40412712334</v>
      </c>
      <c r="DJ4033" s="25">
        <v>49.457115913969901</v>
      </c>
      <c r="DK4033" s="25"/>
      <c r="DL4033" s="25">
        <v>3568</v>
      </c>
      <c r="DM4033" s="25">
        <v>8689.8368129999999</v>
      </c>
      <c r="DN4033" s="25">
        <v>3623.4337129999999</v>
      </c>
      <c r="DO4033" s="25">
        <v>12942.2212738</v>
      </c>
      <c r="DP4033" s="25">
        <v>5167.6069278682899</v>
      </c>
      <c r="DQ4033" s="25">
        <v>7340.7892582703698</v>
      </c>
      <c r="DR4033" s="25">
        <v>5275.2013263783901</v>
      </c>
      <c r="DS4033" s="25">
        <v>3495.45251764047</v>
      </c>
      <c r="DT4033" s="25">
        <v>9021.5201095336706</v>
      </c>
      <c r="DU4033" s="25">
        <v>4097.8932846408497</v>
      </c>
      <c r="DV4033" s="25"/>
      <c r="DW4033" s="25"/>
      <c r="DX4033" s="25"/>
      <c r="DY4033" s="25"/>
      <c r="DZ4033" s="25"/>
      <c r="EA4033" s="25"/>
      <c r="EB4033" s="25"/>
      <c r="EC4033" s="25"/>
      <c r="ED4033" s="25"/>
      <c r="EE4033" s="25"/>
    </row>
    <row r="4034" spans="110:135" x14ac:dyDescent="0.2">
      <c r="DF4034" s="24" t="s">
        <v>7282</v>
      </c>
      <c r="DG4034" s="24" t="s">
        <v>212</v>
      </c>
      <c r="DH4034" s="25">
        <v>7283.7702069306097</v>
      </c>
      <c r="DI4034" s="25">
        <v>5228.4006364257602</v>
      </c>
      <c r="DJ4034" s="25">
        <v>116.008229689294</v>
      </c>
      <c r="DK4034" s="25"/>
      <c r="DL4034" s="25">
        <v>9125</v>
      </c>
      <c r="DM4034" s="25">
        <v>1626.294026</v>
      </c>
      <c r="DN4034" s="25">
        <v>841.66925530000003</v>
      </c>
      <c r="DO4034" s="25">
        <v>27670.246889999999</v>
      </c>
      <c r="DP4034" s="25">
        <v>5670.7002663702497</v>
      </c>
      <c r="DQ4034" s="25"/>
      <c r="DR4034" s="25">
        <v>6414.0935675099699</v>
      </c>
      <c r="DS4034" s="25">
        <v>607.65462416043397</v>
      </c>
      <c r="DT4034" s="25">
        <v>4786.1010064812799</v>
      </c>
      <c r="DU4034" s="25">
        <v>14930.7934930264</v>
      </c>
      <c r="DV4034" s="25"/>
      <c r="DW4034" s="25">
        <v>1165.1489404577201</v>
      </c>
      <c r="DX4034" s="25"/>
      <c r="DY4034" s="25"/>
      <c r="DZ4034" s="25"/>
      <c r="EA4034" s="25"/>
      <c r="EB4034" s="25"/>
      <c r="EC4034" s="25"/>
      <c r="ED4034" s="25"/>
      <c r="EE4034" s="25"/>
    </row>
    <row r="4035" spans="110:135" x14ac:dyDescent="0.2">
      <c r="DF4035" s="24" t="s">
        <v>8146</v>
      </c>
      <c r="DG4035" s="24" t="s">
        <v>212</v>
      </c>
      <c r="DH4035" s="25">
        <v>5679.6129578022301</v>
      </c>
      <c r="DI4035" s="25">
        <v>5230.4315281935396</v>
      </c>
      <c r="DJ4035" s="25">
        <v>41.766400462822602</v>
      </c>
      <c r="DK4035" s="25"/>
      <c r="DL4035" s="25">
        <v>5759</v>
      </c>
      <c r="DM4035" s="25">
        <v>3695.011802</v>
      </c>
      <c r="DN4035" s="25">
        <v>3642.7574490000002</v>
      </c>
      <c r="DO4035" s="25">
        <v>5201.3231828999997</v>
      </c>
      <c r="DP4035" s="25">
        <v>6584.8000485420298</v>
      </c>
      <c r="DQ4035" s="25">
        <v>5259.5398734870696</v>
      </c>
      <c r="DR4035" s="25">
        <v>9291.9659827949999</v>
      </c>
      <c r="DS4035" s="25">
        <v>10125.331748193399</v>
      </c>
      <c r="DT4035" s="25"/>
      <c r="DU4035" s="25">
        <v>3701.9869956133898</v>
      </c>
      <c r="DV4035" s="25"/>
      <c r="DW4035" s="25"/>
      <c r="DX4035" s="25"/>
      <c r="DY4035" s="25"/>
      <c r="DZ4035" s="25"/>
      <c r="EA4035" s="25">
        <v>3534.41249549135</v>
      </c>
      <c r="EB4035" s="25"/>
      <c r="EC4035" s="25"/>
      <c r="ED4035" s="25"/>
      <c r="EE4035" s="25"/>
    </row>
    <row r="4036" spans="110:135" x14ac:dyDescent="0.2">
      <c r="DF4036" s="24" t="s">
        <v>9005</v>
      </c>
      <c r="DG4036" s="24" t="s">
        <v>212</v>
      </c>
      <c r="DH4036" s="25">
        <v>8666.4886012394909</v>
      </c>
      <c r="DI4036" s="25">
        <v>5230.5529390068596</v>
      </c>
      <c r="DJ4036" s="25">
        <v>114.684740309009</v>
      </c>
      <c r="DK4036" s="25">
        <v>16082</v>
      </c>
      <c r="DL4036" s="25">
        <v>4130</v>
      </c>
      <c r="DM4036" s="25">
        <v>3510.197604</v>
      </c>
      <c r="DN4036" s="25"/>
      <c r="DO4036" s="25">
        <v>204.81463639</v>
      </c>
      <c r="DP4036" s="25">
        <v>11233.1109741072</v>
      </c>
      <c r="DQ4036" s="25">
        <v>13005.3386412908</v>
      </c>
      <c r="DR4036" s="25">
        <v>12995.191167752801</v>
      </c>
      <c r="DS4036" s="25">
        <v>7812.0388693237501</v>
      </c>
      <c r="DT4036" s="25">
        <v>8344.9512093090707</v>
      </c>
      <c r="DU4036" s="25">
        <v>5401.4512392595998</v>
      </c>
      <c r="DV4036" s="25">
        <v>2306.6169393574301</v>
      </c>
      <c r="DW4036" s="25">
        <v>1963.69927609498</v>
      </c>
      <c r="DX4036" s="25">
        <v>3372.6625212202798</v>
      </c>
      <c r="DY4036" s="25"/>
      <c r="DZ4036" s="25">
        <v>1742.08990297177</v>
      </c>
      <c r="EA4036" s="25">
        <v>5059.6546387541302</v>
      </c>
      <c r="EB4036" s="25"/>
      <c r="EC4036" s="25"/>
      <c r="ED4036" s="25"/>
      <c r="EE4036" s="25">
        <v>41500</v>
      </c>
    </row>
    <row r="4037" spans="110:135" x14ac:dyDescent="0.2">
      <c r="DF4037" s="24" t="s">
        <v>8346</v>
      </c>
      <c r="DG4037" s="24" t="s">
        <v>212</v>
      </c>
      <c r="DH4037" s="25">
        <v>7179.1213014847599</v>
      </c>
      <c r="DI4037" s="25">
        <v>5231.78125754966</v>
      </c>
      <c r="DJ4037" s="25">
        <v>77.999430871912693</v>
      </c>
      <c r="DK4037" s="25">
        <v>13046</v>
      </c>
      <c r="DL4037" s="25">
        <v>5404</v>
      </c>
      <c r="DM4037" s="25">
        <v>2294.7057370000002</v>
      </c>
      <c r="DN4037" s="25"/>
      <c r="DO4037" s="25">
        <v>9177.9444652999991</v>
      </c>
      <c r="DP4037" s="25">
        <v>9812.5864510532192</v>
      </c>
      <c r="DQ4037" s="25">
        <v>17174.231401044701</v>
      </c>
      <c r="DR4037" s="25">
        <v>6913.0287163276698</v>
      </c>
      <c r="DS4037" s="25">
        <v>5059.5625150993301</v>
      </c>
      <c r="DT4037" s="25">
        <v>8786.1513553436598</v>
      </c>
      <c r="DU4037" s="25">
        <v>20372.202702879898</v>
      </c>
      <c r="DV4037" s="25">
        <v>2139.1668118399198</v>
      </c>
      <c r="DW4037" s="25"/>
      <c r="DX4037" s="25">
        <v>3480.8000323005399</v>
      </c>
      <c r="DY4037" s="25">
        <v>2880.3502516277699</v>
      </c>
      <c r="DZ4037" s="25">
        <v>2529.6708325639001</v>
      </c>
      <c r="EA4037" s="25"/>
      <c r="EB4037" s="25"/>
      <c r="EC4037" s="25">
        <v>2174.95071947836</v>
      </c>
      <c r="ED4037" s="25">
        <v>3620.5888318971802</v>
      </c>
      <c r="EE4037" s="25"/>
    </row>
    <row r="4038" spans="110:135" x14ac:dyDescent="0.2">
      <c r="DF4038" s="24" t="s">
        <v>7820</v>
      </c>
      <c r="DG4038" s="24" t="s">
        <v>212</v>
      </c>
      <c r="DH4038" s="25">
        <v>5800.3948837294702</v>
      </c>
      <c r="DI4038" s="25">
        <v>5231.9970768776202</v>
      </c>
      <c r="DJ4038" s="25">
        <v>50.821206593885798</v>
      </c>
      <c r="DK4038" s="25"/>
      <c r="DL4038" s="25">
        <v>7945</v>
      </c>
      <c r="DM4038" s="25">
        <v>2542.2387910000002</v>
      </c>
      <c r="DN4038" s="25"/>
      <c r="DO4038" s="25">
        <v>3799.8738245</v>
      </c>
      <c r="DP4038" s="25">
        <v>7652.7780540056101</v>
      </c>
      <c r="DQ4038" s="25">
        <v>7636.0924743141504</v>
      </c>
      <c r="DR4038" s="25">
        <v>7149.7982085475296</v>
      </c>
      <c r="DS4038" s="25">
        <v>6444.0881962104404</v>
      </c>
      <c r="DT4038" s="25">
        <v>12206.832519477601</v>
      </c>
      <c r="DU4038" s="25">
        <v>11908.455734740401</v>
      </c>
      <c r="DV4038" s="25">
        <v>5527.4388160516501</v>
      </c>
      <c r="DW4038" s="25">
        <v>3953.6505757956602</v>
      </c>
      <c r="DX4038" s="25">
        <v>4989.5522883897802</v>
      </c>
      <c r="DY4038" s="25">
        <v>4883.5130971809203</v>
      </c>
      <c r="DZ4038" s="25">
        <v>3856.6647692829702</v>
      </c>
      <c r="EA4038" s="25"/>
      <c r="EB4038" s="25">
        <v>5474.4418653654702</v>
      </c>
      <c r="EC4038" s="25">
        <v>3084.0247273108898</v>
      </c>
      <c r="ED4038" s="25">
        <v>4312.6639649574099</v>
      </c>
      <c r="EE4038" s="25">
        <v>1040</v>
      </c>
    </row>
    <row r="4039" spans="110:135" x14ac:dyDescent="0.2">
      <c r="DF4039" s="24" t="s">
        <v>7862</v>
      </c>
      <c r="DG4039" s="24" t="s">
        <v>212</v>
      </c>
      <c r="DH4039" s="25">
        <v>6004.7494687707704</v>
      </c>
      <c r="DI4039" s="25">
        <v>5239</v>
      </c>
      <c r="DJ4039" s="25">
        <v>67.702894306030004</v>
      </c>
      <c r="DK4039" s="25"/>
      <c r="DL4039" s="25">
        <v>5239</v>
      </c>
      <c r="DM4039" s="25"/>
      <c r="DN4039" s="25">
        <v>4831.9817240000002</v>
      </c>
      <c r="DO4039" s="25">
        <v>9256.1270827999997</v>
      </c>
      <c r="DP4039" s="25">
        <v>743.154537511532</v>
      </c>
      <c r="DQ4039" s="25">
        <v>12746.0310867136</v>
      </c>
      <c r="DR4039" s="25"/>
      <c r="DS4039" s="25">
        <v>6799.6746724044797</v>
      </c>
      <c r="DT4039" s="25"/>
      <c r="DU4039" s="25">
        <v>2417.2771779658001</v>
      </c>
      <c r="DV4039" s="25"/>
      <c r="DW4039" s="25"/>
      <c r="DX4039" s="25"/>
      <c r="DY4039" s="25"/>
      <c r="DZ4039" s="25"/>
      <c r="EA4039" s="25"/>
      <c r="EB4039" s="25"/>
      <c r="EC4039" s="25"/>
      <c r="ED4039" s="25"/>
      <c r="EE4039" s="25"/>
    </row>
    <row r="4040" spans="110:135" x14ac:dyDescent="0.2">
      <c r="DF4040" s="24" t="s">
        <v>8422</v>
      </c>
      <c r="DG4040" s="24" t="s">
        <v>212</v>
      </c>
      <c r="DH4040" s="25">
        <v>6168.31730099988</v>
      </c>
      <c r="DI4040" s="25">
        <v>5239.3189835993098</v>
      </c>
      <c r="DJ4040" s="25">
        <v>114.50254250914</v>
      </c>
      <c r="DK4040" s="25"/>
      <c r="DL4040" s="25">
        <v>30706</v>
      </c>
      <c r="DM4040" s="25">
        <v>352.2770539</v>
      </c>
      <c r="DN4040" s="25"/>
      <c r="DO4040" s="25"/>
      <c r="DP4040" s="25">
        <v>81.744028002960903</v>
      </c>
      <c r="DQ4040" s="25">
        <v>6736.0409625037801</v>
      </c>
      <c r="DR4040" s="25"/>
      <c r="DS4040" s="25"/>
      <c r="DT4040" s="25">
        <v>4562.7620083360098</v>
      </c>
      <c r="DU4040" s="25">
        <v>4912.49777661797</v>
      </c>
      <c r="DV4040" s="25">
        <v>5408.0856621496996</v>
      </c>
      <c r="DW4040" s="25">
        <v>6004.1547961965798</v>
      </c>
      <c r="DX4040" s="25">
        <v>4766.0279696488897</v>
      </c>
      <c r="DY4040" s="25">
        <v>5239.3189835993098</v>
      </c>
      <c r="DZ4040" s="25">
        <v>5827.30525113775</v>
      </c>
      <c r="EA4040" s="25"/>
      <c r="EB4040" s="25">
        <v>5731.0915878555898</v>
      </c>
      <c r="EC4040" s="25">
        <v>2995.25648363239</v>
      </c>
      <c r="ED4040" s="25">
        <v>5652.1969514172297</v>
      </c>
      <c r="EE4040" s="25">
        <v>3550</v>
      </c>
    </row>
    <row r="4041" spans="110:135" x14ac:dyDescent="0.2">
      <c r="DF4041" s="24" t="s">
        <v>7939</v>
      </c>
      <c r="DG4041" s="24" t="s">
        <v>212</v>
      </c>
      <c r="DH4041" s="25">
        <v>5282.7439488125201</v>
      </c>
      <c r="DI4041" s="25">
        <v>5241.8342274196002</v>
      </c>
      <c r="DJ4041" s="25">
        <v>51.832845736515601</v>
      </c>
      <c r="DK4041" s="25">
        <v>4370</v>
      </c>
      <c r="DL4041" s="25">
        <v>3086</v>
      </c>
      <c r="DM4041" s="25">
        <v>2390.5772400000001</v>
      </c>
      <c r="DN4041" s="25"/>
      <c r="DO4041" s="25">
        <v>289.11603395999998</v>
      </c>
      <c r="DP4041" s="25">
        <v>8280.7751888940293</v>
      </c>
      <c r="DQ4041" s="25">
        <v>10978.8514860327</v>
      </c>
      <c r="DR4041" s="25">
        <v>5241.8342274196002</v>
      </c>
      <c r="DS4041" s="25">
        <v>9515.4806948043206</v>
      </c>
      <c r="DT4041" s="25"/>
      <c r="DU4041" s="25">
        <v>6660.91569211773</v>
      </c>
      <c r="DV4041" s="25">
        <v>3687.2337849424998</v>
      </c>
      <c r="DW4041" s="25">
        <v>3488.6843061150798</v>
      </c>
      <c r="DX4041" s="25"/>
      <c r="DY4041" s="25">
        <v>6605.8810055416197</v>
      </c>
      <c r="DZ4041" s="25">
        <v>5517.0745505381101</v>
      </c>
      <c r="EA4041" s="25"/>
      <c r="EB4041" s="25">
        <v>6910.4553339877202</v>
      </c>
      <c r="EC4041" s="25">
        <v>3978.7697221204298</v>
      </c>
      <c r="ED4041" s="25">
        <v>6174.9978633390301</v>
      </c>
      <c r="EE4041" s="25">
        <v>2630</v>
      </c>
    </row>
    <row r="4042" spans="110:135" x14ac:dyDescent="0.2">
      <c r="DF4042" s="24" t="s">
        <v>7903</v>
      </c>
      <c r="DG4042" s="24" t="s">
        <v>212</v>
      </c>
      <c r="DH4042" s="25">
        <v>5690.64609705969</v>
      </c>
      <c r="DI4042" s="25">
        <v>5250.5836642641198</v>
      </c>
      <c r="DJ4042" s="25">
        <v>53.128783630255199</v>
      </c>
      <c r="DK4042" s="25"/>
      <c r="DL4042" s="25">
        <v>3322</v>
      </c>
      <c r="DM4042" s="25">
        <v>3450.8053420000001</v>
      </c>
      <c r="DN4042" s="25"/>
      <c r="DO4042" s="25"/>
      <c r="DP4042" s="25">
        <v>7864.5837260231201</v>
      </c>
      <c r="DQ4042" s="25">
        <v>12331.064426933201</v>
      </c>
      <c r="DR4042" s="25">
        <v>6365.3711626083395</v>
      </c>
      <c r="DS4042" s="25">
        <v>10523.578333334301</v>
      </c>
      <c r="DT4042" s="25"/>
      <c r="DU4042" s="25">
        <v>3517.0567529540899</v>
      </c>
      <c r="DV4042" s="25">
        <v>5881.1767770265496</v>
      </c>
      <c r="DW4042" s="25"/>
      <c r="DX4042" s="25">
        <v>4074.8626552881601</v>
      </c>
      <c r="DY4042" s="25"/>
      <c r="DZ4042" s="25">
        <v>5250.5836642641198</v>
      </c>
      <c r="EA4042" s="25"/>
      <c r="EB4042" s="25">
        <v>5560.16111616136</v>
      </c>
      <c r="EC4042" s="25">
        <v>4237.1553051827304</v>
      </c>
      <c r="ED4042" s="25"/>
      <c r="EE4042" s="25">
        <v>1600</v>
      </c>
    </row>
    <row r="4043" spans="110:135" x14ac:dyDescent="0.2">
      <c r="DF4043" s="24" t="s">
        <v>8571</v>
      </c>
      <c r="DG4043" s="24" t="s">
        <v>212</v>
      </c>
      <c r="DH4043" s="25">
        <v>6437.6762949173999</v>
      </c>
      <c r="DI4043" s="25">
        <v>5253</v>
      </c>
      <c r="DJ4043" s="25">
        <v>59.604701441947498</v>
      </c>
      <c r="DK4043" s="25"/>
      <c r="DL4043" s="25">
        <v>5253</v>
      </c>
      <c r="DM4043" s="25">
        <v>1972.5717259999999</v>
      </c>
      <c r="DN4043" s="25">
        <v>3119.3473739999999</v>
      </c>
      <c r="DO4043" s="25">
        <v>3726.3694077999999</v>
      </c>
      <c r="DP4043" s="25">
        <v>8482.7498219641202</v>
      </c>
      <c r="DQ4043" s="25">
        <v>14059.6473961338</v>
      </c>
      <c r="DR4043" s="25">
        <v>16044.594661380899</v>
      </c>
      <c r="DS4043" s="25">
        <v>12405.841644066</v>
      </c>
      <c r="DT4043" s="25">
        <v>6021.21741328596</v>
      </c>
      <c r="DU4043" s="25">
        <v>7612.9248042826202</v>
      </c>
      <c r="DV4043" s="25">
        <v>4634.68349258532</v>
      </c>
      <c r="DW4043" s="25"/>
      <c r="DX4043" s="25">
        <v>3765.4563542958599</v>
      </c>
      <c r="DY4043" s="25">
        <v>6580.59055338301</v>
      </c>
      <c r="DZ4043" s="25">
        <v>4105.6972244444696</v>
      </c>
      <c r="EA4043" s="25">
        <v>6032.54205185931</v>
      </c>
      <c r="EB4043" s="25">
        <v>6147.1456261121903</v>
      </c>
      <c r="EC4043" s="25">
        <v>3623.5756415473202</v>
      </c>
      <c r="ED4043" s="25">
        <v>5057.8944102897503</v>
      </c>
      <c r="EE4043" s="25">
        <v>3670</v>
      </c>
    </row>
    <row r="4044" spans="110:135" x14ac:dyDescent="0.2">
      <c r="DF4044" s="24" t="s">
        <v>8675</v>
      </c>
      <c r="DG4044" s="24" t="s">
        <v>212</v>
      </c>
      <c r="DH4044" s="25">
        <v>6638.7425591436204</v>
      </c>
      <c r="DI4044" s="25">
        <v>5255.4851915996796</v>
      </c>
      <c r="DJ4044" s="25">
        <v>112.85295083311</v>
      </c>
      <c r="DK4044" s="25">
        <v>36654</v>
      </c>
      <c r="DL4044" s="25">
        <v>7751</v>
      </c>
      <c r="DM4044" s="25">
        <v>3038.7657599999998</v>
      </c>
      <c r="DN4044" s="25">
        <v>1247.320215</v>
      </c>
      <c r="DO4044" s="25">
        <v>373.93733637000003</v>
      </c>
      <c r="DP4044" s="25">
        <v>4077.5996168698898</v>
      </c>
      <c r="DQ4044" s="25">
        <v>4513.4193846267599</v>
      </c>
      <c r="DR4044" s="25">
        <v>8619.3816849044597</v>
      </c>
      <c r="DS4044" s="25">
        <v>7196.3802743610604</v>
      </c>
      <c r="DT4044" s="25">
        <v>6687.7732923699004</v>
      </c>
      <c r="DU4044" s="25">
        <v>2496.7235207290801</v>
      </c>
      <c r="DV4044" s="25">
        <v>7791.5325672134804</v>
      </c>
      <c r="DW4044" s="25">
        <v>6424.3583059872199</v>
      </c>
      <c r="DX4044" s="25">
        <v>4514.2224611077099</v>
      </c>
      <c r="DY4044" s="25">
        <v>2667.3613150159499</v>
      </c>
      <c r="DZ4044" s="25">
        <v>5961.2134978694003</v>
      </c>
      <c r="EA4044" s="25"/>
      <c r="EB4044" s="25">
        <v>5679.88248457182</v>
      </c>
      <c r="EC4044" s="25">
        <v>2678.8915672481899</v>
      </c>
      <c r="ED4044" s="25">
        <v>4831.0878986275302</v>
      </c>
      <c r="EE4044" s="25">
        <v>9570</v>
      </c>
    </row>
    <row r="4045" spans="110:135" x14ac:dyDescent="0.2">
      <c r="DF4045" s="24" t="s">
        <v>8256</v>
      </c>
      <c r="DG4045" s="24" t="s">
        <v>212</v>
      </c>
      <c r="DH4045" s="25">
        <v>5912.0955752104401</v>
      </c>
      <c r="DI4045" s="25">
        <v>5256.2730800256104</v>
      </c>
      <c r="DJ4045" s="25">
        <v>54.074610263245901</v>
      </c>
      <c r="DK4045" s="25"/>
      <c r="DL4045" s="25">
        <v>15796</v>
      </c>
      <c r="DM4045" s="25">
        <v>4150.4053409999997</v>
      </c>
      <c r="DN4045" s="25"/>
      <c r="DO4045" s="25">
        <v>5624.1957186999998</v>
      </c>
      <c r="DP4045" s="25">
        <v>6187.2979639956302</v>
      </c>
      <c r="DQ4045" s="25">
        <v>2771.74418691551</v>
      </c>
      <c r="DR4045" s="25">
        <v>7082.5152393743101</v>
      </c>
      <c r="DS4045" s="25">
        <v>7914.9654033283005</v>
      </c>
      <c r="DT4045" s="25"/>
      <c r="DU4045" s="25">
        <v>2431.2464695395502</v>
      </c>
      <c r="DV4045" s="25">
        <v>4018.26933807245</v>
      </c>
      <c r="DW4045" s="25">
        <v>8991.1403924602891</v>
      </c>
      <c r="DX4045" s="25">
        <v>4775.26209532947</v>
      </c>
      <c r="DY4045" s="25">
        <v>5256.2730800256104</v>
      </c>
      <c r="DZ4045" s="25">
        <v>7230.3955416879999</v>
      </c>
      <c r="EA4045" s="25"/>
      <c r="EB4045" s="25">
        <v>7465.4909598259801</v>
      </c>
      <c r="EC4045" s="25">
        <v>3728.2775393860102</v>
      </c>
      <c r="ED4045" s="25">
        <v>3902.1455089364099</v>
      </c>
      <c r="EE4045" s="25">
        <v>3180</v>
      </c>
    </row>
    <row r="4046" spans="110:135" x14ac:dyDescent="0.2">
      <c r="DF4046" s="24" t="s">
        <v>7956</v>
      </c>
      <c r="DG4046" s="24" t="s">
        <v>212</v>
      </c>
      <c r="DH4046" s="25">
        <v>6208.8926545696604</v>
      </c>
      <c r="DI4046" s="25">
        <v>5269.4097646130203</v>
      </c>
      <c r="DJ4046" s="25">
        <v>62.003466984045403</v>
      </c>
      <c r="DK4046" s="25"/>
      <c r="DL4046" s="25">
        <v>9988</v>
      </c>
      <c r="DM4046" s="25">
        <v>5239.3762340000003</v>
      </c>
      <c r="DN4046" s="25"/>
      <c r="DO4046" s="25">
        <v>5113.9510331000001</v>
      </c>
      <c r="DP4046" s="25">
        <v>6360.1085543828704</v>
      </c>
      <c r="DQ4046" s="25">
        <v>5916.4272062538103</v>
      </c>
      <c r="DR4046" s="25">
        <v>12335.4406153703</v>
      </c>
      <c r="DS4046" s="25">
        <v>5269.4097646130203</v>
      </c>
      <c r="DT4046" s="25">
        <v>5636.6345591667996</v>
      </c>
      <c r="DU4046" s="25">
        <v>14544.9335370034</v>
      </c>
      <c r="DV4046" s="25"/>
      <c r="DW4046" s="25">
        <v>2615.9708265986401</v>
      </c>
      <c r="DX4046" s="25"/>
      <c r="DY4046" s="25"/>
      <c r="DZ4046" s="25"/>
      <c r="EA4046" s="25"/>
      <c r="EB4046" s="25"/>
      <c r="EC4046" s="25">
        <v>2497.43766560413</v>
      </c>
      <c r="ED4046" s="25">
        <v>3007.9145133124998</v>
      </c>
      <c r="EE4046" s="25">
        <v>2190</v>
      </c>
    </row>
    <row r="4047" spans="110:135" x14ac:dyDescent="0.2">
      <c r="DF4047" s="24" t="s">
        <v>7802</v>
      </c>
      <c r="DG4047" s="24" t="s">
        <v>212</v>
      </c>
      <c r="DH4047" s="25">
        <v>5317.9742731634396</v>
      </c>
      <c r="DI4047" s="25">
        <v>5272.2610908429597</v>
      </c>
      <c r="DJ4047" s="25">
        <v>50.0618527051653</v>
      </c>
      <c r="DK4047" s="25"/>
      <c r="DL4047" s="25">
        <v>7557</v>
      </c>
      <c r="DM4047" s="25">
        <v>1920.9264720000001</v>
      </c>
      <c r="DN4047" s="25">
        <v>1167.072412</v>
      </c>
      <c r="DO4047" s="25"/>
      <c r="DP4047" s="25">
        <v>7929.8237198315701</v>
      </c>
      <c r="DQ4047" s="25">
        <v>10699.630790170901</v>
      </c>
      <c r="DR4047" s="25">
        <v>7393.28592401674</v>
      </c>
      <c r="DS4047" s="25">
        <v>8006.2008937342098</v>
      </c>
      <c r="DT4047" s="25">
        <v>7988.0078960473502</v>
      </c>
      <c r="DU4047" s="25">
        <v>5272.2610908429597</v>
      </c>
      <c r="DV4047" s="25">
        <v>3460.3664025039302</v>
      </c>
      <c r="DW4047" s="25"/>
      <c r="DX4047" s="25">
        <v>4334.1292588282504</v>
      </c>
      <c r="DY4047" s="25">
        <v>2886.0918406495798</v>
      </c>
      <c r="DZ4047" s="25">
        <v>3800.7401206849099</v>
      </c>
      <c r="EA4047" s="25"/>
      <c r="EB4047" s="25">
        <v>5224.8606349396396</v>
      </c>
      <c r="EC4047" s="25">
        <v>5377.7026429817297</v>
      </c>
      <c r="ED4047" s="25">
        <v>5597.46254454683</v>
      </c>
      <c r="EE4047" s="25">
        <v>1790</v>
      </c>
    </row>
    <row r="4048" spans="110:135" x14ac:dyDescent="0.2">
      <c r="DF4048" s="24" t="s">
        <v>7858</v>
      </c>
      <c r="DG4048" s="24" t="s">
        <v>212</v>
      </c>
      <c r="DH4048" s="25">
        <v>5400.3981084566904</v>
      </c>
      <c r="DI4048" s="25">
        <v>5274.0827903227901</v>
      </c>
      <c r="DJ4048" s="25">
        <v>44.738897188612398</v>
      </c>
      <c r="DK4048" s="25">
        <v>1531</v>
      </c>
      <c r="DL4048" s="25">
        <v>7994</v>
      </c>
      <c r="DM4048" s="25">
        <v>2516.318546</v>
      </c>
      <c r="DN4048" s="25"/>
      <c r="DO4048" s="25">
        <v>2472.2296572999999</v>
      </c>
      <c r="DP4048" s="25">
        <v>5274.0827903227901</v>
      </c>
      <c r="DQ4048" s="25">
        <v>9650.0685811911608</v>
      </c>
      <c r="DR4048" s="25">
        <v>4526.9430494041399</v>
      </c>
      <c r="DS4048" s="25">
        <v>3229.80114853955</v>
      </c>
      <c r="DT4048" s="25">
        <v>5106.1971554555703</v>
      </c>
      <c r="DU4048" s="25">
        <v>9983.2294126070101</v>
      </c>
      <c r="DV4048" s="25">
        <v>5912.3471265151602</v>
      </c>
      <c r="DW4048" s="25">
        <v>4127.54261259742</v>
      </c>
      <c r="DX4048" s="25">
        <v>3913.3278837237399</v>
      </c>
      <c r="DY4048" s="25">
        <v>5389.0355327679699</v>
      </c>
      <c r="DZ4048" s="25">
        <v>5548.5860629094896</v>
      </c>
      <c r="EA4048" s="25"/>
      <c r="EB4048" s="25">
        <v>7209.3711126933704</v>
      </c>
      <c r="EC4048" s="25">
        <v>3255.6698856879998</v>
      </c>
      <c r="ED4048" s="25">
        <v>6717.8135029617397</v>
      </c>
      <c r="EE4048" s="25">
        <v>8250</v>
      </c>
    </row>
    <row r="4049" spans="110:135" x14ac:dyDescent="0.2">
      <c r="DF4049" s="24" t="s">
        <v>8329</v>
      </c>
      <c r="DG4049" s="24" t="s">
        <v>212</v>
      </c>
      <c r="DH4049" s="25">
        <v>6132.1768583252197</v>
      </c>
      <c r="DI4049" s="25">
        <v>5275.6790222766804</v>
      </c>
      <c r="DJ4049" s="25">
        <v>76.141729042918797</v>
      </c>
      <c r="DK4049" s="25"/>
      <c r="DL4049" s="25">
        <v>6281</v>
      </c>
      <c r="DM4049" s="25">
        <v>753.78389870000001</v>
      </c>
      <c r="DN4049" s="25"/>
      <c r="DO4049" s="25">
        <v>2250.9427070000002</v>
      </c>
      <c r="DP4049" s="25">
        <v>3319.55343357217</v>
      </c>
      <c r="DQ4049" s="25"/>
      <c r="DR4049" s="25">
        <v>5803.2847490076301</v>
      </c>
      <c r="DS4049" s="25">
        <v>2691.72197264335</v>
      </c>
      <c r="DT4049" s="25">
        <v>5275.6790222766804</v>
      </c>
      <c r="DU4049" s="25">
        <v>12925.701639504499</v>
      </c>
      <c r="DV4049" s="25">
        <v>6210.0507155326504</v>
      </c>
      <c r="DW4049" s="25">
        <v>6616.5382648352297</v>
      </c>
      <c r="DX4049" s="25">
        <v>5390.6931857407499</v>
      </c>
      <c r="DY4049" s="25">
        <v>4186.9683095015998</v>
      </c>
      <c r="DZ4049" s="25">
        <v>6966.3984865949997</v>
      </c>
      <c r="EA4049" s="25"/>
      <c r="EB4049" s="25">
        <v>5259.3757286917998</v>
      </c>
      <c r="EC4049" s="25">
        <v>4433.9087797561497</v>
      </c>
      <c r="ED4049" s="25">
        <v>4681.4056981712602</v>
      </c>
      <c r="EE4049" s="25">
        <v>21200</v>
      </c>
    </row>
    <row r="4050" spans="110:135" x14ac:dyDescent="0.2">
      <c r="DF4050" s="24" t="s">
        <v>7721</v>
      </c>
      <c r="DG4050" s="24" t="s">
        <v>212</v>
      </c>
      <c r="DH4050" s="25">
        <v>6487.5723506085496</v>
      </c>
      <c r="DI4050" s="25">
        <v>5285.47524889537</v>
      </c>
      <c r="DJ4050" s="25">
        <v>89.323184700004006</v>
      </c>
      <c r="DK4050" s="25"/>
      <c r="DL4050" s="25">
        <v>4527</v>
      </c>
      <c r="DM4050" s="25">
        <v>8726.6223250000003</v>
      </c>
      <c r="DN4050" s="25"/>
      <c r="DO4050" s="25">
        <v>7135.3727926000001</v>
      </c>
      <c r="DP4050" s="25">
        <v>8214.3606492076997</v>
      </c>
      <c r="DQ4050" s="25">
        <v>5761.6216725897402</v>
      </c>
      <c r="DR4050" s="25">
        <v>9308.8789554213799</v>
      </c>
      <c r="DS4050" s="25">
        <v>4809.3288252009997</v>
      </c>
      <c r="DT4050" s="25"/>
      <c r="DU4050" s="25">
        <v>8186.9045908198595</v>
      </c>
      <c r="DV4050" s="25"/>
      <c r="DW4050" s="25">
        <v>2051.1221384802302</v>
      </c>
      <c r="DX4050" s="25"/>
      <c r="DY4050" s="25">
        <v>2797.4559707051098</v>
      </c>
      <c r="DZ4050" s="25">
        <v>1827.6932469580699</v>
      </c>
      <c r="EA4050" s="25">
        <v>2102.2425574783601</v>
      </c>
      <c r="EB4050" s="25"/>
      <c r="EC4050" s="25"/>
      <c r="ED4050" s="25">
        <v>24067.409184058299</v>
      </c>
      <c r="EE4050" s="25">
        <v>1310</v>
      </c>
    </row>
    <row r="4051" spans="110:135" x14ac:dyDescent="0.2">
      <c r="DF4051" s="24" t="s">
        <v>7754</v>
      </c>
      <c r="DG4051" s="24" t="s">
        <v>212</v>
      </c>
      <c r="DH4051" s="25">
        <v>5027.0886650421699</v>
      </c>
      <c r="DI4051" s="25">
        <v>5290</v>
      </c>
      <c r="DJ4051" s="25">
        <v>49.4482643658407</v>
      </c>
      <c r="DK4051" s="25"/>
      <c r="DL4051" s="25">
        <v>8631</v>
      </c>
      <c r="DM4051" s="25">
        <v>4020.5792999999999</v>
      </c>
      <c r="DN4051" s="25"/>
      <c r="DO4051" s="25">
        <v>434.73763177000001</v>
      </c>
      <c r="DP4051" s="25">
        <v>3954.24060971476</v>
      </c>
      <c r="DQ4051" s="25">
        <v>2331.62314365259</v>
      </c>
      <c r="DR4051" s="25">
        <v>4045.6850388358098</v>
      </c>
      <c r="DS4051" s="25">
        <v>4973.1734577602301</v>
      </c>
      <c r="DT4051" s="25">
        <v>8344.9707071193898</v>
      </c>
      <c r="DU4051" s="25">
        <v>6558.2512944074197</v>
      </c>
      <c r="DV4051" s="25">
        <v>5452.4508568909896</v>
      </c>
      <c r="DW4051" s="25">
        <v>1197.8385683034501</v>
      </c>
      <c r="DX4051" s="25">
        <v>3386.5210643105402</v>
      </c>
      <c r="DY4051" s="25">
        <v>5792.7766413662102</v>
      </c>
      <c r="DZ4051" s="25">
        <v>6153.47972254056</v>
      </c>
      <c r="EA4051" s="25">
        <v>2982.1310838599802</v>
      </c>
      <c r="EB4051" s="25">
        <v>10343.545766671499</v>
      </c>
      <c r="EC4051" s="25">
        <v>5446.6818852588704</v>
      </c>
      <c r="ED4051" s="25">
        <v>6174.9978633390301</v>
      </c>
      <c r="EE4051" s="25">
        <v>5290</v>
      </c>
    </row>
    <row r="4052" spans="110:135" x14ac:dyDescent="0.2">
      <c r="DF4052" s="24" t="s">
        <v>8616</v>
      </c>
      <c r="DG4052" s="24" t="s">
        <v>212</v>
      </c>
      <c r="DH4052" s="25">
        <v>8523.4325687683704</v>
      </c>
      <c r="DI4052" s="25">
        <v>5294.2925441178504</v>
      </c>
      <c r="DJ4052" s="25">
        <v>77.119068616451898</v>
      </c>
      <c r="DK4052" s="25"/>
      <c r="DL4052" s="25">
        <v>5660</v>
      </c>
      <c r="DM4052" s="25">
        <v>4050.663548</v>
      </c>
      <c r="DN4052" s="25">
        <v>18327.75387</v>
      </c>
      <c r="DO4052" s="25">
        <v>11657.498655400001</v>
      </c>
      <c r="DP4052" s="25">
        <v>12372.398511454699</v>
      </c>
      <c r="DQ4052" s="25">
        <v>8927.1747638927609</v>
      </c>
      <c r="DR4052" s="25">
        <v>3036.63779392689</v>
      </c>
      <c r="DS4052" s="25">
        <v>5294.2925441178504</v>
      </c>
      <c r="DT4052" s="25">
        <v>23583.567444186199</v>
      </c>
      <c r="DU4052" s="25">
        <v>22576.4344165611</v>
      </c>
      <c r="DV4052" s="25">
        <v>4320.4874323014401</v>
      </c>
      <c r="DW4052" s="25">
        <v>4294.2450239332802</v>
      </c>
      <c r="DX4052" s="25">
        <v>4701.5185877927597</v>
      </c>
      <c r="DY4052" s="25">
        <v>2969.7004828058498</v>
      </c>
      <c r="DZ4052" s="25">
        <v>4526.9909720573996</v>
      </c>
      <c r="EA4052" s="25"/>
      <c r="EB4052" s="25">
        <v>5465.86043846143</v>
      </c>
      <c r="EC4052" s="25">
        <v>3176.2148320789001</v>
      </c>
      <c r="ED4052" s="25">
        <v>4703.7794896284804</v>
      </c>
      <c r="EE4052" s="25">
        <v>12300</v>
      </c>
    </row>
    <row r="4053" spans="110:135" x14ac:dyDescent="0.2">
      <c r="DF4053" s="24" t="s">
        <v>7860</v>
      </c>
      <c r="DG4053" s="24" t="s">
        <v>212</v>
      </c>
      <c r="DH4053" s="25">
        <v>5312.92008956461</v>
      </c>
      <c r="DI4053" s="25">
        <v>5298.5096388092697</v>
      </c>
      <c r="DJ4053" s="25">
        <v>55.343309696465496</v>
      </c>
      <c r="DK4053" s="25"/>
      <c r="DL4053" s="25">
        <v>5616</v>
      </c>
      <c r="DM4053" s="25">
        <v>120.5544902</v>
      </c>
      <c r="DN4053" s="25">
        <v>1959.274874</v>
      </c>
      <c r="DO4053" s="25"/>
      <c r="DP4053" s="25">
        <v>4472.0031130983098</v>
      </c>
      <c r="DQ4053" s="25">
        <v>5298.5096388092697</v>
      </c>
      <c r="DR4053" s="25">
        <v>3567.3602834385601</v>
      </c>
      <c r="DS4053" s="25">
        <v>3422.2384925373999</v>
      </c>
      <c r="DT4053" s="25"/>
      <c r="DU4053" s="25">
        <v>2540.76252699932</v>
      </c>
      <c r="DV4053" s="25">
        <v>9257.3358532015809</v>
      </c>
      <c r="DW4053" s="25">
        <v>1338.91324175102</v>
      </c>
      <c r="DX4053" s="25">
        <v>6262.7557265945698</v>
      </c>
      <c r="DY4053" s="25">
        <v>4813.8547479250601</v>
      </c>
      <c r="DZ4053" s="25">
        <v>7081.6732832376301</v>
      </c>
      <c r="EA4053" s="25"/>
      <c r="EB4053" s="25">
        <v>8657.2710808665397</v>
      </c>
      <c r="EC4053" s="25">
        <v>8688.51091081099</v>
      </c>
      <c r="ED4053" s="25">
        <v>7022.6232591281096</v>
      </c>
      <c r="EE4053" s="25">
        <v>10200</v>
      </c>
    </row>
    <row r="4054" spans="110:135" x14ac:dyDescent="0.2">
      <c r="DF4054" s="24" t="s">
        <v>8414</v>
      </c>
      <c r="DG4054" s="24" t="s">
        <v>212</v>
      </c>
      <c r="DH4054" s="25">
        <v>9055.0338456776499</v>
      </c>
      <c r="DI4054" s="25">
        <v>5310.15271364402</v>
      </c>
      <c r="DJ4054" s="25">
        <v>90.735756736930497</v>
      </c>
      <c r="DK4054" s="25">
        <v>3821</v>
      </c>
      <c r="DL4054" s="25">
        <v>13530</v>
      </c>
      <c r="DM4054" s="25">
        <v>382.65792729999998</v>
      </c>
      <c r="DN4054" s="25">
        <v>26148.470020000001</v>
      </c>
      <c r="DO4054" s="25"/>
      <c r="DP4054" s="25">
        <v>4240.6261615766498</v>
      </c>
      <c r="DQ4054" s="25">
        <v>13958.517147324101</v>
      </c>
      <c r="DR4054" s="25">
        <v>2605.1117624261501</v>
      </c>
      <c r="DS4054" s="25">
        <v>6379.6792657114001</v>
      </c>
      <c r="DT4054" s="25">
        <v>16663.286633926899</v>
      </c>
      <c r="DU4054" s="25"/>
      <c r="DV4054" s="25"/>
      <c r="DW4054" s="25"/>
      <c r="DX4054" s="25"/>
      <c r="DY4054" s="25"/>
      <c r="DZ4054" s="25"/>
      <c r="EA4054" s="25"/>
      <c r="EB4054" s="25"/>
      <c r="EC4054" s="25">
        <v>2820.98953851132</v>
      </c>
      <c r="ED4054" s="25"/>
      <c r="EE4054" s="25"/>
    </row>
    <row r="4055" spans="110:135" x14ac:dyDescent="0.2">
      <c r="DF4055" s="24" t="s">
        <v>7909</v>
      </c>
      <c r="DG4055" s="24" t="s">
        <v>212</v>
      </c>
      <c r="DH4055" s="25">
        <v>5129.1552096958403</v>
      </c>
      <c r="DI4055" s="25">
        <v>5315.2476754345298</v>
      </c>
      <c r="DJ4055" s="25">
        <v>60.686839154742799</v>
      </c>
      <c r="DK4055" s="25">
        <v>365</v>
      </c>
      <c r="DL4055" s="25">
        <v>4537</v>
      </c>
      <c r="DM4055" s="25">
        <v>1854.605065</v>
      </c>
      <c r="DN4055" s="25"/>
      <c r="DO4055" s="25">
        <v>1354.8360696</v>
      </c>
      <c r="DP4055" s="25">
        <v>6093.4953508690496</v>
      </c>
      <c r="DQ4055" s="25">
        <v>3479.7263938143201</v>
      </c>
      <c r="DR4055" s="25">
        <v>3199.7471333293201</v>
      </c>
      <c r="DS4055" s="25">
        <v>7562.2978451492399</v>
      </c>
      <c r="DT4055" s="25"/>
      <c r="DU4055" s="25">
        <v>7947.2046529502704</v>
      </c>
      <c r="DV4055" s="25"/>
      <c r="DW4055" s="25">
        <v>1561.36847074304</v>
      </c>
      <c r="DX4055" s="25"/>
      <c r="DY4055" s="25">
        <v>6798.2369298128297</v>
      </c>
      <c r="DZ4055" s="25">
        <v>2875.9401719836401</v>
      </c>
      <c r="EA4055" s="25"/>
      <c r="EB4055" s="25">
        <v>7704.0624605642397</v>
      </c>
      <c r="EC4055" s="25">
        <v>10781.716093094399</v>
      </c>
      <c r="ED4055" s="25">
        <v>7381.2467182230403</v>
      </c>
      <c r="EE4055" s="25">
        <v>8570</v>
      </c>
    </row>
    <row r="4056" spans="110:135" x14ac:dyDescent="0.2">
      <c r="DF4056" s="24" t="s">
        <v>8466</v>
      </c>
      <c r="DG4056" s="24" t="s">
        <v>212</v>
      </c>
      <c r="DH4056" s="25">
        <v>13359.412947598699</v>
      </c>
      <c r="DI4056" s="25">
        <v>5327.0831690000005</v>
      </c>
      <c r="DJ4056" s="25">
        <v>166.05265852886001</v>
      </c>
      <c r="DK4056" s="25">
        <v>2597</v>
      </c>
      <c r="DL4056" s="25">
        <v>25193</v>
      </c>
      <c r="DM4056" s="25">
        <v>1876.412155</v>
      </c>
      <c r="DN4056" s="25">
        <v>5327.0831690000005</v>
      </c>
      <c r="DO4056" s="25">
        <v>82831.455199999997</v>
      </c>
      <c r="DP4056" s="25">
        <v>4489.2840831090398</v>
      </c>
      <c r="DQ4056" s="25">
        <v>5596.5341562598596</v>
      </c>
      <c r="DR4056" s="25">
        <v>10586.8171320447</v>
      </c>
      <c r="DS4056" s="25">
        <v>21504.477554375298</v>
      </c>
      <c r="DT4056" s="25">
        <v>6987.0530198245697</v>
      </c>
      <c r="DU4056" s="25">
        <v>3193.0881210737698</v>
      </c>
      <c r="DV4056" s="25"/>
      <c r="DW4056" s="25"/>
      <c r="DX4056" s="25"/>
      <c r="DY4056" s="25"/>
      <c r="DZ4056" s="25">
        <v>1910.16372809568</v>
      </c>
      <c r="EA4056" s="25"/>
      <c r="EB4056" s="25"/>
      <c r="EC4056" s="25"/>
      <c r="ED4056" s="25"/>
      <c r="EE4056" s="25">
        <v>1580</v>
      </c>
    </row>
    <row r="4057" spans="110:135" x14ac:dyDescent="0.2">
      <c r="DF4057" s="24" t="s">
        <v>8805</v>
      </c>
      <c r="DG4057" s="24" t="s">
        <v>212</v>
      </c>
      <c r="DH4057" s="25">
        <v>8391.5704176463296</v>
      </c>
      <c r="DI4057" s="25">
        <v>5334.3719894743999</v>
      </c>
      <c r="DJ4057" s="25">
        <v>90.947408589280002</v>
      </c>
      <c r="DK4057" s="25"/>
      <c r="DL4057" s="25">
        <v>24478</v>
      </c>
      <c r="DM4057" s="25">
        <v>8885.8616129999991</v>
      </c>
      <c r="DN4057" s="25">
        <v>4435.5259420000002</v>
      </c>
      <c r="DO4057" s="25">
        <v>2687.8166925999999</v>
      </c>
      <c r="DP4057" s="25">
        <v>2676.23720385566</v>
      </c>
      <c r="DQ4057" s="25">
        <v>8740.3919802774108</v>
      </c>
      <c r="DR4057" s="25">
        <v>17161.474765167699</v>
      </c>
      <c r="DS4057" s="25">
        <v>11402.9655287769</v>
      </c>
      <c r="DT4057" s="25">
        <v>23512.4091761491</v>
      </c>
      <c r="DU4057" s="25">
        <v>5334.3719894743999</v>
      </c>
      <c r="DV4057" s="25"/>
      <c r="DW4057" s="25">
        <v>1746.69033584616</v>
      </c>
      <c r="DX4057" s="25">
        <v>6241.1418490555297</v>
      </c>
      <c r="DY4057" s="25">
        <v>4161.5138833093597</v>
      </c>
      <c r="DZ4057" s="25"/>
      <c r="EA4057" s="25"/>
      <c r="EB4057" s="25"/>
      <c r="EC4057" s="25">
        <v>4237.1553051827304</v>
      </c>
      <c r="ED4057" s="25"/>
      <c r="EE4057" s="25">
        <v>172</v>
      </c>
    </row>
    <row r="4058" spans="110:135" x14ac:dyDescent="0.2">
      <c r="DF4058" s="24" t="s">
        <v>7731</v>
      </c>
      <c r="DG4058" s="24" t="s">
        <v>212</v>
      </c>
      <c r="DH4058" s="25">
        <v>5335</v>
      </c>
      <c r="DI4058" s="25">
        <v>5335</v>
      </c>
      <c r="DJ4058" s="25"/>
      <c r="DK4058" s="25">
        <v>5335</v>
      </c>
      <c r="DL4058" s="25"/>
      <c r="DM4058" s="25"/>
      <c r="DN4058" s="25"/>
      <c r="DO4058" s="25"/>
      <c r="DP4058" s="25"/>
      <c r="DQ4058" s="25"/>
      <c r="DR4058" s="25"/>
      <c r="DS4058" s="25"/>
      <c r="DT4058" s="25"/>
      <c r="DU4058" s="25"/>
      <c r="DV4058" s="25"/>
      <c r="DW4058" s="25"/>
      <c r="DX4058" s="25"/>
      <c r="DY4058" s="25"/>
      <c r="DZ4058" s="25"/>
      <c r="EA4058" s="25"/>
      <c r="EB4058" s="25"/>
      <c r="EC4058" s="25"/>
      <c r="ED4058" s="25"/>
      <c r="EE4058" s="25"/>
    </row>
    <row r="4059" spans="110:135" x14ac:dyDescent="0.2">
      <c r="DF4059" s="24" t="s">
        <v>8531</v>
      </c>
      <c r="DG4059" s="24" t="s">
        <v>212</v>
      </c>
      <c r="DH4059" s="25">
        <v>6217.8578760052096</v>
      </c>
      <c r="DI4059" s="25">
        <v>5337.1886182552498</v>
      </c>
      <c r="DJ4059" s="25">
        <v>65.027414030994706</v>
      </c>
      <c r="DK4059" s="25"/>
      <c r="DL4059" s="25">
        <v>17339</v>
      </c>
      <c r="DM4059" s="25"/>
      <c r="DN4059" s="25"/>
      <c r="DO4059" s="25"/>
      <c r="DP4059" s="25"/>
      <c r="DQ4059" s="25"/>
      <c r="DR4059" s="25"/>
      <c r="DS4059" s="25"/>
      <c r="DT4059" s="25"/>
      <c r="DU4059" s="25">
        <v>2629.3016435078798</v>
      </c>
      <c r="DV4059" s="25">
        <v>6198.1043255751802</v>
      </c>
      <c r="DW4059" s="25">
        <v>9369.5946436048507</v>
      </c>
      <c r="DX4059" s="25">
        <v>4436.6192557001496</v>
      </c>
      <c r="DY4059" s="25">
        <v>4476.2729109353104</v>
      </c>
      <c r="DZ4059" s="25">
        <v>6704.2420306056802</v>
      </c>
      <c r="EA4059" s="25">
        <v>1940.56699819915</v>
      </c>
      <c r="EB4059" s="25">
        <v>6366.4238601077104</v>
      </c>
      <c r="EC4059" s="25">
        <v>4278.9037095430504</v>
      </c>
      <c r="ED4059" s="25">
        <v>4095.2651342836102</v>
      </c>
      <c r="EE4059" s="25">
        <v>6780</v>
      </c>
    </row>
    <row r="4060" spans="110:135" x14ac:dyDescent="0.2">
      <c r="DF4060" s="24" t="s">
        <v>8088</v>
      </c>
      <c r="DG4060" s="24" t="s">
        <v>212</v>
      </c>
      <c r="DH4060" s="25">
        <v>6002.2011179923702</v>
      </c>
      <c r="DI4060" s="25">
        <v>5339.3028587005201</v>
      </c>
      <c r="DJ4060" s="25">
        <v>64.375659140942801</v>
      </c>
      <c r="DK4060" s="25"/>
      <c r="DL4060" s="25">
        <v>6382</v>
      </c>
      <c r="DM4060" s="25">
        <v>1609.8640829999999</v>
      </c>
      <c r="DN4060" s="25"/>
      <c r="DO4060" s="25">
        <v>12883.7798635</v>
      </c>
      <c r="DP4060" s="25">
        <v>5992.6143811070096</v>
      </c>
      <c r="DQ4060" s="25"/>
      <c r="DR4060" s="25">
        <v>10040.253298440401</v>
      </c>
      <c r="DS4060" s="25">
        <v>1960.5887294832</v>
      </c>
      <c r="DT4060" s="25">
        <v>1259.4969024628101</v>
      </c>
      <c r="DU4060" s="25">
        <v>3099.3260006974401</v>
      </c>
      <c r="DV4060" s="25"/>
      <c r="DW4060" s="25">
        <v>4102.9170124440197</v>
      </c>
      <c r="DX4060" s="25">
        <v>5253.3340142926199</v>
      </c>
      <c r="DY4060" s="25">
        <v>7146.8301189057702</v>
      </c>
      <c r="DZ4060" s="25">
        <v>1981.56880114762</v>
      </c>
      <c r="EA4060" s="25"/>
      <c r="EB4060" s="25">
        <v>10533.0026684327</v>
      </c>
      <c r="EC4060" s="25">
        <v>13111.036296563399</v>
      </c>
      <c r="ED4060" s="25">
        <v>5418.6057174010302</v>
      </c>
      <c r="EE4060" s="25">
        <v>5260</v>
      </c>
    </row>
    <row r="4061" spans="110:135" x14ac:dyDescent="0.2">
      <c r="DF4061" s="24" t="s">
        <v>9051</v>
      </c>
      <c r="DG4061" s="24" t="s">
        <v>212</v>
      </c>
      <c r="DH4061" s="25">
        <v>9200.8755070261395</v>
      </c>
      <c r="DI4061" s="25">
        <v>5343.5697259715498</v>
      </c>
      <c r="DJ4061" s="25">
        <v>136.46575486582</v>
      </c>
      <c r="DK4061" s="25"/>
      <c r="DL4061" s="25">
        <v>646</v>
      </c>
      <c r="DM4061" s="25">
        <v>3002.8408060000002</v>
      </c>
      <c r="DN4061" s="25"/>
      <c r="DO4061" s="25"/>
      <c r="DP4061" s="25">
        <v>4836.8045963612203</v>
      </c>
      <c r="DQ4061" s="25">
        <v>11089.6463303857</v>
      </c>
      <c r="DR4061" s="25">
        <v>5374.0938648322199</v>
      </c>
      <c r="DS4061" s="25">
        <v>5789.2973450831596</v>
      </c>
      <c r="DT4061" s="25"/>
      <c r="DU4061" s="25">
        <v>1774.2630125851999</v>
      </c>
      <c r="DV4061" s="25">
        <v>3914.73556327407</v>
      </c>
      <c r="DW4061" s="25">
        <v>6595.3911843425103</v>
      </c>
      <c r="DX4061" s="25">
        <v>5313.0455871108898</v>
      </c>
      <c r="DY4061" s="25">
        <v>11707.760087602601</v>
      </c>
      <c r="DZ4061" s="25">
        <v>4639.5866491748702</v>
      </c>
      <c r="EA4061" s="25"/>
      <c r="EB4061" s="25">
        <v>13929.456205677099</v>
      </c>
      <c r="EC4061" s="25">
        <v>9090.4917283120303</v>
      </c>
      <c r="ED4061" s="25">
        <v>5210.59515167675</v>
      </c>
      <c r="EE4061" s="25">
        <v>54300</v>
      </c>
    </row>
    <row r="4062" spans="110:135" x14ac:dyDescent="0.2">
      <c r="DF4062" s="24" t="s">
        <v>9583</v>
      </c>
      <c r="DG4062" s="24" t="s">
        <v>212</v>
      </c>
      <c r="DH4062" s="25">
        <v>13823.804065779899</v>
      </c>
      <c r="DI4062" s="25">
        <v>5347.7438666001099</v>
      </c>
      <c r="DJ4062" s="25">
        <v>197.834235438989</v>
      </c>
      <c r="DK4062" s="25"/>
      <c r="DL4062" s="25">
        <v>99605</v>
      </c>
      <c r="DM4062" s="25">
        <v>14613.04896</v>
      </c>
      <c r="DN4062" s="25"/>
      <c r="DO4062" s="25"/>
      <c r="DP4062" s="25"/>
      <c r="DQ4062" s="25">
        <v>11952.1442470001</v>
      </c>
      <c r="DR4062" s="25">
        <v>10335.3871848871</v>
      </c>
      <c r="DS4062" s="25">
        <v>6488.2665688753996</v>
      </c>
      <c r="DT4062" s="25">
        <v>4207.2211643248302</v>
      </c>
      <c r="DU4062" s="25">
        <v>6555.01024689723</v>
      </c>
      <c r="DV4062" s="25"/>
      <c r="DW4062" s="25">
        <v>2162.8507937743202</v>
      </c>
      <c r="DX4062" s="25">
        <v>3582.40942689864</v>
      </c>
      <c r="DY4062" s="25"/>
      <c r="DZ4062" s="25">
        <v>1693.2478160017799</v>
      </c>
      <c r="EA4062" s="25"/>
      <c r="EB4062" s="25"/>
      <c r="EC4062" s="25">
        <v>3301.0623806991898</v>
      </c>
      <c r="ED4062" s="25"/>
      <c r="EE4062" s="25">
        <v>1390</v>
      </c>
    </row>
    <row r="4063" spans="110:135" x14ac:dyDescent="0.2">
      <c r="DF4063" s="24" t="s">
        <v>7941</v>
      </c>
      <c r="DG4063" s="24" t="s">
        <v>212</v>
      </c>
      <c r="DH4063" s="25">
        <v>5349.8090513195802</v>
      </c>
      <c r="DI4063" s="25">
        <v>5348.7842735430204</v>
      </c>
      <c r="DJ4063" s="25">
        <v>40.038855611198201</v>
      </c>
      <c r="DK4063" s="25"/>
      <c r="DL4063" s="25">
        <v>5248</v>
      </c>
      <c r="DM4063" s="25">
        <v>4067.8176360000002</v>
      </c>
      <c r="DN4063" s="25"/>
      <c r="DO4063" s="25"/>
      <c r="DP4063" s="25">
        <v>6971.7949886074803</v>
      </c>
      <c r="DQ4063" s="25">
        <v>5348.7842735430204</v>
      </c>
      <c r="DR4063" s="25">
        <v>5891.7991864700498</v>
      </c>
      <c r="DS4063" s="25">
        <v>7817.3862540128803</v>
      </c>
      <c r="DT4063" s="25"/>
      <c r="DU4063" s="25">
        <v>2540.7111095954701</v>
      </c>
      <c r="DV4063" s="25">
        <v>4494.0451783725803</v>
      </c>
      <c r="DW4063" s="25">
        <v>11102.5338383991</v>
      </c>
      <c r="DX4063" s="25">
        <v>4093.8096949199999</v>
      </c>
      <c r="DY4063" s="25">
        <v>3021.9277657282701</v>
      </c>
      <c r="DZ4063" s="25">
        <v>5375.6866329753302</v>
      </c>
      <c r="EA4063" s="25"/>
      <c r="EB4063" s="25">
        <v>5474.4418653654702</v>
      </c>
      <c r="EC4063" s="25">
        <v>3168.39734580406</v>
      </c>
      <c r="ED4063" s="25"/>
      <c r="EE4063" s="25">
        <v>5630</v>
      </c>
    </row>
    <row r="4064" spans="110:135" x14ac:dyDescent="0.2">
      <c r="DF4064" s="24" t="s">
        <v>8142</v>
      </c>
      <c r="DG4064" s="24" t="s">
        <v>212</v>
      </c>
      <c r="DH4064" s="25">
        <v>5992.2506169840499</v>
      </c>
      <c r="DI4064" s="25">
        <v>5354.1421692572603</v>
      </c>
      <c r="DJ4064" s="25">
        <v>66.001836072498605</v>
      </c>
      <c r="DK4064" s="25"/>
      <c r="DL4064" s="25">
        <v>18952</v>
      </c>
      <c r="DM4064" s="25">
        <v>4201.9710850000001</v>
      </c>
      <c r="DN4064" s="25"/>
      <c r="DO4064" s="25"/>
      <c r="DP4064" s="25">
        <v>2689.8963621763301</v>
      </c>
      <c r="DQ4064" s="25"/>
      <c r="DR4064" s="25">
        <v>4243.5904224157202</v>
      </c>
      <c r="DS4064" s="25">
        <v>4278.2672778433898</v>
      </c>
      <c r="DT4064" s="25">
        <v>5487.3388783603496</v>
      </c>
      <c r="DU4064" s="25">
        <v>2430.0581862478498</v>
      </c>
      <c r="DV4064" s="25">
        <v>9196.0381863693492</v>
      </c>
      <c r="DW4064" s="25"/>
      <c r="DX4064" s="25">
        <v>5391.3724835530502</v>
      </c>
      <c r="DY4064" s="25">
        <v>6992.1179458186698</v>
      </c>
      <c r="DZ4064" s="25">
        <v>5945.24254245879</v>
      </c>
      <c r="EA4064" s="25"/>
      <c r="EB4064" s="25">
        <v>5354.1421692572603</v>
      </c>
      <c r="EC4064" s="25">
        <v>3704.7085980900301</v>
      </c>
      <c r="ED4064" s="25">
        <v>5157.0151171699799</v>
      </c>
      <c r="EE4064" s="25">
        <v>5860</v>
      </c>
    </row>
    <row r="4065" spans="110:135" x14ac:dyDescent="0.2">
      <c r="DF4065" s="24" t="s">
        <v>8358</v>
      </c>
      <c r="DG4065" s="24" t="s">
        <v>212</v>
      </c>
      <c r="DH4065" s="25">
        <v>6712.6920787101699</v>
      </c>
      <c r="DI4065" s="25">
        <v>5354.4848955408597</v>
      </c>
      <c r="DJ4065" s="25">
        <v>46.251777202526902</v>
      </c>
      <c r="DK4065" s="25"/>
      <c r="DL4065" s="25">
        <v>6441</v>
      </c>
      <c r="DM4065" s="25">
        <v>3357.4003480000001</v>
      </c>
      <c r="DN4065" s="25"/>
      <c r="DO4065" s="25">
        <v>3667.7488913000002</v>
      </c>
      <c r="DP4065" s="25">
        <v>5188.3293037780804</v>
      </c>
      <c r="DQ4065" s="25">
        <v>11243.4375218389</v>
      </c>
      <c r="DR4065" s="25">
        <v>5856.5494802454496</v>
      </c>
      <c r="DS4065" s="25">
        <v>6038.4161949863501</v>
      </c>
      <c r="DT4065" s="25">
        <v>12590.572190876001</v>
      </c>
      <c r="DU4065" s="25">
        <v>7521.4612956128203</v>
      </c>
      <c r="DV4065" s="25">
        <v>5183.94344325784</v>
      </c>
      <c r="DW4065" s="25">
        <v>6969.7359723235604</v>
      </c>
      <c r="DX4065" s="25">
        <v>5037.6838415249504</v>
      </c>
      <c r="DY4065" s="25">
        <v>4056.9723874993401</v>
      </c>
      <c r="DZ4065" s="25">
        <v>5313.0669401353998</v>
      </c>
      <c r="EA4065" s="25">
        <v>5314.3444014663501</v>
      </c>
      <c r="EB4065" s="25">
        <v>7941.6829792824401</v>
      </c>
      <c r="EC4065" s="25">
        <v>5354.4848955408597</v>
      </c>
      <c r="ED4065" s="25">
        <v>5264.3194078248998</v>
      </c>
      <c r="EE4065" s="25">
        <v>15200</v>
      </c>
    </row>
    <row r="4066" spans="110:135" x14ac:dyDescent="0.2">
      <c r="DF4066" s="24" t="s">
        <v>8878</v>
      </c>
      <c r="DG4066" s="24" t="s">
        <v>212</v>
      </c>
      <c r="DH4066" s="25">
        <v>7809.2869477472996</v>
      </c>
      <c r="DI4066" s="25">
        <v>5360.4358784219403</v>
      </c>
      <c r="DJ4066" s="25">
        <v>120.920131603008</v>
      </c>
      <c r="DK4066" s="25">
        <v>3633</v>
      </c>
      <c r="DL4066" s="25">
        <v>5449</v>
      </c>
      <c r="DM4066" s="25">
        <v>800.36594119999995</v>
      </c>
      <c r="DN4066" s="25"/>
      <c r="DO4066" s="25">
        <v>1508.6751095</v>
      </c>
      <c r="DP4066" s="25">
        <v>6479.8162671071104</v>
      </c>
      <c r="DQ4066" s="25">
        <v>7404.4602841338401</v>
      </c>
      <c r="DR4066" s="25">
        <v>4634.6795190642497</v>
      </c>
      <c r="DS4066" s="25">
        <v>4844.0199373129399</v>
      </c>
      <c r="DT4066" s="25">
        <v>5360.4358784219403</v>
      </c>
      <c r="DU4066" s="25">
        <v>10687.7034884802</v>
      </c>
      <c r="DV4066" s="25"/>
      <c r="DW4066" s="25"/>
      <c r="DX4066" s="25"/>
      <c r="DY4066" s="25"/>
      <c r="DZ4066" s="25"/>
      <c r="EA4066" s="25"/>
      <c r="EB4066" s="25"/>
      <c r="EC4066" s="25"/>
      <c r="ED4066" s="25"/>
      <c r="EE4066" s="25">
        <v>35100</v>
      </c>
    </row>
    <row r="4067" spans="110:135" x14ac:dyDescent="0.2">
      <c r="DF4067" s="24" t="s">
        <v>9035</v>
      </c>
      <c r="DG4067" s="24" t="s">
        <v>212</v>
      </c>
      <c r="DH4067" s="25">
        <v>10795.5205821893</v>
      </c>
      <c r="DI4067" s="25">
        <v>5364.6573669488498</v>
      </c>
      <c r="DJ4067" s="25">
        <v>123.476748205779</v>
      </c>
      <c r="DK4067" s="25">
        <v>3295</v>
      </c>
      <c r="DL4067" s="25">
        <v>37430</v>
      </c>
      <c r="DM4067" s="25">
        <v>12980.586160000001</v>
      </c>
      <c r="DN4067" s="25"/>
      <c r="DO4067" s="25">
        <v>54668.460105999999</v>
      </c>
      <c r="DP4067" s="25">
        <v>11461.256351063499</v>
      </c>
      <c r="DQ4067" s="25">
        <v>5364.6573669488498</v>
      </c>
      <c r="DR4067" s="25">
        <v>13003.3337755128</v>
      </c>
      <c r="DS4067" s="25">
        <v>5709.8118002984602</v>
      </c>
      <c r="DT4067" s="25">
        <v>8469.7140101342702</v>
      </c>
      <c r="DU4067" s="25">
        <v>15929.9530644571</v>
      </c>
      <c r="DV4067" s="25">
        <v>4039.1362005881501</v>
      </c>
      <c r="DW4067" s="25">
        <v>4873.7499566327097</v>
      </c>
      <c r="DX4067" s="25">
        <v>3893.0154748894502</v>
      </c>
      <c r="DY4067" s="25">
        <v>3853.2401670079898</v>
      </c>
      <c r="DZ4067" s="25">
        <v>3701.0447833196199</v>
      </c>
      <c r="EA4067" s="25"/>
      <c r="EB4067" s="25">
        <v>3834.9286485153302</v>
      </c>
      <c r="EC4067" s="25">
        <v>5671.22507662526</v>
      </c>
      <c r="ED4067" s="25">
        <v>4385.7781196023698</v>
      </c>
      <c r="EE4067" s="25">
        <v>2550</v>
      </c>
    </row>
    <row r="4068" spans="110:135" x14ac:dyDescent="0.2">
      <c r="DF4068" s="24" t="s">
        <v>8581</v>
      </c>
      <c r="DG4068" s="24" t="s">
        <v>212</v>
      </c>
      <c r="DH4068" s="25">
        <v>6397.5056468134599</v>
      </c>
      <c r="DI4068" s="25">
        <v>5365.2501893595299</v>
      </c>
      <c r="DJ4068" s="25">
        <v>46.413046695544899</v>
      </c>
      <c r="DK4068" s="25"/>
      <c r="DL4068" s="25">
        <v>8394</v>
      </c>
      <c r="DM4068" s="25">
        <v>3201.286654</v>
      </c>
      <c r="DN4068" s="25"/>
      <c r="DO4068" s="25">
        <v>4061.7275088000001</v>
      </c>
      <c r="DP4068" s="25">
        <v>10862.776607061</v>
      </c>
      <c r="DQ4068" s="25">
        <v>6774.2827800683899</v>
      </c>
      <c r="DR4068" s="25">
        <v>12690.346194867299</v>
      </c>
      <c r="DS4068" s="25">
        <v>11512.1254422931</v>
      </c>
      <c r="DT4068" s="25">
        <v>9561.9650170790701</v>
      </c>
      <c r="DU4068" s="25">
        <v>3257.6511486586201</v>
      </c>
      <c r="DV4068" s="25">
        <v>4701.1497043065601</v>
      </c>
      <c r="DW4068" s="25"/>
      <c r="DX4068" s="25">
        <v>4530.3284580288</v>
      </c>
      <c r="DY4068" s="25">
        <v>4910.1226494819402</v>
      </c>
      <c r="DZ4068" s="25">
        <v>5110.5003787190699</v>
      </c>
      <c r="EA4068" s="25">
        <v>3175.9041325304402</v>
      </c>
      <c r="EB4068" s="25">
        <v>6282.2033976735102</v>
      </c>
      <c r="EC4068" s="25">
        <v>4675.71969113669</v>
      </c>
      <c r="ED4068" s="25">
        <v>5833.0118779378199</v>
      </c>
      <c r="EE4068" s="25">
        <v>5620</v>
      </c>
    </row>
    <row r="4069" spans="110:135" x14ac:dyDescent="0.2">
      <c r="DF4069" s="24" t="s">
        <v>8100</v>
      </c>
      <c r="DG4069" s="24" t="s">
        <v>212</v>
      </c>
      <c r="DH4069" s="25">
        <v>7130.4497535480295</v>
      </c>
      <c r="DI4069" s="25">
        <v>5367.4806481124497</v>
      </c>
      <c r="DJ4069" s="25">
        <v>112.918434206179</v>
      </c>
      <c r="DK4069" s="25"/>
      <c r="DL4069" s="25">
        <v>6875</v>
      </c>
      <c r="DM4069" s="25">
        <v>2552.8874689999998</v>
      </c>
      <c r="DN4069" s="25"/>
      <c r="DO4069" s="25">
        <v>5470.6418884000004</v>
      </c>
      <c r="DP4069" s="25">
        <v>7260.3708836309397</v>
      </c>
      <c r="DQ4069" s="25">
        <v>7097.6363922395103</v>
      </c>
      <c r="DR4069" s="25">
        <v>5979.0393581931203</v>
      </c>
      <c r="DS4069" s="25">
        <v>5045.2196944648404</v>
      </c>
      <c r="DT4069" s="25">
        <v>7990.3048455758999</v>
      </c>
      <c r="DU4069" s="25">
        <v>8554.5311518635208</v>
      </c>
      <c r="DV4069" s="25">
        <v>6134.6717686391903</v>
      </c>
      <c r="DW4069" s="25">
        <v>3971.7177430974598</v>
      </c>
      <c r="DX4069" s="25">
        <v>3630.3761366478998</v>
      </c>
      <c r="DY4069" s="25">
        <v>38418.022433257298</v>
      </c>
      <c r="DZ4069" s="25">
        <v>4061.0163541090001</v>
      </c>
      <c r="EA4069" s="25"/>
      <c r="EB4069" s="25">
        <v>4886.7541949464603</v>
      </c>
      <c r="EC4069" s="25">
        <v>4617.58584197442</v>
      </c>
      <c r="ED4069" s="25">
        <v>5264.3194078248998</v>
      </c>
      <c r="EE4069" s="25">
        <v>538</v>
      </c>
    </row>
    <row r="4070" spans="110:135" x14ac:dyDescent="0.2">
      <c r="DF4070" s="24" t="s">
        <v>6408</v>
      </c>
      <c r="DG4070" s="24" t="s">
        <v>212</v>
      </c>
      <c r="DH4070" s="25">
        <v>4549.59244706967</v>
      </c>
      <c r="DI4070" s="25">
        <v>5373.4784059838603</v>
      </c>
      <c r="DJ4070" s="25">
        <v>45.790224984275802</v>
      </c>
      <c r="DK4070" s="25"/>
      <c r="DL4070" s="25">
        <v>5526</v>
      </c>
      <c r="DM4070" s="25">
        <v>1134.3609919999999</v>
      </c>
      <c r="DN4070" s="25"/>
      <c r="DO4070" s="25">
        <v>5430.3009175999996</v>
      </c>
      <c r="DP4070" s="25">
        <v>7023.9135859676398</v>
      </c>
      <c r="DQ4070" s="25">
        <v>6049.1799250199701</v>
      </c>
      <c r="DR4070" s="25">
        <v>6316.2834825515602</v>
      </c>
      <c r="DS4070" s="25">
        <v>5106.7116685321198</v>
      </c>
      <c r="DT4070" s="25"/>
      <c r="DU4070" s="25">
        <v>4885.3158346002101</v>
      </c>
      <c r="DV4070" s="25"/>
      <c r="DW4070" s="25"/>
      <c r="DX4070" s="25"/>
      <c r="DY4070" s="25"/>
      <c r="DZ4070" s="25">
        <v>1679.9721055110199</v>
      </c>
      <c r="EA4070" s="25">
        <v>5373.4784059838603</v>
      </c>
      <c r="EB4070" s="25"/>
      <c r="EC4070" s="25"/>
      <c r="ED4070" s="25"/>
      <c r="EE4070" s="25">
        <v>1520</v>
      </c>
    </row>
    <row r="4071" spans="110:135" x14ac:dyDescent="0.2">
      <c r="DF4071" s="24" t="s">
        <v>7552</v>
      </c>
      <c r="DG4071" s="24" t="s">
        <v>212</v>
      </c>
      <c r="DH4071" s="25">
        <v>5044.1358804646698</v>
      </c>
      <c r="DI4071" s="25">
        <v>5373.6852825776596</v>
      </c>
      <c r="DJ4071" s="25">
        <v>62.073765258599103</v>
      </c>
      <c r="DK4071" s="25"/>
      <c r="DL4071" s="25">
        <v>6881</v>
      </c>
      <c r="DM4071" s="25">
        <v>1541.588197</v>
      </c>
      <c r="DN4071" s="25">
        <v>1677.584218</v>
      </c>
      <c r="DO4071" s="25">
        <v>1318.575869</v>
      </c>
      <c r="DP4071" s="25">
        <v>6711.3217786149398</v>
      </c>
      <c r="DQ4071" s="25">
        <v>11408.817266599201</v>
      </c>
      <c r="DR4071" s="25">
        <v>4683.2532497346601</v>
      </c>
      <c r="DS4071" s="25">
        <v>6064.1173154206599</v>
      </c>
      <c r="DT4071" s="25"/>
      <c r="DU4071" s="25">
        <v>6285.1009102772396</v>
      </c>
      <c r="DV4071" s="25"/>
      <c r="DW4071" s="25"/>
      <c r="DX4071" s="25"/>
      <c r="DY4071" s="25"/>
      <c r="DZ4071" s="25"/>
      <c r="EA4071" s="25"/>
      <c r="EB4071" s="25"/>
      <c r="EC4071" s="25"/>
      <c r="ED4071" s="25"/>
      <c r="EE4071" s="25">
        <v>3870</v>
      </c>
    </row>
    <row r="4072" spans="110:135" x14ac:dyDescent="0.2">
      <c r="DF4072" s="24" t="s">
        <v>6805</v>
      </c>
      <c r="DG4072" s="24" t="s">
        <v>212</v>
      </c>
      <c r="DH4072" s="25">
        <v>5373.88592334434</v>
      </c>
      <c r="DI4072" s="25">
        <v>5373.88592334434</v>
      </c>
      <c r="DJ4072" s="25">
        <v>94.6367930319267</v>
      </c>
      <c r="DK4072" s="25"/>
      <c r="DL4072" s="25"/>
      <c r="DM4072" s="25"/>
      <c r="DN4072" s="25"/>
      <c r="DO4072" s="25"/>
      <c r="DP4072" s="25"/>
      <c r="DQ4072" s="25"/>
      <c r="DR4072" s="25"/>
      <c r="DS4072" s="25"/>
      <c r="DT4072" s="25"/>
      <c r="DU4072" s="25"/>
      <c r="DV4072" s="25"/>
      <c r="DW4072" s="25"/>
      <c r="DX4072" s="25"/>
      <c r="DY4072" s="25"/>
      <c r="DZ4072" s="25">
        <v>1777.7718466886899</v>
      </c>
      <c r="EA4072" s="25"/>
      <c r="EB4072" s="25"/>
      <c r="EC4072" s="25"/>
      <c r="ED4072" s="25"/>
      <c r="EE4072" s="25">
        <v>8970</v>
      </c>
    </row>
    <row r="4073" spans="110:135" x14ac:dyDescent="0.2">
      <c r="DF4073" s="24" t="s">
        <v>7809</v>
      </c>
      <c r="DG4073" s="24" t="s">
        <v>212</v>
      </c>
      <c r="DH4073" s="25">
        <v>5540.4144295814303</v>
      </c>
      <c r="DI4073" s="25">
        <v>5400.70453745129</v>
      </c>
      <c r="DJ4073" s="25">
        <v>50.678502894369899</v>
      </c>
      <c r="DK4073" s="25"/>
      <c r="DL4073" s="25">
        <v>13742</v>
      </c>
      <c r="DM4073" s="25">
        <v>4477.6786840000004</v>
      </c>
      <c r="DN4073" s="25">
        <v>3717.9024479999998</v>
      </c>
      <c r="DO4073" s="25">
        <v>5883.0405971999999</v>
      </c>
      <c r="DP4073" s="25">
        <v>7082.64108191985</v>
      </c>
      <c r="DQ4073" s="25">
        <v>7516.8957575003396</v>
      </c>
      <c r="DR4073" s="25">
        <v>7491.3084824462003</v>
      </c>
      <c r="DS4073" s="25">
        <v>5400.70453745129</v>
      </c>
      <c r="DT4073" s="25">
        <v>7847.58908479201</v>
      </c>
      <c r="DU4073" s="25">
        <v>6017.2798814483103</v>
      </c>
      <c r="DV4073" s="25">
        <v>2928.1989427284898</v>
      </c>
      <c r="DW4073" s="25">
        <v>3986.60870472741</v>
      </c>
      <c r="DX4073" s="25">
        <v>4744.8566869693104</v>
      </c>
      <c r="DY4073" s="25"/>
      <c r="DZ4073" s="25">
        <v>3200.2014877236002</v>
      </c>
      <c r="EA4073" s="25"/>
      <c r="EB4073" s="25"/>
      <c r="EC4073" s="25">
        <v>3272.6763814307401</v>
      </c>
      <c r="ED4073" s="25">
        <v>5597.46254454683</v>
      </c>
      <c r="EE4073" s="25">
        <v>1280</v>
      </c>
    </row>
    <row r="4074" spans="110:135" x14ac:dyDescent="0.2">
      <c r="DF4074" s="24" t="s">
        <v>8335</v>
      </c>
      <c r="DG4074" s="24" t="s">
        <v>212</v>
      </c>
      <c r="DH4074" s="25">
        <v>5956.1382298385897</v>
      </c>
      <c r="DI4074" s="25">
        <v>5403.7070962725302</v>
      </c>
      <c r="DJ4074" s="25">
        <v>47.915460780779902</v>
      </c>
      <c r="DK4074" s="25"/>
      <c r="DL4074" s="25">
        <v>14103</v>
      </c>
      <c r="DM4074" s="25">
        <v>2147.780338</v>
      </c>
      <c r="DN4074" s="25"/>
      <c r="DO4074" s="25"/>
      <c r="DP4074" s="25">
        <v>7986.8323931170198</v>
      </c>
      <c r="DQ4074" s="25">
        <v>5877.3080270353103</v>
      </c>
      <c r="DR4074" s="25">
        <v>6462.4588072899296</v>
      </c>
      <c r="DS4074" s="25">
        <v>8358.4165543711697</v>
      </c>
      <c r="DT4074" s="25">
        <v>2933.6494880915402</v>
      </c>
      <c r="DU4074" s="25">
        <v>7484.5916587032998</v>
      </c>
      <c r="DV4074" s="25">
        <v>7617.3862182434304</v>
      </c>
      <c r="DW4074" s="25">
        <v>4367.7845244220798</v>
      </c>
      <c r="DX4074" s="25">
        <v>4240.8880159529799</v>
      </c>
      <c r="DY4074" s="25">
        <v>4930.1061655097601</v>
      </c>
      <c r="DZ4074" s="25">
        <v>4449.6913588033503</v>
      </c>
      <c r="EA4074" s="25"/>
      <c r="EB4074" s="25"/>
      <c r="EC4074" s="25">
        <v>6403.3544424776101</v>
      </c>
      <c r="ED4074" s="25">
        <v>4044.96368539998</v>
      </c>
      <c r="EE4074" s="25">
        <v>3890</v>
      </c>
    </row>
    <row r="4075" spans="110:135" x14ac:dyDescent="0.2">
      <c r="DF4075" s="24" t="s">
        <v>7800</v>
      </c>
      <c r="DG4075" s="24" t="s">
        <v>212</v>
      </c>
      <c r="DH4075" s="25">
        <v>5591.0927824599203</v>
      </c>
      <c r="DI4075" s="25">
        <v>5410.7900990325998</v>
      </c>
      <c r="DJ4075" s="25">
        <v>50.7024884062292</v>
      </c>
      <c r="DK4075" s="25"/>
      <c r="DL4075" s="25">
        <v>7220</v>
      </c>
      <c r="DM4075" s="25">
        <v>5484.7468070000004</v>
      </c>
      <c r="DN4075" s="25"/>
      <c r="DO4075" s="25">
        <v>12477.5019278</v>
      </c>
      <c r="DP4075" s="25">
        <v>8006.5375270734703</v>
      </c>
      <c r="DQ4075" s="25">
        <v>6358.2004191137603</v>
      </c>
      <c r="DR4075" s="25">
        <v>9619.2795810793195</v>
      </c>
      <c r="DS4075" s="25">
        <v>6606.1000325159202</v>
      </c>
      <c r="DT4075" s="25">
        <v>5410.7900990325998</v>
      </c>
      <c r="DU4075" s="25">
        <v>7258.6417096761897</v>
      </c>
      <c r="DV4075" s="25">
        <v>5149.4628370931296</v>
      </c>
      <c r="DW4075" s="25">
        <v>1292.6848124636099</v>
      </c>
      <c r="DX4075" s="25">
        <v>4338.6375167551696</v>
      </c>
      <c r="DY4075" s="25">
        <v>2937.9087692128301</v>
      </c>
      <c r="DZ4075" s="25">
        <v>3866.9831483318799</v>
      </c>
      <c r="EA4075" s="25"/>
      <c r="EB4075" s="25"/>
      <c r="EC4075" s="25">
        <v>2021.5395189137901</v>
      </c>
      <c r="ED4075" s="25">
        <v>3859.56259575692</v>
      </c>
      <c r="EE4075" s="25">
        <v>3140</v>
      </c>
    </row>
    <row r="4076" spans="110:135" x14ac:dyDescent="0.2">
      <c r="DF4076" s="24" t="s">
        <v>7998</v>
      </c>
      <c r="DG4076" s="24" t="s">
        <v>212</v>
      </c>
      <c r="DH4076" s="25">
        <v>7522.4640045936203</v>
      </c>
      <c r="DI4076" s="25">
        <v>5411.3072128904596</v>
      </c>
      <c r="DJ4076" s="25">
        <v>89.644223183387894</v>
      </c>
      <c r="DK4076" s="25"/>
      <c r="DL4076" s="25">
        <v>12176</v>
      </c>
      <c r="DM4076" s="25">
        <v>602.85543089999999</v>
      </c>
      <c r="DN4076" s="25"/>
      <c r="DO4076" s="25"/>
      <c r="DP4076" s="25">
        <v>9412.1343093524392</v>
      </c>
      <c r="DQ4076" s="25">
        <v>12790.748032739</v>
      </c>
      <c r="DR4076" s="25">
        <v>5874.2000375162797</v>
      </c>
      <c r="DS4076" s="25">
        <v>5411.3072128904596</v>
      </c>
      <c r="DT4076" s="25">
        <v>26490.4856338348</v>
      </c>
      <c r="DU4076" s="25"/>
      <c r="DV4076" s="25"/>
      <c r="DW4076" s="25"/>
      <c r="DX4076" s="25">
        <v>4389.8687248543201</v>
      </c>
      <c r="DY4076" s="25"/>
      <c r="DZ4076" s="25"/>
      <c r="EA4076" s="25">
        <v>5040.1692918749004</v>
      </c>
      <c r="EB4076" s="25">
        <v>3924.6380850096102</v>
      </c>
      <c r="EC4076" s="25">
        <v>2228.3716911882202</v>
      </c>
      <c r="ED4076" s="25">
        <v>3101.2536095570299</v>
      </c>
      <c r="EE4076" s="25">
        <v>6350</v>
      </c>
    </row>
    <row r="4077" spans="110:135" x14ac:dyDescent="0.2">
      <c r="DF4077" s="24" t="s">
        <v>9298</v>
      </c>
      <c r="DG4077" s="24" t="s">
        <v>212</v>
      </c>
      <c r="DH4077" s="25">
        <v>10467.0751310506</v>
      </c>
      <c r="DI4077" s="25">
        <v>5415.5813327871601</v>
      </c>
      <c r="DJ4077" s="25">
        <v>110.77852198902499</v>
      </c>
      <c r="DK4077" s="25"/>
      <c r="DL4077" s="25"/>
      <c r="DM4077" s="25">
        <v>45976.608749999999</v>
      </c>
      <c r="DN4077" s="25"/>
      <c r="DO4077" s="25"/>
      <c r="DP4077" s="25">
        <v>2187.3570925148601</v>
      </c>
      <c r="DQ4077" s="25">
        <v>12454.674520779399</v>
      </c>
      <c r="DR4077" s="25">
        <v>17036.720452682999</v>
      </c>
      <c r="DS4077" s="25">
        <v>9992.5452297307493</v>
      </c>
      <c r="DT4077" s="25">
        <v>12495.4098899613</v>
      </c>
      <c r="DU4077" s="25">
        <v>1298.1876705567499</v>
      </c>
      <c r="DV4077" s="25">
        <v>3031.38240417202</v>
      </c>
      <c r="DW4077" s="25">
        <v>3611.4142700852399</v>
      </c>
      <c r="DX4077" s="25"/>
      <c r="DY4077" s="25">
        <v>2489.2639203547001</v>
      </c>
      <c r="DZ4077" s="25">
        <v>4386.2189161032302</v>
      </c>
      <c r="EA4077" s="25">
        <v>5611.33509511189</v>
      </c>
      <c r="EB4077" s="25">
        <v>26141.686349113599</v>
      </c>
      <c r="EC4077" s="25">
        <v>5219.8275704624402</v>
      </c>
      <c r="ED4077" s="25">
        <v>3440.56996517999</v>
      </c>
      <c r="EE4077" s="25">
        <v>12100</v>
      </c>
    </row>
    <row r="4078" spans="110:135" x14ac:dyDescent="0.2">
      <c r="DF4078" s="24" t="s">
        <v>8478</v>
      </c>
      <c r="DG4078" s="24" t="s">
        <v>212</v>
      </c>
      <c r="DH4078" s="25">
        <v>7962.8901224787396</v>
      </c>
      <c r="DI4078" s="25">
        <v>5416.2113247566404</v>
      </c>
      <c r="DJ4078" s="25">
        <v>82.813695125613805</v>
      </c>
      <c r="DK4078" s="25"/>
      <c r="DL4078" s="25">
        <v>20428</v>
      </c>
      <c r="DM4078" s="25">
        <v>4718.0439329999999</v>
      </c>
      <c r="DN4078" s="25"/>
      <c r="DO4078" s="25"/>
      <c r="DP4078" s="25">
        <v>5477.92006200183</v>
      </c>
      <c r="DQ4078" s="25">
        <v>3849.0243345202898</v>
      </c>
      <c r="DR4078" s="25">
        <v>5416.2113247566404</v>
      </c>
      <c r="DS4078" s="25">
        <v>2206.3173127805799</v>
      </c>
      <c r="DT4078" s="25"/>
      <c r="DU4078" s="25">
        <v>13644.7138902919</v>
      </c>
      <c r="DV4078" s="25"/>
      <c r="DW4078" s="25"/>
      <c r="DX4078" s="25"/>
      <c r="DY4078" s="25"/>
      <c r="DZ4078" s="25"/>
      <c r="EA4078" s="25"/>
      <c r="EB4078" s="25"/>
      <c r="EC4078" s="25"/>
      <c r="ED4078" s="25"/>
      <c r="EE4078" s="25"/>
    </row>
    <row r="4079" spans="110:135" x14ac:dyDescent="0.2">
      <c r="DF4079" s="24" t="s">
        <v>9231</v>
      </c>
      <c r="DG4079" s="24" t="s">
        <v>212</v>
      </c>
      <c r="DH4079" s="25">
        <v>10367.6202138034</v>
      </c>
      <c r="DI4079" s="25">
        <v>5416.22413688693</v>
      </c>
      <c r="DJ4079" s="25">
        <v>118.433212870581</v>
      </c>
      <c r="DK4079" s="25"/>
      <c r="DL4079" s="25"/>
      <c r="DM4079" s="25">
        <v>4055.7173330000001</v>
      </c>
      <c r="DN4079" s="25"/>
      <c r="DO4079" s="25"/>
      <c r="DP4079" s="25"/>
      <c r="DQ4079" s="25"/>
      <c r="DR4079" s="25">
        <v>2968.9581095363801</v>
      </c>
      <c r="DS4079" s="25">
        <v>1116.2407536149999</v>
      </c>
      <c r="DT4079" s="25"/>
      <c r="DU4079" s="25">
        <v>3870.6011890260502</v>
      </c>
      <c r="DV4079" s="25">
        <v>10717.1014000705</v>
      </c>
      <c r="DW4079" s="25">
        <v>5416.22413688693</v>
      </c>
      <c r="DX4079" s="25"/>
      <c r="DY4079" s="25">
        <v>2715.2389836666998</v>
      </c>
      <c r="DZ4079" s="25">
        <v>5593.5472771505001</v>
      </c>
      <c r="EA4079" s="25"/>
      <c r="EB4079" s="25">
        <v>33138.248026763802</v>
      </c>
      <c r="EC4079" s="25">
        <v>36001.945142122102</v>
      </c>
      <c r="ED4079" s="25"/>
      <c r="EE4079" s="25">
        <v>8450</v>
      </c>
    </row>
    <row r="4080" spans="110:135" x14ac:dyDescent="0.2">
      <c r="DF4080" s="24" t="s">
        <v>6473</v>
      </c>
      <c r="DG4080" s="24" t="s">
        <v>212</v>
      </c>
      <c r="DH4080" s="25">
        <v>4104.7520125690398</v>
      </c>
      <c r="DI4080" s="25">
        <v>5424.6301507301496</v>
      </c>
      <c r="DJ4080" s="25">
        <v>67.554143632390307</v>
      </c>
      <c r="DK4080" s="25"/>
      <c r="DL4080" s="25">
        <v>6251</v>
      </c>
      <c r="DM4080" s="25">
        <v>1139.5612630000001</v>
      </c>
      <c r="DN4080" s="25"/>
      <c r="DO4080" s="25">
        <v>6442.1539026</v>
      </c>
      <c r="DP4080" s="25">
        <v>4615.6243654857099</v>
      </c>
      <c r="DQ4080" s="25"/>
      <c r="DR4080" s="25">
        <v>6233.6359359745902</v>
      </c>
      <c r="DS4080" s="25">
        <v>6713.5093912033199</v>
      </c>
      <c r="DT4080" s="25"/>
      <c r="DU4080" s="25">
        <v>1204.53124228868</v>
      </c>
      <c r="DV4080" s="25"/>
      <c r="DW4080" s="25"/>
      <c r="DX4080" s="25"/>
      <c r="DY4080" s="25"/>
      <c r="DZ4080" s="25"/>
      <c r="EA4080" s="25"/>
      <c r="EB4080" s="25"/>
      <c r="EC4080" s="25"/>
      <c r="ED4080" s="25"/>
      <c r="EE4080" s="25">
        <v>238</v>
      </c>
    </row>
    <row r="4081" spans="110:135" x14ac:dyDescent="0.2">
      <c r="DF4081" s="24" t="s">
        <v>9207</v>
      </c>
      <c r="DG4081" s="24" t="s">
        <v>212</v>
      </c>
      <c r="DH4081" s="25">
        <v>10745.2962982603</v>
      </c>
      <c r="DI4081" s="25">
        <v>5425.0627036547303</v>
      </c>
      <c r="DJ4081" s="25">
        <v>100.459279141406</v>
      </c>
      <c r="DK4081" s="25"/>
      <c r="DL4081" s="25">
        <v>42648</v>
      </c>
      <c r="DM4081" s="25">
        <v>20429.295989999999</v>
      </c>
      <c r="DN4081" s="25"/>
      <c r="DO4081" s="25"/>
      <c r="DP4081" s="25">
        <v>13539.395465744999</v>
      </c>
      <c r="DQ4081" s="25">
        <v>13010.862936920301</v>
      </c>
      <c r="DR4081" s="25">
        <v>9909.6393256796091</v>
      </c>
      <c r="DS4081" s="25">
        <v>6243.0972950096502</v>
      </c>
      <c r="DT4081" s="25">
        <v>22662.374501368999</v>
      </c>
      <c r="DU4081" s="25">
        <v>15931.8684881109</v>
      </c>
      <c r="DV4081" s="25">
        <v>3312.6755990430402</v>
      </c>
      <c r="DW4081" s="25">
        <v>3220.2369155199599</v>
      </c>
      <c r="DX4081" s="25"/>
      <c r="DY4081" s="25">
        <v>4577.1560399784103</v>
      </c>
      <c r="DZ4081" s="25">
        <v>3064.07911608719</v>
      </c>
      <c r="EA4081" s="25"/>
      <c r="EB4081" s="25">
        <v>4307.4679146420904</v>
      </c>
      <c r="EC4081" s="25">
        <v>2701.5630717597501</v>
      </c>
      <c r="ED4081" s="25">
        <v>4607.0281122998103</v>
      </c>
      <c r="EE4081" s="25">
        <v>1760</v>
      </c>
    </row>
    <row r="4082" spans="110:135" x14ac:dyDescent="0.2">
      <c r="DF4082" s="24" t="s">
        <v>8600</v>
      </c>
      <c r="DG4082" s="24" t="s">
        <v>212</v>
      </c>
      <c r="DH4082" s="25">
        <v>8600.7534998097199</v>
      </c>
      <c r="DI4082" s="25">
        <v>5427.6400742979804</v>
      </c>
      <c r="DJ4082" s="25">
        <v>116.24611612376199</v>
      </c>
      <c r="DK4082" s="25">
        <v>195</v>
      </c>
      <c r="DL4082" s="25">
        <v>1079</v>
      </c>
      <c r="DM4082" s="25">
        <v>247.58320749999999</v>
      </c>
      <c r="DN4082" s="25"/>
      <c r="DO4082" s="25"/>
      <c r="DP4082" s="25">
        <v>2381.1438505677902</v>
      </c>
      <c r="DQ4082" s="25">
        <v>1434.6124039378301</v>
      </c>
      <c r="DR4082" s="25"/>
      <c r="DS4082" s="25">
        <v>1671.6812265037699</v>
      </c>
      <c r="DT4082" s="25"/>
      <c r="DU4082" s="25">
        <v>1874.1339941727599</v>
      </c>
      <c r="DV4082" s="25">
        <v>9269.9535267972096</v>
      </c>
      <c r="DW4082" s="25"/>
      <c r="DX4082" s="25">
        <v>8474.1362980281792</v>
      </c>
      <c r="DY4082" s="25">
        <v>11792.6090525256</v>
      </c>
      <c r="DZ4082" s="25">
        <v>8576.57190649941</v>
      </c>
      <c r="EA4082" s="25"/>
      <c r="EB4082" s="25">
        <v>15620.1921860042</v>
      </c>
      <c r="EC4082" s="25">
        <v>24690.537032251901</v>
      </c>
      <c r="ED4082" s="25">
        <v>33103.3943125476</v>
      </c>
      <c r="EE4082" s="25"/>
    </row>
    <row r="4083" spans="110:135" x14ac:dyDescent="0.2">
      <c r="DF4083" s="24" t="s">
        <v>8080</v>
      </c>
      <c r="DG4083" s="24" t="s">
        <v>212</v>
      </c>
      <c r="DH4083" s="25">
        <v>5450.9083093172003</v>
      </c>
      <c r="DI4083" s="25">
        <v>5428</v>
      </c>
      <c r="DJ4083" s="25">
        <v>57.047271436660203</v>
      </c>
      <c r="DK4083" s="25">
        <v>741</v>
      </c>
      <c r="DL4083" s="25">
        <v>5428</v>
      </c>
      <c r="DM4083" s="25">
        <v>2919.7920559999998</v>
      </c>
      <c r="DN4083" s="25"/>
      <c r="DO4083" s="25"/>
      <c r="DP4083" s="25">
        <v>10716.5178947438</v>
      </c>
      <c r="DQ4083" s="25">
        <v>6606.1639681250299</v>
      </c>
      <c r="DR4083" s="25">
        <v>7976.9255360554998</v>
      </c>
      <c r="DS4083" s="25">
        <v>7658.5526892278003</v>
      </c>
      <c r="DT4083" s="25">
        <v>2841.44507628171</v>
      </c>
      <c r="DU4083" s="25">
        <v>4169.7775634209802</v>
      </c>
      <c r="DV4083" s="25"/>
      <c r="DW4083" s="25"/>
      <c r="DX4083" s="25"/>
      <c r="DY4083" s="25"/>
      <c r="DZ4083" s="25"/>
      <c r="EA4083" s="25"/>
      <c r="EB4083" s="25"/>
      <c r="EC4083" s="25"/>
      <c r="ED4083" s="25"/>
      <c r="EE4083" s="25"/>
    </row>
    <row r="4084" spans="110:135" x14ac:dyDescent="0.2">
      <c r="DF4084" s="24" t="s">
        <v>7872</v>
      </c>
      <c r="DG4084" s="24" t="s">
        <v>212</v>
      </c>
      <c r="DH4084" s="25">
        <v>6607.9100749244099</v>
      </c>
      <c r="DI4084" s="25">
        <v>5436</v>
      </c>
      <c r="DJ4084" s="25">
        <v>76.927876181015407</v>
      </c>
      <c r="DK4084" s="25">
        <v>5436</v>
      </c>
      <c r="DL4084" s="25">
        <v>4787</v>
      </c>
      <c r="DM4084" s="25">
        <v>4240.6135539999996</v>
      </c>
      <c r="DN4084" s="25">
        <v>2370.3897040000002</v>
      </c>
      <c r="DO4084" s="25">
        <v>20582.16186</v>
      </c>
      <c r="DP4084" s="25">
        <v>5843.8143744093804</v>
      </c>
      <c r="DQ4084" s="25">
        <v>9926.3556807473706</v>
      </c>
      <c r="DR4084" s="25">
        <v>12386.7465478835</v>
      </c>
      <c r="DS4084" s="25">
        <v>7842.88519775039</v>
      </c>
      <c r="DT4084" s="25">
        <v>5806.7416291661903</v>
      </c>
      <c r="DU4084" s="25">
        <v>9851.4768809913294</v>
      </c>
      <c r="DV4084" s="25"/>
      <c r="DW4084" s="25"/>
      <c r="DX4084" s="25"/>
      <c r="DY4084" s="25">
        <v>5127.8051221510204</v>
      </c>
      <c r="DZ4084" s="25">
        <v>1643.4069632099099</v>
      </c>
      <c r="EA4084" s="25"/>
      <c r="EB4084" s="25"/>
      <c r="EC4084" s="25"/>
      <c r="ED4084" s="25">
        <v>3101.2536095570299</v>
      </c>
      <c r="EE4084" s="25">
        <v>172</v>
      </c>
    </row>
    <row r="4085" spans="110:135" x14ac:dyDescent="0.2">
      <c r="DF4085" s="24" t="s">
        <v>7574</v>
      </c>
      <c r="DG4085" s="24" t="s">
        <v>212</v>
      </c>
      <c r="DH4085" s="25">
        <v>7571.8568410485605</v>
      </c>
      <c r="DI4085" s="25">
        <v>5436.0081025214404</v>
      </c>
      <c r="DJ4085" s="25">
        <v>110.26673858831199</v>
      </c>
      <c r="DK4085" s="25"/>
      <c r="DL4085" s="25">
        <v>1568</v>
      </c>
      <c r="DM4085" s="25">
        <v>4329.9758769999999</v>
      </c>
      <c r="DN4085" s="25">
        <v>2444.1676729999999</v>
      </c>
      <c r="DO4085" s="25"/>
      <c r="DP4085" s="25">
        <v>6243.4535565255001</v>
      </c>
      <c r="DQ4085" s="25">
        <v>9435.2159139846099</v>
      </c>
      <c r="DR4085" s="25">
        <v>7743.2127872330802</v>
      </c>
      <c r="DS4085" s="25">
        <v>8163.80790721214</v>
      </c>
      <c r="DT4085" s="25">
        <v>29933.157545759299</v>
      </c>
      <c r="DU4085" s="25">
        <v>4628.5626485173898</v>
      </c>
      <c r="DV4085" s="25"/>
      <c r="DW4085" s="25">
        <v>1229.0145012536</v>
      </c>
      <c r="DX4085" s="25"/>
      <c r="DY4085" s="25"/>
      <c r="DZ4085" s="25"/>
      <c r="EA4085" s="25"/>
      <c r="EB4085" s="25"/>
      <c r="EC4085" s="25"/>
      <c r="ED4085" s="25"/>
      <c r="EE4085" s="25"/>
    </row>
    <row r="4086" spans="110:135" x14ac:dyDescent="0.2">
      <c r="DF4086" s="24" t="s">
        <v>7933</v>
      </c>
      <c r="DG4086" s="24" t="s">
        <v>212</v>
      </c>
      <c r="DH4086" s="25">
        <v>5741.5139240980398</v>
      </c>
      <c r="DI4086" s="25">
        <v>5451.2749467555504</v>
      </c>
      <c r="DJ4086" s="25">
        <v>35.964837565023402</v>
      </c>
      <c r="DK4086" s="25"/>
      <c r="DL4086" s="25">
        <v>5928</v>
      </c>
      <c r="DM4086" s="25">
        <v>2957.3565960000001</v>
      </c>
      <c r="DN4086" s="25"/>
      <c r="DO4086" s="25"/>
      <c r="DP4086" s="25">
        <v>5341.4522541964297</v>
      </c>
      <c r="DQ4086" s="25">
        <v>8150.2798034463804</v>
      </c>
      <c r="DR4086" s="25">
        <v>7996.5370563598099</v>
      </c>
      <c r="DS4086" s="25">
        <v>7796.6485324941696</v>
      </c>
      <c r="DT4086" s="25">
        <v>7147.0332225706998</v>
      </c>
      <c r="DU4086" s="25">
        <v>10190.363278448</v>
      </c>
      <c r="DV4086" s="25">
        <v>5375.20805287037</v>
      </c>
      <c r="DW4086" s="25">
        <v>5451.2749467555504</v>
      </c>
      <c r="DX4086" s="25">
        <v>4617.1737927554896</v>
      </c>
      <c r="DY4086" s="25">
        <v>2415.1648870163299</v>
      </c>
      <c r="DZ4086" s="25">
        <v>4436.0759128680202</v>
      </c>
      <c r="EA4086" s="25"/>
      <c r="EB4086" s="25">
        <v>6307.4847701193403</v>
      </c>
      <c r="EC4086" s="25">
        <v>3259.9552050371199</v>
      </c>
      <c r="ED4086" s="25">
        <v>4145.7283987289802</v>
      </c>
      <c r="EE4086" s="25">
        <v>6090</v>
      </c>
    </row>
    <row r="4087" spans="110:135" x14ac:dyDescent="0.2">
      <c r="DF4087" s="24" t="s">
        <v>9097</v>
      </c>
      <c r="DG4087" s="24" t="s">
        <v>212</v>
      </c>
      <c r="DH4087" s="25">
        <v>8703.6428766022109</v>
      </c>
      <c r="DI4087" s="25">
        <v>5451.5522756747896</v>
      </c>
      <c r="DJ4087" s="25">
        <v>107.421999674554</v>
      </c>
      <c r="DK4087" s="25">
        <v>3322</v>
      </c>
      <c r="DL4087" s="25"/>
      <c r="DM4087" s="25">
        <v>215.60685649999999</v>
      </c>
      <c r="DN4087" s="25"/>
      <c r="DO4087" s="25"/>
      <c r="DP4087" s="25">
        <v>1124.0704258979399</v>
      </c>
      <c r="DQ4087" s="25"/>
      <c r="DR4087" s="25">
        <v>24486.074440024498</v>
      </c>
      <c r="DS4087" s="25">
        <v>16297.5846660444</v>
      </c>
      <c r="DT4087" s="25">
        <v>23152.375013664201</v>
      </c>
      <c r="DU4087" s="25">
        <v>2570.4867507160302</v>
      </c>
      <c r="DV4087" s="25"/>
      <c r="DW4087" s="25"/>
      <c r="DX4087" s="25">
        <v>8162.1260618255001</v>
      </c>
      <c r="DY4087" s="25"/>
      <c r="DZ4087" s="25"/>
      <c r="EA4087" s="25"/>
      <c r="EB4087" s="25"/>
      <c r="EC4087" s="25">
        <v>7581.1045513495801</v>
      </c>
      <c r="ED4087" s="25"/>
      <c r="EE4087" s="25">
        <v>125</v>
      </c>
    </row>
    <row r="4088" spans="110:135" x14ac:dyDescent="0.2">
      <c r="DF4088" s="24" t="s">
        <v>7479</v>
      </c>
      <c r="DG4088" s="24" t="s">
        <v>212</v>
      </c>
      <c r="DH4088" s="25">
        <v>5832.4704958995799</v>
      </c>
      <c r="DI4088" s="25">
        <v>5459.4445890514198</v>
      </c>
      <c r="DJ4088" s="25">
        <v>64.490828898826095</v>
      </c>
      <c r="DK4088" s="25"/>
      <c r="DL4088" s="25">
        <v>5231</v>
      </c>
      <c r="DM4088" s="25">
        <v>1350.398146</v>
      </c>
      <c r="DN4088" s="25"/>
      <c r="DO4088" s="25"/>
      <c r="DP4088" s="25">
        <v>6521.4307090687198</v>
      </c>
      <c r="DQ4088" s="25">
        <v>6745.89056174079</v>
      </c>
      <c r="DR4088" s="25">
        <v>5566.75345558755</v>
      </c>
      <c r="DS4088" s="25">
        <v>5352.1357225152997</v>
      </c>
      <c r="DT4088" s="25">
        <v>4539.3773955424103</v>
      </c>
      <c r="DU4088" s="25">
        <v>7045.0420393442801</v>
      </c>
      <c r="DV4088" s="25"/>
      <c r="DW4088" s="25">
        <v>1172.6769291968101</v>
      </c>
      <c r="DX4088" s="25"/>
      <c r="DY4088" s="25"/>
      <c r="DZ4088" s="25"/>
      <c r="EA4088" s="25"/>
      <c r="EB4088" s="25"/>
      <c r="EC4088" s="25"/>
      <c r="ED4088" s="25"/>
      <c r="EE4088" s="25">
        <v>14800</v>
      </c>
    </row>
    <row r="4089" spans="110:135" x14ac:dyDescent="0.2">
      <c r="DF4089" s="24" t="s">
        <v>8124</v>
      </c>
      <c r="DG4089" s="24" t="s">
        <v>212</v>
      </c>
      <c r="DH4089" s="25">
        <v>6043.5950939329796</v>
      </c>
      <c r="DI4089" s="25">
        <v>5460.2850205550003</v>
      </c>
      <c r="DJ4089" s="25">
        <v>40.120504955693796</v>
      </c>
      <c r="DK4089" s="25"/>
      <c r="DL4089" s="25">
        <v>4224</v>
      </c>
      <c r="DM4089" s="25">
        <v>1730.835722</v>
      </c>
      <c r="DN4089" s="25"/>
      <c r="DO4089" s="25"/>
      <c r="DP4089" s="25">
        <v>8361.2746762408296</v>
      </c>
      <c r="DQ4089" s="25">
        <v>11007.7670523458</v>
      </c>
      <c r="DR4089" s="25">
        <v>4768.1786411488702</v>
      </c>
      <c r="DS4089" s="25">
        <v>8672.1325597212799</v>
      </c>
      <c r="DT4089" s="25"/>
      <c r="DU4089" s="25">
        <v>9959.5940838352999</v>
      </c>
      <c r="DV4089" s="25">
        <v>6413.9601791200203</v>
      </c>
      <c r="DW4089" s="25">
        <v>4478.5499213714102</v>
      </c>
      <c r="DX4089" s="25">
        <v>4908.9315419150298</v>
      </c>
      <c r="DY4089" s="25">
        <v>3454.7022815834898</v>
      </c>
      <c r="DZ4089" s="25">
        <v>5595.9155170383301</v>
      </c>
      <c r="EA4089" s="25"/>
      <c r="EB4089" s="25">
        <v>6189.3919900647898</v>
      </c>
      <c r="EC4089" s="25">
        <v>5324.6545240716696</v>
      </c>
      <c r="ED4089" s="25">
        <v>6497.6328124707798</v>
      </c>
      <c r="EE4089" s="25">
        <v>5110</v>
      </c>
    </row>
    <row r="4090" spans="110:135" x14ac:dyDescent="0.2">
      <c r="DF4090" s="24" t="s">
        <v>8819</v>
      </c>
      <c r="DG4090" s="24" t="s">
        <v>212</v>
      </c>
      <c r="DH4090" s="25">
        <v>7568.5482489393198</v>
      </c>
      <c r="DI4090" s="25">
        <v>5474.6843043940698</v>
      </c>
      <c r="DJ4090" s="25">
        <v>99.618772066264199</v>
      </c>
      <c r="DK4090" s="25"/>
      <c r="DL4090" s="25">
        <v>8136</v>
      </c>
      <c r="DM4090" s="25">
        <v>301.84080180000001</v>
      </c>
      <c r="DN4090" s="25"/>
      <c r="DO4090" s="25"/>
      <c r="DP4090" s="25">
        <v>1961.4141660877399</v>
      </c>
      <c r="DQ4090" s="25"/>
      <c r="DR4090" s="25">
        <v>19766.571173641001</v>
      </c>
      <c r="DS4090" s="25">
        <v>1542.89055093046</v>
      </c>
      <c r="DT4090" s="25"/>
      <c r="DU4090" s="25">
        <v>2280.5437052388002</v>
      </c>
      <c r="DV4090" s="25"/>
      <c r="DW4090" s="25">
        <v>10634.911735853701</v>
      </c>
      <c r="DX4090" s="25">
        <v>6997.3893129621601</v>
      </c>
      <c r="DY4090" s="25">
        <v>25822.904357994299</v>
      </c>
      <c r="DZ4090" s="25"/>
      <c r="EA4090" s="25">
        <v>2151.25292584611</v>
      </c>
      <c r="EB4090" s="25">
        <v>7966.2115858995203</v>
      </c>
      <c r="EC4090" s="25">
        <v>12495.765873070601</v>
      </c>
      <c r="ED4090" s="25">
        <v>3951.97929582598</v>
      </c>
      <c r="EE4090" s="25">
        <v>1950</v>
      </c>
    </row>
    <row r="4091" spans="110:135" x14ac:dyDescent="0.2">
      <c r="DF4091" s="24" t="s">
        <v>9172</v>
      </c>
      <c r="DG4091" s="24" t="s">
        <v>212</v>
      </c>
      <c r="DH4091" s="25">
        <v>10831.3334926021</v>
      </c>
      <c r="DI4091" s="25">
        <v>5476.9107887812097</v>
      </c>
      <c r="DJ4091" s="25">
        <v>113.494484962825</v>
      </c>
      <c r="DK4091" s="25"/>
      <c r="DL4091" s="25">
        <v>4293</v>
      </c>
      <c r="DM4091" s="25">
        <v>1668.896146</v>
      </c>
      <c r="DN4091" s="25"/>
      <c r="DO4091" s="25"/>
      <c r="DP4091" s="25">
        <v>3862.0144913579502</v>
      </c>
      <c r="DQ4091" s="25">
        <v>2753.1201631367999</v>
      </c>
      <c r="DR4091" s="25">
        <v>747.71374730418097</v>
      </c>
      <c r="DS4091" s="25">
        <v>3863.46382491043</v>
      </c>
      <c r="DT4091" s="25"/>
      <c r="DU4091" s="25">
        <v>4245.6622884316403</v>
      </c>
      <c r="DV4091" s="25">
        <v>13245.4051872333</v>
      </c>
      <c r="DW4091" s="25">
        <v>47565.0253181195</v>
      </c>
      <c r="DX4091" s="25">
        <v>5120.8096996246004</v>
      </c>
      <c r="DY4091" s="25">
        <v>10035.1841561786</v>
      </c>
      <c r="DZ4091" s="25">
        <v>30698.536392609902</v>
      </c>
      <c r="EA4091" s="25"/>
      <c r="EB4091" s="25">
        <v>14853.398247203901</v>
      </c>
      <c r="EC4091" s="25">
        <v>13716.094341584299</v>
      </c>
      <c r="ED4091" s="25">
        <v>5833.0118779378199</v>
      </c>
      <c r="EE4091" s="25">
        <v>10800</v>
      </c>
    </row>
    <row r="4092" spans="110:135" x14ac:dyDescent="0.2">
      <c r="DF4092" s="24" t="s">
        <v>8094</v>
      </c>
      <c r="DG4092" s="24" t="s">
        <v>212</v>
      </c>
      <c r="DH4092" s="25">
        <v>5895.9037796230496</v>
      </c>
      <c r="DI4092" s="25">
        <v>5479.3428250831403</v>
      </c>
      <c r="DJ4092" s="25">
        <v>67.087650368640297</v>
      </c>
      <c r="DK4092" s="25"/>
      <c r="DL4092" s="25">
        <v>19278</v>
      </c>
      <c r="DM4092" s="25">
        <v>1035.910396</v>
      </c>
      <c r="DN4092" s="25"/>
      <c r="DO4092" s="25"/>
      <c r="DP4092" s="25">
        <v>4199.0271788878399</v>
      </c>
      <c r="DQ4092" s="25">
        <v>6617.9878786946201</v>
      </c>
      <c r="DR4092" s="25">
        <v>3757.0839611066799</v>
      </c>
      <c r="DS4092" s="25">
        <v>2823.3941620165201</v>
      </c>
      <c r="DT4092" s="25"/>
      <c r="DU4092" s="25">
        <v>6712.7242785491399</v>
      </c>
      <c r="DV4092" s="25">
        <v>6436.3598216991904</v>
      </c>
      <c r="DW4092" s="25">
        <v>6239.10777832656</v>
      </c>
      <c r="DX4092" s="25">
        <v>5337.9488577233897</v>
      </c>
      <c r="DY4092" s="25">
        <v>5464.3317014614504</v>
      </c>
      <c r="DZ4092" s="25">
        <v>7512.86154244315</v>
      </c>
      <c r="EA4092" s="25"/>
      <c r="EB4092" s="25">
        <v>5816.3091810575297</v>
      </c>
      <c r="EC4092" s="25">
        <v>5494.3539487048201</v>
      </c>
      <c r="ED4092" s="25">
        <v>4659.0597872978797</v>
      </c>
      <c r="EE4092" s="25">
        <v>2950</v>
      </c>
    </row>
    <row r="4093" spans="110:135" x14ac:dyDescent="0.2">
      <c r="DF4093" s="24" t="s">
        <v>7958</v>
      </c>
      <c r="DG4093" s="24" t="s">
        <v>212</v>
      </c>
      <c r="DH4093" s="25">
        <v>6121.8894773441398</v>
      </c>
      <c r="DI4093" s="25">
        <v>5481.4381215145904</v>
      </c>
      <c r="DJ4093" s="25">
        <v>56.113222112137798</v>
      </c>
      <c r="DK4093" s="25"/>
      <c r="DL4093" s="25">
        <v>3433</v>
      </c>
      <c r="DM4093" s="25">
        <v>5673.7973849999998</v>
      </c>
      <c r="DN4093" s="25">
        <v>12150.16236</v>
      </c>
      <c r="DO4093" s="25"/>
      <c r="DP4093" s="25">
        <v>4308.0983172709603</v>
      </c>
      <c r="DQ4093" s="25">
        <v>11471.3625707347</v>
      </c>
      <c r="DR4093" s="25">
        <v>5102.2069240525798</v>
      </c>
      <c r="DS4093" s="25">
        <v>6435.5372876378597</v>
      </c>
      <c r="DT4093" s="25">
        <v>5289.0788580291801</v>
      </c>
      <c r="DU4093" s="25">
        <v>6571.6510707161397</v>
      </c>
      <c r="DV4093" s="25"/>
      <c r="DW4093" s="25"/>
      <c r="DX4093" s="25"/>
      <c r="DY4093" s="25"/>
      <c r="DZ4093" s="25"/>
      <c r="EA4093" s="25"/>
      <c r="EB4093" s="25"/>
      <c r="EC4093" s="25"/>
      <c r="ED4093" s="25"/>
      <c r="EE4093" s="25">
        <v>784</v>
      </c>
    </row>
    <row r="4094" spans="110:135" x14ac:dyDescent="0.2">
      <c r="DF4094" s="24" t="s">
        <v>9267</v>
      </c>
      <c r="DG4094" s="24" t="s">
        <v>212</v>
      </c>
      <c r="DH4094" s="25">
        <v>13961.8246734895</v>
      </c>
      <c r="DI4094" s="25">
        <v>5492.1848888304103</v>
      </c>
      <c r="DJ4094" s="25">
        <v>156.12481426496299</v>
      </c>
      <c r="DK4094" s="25"/>
      <c r="DL4094" s="25">
        <v>5410</v>
      </c>
      <c r="DM4094" s="25">
        <v>529.45921369999996</v>
      </c>
      <c r="DN4094" s="25"/>
      <c r="DO4094" s="25"/>
      <c r="DP4094" s="25">
        <v>4963.5243307745504</v>
      </c>
      <c r="DQ4094" s="25">
        <v>4693.4889326930497</v>
      </c>
      <c r="DR4094" s="25"/>
      <c r="DS4094" s="25">
        <v>2634.5439674292302</v>
      </c>
      <c r="DT4094" s="25"/>
      <c r="DU4094" s="25">
        <v>559.50137186812503</v>
      </c>
      <c r="DV4094" s="25">
        <v>39377.825778531696</v>
      </c>
      <c r="DW4094" s="25">
        <v>1155.1264511050699</v>
      </c>
      <c r="DX4094" s="25">
        <v>7027.1695951353704</v>
      </c>
      <c r="DY4094" s="25">
        <v>5574.3697776608196</v>
      </c>
      <c r="DZ4094" s="25">
        <v>80015.069528150096</v>
      </c>
      <c r="EA4094" s="25">
        <v>10681.270102283501</v>
      </c>
      <c r="EB4094" s="25">
        <v>24614.431945299701</v>
      </c>
      <c r="EC4094" s="25">
        <v>8229.7644342220301</v>
      </c>
      <c r="ED4094" s="25"/>
      <c r="EE4094" s="25"/>
    </row>
    <row r="4095" spans="110:135" x14ac:dyDescent="0.2">
      <c r="DF4095" s="24" t="s">
        <v>7854</v>
      </c>
      <c r="DG4095" s="24" t="s">
        <v>212</v>
      </c>
      <c r="DH4095" s="25">
        <v>5311.8840933681004</v>
      </c>
      <c r="DI4095" s="25">
        <v>5504.3963103148599</v>
      </c>
      <c r="DJ4095" s="25">
        <v>60.774080542901999</v>
      </c>
      <c r="DK4095" s="25"/>
      <c r="DL4095" s="25">
        <v>6556</v>
      </c>
      <c r="DM4095" s="25">
        <v>2044.7013179999999</v>
      </c>
      <c r="DN4095" s="25"/>
      <c r="DO4095" s="25">
        <v>766.10593318999997</v>
      </c>
      <c r="DP4095" s="25">
        <v>5504.3963103148599</v>
      </c>
      <c r="DQ4095" s="25">
        <v>10461.5162968103</v>
      </c>
      <c r="DR4095" s="25">
        <v>3483.3973215985002</v>
      </c>
      <c r="DS4095" s="25">
        <v>8758.84951874732</v>
      </c>
      <c r="DT4095" s="25">
        <v>3038.8745683017701</v>
      </c>
      <c r="DU4095" s="25">
        <v>7193.11557335015</v>
      </c>
      <c r="DV4095" s="25"/>
      <c r="DW4095" s="25"/>
      <c r="DX4095" s="25"/>
      <c r="DY4095" s="25"/>
      <c r="DZ4095" s="25"/>
      <c r="EA4095" s="25"/>
      <c r="EB4095" s="25"/>
      <c r="EC4095" s="25"/>
      <c r="ED4095" s="25"/>
      <c r="EE4095" s="25"/>
    </row>
    <row r="4096" spans="110:135" x14ac:dyDescent="0.2">
      <c r="DF4096" s="24" t="s">
        <v>8130</v>
      </c>
      <c r="DG4096" s="24" t="s">
        <v>212</v>
      </c>
      <c r="DH4096" s="25">
        <v>13215.476671505699</v>
      </c>
      <c r="DI4096" s="25">
        <v>5512.0139471150496</v>
      </c>
      <c r="DJ4096" s="25">
        <v>213.52120251190701</v>
      </c>
      <c r="DK4096" s="25"/>
      <c r="DL4096" s="25">
        <v>8375</v>
      </c>
      <c r="DM4096" s="25">
        <v>3245.4335940000001</v>
      </c>
      <c r="DN4096" s="25"/>
      <c r="DO4096" s="25">
        <v>118212.561948</v>
      </c>
      <c r="DP4096" s="25">
        <v>5675.9403252944103</v>
      </c>
      <c r="DQ4096" s="25"/>
      <c r="DR4096" s="25">
        <v>6652.5002534846399</v>
      </c>
      <c r="DS4096" s="25">
        <v>8761.6447561655696</v>
      </c>
      <c r="DT4096" s="25">
        <v>15855.419049800201</v>
      </c>
      <c r="DU4096" s="25">
        <v>3364.6644629329098</v>
      </c>
      <c r="DV4096" s="25">
        <v>3323.3976477446199</v>
      </c>
      <c r="DW4096" s="25">
        <v>9500.6268046674395</v>
      </c>
      <c r="DX4096" s="25"/>
      <c r="DY4096" s="25">
        <v>5348.0875689356799</v>
      </c>
      <c r="DZ4096" s="25">
        <v>3133.4213216412099</v>
      </c>
      <c r="EA4096" s="25"/>
      <c r="EB4096" s="25">
        <v>3564.13476966906</v>
      </c>
      <c r="EC4096" s="25">
        <v>3315.9604760963298</v>
      </c>
      <c r="ED4096" s="25">
        <v>3578.8337656594299</v>
      </c>
      <c r="EE4096" s="25">
        <v>9540</v>
      </c>
    </row>
    <row r="4097" spans="110:135" x14ac:dyDescent="0.2">
      <c r="DF4097" s="24" t="s">
        <v>7779</v>
      </c>
      <c r="DG4097" s="24" t="s">
        <v>212</v>
      </c>
      <c r="DH4097" s="25">
        <v>9171.6149664752793</v>
      </c>
      <c r="DI4097" s="25">
        <v>5518.8795778795802</v>
      </c>
      <c r="DJ4097" s="25">
        <v>126.298449034296</v>
      </c>
      <c r="DK4097" s="25"/>
      <c r="DL4097" s="25">
        <v>4550</v>
      </c>
      <c r="DM4097" s="25">
        <v>6327.2176479999998</v>
      </c>
      <c r="DN4097" s="25">
        <v>4849.2729799999997</v>
      </c>
      <c r="DO4097" s="25">
        <v>45722.634151999999</v>
      </c>
      <c r="DP4097" s="25">
        <v>8897.38200236183</v>
      </c>
      <c r="DQ4097" s="25">
        <v>5137.9484685512798</v>
      </c>
      <c r="DR4097" s="25">
        <v>11355.0256651902</v>
      </c>
      <c r="DS4097" s="25">
        <v>8192.2913323900993</v>
      </c>
      <c r="DT4097" s="25">
        <v>5518.8795778795802</v>
      </c>
      <c r="DU4097" s="25">
        <v>13491.935601720101</v>
      </c>
      <c r="DV4097" s="25"/>
      <c r="DW4097" s="25"/>
      <c r="DX4097" s="25"/>
      <c r="DY4097" s="25"/>
      <c r="DZ4097" s="25">
        <v>1465.3396833187901</v>
      </c>
      <c r="EA4097" s="25"/>
      <c r="EB4097" s="25"/>
      <c r="EC4097" s="25"/>
      <c r="ED4097" s="25">
        <v>3551.0674527668798</v>
      </c>
      <c r="EE4097" s="25">
        <v>172</v>
      </c>
    </row>
    <row r="4098" spans="110:135" x14ac:dyDescent="0.2">
      <c r="DF4098" s="24" t="s">
        <v>6497</v>
      </c>
      <c r="DG4098" s="24" t="s">
        <v>212</v>
      </c>
      <c r="DH4098" s="25">
        <v>6205.3909051139999</v>
      </c>
      <c r="DI4098" s="25">
        <v>5527</v>
      </c>
      <c r="DJ4098" s="25">
        <v>56.166604560010498</v>
      </c>
      <c r="DK4098" s="25"/>
      <c r="DL4098" s="25">
        <v>5527</v>
      </c>
      <c r="DM4098" s="25">
        <v>3098.063725</v>
      </c>
      <c r="DN4098" s="25"/>
      <c r="DO4098" s="25">
        <v>6992.5784772999996</v>
      </c>
      <c r="DP4098" s="25">
        <v>3837.5285301219701</v>
      </c>
      <c r="DQ4098" s="25">
        <v>3780.0589965474801</v>
      </c>
      <c r="DR4098" s="25">
        <v>5749.5404539809497</v>
      </c>
      <c r="DS4098" s="25">
        <v>3772.4841578139699</v>
      </c>
      <c r="DT4098" s="25">
        <v>13974.024122107099</v>
      </c>
      <c r="DU4098" s="25">
        <v>9117.2396831544902</v>
      </c>
      <c r="DV4098" s="25"/>
      <c r="DW4098" s="25"/>
      <c r="DX4098" s="25"/>
      <c r="DY4098" s="25"/>
      <c r="DZ4098" s="25"/>
      <c r="EA4098" s="25"/>
      <c r="EB4098" s="25"/>
      <c r="EC4098" s="25"/>
      <c r="ED4098" s="25"/>
      <c r="EE4098" s="25"/>
    </row>
    <row r="4099" spans="110:135" x14ac:dyDescent="0.2">
      <c r="DF4099" s="24" t="s">
        <v>8488</v>
      </c>
      <c r="DG4099" s="24" t="s">
        <v>212</v>
      </c>
      <c r="DH4099" s="25">
        <v>6802.2869123795999</v>
      </c>
      <c r="DI4099" s="25">
        <v>5527.5</v>
      </c>
      <c r="DJ4099" s="25">
        <v>76.188408086101802</v>
      </c>
      <c r="DK4099" s="25">
        <v>2965</v>
      </c>
      <c r="DL4099" s="25">
        <v>5465</v>
      </c>
      <c r="DM4099" s="25">
        <v>2888.3425779999998</v>
      </c>
      <c r="DN4099" s="25">
        <v>24595.7359</v>
      </c>
      <c r="DO4099" s="25">
        <v>5369.7204431</v>
      </c>
      <c r="DP4099" s="25">
        <v>5634.8604267057199</v>
      </c>
      <c r="DQ4099" s="25">
        <v>6973.6786347196503</v>
      </c>
      <c r="DR4099" s="25">
        <v>13165.1575931609</v>
      </c>
      <c r="DS4099" s="25">
        <v>6709.0730075265301</v>
      </c>
      <c r="DT4099" s="25">
        <v>9389.0743062871807</v>
      </c>
      <c r="DU4099" s="25">
        <v>8835.0273408697103</v>
      </c>
      <c r="DV4099" s="25">
        <v>3264.0492193578002</v>
      </c>
      <c r="DW4099" s="25">
        <v>3405.95495051737</v>
      </c>
      <c r="DX4099" s="25"/>
      <c r="DY4099" s="25">
        <v>2963.9130999123199</v>
      </c>
      <c r="DZ4099" s="25">
        <v>3979.3379144273599</v>
      </c>
      <c r="EA4099" s="25"/>
      <c r="EB4099" s="25"/>
      <c r="EC4099" s="25">
        <v>4529.4255052865501</v>
      </c>
      <c r="ED4099" s="25">
        <v>6717.8135029617397</v>
      </c>
      <c r="EE4099" s="25">
        <v>5590</v>
      </c>
    </row>
    <row r="4100" spans="110:135" x14ac:dyDescent="0.2">
      <c r="DF4100" s="24" t="s">
        <v>8237</v>
      </c>
      <c r="DG4100" s="24" t="s">
        <v>212</v>
      </c>
      <c r="DH4100" s="25">
        <v>6083.0710433736303</v>
      </c>
      <c r="DI4100" s="25">
        <v>5529.4499227802598</v>
      </c>
      <c r="DJ4100" s="25">
        <v>47.047902225881103</v>
      </c>
      <c r="DK4100" s="25"/>
      <c r="DL4100" s="25">
        <v>7884</v>
      </c>
      <c r="DM4100" s="25">
        <v>3824.8246319999998</v>
      </c>
      <c r="DN4100" s="25">
        <v>2238.9994190000002</v>
      </c>
      <c r="DO4100" s="25">
        <v>8613.3636497999996</v>
      </c>
      <c r="DP4100" s="25">
        <v>9422.7902220619399</v>
      </c>
      <c r="DQ4100" s="25">
        <v>3680.9519030575002</v>
      </c>
      <c r="DR4100" s="25">
        <v>7574.3460267389701</v>
      </c>
      <c r="DS4100" s="25">
        <v>7509.7588573736502</v>
      </c>
      <c r="DT4100" s="25">
        <v>3624.26425581686</v>
      </c>
      <c r="DU4100" s="25">
        <v>14244.6134014787</v>
      </c>
      <c r="DV4100" s="25">
        <v>5756.3738311644702</v>
      </c>
      <c r="DW4100" s="25">
        <v>5529.4499227802598</v>
      </c>
      <c r="DX4100" s="25">
        <v>4270.3246736503097</v>
      </c>
      <c r="DY4100" s="25">
        <v>4161.5138833093597</v>
      </c>
      <c r="DZ4100" s="25">
        <v>3964.5204124714701</v>
      </c>
      <c r="EA4100" s="25"/>
      <c r="EB4100" s="25">
        <v>5765.1981399380002</v>
      </c>
      <c r="EC4100" s="25">
        <v>3668.5833375367602</v>
      </c>
      <c r="ED4100" s="25">
        <v>5364.4732559206996</v>
      </c>
      <c r="EE4100" s="25">
        <v>8480</v>
      </c>
    </row>
    <row r="4101" spans="110:135" x14ac:dyDescent="0.2">
      <c r="DF4101" s="24" t="s">
        <v>8198</v>
      </c>
      <c r="DG4101" s="24" t="s">
        <v>212</v>
      </c>
      <c r="DH4101" s="25">
        <v>7670.51032462901</v>
      </c>
      <c r="DI4101" s="25">
        <v>5529.7779827552904</v>
      </c>
      <c r="DJ4101" s="25">
        <v>102.680137153082</v>
      </c>
      <c r="DK4101" s="25"/>
      <c r="DL4101" s="25">
        <v>7301</v>
      </c>
      <c r="DM4101" s="25">
        <v>9455.3938839999992</v>
      </c>
      <c r="DN4101" s="25">
        <v>7261.7268539999995</v>
      </c>
      <c r="DO4101" s="25">
        <v>14932.173659</v>
      </c>
      <c r="DP4101" s="25">
        <v>9607.3299008879694</v>
      </c>
      <c r="DQ4101" s="25">
        <v>10817.481065222501</v>
      </c>
      <c r="DR4101" s="25">
        <v>6616.4867852672396</v>
      </c>
      <c r="DS4101" s="25">
        <v>4443.0691802433403</v>
      </c>
      <c r="DT4101" s="25">
        <v>777.76232360989798</v>
      </c>
      <c r="DU4101" s="25">
        <v>33505.950292322203</v>
      </c>
      <c r="DV4101" s="25"/>
      <c r="DW4101" s="25">
        <v>2754.8067014020799</v>
      </c>
      <c r="DX4101" s="25"/>
      <c r="DY4101" s="25">
        <v>3563.8516506912501</v>
      </c>
      <c r="DZ4101" s="25">
        <v>2299.9740493747399</v>
      </c>
      <c r="EA4101" s="25"/>
      <c r="EB4101" s="25"/>
      <c r="EC4101" s="25">
        <v>2635.3807284406598</v>
      </c>
      <c r="ED4101" s="25">
        <v>4385.7781196023698</v>
      </c>
      <c r="EE4101" s="25">
        <v>2370</v>
      </c>
    </row>
    <row r="4102" spans="110:135" x14ac:dyDescent="0.2">
      <c r="DF4102" s="24" t="s">
        <v>9077</v>
      </c>
      <c r="DG4102" s="24" t="s">
        <v>212</v>
      </c>
      <c r="DH4102" s="25">
        <v>9008.3358582876008</v>
      </c>
      <c r="DI4102" s="25">
        <v>5539.0189451086299</v>
      </c>
      <c r="DJ4102" s="25">
        <v>133.43052886919099</v>
      </c>
      <c r="DK4102" s="25"/>
      <c r="DL4102" s="25">
        <v>4468</v>
      </c>
      <c r="DM4102" s="25">
        <v>2403.7971280000002</v>
      </c>
      <c r="DN4102" s="25">
        <v>4756.1158439999999</v>
      </c>
      <c r="DO4102" s="25">
        <v>2476.6965457000001</v>
      </c>
      <c r="DP4102" s="25">
        <v>7151.16954981651</v>
      </c>
      <c r="DQ4102" s="25">
        <v>5324.9494199776</v>
      </c>
      <c r="DR4102" s="25">
        <v>11392.113298267001</v>
      </c>
      <c r="DS4102" s="25">
        <v>10350.6062013664</v>
      </c>
      <c r="DT4102" s="25"/>
      <c r="DU4102" s="25">
        <v>11583.2341031939</v>
      </c>
      <c r="DV4102" s="25">
        <v>5980.3738543398003</v>
      </c>
      <c r="DW4102" s="25"/>
      <c r="DX4102" s="25"/>
      <c r="DY4102" s="25">
        <v>5643.4522430645802</v>
      </c>
      <c r="DZ4102" s="25">
        <v>5281.8081867525098</v>
      </c>
      <c r="EA4102" s="25">
        <v>5059.6546387541302</v>
      </c>
      <c r="EB4102" s="25">
        <v>6324.3317439953198</v>
      </c>
      <c r="EC4102" s="25">
        <v>5539.0189451086299</v>
      </c>
      <c r="ED4102" s="25">
        <v>4906.3878885528002</v>
      </c>
      <c r="EE4102" s="25">
        <v>54500</v>
      </c>
    </row>
    <row r="4103" spans="110:135" x14ac:dyDescent="0.2">
      <c r="DF4103" s="24" t="s">
        <v>6934</v>
      </c>
      <c r="DG4103" s="24" t="s">
        <v>212</v>
      </c>
      <c r="DH4103" s="25">
        <v>5261.6148001831098</v>
      </c>
      <c r="DI4103" s="25">
        <v>5551.3275946910198</v>
      </c>
      <c r="DJ4103" s="25">
        <v>56.220353054149498</v>
      </c>
      <c r="DK4103" s="25"/>
      <c r="DL4103" s="25">
        <v>7252</v>
      </c>
      <c r="DM4103" s="25">
        <v>2570.5297179999998</v>
      </c>
      <c r="DN4103" s="25">
        <v>1441.0199170000001</v>
      </c>
      <c r="DO4103" s="25">
        <v>8120.4730477000003</v>
      </c>
      <c r="DP4103" s="25">
        <v>5551.3275946910198</v>
      </c>
      <c r="DQ4103" s="25"/>
      <c r="DR4103" s="25">
        <v>6943.0540740494798</v>
      </c>
      <c r="DS4103" s="25">
        <v>4286.9623859961903</v>
      </c>
      <c r="DT4103" s="25">
        <v>11626.172844005099</v>
      </c>
      <c r="DU4103" s="25">
        <v>6106.0447160221502</v>
      </c>
      <c r="DV4103" s="25"/>
      <c r="DW4103" s="25">
        <v>2159.0764237938502</v>
      </c>
      <c r="DX4103" s="25"/>
      <c r="DY4103" s="25">
        <v>2349.8249160304399</v>
      </c>
      <c r="DZ4103" s="25"/>
      <c r="EA4103" s="25"/>
      <c r="EB4103" s="25"/>
      <c r="EC4103" s="25"/>
      <c r="ED4103" s="25">
        <v>3034.5067650921601</v>
      </c>
      <c r="EE4103" s="25">
        <v>6960</v>
      </c>
    </row>
    <row r="4104" spans="110:135" x14ac:dyDescent="0.2">
      <c r="DF4104" s="24" t="s">
        <v>7672</v>
      </c>
      <c r="DG4104" s="24" t="s">
        <v>212</v>
      </c>
      <c r="DH4104" s="25">
        <v>5100.5278524862097</v>
      </c>
      <c r="DI4104" s="25">
        <v>5552.6530802657298</v>
      </c>
      <c r="DJ4104" s="25">
        <v>57.4879919580004</v>
      </c>
      <c r="DK4104" s="25"/>
      <c r="DL4104" s="25">
        <v>7287</v>
      </c>
      <c r="DM4104" s="25">
        <v>3424.5745809999999</v>
      </c>
      <c r="DN4104" s="25"/>
      <c r="DO4104" s="25">
        <v>470.25165720000001</v>
      </c>
      <c r="DP4104" s="25">
        <v>7858.5189309208599</v>
      </c>
      <c r="DQ4104" s="25">
        <v>7368.4281473327201</v>
      </c>
      <c r="DR4104" s="25">
        <v>9218.3279137332593</v>
      </c>
      <c r="DS4104" s="25">
        <v>7115.3061605314497</v>
      </c>
      <c r="DT4104" s="25"/>
      <c r="DU4104" s="25">
        <v>7562.4616419894601</v>
      </c>
      <c r="DV4104" s="25"/>
      <c r="DW4104" s="25">
        <v>1815.73462962342</v>
      </c>
      <c r="DX4104" s="25"/>
      <c r="DY4104" s="25">
        <v>3124.2008565016899</v>
      </c>
      <c r="DZ4104" s="25"/>
      <c r="EA4104" s="25"/>
      <c r="EB4104" s="25"/>
      <c r="EC4104" s="25">
        <v>1971.5297110016099</v>
      </c>
      <c r="ED4104" s="25"/>
      <c r="EE4104" s="25">
        <v>3990</v>
      </c>
    </row>
    <row r="4105" spans="110:135" x14ac:dyDescent="0.2">
      <c r="DF4105" s="24" t="s">
        <v>8268</v>
      </c>
      <c r="DG4105" s="24" t="s">
        <v>212</v>
      </c>
      <c r="DH4105" s="25">
        <v>6519.2101836932197</v>
      </c>
      <c r="DI4105" s="25">
        <v>5558.18569754088</v>
      </c>
      <c r="DJ4105" s="25">
        <v>67.049555973526694</v>
      </c>
      <c r="DK4105" s="25"/>
      <c r="DL4105" s="25">
        <v>3371</v>
      </c>
      <c r="DM4105" s="25">
        <v>320.65903429999997</v>
      </c>
      <c r="DN4105" s="25"/>
      <c r="DO4105" s="25"/>
      <c r="DP4105" s="25">
        <v>4591.1109469703197</v>
      </c>
      <c r="DQ4105" s="25">
        <v>8681.8966517590798</v>
      </c>
      <c r="DR4105" s="25">
        <v>3646.6440085152099</v>
      </c>
      <c r="DS4105" s="25">
        <v>2268.9770545575798</v>
      </c>
      <c r="DT4105" s="25"/>
      <c r="DU4105" s="25">
        <v>1503.3380161986699</v>
      </c>
      <c r="DV4105" s="25">
        <v>6766.7643696414698</v>
      </c>
      <c r="DW4105" s="25">
        <v>15355.145948951</v>
      </c>
      <c r="DX4105" s="25">
        <v>4044.4298990111201</v>
      </c>
      <c r="DY4105" s="25">
        <v>5259.66572582756</v>
      </c>
      <c r="DZ4105" s="25">
        <v>10546.0715474217</v>
      </c>
      <c r="EA4105" s="25"/>
      <c r="EB4105" s="25">
        <v>14634.462338371601</v>
      </c>
      <c r="EC4105" s="25">
        <v>9090.4917283120303</v>
      </c>
      <c r="ED4105" s="25">
        <v>5856.7056692542101</v>
      </c>
      <c r="EE4105" s="25">
        <v>8370</v>
      </c>
    </row>
    <row r="4106" spans="110:135" x14ac:dyDescent="0.2">
      <c r="DF4106" s="24" t="s">
        <v>8685</v>
      </c>
      <c r="DG4106" s="24" t="s">
        <v>212</v>
      </c>
      <c r="DH4106" s="25">
        <v>6417.2942664492102</v>
      </c>
      <c r="DI4106" s="25">
        <v>5560.97041845495</v>
      </c>
      <c r="DJ4106" s="25">
        <v>62.448582401002199</v>
      </c>
      <c r="DK4106" s="25">
        <v>3714</v>
      </c>
      <c r="DL4106" s="25">
        <v>8017</v>
      </c>
      <c r="DM4106" s="25">
        <v>3498.4684400000001</v>
      </c>
      <c r="DN4106" s="25">
        <v>713.18117199999995</v>
      </c>
      <c r="DO4106" s="25">
        <v>1086.4729058299999</v>
      </c>
      <c r="DP4106" s="25">
        <v>4752.4709848544298</v>
      </c>
      <c r="DQ4106" s="25">
        <v>13122.017499506201</v>
      </c>
      <c r="DR4106" s="25">
        <v>16327.513883003599</v>
      </c>
      <c r="DS4106" s="25">
        <v>12588.377921793701</v>
      </c>
      <c r="DT4106" s="25">
        <v>5288.2718090538701</v>
      </c>
      <c r="DU4106" s="25">
        <v>6218.4484877842797</v>
      </c>
      <c r="DV4106" s="25">
        <v>4685.9797897417902</v>
      </c>
      <c r="DW4106" s="25">
        <v>9176.22557803778</v>
      </c>
      <c r="DX4106" s="25">
        <v>6706.6067514526503</v>
      </c>
      <c r="DY4106" s="25">
        <v>3415.5200941887902</v>
      </c>
      <c r="DZ4106" s="25">
        <v>5833.66902785604</v>
      </c>
      <c r="EA4106" s="25"/>
      <c r="EB4106" s="25">
        <v>7876.22538104462</v>
      </c>
      <c r="EC4106" s="25">
        <v>3634.8467709394299</v>
      </c>
      <c r="ED4106" s="25">
        <v>3620.5888318971802</v>
      </c>
      <c r="EE4106" s="25">
        <v>8070</v>
      </c>
    </row>
    <row r="4107" spans="110:135" x14ac:dyDescent="0.2">
      <c r="DF4107" s="24" t="s">
        <v>8019</v>
      </c>
      <c r="DG4107" s="24" t="s">
        <v>212</v>
      </c>
      <c r="DH4107" s="25">
        <v>5535.0675105954397</v>
      </c>
      <c r="DI4107" s="25">
        <v>5564.3542710175197</v>
      </c>
      <c r="DJ4107" s="25">
        <v>33.121913746389097</v>
      </c>
      <c r="DK4107" s="25"/>
      <c r="DL4107" s="25">
        <v>8381</v>
      </c>
      <c r="DM4107" s="25">
        <v>1189.437739</v>
      </c>
      <c r="DN4107" s="25"/>
      <c r="DO4107" s="25">
        <v>3504.1697743</v>
      </c>
      <c r="DP4107" s="25">
        <v>7170.9734203029202</v>
      </c>
      <c r="DQ4107" s="25">
        <v>5966.3719740035403</v>
      </c>
      <c r="DR4107" s="25">
        <v>6878.3420602285796</v>
      </c>
      <c r="DS4107" s="25">
        <v>8888.3299568306993</v>
      </c>
      <c r="DT4107" s="25"/>
      <c r="DU4107" s="25">
        <v>6426.9778126920701</v>
      </c>
      <c r="DV4107" s="25">
        <v>5008.9419879262896</v>
      </c>
      <c r="DW4107" s="25">
        <v>4715.9844479901703</v>
      </c>
      <c r="DX4107" s="25">
        <v>4712.3802989224896</v>
      </c>
      <c r="DY4107" s="25">
        <v>6548.1139227461299</v>
      </c>
      <c r="DZ4107" s="25">
        <v>5564.3542710175197</v>
      </c>
      <c r="EA4107" s="25"/>
      <c r="EB4107" s="25">
        <v>5611.5106526112404</v>
      </c>
      <c r="EC4107" s="25">
        <v>4195.47987192236</v>
      </c>
      <c r="ED4107" s="25">
        <v>4703.7794896284804</v>
      </c>
      <c r="EE4107" s="25">
        <v>4630</v>
      </c>
    </row>
    <row r="4108" spans="110:135" x14ac:dyDescent="0.2">
      <c r="DF4108" s="24" t="s">
        <v>7829</v>
      </c>
      <c r="DG4108" s="24" t="s">
        <v>212</v>
      </c>
      <c r="DH4108" s="25">
        <v>5117.1543148895098</v>
      </c>
      <c r="DI4108" s="25">
        <v>5564.3542710175197</v>
      </c>
      <c r="DJ4108" s="25">
        <v>41.547297432788703</v>
      </c>
      <c r="DK4108" s="25"/>
      <c r="DL4108" s="25">
        <v>1617</v>
      </c>
      <c r="DM4108" s="25">
        <v>2323.4760409999999</v>
      </c>
      <c r="DN4108" s="25">
        <v>3171.9804049999998</v>
      </c>
      <c r="DO4108" s="25"/>
      <c r="DP4108" s="25">
        <v>6901.0226538849101</v>
      </c>
      <c r="DQ4108" s="25">
        <v>6638.77716968405</v>
      </c>
      <c r="DR4108" s="25">
        <v>6760.9586710062604</v>
      </c>
      <c r="DS4108" s="25">
        <v>8375.9341240923004</v>
      </c>
      <c r="DT4108" s="25"/>
      <c r="DU4108" s="25">
        <v>5183.6370229550203</v>
      </c>
      <c r="DV4108" s="25">
        <v>6600.4644013843099</v>
      </c>
      <c r="DW4108" s="25">
        <v>5977.6466145454397</v>
      </c>
      <c r="DX4108" s="25">
        <v>5279.4526135582901</v>
      </c>
      <c r="DY4108" s="25">
        <v>2769.0283270926798</v>
      </c>
      <c r="DZ4108" s="25">
        <v>5564.3542710175197</v>
      </c>
      <c r="EA4108" s="25"/>
      <c r="EB4108" s="25">
        <v>6020.1799227818801</v>
      </c>
      <c r="EC4108" s="25">
        <v>2333.5376420303901</v>
      </c>
      <c r="ED4108" s="25">
        <v>3324.1734730886701</v>
      </c>
      <c r="EE4108" s="25">
        <v>8150</v>
      </c>
    </row>
    <row r="4109" spans="110:135" x14ac:dyDescent="0.2">
      <c r="DF4109" s="24" t="s">
        <v>8052</v>
      </c>
      <c r="DG4109" s="24" t="s">
        <v>212</v>
      </c>
      <c r="DH4109" s="25">
        <v>5718.1746660844801</v>
      </c>
      <c r="DI4109" s="25">
        <v>5576.7742311990296</v>
      </c>
      <c r="DJ4109" s="25">
        <v>53.700417715919897</v>
      </c>
      <c r="DK4109" s="25"/>
      <c r="DL4109" s="25">
        <v>2087</v>
      </c>
      <c r="DM4109" s="25">
        <v>2266.001585</v>
      </c>
      <c r="DN4109" s="25"/>
      <c r="DO4109" s="25"/>
      <c r="DP4109" s="25">
        <v>2465.5690864118401</v>
      </c>
      <c r="DQ4109" s="25"/>
      <c r="DR4109" s="25">
        <v>3445.1133326322301</v>
      </c>
      <c r="DS4109" s="25">
        <v>2883.07193252348</v>
      </c>
      <c r="DT4109" s="25"/>
      <c r="DU4109" s="25">
        <v>2786.5341259711799</v>
      </c>
      <c r="DV4109" s="25">
        <v>7721.7315306865403</v>
      </c>
      <c r="DW4109" s="25">
        <v>5251.7465540249004</v>
      </c>
      <c r="DX4109" s="25">
        <v>5576.7742311990296</v>
      </c>
      <c r="DY4109" s="25">
        <v>9172.8910719005999</v>
      </c>
      <c r="DZ4109" s="25">
        <v>7081.6732832376301</v>
      </c>
      <c r="EA4109" s="25">
        <v>5691.0839191489404</v>
      </c>
      <c r="EB4109" s="25">
        <v>9836.1008477783507</v>
      </c>
      <c r="EC4109" s="25">
        <v>11617.998868823701</v>
      </c>
      <c r="ED4109" s="25">
        <v>7889.3296219288704</v>
      </c>
      <c r="EE4109" s="25"/>
    </row>
    <row r="4110" spans="110:135" x14ac:dyDescent="0.2">
      <c r="DF4110" s="24" t="s">
        <v>8561</v>
      </c>
      <c r="DG4110" s="24" t="s">
        <v>212</v>
      </c>
      <c r="DH4110" s="25">
        <v>8232.6725192610902</v>
      </c>
      <c r="DI4110" s="25">
        <v>5577.8456637532399</v>
      </c>
      <c r="DJ4110" s="25">
        <v>80.859716709818798</v>
      </c>
      <c r="DK4110" s="25">
        <v>3422</v>
      </c>
      <c r="DL4110" s="25">
        <v>21910</v>
      </c>
      <c r="DM4110" s="25">
        <v>555.2697531</v>
      </c>
      <c r="DN4110" s="25"/>
      <c r="DO4110" s="25">
        <v>11997.366665699999</v>
      </c>
      <c r="DP4110" s="25">
        <v>9839.2251492337291</v>
      </c>
      <c r="DQ4110" s="25">
        <v>5427.4322869035304</v>
      </c>
      <c r="DR4110" s="25">
        <v>8976.4099412425294</v>
      </c>
      <c r="DS4110" s="25">
        <v>5286.9181455381204</v>
      </c>
      <c r="DT4110" s="25">
        <v>4638.4447187105197</v>
      </c>
      <c r="DU4110" s="25">
        <v>5728.2590406029503</v>
      </c>
      <c r="DV4110" s="25">
        <v>11665.7987032562</v>
      </c>
      <c r="DW4110" s="25">
        <v>3252.9218658888199</v>
      </c>
      <c r="DX4110" s="25"/>
      <c r="DY4110" s="25"/>
      <c r="DZ4110" s="25">
        <v>21247.368999478898</v>
      </c>
      <c r="EA4110" s="25"/>
      <c r="EB4110" s="25"/>
      <c r="EC4110" s="25"/>
      <c r="ED4110" s="25"/>
      <c r="EE4110" s="25">
        <v>1310</v>
      </c>
    </row>
    <row r="4111" spans="110:135" x14ac:dyDescent="0.2">
      <c r="DF4111" s="24" t="s">
        <v>8231</v>
      </c>
      <c r="DG4111" s="24" t="s">
        <v>212</v>
      </c>
      <c r="DH4111" s="25">
        <v>5972.9870646654299</v>
      </c>
      <c r="DI4111" s="25">
        <v>5582.2652776483401</v>
      </c>
      <c r="DJ4111" s="25">
        <v>39.541361383938103</v>
      </c>
      <c r="DK4111" s="25"/>
      <c r="DL4111" s="25">
        <v>5151</v>
      </c>
      <c r="DM4111" s="25">
        <v>2532.6754420000002</v>
      </c>
      <c r="DN4111" s="25">
        <v>6189.8937610000003</v>
      </c>
      <c r="DO4111" s="25"/>
      <c r="DP4111" s="25">
        <v>10358.821806243999</v>
      </c>
      <c r="DQ4111" s="25">
        <v>9185.8885688568807</v>
      </c>
      <c r="DR4111" s="25">
        <v>5749.5404539809497</v>
      </c>
      <c r="DS4111" s="25">
        <v>5473.7337160451498</v>
      </c>
      <c r="DT4111" s="25">
        <v>9960.9846813514396</v>
      </c>
      <c r="DU4111" s="25">
        <v>3550.35060833224</v>
      </c>
      <c r="DV4111" s="25">
        <v>4899.5706180736097</v>
      </c>
      <c r="DW4111" s="25">
        <v>5882.1786895191699</v>
      </c>
      <c r="DX4111" s="25">
        <v>5006.3285316196698</v>
      </c>
      <c r="DY4111" s="25">
        <v>3806.6417218452102</v>
      </c>
      <c r="DZ4111" s="25">
        <v>5690.7968392515204</v>
      </c>
      <c r="EA4111" s="25"/>
      <c r="EB4111" s="25">
        <v>9245.1053194388805</v>
      </c>
      <c r="EC4111" s="25">
        <v>3699.6675745218899</v>
      </c>
      <c r="ED4111" s="25">
        <v>3620.5888318971802</v>
      </c>
      <c r="EE4111" s="25">
        <v>7510</v>
      </c>
    </row>
    <row r="4112" spans="110:135" x14ac:dyDescent="0.2">
      <c r="DF4112" s="24" t="s">
        <v>7894</v>
      </c>
      <c r="DG4112" s="24" t="s">
        <v>212</v>
      </c>
      <c r="DH4112" s="25">
        <v>5290.8358058941303</v>
      </c>
      <c r="DI4112" s="25">
        <v>5591.43380088914</v>
      </c>
      <c r="DJ4112" s="25">
        <v>39.612659928606</v>
      </c>
      <c r="DK4112" s="25"/>
      <c r="DL4112" s="25">
        <v>8107</v>
      </c>
      <c r="DM4112" s="25">
        <v>1220.0301890000001</v>
      </c>
      <c r="DN4112" s="25"/>
      <c r="DO4112" s="25">
        <v>3238.5590652999999</v>
      </c>
      <c r="DP4112" s="25">
        <v>3450.9512399692799</v>
      </c>
      <c r="DQ4112" s="25">
        <v>6819.40094746677</v>
      </c>
      <c r="DR4112" s="25">
        <v>6365.3711626083395</v>
      </c>
      <c r="DS4112" s="25">
        <v>4943.4999049343696</v>
      </c>
      <c r="DT4112" s="25">
        <v>3866.7124707066901</v>
      </c>
      <c r="DU4112" s="25">
        <v>3266.4988556772701</v>
      </c>
      <c r="DV4112" s="25">
        <v>6404.1422687302802</v>
      </c>
      <c r="DW4112" s="25">
        <v>1167.6572131334799</v>
      </c>
      <c r="DX4112" s="25">
        <v>5428.8674565640904</v>
      </c>
      <c r="DY4112" s="25">
        <v>6465.3214666754502</v>
      </c>
      <c r="DZ4112" s="25">
        <v>5250.5836642641198</v>
      </c>
      <c r="EA4112" s="25">
        <v>5591.43380088914</v>
      </c>
      <c r="EB4112" s="25">
        <v>7818.8922833315401</v>
      </c>
      <c r="EC4112" s="25">
        <v>6163.5356688328402</v>
      </c>
      <c r="ED4112" s="25">
        <v>6857.4226539047604</v>
      </c>
      <c r="EE4112" s="25">
        <v>8100</v>
      </c>
    </row>
    <row r="4113" spans="110:135" x14ac:dyDescent="0.2">
      <c r="DF4113" s="24" t="s">
        <v>7868</v>
      </c>
      <c r="DG4113" s="24" t="s">
        <v>212</v>
      </c>
      <c r="DH4113" s="25">
        <v>4978.35809650788</v>
      </c>
      <c r="DI4113" s="25">
        <v>5591.7243912530703</v>
      </c>
      <c r="DJ4113" s="25">
        <v>42.012046926316998</v>
      </c>
      <c r="DK4113" s="25">
        <v>7868</v>
      </c>
      <c r="DL4113" s="25">
        <v>2150</v>
      </c>
      <c r="DM4113" s="25">
        <v>1360.6080959999999</v>
      </c>
      <c r="DN4113" s="25"/>
      <c r="DO4113" s="25">
        <v>882.36849232999998</v>
      </c>
      <c r="DP4113" s="25">
        <v>5853.0912036152804</v>
      </c>
      <c r="DQ4113" s="25">
        <v>3546.9821703365001</v>
      </c>
      <c r="DR4113" s="25">
        <v>6668.0993003887897</v>
      </c>
      <c r="DS4113" s="25">
        <v>7996.7682774253799</v>
      </c>
      <c r="DT4113" s="25">
        <v>3874.2303275849499</v>
      </c>
      <c r="DU4113" s="25">
        <v>6333.6774632612096</v>
      </c>
      <c r="DV4113" s="25">
        <v>5591.7243912530703</v>
      </c>
      <c r="DW4113" s="25">
        <v>6282.1213204094902</v>
      </c>
      <c r="DX4113" s="25">
        <v>6499.9391570226899</v>
      </c>
      <c r="DY4113" s="25">
        <v>4129.7566242017301</v>
      </c>
      <c r="DZ4113" s="25">
        <v>5454.15155965337</v>
      </c>
      <c r="EA4113" s="25"/>
      <c r="EB4113" s="25">
        <v>6977.0230977585397</v>
      </c>
      <c r="EC4113" s="25">
        <v>3240.6997566518498</v>
      </c>
      <c r="ED4113" s="25">
        <v>3859.56259575692</v>
      </c>
      <c r="EE4113" s="25">
        <v>6020</v>
      </c>
    </row>
    <row r="4114" spans="110:135" x14ac:dyDescent="0.2">
      <c r="DF4114" s="24" t="s">
        <v>8282</v>
      </c>
      <c r="DG4114" s="24" t="s">
        <v>212</v>
      </c>
      <c r="DH4114" s="25">
        <v>7713.4562310792098</v>
      </c>
      <c r="DI4114" s="25">
        <v>5598.7422532363498</v>
      </c>
      <c r="DJ4114" s="25">
        <v>72.515006595512105</v>
      </c>
      <c r="DK4114" s="25"/>
      <c r="DL4114" s="25">
        <v>14872</v>
      </c>
      <c r="DM4114" s="25">
        <v>3740.340181</v>
      </c>
      <c r="DN4114" s="25">
        <v>5672.1830659999996</v>
      </c>
      <c r="DO4114" s="25">
        <v>25861.123379000001</v>
      </c>
      <c r="DP4114" s="25">
        <v>6731.6949654373502</v>
      </c>
      <c r="DQ4114" s="25">
        <v>11823.808111132101</v>
      </c>
      <c r="DR4114" s="25">
        <v>5454.2255132533901</v>
      </c>
      <c r="DS4114" s="25">
        <v>5974.8439335449802</v>
      </c>
      <c r="DT4114" s="25">
        <v>9462.4650735214309</v>
      </c>
      <c r="DU4114" s="25">
        <v>14508.003089027199</v>
      </c>
      <c r="DV4114" s="25">
        <v>4395.2624337077004</v>
      </c>
      <c r="DW4114" s="25">
        <v>5598.7422532363498</v>
      </c>
      <c r="DX4114" s="25">
        <v>5200.6573867405596</v>
      </c>
      <c r="DY4114" s="25">
        <v>4492.5020622437196</v>
      </c>
      <c r="DZ4114" s="25">
        <v>4285.3171603426599</v>
      </c>
      <c r="EA4114" s="25"/>
      <c r="EB4114" s="25">
        <v>6383.2506297201999</v>
      </c>
      <c r="EC4114" s="25">
        <v>4010.6898103141302</v>
      </c>
      <c r="ED4114" s="25">
        <v>4778.5593422831498</v>
      </c>
      <c r="EE4114" s="25">
        <v>3310</v>
      </c>
    </row>
    <row r="4115" spans="110:135" x14ac:dyDescent="0.2">
      <c r="DF4115" s="24" t="s">
        <v>8082</v>
      </c>
      <c r="DG4115" s="24" t="s">
        <v>212</v>
      </c>
      <c r="DH4115" s="25">
        <v>5793.1767689232302</v>
      </c>
      <c r="DI4115" s="25">
        <v>5601.9743757228598</v>
      </c>
      <c r="DJ4115" s="25">
        <v>46.048657780781902</v>
      </c>
      <c r="DK4115" s="25"/>
      <c r="DL4115" s="25">
        <v>12860</v>
      </c>
      <c r="DM4115" s="25">
        <v>4282.7811300000003</v>
      </c>
      <c r="DN4115" s="25"/>
      <c r="DO4115" s="25"/>
      <c r="DP4115" s="25">
        <v>6063.0491826003799</v>
      </c>
      <c r="DQ4115" s="25">
        <v>6746.7355950003603</v>
      </c>
      <c r="DR4115" s="25">
        <v>4746.5437340647904</v>
      </c>
      <c r="DS4115" s="25">
        <v>5977.30389025766</v>
      </c>
      <c r="DT4115" s="25"/>
      <c r="DU4115" s="25">
        <v>1972.4758672707401</v>
      </c>
      <c r="DV4115" s="25">
        <v>6555.7832703190197</v>
      </c>
      <c r="DW4115" s="25">
        <v>4500.3322078455303</v>
      </c>
      <c r="DX4115" s="25">
        <v>3452.7551295069802</v>
      </c>
      <c r="DY4115" s="25">
        <v>5601.9743757228598</v>
      </c>
      <c r="DZ4115" s="25">
        <v>6606.4169927671401</v>
      </c>
      <c r="EA4115" s="25">
        <v>4558.1156237007399</v>
      </c>
      <c r="EB4115" s="25">
        <v>8624.9145637816491</v>
      </c>
      <c r="EC4115" s="25">
        <v>4372.0599791020904</v>
      </c>
      <c r="ED4115" s="25">
        <v>9312.7635297549896</v>
      </c>
      <c r="EE4115" s="25">
        <v>2250</v>
      </c>
    </row>
    <row r="4116" spans="110:135" x14ac:dyDescent="0.2">
      <c r="DF4116" s="24" t="s">
        <v>9350</v>
      </c>
      <c r="DG4116" s="24" t="s">
        <v>212</v>
      </c>
      <c r="DH4116" s="25">
        <v>8610.7683524412496</v>
      </c>
      <c r="DI4116" s="25">
        <v>5606.6691676216597</v>
      </c>
      <c r="DJ4116" s="25">
        <v>82.392090899035196</v>
      </c>
      <c r="DK4116" s="25"/>
      <c r="DL4116" s="25">
        <v>20147</v>
      </c>
      <c r="DM4116" s="25">
        <v>13011.09895</v>
      </c>
      <c r="DN4116" s="25"/>
      <c r="DO4116" s="25"/>
      <c r="DP4116" s="25">
        <v>12381.121639901499</v>
      </c>
      <c r="DQ4116" s="25">
        <v>9512.2190044560793</v>
      </c>
      <c r="DR4116" s="25">
        <v>25043.079405924898</v>
      </c>
      <c r="DS4116" s="25">
        <v>14063.7636136407</v>
      </c>
      <c r="DT4116" s="25">
        <v>7499.8486166392804</v>
      </c>
      <c r="DU4116" s="25">
        <v>4826.6993414933504</v>
      </c>
      <c r="DV4116" s="25"/>
      <c r="DW4116" s="25">
        <v>2200.6653542345698</v>
      </c>
      <c r="DX4116" s="25"/>
      <c r="DY4116" s="25">
        <v>5581.2673728323798</v>
      </c>
      <c r="DZ4116" s="25">
        <v>1511.0482948772501</v>
      </c>
      <c r="EA4116" s="25">
        <v>3498.2130607808499</v>
      </c>
      <c r="EB4116" s="25"/>
      <c r="EC4116" s="25">
        <v>5606.6691676216597</v>
      </c>
      <c r="ED4116" s="25">
        <v>3208.8314642161799</v>
      </c>
      <c r="EE4116" s="25">
        <v>1070</v>
      </c>
    </row>
    <row r="4117" spans="110:135" x14ac:dyDescent="0.2">
      <c r="DF4117" s="24" t="s">
        <v>9101</v>
      </c>
      <c r="DG4117" s="24" t="s">
        <v>212</v>
      </c>
      <c r="DH4117" s="25">
        <v>9282.2443672958907</v>
      </c>
      <c r="DI4117" s="25">
        <v>5608.1450600429998</v>
      </c>
      <c r="DJ4117" s="25">
        <v>157.451940312332</v>
      </c>
      <c r="DK4117" s="25"/>
      <c r="DL4117" s="25">
        <v>5550</v>
      </c>
      <c r="DM4117" s="25">
        <v>4796.2246189999996</v>
      </c>
      <c r="DN4117" s="25">
        <v>69579.650349999996</v>
      </c>
      <c r="DO4117" s="25">
        <v>8815.0853986000002</v>
      </c>
      <c r="DP4117" s="25">
        <v>3252.02776214199</v>
      </c>
      <c r="DQ4117" s="25">
        <v>5306.5884915249098</v>
      </c>
      <c r="DR4117" s="25">
        <v>6200.27711852623</v>
      </c>
      <c r="DS4117" s="25">
        <v>7325.4985298449801</v>
      </c>
      <c r="DT4117" s="25">
        <v>6785.7253017208895</v>
      </c>
      <c r="DU4117" s="25">
        <v>17578.119082069199</v>
      </c>
      <c r="DV4117" s="25">
        <v>2593.7152448793099</v>
      </c>
      <c r="DW4117" s="25">
        <v>1348.3690118597499</v>
      </c>
      <c r="DX4117" s="25">
        <v>4208.9560229322597</v>
      </c>
      <c r="DY4117" s="25">
        <v>4276.3973770103103</v>
      </c>
      <c r="DZ4117" s="25">
        <v>3909.7849824095802</v>
      </c>
      <c r="EA4117" s="25">
        <v>5711.0568871443602</v>
      </c>
      <c r="EB4117" s="25">
        <v>5025.81891104036</v>
      </c>
      <c r="EC4117" s="25">
        <v>5666.2901200859997</v>
      </c>
      <c r="ED4117" s="25">
        <v>6015.3021351275902</v>
      </c>
      <c r="EE4117" s="25">
        <v>11700</v>
      </c>
    </row>
    <row r="4118" spans="110:135" x14ac:dyDescent="0.2">
      <c r="DF4118" s="24" t="s">
        <v>7536</v>
      </c>
      <c r="DG4118" s="24" t="s">
        <v>212</v>
      </c>
      <c r="DH4118" s="25">
        <v>7353.1982887865997</v>
      </c>
      <c r="DI4118" s="25">
        <v>5613.5562457455999</v>
      </c>
      <c r="DJ4118" s="25">
        <v>48.864769650939699</v>
      </c>
      <c r="DK4118" s="25"/>
      <c r="DL4118" s="25">
        <v>4961</v>
      </c>
      <c r="DM4118" s="25"/>
      <c r="DN4118" s="25"/>
      <c r="DO4118" s="25"/>
      <c r="DP4118" s="25"/>
      <c r="DQ4118" s="25"/>
      <c r="DR4118" s="25"/>
      <c r="DS4118" s="25"/>
      <c r="DT4118" s="25">
        <v>11485.038620614199</v>
      </c>
      <c r="DU4118" s="25">
        <v>5613.5562457455999</v>
      </c>
      <c r="DV4118" s="25"/>
      <c r="DW4118" s="25"/>
      <c r="DX4118" s="25"/>
      <c r="DY4118" s="25"/>
      <c r="DZ4118" s="25"/>
      <c r="EA4118" s="25"/>
      <c r="EB4118" s="25"/>
      <c r="EC4118" s="25"/>
      <c r="ED4118" s="25"/>
      <c r="EE4118" s="25"/>
    </row>
    <row r="4119" spans="110:135" x14ac:dyDescent="0.2">
      <c r="DF4119" s="24" t="s">
        <v>8167</v>
      </c>
      <c r="DG4119" s="24" t="s">
        <v>212</v>
      </c>
      <c r="DH4119" s="25">
        <v>7220.0587988615298</v>
      </c>
      <c r="DI4119" s="25">
        <v>5619.1488367862903</v>
      </c>
      <c r="DJ4119" s="25">
        <v>75.968952831167996</v>
      </c>
      <c r="DK4119" s="25"/>
      <c r="DL4119" s="25">
        <v>13057</v>
      </c>
      <c r="DM4119" s="25">
        <v>3738.546679</v>
      </c>
      <c r="DN4119" s="25">
        <v>1062.1155839999999</v>
      </c>
      <c r="DO4119" s="25">
        <v>4251.6745453000003</v>
      </c>
      <c r="DP4119" s="25">
        <v>7211.4413983305703</v>
      </c>
      <c r="DQ4119" s="25">
        <v>9439.7810070984997</v>
      </c>
      <c r="DR4119" s="25">
        <v>5281.0683613568199</v>
      </c>
      <c r="DS4119" s="25">
        <v>6442.6900616160001</v>
      </c>
      <c r="DT4119" s="25">
        <v>26899.195313060402</v>
      </c>
      <c r="DU4119" s="25">
        <v>10715.9657102289</v>
      </c>
      <c r="DV4119" s="25">
        <v>5119.8161762200498</v>
      </c>
      <c r="DW4119" s="25">
        <v>3180.4899829576698</v>
      </c>
      <c r="DX4119" s="25">
        <v>5957.2293122157698</v>
      </c>
      <c r="DY4119" s="25">
        <v>7106.2193607174804</v>
      </c>
      <c r="DZ4119" s="25">
        <v>3937.8747591894999</v>
      </c>
      <c r="EA4119" s="25">
        <v>4254.9048078875303</v>
      </c>
      <c r="EB4119" s="25">
        <v>5216.2272638109598</v>
      </c>
      <c r="EC4119" s="25">
        <v>3183.6830002499501</v>
      </c>
      <c r="ED4119" s="25">
        <v>9375.2526539903902</v>
      </c>
      <c r="EE4119" s="25">
        <v>8970</v>
      </c>
    </row>
    <row r="4120" spans="110:135" x14ac:dyDescent="0.2">
      <c r="DF4120" s="24" t="s">
        <v>8296</v>
      </c>
      <c r="DG4120" s="24" t="s">
        <v>212</v>
      </c>
      <c r="DH4120" s="25">
        <v>6253.1006358429604</v>
      </c>
      <c r="DI4120" s="25">
        <v>5621.8643996012397</v>
      </c>
      <c r="DJ4120" s="25">
        <v>49.298993548153199</v>
      </c>
      <c r="DK4120" s="25"/>
      <c r="DL4120" s="25">
        <v>10420</v>
      </c>
      <c r="DM4120" s="25">
        <v>2530.5568880000001</v>
      </c>
      <c r="DN4120" s="25">
        <v>2471.626765</v>
      </c>
      <c r="DO4120" s="25">
        <v>3227.4187413</v>
      </c>
      <c r="DP4120" s="25">
        <v>8701.0667872141203</v>
      </c>
      <c r="DQ4120" s="25">
        <v>11303.965789067501</v>
      </c>
      <c r="DR4120" s="25">
        <v>8999.7220633192592</v>
      </c>
      <c r="DS4120" s="25">
        <v>9146.5321748241295</v>
      </c>
      <c r="DT4120" s="25">
        <v>10898.420696352399</v>
      </c>
      <c r="DU4120" s="25">
        <v>7602.2993166121396</v>
      </c>
      <c r="DV4120" s="25">
        <v>5236.8425384170696</v>
      </c>
      <c r="DW4120" s="25">
        <v>5092.7385395647098</v>
      </c>
      <c r="DX4120" s="25">
        <v>5621.8643996012397</v>
      </c>
      <c r="DY4120" s="25">
        <v>3274.9052616643598</v>
      </c>
      <c r="DZ4120" s="25">
        <v>5422.7403225058697</v>
      </c>
      <c r="EA4120" s="25"/>
      <c r="EB4120" s="25">
        <v>5302.4785006790999</v>
      </c>
      <c r="EC4120" s="25">
        <v>6224.3374158153101</v>
      </c>
      <c r="ED4120" s="25">
        <v>6742.39588107904</v>
      </c>
      <c r="EE4120" s="25">
        <v>589</v>
      </c>
    </row>
    <row r="4121" spans="110:135" x14ac:dyDescent="0.2">
      <c r="DF4121" s="24" t="s">
        <v>8788</v>
      </c>
      <c r="DG4121" s="24" t="s">
        <v>212</v>
      </c>
      <c r="DH4121" s="25">
        <v>8069.4147046481903</v>
      </c>
      <c r="DI4121" s="25">
        <v>5622.78593023347</v>
      </c>
      <c r="DJ4121" s="25">
        <v>73.692067031852602</v>
      </c>
      <c r="DK4121" s="25"/>
      <c r="DL4121" s="25">
        <v>28400</v>
      </c>
      <c r="DM4121" s="25">
        <v>11498.72118</v>
      </c>
      <c r="DN4121" s="25">
        <v>3942.8773740000001</v>
      </c>
      <c r="DO4121" s="25">
        <v>5285.4374625</v>
      </c>
      <c r="DP4121" s="25">
        <v>9304.5002523063904</v>
      </c>
      <c r="DQ4121" s="25">
        <v>5622.78593023347</v>
      </c>
      <c r="DR4121" s="25">
        <v>8787.7498311437794</v>
      </c>
      <c r="DS4121" s="25">
        <v>4647.43055651545</v>
      </c>
      <c r="DT4121" s="25">
        <v>10345.6715154556</v>
      </c>
      <c r="DU4121" s="25">
        <v>12784.0890291751</v>
      </c>
      <c r="DV4121" s="25">
        <v>3401.4439641274598</v>
      </c>
      <c r="DW4121" s="25"/>
      <c r="DX4121" s="25">
        <v>4496.2203489659896</v>
      </c>
      <c r="DY4121" s="25">
        <v>7295.0460184828598</v>
      </c>
      <c r="DZ4121" s="25">
        <v>4725.1326097862102</v>
      </c>
      <c r="EA4121" s="25"/>
      <c r="EB4121" s="25">
        <v>7035.2026193594002</v>
      </c>
      <c r="EC4121" s="25">
        <v>4903.9617973391096</v>
      </c>
      <c r="ED4121" s="25">
        <v>4703.7794896284804</v>
      </c>
      <c r="EE4121" s="25"/>
    </row>
    <row r="4122" spans="110:135" x14ac:dyDescent="0.2">
      <c r="DF4122" s="24" t="s">
        <v>8563</v>
      </c>
      <c r="DG4122" s="24" t="s">
        <v>212</v>
      </c>
      <c r="DH4122" s="25">
        <v>8643.6877064104701</v>
      </c>
      <c r="DI4122" s="25">
        <v>5631.1449830410402</v>
      </c>
      <c r="DJ4122" s="25">
        <v>117.09646295732</v>
      </c>
      <c r="DK4122" s="25"/>
      <c r="DL4122" s="25">
        <v>32205</v>
      </c>
      <c r="DM4122" s="25">
        <v>11035.407139999999</v>
      </c>
      <c r="DN4122" s="25"/>
      <c r="DO4122" s="25"/>
      <c r="DP4122" s="25">
        <v>8012.2899660820804</v>
      </c>
      <c r="DQ4122" s="25">
        <v>8035.2556661338604</v>
      </c>
      <c r="DR4122" s="25">
        <v>2828.8856049084402</v>
      </c>
      <c r="DS4122" s="25">
        <v>2724.8747749582199</v>
      </c>
      <c r="DT4122" s="25">
        <v>1057.78849920117</v>
      </c>
      <c r="DU4122" s="25"/>
      <c r="DV4122" s="25"/>
      <c r="DW4122" s="25"/>
      <c r="DX4122" s="25"/>
      <c r="DY4122" s="25"/>
      <c r="DZ4122" s="25"/>
      <c r="EA4122" s="25"/>
      <c r="EB4122" s="25"/>
      <c r="EC4122" s="25"/>
      <c r="ED4122" s="25"/>
      <c r="EE4122" s="25">
        <v>3250</v>
      </c>
    </row>
    <row r="4123" spans="110:135" x14ac:dyDescent="0.2">
      <c r="DF4123" s="24" t="s">
        <v>8312</v>
      </c>
      <c r="DG4123" s="24" t="s">
        <v>212</v>
      </c>
      <c r="DH4123" s="25">
        <v>5915.2067731830903</v>
      </c>
      <c r="DI4123" s="25">
        <v>5632.1222234853303</v>
      </c>
      <c r="DJ4123" s="25">
        <v>44.187022236262898</v>
      </c>
      <c r="DK4123" s="25"/>
      <c r="DL4123" s="25">
        <v>7521</v>
      </c>
      <c r="DM4123" s="25">
        <v>4792.8318120000004</v>
      </c>
      <c r="DN4123" s="25">
        <v>2096.5273670000001</v>
      </c>
      <c r="DO4123" s="25">
        <v>4321.8754865000001</v>
      </c>
      <c r="DP4123" s="25">
        <v>9920.8388955146893</v>
      </c>
      <c r="DQ4123" s="25">
        <v>5037.9182634465296</v>
      </c>
      <c r="DR4123" s="25">
        <v>8582.8851799637996</v>
      </c>
      <c r="DS4123" s="25">
        <v>10053.4019098755</v>
      </c>
      <c r="DT4123" s="25">
        <v>7576.7343305043496</v>
      </c>
      <c r="DU4123" s="25">
        <v>5632.1222234853303</v>
      </c>
      <c r="DV4123" s="25">
        <v>2302.88479639564</v>
      </c>
      <c r="DW4123" s="25">
        <v>2949.08994157591</v>
      </c>
      <c r="DX4123" s="25"/>
      <c r="DY4123" s="25">
        <v>4777.4783078669998</v>
      </c>
      <c r="DZ4123" s="25">
        <v>2408.2372444081502</v>
      </c>
      <c r="EA4123" s="25"/>
      <c r="EB4123" s="25">
        <v>8080.5500391932401</v>
      </c>
      <c r="EC4123" s="25">
        <v>6640.4225562348302</v>
      </c>
      <c r="ED4123" s="25">
        <v>7863.7167901474904</v>
      </c>
      <c r="EE4123" s="25"/>
    </row>
    <row r="4124" spans="110:135" x14ac:dyDescent="0.2">
      <c r="DF4124" s="24" t="s">
        <v>7971</v>
      </c>
      <c r="DG4124" s="24" t="s">
        <v>212</v>
      </c>
      <c r="DH4124" s="25">
        <v>6044.5486328073803</v>
      </c>
      <c r="DI4124" s="25">
        <v>5636.3482317305798</v>
      </c>
      <c r="DJ4124" s="25">
        <v>47.989434930315902</v>
      </c>
      <c r="DK4124" s="25"/>
      <c r="DL4124" s="25">
        <v>11566</v>
      </c>
      <c r="DM4124" s="25">
        <v>1718.0187559999999</v>
      </c>
      <c r="DN4124" s="25">
        <v>3507.4812539999998</v>
      </c>
      <c r="DO4124" s="25"/>
      <c r="DP4124" s="25">
        <v>6522.6018874356696</v>
      </c>
      <c r="DQ4124" s="25">
        <v>8748.0315699003695</v>
      </c>
      <c r="DR4124" s="25">
        <v>3837.8856073840502</v>
      </c>
      <c r="DS4124" s="25">
        <v>6283.1350967745202</v>
      </c>
      <c r="DT4124" s="25">
        <v>12786.332355835701</v>
      </c>
      <c r="DU4124" s="25">
        <v>9015.9400982602692</v>
      </c>
      <c r="DV4124" s="25">
        <v>5112.6964634611504</v>
      </c>
      <c r="DW4124" s="25"/>
      <c r="DX4124" s="25">
        <v>3928.41959277763</v>
      </c>
      <c r="DY4124" s="25">
        <v>5016.9613687213396</v>
      </c>
      <c r="DZ4124" s="25">
        <v>4316.8962381915499</v>
      </c>
      <c r="EA4124" s="25">
        <v>6439.3512693185703</v>
      </c>
      <c r="EB4124" s="25">
        <v>6408.48004720065</v>
      </c>
      <c r="EC4124" s="25">
        <v>3460.25670868425</v>
      </c>
      <c r="ED4124" s="25">
        <v>3973.3870765871102</v>
      </c>
      <c r="EE4124" s="25">
        <v>6160</v>
      </c>
    </row>
    <row r="4125" spans="110:135" x14ac:dyDescent="0.2">
      <c r="DF4125" s="24" t="s">
        <v>7785</v>
      </c>
      <c r="DG4125" s="24" t="s">
        <v>212</v>
      </c>
      <c r="DH4125" s="25">
        <v>5395.6065554668903</v>
      </c>
      <c r="DI4125" s="25">
        <v>5646.5498304330704</v>
      </c>
      <c r="DJ4125" s="25">
        <v>50.964394694820797</v>
      </c>
      <c r="DK4125" s="25"/>
      <c r="DL4125" s="25">
        <v>8837</v>
      </c>
      <c r="DM4125" s="25"/>
      <c r="DN4125" s="25"/>
      <c r="DO4125" s="25"/>
      <c r="DP4125" s="25"/>
      <c r="DQ4125" s="25"/>
      <c r="DR4125" s="25"/>
      <c r="DS4125" s="25">
        <v>1136.7306015285001</v>
      </c>
      <c r="DT4125" s="25">
        <v>8890.5840392114605</v>
      </c>
      <c r="DU4125" s="25">
        <v>4825.7414357069802</v>
      </c>
      <c r="DV4125" s="25">
        <v>6562.3424046229602</v>
      </c>
      <c r="DW4125" s="25">
        <v>5646.5498304330704</v>
      </c>
      <c r="DX4125" s="25"/>
      <c r="DY4125" s="25"/>
      <c r="DZ4125" s="25">
        <v>6169.5527413271302</v>
      </c>
      <c r="EA4125" s="25"/>
      <c r="EB4125" s="25">
        <v>8754.2472126839093</v>
      </c>
      <c r="EC4125" s="25">
        <v>3054.41707952968</v>
      </c>
      <c r="ED4125" s="25">
        <v>3034.5067650921601</v>
      </c>
      <c r="EE4125" s="25">
        <v>2440</v>
      </c>
    </row>
    <row r="4126" spans="110:135" x14ac:dyDescent="0.2">
      <c r="DF4126" s="24" t="s">
        <v>8833</v>
      </c>
      <c r="DG4126" s="24" t="s">
        <v>212</v>
      </c>
      <c r="DH4126" s="25">
        <v>7706.4202457209203</v>
      </c>
      <c r="DI4126" s="25">
        <v>5650.3880850914702</v>
      </c>
      <c r="DJ4126" s="25">
        <v>67.158340537282399</v>
      </c>
      <c r="DK4126" s="25"/>
      <c r="DL4126" s="25">
        <v>15762</v>
      </c>
      <c r="DM4126" s="25">
        <v>6445.6765500000001</v>
      </c>
      <c r="DN4126" s="25"/>
      <c r="DO4126" s="25"/>
      <c r="DP4126" s="25">
        <v>11133.344076514501</v>
      </c>
      <c r="DQ4126" s="25">
        <v>4855.0996201829403</v>
      </c>
      <c r="DR4126" s="25">
        <v>16974.009082472701</v>
      </c>
      <c r="DS4126" s="25">
        <v>8516.3614390135208</v>
      </c>
      <c r="DT4126" s="25">
        <v>8455.5868698247905</v>
      </c>
      <c r="DU4126" s="25">
        <v>18432.909271752102</v>
      </c>
      <c r="DV4126" s="25">
        <v>3284.4926898476001</v>
      </c>
      <c r="DW4126" s="25">
        <v>3716.0682379609598</v>
      </c>
      <c r="DX4126" s="25">
        <v>3889.1489398567601</v>
      </c>
      <c r="DY4126" s="25">
        <v>3621.83696957236</v>
      </c>
      <c r="DZ4126" s="25">
        <v>3071.1416576810102</v>
      </c>
      <c r="EA4126" s="25"/>
      <c r="EB4126" s="25"/>
      <c r="EC4126" s="25">
        <v>4696.0908031139397</v>
      </c>
      <c r="ED4126" s="25">
        <v>6578.9577237415197</v>
      </c>
      <c r="EE4126" s="25">
        <v>3870</v>
      </c>
    </row>
    <row r="4127" spans="110:135" x14ac:dyDescent="0.2">
      <c r="DF4127" s="24" t="s">
        <v>8449</v>
      </c>
      <c r="DG4127" s="24" t="s">
        <v>212</v>
      </c>
      <c r="DH4127" s="25">
        <v>7356.5289579774899</v>
      </c>
      <c r="DI4127" s="25">
        <v>5655.8642974780896</v>
      </c>
      <c r="DJ4127" s="25">
        <v>53.745939820628401</v>
      </c>
      <c r="DK4127" s="25"/>
      <c r="DL4127" s="25">
        <v>8883</v>
      </c>
      <c r="DM4127" s="25">
        <v>5298.7443309999999</v>
      </c>
      <c r="DN4127" s="25">
        <v>5582.9371010000004</v>
      </c>
      <c r="DO4127" s="25"/>
      <c r="DP4127" s="25">
        <v>8937.7962023612508</v>
      </c>
      <c r="DQ4127" s="25">
        <v>4455.9573394638701</v>
      </c>
      <c r="DR4127" s="25">
        <v>8582.8851799637996</v>
      </c>
      <c r="DS4127" s="25">
        <v>10309.3697462172</v>
      </c>
      <c r="DT4127" s="25">
        <v>11350.171447212801</v>
      </c>
      <c r="DU4127" s="25">
        <v>17609.6610487545</v>
      </c>
      <c r="DV4127" s="25">
        <v>5636.0315371141496</v>
      </c>
      <c r="DW4127" s="25">
        <v>1208.7743558467</v>
      </c>
      <c r="DX4127" s="25"/>
      <c r="DY4127" s="25"/>
      <c r="DZ4127" s="25">
        <v>5517.0745505381101</v>
      </c>
      <c r="EA4127" s="25"/>
      <c r="EB4127" s="25">
        <v>10485.680019634499</v>
      </c>
      <c r="EC4127" s="25">
        <v>5570.6834106910101</v>
      </c>
      <c r="ED4127" s="25">
        <v>5675.6970578420296</v>
      </c>
      <c r="EE4127" s="25">
        <v>2600</v>
      </c>
    </row>
    <row r="4128" spans="110:135" x14ac:dyDescent="0.2">
      <c r="DF4128" s="24" t="s">
        <v>8559</v>
      </c>
      <c r="DG4128" s="24" t="s">
        <v>212</v>
      </c>
      <c r="DH4128" s="25">
        <v>6061.95094938078</v>
      </c>
      <c r="DI4128" s="25">
        <v>5660.7191360910901</v>
      </c>
      <c r="DJ4128" s="25">
        <v>57.037313563001398</v>
      </c>
      <c r="DK4128" s="25"/>
      <c r="DL4128" s="25">
        <v>7387</v>
      </c>
      <c r="DM4128" s="25">
        <v>1930.3547960000001</v>
      </c>
      <c r="DN4128" s="25"/>
      <c r="DO4128" s="25">
        <v>831.85390457000005</v>
      </c>
      <c r="DP4128" s="25">
        <v>10990.906093703001</v>
      </c>
      <c r="DQ4128" s="25">
        <v>9559.4307698858702</v>
      </c>
      <c r="DR4128" s="25">
        <v>12581.5346203838</v>
      </c>
      <c r="DS4128" s="25">
        <v>11506.120957118401</v>
      </c>
      <c r="DT4128" s="25"/>
      <c r="DU4128" s="25">
        <v>3134.4327998502999</v>
      </c>
      <c r="DV4128" s="25">
        <v>5093.1529252369701</v>
      </c>
      <c r="DW4128" s="25">
        <v>4360.2029875874296</v>
      </c>
      <c r="DX4128" s="25">
        <v>4110.0301215995196</v>
      </c>
      <c r="DY4128" s="25">
        <v>6962.75591386006</v>
      </c>
      <c r="DZ4128" s="25">
        <v>5660.7191360910901</v>
      </c>
      <c r="EA4128" s="25"/>
      <c r="EB4128" s="25">
        <v>6231.6011269926303</v>
      </c>
      <c r="EC4128" s="25">
        <v>2995.25648363239</v>
      </c>
      <c r="ED4128" s="25">
        <v>6717.8135029617397</v>
      </c>
      <c r="EE4128" s="25">
        <v>3000</v>
      </c>
    </row>
    <row r="4129" spans="110:135" x14ac:dyDescent="0.2">
      <c r="DF4129" s="24" t="s">
        <v>8694</v>
      </c>
      <c r="DG4129" s="24" t="s">
        <v>212</v>
      </c>
      <c r="DH4129" s="25">
        <v>7478.3091746806103</v>
      </c>
      <c r="DI4129" s="25">
        <v>5677.6707096909604</v>
      </c>
      <c r="DJ4129" s="25">
        <v>92.607415217035694</v>
      </c>
      <c r="DK4129" s="25">
        <v>4529</v>
      </c>
      <c r="DL4129" s="25">
        <v>9170</v>
      </c>
      <c r="DM4129" s="25">
        <v>992.3625869</v>
      </c>
      <c r="DN4129" s="25">
        <v>3232.288094</v>
      </c>
      <c r="DO4129" s="25"/>
      <c r="DP4129" s="25">
        <v>13554.3251530977</v>
      </c>
      <c r="DQ4129" s="25">
        <v>7480.92018277841</v>
      </c>
      <c r="DR4129" s="25">
        <v>12830.4597753326</v>
      </c>
      <c r="DS4129" s="25">
        <v>7209.7935667615102</v>
      </c>
      <c r="DT4129" s="25">
        <v>7407.59635405888</v>
      </c>
      <c r="DU4129" s="25">
        <v>2645.18501983641</v>
      </c>
      <c r="DV4129" s="25">
        <v>4192.6425194530402</v>
      </c>
      <c r="DW4129" s="25">
        <v>4502.51157603104</v>
      </c>
      <c r="DX4129" s="25"/>
      <c r="DY4129" s="25"/>
      <c r="DZ4129" s="25">
        <v>29598.520547258198</v>
      </c>
      <c r="EA4129" s="25"/>
      <c r="EB4129" s="25"/>
      <c r="EC4129" s="25">
        <v>5067.90982810065</v>
      </c>
      <c r="ED4129" s="25">
        <v>6287.4315912812699</v>
      </c>
      <c r="EE4129" s="25">
        <v>952</v>
      </c>
    </row>
    <row r="4130" spans="110:135" x14ac:dyDescent="0.2">
      <c r="DF4130" s="24" t="s">
        <v>9019</v>
      </c>
      <c r="DG4130" s="24" t="s">
        <v>212</v>
      </c>
      <c r="DH4130" s="25">
        <v>9092.3521939028105</v>
      </c>
      <c r="DI4130" s="25">
        <v>5680</v>
      </c>
      <c r="DJ4130" s="25">
        <v>69.893861414697994</v>
      </c>
      <c r="DK4130" s="25"/>
      <c r="DL4130" s="25">
        <v>12626</v>
      </c>
      <c r="DM4130" s="25">
        <v>5671.2376249999998</v>
      </c>
      <c r="DN4130" s="25"/>
      <c r="DO4130" s="25">
        <v>23581.182508000002</v>
      </c>
      <c r="DP4130" s="25">
        <v>10077.24786931</v>
      </c>
      <c r="DQ4130" s="25">
        <v>19117.091747632701</v>
      </c>
      <c r="DR4130" s="25">
        <v>17086.728435055498</v>
      </c>
      <c r="DS4130" s="25">
        <v>10593.2995055923</v>
      </c>
      <c r="DT4130" s="25">
        <v>8488.2085220695208</v>
      </c>
      <c r="DU4130" s="25">
        <v>14899.3529476982</v>
      </c>
      <c r="DV4130" s="25">
        <v>4133.9495671439799</v>
      </c>
      <c r="DW4130" s="25">
        <v>4464.4025647979497</v>
      </c>
      <c r="DX4130" s="25"/>
      <c r="DY4130" s="25">
        <v>2461.7472995897601</v>
      </c>
      <c r="DZ4130" s="25">
        <v>4436.0759128680202</v>
      </c>
      <c r="EA4130" s="25"/>
      <c r="EB4130" s="25">
        <v>4729.6918725692003</v>
      </c>
      <c r="EC4130" s="25">
        <v>3382.2879151327602</v>
      </c>
      <c r="ED4130" s="25">
        <v>3141.4830038878299</v>
      </c>
      <c r="EE4130" s="25">
        <v>5680</v>
      </c>
    </row>
    <row r="4131" spans="110:135" x14ac:dyDescent="0.2">
      <c r="DF4131" s="24" t="s">
        <v>8437</v>
      </c>
      <c r="DG4131" s="24" t="s">
        <v>212</v>
      </c>
      <c r="DH4131" s="25">
        <v>6850.5558380961702</v>
      </c>
      <c r="DI4131" s="25">
        <v>5690.3235690130796</v>
      </c>
      <c r="DJ4131" s="25">
        <v>67.557305829197105</v>
      </c>
      <c r="DK4131" s="25"/>
      <c r="DL4131" s="25">
        <v>4720</v>
      </c>
      <c r="DM4131" s="25">
        <v>1970.034609</v>
      </c>
      <c r="DN4131" s="25"/>
      <c r="DO4131" s="25">
        <v>3230.4064546</v>
      </c>
      <c r="DP4131" s="25">
        <v>6195.4974142189203</v>
      </c>
      <c r="DQ4131" s="25">
        <v>7570.8634186485597</v>
      </c>
      <c r="DR4131" s="25">
        <v>7519.0867150558197</v>
      </c>
      <c r="DS4131" s="25">
        <v>6464.0674028982503</v>
      </c>
      <c r="DT4131" s="25">
        <v>10509.8540455808</v>
      </c>
      <c r="DU4131" s="25">
        <v>7521.3590565097502</v>
      </c>
      <c r="DV4131" s="25">
        <v>4664.65867043444</v>
      </c>
      <c r="DW4131" s="25">
        <v>5444.48745910056</v>
      </c>
      <c r="DX4131" s="25">
        <v>5362.3461553285397</v>
      </c>
      <c r="DY4131" s="25">
        <v>5936.1596789256</v>
      </c>
      <c r="DZ4131" s="25">
        <v>4241.7787707428497</v>
      </c>
      <c r="EA4131" s="25"/>
      <c r="EB4131" s="25">
        <v>8899.4521068439499</v>
      </c>
      <c r="EC4131" s="25">
        <v>4195.47987192236</v>
      </c>
      <c r="ED4131" s="25">
        <v>5364.4732559206996</v>
      </c>
      <c r="EE4131" s="25">
        <v>23500</v>
      </c>
    </row>
    <row r="4132" spans="110:135" x14ac:dyDescent="0.2">
      <c r="DF4132" s="24" t="s">
        <v>8224</v>
      </c>
      <c r="DG4132" s="24" t="s">
        <v>212</v>
      </c>
      <c r="DH4132" s="25">
        <v>5985.52740113662</v>
      </c>
      <c r="DI4132" s="25">
        <v>5692.6468943188802</v>
      </c>
      <c r="DJ4132" s="25">
        <v>61.677534039282499</v>
      </c>
      <c r="DK4132" s="25">
        <v>253</v>
      </c>
      <c r="DL4132" s="25">
        <v>4356</v>
      </c>
      <c r="DM4132" s="25">
        <v>2873.1969180000001</v>
      </c>
      <c r="DN4132" s="25"/>
      <c r="DO4132" s="25">
        <v>1123.53102524</v>
      </c>
      <c r="DP4132" s="25">
        <v>7760.7505465899603</v>
      </c>
      <c r="DQ4132" s="25"/>
      <c r="DR4132" s="25">
        <v>5585.2937886377604</v>
      </c>
      <c r="DS4132" s="25">
        <v>6459.08517726832</v>
      </c>
      <c r="DT4132" s="25">
        <v>6219.4683970002998</v>
      </c>
      <c r="DU4132" s="25">
        <v>3477.39998626949</v>
      </c>
      <c r="DV4132" s="25">
        <v>4283.7892890878902</v>
      </c>
      <c r="DW4132" s="25">
        <v>4690.7050612317198</v>
      </c>
      <c r="DX4132" s="25">
        <v>7118.4512573301899</v>
      </c>
      <c r="DY4132" s="25">
        <v>16923.216581426001</v>
      </c>
      <c r="DZ4132" s="25">
        <v>4663.9987854034398</v>
      </c>
      <c r="EA4132" s="25"/>
      <c r="EB4132" s="25">
        <v>9140.7844156256906</v>
      </c>
      <c r="EC4132" s="25">
        <v>9738.4872778328408</v>
      </c>
      <c r="ED4132" s="25">
        <v>7272.3347135155</v>
      </c>
      <c r="EE4132" s="25">
        <v>5800</v>
      </c>
    </row>
    <row r="4133" spans="110:135" x14ac:dyDescent="0.2">
      <c r="DF4133" s="24" t="s">
        <v>8920</v>
      </c>
      <c r="DG4133" s="24" t="s">
        <v>212</v>
      </c>
      <c r="DH4133" s="25">
        <v>7906.3884449541001</v>
      </c>
      <c r="DI4133" s="25">
        <v>5693.3552781342796</v>
      </c>
      <c r="DJ4133" s="25">
        <v>69.930798351603102</v>
      </c>
      <c r="DK4133" s="25"/>
      <c r="DL4133" s="25">
        <v>9591</v>
      </c>
      <c r="DM4133" s="25">
        <v>4385.7096140000003</v>
      </c>
      <c r="DN4133" s="25"/>
      <c r="DO4133" s="25">
        <v>4784.8200854999995</v>
      </c>
      <c r="DP4133" s="25">
        <v>13553.609771736999</v>
      </c>
      <c r="DQ4133" s="25">
        <v>20326.155201205402</v>
      </c>
      <c r="DR4133" s="25">
        <v>8570.6861064790191</v>
      </c>
      <c r="DS4133" s="25">
        <v>5693.3552781342796</v>
      </c>
      <c r="DT4133" s="25">
        <v>16594.826638736999</v>
      </c>
      <c r="DU4133" s="25">
        <v>4338.7019948647103</v>
      </c>
      <c r="DV4133" s="25">
        <v>2412.3016772828801</v>
      </c>
      <c r="DW4133" s="25">
        <v>2737.00486610807</v>
      </c>
      <c r="DX4133" s="25">
        <v>3656.22633341049</v>
      </c>
      <c r="DY4133" s="25">
        <v>3171.2679469648701</v>
      </c>
      <c r="DZ4133" s="25">
        <v>2870.3582668470799</v>
      </c>
      <c r="EA4133" s="25">
        <v>16338.324316144301</v>
      </c>
      <c r="EB4133" s="25">
        <v>7835.2786947980103</v>
      </c>
      <c r="EC4133" s="25">
        <v>2280.0918935834202</v>
      </c>
      <c r="ED4133" s="25">
        <v>8781.6617683312907</v>
      </c>
      <c r="EE4133" s="25">
        <v>12300</v>
      </c>
    </row>
    <row r="4134" spans="110:135" x14ac:dyDescent="0.2">
      <c r="DF4134" s="24" t="s">
        <v>8587</v>
      </c>
      <c r="DG4134" s="24" t="s">
        <v>212</v>
      </c>
      <c r="DH4134" s="25">
        <v>16947.1612384332</v>
      </c>
      <c r="DI4134" s="25">
        <v>5696.9587886374802</v>
      </c>
      <c r="DJ4134" s="25">
        <v>216.23441812292401</v>
      </c>
      <c r="DK4134" s="25"/>
      <c r="DL4134" s="25">
        <v>5866</v>
      </c>
      <c r="DM4134" s="25">
        <v>4676.8288359999997</v>
      </c>
      <c r="DN4134" s="25">
        <v>11168.55307</v>
      </c>
      <c r="DO4134" s="25">
        <v>156912.90497999999</v>
      </c>
      <c r="DP4134" s="25">
        <v>11791.554958492499</v>
      </c>
      <c r="DQ4134" s="25">
        <v>4945.5757957072301</v>
      </c>
      <c r="DR4134" s="25">
        <v>10586.8171320447</v>
      </c>
      <c r="DS4134" s="25">
        <v>4650.42085020171</v>
      </c>
      <c r="DT4134" s="25">
        <v>27708.975146508699</v>
      </c>
      <c r="DU4134" s="25">
        <v>10985.2426575463</v>
      </c>
      <c r="DV4134" s="25">
        <v>2975.0376797694698</v>
      </c>
      <c r="DW4134" s="25">
        <v>4188.6954120848804</v>
      </c>
      <c r="DX4134" s="25">
        <v>3395.6014450585899</v>
      </c>
      <c r="DY4134" s="25">
        <v>2619.7213588653099</v>
      </c>
      <c r="DZ4134" s="25">
        <v>2732.8529424469398</v>
      </c>
      <c r="EA4134" s="25"/>
      <c r="EB4134" s="25">
        <v>5696.9587886374802</v>
      </c>
      <c r="EC4134" s="25"/>
      <c r="ED4134" s="25"/>
      <c r="EE4134" s="25">
        <v>17200</v>
      </c>
    </row>
    <row r="4135" spans="110:135" x14ac:dyDescent="0.2">
      <c r="DF4135" s="24" t="s">
        <v>8060</v>
      </c>
      <c r="DG4135" s="24" t="s">
        <v>212</v>
      </c>
      <c r="DH4135" s="25">
        <v>6025.9744272826902</v>
      </c>
      <c r="DI4135" s="25">
        <v>5699.1920084724998</v>
      </c>
      <c r="DJ4135" s="25">
        <v>45.330722874673903</v>
      </c>
      <c r="DK4135" s="25"/>
      <c r="DL4135" s="25">
        <v>4443</v>
      </c>
      <c r="DM4135" s="25">
        <v>3215.6026510000002</v>
      </c>
      <c r="DN4135" s="25"/>
      <c r="DO4135" s="25">
        <v>7558.6566835000003</v>
      </c>
      <c r="DP4135" s="25">
        <v>2104.9192292923199</v>
      </c>
      <c r="DQ4135" s="25">
        <v>12954.7817084463</v>
      </c>
      <c r="DR4135" s="25">
        <v>4674.4581618786297</v>
      </c>
      <c r="DS4135" s="25">
        <v>6810.0542349713896</v>
      </c>
      <c r="DT4135" s="25"/>
      <c r="DU4135" s="25">
        <v>6052.2040507275697</v>
      </c>
      <c r="DV4135" s="25">
        <v>5346.1799662174299</v>
      </c>
      <c r="DW4135" s="25">
        <v>8296.4069139570602</v>
      </c>
      <c r="DX4135" s="25">
        <v>5121.3057199033601</v>
      </c>
      <c r="DY4135" s="25">
        <v>4079.0860074858601</v>
      </c>
      <c r="DZ4135" s="25">
        <v>6089.2655069678203</v>
      </c>
      <c r="EA4135" s="25"/>
      <c r="EB4135" s="25">
        <v>6332.7530559276902</v>
      </c>
      <c r="EC4135" s="25">
        <v>3336.9169462475902</v>
      </c>
      <c r="ED4135" s="25"/>
      <c r="EE4135" s="25">
        <v>10000</v>
      </c>
    </row>
    <row r="4136" spans="110:135" x14ac:dyDescent="0.2">
      <c r="DF4136" s="24" t="s">
        <v>8163</v>
      </c>
      <c r="DG4136" s="24" t="s">
        <v>212</v>
      </c>
      <c r="DH4136" s="25">
        <v>5674.9380499893005</v>
      </c>
      <c r="DI4136" s="25">
        <v>5700.0099276809697</v>
      </c>
      <c r="DJ4136" s="25">
        <v>58.117581388393198</v>
      </c>
      <c r="DK4136" s="25"/>
      <c r="DL4136" s="25">
        <v>7617</v>
      </c>
      <c r="DM4136" s="25">
        <v>2950.055844</v>
      </c>
      <c r="DN4136" s="25">
        <v>1178.8828490000001</v>
      </c>
      <c r="DO4136" s="25"/>
      <c r="DP4136" s="25">
        <v>9545.3535019367991</v>
      </c>
      <c r="DQ4136" s="25">
        <v>4223.2281161867604</v>
      </c>
      <c r="DR4136" s="25">
        <v>9927.6448866933606</v>
      </c>
      <c r="DS4136" s="25">
        <v>10817.8706807245</v>
      </c>
      <c r="DT4136" s="25">
        <v>5700.0099276809697</v>
      </c>
      <c r="DU4136" s="25">
        <v>1533.6994553710001</v>
      </c>
      <c r="DV4136" s="25">
        <v>4855.3270422486803</v>
      </c>
      <c r="DW4136" s="25">
        <v>1184.4059861748001</v>
      </c>
      <c r="DX4136" s="25"/>
      <c r="DY4136" s="25">
        <v>8592.0287130530905</v>
      </c>
      <c r="DZ4136" s="25">
        <v>7296.6773561505197</v>
      </c>
      <c r="EA4136" s="25"/>
      <c r="EB4136" s="25">
        <v>7523.1662674434401</v>
      </c>
      <c r="EC4136" s="25">
        <v>5407.2842961064398</v>
      </c>
      <c r="ED4136" s="25">
        <v>7465.31192704775</v>
      </c>
      <c r="EE4136" s="25">
        <v>656</v>
      </c>
    </row>
    <row r="4137" spans="110:135" x14ac:dyDescent="0.2">
      <c r="DF4137" s="24" t="s">
        <v>7733</v>
      </c>
      <c r="DG4137" s="24" t="s">
        <v>212</v>
      </c>
      <c r="DH4137" s="25">
        <v>6510.14251055162</v>
      </c>
      <c r="DI4137" s="25">
        <v>5709.2506984826396</v>
      </c>
      <c r="DJ4137" s="25">
        <v>70.505037840580698</v>
      </c>
      <c r="DK4137" s="25"/>
      <c r="DL4137" s="25">
        <v>14226</v>
      </c>
      <c r="DM4137" s="25">
        <v>3119.9445190000001</v>
      </c>
      <c r="DN4137" s="25"/>
      <c r="DO4137" s="25">
        <v>19140.194476000001</v>
      </c>
      <c r="DP4137" s="25">
        <v>7534.9013871164198</v>
      </c>
      <c r="DQ4137" s="25">
        <v>5668.9609429843304</v>
      </c>
      <c r="DR4137" s="25">
        <v>5749.5404539809497</v>
      </c>
      <c r="DS4137" s="25">
        <v>6303.4823239311299</v>
      </c>
      <c r="DT4137" s="25">
        <v>10465.684030528801</v>
      </c>
      <c r="DU4137" s="25">
        <v>1908.08030532916</v>
      </c>
      <c r="DV4137" s="25"/>
      <c r="DW4137" s="25">
        <v>5842.0117778057502</v>
      </c>
      <c r="DX4137" s="25">
        <v>6282.67464229705</v>
      </c>
      <c r="DY4137" s="25">
        <v>4022.2900396156401</v>
      </c>
      <c r="DZ4137" s="25"/>
      <c r="EA4137" s="25"/>
      <c r="EB4137" s="25">
        <v>4563.1688335721201</v>
      </c>
      <c r="EC4137" s="25">
        <v>2964.7446903774198</v>
      </c>
      <c r="ED4137" s="25">
        <v>3930.60174628711</v>
      </c>
      <c r="EE4137" s="25">
        <v>2440</v>
      </c>
    </row>
    <row r="4138" spans="110:135" x14ac:dyDescent="0.2">
      <c r="DF4138" s="24" t="s">
        <v>8184</v>
      </c>
      <c r="DG4138" s="24" t="s">
        <v>212</v>
      </c>
      <c r="DH4138" s="25">
        <v>5860.63248907057</v>
      </c>
      <c r="DI4138" s="25">
        <v>5726.6624519771303</v>
      </c>
      <c r="DJ4138" s="25">
        <v>49.378450177679198</v>
      </c>
      <c r="DK4138" s="25"/>
      <c r="DL4138" s="25">
        <v>5801</v>
      </c>
      <c r="DM4138" s="25">
        <v>5592.2755459999998</v>
      </c>
      <c r="DN4138" s="25"/>
      <c r="DO4138" s="25">
        <v>3221.1540725</v>
      </c>
      <c r="DP4138" s="25">
        <v>6406.6708339051102</v>
      </c>
      <c r="DQ4138" s="25">
        <v>13794.4520304698</v>
      </c>
      <c r="DR4138" s="25">
        <v>8655.7285744366</v>
      </c>
      <c r="DS4138" s="25">
        <v>10455.410159638801</v>
      </c>
      <c r="DT4138" s="25">
        <v>3532.20222729432</v>
      </c>
      <c r="DU4138" s="25">
        <v>6481.2047456969503</v>
      </c>
      <c r="DV4138" s="25">
        <v>3817.94402669478</v>
      </c>
      <c r="DW4138" s="25">
        <v>3372.9727365473</v>
      </c>
      <c r="DX4138" s="25"/>
      <c r="DY4138" s="25">
        <v>5726.6624519771303</v>
      </c>
      <c r="DZ4138" s="25">
        <v>4300.3494598335401</v>
      </c>
      <c r="EA4138" s="25"/>
      <c r="EB4138" s="25">
        <v>6155.5978924568099</v>
      </c>
      <c r="EC4138" s="25">
        <v>3690.1530120463799</v>
      </c>
      <c r="ED4138" s="25">
        <v>6126.9745447021596</v>
      </c>
      <c r="EE4138" s="25">
        <v>2500</v>
      </c>
    </row>
    <row r="4139" spans="110:135" x14ac:dyDescent="0.2">
      <c r="DF4139" s="24" t="s">
        <v>9261</v>
      </c>
      <c r="DG4139" s="24" t="s">
        <v>212</v>
      </c>
      <c r="DH4139" s="25">
        <v>11339.986716183799</v>
      </c>
      <c r="DI4139" s="25">
        <v>5726.9575797894004</v>
      </c>
      <c r="DJ4139" s="25">
        <v>90.958804572659602</v>
      </c>
      <c r="DK4139" s="25"/>
      <c r="DL4139" s="25">
        <v>3814</v>
      </c>
      <c r="DM4139" s="25">
        <v>677.24275360000001</v>
      </c>
      <c r="DN4139" s="25"/>
      <c r="DO4139" s="25"/>
      <c r="DP4139" s="25">
        <v>5855.4739806908101</v>
      </c>
      <c r="DQ4139" s="25">
        <v>5598.4411788879997</v>
      </c>
      <c r="DR4139" s="25">
        <v>3093.0331718919201</v>
      </c>
      <c r="DS4139" s="25">
        <v>3888.6890172082699</v>
      </c>
      <c r="DT4139" s="25">
        <v>2538.6012984284498</v>
      </c>
      <c r="DU4139" s="25">
        <v>5287.1065942370396</v>
      </c>
      <c r="DV4139" s="25">
        <v>14697.5719443997</v>
      </c>
      <c r="DW4139" s="25">
        <v>26335.8267258339</v>
      </c>
      <c r="DX4139" s="25">
        <v>5342.3851324376301</v>
      </c>
      <c r="DY4139" s="25">
        <v>13604.077348962501</v>
      </c>
      <c r="DZ4139" s="25">
        <v>26554.863284883701</v>
      </c>
      <c r="EA4139" s="25">
        <v>22194.874654367901</v>
      </c>
      <c r="EB4139" s="25">
        <v>32170.8895456385</v>
      </c>
      <c r="EC4139" s="25">
        <v>23867.0592627445</v>
      </c>
      <c r="ED4139" s="25">
        <v>7549.6249970961499</v>
      </c>
      <c r="EE4139" s="25">
        <v>1050</v>
      </c>
    </row>
    <row r="4140" spans="110:135" x14ac:dyDescent="0.2">
      <c r="DF4140" s="24" t="s">
        <v>7775</v>
      </c>
      <c r="DG4140" s="24" t="s">
        <v>212</v>
      </c>
      <c r="DH4140" s="25">
        <v>5834.2656815413702</v>
      </c>
      <c r="DI4140" s="25">
        <v>5727.74538195477</v>
      </c>
      <c r="DJ4140" s="25">
        <v>44.984584286420102</v>
      </c>
      <c r="DK4140" s="25"/>
      <c r="DL4140" s="25">
        <v>6968</v>
      </c>
      <c r="DM4140" s="25">
        <v>2442.8441859999998</v>
      </c>
      <c r="DN4140" s="25"/>
      <c r="DO4140" s="25">
        <v>8175.2478209999999</v>
      </c>
      <c r="DP4140" s="25">
        <v>3664.6923965556198</v>
      </c>
      <c r="DQ4140" s="25">
        <v>6473.3899277620103</v>
      </c>
      <c r="DR4140" s="25">
        <v>5414.3038048648996</v>
      </c>
      <c r="DS4140" s="25">
        <v>8427.1847811960597</v>
      </c>
      <c r="DT4140" s="25">
        <v>6985.2354649157196</v>
      </c>
      <c r="DU4140" s="25">
        <v>11482.010999574</v>
      </c>
      <c r="DV4140" s="25">
        <v>9604.7637586454603</v>
      </c>
      <c r="DW4140" s="25">
        <v>5002.4691891660204</v>
      </c>
      <c r="DX4140" s="25">
        <v>7186.1551025705603</v>
      </c>
      <c r="DY4140" s="25">
        <v>3227.4132772155599</v>
      </c>
      <c r="DZ4140" s="25">
        <v>6041.1869590446304</v>
      </c>
      <c r="EA4140" s="25"/>
      <c r="EB4140" s="25">
        <v>5051.8378636936604</v>
      </c>
      <c r="EC4140" s="25">
        <v>3146.2365363171202</v>
      </c>
      <c r="ED4140" s="25">
        <v>4363.8101992232496</v>
      </c>
      <c r="EE4140" s="25">
        <v>1360</v>
      </c>
    </row>
    <row r="4141" spans="110:135" x14ac:dyDescent="0.2">
      <c r="DF4141" s="24" t="s">
        <v>10886</v>
      </c>
      <c r="DG4141" s="24" t="s">
        <v>212</v>
      </c>
      <c r="DH4141" s="25">
        <v>6978.6706140621</v>
      </c>
      <c r="DI4141" s="25">
        <v>5728.0047945463602</v>
      </c>
      <c r="DJ4141" s="25">
        <v>58.370535051362999</v>
      </c>
      <c r="DK4141" s="25"/>
      <c r="DL4141" s="25"/>
      <c r="DM4141" s="25">
        <v>7106.7586330000004</v>
      </c>
      <c r="DN4141" s="25"/>
      <c r="DO4141" s="25"/>
      <c r="DP4141" s="25"/>
      <c r="DQ4141" s="25">
        <v>4338.96098347515</v>
      </c>
      <c r="DR4141" s="25">
        <v>14967.595923301</v>
      </c>
      <c r="DS4141" s="25">
        <v>4002.69855550374</v>
      </c>
      <c r="DT4141" s="25"/>
      <c r="DU4141" s="25">
        <v>6023.2642569628897</v>
      </c>
      <c r="DV4141" s="25"/>
      <c r="DW4141" s="25"/>
      <c r="DX4141" s="25"/>
      <c r="DY4141" s="25"/>
      <c r="DZ4141" s="25"/>
      <c r="EA4141" s="25">
        <v>5432.7453321298299</v>
      </c>
      <c r="EB4141" s="25"/>
      <c r="EC4141" s="25"/>
      <c r="ED4141" s="25"/>
      <c r="EE4141" s="25"/>
    </row>
    <row r="4142" spans="110:135" x14ac:dyDescent="0.2">
      <c r="DF4142" s="24" t="s">
        <v>8975</v>
      </c>
      <c r="DG4142" s="24" t="s">
        <v>212</v>
      </c>
      <c r="DH4142" s="25">
        <v>8735.2920892160801</v>
      </c>
      <c r="DI4142" s="25">
        <v>5731.0915878555898</v>
      </c>
      <c r="DJ4142" s="25">
        <v>103.780343732264</v>
      </c>
      <c r="DK4142" s="25"/>
      <c r="DL4142" s="25">
        <v>41868</v>
      </c>
      <c r="DM4142" s="25">
        <v>5686.3216089999996</v>
      </c>
      <c r="DN4142" s="25"/>
      <c r="DO4142" s="25">
        <v>4606.7841871999999</v>
      </c>
      <c r="DP4142" s="25">
        <v>9799.0148562601898</v>
      </c>
      <c r="DQ4142" s="25">
        <v>8255.8250936774893</v>
      </c>
      <c r="DR4142" s="25">
        <v>11899.537043656799</v>
      </c>
      <c r="DS4142" s="25">
        <v>6881.49111580927</v>
      </c>
      <c r="DT4142" s="25">
        <v>11144.4575894347</v>
      </c>
      <c r="DU4142" s="25">
        <v>3035.2871087765002</v>
      </c>
      <c r="DV4142" s="25">
        <v>5584.72299546456</v>
      </c>
      <c r="DW4142" s="25"/>
      <c r="DX4142" s="25">
        <v>4868.3318543533396</v>
      </c>
      <c r="DY4142" s="25">
        <v>5307.2265733014801</v>
      </c>
      <c r="DZ4142" s="25">
        <v>5079.4664442720796</v>
      </c>
      <c r="EA4142" s="25"/>
      <c r="EB4142" s="25">
        <v>5731.0915878555898</v>
      </c>
      <c r="EC4142" s="25">
        <v>6547.9641984533901</v>
      </c>
      <c r="ED4142" s="25">
        <v>11581.443259158001</v>
      </c>
      <c r="EE4142" s="25">
        <v>623</v>
      </c>
    </row>
    <row r="4143" spans="110:135" x14ac:dyDescent="0.2">
      <c r="DF4143" s="24" t="s">
        <v>8447</v>
      </c>
      <c r="DG4143" s="24" t="s">
        <v>212</v>
      </c>
      <c r="DH4143" s="25">
        <v>5732.7184298596003</v>
      </c>
      <c r="DI4143" s="25">
        <v>5732.7184298596003</v>
      </c>
      <c r="DJ4143" s="25">
        <v>112.28578169503</v>
      </c>
      <c r="DK4143" s="25"/>
      <c r="DL4143" s="25"/>
      <c r="DM4143" s="25"/>
      <c r="DN4143" s="25"/>
      <c r="DO4143" s="25"/>
      <c r="DP4143" s="25"/>
      <c r="DQ4143" s="25"/>
      <c r="DR4143" s="25">
        <v>10284.3843681648</v>
      </c>
      <c r="DS4143" s="25"/>
      <c r="DT4143" s="25"/>
      <c r="DU4143" s="25"/>
      <c r="DV4143" s="25"/>
      <c r="DW4143" s="25">
        <v>1181.0524915543899</v>
      </c>
      <c r="DX4143" s="25"/>
      <c r="DY4143" s="25"/>
      <c r="DZ4143" s="25"/>
      <c r="EA4143" s="25"/>
      <c r="EB4143" s="25"/>
      <c r="EC4143" s="25"/>
      <c r="ED4143" s="25"/>
      <c r="EE4143" s="25"/>
    </row>
    <row r="4144" spans="110:135" x14ac:dyDescent="0.2">
      <c r="DF4144" s="24" t="s">
        <v>8429</v>
      </c>
      <c r="DG4144" s="24" t="s">
        <v>212</v>
      </c>
      <c r="DH4144" s="25">
        <v>5761.1313758243996</v>
      </c>
      <c r="DI4144" s="25">
        <v>5739.1677850939004</v>
      </c>
      <c r="DJ4144" s="25">
        <v>48.514472338745897</v>
      </c>
      <c r="DK4144" s="25"/>
      <c r="DL4144" s="25">
        <v>8022</v>
      </c>
      <c r="DM4144" s="25">
        <v>1419.4023</v>
      </c>
      <c r="DN4144" s="25">
        <v>1909.9753390000001</v>
      </c>
      <c r="DO4144" s="25">
        <v>1381.0615728</v>
      </c>
      <c r="DP4144" s="25">
        <v>10346.8926964899</v>
      </c>
      <c r="DQ4144" s="25">
        <v>3173.22115354377</v>
      </c>
      <c r="DR4144" s="25">
        <v>7236.6444422723398</v>
      </c>
      <c r="DS4144" s="25">
        <v>8802.4870276402708</v>
      </c>
      <c r="DT4144" s="25">
        <v>4464.8277419974102</v>
      </c>
      <c r="DU4144" s="25">
        <v>3616.28196030237</v>
      </c>
      <c r="DV4144" s="25">
        <v>8140.9698478680202</v>
      </c>
      <c r="DW4144" s="25">
        <v>5724.1210187830302</v>
      </c>
      <c r="DX4144" s="25">
        <v>4086.2639878472401</v>
      </c>
      <c r="DY4144" s="25">
        <v>5158.1518074405503</v>
      </c>
      <c r="DZ4144" s="25">
        <v>5754.2145514047797</v>
      </c>
      <c r="EA4144" s="25"/>
      <c r="EB4144" s="25">
        <v>6710.2501773023996</v>
      </c>
      <c r="EC4144" s="25">
        <v>9223.5991401471001</v>
      </c>
      <c r="ED4144" s="25"/>
      <c r="EE4144" s="25">
        <v>8530</v>
      </c>
    </row>
    <row r="4145" spans="110:135" x14ac:dyDescent="0.2">
      <c r="DF4145" s="24" t="s">
        <v>7920</v>
      </c>
      <c r="DG4145" s="24" t="s">
        <v>212</v>
      </c>
      <c r="DH4145" s="25">
        <v>5618.7490607419604</v>
      </c>
      <c r="DI4145" s="25">
        <v>5739.93930275613</v>
      </c>
      <c r="DJ4145" s="25">
        <v>62.876272737183498</v>
      </c>
      <c r="DK4145" s="25"/>
      <c r="DL4145" s="25">
        <v>2894</v>
      </c>
      <c r="DM4145" s="25">
        <v>886.11188949999996</v>
      </c>
      <c r="DN4145" s="25"/>
      <c r="DO4145" s="25">
        <v>1081.86353639</v>
      </c>
      <c r="DP4145" s="25">
        <v>7192.1831654728803</v>
      </c>
      <c r="DQ4145" s="25">
        <v>7808.3890173092605</v>
      </c>
      <c r="DR4145" s="25">
        <v>7911.2125345894501</v>
      </c>
      <c r="DS4145" s="25">
        <v>2392.3560053409801</v>
      </c>
      <c r="DT4145" s="25">
        <v>7190.7539647193298</v>
      </c>
      <c r="DU4145" s="25">
        <v>3673.8559476106102</v>
      </c>
      <c r="DV4145" s="25">
        <v>7669.2412506664596</v>
      </c>
      <c r="DW4145" s="25">
        <v>1559.5980357992901</v>
      </c>
      <c r="DX4145" s="25">
        <v>6857.3770870586204</v>
      </c>
      <c r="DY4145" s="25">
        <v>7987.5680736691902</v>
      </c>
      <c r="DZ4145" s="25">
        <v>8713.4806325720401</v>
      </c>
      <c r="EA4145" s="25">
        <v>4577.2064481633497</v>
      </c>
      <c r="EB4145" s="25">
        <v>14951.4063660914</v>
      </c>
      <c r="EC4145" s="25">
        <v>4622.5015184536496</v>
      </c>
      <c r="ED4145" s="25">
        <v>3168.3776199488898</v>
      </c>
      <c r="EE4145" s="25"/>
    </row>
    <row r="4146" spans="110:135" x14ac:dyDescent="0.2">
      <c r="DF4146" s="24" t="s">
        <v>8713</v>
      </c>
      <c r="DG4146" s="24" t="s">
        <v>212</v>
      </c>
      <c r="DH4146" s="25">
        <v>5989.3893777651301</v>
      </c>
      <c r="DI4146" s="25">
        <v>5743.1335813708502</v>
      </c>
      <c r="DJ4146" s="25">
        <v>86.3763415236307</v>
      </c>
      <c r="DK4146" s="25"/>
      <c r="DL4146" s="25">
        <v>5784</v>
      </c>
      <c r="DM4146" s="25">
        <v>3402.5265789999999</v>
      </c>
      <c r="DN4146" s="25"/>
      <c r="DO4146" s="25"/>
      <c r="DP4146" s="25">
        <v>7561.2983505979601</v>
      </c>
      <c r="DQ4146" s="25">
        <v>4685.5701215135796</v>
      </c>
      <c r="DR4146" s="25">
        <v>18363.698586740498</v>
      </c>
      <c r="DS4146" s="25">
        <v>6229.4733519376596</v>
      </c>
      <c r="DT4146" s="25"/>
      <c r="DU4146" s="25">
        <v>5743.1335813708502</v>
      </c>
      <c r="DV4146" s="25"/>
      <c r="DW4146" s="25">
        <v>1937.80382872565</v>
      </c>
      <c r="DX4146" s="25"/>
      <c r="DY4146" s="25"/>
      <c r="DZ4146" s="25"/>
      <c r="EA4146" s="25"/>
      <c r="EB4146" s="25"/>
      <c r="EC4146" s="25"/>
      <c r="ED4146" s="25"/>
      <c r="EE4146" s="25">
        <v>197</v>
      </c>
    </row>
    <row r="4147" spans="110:135" x14ac:dyDescent="0.2">
      <c r="DF4147" s="24" t="s">
        <v>7181</v>
      </c>
      <c r="DG4147" s="24" t="s">
        <v>212</v>
      </c>
      <c r="DH4147" s="25">
        <v>5173.5766469764203</v>
      </c>
      <c r="DI4147" s="25">
        <v>5743.5954260469898</v>
      </c>
      <c r="DJ4147" s="25">
        <v>50.414607688705402</v>
      </c>
      <c r="DK4147" s="25"/>
      <c r="DL4147" s="25">
        <v>2555</v>
      </c>
      <c r="DM4147" s="25">
        <v>2153.0672850000001</v>
      </c>
      <c r="DN4147" s="25"/>
      <c r="DO4147" s="25">
        <v>1626.0716199000001</v>
      </c>
      <c r="DP4147" s="25">
        <v>5743.5954260469898</v>
      </c>
      <c r="DQ4147" s="25">
        <v>8914.7669590341502</v>
      </c>
      <c r="DR4147" s="25">
        <v>7884.7782823671096</v>
      </c>
      <c r="DS4147" s="25">
        <v>5903.3612083094204</v>
      </c>
      <c r="DT4147" s="25">
        <v>4745.2015145585401</v>
      </c>
      <c r="DU4147" s="25">
        <v>7036.34752757158</v>
      </c>
      <c r="DV4147" s="25"/>
      <c r="DW4147" s="25"/>
      <c r="DX4147" s="25"/>
      <c r="DY4147" s="25"/>
      <c r="DZ4147" s="25"/>
      <c r="EA4147" s="25"/>
      <c r="EB4147" s="25"/>
      <c r="EC4147" s="25"/>
      <c r="ED4147" s="25"/>
      <c r="EE4147" s="25"/>
    </row>
    <row r="4148" spans="110:135" x14ac:dyDescent="0.2">
      <c r="DF4148" s="24" t="s">
        <v>8671</v>
      </c>
      <c r="DG4148" s="24" t="s">
        <v>212</v>
      </c>
      <c r="DH4148" s="25">
        <v>5743.6840472576396</v>
      </c>
      <c r="DI4148" s="25">
        <v>5743.6840472576396</v>
      </c>
      <c r="DJ4148" s="25">
        <v>59.7162846212914</v>
      </c>
      <c r="DK4148" s="25"/>
      <c r="DL4148" s="25">
        <v>8169</v>
      </c>
      <c r="DM4148" s="25"/>
      <c r="DN4148" s="25"/>
      <c r="DO4148" s="25"/>
      <c r="DP4148" s="25"/>
      <c r="DQ4148" s="25"/>
      <c r="DR4148" s="25"/>
      <c r="DS4148" s="25"/>
      <c r="DT4148" s="25"/>
      <c r="DU4148" s="25"/>
      <c r="DV4148" s="25"/>
      <c r="DW4148" s="25"/>
      <c r="DX4148" s="25"/>
      <c r="DY4148" s="25"/>
      <c r="DZ4148" s="25"/>
      <c r="EA4148" s="25">
        <v>3318.3680945152701</v>
      </c>
      <c r="EB4148" s="25"/>
      <c r="EC4148" s="25"/>
      <c r="ED4148" s="25"/>
      <c r="EE4148" s="25"/>
    </row>
    <row r="4149" spans="110:135" x14ac:dyDescent="0.2">
      <c r="DF4149" s="24" t="s">
        <v>9255</v>
      </c>
      <c r="DG4149" s="24" t="s">
        <v>212</v>
      </c>
      <c r="DH4149" s="25">
        <v>9342.8718934136505</v>
      </c>
      <c r="DI4149" s="25">
        <v>5746.5259596858696</v>
      </c>
      <c r="DJ4149" s="25">
        <v>132.51974579477599</v>
      </c>
      <c r="DK4149" s="25"/>
      <c r="DL4149" s="25">
        <v>10790</v>
      </c>
      <c r="DM4149" s="25">
        <v>5675.1143350000002</v>
      </c>
      <c r="DN4149" s="25"/>
      <c r="DO4149" s="25">
        <v>2196.6627241000001</v>
      </c>
      <c r="DP4149" s="25">
        <v>11904.7573773525</v>
      </c>
      <c r="DQ4149" s="25">
        <v>16520.688238059101</v>
      </c>
      <c r="DR4149" s="25">
        <v>12271.8761578456</v>
      </c>
      <c r="DS4149" s="25">
        <v>8130.4616385163999</v>
      </c>
      <c r="DT4149" s="25">
        <v>5243.9196548228201</v>
      </c>
      <c r="DU4149" s="25">
        <v>6492.2057023898997</v>
      </c>
      <c r="DV4149" s="25">
        <v>5881.6807033013401</v>
      </c>
      <c r="DW4149" s="25">
        <v>5817.9375843717398</v>
      </c>
      <c r="DX4149" s="25">
        <v>5184.5531907147797</v>
      </c>
      <c r="DY4149" s="25">
        <v>2650.5199716973202</v>
      </c>
      <c r="DZ4149" s="25">
        <v>4663.9987854034398</v>
      </c>
      <c r="EA4149" s="25"/>
      <c r="EB4149" s="25">
        <v>56329.207331404599</v>
      </c>
      <c r="EC4149" s="25">
        <v>2849.2475137767201</v>
      </c>
      <c r="ED4149" s="25">
        <v>3788.86317268936</v>
      </c>
      <c r="EE4149" s="25">
        <v>1780</v>
      </c>
    </row>
    <row r="4150" spans="110:135" x14ac:dyDescent="0.2">
      <c r="DF4150" s="24" t="s">
        <v>8529</v>
      </c>
      <c r="DG4150" s="24" t="s">
        <v>212</v>
      </c>
      <c r="DH4150" s="25">
        <v>7251.3273316825198</v>
      </c>
      <c r="DI4150" s="25">
        <v>5756.6739518610002</v>
      </c>
      <c r="DJ4150" s="25">
        <v>67.996854433840198</v>
      </c>
      <c r="DK4150" s="25">
        <v>1798</v>
      </c>
      <c r="DL4150" s="25">
        <v>22032</v>
      </c>
      <c r="DM4150" s="25">
        <v>3043.052279</v>
      </c>
      <c r="DN4150" s="25">
        <v>3237.4017909999998</v>
      </c>
      <c r="DO4150" s="25"/>
      <c r="DP4150" s="25">
        <v>9245.2629480058094</v>
      </c>
      <c r="DQ4150" s="25">
        <v>11081.477392315101</v>
      </c>
      <c r="DR4150" s="25">
        <v>8655.7285744366</v>
      </c>
      <c r="DS4150" s="25">
        <v>8679.6106854767495</v>
      </c>
      <c r="DT4150" s="25">
        <v>8112.5642647062496</v>
      </c>
      <c r="DU4150" s="25">
        <v>13135.2034986093</v>
      </c>
      <c r="DV4150" s="25">
        <v>2874.1465957037999</v>
      </c>
      <c r="DW4150" s="25"/>
      <c r="DX4150" s="25">
        <v>4657.0702045317903</v>
      </c>
      <c r="DY4150" s="25"/>
      <c r="DZ4150" s="25">
        <v>3908.3076058021002</v>
      </c>
      <c r="EA4150" s="25"/>
      <c r="EB4150" s="25">
        <v>5756.6739518610002</v>
      </c>
      <c r="EC4150" s="25">
        <v>4855.5818230969298</v>
      </c>
      <c r="ED4150" s="25">
        <v>5310.4830240575002</v>
      </c>
      <c r="EE4150" s="25">
        <v>6890</v>
      </c>
    </row>
    <row r="4151" spans="110:135" x14ac:dyDescent="0.2">
      <c r="DF4151" s="24" t="s">
        <v>8400</v>
      </c>
      <c r="DG4151" s="24" t="s">
        <v>212</v>
      </c>
      <c r="DH4151" s="25">
        <v>6050.9063945300504</v>
      </c>
      <c r="DI4151" s="25">
        <v>5766.4158374323797</v>
      </c>
      <c r="DJ4151" s="25">
        <v>46.631222136382902</v>
      </c>
      <c r="DK4151" s="25"/>
      <c r="DL4151" s="25">
        <v>7551</v>
      </c>
      <c r="DM4151" s="25">
        <v>2219.3150500000002</v>
      </c>
      <c r="DN4151" s="25">
        <v>4554.4649129999998</v>
      </c>
      <c r="DO4151" s="25"/>
      <c r="DP4151" s="25">
        <v>9163.6395421708494</v>
      </c>
      <c r="DQ4151" s="25">
        <v>6442.4678700363402</v>
      </c>
      <c r="DR4151" s="25">
        <v>12429.344206056199</v>
      </c>
      <c r="DS4151" s="25">
        <v>10343.3459708183</v>
      </c>
      <c r="DT4151" s="25">
        <v>4365.4942657362199</v>
      </c>
      <c r="DU4151" s="25">
        <v>9168.4455525742196</v>
      </c>
      <c r="DV4151" s="25">
        <v>4733.993911261</v>
      </c>
      <c r="DW4151" s="25">
        <v>5766.4158374323797</v>
      </c>
      <c r="DX4151" s="25">
        <v>4727.6655724096199</v>
      </c>
      <c r="DY4151" s="25">
        <v>3530.4004147814098</v>
      </c>
      <c r="DZ4151" s="25">
        <v>3871.4068733223498</v>
      </c>
      <c r="EA4151" s="25">
        <v>2999.6435708798599</v>
      </c>
      <c r="EB4151" s="25">
        <v>7473.73380493487</v>
      </c>
      <c r="EC4151" s="25">
        <v>5771.47708842458</v>
      </c>
      <c r="ED4151" s="25">
        <v>7574.9670522326896</v>
      </c>
      <c r="EE4151" s="25">
        <v>2280</v>
      </c>
    </row>
    <row r="4152" spans="110:135" x14ac:dyDescent="0.2">
      <c r="DF4152" s="24" t="s">
        <v>7842</v>
      </c>
      <c r="DG4152" s="24" t="s">
        <v>212</v>
      </c>
      <c r="DH4152" s="25">
        <v>5580.7580919887296</v>
      </c>
      <c r="DI4152" s="25">
        <v>5781.1582220792498</v>
      </c>
      <c r="DJ4152" s="25">
        <v>65.193309276366705</v>
      </c>
      <c r="DK4152" s="25"/>
      <c r="DL4152" s="25">
        <v>3018</v>
      </c>
      <c r="DM4152" s="25">
        <v>454.10250630000002</v>
      </c>
      <c r="DN4152" s="25"/>
      <c r="DO4152" s="25"/>
      <c r="DP4152" s="25">
        <v>1854.3148494601601</v>
      </c>
      <c r="DQ4152" s="25">
        <v>12752.6952856429</v>
      </c>
      <c r="DR4152" s="25"/>
      <c r="DS4152" s="25">
        <v>5781.1582220792498</v>
      </c>
      <c r="DT4152" s="25"/>
      <c r="DU4152" s="25">
        <v>3946.3729906518802</v>
      </c>
      <c r="DV4152" s="25">
        <v>7979.1025080616</v>
      </c>
      <c r="DW4152" s="25">
        <v>1174.35110585904</v>
      </c>
      <c r="DX4152" s="25">
        <v>3791.6459956526201</v>
      </c>
      <c r="DY4152" s="25">
        <v>7120.9794650374797</v>
      </c>
      <c r="DZ4152" s="25">
        <v>6153.47972254056</v>
      </c>
      <c r="EA4152" s="25"/>
      <c r="EB4152" s="25">
        <v>10446.2233928894</v>
      </c>
      <c r="EC4152" s="25">
        <v>5867.6329329991304</v>
      </c>
      <c r="ED4152" s="25">
        <v>10371.3124026569</v>
      </c>
      <c r="EE4152" s="25">
        <v>3000</v>
      </c>
    </row>
    <row r="4153" spans="110:135" x14ac:dyDescent="0.2">
      <c r="DF4153" s="24" t="s">
        <v>8064</v>
      </c>
      <c r="DG4153" s="24" t="s">
        <v>212</v>
      </c>
      <c r="DH4153" s="25">
        <v>5813.3187230699295</v>
      </c>
      <c r="DI4153" s="25">
        <v>5785.9721147056998</v>
      </c>
      <c r="DJ4153" s="25">
        <v>42.829447798677997</v>
      </c>
      <c r="DK4153" s="25"/>
      <c r="DL4153" s="25">
        <v>5074</v>
      </c>
      <c r="DM4153" s="25">
        <v>2372.9611850000001</v>
      </c>
      <c r="DN4153" s="25"/>
      <c r="DO4153" s="25">
        <v>1015.79038782</v>
      </c>
      <c r="DP4153" s="25">
        <v>4924.5630336801796</v>
      </c>
      <c r="DQ4153" s="25">
        <v>10410.2800429483</v>
      </c>
      <c r="DR4153" s="25">
        <v>6104.2326062598204</v>
      </c>
      <c r="DS4153" s="25">
        <v>6820.2312482961597</v>
      </c>
      <c r="DT4153" s="25"/>
      <c r="DU4153" s="25">
        <v>8162.0288289145201</v>
      </c>
      <c r="DV4153" s="25">
        <v>10013.2052893614</v>
      </c>
      <c r="DW4153" s="25">
        <v>7897.8186765192804</v>
      </c>
      <c r="DX4153" s="25">
        <v>5642.3784659284402</v>
      </c>
      <c r="DY4153" s="25">
        <v>6094.6466780435603</v>
      </c>
      <c r="DZ4153" s="25">
        <v>5785.9721147056998</v>
      </c>
      <c r="EA4153" s="25"/>
      <c r="EB4153" s="25">
        <v>6433.6966370534001</v>
      </c>
      <c r="EC4153" s="25">
        <v>5027.4647581906602</v>
      </c>
      <c r="ED4153" s="25">
        <v>4437.1483394673496</v>
      </c>
      <c r="EE4153" s="25">
        <v>2610</v>
      </c>
    </row>
    <row r="4154" spans="110:135" x14ac:dyDescent="0.2">
      <c r="DF4154" s="24" t="s">
        <v>7197</v>
      </c>
      <c r="DG4154" s="24" t="s">
        <v>212</v>
      </c>
      <c r="DH4154" s="25">
        <v>12836.5467553095</v>
      </c>
      <c r="DI4154" s="25">
        <v>5788.4503109203597</v>
      </c>
      <c r="DJ4154" s="25">
        <v>157.12182386652901</v>
      </c>
      <c r="DK4154" s="25"/>
      <c r="DL4154" s="25">
        <v>8718</v>
      </c>
      <c r="DM4154" s="25">
        <v>4172.0888640000003</v>
      </c>
      <c r="DN4154" s="25"/>
      <c r="DO4154" s="25">
        <v>73145.298941000001</v>
      </c>
      <c r="DP4154" s="25">
        <v>5949.37929070874</v>
      </c>
      <c r="DQ4154" s="25">
        <v>5627.5213311319703</v>
      </c>
      <c r="DR4154" s="25">
        <v>8260.0229274134108</v>
      </c>
      <c r="DS4154" s="25">
        <v>1952.1439575055199</v>
      </c>
      <c r="DT4154" s="25">
        <v>20031.860940536601</v>
      </c>
      <c r="DU4154" s="25">
        <v>21453.8843584141</v>
      </c>
      <c r="DV4154" s="25"/>
      <c r="DW4154" s="25">
        <v>1795.6942191993101</v>
      </c>
      <c r="DX4154" s="25"/>
      <c r="DY4154" s="25"/>
      <c r="DZ4154" s="25">
        <v>1772.6662338041899</v>
      </c>
      <c r="EA4154" s="25"/>
      <c r="EB4154" s="25"/>
      <c r="EC4154" s="25"/>
      <c r="ED4154" s="25"/>
      <c r="EE4154" s="25">
        <v>1160</v>
      </c>
    </row>
    <row r="4155" spans="110:135" x14ac:dyDescent="0.2">
      <c r="DF4155" s="24" t="s">
        <v>8606</v>
      </c>
      <c r="DG4155" s="24" t="s">
        <v>212</v>
      </c>
      <c r="DH4155" s="25">
        <v>6698.7327801736301</v>
      </c>
      <c r="DI4155" s="25">
        <v>5792.6718099279196</v>
      </c>
      <c r="DJ4155" s="25">
        <v>49.709145253190002</v>
      </c>
      <c r="DK4155" s="25"/>
      <c r="DL4155" s="25">
        <v>8440</v>
      </c>
      <c r="DM4155" s="25">
        <v>5510.7734</v>
      </c>
      <c r="DN4155" s="25"/>
      <c r="DO4155" s="25">
        <v>4985.7326531999997</v>
      </c>
      <c r="DP4155" s="25">
        <v>7727.2049448177604</v>
      </c>
      <c r="DQ4155" s="25">
        <v>12777.737855744699</v>
      </c>
      <c r="DR4155" s="25">
        <v>11855.090089478301</v>
      </c>
      <c r="DS4155" s="25">
        <v>11339.6899131015</v>
      </c>
      <c r="DT4155" s="25">
        <v>2038.99725972328</v>
      </c>
      <c r="DU4155" s="25">
        <v>12146.5559951262</v>
      </c>
      <c r="DV4155" s="25">
        <v>6317.3541034746704</v>
      </c>
      <c r="DW4155" s="25">
        <v>6074.5702198558402</v>
      </c>
      <c r="DX4155" s="25">
        <v>5179.1512471158403</v>
      </c>
      <c r="DY4155" s="25">
        <v>3769.4767080683</v>
      </c>
      <c r="DZ4155" s="25">
        <v>3439.5576594334998</v>
      </c>
      <c r="EA4155" s="25"/>
      <c r="EB4155" s="25">
        <v>5017.1420619996197</v>
      </c>
      <c r="EC4155" s="25">
        <v>3806.2563327030498</v>
      </c>
      <c r="ED4155" s="25">
        <v>3481.8995992826999</v>
      </c>
      <c r="EE4155" s="25">
        <v>6670</v>
      </c>
    </row>
    <row r="4156" spans="110:135" x14ac:dyDescent="0.2">
      <c r="DF4156" s="24" t="s">
        <v>7760</v>
      </c>
      <c r="DG4156" s="24" t="s">
        <v>212</v>
      </c>
      <c r="DH4156" s="25">
        <v>5484.8223824391398</v>
      </c>
      <c r="DI4156" s="25">
        <v>5793.0748405229297</v>
      </c>
      <c r="DJ4156" s="25">
        <v>34.239179454046102</v>
      </c>
      <c r="DK4156" s="25"/>
      <c r="DL4156" s="25">
        <v>2443</v>
      </c>
      <c r="DM4156" s="25">
        <v>2524.0419609999999</v>
      </c>
      <c r="DN4156" s="25"/>
      <c r="DO4156" s="25"/>
      <c r="DP4156" s="25">
        <v>5965.7312712320299</v>
      </c>
      <c r="DQ4156" s="25">
        <v>8301.8776894291004</v>
      </c>
      <c r="DR4156" s="25">
        <v>6791.6374616384901</v>
      </c>
      <c r="DS4156" s="25">
        <v>4249.69063461323</v>
      </c>
      <c r="DT4156" s="25">
        <v>3034.1303292386301</v>
      </c>
      <c r="DU4156" s="25">
        <v>7354.4152675516198</v>
      </c>
      <c r="DV4156" s="25">
        <v>5620.4184098138303</v>
      </c>
      <c r="DW4156" s="25"/>
      <c r="DX4156" s="25">
        <v>4774.8551620929102</v>
      </c>
      <c r="DY4156" s="25">
        <v>8267.0980084510593</v>
      </c>
      <c r="DZ4156" s="25">
        <v>6105.30735622257</v>
      </c>
      <c r="EA4156" s="25"/>
      <c r="EB4156" s="25">
        <v>7051.81390494261</v>
      </c>
      <c r="EC4156" s="25">
        <v>6205.2462525104702</v>
      </c>
      <c r="ED4156" s="25">
        <v>5057.8944102897503</v>
      </c>
      <c r="EE4156" s="25">
        <v>4010</v>
      </c>
    </row>
    <row r="4157" spans="110:135" x14ac:dyDescent="0.2">
      <c r="DF4157" s="24" t="s">
        <v>7886</v>
      </c>
      <c r="DG4157" s="24" t="s">
        <v>212</v>
      </c>
      <c r="DH4157" s="25">
        <v>5873.6100676399201</v>
      </c>
      <c r="DI4157" s="25">
        <v>5798.0374460347002</v>
      </c>
      <c r="DJ4157" s="25">
        <v>51.181214652537797</v>
      </c>
      <c r="DK4157" s="25"/>
      <c r="DL4157" s="25">
        <v>3923</v>
      </c>
      <c r="DM4157" s="25">
        <v>1608.507619</v>
      </c>
      <c r="DN4157" s="25">
        <v>2916.3604719999998</v>
      </c>
      <c r="DO4157" s="25">
        <v>7167.1869347000002</v>
      </c>
      <c r="DP4157" s="25">
        <v>5048.3545413490101</v>
      </c>
      <c r="DQ4157" s="25">
        <v>2895.9583964687099</v>
      </c>
      <c r="DR4157" s="25">
        <v>6621.1949929127804</v>
      </c>
      <c r="DS4157" s="25">
        <v>6750.0810110838302</v>
      </c>
      <c r="DT4157" s="25">
        <v>14931.955063032399</v>
      </c>
      <c r="DU4157" s="25">
        <v>7821.6138100774797</v>
      </c>
      <c r="DV4157" s="25">
        <v>5566.5429428633297</v>
      </c>
      <c r="DW4157" s="25">
        <v>6029.5319492060798</v>
      </c>
      <c r="DX4157" s="25">
        <v>6240.4720041643704</v>
      </c>
      <c r="DY4157" s="25">
        <v>3135.9492777299201</v>
      </c>
      <c r="DZ4157" s="25">
        <v>4219.2913013431698</v>
      </c>
      <c r="EA4157" s="25">
        <v>6603.5724511813496</v>
      </c>
      <c r="EB4157" s="25">
        <v>7868.0382485581904</v>
      </c>
      <c r="EC4157" s="25">
        <v>3533.7979130859399</v>
      </c>
      <c r="ED4157" s="25">
        <v>4290.7924240418397</v>
      </c>
      <c r="EE4157" s="25">
        <v>10300</v>
      </c>
    </row>
    <row r="4158" spans="110:135" x14ac:dyDescent="0.2">
      <c r="DF4158" s="24" t="s">
        <v>8717</v>
      </c>
      <c r="DG4158" s="24" t="s">
        <v>212</v>
      </c>
      <c r="DH4158" s="25">
        <v>8910.4112194031695</v>
      </c>
      <c r="DI4158" s="25">
        <v>5812.5757814557301</v>
      </c>
      <c r="DJ4158" s="25">
        <v>92.360624046937602</v>
      </c>
      <c r="DK4158" s="25"/>
      <c r="DL4158" s="25">
        <v>28880</v>
      </c>
      <c r="DM4158" s="25">
        <v>4355.2092110000003</v>
      </c>
      <c r="DN4158" s="25"/>
      <c r="DO4158" s="25"/>
      <c r="DP4158" s="25">
        <v>5313.8169966919604</v>
      </c>
      <c r="DQ4158" s="25">
        <v>5031.9187032498203</v>
      </c>
      <c r="DR4158" s="25">
        <v>9331.3832264640096</v>
      </c>
      <c r="DS4158" s="25">
        <v>2620.8550120182799</v>
      </c>
      <c r="DT4158" s="25">
        <v>30023.559065979902</v>
      </c>
      <c r="DU4158" s="25">
        <v>6737.7087131312601</v>
      </c>
      <c r="DV4158" s="25">
        <v>5605.1515629114601</v>
      </c>
      <c r="DW4158" s="25">
        <v>5564.6429050057905</v>
      </c>
      <c r="DX4158" s="25">
        <v>6231.3122287452397</v>
      </c>
      <c r="DY4158" s="25">
        <v>4019.1412064644401</v>
      </c>
      <c r="DZ4158" s="25">
        <v>10103.9301662415</v>
      </c>
      <c r="EA4158" s="25"/>
      <c r="EB4158" s="25"/>
      <c r="EC4158" s="25">
        <v>7417.4674884895103</v>
      </c>
      <c r="ED4158" s="25">
        <v>5310.4830240575002</v>
      </c>
      <c r="EE4158" s="25">
        <v>6020</v>
      </c>
    </row>
    <row r="4159" spans="110:135" x14ac:dyDescent="0.2">
      <c r="DF4159" s="24" t="s">
        <v>8027</v>
      </c>
      <c r="DG4159" s="24" t="s">
        <v>212</v>
      </c>
      <c r="DH4159" s="25">
        <v>5736.8030173461702</v>
      </c>
      <c r="DI4159" s="25">
        <v>5819.4386001162202</v>
      </c>
      <c r="DJ4159" s="25">
        <v>51.033474218386999</v>
      </c>
      <c r="DK4159" s="25">
        <v>2462</v>
      </c>
      <c r="DL4159" s="25">
        <v>4632</v>
      </c>
      <c r="DM4159" s="25">
        <v>1886.3997979999999</v>
      </c>
      <c r="DN4159" s="25"/>
      <c r="DO4159" s="25">
        <v>1180.48601164</v>
      </c>
      <c r="DP4159" s="25">
        <v>5368.2545715064698</v>
      </c>
      <c r="DQ4159" s="25">
        <v>1622.9534085062101</v>
      </c>
      <c r="DR4159" s="25">
        <v>6828.2751113415698</v>
      </c>
      <c r="DS4159" s="25">
        <v>11656.1425395937</v>
      </c>
      <c r="DT4159" s="25">
        <v>4578.42079105635</v>
      </c>
      <c r="DU4159" s="25">
        <v>8944.1459284530192</v>
      </c>
      <c r="DV4159" s="25">
        <v>5819.4386001162202</v>
      </c>
      <c r="DW4159" s="25"/>
      <c r="DX4159" s="25">
        <v>8452.4913009348402</v>
      </c>
      <c r="DY4159" s="25"/>
      <c r="DZ4159" s="25">
        <v>6025.1764865107198</v>
      </c>
      <c r="EA4159" s="25"/>
      <c r="EB4159" s="25">
        <v>8080.5500391932401</v>
      </c>
      <c r="EC4159" s="25">
        <v>4199.9272760947697</v>
      </c>
      <c r="ED4159" s="25">
        <v>7718.9894319377599</v>
      </c>
      <c r="EE4159" s="25">
        <v>8070</v>
      </c>
    </row>
    <row r="4160" spans="110:135" x14ac:dyDescent="0.2">
      <c r="DF4160" s="24" t="s">
        <v>9303</v>
      </c>
      <c r="DG4160" s="24" t="s">
        <v>212</v>
      </c>
      <c r="DH4160" s="25">
        <v>8378.5313760448498</v>
      </c>
      <c r="DI4160" s="25">
        <v>5824.1921829800904</v>
      </c>
      <c r="DJ4160" s="25">
        <v>89.807214569706503</v>
      </c>
      <c r="DK4160" s="25"/>
      <c r="DL4160" s="25">
        <v>10091</v>
      </c>
      <c r="DM4160" s="25">
        <v>6180.9021540000003</v>
      </c>
      <c r="DN4160" s="25"/>
      <c r="DO4160" s="25">
        <v>1786.7138795999999</v>
      </c>
      <c r="DP4160" s="25">
        <v>16453.7601159236</v>
      </c>
      <c r="DQ4160" s="25">
        <v>29469.138131555399</v>
      </c>
      <c r="DR4160" s="25">
        <v>13412.232234822201</v>
      </c>
      <c r="DS4160" s="25">
        <v>13778.141144442799</v>
      </c>
      <c r="DT4160" s="25">
        <v>5824.1921829800904</v>
      </c>
      <c r="DU4160" s="25">
        <v>9570.8738706271906</v>
      </c>
      <c r="DV4160" s="25">
        <v>2438.30992261646</v>
      </c>
      <c r="DW4160" s="25">
        <v>2097.9252397620198</v>
      </c>
      <c r="DX4160" s="25"/>
      <c r="DY4160" s="25"/>
      <c r="DZ4160" s="25">
        <v>2817.4307686674902</v>
      </c>
      <c r="EA4160" s="25">
        <v>3390.0737253445</v>
      </c>
      <c r="EB4160" s="25">
        <v>5457.2772703309201</v>
      </c>
      <c r="EC4160" s="25"/>
      <c r="ED4160" s="25"/>
      <c r="EE4160" s="25">
        <v>2910</v>
      </c>
    </row>
    <row r="4161" spans="110:135" x14ac:dyDescent="0.2">
      <c r="DF4161" s="24" t="s">
        <v>7335</v>
      </c>
      <c r="DG4161" s="24" t="s">
        <v>212</v>
      </c>
      <c r="DH4161" s="25">
        <v>6367.7940472896698</v>
      </c>
      <c r="DI4161" s="25">
        <v>5830</v>
      </c>
      <c r="DJ4161" s="25">
        <v>46.324076311363598</v>
      </c>
      <c r="DK4161" s="25"/>
      <c r="DL4161" s="25">
        <v>5186</v>
      </c>
      <c r="DM4161" s="25">
        <v>1722.541111</v>
      </c>
      <c r="DN4161" s="25"/>
      <c r="DO4161" s="25">
        <v>9222.7963412000008</v>
      </c>
      <c r="DP4161" s="25">
        <v>8168.77616774341</v>
      </c>
      <c r="DQ4161" s="25">
        <v>6400.8925887978603</v>
      </c>
      <c r="DR4161" s="25">
        <v>5821.0923038410001</v>
      </c>
      <c r="DS4161" s="25">
        <v>8676.8878352626398</v>
      </c>
      <c r="DT4161" s="25">
        <v>11801.1385803675</v>
      </c>
      <c r="DU4161" s="25">
        <v>4599.6387653753</v>
      </c>
      <c r="DV4161" s="25"/>
      <c r="DW4161" s="25">
        <v>2615.9708265986401</v>
      </c>
      <c r="DX4161" s="25"/>
      <c r="DY4161" s="25"/>
      <c r="DZ4161" s="25"/>
      <c r="EA4161" s="25"/>
      <c r="EB4161" s="25"/>
      <c r="EC4161" s="25"/>
      <c r="ED4161" s="25"/>
      <c r="EE4161" s="25">
        <v>5830</v>
      </c>
    </row>
    <row r="4162" spans="110:135" x14ac:dyDescent="0.2">
      <c r="DF4162" s="24" t="s">
        <v>7973</v>
      </c>
      <c r="DG4162" s="24" t="s">
        <v>212</v>
      </c>
      <c r="DH4162" s="25">
        <v>5443.3379116856004</v>
      </c>
      <c r="DI4162" s="25">
        <v>5836.8005634963201</v>
      </c>
      <c r="DJ4162" s="25">
        <v>49.400155284143203</v>
      </c>
      <c r="DK4162" s="25">
        <v>389</v>
      </c>
      <c r="DL4162" s="25">
        <v>5442</v>
      </c>
      <c r="DM4162" s="25">
        <v>2975.1124479999999</v>
      </c>
      <c r="DN4162" s="25">
        <v>1789.999746</v>
      </c>
      <c r="DO4162" s="25">
        <v>237.04165433</v>
      </c>
      <c r="DP4162" s="25">
        <v>8039.5041458533497</v>
      </c>
      <c r="DQ4162" s="25">
        <v>5212.5731325488996</v>
      </c>
      <c r="DR4162" s="25">
        <v>7656.50787196072</v>
      </c>
      <c r="DS4162" s="25">
        <v>8910.5899312779493</v>
      </c>
      <c r="DT4162" s="25">
        <v>7713.7863806862997</v>
      </c>
      <c r="DU4162" s="25">
        <v>3856.29879447751</v>
      </c>
      <c r="DV4162" s="25">
        <v>8142.5805156397601</v>
      </c>
      <c r="DW4162" s="25"/>
      <c r="DX4162" s="25"/>
      <c r="DY4162" s="25">
        <v>6852.95501312952</v>
      </c>
      <c r="DZ4162" s="25">
        <v>6982.8448324377496</v>
      </c>
      <c r="EA4162" s="25"/>
      <c r="EB4162" s="25">
        <v>6231.6011269926303</v>
      </c>
      <c r="EC4162" s="25">
        <v>4608.5094883943602</v>
      </c>
      <c r="ED4162" s="25">
        <v>7949.1773286121497</v>
      </c>
      <c r="EE4162" s="25">
        <v>4990</v>
      </c>
    </row>
    <row r="4163" spans="110:135" x14ac:dyDescent="0.2">
      <c r="DF4163" s="24" t="s">
        <v>8029</v>
      </c>
      <c r="DG4163" s="24" t="s">
        <v>212</v>
      </c>
      <c r="DH4163" s="25">
        <v>6912.0757916851499</v>
      </c>
      <c r="DI4163" s="25">
        <v>5838.1339741807396</v>
      </c>
      <c r="DJ4163" s="25">
        <v>58.053918842396399</v>
      </c>
      <c r="DK4163" s="25"/>
      <c r="DL4163" s="25">
        <v>3441</v>
      </c>
      <c r="DM4163" s="25">
        <v>3873.3573110000002</v>
      </c>
      <c r="DN4163" s="25"/>
      <c r="DO4163" s="25"/>
      <c r="DP4163" s="25">
        <v>8360.7444565883507</v>
      </c>
      <c r="DQ4163" s="25">
        <v>7610.8111796180001</v>
      </c>
      <c r="DR4163" s="25">
        <v>12249.466582282799</v>
      </c>
      <c r="DS4163" s="25">
        <v>7562.9722438968302</v>
      </c>
      <c r="DT4163" s="25">
        <v>12470.586252921399</v>
      </c>
      <c r="DU4163" s="25">
        <v>14319.880794790201</v>
      </c>
      <c r="DV4163" s="25"/>
      <c r="DW4163" s="25">
        <v>3824.4695567202798</v>
      </c>
      <c r="DX4163" s="25"/>
      <c r="DY4163" s="25">
        <v>5838.1339741807396</v>
      </c>
      <c r="DZ4163" s="25"/>
      <c r="EA4163" s="25"/>
      <c r="EB4163" s="25"/>
      <c r="EC4163" s="25">
        <v>4887.4653320592297</v>
      </c>
      <c r="ED4163" s="25">
        <v>4218.0976078491203</v>
      </c>
      <c r="EE4163" s="25">
        <v>1200</v>
      </c>
    </row>
    <row r="4164" spans="110:135" x14ac:dyDescent="0.2">
      <c r="DF4164" s="24" t="s">
        <v>7606</v>
      </c>
      <c r="DG4164" s="24" t="s">
        <v>212</v>
      </c>
      <c r="DH4164" s="25">
        <v>4922.7504058945597</v>
      </c>
      <c r="DI4164" s="25">
        <v>5838.8470571396401</v>
      </c>
      <c r="DJ4164" s="25">
        <v>64.601768084462705</v>
      </c>
      <c r="DK4164" s="25"/>
      <c r="DL4164" s="25">
        <v>8230</v>
      </c>
      <c r="DM4164" s="25">
        <v>617.52399779999996</v>
      </c>
      <c r="DN4164" s="25"/>
      <c r="DO4164" s="25"/>
      <c r="DP4164" s="25">
        <v>10510.460400968799</v>
      </c>
      <c r="DQ4164" s="25">
        <v>2704.4766311908502</v>
      </c>
      <c r="DR4164" s="25">
        <v>5838.8470571396401</v>
      </c>
      <c r="DS4164" s="25">
        <v>7664.71889651945</v>
      </c>
      <c r="DT4164" s="25">
        <v>5909.9531073959197</v>
      </c>
      <c r="DU4164" s="25">
        <v>1325.4996652151401</v>
      </c>
      <c r="DV4164" s="25">
        <v>6265.1392975710496</v>
      </c>
      <c r="DW4164" s="25"/>
      <c r="DX4164" s="25"/>
      <c r="DY4164" s="25"/>
      <c r="DZ4164" s="25"/>
      <c r="EA4164" s="25">
        <v>2773.6354110393399</v>
      </c>
      <c r="EB4164" s="25"/>
      <c r="EC4164" s="25"/>
      <c r="ED4164" s="25"/>
      <c r="EE4164" s="25">
        <v>2310</v>
      </c>
    </row>
    <row r="4165" spans="110:135" x14ac:dyDescent="0.2">
      <c r="DF4165" s="24" t="s">
        <v>8511</v>
      </c>
      <c r="DG4165" s="24" t="s">
        <v>212</v>
      </c>
      <c r="DH4165" s="25">
        <v>7254.3086547887597</v>
      </c>
      <c r="DI4165" s="25">
        <v>5858.0720631105696</v>
      </c>
      <c r="DJ4165" s="25">
        <v>54.302173085615898</v>
      </c>
      <c r="DK4165" s="25"/>
      <c r="DL4165" s="25">
        <v>19795</v>
      </c>
      <c r="DM4165" s="25">
        <v>4711.8690969999998</v>
      </c>
      <c r="DN4165" s="25">
        <v>7163.6696819999997</v>
      </c>
      <c r="DO4165" s="25">
        <v>14805.022739</v>
      </c>
      <c r="DP4165" s="25">
        <v>4466.7176862527904</v>
      </c>
      <c r="DQ4165" s="25">
        <v>7849.0781410424597</v>
      </c>
      <c r="DR4165" s="25">
        <v>6788.5756479164702</v>
      </c>
      <c r="DS4165" s="25">
        <v>5717.5433290291403</v>
      </c>
      <c r="DT4165" s="25">
        <v>5728.0661872331302</v>
      </c>
      <c r="DU4165" s="25">
        <v>9931.1324856884894</v>
      </c>
      <c r="DV4165" s="25">
        <v>5158.5379057181399</v>
      </c>
      <c r="DW4165" s="25">
        <v>5858.0720631105696</v>
      </c>
      <c r="DX4165" s="25">
        <v>4481.5809348293496</v>
      </c>
      <c r="DY4165" s="25">
        <v>4652.40704894193</v>
      </c>
      <c r="DZ4165" s="25">
        <v>4613.6748018768203</v>
      </c>
      <c r="EA4165" s="25"/>
      <c r="EB4165" s="25">
        <v>6324.3317439953198</v>
      </c>
      <c r="EC4165" s="25">
        <v>7546.7129618335703</v>
      </c>
      <c r="ED4165" s="25">
        <v>4239.8719855182899</v>
      </c>
      <c r="EE4165" s="25">
        <v>8000</v>
      </c>
    </row>
    <row r="4166" spans="110:135" x14ac:dyDescent="0.2">
      <c r="DF4166" s="24" t="s">
        <v>8030</v>
      </c>
      <c r="DG4166" s="24" t="s">
        <v>212</v>
      </c>
      <c r="DH4166" s="25">
        <v>6226.6383025856903</v>
      </c>
      <c r="DI4166" s="25">
        <v>5865.50718676832</v>
      </c>
      <c r="DJ4166" s="25">
        <v>44.6000914430427</v>
      </c>
      <c r="DK4166" s="25">
        <v>477</v>
      </c>
      <c r="DL4166" s="25">
        <v>7782</v>
      </c>
      <c r="DM4166" s="25">
        <v>3449.1497479999998</v>
      </c>
      <c r="DN4166" s="25"/>
      <c r="DO4166" s="25">
        <v>9307.5014733999997</v>
      </c>
      <c r="DP4166" s="25">
        <v>5095.7660036316101</v>
      </c>
      <c r="DQ4166" s="25">
        <v>10782.7131395412</v>
      </c>
      <c r="DR4166" s="25">
        <v>6682.1081731725199</v>
      </c>
      <c r="DS4166" s="25">
        <v>4982.8287067737601</v>
      </c>
      <c r="DT4166" s="25">
        <v>9822.0628418618508</v>
      </c>
      <c r="DU4166" s="25">
        <v>8863.1808807138295</v>
      </c>
      <c r="DV4166" s="25">
        <v>5849.2571133933798</v>
      </c>
      <c r="DW4166" s="25">
        <v>5578.27774008912</v>
      </c>
      <c r="DX4166" s="25">
        <v>4021.4982729519002</v>
      </c>
      <c r="DY4166" s="25">
        <v>4321.3083142464202</v>
      </c>
      <c r="DZ4166" s="25">
        <v>5865.50718676832</v>
      </c>
      <c r="EA4166" s="25"/>
      <c r="EB4166" s="25">
        <v>6197.8367853927002</v>
      </c>
      <c r="EC4166" s="25">
        <v>9397.4959280928397</v>
      </c>
      <c r="ED4166" s="25">
        <v>8060.6354410987196</v>
      </c>
      <c r="EE4166" s="25">
        <v>1770</v>
      </c>
    </row>
    <row r="4167" spans="110:135" x14ac:dyDescent="0.2">
      <c r="DF4167" s="24" t="s">
        <v>8412</v>
      </c>
      <c r="DG4167" s="24" t="s">
        <v>212</v>
      </c>
      <c r="DH4167" s="25">
        <v>6277.33033244539</v>
      </c>
      <c r="DI4167" s="25">
        <v>5867.3622523124104</v>
      </c>
      <c r="DJ4167" s="25">
        <v>52.372385765840299</v>
      </c>
      <c r="DK4167" s="25"/>
      <c r="DL4167" s="25">
        <v>7810</v>
      </c>
      <c r="DM4167" s="25">
        <v>12095.21565</v>
      </c>
      <c r="DN4167" s="25"/>
      <c r="DO4167" s="25">
        <v>741.55817592999995</v>
      </c>
      <c r="DP4167" s="25">
        <v>2952.5507419465498</v>
      </c>
      <c r="DQ4167" s="25"/>
      <c r="DR4167" s="25">
        <v>10333.351771125701</v>
      </c>
      <c r="DS4167" s="25">
        <v>9203.2568921039492</v>
      </c>
      <c r="DT4167" s="25"/>
      <c r="DU4167" s="25">
        <v>7586.9315267369402</v>
      </c>
      <c r="DV4167" s="25">
        <v>2838.0266561930398</v>
      </c>
      <c r="DW4167" s="25"/>
      <c r="DX4167" s="25">
        <v>4456.82270508486</v>
      </c>
      <c r="DY4167" s="25">
        <v>8413.6590518660396</v>
      </c>
      <c r="DZ4167" s="25">
        <v>2782.0164103320699</v>
      </c>
      <c r="EA4167" s="25"/>
      <c r="EB4167" s="25">
        <v>5867.3622523124104</v>
      </c>
      <c r="EC4167" s="25">
        <v>9455.1065816723694</v>
      </c>
      <c r="ED4167" s="25">
        <v>5134.0965713769101</v>
      </c>
      <c r="EE4167" s="25">
        <v>4490</v>
      </c>
    </row>
    <row r="4168" spans="110:135" x14ac:dyDescent="0.2">
      <c r="DF4168" s="24" t="s">
        <v>9781</v>
      </c>
      <c r="DG4168" s="24" t="s">
        <v>212</v>
      </c>
      <c r="DH4168" s="25">
        <v>23705.799575105499</v>
      </c>
      <c r="DI4168" s="25">
        <v>5874.3105182118097</v>
      </c>
      <c r="DJ4168" s="25">
        <v>135.06160289586299</v>
      </c>
      <c r="DK4168" s="25"/>
      <c r="DL4168" s="25">
        <v>4996</v>
      </c>
      <c r="DM4168" s="25">
        <v>36.149554420000001</v>
      </c>
      <c r="DN4168" s="25"/>
      <c r="DO4168" s="25"/>
      <c r="DP4168" s="25">
        <v>1019.15874409658</v>
      </c>
      <c r="DQ4168" s="25"/>
      <c r="DR4168" s="25"/>
      <c r="DS4168" s="25">
        <v>372.63810383274102</v>
      </c>
      <c r="DT4168" s="25"/>
      <c r="DU4168" s="25"/>
      <c r="DV4168" s="25"/>
      <c r="DW4168" s="25"/>
      <c r="DX4168" s="25">
        <v>6752.6210364236304</v>
      </c>
      <c r="DY4168" s="25">
        <v>55415.704752116202</v>
      </c>
      <c r="DZ4168" s="25">
        <v>1462.8763830242599</v>
      </c>
      <c r="EA4168" s="25">
        <v>94144.204739336405</v>
      </c>
      <c r="EB4168" s="25">
        <v>49292.750054197903</v>
      </c>
      <c r="EC4168" s="25">
        <v>58911.913122050697</v>
      </c>
      <c r="ED4168" s="25">
        <v>10435.578411767099</v>
      </c>
      <c r="EE4168" s="25">
        <v>1630</v>
      </c>
    </row>
    <row r="4169" spans="110:135" x14ac:dyDescent="0.2">
      <c r="DF4169" s="24" t="s">
        <v>7425</v>
      </c>
      <c r="DG4169" s="24" t="s">
        <v>212</v>
      </c>
      <c r="DH4169" s="25">
        <v>6090.67011506771</v>
      </c>
      <c r="DI4169" s="25">
        <v>5876.5338050008104</v>
      </c>
      <c r="DJ4169" s="25">
        <v>27.904642601886099</v>
      </c>
      <c r="DK4169" s="25"/>
      <c r="DL4169" s="25">
        <v>4716</v>
      </c>
      <c r="DM4169" s="25"/>
      <c r="DN4169" s="25"/>
      <c r="DO4169" s="25"/>
      <c r="DP4169" s="25">
        <v>6510.1752395235198</v>
      </c>
      <c r="DQ4169" s="25">
        <v>4246.6353140010697</v>
      </c>
      <c r="DR4169" s="25">
        <v>7017.5709756231499</v>
      </c>
      <c r="DS4169" s="25">
        <v>5242.8923704781</v>
      </c>
      <c r="DT4169" s="25"/>
      <c r="DU4169" s="25">
        <v>8810.7467907804494</v>
      </c>
      <c r="DV4169" s="25"/>
      <c r="DW4169" s="25"/>
      <c r="DX4169" s="25"/>
      <c r="DY4169" s="25"/>
      <c r="DZ4169" s="25"/>
      <c r="EA4169" s="25"/>
      <c r="EB4169" s="25"/>
      <c r="EC4169" s="25"/>
      <c r="ED4169" s="25"/>
      <c r="EE4169" s="25"/>
    </row>
    <row r="4170" spans="110:135" x14ac:dyDescent="0.2">
      <c r="DF4170" s="24" t="s">
        <v>8310</v>
      </c>
      <c r="DG4170" s="24" t="s">
        <v>212</v>
      </c>
      <c r="DH4170" s="25">
        <v>6670.9038756435502</v>
      </c>
      <c r="DI4170" s="25">
        <v>5878.1860533620402</v>
      </c>
      <c r="DJ4170" s="25">
        <v>53.246019383400601</v>
      </c>
      <c r="DK4170" s="25"/>
      <c r="DL4170" s="25">
        <v>7795</v>
      </c>
      <c r="DM4170" s="25">
        <v>4368.6906179999996</v>
      </c>
      <c r="DN4170" s="25">
        <v>4942.5123219999996</v>
      </c>
      <c r="DO4170" s="25">
        <v>12924.837777799999</v>
      </c>
      <c r="DP4170" s="25">
        <v>9038.4217454816808</v>
      </c>
      <c r="DQ4170" s="25">
        <v>6737.9378793480801</v>
      </c>
      <c r="DR4170" s="25">
        <v>8170.9809623430501</v>
      </c>
      <c r="DS4170" s="25">
        <v>9601.9304366879496</v>
      </c>
      <c r="DT4170" s="25">
        <v>3131.3437175822901</v>
      </c>
      <c r="DU4170" s="25">
        <v>3907.5358567348298</v>
      </c>
      <c r="DV4170" s="25">
        <v>9998.7341353825905</v>
      </c>
      <c r="DW4170" s="25">
        <v>3898.4869359270601</v>
      </c>
      <c r="DX4170" s="25"/>
      <c r="DY4170" s="25">
        <v>2420.6323174891299</v>
      </c>
      <c r="DZ4170" s="25">
        <v>13018.9830781441</v>
      </c>
      <c r="EA4170" s="25"/>
      <c r="EB4170" s="25"/>
      <c r="EC4170" s="25">
        <v>5018.4342273760003</v>
      </c>
      <c r="ED4170" s="25"/>
      <c r="EE4170" s="25">
        <v>1760</v>
      </c>
    </row>
    <row r="4171" spans="110:135" x14ac:dyDescent="0.2">
      <c r="DF4171" s="24" t="s">
        <v>7396</v>
      </c>
      <c r="DG4171" s="24" t="s">
        <v>212</v>
      </c>
      <c r="DH4171" s="25">
        <v>9860.7837046922195</v>
      </c>
      <c r="DI4171" s="25">
        <v>5883.9325946687904</v>
      </c>
      <c r="DJ4171" s="25">
        <v>119.52475315821999</v>
      </c>
      <c r="DK4171" s="25"/>
      <c r="DL4171" s="25"/>
      <c r="DM4171" s="25"/>
      <c r="DN4171" s="25"/>
      <c r="DO4171" s="25"/>
      <c r="DP4171" s="25"/>
      <c r="DQ4171" s="25"/>
      <c r="DR4171" s="25">
        <v>10077.865189337601</v>
      </c>
      <c r="DS4171" s="25"/>
      <c r="DT4171" s="25">
        <v>26453.009164618299</v>
      </c>
      <c r="DU4171" s="25"/>
      <c r="DV4171" s="25"/>
      <c r="DW4171" s="25">
        <v>1222.26046481304</v>
      </c>
      <c r="DX4171" s="25"/>
      <c r="DY4171" s="25"/>
      <c r="DZ4171" s="25"/>
      <c r="EA4171" s="25"/>
      <c r="EB4171" s="25"/>
      <c r="EC4171" s="25"/>
      <c r="ED4171" s="25"/>
      <c r="EE4171" s="25">
        <v>1690</v>
      </c>
    </row>
    <row r="4172" spans="110:135" x14ac:dyDescent="0.2">
      <c r="DF4172" s="24" t="s">
        <v>8775</v>
      </c>
      <c r="DG4172" s="24" t="s">
        <v>212</v>
      </c>
      <c r="DH4172" s="25">
        <v>9172.7974604569008</v>
      </c>
      <c r="DI4172" s="25">
        <v>5890.4597380069799</v>
      </c>
      <c r="DJ4172" s="25">
        <v>90.2452232647111</v>
      </c>
      <c r="DK4172" s="25"/>
      <c r="DL4172" s="25">
        <v>11668</v>
      </c>
      <c r="DM4172" s="25">
        <v>5446.0071680000001</v>
      </c>
      <c r="DN4172" s="25"/>
      <c r="DO4172" s="25"/>
      <c r="DP4172" s="25">
        <v>3691.2863186937702</v>
      </c>
      <c r="DQ4172" s="25">
        <v>1684.97216355046</v>
      </c>
      <c r="DR4172" s="25">
        <v>6112.7162562616304</v>
      </c>
      <c r="DS4172" s="25">
        <v>6157.3281942597796</v>
      </c>
      <c r="DT4172" s="25">
        <v>6778.9309119108502</v>
      </c>
      <c r="DU4172" s="25">
        <v>1983.0056078100499</v>
      </c>
      <c r="DV4172" s="25"/>
      <c r="DW4172" s="25">
        <v>5668.2032197523204</v>
      </c>
      <c r="DX4172" s="25">
        <v>4715.3983281850797</v>
      </c>
      <c r="DY4172" s="25">
        <v>18189.620170770399</v>
      </c>
      <c r="DZ4172" s="25"/>
      <c r="EA4172" s="25"/>
      <c r="EB4172" s="25"/>
      <c r="EC4172" s="25">
        <v>27627.212228598401</v>
      </c>
      <c r="ED4172" s="25">
        <v>24376.4838786037</v>
      </c>
      <c r="EE4172" s="25">
        <v>4320</v>
      </c>
    </row>
    <row r="4173" spans="110:135" x14ac:dyDescent="0.2">
      <c r="DF4173" s="24" t="s">
        <v>8575</v>
      </c>
      <c r="DG4173" s="24" t="s">
        <v>212</v>
      </c>
      <c r="DH4173" s="25">
        <v>6510.3597009869</v>
      </c>
      <c r="DI4173" s="25">
        <v>5900.7311689271801</v>
      </c>
      <c r="DJ4173" s="25">
        <v>62.139232348900002</v>
      </c>
      <c r="DK4173" s="25"/>
      <c r="DL4173" s="25">
        <v>8611</v>
      </c>
      <c r="DM4173" s="25">
        <v>3322.1094670000002</v>
      </c>
      <c r="DN4173" s="25">
        <v>6036.7992960000001</v>
      </c>
      <c r="DO4173" s="25">
        <v>4738.0096022999996</v>
      </c>
      <c r="DP4173" s="25">
        <v>11918.9550208853</v>
      </c>
      <c r="DQ4173" s="25">
        <v>8368.0596695176791</v>
      </c>
      <c r="DR4173" s="25">
        <v>9888.4155094402704</v>
      </c>
      <c r="DS4173" s="25">
        <v>12070.8535934258</v>
      </c>
      <c r="DT4173" s="25">
        <v>1671.4719713853899</v>
      </c>
      <c r="DU4173" s="25">
        <v>5764.66304185435</v>
      </c>
      <c r="DV4173" s="25"/>
      <c r="DW4173" s="25">
        <v>1166.8210046885399</v>
      </c>
      <c r="DX4173" s="25"/>
      <c r="DY4173" s="25">
        <v>6889.5013849568404</v>
      </c>
      <c r="DZ4173" s="25">
        <v>3264.3828347161202</v>
      </c>
      <c r="EA4173" s="25"/>
      <c r="EB4173" s="25"/>
      <c r="EC4173" s="25">
        <v>2472.8132203374398</v>
      </c>
      <c r="ED4173" s="25">
        <v>3481.8995992826999</v>
      </c>
      <c r="EE4173" s="25">
        <v>14500</v>
      </c>
    </row>
    <row r="4174" spans="110:135" x14ac:dyDescent="0.2">
      <c r="DF4174" s="24" t="s">
        <v>8350</v>
      </c>
      <c r="DG4174" s="24" t="s">
        <v>212</v>
      </c>
      <c r="DH4174" s="25">
        <v>6562.0881579624402</v>
      </c>
      <c r="DI4174" s="25">
        <v>5906.4605030434304</v>
      </c>
      <c r="DJ4174" s="25">
        <v>52.030636297652997</v>
      </c>
      <c r="DK4174" s="25"/>
      <c r="DL4174" s="25">
        <v>8625</v>
      </c>
      <c r="DM4174" s="25">
        <v>7915.0027120000004</v>
      </c>
      <c r="DN4174" s="25">
        <v>2915.8417639999998</v>
      </c>
      <c r="DO4174" s="25">
        <v>16825.249726999999</v>
      </c>
      <c r="DP4174" s="25">
        <v>8877.9222707405697</v>
      </c>
      <c r="DQ4174" s="25"/>
      <c r="DR4174" s="25">
        <v>9962.5065421046802</v>
      </c>
      <c r="DS4174" s="25">
        <v>5906.4605030434304</v>
      </c>
      <c r="DT4174" s="25"/>
      <c r="DU4174" s="25">
        <v>8274.0723612699603</v>
      </c>
      <c r="DV4174" s="25">
        <v>4299.5383614673001</v>
      </c>
      <c r="DW4174" s="25">
        <v>5169.8832154881602</v>
      </c>
      <c r="DX4174" s="25">
        <v>3880.60224359724</v>
      </c>
      <c r="DY4174" s="25">
        <v>3100.74083926714</v>
      </c>
      <c r="DZ4174" s="25">
        <v>4633.4873262160199</v>
      </c>
      <c r="EA4174" s="25"/>
      <c r="EB4174" s="25">
        <v>6062.5399227897497</v>
      </c>
      <c r="EC4174" s="25">
        <v>3435.3337671192899</v>
      </c>
      <c r="ED4174" s="25">
        <v>5341.317129258</v>
      </c>
      <c r="EE4174" s="25">
        <v>6330</v>
      </c>
    </row>
    <row r="4175" spans="110:135" x14ac:dyDescent="0.2">
      <c r="DF4175" s="24" t="s">
        <v>8368</v>
      </c>
      <c r="DG4175" s="24" t="s">
        <v>212</v>
      </c>
      <c r="DH4175" s="25">
        <v>6394.4403448722096</v>
      </c>
      <c r="DI4175" s="25">
        <v>5913</v>
      </c>
      <c r="DJ4175" s="25">
        <v>64.569021990340303</v>
      </c>
      <c r="DK4175" s="25"/>
      <c r="DL4175" s="25">
        <v>5913</v>
      </c>
      <c r="DM4175" s="25">
        <v>5984.4722730000003</v>
      </c>
      <c r="DN4175" s="25"/>
      <c r="DO4175" s="25">
        <v>9686.4629953000003</v>
      </c>
      <c r="DP4175" s="25">
        <v>10959.6181036412</v>
      </c>
      <c r="DQ4175" s="25">
        <v>7356.8471159034698</v>
      </c>
      <c r="DR4175" s="25">
        <v>13003.3337755128</v>
      </c>
      <c r="DS4175" s="25">
        <v>9253.0308759704603</v>
      </c>
      <c r="DT4175" s="25">
        <v>2491.3260122148199</v>
      </c>
      <c r="DU4175" s="25">
        <v>14240.076614723401</v>
      </c>
      <c r="DV4175" s="25">
        <v>2559.8582940422202</v>
      </c>
      <c r="DW4175" s="25"/>
      <c r="DX4175" s="25">
        <v>3466.9145502901001</v>
      </c>
      <c r="DY4175" s="25">
        <v>2338.98348378632</v>
      </c>
      <c r="DZ4175" s="25">
        <v>2388.66852053198</v>
      </c>
      <c r="EA4175" s="25"/>
      <c r="EB4175" s="25"/>
      <c r="EC4175" s="25">
        <v>3014.0125581663601</v>
      </c>
      <c r="ED4175" s="25"/>
      <c r="EE4175" s="25">
        <v>3260</v>
      </c>
    </row>
    <row r="4176" spans="110:135" x14ac:dyDescent="0.2">
      <c r="DF4176" s="24" t="s">
        <v>9510</v>
      </c>
      <c r="DG4176" s="24" t="s">
        <v>212</v>
      </c>
      <c r="DH4176" s="25">
        <v>7865.9524232755502</v>
      </c>
      <c r="DI4176" s="25">
        <v>5914.0596461325204</v>
      </c>
      <c r="DJ4176" s="25">
        <v>93.864389564422893</v>
      </c>
      <c r="DK4176" s="25">
        <v>4617</v>
      </c>
      <c r="DL4176" s="25">
        <v>5674</v>
      </c>
      <c r="DM4176" s="25">
        <v>6248.0479349999996</v>
      </c>
      <c r="DN4176" s="25">
        <v>2138.8616440000001</v>
      </c>
      <c r="DO4176" s="25">
        <v>1145.62672705</v>
      </c>
      <c r="DP4176" s="25">
        <v>7458.2936998075102</v>
      </c>
      <c r="DQ4176" s="25">
        <v>5688.3960344522902</v>
      </c>
      <c r="DR4176" s="25">
        <v>26956.465680078702</v>
      </c>
      <c r="DS4176" s="25">
        <v>12593.1092545543</v>
      </c>
      <c r="DT4176" s="25"/>
      <c r="DU4176" s="25">
        <v>6139.7232578127596</v>
      </c>
      <c r="DV4176" s="25"/>
      <c r="DW4176" s="25"/>
      <c r="DX4176" s="25"/>
      <c r="DY4176" s="25"/>
      <c r="DZ4176" s="25"/>
      <c r="EA4176" s="25"/>
      <c r="EB4176" s="25"/>
      <c r="EC4176" s="25"/>
      <c r="ED4176" s="25"/>
      <c r="EE4176" s="25"/>
    </row>
    <row r="4177" spans="110:135" x14ac:dyDescent="0.2">
      <c r="DF4177" s="24" t="s">
        <v>7530</v>
      </c>
      <c r="DG4177" s="24" t="s">
        <v>212</v>
      </c>
      <c r="DH4177" s="25">
        <v>6649.8755678667703</v>
      </c>
      <c r="DI4177" s="25">
        <v>5918.3579877682596</v>
      </c>
      <c r="DJ4177" s="25">
        <v>75.100557044689097</v>
      </c>
      <c r="DK4177" s="25"/>
      <c r="DL4177" s="25">
        <v>6244</v>
      </c>
      <c r="DM4177" s="25">
        <v>1582.787572</v>
      </c>
      <c r="DN4177" s="25"/>
      <c r="DO4177" s="25"/>
      <c r="DP4177" s="25">
        <v>2420.1362083679701</v>
      </c>
      <c r="DQ4177" s="25">
        <v>7256.8988617442301</v>
      </c>
      <c r="DR4177" s="25"/>
      <c r="DS4177" s="25">
        <v>3202.80673663589</v>
      </c>
      <c r="DT4177" s="25">
        <v>18509.463923651601</v>
      </c>
      <c r="DU4177" s="25">
        <v>16145.073436247299</v>
      </c>
      <c r="DV4177" s="25">
        <v>3498.86663695262</v>
      </c>
      <c r="DW4177" s="25"/>
      <c r="DX4177" s="25">
        <v>3980.0162901374702</v>
      </c>
      <c r="DY4177" s="25">
        <v>6450.9527101933199</v>
      </c>
      <c r="DZ4177" s="25">
        <v>3364.6857575375002</v>
      </c>
      <c r="EA4177" s="25"/>
      <c r="EB4177" s="25">
        <v>5918.3579877682596</v>
      </c>
      <c r="EC4177" s="25">
        <v>2356.4608985569398</v>
      </c>
      <c r="ED4177" s="25">
        <v>9797.6264982085195</v>
      </c>
      <c r="EE4177" s="25">
        <v>9020</v>
      </c>
    </row>
    <row r="4178" spans="110:135" x14ac:dyDescent="0.2">
      <c r="DF4178" s="24" t="s">
        <v>8070</v>
      </c>
      <c r="DG4178" s="24" t="s">
        <v>212</v>
      </c>
      <c r="DH4178" s="25">
        <v>6081.84195712576</v>
      </c>
      <c r="DI4178" s="25">
        <v>5920.3036512960398</v>
      </c>
      <c r="DJ4178" s="25">
        <v>73.858260621080902</v>
      </c>
      <c r="DK4178" s="25"/>
      <c r="DL4178" s="25"/>
      <c r="DM4178" s="25">
        <v>5270.2258929999998</v>
      </c>
      <c r="DN4178" s="25"/>
      <c r="DO4178" s="25"/>
      <c r="DP4178" s="25">
        <v>8318.9137174491807</v>
      </c>
      <c r="DQ4178" s="25"/>
      <c r="DR4178" s="25">
        <v>14995.968317578699</v>
      </c>
      <c r="DS4178" s="25">
        <v>6570.3814095920698</v>
      </c>
      <c r="DT4178" s="25">
        <v>7768.8729095530798</v>
      </c>
      <c r="DU4178" s="25"/>
      <c r="DV4178" s="25"/>
      <c r="DW4178" s="25"/>
      <c r="DX4178" s="25"/>
      <c r="DY4178" s="25">
        <v>2644.9127851848898</v>
      </c>
      <c r="DZ4178" s="25"/>
      <c r="EA4178" s="25">
        <v>1625.4606246480801</v>
      </c>
      <c r="EB4178" s="25"/>
      <c r="EC4178" s="25"/>
      <c r="ED4178" s="25"/>
      <c r="EE4178" s="25">
        <v>1460</v>
      </c>
    </row>
    <row r="4179" spans="110:135" x14ac:dyDescent="0.2">
      <c r="DF4179" s="24" t="s">
        <v>7528</v>
      </c>
      <c r="DG4179" s="24" t="s">
        <v>212</v>
      </c>
      <c r="DH4179" s="25">
        <v>6265.6278187215803</v>
      </c>
      <c r="DI4179" s="25">
        <v>5921.2049424025499</v>
      </c>
      <c r="DJ4179" s="25">
        <v>43.656321809723003</v>
      </c>
      <c r="DK4179" s="25"/>
      <c r="DL4179" s="25">
        <v>6534</v>
      </c>
      <c r="DM4179" s="25">
        <v>10918.96365</v>
      </c>
      <c r="DN4179" s="25"/>
      <c r="DO4179" s="25"/>
      <c r="DP4179" s="25">
        <v>5007.4550575981802</v>
      </c>
      <c r="DQ4179" s="25">
        <v>7705.0966684704799</v>
      </c>
      <c r="DR4179" s="25">
        <v>9353.83485964803</v>
      </c>
      <c r="DS4179" s="25">
        <v>5308.4098848050899</v>
      </c>
      <c r="DT4179" s="25">
        <v>4591.1410992402098</v>
      </c>
      <c r="DU4179" s="25">
        <v>7262.5845946611498</v>
      </c>
      <c r="DV4179" s="25"/>
      <c r="DW4179" s="25">
        <v>1224.79237279265</v>
      </c>
      <c r="DX4179" s="25"/>
      <c r="DY4179" s="25"/>
      <c r="DZ4179" s="25"/>
      <c r="EA4179" s="25"/>
      <c r="EB4179" s="25"/>
      <c r="EC4179" s="25"/>
      <c r="ED4179" s="25"/>
      <c r="EE4179" s="25">
        <v>4750</v>
      </c>
    </row>
    <row r="4180" spans="110:135" x14ac:dyDescent="0.2">
      <c r="DF4180" s="24" t="s">
        <v>8454</v>
      </c>
      <c r="DG4180" s="24" t="s">
        <v>212</v>
      </c>
      <c r="DH4180" s="25">
        <v>6343.7219042446504</v>
      </c>
      <c r="DI4180" s="25">
        <v>5922.4757028883196</v>
      </c>
      <c r="DJ4180" s="25">
        <v>70.928406789507804</v>
      </c>
      <c r="DK4180" s="25"/>
      <c r="DL4180" s="25">
        <v>1777</v>
      </c>
      <c r="DM4180" s="25"/>
      <c r="DN4180" s="25"/>
      <c r="DO4180" s="25"/>
      <c r="DP4180" s="25">
        <v>1312.9088976572</v>
      </c>
      <c r="DQ4180" s="25"/>
      <c r="DR4180" s="25"/>
      <c r="DS4180" s="25"/>
      <c r="DT4180" s="25"/>
      <c r="DU4180" s="25"/>
      <c r="DV4180" s="25">
        <v>9571.2279232353703</v>
      </c>
      <c r="DW4180" s="25">
        <v>8799.3421688131202</v>
      </c>
      <c r="DX4180" s="25">
        <v>4712.8962777028601</v>
      </c>
      <c r="DY4180" s="25">
        <v>7132.05512807377</v>
      </c>
      <c r="DZ4180" s="25">
        <v>2346.9315951001399</v>
      </c>
      <c r="EA4180" s="25"/>
      <c r="EB4180" s="25">
        <v>15372.655453084</v>
      </c>
      <c r="EC4180" s="25">
        <v>9270.7185948922506</v>
      </c>
      <c r="ED4180" s="25">
        <v>3141.4830038878299</v>
      </c>
      <c r="EE4180" s="25"/>
    </row>
    <row r="4181" spans="110:135" x14ac:dyDescent="0.2">
      <c r="DF4181" s="24" t="s">
        <v>8795</v>
      </c>
      <c r="DG4181" s="24" t="s">
        <v>274</v>
      </c>
      <c r="DH4181" s="25">
        <v>5926.4924568897804</v>
      </c>
      <c r="DI4181" s="25">
        <v>5926.4924568897804</v>
      </c>
      <c r="DJ4181" s="25">
        <v>113.597956636547</v>
      </c>
      <c r="DK4181" s="25">
        <v>10687</v>
      </c>
      <c r="DL4181" s="25"/>
      <c r="DM4181" s="25"/>
      <c r="DN4181" s="25"/>
      <c r="DO4181" s="25"/>
      <c r="DP4181" s="25"/>
      <c r="DQ4181" s="25"/>
      <c r="DR4181" s="25"/>
      <c r="DS4181" s="25"/>
      <c r="DT4181" s="25"/>
      <c r="DU4181" s="25"/>
      <c r="DV4181" s="25"/>
      <c r="DW4181" s="25">
        <v>1165.98491377955</v>
      </c>
      <c r="DX4181" s="25"/>
      <c r="DY4181" s="25"/>
      <c r="DZ4181" s="25"/>
      <c r="EA4181" s="25"/>
      <c r="EB4181" s="25"/>
      <c r="EC4181" s="25"/>
      <c r="ED4181" s="25"/>
      <c r="EE4181" s="25"/>
    </row>
    <row r="4182" spans="110:135" x14ac:dyDescent="0.2">
      <c r="DF4182" s="24" t="s">
        <v>7564</v>
      </c>
      <c r="DG4182" s="24" t="s">
        <v>212</v>
      </c>
      <c r="DH4182" s="25">
        <v>10446.518389222299</v>
      </c>
      <c r="DI4182" s="25">
        <v>5933.7579444162202</v>
      </c>
      <c r="DJ4182" s="25">
        <v>113.824205521485</v>
      </c>
      <c r="DK4182" s="25"/>
      <c r="DL4182" s="25">
        <v>10937</v>
      </c>
      <c r="DM4182" s="25">
        <v>5905.8252709999997</v>
      </c>
      <c r="DN4182" s="25"/>
      <c r="DO4182" s="25">
        <v>41284.909678999997</v>
      </c>
      <c r="DP4182" s="25">
        <v>8009.8782232478898</v>
      </c>
      <c r="DQ4182" s="25"/>
      <c r="DR4182" s="25">
        <v>5961.6906178324398</v>
      </c>
      <c r="DS4182" s="25">
        <v>5311.6054973213104</v>
      </c>
      <c r="DT4182" s="25">
        <v>5512.1159521007103</v>
      </c>
      <c r="DU4182" s="25">
        <v>18486.0553599419</v>
      </c>
      <c r="DV4182" s="25"/>
      <c r="DW4182" s="25">
        <v>1256.1032917785601</v>
      </c>
      <c r="DX4182" s="25"/>
      <c r="DY4182" s="25"/>
      <c r="DZ4182" s="25"/>
      <c r="EA4182" s="25"/>
      <c r="EB4182" s="25"/>
      <c r="EC4182" s="25"/>
      <c r="ED4182" s="25"/>
      <c r="EE4182" s="25">
        <v>1800</v>
      </c>
    </row>
    <row r="4183" spans="110:135" x14ac:dyDescent="0.2">
      <c r="DF4183" s="24" t="s">
        <v>8936</v>
      </c>
      <c r="DG4183" s="24" t="s">
        <v>212</v>
      </c>
      <c r="DH4183" s="25">
        <v>10217.253911254</v>
      </c>
      <c r="DI4183" s="25">
        <v>5938.9157320807099</v>
      </c>
      <c r="DJ4183" s="25">
        <v>98.795110910014998</v>
      </c>
      <c r="DK4183" s="25"/>
      <c r="DL4183" s="25">
        <v>26719</v>
      </c>
      <c r="DM4183" s="25">
        <v>5756.4744469999996</v>
      </c>
      <c r="DN4183" s="25"/>
      <c r="DO4183" s="25">
        <v>36117.587401999997</v>
      </c>
      <c r="DP4183" s="25">
        <v>12298.025555165499</v>
      </c>
      <c r="DQ4183" s="25">
        <v>6893.8733472065196</v>
      </c>
      <c r="DR4183" s="25">
        <v>10596.7536719451</v>
      </c>
      <c r="DS4183" s="25">
        <v>6853.9713396532297</v>
      </c>
      <c r="DT4183" s="25">
        <v>5536.2367690240399</v>
      </c>
      <c r="DU4183" s="25">
        <v>31020.653985613</v>
      </c>
      <c r="DV4183" s="25">
        <v>6950.5239387276097</v>
      </c>
      <c r="DW4183" s="25">
        <v>5112.8412880291598</v>
      </c>
      <c r="DX4183" s="25">
        <v>4771.9213175232599</v>
      </c>
      <c r="DY4183" s="25">
        <v>4050.6603518350698</v>
      </c>
      <c r="DZ4183" s="25">
        <v>6121.3570171614101</v>
      </c>
      <c r="EA4183" s="25"/>
      <c r="EB4183" s="25">
        <v>3933.5943721137801</v>
      </c>
      <c r="EC4183" s="25">
        <v>3444.4316346176101</v>
      </c>
      <c r="ED4183" s="25">
        <v>4312.6639649574099</v>
      </c>
      <c r="EE4183" s="25">
        <v>3420</v>
      </c>
    </row>
    <row r="4184" spans="110:135" x14ac:dyDescent="0.2">
      <c r="DF4184" s="24" t="s">
        <v>9419</v>
      </c>
      <c r="DG4184" s="24" t="s">
        <v>212</v>
      </c>
      <c r="DH4184" s="25">
        <v>16011.088812288701</v>
      </c>
      <c r="DI4184" s="25">
        <v>5939.5833534172498</v>
      </c>
      <c r="DJ4184" s="25">
        <v>116.825169639995</v>
      </c>
      <c r="DK4184" s="25"/>
      <c r="DL4184" s="25">
        <v>45041</v>
      </c>
      <c r="DM4184" s="25"/>
      <c r="DN4184" s="25"/>
      <c r="DO4184" s="25"/>
      <c r="DP4184" s="25">
        <v>1182.6473226867499</v>
      </c>
      <c r="DQ4184" s="25"/>
      <c r="DR4184" s="25">
        <v>3729.7720643769999</v>
      </c>
      <c r="DS4184" s="25">
        <v>6642.9812127959603</v>
      </c>
      <c r="DT4184" s="25">
        <v>34233.946779834201</v>
      </c>
      <c r="DU4184" s="25">
        <v>5236.1854940385401</v>
      </c>
      <c r="DV4184" s="25"/>
      <c r="DW4184" s="25"/>
      <c r="DX4184" s="25"/>
      <c r="DY4184" s="25"/>
      <c r="DZ4184" s="25"/>
      <c r="EA4184" s="25"/>
      <c r="EB4184" s="25"/>
      <c r="EC4184" s="25"/>
      <c r="ED4184" s="25"/>
      <c r="EE4184" s="25"/>
    </row>
    <row r="4185" spans="110:135" x14ac:dyDescent="0.2">
      <c r="DF4185" s="24" t="s">
        <v>8957</v>
      </c>
      <c r="DG4185" s="24" t="s">
        <v>212</v>
      </c>
      <c r="DH4185" s="25">
        <v>8702.5324280865207</v>
      </c>
      <c r="DI4185" s="25">
        <v>5941.9012635741401</v>
      </c>
      <c r="DJ4185" s="25">
        <v>87.071807947649702</v>
      </c>
      <c r="DK4185" s="25"/>
      <c r="DL4185" s="25">
        <v>20061</v>
      </c>
      <c r="DM4185" s="25">
        <v>10821.817160000001</v>
      </c>
      <c r="DN4185" s="25"/>
      <c r="DO4185" s="25">
        <v>29666.850681</v>
      </c>
      <c r="DP4185" s="25">
        <v>6568.7903411618599</v>
      </c>
      <c r="DQ4185" s="25">
        <v>5914.3147724306</v>
      </c>
      <c r="DR4185" s="25">
        <v>16554.325806006502</v>
      </c>
      <c r="DS4185" s="25">
        <v>7869.5421595455</v>
      </c>
      <c r="DT4185" s="25">
        <v>1568.7251642659</v>
      </c>
      <c r="DU4185" s="25">
        <v>1507.64114047762</v>
      </c>
      <c r="DV4185" s="25">
        <v>5941.9012635741401</v>
      </c>
      <c r="DW4185" s="25">
        <v>8290.2646703937207</v>
      </c>
      <c r="DX4185" s="25"/>
      <c r="DY4185" s="25">
        <v>3809.74337776314</v>
      </c>
      <c r="DZ4185" s="25">
        <v>4291.3289099613803</v>
      </c>
      <c r="EA4185" s="25"/>
      <c r="EB4185" s="25">
        <v>4280.9057474730598</v>
      </c>
      <c r="EC4185" s="25">
        <v>3054.41707952968</v>
      </c>
      <c r="ED4185" s="25">
        <v>3141.4830038878299</v>
      </c>
      <c r="EE4185" s="25">
        <v>14600</v>
      </c>
    </row>
    <row r="4186" spans="110:135" x14ac:dyDescent="0.2">
      <c r="DF4186" s="24" t="s">
        <v>9055</v>
      </c>
      <c r="DG4186" s="24" t="s">
        <v>212</v>
      </c>
      <c r="DH4186" s="25">
        <v>11850.2212591527</v>
      </c>
      <c r="DI4186" s="25">
        <v>5943.6842436197803</v>
      </c>
      <c r="DJ4186" s="25">
        <v>128.62176862890601</v>
      </c>
      <c r="DK4186" s="25"/>
      <c r="DL4186" s="25">
        <v>9406</v>
      </c>
      <c r="DM4186" s="25">
        <v>9999.6954060000007</v>
      </c>
      <c r="DN4186" s="25"/>
      <c r="DO4186" s="25">
        <v>69860.094433999999</v>
      </c>
      <c r="DP4186" s="25">
        <v>14152.2036928912</v>
      </c>
      <c r="DQ4186" s="25">
        <v>4047.7484169334798</v>
      </c>
      <c r="DR4186" s="25">
        <v>16911.071662621998</v>
      </c>
      <c r="DS4186" s="25">
        <v>4421.8825981098698</v>
      </c>
      <c r="DT4186" s="25">
        <v>9327.4571946242504</v>
      </c>
      <c r="DU4186" s="25">
        <v>20757.475529804</v>
      </c>
      <c r="DV4186" s="25">
        <v>5380.4308351947302</v>
      </c>
      <c r="DW4186" s="25">
        <v>5571.4595043695299</v>
      </c>
      <c r="DX4186" s="25">
        <v>5362.3863961727802</v>
      </c>
      <c r="DY4186" s="25">
        <v>4876.8669934392701</v>
      </c>
      <c r="DZ4186" s="25">
        <v>5532.8261511267601</v>
      </c>
      <c r="EA4186" s="25"/>
      <c r="EB4186" s="25">
        <v>6315.9089828700398</v>
      </c>
      <c r="EC4186" s="25">
        <v>5229.7989810210702</v>
      </c>
      <c r="ED4186" s="25">
        <v>11770.675885569601</v>
      </c>
      <c r="EE4186" s="25">
        <v>4380</v>
      </c>
    </row>
    <row r="4187" spans="110:135" x14ac:dyDescent="0.2">
      <c r="DF4187" s="24" t="s">
        <v>8046</v>
      </c>
      <c r="DG4187" s="24" t="s">
        <v>212</v>
      </c>
      <c r="DH4187" s="25">
        <v>6052.0254759417003</v>
      </c>
      <c r="DI4187" s="25">
        <v>5944.4415735680705</v>
      </c>
      <c r="DJ4187" s="25">
        <v>55.215200161733698</v>
      </c>
      <c r="DK4187" s="25"/>
      <c r="DL4187" s="25">
        <v>3467</v>
      </c>
      <c r="DM4187" s="25">
        <v>3927.3742769999999</v>
      </c>
      <c r="DN4187" s="25"/>
      <c r="DO4187" s="25">
        <v>6749.6367444999996</v>
      </c>
      <c r="DP4187" s="25">
        <v>10073.814727475299</v>
      </c>
      <c r="DQ4187" s="25">
        <v>5139.2464026361304</v>
      </c>
      <c r="DR4187" s="25">
        <v>8739.9664240996808</v>
      </c>
      <c r="DS4187" s="25">
        <v>6904.7224958857296</v>
      </c>
      <c r="DT4187" s="25">
        <v>11324.1504485517</v>
      </c>
      <c r="DU4187" s="25">
        <v>9700.0253976217991</v>
      </c>
      <c r="DV4187" s="25"/>
      <c r="DW4187" s="25">
        <v>1611.9904075398999</v>
      </c>
      <c r="DX4187" s="25"/>
      <c r="DY4187" s="25"/>
      <c r="DZ4187" s="25"/>
      <c r="EA4187" s="25">
        <v>2636.3783859901</v>
      </c>
      <c r="EB4187" s="25"/>
      <c r="EC4187" s="25"/>
      <c r="ED4187" s="25"/>
      <c r="EE4187" s="25">
        <v>2350</v>
      </c>
    </row>
    <row r="4188" spans="110:135" x14ac:dyDescent="0.2">
      <c r="DF4188" s="24" t="s">
        <v>8862</v>
      </c>
      <c r="DG4188" s="24" t="s">
        <v>212</v>
      </c>
      <c r="DH4188" s="25">
        <v>6830.8618804569796</v>
      </c>
      <c r="DI4188" s="25">
        <v>5956.9131292606899</v>
      </c>
      <c r="DJ4188" s="25">
        <v>60.078245999153197</v>
      </c>
      <c r="DK4188" s="25">
        <v>1258</v>
      </c>
      <c r="DL4188" s="25">
        <v>6907</v>
      </c>
      <c r="DM4188" s="25">
        <v>6276.6636230000004</v>
      </c>
      <c r="DN4188" s="25">
        <v>1962.036865</v>
      </c>
      <c r="DO4188" s="25">
        <v>1398.9042041</v>
      </c>
      <c r="DP4188" s="25">
        <v>11204.871956495899</v>
      </c>
      <c r="DQ4188" s="25">
        <v>9414.4789633369601</v>
      </c>
      <c r="DR4188" s="25">
        <v>17328.507793350302</v>
      </c>
      <c r="DS4188" s="25">
        <v>11742.9374555461</v>
      </c>
      <c r="DT4188" s="25">
        <v>6610.2208614187803</v>
      </c>
      <c r="DU4188" s="25">
        <v>10535.331500163</v>
      </c>
      <c r="DV4188" s="25">
        <v>4222.3893942926798</v>
      </c>
      <c r="DW4188" s="25">
        <v>4695.0995611120998</v>
      </c>
      <c r="DX4188" s="25"/>
      <c r="DY4188" s="25">
        <v>5457.4746043320101</v>
      </c>
      <c r="DZ4188" s="25">
        <v>5375.6866329753302</v>
      </c>
      <c r="EA4188" s="25">
        <v>3336.26518311583</v>
      </c>
      <c r="EB4188" s="25">
        <v>5637.1626355213702</v>
      </c>
      <c r="EC4188" s="25">
        <v>10350.4644993116</v>
      </c>
      <c r="ED4188" s="25">
        <v>3303.74187606757</v>
      </c>
      <c r="EE4188" s="25">
        <v>9600</v>
      </c>
    </row>
    <row r="4189" spans="110:135" x14ac:dyDescent="0.2">
      <c r="DF4189" s="24" t="s">
        <v>9554</v>
      </c>
      <c r="DG4189" s="24" t="s">
        <v>212</v>
      </c>
      <c r="DH4189" s="25">
        <v>17385.252389007299</v>
      </c>
      <c r="DI4189" s="25">
        <v>5960.5456767485703</v>
      </c>
      <c r="DJ4189" s="25">
        <v>138.67107034051801</v>
      </c>
      <c r="DK4189" s="25"/>
      <c r="DL4189" s="25">
        <v>1318</v>
      </c>
      <c r="DM4189" s="25">
        <v>369.12913959999997</v>
      </c>
      <c r="DN4189" s="25"/>
      <c r="DO4189" s="25"/>
      <c r="DP4189" s="25">
        <v>5960.5456767485703</v>
      </c>
      <c r="DQ4189" s="25">
        <v>8882.4921843408192</v>
      </c>
      <c r="DR4189" s="25"/>
      <c r="DS4189" s="25">
        <v>5463.5359799246598</v>
      </c>
      <c r="DT4189" s="25"/>
      <c r="DU4189" s="25">
        <v>353.55896771590801</v>
      </c>
      <c r="DV4189" s="25">
        <v>51124.890809230397</v>
      </c>
      <c r="DW4189" s="25">
        <v>27465.403629801302</v>
      </c>
      <c r="DX4189" s="25">
        <v>3803.9926054433399</v>
      </c>
      <c r="DY4189" s="25">
        <v>3077.33005957861</v>
      </c>
      <c r="DZ4189" s="25">
        <v>86523.564250494397</v>
      </c>
      <c r="EA4189" s="25">
        <v>10681.270102283501</v>
      </c>
      <c r="EB4189" s="25">
        <v>26820.623671137499</v>
      </c>
      <c r="EC4189" s="25">
        <v>28502.448758810198</v>
      </c>
      <c r="ED4189" s="25"/>
      <c r="EE4189" s="25">
        <v>432</v>
      </c>
    </row>
    <row r="4190" spans="110:135" x14ac:dyDescent="0.2">
      <c r="DF4190" s="24" t="s">
        <v>8513</v>
      </c>
      <c r="DG4190" s="24" t="s">
        <v>212</v>
      </c>
      <c r="DH4190" s="25">
        <v>7416.9710805691502</v>
      </c>
      <c r="DI4190" s="25">
        <v>5966.32979494764</v>
      </c>
      <c r="DJ4190" s="25">
        <v>65.614733965025195</v>
      </c>
      <c r="DK4190" s="25"/>
      <c r="DL4190" s="25">
        <v>15868</v>
      </c>
      <c r="DM4190" s="25">
        <v>10968.09461</v>
      </c>
      <c r="DN4190" s="25"/>
      <c r="DO4190" s="25">
        <v>2738.0101891999998</v>
      </c>
      <c r="DP4190" s="25">
        <v>7348.94649292144</v>
      </c>
      <c r="DQ4190" s="25">
        <v>5725.5918808876104</v>
      </c>
      <c r="DR4190" s="25">
        <v>9845.8344635779904</v>
      </c>
      <c r="DS4190" s="25">
        <v>10943.0485908627</v>
      </c>
      <c r="DT4190" s="25">
        <v>13936.817837865499</v>
      </c>
      <c r="DU4190" s="25">
        <v>18260.627632942898</v>
      </c>
      <c r="DV4190" s="25">
        <v>4214.38067656572</v>
      </c>
      <c r="DW4190" s="25">
        <v>1272.2418103699599</v>
      </c>
      <c r="DX4190" s="25">
        <v>5409.0986057439304</v>
      </c>
      <c r="DY4190" s="25">
        <v>6613.1117999006801</v>
      </c>
      <c r="DZ4190" s="25">
        <v>3677.6586883844302</v>
      </c>
      <c r="EA4190" s="25"/>
      <c r="EB4190" s="25">
        <v>4334.0089338348298</v>
      </c>
      <c r="EC4190" s="25">
        <v>3022.93952817934</v>
      </c>
      <c r="ED4190" s="25">
        <v>6207.0677090076697</v>
      </c>
      <c r="EE4190" s="25">
        <v>3120</v>
      </c>
    </row>
    <row r="4191" spans="110:135" x14ac:dyDescent="0.2">
      <c r="DF4191" s="24" t="s">
        <v>8128</v>
      </c>
      <c r="DG4191" s="24" t="s">
        <v>212</v>
      </c>
      <c r="DH4191" s="25">
        <v>6514.1465496818601</v>
      </c>
      <c r="DI4191" s="25">
        <v>5968.3221528677404</v>
      </c>
      <c r="DJ4191" s="25">
        <v>50.204635239108299</v>
      </c>
      <c r="DK4191" s="25"/>
      <c r="DL4191" s="25">
        <v>9476</v>
      </c>
      <c r="DM4191" s="25">
        <v>6658.0886010000004</v>
      </c>
      <c r="DN4191" s="25">
        <v>5302.6883280000002</v>
      </c>
      <c r="DO4191" s="25">
        <v>12983.642337900001</v>
      </c>
      <c r="DP4191" s="25">
        <v>5968.3221528677404</v>
      </c>
      <c r="DQ4191" s="25">
        <v>6956.7431558384396</v>
      </c>
      <c r="DR4191" s="25">
        <v>2518.2293356056398</v>
      </c>
      <c r="DS4191" s="25">
        <v>7940.7044967091097</v>
      </c>
      <c r="DT4191" s="25"/>
      <c r="DU4191" s="25">
        <v>13197.8422835081</v>
      </c>
      <c r="DV4191" s="25"/>
      <c r="DW4191" s="25">
        <v>4656.6750994282802</v>
      </c>
      <c r="DX4191" s="25">
        <v>4150.278404701</v>
      </c>
      <c r="DY4191" s="25"/>
      <c r="DZ4191" s="25"/>
      <c r="EA4191" s="25"/>
      <c r="EB4191" s="25">
        <v>5440.1056965894504</v>
      </c>
      <c r="EC4191" s="25">
        <v>6387.0033969281003</v>
      </c>
      <c r="ED4191" s="25">
        <v>3235.8749561520799</v>
      </c>
      <c r="EE4191" s="25">
        <v>2840</v>
      </c>
    </row>
    <row r="4192" spans="110:135" x14ac:dyDescent="0.2">
      <c r="DF4192" s="24" t="s">
        <v>7727</v>
      </c>
      <c r="DG4192" s="24" t="s">
        <v>212</v>
      </c>
      <c r="DH4192" s="25">
        <v>5707.2484665662996</v>
      </c>
      <c r="DI4192" s="25">
        <v>5977.3376871788896</v>
      </c>
      <c r="DJ4192" s="25">
        <v>73.1887786166848</v>
      </c>
      <c r="DK4192" s="25"/>
      <c r="DL4192" s="25">
        <v>10735</v>
      </c>
      <c r="DM4192" s="25">
        <v>973.99539319999997</v>
      </c>
      <c r="DN4192" s="25"/>
      <c r="DO4192" s="25"/>
      <c r="DP4192" s="25">
        <v>3567.07896487478</v>
      </c>
      <c r="DQ4192" s="25"/>
      <c r="DR4192" s="25"/>
      <c r="DS4192" s="25">
        <v>1099.0308710379099</v>
      </c>
      <c r="DT4192" s="25">
        <v>11248.296349672501</v>
      </c>
      <c r="DU4192" s="25">
        <v>5977.3376871788896</v>
      </c>
      <c r="DV4192" s="25"/>
      <c r="DW4192" s="25"/>
      <c r="DX4192" s="25"/>
      <c r="DY4192" s="25"/>
      <c r="DZ4192" s="25"/>
      <c r="EA4192" s="25"/>
      <c r="EB4192" s="25"/>
      <c r="EC4192" s="25"/>
      <c r="ED4192" s="25"/>
      <c r="EE4192" s="25">
        <v>6350</v>
      </c>
    </row>
    <row r="4193" spans="110:135" x14ac:dyDescent="0.2">
      <c r="DF4193" s="24" t="s">
        <v>7846</v>
      </c>
      <c r="DG4193" s="24" t="s">
        <v>212</v>
      </c>
      <c r="DH4193" s="25">
        <v>5785.5869772401202</v>
      </c>
      <c r="DI4193" s="25">
        <v>5977.8889015472596</v>
      </c>
      <c r="DJ4193" s="25">
        <v>50.1751290346171</v>
      </c>
      <c r="DK4193" s="25">
        <v>320</v>
      </c>
      <c r="DL4193" s="25">
        <v>5972</v>
      </c>
      <c r="DM4193" s="25">
        <v>2991.9113870000001</v>
      </c>
      <c r="DN4193" s="25"/>
      <c r="DO4193" s="25"/>
      <c r="DP4193" s="25">
        <v>8661.6049992450207</v>
      </c>
      <c r="DQ4193" s="25">
        <v>11390.534914306199</v>
      </c>
      <c r="DR4193" s="25">
        <v>7615.53466611167</v>
      </c>
      <c r="DS4193" s="25">
        <v>7016.5632690581697</v>
      </c>
      <c r="DT4193" s="25">
        <v>7692.2259914105798</v>
      </c>
      <c r="DU4193" s="25">
        <v>5983.7778030945101</v>
      </c>
      <c r="DV4193" s="25"/>
      <c r="DW4193" s="25"/>
      <c r="DX4193" s="25">
        <v>4042.70303941457</v>
      </c>
      <c r="DY4193" s="25"/>
      <c r="DZ4193" s="25">
        <v>4087.0691910860901</v>
      </c>
      <c r="EA4193" s="25"/>
      <c r="EB4193" s="25">
        <v>8357.3675759103298</v>
      </c>
      <c r="EC4193" s="25">
        <v>3357.4007390311599</v>
      </c>
      <c r="ED4193" s="25">
        <v>3509.5241056934301</v>
      </c>
      <c r="EE4193" s="25"/>
    </row>
    <row r="4194" spans="110:135" x14ac:dyDescent="0.2">
      <c r="DF4194" s="24" t="s">
        <v>8078</v>
      </c>
      <c r="DG4194" s="24" t="s">
        <v>212</v>
      </c>
      <c r="DH4194" s="25">
        <v>5796.5107376246797</v>
      </c>
      <c r="DI4194" s="25">
        <v>5978.88766931995</v>
      </c>
      <c r="DJ4194" s="25">
        <v>43.900863347080502</v>
      </c>
      <c r="DK4194" s="25">
        <v>487</v>
      </c>
      <c r="DL4194" s="25">
        <v>5364</v>
      </c>
      <c r="DM4194" s="25">
        <v>2295.0680229999998</v>
      </c>
      <c r="DN4194" s="25">
        <v>6368.235079</v>
      </c>
      <c r="DO4194" s="25"/>
      <c r="DP4194" s="25">
        <v>7411.8571963373097</v>
      </c>
      <c r="DQ4194" s="25">
        <v>8941.4609290655007</v>
      </c>
      <c r="DR4194" s="25">
        <v>9542.5998052795203</v>
      </c>
      <c r="DS4194" s="25">
        <v>8690.30319103685</v>
      </c>
      <c r="DT4194" s="25">
        <v>10264.5232282663</v>
      </c>
      <c r="DU4194" s="25">
        <v>6090.4130863275004</v>
      </c>
      <c r="DV4194" s="25">
        <v>2884.3199560415301</v>
      </c>
      <c r="DW4194" s="25">
        <v>3801.2646141325499</v>
      </c>
      <c r="DX4194" s="25">
        <v>4328.2963828453603</v>
      </c>
      <c r="DY4194" s="25">
        <v>6721.8369323268098</v>
      </c>
      <c r="DZ4194" s="25">
        <v>4603.0130395829901</v>
      </c>
      <c r="EA4194" s="25">
        <v>3444.0568934983598</v>
      </c>
      <c r="EB4194" s="25">
        <v>5867.3622523124104</v>
      </c>
      <c r="EC4194" s="25">
        <v>4649.9178093323299</v>
      </c>
      <c r="ED4194" s="25">
        <v>6964.6863341082999</v>
      </c>
      <c r="EE4194" s="25">
        <v>7210</v>
      </c>
    </row>
    <row r="4195" spans="110:135" x14ac:dyDescent="0.2">
      <c r="DF4195" s="24" t="s">
        <v>8044</v>
      </c>
      <c r="DG4195" s="24" t="s">
        <v>212</v>
      </c>
      <c r="DH4195" s="25">
        <v>5645.8388849704897</v>
      </c>
      <c r="DI4195" s="25">
        <v>5986.5076193000004</v>
      </c>
      <c r="DJ4195" s="25">
        <v>39.374009823718097</v>
      </c>
      <c r="DK4195" s="25">
        <v>1719</v>
      </c>
      <c r="DL4195" s="25">
        <v>7042</v>
      </c>
      <c r="DM4195" s="25">
        <v>2629.289675</v>
      </c>
      <c r="DN4195" s="25">
        <v>3177.6036869999998</v>
      </c>
      <c r="DO4195" s="25">
        <v>5986.5076193000004</v>
      </c>
      <c r="DP4195" s="25">
        <v>6959.8386517838599</v>
      </c>
      <c r="DQ4195" s="25">
        <v>4690.8505510599498</v>
      </c>
      <c r="DR4195" s="25">
        <v>6299.8383038884404</v>
      </c>
      <c r="DS4195" s="25">
        <v>8719.3643227804896</v>
      </c>
      <c r="DT4195" s="25">
        <v>3149.6940916829399</v>
      </c>
      <c r="DU4195" s="25">
        <v>10672.1115844214</v>
      </c>
      <c r="DV4195" s="25">
        <v>6773.6398233580303</v>
      </c>
      <c r="DW4195" s="25">
        <v>5548.7438769412702</v>
      </c>
      <c r="DX4195" s="25"/>
      <c r="DY4195" s="25">
        <v>4817.1654979168297</v>
      </c>
      <c r="DZ4195" s="25">
        <v>6687.9193794846497</v>
      </c>
      <c r="EA4195" s="25"/>
      <c r="EB4195" s="25">
        <v>4058.7091723609101</v>
      </c>
      <c r="EC4195" s="25">
        <v>4189.7048537190803</v>
      </c>
      <c r="ED4195" s="25">
        <v>6578.9577237415197</v>
      </c>
      <c r="EE4195" s="25">
        <v>7570</v>
      </c>
    </row>
    <row r="4196" spans="110:135" x14ac:dyDescent="0.2">
      <c r="DF4196" s="24" t="s">
        <v>8433</v>
      </c>
      <c r="DG4196" s="24" t="s">
        <v>212</v>
      </c>
      <c r="DH4196" s="25">
        <v>8508.1116122171497</v>
      </c>
      <c r="DI4196" s="25">
        <v>5993.3763517768402</v>
      </c>
      <c r="DJ4196" s="25">
        <v>92.0347361590064</v>
      </c>
      <c r="DK4196" s="25"/>
      <c r="DL4196" s="25">
        <v>4747</v>
      </c>
      <c r="DM4196" s="25">
        <v>2619.1473040000001</v>
      </c>
      <c r="DN4196" s="25">
        <v>13268.441800000001</v>
      </c>
      <c r="DO4196" s="25">
        <v>31679.439545000001</v>
      </c>
      <c r="DP4196" s="25">
        <v>12578.528854918401</v>
      </c>
      <c r="DQ4196" s="25">
        <v>10892.1510780881</v>
      </c>
      <c r="DR4196" s="25">
        <v>9877.7869774941992</v>
      </c>
      <c r="DS4196" s="25">
        <v>11306.348780856501</v>
      </c>
      <c r="DT4196" s="25">
        <v>6637.7042649008999</v>
      </c>
      <c r="DU4196" s="25">
        <v>5349.0484386527796</v>
      </c>
      <c r="DV4196" s="25"/>
      <c r="DW4196" s="25"/>
      <c r="DX4196" s="25"/>
      <c r="DY4196" s="25">
        <v>3068.5637450793702</v>
      </c>
      <c r="DZ4196" s="25">
        <v>1976.3593909986801</v>
      </c>
      <c r="EA4196" s="25"/>
      <c r="EB4196" s="25"/>
      <c r="EC4196" s="25">
        <v>2263.0423910510799</v>
      </c>
      <c r="ED4196" s="25"/>
      <c r="EE4196" s="25">
        <v>2850</v>
      </c>
    </row>
    <row r="4197" spans="110:135" x14ac:dyDescent="0.2">
      <c r="DF4197" s="24" t="s">
        <v>9727</v>
      </c>
      <c r="DG4197" s="24" t="s">
        <v>212</v>
      </c>
      <c r="DH4197" s="25">
        <v>8876.9463402322799</v>
      </c>
      <c r="DI4197" s="25">
        <v>5995.8143543281003</v>
      </c>
      <c r="DJ4197" s="25">
        <v>111.58237703532799</v>
      </c>
      <c r="DK4197" s="25"/>
      <c r="DL4197" s="25">
        <v>1928</v>
      </c>
      <c r="DM4197" s="25">
        <v>4955.8322889999999</v>
      </c>
      <c r="DN4197" s="25"/>
      <c r="DO4197" s="25">
        <v>7455.0029801000001</v>
      </c>
      <c r="DP4197" s="25">
        <v>8178.9309511091697</v>
      </c>
      <c r="DQ4197" s="25">
        <v>7298.00836138061</v>
      </c>
      <c r="DR4197" s="25">
        <v>42055.171046777898</v>
      </c>
      <c r="DS4197" s="25">
        <v>6141.2777450778203</v>
      </c>
      <c r="DT4197" s="25">
        <v>7585.1780570175097</v>
      </c>
      <c r="DU4197" s="25">
        <v>19486.128793908501</v>
      </c>
      <c r="DV4197" s="25">
        <v>2944.44487222834</v>
      </c>
      <c r="DW4197" s="25">
        <v>5376.7040601400304</v>
      </c>
      <c r="DX4197" s="25">
        <v>4079.8888459313298</v>
      </c>
      <c r="DY4197" s="25">
        <v>3918.7418663918502</v>
      </c>
      <c r="DZ4197" s="25">
        <v>2054.76515867034</v>
      </c>
      <c r="EA4197" s="25"/>
      <c r="EB4197" s="25">
        <v>5850.3509635783703</v>
      </c>
      <c r="EC4197" s="25">
        <v>1922.07559931008</v>
      </c>
      <c r="ED4197" s="25">
        <v>6554.5325335593097</v>
      </c>
      <c r="EE4197" s="25">
        <v>22000</v>
      </c>
    </row>
    <row r="4198" spans="110:135" x14ac:dyDescent="0.2">
      <c r="DF4198" s="24" t="s">
        <v>8647</v>
      </c>
      <c r="DG4198" s="24" t="s">
        <v>212</v>
      </c>
      <c r="DH4198" s="25">
        <v>6921.4760105430296</v>
      </c>
      <c r="DI4198" s="25">
        <v>5996.3392993134703</v>
      </c>
      <c r="DJ4198" s="25">
        <v>59.6187052606547</v>
      </c>
      <c r="DK4198" s="25"/>
      <c r="DL4198" s="25">
        <v>13612</v>
      </c>
      <c r="DM4198" s="25">
        <v>3697.1519939999998</v>
      </c>
      <c r="DN4198" s="25"/>
      <c r="DO4198" s="25">
        <v>1420.5742031</v>
      </c>
      <c r="DP4198" s="25">
        <v>5595.5007647347602</v>
      </c>
      <c r="DQ4198" s="25"/>
      <c r="DR4198" s="25">
        <v>5996.3392993134703</v>
      </c>
      <c r="DS4198" s="25">
        <v>2710.0601595097901</v>
      </c>
      <c r="DT4198" s="25">
        <v>3006.4711456402501</v>
      </c>
      <c r="DU4198" s="25">
        <v>4836.3774829679596</v>
      </c>
      <c r="DV4198" s="25">
        <v>6452.3887711546504</v>
      </c>
      <c r="DW4198" s="25">
        <v>9479.1837033832999</v>
      </c>
      <c r="DX4198" s="25">
        <v>4949.9792033272697</v>
      </c>
      <c r="DY4198" s="25">
        <v>14271.352318936601</v>
      </c>
      <c r="DZ4198" s="25">
        <v>8440.0668363381592</v>
      </c>
      <c r="EA4198" s="25"/>
      <c r="EB4198" s="25">
        <v>10137.7932280803</v>
      </c>
      <c r="EC4198" s="25">
        <v>13959.3071400469</v>
      </c>
      <c r="ED4198" s="25">
        <v>6660.5459286981104</v>
      </c>
      <c r="EE4198" s="25">
        <v>2440</v>
      </c>
    </row>
    <row r="4199" spans="110:135" x14ac:dyDescent="0.2">
      <c r="DF4199" s="24" t="s">
        <v>8214</v>
      </c>
      <c r="DG4199" s="24" t="s">
        <v>212</v>
      </c>
      <c r="DH4199" s="25">
        <v>6360.5827525834602</v>
      </c>
      <c r="DI4199" s="25">
        <v>5999.1627767226901</v>
      </c>
      <c r="DJ4199" s="25">
        <v>47.041091465064198</v>
      </c>
      <c r="DK4199" s="25"/>
      <c r="DL4199" s="25">
        <v>4786</v>
      </c>
      <c r="DM4199" s="25">
        <v>4257.9208509999999</v>
      </c>
      <c r="DN4199" s="25">
        <v>3091.8029259999998</v>
      </c>
      <c r="DO4199" s="25">
        <v>6395.4335678999996</v>
      </c>
      <c r="DP4199" s="25">
        <v>4719.5767859532298</v>
      </c>
      <c r="DQ4199" s="25">
        <v>4672.3069465537801</v>
      </c>
      <c r="DR4199" s="25">
        <v>8314.2604063115996</v>
      </c>
      <c r="DS4199" s="25">
        <v>2853.0307604647801</v>
      </c>
      <c r="DT4199" s="25">
        <v>3314.6765020295702</v>
      </c>
      <c r="DU4199" s="25">
        <v>16694.861838833898</v>
      </c>
      <c r="DV4199" s="25">
        <v>6160.9346125973298</v>
      </c>
      <c r="DW4199" s="25">
        <v>7610.4941077645399</v>
      </c>
      <c r="DX4199" s="25">
        <v>5861.5826825725198</v>
      </c>
      <c r="DY4199" s="25">
        <v>8197.9248756398192</v>
      </c>
      <c r="DZ4199" s="25">
        <v>5548.5860629094996</v>
      </c>
      <c r="EA4199" s="25">
        <v>5871.3510087432296</v>
      </c>
      <c r="EB4199" s="25">
        <v>9237.0860543874896</v>
      </c>
      <c r="EC4199" s="25">
        <v>6846.8505173057401</v>
      </c>
      <c r="ED4199" s="25">
        <v>6126.9745447021596</v>
      </c>
      <c r="EE4199" s="25">
        <v>6650</v>
      </c>
    </row>
    <row r="4200" spans="110:135" x14ac:dyDescent="0.2">
      <c r="DF4200" s="24" t="s">
        <v>7108</v>
      </c>
      <c r="DG4200" s="24" t="s">
        <v>212</v>
      </c>
      <c r="DH4200" s="25">
        <v>6183.0300916848901</v>
      </c>
      <c r="DI4200" s="25">
        <v>5999.6204000547104</v>
      </c>
      <c r="DJ4200" s="25">
        <v>47.402172695239898</v>
      </c>
      <c r="DK4200" s="25"/>
      <c r="DL4200" s="25">
        <v>5934</v>
      </c>
      <c r="DM4200" s="25">
        <v>1097.1708590000001</v>
      </c>
      <c r="DN4200" s="25"/>
      <c r="DO4200" s="25">
        <v>10645.6240813</v>
      </c>
      <c r="DP4200" s="25">
        <v>6304.8869550131303</v>
      </c>
      <c r="DQ4200" s="25">
        <v>6065.24080010942</v>
      </c>
      <c r="DR4200" s="25">
        <v>5749.5404539809497</v>
      </c>
      <c r="DS4200" s="25">
        <v>4262.4843091660296</v>
      </c>
      <c r="DT4200" s="25"/>
      <c r="DU4200" s="25">
        <v>9405.2932749096308</v>
      </c>
      <c r="DV4200" s="25"/>
      <c r="DW4200" s="25"/>
      <c r="DX4200" s="25"/>
      <c r="DY4200" s="25"/>
      <c r="DZ4200" s="25"/>
      <c r="EA4200" s="25"/>
      <c r="EB4200" s="25"/>
      <c r="EC4200" s="25"/>
      <c r="ED4200" s="25"/>
      <c r="EE4200" s="25"/>
    </row>
    <row r="4201" spans="110:135" x14ac:dyDescent="0.2">
      <c r="DF4201" s="24" t="s">
        <v>8032</v>
      </c>
      <c r="DG4201" s="24" t="s">
        <v>212</v>
      </c>
      <c r="DH4201" s="25">
        <v>5696.8730760314902</v>
      </c>
      <c r="DI4201" s="25">
        <v>6000.8586434404997</v>
      </c>
      <c r="DJ4201" s="25">
        <v>45.208569498615397</v>
      </c>
      <c r="DK4201" s="25"/>
      <c r="DL4201" s="25">
        <v>8060</v>
      </c>
      <c r="DM4201" s="25">
        <v>2540.7416520000002</v>
      </c>
      <c r="DN4201" s="25"/>
      <c r="DO4201" s="25">
        <v>2086.6555333000001</v>
      </c>
      <c r="DP4201" s="25">
        <v>6000.8586434404997</v>
      </c>
      <c r="DQ4201" s="25">
        <v>9232.9053130234097</v>
      </c>
      <c r="DR4201" s="25">
        <v>3917.0663030233</v>
      </c>
      <c r="DS4201" s="25">
        <v>8347.1023657052392</v>
      </c>
      <c r="DT4201" s="25"/>
      <c r="DU4201" s="25">
        <v>6451.7817507836698</v>
      </c>
      <c r="DV4201" s="25"/>
      <c r="DW4201" s="25">
        <v>4634.7461230072704</v>
      </c>
      <c r="DX4201" s="25"/>
      <c r="DY4201" s="25"/>
      <c r="DZ4201" s="25"/>
      <c r="EA4201" s="25"/>
      <c r="EB4201" s="25"/>
      <c r="EC4201" s="25"/>
      <c r="ED4201" s="25"/>
      <c r="EE4201" s="25"/>
    </row>
    <row r="4202" spans="110:135" x14ac:dyDescent="0.2">
      <c r="DF4202" s="24" t="s">
        <v>8882</v>
      </c>
      <c r="DG4202" s="24" t="s">
        <v>212</v>
      </c>
      <c r="DH4202" s="25">
        <v>7666.13401275264</v>
      </c>
      <c r="DI4202" s="25">
        <v>6007.4911087822802</v>
      </c>
      <c r="DJ4202" s="25">
        <v>57.4901846431721</v>
      </c>
      <c r="DK4202" s="25">
        <v>766</v>
      </c>
      <c r="DL4202" s="25">
        <v>5832</v>
      </c>
      <c r="DM4202" s="25">
        <v>3343.6239660000001</v>
      </c>
      <c r="DN4202" s="25"/>
      <c r="DO4202" s="25">
        <v>4369.3078065</v>
      </c>
      <c r="DP4202" s="25">
        <v>12366.7304059871</v>
      </c>
      <c r="DQ4202" s="25">
        <v>16283.7192512276</v>
      </c>
      <c r="DR4202" s="25">
        <v>14075.586377882501</v>
      </c>
      <c r="DS4202" s="25">
        <v>13007.247231442499</v>
      </c>
      <c r="DT4202" s="25">
        <v>12152.8641521924</v>
      </c>
      <c r="DU4202" s="25">
        <v>8879.1698382103405</v>
      </c>
      <c r="DV4202" s="25">
        <v>6182.9822175645604</v>
      </c>
      <c r="DW4202" s="25"/>
      <c r="DX4202" s="25">
        <v>5040.6186203542802</v>
      </c>
      <c r="DY4202" s="25">
        <v>3089.0292843904799</v>
      </c>
      <c r="DZ4202" s="25">
        <v>5454.15155965337</v>
      </c>
      <c r="EA4202" s="25"/>
      <c r="EB4202" s="25">
        <v>8007.0709376969598</v>
      </c>
      <c r="EC4202" s="25">
        <v>4584.6400417851901</v>
      </c>
      <c r="ED4202" s="25">
        <v>10215.670538660201</v>
      </c>
      <c r="EE4202" s="25">
        <v>4340</v>
      </c>
    </row>
    <row r="4203" spans="110:135" x14ac:dyDescent="0.2">
      <c r="DF4203" s="24" t="s">
        <v>8315</v>
      </c>
      <c r="DG4203" s="24" t="s">
        <v>274</v>
      </c>
      <c r="DH4203" s="25">
        <v>8553.2765329031299</v>
      </c>
      <c r="DI4203" s="25">
        <v>6009.6496730512299</v>
      </c>
      <c r="DJ4203" s="25">
        <v>87.612456498908898</v>
      </c>
      <c r="DK4203" s="25"/>
      <c r="DL4203" s="25">
        <v>22029</v>
      </c>
      <c r="DM4203" s="25">
        <v>6560.5713480000004</v>
      </c>
      <c r="DN4203" s="25"/>
      <c r="DO4203" s="25">
        <v>14949.060672</v>
      </c>
      <c r="DP4203" s="25">
        <v>7355.2854653734503</v>
      </c>
      <c r="DQ4203" s="25"/>
      <c r="DR4203" s="25">
        <v>7207.8087309128796</v>
      </c>
      <c r="DS4203" s="25">
        <v>5458.7279981024703</v>
      </c>
      <c r="DT4203" s="25">
        <v>4745.9996470319102</v>
      </c>
      <c r="DU4203" s="25">
        <v>23522.550943126</v>
      </c>
      <c r="DV4203" s="25"/>
      <c r="DW4203" s="25">
        <v>2072.62583444645</v>
      </c>
      <c r="DX4203" s="25">
        <v>3956.4689559031399</v>
      </c>
      <c r="DY4203" s="25"/>
      <c r="DZ4203" s="25">
        <v>1773.3042866287999</v>
      </c>
      <c r="EA4203" s="25"/>
      <c r="EB4203" s="25"/>
      <c r="EC4203" s="25"/>
      <c r="ED4203" s="25">
        <v>3007.9145133124998</v>
      </c>
      <c r="EE4203" s="25"/>
    </row>
    <row r="4204" spans="110:135" x14ac:dyDescent="0.2">
      <c r="DF4204" s="24" t="s">
        <v>8272</v>
      </c>
      <c r="DG4204" s="24" t="s">
        <v>212</v>
      </c>
      <c r="DH4204" s="25">
        <v>6170.3453536839497</v>
      </c>
      <c r="DI4204" s="25">
        <v>6011.70330788925</v>
      </c>
      <c r="DJ4204" s="25">
        <v>34.853922489322997</v>
      </c>
      <c r="DK4204" s="25"/>
      <c r="DL4204" s="25">
        <v>10788</v>
      </c>
      <c r="DM4204" s="25">
        <v>4687.6571549999999</v>
      </c>
      <c r="DN4204" s="25"/>
      <c r="DO4204" s="25"/>
      <c r="DP4204" s="25">
        <v>7435.1165541540404</v>
      </c>
      <c r="DQ4204" s="25">
        <v>9386.5302802995193</v>
      </c>
      <c r="DR4204" s="25">
        <v>6972.9537310067899</v>
      </c>
      <c r="DS4204" s="25">
        <v>8840.8963884919995</v>
      </c>
      <c r="DT4204" s="25">
        <v>7005.5382153003002</v>
      </c>
      <c r="DU4204" s="25">
        <v>5864.3250893959803</v>
      </c>
      <c r="DV4204" s="25">
        <v>6303.2386017798499</v>
      </c>
      <c r="DW4204" s="25">
        <v>5135.1958718655997</v>
      </c>
      <c r="DX4204" s="25">
        <v>4480.4006265292601</v>
      </c>
      <c r="DY4204" s="25">
        <v>3074.4071823828899</v>
      </c>
      <c r="DZ4204" s="25">
        <v>4878.6071352910103</v>
      </c>
      <c r="EA4204" s="25"/>
      <c r="EB4204" s="25">
        <v>6011.70330788925</v>
      </c>
      <c r="EC4204" s="25">
        <v>3392.8052354516899</v>
      </c>
      <c r="ED4204" s="25">
        <v>3648.4956377890298</v>
      </c>
      <c r="EE4204" s="25">
        <v>6990</v>
      </c>
    </row>
    <row r="4205" spans="110:135" x14ac:dyDescent="0.2">
      <c r="DF4205" s="24" t="s">
        <v>8102</v>
      </c>
      <c r="DG4205" s="24" t="s">
        <v>212</v>
      </c>
      <c r="DH4205" s="25">
        <v>5716.2065243904499</v>
      </c>
      <c r="DI4205" s="25">
        <v>6031.11263761795</v>
      </c>
      <c r="DJ4205" s="25">
        <v>48.340827941437603</v>
      </c>
      <c r="DK4205" s="25">
        <v>6417</v>
      </c>
      <c r="DL4205" s="25">
        <v>1902</v>
      </c>
      <c r="DM4205" s="25">
        <v>1475.673632</v>
      </c>
      <c r="DN4205" s="25"/>
      <c r="DO4205" s="25"/>
      <c r="DP4205" s="25">
        <v>3329.81207568326</v>
      </c>
      <c r="DQ4205" s="25"/>
      <c r="DR4205" s="25">
        <v>3102.8818385796499</v>
      </c>
      <c r="DS4205" s="25">
        <v>4594.7844238059597</v>
      </c>
      <c r="DT4205" s="25"/>
      <c r="DU4205" s="25">
        <v>3363.6222618546499</v>
      </c>
      <c r="DV4205" s="25">
        <v>9893.2789112087794</v>
      </c>
      <c r="DW4205" s="25">
        <v>10120.1693229592</v>
      </c>
      <c r="DX4205" s="25">
        <v>5630.1969526886296</v>
      </c>
      <c r="DY4205" s="25">
        <v>6031.11263761795</v>
      </c>
      <c r="DZ4205" s="25">
        <v>6330.7076688855996</v>
      </c>
      <c r="EA4205" s="25"/>
      <c r="EB4205" s="25">
        <v>6768.7221092508398</v>
      </c>
      <c r="EC4205" s="25">
        <v>9343.0697531919304</v>
      </c>
      <c r="ED4205" s="25">
        <v>7440.0662781302999</v>
      </c>
      <c r="EE4205" s="25"/>
    </row>
    <row r="4206" spans="110:135" x14ac:dyDescent="0.2">
      <c r="DF4206" s="24" t="s">
        <v>8360</v>
      </c>
      <c r="DG4206" s="24" t="s">
        <v>212</v>
      </c>
      <c r="DH4206" s="25">
        <v>6086.8118255626296</v>
      </c>
      <c r="DI4206" s="25">
        <v>6036.1085435804798</v>
      </c>
      <c r="DJ4206" s="25">
        <v>52.242828765770803</v>
      </c>
      <c r="DK4206" s="25">
        <v>537</v>
      </c>
      <c r="DL4206" s="25">
        <v>3701</v>
      </c>
      <c r="DM4206" s="25">
        <v>2016.9217619999999</v>
      </c>
      <c r="DN4206" s="25"/>
      <c r="DO4206" s="25">
        <v>1062.5958447</v>
      </c>
      <c r="DP4206" s="25">
        <v>7948.0046327939799</v>
      </c>
      <c r="DQ4206" s="25">
        <v>9354.7765926882003</v>
      </c>
      <c r="DR4206" s="25">
        <v>9867.1473161469603</v>
      </c>
      <c r="DS4206" s="25">
        <v>8854.00757317219</v>
      </c>
      <c r="DT4206" s="25"/>
      <c r="DU4206" s="25">
        <v>5107.4234186789899</v>
      </c>
      <c r="DV4206" s="25">
        <v>8435.1151594828807</v>
      </c>
      <c r="DW4206" s="25">
        <v>5252.86971839339</v>
      </c>
      <c r="DX4206" s="25">
        <v>6671.3500470947201</v>
      </c>
      <c r="DY4206" s="25">
        <v>5027.0102125287303</v>
      </c>
      <c r="DZ4206" s="25">
        <v>5945.24254245879</v>
      </c>
      <c r="EA4206" s="25"/>
      <c r="EB4206" s="25">
        <v>6223.1622624768997</v>
      </c>
      <c r="EC4206" s="25">
        <v>4532.0112328093901</v>
      </c>
      <c r="ED4206" s="25">
        <v>6126.9745447021596</v>
      </c>
      <c r="EE4206" s="25">
        <v>12900</v>
      </c>
    </row>
    <row r="4207" spans="110:135" x14ac:dyDescent="0.2">
      <c r="DF4207" s="24" t="s">
        <v>7207</v>
      </c>
      <c r="DG4207" s="24" t="s">
        <v>212</v>
      </c>
      <c r="DH4207" s="25">
        <v>5078.0589195398998</v>
      </c>
      <c r="DI4207" s="25">
        <v>6038.7240819338804</v>
      </c>
      <c r="DJ4207" s="25">
        <v>55.3902232710901</v>
      </c>
      <c r="DK4207" s="25">
        <v>1175</v>
      </c>
      <c r="DL4207" s="25">
        <v>7191</v>
      </c>
      <c r="DM4207" s="25">
        <v>1336.7768129999999</v>
      </c>
      <c r="DN4207" s="25"/>
      <c r="DO4207" s="25"/>
      <c r="DP4207" s="25">
        <v>5799.0511901105601</v>
      </c>
      <c r="DQ4207" s="25">
        <v>8665.9434595097791</v>
      </c>
      <c r="DR4207" s="25">
        <v>6278.3969737572097</v>
      </c>
      <c r="DS4207" s="25">
        <v>6940.0272537913897</v>
      </c>
      <c r="DT4207" s="25"/>
      <c r="DU4207" s="25">
        <v>3238.2756661502299</v>
      </c>
      <c r="DV4207" s="25"/>
      <c r="DW4207" s="25"/>
      <c r="DX4207" s="25"/>
      <c r="DY4207" s="25"/>
      <c r="DZ4207" s="25"/>
      <c r="EA4207" s="25"/>
      <c r="EB4207" s="25"/>
      <c r="EC4207" s="25"/>
      <c r="ED4207" s="25"/>
      <c r="EE4207" s="25"/>
    </row>
    <row r="4208" spans="110:135" x14ac:dyDescent="0.2">
      <c r="DF4208" s="24" t="s">
        <v>8120</v>
      </c>
      <c r="DG4208" s="24" t="s">
        <v>212</v>
      </c>
      <c r="DH4208" s="25">
        <v>6159.6880113642801</v>
      </c>
      <c r="DI4208" s="25">
        <v>6042.01614178208</v>
      </c>
      <c r="DJ4208" s="25">
        <v>51.976350216666198</v>
      </c>
      <c r="DK4208" s="25"/>
      <c r="DL4208" s="25">
        <v>8833</v>
      </c>
      <c r="DM4208" s="25">
        <v>2856.1044780000002</v>
      </c>
      <c r="DN4208" s="25"/>
      <c r="DO4208" s="25"/>
      <c r="DP4208" s="25">
        <v>8182.7353113055397</v>
      </c>
      <c r="DQ4208" s="25">
        <v>11135.619693197799</v>
      </c>
      <c r="DR4208" s="25">
        <v>4702.9837302941696</v>
      </c>
      <c r="DS4208" s="25">
        <v>5402.8192825354199</v>
      </c>
      <c r="DT4208" s="25">
        <v>6681.2130010287301</v>
      </c>
      <c r="DU4208" s="25">
        <v>1483.02859455254</v>
      </c>
      <c r="DV4208" s="25"/>
      <c r="DW4208" s="25"/>
      <c r="DX4208" s="25"/>
      <c r="DY4208" s="25"/>
      <c r="DZ4208" s="25"/>
      <c r="EA4208" s="25"/>
      <c r="EB4208" s="25"/>
      <c r="EC4208" s="25"/>
      <c r="ED4208" s="25"/>
      <c r="EE4208" s="25"/>
    </row>
    <row r="4209" spans="110:135" x14ac:dyDescent="0.2">
      <c r="DF4209" s="24" t="s">
        <v>8661</v>
      </c>
      <c r="DG4209" s="24" t="s">
        <v>212</v>
      </c>
      <c r="DH4209" s="25">
        <v>9193.6578160363297</v>
      </c>
      <c r="DI4209" s="25">
        <v>6042.8806818039002</v>
      </c>
      <c r="DJ4209" s="25">
        <v>91.0005160920783</v>
      </c>
      <c r="DK4209" s="25">
        <v>2075</v>
      </c>
      <c r="DL4209" s="25">
        <v>15554</v>
      </c>
      <c r="DM4209" s="25">
        <v>2909.943655</v>
      </c>
      <c r="DN4209" s="25"/>
      <c r="DO4209" s="25">
        <v>21467.587518</v>
      </c>
      <c r="DP4209" s="25">
        <v>8895.2404994643093</v>
      </c>
      <c r="DQ4209" s="25">
        <v>10650.0011344139</v>
      </c>
      <c r="DR4209" s="25">
        <v>11511.8457480831</v>
      </c>
      <c r="DS4209" s="25">
        <v>6042.8806818039002</v>
      </c>
      <c r="DT4209" s="25">
        <v>13959.473841106799</v>
      </c>
      <c r="DU4209" s="25">
        <v>3713.3594492583702</v>
      </c>
      <c r="DV4209" s="25">
        <v>5373.6529284711796</v>
      </c>
      <c r="DW4209" s="25">
        <v>3948.33978044368</v>
      </c>
      <c r="DX4209" s="25">
        <v>3597.80792887199</v>
      </c>
      <c r="DY4209" s="25">
        <v>36776.773315192797</v>
      </c>
      <c r="DZ4209" s="25">
        <v>5469.8697655461901</v>
      </c>
      <c r="EA4209" s="25"/>
      <c r="EB4209" s="25">
        <v>6332.7530559276902</v>
      </c>
      <c r="EC4209" s="25">
        <v>4696.0908031139397</v>
      </c>
      <c r="ED4209" s="25">
        <v>8034.8783999923398</v>
      </c>
      <c r="EE4209" s="25">
        <v>3670</v>
      </c>
    </row>
    <row r="4210" spans="110:135" x14ac:dyDescent="0.2">
      <c r="DF4210" s="24" t="s">
        <v>8342</v>
      </c>
      <c r="DG4210" s="24" t="s">
        <v>212</v>
      </c>
      <c r="DH4210" s="25">
        <v>6171.2343512119896</v>
      </c>
      <c r="DI4210" s="25">
        <v>6059.4583699348896</v>
      </c>
      <c r="DJ4210" s="25">
        <v>36.856573190141603</v>
      </c>
      <c r="DK4210" s="25"/>
      <c r="DL4210" s="25">
        <v>10590</v>
      </c>
      <c r="DM4210" s="25">
        <v>5397.4761049999997</v>
      </c>
      <c r="DN4210" s="25"/>
      <c r="DO4210" s="25">
        <v>441.39198259</v>
      </c>
      <c r="DP4210" s="25">
        <v>6946.98681726216</v>
      </c>
      <c r="DQ4210" s="25">
        <v>9145.5657678606294</v>
      </c>
      <c r="DR4210" s="25">
        <v>4383.9787773443604</v>
      </c>
      <c r="DS4210" s="25">
        <v>7016.4809775309604</v>
      </c>
      <c r="DT4210" s="25"/>
      <c r="DU4210" s="25">
        <v>5657.1524974594104</v>
      </c>
      <c r="DV4210" s="25">
        <v>8744.9606688935801</v>
      </c>
      <c r="DW4210" s="25">
        <v>6961.4261493390204</v>
      </c>
      <c r="DX4210" s="25">
        <v>4478.4186311652002</v>
      </c>
      <c r="DY4210" s="25">
        <v>5901.0984307054696</v>
      </c>
      <c r="DZ4210" s="25">
        <v>6217.8183091643104</v>
      </c>
      <c r="EA4210" s="25">
        <v>4330.3074276404104</v>
      </c>
      <c r="EB4210" s="25">
        <v>8137.6407809749498</v>
      </c>
      <c r="EC4210" s="25">
        <v>4584.6400417851901</v>
      </c>
      <c r="ED4210" s="25">
        <v>6906.8749571000799</v>
      </c>
      <c r="EE4210" s="25">
        <v>5240</v>
      </c>
    </row>
    <row r="4211" spans="110:135" x14ac:dyDescent="0.2">
      <c r="DF4211" s="24" t="s">
        <v>9370</v>
      </c>
      <c r="DG4211" s="24" t="s">
        <v>212</v>
      </c>
      <c r="DH4211" s="25">
        <v>7920.9545971996304</v>
      </c>
      <c r="DI4211" s="25">
        <v>6065.3313902461896</v>
      </c>
      <c r="DJ4211" s="25">
        <v>82.353063239346895</v>
      </c>
      <c r="DK4211" s="25"/>
      <c r="DL4211" s="25">
        <v>3630</v>
      </c>
      <c r="DM4211" s="25">
        <v>2291.1382039999999</v>
      </c>
      <c r="DN4211" s="25"/>
      <c r="DO4211" s="25">
        <v>17035.032651000001</v>
      </c>
      <c r="DP4211" s="25">
        <v>25494.288581009801</v>
      </c>
      <c r="DQ4211" s="25">
        <v>9910.0847881977697</v>
      </c>
      <c r="DR4211" s="25">
        <v>2715.50835413801</v>
      </c>
      <c r="DS4211" s="25">
        <v>1945.65824152704</v>
      </c>
      <c r="DT4211" s="25">
        <v>8658.1723103889108</v>
      </c>
      <c r="DU4211" s="25">
        <v>14686.3698130144</v>
      </c>
      <c r="DV4211" s="25">
        <v>2487.8104308955099</v>
      </c>
      <c r="DW4211" s="25">
        <v>10562.727681378399</v>
      </c>
      <c r="DX4211" s="25"/>
      <c r="DY4211" s="25"/>
      <c r="DZ4211" s="25">
        <v>3065.4913834118402</v>
      </c>
      <c r="EA4211" s="25"/>
      <c r="EB4211" s="25">
        <v>4422.3283357400896</v>
      </c>
      <c r="EC4211" s="25">
        <v>7471.6029931944904</v>
      </c>
      <c r="ED4211" s="25">
        <v>4659.0597872978797</v>
      </c>
      <c r="EE4211" s="25">
        <v>7700</v>
      </c>
    </row>
    <row r="4212" spans="110:135" x14ac:dyDescent="0.2">
      <c r="DF4212" s="24" t="s">
        <v>7417</v>
      </c>
      <c r="DG4212" s="24" t="s">
        <v>212</v>
      </c>
      <c r="DH4212" s="25">
        <v>5441.8175180544704</v>
      </c>
      <c r="DI4212" s="25">
        <v>6069.8797114658801</v>
      </c>
      <c r="DJ4212" s="25">
        <v>75.8971962772316</v>
      </c>
      <c r="DK4212" s="25"/>
      <c r="DL4212" s="25">
        <v>6220</v>
      </c>
      <c r="DM4212" s="25">
        <v>109.0082901</v>
      </c>
      <c r="DN4212" s="25"/>
      <c r="DO4212" s="25"/>
      <c r="DP4212" s="25">
        <v>1041.6693465686401</v>
      </c>
      <c r="DQ4212" s="25"/>
      <c r="DR4212" s="25">
        <v>1177.36717090666</v>
      </c>
      <c r="DS4212" s="25">
        <v>1768.20270211396</v>
      </c>
      <c r="DT4212" s="25">
        <v>14127.876033427099</v>
      </c>
      <c r="DU4212" s="25">
        <v>3523.0164665943998</v>
      </c>
      <c r="DV4212" s="25"/>
      <c r="DW4212" s="25">
        <v>8774.4929922745396</v>
      </c>
      <c r="DX4212" s="25">
        <v>7403.8998170472596</v>
      </c>
      <c r="DY4212" s="25"/>
      <c r="DZ4212" s="25"/>
      <c r="EA4212" s="25"/>
      <c r="EB4212" s="25">
        <v>10264.473328142099</v>
      </c>
      <c r="EC4212" s="25">
        <v>6069.8797114658801</v>
      </c>
      <c r="ED4212" s="25">
        <v>3303.74187606757</v>
      </c>
      <c r="EE4212" s="25">
        <v>6960</v>
      </c>
    </row>
    <row r="4213" spans="110:135" x14ac:dyDescent="0.2">
      <c r="DF4213" s="24" t="s">
        <v>8218</v>
      </c>
      <c r="DG4213" s="24" t="s">
        <v>212</v>
      </c>
      <c r="DH4213" s="25">
        <v>6966.3997131886399</v>
      </c>
      <c r="DI4213" s="25">
        <v>6072.9631727055703</v>
      </c>
      <c r="DJ4213" s="25">
        <v>88.570862231858996</v>
      </c>
      <c r="DK4213" s="25"/>
      <c r="DL4213" s="25">
        <v>21594</v>
      </c>
      <c r="DM4213" s="25">
        <v>1542.194763</v>
      </c>
      <c r="DN4213" s="25"/>
      <c r="DO4213" s="25">
        <v>8783.2876001000004</v>
      </c>
      <c r="DP4213" s="25">
        <v>6072.9631727055703</v>
      </c>
      <c r="DQ4213" s="25"/>
      <c r="DR4213" s="25">
        <v>4004.96400190842</v>
      </c>
      <c r="DS4213" s="25">
        <v>6461.0074968720901</v>
      </c>
      <c r="DT4213" s="25"/>
      <c r="DU4213" s="25">
        <v>2887.92805875676</v>
      </c>
      <c r="DV4213" s="25">
        <v>9807.05563191082</v>
      </c>
      <c r="DW4213" s="25">
        <v>1659.3415968105201</v>
      </c>
      <c r="DX4213" s="25"/>
      <c r="DY4213" s="25"/>
      <c r="DZ4213" s="25">
        <v>12880.6545230109</v>
      </c>
      <c r="EA4213" s="25"/>
      <c r="EB4213" s="25"/>
      <c r="EC4213" s="25"/>
      <c r="ED4213" s="25"/>
      <c r="EE4213" s="25">
        <v>937</v>
      </c>
    </row>
    <row r="4214" spans="110:135" x14ac:dyDescent="0.2">
      <c r="DF4214" s="24" t="s">
        <v>9081</v>
      </c>
      <c r="DG4214" s="24" t="s">
        <v>212</v>
      </c>
      <c r="DH4214" s="25">
        <v>9741.4679028312494</v>
      </c>
      <c r="DI4214" s="25">
        <v>6072.9782717432499</v>
      </c>
      <c r="DJ4214" s="25">
        <v>85.872267596710003</v>
      </c>
      <c r="DK4214" s="25"/>
      <c r="DL4214" s="25">
        <v>5668</v>
      </c>
      <c r="DM4214" s="25">
        <v>4.7826495690000002</v>
      </c>
      <c r="DN4214" s="25">
        <v>2675.4557960000002</v>
      </c>
      <c r="DO4214" s="25"/>
      <c r="DP4214" s="25">
        <v>1535.97466694991</v>
      </c>
      <c r="DQ4214" s="25"/>
      <c r="DR4214" s="25"/>
      <c r="DS4214" s="25">
        <v>3585.7673361484899</v>
      </c>
      <c r="DT4214" s="25"/>
      <c r="DU4214" s="25"/>
      <c r="DV4214" s="25">
        <v>16168.7440390378</v>
      </c>
      <c r="DW4214" s="25">
        <v>13017.750962608599</v>
      </c>
      <c r="DX4214" s="25">
        <v>6070.3885636247096</v>
      </c>
      <c r="DY4214" s="25">
        <v>12715.3658075351</v>
      </c>
      <c r="DZ4214" s="25">
        <v>22221.779875120701</v>
      </c>
      <c r="EA4214" s="25">
        <v>6072.9782717432499</v>
      </c>
      <c r="EB4214" s="25">
        <v>9020.2225518914292</v>
      </c>
      <c r="EC4214" s="25">
        <v>27881.872216577201</v>
      </c>
      <c r="ED4214" s="25"/>
      <c r="EE4214" s="25"/>
    </row>
    <row r="4215" spans="110:135" x14ac:dyDescent="0.2">
      <c r="DF4215" s="24" t="s">
        <v>9079</v>
      </c>
      <c r="DG4215" s="24" t="s">
        <v>212</v>
      </c>
      <c r="DH4215" s="25">
        <v>8223.3696953764702</v>
      </c>
      <c r="DI4215" s="25">
        <v>6072.9782717432499</v>
      </c>
      <c r="DJ4215" s="25">
        <v>63.179671212001402</v>
      </c>
      <c r="DK4215" s="25"/>
      <c r="DL4215" s="25">
        <v>11512</v>
      </c>
      <c r="DM4215" s="25">
        <v>5124.344368</v>
      </c>
      <c r="DN4215" s="25"/>
      <c r="DO4215" s="25">
        <v>19516.032770000002</v>
      </c>
      <c r="DP4215" s="25">
        <v>14810.454431559599</v>
      </c>
      <c r="DQ4215" s="25">
        <v>11473.981991323501</v>
      </c>
      <c r="DR4215" s="25">
        <v>18421.806375276701</v>
      </c>
      <c r="DS4215" s="25">
        <v>10571.9926608603</v>
      </c>
      <c r="DT4215" s="25">
        <v>11867.359916614399</v>
      </c>
      <c r="DU4215" s="25">
        <v>8390.0292931661697</v>
      </c>
      <c r="DV4215" s="25">
        <v>6835.5385817203596</v>
      </c>
      <c r="DW4215" s="25">
        <v>5480.7065384323596</v>
      </c>
      <c r="DX4215" s="25">
        <v>3475.0120912796601</v>
      </c>
      <c r="DY4215" s="25">
        <v>3153.59486784512</v>
      </c>
      <c r="DZ4215" s="25">
        <v>5188.2378251139999</v>
      </c>
      <c r="EA4215" s="25">
        <v>6072.9782717432499</v>
      </c>
      <c r="EB4215" s="25">
        <v>4764.6521221551302</v>
      </c>
      <c r="EC4215" s="25">
        <v>3401.84641306596</v>
      </c>
      <c r="ED4215" s="25">
        <v>4023.45569399648</v>
      </c>
      <c r="EE4215" s="25">
        <v>2160</v>
      </c>
    </row>
    <row r="4216" spans="110:135" x14ac:dyDescent="0.2">
      <c r="DF4216" s="24" t="s">
        <v>9396</v>
      </c>
      <c r="DG4216" s="24" t="s">
        <v>212</v>
      </c>
      <c r="DH4216" s="25">
        <v>12316.523764208399</v>
      </c>
      <c r="DI4216" s="25">
        <v>6076</v>
      </c>
      <c r="DJ4216" s="25">
        <v>180.95029416988001</v>
      </c>
      <c r="DK4216" s="25"/>
      <c r="DL4216" s="25">
        <v>6076</v>
      </c>
      <c r="DM4216" s="25">
        <v>7245.3983289999996</v>
      </c>
      <c r="DN4216" s="25">
        <v>90692.954070000007</v>
      </c>
      <c r="DO4216" s="25">
        <v>19777.774458</v>
      </c>
      <c r="DP4216" s="25">
        <v>10187.6878439054</v>
      </c>
      <c r="DQ4216" s="25">
        <v>4692.1327558510502</v>
      </c>
      <c r="DR4216" s="25">
        <v>14322.1958802153</v>
      </c>
      <c r="DS4216" s="25">
        <v>10387.985883044201</v>
      </c>
      <c r="DT4216" s="25">
        <v>1827.9238084344099</v>
      </c>
      <c r="DU4216" s="25">
        <v>6613.5784825775299</v>
      </c>
      <c r="DV4216" s="25"/>
      <c r="DW4216" s="25">
        <v>1500.51795769724</v>
      </c>
      <c r="DX4216" s="25">
        <v>3751.6083317767898</v>
      </c>
      <c r="DY4216" s="25"/>
      <c r="DZ4216" s="25"/>
      <c r="EA4216" s="25">
        <v>3588.85347431112</v>
      </c>
      <c r="EB4216" s="25"/>
      <c r="EC4216" s="25">
        <v>2123.2451883123799</v>
      </c>
      <c r="ED4216" s="25"/>
      <c r="EE4216" s="25">
        <v>1960</v>
      </c>
    </row>
    <row r="4217" spans="110:135" x14ac:dyDescent="0.2">
      <c r="DF4217" s="24" t="s">
        <v>8274</v>
      </c>
      <c r="DG4217" s="24" t="s">
        <v>212</v>
      </c>
      <c r="DH4217" s="25">
        <v>7659.2796034753001</v>
      </c>
      <c r="DI4217" s="25">
        <v>6076.9797750825701</v>
      </c>
      <c r="DJ4217" s="25">
        <v>54.754882325191801</v>
      </c>
      <c r="DK4217" s="25"/>
      <c r="DL4217" s="25">
        <v>13658</v>
      </c>
      <c r="DM4217" s="25">
        <v>3496.9557249999998</v>
      </c>
      <c r="DN4217" s="25"/>
      <c r="DO4217" s="25">
        <v>18270.378424999999</v>
      </c>
      <c r="DP4217" s="25">
        <v>6731.9209415266496</v>
      </c>
      <c r="DQ4217" s="25">
        <v>12119.1421324658</v>
      </c>
      <c r="DR4217" s="25">
        <v>7293.9833449818998</v>
      </c>
      <c r="DS4217" s="25">
        <v>5614.4481464289101</v>
      </c>
      <c r="DT4217" s="25"/>
      <c r="DU4217" s="25">
        <v>13637.007805187301</v>
      </c>
      <c r="DV4217" s="25">
        <v>5168.1537625406399</v>
      </c>
      <c r="DW4217" s="25"/>
      <c r="DX4217" s="25">
        <v>4065.12120075148</v>
      </c>
      <c r="DY4217" s="25">
        <v>6076.9797750825701</v>
      </c>
      <c r="DZ4217" s="25">
        <v>5297.4332925400404</v>
      </c>
      <c r="EA4217" s="25">
        <v>7017.7590329444702</v>
      </c>
      <c r="EB4217" s="25">
        <v>7580.78449811266</v>
      </c>
      <c r="EC4217" s="25">
        <v>3802.0705980008902</v>
      </c>
      <c r="ED4217" s="25">
        <v>5187.6145785168501</v>
      </c>
      <c r="EE4217" s="25">
        <v>5190</v>
      </c>
    </row>
    <row r="4218" spans="110:135" x14ac:dyDescent="0.2">
      <c r="DF4218" s="24" t="s">
        <v>8300</v>
      </c>
      <c r="DG4218" s="24" t="s">
        <v>212</v>
      </c>
      <c r="DH4218" s="25">
        <v>8941.3480993182693</v>
      </c>
      <c r="DI4218" s="25">
        <v>6078.4030575496199</v>
      </c>
      <c r="DJ4218" s="25">
        <v>108.587658062458</v>
      </c>
      <c r="DK4218" s="25"/>
      <c r="DL4218" s="25">
        <v>2240</v>
      </c>
      <c r="DM4218" s="25">
        <v>2344.873607</v>
      </c>
      <c r="DN4218" s="25">
        <v>2145.3545760000002</v>
      </c>
      <c r="DO4218" s="25">
        <v>13210.858414</v>
      </c>
      <c r="DP4218" s="25">
        <v>5806.8061150992398</v>
      </c>
      <c r="DQ4218" s="25">
        <v>3116.1332971656898</v>
      </c>
      <c r="DR4218" s="25">
        <v>6526.40366794083</v>
      </c>
      <c r="DS4218" s="25">
        <v>9245.8454917853396</v>
      </c>
      <c r="DT4218" s="25">
        <v>8373.2090605741996</v>
      </c>
      <c r="DU4218" s="25">
        <v>4281.7839940650001</v>
      </c>
      <c r="DV4218" s="25">
        <v>26066.046890465499</v>
      </c>
      <c r="DW4218" s="25">
        <v>1208.7743558467</v>
      </c>
      <c r="DX4218" s="25"/>
      <c r="DY4218" s="25"/>
      <c r="DZ4218" s="25">
        <v>34262.783920513299</v>
      </c>
      <c r="EA4218" s="25"/>
      <c r="EB4218" s="25"/>
      <c r="EC4218" s="25"/>
      <c r="ED4218" s="25"/>
      <c r="EE4218" s="25">
        <v>6350</v>
      </c>
    </row>
    <row r="4219" spans="110:135" x14ac:dyDescent="0.2">
      <c r="DF4219" s="24" t="s">
        <v>8178</v>
      </c>
      <c r="DG4219" s="24" t="s">
        <v>274</v>
      </c>
      <c r="DH4219" s="25">
        <v>6423.5983099529803</v>
      </c>
      <c r="DI4219" s="25">
        <v>6080.3440471140702</v>
      </c>
      <c r="DJ4219" s="25">
        <v>45.987314071280402</v>
      </c>
      <c r="DK4219" s="25"/>
      <c r="DL4219" s="25">
        <v>10795</v>
      </c>
      <c r="DM4219" s="25">
        <v>7200.748756</v>
      </c>
      <c r="DN4219" s="25"/>
      <c r="DO4219" s="25">
        <v>5230.8468224999997</v>
      </c>
      <c r="DP4219" s="25">
        <v>4962.0555685112304</v>
      </c>
      <c r="DQ4219" s="25">
        <v>3255.77000252471</v>
      </c>
      <c r="DR4219" s="25">
        <v>7135.2239463319202</v>
      </c>
      <c r="DS4219" s="25">
        <v>6080.3440471140702</v>
      </c>
      <c r="DT4219" s="25">
        <v>7077.0869010795896</v>
      </c>
      <c r="DU4219" s="25">
        <v>12169.329292119</v>
      </c>
      <c r="DV4219" s="25"/>
      <c r="DW4219" s="25">
        <v>2563.1760733022802</v>
      </c>
      <c r="DX4219" s="25"/>
      <c r="DY4219" s="25"/>
      <c r="DZ4219" s="25"/>
      <c r="EA4219" s="25"/>
      <c r="EB4219" s="25"/>
      <c r="EC4219" s="25"/>
      <c r="ED4219" s="25"/>
      <c r="EE4219" s="25">
        <v>4190</v>
      </c>
    </row>
    <row r="4220" spans="110:135" x14ac:dyDescent="0.2">
      <c r="DF4220" s="24" t="s">
        <v>8204</v>
      </c>
      <c r="DG4220" s="24" t="s">
        <v>212</v>
      </c>
      <c r="DH4220" s="25">
        <v>5954.3615500265796</v>
      </c>
      <c r="DI4220" s="25">
        <v>6096.4003955912403</v>
      </c>
      <c r="DJ4220" s="25">
        <v>43.949955191112601</v>
      </c>
      <c r="DK4220" s="25"/>
      <c r="DL4220" s="25">
        <v>7327</v>
      </c>
      <c r="DM4220" s="25">
        <v>2638.6185449999998</v>
      </c>
      <c r="DN4220" s="25">
        <v>4034.690118</v>
      </c>
      <c r="DO4220" s="25">
        <v>2149.0518738000001</v>
      </c>
      <c r="DP4220" s="25">
        <v>9656.1061867967801</v>
      </c>
      <c r="DQ4220" s="25">
        <v>10275.941012958199</v>
      </c>
      <c r="DR4220" s="25">
        <v>7791.57202514648</v>
      </c>
      <c r="DS4220" s="25">
        <v>6861.5199766362703</v>
      </c>
      <c r="DT4220" s="25">
        <v>9715.8011577608904</v>
      </c>
      <c r="DU4220" s="25">
        <v>9787.3168085615707</v>
      </c>
      <c r="DV4220" s="25">
        <v>4499.0814257079401</v>
      </c>
      <c r="DW4220" s="25">
        <v>4100.7770229477301</v>
      </c>
      <c r="DX4220" s="25">
        <v>4132.8238038806803</v>
      </c>
      <c r="DY4220" s="25">
        <v>3260.0433084636602</v>
      </c>
      <c r="DZ4220" s="25">
        <v>4955.68289804912</v>
      </c>
      <c r="EA4220" s="25"/>
      <c r="EB4220" s="25">
        <v>6096.4003955912403</v>
      </c>
      <c r="EC4220" s="25">
        <v>6182.6293882426799</v>
      </c>
      <c r="ED4220" s="25">
        <v>6717.8135029617397</v>
      </c>
      <c r="EE4220" s="25">
        <v>2950</v>
      </c>
    </row>
    <row r="4221" spans="110:135" x14ac:dyDescent="0.2">
      <c r="DF4221" s="24" t="s">
        <v>8989</v>
      </c>
      <c r="DG4221" s="24" t="s">
        <v>212</v>
      </c>
      <c r="DH4221" s="25">
        <v>11812.0270588695</v>
      </c>
      <c r="DI4221" s="25">
        <v>6100.5220149575798</v>
      </c>
      <c r="DJ4221" s="25">
        <v>148.81284442302399</v>
      </c>
      <c r="DK4221" s="25">
        <v>2231</v>
      </c>
      <c r="DL4221" s="25">
        <v>20333</v>
      </c>
      <c r="DM4221" s="25">
        <v>2098.1591990000002</v>
      </c>
      <c r="DN4221" s="25">
        <v>10303.419330000001</v>
      </c>
      <c r="DO4221" s="25">
        <v>74056.966801999995</v>
      </c>
      <c r="DP4221" s="25">
        <v>7279.0111257704302</v>
      </c>
      <c r="DQ4221" s="25">
        <v>5810.5354174996801</v>
      </c>
      <c r="DR4221" s="25">
        <v>14165.7454431103</v>
      </c>
      <c r="DS4221" s="25">
        <v>28422.668674222801</v>
      </c>
      <c r="DT4221" s="25">
        <v>8863.9469448837808</v>
      </c>
      <c r="DU4221" s="25">
        <v>6100.5220149575798</v>
      </c>
      <c r="DV4221" s="25">
        <v>2233.5532893879399</v>
      </c>
      <c r="DW4221" s="25">
        <v>5288.8358190613899</v>
      </c>
      <c r="DX4221" s="25"/>
      <c r="DY4221" s="25"/>
      <c r="DZ4221" s="25">
        <v>2235.8633014710799</v>
      </c>
      <c r="EA4221" s="25">
        <v>6337.1434317397197</v>
      </c>
      <c r="EB4221" s="25"/>
      <c r="EC4221" s="25">
        <v>2144.08920767668</v>
      </c>
      <c r="ED4221" s="25"/>
      <c r="EE4221" s="25">
        <v>2900</v>
      </c>
    </row>
    <row r="4222" spans="110:135" x14ac:dyDescent="0.2">
      <c r="DF4222" s="24" t="s">
        <v>8278</v>
      </c>
      <c r="DG4222" s="24" t="s">
        <v>212</v>
      </c>
      <c r="DH4222" s="25">
        <v>6223.7365491929504</v>
      </c>
      <c r="DI4222" s="25">
        <v>6111.46198142092</v>
      </c>
      <c r="DJ4222" s="25">
        <v>41.074271622022401</v>
      </c>
      <c r="DK4222" s="25"/>
      <c r="DL4222" s="25">
        <v>9846</v>
      </c>
      <c r="DM4222" s="25">
        <v>1447.8346100000001</v>
      </c>
      <c r="DN4222" s="25">
        <v>3497.1857129999999</v>
      </c>
      <c r="DO4222" s="25">
        <v>4532.8468393000003</v>
      </c>
      <c r="DP4222" s="25">
        <v>7942.1993685596199</v>
      </c>
      <c r="DQ4222" s="25">
        <v>11669.126263542699</v>
      </c>
      <c r="DR4222" s="25">
        <v>3388.4037974052999</v>
      </c>
      <c r="DS4222" s="25">
        <v>3029.6250962465301</v>
      </c>
      <c r="DT4222" s="25">
        <v>9046.2081966459391</v>
      </c>
      <c r="DU4222" s="25">
        <v>5287.5748307436797</v>
      </c>
      <c r="DV4222" s="25">
        <v>6864.6435809464701</v>
      </c>
      <c r="DW4222" s="25">
        <v>8421.9028558143</v>
      </c>
      <c r="DX4222" s="25">
        <v>6111.46198142092</v>
      </c>
      <c r="DY4222" s="25">
        <v>5094.1450450791599</v>
      </c>
      <c r="DZ4222" s="25">
        <v>8134.4276777308396</v>
      </c>
      <c r="EA4222" s="25"/>
      <c r="EB4222" s="25">
        <v>5892.8672478997896</v>
      </c>
      <c r="EC4222" s="25">
        <v>6710.4447589539404</v>
      </c>
      <c r="ED4222" s="25">
        <v>5134.0965713769101</v>
      </c>
      <c r="EE4222" s="25">
        <v>6200</v>
      </c>
    </row>
    <row r="4223" spans="110:135" x14ac:dyDescent="0.2">
      <c r="DF4223" s="24" t="s">
        <v>9332</v>
      </c>
      <c r="DG4223" s="24" t="s">
        <v>212</v>
      </c>
      <c r="DH4223" s="25">
        <v>10544.231790088001</v>
      </c>
      <c r="DI4223" s="25">
        <v>6119.7374286126496</v>
      </c>
      <c r="DJ4223" s="25">
        <v>160.967723038033</v>
      </c>
      <c r="DK4223" s="25"/>
      <c r="DL4223" s="25">
        <v>78801</v>
      </c>
      <c r="DM4223" s="25">
        <v>4833.0766329999997</v>
      </c>
      <c r="DN4223" s="25">
        <v>18531.75563</v>
      </c>
      <c r="DO4223" s="25">
        <v>8983.4245253999998</v>
      </c>
      <c r="DP4223" s="25">
        <v>10377.931381680901</v>
      </c>
      <c r="DQ4223" s="25">
        <v>8936.7068098124491</v>
      </c>
      <c r="DR4223" s="25">
        <v>7737.8214033059703</v>
      </c>
      <c r="DS4223" s="25">
        <v>4664.43624762132</v>
      </c>
      <c r="DT4223" s="25">
        <v>9739.9125592578894</v>
      </c>
      <c r="DU4223" s="25">
        <v>6177.2744161468299</v>
      </c>
      <c r="DV4223" s="25">
        <v>6119.7374286126496</v>
      </c>
      <c r="DW4223" s="25">
        <v>1186.92233027612</v>
      </c>
      <c r="DX4223" s="25">
        <v>4639.41135173164</v>
      </c>
      <c r="DY4223" s="25">
        <v>3436.6027582254401</v>
      </c>
      <c r="DZ4223" s="25">
        <v>5611.7085255164002</v>
      </c>
      <c r="EA4223" s="25"/>
      <c r="EB4223" s="25">
        <v>5077.8395122056099</v>
      </c>
      <c r="EC4223" s="25">
        <v>5615.8406273477603</v>
      </c>
      <c r="ED4223" s="25">
        <v>8729.0018715305505</v>
      </c>
      <c r="EE4223" s="25">
        <v>1140</v>
      </c>
    </row>
    <row r="4224" spans="110:135" x14ac:dyDescent="0.2">
      <c r="DF4224" s="24" t="s">
        <v>8443</v>
      </c>
      <c r="DG4224" s="24" t="s">
        <v>212</v>
      </c>
      <c r="DH4224" s="25">
        <v>6304.8099326399097</v>
      </c>
      <c r="DI4224" s="25">
        <v>6133.03046715866</v>
      </c>
      <c r="DJ4224" s="25">
        <v>86.140277824751607</v>
      </c>
      <c r="DK4224" s="25"/>
      <c r="DL4224" s="25">
        <v>2423</v>
      </c>
      <c r="DM4224" s="25">
        <v>2294.6411429999998</v>
      </c>
      <c r="DN4224" s="25"/>
      <c r="DO4224" s="25">
        <v>327.00691673</v>
      </c>
      <c r="DP4224" s="25">
        <v>14198.632935524</v>
      </c>
      <c r="DQ4224" s="25">
        <v>7736.7084686612297</v>
      </c>
      <c r="DR4224" s="25">
        <v>6133.03046715866</v>
      </c>
      <c r="DS4224" s="25">
        <v>15866.4556278197</v>
      </c>
      <c r="DT4224" s="25">
        <v>1800.38893206439</v>
      </c>
      <c r="DU4224" s="25">
        <v>10176.5573859982</v>
      </c>
      <c r="DV4224" s="25"/>
      <c r="DW4224" s="25"/>
      <c r="DX4224" s="25"/>
      <c r="DY4224" s="25"/>
      <c r="DZ4224" s="25"/>
      <c r="EA4224" s="25">
        <v>7946.4873820828698</v>
      </c>
      <c r="EB4224" s="25"/>
      <c r="EC4224" s="25"/>
      <c r="ED4224" s="25"/>
      <c r="EE4224" s="25">
        <v>450</v>
      </c>
    </row>
    <row r="4225" spans="110:135" x14ac:dyDescent="0.2">
      <c r="DF4225" s="24" t="s">
        <v>8239</v>
      </c>
      <c r="DG4225" s="24" t="s">
        <v>212</v>
      </c>
      <c r="DH4225" s="25">
        <v>6904.7700665050597</v>
      </c>
      <c r="DI4225" s="25">
        <v>6133.4742580300099</v>
      </c>
      <c r="DJ4225" s="25">
        <v>60.681150530981199</v>
      </c>
      <c r="DK4225" s="25">
        <v>9898</v>
      </c>
      <c r="DL4225" s="25">
        <v>3809</v>
      </c>
      <c r="DM4225" s="25">
        <v>1325.6208349999999</v>
      </c>
      <c r="DN4225" s="25">
        <v>2768.3169560000001</v>
      </c>
      <c r="DO4225" s="25"/>
      <c r="DP4225" s="25">
        <v>6165.3722926596502</v>
      </c>
      <c r="DQ4225" s="25">
        <v>11376.280006376601</v>
      </c>
      <c r="DR4225" s="25">
        <v>4942.1106858761796</v>
      </c>
      <c r="DS4225" s="25">
        <v>6133.4742580300099</v>
      </c>
      <c r="DT4225" s="25">
        <v>21142.728869724</v>
      </c>
      <c r="DU4225" s="25">
        <v>7415.9172753252897</v>
      </c>
      <c r="DV4225" s="25">
        <v>7168.3146487272597</v>
      </c>
      <c r="DW4225" s="25">
        <v>5268.5989633426498</v>
      </c>
      <c r="DX4225" s="25">
        <v>4302.5686645273399</v>
      </c>
      <c r="DY4225" s="25">
        <v>6587.8136448038504</v>
      </c>
      <c r="DZ4225" s="25">
        <v>4940.2498591499898</v>
      </c>
      <c r="EA4225" s="25"/>
      <c r="EB4225" s="25">
        <v>7035.2026193594002</v>
      </c>
      <c r="EC4225" s="25">
        <v>9223.5991401471001</v>
      </c>
      <c r="ED4225" s="25">
        <v>5597.46254454683</v>
      </c>
      <c r="EE4225" s="25">
        <v>6090</v>
      </c>
    </row>
    <row r="4226" spans="110:135" x14ac:dyDescent="0.2">
      <c r="DF4226" s="24" t="s">
        <v>9458</v>
      </c>
      <c r="DG4226" s="24" t="s">
        <v>212</v>
      </c>
      <c r="DH4226" s="25">
        <v>8662.1253568567499</v>
      </c>
      <c r="DI4226" s="25">
        <v>6150</v>
      </c>
      <c r="DJ4226" s="25">
        <v>90.269778957268102</v>
      </c>
      <c r="DK4226" s="25"/>
      <c r="DL4226" s="25">
        <v>6150</v>
      </c>
      <c r="DM4226" s="25">
        <v>6864.0375100000001</v>
      </c>
      <c r="DN4226" s="25"/>
      <c r="DO4226" s="25"/>
      <c r="DP4226" s="25">
        <v>4292.3218120704996</v>
      </c>
      <c r="DQ4226" s="25"/>
      <c r="DR4226" s="25">
        <v>26180.2191651914</v>
      </c>
      <c r="DS4226" s="25">
        <v>4098.3261856296103</v>
      </c>
      <c r="DT4226" s="25"/>
      <c r="DU4226" s="25">
        <v>5699.9728251057504</v>
      </c>
      <c r="DV4226" s="25"/>
      <c r="DW4226" s="25"/>
      <c r="DX4226" s="25"/>
      <c r="DY4226" s="25"/>
      <c r="DZ4226" s="25"/>
      <c r="EA4226" s="25"/>
      <c r="EB4226" s="25"/>
      <c r="EC4226" s="25"/>
      <c r="ED4226" s="25"/>
      <c r="EE4226" s="25">
        <v>7350</v>
      </c>
    </row>
    <row r="4227" spans="110:135" x14ac:dyDescent="0.2">
      <c r="DF4227" s="24" t="s">
        <v>8567</v>
      </c>
      <c r="DG4227" s="24" t="s">
        <v>212</v>
      </c>
      <c r="DH4227" s="25">
        <v>8098.2415160956498</v>
      </c>
      <c r="DI4227" s="25">
        <v>6150.1431800073597</v>
      </c>
      <c r="DJ4227" s="25">
        <v>68.846900080984696</v>
      </c>
      <c r="DK4227" s="25"/>
      <c r="DL4227" s="25">
        <v>21963</v>
      </c>
      <c r="DM4227" s="25">
        <v>4436.1810359999999</v>
      </c>
      <c r="DN4227" s="25"/>
      <c r="DO4227" s="25"/>
      <c r="DP4227" s="25">
        <v>2915.2324851345802</v>
      </c>
      <c r="DQ4227" s="25">
        <v>9273.3005955747503</v>
      </c>
      <c r="DR4227" s="25">
        <v>1400.6617101546001</v>
      </c>
      <c r="DS4227" s="25">
        <v>6150.1431800073597</v>
      </c>
      <c r="DT4227" s="25">
        <v>18286.8660910455</v>
      </c>
      <c r="DU4227" s="25">
        <v>4202.2884742472597</v>
      </c>
      <c r="DV4227" s="25">
        <v>11282.3326360351</v>
      </c>
      <c r="DW4227" s="25">
        <v>1133.46959757119</v>
      </c>
      <c r="DX4227" s="25">
        <v>5997.2573704138103</v>
      </c>
      <c r="DY4227" s="25">
        <v>9287.9379801510095</v>
      </c>
      <c r="DZ4227" s="25">
        <v>11983.752888515801</v>
      </c>
      <c r="EA4227" s="25"/>
      <c r="EB4227" s="25">
        <v>10390.951727330599</v>
      </c>
      <c r="EC4227" s="25">
        <v>5964.1807324461097</v>
      </c>
      <c r="ED4227" s="25">
        <v>7322.5492689984103</v>
      </c>
      <c r="EE4227" s="25">
        <v>5680</v>
      </c>
    </row>
    <row r="4228" spans="110:135" x14ac:dyDescent="0.2">
      <c r="DF4228" s="24" t="s">
        <v>8993</v>
      </c>
      <c r="DG4228" s="24" t="s">
        <v>212</v>
      </c>
      <c r="DH4228" s="25">
        <v>9325.3945692963207</v>
      </c>
      <c r="DI4228" s="25">
        <v>6150.97396883699</v>
      </c>
      <c r="DJ4228" s="25">
        <v>86.190824741941</v>
      </c>
      <c r="DK4228" s="25"/>
      <c r="DL4228" s="25">
        <v>3423</v>
      </c>
      <c r="DM4228" s="25">
        <v>5184.6646490000003</v>
      </c>
      <c r="DN4228" s="25"/>
      <c r="DO4228" s="25">
        <v>6003.0126142999998</v>
      </c>
      <c r="DP4228" s="25">
        <v>4607.7822652068498</v>
      </c>
      <c r="DQ4228" s="25">
        <v>9626.5087787226294</v>
      </c>
      <c r="DR4228" s="25">
        <v>12522.563128470299</v>
      </c>
      <c r="DS4228" s="25">
        <v>12486.9665082397</v>
      </c>
      <c r="DT4228" s="25">
        <v>9940.0034080545302</v>
      </c>
      <c r="DU4228" s="25">
        <v>14367.643774432299</v>
      </c>
      <c r="DV4228" s="25">
        <v>4685.3673864615803</v>
      </c>
      <c r="DW4228" s="25"/>
      <c r="DX4228" s="25">
        <v>4091.6318664338401</v>
      </c>
      <c r="DY4228" s="25">
        <v>4486.0084425965497</v>
      </c>
      <c r="DZ4228" s="25">
        <v>8799.2517847297695</v>
      </c>
      <c r="EA4228" s="25"/>
      <c r="EB4228" s="25">
        <v>9700.7472794555706</v>
      </c>
      <c r="EC4228" s="25">
        <v>4855.5818230969298</v>
      </c>
      <c r="ED4228" s="25">
        <v>6150.97396883699</v>
      </c>
      <c r="EE4228" s="25">
        <v>37600</v>
      </c>
    </row>
    <row r="4229" spans="110:135" x14ac:dyDescent="0.2">
      <c r="DF4229" s="24" t="s">
        <v>8823</v>
      </c>
      <c r="DG4229" s="24" t="s">
        <v>212</v>
      </c>
      <c r="DH4229" s="25">
        <v>7331.32288603098</v>
      </c>
      <c r="DI4229" s="25">
        <v>6150.97396883699</v>
      </c>
      <c r="DJ4229" s="25">
        <v>66.937580931531699</v>
      </c>
      <c r="DK4229" s="25">
        <v>763</v>
      </c>
      <c r="DL4229" s="25">
        <v>4133</v>
      </c>
      <c r="DM4229" s="25">
        <v>7712.59184</v>
      </c>
      <c r="DN4229" s="25"/>
      <c r="DO4229" s="25">
        <v>2535.8925696000001</v>
      </c>
      <c r="DP4229" s="25">
        <v>10369.0739352008</v>
      </c>
      <c r="DQ4229" s="25">
        <v>16370.655427784401</v>
      </c>
      <c r="DR4229" s="25">
        <v>13514.536978862599</v>
      </c>
      <c r="DS4229" s="25">
        <v>9654.49575517009</v>
      </c>
      <c r="DT4229" s="25">
        <v>3858.0927324772501</v>
      </c>
      <c r="DU4229" s="25">
        <v>9528.9100880241294</v>
      </c>
      <c r="DV4229" s="25">
        <v>5086.6237779754701</v>
      </c>
      <c r="DW4229" s="25"/>
      <c r="DX4229" s="25">
        <v>4702.69869606469</v>
      </c>
      <c r="DY4229" s="25">
        <v>2625.3136597345301</v>
      </c>
      <c r="DZ4229" s="25">
        <v>6411.5722380770903</v>
      </c>
      <c r="EA4229" s="25">
        <v>2860.13395397364</v>
      </c>
      <c r="EB4229" s="25">
        <v>8031.5736144477996</v>
      </c>
      <c r="EC4229" s="25">
        <v>5585.9955983591499</v>
      </c>
      <c r="ED4229" s="25">
        <v>6150.97396883699</v>
      </c>
      <c r="EE4229" s="25">
        <v>19400</v>
      </c>
    </row>
    <row r="4230" spans="110:135" x14ac:dyDescent="0.2">
      <c r="DF4230" s="24" t="s">
        <v>8290</v>
      </c>
      <c r="DG4230" s="24" t="s">
        <v>212</v>
      </c>
      <c r="DH4230" s="25">
        <v>6527.3449318898502</v>
      </c>
      <c r="DI4230" s="25">
        <v>6154.8206097494103</v>
      </c>
      <c r="DJ4230" s="25">
        <v>38.8347793996086</v>
      </c>
      <c r="DK4230" s="25"/>
      <c r="DL4230" s="25">
        <v>7297</v>
      </c>
      <c r="DM4230" s="25">
        <v>4396.7407599999997</v>
      </c>
      <c r="DN4230" s="25"/>
      <c r="DO4230" s="25">
        <v>9818.0659863000001</v>
      </c>
      <c r="DP4230" s="25">
        <v>8506.3584255512105</v>
      </c>
      <c r="DQ4230" s="25">
        <v>7522.3028439608797</v>
      </c>
      <c r="DR4230" s="25">
        <v>9184.1475517805102</v>
      </c>
      <c r="DS4230" s="25">
        <v>9075.3613180021894</v>
      </c>
      <c r="DT4230" s="25">
        <v>4808.03776034975</v>
      </c>
      <c r="DU4230" s="25">
        <v>12401.9490736317</v>
      </c>
      <c r="DV4230" s="25">
        <v>4703.2154996236404</v>
      </c>
      <c r="DW4230" s="25">
        <v>4742.3913065351799</v>
      </c>
      <c r="DX4230" s="25">
        <v>4053.3154904507401</v>
      </c>
      <c r="DY4230" s="25">
        <v>6154.8206097494103</v>
      </c>
      <c r="DZ4230" s="25">
        <v>4360.5758448347397</v>
      </c>
      <c r="EA4230" s="25">
        <v>3211.4004315116899</v>
      </c>
      <c r="EB4230" s="25">
        <v>6802.1053251094399</v>
      </c>
      <c r="EC4230" s="25">
        <v>3055.11810894368</v>
      </c>
      <c r="ED4230" s="25">
        <v>8146.6473695724699</v>
      </c>
      <c r="EE4230" s="25">
        <v>5780</v>
      </c>
    </row>
    <row r="4231" spans="110:135" x14ac:dyDescent="0.2">
      <c r="DF4231" s="24" t="s">
        <v>8669</v>
      </c>
      <c r="DG4231" s="24" t="s">
        <v>212</v>
      </c>
      <c r="DH4231" s="25">
        <v>10989.3554336821</v>
      </c>
      <c r="DI4231" s="25">
        <v>6156.36681387719</v>
      </c>
      <c r="DJ4231" s="25">
        <v>88.579114887130302</v>
      </c>
      <c r="DK4231" s="25"/>
      <c r="DL4231" s="25">
        <v>14835</v>
      </c>
      <c r="DM4231" s="25">
        <v>17901.057560000001</v>
      </c>
      <c r="DN4231" s="25"/>
      <c r="DO4231" s="25"/>
      <c r="DP4231" s="25">
        <v>3137.4374632231102</v>
      </c>
      <c r="DQ4231" s="25"/>
      <c r="DR4231" s="25">
        <v>6082.1212831303001</v>
      </c>
      <c r="DS4231" s="25">
        <v>740.60156444120696</v>
      </c>
      <c r="DT4231" s="25">
        <v>28072.903351103199</v>
      </c>
      <c r="DU4231" s="25">
        <v>6156.36681387719</v>
      </c>
      <c r="DV4231" s="25"/>
      <c r="DW4231" s="25"/>
      <c r="DX4231" s="25"/>
      <c r="DY4231" s="25"/>
      <c r="DZ4231" s="25"/>
      <c r="EA4231" s="25"/>
      <c r="EB4231" s="25"/>
      <c r="EC4231" s="25"/>
      <c r="ED4231" s="25"/>
      <c r="EE4231" s="25"/>
    </row>
    <row r="4232" spans="110:135" x14ac:dyDescent="0.2">
      <c r="DF4232" s="24" t="s">
        <v>8331</v>
      </c>
      <c r="DG4232" s="24" t="s">
        <v>212</v>
      </c>
      <c r="DH4232" s="25">
        <v>6524.6240482434396</v>
      </c>
      <c r="DI4232" s="25">
        <v>6162.2296253070899</v>
      </c>
      <c r="DJ4232" s="25">
        <v>71.269589959363898</v>
      </c>
      <c r="DK4232" s="25"/>
      <c r="DL4232" s="25">
        <v>18668</v>
      </c>
      <c r="DM4232" s="25">
        <v>5247.8240910000004</v>
      </c>
      <c r="DN4232" s="25">
        <v>10098.68014</v>
      </c>
      <c r="DO4232" s="25">
        <v>3137.9765846</v>
      </c>
      <c r="DP4232" s="25">
        <v>9874.1288637752405</v>
      </c>
      <c r="DQ4232" s="25">
        <v>8326.7394889875504</v>
      </c>
      <c r="DR4232" s="25">
        <v>7076.6351596141703</v>
      </c>
      <c r="DS4232" s="25">
        <v>9107.8250501881394</v>
      </c>
      <c r="DT4232" s="25">
        <v>7889.6313148236504</v>
      </c>
      <c r="DU4232" s="25">
        <v>10970.5260884156</v>
      </c>
      <c r="DV4232" s="25">
        <v>2470.0633867502802</v>
      </c>
      <c r="DW4232" s="25">
        <v>2494.0844968264801</v>
      </c>
      <c r="DX4232" s="25"/>
      <c r="DY4232" s="25">
        <v>2937.9087692128301</v>
      </c>
      <c r="DZ4232" s="25">
        <v>2025.95084312783</v>
      </c>
      <c r="EA4232" s="25"/>
      <c r="EB4232" s="25"/>
      <c r="EC4232" s="25"/>
      <c r="ED4232" s="25">
        <v>2988.0104945732701</v>
      </c>
      <c r="EE4232" s="25">
        <v>1080</v>
      </c>
    </row>
    <row r="4233" spans="110:135" x14ac:dyDescent="0.2">
      <c r="DF4233" s="24" t="s">
        <v>8241</v>
      </c>
      <c r="DG4233" s="24" t="s">
        <v>212</v>
      </c>
      <c r="DH4233" s="25">
        <v>10402.0296628702</v>
      </c>
      <c r="DI4233" s="25">
        <v>6165.2806738652198</v>
      </c>
      <c r="DJ4233" s="25">
        <v>89.777678218029905</v>
      </c>
      <c r="DK4233" s="25"/>
      <c r="DL4233" s="25">
        <v>22259</v>
      </c>
      <c r="DM4233" s="25">
        <v>2359.6339950000001</v>
      </c>
      <c r="DN4233" s="25"/>
      <c r="DO4233" s="25">
        <v>31929.839669000001</v>
      </c>
      <c r="DP4233" s="25">
        <v>6265.3148792515103</v>
      </c>
      <c r="DQ4233" s="25">
        <v>6065.2464684789402</v>
      </c>
      <c r="DR4233" s="25">
        <v>14542.8573969604</v>
      </c>
      <c r="DS4233" s="25">
        <v>3543.9956355939198</v>
      </c>
      <c r="DT4233" s="25">
        <v>13954.276512992699</v>
      </c>
      <c r="DU4233" s="25">
        <v>14427.2819729251</v>
      </c>
      <c r="DV4233" s="25"/>
      <c r="DW4233" s="25"/>
      <c r="DX4233" s="25"/>
      <c r="DY4233" s="25"/>
      <c r="DZ4233" s="25">
        <v>1498.6690079571599</v>
      </c>
      <c r="EA4233" s="25">
        <v>3698.2404162828998</v>
      </c>
      <c r="EB4233" s="25"/>
      <c r="EC4233" s="25"/>
      <c r="ED4233" s="25"/>
      <c r="EE4233" s="25">
        <v>4280</v>
      </c>
    </row>
    <row r="4234" spans="110:135" x14ac:dyDescent="0.2">
      <c r="DF4234" s="24" t="s">
        <v>8418</v>
      </c>
      <c r="DG4234" s="24" t="s">
        <v>212</v>
      </c>
      <c r="DH4234" s="25">
        <v>6325.5825820018099</v>
      </c>
      <c r="DI4234" s="25">
        <v>6183.7172024165402</v>
      </c>
      <c r="DJ4234" s="25">
        <v>46.282632520248903</v>
      </c>
      <c r="DK4234" s="25"/>
      <c r="DL4234" s="25">
        <v>4621</v>
      </c>
      <c r="DM4234" s="25">
        <v>1392.915452</v>
      </c>
      <c r="DN4234" s="25"/>
      <c r="DO4234" s="25">
        <v>2028.7311018</v>
      </c>
      <c r="DP4234" s="25">
        <v>6262.1270486105004</v>
      </c>
      <c r="DQ4234" s="25">
        <v>11948.5039645901</v>
      </c>
      <c r="DR4234" s="25">
        <v>4020.2813785488902</v>
      </c>
      <c r="DS4234" s="25">
        <v>7821.0871472340395</v>
      </c>
      <c r="DT4234" s="25">
        <v>6976.3163693987999</v>
      </c>
      <c r="DU4234" s="25">
        <v>2463.0178656806902</v>
      </c>
      <c r="DV4234" s="25">
        <v>6359.0779827345596</v>
      </c>
      <c r="DW4234" s="25">
        <v>9052.3366213354202</v>
      </c>
      <c r="DX4234" s="25">
        <v>5288.2369116172204</v>
      </c>
      <c r="DY4234" s="25">
        <v>5978.3092755468597</v>
      </c>
      <c r="DZ4234" s="25">
        <v>6105.30735622257</v>
      </c>
      <c r="EA4234" s="25"/>
      <c r="EB4234" s="25">
        <v>8039.7390259295298</v>
      </c>
      <c r="EC4234" s="25">
        <v>9092.2942717307105</v>
      </c>
      <c r="ED4234" s="25">
        <v>5111.2047030528302</v>
      </c>
      <c r="EE4234" s="25">
        <v>11300</v>
      </c>
    </row>
    <row r="4235" spans="110:135" x14ac:dyDescent="0.2">
      <c r="DF4235" s="24" t="s">
        <v>8548</v>
      </c>
      <c r="DG4235" s="24" t="s">
        <v>212</v>
      </c>
      <c r="DH4235" s="25">
        <v>7818.6778756459398</v>
      </c>
      <c r="DI4235" s="25">
        <v>6205.2920547398198</v>
      </c>
      <c r="DJ4235" s="25">
        <v>49.019460432479697</v>
      </c>
      <c r="DK4235" s="25"/>
      <c r="DL4235" s="25">
        <v>5113</v>
      </c>
      <c r="DM4235" s="25">
        <v>2754.195354</v>
      </c>
      <c r="DN4235" s="25">
        <v>4590.7968870000004</v>
      </c>
      <c r="DO4235" s="25">
        <v>10118.652536199999</v>
      </c>
      <c r="DP4235" s="25">
        <v>7914.7935104153503</v>
      </c>
      <c r="DQ4235" s="25">
        <v>15356.3034685168</v>
      </c>
      <c r="DR4235" s="25">
        <v>6205.2920547398198</v>
      </c>
      <c r="DS4235" s="25">
        <v>7900.6819477954195</v>
      </c>
      <c r="DT4235" s="25">
        <v>17239.0034272874</v>
      </c>
      <c r="DU4235" s="25">
        <v>12558.3309690801</v>
      </c>
      <c r="DV4235" s="25">
        <v>7374.7714189148401</v>
      </c>
      <c r="DW4235" s="25">
        <v>5238.2722584302501</v>
      </c>
      <c r="DX4235" s="25">
        <v>5383.5002443793201</v>
      </c>
      <c r="DY4235" s="25">
        <v>5681.5482252855199</v>
      </c>
      <c r="DZ4235" s="25">
        <v>6041.1869590446304</v>
      </c>
      <c r="EA4235" s="25"/>
      <c r="EB4235" s="25">
        <v>5731.0915878555898</v>
      </c>
      <c r="EC4235" s="25">
        <v>6942.2540852749498</v>
      </c>
      <c r="ED4235" s="25">
        <v>5111.2047030528302</v>
      </c>
      <c r="EE4235" s="25">
        <v>11300</v>
      </c>
    </row>
    <row r="4236" spans="110:135" x14ac:dyDescent="0.2">
      <c r="DF4236" s="24" t="s">
        <v>7994</v>
      </c>
      <c r="DG4236" s="24" t="s">
        <v>212</v>
      </c>
      <c r="DH4236" s="25">
        <v>5453.5666463952202</v>
      </c>
      <c r="DI4236" s="25">
        <v>6206.2800942090698</v>
      </c>
      <c r="DJ4236" s="25">
        <v>36.707295975236597</v>
      </c>
      <c r="DK4236" s="25"/>
      <c r="DL4236" s="25">
        <v>7507</v>
      </c>
      <c r="DM4236" s="25">
        <v>1601.0817139999999</v>
      </c>
      <c r="DN4236" s="25"/>
      <c r="DO4236" s="25">
        <v>3069.3650428999999</v>
      </c>
      <c r="DP4236" s="25">
        <v>4613.7519634578603</v>
      </c>
      <c r="DQ4236" s="25">
        <v>2101.40820924017</v>
      </c>
      <c r="DR4236" s="25">
        <v>7313.9487086794798</v>
      </c>
      <c r="DS4236" s="25">
        <v>7790.9731193352</v>
      </c>
      <c r="DT4236" s="25"/>
      <c r="DU4236" s="25">
        <v>3978.0033219357401</v>
      </c>
      <c r="DV4236" s="25">
        <v>7590.3050604648097</v>
      </c>
      <c r="DW4236" s="25">
        <v>6333.3478410377702</v>
      </c>
      <c r="DX4236" s="25">
        <v>7761.3934265092103</v>
      </c>
      <c r="DY4236" s="25">
        <v>3843.9078763955199</v>
      </c>
      <c r="DZ4236" s="25">
        <v>6541.3488137505401</v>
      </c>
      <c r="EA4236" s="25"/>
      <c r="EB4236" s="25">
        <v>6206.2800942090698</v>
      </c>
      <c r="EC4236" s="25">
        <v>5246.2111605382897</v>
      </c>
      <c r="ED4236" s="25">
        <v>6392.3066362651698</v>
      </c>
      <c r="EE4236" s="25">
        <v>4820</v>
      </c>
    </row>
    <row r="4237" spans="110:135" x14ac:dyDescent="0.2">
      <c r="DF4237" s="24" t="s">
        <v>8242</v>
      </c>
      <c r="DG4237" s="24" t="s">
        <v>212</v>
      </c>
      <c r="DH4237" s="25">
        <v>6891.2775229650697</v>
      </c>
      <c r="DI4237" s="25">
        <v>6210</v>
      </c>
      <c r="DJ4237" s="25">
        <v>57.565955245232999</v>
      </c>
      <c r="DK4237" s="25"/>
      <c r="DL4237" s="25">
        <v>6575</v>
      </c>
      <c r="DM4237" s="25">
        <v>2302.7214079999999</v>
      </c>
      <c r="DN4237" s="25"/>
      <c r="DO4237" s="25"/>
      <c r="DP4237" s="25">
        <v>2326.91927663457</v>
      </c>
      <c r="DQ4237" s="25">
        <v>7916.2098860720598</v>
      </c>
      <c r="DR4237" s="25">
        <v>2273.79202149198</v>
      </c>
      <c r="DS4237" s="25">
        <v>4804.7331532151002</v>
      </c>
      <c r="DT4237" s="25"/>
      <c r="DU4237" s="25">
        <v>2387.8535730950598</v>
      </c>
      <c r="DV4237" s="25">
        <v>13823.1220195633</v>
      </c>
      <c r="DW4237" s="25"/>
      <c r="DX4237" s="25">
        <v>6106.6020286001203</v>
      </c>
      <c r="DY4237" s="25">
        <v>12399.8950860559</v>
      </c>
      <c r="DZ4237" s="25">
        <v>11099.123969758301</v>
      </c>
      <c r="EA4237" s="25"/>
      <c r="EB4237" s="25">
        <v>11614.1416892173</v>
      </c>
      <c r="EC4237" s="25">
        <v>9194.4842314967209</v>
      </c>
      <c r="ED4237" s="25">
        <v>4334.5645012755904</v>
      </c>
      <c r="EE4237" s="25">
        <v>6210</v>
      </c>
    </row>
    <row r="4238" spans="110:135" x14ac:dyDescent="0.2">
      <c r="DF4238" s="24" t="s">
        <v>8655</v>
      </c>
      <c r="DG4238" s="24" t="s">
        <v>212</v>
      </c>
      <c r="DH4238" s="25">
        <v>12895.1010733106</v>
      </c>
      <c r="DI4238" s="25">
        <v>6216.9782784325398</v>
      </c>
      <c r="DJ4238" s="25">
        <v>100.71552611881</v>
      </c>
      <c r="DK4238" s="25"/>
      <c r="DL4238" s="25">
        <v>3107</v>
      </c>
      <c r="DM4238" s="25">
        <v>3563.4491480000002</v>
      </c>
      <c r="DN4238" s="25"/>
      <c r="DO4238" s="25">
        <v>27156.643176000001</v>
      </c>
      <c r="DP4238" s="25">
        <v>5249.3115438939003</v>
      </c>
      <c r="DQ4238" s="25"/>
      <c r="DR4238" s="25">
        <v>6216.9782784325398</v>
      </c>
      <c r="DS4238" s="25">
        <v>9472.3253668474899</v>
      </c>
      <c r="DT4238" s="25"/>
      <c r="DU4238" s="25"/>
      <c r="DV4238" s="25"/>
      <c r="DW4238" s="25"/>
      <c r="DX4238" s="25"/>
      <c r="DY4238" s="25"/>
      <c r="DZ4238" s="25"/>
      <c r="EA4238" s="25"/>
      <c r="EB4238" s="25"/>
      <c r="EC4238" s="25"/>
      <c r="ED4238" s="25"/>
      <c r="EE4238" s="25">
        <v>35500</v>
      </c>
    </row>
    <row r="4239" spans="110:135" x14ac:dyDescent="0.2">
      <c r="DF4239" s="24" t="s">
        <v>7016</v>
      </c>
      <c r="DG4239" s="24" t="s">
        <v>212</v>
      </c>
      <c r="DH4239" s="25">
        <v>4730.4975266883002</v>
      </c>
      <c r="DI4239" s="25">
        <v>6223.7767955628296</v>
      </c>
      <c r="DJ4239" s="25">
        <v>57.336364507449098</v>
      </c>
      <c r="DK4239" s="25"/>
      <c r="DL4239" s="25">
        <v>6368</v>
      </c>
      <c r="DM4239" s="25"/>
      <c r="DN4239" s="25"/>
      <c r="DO4239" s="25"/>
      <c r="DP4239" s="25"/>
      <c r="DQ4239" s="25">
        <v>1599.7157845020699</v>
      </c>
      <c r="DR4239" s="25"/>
      <c r="DS4239" s="25"/>
      <c r="DT4239" s="25"/>
      <c r="DU4239" s="25">
        <v>6223.7767955628296</v>
      </c>
      <c r="DV4239" s="25"/>
      <c r="DW4239" s="25"/>
      <c r="DX4239" s="25"/>
      <c r="DY4239" s="25"/>
      <c r="DZ4239" s="25"/>
      <c r="EA4239" s="25"/>
      <c r="EB4239" s="25"/>
      <c r="EC4239" s="25"/>
      <c r="ED4239" s="25"/>
      <c r="EE4239" s="25"/>
    </row>
    <row r="4240" spans="110:135" x14ac:dyDescent="0.2">
      <c r="DF4240" s="24" t="s">
        <v>8767</v>
      </c>
      <c r="DG4240" s="24" t="s">
        <v>212</v>
      </c>
      <c r="DH4240" s="25">
        <v>7690.4016002875096</v>
      </c>
      <c r="DI4240" s="25">
        <v>6231.419519</v>
      </c>
      <c r="DJ4240" s="25">
        <v>63.076384565080502</v>
      </c>
      <c r="DK4240" s="25"/>
      <c r="DL4240" s="25">
        <v>7359</v>
      </c>
      <c r="DM4240" s="25">
        <v>3077.5540550000001</v>
      </c>
      <c r="DN4240" s="25"/>
      <c r="DO4240" s="25">
        <v>6231.419519</v>
      </c>
      <c r="DP4240" s="25">
        <v>5883.9820044982698</v>
      </c>
      <c r="DQ4240" s="25"/>
      <c r="DR4240" s="25">
        <v>6095.7374786310102</v>
      </c>
      <c r="DS4240" s="25">
        <v>17381.941122315198</v>
      </c>
      <c r="DT4240" s="25">
        <v>11400.3642677065</v>
      </c>
      <c r="DU4240" s="25">
        <v>10622.6451159848</v>
      </c>
      <c r="DV4240" s="25"/>
      <c r="DW4240" s="25">
        <v>1160.97083945185</v>
      </c>
      <c r="DX4240" s="25"/>
      <c r="DY4240" s="25"/>
      <c r="DZ4240" s="25"/>
      <c r="EA4240" s="25"/>
      <c r="EB4240" s="25"/>
      <c r="EC4240" s="25"/>
      <c r="ED4240" s="25"/>
      <c r="EE4240" s="25"/>
    </row>
    <row r="4241" spans="110:135" x14ac:dyDescent="0.2">
      <c r="DF4241" s="24" t="s">
        <v>7568</v>
      </c>
      <c r="DG4241" s="24" t="s">
        <v>212</v>
      </c>
      <c r="DH4241" s="25">
        <v>6759.6089276464099</v>
      </c>
      <c r="DI4241" s="25">
        <v>6233.7764129606803</v>
      </c>
      <c r="DJ4241" s="25">
        <v>61.715153698849399</v>
      </c>
      <c r="DK4241" s="25"/>
      <c r="DL4241" s="25">
        <v>13947</v>
      </c>
      <c r="DM4241" s="25">
        <v>1943.9789499999999</v>
      </c>
      <c r="DN4241" s="25"/>
      <c r="DO4241" s="25">
        <v>9076.7533232999995</v>
      </c>
      <c r="DP4241" s="25">
        <v>6267.2757073951298</v>
      </c>
      <c r="DQ4241" s="25"/>
      <c r="DR4241" s="25">
        <v>6200.27711852623</v>
      </c>
      <c r="DS4241" s="25">
        <v>2056.8482392035899</v>
      </c>
      <c r="DT4241" s="25">
        <v>5869.5255754354203</v>
      </c>
      <c r="DU4241" s="25">
        <v>12115.015374524701</v>
      </c>
      <c r="DV4241" s="25"/>
      <c r="DW4241" s="25">
        <v>2019.4149880790501</v>
      </c>
      <c r="DX4241" s="25"/>
      <c r="DY4241" s="25"/>
      <c r="DZ4241" s="25"/>
      <c r="EA4241" s="25"/>
      <c r="EB4241" s="25"/>
      <c r="EC4241" s="25"/>
      <c r="ED4241" s="25"/>
      <c r="EE4241" s="25">
        <v>8100</v>
      </c>
    </row>
    <row r="4242" spans="110:135" x14ac:dyDescent="0.2">
      <c r="DF4242" s="24" t="s">
        <v>8792</v>
      </c>
      <c r="DG4242" s="24" t="s">
        <v>212</v>
      </c>
      <c r="DH4242" s="25">
        <v>7422.5814063347598</v>
      </c>
      <c r="DI4242" s="25">
        <v>6240.0385151254404</v>
      </c>
      <c r="DJ4242" s="25">
        <v>84.898102639923906</v>
      </c>
      <c r="DK4242" s="25"/>
      <c r="DL4242" s="25">
        <v>6860</v>
      </c>
      <c r="DM4242" s="25">
        <v>2577.6617970000002</v>
      </c>
      <c r="DN4242" s="25">
        <v>1676.480147</v>
      </c>
      <c r="DO4242" s="25">
        <v>2712.9047608000001</v>
      </c>
      <c r="DP4242" s="25">
        <v>8558.8637848746603</v>
      </c>
      <c r="DQ4242" s="25">
        <v>8350.6261193012306</v>
      </c>
      <c r="DR4242" s="25">
        <v>8484.8152823598393</v>
      </c>
      <c r="DS4242" s="25">
        <v>8307.2722149269703</v>
      </c>
      <c r="DT4242" s="25">
        <v>6419.5036823924002</v>
      </c>
      <c r="DU4242" s="25">
        <v>5730.3500388743896</v>
      </c>
      <c r="DV4242" s="25">
        <v>11966.8075548044</v>
      </c>
      <c r="DW4242" s="25">
        <v>5621.4978212246397</v>
      </c>
      <c r="DX4242" s="25">
        <v>5849.2098858435702</v>
      </c>
      <c r="DY4242" s="25">
        <v>5087.4204294732599</v>
      </c>
      <c r="DZ4242" s="25">
        <v>6346.86536071713</v>
      </c>
      <c r="EA4242" s="25"/>
      <c r="EB4242" s="25">
        <v>6240.0385151254404</v>
      </c>
      <c r="EC4242" s="25">
        <v>4936.5838167061102</v>
      </c>
      <c r="ED4242" s="25">
        <v>3902.1455089364099</v>
      </c>
      <c r="EE4242" s="25">
        <v>31400</v>
      </c>
    </row>
    <row r="4243" spans="110:135" x14ac:dyDescent="0.2">
      <c r="DF4243" s="24" t="s">
        <v>7337</v>
      </c>
      <c r="DG4243" s="24" t="s">
        <v>212</v>
      </c>
      <c r="DH4243" s="25">
        <v>6498.4427017889202</v>
      </c>
      <c r="DI4243" s="25">
        <v>6249.9851685067197</v>
      </c>
      <c r="DJ4243" s="25">
        <v>65.114710398203002</v>
      </c>
      <c r="DK4243" s="25"/>
      <c r="DL4243" s="25">
        <v>2711</v>
      </c>
      <c r="DM4243" s="25">
        <v>4258.195745</v>
      </c>
      <c r="DN4243" s="25">
        <v>2377.31882</v>
      </c>
      <c r="DO4243" s="25">
        <v>15764.832005</v>
      </c>
      <c r="DP4243" s="25">
        <v>5698.9480858919496</v>
      </c>
      <c r="DQ4243" s="25">
        <v>6801.0222511214997</v>
      </c>
      <c r="DR4243" s="25">
        <v>6882.8760435447502</v>
      </c>
      <c r="DS4243" s="25">
        <v>8152.0377428987804</v>
      </c>
      <c r="DT4243" s="25"/>
      <c r="DU4243" s="25">
        <v>12265.2349457851</v>
      </c>
      <c r="DV4243" s="25"/>
      <c r="DW4243" s="25">
        <v>2899.0269937952598</v>
      </c>
      <c r="DX4243" s="25"/>
      <c r="DY4243" s="25"/>
      <c r="DZ4243" s="25">
        <v>1850.8197884296601</v>
      </c>
      <c r="EA4243" s="25"/>
      <c r="EB4243" s="25"/>
      <c r="EC4243" s="25"/>
      <c r="ED4243" s="25"/>
      <c r="EE4243" s="25">
        <v>8320</v>
      </c>
    </row>
    <row r="4244" spans="110:135" x14ac:dyDescent="0.2">
      <c r="DF4244" s="24" t="s">
        <v>8394</v>
      </c>
      <c r="DG4244" s="24" t="s">
        <v>212</v>
      </c>
      <c r="DH4244" s="25">
        <v>6605.6996992070799</v>
      </c>
      <c r="DI4244" s="25">
        <v>6251.9095213472701</v>
      </c>
      <c r="DJ4244" s="25">
        <v>44.118043959707002</v>
      </c>
      <c r="DK4244" s="25"/>
      <c r="DL4244" s="25">
        <v>5172</v>
      </c>
      <c r="DM4244" s="25">
        <v>1582.5562170000001</v>
      </c>
      <c r="DN4244" s="25">
        <v>14857.89349</v>
      </c>
      <c r="DO4244" s="25"/>
      <c r="DP4244" s="25">
        <v>3744.66765040768</v>
      </c>
      <c r="DQ4244" s="25"/>
      <c r="DR4244" s="25">
        <v>6251.9095213472701</v>
      </c>
      <c r="DS4244" s="25">
        <v>8077.7905673001997</v>
      </c>
      <c r="DT4244" s="25">
        <v>7393.04524628528</v>
      </c>
      <c r="DU4244" s="25">
        <v>10658.602101370199</v>
      </c>
      <c r="DV4244" s="25">
        <v>5311.4887804877299</v>
      </c>
      <c r="DW4244" s="25">
        <v>7166.1702722067603</v>
      </c>
      <c r="DX4244" s="25">
        <v>6404.8282968067897</v>
      </c>
      <c r="DY4244" s="25">
        <v>5866.09499500108</v>
      </c>
      <c r="DZ4244" s="25">
        <v>4955.68289804912</v>
      </c>
      <c r="EA4244" s="25"/>
      <c r="EB4244" s="25">
        <v>5173.0326298670998</v>
      </c>
      <c r="EC4244" s="25">
        <v>8138.7363393121204</v>
      </c>
      <c r="ED4244" s="25">
        <v>6742.39588107904</v>
      </c>
      <c r="EE4244" s="25">
        <v>4800</v>
      </c>
    </row>
    <row r="4245" spans="110:135" x14ac:dyDescent="0.2">
      <c r="DF4245" s="24" t="s">
        <v>8390</v>
      </c>
      <c r="DG4245" s="24" t="s">
        <v>212</v>
      </c>
      <c r="DH4245" s="25">
        <v>7426.9504107684797</v>
      </c>
      <c r="DI4245" s="25">
        <v>6255.2354213261196</v>
      </c>
      <c r="DJ4245" s="25">
        <v>52.277520188306703</v>
      </c>
      <c r="DK4245" s="25"/>
      <c r="DL4245" s="25">
        <v>5684</v>
      </c>
      <c r="DM4245" s="25">
        <v>4727.1721230000003</v>
      </c>
      <c r="DN4245" s="25"/>
      <c r="DO4245" s="25">
        <v>19657.363388000002</v>
      </c>
      <c r="DP4245" s="25">
        <v>10175.672433249099</v>
      </c>
      <c r="DQ4245" s="25">
        <v>11290.229926923201</v>
      </c>
      <c r="DR4245" s="25">
        <v>7449.4523558570299</v>
      </c>
      <c r="DS4245" s="25">
        <v>7246.7663672065401</v>
      </c>
      <c r="DT4245" s="25">
        <v>6337.9729129973903</v>
      </c>
      <c r="DU4245" s="25">
        <v>11961.581458003</v>
      </c>
      <c r="DV4245" s="25">
        <v>7393.2826804227798</v>
      </c>
      <c r="DW4245" s="25">
        <v>3832.9145787203302</v>
      </c>
      <c r="DX4245" s="25">
        <v>4943.0292576891898</v>
      </c>
      <c r="DY4245" s="25">
        <v>5344.6791601896302</v>
      </c>
      <c r="DZ4245" s="25">
        <v>5048.4675929186096</v>
      </c>
      <c r="EA4245" s="25"/>
      <c r="EB4245" s="25">
        <v>6172.4979296548499</v>
      </c>
      <c r="EC4245" s="25">
        <v>5615.8406273477603</v>
      </c>
      <c r="ED4245" s="25">
        <v>7634.1846016531599</v>
      </c>
      <c r="EE4245" s="25">
        <v>3170</v>
      </c>
    </row>
    <row r="4246" spans="110:135" x14ac:dyDescent="0.2">
      <c r="DF4246" s="24" t="s">
        <v>8458</v>
      </c>
      <c r="DG4246" s="24" t="s">
        <v>212</v>
      </c>
      <c r="DH4246" s="25">
        <v>6683.4346344185496</v>
      </c>
      <c r="DI4246" s="25">
        <v>6256.29893960339</v>
      </c>
      <c r="DJ4246" s="25">
        <v>48.243450859032997</v>
      </c>
      <c r="DK4246" s="25"/>
      <c r="DL4246" s="25">
        <v>5179</v>
      </c>
      <c r="DM4246" s="25">
        <v>4128.4479359999996</v>
      </c>
      <c r="DN4246" s="25"/>
      <c r="DO4246" s="25">
        <v>5468.6589841000005</v>
      </c>
      <c r="DP4246" s="25">
        <v>9257.8691275853107</v>
      </c>
      <c r="DQ4246" s="25">
        <v>13324.054217294401</v>
      </c>
      <c r="DR4246" s="25">
        <v>12223.5597539767</v>
      </c>
      <c r="DS4246" s="25">
        <v>7014.9173407161397</v>
      </c>
      <c r="DT4246" s="25"/>
      <c r="DU4246" s="25">
        <v>7096.8869507807904</v>
      </c>
      <c r="DV4246" s="25">
        <v>3728.9959730672199</v>
      </c>
      <c r="DW4246" s="25"/>
      <c r="DX4246" s="25"/>
      <c r="DY4246" s="25">
        <v>6721.8369323268098</v>
      </c>
      <c r="DZ4246" s="25">
        <v>2285.2523976920802</v>
      </c>
      <c r="EA4246" s="25">
        <v>2085.9571143827802</v>
      </c>
      <c r="EB4246" s="25">
        <v>5790.7609468799801</v>
      </c>
      <c r="EC4246" s="25">
        <v>4750.54309451676</v>
      </c>
      <c r="ED4246" s="25">
        <v>9108.2133813779092</v>
      </c>
      <c r="EE4246" s="25">
        <v>8770</v>
      </c>
    </row>
    <row r="4247" spans="110:135" x14ac:dyDescent="0.2">
      <c r="DF4247" s="24" t="s">
        <v>8690</v>
      </c>
      <c r="DG4247" s="24" t="s">
        <v>212</v>
      </c>
      <c r="DH4247" s="25">
        <v>8140.14519764137</v>
      </c>
      <c r="DI4247" s="25">
        <v>6258.8376092083199</v>
      </c>
      <c r="DJ4247" s="25">
        <v>63.101227161187502</v>
      </c>
      <c r="DK4247" s="25"/>
      <c r="DL4247" s="25">
        <v>11945</v>
      </c>
      <c r="DM4247" s="25">
        <v>4016.182303</v>
      </c>
      <c r="DN4247" s="25"/>
      <c r="DO4247" s="25">
        <v>13535.153151</v>
      </c>
      <c r="DP4247" s="25">
        <v>15783.5535866954</v>
      </c>
      <c r="DQ4247" s="25">
        <v>7438.9161989250497</v>
      </c>
      <c r="DR4247" s="25">
        <v>12556.294093271899</v>
      </c>
      <c r="DS4247" s="25">
        <v>5078.7590194916002</v>
      </c>
      <c r="DT4247" s="25">
        <v>13061.8779582109</v>
      </c>
      <c r="DU4247" s="25">
        <v>14808.23485413</v>
      </c>
      <c r="DV4247" s="25"/>
      <c r="DW4247" s="25">
        <v>2828.2284452645999</v>
      </c>
      <c r="DX4247" s="25"/>
      <c r="DY4247" s="25">
        <v>2917.7272931160601</v>
      </c>
      <c r="DZ4247" s="25">
        <v>2528.3079507877301</v>
      </c>
      <c r="EA4247" s="25"/>
      <c r="EB4247" s="25"/>
      <c r="EC4247" s="25">
        <v>3533.7979130859399</v>
      </c>
      <c r="ED4247" s="25"/>
      <c r="EE4247" s="25">
        <v>3930</v>
      </c>
    </row>
    <row r="4248" spans="110:135" x14ac:dyDescent="0.2">
      <c r="DF4248" s="24" t="s">
        <v>8840</v>
      </c>
      <c r="DG4248" s="24" t="s">
        <v>212</v>
      </c>
      <c r="DH4248" s="25">
        <v>8439.3522629167292</v>
      </c>
      <c r="DI4248" s="25">
        <v>6275.3453572189001</v>
      </c>
      <c r="DJ4248" s="25">
        <v>58.9120114923223</v>
      </c>
      <c r="DK4248" s="25"/>
      <c r="DL4248" s="25">
        <v>16205</v>
      </c>
      <c r="DM4248" s="25">
        <v>8931.6055759999999</v>
      </c>
      <c r="DN4248" s="25"/>
      <c r="DO4248" s="25">
        <v>4978.3481916999999</v>
      </c>
      <c r="DP4248" s="25">
        <v>5642.0711353842498</v>
      </c>
      <c r="DQ4248" s="25">
        <v>13059.2274823302</v>
      </c>
      <c r="DR4248" s="25">
        <v>10832.5716307123</v>
      </c>
      <c r="DS4248" s="25">
        <v>3092.8718456975898</v>
      </c>
      <c r="DT4248" s="25">
        <v>15358.702332143501</v>
      </c>
      <c r="DU4248" s="25">
        <v>5634.1859376756001</v>
      </c>
      <c r="DV4248" s="25">
        <v>7629.3876375013397</v>
      </c>
      <c r="DW4248" s="25">
        <v>21339.163646460998</v>
      </c>
      <c r="DX4248" s="25">
        <v>6340.6907144378101</v>
      </c>
      <c r="DY4248" s="25">
        <v>4784.0864988965204</v>
      </c>
      <c r="DZ4248" s="25">
        <v>6785.9655330138203</v>
      </c>
      <c r="EA4248" s="25"/>
      <c r="EB4248" s="25">
        <v>5824.82203466394</v>
      </c>
      <c r="EC4248" s="25">
        <v>4822.4921964159803</v>
      </c>
      <c r="ED4248" s="25">
        <v>4437.1483394673496</v>
      </c>
      <c r="EE4248" s="25">
        <v>6210</v>
      </c>
    </row>
    <row r="4249" spans="110:135" x14ac:dyDescent="0.2">
      <c r="DF4249" s="24" t="s">
        <v>8175</v>
      </c>
      <c r="DG4249" s="24" t="s">
        <v>212</v>
      </c>
      <c r="DH4249" s="25">
        <v>8271.6407554966299</v>
      </c>
      <c r="DI4249" s="25">
        <v>6280.2848946490903</v>
      </c>
      <c r="DJ4249" s="25">
        <v>86.562508219586405</v>
      </c>
      <c r="DK4249" s="25"/>
      <c r="DL4249" s="25">
        <v>11323</v>
      </c>
      <c r="DM4249" s="25"/>
      <c r="DN4249" s="25"/>
      <c r="DO4249" s="25"/>
      <c r="DP4249" s="25"/>
      <c r="DQ4249" s="25">
        <v>1287.9395021284099</v>
      </c>
      <c r="DR4249" s="25"/>
      <c r="DS4249" s="25"/>
      <c r="DT4249" s="25"/>
      <c r="DU4249" s="25">
        <v>26939.348647213101</v>
      </c>
      <c r="DV4249" s="25">
        <v>5312.7413162785797</v>
      </c>
      <c r="DW4249" s="25">
        <v>1368.182193072</v>
      </c>
      <c r="DX4249" s="25">
        <v>6280.2848946490903</v>
      </c>
      <c r="DY4249" s="25">
        <v>10806.522966629</v>
      </c>
      <c r="DZ4249" s="25">
        <v>6073.2314823460902</v>
      </c>
      <c r="EA4249" s="25"/>
      <c r="EB4249" s="25">
        <v>8519.6471215705806</v>
      </c>
      <c r="EC4249" s="25"/>
      <c r="ED4249" s="25">
        <v>10307.150186576</v>
      </c>
      <c r="EE4249" s="25">
        <v>2770</v>
      </c>
    </row>
    <row r="4250" spans="110:135" x14ac:dyDescent="0.2">
      <c r="DF4250" s="24" t="s">
        <v>8352</v>
      </c>
      <c r="DG4250" s="24" t="s">
        <v>212</v>
      </c>
      <c r="DH4250" s="25">
        <v>13056.1710597769</v>
      </c>
      <c r="DI4250" s="25">
        <v>6285.3720888835096</v>
      </c>
      <c r="DJ4250" s="25">
        <v>169.118853516694</v>
      </c>
      <c r="DK4250" s="25"/>
      <c r="DL4250" s="25">
        <v>3965</v>
      </c>
      <c r="DM4250" s="25">
        <v>9340.759634</v>
      </c>
      <c r="DN4250" s="25"/>
      <c r="DO4250" s="25">
        <v>93424.622147999995</v>
      </c>
      <c r="DP4250" s="25">
        <v>8131.11486153227</v>
      </c>
      <c r="DQ4250" s="25"/>
      <c r="DR4250" s="25">
        <v>11621.3033712285</v>
      </c>
      <c r="DS4250" s="25">
        <v>6689.3058878253596</v>
      </c>
      <c r="DT4250" s="25">
        <v>18164.660632432599</v>
      </c>
      <c r="DU4250" s="25">
        <v>20509.8940036481</v>
      </c>
      <c r="DV4250" s="25">
        <v>5305.6808578046903</v>
      </c>
      <c r="DW4250" s="25">
        <v>4678.6243512843703</v>
      </c>
      <c r="DX4250" s="25"/>
      <c r="DY4250" s="25">
        <v>2577.8850347296602</v>
      </c>
      <c r="DZ4250" s="25">
        <v>5881.4382899416596</v>
      </c>
      <c r="EA4250" s="25"/>
      <c r="EB4250" s="25">
        <v>5259.3757286917998</v>
      </c>
      <c r="EC4250" s="25">
        <v>2712.0696826988901</v>
      </c>
      <c r="ED4250" s="25">
        <v>9197.0024726127594</v>
      </c>
      <c r="EE4250" s="25">
        <v>1440</v>
      </c>
    </row>
    <row r="4251" spans="110:135" x14ac:dyDescent="0.2">
      <c r="DF4251" s="24" t="s">
        <v>9514</v>
      </c>
      <c r="DG4251" s="24" t="s">
        <v>212</v>
      </c>
      <c r="DH4251" s="25">
        <v>13963.079532141001</v>
      </c>
      <c r="DI4251" s="25">
        <v>6294.2286659643996</v>
      </c>
      <c r="DJ4251" s="25">
        <v>124.39558088320901</v>
      </c>
      <c r="DK4251" s="25"/>
      <c r="DL4251" s="25">
        <v>5690</v>
      </c>
      <c r="DM4251" s="25">
        <v>38508.893029999999</v>
      </c>
      <c r="DN4251" s="25"/>
      <c r="DO4251" s="25">
        <v>72529.515058000005</v>
      </c>
      <c r="DP4251" s="25">
        <v>19433.235912403001</v>
      </c>
      <c r="DQ4251" s="25">
        <v>20772.084589771501</v>
      </c>
      <c r="DR4251" s="25">
        <v>16974.009082472701</v>
      </c>
      <c r="DS4251" s="25">
        <v>16604.553639471102</v>
      </c>
      <c r="DT4251" s="25">
        <v>6616.4661112187096</v>
      </c>
      <c r="DU4251" s="25">
        <v>16411.802608886101</v>
      </c>
      <c r="DV4251" s="25">
        <v>2580.9370810820901</v>
      </c>
      <c r="DW4251" s="25">
        <v>3474.1785993715098</v>
      </c>
      <c r="DX4251" s="25"/>
      <c r="DY4251" s="25">
        <v>3156.5384739185101</v>
      </c>
      <c r="DZ4251" s="25">
        <v>3693.7336796016102</v>
      </c>
      <c r="EA4251" s="25">
        <v>5971.9912207100897</v>
      </c>
      <c r="EB4251" s="25">
        <v>4536.8045195223003</v>
      </c>
      <c r="EC4251" s="25">
        <v>2678.5507623789999</v>
      </c>
      <c r="ED4251" s="25">
        <v>6882.1372097303201</v>
      </c>
      <c r="EE4251" s="25">
        <v>4820</v>
      </c>
    </row>
    <row r="4252" spans="110:135" x14ac:dyDescent="0.2">
      <c r="DF4252" s="24" t="s">
        <v>8846</v>
      </c>
      <c r="DG4252" s="24" t="s">
        <v>212</v>
      </c>
      <c r="DH4252" s="25">
        <v>12091.9781920077</v>
      </c>
      <c r="DI4252" s="25">
        <v>6304.3872081508298</v>
      </c>
      <c r="DJ4252" s="25">
        <v>158.034378775921</v>
      </c>
      <c r="DK4252" s="25"/>
      <c r="DL4252" s="25">
        <v>18400</v>
      </c>
      <c r="DM4252" s="25">
        <v>15810.89896</v>
      </c>
      <c r="DN4252" s="25"/>
      <c r="DO4252" s="25">
        <v>83020.033330000006</v>
      </c>
      <c r="DP4252" s="25">
        <v>7573.3703426550201</v>
      </c>
      <c r="DQ4252" s="25">
        <v>6304.3872081508298</v>
      </c>
      <c r="DR4252" s="25">
        <v>8870.7685849558402</v>
      </c>
      <c r="DS4252" s="25">
        <v>19760.0062031282</v>
      </c>
      <c r="DT4252" s="25">
        <v>10486.373067328101</v>
      </c>
      <c r="DU4252" s="25">
        <v>2343.3395729054</v>
      </c>
      <c r="DV4252" s="25">
        <v>2304.9627479166802</v>
      </c>
      <c r="DW4252" s="25">
        <v>7871.05952551479</v>
      </c>
      <c r="DX4252" s="25">
        <v>4362.8808275011097</v>
      </c>
      <c r="DY4252" s="25">
        <v>6172.5500649678897</v>
      </c>
      <c r="DZ4252" s="25">
        <v>3110.7473889697199</v>
      </c>
      <c r="EA4252" s="25">
        <v>2382.94272050779</v>
      </c>
      <c r="EB4252" s="25"/>
      <c r="EC4252" s="25"/>
      <c r="ED4252" s="25">
        <v>4629.3087196295601</v>
      </c>
      <c r="EE4252" s="25">
        <v>2160</v>
      </c>
    </row>
    <row r="4253" spans="110:135" x14ac:dyDescent="0.2">
      <c r="DF4253" s="24" t="s">
        <v>8492</v>
      </c>
      <c r="DG4253" s="24" t="s">
        <v>212</v>
      </c>
      <c r="DH4253" s="25">
        <v>7768.9685695311</v>
      </c>
      <c r="DI4253" s="25">
        <v>6304.4090820000001</v>
      </c>
      <c r="DJ4253" s="25">
        <v>74.936298329624606</v>
      </c>
      <c r="DK4253" s="25"/>
      <c r="DL4253" s="25">
        <v>24483</v>
      </c>
      <c r="DM4253" s="25">
        <v>6304.4090820000001</v>
      </c>
      <c r="DN4253" s="25"/>
      <c r="DO4253" s="25"/>
      <c r="DP4253" s="25">
        <v>5969.6171155765996</v>
      </c>
      <c r="DQ4253" s="25">
        <v>7353.3766485865399</v>
      </c>
      <c r="DR4253" s="25">
        <v>8234.6778802268309</v>
      </c>
      <c r="DS4253" s="25">
        <v>691.47616019886698</v>
      </c>
      <c r="DT4253" s="25">
        <v>16903.421269275801</v>
      </c>
      <c r="DU4253" s="25">
        <v>9385.9363550005091</v>
      </c>
      <c r="DV4253" s="25">
        <v>3766.5952627505199</v>
      </c>
      <c r="DW4253" s="25">
        <v>1919.3485000948499</v>
      </c>
      <c r="DX4253" s="25">
        <v>7853.5704233817496</v>
      </c>
      <c r="DY4253" s="25">
        <v>6591.4260163980798</v>
      </c>
      <c r="DZ4253" s="25">
        <v>5485.5963427250399</v>
      </c>
      <c r="EA4253" s="25"/>
      <c r="EB4253" s="25">
        <v>13479.8060555105</v>
      </c>
      <c r="EC4253" s="25">
        <v>4259.0038672500104</v>
      </c>
      <c r="ED4253" s="25">
        <v>5111.2047030528302</v>
      </c>
      <c r="EE4253" s="25">
        <v>4280</v>
      </c>
    </row>
    <row r="4254" spans="110:135" x14ac:dyDescent="0.2">
      <c r="DF4254" s="24" t="s">
        <v>8171</v>
      </c>
      <c r="DG4254" s="24" t="s">
        <v>212</v>
      </c>
      <c r="DH4254" s="25">
        <v>6889.34715731711</v>
      </c>
      <c r="DI4254" s="25">
        <v>6305</v>
      </c>
      <c r="DJ4254" s="25">
        <v>54.158912469299899</v>
      </c>
      <c r="DK4254" s="25"/>
      <c r="DL4254" s="25">
        <v>6305</v>
      </c>
      <c r="DM4254" s="25">
        <v>3226.3003060000001</v>
      </c>
      <c r="DN4254" s="25"/>
      <c r="DO4254" s="25">
        <v>4851.0108191999998</v>
      </c>
      <c r="DP4254" s="25">
        <v>8227.3322074421703</v>
      </c>
      <c r="DQ4254" s="25">
        <v>8414.8117844882599</v>
      </c>
      <c r="DR4254" s="25">
        <v>12615.1122818112</v>
      </c>
      <c r="DS4254" s="25">
        <v>14156.098530290899</v>
      </c>
      <c r="DT4254" s="25">
        <v>8512.9411159879492</v>
      </c>
      <c r="DU4254" s="25">
        <v>9094.7763916270706</v>
      </c>
      <c r="DV4254" s="25"/>
      <c r="DW4254" s="25"/>
      <c r="DX4254" s="25">
        <v>3487.93099997231</v>
      </c>
      <c r="DY4254" s="25"/>
      <c r="DZ4254" s="25">
        <v>1728.1088018553701</v>
      </c>
      <c r="EA4254" s="25">
        <v>3462.0898064471999</v>
      </c>
      <c r="EB4254" s="25"/>
      <c r="EC4254" s="25"/>
      <c r="ED4254" s="25"/>
      <c r="EE4254" s="25">
        <v>5480</v>
      </c>
    </row>
    <row r="4255" spans="110:135" x14ac:dyDescent="0.2">
      <c r="DF4255" s="24" t="s">
        <v>7684</v>
      </c>
      <c r="DG4255" s="24" t="s">
        <v>212</v>
      </c>
      <c r="DH4255" s="25">
        <v>7097.9978749615602</v>
      </c>
      <c r="DI4255" s="25">
        <v>6321.0988243724396</v>
      </c>
      <c r="DJ4255" s="25">
        <v>76.119959817198406</v>
      </c>
      <c r="DK4255" s="25"/>
      <c r="DL4255" s="25">
        <v>10148</v>
      </c>
      <c r="DM4255" s="25">
        <v>1787.799467</v>
      </c>
      <c r="DN4255" s="25"/>
      <c r="DO4255" s="25"/>
      <c r="DP4255" s="25">
        <v>8781.0596586345091</v>
      </c>
      <c r="DQ4255" s="25"/>
      <c r="DR4255" s="25">
        <v>7110.3810575418102</v>
      </c>
      <c r="DS4255" s="25">
        <v>4902.1371001341304</v>
      </c>
      <c r="DT4255" s="25">
        <v>19045.747728719802</v>
      </c>
      <c r="DU4255" s="25">
        <v>1740.7277062231899</v>
      </c>
      <c r="DV4255" s="25"/>
      <c r="DW4255" s="25">
        <v>1432.30944015915</v>
      </c>
      <c r="DX4255" s="25"/>
      <c r="DY4255" s="25"/>
      <c r="DZ4255" s="25"/>
      <c r="EA4255" s="25">
        <v>5531.8165912030699</v>
      </c>
      <c r="EB4255" s="25"/>
      <c r="EC4255" s="25"/>
      <c r="ED4255" s="25"/>
      <c r="EE4255" s="25">
        <v>10500</v>
      </c>
    </row>
    <row r="4256" spans="110:135" x14ac:dyDescent="0.2">
      <c r="DF4256" s="24" t="s">
        <v>8348</v>
      </c>
      <c r="DG4256" s="24" t="s">
        <v>212</v>
      </c>
      <c r="DH4256" s="25">
        <v>7755.5769011993198</v>
      </c>
      <c r="DI4256" s="25">
        <v>6322.3566201275898</v>
      </c>
      <c r="DJ4256" s="25">
        <v>50.771847531266502</v>
      </c>
      <c r="DK4256" s="25"/>
      <c r="DL4256" s="25">
        <v>10310</v>
      </c>
      <c r="DM4256" s="25">
        <v>3666.488128</v>
      </c>
      <c r="DN4256" s="25"/>
      <c r="DO4256" s="25">
        <v>4735.4085531999999</v>
      </c>
      <c r="DP4256" s="25">
        <v>5892.3988032412199</v>
      </c>
      <c r="DQ4256" s="25">
        <v>3105.9155343524399</v>
      </c>
      <c r="DR4256" s="25">
        <v>4070.9345660236299</v>
      </c>
      <c r="DS4256" s="25">
        <v>6752.3144370139598</v>
      </c>
      <c r="DT4256" s="25">
        <v>10468.718305906301</v>
      </c>
      <c r="DU4256" s="25">
        <v>11126.3500833731</v>
      </c>
      <c r="DV4256" s="25"/>
      <c r="DW4256" s="25"/>
      <c r="DX4256" s="25">
        <v>5287.6503897696803</v>
      </c>
      <c r="DY4256" s="25"/>
      <c r="DZ4256" s="25"/>
      <c r="EA4256" s="25"/>
      <c r="EB4256" s="25"/>
      <c r="EC4256" s="25">
        <v>13915.2356922333</v>
      </c>
      <c r="ED4256" s="25">
        <v>13735.508321278299</v>
      </c>
      <c r="EE4256" s="25"/>
    </row>
    <row r="4257" spans="110:135" x14ac:dyDescent="0.2">
      <c r="DF4257" s="24" t="s">
        <v>9487</v>
      </c>
      <c r="DG4257" s="24" t="s">
        <v>212</v>
      </c>
      <c r="DH4257" s="25">
        <v>8516.6954853039406</v>
      </c>
      <c r="DI4257" s="25">
        <v>6323.4753556442902</v>
      </c>
      <c r="DJ4257" s="25">
        <v>90.484251429445493</v>
      </c>
      <c r="DK4257" s="25"/>
      <c r="DL4257" s="25">
        <v>7670</v>
      </c>
      <c r="DM4257" s="25">
        <v>1950.474164</v>
      </c>
      <c r="DN4257" s="25"/>
      <c r="DO4257" s="25">
        <v>2786.5358664</v>
      </c>
      <c r="DP4257" s="25">
        <v>3844.8715631428699</v>
      </c>
      <c r="DQ4257" s="25">
        <v>5404.94915257924</v>
      </c>
      <c r="DR4257" s="25">
        <v>33667.634934753602</v>
      </c>
      <c r="DS4257" s="25">
        <v>6387.8450385060396</v>
      </c>
      <c r="DT4257" s="25">
        <v>16103.099246394801</v>
      </c>
      <c r="DU4257" s="25">
        <v>5124.8157592390899</v>
      </c>
      <c r="DV4257" s="25">
        <v>8921.0906109533698</v>
      </c>
      <c r="DW4257" s="25">
        <v>8030.6599141935703</v>
      </c>
      <c r="DX4257" s="25">
        <v>6259.1056727825398</v>
      </c>
      <c r="DY4257" s="25">
        <v>4060.1294296173401</v>
      </c>
      <c r="DZ4257" s="25">
        <v>7496.1905868800704</v>
      </c>
      <c r="EA4257" s="25"/>
      <c r="EB4257" s="25">
        <v>6618.2322648944701</v>
      </c>
      <c r="EC4257" s="25">
        <v>3817.8694139639001</v>
      </c>
      <c r="ED4257" s="25">
        <v>5157.0151171699799</v>
      </c>
      <c r="EE4257" s="25">
        <v>20000</v>
      </c>
    </row>
    <row r="4258" spans="110:135" x14ac:dyDescent="0.2">
      <c r="DF4258" s="24" t="s">
        <v>8276</v>
      </c>
      <c r="DG4258" s="24" t="s">
        <v>212</v>
      </c>
      <c r="DH4258" s="25">
        <v>9485.0708213311209</v>
      </c>
      <c r="DI4258" s="25">
        <v>6334.08329800313</v>
      </c>
      <c r="DJ4258" s="25">
        <v>93.339903479753303</v>
      </c>
      <c r="DK4258" s="25"/>
      <c r="DL4258" s="25">
        <v>17110</v>
      </c>
      <c r="DM4258" s="25">
        <v>5907.2079249999997</v>
      </c>
      <c r="DN4258" s="25"/>
      <c r="DO4258" s="25">
        <v>5568.9968333999996</v>
      </c>
      <c r="DP4258" s="25">
        <v>10317.140734025799</v>
      </c>
      <c r="DQ4258" s="25">
        <v>10926.6993862169</v>
      </c>
      <c r="DR4258" s="25">
        <v>6760.9586710062604</v>
      </c>
      <c r="DS4258" s="25">
        <v>5191.3130200227097</v>
      </c>
      <c r="DT4258" s="25">
        <v>34485.27378774</v>
      </c>
      <c r="DU4258" s="25">
        <v>5393.5859265782101</v>
      </c>
      <c r="DV4258" s="25"/>
      <c r="DW4258" s="25">
        <v>3095.2123113703601</v>
      </c>
      <c r="DX4258" s="25"/>
      <c r="DY4258" s="25"/>
      <c r="DZ4258" s="25">
        <v>1734.4612606133401</v>
      </c>
      <c r="EA4258" s="25"/>
      <c r="EB4258" s="25"/>
      <c r="EC4258" s="25"/>
      <c r="ED4258" s="25"/>
      <c r="EE4258" s="25">
        <v>7330</v>
      </c>
    </row>
    <row r="4259" spans="110:135" x14ac:dyDescent="0.2">
      <c r="DF4259" s="24" t="s">
        <v>8233</v>
      </c>
      <c r="DG4259" s="24" t="s">
        <v>212</v>
      </c>
      <c r="DH4259" s="25">
        <v>6571.7825905774898</v>
      </c>
      <c r="DI4259" s="25">
        <v>6335.1114164587698</v>
      </c>
      <c r="DJ4259" s="25">
        <v>40.211755773963603</v>
      </c>
      <c r="DK4259" s="25"/>
      <c r="DL4259" s="25">
        <v>6576</v>
      </c>
      <c r="DM4259" s="25">
        <v>2479.3646319999998</v>
      </c>
      <c r="DN4259" s="25">
        <v>1752.0620429999999</v>
      </c>
      <c r="DO4259" s="25">
        <v>5822.9874872</v>
      </c>
      <c r="DP4259" s="25">
        <v>5763.0643461493401</v>
      </c>
      <c r="DQ4259" s="25">
        <v>10753.878801096</v>
      </c>
      <c r="DR4259" s="25">
        <v>8953.0388139577808</v>
      </c>
      <c r="DS4259" s="25">
        <v>7564.0884196422703</v>
      </c>
      <c r="DT4259" s="25">
        <v>9766.9593159820597</v>
      </c>
      <c r="DU4259" s="25">
        <v>7383.8890749209104</v>
      </c>
      <c r="DV4259" s="25"/>
      <c r="DW4259" s="25">
        <v>6094.2228329175396</v>
      </c>
      <c r="DX4259" s="25"/>
      <c r="DY4259" s="25"/>
      <c r="DZ4259" s="25"/>
      <c r="EA4259" s="25">
        <v>5951.8353200639003</v>
      </c>
      <c r="EB4259" s="25"/>
      <c r="EC4259" s="25"/>
      <c r="ED4259" s="25"/>
      <c r="EE4259" s="25"/>
    </row>
    <row r="4260" spans="110:135" x14ac:dyDescent="0.2">
      <c r="DF4260" s="24" t="s">
        <v>8148</v>
      </c>
      <c r="DG4260" s="24" t="s">
        <v>212</v>
      </c>
      <c r="DH4260" s="25">
        <v>6287.9830809300202</v>
      </c>
      <c r="DI4260" s="25">
        <v>6339.1637452520099</v>
      </c>
      <c r="DJ4260" s="25">
        <v>57.272096118817899</v>
      </c>
      <c r="DK4260" s="25"/>
      <c r="DL4260" s="25">
        <v>7890</v>
      </c>
      <c r="DM4260" s="25">
        <v>7386.9973829999999</v>
      </c>
      <c r="DN4260" s="25">
        <v>1992.3228059999999</v>
      </c>
      <c r="DO4260" s="25">
        <v>1549.1500960000001</v>
      </c>
      <c r="DP4260" s="25">
        <v>6431.7127606191298</v>
      </c>
      <c r="DQ4260" s="25">
        <v>13327.075642764201</v>
      </c>
      <c r="DR4260" s="25">
        <v>10233.134467654299</v>
      </c>
      <c r="DS4260" s="25">
        <v>12330.5440159188</v>
      </c>
      <c r="DT4260" s="25">
        <v>5193.2872805431598</v>
      </c>
      <c r="DU4260" s="25">
        <v>8083.1147710315099</v>
      </c>
      <c r="DV4260" s="25"/>
      <c r="DW4260" s="25">
        <v>1265.4417198496401</v>
      </c>
      <c r="DX4260" s="25">
        <v>6246.6147298849</v>
      </c>
      <c r="DY4260" s="25">
        <v>3334.54042084607</v>
      </c>
      <c r="DZ4260" s="25"/>
      <c r="EA4260" s="25"/>
      <c r="EB4260" s="25">
        <v>7051.81390494261</v>
      </c>
      <c r="EC4260" s="25"/>
      <c r="ED4260" s="25">
        <v>3951.97929582598</v>
      </c>
      <c r="EE4260" s="25">
        <v>4340</v>
      </c>
    </row>
    <row r="4261" spans="110:135" x14ac:dyDescent="0.2">
      <c r="DF4261" s="24" t="s">
        <v>8751</v>
      </c>
      <c r="DG4261" s="24" t="s">
        <v>212</v>
      </c>
      <c r="DH4261" s="25">
        <v>6924.6952698658297</v>
      </c>
      <c r="DI4261" s="25">
        <v>6347.4349861000001</v>
      </c>
      <c r="DJ4261" s="25">
        <v>53.932792114107599</v>
      </c>
      <c r="DK4261" s="25"/>
      <c r="DL4261" s="25">
        <v>10201</v>
      </c>
      <c r="DM4261" s="25">
        <v>7954.8957790000004</v>
      </c>
      <c r="DN4261" s="25">
        <v>1127.710401</v>
      </c>
      <c r="DO4261" s="25">
        <v>6347.4349861000001</v>
      </c>
      <c r="DP4261" s="25">
        <v>9892.6968385334494</v>
      </c>
      <c r="DQ4261" s="25">
        <v>15333.6603165989</v>
      </c>
      <c r="DR4261" s="25">
        <v>8460.1251564453705</v>
      </c>
      <c r="DS4261" s="25">
        <v>15506.997705960701</v>
      </c>
      <c r="DT4261" s="25">
        <v>7175.7413392401004</v>
      </c>
      <c r="DU4261" s="25">
        <v>4454.9690414774104</v>
      </c>
      <c r="DV4261" s="25">
        <v>6476.1698847364296</v>
      </c>
      <c r="DW4261" s="25">
        <v>6895.0177158293</v>
      </c>
      <c r="DX4261" s="25">
        <v>4322.0273191670703</v>
      </c>
      <c r="DY4261" s="25">
        <v>4590.21864944752</v>
      </c>
      <c r="DZ4261" s="25">
        <v>5643.3192402696604</v>
      </c>
      <c r="EA4261" s="25"/>
      <c r="EB4261" s="25">
        <v>5474.4418653654702</v>
      </c>
      <c r="EC4261" s="25">
        <v>3737.0554895504001</v>
      </c>
      <c r="ED4261" s="25">
        <v>4145.7283987289802</v>
      </c>
      <c r="EE4261" s="25">
        <v>3830</v>
      </c>
    </row>
    <row r="4262" spans="110:135" x14ac:dyDescent="0.2">
      <c r="DF4262" s="24" t="s">
        <v>8484</v>
      </c>
      <c r="DG4262" s="24" t="s">
        <v>212</v>
      </c>
      <c r="DH4262" s="25">
        <v>7271.4112015678102</v>
      </c>
      <c r="DI4262" s="25">
        <v>6354.1220275041896</v>
      </c>
      <c r="DJ4262" s="25">
        <v>81.925214023961601</v>
      </c>
      <c r="DK4262" s="25">
        <v>26140</v>
      </c>
      <c r="DL4262" s="25">
        <v>7440</v>
      </c>
      <c r="DM4262" s="25">
        <v>4063.2668450000001</v>
      </c>
      <c r="DN4262" s="25">
        <v>1455.389269</v>
      </c>
      <c r="DO4262" s="25">
        <v>1767.3814444</v>
      </c>
      <c r="DP4262" s="25">
        <v>8829.0600531774598</v>
      </c>
      <c r="DQ4262" s="25">
        <v>7806.0417509367298</v>
      </c>
      <c r="DR4262" s="25">
        <v>9069.30885886941</v>
      </c>
      <c r="DS4262" s="25">
        <v>10829.607032894</v>
      </c>
      <c r="DT4262" s="25">
        <v>9210.5870509065608</v>
      </c>
      <c r="DU4262" s="25">
        <v>6354.1220275041896</v>
      </c>
      <c r="DV4262" s="25">
        <v>3944.90493839079</v>
      </c>
      <c r="DW4262" s="25">
        <v>4717.0841559926903</v>
      </c>
      <c r="DX4262" s="25"/>
      <c r="DY4262" s="25"/>
      <c r="DZ4262" s="25">
        <v>3294.4145964453101</v>
      </c>
      <c r="EA4262" s="25"/>
      <c r="EB4262" s="25"/>
      <c r="EC4262" s="25"/>
      <c r="ED4262" s="25"/>
      <c r="EE4262" s="25">
        <v>4150</v>
      </c>
    </row>
    <row r="4263" spans="110:135" x14ac:dyDescent="0.2">
      <c r="DF4263" s="24" t="s">
        <v>8844</v>
      </c>
      <c r="DG4263" s="24" t="s">
        <v>212</v>
      </c>
      <c r="DH4263" s="25">
        <v>7788.1943429141302</v>
      </c>
      <c r="DI4263" s="25">
        <v>6357.7146534051299</v>
      </c>
      <c r="DJ4263" s="25">
        <v>58.848751540169502</v>
      </c>
      <c r="DK4263" s="25"/>
      <c r="DL4263" s="25">
        <v>6754</v>
      </c>
      <c r="DM4263" s="25">
        <v>2264.1467250000001</v>
      </c>
      <c r="DN4263" s="25">
        <v>9460.1021170000004</v>
      </c>
      <c r="DO4263" s="25"/>
      <c r="DP4263" s="25">
        <v>12568.8476972599</v>
      </c>
      <c r="DQ4263" s="25">
        <v>14779.186301568199</v>
      </c>
      <c r="DR4263" s="25">
        <v>11539.304776827999</v>
      </c>
      <c r="DS4263" s="25">
        <v>12805.8923140077</v>
      </c>
      <c r="DT4263" s="25">
        <v>18842.489581828198</v>
      </c>
      <c r="DU4263" s="25">
        <v>3634.63232323279</v>
      </c>
      <c r="DV4263" s="25">
        <v>5821.3486512029203</v>
      </c>
      <c r="DW4263" s="25">
        <v>5098.3210777922404</v>
      </c>
      <c r="DX4263" s="25">
        <v>5961.4293068102597</v>
      </c>
      <c r="DY4263" s="25">
        <v>3924.9961069440101</v>
      </c>
      <c r="DZ4263" s="25">
        <v>4345.5047130875</v>
      </c>
      <c r="EA4263" s="25"/>
      <c r="EB4263" s="25">
        <v>5362.7465047343203</v>
      </c>
      <c r="EC4263" s="25">
        <v>7082.1669447682898</v>
      </c>
      <c r="ED4263" s="25">
        <v>7072.3830303900804</v>
      </c>
      <c r="EE4263" s="25">
        <v>2870</v>
      </c>
    </row>
    <row r="4264" spans="110:135" x14ac:dyDescent="0.2">
      <c r="DF4264" s="24" t="s">
        <v>8922</v>
      </c>
      <c r="DG4264" s="24" t="s">
        <v>212</v>
      </c>
      <c r="DH4264" s="25">
        <v>7828.3918684725904</v>
      </c>
      <c r="DI4264" s="25">
        <v>6359.3254821359396</v>
      </c>
      <c r="DJ4264" s="25">
        <v>56.984747213817698</v>
      </c>
      <c r="DK4264" s="25"/>
      <c r="DL4264" s="25">
        <v>5491</v>
      </c>
      <c r="DM4264" s="25">
        <v>3605.4783269999998</v>
      </c>
      <c r="DN4264" s="25"/>
      <c r="DO4264" s="25">
        <v>2125.2926603999999</v>
      </c>
      <c r="DP4264" s="25">
        <v>8432.50757458117</v>
      </c>
      <c r="DQ4264" s="25">
        <v>14559.944278830601</v>
      </c>
      <c r="DR4264" s="25">
        <v>13412.232234822201</v>
      </c>
      <c r="DS4264" s="25">
        <v>17261.171383376801</v>
      </c>
      <c r="DT4264" s="25"/>
      <c r="DU4264" s="25">
        <v>12477.1139736594</v>
      </c>
      <c r="DV4264" s="25">
        <v>10331.9860203229</v>
      </c>
      <c r="DW4264" s="25">
        <v>8994.8847588948393</v>
      </c>
      <c r="DX4264" s="25">
        <v>6359.3254821359396</v>
      </c>
      <c r="DY4264" s="25">
        <v>5536.4754339129004</v>
      </c>
      <c r="DZ4264" s="25">
        <v>6298.4152037735503</v>
      </c>
      <c r="EA4264" s="25"/>
      <c r="EB4264" s="25">
        <v>7859.8500151356502</v>
      </c>
      <c r="EC4264" s="25">
        <v>3337.4070910523501</v>
      </c>
      <c r="ED4264" s="25">
        <v>3739.5773261356399</v>
      </c>
      <c r="EE4264" s="25">
        <v>3260</v>
      </c>
    </row>
    <row r="4265" spans="110:135" x14ac:dyDescent="0.2">
      <c r="DF4265" s="24" t="s">
        <v>8406</v>
      </c>
      <c r="DG4265" s="24" t="s">
        <v>212</v>
      </c>
      <c r="DH4265" s="25">
        <v>6239.2197533900298</v>
      </c>
      <c r="DI4265" s="25">
        <v>6360.4737393723899</v>
      </c>
      <c r="DJ4265" s="25">
        <v>46.251244301176598</v>
      </c>
      <c r="DK4265" s="25"/>
      <c r="DL4265" s="25">
        <v>11776</v>
      </c>
      <c r="DM4265" s="25">
        <v>3924.4252369999999</v>
      </c>
      <c r="DN4265" s="25"/>
      <c r="DO4265" s="25">
        <v>2138.5587171000002</v>
      </c>
      <c r="DP4265" s="25">
        <v>8708.6648087040903</v>
      </c>
      <c r="DQ4265" s="25">
        <v>6595.6132562856601</v>
      </c>
      <c r="DR4265" s="25">
        <v>8667.8112759253509</v>
      </c>
      <c r="DS4265" s="25">
        <v>9305.5359624043103</v>
      </c>
      <c r="DT4265" s="25"/>
      <c r="DU4265" s="25">
        <v>6125.3342224591197</v>
      </c>
      <c r="DV4265" s="25">
        <v>7546.8958761576396</v>
      </c>
      <c r="DW4265" s="25">
        <v>1160.97083945185</v>
      </c>
      <c r="DX4265" s="25"/>
      <c r="DY4265" s="25">
        <v>3385.46467268483</v>
      </c>
      <c r="DZ4265" s="25">
        <v>8679.2158288741994</v>
      </c>
      <c r="EA4265" s="25"/>
      <c r="EB4265" s="25">
        <v>5688.4214645709299</v>
      </c>
      <c r="EC4265" s="25">
        <v>4761.2168160353403</v>
      </c>
      <c r="ED4265" s="25">
        <v>3973.3870765871102</v>
      </c>
      <c r="EE4265" s="25">
        <v>7390</v>
      </c>
    </row>
    <row r="4266" spans="110:135" x14ac:dyDescent="0.2">
      <c r="DF4266" s="24" t="s">
        <v>8474</v>
      </c>
      <c r="DG4266" s="24" t="s">
        <v>212</v>
      </c>
      <c r="DH4266" s="25">
        <v>6603.6570105104902</v>
      </c>
      <c r="DI4266" s="25">
        <v>6363.0306757272901</v>
      </c>
      <c r="DJ4266" s="25">
        <v>42.087382922870901</v>
      </c>
      <c r="DK4266" s="25"/>
      <c r="DL4266" s="25">
        <v>7095</v>
      </c>
      <c r="DM4266" s="25">
        <v>4467.9821810000003</v>
      </c>
      <c r="DN4266" s="25">
        <v>2222.7539940000001</v>
      </c>
      <c r="DO4266" s="25">
        <v>1888.5867519999999</v>
      </c>
      <c r="DP4266" s="25">
        <v>5964.1761296629402</v>
      </c>
      <c r="DQ4266" s="25">
        <v>8190.8861908100498</v>
      </c>
      <c r="DR4266" s="25">
        <v>9080.8562544069191</v>
      </c>
      <c r="DS4266" s="25">
        <v>10691.2581807074</v>
      </c>
      <c r="DT4266" s="25">
        <v>11051.3335066083</v>
      </c>
      <c r="DU4266" s="25">
        <v>7683.6875104527799</v>
      </c>
      <c r="DV4266" s="25">
        <v>5838.86742881383</v>
      </c>
      <c r="DW4266" s="25">
        <v>7041.0426210812202</v>
      </c>
      <c r="DX4266" s="25">
        <v>4310.6269968217603</v>
      </c>
      <c r="DY4266" s="25">
        <v>3707.7609774012999</v>
      </c>
      <c r="DZ4266" s="25">
        <v>6363.0306757272901</v>
      </c>
      <c r="EA4266" s="25"/>
      <c r="EB4266" s="25">
        <v>7366.4846073033996</v>
      </c>
      <c r="EC4266" s="25">
        <v>6023.7434947309102</v>
      </c>
      <c r="ED4266" s="25">
        <v>4681.4056981712602</v>
      </c>
      <c r="EE4266" s="25">
        <v>11800</v>
      </c>
    </row>
    <row r="4267" spans="110:135" x14ac:dyDescent="0.2">
      <c r="DF4267" s="24" t="s">
        <v>8673</v>
      </c>
      <c r="DG4267" s="24" t="s">
        <v>212</v>
      </c>
      <c r="DH4267" s="25">
        <v>7199.4176492953302</v>
      </c>
      <c r="DI4267" s="25">
        <v>6372.083716528</v>
      </c>
      <c r="DJ4267" s="25">
        <v>61.898036646464703</v>
      </c>
      <c r="DK4267" s="25"/>
      <c r="DL4267" s="25">
        <v>6905</v>
      </c>
      <c r="DM4267" s="25">
        <v>4378.5567510000001</v>
      </c>
      <c r="DN4267" s="25"/>
      <c r="DO4267" s="25">
        <v>1930.6402687</v>
      </c>
      <c r="DP4267" s="25">
        <v>7768.4389665897397</v>
      </c>
      <c r="DQ4267" s="25">
        <v>12332.050779367701</v>
      </c>
      <c r="DR4267" s="25">
        <v>8119.6737492046695</v>
      </c>
      <c r="DS4267" s="25">
        <v>9157.1403236677907</v>
      </c>
      <c r="DT4267" s="25">
        <v>4575.0942909279402</v>
      </c>
      <c r="DU4267" s="25">
        <v>7635.2560542006604</v>
      </c>
      <c r="DV4267" s="25">
        <v>5981.8790777018003</v>
      </c>
      <c r="DW4267" s="25"/>
      <c r="DX4267" s="25">
        <v>6200.7638487116501</v>
      </c>
      <c r="DY4267" s="25">
        <v>6372.083716528</v>
      </c>
      <c r="DZ4267" s="25">
        <v>4955.68289804912</v>
      </c>
      <c r="EA4267" s="25"/>
      <c r="EB4267" s="25">
        <v>7481.9754755213098</v>
      </c>
      <c r="EC4267" s="25">
        <v>3022.4767612631499</v>
      </c>
      <c r="ED4267" s="25">
        <v>3973.3870765871102</v>
      </c>
      <c r="EE4267" s="25">
        <v>21600</v>
      </c>
    </row>
    <row r="4268" spans="110:135" x14ac:dyDescent="0.2">
      <c r="DF4268" s="24" t="s">
        <v>8122</v>
      </c>
      <c r="DG4268" s="24" t="s">
        <v>212</v>
      </c>
      <c r="DH4268" s="25">
        <v>6427.0450876057403</v>
      </c>
      <c r="DI4268" s="25">
        <v>6373.9856234897197</v>
      </c>
      <c r="DJ4268" s="25">
        <v>73.842396938116593</v>
      </c>
      <c r="DK4268" s="25"/>
      <c r="DL4268" s="25">
        <v>17026</v>
      </c>
      <c r="DM4268" s="25">
        <v>7640.3274670000001</v>
      </c>
      <c r="DN4268" s="25">
        <v>9052.0614810000006</v>
      </c>
      <c r="DO4268" s="25">
        <v>572.99969427999997</v>
      </c>
      <c r="DP4268" s="25">
        <v>8299.6910729817992</v>
      </c>
      <c r="DQ4268" s="25">
        <v>5493.4895125205903</v>
      </c>
      <c r="DR4268" s="25">
        <v>8385.6308447814208</v>
      </c>
      <c r="DS4268" s="25">
        <v>7254.48173445886</v>
      </c>
      <c r="DT4268" s="25">
        <v>10117.0190642123</v>
      </c>
      <c r="DU4268" s="25">
        <v>14081.2467602251</v>
      </c>
      <c r="DV4268" s="25">
        <v>2518.65265833274</v>
      </c>
      <c r="DW4268" s="25">
        <v>2191.19967164531</v>
      </c>
      <c r="DX4268" s="25">
        <v>4035.1216616328002</v>
      </c>
      <c r="DY4268" s="25"/>
      <c r="DZ4268" s="25">
        <v>2225.2109467238001</v>
      </c>
      <c r="EA4268" s="25"/>
      <c r="EB4268" s="25"/>
      <c r="EC4268" s="25"/>
      <c r="ED4268" s="25">
        <v>3620.5888318971802</v>
      </c>
      <c r="EE4268" s="25">
        <v>319</v>
      </c>
    </row>
    <row r="4269" spans="110:135" x14ac:dyDescent="0.2">
      <c r="DF4269" s="24" t="s">
        <v>8072</v>
      </c>
      <c r="DG4269" s="24" t="s">
        <v>212</v>
      </c>
      <c r="DH4269" s="25">
        <v>6683.0136082695699</v>
      </c>
      <c r="DI4269" s="25">
        <v>6396.6843254077403</v>
      </c>
      <c r="DJ4269" s="25">
        <v>71.854248752577007</v>
      </c>
      <c r="DK4269" s="25"/>
      <c r="DL4269" s="25">
        <v>8917</v>
      </c>
      <c r="DM4269" s="25">
        <v>2529.857555</v>
      </c>
      <c r="DN4269" s="25"/>
      <c r="DO4269" s="25"/>
      <c r="DP4269" s="25">
        <v>9072.0048310873899</v>
      </c>
      <c r="DQ4269" s="25">
        <v>10593.075879901</v>
      </c>
      <c r="DR4269" s="25">
        <v>8703.9615375066805</v>
      </c>
      <c r="DS4269" s="25">
        <v>8711.7318849270305</v>
      </c>
      <c r="DT4269" s="25">
        <v>17623.420205354199</v>
      </c>
      <c r="DU4269" s="25">
        <v>4089.40711330881</v>
      </c>
      <c r="DV4269" s="25">
        <v>2081.48446605769</v>
      </c>
      <c r="DW4269" s="25"/>
      <c r="DX4269" s="25"/>
      <c r="DY4269" s="25">
        <v>3379.4624579081301</v>
      </c>
      <c r="DZ4269" s="25">
        <v>1560.7526342532401</v>
      </c>
      <c r="EA4269" s="25">
        <v>2266.4943084394899</v>
      </c>
      <c r="EB4269" s="25"/>
      <c r="EC4269" s="25">
        <v>2333.5376420303901</v>
      </c>
      <c r="ED4269" s="25"/>
      <c r="EE4269" s="25">
        <v>11700</v>
      </c>
    </row>
    <row r="4270" spans="110:135" x14ac:dyDescent="0.2">
      <c r="DF4270" s="24" t="s">
        <v>7019</v>
      </c>
      <c r="DG4270" s="24" t="s">
        <v>274</v>
      </c>
      <c r="DH4270" s="25">
        <v>7271.7918298622299</v>
      </c>
      <c r="DI4270" s="25">
        <v>6426.3588304995401</v>
      </c>
      <c r="DJ4270" s="25">
        <v>71.209600598325096</v>
      </c>
      <c r="DK4270" s="25"/>
      <c r="DL4270" s="25">
        <v>3738</v>
      </c>
      <c r="DM4270" s="25">
        <v>2493.491442</v>
      </c>
      <c r="DN4270" s="25"/>
      <c r="DO4270" s="25">
        <v>21265.803350999999</v>
      </c>
      <c r="DP4270" s="25">
        <v>5224.2865467721003</v>
      </c>
      <c r="DQ4270" s="25">
        <v>6759.5006614757904</v>
      </c>
      <c r="DR4270" s="25">
        <v>3994.7206997447402</v>
      </c>
      <c r="DS4270" s="25">
        <v>9546.4797917709493</v>
      </c>
      <c r="DT4270" s="25">
        <v>9947.6590686921809</v>
      </c>
      <c r="DU4270" s="25">
        <v>7186.5827316283703</v>
      </c>
      <c r="DV4270" s="25"/>
      <c r="DW4270" s="25"/>
      <c r="DX4270" s="25"/>
      <c r="DY4270" s="25"/>
      <c r="DZ4270" s="25">
        <v>1721.7606657393701</v>
      </c>
      <c r="EA4270" s="25">
        <v>6093.2169995232898</v>
      </c>
      <c r="EB4270" s="25"/>
      <c r="EC4270" s="25"/>
      <c r="ED4270" s="25"/>
      <c r="EE4270" s="25">
        <v>9290</v>
      </c>
    </row>
    <row r="4271" spans="110:135" x14ac:dyDescent="0.2">
      <c r="DF4271" s="24" t="s">
        <v>8210</v>
      </c>
      <c r="DG4271" s="24" t="s">
        <v>212</v>
      </c>
      <c r="DH4271" s="25">
        <v>6014.0752998140497</v>
      </c>
      <c r="DI4271" s="25">
        <v>6427.7679242717204</v>
      </c>
      <c r="DJ4271" s="25">
        <v>35.859667238098098</v>
      </c>
      <c r="DK4271" s="25"/>
      <c r="DL4271" s="25">
        <v>4639</v>
      </c>
      <c r="DM4271" s="25">
        <v>10709.823979999999</v>
      </c>
      <c r="DN4271" s="25"/>
      <c r="DO4271" s="25">
        <v>7622.0142869000001</v>
      </c>
      <c r="DP4271" s="25">
        <v>6499.6031605549897</v>
      </c>
      <c r="DQ4271" s="25"/>
      <c r="DR4271" s="25">
        <v>3674.5564839037102</v>
      </c>
      <c r="DS4271" s="25">
        <v>5222.8921475515299</v>
      </c>
      <c r="DT4271" s="25">
        <v>5845.9517530664798</v>
      </c>
      <c r="DU4271" s="25">
        <v>2698.96749945581</v>
      </c>
      <c r="DV4271" s="25">
        <v>6850.0924119404599</v>
      </c>
      <c r="DW4271" s="25">
        <v>4077.2516103114399</v>
      </c>
      <c r="DX4271" s="25">
        <v>4011.2311750373601</v>
      </c>
      <c r="DY4271" s="25">
        <v>8959.7326316681101</v>
      </c>
      <c r="DZ4271" s="25">
        <v>6427.7679242717204</v>
      </c>
      <c r="EA4271" s="25"/>
      <c r="EB4271" s="25">
        <v>8308.6045664130907</v>
      </c>
      <c r="EC4271" s="25">
        <v>6705.7485519394504</v>
      </c>
      <c r="ED4271" s="25">
        <v>6636.0419138246998</v>
      </c>
      <c r="EE4271" s="25">
        <v>3350</v>
      </c>
    </row>
    <row r="4272" spans="110:135" x14ac:dyDescent="0.2">
      <c r="DF4272" s="24" t="s">
        <v>8423</v>
      </c>
      <c r="DG4272" s="24" t="s">
        <v>212</v>
      </c>
      <c r="DH4272" s="25">
        <v>7011.0271490606201</v>
      </c>
      <c r="DI4272" s="25">
        <v>6428.23725688177</v>
      </c>
      <c r="DJ4272" s="25">
        <v>61.328292220986903</v>
      </c>
      <c r="DK4272" s="25"/>
      <c r="DL4272" s="25">
        <v>11550</v>
      </c>
      <c r="DM4272" s="25">
        <v>5497.1026739999998</v>
      </c>
      <c r="DN4272" s="25"/>
      <c r="DO4272" s="25">
        <v>7987.8622395000002</v>
      </c>
      <c r="DP4272" s="25">
        <v>7359.3718397635403</v>
      </c>
      <c r="DQ4272" s="25">
        <v>8856.9260434466396</v>
      </c>
      <c r="DR4272" s="25">
        <v>15073.724681748599</v>
      </c>
      <c r="DS4272" s="25">
        <v>11311.903020153401</v>
      </c>
      <c r="DT4272" s="25">
        <v>8908.3786029818093</v>
      </c>
      <c r="DU4272" s="25">
        <v>14159.4126677078</v>
      </c>
      <c r="DV4272" s="25">
        <v>2333.5803261262199</v>
      </c>
      <c r="DW4272" s="25"/>
      <c r="DX4272" s="25">
        <v>3739.10333598338</v>
      </c>
      <c r="DY4272" s="25">
        <v>2760.5157923012298</v>
      </c>
      <c r="DZ4272" s="25">
        <v>3096.5916974629799</v>
      </c>
      <c r="EA4272" s="25"/>
      <c r="EB4272" s="25"/>
      <c r="EC4272" s="25">
        <v>2121.6816376477</v>
      </c>
      <c r="ED4272" s="25">
        <v>3530.2798261466701</v>
      </c>
      <c r="EE4272" s="25">
        <v>3890</v>
      </c>
    </row>
    <row r="4273" spans="110:135" x14ac:dyDescent="0.2">
      <c r="DF4273" s="24" t="s">
        <v>8947</v>
      </c>
      <c r="DG4273" s="24" t="s">
        <v>274</v>
      </c>
      <c r="DH4273" s="25">
        <v>69874.783357300301</v>
      </c>
      <c r="DI4273" s="25">
        <v>6429.8178884783201</v>
      </c>
      <c r="DJ4273" s="25">
        <v>262.65288570080997</v>
      </c>
      <c r="DK4273" s="25"/>
      <c r="DL4273" s="25">
        <v>26970</v>
      </c>
      <c r="DM4273" s="25">
        <v>14432.94831</v>
      </c>
      <c r="DN4273" s="25"/>
      <c r="DO4273" s="25">
        <v>558837.17799</v>
      </c>
      <c r="DP4273" s="25">
        <v>2151.7826013433</v>
      </c>
      <c r="DQ4273" s="25">
        <v>4982.5115257898497</v>
      </c>
      <c r="DR4273" s="25">
        <v>8323.0572410307796</v>
      </c>
      <c r="DS4273" s="25">
        <v>5026.9641755582197</v>
      </c>
      <c r="DT4273" s="25"/>
      <c r="DU4273" s="25">
        <v>6429.8178884783201</v>
      </c>
      <c r="DV4273" s="25"/>
      <c r="DW4273" s="25"/>
      <c r="DX4273" s="25"/>
      <c r="DY4273" s="25"/>
      <c r="DZ4273" s="25"/>
      <c r="EA4273" s="25">
        <v>1718.7904835019201</v>
      </c>
      <c r="EB4273" s="25"/>
      <c r="EC4273" s="25"/>
      <c r="ED4273" s="25"/>
      <c r="EE4273" s="25"/>
    </row>
    <row r="4274" spans="110:135" x14ac:dyDescent="0.2">
      <c r="DF4274" s="24" t="s">
        <v>6972</v>
      </c>
      <c r="DG4274" s="24" t="s">
        <v>212</v>
      </c>
      <c r="DH4274" s="25">
        <v>5361.4842250839802</v>
      </c>
      <c r="DI4274" s="25">
        <v>6432.00168757955</v>
      </c>
      <c r="DJ4274" s="25">
        <v>62.174687195813497</v>
      </c>
      <c r="DK4274" s="25"/>
      <c r="DL4274" s="25">
        <v>3888</v>
      </c>
      <c r="DM4274" s="25">
        <v>2668.226784</v>
      </c>
      <c r="DN4274" s="25">
        <v>2529.8506480000001</v>
      </c>
      <c r="DO4274" s="25">
        <v>1795.3015691000001</v>
      </c>
      <c r="DP4274" s="25">
        <v>9884.3680724512997</v>
      </c>
      <c r="DQ4274" s="25">
        <v>6432.00168757955</v>
      </c>
      <c r="DR4274" s="25">
        <v>6573.9654250592803</v>
      </c>
      <c r="DS4274" s="25">
        <v>8677.1471739591198</v>
      </c>
      <c r="DT4274" s="25">
        <v>9525.4545885745192</v>
      </c>
      <c r="DU4274" s="25">
        <v>6865.0105272000401</v>
      </c>
      <c r="DV4274" s="25"/>
      <c r="DW4274" s="25"/>
      <c r="DX4274" s="25"/>
      <c r="DY4274" s="25"/>
      <c r="DZ4274" s="25"/>
      <c r="EA4274" s="25"/>
      <c r="EB4274" s="25"/>
      <c r="EC4274" s="25"/>
      <c r="ED4274" s="25"/>
      <c r="EE4274" s="25">
        <v>137</v>
      </c>
    </row>
    <row r="4275" spans="110:135" x14ac:dyDescent="0.2">
      <c r="DF4275" s="24" t="s">
        <v>8504</v>
      </c>
      <c r="DG4275" s="24" t="s">
        <v>212</v>
      </c>
      <c r="DH4275" s="25">
        <v>8506.6485200912794</v>
      </c>
      <c r="DI4275" s="25">
        <v>6440</v>
      </c>
      <c r="DJ4275" s="25">
        <v>150.179134322382</v>
      </c>
      <c r="DK4275" s="25">
        <v>619</v>
      </c>
      <c r="DL4275" s="25">
        <v>40916</v>
      </c>
      <c r="DM4275" s="25">
        <v>24.781119029999999</v>
      </c>
      <c r="DN4275" s="25">
        <v>664.09652979999998</v>
      </c>
      <c r="DO4275" s="25"/>
      <c r="DP4275" s="25"/>
      <c r="DQ4275" s="25"/>
      <c r="DR4275" s="25">
        <v>11073.0217821348</v>
      </c>
      <c r="DS4275" s="25">
        <v>8472.6455548262002</v>
      </c>
      <c r="DT4275" s="25"/>
      <c r="DU4275" s="25">
        <v>6545.4936074543602</v>
      </c>
      <c r="DV4275" s="25"/>
      <c r="DW4275" s="25">
        <v>1804.79808757614</v>
      </c>
      <c r="DX4275" s="25"/>
      <c r="DY4275" s="25"/>
      <c r="DZ4275" s="25"/>
      <c r="EA4275" s="25"/>
      <c r="EB4275" s="25"/>
      <c r="EC4275" s="25"/>
      <c r="ED4275" s="25"/>
      <c r="EE4275" s="25">
        <v>6440</v>
      </c>
    </row>
    <row r="4276" spans="110:135" x14ac:dyDescent="0.2">
      <c r="DF4276" s="24" t="s">
        <v>9589</v>
      </c>
      <c r="DG4276" s="24" t="s">
        <v>212</v>
      </c>
      <c r="DH4276" s="25">
        <v>17203.659849784101</v>
      </c>
      <c r="DI4276" s="25">
        <v>6440.6730809999999</v>
      </c>
      <c r="DJ4276" s="25">
        <v>153.59095802440299</v>
      </c>
      <c r="DK4276" s="25"/>
      <c r="DL4276" s="25">
        <v>81081</v>
      </c>
      <c r="DM4276" s="25">
        <v>13046.79391</v>
      </c>
      <c r="DN4276" s="25">
        <v>6440.6730809999999</v>
      </c>
      <c r="DO4276" s="25">
        <v>89506.526486000002</v>
      </c>
      <c r="DP4276" s="25">
        <v>10282.8192373741</v>
      </c>
      <c r="DQ4276" s="25">
        <v>1460.1144568335801</v>
      </c>
      <c r="DR4276" s="25">
        <v>23762.938450457001</v>
      </c>
      <c r="DS4276" s="25">
        <v>13450.5053958399</v>
      </c>
      <c r="DT4276" s="25">
        <v>18804.418233807999</v>
      </c>
      <c r="DU4276" s="25">
        <v>8976.4612562540096</v>
      </c>
      <c r="DV4276" s="25">
        <v>5137.4721882166696</v>
      </c>
      <c r="DW4276" s="25"/>
      <c r="DX4276" s="25">
        <v>4769.6319874640103</v>
      </c>
      <c r="DY4276" s="25">
        <v>6407.8998232571403</v>
      </c>
      <c r="DZ4276" s="25">
        <v>2520.13351929898</v>
      </c>
      <c r="EA4276" s="25"/>
      <c r="EB4276" s="25"/>
      <c r="EC4276" s="25">
        <v>3335.4780336110898</v>
      </c>
      <c r="ED4276" s="25">
        <v>3121.35138691572</v>
      </c>
      <c r="EE4276" s="25">
        <v>358</v>
      </c>
    </row>
    <row r="4277" spans="110:135" x14ac:dyDescent="0.2">
      <c r="DF4277" s="24" t="s">
        <v>8499</v>
      </c>
      <c r="DG4277" s="24" t="s">
        <v>212</v>
      </c>
      <c r="DH4277" s="25">
        <v>7404.0851261637599</v>
      </c>
      <c r="DI4277" s="25">
        <v>6452.4338700109301</v>
      </c>
      <c r="DJ4277" s="25">
        <v>41.999512355981103</v>
      </c>
      <c r="DK4277" s="25"/>
      <c r="DL4277" s="25">
        <v>11358</v>
      </c>
      <c r="DM4277" s="25">
        <v>8637.3106289999996</v>
      </c>
      <c r="DN4277" s="25"/>
      <c r="DO4277" s="25">
        <v>16058.798795000001</v>
      </c>
      <c r="DP4277" s="25">
        <v>3966.1179190881799</v>
      </c>
      <c r="DQ4277" s="25">
        <v>6202.9760594727704</v>
      </c>
      <c r="DR4277" s="25">
        <v>7459.2392072681696</v>
      </c>
      <c r="DS4277" s="25">
        <v>11247.5647424278</v>
      </c>
      <c r="DT4277" s="25">
        <v>6188.7726398599498</v>
      </c>
      <c r="DU4277" s="25">
        <v>9684.0188760330293</v>
      </c>
      <c r="DV4277" s="25">
        <v>5382.8243534705998</v>
      </c>
      <c r="DW4277" s="25">
        <v>8582.3814857493107</v>
      </c>
      <c r="DX4277" s="25">
        <v>4161.5026307691596</v>
      </c>
      <c r="DY4277" s="25">
        <v>5660.75976595257</v>
      </c>
      <c r="DZ4277" s="25">
        <v>6999.2983566829298</v>
      </c>
      <c r="EA4277" s="25"/>
      <c r="EB4277" s="25">
        <v>6701.8916805490799</v>
      </c>
      <c r="EC4277" s="25">
        <v>5560.9872309964603</v>
      </c>
      <c r="ED4277" s="25">
        <v>4831.0878986275302</v>
      </c>
      <c r="EE4277" s="25">
        <v>4590</v>
      </c>
    </row>
    <row r="4278" spans="110:135" x14ac:dyDescent="0.2">
      <c r="DF4278" s="24" t="s">
        <v>7962</v>
      </c>
      <c r="DG4278" s="24" t="s">
        <v>212</v>
      </c>
      <c r="DH4278" s="25">
        <v>8482.3988024569098</v>
      </c>
      <c r="DI4278" s="25">
        <v>6454.0982717980296</v>
      </c>
      <c r="DJ4278" s="25">
        <v>79.421320314019496</v>
      </c>
      <c r="DK4278" s="25"/>
      <c r="DL4278" s="25">
        <v>9295</v>
      </c>
      <c r="DM4278" s="25">
        <v>6813.2852899999998</v>
      </c>
      <c r="DN4278" s="25"/>
      <c r="DO4278" s="25">
        <v>19429.259927999999</v>
      </c>
      <c r="DP4278" s="25">
        <v>6707.9194250698401</v>
      </c>
      <c r="DQ4278" s="25">
        <v>6717.83969092197</v>
      </c>
      <c r="DR4278" s="25">
        <v>6200.27711852623</v>
      </c>
      <c r="DS4278" s="25">
        <v>9134.4245684445395</v>
      </c>
      <c r="DT4278" s="25">
        <v>28973.786085431901</v>
      </c>
      <c r="DU4278" s="25">
        <v>11133.0319807249</v>
      </c>
      <c r="DV4278" s="25">
        <v>3558.0140563284299</v>
      </c>
      <c r="DW4278" s="25"/>
      <c r="DX4278" s="25">
        <v>3487.6157577045501</v>
      </c>
      <c r="DY4278" s="25"/>
      <c r="DZ4278" s="25">
        <v>4270.2946223832696</v>
      </c>
      <c r="EA4278" s="25"/>
      <c r="EB4278" s="25">
        <v>5216.2272638109598</v>
      </c>
      <c r="EC4278" s="25">
        <v>3533.7979130859399</v>
      </c>
      <c r="ED4278" s="25">
        <v>5967.6071388780401</v>
      </c>
      <c r="EE4278" s="25">
        <v>5280</v>
      </c>
    </row>
    <row r="4279" spans="110:135" x14ac:dyDescent="0.2">
      <c r="DF4279" s="24" t="s">
        <v>9073</v>
      </c>
      <c r="DG4279" s="24" t="s">
        <v>212</v>
      </c>
      <c r="DH4279" s="25">
        <v>9000.7639273734894</v>
      </c>
      <c r="DI4279" s="25">
        <v>6461.7460640516001</v>
      </c>
      <c r="DJ4279" s="25">
        <v>91.054671338006997</v>
      </c>
      <c r="DK4279" s="25"/>
      <c r="DL4279" s="25">
        <v>2814</v>
      </c>
      <c r="DM4279" s="25">
        <v>2979.991133</v>
      </c>
      <c r="DN4279" s="25"/>
      <c r="DO4279" s="25">
        <v>2641.9459443000001</v>
      </c>
      <c r="DP4279" s="25">
        <v>5512.6512080476696</v>
      </c>
      <c r="DQ4279" s="25">
        <v>8837.1838671888909</v>
      </c>
      <c r="DR4279" s="25">
        <v>12162.9018974149</v>
      </c>
      <c r="DS4279" s="25">
        <v>7509.6188028911201</v>
      </c>
      <c r="DT4279" s="25">
        <v>6442.2860745325897</v>
      </c>
      <c r="DU4279" s="25">
        <v>2607.0686174130501</v>
      </c>
      <c r="DV4279" s="25">
        <v>6461.7460640516001</v>
      </c>
      <c r="DW4279" s="25">
        <v>11934.477475513801</v>
      </c>
      <c r="DX4279" s="25">
        <v>5349.4336095275503</v>
      </c>
      <c r="DY4279" s="25">
        <v>4940.1063793199701</v>
      </c>
      <c r="DZ4279" s="25">
        <v>10795.188462608399</v>
      </c>
      <c r="EA4279" s="25"/>
      <c r="EB4279" s="25">
        <v>18802.7265186162</v>
      </c>
      <c r="EC4279" s="25">
        <v>7021.6607109236502</v>
      </c>
      <c r="ED4279" s="25"/>
      <c r="EE4279" s="25">
        <v>36200</v>
      </c>
    </row>
    <row r="4280" spans="110:135" x14ac:dyDescent="0.2">
      <c r="DF4280" s="24" t="s">
        <v>8212</v>
      </c>
      <c r="DG4280" s="24" t="s">
        <v>212</v>
      </c>
      <c r="DH4280" s="25">
        <v>7139.2852586476001</v>
      </c>
      <c r="DI4280" s="25">
        <v>6473.2869154097098</v>
      </c>
      <c r="DJ4280" s="25">
        <v>60.270214860656502</v>
      </c>
      <c r="DK4280" s="25"/>
      <c r="DL4280" s="25">
        <v>8253</v>
      </c>
      <c r="DM4280" s="25">
        <v>8553.5488779999996</v>
      </c>
      <c r="DN4280" s="25">
        <v>12779.33404</v>
      </c>
      <c r="DO4280" s="25">
        <v>11895.2581813</v>
      </c>
      <c r="DP4280" s="25">
        <v>6993.6908332332596</v>
      </c>
      <c r="DQ4280" s="25"/>
      <c r="DR4280" s="25">
        <v>6526.40366794083</v>
      </c>
      <c r="DS4280" s="25">
        <v>4848.9700441165896</v>
      </c>
      <c r="DT4280" s="25">
        <v>16294.2681929138</v>
      </c>
      <c r="DU4280" s="25">
        <v>14208.9119105726</v>
      </c>
      <c r="DV4280" s="25">
        <v>3944.7427609011902</v>
      </c>
      <c r="DW4280" s="25">
        <v>1252.7108681125501</v>
      </c>
      <c r="DX4280" s="25">
        <v>4212.4241532038304</v>
      </c>
      <c r="DY4280" s="25">
        <v>3853.2401670079898</v>
      </c>
      <c r="DZ4280" s="25">
        <v>3780.17454871066</v>
      </c>
      <c r="EA4280" s="25"/>
      <c r="EB4280" s="25"/>
      <c r="EC4280" s="25">
        <v>4057.8842355861102</v>
      </c>
      <c r="ED4280" s="25">
        <v>6473.2869154097098</v>
      </c>
      <c r="EE4280" s="25">
        <v>3440</v>
      </c>
    </row>
    <row r="4281" spans="110:135" x14ac:dyDescent="0.2">
      <c r="DF4281" s="24" t="s">
        <v>8944</v>
      </c>
      <c r="DG4281" s="24" t="s">
        <v>212</v>
      </c>
      <c r="DH4281" s="25">
        <v>8538.5223380590596</v>
      </c>
      <c r="DI4281" s="25">
        <v>6482.2186472220001</v>
      </c>
      <c r="DJ4281" s="25">
        <v>65.713125030045205</v>
      </c>
      <c r="DK4281" s="25"/>
      <c r="DL4281" s="25">
        <v>23036</v>
      </c>
      <c r="DM4281" s="25">
        <v>7941.3352400000003</v>
      </c>
      <c r="DN4281" s="25">
        <v>7320.1658219999999</v>
      </c>
      <c r="DO4281" s="25"/>
      <c r="DP4281" s="25">
        <v>9200.1941853888602</v>
      </c>
      <c r="DQ4281" s="25">
        <v>14063.178947447401</v>
      </c>
      <c r="DR4281" s="25">
        <v>16004.7311127758</v>
      </c>
      <c r="DS4281" s="25">
        <v>8077.3639704980596</v>
      </c>
      <c r="DT4281" s="25">
        <v>11583.075340449899</v>
      </c>
      <c r="DU4281" s="25">
        <v>16845.6134992732</v>
      </c>
      <c r="DV4281" s="25">
        <v>4559.2388653575099</v>
      </c>
      <c r="DW4281" s="25">
        <v>5644.2714724440002</v>
      </c>
      <c r="DX4281" s="25">
        <v>3596.8941723705698</v>
      </c>
      <c r="DY4281" s="25">
        <v>4295.6289490530398</v>
      </c>
      <c r="DZ4281" s="25">
        <v>4330.44325753877</v>
      </c>
      <c r="EA4281" s="25"/>
      <c r="EB4281" s="25">
        <v>4650.9086303861704</v>
      </c>
      <c r="EC4281" s="25">
        <v>4936.5838167061102</v>
      </c>
      <c r="ED4281" s="25">
        <v>4407.7748033736898</v>
      </c>
      <c r="EE4281" s="25">
        <v>3200</v>
      </c>
    </row>
    <row r="4282" spans="110:135" x14ac:dyDescent="0.2">
      <c r="DF4282" s="24" t="s">
        <v>8681</v>
      </c>
      <c r="DG4282" s="24" t="s">
        <v>212</v>
      </c>
      <c r="DH4282" s="25">
        <v>8044.7132358427398</v>
      </c>
      <c r="DI4282" s="25">
        <v>6484.8699284594804</v>
      </c>
      <c r="DJ4282" s="25">
        <v>87.409000051903007</v>
      </c>
      <c r="DK4282" s="25"/>
      <c r="DL4282" s="25">
        <v>30444</v>
      </c>
      <c r="DM4282" s="25">
        <v>9609.2506379999995</v>
      </c>
      <c r="DN4282" s="25">
        <v>6159.1881169999997</v>
      </c>
      <c r="DO4282" s="25">
        <v>20160.799347</v>
      </c>
      <c r="DP4282" s="25">
        <v>2627.3682518312398</v>
      </c>
      <c r="DQ4282" s="25"/>
      <c r="DR4282" s="25">
        <v>5247.7375255080397</v>
      </c>
      <c r="DS4282" s="25">
        <v>6523.34311249445</v>
      </c>
      <c r="DT4282" s="25">
        <v>2957.9665892502699</v>
      </c>
      <c r="DU4282" s="25">
        <v>8963.1960448188602</v>
      </c>
      <c r="DV4282" s="25">
        <v>6484.8699284594804</v>
      </c>
      <c r="DW4282" s="25">
        <v>6635.3468076581203</v>
      </c>
      <c r="DX4282" s="25"/>
      <c r="DY4282" s="25">
        <v>6845.6522264633304</v>
      </c>
      <c r="DZ4282" s="25">
        <v>4840.1534564670901</v>
      </c>
      <c r="EA4282" s="25"/>
      <c r="EB4282" s="25">
        <v>5311.0936131793096</v>
      </c>
      <c r="EC4282" s="25">
        <v>4584.6400417851901</v>
      </c>
      <c r="ED4282" s="25">
        <v>7155.5193094111701</v>
      </c>
      <c r="EE4282" s="25">
        <v>2210</v>
      </c>
    </row>
    <row r="4283" spans="110:135" x14ac:dyDescent="0.2">
      <c r="DF4283" s="24" t="s">
        <v>7777</v>
      </c>
      <c r="DG4283" s="24" t="s">
        <v>212</v>
      </c>
      <c r="DH4283" s="25">
        <v>6669.20746390777</v>
      </c>
      <c r="DI4283" s="25">
        <v>6485.2152264497499</v>
      </c>
      <c r="DJ4283" s="25">
        <v>47.927250121109097</v>
      </c>
      <c r="DK4283" s="25"/>
      <c r="DL4283" s="25">
        <v>6047</v>
      </c>
      <c r="DM4283" s="25">
        <v>914.36776020000002</v>
      </c>
      <c r="DN4283" s="25">
        <v>11007.65489</v>
      </c>
      <c r="DO4283" s="25">
        <v>10473.6982415</v>
      </c>
      <c r="DP4283" s="25">
        <v>8054.8239391138004</v>
      </c>
      <c r="DQ4283" s="25">
        <v>6485.2152264497499</v>
      </c>
      <c r="DR4283" s="25">
        <v>4614.6652161413404</v>
      </c>
      <c r="DS4283" s="25">
        <v>8986.2102137655893</v>
      </c>
      <c r="DT4283" s="25">
        <v>10200.537234538</v>
      </c>
      <c r="DU4283" s="25">
        <v>5155.7515456773599</v>
      </c>
      <c r="DV4283" s="25">
        <v>3101.3415106069701</v>
      </c>
      <c r="DW4283" s="25"/>
      <c r="DX4283" s="25"/>
      <c r="DY4283" s="25"/>
      <c r="DZ4283" s="25">
        <v>3058.4312528082701</v>
      </c>
      <c r="EA4283" s="25"/>
      <c r="EB4283" s="25"/>
      <c r="EC4283" s="25"/>
      <c r="ED4283" s="25"/>
      <c r="EE4283" s="25">
        <v>8600</v>
      </c>
    </row>
    <row r="4284" spans="110:135" x14ac:dyDescent="0.2">
      <c r="DF4284" s="24" t="s">
        <v>8384</v>
      </c>
      <c r="DG4284" s="24" t="s">
        <v>212</v>
      </c>
      <c r="DH4284" s="25">
        <v>7240.3017446158101</v>
      </c>
      <c r="DI4284" s="25">
        <v>6491.0868460645997</v>
      </c>
      <c r="DJ4284" s="25">
        <v>41.9823089940923</v>
      </c>
      <c r="DK4284" s="25"/>
      <c r="DL4284" s="25">
        <v>4698</v>
      </c>
      <c r="DM4284" s="25">
        <v>15176.57223</v>
      </c>
      <c r="DN4284" s="25"/>
      <c r="DO4284" s="25">
        <v>13366.871128000001</v>
      </c>
      <c r="DP4284" s="25">
        <v>6886.50489590697</v>
      </c>
      <c r="DQ4284" s="25">
        <v>9998.9100863289605</v>
      </c>
      <c r="DR4284" s="25">
        <v>5081.9558333498198</v>
      </c>
      <c r="DS4284" s="25">
        <v>6070.7263495708703</v>
      </c>
      <c r="DT4284" s="25">
        <v>8921.0468178290303</v>
      </c>
      <c r="DU4284" s="25">
        <v>6491.0868460645997</v>
      </c>
      <c r="DV4284" s="25">
        <v>7152.8384101933598</v>
      </c>
      <c r="DW4284" s="25">
        <v>6728.3670253356404</v>
      </c>
      <c r="DX4284" s="25">
        <v>3938.8767022185202</v>
      </c>
      <c r="DY4284" s="25">
        <v>6504.8813207209496</v>
      </c>
      <c r="DZ4284" s="25">
        <v>5485.5963427250399</v>
      </c>
      <c r="EA4284" s="25"/>
      <c r="EB4284" s="25">
        <v>5534.4633862109404</v>
      </c>
      <c r="EC4284" s="25">
        <v>5761.0442205832196</v>
      </c>
      <c r="ED4284" s="25">
        <v>5287.3880634309098</v>
      </c>
      <c r="EE4284" s="25"/>
    </row>
    <row r="4285" spans="110:135" x14ac:dyDescent="0.2">
      <c r="DF4285" s="24" t="s">
        <v>8194</v>
      </c>
      <c r="DG4285" s="24" t="s">
        <v>212</v>
      </c>
      <c r="DH4285" s="25">
        <v>5969.13436011875</v>
      </c>
      <c r="DI4285" s="25">
        <v>6494.5632548322101</v>
      </c>
      <c r="DJ4285" s="25">
        <v>31.3344150478021</v>
      </c>
      <c r="DK4285" s="25"/>
      <c r="DL4285" s="25">
        <v>8480</v>
      </c>
      <c r="DM4285" s="25">
        <v>4689.6567100000002</v>
      </c>
      <c r="DN4285" s="25"/>
      <c r="DO4285" s="25">
        <v>6833.1098966</v>
      </c>
      <c r="DP4285" s="25">
        <v>7214.7847072530403</v>
      </c>
      <c r="DQ4285" s="25">
        <v>7755.0156619550298</v>
      </c>
      <c r="DR4285" s="25">
        <v>3890.8468060710602</v>
      </c>
      <c r="DS4285" s="25">
        <v>6925.3143853314104</v>
      </c>
      <c r="DT4285" s="25">
        <v>4050.3322508331298</v>
      </c>
      <c r="DU4285" s="25">
        <v>2688.7185955746099</v>
      </c>
      <c r="DV4285" s="25">
        <v>8378.8800856865091</v>
      </c>
      <c r="DW4285" s="25">
        <v>7535.6756764257998</v>
      </c>
      <c r="DX4285" s="25">
        <v>5558.9787014616604</v>
      </c>
      <c r="DY4285" s="25">
        <v>7676.7896173449499</v>
      </c>
      <c r="DZ4285" s="25">
        <v>6622.7026495566997</v>
      </c>
      <c r="EA4285" s="25"/>
      <c r="EB4285" s="25">
        <v>6366.4238601077104</v>
      </c>
      <c r="EC4285" s="25">
        <v>3368.3574137197202</v>
      </c>
      <c r="ED4285" s="25">
        <v>3208.8314642161799</v>
      </c>
      <c r="EE4285" s="25">
        <v>6200</v>
      </c>
    </row>
    <row r="4286" spans="110:135" x14ac:dyDescent="0.2">
      <c r="DF4286" s="24" t="s">
        <v>7967</v>
      </c>
      <c r="DG4286" s="24" t="s">
        <v>274</v>
      </c>
      <c r="DH4286" s="25">
        <v>10792.5553315421</v>
      </c>
      <c r="DI4286" s="25">
        <v>6503.1400430000003</v>
      </c>
      <c r="DJ4286" s="25">
        <v>109.521764539196</v>
      </c>
      <c r="DK4286" s="25"/>
      <c r="DL4286" s="25">
        <v>10171</v>
      </c>
      <c r="DM4286" s="25">
        <v>2835.2800860000002</v>
      </c>
      <c r="DN4286" s="25"/>
      <c r="DO4286" s="25"/>
      <c r="DP4286" s="25"/>
      <c r="DQ4286" s="25"/>
      <c r="DR4286" s="25"/>
      <c r="DS4286" s="25">
        <v>2459.6006633181401</v>
      </c>
      <c r="DT4286" s="25">
        <v>27704.3405768503</v>
      </c>
      <c r="DU4286" s="25"/>
      <c r="DV4286" s="25"/>
      <c r="DW4286" s="25"/>
      <c r="DX4286" s="25"/>
      <c r="DY4286" s="25"/>
      <c r="DZ4286" s="25"/>
      <c r="EA4286" s="25"/>
      <c r="EB4286" s="25"/>
      <c r="EC4286" s="25"/>
      <c r="ED4286" s="25"/>
      <c r="EE4286" s="25"/>
    </row>
    <row r="4287" spans="110:135" x14ac:dyDescent="0.2">
      <c r="DF4287" s="24" t="s">
        <v>9185</v>
      </c>
      <c r="DG4287" s="24" t="s">
        <v>274</v>
      </c>
      <c r="DH4287" s="25">
        <v>8604.0390346923305</v>
      </c>
      <c r="DI4287" s="25">
        <v>6506.7961720738003</v>
      </c>
      <c r="DJ4287" s="25">
        <v>54.441437646452897</v>
      </c>
      <c r="DK4287" s="25"/>
      <c r="DL4287" s="25">
        <v>20846</v>
      </c>
      <c r="DM4287" s="25">
        <v>9438.2730179999999</v>
      </c>
      <c r="DN4287" s="25"/>
      <c r="DO4287" s="25"/>
      <c r="DP4287" s="25">
        <v>13979.2485825615</v>
      </c>
      <c r="DQ4287" s="25">
        <v>11245.379728845401</v>
      </c>
      <c r="DR4287" s="25">
        <v>12987.043597051001</v>
      </c>
      <c r="DS4287" s="25">
        <v>12209.255821581901</v>
      </c>
      <c r="DT4287" s="25">
        <v>4336.7759349525904</v>
      </c>
      <c r="DU4287" s="25">
        <v>12124.6968132821</v>
      </c>
      <c r="DV4287" s="25">
        <v>6506.7961720738003</v>
      </c>
      <c r="DW4287" s="25">
        <v>5005.8068418432704</v>
      </c>
      <c r="DX4287" s="25">
        <v>4233.6976185123804</v>
      </c>
      <c r="DY4287" s="25">
        <v>5574.3697776608196</v>
      </c>
      <c r="DZ4287" s="25">
        <v>4986.5756825314302</v>
      </c>
      <c r="EA4287" s="25"/>
      <c r="EB4287" s="25">
        <v>4475.2104892567704</v>
      </c>
      <c r="EC4287" s="25">
        <v>7834.5698262168298</v>
      </c>
      <c r="ED4287" s="25">
        <v>4044.96368539998</v>
      </c>
      <c r="EE4287" s="25">
        <v>6440</v>
      </c>
    </row>
    <row r="4288" spans="110:135" x14ac:dyDescent="0.2">
      <c r="DF4288" s="24" t="s">
        <v>8074</v>
      </c>
      <c r="DG4288" s="24" t="s">
        <v>212</v>
      </c>
      <c r="DH4288" s="25">
        <v>5782.3042444650901</v>
      </c>
      <c r="DI4288" s="25">
        <v>6510</v>
      </c>
      <c r="DJ4288" s="25">
        <v>34.641621417938602</v>
      </c>
      <c r="DK4288" s="25"/>
      <c r="DL4288" s="25">
        <v>7905</v>
      </c>
      <c r="DM4288" s="25">
        <v>1944.0774570000001</v>
      </c>
      <c r="DN4288" s="25"/>
      <c r="DO4288" s="25"/>
      <c r="DP4288" s="25">
        <v>6602.3830041235697</v>
      </c>
      <c r="DQ4288" s="25">
        <v>3551.96652388749</v>
      </c>
      <c r="DR4288" s="25">
        <v>8751.9360519868605</v>
      </c>
      <c r="DS4288" s="25">
        <v>7774.2086224272398</v>
      </c>
      <c r="DT4288" s="25">
        <v>7346.9784814050399</v>
      </c>
      <c r="DU4288" s="25">
        <v>3151.5128384333598</v>
      </c>
      <c r="DV4288" s="25">
        <v>7495.8049313520796</v>
      </c>
      <c r="DW4288" s="25">
        <v>4958.0089585810501</v>
      </c>
      <c r="DX4288" s="25">
        <v>7158.2208499203798</v>
      </c>
      <c r="DY4288" s="25">
        <v>4273.1944481905202</v>
      </c>
      <c r="DZ4288" s="25">
        <v>7032.2268979063401</v>
      </c>
      <c r="EA4288" s="25"/>
      <c r="EB4288" s="25">
        <v>5534.4633862109404</v>
      </c>
      <c r="EC4288" s="25">
        <v>3175.0931331048</v>
      </c>
      <c r="ED4288" s="25">
        <v>5134.0965713769101</v>
      </c>
      <c r="EE4288" s="25">
        <v>6510</v>
      </c>
    </row>
    <row r="4289" spans="110:135" x14ac:dyDescent="0.2">
      <c r="DF4289" s="24" t="s">
        <v>8521</v>
      </c>
      <c r="DG4289" s="24" t="s">
        <v>212</v>
      </c>
      <c r="DH4289" s="25">
        <v>7113.7389729256702</v>
      </c>
      <c r="DI4289" s="25">
        <v>6514.0637650707404</v>
      </c>
      <c r="DJ4289" s="25">
        <v>43.727443011575801</v>
      </c>
      <c r="DK4289" s="25"/>
      <c r="DL4289" s="25">
        <v>5658</v>
      </c>
      <c r="DM4289" s="25">
        <v>2197.317626</v>
      </c>
      <c r="DN4289" s="25">
        <v>13432.11839</v>
      </c>
      <c r="DO4289" s="25">
        <v>9498.6925410000003</v>
      </c>
      <c r="DP4289" s="25">
        <v>8292.3803538552493</v>
      </c>
      <c r="DQ4289" s="25">
        <v>7721.0127532304996</v>
      </c>
      <c r="DR4289" s="25">
        <v>9011.35613790352</v>
      </c>
      <c r="DS4289" s="25">
        <v>8334.4331230056305</v>
      </c>
      <c r="DT4289" s="25">
        <v>10951.6320230774</v>
      </c>
      <c r="DU4289" s="25">
        <v>7370.1275301414898</v>
      </c>
      <c r="DV4289" s="25">
        <v>12259.793881428801</v>
      </c>
      <c r="DW4289" s="25">
        <v>5564.6429050057905</v>
      </c>
      <c r="DX4289" s="25">
        <v>5134.46882712771</v>
      </c>
      <c r="DY4289" s="25">
        <v>4343.8126178006896</v>
      </c>
      <c r="DZ4289" s="25">
        <v>5344.3597974918002</v>
      </c>
      <c r="EA4289" s="25"/>
      <c r="EB4289" s="25"/>
      <c r="EC4289" s="25">
        <v>5548.0036070173701</v>
      </c>
      <c r="ED4289" s="25">
        <v>4555.1493985760699</v>
      </c>
      <c r="EE4289" s="25">
        <v>2830</v>
      </c>
    </row>
    <row r="4290" spans="110:135" x14ac:dyDescent="0.2">
      <c r="DF4290" s="24" t="s">
        <v>8928</v>
      </c>
      <c r="DG4290" s="24" t="s">
        <v>212</v>
      </c>
      <c r="DH4290" s="25">
        <v>14655.800430665</v>
      </c>
      <c r="DI4290" s="25">
        <v>6515.8375111694804</v>
      </c>
      <c r="DJ4290" s="25">
        <v>187.06158279803699</v>
      </c>
      <c r="DK4290" s="25"/>
      <c r="DL4290" s="25">
        <v>13916</v>
      </c>
      <c r="DM4290" s="25">
        <v>3254.299411</v>
      </c>
      <c r="DN4290" s="25"/>
      <c r="DO4290" s="25">
        <v>115047.746736</v>
      </c>
      <c r="DP4290" s="25">
        <v>13466.524501514799</v>
      </c>
      <c r="DQ4290" s="25">
        <v>6804.54609463424</v>
      </c>
      <c r="DR4290" s="25">
        <v>19548.692581974101</v>
      </c>
      <c r="DS4290" s="25">
        <v>6227.1289277047099</v>
      </c>
      <c r="DT4290" s="25">
        <v>20449.002558641001</v>
      </c>
      <c r="DU4290" s="25">
        <v>8441.3540617598392</v>
      </c>
      <c r="DV4290" s="25">
        <v>2377.1868716862</v>
      </c>
      <c r="DW4290" s="25">
        <v>5074.8824860041896</v>
      </c>
      <c r="DX4290" s="25">
        <v>3850.9853808743401</v>
      </c>
      <c r="DY4290" s="25"/>
      <c r="DZ4290" s="25">
        <v>1853.39272385961</v>
      </c>
      <c r="EA4290" s="25"/>
      <c r="EB4290" s="25"/>
      <c r="EC4290" s="25">
        <v>3022.4767612631499</v>
      </c>
      <c r="ED4290" s="25">
        <v>3188.58779372443</v>
      </c>
      <c r="EE4290" s="25">
        <v>7970</v>
      </c>
    </row>
    <row r="4291" spans="110:135" x14ac:dyDescent="0.2">
      <c r="DF4291" s="24" t="s">
        <v>8235</v>
      </c>
      <c r="DG4291" s="24" t="s">
        <v>212</v>
      </c>
      <c r="DH4291" s="25">
        <v>6897.1765671094699</v>
      </c>
      <c r="DI4291" s="25">
        <v>6516.6565636098303</v>
      </c>
      <c r="DJ4291" s="25">
        <v>57.797037027916197</v>
      </c>
      <c r="DK4291" s="25"/>
      <c r="DL4291" s="25">
        <v>7259</v>
      </c>
      <c r="DM4291" s="25">
        <v>4907.572486</v>
      </c>
      <c r="DN4291" s="25">
        <v>3959.5198740000001</v>
      </c>
      <c r="DO4291" s="25">
        <v>3596.9780028</v>
      </c>
      <c r="DP4291" s="25">
        <v>1634.4523847753001</v>
      </c>
      <c r="DQ4291" s="25">
        <v>3584.6842624966998</v>
      </c>
      <c r="DR4291" s="25">
        <v>4070.9345660236299</v>
      </c>
      <c r="DS4291" s="25">
        <v>3701.0744150996502</v>
      </c>
      <c r="DT4291" s="25">
        <v>6516.6565636098303</v>
      </c>
      <c r="DU4291" s="25">
        <v>15147.702849352499</v>
      </c>
      <c r="DV4291" s="25">
        <v>8037.7878912399501</v>
      </c>
      <c r="DW4291" s="25">
        <v>1199.51972741399</v>
      </c>
      <c r="DX4291" s="25">
        <v>8506.9450186206996</v>
      </c>
      <c r="DY4291" s="25">
        <v>15170.1380964378</v>
      </c>
      <c r="DZ4291" s="25">
        <v>10866.561849534801</v>
      </c>
      <c r="EA4291" s="25"/>
      <c r="EB4291" s="25">
        <v>10414.6442240985</v>
      </c>
      <c r="EC4291" s="25">
        <v>7120.8701531734996</v>
      </c>
      <c r="ED4291" s="25">
        <v>8931.3124104030303</v>
      </c>
      <c r="EE4291" s="25">
        <v>6420</v>
      </c>
    </row>
    <row r="4292" spans="110:135" x14ac:dyDescent="0.2">
      <c r="DF4292" s="24" t="s">
        <v>9307</v>
      </c>
      <c r="DG4292" s="24" t="s">
        <v>212</v>
      </c>
      <c r="DH4292" s="25">
        <v>9404.2484705740899</v>
      </c>
      <c r="DI4292" s="25">
        <v>6521.6500895808604</v>
      </c>
      <c r="DJ4292" s="25">
        <v>105.950618170685</v>
      </c>
      <c r="DK4292" s="25"/>
      <c r="DL4292" s="25">
        <v>11263</v>
      </c>
      <c r="DM4292" s="25">
        <v>839.34457789999999</v>
      </c>
      <c r="DN4292" s="25">
        <v>28383.09693</v>
      </c>
      <c r="DO4292" s="25"/>
      <c r="DP4292" s="25"/>
      <c r="DQ4292" s="25"/>
      <c r="DR4292" s="25">
        <v>6065.0592522553197</v>
      </c>
      <c r="DS4292" s="25"/>
      <c r="DT4292" s="25">
        <v>2896.7491363828299</v>
      </c>
      <c r="DU4292" s="25">
        <v>6978.2409269064101</v>
      </c>
      <c r="DV4292" s="25"/>
      <c r="DW4292" s="25"/>
      <c r="DX4292" s="25"/>
      <c r="DY4292" s="25"/>
      <c r="DZ4292" s="25"/>
      <c r="EA4292" s="25"/>
      <c r="EB4292" s="25"/>
      <c r="EC4292" s="25"/>
      <c r="ED4292" s="25"/>
      <c r="EE4292" s="25"/>
    </row>
    <row r="4293" spans="110:135" x14ac:dyDescent="0.2">
      <c r="DF4293" s="24" t="s">
        <v>8638</v>
      </c>
      <c r="DG4293" s="24" t="s">
        <v>212</v>
      </c>
      <c r="DH4293" s="25">
        <v>6951.8389667471101</v>
      </c>
      <c r="DI4293" s="25">
        <v>6547.9641984533901</v>
      </c>
      <c r="DJ4293" s="25">
        <v>57.120904857857397</v>
      </c>
      <c r="DK4293" s="25"/>
      <c r="DL4293" s="25">
        <v>5990</v>
      </c>
      <c r="DM4293" s="25">
        <v>6311.0019709999997</v>
      </c>
      <c r="DN4293" s="25">
        <v>554.85293030000003</v>
      </c>
      <c r="DO4293" s="25">
        <v>15035.556549000001</v>
      </c>
      <c r="DP4293" s="25">
        <v>10392.5827017352</v>
      </c>
      <c r="DQ4293" s="25">
        <v>3036.2463818718502</v>
      </c>
      <c r="DR4293" s="25">
        <v>12214.9122747991</v>
      </c>
      <c r="DS4293" s="25">
        <v>14275.2069830378</v>
      </c>
      <c r="DT4293" s="25">
        <v>2110.7981327310699</v>
      </c>
      <c r="DU4293" s="25">
        <v>7320.46148657698</v>
      </c>
      <c r="DV4293" s="25">
        <v>7503.0522032324498</v>
      </c>
      <c r="DW4293" s="25">
        <v>1596.85952516425</v>
      </c>
      <c r="DX4293" s="25">
        <v>6275.0178924059701</v>
      </c>
      <c r="DY4293" s="25">
        <v>4668.8110235348304</v>
      </c>
      <c r="DZ4293" s="25">
        <v>7213.8426195655302</v>
      </c>
      <c r="EA4293" s="25"/>
      <c r="EB4293" s="25">
        <v>8462.8950947943304</v>
      </c>
      <c r="EC4293" s="25">
        <v>6547.9641984533901</v>
      </c>
      <c r="ED4293" s="25">
        <v>8034.8783999923398</v>
      </c>
      <c r="EE4293" s="25">
        <v>4540</v>
      </c>
    </row>
    <row r="4294" spans="110:135" x14ac:dyDescent="0.2">
      <c r="DF4294" s="24" t="s">
        <v>8506</v>
      </c>
      <c r="DG4294" s="24" t="s">
        <v>212</v>
      </c>
      <c r="DH4294" s="25">
        <v>6811.3325617226001</v>
      </c>
      <c r="DI4294" s="25">
        <v>6560</v>
      </c>
      <c r="DJ4294" s="25">
        <v>51.191690604706999</v>
      </c>
      <c r="DK4294" s="25"/>
      <c r="DL4294" s="25">
        <v>3457</v>
      </c>
      <c r="DM4294" s="25">
        <v>3704.2222860000002</v>
      </c>
      <c r="DN4294" s="25">
        <v>1762.3663280000001</v>
      </c>
      <c r="DO4294" s="25">
        <v>482.58704416</v>
      </c>
      <c r="DP4294" s="25">
        <v>7982.73573592718</v>
      </c>
      <c r="DQ4294" s="25">
        <v>13214.9669483079</v>
      </c>
      <c r="DR4294" s="25">
        <v>11502.6785781948</v>
      </c>
      <c r="DS4294" s="25">
        <v>9161.5497043001305</v>
      </c>
      <c r="DT4294" s="25">
        <v>13242.399065744199</v>
      </c>
      <c r="DU4294" s="25">
        <v>6969.7670481676896</v>
      </c>
      <c r="DV4294" s="25">
        <v>6950.0799064169396</v>
      </c>
      <c r="DW4294" s="25">
        <v>9789.1293790825093</v>
      </c>
      <c r="DX4294" s="25">
        <v>5624.4653449650796</v>
      </c>
      <c r="DY4294" s="25">
        <v>6714.5732728706698</v>
      </c>
      <c r="DZ4294" s="25">
        <v>5881.4382899416596</v>
      </c>
      <c r="EA4294" s="25"/>
      <c r="EB4294" s="25">
        <v>6164.04865944224</v>
      </c>
      <c r="EC4294" s="25">
        <v>3753.6782687377899</v>
      </c>
      <c r="ED4294" s="25">
        <v>6497.6328124707798</v>
      </c>
      <c r="EE4294" s="25">
        <v>6560</v>
      </c>
    </row>
    <row r="4295" spans="110:135" x14ac:dyDescent="0.2">
      <c r="DF4295" s="24" t="s">
        <v>8612</v>
      </c>
      <c r="DG4295" s="24" t="s">
        <v>212</v>
      </c>
      <c r="DH4295" s="25">
        <v>7739.0129805040497</v>
      </c>
      <c r="DI4295" s="25">
        <v>6563.4146786890997</v>
      </c>
      <c r="DJ4295" s="25">
        <v>44.321511484701198</v>
      </c>
      <c r="DK4295" s="25"/>
      <c r="DL4295" s="25">
        <v>7068</v>
      </c>
      <c r="DM4295" s="25">
        <v>3365.2701809999999</v>
      </c>
      <c r="DN4295" s="25"/>
      <c r="DO4295" s="25">
        <v>4579.5740549000002</v>
      </c>
      <c r="DP4295" s="25">
        <v>9010.3815000231298</v>
      </c>
      <c r="DQ4295" s="25">
        <v>6015.4977106227398</v>
      </c>
      <c r="DR4295" s="25">
        <v>10546.979973510999</v>
      </c>
      <c r="DS4295" s="25">
        <v>9739.10544132008</v>
      </c>
      <c r="DT4295" s="25">
        <v>6058.8293573781903</v>
      </c>
      <c r="DU4295" s="25">
        <v>16860.888954667302</v>
      </c>
      <c r="DV4295" s="25">
        <v>4528.8811171469797</v>
      </c>
      <c r="DW4295" s="25">
        <v>5710.4169129004604</v>
      </c>
      <c r="DX4295" s="25">
        <v>4887.6789403224902</v>
      </c>
      <c r="DY4295" s="25">
        <v>8669.9042413739699</v>
      </c>
      <c r="DZ4295" s="25">
        <v>5580.13076064295</v>
      </c>
      <c r="EA4295" s="25"/>
      <c r="EB4295" s="25">
        <v>10201.1586870804</v>
      </c>
      <c r="EC4295" s="25">
        <v>4572.1821863523301</v>
      </c>
      <c r="ED4295" s="25">
        <v>9707.3536298308409</v>
      </c>
      <c r="EE4295" s="25">
        <v>12200</v>
      </c>
    </row>
    <row r="4296" spans="110:135" x14ac:dyDescent="0.2">
      <c r="DF4296" s="24" t="s">
        <v>8344</v>
      </c>
      <c r="DG4296" s="24" t="s">
        <v>212</v>
      </c>
      <c r="DH4296" s="25">
        <v>7088.9599649070597</v>
      </c>
      <c r="DI4296" s="25">
        <v>6567.2157581494102</v>
      </c>
      <c r="DJ4296" s="25">
        <v>52.835707045760898</v>
      </c>
      <c r="DK4296" s="25"/>
      <c r="DL4296" s="25">
        <v>6713</v>
      </c>
      <c r="DM4296" s="25">
        <v>1127.94397</v>
      </c>
      <c r="DN4296" s="25"/>
      <c r="DO4296" s="25"/>
      <c r="DP4296" s="25">
        <v>2259.17933474039</v>
      </c>
      <c r="DQ4296" s="25">
        <v>9099.9552967216405</v>
      </c>
      <c r="DR4296" s="25">
        <v>4194.9652727519397</v>
      </c>
      <c r="DS4296" s="25">
        <v>4906.4935062041604</v>
      </c>
      <c r="DT4296" s="25">
        <v>6259.4961763274796</v>
      </c>
      <c r="DU4296" s="25">
        <v>3284.7940005412602</v>
      </c>
      <c r="DV4296" s="25">
        <v>6996.7726034164798</v>
      </c>
      <c r="DW4296" s="25">
        <v>6567.2157581494102</v>
      </c>
      <c r="DX4296" s="25">
        <v>5876.0184743127902</v>
      </c>
      <c r="DY4296" s="25">
        <v>14450.784241928401</v>
      </c>
      <c r="DZ4296" s="25">
        <v>9438.7188567646808</v>
      </c>
      <c r="EA4296" s="25">
        <v>4653.7317574199596</v>
      </c>
      <c r="EB4296" s="25">
        <v>13449.2517508448</v>
      </c>
      <c r="EC4296" s="25">
        <v>10187.436945133501</v>
      </c>
      <c r="ED4296" s="25">
        <v>11046.5614581632</v>
      </c>
      <c r="EE4296" s="25"/>
    </row>
    <row r="4297" spans="110:135" x14ac:dyDescent="0.2">
      <c r="DF4297" s="24" t="s">
        <v>9029</v>
      </c>
      <c r="DG4297" s="24" t="s">
        <v>212</v>
      </c>
      <c r="DH4297" s="25">
        <v>11532.1882595265</v>
      </c>
      <c r="DI4297" s="25">
        <v>6570.3814095920698</v>
      </c>
      <c r="DJ4297" s="25">
        <v>81.4241932904294</v>
      </c>
      <c r="DK4297" s="25">
        <v>19429</v>
      </c>
      <c r="DL4297" s="25"/>
      <c r="DM4297" s="25">
        <v>5270.2258929999998</v>
      </c>
      <c r="DN4297" s="25"/>
      <c r="DO4297" s="25"/>
      <c r="DP4297" s="25"/>
      <c r="DQ4297" s="25">
        <v>27627.7188414513</v>
      </c>
      <c r="DR4297" s="25">
        <v>14995.968317578699</v>
      </c>
      <c r="DS4297" s="25">
        <v>6570.3814095920698</v>
      </c>
      <c r="DT4297" s="25"/>
      <c r="DU4297" s="25">
        <v>3542.0233550634198</v>
      </c>
      <c r="DV4297" s="25"/>
      <c r="DW4297" s="25"/>
      <c r="DX4297" s="25"/>
      <c r="DY4297" s="25"/>
      <c r="DZ4297" s="25"/>
      <c r="EA4297" s="25"/>
      <c r="EB4297" s="25"/>
      <c r="EC4297" s="25"/>
      <c r="ED4297" s="25"/>
      <c r="EE4297" s="25">
        <v>3290</v>
      </c>
    </row>
    <row r="4298" spans="110:135" x14ac:dyDescent="0.2">
      <c r="DF4298" s="24" t="s">
        <v>8456</v>
      </c>
      <c r="DG4298" s="24" t="s">
        <v>212</v>
      </c>
      <c r="DH4298" s="25">
        <v>6377.6415086772704</v>
      </c>
      <c r="DI4298" s="25">
        <v>6584.2698033973902</v>
      </c>
      <c r="DJ4298" s="25">
        <v>49.707367717781402</v>
      </c>
      <c r="DK4298" s="25"/>
      <c r="DL4298" s="25">
        <v>9245</v>
      </c>
      <c r="DM4298" s="25">
        <v>2678.962239</v>
      </c>
      <c r="DN4298" s="25">
        <v>2307.822228</v>
      </c>
      <c r="DO4298" s="25">
        <v>898.96992588000001</v>
      </c>
      <c r="DP4298" s="25">
        <v>10216.741096341901</v>
      </c>
      <c r="DQ4298" s="25">
        <v>8566.2186465273699</v>
      </c>
      <c r="DR4298" s="25">
        <v>9760.1307098119305</v>
      </c>
      <c r="DS4298" s="25">
        <v>9081.9222901248995</v>
      </c>
      <c r="DT4298" s="25">
        <v>8482.1254885484195</v>
      </c>
      <c r="DU4298" s="25">
        <v>7191.2039057020702</v>
      </c>
      <c r="DV4298" s="25">
        <v>6226.1370773468498</v>
      </c>
      <c r="DW4298" s="25">
        <v>6573.0836868869501</v>
      </c>
      <c r="DX4298" s="25">
        <v>5951.9468838991097</v>
      </c>
      <c r="DY4298" s="25">
        <v>2972.5953507643899</v>
      </c>
      <c r="DZ4298" s="25">
        <v>6057.2052953557404</v>
      </c>
      <c r="EA4298" s="25">
        <v>2399.67465148478</v>
      </c>
      <c r="EB4298" s="25">
        <v>8243.5296054349201</v>
      </c>
      <c r="EC4298" s="25">
        <v>6595.4559199078303</v>
      </c>
      <c r="ED4298" s="25">
        <v>11894.1051725283</v>
      </c>
      <c r="EE4298" s="25">
        <v>2210</v>
      </c>
    </row>
    <row r="4299" spans="110:135" x14ac:dyDescent="0.2">
      <c r="DF4299" s="24" t="s">
        <v>10103</v>
      </c>
      <c r="DG4299" s="24" t="s">
        <v>212</v>
      </c>
      <c r="DH4299" s="25">
        <v>16487.089468533799</v>
      </c>
      <c r="DI4299" s="25">
        <v>6585.1481897109597</v>
      </c>
      <c r="DJ4299" s="25">
        <v>101.553838990434</v>
      </c>
      <c r="DK4299" s="25"/>
      <c r="DL4299" s="25">
        <v>17437</v>
      </c>
      <c r="DM4299" s="25">
        <v>18726.325229999999</v>
      </c>
      <c r="DN4299" s="25"/>
      <c r="DO4299" s="25">
        <v>64602.176431</v>
      </c>
      <c r="DP4299" s="25">
        <v>30191.1890751635</v>
      </c>
      <c r="DQ4299" s="25">
        <v>29527.482998800799</v>
      </c>
      <c r="DR4299" s="25">
        <v>37816.441083672798</v>
      </c>
      <c r="DS4299" s="25">
        <v>23206.964205990102</v>
      </c>
      <c r="DT4299" s="25">
        <v>18233.169258289599</v>
      </c>
      <c r="DU4299" s="25">
        <v>6585.1481897109597</v>
      </c>
      <c r="DV4299" s="25">
        <v>3416.7358667282501</v>
      </c>
      <c r="DW4299" s="25">
        <v>4902.5435062336101</v>
      </c>
      <c r="DX4299" s="25">
        <v>3745.1099375707699</v>
      </c>
      <c r="DY4299" s="25">
        <v>3124.2008565016899</v>
      </c>
      <c r="DZ4299" s="25"/>
      <c r="EA4299" s="25"/>
      <c r="EB4299" s="25">
        <v>4316.31726272366</v>
      </c>
      <c r="EC4299" s="25">
        <v>5527.8174634052402</v>
      </c>
      <c r="ED4299" s="25">
        <v>3481.8995992826999</v>
      </c>
      <c r="EE4299" s="25">
        <v>5440</v>
      </c>
    </row>
    <row r="4300" spans="110:135" x14ac:dyDescent="0.2">
      <c r="DF4300" s="24" t="s">
        <v>9135</v>
      </c>
      <c r="DG4300" s="24" t="s">
        <v>212</v>
      </c>
      <c r="DH4300" s="25">
        <v>7864.7346064093899</v>
      </c>
      <c r="DI4300" s="25">
        <v>6590.5878160922503</v>
      </c>
      <c r="DJ4300" s="25">
        <v>63.642341543974503</v>
      </c>
      <c r="DK4300" s="25"/>
      <c r="DL4300" s="25">
        <v>6145</v>
      </c>
      <c r="DM4300" s="25">
        <v>2607.5428230000002</v>
      </c>
      <c r="DN4300" s="25"/>
      <c r="DO4300" s="25">
        <v>4323.0909500999996</v>
      </c>
      <c r="DP4300" s="25">
        <v>4179.7974974925</v>
      </c>
      <c r="DQ4300" s="25">
        <v>12121.333114261701</v>
      </c>
      <c r="DR4300" s="25">
        <v>25043.079405924898</v>
      </c>
      <c r="DS4300" s="25">
        <v>10054.061229549699</v>
      </c>
      <c r="DT4300" s="25">
        <v>11793.588172165801</v>
      </c>
      <c r="DU4300" s="25">
        <v>3602.6884979165102</v>
      </c>
      <c r="DV4300" s="25">
        <v>6590.1444713892497</v>
      </c>
      <c r="DW4300" s="25">
        <v>5938.50282656525</v>
      </c>
      <c r="DX4300" s="25">
        <v>6591.0311607952399</v>
      </c>
      <c r="DY4300" s="25">
        <v>6254.2877560815996</v>
      </c>
      <c r="DZ4300" s="25">
        <v>6041.1869590446304</v>
      </c>
      <c r="EA4300" s="25"/>
      <c r="EB4300" s="25">
        <v>7060.1176513513701</v>
      </c>
      <c r="EC4300" s="25">
        <v>9364.5615904075494</v>
      </c>
      <c r="ED4300" s="25">
        <v>6775.2088093230404</v>
      </c>
      <c r="EE4300" s="25">
        <v>7080</v>
      </c>
    </row>
    <row r="4301" spans="110:135" x14ac:dyDescent="0.2">
      <c r="DF4301" s="24" t="s">
        <v>9257</v>
      </c>
      <c r="DG4301" s="24" t="s">
        <v>212</v>
      </c>
      <c r="DH4301" s="25">
        <v>10965.7009108613</v>
      </c>
      <c r="DI4301" s="25">
        <v>6598.5302780121101</v>
      </c>
      <c r="DJ4301" s="25">
        <v>101.599460999104</v>
      </c>
      <c r="DK4301" s="25"/>
      <c r="DL4301" s="25">
        <v>47101</v>
      </c>
      <c r="DM4301" s="25">
        <v>17311.80186</v>
      </c>
      <c r="DN4301" s="25">
        <v>3218.9561250000002</v>
      </c>
      <c r="DO4301" s="25"/>
      <c r="DP4301" s="25">
        <v>6371.42452687275</v>
      </c>
      <c r="DQ4301" s="25">
        <v>13248.2514210933</v>
      </c>
      <c r="DR4301" s="25">
        <v>16911.071662621998</v>
      </c>
      <c r="DS4301" s="25">
        <v>6825.6360291514802</v>
      </c>
      <c r="DT4301" s="25">
        <v>21653.816394941699</v>
      </c>
      <c r="DU4301" s="25">
        <v>21405.809504888901</v>
      </c>
      <c r="DV4301" s="25">
        <v>2868.6230475133998</v>
      </c>
      <c r="DW4301" s="25">
        <v>3075.9866150223102</v>
      </c>
      <c r="DX4301" s="25">
        <v>7950.3628636563699</v>
      </c>
      <c r="DY4301" s="25">
        <v>6062.8565232426899</v>
      </c>
      <c r="DZ4301" s="25">
        <v>3034.4494072986599</v>
      </c>
      <c r="EA4301" s="25"/>
      <c r="EB4301" s="25">
        <v>5025.81891104036</v>
      </c>
      <c r="EC4301" s="25">
        <v>9701.6636045314899</v>
      </c>
      <c r="ED4301" s="25">
        <v>4831.0878986275302</v>
      </c>
      <c r="EE4301" s="25">
        <v>784</v>
      </c>
    </row>
    <row r="4302" spans="110:135" x14ac:dyDescent="0.2">
      <c r="DF4302" s="24" t="s">
        <v>8698</v>
      </c>
      <c r="DG4302" s="24" t="s">
        <v>212</v>
      </c>
      <c r="DH4302" s="25">
        <v>7308.1003014750204</v>
      </c>
      <c r="DI4302" s="25">
        <v>6612.8769754755403</v>
      </c>
      <c r="DJ4302" s="25">
        <v>64.496783170426795</v>
      </c>
      <c r="DK4302" s="25"/>
      <c r="DL4302" s="25">
        <v>3658</v>
      </c>
      <c r="DM4302" s="25">
        <v>2720.6948219999999</v>
      </c>
      <c r="DN4302" s="25"/>
      <c r="DO4302" s="25">
        <v>11050.716030899999</v>
      </c>
      <c r="DP4302" s="25">
        <v>10176.521107565201</v>
      </c>
      <c r="DQ4302" s="25">
        <v>12008.6190103882</v>
      </c>
      <c r="DR4302" s="25">
        <v>14506.307102848999</v>
      </c>
      <c r="DS4302" s="25">
        <v>3183.34948934665</v>
      </c>
      <c r="DT4302" s="25">
        <v>1855.8181747506001</v>
      </c>
      <c r="DU4302" s="25">
        <v>6612.8769754755403</v>
      </c>
      <c r="DV4302" s="25"/>
      <c r="DW4302" s="25"/>
      <c r="DX4302" s="25"/>
      <c r="DY4302" s="25"/>
      <c r="DZ4302" s="25"/>
      <c r="EA4302" s="25"/>
      <c r="EB4302" s="25"/>
      <c r="EC4302" s="25"/>
      <c r="ED4302" s="25"/>
      <c r="EE4302" s="25"/>
    </row>
    <row r="4303" spans="110:135" x14ac:dyDescent="0.2">
      <c r="DF4303" s="24" t="s">
        <v>8864</v>
      </c>
      <c r="DG4303" s="24" t="s">
        <v>212</v>
      </c>
      <c r="DH4303" s="25">
        <v>8820.4019486896996</v>
      </c>
      <c r="DI4303" s="25">
        <v>6615.1380600501398</v>
      </c>
      <c r="DJ4303" s="25">
        <v>79.288180598666202</v>
      </c>
      <c r="DK4303" s="25">
        <v>2532</v>
      </c>
      <c r="DL4303" s="25">
        <v>18988</v>
      </c>
      <c r="DM4303" s="25">
        <v>5630.5163000000002</v>
      </c>
      <c r="DN4303" s="25">
        <v>23953.025519999999</v>
      </c>
      <c r="DO4303" s="25">
        <v>2948.9747846</v>
      </c>
      <c r="DP4303" s="25">
        <v>8693.4612352422901</v>
      </c>
      <c r="DQ4303" s="25">
        <v>16202.7465582941</v>
      </c>
      <c r="DR4303" s="25">
        <v>12066.983652487799</v>
      </c>
      <c r="DS4303" s="25">
        <v>7599.7598201002702</v>
      </c>
      <c r="DT4303" s="25">
        <v>16916.2946378099</v>
      </c>
      <c r="DU4303" s="25">
        <v>5226.40723680682</v>
      </c>
      <c r="DV4303" s="25">
        <v>2268.2404803024501</v>
      </c>
      <c r="DW4303" s="25">
        <v>3244.7445613816699</v>
      </c>
      <c r="DX4303" s="25"/>
      <c r="DY4303" s="25"/>
      <c r="DZ4303" s="25">
        <v>1780.32567253158</v>
      </c>
      <c r="EA4303" s="25"/>
      <c r="EB4303" s="25"/>
      <c r="EC4303" s="25">
        <v>2174.95071947836</v>
      </c>
      <c r="ED4303" s="25"/>
      <c r="EE4303" s="25">
        <v>10900</v>
      </c>
    </row>
    <row r="4304" spans="110:135" x14ac:dyDescent="0.2">
      <c r="DF4304" s="24" t="s">
        <v>8913</v>
      </c>
      <c r="DG4304" s="24" t="s">
        <v>212</v>
      </c>
      <c r="DH4304" s="25">
        <v>9924.5238690318292</v>
      </c>
      <c r="DI4304" s="25">
        <v>6615.5940889813301</v>
      </c>
      <c r="DJ4304" s="25">
        <v>75.578705475055401</v>
      </c>
      <c r="DK4304" s="25">
        <v>2115</v>
      </c>
      <c r="DL4304" s="25">
        <v>19069</v>
      </c>
      <c r="DM4304" s="25">
        <v>3764.931916</v>
      </c>
      <c r="DN4304" s="25">
        <v>5609.572279</v>
      </c>
      <c r="DO4304" s="25">
        <v>23155.476266000001</v>
      </c>
      <c r="DP4304" s="25">
        <v>9382.2557431142795</v>
      </c>
      <c r="DQ4304" s="25">
        <v>9211.2771252128896</v>
      </c>
      <c r="DR4304" s="25">
        <v>17099.2082144255</v>
      </c>
      <c r="DS4304" s="25">
        <v>6615.5940889813301</v>
      </c>
      <c r="DT4304" s="25">
        <v>28627.061319364999</v>
      </c>
      <c r="DU4304" s="25">
        <v>7772.9464531584799</v>
      </c>
      <c r="DV4304" s="25">
        <v>3185.56188592949</v>
      </c>
      <c r="DW4304" s="25">
        <v>4412.2424374624297</v>
      </c>
      <c r="DX4304" s="25">
        <v>4963.3263148669403</v>
      </c>
      <c r="DY4304" s="25">
        <v>6407.8998232571403</v>
      </c>
      <c r="DZ4304" s="25">
        <v>2788.2599680314102</v>
      </c>
      <c r="EA4304" s="25"/>
      <c r="EB4304" s="25"/>
      <c r="EC4304" s="25">
        <v>12032.6179775114</v>
      </c>
      <c r="ED4304" s="25">
        <v>16053.721699288501</v>
      </c>
      <c r="EE4304" s="25">
        <v>6300</v>
      </c>
    </row>
    <row r="4305" spans="110:135" x14ac:dyDescent="0.2">
      <c r="DF4305" s="24" t="s">
        <v>7988</v>
      </c>
      <c r="DG4305" s="24" t="s">
        <v>212</v>
      </c>
      <c r="DH4305" s="25">
        <v>8179.2772162944902</v>
      </c>
      <c r="DI4305" s="25">
        <v>6627.3277782761697</v>
      </c>
      <c r="DJ4305" s="25">
        <v>82.254494173239493</v>
      </c>
      <c r="DK4305" s="25"/>
      <c r="DL4305" s="25">
        <v>11587</v>
      </c>
      <c r="DM4305" s="25">
        <v>6638.1982330000001</v>
      </c>
      <c r="DN4305" s="25"/>
      <c r="DO4305" s="25"/>
      <c r="DP4305" s="25">
        <v>6616.4573235523403</v>
      </c>
      <c r="DQ4305" s="25">
        <v>11770.4794156681</v>
      </c>
      <c r="DR4305" s="25">
        <v>6754.80665930961</v>
      </c>
      <c r="DS4305" s="25">
        <v>3659.01130544332</v>
      </c>
      <c r="DT4305" s="25">
        <v>10513.508402245299</v>
      </c>
      <c r="DU4305" s="25">
        <v>26751.447809854599</v>
      </c>
      <c r="DV4305" s="25"/>
      <c r="DW4305" s="25"/>
      <c r="DX4305" s="25"/>
      <c r="DY4305" s="25"/>
      <c r="DZ4305" s="25">
        <v>1762.4631805039101</v>
      </c>
      <c r="EA4305" s="25">
        <v>3643.4632824938999</v>
      </c>
      <c r="EB4305" s="25"/>
      <c r="EC4305" s="25"/>
      <c r="ED4305" s="25">
        <v>3054.4909834627701</v>
      </c>
      <c r="EE4305" s="25">
        <v>5400</v>
      </c>
    </row>
    <row r="4306" spans="110:135" x14ac:dyDescent="0.2">
      <c r="DF4306" s="24" t="s">
        <v>8323</v>
      </c>
      <c r="DG4306" s="24" t="s">
        <v>212</v>
      </c>
      <c r="DH4306" s="25">
        <v>6369.1249301725402</v>
      </c>
      <c r="DI4306" s="25">
        <v>6643.6038012974705</v>
      </c>
      <c r="DJ4306" s="25">
        <v>46.698990502470302</v>
      </c>
      <c r="DK4306" s="25"/>
      <c r="DL4306" s="25">
        <v>2967</v>
      </c>
      <c r="DM4306" s="25">
        <v>1490.3260319999999</v>
      </c>
      <c r="DN4306" s="25"/>
      <c r="DO4306" s="25">
        <v>2623.9977789999998</v>
      </c>
      <c r="DP4306" s="25">
        <v>8498.7284849203897</v>
      </c>
      <c r="DQ4306" s="25">
        <v>7441.4256234450804</v>
      </c>
      <c r="DR4306" s="25">
        <v>10967.8550984186</v>
      </c>
      <c r="DS4306" s="25">
        <v>10726.629360233401</v>
      </c>
      <c r="DT4306" s="25">
        <v>9585.5371035050794</v>
      </c>
      <c r="DU4306" s="25">
        <v>4265.0686112086396</v>
      </c>
      <c r="DV4306" s="25">
        <v>6643.6038012974705</v>
      </c>
      <c r="DW4306" s="25"/>
      <c r="DX4306" s="25">
        <v>4989.5324071797104</v>
      </c>
      <c r="DY4306" s="25">
        <v>2932.13868809417</v>
      </c>
      <c r="DZ4306" s="25">
        <v>5738.3479253791002</v>
      </c>
      <c r="EA4306" s="25"/>
      <c r="EB4306" s="25">
        <v>8178.3881983199599</v>
      </c>
      <c r="EC4306" s="25">
        <v>9182.0661933833799</v>
      </c>
      <c r="ED4306" s="25">
        <v>7744.4785065480801</v>
      </c>
      <c r="EE4306" s="25">
        <v>4300</v>
      </c>
    </row>
    <row r="4307" spans="110:135" x14ac:dyDescent="0.2">
      <c r="DF4307" s="24" t="s">
        <v>8727</v>
      </c>
      <c r="DG4307" s="24" t="s">
        <v>212</v>
      </c>
      <c r="DH4307" s="25">
        <v>7112.2723342024201</v>
      </c>
      <c r="DI4307" s="25">
        <v>6646.2830814869003</v>
      </c>
      <c r="DJ4307" s="25">
        <v>56.988489932416101</v>
      </c>
      <c r="DK4307" s="25">
        <v>795</v>
      </c>
      <c r="DL4307" s="25">
        <v>10010</v>
      </c>
      <c r="DM4307" s="25">
        <v>4362.8415029999996</v>
      </c>
      <c r="DN4307" s="25"/>
      <c r="DO4307" s="25">
        <v>2204.7099567999999</v>
      </c>
      <c r="DP4307" s="25">
        <v>11018.6043792375</v>
      </c>
      <c r="DQ4307" s="25">
        <v>16029.023170925901</v>
      </c>
      <c r="DR4307" s="25">
        <v>12497.2068263152</v>
      </c>
      <c r="DS4307" s="25">
        <v>10854.171870173899</v>
      </c>
      <c r="DT4307" s="25">
        <v>6819.2792475640999</v>
      </c>
      <c r="DU4307" s="25">
        <v>9240.5579911118202</v>
      </c>
      <c r="DV4307" s="25">
        <v>4582.4415291597197</v>
      </c>
      <c r="DW4307" s="25"/>
      <c r="DX4307" s="25">
        <v>4480.1398810785604</v>
      </c>
      <c r="DY4307" s="25">
        <v>2752.0105482389599</v>
      </c>
      <c r="DZ4307" s="25">
        <v>4917.1170416936302</v>
      </c>
      <c r="EA4307" s="25"/>
      <c r="EB4307" s="25">
        <v>8770.3963728765593</v>
      </c>
      <c r="EC4307" s="25">
        <v>3404.1147820579599</v>
      </c>
      <c r="ED4307" s="25">
        <v>6473.2869154097098</v>
      </c>
      <c r="EE4307" s="25">
        <v>8810</v>
      </c>
    </row>
    <row r="4308" spans="110:135" x14ac:dyDescent="0.2">
      <c r="DF4308" s="24" t="s">
        <v>8396</v>
      </c>
      <c r="DG4308" s="24" t="s">
        <v>212</v>
      </c>
      <c r="DH4308" s="25">
        <v>6234.9914161985598</v>
      </c>
      <c r="DI4308" s="25">
        <v>6650.5536296357704</v>
      </c>
      <c r="DJ4308" s="25">
        <v>43.442278300299598</v>
      </c>
      <c r="DK4308" s="25"/>
      <c r="DL4308" s="25">
        <v>7237</v>
      </c>
      <c r="DM4308" s="25">
        <v>1988.8581529999999</v>
      </c>
      <c r="DN4308" s="25">
        <v>12382.088760000001</v>
      </c>
      <c r="DO4308" s="25">
        <v>691.61240914999996</v>
      </c>
      <c r="DP4308" s="25">
        <v>5589.3102094863498</v>
      </c>
      <c r="DQ4308" s="25">
        <v>9453.4730399992004</v>
      </c>
      <c r="DR4308" s="25">
        <v>3135.4934914219298</v>
      </c>
      <c r="DS4308" s="25">
        <v>6561.1016318408401</v>
      </c>
      <c r="DT4308" s="25"/>
      <c r="DU4308" s="25">
        <v>3826.1960186593901</v>
      </c>
      <c r="DV4308" s="25">
        <v>8285.3979966057996</v>
      </c>
      <c r="DW4308" s="25">
        <v>6989.9250612161404</v>
      </c>
      <c r="DX4308" s="25">
        <v>5595.8287606613003</v>
      </c>
      <c r="DY4308" s="25">
        <v>6740.0056274306999</v>
      </c>
      <c r="DZ4308" s="25">
        <v>7512.86154244315</v>
      </c>
      <c r="EA4308" s="25"/>
      <c r="EB4308" s="25">
        <v>7695.8519004166701</v>
      </c>
      <c r="EC4308" s="25">
        <v>5977.185382957</v>
      </c>
      <c r="ED4308" s="25">
        <v>5387.6555062856796</v>
      </c>
      <c r="EE4308" s="25">
        <v>7180</v>
      </c>
    </row>
    <row r="4309" spans="110:135" x14ac:dyDescent="0.2">
      <c r="DF4309" s="24" t="s">
        <v>8579</v>
      </c>
      <c r="DG4309" s="24" t="s">
        <v>212</v>
      </c>
      <c r="DH4309" s="25">
        <v>6841.9177784050999</v>
      </c>
      <c r="DI4309" s="25">
        <v>6651.9251487320698</v>
      </c>
      <c r="DJ4309" s="25">
        <v>48.257431318019997</v>
      </c>
      <c r="DK4309" s="25">
        <v>7708</v>
      </c>
      <c r="DL4309" s="25">
        <v>3843</v>
      </c>
      <c r="DM4309" s="25">
        <v>2513.9495179999999</v>
      </c>
      <c r="DN4309" s="25"/>
      <c r="DO4309" s="25">
        <v>1350.3648275</v>
      </c>
      <c r="DP4309" s="25">
        <v>10946.9963870458</v>
      </c>
      <c r="DQ4309" s="25">
        <v>12807.0618255024</v>
      </c>
      <c r="DR4309" s="25">
        <v>9983.5772187258699</v>
      </c>
      <c r="DS4309" s="25">
        <v>6949.1292067375798</v>
      </c>
      <c r="DT4309" s="25">
        <v>13551.0926668425</v>
      </c>
      <c r="DU4309" s="25">
        <v>5734.6345200720598</v>
      </c>
      <c r="DV4309" s="25">
        <v>6651.9251487320698</v>
      </c>
      <c r="DW4309" s="25">
        <v>5269.7228337225797</v>
      </c>
      <c r="DX4309" s="25">
        <v>4994.7290356457097</v>
      </c>
      <c r="DY4309" s="25">
        <v>4218.8469241901703</v>
      </c>
      <c r="DZ4309" s="25">
        <v>4407.3576184923004</v>
      </c>
      <c r="EA4309" s="25"/>
      <c r="EB4309" s="25">
        <v>6768.7221092508398</v>
      </c>
      <c r="EC4309" s="25">
        <v>5159.4772469679301</v>
      </c>
      <c r="ED4309" s="25">
        <v>9437.8507022691701</v>
      </c>
      <c r="EE4309" s="25">
        <v>7700</v>
      </c>
    </row>
    <row r="4310" spans="110:135" x14ac:dyDescent="0.2">
      <c r="DF4310" s="24" t="s">
        <v>9556</v>
      </c>
      <c r="DG4310" s="24" t="s">
        <v>212</v>
      </c>
      <c r="DH4310" s="25">
        <v>9390.3473834149609</v>
      </c>
      <c r="DI4310" s="25">
        <v>6653.5446938858704</v>
      </c>
      <c r="DJ4310" s="25">
        <v>78.456805841083195</v>
      </c>
      <c r="DK4310" s="25"/>
      <c r="DL4310" s="25">
        <v>6707</v>
      </c>
      <c r="DM4310" s="25">
        <v>8654.5072479999999</v>
      </c>
      <c r="DN4310" s="25">
        <v>1925.01061</v>
      </c>
      <c r="DO4310" s="25">
        <v>2588.5003612</v>
      </c>
      <c r="DP4310" s="25">
        <v>17692.660739971001</v>
      </c>
      <c r="DQ4310" s="25">
        <v>22795.674461034101</v>
      </c>
      <c r="DR4310" s="25">
        <v>22886.558540456099</v>
      </c>
      <c r="DS4310" s="25">
        <v>22150.689882245399</v>
      </c>
      <c r="DT4310" s="25">
        <v>8137.5431474955603</v>
      </c>
      <c r="DU4310" s="25">
        <v>14026.8209132478</v>
      </c>
      <c r="DV4310" s="25">
        <v>3602.53380487399</v>
      </c>
      <c r="DW4310" s="25">
        <v>6600.0893877717299</v>
      </c>
      <c r="DX4310" s="25"/>
      <c r="DY4310" s="25">
        <v>3346.5032841154998</v>
      </c>
      <c r="DZ4310" s="25">
        <v>3425.1355452012599</v>
      </c>
      <c r="EA4310" s="25"/>
      <c r="EB4310" s="25">
        <v>4659.6707912738002</v>
      </c>
      <c r="EC4310" s="25">
        <v>5419.4396712704101</v>
      </c>
      <c r="ED4310" s="25">
        <v>3007.9145133124998</v>
      </c>
      <c r="EE4310" s="25">
        <v>11400</v>
      </c>
    </row>
    <row r="4311" spans="110:135" x14ac:dyDescent="0.2">
      <c r="DF4311" s="24" t="s">
        <v>8544</v>
      </c>
      <c r="DG4311" s="24" t="s">
        <v>212</v>
      </c>
      <c r="DH4311" s="25">
        <v>7402.1655577089696</v>
      </c>
      <c r="DI4311" s="25">
        <v>6655.4530099443</v>
      </c>
      <c r="DJ4311" s="25">
        <v>66.963198774475998</v>
      </c>
      <c r="DK4311" s="25"/>
      <c r="DL4311" s="25">
        <v>3376</v>
      </c>
      <c r="DM4311" s="25">
        <v>868.27395330000002</v>
      </c>
      <c r="DN4311" s="25"/>
      <c r="DO4311" s="25"/>
      <c r="DP4311" s="25">
        <v>5541.7857984962802</v>
      </c>
      <c r="DQ4311" s="25">
        <v>6742.8399924047699</v>
      </c>
      <c r="DR4311" s="25">
        <v>1599.9620206872301</v>
      </c>
      <c r="DS4311" s="25">
        <v>2445.6194437812701</v>
      </c>
      <c r="DT4311" s="25">
        <v>1419.7930893043499</v>
      </c>
      <c r="DU4311" s="25">
        <v>3327.8381015203499</v>
      </c>
      <c r="DV4311" s="25">
        <v>10304.476884912499</v>
      </c>
      <c r="DW4311" s="25">
        <v>5821.3755606018603</v>
      </c>
      <c r="DX4311" s="25">
        <v>6568.0660274838301</v>
      </c>
      <c r="DY4311" s="25">
        <v>15361.7691272913</v>
      </c>
      <c r="DZ4311" s="25">
        <v>11117.051051898599</v>
      </c>
      <c r="EA4311" s="25">
        <v>17159.295609536301</v>
      </c>
      <c r="EB4311" s="25">
        <v>14073.857509400999</v>
      </c>
      <c r="EC4311" s="25">
        <v>10093.825681565801</v>
      </c>
      <c r="ED4311" s="25">
        <v>10307.150186576</v>
      </c>
      <c r="EE4311" s="25">
        <v>7110</v>
      </c>
    </row>
    <row r="4312" spans="110:135" x14ac:dyDescent="0.2">
      <c r="DF4312" s="24" t="s">
        <v>8304</v>
      </c>
      <c r="DG4312" s="24" t="s">
        <v>212</v>
      </c>
      <c r="DH4312" s="25">
        <v>7001.0526358033503</v>
      </c>
      <c r="DI4312" s="25">
        <v>6667.8641024274903</v>
      </c>
      <c r="DJ4312" s="25">
        <v>46.700427052173701</v>
      </c>
      <c r="DK4312" s="25">
        <v>1938</v>
      </c>
      <c r="DL4312" s="25">
        <v>7784</v>
      </c>
      <c r="DM4312" s="25">
        <v>3097.794398</v>
      </c>
      <c r="DN4312" s="25"/>
      <c r="DO4312" s="25">
        <v>17549.513189000001</v>
      </c>
      <c r="DP4312" s="25">
        <v>6664.1952426240396</v>
      </c>
      <c r="DQ4312" s="25">
        <v>11221.2319303323</v>
      </c>
      <c r="DR4312" s="25">
        <v>8158.1835679244105</v>
      </c>
      <c r="DS4312" s="25">
        <v>7703.75637629622</v>
      </c>
      <c r="DT4312" s="25"/>
      <c r="DU4312" s="25">
        <v>6829.6750387828297</v>
      </c>
      <c r="DV4312" s="25">
        <v>6667.8641024274903</v>
      </c>
      <c r="DW4312" s="25">
        <v>6556.6560781092903</v>
      </c>
      <c r="DX4312" s="25">
        <v>6387.1984975110699</v>
      </c>
      <c r="DY4312" s="25">
        <v>4554.32139717474</v>
      </c>
      <c r="DZ4312" s="25">
        <v>6736.9094159019296</v>
      </c>
      <c r="EA4312" s="25">
        <v>4405.9785874220297</v>
      </c>
      <c r="EB4312" s="25">
        <v>8235.3905768705099</v>
      </c>
      <c r="EC4312" s="25">
        <v>5265.0265519438599</v>
      </c>
      <c r="ED4312" s="25">
        <v>7524.3051299429799</v>
      </c>
      <c r="EE4312" s="25">
        <v>5740</v>
      </c>
    </row>
    <row r="4313" spans="110:135" x14ac:dyDescent="0.2">
      <c r="DF4313" s="24" t="s">
        <v>8308</v>
      </c>
      <c r="DG4313" s="24" t="s">
        <v>212</v>
      </c>
      <c r="DH4313" s="25">
        <v>8099.6759809904297</v>
      </c>
      <c r="DI4313" s="25">
        <v>6670</v>
      </c>
      <c r="DJ4313" s="25">
        <v>86.2223804969139</v>
      </c>
      <c r="DK4313" s="25"/>
      <c r="DL4313" s="25">
        <v>8455</v>
      </c>
      <c r="DM4313" s="25">
        <v>2626.992886</v>
      </c>
      <c r="DN4313" s="25">
        <v>3376.3858110000001</v>
      </c>
      <c r="DO4313" s="25">
        <v>35604.359167000002</v>
      </c>
      <c r="DP4313" s="25">
        <v>6973.9663711777002</v>
      </c>
      <c r="DQ4313" s="25">
        <v>10557.6046014526</v>
      </c>
      <c r="DR4313" s="25">
        <v>8209.2567700952204</v>
      </c>
      <c r="DS4313" s="25">
        <v>9344.8424789004803</v>
      </c>
      <c r="DT4313" s="25">
        <v>5927.3769283919701</v>
      </c>
      <c r="DU4313" s="25">
        <v>7328.3765472618898</v>
      </c>
      <c r="DV4313" s="25">
        <v>7263.8030683921397</v>
      </c>
      <c r="DW4313" s="25">
        <v>4319.0912501755301</v>
      </c>
      <c r="DX4313" s="25">
        <v>5917.0927453300101</v>
      </c>
      <c r="DY4313" s="25">
        <v>5385.6198879393396</v>
      </c>
      <c r="DZ4313" s="25">
        <v>5532.8261511267601</v>
      </c>
      <c r="EA4313" s="25"/>
      <c r="EB4313" s="25">
        <v>9748.5468227591591</v>
      </c>
      <c r="EC4313" s="25">
        <v>6023.3934321858596</v>
      </c>
      <c r="ED4313" s="25">
        <v>4629.3087196295601</v>
      </c>
      <c r="EE4313" s="25">
        <v>6670</v>
      </c>
    </row>
    <row r="4314" spans="110:135" x14ac:dyDescent="0.2">
      <c r="DF4314" s="24" t="s">
        <v>8404</v>
      </c>
      <c r="DG4314" s="24" t="s">
        <v>212</v>
      </c>
      <c r="DH4314" s="25">
        <v>6550.6062751584604</v>
      </c>
      <c r="DI4314" s="25">
        <v>6674.2214386958403</v>
      </c>
      <c r="DJ4314" s="25">
        <v>52.139414147429498</v>
      </c>
      <c r="DK4314" s="25"/>
      <c r="DL4314" s="25">
        <v>9541</v>
      </c>
      <c r="DM4314" s="25">
        <v>2080.3259659999999</v>
      </c>
      <c r="DN4314" s="25">
        <v>721.10341700000004</v>
      </c>
      <c r="DO4314" s="25">
        <v>6827.7320708999996</v>
      </c>
      <c r="DP4314" s="25">
        <v>9903.4977757719607</v>
      </c>
      <c r="DQ4314" s="25">
        <v>2258.9492304268902</v>
      </c>
      <c r="DR4314" s="25">
        <v>6133.03046715866</v>
      </c>
      <c r="DS4314" s="25">
        <v>9724.7531736514393</v>
      </c>
      <c r="DT4314" s="25"/>
      <c r="DU4314" s="25">
        <v>13702.5034067547</v>
      </c>
      <c r="DV4314" s="25">
        <v>6520.7108064916802</v>
      </c>
      <c r="DW4314" s="25">
        <v>4477.4613515331603</v>
      </c>
      <c r="DX4314" s="25">
        <v>4460.7453155274598</v>
      </c>
      <c r="DY4314" s="25">
        <v>3112.46470350755</v>
      </c>
      <c r="DZ4314" s="25">
        <v>6917.10262630125</v>
      </c>
      <c r="EA4314" s="25"/>
      <c r="EB4314" s="25">
        <v>11028.2616682631</v>
      </c>
      <c r="EC4314" s="25">
        <v>5440.7017870279096</v>
      </c>
      <c r="ED4314" s="25">
        <v>8000.5691865366198</v>
      </c>
      <c r="EE4314" s="25">
        <v>7060</v>
      </c>
    </row>
    <row r="4315" spans="110:135" x14ac:dyDescent="0.2">
      <c r="DF4315" s="24" t="s">
        <v>9247</v>
      </c>
      <c r="DG4315" s="24" t="s">
        <v>212</v>
      </c>
      <c r="DH4315" s="25">
        <v>8300.2816642356793</v>
      </c>
      <c r="DI4315" s="25">
        <v>6685.1706432924502</v>
      </c>
      <c r="DJ4315" s="25">
        <v>53.124814651188998</v>
      </c>
      <c r="DK4315" s="25"/>
      <c r="DL4315" s="25">
        <v>11909</v>
      </c>
      <c r="DM4315" s="25">
        <v>7907.6207780000004</v>
      </c>
      <c r="DN4315" s="25"/>
      <c r="DO4315" s="25">
        <v>2670.1904553999998</v>
      </c>
      <c r="DP4315" s="25">
        <v>13043.1743636709</v>
      </c>
      <c r="DQ4315" s="25">
        <v>17324.8907247754</v>
      </c>
      <c r="DR4315" s="25">
        <v>18305.4114988193</v>
      </c>
      <c r="DS4315" s="25">
        <v>13653.690581270799</v>
      </c>
      <c r="DT4315" s="25">
        <v>8239.9590156839804</v>
      </c>
      <c r="DU4315" s="25">
        <v>6707.0998729630101</v>
      </c>
      <c r="DV4315" s="25">
        <v>7167.1564056956904</v>
      </c>
      <c r="DW4315" s="25">
        <v>5748.11869177068</v>
      </c>
      <c r="DX4315" s="25">
        <v>4049.3512878237898</v>
      </c>
      <c r="DY4315" s="25">
        <v>5100.8721292137898</v>
      </c>
      <c r="DZ4315" s="25">
        <v>6041.1869590446304</v>
      </c>
      <c r="EA4315" s="25">
        <v>5020.6992849858298</v>
      </c>
      <c r="EB4315" s="25">
        <v>6685.1706432924502</v>
      </c>
      <c r="EC4315" s="25">
        <v>6140.6876196924604</v>
      </c>
      <c r="ED4315" s="25">
        <v>6071.0713083751498</v>
      </c>
      <c r="EE4315" s="25">
        <v>5920</v>
      </c>
    </row>
    <row r="4316" spans="110:135" x14ac:dyDescent="0.2">
      <c r="DF4316" s="24" t="s">
        <v>8321</v>
      </c>
      <c r="DG4316" s="24" t="s">
        <v>212</v>
      </c>
      <c r="DH4316" s="25">
        <v>6324.6783555874899</v>
      </c>
      <c r="DI4316" s="25">
        <v>6692.5715652744002</v>
      </c>
      <c r="DJ4316" s="25">
        <v>44.667149333508199</v>
      </c>
      <c r="DK4316" s="25"/>
      <c r="DL4316" s="25">
        <v>7694</v>
      </c>
      <c r="DM4316" s="25">
        <v>14933.054899999999</v>
      </c>
      <c r="DN4316" s="25">
        <v>3040.857974</v>
      </c>
      <c r="DO4316" s="25">
        <v>2042.2319462999999</v>
      </c>
      <c r="DP4316" s="25">
        <v>6865.5469899577001</v>
      </c>
      <c r="DQ4316" s="25">
        <v>5202.3006581305299</v>
      </c>
      <c r="DR4316" s="25">
        <v>6520.0366188705602</v>
      </c>
      <c r="DS4316" s="25">
        <v>7657.8365910216498</v>
      </c>
      <c r="DT4316" s="25">
        <v>8130.5304004162299</v>
      </c>
      <c r="DU4316" s="25">
        <v>6865.1065116782402</v>
      </c>
      <c r="DV4316" s="25">
        <v>5807.6529423293196</v>
      </c>
      <c r="DW4316" s="25"/>
      <c r="DX4316" s="25">
        <v>4126.7530823058096</v>
      </c>
      <c r="DY4316" s="25">
        <v>3515.2243357008201</v>
      </c>
      <c r="DZ4316" s="25">
        <v>4847.8396805931297</v>
      </c>
      <c r="EA4316" s="25"/>
      <c r="EB4316" s="25">
        <v>4201.0906930708497</v>
      </c>
      <c r="EC4316" s="25">
        <v>7259.96247454679</v>
      </c>
      <c r="ED4316" s="25">
        <v>7634.1846016531599</v>
      </c>
      <c r="EE4316" s="25">
        <v>7500</v>
      </c>
    </row>
    <row r="4317" spans="110:135" x14ac:dyDescent="0.2">
      <c r="DF4317" s="24" t="s">
        <v>8688</v>
      </c>
      <c r="DG4317" s="24" t="s">
        <v>212</v>
      </c>
      <c r="DH4317" s="25">
        <v>7580.3970862594097</v>
      </c>
      <c r="DI4317" s="25">
        <v>6693.5318365850198</v>
      </c>
      <c r="DJ4317" s="25">
        <v>56.218927394022899</v>
      </c>
      <c r="DK4317" s="25"/>
      <c r="DL4317" s="25">
        <v>5684</v>
      </c>
      <c r="DM4317" s="25">
        <v>7518.0947900000001</v>
      </c>
      <c r="DN4317" s="25"/>
      <c r="DO4317" s="25">
        <v>4781.3280592999999</v>
      </c>
      <c r="DP4317" s="25">
        <v>7342.8060948306702</v>
      </c>
      <c r="DQ4317" s="25">
        <v>7505.7983140840697</v>
      </c>
      <c r="DR4317" s="25">
        <v>12497.2068263152</v>
      </c>
      <c r="DS4317" s="25">
        <v>15414.5616272936</v>
      </c>
      <c r="DT4317" s="25">
        <v>8106.4668802247197</v>
      </c>
      <c r="DU4317" s="25">
        <v>18803.7809760622</v>
      </c>
      <c r="DV4317" s="25">
        <v>7718.1675163809095</v>
      </c>
      <c r="DW4317" s="25"/>
      <c r="DX4317" s="25">
        <v>4226.1662850804496</v>
      </c>
      <c r="DY4317" s="25">
        <v>3670.86784513356</v>
      </c>
      <c r="DZ4317" s="25">
        <v>5833.66902785604</v>
      </c>
      <c r="EA4317" s="25"/>
      <c r="EB4317" s="25">
        <v>6693.5318365850198</v>
      </c>
      <c r="EC4317" s="25">
        <v>2553.2762749635899</v>
      </c>
      <c r="ED4317" s="25">
        <v>4607.0281122998103</v>
      </c>
      <c r="EE4317" s="25">
        <v>5910</v>
      </c>
    </row>
    <row r="4318" spans="110:135" x14ac:dyDescent="0.2">
      <c r="DF4318" s="24" t="s">
        <v>8126</v>
      </c>
      <c r="DG4318" s="24" t="s">
        <v>212</v>
      </c>
      <c r="DH4318" s="25">
        <v>10390.5357325484</v>
      </c>
      <c r="DI4318" s="25">
        <v>6693.9461680000004</v>
      </c>
      <c r="DJ4318" s="25">
        <v>104.71524904988</v>
      </c>
      <c r="DK4318" s="25"/>
      <c r="DL4318" s="25">
        <v>13345</v>
      </c>
      <c r="DM4318" s="25">
        <v>6693.9461680000004</v>
      </c>
      <c r="DN4318" s="25"/>
      <c r="DO4318" s="25">
        <v>40144.063075999999</v>
      </c>
      <c r="DP4318" s="25">
        <v>4616.59490162774</v>
      </c>
      <c r="DQ4318" s="25"/>
      <c r="DR4318" s="25">
        <v>9920.2346797862301</v>
      </c>
      <c r="DS4318" s="25">
        <v>5148.79241877808</v>
      </c>
      <c r="DT4318" s="25">
        <v>17270.411182075801</v>
      </c>
      <c r="DU4318" s="25">
        <v>4448.4915455177197</v>
      </c>
      <c r="DV4318" s="25"/>
      <c r="DW4318" s="25">
        <v>3207.9967816481098</v>
      </c>
      <c r="DX4318" s="25"/>
      <c r="DY4318" s="25"/>
      <c r="DZ4318" s="25"/>
      <c r="EA4318" s="25"/>
      <c r="EB4318" s="25"/>
      <c r="EC4318" s="25">
        <v>7690.3623045984205</v>
      </c>
      <c r="ED4318" s="25"/>
      <c r="EE4318" s="25">
        <v>1810</v>
      </c>
    </row>
    <row r="4319" spans="110:135" x14ac:dyDescent="0.2">
      <c r="DF4319" s="24" t="s">
        <v>8464</v>
      </c>
      <c r="DG4319" s="24" t="s">
        <v>212</v>
      </c>
      <c r="DH4319" s="25">
        <v>7850.3133138389303</v>
      </c>
      <c r="DI4319" s="25">
        <v>6700.9175127894796</v>
      </c>
      <c r="DJ4319" s="25">
        <v>64.495179179269599</v>
      </c>
      <c r="DK4319" s="25"/>
      <c r="DL4319" s="25">
        <v>16499</v>
      </c>
      <c r="DM4319" s="25">
        <v>9012.7175160000006</v>
      </c>
      <c r="DN4319" s="25"/>
      <c r="DO4319" s="25"/>
      <c r="DP4319" s="25">
        <v>3096.64426441659</v>
      </c>
      <c r="DQ4319" s="25">
        <v>6868.6329584144296</v>
      </c>
      <c r="DR4319" s="25">
        <v>7091.3264714359902</v>
      </c>
      <c r="DS4319" s="25">
        <v>4316.0248132054803</v>
      </c>
      <c r="DT4319" s="25">
        <v>14160.5868901373</v>
      </c>
      <c r="DU4319" s="25"/>
      <c r="DV4319" s="25">
        <v>3340.3152337759202</v>
      </c>
      <c r="DW4319" s="25">
        <v>6533.2020671645396</v>
      </c>
      <c r="DX4319" s="25">
        <v>3575.4567622528398</v>
      </c>
      <c r="DY4319" s="25">
        <v>6232.9360766024602</v>
      </c>
      <c r="DZ4319" s="25">
        <v>2778.5488880169801</v>
      </c>
      <c r="EA4319" s="25"/>
      <c r="EB4319" s="25"/>
      <c r="EC4319" s="25">
        <v>7968.0085627961798</v>
      </c>
      <c r="ED4319" s="25">
        <v>18430.985889526401</v>
      </c>
      <c r="EE4319" s="25"/>
    </row>
    <row r="4320" spans="110:135" x14ac:dyDescent="0.2">
      <c r="DF4320" s="24" t="s">
        <v>8741</v>
      </c>
      <c r="DG4320" s="24" t="s">
        <v>212</v>
      </c>
      <c r="DH4320" s="25">
        <v>7749.3105311834297</v>
      </c>
      <c r="DI4320" s="25">
        <v>6704.7288850000004</v>
      </c>
      <c r="DJ4320" s="25">
        <v>47.741210212714201</v>
      </c>
      <c r="DK4320" s="25"/>
      <c r="DL4320" s="25">
        <v>5344</v>
      </c>
      <c r="DM4320" s="25">
        <v>4907.0052599999999</v>
      </c>
      <c r="DN4320" s="25">
        <v>6704.7288850000004</v>
      </c>
      <c r="DO4320" s="25">
        <v>9600.8039712000009</v>
      </c>
      <c r="DP4320" s="25">
        <v>5111.17088344473</v>
      </c>
      <c r="DQ4320" s="25">
        <v>8808.9779465073698</v>
      </c>
      <c r="DR4320" s="25">
        <v>9294.2227744831907</v>
      </c>
      <c r="DS4320" s="25">
        <v>6767.8584504947603</v>
      </c>
      <c r="DT4320" s="25">
        <v>4752.3633337779802</v>
      </c>
      <c r="DU4320" s="25">
        <v>4205.0780917974298</v>
      </c>
      <c r="DV4320" s="25">
        <v>7892.6449758461804</v>
      </c>
      <c r="DW4320" s="25">
        <v>10664.5866603379</v>
      </c>
      <c r="DX4320" s="25">
        <v>6110.9395088552601</v>
      </c>
      <c r="DY4320" s="25">
        <v>6052.2700816961296</v>
      </c>
      <c r="DZ4320" s="25">
        <v>11152.921280614501</v>
      </c>
      <c r="EA4320" s="25"/>
      <c r="EB4320" s="25">
        <v>10619.6896591895</v>
      </c>
      <c r="EC4320" s="25">
        <v>4237.1553051827304</v>
      </c>
      <c r="ED4320" s="25">
        <v>5310.4830240575002</v>
      </c>
      <c r="EE4320" s="25">
        <v>19700</v>
      </c>
    </row>
    <row r="4321" spans="110:135" x14ac:dyDescent="0.2">
      <c r="DF4321" s="24" t="s">
        <v>9435</v>
      </c>
      <c r="DG4321" s="24" t="s">
        <v>212</v>
      </c>
      <c r="DH4321" s="25">
        <v>10450.1504264122</v>
      </c>
      <c r="DI4321" s="25">
        <v>6706.9518406165998</v>
      </c>
      <c r="DJ4321" s="25">
        <v>68.196546115638</v>
      </c>
      <c r="DK4321" s="25"/>
      <c r="DL4321" s="25">
        <v>21053</v>
      </c>
      <c r="DM4321" s="25">
        <v>13611.28673</v>
      </c>
      <c r="DN4321" s="25"/>
      <c r="DO4321" s="25">
        <v>18014.727588000002</v>
      </c>
      <c r="DP4321" s="25">
        <v>15812.4162511215</v>
      </c>
      <c r="DQ4321" s="25">
        <v>12787.4725422007</v>
      </c>
      <c r="DR4321" s="25">
        <v>20354.042347012</v>
      </c>
      <c r="DS4321" s="25">
        <v>17211.156296949201</v>
      </c>
      <c r="DT4321" s="25">
        <v>7045.83914888243</v>
      </c>
      <c r="DU4321" s="25">
        <v>22795.7817539678</v>
      </c>
      <c r="DV4321" s="25">
        <v>4884.7923684036296</v>
      </c>
      <c r="DW4321" s="25">
        <v>3445.2028283075801</v>
      </c>
      <c r="DX4321" s="25">
        <v>4949.7370499967401</v>
      </c>
      <c r="DY4321" s="25">
        <v>2877.4806493489</v>
      </c>
      <c r="DZ4321" s="25">
        <v>3415.0467513828098</v>
      </c>
      <c r="EA4321" s="25"/>
      <c r="EB4321" s="25">
        <v>4049.7890934096399</v>
      </c>
      <c r="EC4321" s="25">
        <v>3946.8717440855298</v>
      </c>
      <c r="ED4321" s="25">
        <v>6368.0645323507697</v>
      </c>
      <c r="EE4321" s="25">
        <v>5480</v>
      </c>
    </row>
    <row r="4322" spans="110:135" x14ac:dyDescent="0.2">
      <c r="DF4322" s="24" t="s">
        <v>8462</v>
      </c>
      <c r="DG4322" s="24" t="s">
        <v>212</v>
      </c>
      <c r="DH4322" s="25">
        <v>9732.2698701940408</v>
      </c>
      <c r="DI4322" s="25">
        <v>6736.2646979269102</v>
      </c>
      <c r="DJ4322" s="25">
        <v>89.730826817767493</v>
      </c>
      <c r="DK4322" s="25"/>
      <c r="DL4322" s="25">
        <v>2771</v>
      </c>
      <c r="DM4322" s="25">
        <v>2357.2011990000001</v>
      </c>
      <c r="DN4322" s="25">
        <v>22446.016869999999</v>
      </c>
      <c r="DO4322" s="25">
        <v>17923.630048999999</v>
      </c>
      <c r="DP4322" s="25">
        <v>2163.4416415549699</v>
      </c>
      <c r="DQ4322" s="25">
        <v>9497.6216528203895</v>
      </c>
      <c r="DR4322" s="25"/>
      <c r="DS4322" s="25">
        <v>9749.3037374434607</v>
      </c>
      <c r="DT4322" s="25">
        <v>12468.3987380703</v>
      </c>
      <c r="DU4322" s="25"/>
      <c r="DV4322" s="25">
        <v>3578.4744423828101</v>
      </c>
      <c r="DW4322" s="25">
        <v>3974.9077430334401</v>
      </c>
      <c r="DX4322" s="25"/>
      <c r="DY4322" s="25"/>
      <c r="DZ4322" s="25">
        <v>27527.242369023101</v>
      </c>
      <c r="EA4322" s="25"/>
      <c r="EB4322" s="25"/>
      <c r="EC4322" s="25"/>
      <c r="ED4322" s="25"/>
      <c r="EE4322" s="25">
        <v>2330</v>
      </c>
    </row>
    <row r="4323" spans="110:135" x14ac:dyDescent="0.2">
      <c r="DF4323" s="24" t="s">
        <v>8614</v>
      </c>
      <c r="DG4323" s="24" t="s">
        <v>274</v>
      </c>
      <c r="DH4323" s="25">
        <v>7586.1530634309102</v>
      </c>
      <c r="DI4323" s="25">
        <v>6736.9094159019296</v>
      </c>
      <c r="DJ4323" s="25">
        <v>60.327259172230697</v>
      </c>
      <c r="DK4323" s="25"/>
      <c r="DL4323" s="25"/>
      <c r="DM4323" s="25"/>
      <c r="DN4323" s="25"/>
      <c r="DO4323" s="25"/>
      <c r="DP4323" s="25"/>
      <c r="DQ4323" s="25"/>
      <c r="DR4323" s="25"/>
      <c r="DS4323" s="25"/>
      <c r="DT4323" s="25"/>
      <c r="DU4323" s="25"/>
      <c r="DV4323" s="25">
        <v>8675.5639120923097</v>
      </c>
      <c r="DW4323" s="25"/>
      <c r="DX4323" s="25">
        <v>3964.1682780579499</v>
      </c>
      <c r="DY4323" s="25">
        <v>6486.8912532234499</v>
      </c>
      <c r="DZ4323" s="25">
        <v>6736.9094159019296</v>
      </c>
      <c r="EA4323" s="25">
        <v>9139.1409235041192</v>
      </c>
      <c r="EB4323" s="25">
        <v>18010.416485280799</v>
      </c>
      <c r="EC4323" s="25">
        <v>5892.9576808888296</v>
      </c>
      <c r="ED4323" s="25">
        <v>7889.3296219288704</v>
      </c>
      <c r="EE4323" s="25">
        <v>1480</v>
      </c>
    </row>
    <row r="4324" spans="110:135" x14ac:dyDescent="0.2">
      <c r="DF4324" s="24" t="s">
        <v>8624</v>
      </c>
      <c r="DG4324" s="24" t="s">
        <v>274</v>
      </c>
      <c r="DH4324" s="25">
        <v>8556.2244158586</v>
      </c>
      <c r="DI4324" s="25">
        <v>6746.66663024019</v>
      </c>
      <c r="DJ4324" s="25">
        <v>66.406410468654499</v>
      </c>
      <c r="DK4324" s="25"/>
      <c r="DL4324" s="25">
        <v>16370</v>
      </c>
      <c r="DM4324" s="25">
        <v>14228.3572</v>
      </c>
      <c r="DN4324" s="25">
        <v>15408.83589</v>
      </c>
      <c r="DO4324" s="25">
        <v>4715.5802603000002</v>
      </c>
      <c r="DP4324" s="25">
        <v>5700.7765194411804</v>
      </c>
      <c r="DQ4324" s="25">
        <v>6731.1263202977598</v>
      </c>
      <c r="DR4324" s="25">
        <v>12412.322197046</v>
      </c>
      <c r="DS4324" s="25">
        <v>6762.2069401826202</v>
      </c>
      <c r="DT4324" s="25">
        <v>14555.0254803388</v>
      </c>
      <c r="DU4324" s="25">
        <v>3116.2785299327502</v>
      </c>
      <c r="DV4324" s="25"/>
      <c r="DW4324" s="25">
        <v>1970.1836527640201</v>
      </c>
      <c r="DX4324" s="25"/>
      <c r="DY4324" s="25"/>
      <c r="DZ4324" s="25"/>
      <c r="EA4324" s="25"/>
      <c r="EB4324" s="25"/>
      <c r="EC4324" s="25"/>
      <c r="ED4324" s="25"/>
      <c r="EE4324" s="25">
        <v>704</v>
      </c>
    </row>
    <row r="4325" spans="110:135" x14ac:dyDescent="0.2">
      <c r="DF4325" s="24" t="s">
        <v>9041</v>
      </c>
      <c r="DG4325" s="24" t="s">
        <v>212</v>
      </c>
      <c r="DH4325" s="25">
        <v>13299.966948564401</v>
      </c>
      <c r="DI4325" s="25">
        <v>6753.7326295175499</v>
      </c>
      <c r="DJ4325" s="25">
        <v>204.93305608792301</v>
      </c>
      <c r="DK4325" s="25">
        <v>1100</v>
      </c>
      <c r="DL4325" s="25">
        <v>7073</v>
      </c>
      <c r="DM4325" s="25">
        <v>1649.109213</v>
      </c>
      <c r="DN4325" s="25"/>
      <c r="DO4325" s="25">
        <v>17115.906704000001</v>
      </c>
      <c r="DP4325" s="25">
        <v>4324.6307716538604</v>
      </c>
      <c r="DQ4325" s="25">
        <v>10767.6535279199</v>
      </c>
      <c r="DR4325" s="25">
        <v>12789.988736376999</v>
      </c>
      <c r="DS4325" s="25">
        <v>5887.1686723760104</v>
      </c>
      <c r="DT4325" s="25">
        <v>7994.9813713819904</v>
      </c>
      <c r="DU4325" s="25">
        <v>7068.7042627317896</v>
      </c>
      <c r="DV4325" s="25">
        <v>6438.7609963033001</v>
      </c>
      <c r="DW4325" s="25"/>
      <c r="DX4325" s="25">
        <v>3467.53565607972</v>
      </c>
      <c r="DY4325" s="25">
        <v>2519.6301493780202</v>
      </c>
      <c r="DZ4325" s="25">
        <v>114265.894240895</v>
      </c>
      <c r="EA4325" s="25"/>
      <c r="EB4325" s="25"/>
      <c r="EC4325" s="25">
        <v>2936.5068749336801</v>
      </c>
      <c r="ED4325" s="25"/>
      <c r="EE4325" s="25">
        <v>7400</v>
      </c>
    </row>
    <row r="4326" spans="110:135" x14ac:dyDescent="0.2">
      <c r="DF4326" s="24" t="s">
        <v>8955</v>
      </c>
      <c r="DG4326" s="24" t="s">
        <v>212</v>
      </c>
      <c r="DH4326" s="25">
        <v>7693.5571599927398</v>
      </c>
      <c r="DI4326" s="25">
        <v>6756.1302541499999</v>
      </c>
      <c r="DJ4326" s="25">
        <v>43.3613004860647</v>
      </c>
      <c r="DK4326" s="25"/>
      <c r="DL4326" s="25">
        <v>7618</v>
      </c>
      <c r="DM4326" s="25">
        <v>6955.7519899999998</v>
      </c>
      <c r="DN4326" s="25"/>
      <c r="DO4326" s="25">
        <v>6556.5085183000001</v>
      </c>
      <c r="DP4326" s="25">
        <v>13398.692618680299</v>
      </c>
      <c r="DQ4326" s="25">
        <v>12559.446787811699</v>
      </c>
      <c r="DR4326" s="25">
        <v>14173.2335298667</v>
      </c>
      <c r="DS4326" s="25">
        <v>7804.9517200246401</v>
      </c>
      <c r="DT4326" s="25">
        <v>8198.0726794950097</v>
      </c>
      <c r="DU4326" s="25">
        <v>11364.6787153142</v>
      </c>
      <c r="DV4326" s="25">
        <v>5288.8840316241103</v>
      </c>
      <c r="DW4326" s="25">
        <v>5184.44313619272</v>
      </c>
      <c r="DX4326" s="25">
        <v>4497.8331980861303</v>
      </c>
      <c r="DY4326" s="25">
        <v>5782.3235417323804</v>
      </c>
      <c r="DZ4326" s="25">
        <v>4587.7898842722798</v>
      </c>
      <c r="EA4326" s="25"/>
      <c r="EB4326" s="25">
        <v>5285.2428449437202</v>
      </c>
      <c r="EC4326" s="25">
        <v>3946.8717440855298</v>
      </c>
      <c r="ED4326" s="25">
        <v>4481.3039394399502</v>
      </c>
      <c r="EE4326" s="25">
        <v>10800</v>
      </c>
    </row>
    <row r="4327" spans="110:135" x14ac:dyDescent="0.2">
      <c r="DF4327" s="24" t="s">
        <v>8182</v>
      </c>
      <c r="DG4327" s="24" t="s">
        <v>212</v>
      </c>
      <c r="DH4327" s="25">
        <v>5394.2649496468603</v>
      </c>
      <c r="DI4327" s="25">
        <v>6757.8833457137798</v>
      </c>
      <c r="DJ4327" s="25">
        <v>72.451173092711699</v>
      </c>
      <c r="DK4327" s="25">
        <v>987</v>
      </c>
      <c r="DL4327" s="25">
        <v>6784</v>
      </c>
      <c r="DM4327" s="25">
        <v>2109.2801450000002</v>
      </c>
      <c r="DN4327" s="25"/>
      <c r="DO4327" s="25">
        <v>255.17557181999999</v>
      </c>
      <c r="DP4327" s="25">
        <v>10958.317657797301</v>
      </c>
      <c r="DQ4327" s="25">
        <v>8820.9710867821595</v>
      </c>
      <c r="DR4327" s="25">
        <v>6757.8833457137798</v>
      </c>
      <c r="DS4327" s="25">
        <v>8744.5864008788103</v>
      </c>
      <c r="DT4327" s="25">
        <v>8835.3451774302393</v>
      </c>
      <c r="DU4327" s="25">
        <v>4810.3550606932004</v>
      </c>
      <c r="DV4327" s="25"/>
      <c r="DW4327" s="25"/>
      <c r="DX4327" s="25"/>
      <c r="DY4327" s="25"/>
      <c r="DZ4327" s="25"/>
      <c r="EA4327" s="25"/>
      <c r="EB4327" s="25"/>
      <c r="EC4327" s="25"/>
      <c r="ED4327" s="25"/>
      <c r="EE4327" s="25">
        <v>274</v>
      </c>
    </row>
    <row r="4328" spans="110:135" x14ac:dyDescent="0.2">
      <c r="DF4328" s="24" t="s">
        <v>8048</v>
      </c>
      <c r="DG4328" s="24" t="s">
        <v>212</v>
      </c>
      <c r="DH4328" s="25">
        <v>6395.26397591155</v>
      </c>
      <c r="DI4328" s="25">
        <v>6762.9920528101502</v>
      </c>
      <c r="DJ4328" s="25">
        <v>56.374649495515001</v>
      </c>
      <c r="DK4328" s="25"/>
      <c r="DL4328" s="25">
        <v>6762</v>
      </c>
      <c r="DM4328" s="25">
        <v>2096.2388879999999</v>
      </c>
      <c r="DN4328" s="25"/>
      <c r="DO4328" s="25">
        <v>1578.0034659999999</v>
      </c>
      <c r="DP4328" s="25">
        <v>7940.1382791981296</v>
      </c>
      <c r="DQ4328" s="25">
        <v>10377.023031262301</v>
      </c>
      <c r="DR4328" s="25">
        <v>6668.0993003887897</v>
      </c>
      <c r="DS4328" s="25">
        <v>6763.9841056202904</v>
      </c>
      <c r="DT4328" s="25">
        <v>10948.6872446124</v>
      </c>
      <c r="DU4328" s="25">
        <v>9534.3063154379306</v>
      </c>
      <c r="DV4328" s="25"/>
      <c r="DW4328" s="25">
        <v>1284.1591285956699</v>
      </c>
      <c r="DX4328" s="25"/>
      <c r="DY4328" s="25"/>
      <c r="DZ4328" s="25"/>
      <c r="EA4328" s="25"/>
      <c r="EB4328" s="25"/>
      <c r="EC4328" s="25"/>
      <c r="ED4328" s="25"/>
      <c r="EE4328" s="25"/>
    </row>
    <row r="4329" spans="110:135" x14ac:dyDescent="0.2">
      <c r="DF4329" s="24" t="s">
        <v>8542</v>
      </c>
      <c r="DG4329" s="24" t="s">
        <v>212</v>
      </c>
      <c r="DH4329" s="25">
        <v>11030.7046179971</v>
      </c>
      <c r="DI4329" s="25">
        <v>6785.5408753335596</v>
      </c>
      <c r="DJ4329" s="25">
        <v>131.912003395581</v>
      </c>
      <c r="DK4329" s="25"/>
      <c r="DL4329" s="25">
        <v>10899</v>
      </c>
      <c r="DM4329" s="25">
        <v>4288.8781490000001</v>
      </c>
      <c r="DN4329" s="25"/>
      <c r="DO4329" s="25">
        <v>58971.371666999999</v>
      </c>
      <c r="DP4329" s="25">
        <v>7567.2381247125004</v>
      </c>
      <c r="DQ4329" s="25">
        <v>7081.0817506671201</v>
      </c>
      <c r="DR4329" s="25">
        <v>17161.474765167699</v>
      </c>
      <c r="DS4329" s="25">
        <v>10209.973864007499</v>
      </c>
      <c r="DT4329" s="25">
        <v>15287.218242233501</v>
      </c>
      <c r="DU4329" s="25">
        <v>3192.0665743879799</v>
      </c>
      <c r="DV4329" s="25"/>
      <c r="DW4329" s="25"/>
      <c r="DX4329" s="25">
        <v>4164.8573669662601</v>
      </c>
      <c r="DY4329" s="25">
        <v>3615.7210126280402</v>
      </c>
      <c r="DZ4329" s="25">
        <v>1449.3419832693201</v>
      </c>
      <c r="EA4329" s="25"/>
      <c r="EB4329" s="25"/>
      <c r="EC4329" s="25">
        <v>4051.6411519196199</v>
      </c>
      <c r="ED4329" s="25"/>
      <c r="EE4329" s="25">
        <v>6490</v>
      </c>
    </row>
    <row r="4330" spans="110:135" x14ac:dyDescent="0.2">
      <c r="DF4330" s="24" t="s">
        <v>9125</v>
      </c>
      <c r="DG4330" s="24" t="s">
        <v>212</v>
      </c>
      <c r="DH4330" s="25">
        <v>9066.7634866948392</v>
      </c>
      <c r="DI4330" s="25">
        <v>6791.2656047453502</v>
      </c>
      <c r="DJ4330" s="25">
        <v>71.802039884130394</v>
      </c>
      <c r="DK4330" s="25"/>
      <c r="DL4330" s="25">
        <v>6666</v>
      </c>
      <c r="DM4330" s="25">
        <v>13331.8575</v>
      </c>
      <c r="DN4330" s="25"/>
      <c r="DO4330" s="25"/>
      <c r="DP4330" s="25">
        <v>6491.3669325333503</v>
      </c>
      <c r="DQ4330" s="25">
        <v>15758.063695015</v>
      </c>
      <c r="DR4330" s="25">
        <v>15880.5360229658</v>
      </c>
      <c r="DS4330" s="25">
        <v>7031.7783603922999</v>
      </c>
      <c r="DT4330" s="25">
        <v>11681.060510937299</v>
      </c>
      <c r="DU4330" s="25">
        <v>1925.06262336745</v>
      </c>
      <c r="DV4330" s="25">
        <v>4131.9042398459696</v>
      </c>
      <c r="DW4330" s="25"/>
      <c r="DX4330" s="25">
        <v>6791.2656047453502</v>
      </c>
      <c r="DY4330" s="25">
        <v>11248.346089487401</v>
      </c>
      <c r="DZ4330" s="25">
        <v>2502.4391039004799</v>
      </c>
      <c r="EA4330" s="25">
        <v>2842.7910172029001</v>
      </c>
      <c r="EB4330" s="25">
        <v>16857.900586674699</v>
      </c>
      <c r="EC4330" s="25">
        <v>24716.509378895302</v>
      </c>
      <c r="ED4330" s="25">
        <v>4218.0976078491203</v>
      </c>
      <c r="EE4330" s="25">
        <v>2060</v>
      </c>
    </row>
    <row r="4331" spans="110:135" x14ac:dyDescent="0.2">
      <c r="DF4331" s="24" t="s">
        <v>9039</v>
      </c>
      <c r="DG4331" s="24" t="s">
        <v>212</v>
      </c>
      <c r="DH4331" s="25">
        <v>15044.8913176921</v>
      </c>
      <c r="DI4331" s="25">
        <v>6795.5994755609399</v>
      </c>
      <c r="DJ4331" s="25">
        <v>163.04801758328699</v>
      </c>
      <c r="DK4331" s="25"/>
      <c r="DL4331" s="25">
        <v>19250</v>
      </c>
      <c r="DM4331" s="25">
        <v>8229.4811549999995</v>
      </c>
      <c r="DN4331" s="25">
        <v>2506.6962840000001</v>
      </c>
      <c r="DO4331" s="25">
        <v>94508.620765</v>
      </c>
      <c r="DP4331" s="25">
        <v>7715.9863179956901</v>
      </c>
      <c r="DQ4331" s="25">
        <v>5358.8373354354999</v>
      </c>
      <c r="DR4331" s="25">
        <v>19105.694279565199</v>
      </c>
      <c r="DS4331" s="25">
        <v>14092.5809534404</v>
      </c>
      <c r="DT4331" s="25">
        <v>6775.4301703942601</v>
      </c>
      <c r="DU4331" s="25">
        <v>6795.5994755609399</v>
      </c>
      <c r="DV4331" s="25"/>
      <c r="DW4331" s="25">
        <v>2998.3139259138802</v>
      </c>
      <c r="DX4331" s="25"/>
      <c r="DY4331" s="25">
        <v>4190.1531449406903</v>
      </c>
      <c r="DZ4331" s="25"/>
      <c r="EA4331" s="25"/>
      <c r="EB4331" s="25"/>
      <c r="EC4331" s="25">
        <v>4056.1933227509398</v>
      </c>
      <c r="ED4331" s="25"/>
      <c r="EE4331" s="25"/>
    </row>
    <row r="4332" spans="110:135" x14ac:dyDescent="0.2">
      <c r="DF4332" s="24" t="s">
        <v>8897</v>
      </c>
      <c r="DG4332" s="24" t="s">
        <v>212</v>
      </c>
      <c r="DH4332" s="25">
        <v>7791.9022457573701</v>
      </c>
      <c r="DI4332" s="25">
        <v>6802.1053251094399</v>
      </c>
      <c r="DJ4332" s="25">
        <v>51.299496445943703</v>
      </c>
      <c r="DK4332" s="25">
        <v>17905</v>
      </c>
      <c r="DL4332" s="25">
        <v>12532</v>
      </c>
      <c r="DM4332" s="25">
        <v>4486.9387900000002</v>
      </c>
      <c r="DN4332" s="25"/>
      <c r="DO4332" s="25">
        <v>4197.2151325000004</v>
      </c>
      <c r="DP4332" s="25">
        <v>8668.0547310699203</v>
      </c>
      <c r="DQ4332" s="25">
        <v>11056.9730308175</v>
      </c>
      <c r="DR4332" s="25">
        <v>9409.7360768357903</v>
      </c>
      <c r="DS4332" s="25">
        <v>8628.9471711480091</v>
      </c>
      <c r="DT4332" s="25">
        <v>5896.9417748311998</v>
      </c>
      <c r="DU4332" s="25">
        <v>6848.4030619106597</v>
      </c>
      <c r="DV4332" s="25">
        <v>4949.9122489013998</v>
      </c>
      <c r="DW4332" s="25">
        <v>6880.8036047305504</v>
      </c>
      <c r="DX4332" s="25">
        <v>6390.3455660272002</v>
      </c>
      <c r="DY4332" s="25">
        <v>2580.6682923193798</v>
      </c>
      <c r="DZ4332" s="25">
        <v>6185.6335204896804</v>
      </c>
      <c r="EA4332" s="25"/>
      <c r="EB4332" s="25">
        <v>6802.1053251094399</v>
      </c>
      <c r="EC4332" s="25">
        <v>4840.68622309695</v>
      </c>
      <c r="ED4332" s="25">
        <v>4385.7781196023698</v>
      </c>
      <c r="EE4332" s="25">
        <v>15400</v>
      </c>
    </row>
    <row r="4333" spans="110:135" x14ac:dyDescent="0.2">
      <c r="DF4333" s="24" t="s">
        <v>9440</v>
      </c>
      <c r="DG4333" s="24" t="s">
        <v>212</v>
      </c>
      <c r="DH4333" s="25">
        <v>9577.3147849192101</v>
      </c>
      <c r="DI4333" s="25">
        <v>6815.0092451111996</v>
      </c>
      <c r="DJ4333" s="25">
        <v>68.347614506347597</v>
      </c>
      <c r="DK4333" s="25">
        <v>2053</v>
      </c>
      <c r="DL4333" s="25">
        <v>22089</v>
      </c>
      <c r="DM4333" s="25">
        <v>5843.1205989999999</v>
      </c>
      <c r="DN4333" s="25"/>
      <c r="DO4333" s="25">
        <v>7344.7414013999996</v>
      </c>
      <c r="DP4333" s="25">
        <v>20811.4871747609</v>
      </c>
      <c r="DQ4333" s="25">
        <v>12200.4687738303</v>
      </c>
      <c r="DR4333" s="25">
        <v>16004.7311127758</v>
      </c>
      <c r="DS4333" s="25">
        <v>16149.5510631696</v>
      </c>
      <c r="DT4333" s="25">
        <v>15768.386045667799</v>
      </c>
      <c r="DU4333" s="25">
        <v>3153.0300958573098</v>
      </c>
      <c r="DV4333" s="25">
        <v>4480.9952027454401</v>
      </c>
      <c r="DW4333" s="25">
        <v>1256.95167877535</v>
      </c>
      <c r="DX4333" s="25">
        <v>6285.2770888223904</v>
      </c>
      <c r="DY4333" s="25">
        <v>5619.2464828803904</v>
      </c>
      <c r="DZ4333" s="25">
        <v>4195.3291155658699</v>
      </c>
      <c r="EA4333" s="25">
        <v>3570.6876473800298</v>
      </c>
      <c r="EB4333" s="25">
        <v>7794.3043400733504</v>
      </c>
      <c r="EC4333" s="25">
        <v>14192.384034852899</v>
      </c>
      <c r="ED4333" s="25">
        <v>17163.603840826701</v>
      </c>
      <c r="EE4333" s="25">
        <v>5570</v>
      </c>
    </row>
    <row r="4334" spans="110:135" x14ac:dyDescent="0.2">
      <c r="DF4334" s="24" t="s">
        <v>8298</v>
      </c>
      <c r="DG4334" s="24" t="s">
        <v>212</v>
      </c>
      <c r="DH4334" s="25">
        <v>6826.7423438504502</v>
      </c>
      <c r="DI4334" s="25">
        <v>6816.7556433486297</v>
      </c>
      <c r="DJ4334" s="25">
        <v>64.835239333767504</v>
      </c>
      <c r="DK4334" s="25"/>
      <c r="DL4334" s="25">
        <v>16033</v>
      </c>
      <c r="DM4334" s="25">
        <v>7143.9972680000001</v>
      </c>
      <c r="DN4334" s="25"/>
      <c r="DO4334" s="25">
        <v>836.75569211000004</v>
      </c>
      <c r="DP4334" s="25">
        <v>7093.5112866972704</v>
      </c>
      <c r="DQ4334" s="25">
        <v>7457.0078515757996</v>
      </c>
      <c r="DR4334" s="25">
        <v>9011.35613790352</v>
      </c>
      <c r="DS4334" s="25">
        <v>11232.0145014503</v>
      </c>
      <c r="DT4334" s="25"/>
      <c r="DU4334" s="25">
        <v>13558.722887743599</v>
      </c>
      <c r="DV4334" s="25">
        <v>3348.6643427847498</v>
      </c>
      <c r="DW4334" s="25">
        <v>2436.9542052504598</v>
      </c>
      <c r="DX4334" s="25"/>
      <c r="DY4334" s="25"/>
      <c r="DZ4334" s="25">
        <v>2767.4582051531202</v>
      </c>
      <c r="EA4334" s="25">
        <v>4653.7317574199596</v>
      </c>
      <c r="EB4334" s="25"/>
      <c r="EC4334" s="25"/>
      <c r="ED4334" s="25">
        <v>3461.21867781746</v>
      </c>
      <c r="EE4334" s="25">
        <v>6540</v>
      </c>
    </row>
    <row r="4335" spans="110:135" x14ac:dyDescent="0.2">
      <c r="DF4335" s="24" t="s">
        <v>8907</v>
      </c>
      <c r="DG4335" s="24" t="s">
        <v>212</v>
      </c>
      <c r="DH4335" s="25">
        <v>8086.9480465365295</v>
      </c>
      <c r="DI4335" s="25">
        <v>6820.5113999569903</v>
      </c>
      <c r="DJ4335" s="25">
        <v>65.606450116089803</v>
      </c>
      <c r="DK4335" s="25"/>
      <c r="DL4335" s="25">
        <v>5676</v>
      </c>
      <c r="DM4335" s="25">
        <v>3848.8947330000001</v>
      </c>
      <c r="DN4335" s="25"/>
      <c r="DO4335" s="25">
        <v>11804.257182900001</v>
      </c>
      <c r="DP4335" s="25">
        <v>10643.675513934601</v>
      </c>
      <c r="DQ4335" s="25">
        <v>3267.6980562305098</v>
      </c>
      <c r="DR4335" s="25">
        <v>8422.9580621386394</v>
      </c>
      <c r="DS4335" s="25">
        <v>4341.7043982576397</v>
      </c>
      <c r="DT4335" s="25">
        <v>3615.7548214993499</v>
      </c>
      <c r="DU4335" s="25">
        <v>2963.3848519212302</v>
      </c>
      <c r="DV4335" s="25">
        <v>6032.0745126789498</v>
      </c>
      <c r="DW4335" s="25">
        <v>5741.2602045778003</v>
      </c>
      <c r="DX4335" s="25">
        <v>6820.5113999569903</v>
      </c>
      <c r="DY4335" s="25">
        <v>10736.1242677604</v>
      </c>
      <c r="DZ4335" s="25">
        <v>6089.2655069678203</v>
      </c>
      <c r="EA4335" s="25">
        <v>7163.9251512412202</v>
      </c>
      <c r="EB4335" s="25">
        <v>11785.269113988301</v>
      </c>
      <c r="EC4335" s="25">
        <v>11185.3898239626</v>
      </c>
      <c r="ED4335" s="25">
        <v>7213.86528317786</v>
      </c>
      <c r="EE4335" s="25">
        <v>26300</v>
      </c>
    </row>
    <row r="4336" spans="110:135" x14ac:dyDescent="0.2">
      <c r="DF4336" s="24" t="s">
        <v>8472</v>
      </c>
      <c r="DG4336" s="24" t="s">
        <v>212</v>
      </c>
      <c r="DH4336" s="25">
        <v>7669.6998420831196</v>
      </c>
      <c r="DI4336" s="25">
        <v>6824.7197838805796</v>
      </c>
      <c r="DJ4336" s="25">
        <v>48.223845117147597</v>
      </c>
      <c r="DK4336" s="25"/>
      <c r="DL4336" s="25">
        <v>13314</v>
      </c>
      <c r="DM4336" s="25">
        <v>2745.9284670000002</v>
      </c>
      <c r="DN4336" s="25"/>
      <c r="DO4336" s="25">
        <v>6152.3116031</v>
      </c>
      <c r="DP4336" s="25">
        <v>5882.1390092555403</v>
      </c>
      <c r="DQ4336" s="25">
        <v>12360.2518822561</v>
      </c>
      <c r="DR4336" s="25">
        <v>14083.1210636582</v>
      </c>
      <c r="DS4336" s="25">
        <v>5318.4369628791401</v>
      </c>
      <c r="DT4336" s="25">
        <v>10958.1021350955</v>
      </c>
      <c r="DU4336" s="25">
        <v>6824.7197838805796</v>
      </c>
      <c r="DV4336" s="25"/>
      <c r="DW4336" s="25">
        <v>3466.93019564509</v>
      </c>
      <c r="DX4336" s="25">
        <v>7007.9375613740203</v>
      </c>
      <c r="DY4336" s="25">
        <v>7733.3826550522199</v>
      </c>
      <c r="DZ4336" s="25"/>
      <c r="EA4336" s="25"/>
      <c r="EB4336" s="25"/>
      <c r="EC4336" s="25">
        <v>4696.0908031139397</v>
      </c>
      <c r="ED4336" s="25">
        <v>3902.1455089364099</v>
      </c>
      <c r="EE4336" s="25">
        <v>10600</v>
      </c>
    </row>
    <row r="4337" spans="110:135" x14ac:dyDescent="0.2">
      <c r="DF4337" s="24" t="s">
        <v>9194</v>
      </c>
      <c r="DG4337" s="24" t="s">
        <v>212</v>
      </c>
      <c r="DH4337" s="25">
        <v>9678.0578529520808</v>
      </c>
      <c r="DI4337" s="25">
        <v>6828.9126969679</v>
      </c>
      <c r="DJ4337" s="25">
        <v>63.416336586312703</v>
      </c>
      <c r="DK4337" s="25"/>
      <c r="DL4337" s="25">
        <v>4345</v>
      </c>
      <c r="DM4337" s="25">
        <v>6537.4338379999999</v>
      </c>
      <c r="DN4337" s="25">
        <v>3317.4448069999999</v>
      </c>
      <c r="DO4337" s="25">
        <v>2417.1193176000002</v>
      </c>
      <c r="DP4337" s="25">
        <v>6595.9112561510901</v>
      </c>
      <c r="DQ4337" s="25">
        <v>20458.521728346699</v>
      </c>
      <c r="DR4337" s="25">
        <v>7061.9141377847</v>
      </c>
      <c r="DS4337" s="25">
        <v>14811.545483106</v>
      </c>
      <c r="DT4337" s="25"/>
      <c r="DU4337" s="25">
        <v>3869.1941431134701</v>
      </c>
      <c r="DV4337" s="25">
        <v>16932.494818123399</v>
      </c>
      <c r="DW4337" s="25">
        <v>16742.148886993</v>
      </c>
      <c r="DX4337" s="25">
        <v>10571.788266576899</v>
      </c>
      <c r="DY4337" s="25">
        <v>4880.18973080864</v>
      </c>
      <c r="DZ4337" s="25">
        <v>10866.561849534801</v>
      </c>
      <c r="EA4337" s="25"/>
      <c r="EB4337" s="25">
        <v>12767.0493798605</v>
      </c>
      <c r="EC4337" s="25">
        <v>4933.2611655913097</v>
      </c>
      <c r="ED4337" s="25">
        <v>5597.46254454683</v>
      </c>
      <c r="EE4337" s="25">
        <v>21500</v>
      </c>
    </row>
    <row r="4338" spans="110:135" x14ac:dyDescent="0.2">
      <c r="DF4338" s="24" t="s">
        <v>8799</v>
      </c>
      <c r="DG4338" s="24" t="s">
        <v>212</v>
      </c>
      <c r="DH4338" s="25">
        <v>8180.2874002013295</v>
      </c>
      <c r="DI4338" s="25">
        <v>6830.1300860600304</v>
      </c>
      <c r="DJ4338" s="25">
        <v>93.731852631000194</v>
      </c>
      <c r="DK4338" s="25"/>
      <c r="DL4338" s="25">
        <v>3786</v>
      </c>
      <c r="DM4338" s="25">
        <v>780.44267239999999</v>
      </c>
      <c r="DN4338" s="25"/>
      <c r="DO4338" s="25"/>
      <c r="DP4338" s="25">
        <v>9305.9091817002809</v>
      </c>
      <c r="DQ4338" s="25">
        <v>11221.8880566223</v>
      </c>
      <c r="DR4338" s="25"/>
      <c r="DS4338" s="25">
        <v>6830.1300860600304</v>
      </c>
      <c r="DT4338" s="25"/>
      <c r="DU4338" s="25">
        <v>2037.6418046266899</v>
      </c>
      <c r="DV4338" s="25"/>
      <c r="DW4338" s="25"/>
      <c r="DX4338" s="25"/>
      <c r="DY4338" s="25"/>
      <c r="DZ4338" s="25"/>
      <c r="EA4338" s="25"/>
      <c r="EB4338" s="25"/>
      <c r="EC4338" s="25"/>
      <c r="ED4338" s="25"/>
      <c r="EE4338" s="25">
        <v>23300</v>
      </c>
    </row>
    <row r="4339" spans="110:135" x14ac:dyDescent="0.2">
      <c r="DF4339" s="24" t="s">
        <v>8502</v>
      </c>
      <c r="DG4339" s="24" t="s">
        <v>212</v>
      </c>
      <c r="DH4339" s="25">
        <v>8083.0835942309604</v>
      </c>
      <c r="DI4339" s="25">
        <v>6834.5143600064503</v>
      </c>
      <c r="DJ4339" s="25">
        <v>68.264885745833098</v>
      </c>
      <c r="DK4339" s="25"/>
      <c r="DL4339" s="25">
        <v>9365</v>
      </c>
      <c r="DM4339" s="25">
        <v>7418.3678719999998</v>
      </c>
      <c r="DN4339" s="25"/>
      <c r="DO4339" s="25">
        <v>5977.3855010999996</v>
      </c>
      <c r="DP4339" s="25">
        <v>10878.394654115</v>
      </c>
      <c r="DQ4339" s="25">
        <v>6250.6608480128998</v>
      </c>
      <c r="DR4339" s="25">
        <v>13190.0674968084</v>
      </c>
      <c r="DS4339" s="25">
        <v>9831.9198266046096</v>
      </c>
      <c r="DT4339" s="25">
        <v>10273.174694260901</v>
      </c>
      <c r="DU4339" s="25">
        <v>23068.611190944899</v>
      </c>
      <c r="DV4339" s="25"/>
      <c r="DW4339" s="25">
        <v>2927.0415345248002</v>
      </c>
      <c r="DX4339" s="25"/>
      <c r="DY4339" s="25">
        <v>2363.3962812415002</v>
      </c>
      <c r="DZ4339" s="25">
        <v>2383.2754634684302</v>
      </c>
      <c r="EA4339" s="25"/>
      <c r="EB4339" s="25"/>
      <c r="EC4339" s="25"/>
      <c r="ED4339" s="25">
        <v>3235.8749561520799</v>
      </c>
      <c r="EE4339" s="25">
        <v>6000</v>
      </c>
    </row>
    <row r="4340" spans="110:135" x14ac:dyDescent="0.2">
      <c r="DF4340" s="24" t="s">
        <v>8439</v>
      </c>
      <c r="DG4340" s="24" t="s">
        <v>212</v>
      </c>
      <c r="DH4340" s="25">
        <v>11055.419369339499</v>
      </c>
      <c r="DI4340" s="25">
        <v>6837.2665498382003</v>
      </c>
      <c r="DJ4340" s="25">
        <v>137.388826004484</v>
      </c>
      <c r="DK4340" s="25"/>
      <c r="DL4340" s="25">
        <v>14591</v>
      </c>
      <c r="DM4340" s="25">
        <v>4449.1777160000001</v>
      </c>
      <c r="DN4340" s="25">
        <v>6807.4709549999998</v>
      </c>
      <c r="DO4340" s="25">
        <v>66367.240523999993</v>
      </c>
      <c r="DP4340" s="25">
        <v>10072.6700520137</v>
      </c>
      <c r="DQ4340" s="25">
        <v>4987.2462096807003</v>
      </c>
      <c r="DR4340" s="25">
        <v>6605.4882808278599</v>
      </c>
      <c r="DS4340" s="25">
        <v>8060.3801449805796</v>
      </c>
      <c r="DT4340" s="25">
        <v>15483.7865163571</v>
      </c>
      <c r="DU4340" s="25">
        <v>6867.0621446764098</v>
      </c>
      <c r="DV4340" s="25"/>
      <c r="DW4340" s="25">
        <v>3744.42490722518</v>
      </c>
      <c r="DX4340" s="25">
        <v>4325.8346069624104</v>
      </c>
      <c r="DY4340" s="25">
        <v>3772.5699187917999</v>
      </c>
      <c r="DZ4340" s="25"/>
      <c r="EA4340" s="25"/>
      <c r="EB4340" s="25"/>
      <c r="EC4340" s="25">
        <v>9092.2942717307105</v>
      </c>
      <c r="ED4340" s="25">
        <v>8380.0636611851096</v>
      </c>
      <c r="EE4340" s="25">
        <v>3280</v>
      </c>
    </row>
    <row r="4341" spans="110:135" x14ac:dyDescent="0.2">
      <c r="DF4341" s="24" t="s">
        <v>9241</v>
      </c>
      <c r="DG4341" s="24" t="s">
        <v>212</v>
      </c>
      <c r="DH4341" s="25">
        <v>11217.9850481263</v>
      </c>
      <c r="DI4341" s="25">
        <v>6839.5757227193499</v>
      </c>
      <c r="DJ4341" s="25">
        <v>101.64743359505</v>
      </c>
      <c r="DK4341" s="25">
        <v>14782</v>
      </c>
      <c r="DL4341" s="25">
        <v>5033</v>
      </c>
      <c r="DM4341" s="25">
        <v>144.92024269999999</v>
      </c>
      <c r="DN4341" s="25"/>
      <c r="DO4341" s="25"/>
      <c r="DP4341" s="25">
        <v>6136.5854630880103</v>
      </c>
      <c r="DQ4341" s="25"/>
      <c r="DR4341" s="25">
        <v>2360.8608415434201</v>
      </c>
      <c r="DS4341" s="25">
        <v>4258.7200612603401</v>
      </c>
      <c r="DT4341" s="25">
        <v>27752.745139736398</v>
      </c>
      <c r="DU4341" s="25">
        <v>724.20095030968002</v>
      </c>
      <c r="DV4341" s="25">
        <v>12806.484849999801</v>
      </c>
      <c r="DW4341" s="25">
        <v>21195.827797739301</v>
      </c>
      <c r="DX4341" s="25">
        <v>5818.0262007788597</v>
      </c>
      <c r="DY4341" s="25">
        <v>3295.7435251308402</v>
      </c>
      <c r="DZ4341" s="25">
        <v>15678.0033822032</v>
      </c>
      <c r="EA4341" s="25">
        <v>7542.5659823506903</v>
      </c>
      <c r="EB4341" s="25">
        <v>8988.0376397707005</v>
      </c>
      <c r="EC4341" s="25">
        <v>42970.038693409399</v>
      </c>
      <c r="ED4341" s="25"/>
      <c r="EE4341" s="25"/>
    </row>
    <row r="4342" spans="110:135" x14ac:dyDescent="0.2">
      <c r="DF4342" s="24" t="s">
        <v>8546</v>
      </c>
      <c r="DG4342" s="24" t="s">
        <v>212</v>
      </c>
      <c r="DH4342" s="25">
        <v>7683.3809512307098</v>
      </c>
      <c r="DI4342" s="25">
        <v>6852.5944064856103</v>
      </c>
      <c r="DJ4342" s="25">
        <v>42.735691446301999</v>
      </c>
      <c r="DK4342" s="25"/>
      <c r="DL4342" s="25">
        <v>15827</v>
      </c>
      <c r="DM4342" s="25">
        <v>6769.8559880000003</v>
      </c>
      <c r="DN4342" s="25"/>
      <c r="DO4342" s="25">
        <v>13025.795770000001</v>
      </c>
      <c r="DP4342" s="25">
        <v>8692.1083471014608</v>
      </c>
      <c r="DQ4342" s="25">
        <v>9610.3766996612594</v>
      </c>
      <c r="DR4342" s="25">
        <v>6852.5944064856103</v>
      </c>
      <c r="DS4342" s="25">
        <v>6527.1420618135298</v>
      </c>
      <c r="DT4342" s="25">
        <v>4089.0829847373702</v>
      </c>
      <c r="DU4342" s="25">
        <v>7490.3335643114997</v>
      </c>
      <c r="DV4342" s="25">
        <v>10070.9097671896</v>
      </c>
      <c r="DW4342" s="25"/>
      <c r="DX4342" s="25">
        <v>4816.5156078637101</v>
      </c>
      <c r="DY4342" s="25">
        <v>4311.6735669564896</v>
      </c>
      <c r="DZ4342" s="25">
        <v>8833.6037415310602</v>
      </c>
      <c r="EA4342" s="25"/>
      <c r="EB4342" s="25">
        <v>9020.2225518914292</v>
      </c>
      <c r="EC4342" s="25">
        <v>6201.6553959780003</v>
      </c>
      <c r="ED4342" s="25">
        <v>5418.6057174010302</v>
      </c>
      <c r="EE4342" s="25">
        <v>3060</v>
      </c>
    </row>
    <row r="4343" spans="110:135" x14ac:dyDescent="0.2">
      <c r="DF4343" s="24" t="s">
        <v>9117</v>
      </c>
      <c r="DG4343" s="24" t="s">
        <v>212</v>
      </c>
      <c r="DH4343" s="25">
        <v>12077.780074987901</v>
      </c>
      <c r="DI4343" s="25">
        <v>6852.5944064856103</v>
      </c>
      <c r="DJ4343" s="25">
        <v>91.242381588499995</v>
      </c>
      <c r="DK4343" s="25"/>
      <c r="DL4343" s="25">
        <v>19373</v>
      </c>
      <c r="DM4343" s="25">
        <v>4811.684072</v>
      </c>
      <c r="DN4343" s="25"/>
      <c r="DO4343" s="25"/>
      <c r="DP4343" s="25"/>
      <c r="DQ4343" s="25"/>
      <c r="DR4343" s="25">
        <v>6852.5944064856103</v>
      </c>
      <c r="DS4343" s="25">
        <v>1668.4290814538799</v>
      </c>
      <c r="DT4343" s="25"/>
      <c r="DU4343" s="25">
        <v>2809.2261270906602</v>
      </c>
      <c r="DV4343" s="25"/>
      <c r="DW4343" s="25">
        <v>19061.797713992099</v>
      </c>
      <c r="DX4343" s="25"/>
      <c r="DY4343" s="25">
        <v>28413.325380049399</v>
      </c>
      <c r="DZ4343" s="25">
        <v>1483.8388372783199</v>
      </c>
      <c r="EA4343" s="25"/>
      <c r="EB4343" s="25"/>
      <c r="EC4343" s="25">
        <v>29364.572842540601</v>
      </c>
      <c r="ED4343" s="25">
        <v>18080.112363976401</v>
      </c>
      <c r="EE4343" s="25">
        <v>937</v>
      </c>
    </row>
    <row r="4344" spans="110:135" x14ac:dyDescent="0.2">
      <c r="DF4344" s="24" t="s">
        <v>8157</v>
      </c>
      <c r="DG4344" s="24" t="s">
        <v>212</v>
      </c>
      <c r="DH4344" s="25">
        <v>6777.3819353016097</v>
      </c>
      <c r="DI4344" s="25">
        <v>6856.6674528788299</v>
      </c>
      <c r="DJ4344" s="25">
        <v>69.226825464388199</v>
      </c>
      <c r="DK4344" s="25"/>
      <c r="DL4344" s="25">
        <v>16207</v>
      </c>
      <c r="DM4344" s="25">
        <v>8701.532835</v>
      </c>
      <c r="DN4344" s="25">
        <v>9647.2679619999999</v>
      </c>
      <c r="DO4344" s="25">
        <v>75.409840115999998</v>
      </c>
      <c r="DP4344" s="25">
        <v>8544.3922981960295</v>
      </c>
      <c r="DQ4344" s="25">
        <v>11911.7445520605</v>
      </c>
      <c r="DR4344" s="25">
        <v>6289.9511345440696</v>
      </c>
      <c r="DS4344" s="25">
        <v>7423.3837712135801</v>
      </c>
      <c r="DT4344" s="25"/>
      <c r="DU4344" s="25">
        <v>6227.7576741740404</v>
      </c>
      <c r="DV4344" s="25">
        <v>2282.4538000872699</v>
      </c>
      <c r="DW4344" s="25"/>
      <c r="DX4344" s="25"/>
      <c r="DY4344" s="25"/>
      <c r="DZ4344" s="25">
        <v>2357.6893562278101</v>
      </c>
      <c r="EA4344" s="25"/>
      <c r="EB4344" s="25"/>
      <c r="EC4344" s="25"/>
      <c r="ED4344" s="25"/>
      <c r="EE4344" s="25">
        <v>1660</v>
      </c>
    </row>
    <row r="4345" spans="110:135" x14ac:dyDescent="0.2">
      <c r="DF4345" s="24" t="s">
        <v>10094</v>
      </c>
      <c r="DG4345" s="24" t="s">
        <v>212</v>
      </c>
      <c r="DH4345" s="25">
        <v>26665.314777574298</v>
      </c>
      <c r="DI4345" s="25">
        <v>6857.2960884076901</v>
      </c>
      <c r="DJ4345" s="25">
        <v>196.36648950304399</v>
      </c>
      <c r="DK4345" s="25"/>
      <c r="DL4345" s="25">
        <v>155791</v>
      </c>
      <c r="DM4345" s="25">
        <v>18679.063480000001</v>
      </c>
      <c r="DN4345" s="25"/>
      <c r="DO4345" s="25"/>
      <c r="DP4345" s="25">
        <v>8569.8710849277104</v>
      </c>
      <c r="DQ4345" s="25">
        <v>5096.0546340824603</v>
      </c>
      <c r="DR4345" s="25">
        <v>6802.3432586599101</v>
      </c>
      <c r="DS4345" s="25">
        <v>4850.7029763579003</v>
      </c>
      <c r="DT4345" s="25">
        <v>6621.2338684106699</v>
      </c>
      <c r="DU4345" s="25">
        <v>6912.2489181554702</v>
      </c>
      <c r="DV4345" s="25"/>
      <c r="DW4345" s="25"/>
      <c r="DX4345" s="25"/>
      <c r="DY4345" s="25"/>
      <c r="DZ4345" s="25"/>
      <c r="EA4345" s="25"/>
      <c r="EB4345" s="25"/>
      <c r="EC4345" s="25"/>
      <c r="ED4345" s="25"/>
      <c r="EE4345" s="25"/>
    </row>
    <row r="4346" spans="110:135" x14ac:dyDescent="0.2">
      <c r="DF4346" s="24" t="s">
        <v>8480</v>
      </c>
      <c r="DG4346" s="24" t="s">
        <v>212</v>
      </c>
      <c r="DH4346" s="25">
        <v>7647.7158528784403</v>
      </c>
      <c r="DI4346" s="25">
        <v>6860.4650155707895</v>
      </c>
      <c r="DJ4346" s="25">
        <v>65.586784819411307</v>
      </c>
      <c r="DK4346" s="25"/>
      <c r="DL4346" s="25">
        <v>13766</v>
      </c>
      <c r="DM4346" s="25"/>
      <c r="DN4346" s="25"/>
      <c r="DO4346" s="25"/>
      <c r="DP4346" s="25"/>
      <c r="DQ4346" s="25"/>
      <c r="DR4346" s="25"/>
      <c r="DS4346" s="25"/>
      <c r="DT4346" s="25">
        <v>19058.008655061902</v>
      </c>
      <c r="DU4346" s="25">
        <v>1076.79945645364</v>
      </c>
      <c r="DV4346" s="25">
        <v>7539.5609954866504</v>
      </c>
      <c r="DW4346" s="25"/>
      <c r="DX4346" s="25">
        <v>4233.0358952218503</v>
      </c>
      <c r="DY4346" s="25">
        <v>6204.4987739460803</v>
      </c>
      <c r="DZ4346" s="25">
        <v>7999.2632967633099</v>
      </c>
      <c r="EA4346" s="25">
        <v>6255.61810409383</v>
      </c>
      <c r="EB4346" s="25">
        <v>11223.9919303772</v>
      </c>
      <c r="EC4346" s="25">
        <v>4590.5012000891002</v>
      </c>
      <c r="ED4346" s="25">
        <v>7465.31192704775</v>
      </c>
      <c r="EE4346" s="25">
        <v>2360</v>
      </c>
    </row>
    <row r="4347" spans="110:135" x14ac:dyDescent="0.2">
      <c r="DF4347" s="24" t="s">
        <v>8410</v>
      </c>
      <c r="DG4347" s="24" t="s">
        <v>212</v>
      </c>
      <c r="DH4347" s="25">
        <v>6683.44198070114</v>
      </c>
      <c r="DI4347" s="25">
        <v>6864.2588963976305</v>
      </c>
      <c r="DJ4347" s="25">
        <v>50.072084406218401</v>
      </c>
      <c r="DK4347" s="25">
        <v>619</v>
      </c>
      <c r="DL4347" s="25">
        <v>10540</v>
      </c>
      <c r="DM4347" s="25">
        <v>5153.1983319999999</v>
      </c>
      <c r="DN4347" s="25"/>
      <c r="DO4347" s="25">
        <v>3818.1454558</v>
      </c>
      <c r="DP4347" s="25">
        <v>11705.747189675199</v>
      </c>
      <c r="DQ4347" s="25">
        <v>7318.0886558300099</v>
      </c>
      <c r="DR4347" s="25">
        <v>8667.8112759253509</v>
      </c>
      <c r="DS4347" s="25">
        <v>10201.827851621299</v>
      </c>
      <c r="DT4347" s="25">
        <v>8889.6241570546299</v>
      </c>
      <c r="DU4347" s="25">
        <v>12301.747997865299</v>
      </c>
      <c r="DV4347" s="25">
        <v>6415.2737530712902</v>
      </c>
      <c r="DW4347" s="25"/>
      <c r="DX4347" s="25"/>
      <c r="DY4347" s="25">
        <v>3248.16728744992</v>
      </c>
      <c r="DZ4347" s="25">
        <v>6606.4169927671401</v>
      </c>
      <c r="EA4347" s="25">
        <v>7122.1008000281199</v>
      </c>
      <c r="EB4347" s="25">
        <v>7802.5014332555102</v>
      </c>
      <c r="EC4347" s="25">
        <v>2533.0925988486101</v>
      </c>
      <c r="ED4347" s="25">
        <v>4459.2118714280896</v>
      </c>
      <c r="EE4347" s="25">
        <v>2900</v>
      </c>
    </row>
    <row r="4348" spans="110:135" x14ac:dyDescent="0.2">
      <c r="DF4348" s="24" t="s">
        <v>9199</v>
      </c>
      <c r="DG4348" s="24" t="s">
        <v>212</v>
      </c>
      <c r="DH4348" s="25">
        <v>9627.8653755725099</v>
      </c>
      <c r="DI4348" s="25">
        <v>6871.3307288107899</v>
      </c>
      <c r="DJ4348" s="25">
        <v>89.032323289522395</v>
      </c>
      <c r="DK4348" s="25"/>
      <c r="DL4348" s="25">
        <v>35808</v>
      </c>
      <c r="DM4348" s="25">
        <v>20510.410199999998</v>
      </c>
      <c r="DN4348" s="25">
        <v>2963.5172769999999</v>
      </c>
      <c r="DO4348" s="25"/>
      <c r="DP4348" s="25">
        <v>14157.943839596001</v>
      </c>
      <c r="DQ4348" s="25">
        <v>14012.246710728599</v>
      </c>
      <c r="DR4348" s="25">
        <v>10586.8171320447</v>
      </c>
      <c r="DS4348" s="25">
        <v>1833.10911016926</v>
      </c>
      <c r="DT4348" s="25">
        <v>9446.7491576750108</v>
      </c>
      <c r="DU4348" s="25">
        <v>14531.0996127869</v>
      </c>
      <c r="DV4348" s="25">
        <v>4081.6944575340199</v>
      </c>
      <c r="DW4348" s="25">
        <v>6871.3307288107899</v>
      </c>
      <c r="DX4348" s="25">
        <v>4611.4878963853598</v>
      </c>
      <c r="DY4348" s="25">
        <v>3521.2925863407499</v>
      </c>
      <c r="DZ4348" s="25">
        <v>5913.3244753844201</v>
      </c>
      <c r="EA4348" s="25"/>
      <c r="EB4348" s="25">
        <v>8471.0055308979609</v>
      </c>
      <c r="EC4348" s="25">
        <v>4343.6826693789599</v>
      </c>
      <c r="ED4348" s="25"/>
      <c r="EE4348" s="25">
        <v>2010</v>
      </c>
    </row>
    <row r="4349" spans="110:135" x14ac:dyDescent="0.2">
      <c r="DF4349" s="24" t="s">
        <v>9219</v>
      </c>
      <c r="DG4349" s="24" t="s">
        <v>212</v>
      </c>
      <c r="DH4349" s="25">
        <v>10983.440485703901</v>
      </c>
      <c r="DI4349" s="25">
        <v>6872.8165752714604</v>
      </c>
      <c r="DJ4349" s="25">
        <v>122.982011799041</v>
      </c>
      <c r="DK4349" s="25"/>
      <c r="DL4349" s="25">
        <v>59168</v>
      </c>
      <c r="DM4349" s="25">
        <v>8710.2572010000004</v>
      </c>
      <c r="DN4349" s="25"/>
      <c r="DO4349" s="25"/>
      <c r="DP4349" s="25">
        <v>10920.7894460439</v>
      </c>
      <c r="DQ4349" s="25">
        <v>8465.9748000621603</v>
      </c>
      <c r="DR4349" s="25">
        <v>7463.4297528694096</v>
      </c>
      <c r="DS4349" s="25">
        <v>5343.3067553589999</v>
      </c>
      <c r="DT4349" s="25">
        <v>13594.1281845172</v>
      </c>
      <c r="DU4349" s="25">
        <v>18223.947251449499</v>
      </c>
      <c r="DV4349" s="25">
        <v>3173.2537403010901</v>
      </c>
      <c r="DW4349" s="25"/>
      <c r="DX4349" s="25">
        <v>3730.6005497249198</v>
      </c>
      <c r="DY4349" s="25">
        <v>4797.31049439035</v>
      </c>
      <c r="DZ4349" s="25">
        <v>4917.1170416936302</v>
      </c>
      <c r="EA4349" s="25"/>
      <c r="EB4349" s="25">
        <v>6282.2033976735102</v>
      </c>
      <c r="EC4349" s="25">
        <v>4863.8903512305096</v>
      </c>
      <c r="ED4349" s="25">
        <v>3880.8388049479099</v>
      </c>
      <c r="EE4349" s="25">
        <v>12200</v>
      </c>
    </row>
    <row r="4350" spans="110:135" x14ac:dyDescent="0.2">
      <c r="DF4350" s="24" t="s">
        <v>8507</v>
      </c>
      <c r="DG4350" s="24" t="s">
        <v>212</v>
      </c>
      <c r="DH4350" s="25">
        <v>8475.1628121083104</v>
      </c>
      <c r="DI4350" s="25">
        <v>6876.1976437505</v>
      </c>
      <c r="DJ4350" s="25">
        <v>73.666610777346094</v>
      </c>
      <c r="DK4350" s="25"/>
      <c r="DL4350" s="25">
        <v>6361</v>
      </c>
      <c r="DM4350" s="25">
        <v>161.4898871</v>
      </c>
      <c r="DN4350" s="25"/>
      <c r="DO4350" s="25"/>
      <c r="DP4350" s="25">
        <v>3991.42860837135</v>
      </c>
      <c r="DQ4350" s="25">
        <v>3593.2531021261402</v>
      </c>
      <c r="DR4350" s="25">
        <v>2924.1502215136902</v>
      </c>
      <c r="DS4350" s="25">
        <v>3496.82493183317</v>
      </c>
      <c r="DT4350" s="25">
        <v>16824.9487291367</v>
      </c>
      <c r="DU4350" s="25">
        <v>26175.4345184132</v>
      </c>
      <c r="DV4350" s="25">
        <v>6157.1677959477902</v>
      </c>
      <c r="DW4350" s="25">
        <v>8670.2773859452209</v>
      </c>
      <c r="DX4350" s="25">
        <v>6876.1976437505</v>
      </c>
      <c r="DY4350" s="25">
        <v>8689.4036126041101</v>
      </c>
      <c r="DZ4350" s="25">
        <v>9770.2756655705598</v>
      </c>
      <c r="EA4350" s="25"/>
      <c r="EB4350" s="25">
        <v>13517.9863586675</v>
      </c>
      <c r="EC4350" s="25">
        <v>11682.1512252591</v>
      </c>
      <c r="ED4350" s="25">
        <v>4385.7781196023698</v>
      </c>
      <c r="EE4350" s="25">
        <v>10800</v>
      </c>
    </row>
    <row r="4351" spans="110:135" x14ac:dyDescent="0.2">
      <c r="DF4351" s="24" t="s">
        <v>8991</v>
      </c>
      <c r="DG4351" s="24" t="s">
        <v>212</v>
      </c>
      <c r="DH4351" s="25">
        <v>8949.0464991704393</v>
      </c>
      <c r="DI4351" s="25">
        <v>6878.4351457725797</v>
      </c>
      <c r="DJ4351" s="25">
        <v>59.371273234470401</v>
      </c>
      <c r="DK4351" s="25">
        <v>4318</v>
      </c>
      <c r="DL4351" s="25">
        <v>21847</v>
      </c>
      <c r="DM4351" s="25">
        <v>6865.6414489999997</v>
      </c>
      <c r="DN4351" s="25"/>
      <c r="DO4351" s="25">
        <v>20011.196764</v>
      </c>
      <c r="DP4351" s="25">
        <v>12778.494948068899</v>
      </c>
      <c r="DQ4351" s="25">
        <v>5573.3180702066202</v>
      </c>
      <c r="DR4351" s="25">
        <v>9717.0033139524803</v>
      </c>
      <c r="DS4351" s="25">
        <v>10023.408440979199</v>
      </c>
      <c r="DT4351" s="25">
        <v>10443.4479830332</v>
      </c>
      <c r="DU4351" s="25">
        <v>14234.455318736</v>
      </c>
      <c r="DV4351" s="25">
        <v>6211.5345940475199</v>
      </c>
      <c r="DW4351" s="25">
        <v>6878.4351457725797</v>
      </c>
      <c r="DX4351" s="25">
        <v>5571.9661857676101</v>
      </c>
      <c r="DY4351" s="25">
        <v>7014.1619926399899</v>
      </c>
      <c r="DZ4351" s="25">
        <v>5360.0189757915005</v>
      </c>
      <c r="EA4351" s="25"/>
      <c r="EB4351" s="25">
        <v>3852.8920408406302</v>
      </c>
      <c r="EC4351" s="25">
        <v>12151.599541772601</v>
      </c>
      <c r="ED4351" s="25">
        <v>4629.3087196295601</v>
      </c>
      <c r="EE4351" s="25">
        <v>2550</v>
      </c>
    </row>
    <row r="4352" spans="110:135" x14ac:dyDescent="0.2">
      <c r="DF4352" s="24" t="s">
        <v>8460</v>
      </c>
      <c r="DG4352" s="24" t="s">
        <v>212</v>
      </c>
      <c r="DH4352" s="25">
        <v>7426.3140036632403</v>
      </c>
      <c r="DI4352" s="25">
        <v>6879.6583809724698</v>
      </c>
      <c r="DJ4352" s="25">
        <v>40.091716560475703</v>
      </c>
      <c r="DK4352" s="25"/>
      <c r="DL4352" s="25">
        <v>6254</v>
      </c>
      <c r="DM4352" s="25">
        <v>2615.2063290000001</v>
      </c>
      <c r="DN4352" s="25"/>
      <c r="DO4352" s="25"/>
      <c r="DP4352" s="25">
        <v>7705.3308534647704</v>
      </c>
      <c r="DQ4352" s="25">
        <v>4245.4490565031801</v>
      </c>
      <c r="DR4352" s="25">
        <v>5603.7744837989403</v>
      </c>
      <c r="DS4352" s="25">
        <v>10156.9327987981</v>
      </c>
      <c r="DT4352" s="25">
        <v>10156.6164704566</v>
      </c>
      <c r="DU4352" s="25">
        <v>5621.7542121172</v>
      </c>
      <c r="DV4352" s="25">
        <v>13776.5748999428</v>
      </c>
      <c r="DW4352" s="25"/>
      <c r="DX4352" s="25">
        <v>10885.932126179299</v>
      </c>
      <c r="DY4352" s="25">
        <v>4034.8922237049601</v>
      </c>
      <c r="DZ4352" s="25">
        <v>10280.365432733801</v>
      </c>
      <c r="EA4352" s="25"/>
      <c r="EB4352" s="25">
        <v>7391.2522295941599</v>
      </c>
      <c r="EC4352" s="25">
        <v>5624.8784099673303</v>
      </c>
      <c r="ED4352" s="25">
        <v>6368.0645323507697</v>
      </c>
      <c r="EE4352" s="25">
        <v>8100</v>
      </c>
    </row>
    <row r="4353" spans="110:135" x14ac:dyDescent="0.2">
      <c r="DF4353" s="24" t="s">
        <v>9197</v>
      </c>
      <c r="DG4353" s="24" t="s">
        <v>212</v>
      </c>
      <c r="DH4353" s="25">
        <v>8878.7250936861492</v>
      </c>
      <c r="DI4353" s="25">
        <v>6880.8257376064303</v>
      </c>
      <c r="DJ4353" s="25">
        <v>93.012972343789798</v>
      </c>
      <c r="DK4353" s="25">
        <v>3381</v>
      </c>
      <c r="DL4353" s="25">
        <v>9029</v>
      </c>
      <c r="DM4353" s="25">
        <v>3904.193679</v>
      </c>
      <c r="DN4353" s="25"/>
      <c r="DO4353" s="25">
        <v>4623.1726774999997</v>
      </c>
      <c r="DP4353" s="25">
        <v>12440.8632645168</v>
      </c>
      <c r="DQ4353" s="25">
        <v>6362.07648251506</v>
      </c>
      <c r="DR4353" s="25">
        <v>14953.390101684199</v>
      </c>
      <c r="DS4353" s="25">
        <v>11866.0921675766</v>
      </c>
      <c r="DT4353" s="25">
        <v>8485.21397024826</v>
      </c>
      <c r="DU4353" s="25">
        <v>5595.2824084513004</v>
      </c>
      <c r="DV4353" s="25">
        <v>5692.4486462574496</v>
      </c>
      <c r="DW4353" s="25">
        <v>1256.95167877535</v>
      </c>
      <c r="DX4353" s="25">
        <v>4862.1677451087799</v>
      </c>
      <c r="DY4353" s="25">
        <v>10521.5837875094</v>
      </c>
      <c r="DZ4353" s="25">
        <v>5532.8261511267601</v>
      </c>
      <c r="EA4353" s="25">
        <v>2602.2876260482299</v>
      </c>
      <c r="EB4353" s="25">
        <v>9772.4352333741299</v>
      </c>
      <c r="EC4353" s="25">
        <v>7399.5749926978096</v>
      </c>
      <c r="ED4353" s="25">
        <v>8693.9412613329496</v>
      </c>
      <c r="EE4353" s="25">
        <v>40600</v>
      </c>
    </row>
    <row r="4354" spans="110:135" x14ac:dyDescent="0.2">
      <c r="DF4354" s="24" t="s">
        <v>8659</v>
      </c>
      <c r="DG4354" s="24" t="s">
        <v>212</v>
      </c>
      <c r="DH4354" s="25">
        <v>7172.3359317086597</v>
      </c>
      <c r="DI4354" s="25">
        <v>6882.0987185619497</v>
      </c>
      <c r="DJ4354" s="25">
        <v>41.606592140720799</v>
      </c>
      <c r="DK4354" s="25">
        <v>3171</v>
      </c>
      <c r="DL4354" s="25">
        <v>5129</v>
      </c>
      <c r="DM4354" s="25">
        <v>4493.9771190000001</v>
      </c>
      <c r="DN4354" s="25"/>
      <c r="DO4354" s="25">
        <v>6429.2238061999997</v>
      </c>
      <c r="DP4354" s="25">
        <v>6882.0987185619497</v>
      </c>
      <c r="DQ4354" s="25">
        <v>13192.640924005</v>
      </c>
      <c r="DR4354" s="25">
        <v>9286.3216709681292</v>
      </c>
      <c r="DS4354" s="25">
        <v>9706.3796149925602</v>
      </c>
      <c r="DT4354" s="25"/>
      <c r="DU4354" s="25">
        <v>3868.67999213236</v>
      </c>
      <c r="DV4354" s="25"/>
      <c r="DW4354" s="25"/>
      <c r="DX4354" s="25"/>
      <c r="DY4354" s="25"/>
      <c r="DZ4354" s="25"/>
      <c r="EA4354" s="25">
        <v>8096.3734029352599</v>
      </c>
      <c r="EB4354" s="25"/>
      <c r="EC4354" s="25"/>
      <c r="ED4354" s="25"/>
      <c r="EE4354" s="25">
        <v>8640</v>
      </c>
    </row>
    <row r="4355" spans="110:135" x14ac:dyDescent="0.2">
      <c r="DF4355" s="24" t="s">
        <v>8618</v>
      </c>
      <c r="DG4355" s="24" t="s">
        <v>212</v>
      </c>
      <c r="DH4355" s="25">
        <v>7696.1009756009298</v>
      </c>
      <c r="DI4355" s="25">
        <v>6882.1372097303201</v>
      </c>
      <c r="DJ4355" s="25">
        <v>56.046991119015402</v>
      </c>
      <c r="DK4355" s="25"/>
      <c r="DL4355" s="25">
        <v>7515</v>
      </c>
      <c r="DM4355" s="25">
        <v>1915.7486060000001</v>
      </c>
      <c r="DN4355" s="25"/>
      <c r="DO4355" s="25">
        <v>6166.0611804999999</v>
      </c>
      <c r="DP4355" s="25">
        <v>6668.7650150703203</v>
      </c>
      <c r="DQ4355" s="25">
        <v>4985.7172309522803</v>
      </c>
      <c r="DR4355" s="25">
        <v>4702.9837302941696</v>
      </c>
      <c r="DS4355" s="25">
        <v>5574.2824420237903</v>
      </c>
      <c r="DT4355" s="25">
        <v>5877.2750053677901</v>
      </c>
      <c r="DU4355" s="25">
        <v>10607.0355613021</v>
      </c>
      <c r="DV4355" s="25">
        <v>13377.4623974101</v>
      </c>
      <c r="DW4355" s="25">
        <v>1203.72464695178</v>
      </c>
      <c r="DX4355" s="25">
        <v>8723.1550749772796</v>
      </c>
      <c r="DY4355" s="25"/>
      <c r="DZ4355" s="25">
        <v>10227.3754895698</v>
      </c>
      <c r="EA4355" s="25"/>
      <c r="EB4355" s="25">
        <v>9628.9908061775004</v>
      </c>
      <c r="EC4355" s="25">
        <v>7178.0021888887104</v>
      </c>
      <c r="ED4355" s="25">
        <v>6882.1372097303201</v>
      </c>
      <c r="EE4355" s="25">
        <v>19600</v>
      </c>
    </row>
    <row r="4356" spans="110:135" x14ac:dyDescent="0.2">
      <c r="DF4356" s="24" t="s">
        <v>8527</v>
      </c>
      <c r="DG4356" s="24" t="s">
        <v>212</v>
      </c>
      <c r="DH4356" s="25">
        <v>7525.0835601909603</v>
      </c>
      <c r="DI4356" s="25">
        <v>6888.2781751863904</v>
      </c>
      <c r="DJ4356" s="25">
        <v>41.749306581415802</v>
      </c>
      <c r="DK4356" s="25"/>
      <c r="DL4356" s="25">
        <v>8653</v>
      </c>
      <c r="DM4356" s="25">
        <v>10844.913329999999</v>
      </c>
      <c r="DN4356" s="25">
        <v>8286.5977540000004</v>
      </c>
      <c r="DO4356" s="25">
        <v>14931.423923</v>
      </c>
      <c r="DP4356" s="25">
        <v>9776.2493656307197</v>
      </c>
      <c r="DQ4356" s="25">
        <v>6660.7696326393998</v>
      </c>
      <c r="DR4356" s="25">
        <v>8052.4993736561701</v>
      </c>
      <c r="DS4356" s="25">
        <v>6888.2781751863904</v>
      </c>
      <c r="DT4356" s="25">
        <v>12337.364057786501</v>
      </c>
      <c r="DU4356" s="25">
        <v>11035.3611731196</v>
      </c>
      <c r="DV4356" s="25">
        <v>3575.5927362449302</v>
      </c>
      <c r="DW4356" s="25">
        <v>7304.9063548598097</v>
      </c>
      <c r="DX4356" s="25">
        <v>4411.5350321403703</v>
      </c>
      <c r="DY4356" s="25">
        <v>5070.6196997819998</v>
      </c>
      <c r="DZ4356" s="25">
        <v>6025.1764865107198</v>
      </c>
      <c r="EA4356" s="25"/>
      <c r="EB4356" s="25">
        <v>6509.2700702954498</v>
      </c>
      <c r="EC4356" s="25">
        <v>3860.06778447938</v>
      </c>
      <c r="ED4356" s="25">
        <v>4532.9626942968198</v>
      </c>
      <c r="EE4356" s="25">
        <v>4220</v>
      </c>
    </row>
    <row r="4357" spans="110:135" x14ac:dyDescent="0.2">
      <c r="DF4357" s="24" t="s">
        <v>8040</v>
      </c>
      <c r="DG4357" s="24" t="s">
        <v>212</v>
      </c>
      <c r="DH4357" s="25">
        <v>7202.2592073580599</v>
      </c>
      <c r="DI4357" s="25">
        <v>6895.5659346600796</v>
      </c>
      <c r="DJ4357" s="25">
        <v>80.9619749893658</v>
      </c>
      <c r="DK4357" s="25"/>
      <c r="DL4357" s="25">
        <v>3230</v>
      </c>
      <c r="DM4357" s="25">
        <v>1466.5495350000001</v>
      </c>
      <c r="DN4357" s="25"/>
      <c r="DO4357" s="25"/>
      <c r="DP4357" s="25">
        <v>1640.30133682017</v>
      </c>
      <c r="DQ4357" s="25"/>
      <c r="DR4357" s="25">
        <v>7519.0867150558197</v>
      </c>
      <c r="DS4357" s="25">
        <v>2261.5954611291099</v>
      </c>
      <c r="DT4357" s="25">
        <v>20823.7511983205</v>
      </c>
      <c r="DU4357" s="25">
        <v>596.06028079078499</v>
      </c>
      <c r="DV4357" s="25">
        <v>10980.4809354722</v>
      </c>
      <c r="DW4357" s="25"/>
      <c r="DX4357" s="25">
        <v>3556.2267431689502</v>
      </c>
      <c r="DY4357" s="25">
        <v>8240.1781494997704</v>
      </c>
      <c r="DZ4357" s="25">
        <v>14746.9232829382</v>
      </c>
      <c r="EA4357" s="25"/>
      <c r="EB4357" s="25">
        <v>11979.343395497101</v>
      </c>
      <c r="EC4357" s="25">
        <v>7155.0899554954503</v>
      </c>
      <c r="ED4357" s="25">
        <v>6636.0419138246998</v>
      </c>
      <c r="EE4357" s="25"/>
    </row>
    <row r="4358" spans="110:135" x14ac:dyDescent="0.2">
      <c r="DF4358" s="24" t="s">
        <v>8392</v>
      </c>
      <c r="DG4358" s="24" t="s">
        <v>212</v>
      </c>
      <c r="DH4358" s="25">
        <v>7916.4254969234998</v>
      </c>
      <c r="DI4358" s="25">
        <v>6895.94619682134</v>
      </c>
      <c r="DJ4358" s="25">
        <v>59.399971171584802</v>
      </c>
      <c r="DK4358" s="25"/>
      <c r="DL4358" s="25">
        <v>14145</v>
      </c>
      <c r="DM4358" s="25">
        <v>4711.1648160000004</v>
      </c>
      <c r="DN4358" s="25"/>
      <c r="DO4358" s="25">
        <v>22735.620401</v>
      </c>
      <c r="DP4358" s="25">
        <v>9424.0248064423995</v>
      </c>
      <c r="DQ4358" s="25">
        <v>8971.8527652226603</v>
      </c>
      <c r="DR4358" s="25">
        <v>7737.8214033059703</v>
      </c>
      <c r="DS4358" s="25">
        <v>5743.7614809531096</v>
      </c>
      <c r="DT4358" s="25">
        <v>10439.0514519591</v>
      </c>
      <c r="DU4358" s="25">
        <v>8715.1084388899199</v>
      </c>
      <c r="DV4358" s="25">
        <v>4659.2013117390998</v>
      </c>
      <c r="DW4358" s="25"/>
      <c r="DX4358" s="25">
        <v>4391.0492974927201</v>
      </c>
      <c r="DY4358" s="25">
        <v>4737.8825540730004</v>
      </c>
      <c r="DZ4358" s="25">
        <v>4740.4390609784696</v>
      </c>
      <c r="EA4358" s="25">
        <v>4962.3816573444501</v>
      </c>
      <c r="EB4358" s="25">
        <v>6054.0709903367097</v>
      </c>
      <c r="EC4358" s="25">
        <v>9606.9792089612893</v>
      </c>
      <c r="ED4358" s="25">
        <v>8580.2492999240803</v>
      </c>
      <c r="EE4358" s="25">
        <v>2140</v>
      </c>
    </row>
    <row r="4359" spans="110:135" x14ac:dyDescent="0.2">
      <c r="DF4359" s="24" t="s">
        <v>7889</v>
      </c>
      <c r="DG4359" s="24" t="s">
        <v>274</v>
      </c>
      <c r="DH4359" s="25">
        <v>6716.8232655898501</v>
      </c>
      <c r="DI4359" s="25">
        <v>6900.1577917103295</v>
      </c>
      <c r="DJ4359" s="25">
        <v>62.604581274545197</v>
      </c>
      <c r="DK4359" s="25"/>
      <c r="DL4359" s="25">
        <v>13702</v>
      </c>
      <c r="DM4359" s="25">
        <v>3831.1968569999999</v>
      </c>
      <c r="DN4359" s="25"/>
      <c r="DO4359" s="25">
        <v>11099.0435387</v>
      </c>
      <c r="DP4359" s="25">
        <v>6839.6355650898904</v>
      </c>
      <c r="DQ4359" s="25"/>
      <c r="DR4359" s="25">
        <v>11092.038841600701</v>
      </c>
      <c r="DS4359" s="25">
        <v>6960.6800183307696</v>
      </c>
      <c r="DT4359" s="25"/>
      <c r="DU4359" s="25">
        <v>7201.86697751477</v>
      </c>
      <c r="DV4359" s="25"/>
      <c r="DW4359" s="25">
        <v>2605.1992364092598</v>
      </c>
      <c r="DX4359" s="25"/>
      <c r="DY4359" s="25"/>
      <c r="DZ4359" s="25">
        <v>1466.5716212530799</v>
      </c>
      <c r="EA4359" s="25"/>
      <c r="EB4359" s="25"/>
      <c r="EC4359" s="25"/>
      <c r="ED4359" s="25"/>
      <c r="EE4359" s="25">
        <v>2370</v>
      </c>
    </row>
    <row r="4360" spans="110:135" x14ac:dyDescent="0.2">
      <c r="DF4360" s="24" t="s">
        <v>8493</v>
      </c>
      <c r="DG4360" s="24" t="s">
        <v>212</v>
      </c>
      <c r="DH4360" s="25">
        <v>7067.5542643583003</v>
      </c>
      <c r="DI4360" s="25">
        <v>6910.1118938651798</v>
      </c>
      <c r="DJ4360" s="25">
        <v>47.987041160245496</v>
      </c>
      <c r="DK4360" s="25"/>
      <c r="DL4360" s="25">
        <v>8663</v>
      </c>
      <c r="DM4360" s="25">
        <v>1136.896837</v>
      </c>
      <c r="DN4360" s="25"/>
      <c r="DO4360" s="25"/>
      <c r="DP4360" s="25">
        <v>5951.4585566657497</v>
      </c>
      <c r="DQ4360" s="25">
        <v>1687.15203775246</v>
      </c>
      <c r="DR4360" s="25">
        <v>5279.11338734334</v>
      </c>
      <c r="DS4360" s="25">
        <v>6597.96933778938</v>
      </c>
      <c r="DT4360" s="25"/>
      <c r="DU4360" s="25">
        <v>6279.75107156391</v>
      </c>
      <c r="DV4360" s="25">
        <v>8232.6156077179203</v>
      </c>
      <c r="DW4360" s="25">
        <v>9338.1498565432394</v>
      </c>
      <c r="DX4360" s="25">
        <v>5357.0496802766202</v>
      </c>
      <c r="DY4360" s="25">
        <v>9647.5015671894198</v>
      </c>
      <c r="DZ4360" s="25">
        <v>9473.5194380856701</v>
      </c>
      <c r="EA4360" s="25"/>
      <c r="EB4360" s="25">
        <v>15455.224530436</v>
      </c>
      <c r="EC4360" s="25">
        <v>7222.2544499409696</v>
      </c>
      <c r="ED4360" s="25">
        <v>4459.2118714280896</v>
      </c>
      <c r="EE4360" s="25">
        <v>8300</v>
      </c>
    </row>
    <row r="4361" spans="110:135" x14ac:dyDescent="0.2">
      <c r="DF4361" s="24" t="s">
        <v>8964</v>
      </c>
      <c r="DG4361" s="24" t="s">
        <v>212</v>
      </c>
      <c r="DH4361" s="25">
        <v>8174.6609165415002</v>
      </c>
      <c r="DI4361" s="25">
        <v>6911.5844334697003</v>
      </c>
      <c r="DJ4361" s="25">
        <v>49.877075845560398</v>
      </c>
      <c r="DK4361" s="25"/>
      <c r="DL4361" s="25">
        <v>9782</v>
      </c>
      <c r="DM4361" s="25">
        <v>5025.4517040000001</v>
      </c>
      <c r="DN4361" s="25">
        <v>10708.478719999999</v>
      </c>
      <c r="DO4361" s="25">
        <v>16682.939246999998</v>
      </c>
      <c r="DP4361" s="25">
        <v>14049.701601544801</v>
      </c>
      <c r="DQ4361" s="25">
        <v>3455.1442118059399</v>
      </c>
      <c r="DR4361" s="25">
        <v>9951.9549410988293</v>
      </c>
      <c r="DS4361" s="25">
        <v>10612.3513236446</v>
      </c>
      <c r="DT4361" s="25">
        <v>13562.8677514876</v>
      </c>
      <c r="DU4361" s="25">
        <v>6911.5844334697003</v>
      </c>
      <c r="DV4361" s="25">
        <v>8979.0336334865497</v>
      </c>
      <c r="DW4361" s="25">
        <v>6805.0924263797597</v>
      </c>
      <c r="DX4361" s="25">
        <v>3715.0453700344901</v>
      </c>
      <c r="DY4361" s="25">
        <v>4104.3995793622098</v>
      </c>
      <c r="DZ4361" s="25">
        <v>5407.0473217998597</v>
      </c>
      <c r="EA4361" s="25"/>
      <c r="EB4361" s="25">
        <v>4218.8441823173998</v>
      </c>
      <c r="EC4361" s="25">
        <v>4936.5838167061102</v>
      </c>
      <c r="ED4361" s="25">
        <v>3810.0371501505301</v>
      </c>
      <c r="EE4361" s="25">
        <v>12600</v>
      </c>
    </row>
    <row r="4362" spans="110:135" x14ac:dyDescent="0.2">
      <c r="DF4362" s="24" t="s">
        <v>8021</v>
      </c>
      <c r="DG4362" s="24" t="s">
        <v>274</v>
      </c>
      <c r="DH4362" s="25">
        <v>7951.5010019168103</v>
      </c>
      <c r="DI4362" s="25">
        <v>6927.58650539468</v>
      </c>
      <c r="DJ4362" s="25">
        <v>93.178261037225994</v>
      </c>
      <c r="DK4362" s="25"/>
      <c r="DL4362" s="25">
        <v>10587</v>
      </c>
      <c r="DM4362" s="25">
        <v>5417.765883</v>
      </c>
      <c r="DN4362" s="25"/>
      <c r="DO4362" s="25">
        <v>30553.231657</v>
      </c>
      <c r="DP4362" s="25">
        <v>8437.4071277893599</v>
      </c>
      <c r="DQ4362" s="25">
        <v>8910.1752499891008</v>
      </c>
      <c r="DR4362" s="25">
        <v>9854.3649819055408</v>
      </c>
      <c r="DS4362" s="25">
        <v>8554.1011545372694</v>
      </c>
      <c r="DT4362" s="25">
        <v>2359.2573508832202</v>
      </c>
      <c r="DU4362" s="25">
        <v>12476.330463190199</v>
      </c>
      <c r="DV4362" s="25">
        <v>2152.2434512454502</v>
      </c>
      <c r="DW4362" s="25">
        <v>3821.3036158630498</v>
      </c>
      <c r="DX4362" s="25"/>
      <c r="DY4362" s="25">
        <v>3030.6568782221698</v>
      </c>
      <c r="DZ4362" s="25">
        <v>2617.1762132099998</v>
      </c>
      <c r="EA4362" s="25"/>
      <c r="EB4362" s="25"/>
      <c r="EC4362" s="25"/>
      <c r="ED4362" s="25"/>
      <c r="EE4362" s="25">
        <v>2550</v>
      </c>
    </row>
    <row r="4363" spans="110:135" x14ac:dyDescent="0.2">
      <c r="DF4363" s="24" t="s">
        <v>8886</v>
      </c>
      <c r="DG4363" s="24" t="s">
        <v>212</v>
      </c>
      <c r="DH4363" s="25">
        <v>11513.862612802101</v>
      </c>
      <c r="DI4363" s="25">
        <v>6936.0373805526297</v>
      </c>
      <c r="DJ4363" s="25">
        <v>118.50551710285499</v>
      </c>
      <c r="DK4363" s="25"/>
      <c r="DL4363" s="25">
        <v>35012</v>
      </c>
      <c r="DM4363" s="25">
        <v>10159.472100000001</v>
      </c>
      <c r="DN4363" s="25"/>
      <c r="DO4363" s="25">
        <v>57016.716458000003</v>
      </c>
      <c r="DP4363" s="25">
        <v>3434.0320121476998</v>
      </c>
      <c r="DQ4363" s="25">
        <v>9784.8726666391995</v>
      </c>
      <c r="DR4363" s="25">
        <v>8870.7685849558402</v>
      </c>
      <c r="DS4363" s="25">
        <v>6463.7386897015704</v>
      </c>
      <c r="DT4363" s="25">
        <v>13377.6249770714</v>
      </c>
      <c r="DU4363" s="25">
        <v>13903.431910249399</v>
      </c>
      <c r="DV4363" s="25">
        <v>7178.5429245202304</v>
      </c>
      <c r="DW4363" s="25">
        <v>1131.80702341343</v>
      </c>
      <c r="DX4363" s="25">
        <v>3686.7290701867701</v>
      </c>
      <c r="DY4363" s="25">
        <v>3174.2161279033498</v>
      </c>
      <c r="DZ4363" s="25">
        <v>6105.30735622257</v>
      </c>
      <c r="EA4363" s="25"/>
      <c r="EB4363" s="25">
        <v>6693.5318365850198</v>
      </c>
      <c r="EC4363" s="25">
        <v>3683.0477920765502</v>
      </c>
      <c r="ED4363" s="25">
        <v>4073.6875007641702</v>
      </c>
      <c r="EE4363" s="25">
        <v>13500</v>
      </c>
    </row>
    <row r="4364" spans="110:135" x14ac:dyDescent="0.2">
      <c r="DF4364" s="24" t="s">
        <v>8376</v>
      </c>
      <c r="DG4364" s="24" t="s">
        <v>212</v>
      </c>
      <c r="DH4364" s="25">
        <v>6990.8978402296098</v>
      </c>
      <c r="DI4364" s="25">
        <v>6936.5958833580898</v>
      </c>
      <c r="DJ4364" s="25">
        <v>51.999096971705001</v>
      </c>
      <c r="DK4364" s="25"/>
      <c r="DL4364" s="25">
        <v>11386</v>
      </c>
      <c r="DM4364" s="25">
        <v>2466.618551</v>
      </c>
      <c r="DN4364" s="25"/>
      <c r="DO4364" s="25">
        <v>13241.870693999999</v>
      </c>
      <c r="DP4364" s="25">
        <v>8854.9371440570503</v>
      </c>
      <c r="DQ4364" s="25">
        <v>10497.713205181801</v>
      </c>
      <c r="DR4364" s="25">
        <v>9824.4766665018196</v>
      </c>
      <c r="DS4364" s="25">
        <v>11877.191070634301</v>
      </c>
      <c r="DT4364" s="25">
        <v>7987.6625209068798</v>
      </c>
      <c r="DU4364" s="25">
        <v>6323.5667696200198</v>
      </c>
      <c r="DV4364" s="25">
        <v>3774.1111815433201</v>
      </c>
      <c r="DW4364" s="25"/>
      <c r="DX4364" s="25"/>
      <c r="DY4364" s="25">
        <v>2583.4523845890499</v>
      </c>
      <c r="DZ4364" s="25">
        <v>2954.2965343803799</v>
      </c>
      <c r="EA4364" s="25"/>
      <c r="EB4364" s="25">
        <v>3897.7533427333501</v>
      </c>
      <c r="EC4364" s="25">
        <v>4355.0903814296698</v>
      </c>
      <c r="ED4364" s="25">
        <v>7549.6249970961499</v>
      </c>
      <c r="EE4364" s="25">
        <v>4280</v>
      </c>
    </row>
    <row r="4365" spans="110:135" x14ac:dyDescent="0.2">
      <c r="DF4365" s="24" t="s">
        <v>8222</v>
      </c>
      <c r="DG4365" s="24" t="s">
        <v>212</v>
      </c>
      <c r="DH4365" s="25">
        <v>8264.8265773920102</v>
      </c>
      <c r="DI4365" s="25">
        <v>6943.0700282992702</v>
      </c>
      <c r="DJ4365" s="25">
        <v>72.573725867199599</v>
      </c>
      <c r="DK4365" s="25"/>
      <c r="DL4365" s="25">
        <v>22576</v>
      </c>
      <c r="DM4365" s="25">
        <v>5213.0880989999996</v>
      </c>
      <c r="DN4365" s="25"/>
      <c r="DO4365" s="25">
        <v>16129.651030999999</v>
      </c>
      <c r="DP4365" s="25">
        <v>8543.1850862163701</v>
      </c>
      <c r="DQ4365" s="25">
        <v>5315.8917038262698</v>
      </c>
      <c r="DR4365" s="25">
        <v>6621.1949929127804</v>
      </c>
      <c r="DS4365" s="25">
        <v>4110.0300605965604</v>
      </c>
      <c r="DT4365" s="25">
        <v>7026.6802853457502</v>
      </c>
      <c r="DU4365" s="25">
        <v>6943.0700282992702</v>
      </c>
      <c r="DV4365" s="25"/>
      <c r="DW4365" s="25">
        <v>1134.30106411512</v>
      </c>
      <c r="DX4365" s="25"/>
      <c r="DY4365" s="25"/>
      <c r="DZ4365" s="25"/>
      <c r="EA4365" s="25"/>
      <c r="EB4365" s="25"/>
      <c r="EC4365" s="25"/>
      <c r="ED4365" s="25"/>
      <c r="EE4365" s="25">
        <v>7300</v>
      </c>
    </row>
    <row r="4366" spans="110:135" x14ac:dyDescent="0.2">
      <c r="DF4366" s="24" t="s">
        <v>8011</v>
      </c>
      <c r="DG4366" s="24" t="s">
        <v>212</v>
      </c>
      <c r="DH4366" s="25">
        <v>7598.3458499079197</v>
      </c>
      <c r="DI4366" s="25">
        <v>6968.3577159117904</v>
      </c>
      <c r="DJ4366" s="25">
        <v>67.602777074197107</v>
      </c>
      <c r="DK4366" s="25"/>
      <c r="DL4366" s="25">
        <v>12166</v>
      </c>
      <c r="DM4366" s="25">
        <v>6795.7186359999996</v>
      </c>
      <c r="DN4366" s="25">
        <v>5399.5018440000003</v>
      </c>
      <c r="DO4366" s="25">
        <v>22046.840712000001</v>
      </c>
      <c r="DP4366" s="25">
        <v>7628.5050593608503</v>
      </c>
      <c r="DQ4366" s="25">
        <v>7140.9967958235702</v>
      </c>
      <c r="DR4366" s="25">
        <v>8460.1251564453705</v>
      </c>
      <c r="DS4366" s="25">
        <v>9549.5192502070404</v>
      </c>
      <c r="DT4366" s="25"/>
      <c r="DU4366" s="25">
        <v>10320.2858896177</v>
      </c>
      <c r="DV4366" s="25">
        <v>2387.4714015054601</v>
      </c>
      <c r="DW4366" s="25"/>
      <c r="DX4366" s="25">
        <v>3415.6080597344499</v>
      </c>
      <c r="DY4366" s="25"/>
      <c r="DZ4366" s="25">
        <v>2116.5736005601698</v>
      </c>
      <c r="EA4366" s="25"/>
      <c r="EB4366" s="25"/>
      <c r="EC4366" s="25"/>
      <c r="ED4366" s="25">
        <v>3599.69549345616</v>
      </c>
      <c r="EE4366" s="25">
        <v>5350</v>
      </c>
    </row>
    <row r="4367" spans="110:135" x14ac:dyDescent="0.2">
      <c r="DF4367" s="24" t="s">
        <v>9354</v>
      </c>
      <c r="DG4367" s="24" t="s">
        <v>212</v>
      </c>
      <c r="DH4367" s="25">
        <v>9018.0877544557206</v>
      </c>
      <c r="DI4367" s="25">
        <v>6974.1665470896196</v>
      </c>
      <c r="DJ4367" s="25">
        <v>63.030727822398497</v>
      </c>
      <c r="DK4367" s="25"/>
      <c r="DL4367" s="25">
        <v>16171</v>
      </c>
      <c r="DM4367" s="25">
        <v>8376.4019420000004</v>
      </c>
      <c r="DN4367" s="25"/>
      <c r="DO4367" s="25">
        <v>225.66387376</v>
      </c>
      <c r="DP4367" s="25">
        <v>14071.072980114601</v>
      </c>
      <c r="DQ4367" s="25">
        <v>16997.4720245561</v>
      </c>
      <c r="DR4367" s="25">
        <v>19820.676970689099</v>
      </c>
      <c r="DS4367" s="25">
        <v>13856.336840784499</v>
      </c>
      <c r="DT4367" s="25">
        <v>11898.4566235199</v>
      </c>
      <c r="DU4367" s="25">
        <v>14588.7181675841</v>
      </c>
      <c r="DV4367" s="25">
        <v>7649.9178904056998</v>
      </c>
      <c r="DW4367" s="25">
        <v>5926.9995583813297</v>
      </c>
      <c r="DX4367" s="25">
        <v>5013.1566348993101</v>
      </c>
      <c r="DY4367" s="25">
        <v>4366.3493778993898</v>
      </c>
      <c r="DZ4367" s="25">
        <v>6298.4152037735503</v>
      </c>
      <c r="EA4367" s="25"/>
      <c r="EB4367" s="25">
        <v>5994.7454413758096</v>
      </c>
      <c r="EC4367" s="25">
        <v>4321.3328777701599</v>
      </c>
      <c r="ED4367" s="25">
        <v>3788.86317268936</v>
      </c>
      <c r="EE4367" s="25">
        <v>2960</v>
      </c>
    </row>
    <row r="4368" spans="110:135" x14ac:dyDescent="0.2">
      <c r="DF4368" s="24" t="s">
        <v>9168</v>
      </c>
      <c r="DG4368" s="24" t="s">
        <v>212</v>
      </c>
      <c r="DH4368" s="25">
        <v>8136.3303897384503</v>
      </c>
      <c r="DI4368" s="25">
        <v>6978.90762388847</v>
      </c>
      <c r="DJ4368" s="25">
        <v>58.738156415324497</v>
      </c>
      <c r="DK4368" s="25"/>
      <c r="DL4368" s="25">
        <v>16413</v>
      </c>
      <c r="DM4368" s="25">
        <v>5722.1608560000004</v>
      </c>
      <c r="DN4368" s="25">
        <v>9031.0427529999997</v>
      </c>
      <c r="DO4368" s="25">
        <v>392.84230517999998</v>
      </c>
      <c r="DP4368" s="25">
        <v>13726.608844100499</v>
      </c>
      <c r="DQ4368" s="25">
        <v>18113.709408460199</v>
      </c>
      <c r="DR4368" s="25">
        <v>10335.3871848871</v>
      </c>
      <c r="DS4368" s="25">
        <v>15205.5867370983</v>
      </c>
      <c r="DT4368" s="25">
        <v>5490.6505765995498</v>
      </c>
      <c r="DU4368" s="25">
        <v>6892.9721588498996</v>
      </c>
      <c r="DV4368" s="25">
        <v>8212.4020782336993</v>
      </c>
      <c r="DW4368" s="25">
        <v>7064.8430889270403</v>
      </c>
      <c r="DX4368" s="25">
        <v>6712.6109404273002</v>
      </c>
      <c r="DY4368" s="25">
        <v>4238.0063164068497</v>
      </c>
      <c r="DZ4368" s="25">
        <v>9884.1868173910898</v>
      </c>
      <c r="EA4368" s="25">
        <v>2929.7195180552499</v>
      </c>
      <c r="EB4368" s="25">
        <v>9708.7159796863907</v>
      </c>
      <c r="EC4368" s="25">
        <v>4207.1643681267296</v>
      </c>
      <c r="ED4368" s="25">
        <v>6174.9978633390301</v>
      </c>
      <c r="EE4368" s="25">
        <v>2270</v>
      </c>
    </row>
    <row r="4369" spans="110:135" x14ac:dyDescent="0.2">
      <c r="DF4369" s="24" t="s">
        <v>8683</v>
      </c>
      <c r="DG4369" s="24" t="s">
        <v>212</v>
      </c>
      <c r="DH4369" s="25">
        <v>7488.51011781328</v>
      </c>
      <c r="DI4369" s="25">
        <v>6997.3819981476399</v>
      </c>
      <c r="DJ4369" s="25">
        <v>64.947386051983301</v>
      </c>
      <c r="DK4369" s="25"/>
      <c r="DL4369" s="25">
        <v>20406</v>
      </c>
      <c r="DM4369" s="25">
        <v>10053.247289999999</v>
      </c>
      <c r="DN4369" s="25"/>
      <c r="DO4369" s="25"/>
      <c r="DP4369" s="25">
        <v>8071.2145649459399</v>
      </c>
      <c r="DQ4369" s="25">
        <v>4041.4568409138801</v>
      </c>
      <c r="DR4369" s="25">
        <v>5435.2507272477696</v>
      </c>
      <c r="DS4369" s="25">
        <v>8676.0233430880198</v>
      </c>
      <c r="DT4369" s="25">
        <v>8596.9772148770007</v>
      </c>
      <c r="DU4369" s="25">
        <v>1058.6831308308699</v>
      </c>
      <c r="DV4369" s="25">
        <v>2733.2929936084502</v>
      </c>
      <c r="DW4369" s="25">
        <v>5923.54943134935</v>
      </c>
      <c r="DX4369" s="25">
        <v>4292.3256261832403</v>
      </c>
      <c r="DY4369" s="25">
        <v>9865.0507916577408</v>
      </c>
      <c r="DZ4369" s="25">
        <v>3765.4975265486501</v>
      </c>
      <c r="EA4369" s="25"/>
      <c r="EB4369" s="25"/>
      <c r="EC4369" s="25">
        <v>13407.827622381001</v>
      </c>
      <c r="ED4369" s="25">
        <v>10619.7647813805</v>
      </c>
      <c r="EE4369" s="25">
        <v>2870</v>
      </c>
    </row>
    <row r="4370" spans="110:135" x14ac:dyDescent="0.2">
      <c r="DF4370" s="24" t="s">
        <v>9311</v>
      </c>
      <c r="DG4370" s="24" t="s">
        <v>212</v>
      </c>
      <c r="DH4370" s="25">
        <v>12254.422033864899</v>
      </c>
      <c r="DI4370" s="25">
        <v>6997.4670719615397</v>
      </c>
      <c r="DJ4370" s="25">
        <v>112.12325694046901</v>
      </c>
      <c r="DK4370" s="25"/>
      <c r="DL4370" s="25">
        <v>7610</v>
      </c>
      <c r="DM4370" s="25">
        <v>198.38869389999999</v>
      </c>
      <c r="DN4370" s="25"/>
      <c r="DO4370" s="25"/>
      <c r="DP4370" s="25">
        <v>1843.39824504539</v>
      </c>
      <c r="DQ4370" s="25"/>
      <c r="DR4370" s="25"/>
      <c r="DS4370" s="25">
        <v>2906.8790876314201</v>
      </c>
      <c r="DT4370" s="25"/>
      <c r="DU4370" s="25">
        <v>424.65206446019897</v>
      </c>
      <c r="DV4370" s="25">
        <v>41560.671694717399</v>
      </c>
      <c r="DW4370" s="25"/>
      <c r="DX4370" s="25">
        <v>6419.7200801382796</v>
      </c>
      <c r="DY4370" s="25">
        <v>7575.2140637847897</v>
      </c>
      <c r="DZ4370" s="25">
        <v>26092.119322660699</v>
      </c>
      <c r="EA4370" s="25">
        <v>2500.5628468145401</v>
      </c>
      <c r="EB4370" s="25">
        <v>34088.421868937599</v>
      </c>
      <c r="EC4370" s="25">
        <v>26677.150102210398</v>
      </c>
      <c r="ED4370" s="25">
        <v>5004.7304038072098</v>
      </c>
      <c r="EE4370" s="25">
        <v>8660</v>
      </c>
    </row>
    <row r="4371" spans="110:135" x14ac:dyDescent="0.2">
      <c r="DF4371" s="24" t="s">
        <v>9213</v>
      </c>
      <c r="DG4371" s="24" t="s">
        <v>212</v>
      </c>
      <c r="DH4371" s="25">
        <v>10435.0122665985</v>
      </c>
      <c r="DI4371" s="25">
        <v>7008.1813050000001</v>
      </c>
      <c r="DJ4371" s="25">
        <v>62.815159213907002</v>
      </c>
      <c r="DK4371" s="25"/>
      <c r="DL4371" s="25">
        <v>14990</v>
      </c>
      <c r="DM4371" s="25">
        <v>21020.464779999998</v>
      </c>
      <c r="DN4371" s="25">
        <v>7008.1813050000001</v>
      </c>
      <c r="DO4371" s="25">
        <v>25742.128373</v>
      </c>
      <c r="DP4371" s="25">
        <v>12400.2428173723</v>
      </c>
      <c r="DQ4371" s="25">
        <v>17769.858281564801</v>
      </c>
      <c r="DR4371" s="25">
        <v>14542.8573969604</v>
      </c>
      <c r="DS4371" s="25">
        <v>11463.465165530601</v>
      </c>
      <c r="DT4371" s="25">
        <v>11497.312967796801</v>
      </c>
      <c r="DU4371" s="25">
        <v>16329.977055854501</v>
      </c>
      <c r="DV4371" s="25">
        <v>4161.9999203726702</v>
      </c>
      <c r="DW4371" s="25">
        <v>6631.8194082766704</v>
      </c>
      <c r="DX4371" s="25">
        <v>5182.9771499258004</v>
      </c>
      <c r="DY4371" s="25">
        <v>6382.8226880600496</v>
      </c>
      <c r="DZ4371" s="25">
        <v>5913.3244753844201</v>
      </c>
      <c r="EA4371" s="25"/>
      <c r="EB4371" s="25">
        <v>6760.3729842010398</v>
      </c>
      <c r="EC4371" s="25">
        <v>3932.3364155576601</v>
      </c>
      <c r="ED4371" s="25">
        <v>5035.0918805131096</v>
      </c>
      <c r="EE4371" s="25">
        <v>1500</v>
      </c>
    </row>
    <row r="4372" spans="110:135" x14ac:dyDescent="0.2">
      <c r="DF4372" s="24" t="s">
        <v>9299</v>
      </c>
      <c r="DG4372" s="24" t="s">
        <v>274</v>
      </c>
      <c r="DH4372" s="25">
        <v>8834.7535464818902</v>
      </c>
      <c r="DI4372" s="25">
        <v>7017.5227645498398</v>
      </c>
      <c r="DJ4372" s="25">
        <v>61.309826480295897</v>
      </c>
      <c r="DK4372" s="25">
        <v>775</v>
      </c>
      <c r="DL4372" s="25">
        <v>10400</v>
      </c>
      <c r="DM4372" s="25">
        <v>11718.89848</v>
      </c>
      <c r="DN4372" s="25"/>
      <c r="DO4372" s="25">
        <v>3658.2045812000001</v>
      </c>
      <c r="DP4372" s="25">
        <v>14778.158640067801</v>
      </c>
      <c r="DQ4372" s="25">
        <v>15110.4300326209</v>
      </c>
      <c r="DR4372" s="25">
        <v>17591.339408801501</v>
      </c>
      <c r="DS4372" s="25">
        <v>16194.658204687101</v>
      </c>
      <c r="DT4372" s="25">
        <v>12180.5741811197</v>
      </c>
      <c r="DU4372" s="25">
        <v>16045.773381630899</v>
      </c>
      <c r="DV4372" s="25">
        <v>5680.0781209344896</v>
      </c>
      <c r="DW4372" s="25">
        <v>7955.0455290996897</v>
      </c>
      <c r="DX4372" s="25">
        <v>3902.4954383897598</v>
      </c>
      <c r="DY4372" s="25"/>
      <c r="DZ4372" s="25">
        <v>4526.9909720573996</v>
      </c>
      <c r="EA4372" s="25"/>
      <c r="EB4372" s="25">
        <v>4378.1974115569501</v>
      </c>
      <c r="EC4372" s="25">
        <v>3737.0554895504001</v>
      </c>
      <c r="ED4372" s="25">
        <v>4312.6639649574099</v>
      </c>
      <c r="EE4372" s="25">
        <v>6080</v>
      </c>
    </row>
    <row r="4373" spans="110:135" x14ac:dyDescent="0.2">
      <c r="DF4373" s="24" t="s">
        <v>9203</v>
      </c>
      <c r="DG4373" s="24" t="s">
        <v>212</v>
      </c>
      <c r="DH4373" s="25">
        <v>10663.704519458999</v>
      </c>
      <c r="DI4373" s="25">
        <v>7032.3798900849097</v>
      </c>
      <c r="DJ4373" s="25">
        <v>68.6660470447911</v>
      </c>
      <c r="DK4373" s="25"/>
      <c r="DL4373" s="25">
        <v>26630</v>
      </c>
      <c r="DM4373" s="25">
        <v>23083.27288</v>
      </c>
      <c r="DN4373" s="25"/>
      <c r="DO4373" s="25">
        <v>21860.256795000001</v>
      </c>
      <c r="DP4373" s="25">
        <v>13081.220156425001</v>
      </c>
      <c r="DQ4373" s="25">
        <v>15458.798716942099</v>
      </c>
      <c r="DR4373" s="25">
        <v>9770.8836420685893</v>
      </c>
      <c r="DS4373" s="25">
        <v>7631.7555112800401</v>
      </c>
      <c r="DT4373" s="25">
        <v>13943.3770909667</v>
      </c>
      <c r="DU4373" s="25">
        <v>15855.786177230701</v>
      </c>
      <c r="DV4373" s="25">
        <v>4045.7032814335898</v>
      </c>
      <c r="DW4373" s="25">
        <v>4999.1319732538605</v>
      </c>
      <c r="DX4373" s="25">
        <v>4832.2279010884704</v>
      </c>
      <c r="DY4373" s="25">
        <v>6433.0042688897902</v>
      </c>
      <c r="DZ4373" s="25">
        <v>5881.4382899416596</v>
      </c>
      <c r="EA4373" s="25"/>
      <c r="EB4373" s="25">
        <v>5977.7813742068502</v>
      </c>
      <c r="EC4373" s="25">
        <v>4439.0805972375501</v>
      </c>
      <c r="ED4373" s="25">
        <v>4532.9626942968198</v>
      </c>
      <c r="EE4373" s="25">
        <v>3490</v>
      </c>
    </row>
    <row r="4374" spans="110:135" x14ac:dyDescent="0.2">
      <c r="DF4374" s="24" t="s">
        <v>8372</v>
      </c>
      <c r="DG4374" s="24" t="s">
        <v>212</v>
      </c>
      <c r="DH4374" s="25">
        <v>6417.41746790456</v>
      </c>
      <c r="DI4374" s="25">
        <v>7032.4080431350003</v>
      </c>
      <c r="DJ4374" s="25">
        <v>41.036868534647702</v>
      </c>
      <c r="DK4374" s="25"/>
      <c r="DL4374" s="25">
        <v>11308</v>
      </c>
      <c r="DM4374" s="25">
        <v>3458.1841709999999</v>
      </c>
      <c r="DN4374" s="25"/>
      <c r="DO4374" s="25"/>
      <c r="DP4374" s="25">
        <v>8181.2862677508701</v>
      </c>
      <c r="DQ4374" s="25">
        <v>9408.5276350996992</v>
      </c>
      <c r="DR4374" s="25">
        <v>7429.8410580264999</v>
      </c>
      <c r="DS4374" s="25">
        <v>9398.4814091274093</v>
      </c>
      <c r="DT4374" s="25"/>
      <c r="DU4374" s="25">
        <v>4049.0450891591699</v>
      </c>
      <c r="DV4374" s="25">
        <v>7633.31210754936</v>
      </c>
      <c r="DW4374" s="25">
        <v>7735.1083922300204</v>
      </c>
      <c r="DX4374" s="25">
        <v>5760.7751072189103</v>
      </c>
      <c r="DY4374" s="25">
        <v>4622.9203888663096</v>
      </c>
      <c r="DZ4374" s="25">
        <v>7965.5379260714699</v>
      </c>
      <c r="EA4374" s="25"/>
      <c r="EB4374" s="25">
        <v>6634.9750282434898</v>
      </c>
      <c r="EC4374" s="25">
        <v>3023.8534419136499</v>
      </c>
      <c r="ED4374" s="25">
        <v>3208.8314642161799</v>
      </c>
      <c r="EE4374" s="25">
        <v>2860</v>
      </c>
    </row>
    <row r="4375" spans="110:135" x14ac:dyDescent="0.2">
      <c r="DF4375" s="24" t="s">
        <v>8636</v>
      </c>
      <c r="DG4375" s="24" t="s">
        <v>212</v>
      </c>
      <c r="DH4375" s="25">
        <v>7393.8211439990901</v>
      </c>
      <c r="DI4375" s="25">
        <v>7040.8175798070897</v>
      </c>
      <c r="DJ4375" s="25">
        <v>37.827096566940398</v>
      </c>
      <c r="DK4375" s="25"/>
      <c r="DL4375" s="25">
        <v>7005</v>
      </c>
      <c r="DM4375" s="25">
        <v>12061.177680000001</v>
      </c>
      <c r="DN4375" s="25">
        <v>2272.8958469999998</v>
      </c>
      <c r="DO4375" s="25">
        <v>5832.7202686999999</v>
      </c>
      <c r="DP4375" s="25">
        <v>9977.8656704016303</v>
      </c>
      <c r="DQ4375" s="25">
        <v>9937.5974950146901</v>
      </c>
      <c r="DR4375" s="25">
        <v>7076.6351596141703</v>
      </c>
      <c r="DS4375" s="25">
        <v>8354.5358041721393</v>
      </c>
      <c r="DT4375" s="25">
        <v>7681.2622982381099</v>
      </c>
      <c r="DU4375" s="25">
        <v>13661.944615788099</v>
      </c>
      <c r="DV4375" s="25">
        <v>6628.7786754298604</v>
      </c>
      <c r="DW4375" s="25">
        <v>6451.2432413337001</v>
      </c>
      <c r="DX4375" s="25">
        <v>4158.8912645058899</v>
      </c>
      <c r="DY4375" s="25">
        <v>5314.0306872243</v>
      </c>
      <c r="DZ4375" s="25">
        <v>7412.9389753018004</v>
      </c>
      <c r="EA4375" s="25"/>
      <c r="EB4375" s="25">
        <v>8730.0162503375595</v>
      </c>
      <c r="EC4375" s="25">
        <v>6196.6821576461098</v>
      </c>
      <c r="ED4375" s="25">
        <v>4334.5645012755904</v>
      </c>
      <c r="EE4375" s="25"/>
    </row>
    <row r="4376" spans="110:135" x14ac:dyDescent="0.2">
      <c r="DF4376" s="24" t="s">
        <v>8946</v>
      </c>
      <c r="DG4376" s="24" t="s">
        <v>212</v>
      </c>
      <c r="DH4376" s="25">
        <v>7711.3031195264703</v>
      </c>
      <c r="DI4376" s="25">
        <v>7048.1949781769299</v>
      </c>
      <c r="DJ4376" s="25">
        <v>43.958602065051203</v>
      </c>
      <c r="DK4376" s="25"/>
      <c r="DL4376" s="25">
        <v>14677</v>
      </c>
      <c r="DM4376" s="25">
        <v>3066.4641200000001</v>
      </c>
      <c r="DN4376" s="25"/>
      <c r="DO4376" s="25">
        <v>7744.4534167000002</v>
      </c>
      <c r="DP4376" s="25">
        <v>13421.553125022499</v>
      </c>
      <c r="DQ4376" s="25">
        <v>9451.3571201367795</v>
      </c>
      <c r="DR4376" s="25">
        <v>10202.264407786</v>
      </c>
      <c r="DS4376" s="25">
        <v>9265.5564080778295</v>
      </c>
      <c r="DT4376" s="25">
        <v>7414.4761135733097</v>
      </c>
      <c r="DU4376" s="25">
        <v>2377.6521437820002</v>
      </c>
      <c r="DV4376" s="25">
        <v>11949.329645084401</v>
      </c>
      <c r="DW4376" s="25">
        <v>6257.7011143966001</v>
      </c>
      <c r="DX4376" s="25">
        <v>5968.3372022625999</v>
      </c>
      <c r="DY4376" s="25">
        <v>6681.9138427805401</v>
      </c>
      <c r="DZ4376" s="25">
        <v>5094.97903452838</v>
      </c>
      <c r="EA4376" s="25"/>
      <c r="EB4376" s="25">
        <v>6189.3919900647898</v>
      </c>
      <c r="EC4376" s="25">
        <v>5293.8781278133902</v>
      </c>
      <c r="ED4376" s="25">
        <v>4437.1483394673496</v>
      </c>
      <c r="EE4376" s="25">
        <v>9310</v>
      </c>
    </row>
    <row r="4377" spans="110:135" x14ac:dyDescent="0.2">
      <c r="DF4377" s="24" t="s">
        <v>8468</v>
      </c>
      <c r="DG4377" s="24" t="s">
        <v>212</v>
      </c>
      <c r="DH4377" s="25">
        <v>7649.1450389684396</v>
      </c>
      <c r="DI4377" s="25">
        <v>7051.8954119259197</v>
      </c>
      <c r="DJ4377" s="25">
        <v>55.114773126598401</v>
      </c>
      <c r="DK4377" s="25"/>
      <c r="DL4377" s="25">
        <v>8981</v>
      </c>
      <c r="DM4377" s="25">
        <v>3895.262999</v>
      </c>
      <c r="DN4377" s="25">
        <v>16155.577230000001</v>
      </c>
      <c r="DO4377" s="25"/>
      <c r="DP4377" s="25">
        <v>9576.7773686451801</v>
      </c>
      <c r="DQ4377" s="25">
        <v>5439.9935176611298</v>
      </c>
      <c r="DR4377" s="25">
        <v>10202.264407786</v>
      </c>
      <c r="DS4377" s="25">
        <v>13084.5019927781</v>
      </c>
      <c r="DT4377" s="25"/>
      <c r="DU4377" s="25">
        <v>5871.2541393252604</v>
      </c>
      <c r="DV4377" s="25"/>
      <c r="DW4377" s="25">
        <v>2324.4391534670299</v>
      </c>
      <c r="DX4377" s="25"/>
      <c r="DY4377" s="25"/>
      <c r="DZ4377" s="25">
        <v>2154.8788351067101</v>
      </c>
      <c r="EA4377" s="25">
        <v>7373.7908238518403</v>
      </c>
      <c r="EB4377" s="25"/>
      <c r="EC4377" s="25"/>
      <c r="ED4377" s="25"/>
      <c r="EE4377" s="25">
        <v>6730</v>
      </c>
    </row>
    <row r="4378" spans="110:135" x14ac:dyDescent="0.2">
      <c r="DF4378" s="24" t="s">
        <v>8729</v>
      </c>
      <c r="DG4378" s="24" t="s">
        <v>212</v>
      </c>
      <c r="DH4378" s="25">
        <v>7702.1401455218502</v>
      </c>
      <c r="DI4378" s="25">
        <v>7053.3204215430196</v>
      </c>
      <c r="DJ4378" s="25">
        <v>51.3171243510848</v>
      </c>
      <c r="DK4378" s="25"/>
      <c r="DL4378" s="25">
        <v>9393</v>
      </c>
      <c r="DM4378" s="25">
        <v>2142.3230239999998</v>
      </c>
      <c r="DN4378" s="25"/>
      <c r="DO4378" s="25">
        <v>553.27123644000005</v>
      </c>
      <c r="DP4378" s="25">
        <v>10773.302914666099</v>
      </c>
      <c r="DQ4378" s="25">
        <v>9108.2089188508598</v>
      </c>
      <c r="DR4378" s="25">
        <v>9432.0063718023193</v>
      </c>
      <c r="DS4378" s="25">
        <v>6983.1686944194898</v>
      </c>
      <c r="DT4378" s="25">
        <v>6493.7090274901902</v>
      </c>
      <c r="DU4378" s="25">
        <v>6659.2357568735497</v>
      </c>
      <c r="DV4378" s="25">
        <v>7053.3204215430196</v>
      </c>
      <c r="DW4378" s="25"/>
      <c r="DX4378" s="25">
        <v>8893.3327499751394</v>
      </c>
      <c r="DY4378" s="25">
        <v>5378.7904046670001</v>
      </c>
      <c r="DZ4378" s="25">
        <v>5833.66902785604</v>
      </c>
      <c r="EA4378" s="25"/>
      <c r="EB4378" s="25">
        <v>8754.2472126839093</v>
      </c>
      <c r="EC4378" s="25">
        <v>17201.323056764199</v>
      </c>
      <c r="ED4378" s="25">
        <v>12893.4736558396</v>
      </c>
      <c r="EE4378" s="25">
        <v>3390</v>
      </c>
    </row>
    <row r="4379" spans="110:135" x14ac:dyDescent="0.2">
      <c r="DF4379" s="24" t="s">
        <v>8747</v>
      </c>
      <c r="DG4379" s="24" t="s">
        <v>212</v>
      </c>
      <c r="DH4379" s="25">
        <v>7883.8700116089103</v>
      </c>
      <c r="DI4379" s="25">
        <v>7061.3507065860604</v>
      </c>
      <c r="DJ4379" s="25">
        <v>63.140269008403699</v>
      </c>
      <c r="DK4379" s="25"/>
      <c r="DL4379" s="25">
        <v>5628</v>
      </c>
      <c r="DM4379" s="25">
        <v>288.1449002</v>
      </c>
      <c r="DN4379" s="25"/>
      <c r="DO4379" s="25"/>
      <c r="DP4379" s="25"/>
      <c r="DQ4379" s="25"/>
      <c r="DR4379" s="25"/>
      <c r="DS4379" s="25">
        <v>784.07408732553597</v>
      </c>
      <c r="DT4379" s="25"/>
      <c r="DU4379" s="25">
        <v>6017.5188525060003</v>
      </c>
      <c r="DV4379" s="25">
        <v>8105.1825606661096</v>
      </c>
      <c r="DW4379" s="25">
        <v>9880.5854408093292</v>
      </c>
      <c r="DX4379" s="25">
        <v>5862.4904613940998</v>
      </c>
      <c r="DY4379" s="25">
        <v>5464.3317014614504</v>
      </c>
      <c r="DZ4379" s="25">
        <v>12476.482091853</v>
      </c>
      <c r="EA4379" s="25"/>
      <c r="EB4379" s="25">
        <v>17642.0872217695</v>
      </c>
      <c r="EC4379" s="25">
        <v>9957.5428213217692</v>
      </c>
      <c r="ED4379" s="25"/>
      <c r="EE4379" s="25">
        <v>12500</v>
      </c>
    </row>
    <row r="4380" spans="110:135" x14ac:dyDescent="0.2">
      <c r="DF4380" s="24" t="s">
        <v>7649</v>
      </c>
      <c r="DG4380" s="24" t="s">
        <v>212</v>
      </c>
      <c r="DH4380" s="25">
        <v>7849.0498741042502</v>
      </c>
      <c r="DI4380" s="25">
        <v>7063.1739995228099</v>
      </c>
      <c r="DJ4380" s="25">
        <v>51.427622128952301</v>
      </c>
      <c r="DK4380" s="25"/>
      <c r="DL4380" s="25">
        <v>7851</v>
      </c>
      <c r="DM4380" s="25">
        <v>6500.8655019999997</v>
      </c>
      <c r="DN4380" s="25"/>
      <c r="DO4380" s="25">
        <v>9059.6280164</v>
      </c>
      <c r="DP4380" s="25">
        <v>5724.21434215933</v>
      </c>
      <c r="DQ4380" s="25">
        <v>5073.3523375832801</v>
      </c>
      <c r="DR4380" s="25">
        <v>9057.7471525867804</v>
      </c>
      <c r="DS4380" s="25">
        <v>7625.4824970456102</v>
      </c>
      <c r="DT4380" s="25">
        <v>5054.3966859045604</v>
      </c>
      <c r="DU4380" s="25">
        <v>18285.8332182626</v>
      </c>
      <c r="DV4380" s="25"/>
      <c r="DW4380" s="25"/>
      <c r="DX4380" s="25">
        <v>4257.9789891003402</v>
      </c>
      <c r="DY4380" s="25"/>
      <c r="DZ4380" s="25"/>
      <c r="EA4380" s="25"/>
      <c r="EB4380" s="25"/>
      <c r="EC4380" s="25"/>
      <c r="ED4380" s="25"/>
      <c r="EE4380" s="25"/>
    </row>
    <row r="4381" spans="110:135" x14ac:dyDescent="0.2">
      <c r="DF4381" s="24" t="s">
        <v>8926</v>
      </c>
      <c r="DG4381" s="24" t="s">
        <v>212</v>
      </c>
      <c r="DH4381" s="25">
        <v>10437.691863267601</v>
      </c>
      <c r="DI4381" s="25">
        <v>7065.5837689397304</v>
      </c>
      <c r="DJ4381" s="25">
        <v>83.772533172290906</v>
      </c>
      <c r="DK4381" s="25"/>
      <c r="DL4381" s="25">
        <v>1669</v>
      </c>
      <c r="DM4381" s="25">
        <v>2315.5444480000001</v>
      </c>
      <c r="DN4381" s="25"/>
      <c r="DO4381" s="25">
        <v>3084.9225927000002</v>
      </c>
      <c r="DP4381" s="25">
        <v>8128.3780913649598</v>
      </c>
      <c r="DQ4381" s="25">
        <v>8041.1675378794598</v>
      </c>
      <c r="DR4381" s="25">
        <v>3135.4934914219298</v>
      </c>
      <c r="DS4381" s="25">
        <v>5804.6763433944998</v>
      </c>
      <c r="DT4381" s="25">
        <v>20686.384236202499</v>
      </c>
      <c r="DU4381" s="25">
        <v>5929.9597547318299</v>
      </c>
      <c r="DV4381" s="25">
        <v>18841.970459185799</v>
      </c>
      <c r="DW4381" s="25">
        <v>1160.13557273126</v>
      </c>
      <c r="DX4381" s="25">
        <v>9860.8054818333203</v>
      </c>
      <c r="DY4381" s="25">
        <v>30223.857221761598</v>
      </c>
      <c r="DZ4381" s="25">
        <v>22855.3425361101</v>
      </c>
      <c r="EA4381" s="25"/>
      <c r="EB4381" s="25">
        <v>20664.041101745599</v>
      </c>
      <c r="EC4381" s="25">
        <v>15363.3189757571</v>
      </c>
      <c r="ED4381" s="25">
        <v>4023.45569399648</v>
      </c>
      <c r="EE4381" s="25">
        <v>6090</v>
      </c>
    </row>
    <row r="4382" spans="110:135" x14ac:dyDescent="0.2">
      <c r="DF4382" s="24" t="s">
        <v>8427</v>
      </c>
      <c r="DG4382" s="24" t="s">
        <v>212</v>
      </c>
      <c r="DH4382" s="25">
        <v>7189.6105028051197</v>
      </c>
      <c r="DI4382" s="25">
        <v>7084.7738034568902</v>
      </c>
      <c r="DJ4382" s="25">
        <v>46.900632207836402</v>
      </c>
      <c r="DK4382" s="25"/>
      <c r="DL4382" s="25">
        <v>4128</v>
      </c>
      <c r="DM4382" s="25">
        <v>2185.337344</v>
      </c>
      <c r="DN4382" s="25"/>
      <c r="DO4382" s="25">
        <v>8905.2147808000009</v>
      </c>
      <c r="DP4382" s="25">
        <v>5749.0304772336303</v>
      </c>
      <c r="DQ4382" s="25"/>
      <c r="DR4382" s="25">
        <v>3342.9728388197</v>
      </c>
      <c r="DS4382" s="25">
        <v>5111.7393508854602</v>
      </c>
      <c r="DT4382" s="25"/>
      <c r="DU4382" s="25"/>
      <c r="DV4382" s="25">
        <v>9632.0035780242997</v>
      </c>
      <c r="DW4382" s="25">
        <v>7178.1096928320403</v>
      </c>
      <c r="DX4382" s="25">
        <v>8575.1933471437205</v>
      </c>
      <c r="DY4382" s="25">
        <v>13608.496337430501</v>
      </c>
      <c r="DZ4382" s="25">
        <v>6966.3984865949997</v>
      </c>
      <c r="EA4382" s="25">
        <v>2004.92037766673</v>
      </c>
      <c r="EB4382" s="25">
        <v>11317.7855515508</v>
      </c>
      <c r="EC4382" s="25">
        <v>6991.43791408173</v>
      </c>
      <c r="ED4382" s="25">
        <v>11487.1279678183</v>
      </c>
      <c r="EE4382" s="25">
        <v>7850</v>
      </c>
    </row>
    <row r="4383" spans="110:135" x14ac:dyDescent="0.2">
      <c r="DF4383" s="24" t="s">
        <v>8663</v>
      </c>
      <c r="DG4383" s="24" t="s">
        <v>212</v>
      </c>
      <c r="DH4383" s="25">
        <v>9652.3410939478708</v>
      </c>
      <c r="DI4383" s="25">
        <v>7084.9568489629301</v>
      </c>
      <c r="DJ4383" s="25">
        <v>71.125662842963806</v>
      </c>
      <c r="DK4383" s="25"/>
      <c r="DL4383" s="25">
        <v>18533</v>
      </c>
      <c r="DM4383" s="25">
        <v>7027.1512149999999</v>
      </c>
      <c r="DN4383" s="25"/>
      <c r="DO4383" s="25">
        <v>26946.027978999999</v>
      </c>
      <c r="DP4383" s="25">
        <v>3940.29094265922</v>
      </c>
      <c r="DQ4383" s="25">
        <v>6077.4019271036595</v>
      </c>
      <c r="DR4383" s="25">
        <v>7505.2100923302296</v>
      </c>
      <c r="DS4383" s="25">
        <v>5705.1588514158502</v>
      </c>
      <c r="DT4383" s="25">
        <v>10626.816971713401</v>
      </c>
      <c r="DU4383" s="25">
        <v>25269.4402999472</v>
      </c>
      <c r="DV4383" s="25">
        <v>4859.6247421403996</v>
      </c>
      <c r="DW4383" s="25">
        <v>7026.7699082817799</v>
      </c>
      <c r="DX4383" s="25">
        <v>3380.0944551750699</v>
      </c>
      <c r="DY4383" s="25">
        <v>9559.2581798253304</v>
      </c>
      <c r="DZ4383" s="25">
        <v>5391.3627534780699</v>
      </c>
      <c r="EA4383" s="25"/>
      <c r="EB4383" s="25">
        <v>7109.9136979258501</v>
      </c>
      <c r="EC4383" s="25">
        <v>7417.4674884895103</v>
      </c>
      <c r="ED4383" s="25">
        <v>10307.150186576</v>
      </c>
      <c r="EE4383" s="25">
        <v>7060</v>
      </c>
    </row>
    <row r="4384" spans="110:135" x14ac:dyDescent="0.2">
      <c r="DF4384" s="24" t="s">
        <v>7615</v>
      </c>
      <c r="DG4384" s="24" t="s">
        <v>212</v>
      </c>
      <c r="DH4384" s="25">
        <v>6471.9200660246797</v>
      </c>
      <c r="DI4384" s="25">
        <v>7091</v>
      </c>
      <c r="DJ4384" s="25">
        <v>77.520878331683505</v>
      </c>
      <c r="DK4384" s="25"/>
      <c r="DL4384" s="25">
        <v>7091</v>
      </c>
      <c r="DM4384" s="25">
        <v>264.21441010000001</v>
      </c>
      <c r="DN4384" s="25">
        <v>14759.56943</v>
      </c>
      <c r="DO4384" s="25"/>
      <c r="DP4384" s="25"/>
      <c r="DQ4384" s="25">
        <v>5053.4596119049702</v>
      </c>
      <c r="DR4384" s="25">
        <v>9498.5126517660901</v>
      </c>
      <c r="DS4384" s="25">
        <v>8929.5003903884008</v>
      </c>
      <c r="DT4384" s="25">
        <v>10521.6422521202</v>
      </c>
      <c r="DU4384" s="25"/>
      <c r="DV4384" s="25"/>
      <c r="DW4384" s="25">
        <v>1980.3818479425199</v>
      </c>
      <c r="DX4384" s="25"/>
      <c r="DY4384" s="25"/>
      <c r="DZ4384" s="25"/>
      <c r="EA4384" s="25"/>
      <c r="EB4384" s="25"/>
      <c r="EC4384" s="25"/>
      <c r="ED4384" s="25"/>
      <c r="EE4384" s="25">
        <v>149</v>
      </c>
    </row>
    <row r="4385" spans="110:135" x14ac:dyDescent="0.2">
      <c r="DF4385" s="24" t="s">
        <v>7546</v>
      </c>
      <c r="DG4385" s="24" t="s">
        <v>212</v>
      </c>
      <c r="DH4385" s="25">
        <v>5441.0917166893996</v>
      </c>
      <c r="DI4385" s="25">
        <v>7095.1326791996098</v>
      </c>
      <c r="DJ4385" s="25">
        <v>60.8672267806962</v>
      </c>
      <c r="DK4385" s="25"/>
      <c r="DL4385" s="25">
        <v>1053</v>
      </c>
      <c r="DM4385" s="25">
        <v>2918.8408100000001</v>
      </c>
      <c r="DN4385" s="25"/>
      <c r="DO4385" s="25">
        <v>881.56990414999996</v>
      </c>
      <c r="DP4385" s="25">
        <v>7294.9160333147902</v>
      </c>
      <c r="DQ4385" s="25">
        <v>10053.573163904</v>
      </c>
      <c r="DR4385" s="25">
        <v>7930.9820105175804</v>
      </c>
      <c r="DS4385" s="25">
        <v>7095.1326791996098</v>
      </c>
      <c r="DT4385" s="25">
        <v>7784.4738010781502</v>
      </c>
      <c r="DU4385" s="25">
        <v>3957.3370480404501</v>
      </c>
      <c r="DV4385" s="25"/>
      <c r="DW4385" s="25"/>
      <c r="DX4385" s="25"/>
      <c r="DY4385" s="25"/>
      <c r="DZ4385" s="25"/>
      <c r="EA4385" s="25"/>
      <c r="EB4385" s="25"/>
      <c r="EC4385" s="25"/>
      <c r="ED4385" s="25"/>
      <c r="EE4385" s="25"/>
    </row>
    <row r="4386" spans="110:135" x14ac:dyDescent="0.2">
      <c r="DF4386" s="24" t="s">
        <v>8634</v>
      </c>
      <c r="DG4386" s="24" t="s">
        <v>212</v>
      </c>
      <c r="DH4386" s="25">
        <v>7631.2488449081202</v>
      </c>
      <c r="DI4386" s="25">
        <v>7100.5167413643103</v>
      </c>
      <c r="DJ4386" s="25">
        <v>46.241588253104503</v>
      </c>
      <c r="DK4386" s="25"/>
      <c r="DL4386" s="25">
        <v>9845</v>
      </c>
      <c r="DM4386" s="25">
        <v>7088.1541010000001</v>
      </c>
      <c r="DN4386" s="25"/>
      <c r="DO4386" s="25">
        <v>16389.158018999999</v>
      </c>
      <c r="DP4386" s="25">
        <v>9146.8964631757608</v>
      </c>
      <c r="DQ4386" s="25">
        <v>11448.9284011326</v>
      </c>
      <c r="DR4386" s="25">
        <v>12075.734096926701</v>
      </c>
      <c r="DS4386" s="25">
        <v>6036.6907485936299</v>
      </c>
      <c r="DT4386" s="25">
        <v>7112.8793817286096</v>
      </c>
      <c r="DU4386" s="25">
        <v>1880.1556685586299</v>
      </c>
      <c r="DV4386" s="25">
        <v>5994.4021553370503</v>
      </c>
      <c r="DW4386" s="25"/>
      <c r="DX4386" s="25">
        <v>3443.9209909321698</v>
      </c>
      <c r="DY4386" s="25">
        <v>5030.3610689328698</v>
      </c>
      <c r="DZ4386" s="25">
        <v>5595.9155170383301</v>
      </c>
      <c r="EA4386" s="25"/>
      <c r="EB4386" s="25">
        <v>7118.2086509918199</v>
      </c>
      <c r="EC4386" s="25">
        <v>7118.3674458587502</v>
      </c>
      <c r="ED4386" s="25">
        <v>6775.2088093230404</v>
      </c>
      <c r="EE4386" s="25"/>
    </row>
    <row r="4387" spans="110:135" x14ac:dyDescent="0.2">
      <c r="DF4387" s="24" t="s">
        <v>9139</v>
      </c>
      <c r="DG4387" s="24" t="s">
        <v>212</v>
      </c>
      <c r="DH4387" s="25">
        <v>8426.3837393798694</v>
      </c>
      <c r="DI4387" s="25">
        <v>7101.26116303861</v>
      </c>
      <c r="DJ4387" s="25">
        <v>61.910681974472602</v>
      </c>
      <c r="DK4387" s="25">
        <v>3716</v>
      </c>
      <c r="DL4387" s="25">
        <v>21363</v>
      </c>
      <c r="DM4387" s="25">
        <v>7128.2539189999998</v>
      </c>
      <c r="DN4387" s="25">
        <v>10165.49999</v>
      </c>
      <c r="DO4387" s="25">
        <v>14293.222255000001</v>
      </c>
      <c r="DP4387" s="25">
        <v>15671.227737323499</v>
      </c>
      <c r="DQ4387" s="25">
        <v>9053.3067323339092</v>
      </c>
      <c r="DR4387" s="25">
        <v>13716.920588102201</v>
      </c>
      <c r="DS4387" s="25">
        <v>12360.896419700901</v>
      </c>
      <c r="DT4387" s="25">
        <v>13623.319448243001</v>
      </c>
      <c r="DU4387" s="25">
        <v>7183.7414015171098</v>
      </c>
      <c r="DV4387" s="25">
        <v>7074.2684070772102</v>
      </c>
      <c r="DW4387" s="25">
        <v>6168.3205087387896</v>
      </c>
      <c r="DX4387" s="25">
        <v>4357.3998493099898</v>
      </c>
      <c r="DY4387" s="25">
        <v>3692.3763770379301</v>
      </c>
      <c r="DZ4387" s="25">
        <v>5961.2134978694003</v>
      </c>
      <c r="EA4387" s="25"/>
      <c r="EB4387" s="25">
        <v>4878.0457975801201</v>
      </c>
      <c r="EC4387" s="25">
        <v>2280.0918935834202</v>
      </c>
      <c r="ED4387" s="25">
        <v>3440.56996517999</v>
      </c>
      <c r="EE4387" s="25">
        <v>2400</v>
      </c>
    </row>
    <row r="4388" spans="110:135" x14ac:dyDescent="0.2">
      <c r="DF4388" s="24" t="s">
        <v>8880</v>
      </c>
      <c r="DG4388" s="24" t="s">
        <v>212</v>
      </c>
      <c r="DH4388" s="25">
        <v>8767.55225218128</v>
      </c>
      <c r="DI4388" s="25">
        <v>7124.0532772808501</v>
      </c>
      <c r="DJ4388" s="25">
        <v>65.208929364543707</v>
      </c>
      <c r="DK4388" s="25"/>
      <c r="DL4388" s="25">
        <v>6035</v>
      </c>
      <c r="DM4388" s="25">
        <v>4202.493692</v>
      </c>
      <c r="DN4388" s="25"/>
      <c r="DO4388" s="25">
        <v>7287.7176749</v>
      </c>
      <c r="DP4388" s="25">
        <v>12596.3112609661</v>
      </c>
      <c r="DQ4388" s="25">
        <v>22386.440639089898</v>
      </c>
      <c r="DR4388" s="25">
        <v>12188.934054490401</v>
      </c>
      <c r="DS4388" s="25">
        <v>10047.1072429492</v>
      </c>
      <c r="DT4388" s="25">
        <v>14908.775994944001</v>
      </c>
      <c r="DU4388" s="25">
        <v>12232.8890034899</v>
      </c>
      <c r="DV4388" s="25"/>
      <c r="DW4388" s="25">
        <v>1381.99859554146</v>
      </c>
      <c r="DX4388" s="25"/>
      <c r="DY4388" s="25"/>
      <c r="DZ4388" s="25">
        <v>1658.51928251552</v>
      </c>
      <c r="EA4388" s="25"/>
      <c r="EB4388" s="25">
        <v>6960.3888796617002</v>
      </c>
      <c r="EC4388" s="25">
        <v>5975.3892260086104</v>
      </c>
      <c r="ED4388" s="25">
        <v>4883.7659839810603</v>
      </c>
      <c r="EE4388" s="25"/>
    </row>
    <row r="4389" spans="110:135" x14ac:dyDescent="0.2">
      <c r="DF4389" s="24" t="s">
        <v>9085</v>
      </c>
      <c r="DG4389" s="24" t="s">
        <v>212</v>
      </c>
      <c r="DH4389" s="25">
        <v>9388.7770839433506</v>
      </c>
      <c r="DI4389" s="25">
        <v>7127.0321418126396</v>
      </c>
      <c r="DJ4389" s="25">
        <v>83.541444683375204</v>
      </c>
      <c r="DK4389" s="25"/>
      <c r="DL4389" s="25">
        <v>4936</v>
      </c>
      <c r="DM4389" s="25">
        <v>4658.4056380000002</v>
      </c>
      <c r="DN4389" s="25">
        <v>1606.1405560000001</v>
      </c>
      <c r="DO4389" s="25">
        <v>5794.2243215999997</v>
      </c>
      <c r="DP4389" s="25">
        <v>6304.8869550131303</v>
      </c>
      <c r="DQ4389" s="25">
        <v>8090.0260928172402</v>
      </c>
      <c r="DR4389" s="25">
        <v>3385.3935080064398</v>
      </c>
      <c r="DS4389" s="25">
        <v>13663.3621279748</v>
      </c>
      <c r="DT4389" s="25">
        <v>15081.719126023199</v>
      </c>
      <c r="DU4389" s="25">
        <v>9391.2808112517505</v>
      </c>
      <c r="DV4389" s="25"/>
      <c r="DW4389" s="25">
        <v>14306.069948976799</v>
      </c>
      <c r="DX4389" s="25"/>
      <c r="DY4389" s="25"/>
      <c r="DZ4389" s="25"/>
      <c r="EA4389" s="25"/>
      <c r="EB4389" s="25"/>
      <c r="EC4389" s="25">
        <v>3876.1927609315699</v>
      </c>
      <c r="ED4389" s="25">
        <v>7949.1773286121497</v>
      </c>
      <c r="EE4389" s="25">
        <v>32400</v>
      </c>
    </row>
    <row r="4390" spans="110:135" x14ac:dyDescent="0.2">
      <c r="DF4390" s="24" t="s">
        <v>8642</v>
      </c>
      <c r="DG4390" s="24" t="s">
        <v>212</v>
      </c>
      <c r="DH4390" s="25">
        <v>7524.5273670750203</v>
      </c>
      <c r="DI4390" s="25">
        <v>7140.1989930405398</v>
      </c>
      <c r="DJ4390" s="25">
        <v>48.450449944618001</v>
      </c>
      <c r="DK4390" s="25"/>
      <c r="DL4390" s="25">
        <v>10454</v>
      </c>
      <c r="DM4390" s="25">
        <v>5813.3899819999997</v>
      </c>
      <c r="DN4390" s="25">
        <v>1532.037049</v>
      </c>
      <c r="DO4390" s="25">
        <v>311.27137574</v>
      </c>
      <c r="DP4390" s="25">
        <v>9202.5724661231998</v>
      </c>
      <c r="DQ4390" s="25">
        <v>9110.6835352437392</v>
      </c>
      <c r="DR4390" s="25">
        <v>7236.6444422723398</v>
      </c>
      <c r="DS4390" s="25">
        <v>9028.0727860668594</v>
      </c>
      <c r="DT4390" s="25">
        <v>17268.8008744158</v>
      </c>
      <c r="DU4390" s="25">
        <v>10367.247690395099</v>
      </c>
      <c r="DV4390" s="25">
        <v>7159.5619040214997</v>
      </c>
      <c r="DW4390" s="25">
        <v>7120.8360820595899</v>
      </c>
      <c r="DX4390" s="25">
        <v>6175.4984486175599</v>
      </c>
      <c r="DY4390" s="25">
        <v>5639.9925069417204</v>
      </c>
      <c r="DZ4390" s="25">
        <v>6201.7220473217103</v>
      </c>
      <c r="EA4390" s="25">
        <v>4749.7499600867104</v>
      </c>
      <c r="EB4390" s="25">
        <v>9628.9908061775004</v>
      </c>
      <c r="EC4390" s="25">
        <v>6090.2527916864101</v>
      </c>
      <c r="ED4390" s="25">
        <v>5699.22259333067</v>
      </c>
      <c r="EE4390" s="25">
        <v>11700</v>
      </c>
    </row>
    <row r="4391" spans="110:135" x14ac:dyDescent="0.2">
      <c r="DF4391" s="24" t="s">
        <v>8893</v>
      </c>
      <c r="DG4391" s="24" t="s">
        <v>212</v>
      </c>
      <c r="DH4391" s="25">
        <v>7772.3380915685502</v>
      </c>
      <c r="DI4391" s="25">
        <v>7149.7130346311797</v>
      </c>
      <c r="DJ4391" s="25">
        <v>45.580622650157501</v>
      </c>
      <c r="DK4391" s="25"/>
      <c r="DL4391" s="25">
        <v>17292</v>
      </c>
      <c r="DM4391" s="25">
        <v>6218.8036949999996</v>
      </c>
      <c r="DN4391" s="25">
        <v>2499.0512039999999</v>
      </c>
      <c r="DO4391" s="25">
        <v>2236.7661225000002</v>
      </c>
      <c r="DP4391" s="25">
        <v>10270.5100392564</v>
      </c>
      <c r="DQ4391" s="25">
        <v>6661.4243607549097</v>
      </c>
      <c r="DR4391" s="25">
        <v>11987.950271490699</v>
      </c>
      <c r="DS4391" s="25">
        <v>10995.4778737994</v>
      </c>
      <c r="DT4391" s="25">
        <v>6945.42946674831</v>
      </c>
      <c r="DU4391" s="25">
        <v>9175.4430636877896</v>
      </c>
      <c r="DV4391" s="25">
        <v>11130.1198788321</v>
      </c>
      <c r="DW4391" s="25">
        <v>7708.4584378365898</v>
      </c>
      <c r="DX4391" s="25">
        <v>7149.7130346311797</v>
      </c>
      <c r="DY4391" s="25">
        <v>6407.8998232571403</v>
      </c>
      <c r="DZ4391" s="25">
        <v>7429.5755098823101</v>
      </c>
      <c r="EA4391" s="25"/>
      <c r="EB4391" s="25">
        <v>8210.9672490186804</v>
      </c>
      <c r="EC4391" s="25">
        <v>4386.9392988171503</v>
      </c>
      <c r="ED4391" s="25">
        <v>5057.8944102897503</v>
      </c>
      <c r="EE4391" s="25">
        <v>5910</v>
      </c>
    </row>
    <row r="4392" spans="110:135" x14ac:dyDescent="0.2">
      <c r="DF4392" s="24" t="s">
        <v>8665</v>
      </c>
      <c r="DG4392" s="24" t="s">
        <v>212</v>
      </c>
      <c r="DH4392" s="25">
        <v>9625.6149420563397</v>
      </c>
      <c r="DI4392" s="25">
        <v>7156.2772990000003</v>
      </c>
      <c r="DJ4392" s="25">
        <v>80.914657869459205</v>
      </c>
      <c r="DK4392" s="25"/>
      <c r="DL4392" s="25">
        <v>5790</v>
      </c>
      <c r="DM4392" s="25">
        <v>7156.2772990000003</v>
      </c>
      <c r="DN4392" s="25"/>
      <c r="DO4392" s="25">
        <v>37726.400816000001</v>
      </c>
      <c r="DP4392" s="25">
        <v>5547.7551192396204</v>
      </c>
      <c r="DQ4392" s="25">
        <v>12107.848760790501</v>
      </c>
      <c r="DR4392" s="25">
        <v>12249.466582282799</v>
      </c>
      <c r="DS4392" s="25">
        <v>5679.5719916471799</v>
      </c>
      <c r="DT4392" s="25">
        <v>13884.430940546699</v>
      </c>
      <c r="DU4392" s="25">
        <v>13793.014656793601</v>
      </c>
      <c r="DV4392" s="25">
        <v>5809.0666725307701</v>
      </c>
      <c r="DW4392" s="25">
        <v>1218.0429041571399</v>
      </c>
      <c r="DX4392" s="25">
        <v>3911.6950616071799</v>
      </c>
      <c r="DY4392" s="25">
        <v>4933.4389441965805</v>
      </c>
      <c r="DZ4392" s="25">
        <v>7114.6731334678498</v>
      </c>
      <c r="EA4392" s="25">
        <v>3882.0206388230999</v>
      </c>
      <c r="EB4392" s="25">
        <v>9613.03555364967</v>
      </c>
      <c r="EC4392" s="25">
        <v>8454.6383352746398</v>
      </c>
      <c r="ED4392" s="25">
        <v>9915.3064890632395</v>
      </c>
      <c r="EE4392" s="25">
        <v>14100</v>
      </c>
    </row>
    <row r="4393" spans="110:135" x14ac:dyDescent="0.2">
      <c r="DF4393" s="24" t="s">
        <v>8319</v>
      </c>
      <c r="DG4393" s="24" t="s">
        <v>212</v>
      </c>
      <c r="DH4393" s="25">
        <v>9348.4288988429598</v>
      </c>
      <c r="DI4393" s="25">
        <v>7164</v>
      </c>
      <c r="DJ4393" s="25">
        <v>83.970197604934896</v>
      </c>
      <c r="DK4393" s="25"/>
      <c r="DL4393" s="25">
        <v>7164</v>
      </c>
      <c r="DM4393" s="25">
        <v>3122.0267399999998</v>
      </c>
      <c r="DN4393" s="25"/>
      <c r="DO4393" s="25">
        <v>30684.790773000001</v>
      </c>
      <c r="DP4393" s="25">
        <v>12611.2930556354</v>
      </c>
      <c r="DQ4393" s="25">
        <v>4777.4792264044499</v>
      </c>
      <c r="DR4393" s="25">
        <v>7477.3817486340504</v>
      </c>
      <c r="DS4393" s="25">
        <v>12102.022364021501</v>
      </c>
      <c r="DT4393" s="25">
        <v>6670.0107967113199</v>
      </c>
      <c r="DU4393" s="25">
        <v>4707.44844891707</v>
      </c>
      <c r="DV4393" s="25"/>
      <c r="DW4393" s="25">
        <v>2716.2647339487899</v>
      </c>
      <c r="DX4393" s="25"/>
      <c r="DY4393" s="25"/>
      <c r="DZ4393" s="25"/>
      <c r="EA4393" s="25"/>
      <c r="EB4393" s="25"/>
      <c r="EC4393" s="25"/>
      <c r="ED4393" s="25"/>
      <c r="EE4393" s="25">
        <v>10800</v>
      </c>
    </row>
    <row r="4394" spans="110:135" x14ac:dyDescent="0.2">
      <c r="DF4394" s="24" t="s">
        <v>8565</v>
      </c>
      <c r="DG4394" s="24" t="s">
        <v>212</v>
      </c>
      <c r="DH4394" s="25">
        <v>6982.2890281005803</v>
      </c>
      <c r="DI4394" s="25">
        <v>7171.5652020220996</v>
      </c>
      <c r="DJ4394" s="25">
        <v>40.900189871453797</v>
      </c>
      <c r="DK4394" s="25"/>
      <c r="DL4394" s="25">
        <v>16342</v>
      </c>
      <c r="DM4394" s="25">
        <v>7548.4459219999999</v>
      </c>
      <c r="DN4394" s="25"/>
      <c r="DO4394" s="25"/>
      <c r="DP4394" s="25">
        <v>7344.6488254555097</v>
      </c>
      <c r="DQ4394" s="25">
        <v>7604.7053622478197</v>
      </c>
      <c r="DR4394" s="25">
        <v>7379.1793856900604</v>
      </c>
      <c r="DS4394" s="25">
        <v>7039.4638904079502</v>
      </c>
      <c r="DT4394" s="25">
        <v>2305.2623817014801</v>
      </c>
      <c r="DU4394" s="25">
        <v>7171.5652020220996</v>
      </c>
      <c r="DV4394" s="25">
        <v>7516.3159977932501</v>
      </c>
      <c r="DW4394" s="25">
        <v>7534.4701169383297</v>
      </c>
      <c r="DX4394" s="25">
        <v>5314.1720087281001</v>
      </c>
      <c r="DY4394" s="25">
        <v>6429.4162492441401</v>
      </c>
      <c r="DZ4394" s="25">
        <v>5977.1923833063402</v>
      </c>
      <c r="EA4394" s="25"/>
      <c r="EB4394" s="25">
        <v>6993.6521930506096</v>
      </c>
      <c r="EC4394" s="25">
        <v>5377.1768409011702</v>
      </c>
      <c r="ED4394" s="25">
        <v>7381.2467182230403</v>
      </c>
      <c r="EE4394" s="25">
        <v>3440</v>
      </c>
    </row>
    <row r="4395" spans="110:135" x14ac:dyDescent="0.2">
      <c r="DF4395" s="24" t="s">
        <v>8838</v>
      </c>
      <c r="DG4395" s="24" t="s">
        <v>212</v>
      </c>
      <c r="DH4395" s="25">
        <v>10723.066658781399</v>
      </c>
      <c r="DI4395" s="25">
        <v>7184.1853241998597</v>
      </c>
      <c r="DJ4395" s="25">
        <v>87.066173014947296</v>
      </c>
      <c r="DK4395" s="25"/>
      <c r="DL4395" s="25">
        <v>24376</v>
      </c>
      <c r="DM4395" s="25">
        <v>12395.061170000001</v>
      </c>
      <c r="DN4395" s="25">
        <v>5125.0377289999997</v>
      </c>
      <c r="DO4395" s="25">
        <v>37574.359420000001</v>
      </c>
      <c r="DP4395" s="25">
        <v>10766.1404257133</v>
      </c>
      <c r="DQ4395" s="25">
        <v>8209.3833075543807</v>
      </c>
      <c r="DR4395" s="25">
        <v>13003.3337755128</v>
      </c>
      <c r="DS4395" s="25">
        <v>6260.3351674697296</v>
      </c>
      <c r="DT4395" s="25">
        <v>23088.7335004204</v>
      </c>
      <c r="DU4395" s="25">
        <v>19868.490087203401</v>
      </c>
      <c r="DV4395" s="25">
        <v>3570.3512426059001</v>
      </c>
      <c r="DW4395" s="25">
        <v>1176.02575083087</v>
      </c>
      <c r="DX4395" s="25">
        <v>5138.5903568614203</v>
      </c>
      <c r="DY4395" s="25">
        <v>7620.3123173323602</v>
      </c>
      <c r="DZ4395" s="25">
        <v>5203.8113437817101</v>
      </c>
      <c r="EA4395" s="25"/>
      <c r="EB4395" s="25">
        <v>6752.0225265900099</v>
      </c>
      <c r="EC4395" s="25">
        <v>7184.1853241998597</v>
      </c>
      <c r="ED4395" s="25">
        <v>4756.0930717702904</v>
      </c>
      <c r="EE4395" s="25">
        <v>1670</v>
      </c>
    </row>
    <row r="4396" spans="110:135" x14ac:dyDescent="0.2">
      <c r="DF4396" s="24" t="s">
        <v>7874</v>
      </c>
      <c r="DG4396" s="24" t="s">
        <v>212</v>
      </c>
      <c r="DH4396" s="25">
        <v>6067.3638491417196</v>
      </c>
      <c r="DI4396" s="25">
        <v>7184.7323027358198</v>
      </c>
      <c r="DJ4396" s="25">
        <v>42.353086050090397</v>
      </c>
      <c r="DK4396" s="25">
        <v>431</v>
      </c>
      <c r="DL4396" s="25">
        <v>8133</v>
      </c>
      <c r="DM4396" s="25">
        <v>2675.9882200000002</v>
      </c>
      <c r="DN4396" s="25"/>
      <c r="DO4396" s="25"/>
      <c r="DP4396" s="25">
        <v>7444.5988391350102</v>
      </c>
      <c r="DQ4396" s="25">
        <v>5877.7374088640399</v>
      </c>
      <c r="DR4396" s="25">
        <v>7078.1056247480201</v>
      </c>
      <c r="DS4396" s="25">
        <v>7722.9251486307103</v>
      </c>
      <c r="DT4396" s="25">
        <v>7291.3589807236203</v>
      </c>
      <c r="DU4396" s="25">
        <v>8218.9242693158103</v>
      </c>
      <c r="DV4396" s="25"/>
      <c r="DW4396" s="25"/>
      <c r="DX4396" s="25"/>
      <c r="DY4396" s="25"/>
      <c r="DZ4396" s="25"/>
      <c r="EA4396" s="25"/>
      <c r="EB4396" s="25"/>
      <c r="EC4396" s="25"/>
      <c r="ED4396" s="25"/>
      <c r="EE4396" s="25">
        <v>5800</v>
      </c>
    </row>
    <row r="4397" spans="110:135" x14ac:dyDescent="0.2">
      <c r="DF4397" s="24" t="s">
        <v>9380</v>
      </c>
      <c r="DG4397" s="24" t="s">
        <v>212</v>
      </c>
      <c r="DH4397" s="25">
        <v>10277.7237939029</v>
      </c>
      <c r="DI4397" s="25">
        <v>7187.0272290909497</v>
      </c>
      <c r="DJ4397" s="25">
        <v>93.2800850204477</v>
      </c>
      <c r="DK4397" s="25"/>
      <c r="DL4397" s="25">
        <v>4678</v>
      </c>
      <c r="DM4397" s="25">
        <v>7568.5811979999999</v>
      </c>
      <c r="DN4397" s="25">
        <v>44301.334900000002</v>
      </c>
      <c r="DO4397" s="25">
        <v>3306.1299426999999</v>
      </c>
      <c r="DP4397" s="25">
        <v>8261.81018306837</v>
      </c>
      <c r="DQ4397" s="25">
        <v>15189.2856870613</v>
      </c>
      <c r="DR4397" s="25">
        <v>17136.594538538298</v>
      </c>
      <c r="DS4397" s="25">
        <v>16212.580105643799</v>
      </c>
      <c r="DT4397" s="25">
        <v>6805.4732601819096</v>
      </c>
      <c r="DU4397" s="25">
        <v>12441.047792121901</v>
      </c>
      <c r="DV4397" s="25">
        <v>6101.9111350291896</v>
      </c>
      <c r="DW4397" s="25">
        <v>8683.9107568117706</v>
      </c>
      <c r="DX4397" s="25"/>
      <c r="DY4397" s="25">
        <v>4856.94378894895</v>
      </c>
      <c r="DZ4397" s="25">
        <v>4709.8353378313004</v>
      </c>
      <c r="EA4397" s="25"/>
      <c r="EB4397" s="25">
        <v>5388.5488247499197</v>
      </c>
      <c r="EC4397" s="25">
        <v>3146.2365363171202</v>
      </c>
      <c r="ED4397" s="25">
        <v>4510.8043032477099</v>
      </c>
      <c r="EE4397" s="25">
        <v>11700</v>
      </c>
    </row>
    <row r="4398" spans="110:135" x14ac:dyDescent="0.2">
      <c r="DF4398" s="24" t="s">
        <v>8813</v>
      </c>
      <c r="DG4398" s="24" t="s">
        <v>212</v>
      </c>
      <c r="DH4398" s="25">
        <v>7953.1895110886398</v>
      </c>
      <c r="DI4398" s="25">
        <v>7193.3721373092503</v>
      </c>
      <c r="DJ4398" s="25">
        <v>64.550712811531696</v>
      </c>
      <c r="DK4398" s="25"/>
      <c r="DL4398" s="25">
        <v>24275</v>
      </c>
      <c r="DM4398" s="25">
        <v>7254.2276330000004</v>
      </c>
      <c r="DN4398" s="25">
        <v>6660.4150959999997</v>
      </c>
      <c r="DO4398" s="25">
        <v>16197.377664</v>
      </c>
      <c r="DP4398" s="25">
        <v>10970.275166875201</v>
      </c>
      <c r="DQ4398" s="25">
        <v>7727.5068407015297</v>
      </c>
      <c r="DR4398" s="25">
        <v>10486.948437146801</v>
      </c>
      <c r="DS4398" s="25">
        <v>10271.7391540034</v>
      </c>
      <c r="DT4398" s="25">
        <v>8274.4952344260291</v>
      </c>
      <c r="DU4398" s="25">
        <v>7193.3721373092503</v>
      </c>
      <c r="DV4398" s="25">
        <v>4744.3309476488603</v>
      </c>
      <c r="DW4398" s="25">
        <v>4783.1584172268704</v>
      </c>
      <c r="DX4398" s="25">
        <v>4469.6158608975202</v>
      </c>
      <c r="DY4398" s="25">
        <v>2701.132751529</v>
      </c>
      <c r="DZ4398" s="25">
        <v>3721.53010095836</v>
      </c>
      <c r="EA4398" s="25"/>
      <c r="EB4398" s="25">
        <v>4501.6212576510497</v>
      </c>
      <c r="EC4398" s="25">
        <v>3127.27412795997</v>
      </c>
      <c r="ED4398" s="25">
        <v>7490.5798833502404</v>
      </c>
      <c r="EE4398" s="25">
        <v>6260</v>
      </c>
    </row>
    <row r="4399" spans="110:135" x14ac:dyDescent="0.2">
      <c r="DF4399" s="24" t="s">
        <v>8363</v>
      </c>
      <c r="DG4399" s="24" t="s">
        <v>212</v>
      </c>
      <c r="DH4399" s="25">
        <v>11828.758021854101</v>
      </c>
      <c r="DI4399" s="25">
        <v>7194.9521125232905</v>
      </c>
      <c r="DJ4399" s="25">
        <v>132.161044600699</v>
      </c>
      <c r="DK4399" s="25"/>
      <c r="DL4399" s="25">
        <v>7099</v>
      </c>
      <c r="DM4399" s="25">
        <v>1330.2824129999999</v>
      </c>
      <c r="DN4399" s="25"/>
      <c r="DO4399" s="25">
        <v>58862.881011999998</v>
      </c>
      <c r="DP4399" s="25">
        <v>7269.2835383786996</v>
      </c>
      <c r="DQ4399" s="25">
        <v>18797.2121072419</v>
      </c>
      <c r="DR4399" s="25">
        <v>7120.6206866678804</v>
      </c>
      <c r="DS4399" s="25">
        <v>13551.355390151</v>
      </c>
      <c r="DT4399" s="25"/>
      <c r="DU4399" s="25">
        <v>11271.562415491901</v>
      </c>
      <c r="DV4399" s="25">
        <v>3283.8553656899599</v>
      </c>
      <c r="DW4399" s="25"/>
      <c r="DX4399" s="25"/>
      <c r="DY4399" s="25"/>
      <c r="DZ4399" s="25">
        <v>2820.21186941117</v>
      </c>
      <c r="EA4399" s="25"/>
      <c r="EB4399" s="25"/>
      <c r="EC4399" s="25"/>
      <c r="ED4399" s="25">
        <v>3208.8314642161799</v>
      </c>
      <c r="EE4399" s="25">
        <v>7330</v>
      </c>
    </row>
    <row r="4400" spans="110:135" x14ac:dyDescent="0.2">
      <c r="DF4400" s="24" t="s">
        <v>8848</v>
      </c>
      <c r="DG4400" s="24" t="s">
        <v>212</v>
      </c>
      <c r="DH4400" s="25">
        <v>7515.1014602475798</v>
      </c>
      <c r="DI4400" s="25">
        <v>7197.9669730209698</v>
      </c>
      <c r="DJ4400" s="25">
        <v>57.0845320580475</v>
      </c>
      <c r="DK4400" s="25"/>
      <c r="DL4400" s="25">
        <v>7237</v>
      </c>
      <c r="DM4400" s="25">
        <v>1921.7383050000001</v>
      </c>
      <c r="DN4400" s="25"/>
      <c r="DO4400" s="25"/>
      <c r="DP4400" s="25">
        <v>11365.131800052999</v>
      </c>
      <c r="DQ4400" s="25">
        <v>4189.0621607253897</v>
      </c>
      <c r="DR4400" s="25">
        <v>9888.4155094402704</v>
      </c>
      <c r="DS4400" s="25">
        <v>9714.8056729740892</v>
      </c>
      <c r="DT4400" s="25">
        <v>7158.9339460419396</v>
      </c>
      <c r="DU4400" s="25">
        <v>3736.3089862105398</v>
      </c>
      <c r="DV4400" s="25">
        <v>10088.4772329402</v>
      </c>
      <c r="DW4400" s="25">
        <v>11467.9206671211</v>
      </c>
      <c r="DX4400" s="25">
        <v>4037.97477742711</v>
      </c>
      <c r="DY4400" s="25">
        <v>11967.0804489615</v>
      </c>
      <c r="DZ4400" s="25">
        <v>11729.7241272149</v>
      </c>
      <c r="EA4400" s="25">
        <v>4368.1096129504404</v>
      </c>
      <c r="EB4400" s="25">
        <v>4209.9686469144299</v>
      </c>
      <c r="EC4400" s="25">
        <v>16940.604425301499</v>
      </c>
      <c r="ED4400" s="25">
        <v>3440.56996517999</v>
      </c>
      <c r="EE4400" s="25">
        <v>1810</v>
      </c>
    </row>
    <row r="4401" spans="110:135" x14ac:dyDescent="0.2">
      <c r="DF4401" s="24" t="s">
        <v>8803</v>
      </c>
      <c r="DG4401" s="24" t="s">
        <v>212</v>
      </c>
      <c r="DH4401" s="25">
        <v>7596.7181636451496</v>
      </c>
      <c r="DI4401" s="25">
        <v>7199.6772864273798</v>
      </c>
      <c r="DJ4401" s="25">
        <v>34.374356185899003</v>
      </c>
      <c r="DK4401" s="25"/>
      <c r="DL4401" s="25">
        <v>5218</v>
      </c>
      <c r="DM4401" s="25">
        <v>2602.8811959999998</v>
      </c>
      <c r="DN4401" s="25"/>
      <c r="DO4401" s="25">
        <v>5333.5474998</v>
      </c>
      <c r="DP4401" s="25">
        <v>10688.866632588401</v>
      </c>
      <c r="DQ4401" s="25">
        <v>10976.357137720101</v>
      </c>
      <c r="DR4401" s="25">
        <v>12335.4406153703</v>
      </c>
      <c r="DS4401" s="25">
        <v>10037.8312663381</v>
      </c>
      <c r="DT4401" s="25">
        <v>7136.1704446677704</v>
      </c>
      <c r="DU4401" s="25">
        <v>8691.1391635878008</v>
      </c>
      <c r="DV4401" s="25">
        <v>5753.1394329056802</v>
      </c>
      <c r="DW4401" s="25">
        <v>6362.4901111722702</v>
      </c>
      <c r="DX4401" s="25">
        <v>5615.7004986069796</v>
      </c>
      <c r="DY4401" s="25">
        <v>5904.6019564784101</v>
      </c>
      <c r="DZ4401" s="25">
        <v>5161.7827143304503</v>
      </c>
      <c r="EA4401" s="25"/>
      <c r="EB4401" s="25">
        <v>9381.2961175636301</v>
      </c>
      <c r="EC4401" s="25">
        <v>7263.1841281869902</v>
      </c>
      <c r="ED4401" s="25">
        <v>7778.4980302959002</v>
      </c>
      <c r="EE4401" s="25">
        <v>10500</v>
      </c>
    </row>
    <row r="4402" spans="110:135" x14ac:dyDescent="0.2">
      <c r="DF4402" s="24" t="s">
        <v>8794</v>
      </c>
      <c r="DG4402" s="24" t="s">
        <v>212</v>
      </c>
      <c r="DH4402" s="25">
        <v>7823.6676158861201</v>
      </c>
      <c r="DI4402" s="25">
        <v>7202</v>
      </c>
      <c r="DJ4402" s="25">
        <v>47.578639900538903</v>
      </c>
      <c r="DK4402" s="25"/>
      <c r="DL4402" s="25">
        <v>7202</v>
      </c>
      <c r="DM4402" s="25">
        <v>2623.2544859999998</v>
      </c>
      <c r="DN4402" s="25"/>
      <c r="DO4402" s="25">
        <v>6710.1858382</v>
      </c>
      <c r="DP4402" s="25">
        <v>8838.0272300747001</v>
      </c>
      <c r="DQ4402" s="25">
        <v>12029.093157398</v>
      </c>
      <c r="DR4402" s="25">
        <v>11621.3033712285</v>
      </c>
      <c r="DS4402" s="25">
        <v>11404.572105073999</v>
      </c>
      <c r="DT4402" s="25"/>
      <c r="DU4402" s="25">
        <v>9805.6931560056801</v>
      </c>
      <c r="DV4402" s="25">
        <v>7953.8824693068</v>
      </c>
      <c r="DW4402" s="25">
        <v>1218.88618746661</v>
      </c>
      <c r="DX4402" s="25">
        <v>4345.09571161245</v>
      </c>
      <c r="DY4402" s="25">
        <v>6034.6374477714398</v>
      </c>
      <c r="DZ4402" s="25">
        <v>6802.3322045119603</v>
      </c>
      <c r="EA4402" s="25"/>
      <c r="EB4402" s="25">
        <v>8939.7323154765509</v>
      </c>
      <c r="EC4402" s="25">
        <v>5419.4396712704101</v>
      </c>
      <c r="ED4402" s="25">
        <v>5754.2141186670597</v>
      </c>
      <c r="EE4402" s="25">
        <v>16300</v>
      </c>
    </row>
    <row r="4403" spans="110:135" x14ac:dyDescent="0.2">
      <c r="DF4403" s="24" t="s">
        <v>8779</v>
      </c>
      <c r="DG4403" s="24" t="s">
        <v>212</v>
      </c>
      <c r="DH4403" s="25">
        <v>9281.1648551578</v>
      </c>
      <c r="DI4403" s="25">
        <v>7206.30484910618</v>
      </c>
      <c r="DJ4403" s="25">
        <v>64.890186725948098</v>
      </c>
      <c r="DK4403" s="25"/>
      <c r="DL4403" s="25">
        <v>19310</v>
      </c>
      <c r="DM4403" s="25">
        <v>5445.3811679999999</v>
      </c>
      <c r="DN4403" s="25"/>
      <c r="DO4403" s="25">
        <v>3573.6390209000001</v>
      </c>
      <c r="DP4403" s="25">
        <v>7642.6096982123599</v>
      </c>
      <c r="DQ4403" s="25">
        <v>10314.7391827996</v>
      </c>
      <c r="DR4403" s="25">
        <v>8691.9276908507509</v>
      </c>
      <c r="DS4403" s="25">
        <v>5813.66482397051</v>
      </c>
      <c r="DT4403" s="25">
        <v>15952.419511723399</v>
      </c>
      <c r="DU4403" s="25">
        <v>25475.605668389398</v>
      </c>
      <c r="DV4403" s="25">
        <v>6754.1316472928402</v>
      </c>
      <c r="DW4403" s="25">
        <v>1138.4601893552999</v>
      </c>
      <c r="DX4403" s="25">
        <v>4916.1094201637397</v>
      </c>
      <c r="DY4403" s="25">
        <v>10414.766331888</v>
      </c>
      <c r="DZ4403" s="25">
        <v>5643.3192402696604</v>
      </c>
      <c r="EA4403" s="25"/>
      <c r="EB4403" s="25">
        <v>6517.6601001430799</v>
      </c>
      <c r="EC4403" s="25">
        <v>8415.2783391783705</v>
      </c>
      <c r="ED4403" s="25">
        <v>14271.2553597034</v>
      </c>
      <c r="EE4403" s="25">
        <v>6770</v>
      </c>
    </row>
    <row r="4404" spans="110:135" x14ac:dyDescent="0.2">
      <c r="DF4404" s="24" t="s">
        <v>10288</v>
      </c>
      <c r="DG4404" s="24" t="s">
        <v>212</v>
      </c>
      <c r="DH4404" s="25">
        <v>59025.550715008401</v>
      </c>
      <c r="DI4404" s="25">
        <v>7207.5573343709502</v>
      </c>
      <c r="DJ4404" s="25">
        <v>227.202978095129</v>
      </c>
      <c r="DK4404" s="25">
        <v>88424</v>
      </c>
      <c r="DL4404" s="25">
        <v>97999</v>
      </c>
      <c r="DM4404" s="25">
        <v>689.37748869999996</v>
      </c>
      <c r="DN4404" s="25"/>
      <c r="DO4404" s="25"/>
      <c r="DP4404" s="25">
        <v>5624.4818599582104</v>
      </c>
      <c r="DQ4404" s="25">
        <v>8674.9973622556008</v>
      </c>
      <c r="DR4404" s="25">
        <v>9414.1942329923295</v>
      </c>
      <c r="DS4404" s="25">
        <v>5740.1173064862896</v>
      </c>
      <c r="DT4404" s="25">
        <v>1289.83406767822</v>
      </c>
      <c r="DU4404" s="25">
        <v>10284.2820248998</v>
      </c>
      <c r="DV4404" s="25"/>
      <c r="DW4404" s="25"/>
      <c r="DX4404" s="25">
        <v>4853.6602721730997</v>
      </c>
      <c r="DY4404" s="25"/>
      <c r="DZ4404" s="25"/>
      <c r="EA4404" s="25"/>
      <c r="EB4404" s="25"/>
      <c r="EC4404" s="25"/>
      <c r="ED4404" s="25">
        <v>4312.6639649574099</v>
      </c>
      <c r="EE4404" s="25">
        <v>471000</v>
      </c>
    </row>
    <row r="4405" spans="110:135" x14ac:dyDescent="0.2">
      <c r="DF4405" s="24" t="s">
        <v>8891</v>
      </c>
      <c r="DG4405" s="24" t="s">
        <v>212</v>
      </c>
      <c r="DH4405" s="25">
        <v>9996.3062216784292</v>
      </c>
      <c r="DI4405" s="25">
        <v>7209</v>
      </c>
      <c r="DJ4405" s="25">
        <v>91.690708832579901</v>
      </c>
      <c r="DK4405" s="25"/>
      <c r="DL4405" s="25">
        <v>7209</v>
      </c>
      <c r="DM4405" s="25">
        <v>17756.068729999999</v>
      </c>
      <c r="DN4405" s="25"/>
      <c r="DO4405" s="25">
        <v>22364.657340999998</v>
      </c>
      <c r="DP4405" s="25">
        <v>11430.308571784</v>
      </c>
      <c r="DQ4405" s="25">
        <v>9868.6916067568309</v>
      </c>
      <c r="DR4405" s="25">
        <v>16236.5828436924</v>
      </c>
      <c r="DS4405" s="25">
        <v>10287.692277133199</v>
      </c>
      <c r="DT4405" s="25"/>
      <c r="DU4405" s="25">
        <v>33845.903090537802</v>
      </c>
      <c r="DV4405" s="25">
        <v>2745.9031425206899</v>
      </c>
      <c r="DW4405" s="25">
        <v>2625.7707378437099</v>
      </c>
      <c r="DX4405" s="25">
        <v>3385.8613644447701</v>
      </c>
      <c r="DY4405" s="25">
        <v>2409.70089498682</v>
      </c>
      <c r="DZ4405" s="25">
        <v>2537.8509781890598</v>
      </c>
      <c r="EA4405" s="25"/>
      <c r="EB4405" s="25"/>
      <c r="EC4405" s="25"/>
      <c r="ED4405" s="25">
        <v>3930.60174628711</v>
      </c>
      <c r="EE4405" s="25">
        <v>3310</v>
      </c>
    </row>
    <row r="4406" spans="110:135" x14ac:dyDescent="0.2">
      <c r="DF4406" s="24" t="s">
        <v>8292</v>
      </c>
      <c r="DG4406" s="24" t="s">
        <v>212</v>
      </c>
      <c r="DH4406" s="25">
        <v>6995.1054740358604</v>
      </c>
      <c r="DI4406" s="25">
        <v>7210.4701700301703</v>
      </c>
      <c r="DJ4406" s="25">
        <v>52.795542902824202</v>
      </c>
      <c r="DK4406" s="25"/>
      <c r="DL4406" s="25"/>
      <c r="DM4406" s="25"/>
      <c r="DN4406" s="25"/>
      <c r="DO4406" s="25"/>
      <c r="DP4406" s="25">
        <v>1463.90857168757</v>
      </c>
      <c r="DQ4406" s="25"/>
      <c r="DR4406" s="25"/>
      <c r="DS4406" s="25">
        <v>345.28567262332501</v>
      </c>
      <c r="DT4406" s="25"/>
      <c r="DU4406" s="25">
        <v>5363.9815510143499</v>
      </c>
      <c r="DV4406" s="25">
        <v>11877.1391580491</v>
      </c>
      <c r="DW4406" s="25">
        <v>7959.91963859922</v>
      </c>
      <c r="DX4406" s="25">
        <v>6845.97328782764</v>
      </c>
      <c r="DY4406" s="25">
        <v>8082.9963369203097</v>
      </c>
      <c r="DZ4406" s="25">
        <v>9840.3458986673504</v>
      </c>
      <c r="EA4406" s="25"/>
      <c r="EB4406" s="25">
        <v>12943.7908399199</v>
      </c>
      <c r="EC4406" s="25">
        <v>5892.9576808888296</v>
      </c>
      <c r="ED4406" s="25">
        <v>7574.9670522326896</v>
      </c>
      <c r="EE4406" s="25">
        <v>5750</v>
      </c>
    </row>
    <row r="4407" spans="110:135" x14ac:dyDescent="0.2">
      <c r="DF4407" s="24" t="s">
        <v>8868</v>
      </c>
      <c r="DG4407" s="24" t="s">
        <v>212</v>
      </c>
      <c r="DH4407" s="25">
        <v>7220.3017035247403</v>
      </c>
      <c r="DI4407" s="25">
        <v>7220.3017035247403</v>
      </c>
      <c r="DJ4407" s="25">
        <v>106.604101363558</v>
      </c>
      <c r="DK4407" s="25"/>
      <c r="DL4407" s="25">
        <v>12663</v>
      </c>
      <c r="DM4407" s="25"/>
      <c r="DN4407" s="25"/>
      <c r="DO4407" s="25"/>
      <c r="DP4407" s="25"/>
      <c r="DQ4407" s="25"/>
      <c r="DR4407" s="25">
        <v>1777.60340704949</v>
      </c>
      <c r="DS4407" s="25"/>
      <c r="DT4407" s="25"/>
      <c r="DU4407" s="25"/>
      <c r="DV4407" s="25"/>
      <c r="DW4407" s="25"/>
      <c r="DX4407" s="25"/>
      <c r="DY4407" s="25"/>
      <c r="DZ4407" s="25"/>
      <c r="EA4407" s="25"/>
      <c r="EB4407" s="25"/>
      <c r="EC4407" s="25"/>
      <c r="ED4407" s="25"/>
      <c r="EE4407" s="25"/>
    </row>
    <row r="4408" spans="110:135" x14ac:dyDescent="0.2">
      <c r="DF4408" s="24" t="s">
        <v>8715</v>
      </c>
      <c r="DG4408" s="24" t="s">
        <v>212</v>
      </c>
      <c r="DH4408" s="25">
        <v>13900.654070345099</v>
      </c>
      <c r="DI4408" s="25">
        <v>7222.57969262816</v>
      </c>
      <c r="DJ4408" s="25">
        <v>114.682403969547</v>
      </c>
      <c r="DK4408" s="25"/>
      <c r="DL4408" s="25">
        <v>34363</v>
      </c>
      <c r="DM4408" s="25">
        <v>14979.98121</v>
      </c>
      <c r="DN4408" s="25">
        <v>5833.1274160000003</v>
      </c>
      <c r="DO4408" s="25">
        <v>55615.615289000001</v>
      </c>
      <c r="DP4408" s="25">
        <v>8612.0319692563207</v>
      </c>
      <c r="DQ4408" s="25">
        <v>5641.0816460122996</v>
      </c>
      <c r="DR4408" s="25">
        <v>12266.7082497966</v>
      </c>
      <c r="DS4408" s="25">
        <v>5773.83208043181</v>
      </c>
      <c r="DT4408" s="25">
        <v>16459.233045976802</v>
      </c>
      <c r="DU4408" s="25">
        <v>3677.3713335822699</v>
      </c>
      <c r="DV4408" s="25"/>
      <c r="DW4408" s="25">
        <v>2575.8666040849598</v>
      </c>
      <c r="DX4408" s="25"/>
      <c r="DY4408" s="25"/>
      <c r="DZ4408" s="25"/>
      <c r="EA4408" s="25"/>
      <c r="EB4408" s="25"/>
      <c r="EC4408" s="25"/>
      <c r="ED4408" s="25"/>
      <c r="EE4408" s="25">
        <v>1010</v>
      </c>
    </row>
    <row r="4409" spans="110:135" x14ac:dyDescent="0.2">
      <c r="DF4409" s="24" t="s">
        <v>8591</v>
      </c>
      <c r="DG4409" s="24" t="s">
        <v>212</v>
      </c>
      <c r="DH4409" s="25">
        <v>7520.5117662606199</v>
      </c>
      <c r="DI4409" s="25">
        <v>7226.6535293066599</v>
      </c>
      <c r="DJ4409" s="25">
        <v>41.389520635308003</v>
      </c>
      <c r="DK4409" s="25"/>
      <c r="DL4409" s="25">
        <v>5247</v>
      </c>
      <c r="DM4409" s="25">
        <v>3179.9554710000002</v>
      </c>
      <c r="DN4409" s="25"/>
      <c r="DO4409" s="25">
        <v>15194.194808</v>
      </c>
      <c r="DP4409" s="25">
        <v>9377.2913493466294</v>
      </c>
      <c r="DQ4409" s="25">
        <v>6903.7300756181903</v>
      </c>
      <c r="DR4409" s="25">
        <v>9781.62508258048</v>
      </c>
      <c r="DS4409" s="25">
        <v>9644.2237078473299</v>
      </c>
      <c r="DT4409" s="25">
        <v>7487.5240576442602</v>
      </c>
      <c r="DU4409" s="25">
        <v>9212.5797232147506</v>
      </c>
      <c r="DV4409" s="25">
        <v>7226.6535293066599</v>
      </c>
      <c r="DW4409" s="25">
        <v>6168.3205087387896</v>
      </c>
      <c r="DX4409" s="25"/>
      <c r="DY4409" s="25">
        <v>4167.8734437780804</v>
      </c>
      <c r="DZ4409" s="25">
        <v>5002.0353933331098</v>
      </c>
      <c r="EA4409" s="25"/>
      <c r="EB4409" s="25">
        <v>4685.9445231663403</v>
      </c>
      <c r="EC4409" s="25">
        <v>8980.6376516574401</v>
      </c>
      <c r="ED4409" s="25">
        <v>4189.1107011984004</v>
      </c>
      <c r="EE4409" s="25">
        <v>11400</v>
      </c>
    </row>
    <row r="4410" spans="110:135" x14ac:dyDescent="0.2">
      <c r="DF4410" s="24" t="s">
        <v>8596</v>
      </c>
      <c r="DG4410" s="24" t="s">
        <v>212</v>
      </c>
      <c r="DH4410" s="25">
        <v>7428.4716572526404</v>
      </c>
      <c r="DI4410" s="25">
        <v>7227.4641848995398</v>
      </c>
      <c r="DJ4410" s="25">
        <v>40.191283220288497</v>
      </c>
      <c r="DK4410" s="25"/>
      <c r="DL4410" s="25">
        <v>3686</v>
      </c>
      <c r="DM4410" s="25">
        <v>6076.145536</v>
      </c>
      <c r="DN4410" s="25">
        <v>8766.1587479999998</v>
      </c>
      <c r="DO4410" s="25">
        <v>4968.6998776999999</v>
      </c>
      <c r="DP4410" s="25">
        <v>5897.38983385952</v>
      </c>
      <c r="DQ4410" s="25">
        <v>6688.7003549137298</v>
      </c>
      <c r="DR4410" s="25">
        <v>10315.0154776406</v>
      </c>
      <c r="DS4410" s="25">
        <v>8409.87801645736</v>
      </c>
      <c r="DT4410" s="25">
        <v>7157.2107943838701</v>
      </c>
      <c r="DU4410" s="25">
        <v>16786.128651660201</v>
      </c>
      <c r="DV4410" s="25">
        <v>7540.1016105749204</v>
      </c>
      <c r="DW4410" s="25">
        <v>7297.7175754152104</v>
      </c>
      <c r="DX4410" s="25">
        <v>6754.6640284538498</v>
      </c>
      <c r="DY4410" s="25">
        <v>4085.41031833947</v>
      </c>
      <c r="DZ4410" s="25">
        <v>8303.9695199203597</v>
      </c>
      <c r="EA4410" s="25">
        <v>2433.2098447764401</v>
      </c>
      <c r="EB4410" s="25">
        <v>9084.5479469383099</v>
      </c>
      <c r="EC4410" s="25">
        <v>6581.4877705794497</v>
      </c>
      <c r="ED4410" s="25">
        <v>8206.9972394394299</v>
      </c>
      <c r="EE4410" s="25">
        <v>9530</v>
      </c>
    </row>
    <row r="4411" spans="110:135" x14ac:dyDescent="0.2">
      <c r="DF4411" s="24" t="s">
        <v>8284</v>
      </c>
      <c r="DG4411" s="24" t="s">
        <v>212</v>
      </c>
      <c r="DH4411" s="25">
        <v>7334.8624669844203</v>
      </c>
      <c r="DI4411" s="25">
        <v>7235.1571433912504</v>
      </c>
      <c r="DJ4411" s="25">
        <v>44.760571564242703</v>
      </c>
      <c r="DK4411" s="25"/>
      <c r="DL4411" s="25">
        <v>3524</v>
      </c>
      <c r="DM4411" s="25">
        <v>3946.8893549999998</v>
      </c>
      <c r="DN4411" s="25"/>
      <c r="DO4411" s="25">
        <v>15413.923577</v>
      </c>
      <c r="DP4411" s="25">
        <v>6810.7139256582996</v>
      </c>
      <c r="DQ4411" s="25">
        <v>8514.2515846606802</v>
      </c>
      <c r="DR4411" s="25">
        <v>9092.3893927128502</v>
      </c>
      <c r="DS4411" s="25">
        <v>7792.0259834347798</v>
      </c>
      <c r="DT4411" s="25">
        <v>11735.7793315585</v>
      </c>
      <c r="DU4411" s="25">
        <v>10993.0618980298</v>
      </c>
      <c r="DV4411" s="25">
        <v>4686.3496087651101</v>
      </c>
      <c r="DW4411" s="25"/>
      <c r="DX4411" s="25">
        <v>4980.9364826951296</v>
      </c>
      <c r="DY4411" s="25">
        <v>4632.7434840242004</v>
      </c>
      <c r="DZ4411" s="25">
        <v>4817.1083550921203</v>
      </c>
      <c r="EA4411" s="25">
        <v>2653.4575880469702</v>
      </c>
      <c r="EB4411" s="25">
        <v>6768.7221092508398</v>
      </c>
      <c r="EC4411" s="25">
        <v>8725.5713686661402</v>
      </c>
      <c r="ED4411" s="25">
        <v>7659.6003611242004</v>
      </c>
      <c r="EE4411" s="25">
        <v>9280</v>
      </c>
    </row>
    <row r="4412" spans="110:135" x14ac:dyDescent="0.2">
      <c r="DF4412" s="24" t="s">
        <v>8476</v>
      </c>
      <c r="DG4412" s="24" t="s">
        <v>212</v>
      </c>
      <c r="DH4412" s="25">
        <v>6814.7855419627103</v>
      </c>
      <c r="DI4412" s="25">
        <v>7264.9474382406397</v>
      </c>
      <c r="DJ4412" s="25">
        <v>42.147505060936197</v>
      </c>
      <c r="DK4412" s="25"/>
      <c r="DL4412" s="25">
        <v>6683</v>
      </c>
      <c r="DM4412" s="25"/>
      <c r="DN4412" s="25">
        <v>9342.6212090000008</v>
      </c>
      <c r="DO4412" s="25">
        <v>810.28261808000002</v>
      </c>
      <c r="DP4412" s="25">
        <v>1148.54943760889</v>
      </c>
      <c r="DQ4412" s="25">
        <v>9016.9670750450296</v>
      </c>
      <c r="DR4412" s="25"/>
      <c r="DS4412" s="25"/>
      <c r="DT4412" s="25"/>
      <c r="DU4412" s="25">
        <v>10515.7808770052</v>
      </c>
      <c r="DV4412" s="25">
        <v>8634.0955204656002</v>
      </c>
      <c r="DW4412" s="25"/>
      <c r="DX4412" s="25">
        <v>4993.5410552069898</v>
      </c>
      <c r="DY4412" s="25">
        <v>6515.6820061124399</v>
      </c>
      <c r="DZ4412" s="25">
        <v>8049.9007548264499</v>
      </c>
      <c r="EA4412" s="25"/>
      <c r="EB4412" s="25">
        <v>6785.4163699332003</v>
      </c>
      <c r="EC4412" s="25">
        <v>6196.6821576461098</v>
      </c>
      <c r="ED4412" s="25">
        <v>7744.4785065480801</v>
      </c>
      <c r="EE4412" s="25">
        <v>8970</v>
      </c>
    </row>
    <row r="4413" spans="110:135" x14ac:dyDescent="0.2">
      <c r="DF4413" s="24" t="s">
        <v>9049</v>
      </c>
      <c r="DG4413" s="24" t="s">
        <v>212</v>
      </c>
      <c r="DH4413" s="25">
        <v>9065.7025845694698</v>
      </c>
      <c r="DI4413" s="25">
        <v>7300.9195234822701</v>
      </c>
      <c r="DJ4413" s="25">
        <v>83.680512052690304</v>
      </c>
      <c r="DK4413" s="25"/>
      <c r="DL4413" s="25">
        <v>6084</v>
      </c>
      <c r="DM4413" s="25">
        <v>2039.8650419999999</v>
      </c>
      <c r="DN4413" s="25"/>
      <c r="DO4413" s="25">
        <v>6674.9562944999998</v>
      </c>
      <c r="DP4413" s="25">
        <v>6301.7218136765296</v>
      </c>
      <c r="DQ4413" s="25">
        <v>11125.176829411301</v>
      </c>
      <c r="DR4413" s="25">
        <v>8132.5300523983296</v>
      </c>
      <c r="DS4413" s="25">
        <v>6463.3770948893498</v>
      </c>
      <c r="DT4413" s="25">
        <v>11052.519216754101</v>
      </c>
      <c r="DU4413" s="25">
        <v>5262.6179961882599</v>
      </c>
      <c r="DV4413" s="25">
        <v>8329.0273937783804</v>
      </c>
      <c r="DW4413" s="25"/>
      <c r="DX4413" s="25">
        <v>7329.5043334490501</v>
      </c>
      <c r="DY4413" s="25">
        <v>5747.5178188926302</v>
      </c>
      <c r="DZ4413" s="25">
        <v>8508.2686605409599</v>
      </c>
      <c r="EA4413" s="25">
        <v>4519.9828592301101</v>
      </c>
      <c r="EB4413" s="25">
        <v>10074.376551093999</v>
      </c>
      <c r="EC4413" s="25">
        <v>37964.8698519319</v>
      </c>
      <c r="ED4413" s="25">
        <v>7272.3347135155</v>
      </c>
      <c r="EE4413" s="25">
        <v>10300</v>
      </c>
    </row>
    <row r="4414" spans="110:135" x14ac:dyDescent="0.2">
      <c r="DF4414" s="24" t="s">
        <v>9182</v>
      </c>
      <c r="DG4414" s="24" t="s">
        <v>212</v>
      </c>
      <c r="DH4414" s="25">
        <v>7591.62152645063</v>
      </c>
      <c r="DI4414" s="25">
        <v>7302.8184206763899</v>
      </c>
      <c r="DJ4414" s="25">
        <v>57.5615553844845</v>
      </c>
      <c r="DK4414" s="25"/>
      <c r="DL4414" s="25">
        <v>6707</v>
      </c>
      <c r="DM4414" s="25">
        <v>4325.7903839999999</v>
      </c>
      <c r="DN4414" s="25"/>
      <c r="DO4414" s="25">
        <v>2494.8695551000001</v>
      </c>
      <c r="DP4414" s="25">
        <v>20207.682626519101</v>
      </c>
      <c r="DQ4414" s="25">
        <v>10551.3025605167</v>
      </c>
      <c r="DR4414" s="25">
        <v>8447.7537882335091</v>
      </c>
      <c r="DS4414" s="25">
        <v>11091.465529646801</v>
      </c>
      <c r="DT4414" s="25">
        <v>8302.8094587125906</v>
      </c>
      <c r="DU4414" s="25">
        <v>5856.3560141294101</v>
      </c>
      <c r="DV4414" s="25">
        <v>7302.8184206763899</v>
      </c>
      <c r="DW4414" s="25">
        <v>1866.0252595069201</v>
      </c>
      <c r="DX4414" s="25">
        <v>3540.9615871164901</v>
      </c>
      <c r="DY4414" s="25">
        <v>9097.7321045350109</v>
      </c>
      <c r="DZ4414" s="25">
        <v>7379.68665587952</v>
      </c>
      <c r="EA4414" s="25">
        <v>2808.1698287039198</v>
      </c>
      <c r="EB4414" s="25">
        <v>11325.597143425501</v>
      </c>
      <c r="EC4414" s="25">
        <v>3978.7697221204298</v>
      </c>
      <c r="ED4414" s="25">
        <v>12056.0183637398</v>
      </c>
      <c r="EE4414" s="25">
        <v>6900</v>
      </c>
    </row>
    <row r="4415" spans="110:135" x14ac:dyDescent="0.2">
      <c r="DF4415" s="24" t="s">
        <v>8951</v>
      </c>
      <c r="DG4415" s="24" t="s">
        <v>212</v>
      </c>
      <c r="DH4415" s="25">
        <v>8402.8500606269099</v>
      </c>
      <c r="DI4415" s="25">
        <v>7304.0135495532404</v>
      </c>
      <c r="DJ4415" s="25">
        <v>58.786880942893703</v>
      </c>
      <c r="DK4415" s="25"/>
      <c r="DL4415" s="25">
        <v>21993</v>
      </c>
      <c r="DM4415" s="25">
        <v>6490.4479600000004</v>
      </c>
      <c r="DN4415" s="25">
        <v>2681.540407</v>
      </c>
      <c r="DO4415" s="25"/>
      <c r="DP4415" s="25">
        <v>13065.8890691301</v>
      </c>
      <c r="DQ4415" s="25">
        <v>12682.605236310999</v>
      </c>
      <c r="DR4415" s="25">
        <v>12395.277464364999</v>
      </c>
      <c r="DS4415" s="25">
        <v>9816.4461921491402</v>
      </c>
      <c r="DT4415" s="25">
        <v>12829.235637755701</v>
      </c>
      <c r="DU4415" s="25">
        <v>6530.7006661777395</v>
      </c>
      <c r="DV4415" s="25">
        <v>8996.5831267420908</v>
      </c>
      <c r="DW4415" s="25">
        <v>7575.4803420918297</v>
      </c>
      <c r="DX4415" s="25">
        <v>3751.6610586791298</v>
      </c>
      <c r="DY4415" s="25">
        <v>7032.5467570146402</v>
      </c>
      <c r="DZ4415" s="25">
        <v>6443.9711731014904</v>
      </c>
      <c r="EA4415" s="25"/>
      <c r="EB4415" s="25">
        <v>9068.4721311290996</v>
      </c>
      <c r="EC4415" s="25">
        <v>3533.7979130859399</v>
      </c>
      <c r="ED4415" s="25">
        <v>4853.6459565514897</v>
      </c>
      <c r="EE4415" s="25">
        <v>1510</v>
      </c>
    </row>
    <row r="4416" spans="110:135" x14ac:dyDescent="0.2">
      <c r="DF4416" s="24" t="s">
        <v>8435</v>
      </c>
      <c r="DG4416" s="24" t="s">
        <v>212</v>
      </c>
      <c r="DH4416" s="25">
        <v>6766.3184873448699</v>
      </c>
      <c r="DI4416" s="25">
        <v>7309.4767240813699</v>
      </c>
      <c r="DJ4416" s="25">
        <v>32.063649576823103</v>
      </c>
      <c r="DK4416" s="25"/>
      <c r="DL4416" s="25">
        <v>6814</v>
      </c>
      <c r="DM4416" s="25">
        <v>5398.8785749999997</v>
      </c>
      <c r="DN4416" s="25"/>
      <c r="DO4416" s="25">
        <v>4386.4013894999998</v>
      </c>
      <c r="DP4416" s="25">
        <v>3461.0577835551298</v>
      </c>
      <c r="DQ4416" s="25">
        <v>8382.8661620094208</v>
      </c>
      <c r="DR4416" s="25">
        <v>7804.9534481627397</v>
      </c>
      <c r="DS4416" s="25">
        <v>7821.6125069879099</v>
      </c>
      <c r="DT4416" s="25"/>
      <c r="DU4416" s="25">
        <v>3540.91903039504</v>
      </c>
      <c r="DV4416" s="25">
        <v>8004.2958871455403</v>
      </c>
      <c r="DW4416" s="25">
        <v>6201.9537145873101</v>
      </c>
      <c r="DX4416" s="25">
        <v>4591.1040908608702</v>
      </c>
      <c r="DY4416" s="25">
        <v>9784.3198369200709</v>
      </c>
      <c r="DZ4416" s="25">
        <v>7982.39731211668</v>
      </c>
      <c r="EA4416" s="25">
        <v>4048.95544918827</v>
      </c>
      <c r="EB4416" s="25">
        <v>11036.099450367999</v>
      </c>
      <c r="EC4416" s="25">
        <v>6420.5055395689897</v>
      </c>
      <c r="ED4416" s="25">
        <v>8293.4125958416098</v>
      </c>
      <c r="EE4416" s="25">
        <v>7820</v>
      </c>
    </row>
    <row r="4417" spans="110:135" x14ac:dyDescent="0.2">
      <c r="DF4417" s="24" t="s">
        <v>9111</v>
      </c>
      <c r="DG4417" s="24" t="s">
        <v>212</v>
      </c>
      <c r="DH4417" s="25">
        <v>19111.427853474401</v>
      </c>
      <c r="DI4417" s="25">
        <v>7313.2950184191104</v>
      </c>
      <c r="DJ4417" s="25">
        <v>196.340637298632</v>
      </c>
      <c r="DK4417" s="25"/>
      <c r="DL4417" s="25">
        <v>10961</v>
      </c>
      <c r="DM4417" s="25">
        <v>305.67957990000002</v>
      </c>
      <c r="DN4417" s="25">
        <v>68392.365550000002</v>
      </c>
      <c r="DO4417" s="25">
        <v>140950.53946999999</v>
      </c>
      <c r="DP4417" s="25">
        <v>1673.23474251176</v>
      </c>
      <c r="DQ4417" s="25">
        <v>8203.3659805689003</v>
      </c>
      <c r="DR4417" s="25">
        <v>6523.22089859263</v>
      </c>
      <c r="DS4417" s="25">
        <v>12471.066847542599</v>
      </c>
      <c r="DT4417" s="25">
        <v>10437.6611485386</v>
      </c>
      <c r="DU4417" s="25">
        <v>2754.84001632113</v>
      </c>
      <c r="DV4417" s="25"/>
      <c r="DW4417" s="25">
        <v>7313.2950184191104</v>
      </c>
      <c r="DX4417" s="25">
        <v>4555.8672722793699</v>
      </c>
      <c r="DY4417" s="25"/>
      <c r="DZ4417" s="25"/>
      <c r="EA4417" s="25"/>
      <c r="EB4417" s="25">
        <v>7366.4846073033996</v>
      </c>
      <c r="EC4417" s="25">
        <v>3252.7966701386399</v>
      </c>
      <c r="ED4417" s="25"/>
      <c r="EE4417" s="25">
        <v>1510</v>
      </c>
    </row>
    <row r="4418" spans="110:135" x14ac:dyDescent="0.2">
      <c r="DF4418" s="24" t="s">
        <v>8068</v>
      </c>
      <c r="DG4418" s="24" t="s">
        <v>212</v>
      </c>
      <c r="DH4418" s="25">
        <v>8540.0761622883401</v>
      </c>
      <c r="DI4418" s="25">
        <v>7319.2901589696803</v>
      </c>
      <c r="DJ4418" s="25">
        <v>104.75434734112299</v>
      </c>
      <c r="DK4418" s="25"/>
      <c r="DL4418" s="25">
        <v>12969</v>
      </c>
      <c r="DM4418" s="25">
        <v>6911.4145330000001</v>
      </c>
      <c r="DN4418" s="25"/>
      <c r="DO4418" s="25">
        <v>36715.955705</v>
      </c>
      <c r="DP4418" s="25">
        <v>8447.1965686019594</v>
      </c>
      <c r="DQ4418" s="25">
        <v>11948.0985061882</v>
      </c>
      <c r="DR4418" s="25">
        <v>9454.2256652126707</v>
      </c>
      <c r="DS4418" s="25">
        <v>5255.7647008322601</v>
      </c>
      <c r="DT4418" s="25">
        <v>7727.1657849393496</v>
      </c>
      <c r="DU4418" s="25">
        <v>8950.6037497139605</v>
      </c>
      <c r="DV4418" s="25">
        <v>2402.0658676880598</v>
      </c>
      <c r="DW4418" s="25">
        <v>2218.6721553778898</v>
      </c>
      <c r="DX4418" s="25"/>
      <c r="DY4418" s="25">
        <v>3177.1650702175798</v>
      </c>
      <c r="DZ4418" s="25">
        <v>1763.7379652648699</v>
      </c>
      <c r="EA4418" s="25"/>
      <c r="EB4418" s="25"/>
      <c r="EC4418" s="25"/>
      <c r="ED4418" s="25"/>
      <c r="EE4418" s="25">
        <v>1620</v>
      </c>
    </row>
    <row r="4419" spans="110:135" x14ac:dyDescent="0.2">
      <c r="DF4419" s="24" t="s">
        <v>9950</v>
      </c>
      <c r="DG4419" s="24" t="s">
        <v>212</v>
      </c>
      <c r="DH4419" s="25">
        <v>24128.729181259601</v>
      </c>
      <c r="DI4419" s="25">
        <v>7322.5492689984103</v>
      </c>
      <c r="DJ4419" s="25">
        <v>203.78500745609401</v>
      </c>
      <c r="DK4419" s="25"/>
      <c r="DL4419" s="25">
        <v>28095</v>
      </c>
      <c r="DM4419" s="25">
        <v>4205.4375609999997</v>
      </c>
      <c r="DN4419" s="25">
        <v>184944.28409999999</v>
      </c>
      <c r="DO4419" s="25"/>
      <c r="DP4419" s="25">
        <v>4531.8414540801396</v>
      </c>
      <c r="DQ4419" s="25"/>
      <c r="DR4419" s="25">
        <v>25436.099972493899</v>
      </c>
      <c r="DS4419" s="25">
        <v>385.48537536861801</v>
      </c>
      <c r="DT4419" s="25">
        <v>18126.995939365101</v>
      </c>
      <c r="DU4419" s="25">
        <v>16919.854156533998</v>
      </c>
      <c r="DV4419" s="25"/>
      <c r="DW4419" s="25">
        <v>1969.2570565706601</v>
      </c>
      <c r="DX4419" s="25">
        <v>3467.0698216785099</v>
      </c>
      <c r="DY4419" s="25">
        <v>4069.6046502859199</v>
      </c>
      <c r="DZ4419" s="25"/>
      <c r="EA4419" s="25"/>
      <c r="EB4419" s="25"/>
      <c r="EC4419" s="25"/>
      <c r="ED4419" s="25">
        <v>7322.5492689984103</v>
      </c>
      <c r="EE4419" s="25">
        <v>14200</v>
      </c>
    </row>
    <row r="4420" spans="110:135" x14ac:dyDescent="0.2">
      <c r="DF4420" s="24" t="s">
        <v>9334</v>
      </c>
      <c r="DG4420" s="24" t="s">
        <v>212</v>
      </c>
      <c r="DH4420" s="25">
        <v>11895.4166347628</v>
      </c>
      <c r="DI4420" s="25">
        <v>7333.72994222131</v>
      </c>
      <c r="DJ4420" s="25">
        <v>136.852161627767</v>
      </c>
      <c r="DK4420" s="25">
        <v>11476</v>
      </c>
      <c r="DL4420" s="25">
        <v>54251</v>
      </c>
      <c r="DM4420" s="25">
        <v>7845.8384020000003</v>
      </c>
      <c r="DN4420" s="25"/>
      <c r="DO4420" s="25"/>
      <c r="DP4420" s="25">
        <v>938.17001682547902</v>
      </c>
      <c r="DQ4420" s="25">
        <v>7605.5457466579101</v>
      </c>
      <c r="DR4420" s="25">
        <v>7061.9141377847</v>
      </c>
      <c r="DS4420" s="25">
        <v>2272.9919647147999</v>
      </c>
      <c r="DT4420" s="25">
        <v>23219.1142461239</v>
      </c>
      <c r="DU4420" s="25">
        <v>3039.3541381159398</v>
      </c>
      <c r="DV4420" s="25"/>
      <c r="DW4420" s="25">
        <v>1244.23769540489</v>
      </c>
      <c r="DX4420" s="25"/>
      <c r="DY4420" s="25"/>
      <c r="DZ4420" s="25"/>
      <c r="EA4420" s="25"/>
      <c r="EB4420" s="25"/>
      <c r="EC4420" s="25"/>
      <c r="ED4420" s="25"/>
      <c r="EE4420" s="25"/>
    </row>
    <row r="4421" spans="110:135" x14ac:dyDescent="0.2">
      <c r="DF4421" s="24" t="s">
        <v>8757</v>
      </c>
      <c r="DG4421" s="24" t="s">
        <v>212</v>
      </c>
      <c r="DH4421" s="25">
        <v>7498.57423425452</v>
      </c>
      <c r="DI4421" s="25">
        <v>7340.5325021500003</v>
      </c>
      <c r="DJ4421" s="25">
        <v>32.4764091991565</v>
      </c>
      <c r="DK4421" s="25"/>
      <c r="DL4421" s="25">
        <v>8975</v>
      </c>
      <c r="DM4421" s="25">
        <v>7479.2818559999996</v>
      </c>
      <c r="DN4421" s="25">
        <v>8941.4064959999996</v>
      </c>
      <c r="DO4421" s="25">
        <v>7201.7831483</v>
      </c>
      <c r="DP4421" s="25">
        <v>11216.785227238801</v>
      </c>
      <c r="DQ4421" s="25">
        <v>11048.8515891029</v>
      </c>
      <c r="DR4421" s="25">
        <v>7963.8251075668604</v>
      </c>
      <c r="DS4421" s="25">
        <v>6320.8880226138299</v>
      </c>
      <c r="DT4421" s="25"/>
      <c r="DU4421" s="25">
        <v>4772.3394838705799</v>
      </c>
      <c r="DV4421" s="25">
        <v>6073.4857641572798</v>
      </c>
      <c r="DW4421" s="25">
        <v>12046.7265697449</v>
      </c>
      <c r="DX4421" s="25">
        <v>6430.6104321023404</v>
      </c>
      <c r="DY4421" s="25">
        <v>6247.1682744957598</v>
      </c>
      <c r="DZ4421" s="25">
        <v>9022.98053620678</v>
      </c>
      <c r="EA4421" s="25"/>
      <c r="EB4421" s="25">
        <v>8039.7390259295298</v>
      </c>
      <c r="EC4421" s="25">
        <v>3025.1283332998801</v>
      </c>
      <c r="ED4421" s="25">
        <v>5888.3363499520301</v>
      </c>
      <c r="EE4421" s="25">
        <v>4280</v>
      </c>
    </row>
    <row r="4422" spans="110:135" x14ac:dyDescent="0.2">
      <c r="DF4422" s="24" t="s">
        <v>8632</v>
      </c>
      <c r="DG4422" s="24" t="s">
        <v>212</v>
      </c>
      <c r="DH4422" s="25">
        <v>7512.7562663807203</v>
      </c>
      <c r="DI4422" s="25">
        <v>7346.73611330325</v>
      </c>
      <c r="DJ4422" s="25">
        <v>43.914309702748596</v>
      </c>
      <c r="DK4422" s="25"/>
      <c r="DL4422" s="25">
        <v>7069</v>
      </c>
      <c r="DM4422" s="25">
        <v>4211.3279460000003</v>
      </c>
      <c r="DN4422" s="25"/>
      <c r="DO4422" s="25">
        <v>2040.0238677</v>
      </c>
      <c r="DP4422" s="25">
        <v>5710.45341333121</v>
      </c>
      <c r="DQ4422" s="25">
        <v>8147.3521989835799</v>
      </c>
      <c r="DR4422" s="25">
        <v>7407.3663449710702</v>
      </c>
      <c r="DS4422" s="25">
        <v>8016.4391797088902</v>
      </c>
      <c r="DT4422" s="25">
        <v>10462.9785518383</v>
      </c>
      <c r="DU4422" s="25">
        <v>7286.1058816354398</v>
      </c>
      <c r="DV4422" s="25">
        <v>7754.2374644515603</v>
      </c>
      <c r="DW4422" s="25">
        <v>8171.2822519674</v>
      </c>
      <c r="DX4422" s="25">
        <v>7510.6218383933501</v>
      </c>
      <c r="DY4422" s="25">
        <v>4311.6735669564896</v>
      </c>
      <c r="DZ4422" s="25">
        <v>6638.9957280743301</v>
      </c>
      <c r="EA4422" s="25"/>
      <c r="EB4422" s="25">
        <v>12589.9911913465</v>
      </c>
      <c r="EC4422" s="25">
        <v>5760.4462402368699</v>
      </c>
      <c r="ED4422" s="25">
        <v>5341.317129258</v>
      </c>
      <c r="EE4422" s="25">
        <v>16800</v>
      </c>
    </row>
    <row r="4423" spans="110:135" x14ac:dyDescent="0.2">
      <c r="DF4423" s="24" t="s">
        <v>8525</v>
      </c>
      <c r="DG4423" s="24" t="s">
        <v>212</v>
      </c>
      <c r="DH4423" s="25">
        <v>8332.5355872642594</v>
      </c>
      <c r="DI4423" s="25">
        <v>7348.8482257608202</v>
      </c>
      <c r="DJ4423" s="25">
        <v>63.0285322515807</v>
      </c>
      <c r="DK4423" s="25"/>
      <c r="DL4423" s="25">
        <v>7408</v>
      </c>
      <c r="DM4423" s="25">
        <v>204.469281</v>
      </c>
      <c r="DN4423" s="25"/>
      <c r="DO4423" s="25"/>
      <c r="DP4423" s="25"/>
      <c r="DQ4423" s="25">
        <v>2544.3252125336498</v>
      </c>
      <c r="DR4423" s="25"/>
      <c r="DS4423" s="25"/>
      <c r="DT4423" s="25">
        <v>20530.296612132901</v>
      </c>
      <c r="DU4423" s="25">
        <v>3599.56611598989</v>
      </c>
      <c r="DV4423" s="25"/>
      <c r="DW4423" s="25">
        <v>12564.369302662801</v>
      </c>
      <c r="DX4423" s="25">
        <v>6026.0175597472999</v>
      </c>
      <c r="DY4423" s="25">
        <v>10202.0438544266</v>
      </c>
      <c r="DZ4423" s="25">
        <v>6533.2236907353799</v>
      </c>
      <c r="EA4423" s="25">
        <v>7289.6964515216296</v>
      </c>
      <c r="EB4423" s="25">
        <v>12103.337645196299</v>
      </c>
      <c r="EC4423" s="25">
        <v>5377.9454267900701</v>
      </c>
      <c r="ED4423" s="25">
        <v>14072.2070689631</v>
      </c>
      <c r="EE4423" s="25">
        <v>8200</v>
      </c>
    </row>
    <row r="4424" spans="110:135" x14ac:dyDescent="0.2">
      <c r="DF4424" s="24" t="s">
        <v>8486</v>
      </c>
      <c r="DG4424" s="24" t="s">
        <v>212</v>
      </c>
      <c r="DH4424" s="25">
        <v>7165.4523687511601</v>
      </c>
      <c r="DI4424" s="25">
        <v>7365.0465827153103</v>
      </c>
      <c r="DJ4424" s="25">
        <v>60.360580550520403</v>
      </c>
      <c r="DK4424" s="25">
        <v>1099</v>
      </c>
      <c r="DL4424" s="25">
        <v>2689</v>
      </c>
      <c r="DM4424" s="25">
        <v>3535.1318200000001</v>
      </c>
      <c r="DN4424" s="25">
        <v>8752.7264419999992</v>
      </c>
      <c r="DO4424" s="25">
        <v>5396.6311451000001</v>
      </c>
      <c r="DP4424" s="25">
        <v>4204.2333146403698</v>
      </c>
      <c r="DQ4424" s="25">
        <v>10799.354800576401</v>
      </c>
      <c r="DR4424" s="25">
        <v>7365.0465827153103</v>
      </c>
      <c r="DS4424" s="25">
        <v>7109.80361536074</v>
      </c>
      <c r="DT4424" s="25">
        <v>14588.589399266601</v>
      </c>
      <c r="DU4424" s="25">
        <v>7782.1914476195598</v>
      </c>
      <c r="DV4424" s="25">
        <v>14832.6446816647</v>
      </c>
      <c r="DW4424" s="25">
        <v>10157.2263322704</v>
      </c>
      <c r="DX4424" s="25"/>
      <c r="DY4424" s="25">
        <v>2344.4024578349599</v>
      </c>
      <c r="DZ4424" s="25">
        <v>12038.318371748899</v>
      </c>
      <c r="EA4424" s="25"/>
      <c r="EB4424" s="25">
        <v>9676.8360998205208</v>
      </c>
      <c r="EC4424" s="25">
        <v>9598.9960997178096</v>
      </c>
      <c r="ED4424" s="25">
        <v>3669.4623959359101</v>
      </c>
      <c r="EE4424" s="25">
        <v>504</v>
      </c>
    </row>
    <row r="4425" spans="110:135" x14ac:dyDescent="0.2">
      <c r="DF4425" s="24" t="s">
        <v>9069</v>
      </c>
      <c r="DG4425" s="24" t="s">
        <v>212</v>
      </c>
      <c r="DH4425" s="25">
        <v>8165.7932612140403</v>
      </c>
      <c r="DI4425" s="25">
        <v>7370.8006640816702</v>
      </c>
      <c r="DJ4425" s="25">
        <v>61.039540512957302</v>
      </c>
      <c r="DK4425" s="25">
        <v>9546</v>
      </c>
      <c r="DL4425" s="25">
        <v>10285</v>
      </c>
      <c r="DM4425" s="25">
        <v>6232.4228169999997</v>
      </c>
      <c r="DN4425" s="25">
        <v>3894.8465809999998</v>
      </c>
      <c r="DO4425" s="25">
        <v>7964.3975436999999</v>
      </c>
      <c r="DP4425" s="25">
        <v>11901.441830371599</v>
      </c>
      <c r="DQ4425" s="25">
        <v>13723.342060721299</v>
      </c>
      <c r="DR4425" s="25">
        <v>17802.4864909895</v>
      </c>
      <c r="DS4425" s="25">
        <v>10651.620921617499</v>
      </c>
      <c r="DT4425" s="25">
        <v>7370.8006640816702</v>
      </c>
      <c r="DU4425" s="25">
        <v>19541.086588364698</v>
      </c>
      <c r="DV4425" s="25">
        <v>3666.7177035607801</v>
      </c>
      <c r="DW4425" s="25">
        <v>2272.86427620419</v>
      </c>
      <c r="DX4425" s="25">
        <v>4016.27528298683</v>
      </c>
      <c r="DY4425" s="25"/>
      <c r="DZ4425" s="25">
        <v>4032.7654342139299</v>
      </c>
      <c r="EA4425" s="25"/>
      <c r="EB4425" s="25">
        <v>3564.13476966906</v>
      </c>
      <c r="EC4425" s="25">
        <v>3054.52581297907</v>
      </c>
      <c r="ED4425" s="25">
        <v>5809.34318560668</v>
      </c>
      <c r="EE4425" s="25">
        <v>9820</v>
      </c>
    </row>
    <row r="4426" spans="110:135" x14ac:dyDescent="0.2">
      <c r="DF4426" s="24" t="s">
        <v>58</v>
      </c>
      <c r="DG4426" s="24" t="s">
        <v>212</v>
      </c>
      <c r="DH4426" s="25">
        <v>59677.324188909603</v>
      </c>
      <c r="DI4426" s="25">
        <v>7380</v>
      </c>
      <c r="DJ4426" s="25">
        <v>203.215079948755</v>
      </c>
      <c r="DK4426" s="25"/>
      <c r="DL4426" s="25">
        <v>52658</v>
      </c>
      <c r="DM4426" s="25">
        <v>227859.2556</v>
      </c>
      <c r="DN4426" s="25">
        <v>476056.26010000001</v>
      </c>
      <c r="DO4426" s="25"/>
      <c r="DP4426" s="25">
        <v>48365.6708380317</v>
      </c>
      <c r="DQ4426" s="25">
        <v>58419.057053839002</v>
      </c>
      <c r="DR4426" s="25">
        <v>90610.199730746303</v>
      </c>
      <c r="DS4426" s="25">
        <v>18638.037427722</v>
      </c>
      <c r="DT4426" s="25">
        <v>1918.6985508707401</v>
      </c>
      <c r="DU4426" s="25"/>
      <c r="DV4426" s="25">
        <v>2285.0769474681701</v>
      </c>
      <c r="DW4426" s="25">
        <v>1551.6359600456201</v>
      </c>
      <c r="DX4426" s="25">
        <v>3496.4348356463101</v>
      </c>
      <c r="DY4426" s="25">
        <v>3027.7463964307899</v>
      </c>
      <c r="DZ4426" s="25">
        <v>4104.9518019647903</v>
      </c>
      <c r="EA4426" s="25"/>
      <c r="EB4426" s="25">
        <v>8584.4468414007897</v>
      </c>
      <c r="EC4426" s="25">
        <v>6145.95051683562</v>
      </c>
      <c r="ED4426" s="25">
        <v>3413.08861046117</v>
      </c>
      <c r="EE4426" s="25">
        <v>7380</v>
      </c>
    </row>
    <row r="4427" spans="110:135" x14ac:dyDescent="0.2">
      <c r="DF4427" s="24" t="s">
        <v>8745</v>
      </c>
      <c r="DG4427" s="24" t="s">
        <v>212</v>
      </c>
      <c r="DH4427" s="25">
        <v>7471.332423111</v>
      </c>
      <c r="DI4427" s="25">
        <v>7388.2896544752903</v>
      </c>
      <c r="DJ4427" s="25">
        <v>41.623004501514998</v>
      </c>
      <c r="DK4427" s="25"/>
      <c r="DL4427" s="25">
        <v>11360</v>
      </c>
      <c r="DM4427" s="25">
        <v>4177.1160870000003</v>
      </c>
      <c r="DN4427" s="25"/>
      <c r="DO4427" s="25">
        <v>1568.8123048</v>
      </c>
      <c r="DP4427" s="25">
        <v>10548.018160788401</v>
      </c>
      <c r="DQ4427" s="25">
        <v>10742.5191523207</v>
      </c>
      <c r="DR4427" s="25">
        <v>10715.293322650499</v>
      </c>
      <c r="DS4427" s="25">
        <v>10000.982076145599</v>
      </c>
      <c r="DT4427" s="25">
        <v>12161.9235174401</v>
      </c>
      <c r="DU4427" s="25">
        <v>6417.2890273476296</v>
      </c>
      <c r="DV4427" s="25">
        <v>9142.5591794086595</v>
      </c>
      <c r="DW4427" s="25">
        <v>8024.5567823605697</v>
      </c>
      <c r="DX4427" s="25">
        <v>8313.3973525104593</v>
      </c>
      <c r="DY4427" s="25">
        <v>5588.1673384329797</v>
      </c>
      <c r="DZ4427" s="25">
        <v>6655.2962168486501</v>
      </c>
      <c r="EA4427" s="25"/>
      <c r="EB4427" s="25">
        <v>6752.0225265900099</v>
      </c>
      <c r="EC4427" s="25">
        <v>3467.4712290706102</v>
      </c>
      <c r="ED4427" s="25">
        <v>4778.5593422831498</v>
      </c>
      <c r="EE4427" s="25">
        <v>4070</v>
      </c>
    </row>
    <row r="4428" spans="110:135" x14ac:dyDescent="0.2">
      <c r="DF4428" s="24" t="s">
        <v>8821</v>
      </c>
      <c r="DG4428" s="24" t="s">
        <v>212</v>
      </c>
      <c r="DH4428" s="25">
        <v>7941.3946017813896</v>
      </c>
      <c r="DI4428" s="25">
        <v>7391.7866891508902</v>
      </c>
      <c r="DJ4428" s="25">
        <v>34.738282416856599</v>
      </c>
      <c r="DK4428" s="25"/>
      <c r="DL4428" s="25">
        <v>14421</v>
      </c>
      <c r="DM4428" s="25">
        <v>6582.7558939999999</v>
      </c>
      <c r="DN4428" s="25"/>
      <c r="DO4428" s="25">
        <v>7024.2221140000001</v>
      </c>
      <c r="DP4428" s="25">
        <v>11484.220167908999</v>
      </c>
      <c r="DQ4428" s="25">
        <v>10483.874482875401</v>
      </c>
      <c r="DR4428" s="25">
        <v>8029.1194302645899</v>
      </c>
      <c r="DS4428" s="25">
        <v>7854.9686145417099</v>
      </c>
      <c r="DT4428" s="25">
        <v>9435.9552670884896</v>
      </c>
      <c r="DU4428" s="25">
        <v>10241.7279919342</v>
      </c>
      <c r="DV4428" s="25">
        <v>6123.14809293914</v>
      </c>
      <c r="DW4428" s="25">
        <v>7759.3512643017802</v>
      </c>
      <c r="DX4428" s="25">
        <v>6211.9267852969397</v>
      </c>
      <c r="DY4428" s="25">
        <v>4531.5185359971501</v>
      </c>
      <c r="DZ4428" s="25">
        <v>5313.0669401353998</v>
      </c>
      <c r="EA4428" s="25"/>
      <c r="EB4428" s="25">
        <v>6634.9750282434898</v>
      </c>
      <c r="EC4428" s="25">
        <v>4682.1843239103</v>
      </c>
      <c r="ED4428" s="25">
        <v>4831.0878986275302</v>
      </c>
      <c r="EE4428" s="25">
        <v>11300</v>
      </c>
    </row>
    <row r="4429" spans="110:135" x14ac:dyDescent="0.2">
      <c r="DF4429" s="24" t="s">
        <v>8753</v>
      </c>
      <c r="DG4429" s="24" t="s">
        <v>212</v>
      </c>
      <c r="DH4429" s="25">
        <v>7898.6682026406197</v>
      </c>
      <c r="DI4429" s="25">
        <v>7394.2613287536597</v>
      </c>
      <c r="DJ4429" s="25">
        <v>58.616467351283902</v>
      </c>
      <c r="DK4429" s="25"/>
      <c r="DL4429" s="25">
        <v>18458</v>
      </c>
      <c r="DM4429" s="25">
        <v>5318.4632689999999</v>
      </c>
      <c r="DN4429" s="25"/>
      <c r="DO4429" s="25">
        <v>13827.235825</v>
      </c>
      <c r="DP4429" s="25">
        <v>10658.4502096381</v>
      </c>
      <c r="DQ4429" s="25">
        <v>9565.5381150816902</v>
      </c>
      <c r="DR4429" s="25">
        <v>12171.585297031799</v>
      </c>
      <c r="DS4429" s="25">
        <v>10892.2271907132</v>
      </c>
      <c r="DT4429" s="25">
        <v>8975.0500554862101</v>
      </c>
      <c r="DU4429" s="25">
        <v>9488.0459870107497</v>
      </c>
      <c r="DV4429" s="25"/>
      <c r="DW4429" s="25">
        <v>4718.18391428824</v>
      </c>
      <c r="DX4429" s="25">
        <v>5813.4726020211101</v>
      </c>
      <c r="DY4429" s="25">
        <v>2825.9641460007902</v>
      </c>
      <c r="DZ4429" s="25">
        <v>3024.58470960554</v>
      </c>
      <c r="EA4429" s="25"/>
      <c r="EB4429" s="25"/>
      <c r="EC4429" s="25">
        <v>5018.4342273760003</v>
      </c>
      <c r="ED4429" s="25">
        <v>4023.45569399648</v>
      </c>
      <c r="EE4429" s="25">
        <v>1600</v>
      </c>
    </row>
    <row r="4430" spans="110:135" x14ac:dyDescent="0.2">
      <c r="DF4430" s="24" t="s">
        <v>8737</v>
      </c>
      <c r="DG4430" s="24" t="s">
        <v>212</v>
      </c>
      <c r="DH4430" s="25">
        <v>8034.9235260506703</v>
      </c>
      <c r="DI4430" s="25">
        <v>7400.9043387101501</v>
      </c>
      <c r="DJ4430" s="25">
        <v>48.241533784696699</v>
      </c>
      <c r="DK4430" s="25">
        <v>484</v>
      </c>
      <c r="DL4430" s="25">
        <v>12766</v>
      </c>
      <c r="DM4430" s="25">
        <v>4576.5168299999996</v>
      </c>
      <c r="DN4430" s="25"/>
      <c r="DO4430" s="25">
        <v>7188.7777741</v>
      </c>
      <c r="DP4430" s="25">
        <v>11686.904139422</v>
      </c>
      <c r="DQ4430" s="25">
        <v>12711.6732192165</v>
      </c>
      <c r="DR4430" s="25">
        <v>10890.750298385799</v>
      </c>
      <c r="DS4430" s="25">
        <v>12455.601939881701</v>
      </c>
      <c r="DT4430" s="25">
        <v>14838.537582416</v>
      </c>
      <c r="DU4430" s="25">
        <v>8118.2546205724002</v>
      </c>
      <c r="DV4430" s="25">
        <v>9046.8169476369494</v>
      </c>
      <c r="DW4430" s="25"/>
      <c r="DX4430" s="25">
        <v>5728.84333714696</v>
      </c>
      <c r="DY4430" s="25">
        <v>6501.28219937635</v>
      </c>
      <c r="DZ4430" s="25">
        <v>7613.0309033203002</v>
      </c>
      <c r="EA4430" s="25"/>
      <c r="EB4430" s="25">
        <v>6935.42791352116</v>
      </c>
      <c r="EC4430" s="25">
        <v>3817.8694139639001</v>
      </c>
      <c r="ED4430" s="25">
        <v>5888.3363499520301</v>
      </c>
      <c r="EE4430" s="25">
        <v>3380</v>
      </c>
    </row>
    <row r="4431" spans="110:135" x14ac:dyDescent="0.2">
      <c r="DF4431" s="24" t="s">
        <v>9320</v>
      </c>
      <c r="DG4431" s="24" t="s">
        <v>274</v>
      </c>
      <c r="DH4431" s="25">
        <v>12251.9676990975</v>
      </c>
      <c r="DI4431" s="25">
        <v>7407.3663449710702</v>
      </c>
      <c r="DJ4431" s="25">
        <v>127.31837598534</v>
      </c>
      <c r="DK4431" s="25"/>
      <c r="DL4431" s="25">
        <v>46712</v>
      </c>
      <c r="DM4431" s="25">
        <v>5430.5438599999998</v>
      </c>
      <c r="DN4431" s="25"/>
      <c r="DO4431" s="25"/>
      <c r="DP4431" s="25">
        <v>4173.5854716970798</v>
      </c>
      <c r="DQ4431" s="25">
        <v>7772.5380509626802</v>
      </c>
      <c r="DR4431" s="25">
        <v>7407.3663449710702</v>
      </c>
      <c r="DS4431" s="25">
        <v>1443.4053405407799</v>
      </c>
      <c r="DT4431" s="25"/>
      <c r="DU4431" s="25">
        <v>12824.334825510599</v>
      </c>
      <c r="DV4431" s="25"/>
      <c r="DW4431" s="25"/>
      <c r="DX4431" s="25"/>
      <c r="DY4431" s="25"/>
      <c r="DZ4431" s="25"/>
      <c r="EA4431" s="25"/>
      <c r="EB4431" s="25"/>
      <c r="EC4431" s="25"/>
      <c r="ED4431" s="25"/>
      <c r="EE4431" s="25"/>
    </row>
    <row r="4432" spans="110:135" x14ac:dyDescent="0.2">
      <c r="DF4432" s="24" t="s">
        <v>8621</v>
      </c>
      <c r="DG4432" s="24" t="s">
        <v>212</v>
      </c>
      <c r="DH4432" s="25">
        <v>8179.4571260665698</v>
      </c>
      <c r="DI4432" s="25">
        <v>7420.2787147306599</v>
      </c>
      <c r="DJ4432" s="25">
        <v>53.118483697873003</v>
      </c>
      <c r="DK4432" s="25"/>
      <c r="DL4432" s="25">
        <v>9885</v>
      </c>
      <c r="DM4432" s="25">
        <v>7594.0710689999996</v>
      </c>
      <c r="DN4432" s="25"/>
      <c r="DO4432" s="25">
        <v>5716.5606471999999</v>
      </c>
      <c r="DP4432" s="25">
        <v>5684.3787278688696</v>
      </c>
      <c r="DQ4432" s="25">
        <v>9279.3658059533609</v>
      </c>
      <c r="DR4432" s="25">
        <v>5909.3473779250999</v>
      </c>
      <c r="DS4432" s="25">
        <v>7021.6449839897296</v>
      </c>
      <c r="DT4432" s="25"/>
      <c r="DU4432" s="25">
        <v>16151.172588253499</v>
      </c>
      <c r="DV4432" s="25">
        <v>15232.681564787399</v>
      </c>
      <c r="DW4432" s="25">
        <v>1189.4397212782001</v>
      </c>
      <c r="DX4432" s="25">
        <v>7420.2787147306599</v>
      </c>
      <c r="DY4432" s="25">
        <v>5307.2265733014801</v>
      </c>
      <c r="DZ4432" s="25">
        <v>17356.436315024599</v>
      </c>
      <c r="EA4432" s="25"/>
      <c r="EB4432" s="25">
        <v>7580.78449811266</v>
      </c>
      <c r="EC4432" s="25">
        <v>7844.7754168280799</v>
      </c>
      <c r="ED4432" s="25">
        <v>5967.6071388780401</v>
      </c>
      <c r="EE4432" s="25">
        <v>3910</v>
      </c>
    </row>
    <row r="4433" spans="110:135" x14ac:dyDescent="0.2">
      <c r="DF4433" s="24" t="s">
        <v>8538</v>
      </c>
      <c r="DG4433" s="24" t="s">
        <v>212</v>
      </c>
      <c r="DH4433" s="25">
        <v>6985.8946402155098</v>
      </c>
      <c r="DI4433" s="25">
        <v>7420.5966644775099</v>
      </c>
      <c r="DJ4433" s="25">
        <v>37.217058624585</v>
      </c>
      <c r="DK4433" s="25"/>
      <c r="DL4433" s="25">
        <v>14183</v>
      </c>
      <c r="DM4433" s="25">
        <v>7872.6440009999997</v>
      </c>
      <c r="DN4433" s="25"/>
      <c r="DO4433" s="25">
        <v>8520.9060559999998</v>
      </c>
      <c r="DP4433" s="25">
        <v>8520.2111998781293</v>
      </c>
      <c r="DQ4433" s="25">
        <v>7904.9546058403903</v>
      </c>
      <c r="DR4433" s="25">
        <v>9286.3216709681292</v>
      </c>
      <c r="DS4433" s="25">
        <v>8020.2395520646396</v>
      </c>
      <c r="DT4433" s="25">
        <v>7654.6852255014701</v>
      </c>
      <c r="DU4433" s="25">
        <v>7402.5830038224103</v>
      </c>
      <c r="DV4433" s="25">
        <v>3478.7051757518302</v>
      </c>
      <c r="DW4433" s="25">
        <v>3614.5453333313599</v>
      </c>
      <c r="DX4433" s="25">
        <v>4659.2064189570501</v>
      </c>
      <c r="DY4433" s="25">
        <v>6307.7556221040204</v>
      </c>
      <c r="DZ4433" s="25">
        <v>4061.0163541090001</v>
      </c>
      <c r="EA4433" s="25"/>
      <c r="EB4433" s="25">
        <v>3690.8243520697702</v>
      </c>
      <c r="EC4433" s="25">
        <v>7438.6103251326103</v>
      </c>
      <c r="ED4433" s="25">
        <v>6939.8946273483398</v>
      </c>
      <c r="EE4433" s="25">
        <v>6190</v>
      </c>
    </row>
    <row r="4434" spans="110:135" x14ac:dyDescent="0.2">
      <c r="DF4434" s="24" t="s">
        <v>8930</v>
      </c>
      <c r="DG4434" s="24" t="s">
        <v>212</v>
      </c>
      <c r="DH4434" s="25">
        <v>9150.6293390941701</v>
      </c>
      <c r="DI4434" s="25">
        <v>7422.2247365003705</v>
      </c>
      <c r="DJ4434" s="25">
        <v>100.95718160274799</v>
      </c>
      <c r="DK4434" s="25"/>
      <c r="DL4434" s="25">
        <v>4262</v>
      </c>
      <c r="DM4434" s="25">
        <v>5225.1009089999998</v>
      </c>
      <c r="DN4434" s="25">
        <v>43951.701280000001</v>
      </c>
      <c r="DO4434" s="25">
        <v>10954.207934800001</v>
      </c>
      <c r="DP4434" s="25">
        <v>4883.6234974568097</v>
      </c>
      <c r="DQ4434" s="25">
        <v>9520.5396930087609</v>
      </c>
      <c r="DR4434" s="25">
        <v>6283.3512860736701</v>
      </c>
      <c r="DS4434" s="25">
        <v>5543.0034639982396</v>
      </c>
      <c r="DT4434" s="25"/>
      <c r="DU4434" s="25">
        <v>8259.1377514624892</v>
      </c>
      <c r="DV4434" s="25">
        <v>7422.2247365003705</v>
      </c>
      <c r="DW4434" s="25"/>
      <c r="DX4434" s="25">
        <v>5092.1899131766004</v>
      </c>
      <c r="DY4434" s="25">
        <v>9295.8869273887703</v>
      </c>
      <c r="DZ4434" s="25">
        <v>5458.8661415342503</v>
      </c>
      <c r="EA4434" s="25"/>
      <c r="EB4434" s="25">
        <v>8422.32782317692</v>
      </c>
      <c r="EC4434" s="25">
        <v>8335.1982811439702</v>
      </c>
      <c r="ED4434" s="25">
        <v>9581.3391258800202</v>
      </c>
      <c r="EE4434" s="25">
        <v>3070</v>
      </c>
    </row>
    <row r="4435" spans="110:135" x14ac:dyDescent="0.2">
      <c r="DF4435" s="24" t="s">
        <v>8749</v>
      </c>
      <c r="DG4435" s="24" t="s">
        <v>212</v>
      </c>
      <c r="DH4435" s="25">
        <v>7581.12581607425</v>
      </c>
      <c r="DI4435" s="25">
        <v>7431.0850684142197</v>
      </c>
      <c r="DJ4435" s="25">
        <v>31.335562103402101</v>
      </c>
      <c r="DK4435" s="25"/>
      <c r="DL4435" s="25">
        <v>14514</v>
      </c>
      <c r="DM4435" s="25">
        <v>6431.3578079999997</v>
      </c>
      <c r="DN4435" s="25">
        <v>4763.3803850000004</v>
      </c>
      <c r="DO4435" s="25"/>
      <c r="DP4435" s="25">
        <v>7473.5660567248697</v>
      </c>
      <c r="DQ4435" s="25">
        <v>8462.78089541585</v>
      </c>
      <c r="DR4435" s="25">
        <v>6573.9654250592803</v>
      </c>
      <c r="DS4435" s="25">
        <v>10616.330286537301</v>
      </c>
      <c r="DT4435" s="25">
        <v>3801.2585668226302</v>
      </c>
      <c r="DU4435" s="25">
        <v>7461.6195451692802</v>
      </c>
      <c r="DV4435" s="25">
        <v>7400.5505916591701</v>
      </c>
      <c r="DW4435" s="25">
        <v>6300.7397019007803</v>
      </c>
      <c r="DX4435" s="25">
        <v>4683.8920445059703</v>
      </c>
      <c r="DY4435" s="25">
        <v>8841.9154888193298</v>
      </c>
      <c r="DZ4435" s="25">
        <v>7296.6773561505197</v>
      </c>
      <c r="EA4435" s="25"/>
      <c r="EB4435" s="25">
        <v>8300.4738075834593</v>
      </c>
      <c r="EC4435" s="25">
        <v>8498.1565275265002</v>
      </c>
      <c r="ED4435" s="25">
        <v>7829.60020246161</v>
      </c>
      <c r="EE4435" s="25">
        <v>7210</v>
      </c>
    </row>
    <row r="4436" spans="110:135" x14ac:dyDescent="0.2">
      <c r="DF4436" s="24" t="s">
        <v>8876</v>
      </c>
      <c r="DG4436" s="24" t="s">
        <v>212</v>
      </c>
      <c r="DH4436" s="25">
        <v>10295.341046671399</v>
      </c>
      <c r="DI4436" s="25">
        <v>7437.8545274622802</v>
      </c>
      <c r="DJ4436" s="25">
        <v>77.206694735709704</v>
      </c>
      <c r="DK4436" s="25"/>
      <c r="DL4436" s="25"/>
      <c r="DM4436" s="25"/>
      <c r="DN4436" s="25"/>
      <c r="DO4436" s="25"/>
      <c r="DP4436" s="25"/>
      <c r="DQ4436" s="25"/>
      <c r="DR4436" s="25"/>
      <c r="DS4436" s="25"/>
      <c r="DT4436" s="25"/>
      <c r="DU4436" s="25"/>
      <c r="DV4436" s="25">
        <v>15817.5461530425</v>
      </c>
      <c r="DW4436" s="25">
        <v>9272.8112362268694</v>
      </c>
      <c r="DX4436" s="25"/>
      <c r="DY4436" s="25"/>
      <c r="DZ4436" s="25">
        <v>23553.976057965599</v>
      </c>
      <c r="EA4436" s="25"/>
      <c r="EB4436" s="25">
        <v>4536.8045195223003</v>
      </c>
      <c r="EC4436" s="25">
        <v>5602.8978186976901</v>
      </c>
      <c r="ED4436" s="25">
        <v>2988.0104945732701</v>
      </c>
      <c r="EE4436" s="25"/>
    </row>
    <row r="4437" spans="110:135" x14ac:dyDescent="0.2">
      <c r="DF4437" s="24" t="s">
        <v>8696</v>
      </c>
      <c r="DG4437" s="24" t="s">
        <v>212</v>
      </c>
      <c r="DH4437" s="25">
        <v>8224.8789318005493</v>
      </c>
      <c r="DI4437" s="25">
        <v>7457.2469385624199</v>
      </c>
      <c r="DJ4437" s="25">
        <v>42.2535913652396</v>
      </c>
      <c r="DK4437" s="25"/>
      <c r="DL4437" s="25">
        <v>11709</v>
      </c>
      <c r="DM4437" s="25">
        <v>5984.4978250000004</v>
      </c>
      <c r="DN4437" s="25">
        <v>1968.276601</v>
      </c>
      <c r="DO4437" s="25">
        <v>14101.829651</v>
      </c>
      <c r="DP4437" s="25">
        <v>8939.9261505097493</v>
      </c>
      <c r="DQ4437" s="25">
        <v>9933.1551207755292</v>
      </c>
      <c r="DR4437" s="25">
        <v>7778.1682233735901</v>
      </c>
      <c r="DS4437" s="25">
        <v>9543.0700553738407</v>
      </c>
      <c r="DT4437" s="25">
        <v>11730.149496664601</v>
      </c>
      <c r="DU4437" s="25">
        <v>15537.6642984839</v>
      </c>
      <c r="DV4437" s="25">
        <v>5873.0515458213204</v>
      </c>
      <c r="DW4437" s="25">
        <v>6481.6613907646497</v>
      </c>
      <c r="DX4437" s="25">
        <v>4796.5823304552096</v>
      </c>
      <c r="DY4437" s="25">
        <v>5771.8756924072904</v>
      </c>
      <c r="DZ4437" s="25">
        <v>5754.2145514047797</v>
      </c>
      <c r="EA4437" s="25"/>
      <c r="EB4437" s="25">
        <v>7457.2469385624199</v>
      </c>
      <c r="EC4437" s="25">
        <v>11248.563848632501</v>
      </c>
      <c r="ED4437" s="25">
        <v>4883.7659839810603</v>
      </c>
      <c r="EE4437" s="25">
        <v>6780</v>
      </c>
    </row>
    <row r="4438" spans="110:135" x14ac:dyDescent="0.2">
      <c r="DF4438" s="24" t="s">
        <v>8667</v>
      </c>
      <c r="DG4438" s="24" t="s">
        <v>212</v>
      </c>
      <c r="DH4438" s="25">
        <v>7114.7105895842496</v>
      </c>
      <c r="DI4438" s="25">
        <v>7460.0817246763099</v>
      </c>
      <c r="DJ4438" s="25">
        <v>45.179006411802</v>
      </c>
      <c r="DK4438" s="25"/>
      <c r="DL4438" s="25">
        <v>4143</v>
      </c>
      <c r="DM4438" s="25">
        <v>2581.9729000000002</v>
      </c>
      <c r="DN4438" s="25"/>
      <c r="DO4438" s="25">
        <v>9784.7670089000003</v>
      </c>
      <c r="DP4438" s="25">
        <v>8612.0319692563207</v>
      </c>
      <c r="DQ4438" s="25">
        <v>7822.6932736045101</v>
      </c>
      <c r="DR4438" s="25">
        <v>11926.127914725201</v>
      </c>
      <c r="DS4438" s="25">
        <v>14247.3336868764</v>
      </c>
      <c r="DT4438" s="25">
        <v>7030.61060112214</v>
      </c>
      <c r="DU4438" s="25">
        <v>5392.39173086763</v>
      </c>
      <c r="DV4438" s="25">
        <v>7667.2223427853796</v>
      </c>
      <c r="DW4438" s="25">
        <v>1626.25673755978</v>
      </c>
      <c r="DX4438" s="25">
        <v>5239.6074560221996</v>
      </c>
      <c r="DY4438" s="25">
        <v>4174.2357028506103</v>
      </c>
      <c r="DZ4438" s="25">
        <v>7512.86154244315</v>
      </c>
      <c r="EA4438" s="25"/>
      <c r="EB4438" s="25">
        <v>7892.5963489652904</v>
      </c>
      <c r="EC4438" s="25">
        <v>7407.3019069094698</v>
      </c>
      <c r="ED4438" s="25">
        <v>4703.7794896284804</v>
      </c>
      <c r="EE4438" s="25">
        <v>10300</v>
      </c>
    </row>
    <row r="4439" spans="110:135" x14ac:dyDescent="0.2">
      <c r="DF4439" s="24" t="s">
        <v>9017</v>
      </c>
      <c r="DG4439" s="24" t="s">
        <v>212</v>
      </c>
      <c r="DH4439" s="25">
        <v>7700.5020883860498</v>
      </c>
      <c r="DI4439" s="25">
        <v>7462.3132651726501</v>
      </c>
      <c r="DJ4439" s="25">
        <v>44.431680715959303</v>
      </c>
      <c r="DK4439" s="25"/>
      <c r="DL4439" s="25">
        <v>11905</v>
      </c>
      <c r="DM4439" s="25">
        <v>4005.916905</v>
      </c>
      <c r="DN4439" s="25"/>
      <c r="DO4439" s="25">
        <v>1492.5372072</v>
      </c>
      <c r="DP4439" s="25">
        <v>12113.1908170672</v>
      </c>
      <c r="DQ4439" s="25">
        <v>7426.3055872157502</v>
      </c>
      <c r="DR4439" s="25">
        <v>10774.0876075623</v>
      </c>
      <c r="DS4439" s="25">
        <v>11430.204964033001</v>
      </c>
      <c r="DT4439" s="25">
        <v>3969.0685319648901</v>
      </c>
      <c r="DU4439" s="25">
        <v>5307.6298695126998</v>
      </c>
      <c r="DV4439" s="25">
        <v>8112.3726090147202</v>
      </c>
      <c r="DW4439" s="25">
        <v>7498.32094312956</v>
      </c>
      <c r="DX4439" s="25">
        <v>6573.7876545712297</v>
      </c>
      <c r="DY4439" s="25">
        <v>5768.3942434296396</v>
      </c>
      <c r="DZ4439" s="25">
        <v>7613.0309033203002</v>
      </c>
      <c r="EA4439" s="25"/>
      <c r="EB4439" s="25">
        <v>7892.5963489652904</v>
      </c>
      <c r="EC4439" s="25">
        <v>6668.6989886726296</v>
      </c>
      <c r="ED4439" s="25">
        <v>5057.8944102897503</v>
      </c>
      <c r="EE4439" s="25">
        <v>15000</v>
      </c>
    </row>
    <row r="4440" spans="110:135" x14ac:dyDescent="0.2">
      <c r="DF4440" s="24" t="s">
        <v>8557</v>
      </c>
      <c r="DG4440" s="24" t="s">
        <v>212</v>
      </c>
      <c r="DH4440" s="25">
        <v>7584.6688370043303</v>
      </c>
      <c r="DI4440" s="25">
        <v>7474.3800997711796</v>
      </c>
      <c r="DJ4440" s="25">
        <v>40.265007544505202</v>
      </c>
      <c r="DK4440" s="25"/>
      <c r="DL4440" s="25">
        <v>9806</v>
      </c>
      <c r="DM4440" s="25">
        <v>3215.6124639999998</v>
      </c>
      <c r="DN4440" s="25"/>
      <c r="DO4440" s="25">
        <v>14085.576609</v>
      </c>
      <c r="DP4440" s="25">
        <v>9029.6798975883903</v>
      </c>
      <c r="DQ4440" s="25">
        <v>4604.3146350192901</v>
      </c>
      <c r="DR4440" s="25">
        <v>7924.3975126066098</v>
      </c>
      <c r="DS4440" s="25">
        <v>5806.5801219945597</v>
      </c>
      <c r="DT4440" s="25"/>
      <c r="DU4440" s="25">
        <v>2922.0341028405601</v>
      </c>
      <c r="DV4440" s="25">
        <v>10761.232271921999</v>
      </c>
      <c r="DW4440" s="25"/>
      <c r="DX4440" s="25">
        <v>7024.3626869357504</v>
      </c>
      <c r="DY4440" s="25">
        <v>5040.4173609791796</v>
      </c>
      <c r="DZ4440" s="25">
        <v>8627.8655924387094</v>
      </c>
      <c r="EA4440" s="25"/>
      <c r="EB4440" s="25">
        <v>10224.9076114079</v>
      </c>
      <c r="EC4440" s="25">
        <v>5645.9413513562404</v>
      </c>
      <c r="ED4440" s="25">
        <v>6335.7791739800005</v>
      </c>
      <c r="EE4440" s="25">
        <v>10300</v>
      </c>
    </row>
    <row r="4441" spans="110:135" x14ac:dyDescent="0.2">
      <c r="DF4441" s="24" t="s">
        <v>8725</v>
      </c>
      <c r="DG4441" s="24" t="s">
        <v>212</v>
      </c>
      <c r="DH4441" s="25">
        <v>8898.8051819501707</v>
      </c>
      <c r="DI4441" s="25">
        <v>7482.9938075177397</v>
      </c>
      <c r="DJ4441" s="25">
        <v>73.599382470326802</v>
      </c>
      <c r="DK4441" s="25"/>
      <c r="DL4441" s="25">
        <v>25994</v>
      </c>
      <c r="DM4441" s="25">
        <v>5054.3157350000001</v>
      </c>
      <c r="DN4441" s="25">
        <v>15395.61469</v>
      </c>
      <c r="DO4441" s="25">
        <v>7762.5755662000001</v>
      </c>
      <c r="DP4441" s="25">
        <v>9442.9835066416999</v>
      </c>
      <c r="DQ4441" s="25">
        <v>7597.8604826834298</v>
      </c>
      <c r="DR4441" s="25">
        <v>9909.6393256796091</v>
      </c>
      <c r="DS4441" s="25">
        <v>7368.1271323520596</v>
      </c>
      <c r="DT4441" s="25">
        <v>20740.389786339001</v>
      </c>
      <c r="DU4441" s="25">
        <v>8592.3990564757405</v>
      </c>
      <c r="DV4441" s="25">
        <v>4287.4490104033403</v>
      </c>
      <c r="DW4441" s="25"/>
      <c r="DX4441" s="25"/>
      <c r="DY4441" s="25"/>
      <c r="DZ4441" s="25">
        <v>3442.4434284876302</v>
      </c>
      <c r="EA4441" s="25">
        <v>6012.3446142265202</v>
      </c>
      <c r="EB4441" s="25"/>
      <c r="EC4441" s="25">
        <v>2475.6486962005501</v>
      </c>
      <c r="ED4441" s="25">
        <v>5035.0918805131096</v>
      </c>
      <c r="EE4441" s="25">
        <v>3270</v>
      </c>
    </row>
    <row r="4442" spans="110:135" x14ac:dyDescent="0.2">
      <c r="DF4442" s="24" t="s">
        <v>8852</v>
      </c>
      <c r="DG4442" s="24" t="s">
        <v>212</v>
      </c>
      <c r="DH4442" s="25">
        <v>8542.1903694798693</v>
      </c>
      <c r="DI4442" s="25">
        <v>7490.8449311824197</v>
      </c>
      <c r="DJ4442" s="25">
        <v>91.815978780593397</v>
      </c>
      <c r="DK4442" s="25">
        <v>13196</v>
      </c>
      <c r="DL4442" s="25">
        <v>14788</v>
      </c>
      <c r="DM4442" s="25">
        <v>5129.4078900000004</v>
      </c>
      <c r="DN4442" s="25">
        <v>33379.093370000002</v>
      </c>
      <c r="DO4442" s="25">
        <v>2154.6764355999999</v>
      </c>
      <c r="DP4442" s="25">
        <v>6754.0250236495003</v>
      </c>
      <c r="DQ4442" s="25">
        <v>10524.304807229</v>
      </c>
      <c r="DR4442" s="25">
        <v>8953.0388139577808</v>
      </c>
      <c r="DS4442" s="25">
        <v>3060.57654200155</v>
      </c>
      <c r="DT4442" s="25">
        <v>9520.4316735326793</v>
      </c>
      <c r="DU4442" s="25">
        <v>1609.3831330144201</v>
      </c>
      <c r="DV4442" s="25">
        <v>2440.9553699327498</v>
      </c>
      <c r="DW4442" s="25">
        <v>8227.6648387153491</v>
      </c>
      <c r="DX4442" s="25">
        <v>3628.1365374186498</v>
      </c>
      <c r="DY4442" s="25"/>
      <c r="DZ4442" s="25">
        <v>2309.3514766262501</v>
      </c>
      <c r="EA4442" s="25"/>
      <c r="EB4442" s="25"/>
      <c r="EC4442" s="25"/>
      <c r="ED4442" s="25"/>
      <c r="EE4442" s="25">
        <v>11000</v>
      </c>
    </row>
    <row r="4443" spans="110:135" x14ac:dyDescent="0.2">
      <c r="DF4443" s="24" t="s">
        <v>8973</v>
      </c>
      <c r="DG4443" s="24" t="s">
        <v>212</v>
      </c>
      <c r="DH4443" s="25">
        <v>8313.7568435993999</v>
      </c>
      <c r="DI4443" s="25">
        <v>7493.7355539375203</v>
      </c>
      <c r="DJ4443" s="25">
        <v>33.654074659682998</v>
      </c>
      <c r="DK4443" s="25"/>
      <c r="DL4443" s="25">
        <v>9527</v>
      </c>
      <c r="DM4443" s="25">
        <v>6255.537797</v>
      </c>
      <c r="DN4443" s="25"/>
      <c r="DO4443" s="25">
        <v>10576.4191507</v>
      </c>
      <c r="DP4443" s="25">
        <v>9271.8706703298103</v>
      </c>
      <c r="DQ4443" s="25">
        <v>14507.5493156093</v>
      </c>
      <c r="DR4443" s="25">
        <v>14173.2335298667</v>
      </c>
      <c r="DS4443" s="25">
        <v>11055.3916794081</v>
      </c>
      <c r="DT4443" s="25">
        <v>5601.2175534887001</v>
      </c>
      <c r="DU4443" s="25">
        <v>7489.0158082409798</v>
      </c>
      <c r="DV4443" s="25">
        <v>8557.9934846812193</v>
      </c>
      <c r="DW4443" s="25">
        <v>5839.7181576086004</v>
      </c>
      <c r="DX4443" s="25">
        <v>4963.2857526055604</v>
      </c>
      <c r="DY4443" s="25">
        <v>5691.9503942921801</v>
      </c>
      <c r="DZ4443" s="25">
        <v>7396.3093540405198</v>
      </c>
      <c r="EA4443" s="25"/>
      <c r="EB4443" s="25">
        <v>7498.4552996340599</v>
      </c>
      <c r="EC4443" s="25">
        <v>6646.5704682382202</v>
      </c>
      <c r="ED4443" s="25">
        <v>8406.1047690451705</v>
      </c>
      <c r="EE4443" s="25">
        <v>6190</v>
      </c>
    </row>
    <row r="4444" spans="110:135" x14ac:dyDescent="0.2">
      <c r="DF4444" s="24" t="s">
        <v>9412</v>
      </c>
      <c r="DG4444" s="24" t="s">
        <v>212</v>
      </c>
      <c r="DH4444" s="25">
        <v>10327.5079502355</v>
      </c>
      <c r="DI4444" s="25">
        <v>7496.1905868800704</v>
      </c>
      <c r="DJ4444" s="25">
        <v>70.284840631340899</v>
      </c>
      <c r="DK4444" s="25"/>
      <c r="DL4444" s="25">
        <v>11251</v>
      </c>
      <c r="DM4444" s="25">
        <v>5342.5812690000002</v>
      </c>
      <c r="DN4444" s="25"/>
      <c r="DO4444" s="25">
        <v>1596.1135606</v>
      </c>
      <c r="DP4444" s="25">
        <v>10582.719301392901</v>
      </c>
      <c r="DQ4444" s="25">
        <v>19533.8567534908</v>
      </c>
      <c r="DR4444" s="25">
        <v>13340.9591877562</v>
      </c>
      <c r="DS4444" s="25">
        <v>19003.637788745498</v>
      </c>
      <c r="DT4444" s="25"/>
      <c r="DU4444" s="25">
        <v>4086.4167868416498</v>
      </c>
      <c r="DV4444" s="25">
        <v>10371.1744254894</v>
      </c>
      <c r="DW4444" s="25">
        <v>17044.407985802602</v>
      </c>
      <c r="DX4444" s="25">
        <v>6446.2198586250697</v>
      </c>
      <c r="DY4444" s="25">
        <v>3557.7630880725101</v>
      </c>
      <c r="DZ4444" s="25">
        <v>7496.1905868800704</v>
      </c>
      <c r="EA4444" s="25"/>
      <c r="EB4444" s="25">
        <v>7316.9170226901197</v>
      </c>
      <c r="EC4444" s="25">
        <v>4968.3688189879404</v>
      </c>
      <c r="ED4444" s="25">
        <v>4629.3087196295601</v>
      </c>
      <c r="EE4444" s="25">
        <v>29000</v>
      </c>
    </row>
    <row r="4445" spans="110:135" x14ac:dyDescent="0.2">
      <c r="DF4445" s="24" t="s">
        <v>9047</v>
      </c>
      <c r="DG4445" s="24" t="s">
        <v>212</v>
      </c>
      <c r="DH4445" s="25">
        <v>8895.5351760739595</v>
      </c>
      <c r="DI4445" s="25">
        <v>7503.29006569391</v>
      </c>
      <c r="DJ4445" s="25">
        <v>71.410943759481299</v>
      </c>
      <c r="DK4445" s="25"/>
      <c r="DL4445" s="25">
        <v>3474</v>
      </c>
      <c r="DM4445" s="25">
        <v>9712.2007169999997</v>
      </c>
      <c r="DN4445" s="25">
        <v>27424.140340000002</v>
      </c>
      <c r="DO4445" s="25"/>
      <c r="DP4445" s="25">
        <v>2824.0213589070599</v>
      </c>
      <c r="DQ4445" s="25"/>
      <c r="DR4445" s="25">
        <v>5548.1528979282602</v>
      </c>
      <c r="DS4445" s="25">
        <v>6037.6243054279403</v>
      </c>
      <c r="DT4445" s="25"/>
      <c r="DU4445" s="25">
        <v>1335.8049527452899</v>
      </c>
      <c r="DV4445" s="25">
        <v>10431.6170119771</v>
      </c>
      <c r="DW4445" s="25">
        <v>10640.07142694</v>
      </c>
      <c r="DX4445" s="25">
        <v>7503.29006569391</v>
      </c>
      <c r="DY4445" s="25">
        <v>8814.4872903059604</v>
      </c>
      <c r="DZ4445" s="25">
        <v>11965.574606330199</v>
      </c>
      <c r="EA4445" s="25">
        <v>5176.8869114262598</v>
      </c>
      <c r="EB4445" s="25">
        <v>18010.416485280799</v>
      </c>
      <c r="EC4445" s="25">
        <v>12006.9781590784</v>
      </c>
      <c r="ED4445" s="25">
        <v>3208.8314642161799</v>
      </c>
      <c r="EE4445" s="25">
        <v>7110</v>
      </c>
    </row>
    <row r="4446" spans="110:135" x14ac:dyDescent="0.2">
      <c r="DF4446" s="24" t="s">
        <v>8786</v>
      </c>
      <c r="DG4446" s="24" t="s">
        <v>212</v>
      </c>
      <c r="DH4446" s="25">
        <v>7734.8694222682598</v>
      </c>
      <c r="DI4446" s="25">
        <v>7521.9869156922396</v>
      </c>
      <c r="DJ4446" s="25">
        <v>52.890456618294003</v>
      </c>
      <c r="DK4446" s="25"/>
      <c r="DL4446" s="25">
        <v>5737</v>
      </c>
      <c r="DM4446" s="25">
        <v>4002.1026670000001</v>
      </c>
      <c r="DN4446" s="25"/>
      <c r="DO4446" s="25">
        <v>10022.543836500001</v>
      </c>
      <c r="DP4446" s="25">
        <v>10112.503856486701</v>
      </c>
      <c r="DQ4446" s="25">
        <v>7129.5023341553797</v>
      </c>
      <c r="DR4446" s="25">
        <v>4267.7009880872301</v>
      </c>
      <c r="DS4446" s="25">
        <v>3796.1834226477299</v>
      </c>
      <c r="DT4446" s="25">
        <v>326.14561797646701</v>
      </c>
      <c r="DU4446" s="25">
        <v>8731.7446073887895</v>
      </c>
      <c r="DV4446" s="25">
        <v>11509.475301276099</v>
      </c>
      <c r="DW4446" s="25">
        <v>10412.2269000412</v>
      </c>
      <c r="DX4446" s="25">
        <v>5457.6570397047699</v>
      </c>
      <c r="DY4446" s="25">
        <v>6609.4961278502396</v>
      </c>
      <c r="DZ4446" s="25">
        <v>7462.8692800348999</v>
      </c>
      <c r="EA4446" s="25"/>
      <c r="EB4446" s="25">
        <v>8624.9145637816491</v>
      </c>
      <c r="EC4446" s="25">
        <v>7581.1045513495801</v>
      </c>
      <c r="ED4446" s="25">
        <v>7744.4785065480801</v>
      </c>
      <c r="EE4446" s="25">
        <v>19700</v>
      </c>
    </row>
    <row r="4447" spans="110:135" x14ac:dyDescent="0.2">
      <c r="DF4447" s="24" t="s">
        <v>9158</v>
      </c>
      <c r="DG4447" s="24" t="s">
        <v>212</v>
      </c>
      <c r="DH4447" s="25">
        <v>11476.898071751901</v>
      </c>
      <c r="DI4447" s="25">
        <v>7533.1113370170797</v>
      </c>
      <c r="DJ4447" s="25">
        <v>79.319974422951603</v>
      </c>
      <c r="DK4447" s="25"/>
      <c r="DL4447" s="25">
        <v>14341</v>
      </c>
      <c r="DM4447" s="25">
        <v>23754.158879999999</v>
      </c>
      <c r="DN4447" s="25"/>
      <c r="DO4447" s="25">
        <v>27100.993777</v>
      </c>
      <c r="DP4447" s="25">
        <v>7533.1113370170797</v>
      </c>
      <c r="DQ4447" s="25">
        <v>8000.2972257219399</v>
      </c>
      <c r="DR4447" s="25">
        <v>19328.4272800826</v>
      </c>
      <c r="DS4447" s="25">
        <v>4679.0450761636002</v>
      </c>
      <c r="DT4447" s="25">
        <v>17586.6661061288</v>
      </c>
      <c r="DU4447" s="25">
        <v>26223.031182980001</v>
      </c>
      <c r="DV4447" s="25"/>
      <c r="DW4447" s="25">
        <v>2179.85143317855</v>
      </c>
      <c r="DX4447" s="25">
        <v>3445.6606609912901</v>
      </c>
      <c r="DY4447" s="25">
        <v>5869.5927326581796</v>
      </c>
      <c r="DZ4447" s="25"/>
      <c r="EA4447" s="25"/>
      <c r="EB4447" s="25"/>
      <c r="EC4447" s="25">
        <v>7108.2483077699499</v>
      </c>
      <c r="ED4447" s="25">
        <v>3973.3870765871102</v>
      </c>
      <c r="EE4447" s="25">
        <v>1030</v>
      </c>
    </row>
    <row r="4448" spans="110:135" x14ac:dyDescent="0.2">
      <c r="DF4448" s="24" t="s">
        <v>9003</v>
      </c>
      <c r="DG4448" s="24" t="s">
        <v>212</v>
      </c>
      <c r="DH4448" s="25">
        <v>13150.860384445499</v>
      </c>
      <c r="DI4448" s="25">
        <v>7539.9580167200802</v>
      </c>
      <c r="DJ4448" s="25">
        <v>107.807173948144</v>
      </c>
      <c r="DK4448" s="25"/>
      <c r="DL4448" s="25">
        <v>16693</v>
      </c>
      <c r="DM4448" s="25">
        <v>7061.3569550000002</v>
      </c>
      <c r="DN4448" s="25"/>
      <c r="DO4448" s="25">
        <v>46400.994106999999</v>
      </c>
      <c r="DP4448" s="25">
        <v>12876.1847250879</v>
      </c>
      <c r="DQ4448" s="25">
        <v>8788.4867158997204</v>
      </c>
      <c r="DR4448" s="25">
        <v>10181.6338220258</v>
      </c>
      <c r="DS4448" s="25">
        <v>12138.371068901701</v>
      </c>
      <c r="DT4448" s="25">
        <v>54880.223438218403</v>
      </c>
      <c r="DU4448" s="25">
        <v>14228.5008184654</v>
      </c>
      <c r="DV4448" s="25">
        <v>7290.24027597029</v>
      </c>
      <c r="DW4448" s="25">
        <v>7789.6757574698704</v>
      </c>
      <c r="DX4448" s="25">
        <v>4268.2928044926002</v>
      </c>
      <c r="DY4448" s="25">
        <v>5667.6868985112797</v>
      </c>
      <c r="DZ4448" s="25">
        <v>6785.9655330138203</v>
      </c>
      <c r="EA4448" s="25"/>
      <c r="EB4448" s="25">
        <v>6885.4710882230802</v>
      </c>
      <c r="EC4448" s="25">
        <v>5906.1159963288601</v>
      </c>
      <c r="ED4448" s="25">
        <v>6473.2869154097098</v>
      </c>
      <c r="EE4448" s="25">
        <v>2400</v>
      </c>
    </row>
    <row r="4449" spans="110:135" x14ac:dyDescent="0.2">
      <c r="DF4449" s="24" t="s">
        <v>9215</v>
      </c>
      <c r="DG4449" s="24" t="s">
        <v>212</v>
      </c>
      <c r="DH4449" s="25">
        <v>9912.3752100341899</v>
      </c>
      <c r="DI4449" s="25">
        <v>7548.8240660000001</v>
      </c>
      <c r="DJ4449" s="25">
        <v>115.72484379106901</v>
      </c>
      <c r="DK4449" s="25"/>
      <c r="DL4449" s="25">
        <v>54942</v>
      </c>
      <c r="DM4449" s="25">
        <v>7627.6481320000003</v>
      </c>
      <c r="DN4449" s="25">
        <v>4015.4232670000001</v>
      </c>
      <c r="DO4449" s="25"/>
      <c r="DP4449" s="25">
        <v>8294.8775184073202</v>
      </c>
      <c r="DQ4449" s="25">
        <v>7340.2724038963897</v>
      </c>
      <c r="DR4449" s="25">
        <v>9275.0230301252905</v>
      </c>
      <c r="DS4449" s="25">
        <v>8959.1646597517392</v>
      </c>
      <c r="DT4449" s="25">
        <v>10804.956064774</v>
      </c>
      <c r="DU4449" s="25">
        <v>2993.2861632315398</v>
      </c>
      <c r="DV4449" s="25">
        <v>7699.5796565283099</v>
      </c>
      <c r="DW4449" s="25">
        <v>9659.8532375361501</v>
      </c>
      <c r="DX4449" s="25">
        <v>3889.5277410891799</v>
      </c>
      <c r="DY4449" s="25">
        <v>5557.1361689078303</v>
      </c>
      <c r="DZ4449" s="25">
        <v>6217.8183091643104</v>
      </c>
      <c r="EA4449" s="25"/>
      <c r="EB4449" s="25">
        <v>11356.8365557296</v>
      </c>
      <c r="EC4449" s="25">
        <v>6224.3374158153101</v>
      </c>
      <c r="ED4449" s="25">
        <v>6095.0134566584602</v>
      </c>
      <c r="EE4449" s="25">
        <v>7470</v>
      </c>
    </row>
    <row r="4450" spans="110:135" x14ac:dyDescent="0.2">
      <c r="DF4450" s="24" t="s">
        <v>8374</v>
      </c>
      <c r="DG4450" s="24" t="s">
        <v>212</v>
      </c>
      <c r="DH4450" s="25">
        <v>6870.0176815179202</v>
      </c>
      <c r="DI4450" s="25">
        <v>7556.2387152098299</v>
      </c>
      <c r="DJ4450" s="25">
        <v>58.760909908649801</v>
      </c>
      <c r="DK4450" s="25"/>
      <c r="DL4450" s="25">
        <v>12280</v>
      </c>
      <c r="DM4450" s="25">
        <v>8069.3010469999999</v>
      </c>
      <c r="DN4450" s="25"/>
      <c r="DO4450" s="25">
        <v>7090.9609901000003</v>
      </c>
      <c r="DP4450" s="25">
        <v>8080.0388067551703</v>
      </c>
      <c r="DQ4450" s="25">
        <v>8021.5164403196604</v>
      </c>
      <c r="DR4450" s="25">
        <v>14903.5660708621</v>
      </c>
      <c r="DS4450" s="25">
        <v>8112.4843372353898</v>
      </c>
      <c r="DT4450" s="25">
        <v>11027.146153567701</v>
      </c>
      <c r="DU4450" s="25">
        <v>5743.3945333499496</v>
      </c>
      <c r="DV4450" s="25"/>
      <c r="DW4450" s="25">
        <v>1669.2027597568101</v>
      </c>
      <c r="DX4450" s="25"/>
      <c r="DY4450" s="25">
        <v>2834.5322480732998</v>
      </c>
      <c r="DZ4450" s="25"/>
      <c r="EA4450" s="25"/>
      <c r="EB4450" s="25"/>
      <c r="EC4450" s="25">
        <v>2609.7265342819801</v>
      </c>
      <c r="ED4450" s="25">
        <v>3168.3776199488898</v>
      </c>
      <c r="EE4450" s="25">
        <v>2570</v>
      </c>
    </row>
    <row r="4451" spans="110:135" x14ac:dyDescent="0.2">
      <c r="DF4451" s="24" t="s">
        <v>8809</v>
      </c>
      <c r="DG4451" s="24" t="s">
        <v>212</v>
      </c>
      <c r="DH4451" s="25">
        <v>7845.5306920012599</v>
      </c>
      <c r="DI4451" s="25">
        <v>7562.9155026635699</v>
      </c>
      <c r="DJ4451" s="25">
        <v>65.244526154371997</v>
      </c>
      <c r="DK4451" s="25"/>
      <c r="DL4451" s="25">
        <v>24855</v>
      </c>
      <c r="DM4451" s="25">
        <v>4762.8293450000001</v>
      </c>
      <c r="DN4451" s="25"/>
      <c r="DO4451" s="25"/>
      <c r="DP4451" s="25">
        <v>9687.2726652993097</v>
      </c>
      <c r="DQ4451" s="25">
        <v>4968.0460162022</v>
      </c>
      <c r="DR4451" s="25">
        <v>10486.948437146801</v>
      </c>
      <c r="DS4451" s="25">
        <v>8544.8652175034604</v>
      </c>
      <c r="DT4451" s="25">
        <v>10744.860345422499</v>
      </c>
      <c r="DU4451" s="25">
        <v>8081.6557912159296</v>
      </c>
      <c r="DV4451" s="25">
        <v>7805.0728591221095</v>
      </c>
      <c r="DW4451" s="25">
        <v>7354.0667859845298</v>
      </c>
      <c r="DX4451" s="25">
        <v>5400.2982191483597</v>
      </c>
      <c r="DY4451" s="25">
        <v>5443.7675938765897</v>
      </c>
      <c r="DZ4451" s="25">
        <v>7562.9155026635699</v>
      </c>
      <c r="EA4451" s="25">
        <v>3354.1818590779599</v>
      </c>
      <c r="EB4451" s="25"/>
      <c r="EC4451" s="25">
        <v>7571.2834026165701</v>
      </c>
      <c r="ED4451" s="25">
        <v>6578.9577237415197</v>
      </c>
      <c r="EE4451" s="25">
        <v>172</v>
      </c>
    </row>
    <row r="4452" spans="110:135" x14ac:dyDescent="0.2">
      <c r="DF4452" s="24" t="s">
        <v>9562</v>
      </c>
      <c r="DG4452" s="24" t="s">
        <v>212</v>
      </c>
      <c r="DH4452" s="25">
        <v>12625.332458451499</v>
      </c>
      <c r="DI4452" s="25">
        <v>7580.78449811266</v>
      </c>
      <c r="DJ4452" s="25">
        <v>124.893135130709</v>
      </c>
      <c r="DK4452" s="25"/>
      <c r="DL4452" s="25">
        <v>71496</v>
      </c>
      <c r="DM4452" s="25">
        <v>17284.52549</v>
      </c>
      <c r="DN4452" s="25"/>
      <c r="DO4452" s="25"/>
      <c r="DP4452" s="25">
        <v>12845.5978087372</v>
      </c>
      <c r="DQ4452" s="25">
        <v>10994.398475660701</v>
      </c>
      <c r="DR4452" s="25">
        <v>16071.116954937899</v>
      </c>
      <c r="DS4452" s="25">
        <v>9476.3466318682695</v>
      </c>
      <c r="DT4452" s="25">
        <v>6447.1790279421602</v>
      </c>
      <c r="DU4452" s="25">
        <v>14918.159522754</v>
      </c>
      <c r="DV4452" s="25">
        <v>5160.7081721796303</v>
      </c>
      <c r="DW4452" s="25">
        <v>6134.7232375692702</v>
      </c>
      <c r="DX4452" s="25">
        <v>4176.8633637358298</v>
      </c>
      <c r="DY4452" s="25">
        <v>6017.0191240588301</v>
      </c>
      <c r="DZ4452" s="25">
        <v>7065.1840256759797</v>
      </c>
      <c r="EA4452" s="25"/>
      <c r="EB4452" s="25">
        <v>7580.78449811266</v>
      </c>
      <c r="EC4452" s="25">
        <v>3860.06778447938</v>
      </c>
      <c r="ED4452" s="25">
        <v>4001.9776759643901</v>
      </c>
      <c r="EE4452" s="25">
        <v>11100</v>
      </c>
    </row>
    <row r="4453" spans="110:135" x14ac:dyDescent="0.2">
      <c r="DF4453" s="24" t="s">
        <v>9278</v>
      </c>
      <c r="DG4453" s="24" t="s">
        <v>212</v>
      </c>
      <c r="DH4453" s="25">
        <v>9043.7602636176507</v>
      </c>
      <c r="DI4453" s="25">
        <v>7581.5149379712302</v>
      </c>
      <c r="DJ4453" s="25">
        <v>55.076352794320499</v>
      </c>
      <c r="DK4453" s="25">
        <v>759</v>
      </c>
      <c r="DL4453" s="25">
        <v>14484</v>
      </c>
      <c r="DM4453" s="25">
        <v>3145.349862</v>
      </c>
      <c r="DN4453" s="25"/>
      <c r="DO4453" s="25">
        <v>7413.6809538999996</v>
      </c>
      <c r="DP4453" s="25">
        <v>15946.6661203485</v>
      </c>
      <c r="DQ4453" s="25">
        <v>11342.048572219501</v>
      </c>
      <c r="DR4453" s="25">
        <v>15871.1497761871</v>
      </c>
      <c r="DS4453" s="25">
        <v>14002.585194822899</v>
      </c>
      <c r="DT4453" s="25">
        <v>17940.3079241536</v>
      </c>
      <c r="DU4453" s="25">
        <v>5171.5733283232003</v>
      </c>
      <c r="DV4453" s="25">
        <v>4954.4795834716097</v>
      </c>
      <c r="DW4453" s="25">
        <v>7581.5149379712302</v>
      </c>
      <c r="DX4453" s="25">
        <v>4151.7694896393496</v>
      </c>
      <c r="DY4453" s="25">
        <v>5841.6270703050704</v>
      </c>
      <c r="DZ4453" s="25">
        <v>4436.0759128680202</v>
      </c>
      <c r="EA4453" s="25"/>
      <c r="EB4453" s="25">
        <v>8454.7836542373207</v>
      </c>
      <c r="EC4453" s="25">
        <v>12712.2833592895</v>
      </c>
      <c r="ED4453" s="25">
        <v>7322.5492689984103</v>
      </c>
      <c r="EE4453" s="25">
        <v>10300</v>
      </c>
    </row>
    <row r="4454" spans="110:135" x14ac:dyDescent="0.2">
      <c r="DF4454" s="24" t="s">
        <v>8554</v>
      </c>
      <c r="DG4454" s="24" t="s">
        <v>212</v>
      </c>
      <c r="DH4454" s="25">
        <v>7607.6300264838501</v>
      </c>
      <c r="DI4454" s="25">
        <v>7581.8741710000004</v>
      </c>
      <c r="DJ4454" s="25">
        <v>52.919643634022101</v>
      </c>
      <c r="DK4454" s="25"/>
      <c r="DL4454" s="25">
        <v>7903</v>
      </c>
      <c r="DM4454" s="25">
        <v>7260.7483419999999</v>
      </c>
      <c r="DN4454" s="25">
        <v>2571.1447889999999</v>
      </c>
      <c r="DO4454" s="25"/>
      <c r="DP4454" s="25">
        <v>9826.2839656575798</v>
      </c>
      <c r="DQ4454" s="25">
        <v>13372.894847599</v>
      </c>
      <c r="DR4454" s="25">
        <v>11044.4365106275</v>
      </c>
      <c r="DS4454" s="25">
        <v>8793.2623491383602</v>
      </c>
      <c r="DT4454" s="25">
        <v>3972.0088923513599</v>
      </c>
      <c r="DU4454" s="25">
        <v>9996.5087349601199</v>
      </c>
      <c r="DV4454" s="25">
        <v>5154.2323039815001</v>
      </c>
      <c r="DW4454" s="25"/>
      <c r="DX4454" s="25">
        <v>3692.28552894534</v>
      </c>
      <c r="DY4454" s="25"/>
      <c r="DZ4454" s="25">
        <v>4345.5047130875</v>
      </c>
      <c r="EA4454" s="25"/>
      <c r="EB4454" s="25"/>
      <c r="EC4454" s="25"/>
      <c r="ED4454" s="25">
        <v>3074.5093934256902</v>
      </c>
      <c r="EE4454" s="25">
        <v>15500</v>
      </c>
    </row>
    <row r="4455" spans="110:135" x14ac:dyDescent="0.2">
      <c r="DF4455" s="24" t="s">
        <v>9235</v>
      </c>
      <c r="DG4455" s="24" t="s">
        <v>212</v>
      </c>
      <c r="DH4455" s="25">
        <v>11611.4684713762</v>
      </c>
      <c r="DI4455" s="25">
        <v>7590.2385456293996</v>
      </c>
      <c r="DJ4455" s="25">
        <v>91.241823229524101</v>
      </c>
      <c r="DK4455" s="25"/>
      <c r="DL4455" s="25">
        <v>14466</v>
      </c>
      <c r="DM4455" s="25">
        <v>19211.010849999999</v>
      </c>
      <c r="DN4455" s="25"/>
      <c r="DO4455" s="25"/>
      <c r="DP4455" s="25"/>
      <c r="DQ4455" s="25">
        <v>7313.1635716596202</v>
      </c>
      <c r="DR4455" s="25">
        <v>3618.5222714164402</v>
      </c>
      <c r="DS4455" s="25">
        <v>2404.2399340407901</v>
      </c>
      <c r="DT4455" s="25">
        <v>21950.204942290999</v>
      </c>
      <c r="DU4455" s="25">
        <v>1335.8049527452899</v>
      </c>
      <c r="DV4455" s="25"/>
      <c r="DW4455" s="25"/>
      <c r="DX4455" s="25">
        <v>3723.5756469978</v>
      </c>
      <c r="DY4455" s="25">
        <v>7590.2385456293996</v>
      </c>
      <c r="DZ4455" s="25">
        <v>7407.9493625804698</v>
      </c>
      <c r="EA4455" s="25">
        <v>18825.272888953801</v>
      </c>
      <c r="EB4455" s="25">
        <v>10745.6170301657</v>
      </c>
      <c r="EC4455" s="25">
        <v>8674.0391856102506</v>
      </c>
      <c r="ED4455" s="25">
        <v>4906.3878885528002</v>
      </c>
      <c r="EE4455" s="25">
        <v>42000</v>
      </c>
    </row>
    <row r="4456" spans="110:135" x14ac:dyDescent="0.2">
      <c r="DF4456" s="24" t="s">
        <v>8604</v>
      </c>
      <c r="DG4456" s="24" t="s">
        <v>212</v>
      </c>
      <c r="DH4456" s="25">
        <v>7342.7842500420702</v>
      </c>
      <c r="DI4456" s="25">
        <v>7596.3189588390997</v>
      </c>
      <c r="DJ4456" s="25">
        <v>46.697397341686496</v>
      </c>
      <c r="DK4456" s="25"/>
      <c r="DL4456" s="25">
        <v>3830</v>
      </c>
      <c r="DM4456" s="25">
        <v>3928.4526209999999</v>
      </c>
      <c r="DN4456" s="25"/>
      <c r="DO4456" s="25">
        <v>7328.8295183999999</v>
      </c>
      <c r="DP4456" s="25">
        <v>9567.9844136246902</v>
      </c>
      <c r="DQ4456" s="25">
        <v>3476.5152856948298</v>
      </c>
      <c r="DR4456" s="25">
        <v>9034.5805920479306</v>
      </c>
      <c r="DS4456" s="25">
        <v>8065.4143774614804</v>
      </c>
      <c r="DT4456" s="25"/>
      <c r="DU4456" s="25">
        <v>2809.6483758753502</v>
      </c>
      <c r="DV4456" s="25">
        <v>9837.6667551382398</v>
      </c>
      <c r="DW4456" s="25"/>
      <c r="DX4456" s="25">
        <v>3867.8216621642</v>
      </c>
      <c r="DY4456" s="25">
        <v>7680.55888998313</v>
      </c>
      <c r="DZ4456" s="25">
        <v>7596.3189588390997</v>
      </c>
      <c r="EA4456" s="25">
        <v>4904.2033687846897</v>
      </c>
      <c r="EB4456" s="25">
        <v>10540.8871030137</v>
      </c>
      <c r="EC4456" s="25">
        <v>7190.7803311531698</v>
      </c>
      <c r="ED4456" s="25">
        <v>8667.6699975347401</v>
      </c>
      <c r="EE4456" s="25">
        <v>16500</v>
      </c>
    </row>
    <row r="4457" spans="110:135" x14ac:dyDescent="0.2">
      <c r="DF4457" s="24" t="s">
        <v>8108</v>
      </c>
      <c r="DG4457" s="24" t="s">
        <v>212</v>
      </c>
      <c r="DH4457" s="25">
        <v>6896.6564573022297</v>
      </c>
      <c r="DI4457" s="25">
        <v>7603.5537010800999</v>
      </c>
      <c r="DJ4457" s="25">
        <v>49.718711765982803</v>
      </c>
      <c r="DK4457" s="25"/>
      <c r="DL4457" s="25">
        <v>8699</v>
      </c>
      <c r="DM4457" s="25">
        <v>4739.5390479999996</v>
      </c>
      <c r="DN4457" s="25">
        <v>3561.1035550000001</v>
      </c>
      <c r="DO4457" s="25">
        <v>8876.6442647999993</v>
      </c>
      <c r="DP4457" s="25">
        <v>7603.5537010800999</v>
      </c>
      <c r="DQ4457" s="25">
        <v>7921.3650503571098</v>
      </c>
      <c r="DR4457" s="25">
        <v>13716.920588102201</v>
      </c>
      <c r="DS4457" s="25">
        <v>9723.3091903091408</v>
      </c>
      <c r="DT4457" s="25">
        <v>7133.2968867313602</v>
      </c>
      <c r="DU4457" s="25">
        <v>9517.5557996528096</v>
      </c>
      <c r="DV4457" s="25"/>
      <c r="DW4457" s="25">
        <v>1339.7723175102501</v>
      </c>
      <c r="DX4457" s="25"/>
      <c r="DY4457" s="25">
        <v>3394.4735433860301</v>
      </c>
      <c r="DZ4457" s="25"/>
      <c r="EA4457" s="25"/>
      <c r="EB4457" s="25"/>
      <c r="EC4457" s="25"/>
      <c r="ED4457" s="25"/>
      <c r="EE4457" s="25">
        <v>3430</v>
      </c>
    </row>
    <row r="4458" spans="110:135" x14ac:dyDescent="0.2">
      <c r="DF4458" s="24" t="s">
        <v>8783</v>
      </c>
      <c r="DG4458" s="24" t="s">
        <v>212</v>
      </c>
      <c r="DH4458" s="25">
        <v>12006.071068951</v>
      </c>
      <c r="DI4458" s="25">
        <v>7609.8928239967399</v>
      </c>
      <c r="DJ4458" s="25">
        <v>109.646703480889</v>
      </c>
      <c r="DK4458" s="25"/>
      <c r="DL4458" s="25">
        <v>21017</v>
      </c>
      <c r="DM4458" s="25">
        <v>3654.5881979999999</v>
      </c>
      <c r="DN4458" s="25"/>
      <c r="DO4458" s="25">
        <v>46241.656759999998</v>
      </c>
      <c r="DP4458" s="25">
        <v>7756.1333462329403</v>
      </c>
      <c r="DQ4458" s="25">
        <v>12208.3130402677</v>
      </c>
      <c r="DR4458" s="25">
        <v>5622.1961183083404</v>
      </c>
      <c r="DS4458" s="25">
        <v>7463.6523017605396</v>
      </c>
      <c r="DT4458" s="25">
        <v>8794.1078526688507</v>
      </c>
      <c r="DU4458" s="25">
        <v>5556.3727364257902</v>
      </c>
      <c r="DV4458" s="25"/>
      <c r="DW4458" s="25">
        <v>1746.69033584616</v>
      </c>
      <c r="DX4458" s="25"/>
      <c r="DY4458" s="25"/>
      <c r="DZ4458" s="25"/>
      <c r="EA4458" s="25"/>
      <c r="EB4458" s="25"/>
      <c r="EC4458" s="25"/>
      <c r="ED4458" s="25"/>
      <c r="EE4458" s="25"/>
    </row>
    <row r="4459" spans="110:135" x14ac:dyDescent="0.2">
      <c r="DF4459" s="24" t="s">
        <v>8653</v>
      </c>
      <c r="DG4459" s="24" t="s">
        <v>212</v>
      </c>
      <c r="DH4459" s="25">
        <v>7603.6375897038197</v>
      </c>
      <c r="DI4459" s="25">
        <v>7611.4425012915699</v>
      </c>
      <c r="DJ4459" s="25">
        <v>37.665543823901501</v>
      </c>
      <c r="DK4459" s="25"/>
      <c r="DL4459" s="25">
        <v>12588</v>
      </c>
      <c r="DM4459" s="25">
        <v>3824.3210909999998</v>
      </c>
      <c r="DN4459" s="25"/>
      <c r="DO4459" s="25">
        <v>941.98486473000003</v>
      </c>
      <c r="DP4459" s="25">
        <v>7026.49725063598</v>
      </c>
      <c r="DQ4459" s="25">
        <v>6786.3802194161299</v>
      </c>
      <c r="DR4459" s="25">
        <v>6776.3149444234296</v>
      </c>
      <c r="DS4459" s="25">
        <v>8362.6269635237604</v>
      </c>
      <c r="DT4459" s="25">
        <v>8108.21186911529</v>
      </c>
      <c r="DU4459" s="25">
        <v>8345.3176105348302</v>
      </c>
      <c r="DV4459" s="25">
        <v>9257.3846866856802</v>
      </c>
      <c r="DW4459" s="25">
        <v>4441.5677154697996</v>
      </c>
      <c r="DX4459" s="25">
        <v>8201.4987935717709</v>
      </c>
      <c r="DY4459" s="25">
        <v>6714.5732728706698</v>
      </c>
      <c r="DZ4459" s="25">
        <v>7114.6731334678498</v>
      </c>
      <c r="EA4459" s="25"/>
      <c r="EB4459" s="25">
        <v>12173.012239442</v>
      </c>
      <c r="EC4459" s="25">
        <v>10398.7077099464</v>
      </c>
      <c r="ED4459" s="25">
        <v>10124.404249835099</v>
      </c>
      <c r="EE4459" s="25">
        <v>5680</v>
      </c>
    </row>
    <row r="4460" spans="110:135" x14ac:dyDescent="0.2">
      <c r="DF4460" s="24" t="s">
        <v>9009</v>
      </c>
      <c r="DG4460" s="24" t="s">
        <v>212</v>
      </c>
      <c r="DH4460" s="25">
        <v>8122.7308546518998</v>
      </c>
      <c r="DI4460" s="25">
        <v>7615.2046090986996</v>
      </c>
      <c r="DJ4460" s="25">
        <v>51.7184793945313</v>
      </c>
      <c r="DK4460" s="25"/>
      <c r="DL4460" s="25">
        <v>12807</v>
      </c>
      <c r="DM4460" s="25">
        <v>1846.7957019999999</v>
      </c>
      <c r="DN4460" s="25">
        <v>12270.6823</v>
      </c>
      <c r="DO4460" s="25">
        <v>10381.784150400001</v>
      </c>
      <c r="DP4460" s="25">
        <v>10662.743944681901</v>
      </c>
      <c r="DQ4460" s="25">
        <v>3918.2336793877598</v>
      </c>
      <c r="DR4460" s="25">
        <v>15186.133822371699</v>
      </c>
      <c r="DS4460" s="25">
        <v>4124.8494284653598</v>
      </c>
      <c r="DT4460" s="25">
        <v>9143.0861491912692</v>
      </c>
      <c r="DU4460" s="25">
        <v>7615.2046090986996</v>
      </c>
      <c r="DV4460" s="25">
        <v>4891.4317848828796</v>
      </c>
      <c r="DW4460" s="25">
        <v>6750.7767910445</v>
      </c>
      <c r="DX4460" s="25">
        <v>4939.5097475960401</v>
      </c>
      <c r="DY4460" s="25">
        <v>5419.8034015330304</v>
      </c>
      <c r="DZ4460" s="25">
        <v>2526.9452050853802</v>
      </c>
      <c r="EA4460" s="25"/>
      <c r="EB4460" s="25">
        <v>5405.7415018470801</v>
      </c>
      <c r="EC4460" s="25">
        <v>13806.285620808199</v>
      </c>
      <c r="ED4460" s="25">
        <v>8034.8783999923398</v>
      </c>
      <c r="EE4460" s="25">
        <v>14600</v>
      </c>
    </row>
    <row r="4461" spans="110:135" x14ac:dyDescent="0.2">
      <c r="DF4461" s="24" t="s">
        <v>8811</v>
      </c>
      <c r="DG4461" s="24" t="s">
        <v>212</v>
      </c>
      <c r="DH4461" s="25">
        <v>10222.2641052167</v>
      </c>
      <c r="DI4461" s="25">
        <v>7616.7796067854097</v>
      </c>
      <c r="DJ4461" s="25">
        <v>90.001017552473201</v>
      </c>
      <c r="DK4461" s="25"/>
      <c r="DL4461" s="25">
        <v>25023</v>
      </c>
      <c r="DM4461" s="25">
        <v>7786.7827280000001</v>
      </c>
      <c r="DN4461" s="25">
        <v>28342.33539</v>
      </c>
      <c r="DO4461" s="25"/>
      <c r="DP4461" s="25">
        <v>10354.9396207837</v>
      </c>
      <c r="DQ4461" s="25">
        <v>7446.7764855708201</v>
      </c>
      <c r="DR4461" s="25"/>
      <c r="DS4461" s="25">
        <v>1363.95331630225</v>
      </c>
      <c r="DT4461" s="25">
        <v>16452.629140223002</v>
      </c>
      <c r="DU4461" s="25">
        <v>15018.843759678401</v>
      </c>
      <c r="DV4461" s="25"/>
      <c r="DW4461" s="25"/>
      <c r="DX4461" s="25"/>
      <c r="DY4461" s="25">
        <v>3200.78398066516</v>
      </c>
      <c r="DZ4461" s="25">
        <v>1486.30863387516</v>
      </c>
      <c r="EA4461" s="25"/>
      <c r="EB4461" s="25"/>
      <c r="EC4461" s="25">
        <v>1972.7185996533101</v>
      </c>
      <c r="ED4461" s="25">
        <v>4218.0976078491203</v>
      </c>
      <c r="EE4461" s="25"/>
    </row>
    <row r="4462" spans="110:135" x14ac:dyDescent="0.2">
      <c r="DF4462" s="24" t="s">
        <v>9174</v>
      </c>
      <c r="DG4462" s="24" t="s">
        <v>212</v>
      </c>
      <c r="DH4462" s="25">
        <v>9350.4539114993295</v>
      </c>
      <c r="DI4462" s="25">
        <v>7619.6742313488703</v>
      </c>
      <c r="DJ4462" s="25">
        <v>80.808380020834406</v>
      </c>
      <c r="DK4462" s="25">
        <v>743</v>
      </c>
      <c r="DL4462" s="25">
        <v>25819</v>
      </c>
      <c r="DM4462" s="25">
        <v>13320.065399999999</v>
      </c>
      <c r="DN4462" s="25">
        <v>1329.2374809999999</v>
      </c>
      <c r="DO4462" s="25">
        <v>5513.9178419</v>
      </c>
      <c r="DP4462" s="25">
        <v>16259.8605268835</v>
      </c>
      <c r="DQ4462" s="25">
        <v>8509.3484626977497</v>
      </c>
      <c r="DR4462" s="25">
        <v>17591.339408801501</v>
      </c>
      <c r="DS4462" s="25">
        <v>11382.1251399135</v>
      </c>
      <c r="DT4462" s="25">
        <v>9767.7787315485602</v>
      </c>
      <c r="DU4462" s="25">
        <v>20590.410897557202</v>
      </c>
      <c r="DV4462" s="25"/>
      <c r="DW4462" s="25"/>
      <c r="DX4462" s="25"/>
      <c r="DY4462" s="25">
        <v>4082.2478224635702</v>
      </c>
      <c r="DZ4462" s="25">
        <v>2647.3827346199801</v>
      </c>
      <c r="EA4462" s="25"/>
      <c r="EB4462" s="25"/>
      <c r="EC4462" s="25">
        <v>2333.5376420303901</v>
      </c>
      <c r="ED4462" s="25">
        <v>2988.0104945732701</v>
      </c>
      <c r="EE4462" s="25">
        <v>6730</v>
      </c>
    </row>
    <row r="4463" spans="110:135" x14ac:dyDescent="0.2">
      <c r="DF4463" s="24" t="s">
        <v>7698</v>
      </c>
      <c r="DG4463" s="24" t="s">
        <v>212</v>
      </c>
      <c r="DH4463" s="25">
        <v>7677</v>
      </c>
      <c r="DI4463" s="25">
        <v>7677</v>
      </c>
      <c r="DJ4463" s="25"/>
      <c r="DK4463" s="25">
        <v>7677</v>
      </c>
      <c r="DL4463" s="25"/>
      <c r="DM4463" s="25"/>
      <c r="DN4463" s="25"/>
      <c r="DO4463" s="25"/>
      <c r="DP4463" s="25"/>
      <c r="DQ4463" s="25"/>
      <c r="DR4463" s="25"/>
      <c r="DS4463" s="25"/>
      <c r="DT4463" s="25"/>
      <c r="DU4463" s="25"/>
      <c r="DV4463" s="25"/>
      <c r="DW4463" s="25"/>
      <c r="DX4463" s="25"/>
      <c r="DY4463" s="25"/>
      <c r="DZ4463" s="25"/>
      <c r="EA4463" s="25"/>
      <c r="EB4463" s="25"/>
      <c r="EC4463" s="25"/>
      <c r="ED4463" s="25"/>
      <c r="EE4463" s="25"/>
    </row>
    <row r="4464" spans="110:135" x14ac:dyDescent="0.2">
      <c r="DF4464" s="24" t="s">
        <v>8901</v>
      </c>
      <c r="DG4464" s="24" t="s">
        <v>212</v>
      </c>
      <c r="DH4464" s="25">
        <v>21259.1832074175</v>
      </c>
      <c r="DI4464" s="25">
        <v>7695.8519004166701</v>
      </c>
      <c r="DJ4464" s="25">
        <v>239.142777497091</v>
      </c>
      <c r="DK4464" s="25"/>
      <c r="DL4464" s="25">
        <v>6824</v>
      </c>
      <c r="DM4464" s="25">
        <v>3099.578219</v>
      </c>
      <c r="DN4464" s="25"/>
      <c r="DO4464" s="25">
        <v>217889.11533999999</v>
      </c>
      <c r="DP4464" s="25">
        <v>7687.46972261475</v>
      </c>
      <c r="DQ4464" s="25">
        <v>7164.0236841454898</v>
      </c>
      <c r="DR4464" s="25">
        <v>14396.1150451789</v>
      </c>
      <c r="DS4464" s="25">
        <v>9878.4848941884302</v>
      </c>
      <c r="DT4464" s="25">
        <v>11605.5202673077</v>
      </c>
      <c r="DU4464" s="25">
        <v>11394.3605558851</v>
      </c>
      <c r="DV4464" s="25">
        <v>8466.8201518237693</v>
      </c>
      <c r="DW4464" s="25"/>
      <c r="DX4464" s="25">
        <v>4426.7094604262602</v>
      </c>
      <c r="DY4464" s="25">
        <v>12245.1346380021</v>
      </c>
      <c r="DZ4464" s="25">
        <v>7596.3189588390997</v>
      </c>
      <c r="EA4464" s="25"/>
      <c r="EB4464" s="25">
        <v>7695.8519004166701</v>
      </c>
      <c r="EC4464" s="25">
        <v>20253.744181567599</v>
      </c>
      <c r="ED4464" s="25">
        <v>5542.8675067012</v>
      </c>
      <c r="EE4464" s="25">
        <v>5240</v>
      </c>
    </row>
    <row r="4465" spans="110:135" x14ac:dyDescent="0.2">
      <c r="DF4465" s="24" t="s">
        <v>9109</v>
      </c>
      <c r="DG4465" s="24" t="s">
        <v>212</v>
      </c>
      <c r="DH4465" s="25">
        <v>9035.7407422537108</v>
      </c>
      <c r="DI4465" s="25">
        <v>7707.2957060674898</v>
      </c>
      <c r="DJ4465" s="25">
        <v>57.641962166871203</v>
      </c>
      <c r="DK4465" s="25"/>
      <c r="DL4465" s="25">
        <v>2508</v>
      </c>
      <c r="DM4465" s="25">
        <v>4850.1085780000003</v>
      </c>
      <c r="DN4465" s="25"/>
      <c r="DO4465" s="25"/>
      <c r="DP4465" s="25">
        <v>12134.2976942724</v>
      </c>
      <c r="DQ4465" s="25">
        <v>4952.6255386823404</v>
      </c>
      <c r="DR4465" s="25">
        <v>13498.846850345601</v>
      </c>
      <c r="DS4465" s="25">
        <v>6212.0555968540102</v>
      </c>
      <c r="DT4465" s="25"/>
      <c r="DU4465" s="25">
        <v>2928.0880141560401</v>
      </c>
      <c r="DV4465" s="25">
        <v>10601.5342610879</v>
      </c>
      <c r="DW4465" s="25">
        <v>7393.6818349034302</v>
      </c>
      <c r="DX4465" s="25">
        <v>4825.0385786554098</v>
      </c>
      <c r="DY4465" s="25">
        <v>10636.956016212</v>
      </c>
      <c r="DZ4465" s="25">
        <v>9317.1042305672399</v>
      </c>
      <c r="EA4465" s="25">
        <v>6459.8327403480898</v>
      </c>
      <c r="EB4465" s="25">
        <v>14589.112574031</v>
      </c>
      <c r="EC4465" s="25">
        <v>7707.2957060674898</v>
      </c>
      <c r="ED4465" s="25">
        <v>11393.014404130099</v>
      </c>
      <c r="EE4465" s="25">
        <v>23600</v>
      </c>
    </row>
    <row r="4466" spans="110:135" x14ac:dyDescent="0.2">
      <c r="DF4466" s="24" t="s">
        <v>8378</v>
      </c>
      <c r="DG4466" s="24" t="s">
        <v>212</v>
      </c>
      <c r="DH4466" s="25">
        <v>11069.8027973887</v>
      </c>
      <c r="DI4466" s="25">
        <v>7712.5033929720803</v>
      </c>
      <c r="DJ4466" s="25">
        <v>129.37989026372401</v>
      </c>
      <c r="DK4466" s="25"/>
      <c r="DL4466" s="25">
        <v>11903</v>
      </c>
      <c r="DM4466" s="25"/>
      <c r="DN4466" s="25"/>
      <c r="DO4466" s="25">
        <v>58512.018824999999</v>
      </c>
      <c r="DP4466" s="25">
        <v>694.08884192814298</v>
      </c>
      <c r="DQ4466" s="25"/>
      <c r="DR4466" s="25">
        <v>5879.4851594351403</v>
      </c>
      <c r="DS4466" s="25">
        <v>985.97623330479598</v>
      </c>
      <c r="DT4466" s="25"/>
      <c r="DU4466" s="25">
        <v>7739.2117453995597</v>
      </c>
      <c r="DV4466" s="25">
        <v>10196.210750050601</v>
      </c>
      <c r="DW4466" s="25">
        <v>2237.65770007021</v>
      </c>
      <c r="DX4466" s="25">
        <v>7685.7950405445999</v>
      </c>
      <c r="DY4466" s="25">
        <v>12741.392678067999</v>
      </c>
      <c r="DZ4466" s="25">
        <v>13938.7098863103</v>
      </c>
      <c r="EA4466" s="25"/>
      <c r="EB4466" s="25"/>
      <c r="EC4466" s="25">
        <v>11765.1349982435</v>
      </c>
      <c r="ED4466" s="25">
        <v>4808.5573050866597</v>
      </c>
      <c r="EE4466" s="25">
        <v>5890</v>
      </c>
    </row>
    <row r="4467" spans="110:135" x14ac:dyDescent="0.2">
      <c r="DF4467" s="24" t="s">
        <v>8096</v>
      </c>
      <c r="DG4467" s="24" t="s">
        <v>212</v>
      </c>
      <c r="DH4467" s="25">
        <v>8122.2503239921898</v>
      </c>
      <c r="DI4467" s="25">
        <v>7723.4693423697699</v>
      </c>
      <c r="DJ4467" s="25">
        <v>98.402537457347194</v>
      </c>
      <c r="DK4467" s="25"/>
      <c r="DL4467" s="25">
        <v>6497</v>
      </c>
      <c r="DM4467" s="25">
        <v>2959.2891989999998</v>
      </c>
      <c r="DN4467" s="25"/>
      <c r="DO4467" s="25">
        <v>33890.139698999999</v>
      </c>
      <c r="DP4467" s="25">
        <v>9918.0724515063794</v>
      </c>
      <c r="DQ4467" s="25">
        <v>8563.6960943696995</v>
      </c>
      <c r="DR4467" s="25">
        <v>8398.0911711761892</v>
      </c>
      <c r="DS4467" s="25">
        <v>9633.8436280306596</v>
      </c>
      <c r="DT4467" s="25">
        <v>7723.4693423697699</v>
      </c>
      <c r="DU4467" s="25">
        <v>12956.3163656202</v>
      </c>
      <c r="DV4467" s="25"/>
      <c r="DW4467" s="25">
        <v>1921.1924728117301</v>
      </c>
      <c r="DX4467" s="25"/>
      <c r="DY4467" s="25">
        <v>3138.8882975524598</v>
      </c>
      <c r="DZ4467" s="25">
        <v>1493.72258327399</v>
      </c>
      <c r="EA4467" s="25">
        <v>2999.6435708798599</v>
      </c>
      <c r="EB4467" s="25"/>
      <c r="EC4467" s="25">
        <v>2120.38998429189</v>
      </c>
      <c r="ED4467" s="25"/>
      <c r="EE4467" s="25">
        <v>9620</v>
      </c>
    </row>
    <row r="4468" spans="110:135" x14ac:dyDescent="0.2">
      <c r="DF4468" s="24" t="s">
        <v>8367</v>
      </c>
      <c r="DG4468" s="24" t="s">
        <v>212</v>
      </c>
      <c r="DH4468" s="25">
        <v>7530.0121313250502</v>
      </c>
      <c r="DI4468" s="25">
        <v>7725.8302432055698</v>
      </c>
      <c r="DJ4468" s="25">
        <v>38.843881182090797</v>
      </c>
      <c r="DK4468" s="25"/>
      <c r="DL4468" s="25">
        <v>3747</v>
      </c>
      <c r="DM4468" s="25">
        <v>4766.1457179999998</v>
      </c>
      <c r="DN4468" s="25"/>
      <c r="DO4468" s="25">
        <v>11294.0772191</v>
      </c>
      <c r="DP4468" s="25">
        <v>9509.0780597551202</v>
      </c>
      <c r="DQ4468" s="25">
        <v>11353.8723102739</v>
      </c>
      <c r="DR4468" s="25">
        <v>8811.5470622788107</v>
      </c>
      <c r="DS4468" s="25">
        <v>9921.9355028507307</v>
      </c>
      <c r="DT4468" s="25">
        <v>5102.9424194113599</v>
      </c>
      <c r="DU4468" s="25">
        <v>6058.2942376231804</v>
      </c>
      <c r="DV4468" s="25">
        <v>9364.5917104431901</v>
      </c>
      <c r="DW4468" s="25"/>
      <c r="DX4468" s="25">
        <v>5041.3024920367197</v>
      </c>
      <c r="DY4468" s="25">
        <v>7725.8302432055698</v>
      </c>
      <c r="DZ4468" s="25">
        <v>7562.9155026635699</v>
      </c>
      <c r="EA4468" s="25"/>
      <c r="EB4468" s="25">
        <v>9477.2769949329595</v>
      </c>
      <c r="EC4468" s="25">
        <v>3757.43726854856</v>
      </c>
      <c r="ED4468" s="25">
        <v>11675.9594914021</v>
      </c>
      <c r="EE4468" s="25">
        <v>2840</v>
      </c>
    </row>
    <row r="4469" spans="110:135" x14ac:dyDescent="0.2">
      <c r="DF4469" s="24" t="s">
        <v>9145</v>
      </c>
      <c r="DG4469" s="24" t="s">
        <v>274</v>
      </c>
      <c r="DH4469" s="25">
        <v>7728</v>
      </c>
      <c r="DI4469" s="25">
        <v>7728</v>
      </c>
      <c r="DJ4469" s="25"/>
      <c r="DK4469" s="25">
        <v>7728</v>
      </c>
      <c r="DL4469" s="25"/>
      <c r="DM4469" s="25"/>
      <c r="DN4469" s="25"/>
      <c r="DO4469" s="25"/>
      <c r="DP4469" s="25"/>
      <c r="DQ4469" s="25"/>
      <c r="DR4469" s="25"/>
      <c r="DS4469" s="25"/>
      <c r="DT4469" s="25"/>
      <c r="DU4469" s="25"/>
      <c r="DV4469" s="25"/>
      <c r="DW4469" s="25"/>
      <c r="DX4469" s="25"/>
      <c r="DY4469" s="25"/>
      <c r="DZ4469" s="25"/>
      <c r="EA4469" s="25"/>
      <c r="EB4469" s="25"/>
      <c r="EC4469" s="25"/>
      <c r="ED4469" s="25"/>
      <c r="EE4469" s="25"/>
    </row>
    <row r="4470" spans="110:135" x14ac:dyDescent="0.2">
      <c r="DF4470" s="24" t="s">
        <v>9277</v>
      </c>
      <c r="DG4470" s="24" t="s">
        <v>212</v>
      </c>
      <c r="DH4470" s="25">
        <v>12303.3256787391</v>
      </c>
      <c r="DI4470" s="25">
        <v>7728.1536678224602</v>
      </c>
      <c r="DJ4470" s="25">
        <v>125.175172949386</v>
      </c>
      <c r="DK4470" s="25">
        <v>2406</v>
      </c>
      <c r="DL4470" s="25">
        <v>14153</v>
      </c>
      <c r="DM4470" s="25">
        <v>6137.6979160000001</v>
      </c>
      <c r="DN4470" s="25">
        <v>10271.60651</v>
      </c>
      <c r="DO4470" s="25">
        <v>74407.220992000002</v>
      </c>
      <c r="DP4470" s="25">
        <v>14168.833136266299</v>
      </c>
      <c r="DQ4470" s="25">
        <v>7471.1736289711698</v>
      </c>
      <c r="DR4470" s="25">
        <v>20563.621568835901</v>
      </c>
      <c r="DS4470" s="25">
        <v>16214.128607090899</v>
      </c>
      <c r="DT4470" s="25">
        <v>15325.750540229599</v>
      </c>
      <c r="DU4470" s="25">
        <v>8275.2876926548597</v>
      </c>
      <c r="DV4470" s="25">
        <v>6291.9053619305496</v>
      </c>
      <c r="DW4470" s="25">
        <v>7418.9131210538098</v>
      </c>
      <c r="DX4470" s="25">
        <v>10722.217135921101</v>
      </c>
      <c r="DY4470" s="25">
        <v>3865.6930001014298</v>
      </c>
      <c r="DZ4470" s="25">
        <v>7881.3402834122198</v>
      </c>
      <c r="EA4470" s="25"/>
      <c r="EB4470" s="25">
        <v>4615.8386007976296</v>
      </c>
      <c r="EC4470" s="25">
        <v>5311.3184272840299</v>
      </c>
      <c r="ED4470" s="25">
        <v>7574.9670522326896</v>
      </c>
      <c r="EE4470" s="25">
        <v>2990</v>
      </c>
    </row>
    <row r="4471" spans="110:135" x14ac:dyDescent="0.2">
      <c r="DF4471" s="24" t="s">
        <v>9253</v>
      </c>
      <c r="DG4471" s="24" t="s">
        <v>212</v>
      </c>
      <c r="DH4471" s="25">
        <v>12336.477761743899</v>
      </c>
      <c r="DI4471" s="25">
        <v>7747.9615997171604</v>
      </c>
      <c r="DJ4471" s="25">
        <v>107.233023221461</v>
      </c>
      <c r="DK4471" s="25"/>
      <c r="DL4471" s="25">
        <v>1717</v>
      </c>
      <c r="DM4471" s="25">
        <v>981.49068239999997</v>
      </c>
      <c r="DN4471" s="25"/>
      <c r="DO4471" s="25"/>
      <c r="DP4471" s="25">
        <v>4635.3018285366397</v>
      </c>
      <c r="DQ4471" s="25">
        <v>10280.217142539899</v>
      </c>
      <c r="DR4471" s="25">
        <v>6897.9683965640897</v>
      </c>
      <c r="DS4471" s="25">
        <v>2197.1659234092799</v>
      </c>
      <c r="DT4471" s="25"/>
      <c r="DU4471" s="25">
        <v>4443.9107418326203</v>
      </c>
      <c r="DV4471" s="25">
        <v>20809.6528358008</v>
      </c>
      <c r="DW4471" s="25">
        <v>20139.342424772902</v>
      </c>
      <c r="DX4471" s="25">
        <v>8392.3812097558894</v>
      </c>
      <c r="DY4471" s="25">
        <v>17456.082348545799</v>
      </c>
      <c r="DZ4471" s="25">
        <v>20863.919580355901</v>
      </c>
      <c r="EA4471" s="25">
        <v>6851.4690212143996</v>
      </c>
      <c r="EB4471" s="25">
        <v>56208.560831500399</v>
      </c>
      <c r="EC4471" s="25">
        <v>7747.9615997171604</v>
      </c>
      <c r="ED4471" s="25">
        <v>15817.697382700801</v>
      </c>
      <c r="EE4471" s="25">
        <v>4280</v>
      </c>
    </row>
    <row r="4472" spans="110:135" x14ac:dyDescent="0.2">
      <c r="DF4472" s="24" t="s">
        <v>8592</v>
      </c>
      <c r="DG4472" s="24" t="s">
        <v>212</v>
      </c>
      <c r="DH4472" s="25">
        <v>8556.1795974700399</v>
      </c>
      <c r="DI4472" s="25">
        <v>7749.2016962936204</v>
      </c>
      <c r="DJ4472" s="25">
        <v>76.611058713642095</v>
      </c>
      <c r="DK4472" s="25"/>
      <c r="DL4472" s="25">
        <v>20185</v>
      </c>
      <c r="DM4472" s="25">
        <v>3889.9572619999999</v>
      </c>
      <c r="DN4472" s="25"/>
      <c r="DO4472" s="25"/>
      <c r="DP4472" s="25">
        <v>7749.2016962936204</v>
      </c>
      <c r="DQ4472" s="25">
        <v>9187.6405793530994</v>
      </c>
      <c r="DR4472" s="25">
        <v>4973.2874687244703</v>
      </c>
      <c r="DS4472" s="25">
        <v>2322.9839506356402</v>
      </c>
      <c r="DT4472" s="25">
        <v>10027.426304169599</v>
      </c>
      <c r="DU4472" s="25">
        <v>17416.560310765501</v>
      </c>
      <c r="DV4472" s="25"/>
      <c r="DW4472" s="25">
        <v>1253.5588052885</v>
      </c>
      <c r="DX4472" s="25"/>
      <c r="DY4472" s="25"/>
      <c r="DZ4472" s="25"/>
      <c r="EA4472" s="25"/>
      <c r="EB4472" s="25"/>
      <c r="EC4472" s="25"/>
      <c r="ED4472" s="25"/>
      <c r="EE4472" s="25"/>
    </row>
    <row r="4473" spans="110:135" x14ac:dyDescent="0.2">
      <c r="DF4473" s="24" t="s">
        <v>8445</v>
      </c>
      <c r="DG4473" s="24" t="s">
        <v>212</v>
      </c>
      <c r="DH4473" s="25">
        <v>9881.6191437424495</v>
      </c>
      <c r="DI4473" s="25">
        <v>7752.1255195698604</v>
      </c>
      <c r="DJ4473" s="25">
        <v>87.958517906828106</v>
      </c>
      <c r="DK4473" s="25"/>
      <c r="DL4473" s="25">
        <v>2416</v>
      </c>
      <c r="DM4473" s="25">
        <v>7996.1834740000004</v>
      </c>
      <c r="DN4473" s="25"/>
      <c r="DO4473" s="25">
        <v>36497.983496000001</v>
      </c>
      <c r="DP4473" s="25">
        <v>2336.2434546910299</v>
      </c>
      <c r="DQ4473" s="25">
        <v>13386.791484593199</v>
      </c>
      <c r="DR4473" s="25">
        <v>4853.7805349328301</v>
      </c>
      <c r="DS4473" s="25">
        <v>3919.1252272011002</v>
      </c>
      <c r="DT4473" s="25"/>
      <c r="DU4473" s="25">
        <v>12744.0831449138</v>
      </c>
      <c r="DV4473" s="25">
        <v>7508.0675651397296</v>
      </c>
      <c r="DW4473" s="25"/>
      <c r="DX4473" s="25">
        <v>3992.2184527120698</v>
      </c>
      <c r="DY4473" s="25">
        <v>6490.4881586053398</v>
      </c>
      <c r="DZ4473" s="25">
        <v>9317.1042305672399</v>
      </c>
      <c r="EA4473" s="25">
        <v>3900.4979904127399</v>
      </c>
      <c r="EB4473" s="25">
        <v>21205.179406434199</v>
      </c>
      <c r="EC4473" s="25">
        <v>8590.3926082195703</v>
      </c>
      <c r="ED4473" s="25">
        <v>12951.767071456299</v>
      </c>
      <c r="EE4473" s="25"/>
    </row>
    <row r="4474" spans="110:135" x14ac:dyDescent="0.2">
      <c r="DF4474" s="24" t="s">
        <v>9146</v>
      </c>
      <c r="DG4474" s="24" t="s">
        <v>274</v>
      </c>
      <c r="DH4474" s="25">
        <v>7763.1664763298204</v>
      </c>
      <c r="DI4474" s="25">
        <v>7763.1664763298204</v>
      </c>
      <c r="DJ4474" s="25">
        <v>77.479798123559803</v>
      </c>
      <c r="DK4474" s="25"/>
      <c r="DL4474" s="25"/>
      <c r="DM4474" s="25"/>
      <c r="DN4474" s="25"/>
      <c r="DO4474" s="25"/>
      <c r="DP4474" s="25"/>
      <c r="DQ4474" s="25"/>
      <c r="DR4474" s="25"/>
      <c r="DS4474" s="25"/>
      <c r="DT4474" s="25"/>
      <c r="DU4474" s="25"/>
      <c r="DV4474" s="25"/>
      <c r="DW4474" s="25">
        <v>12016.332952659601</v>
      </c>
      <c r="DX4474" s="25"/>
      <c r="DY4474" s="25"/>
      <c r="DZ4474" s="25"/>
      <c r="EA4474" s="25"/>
      <c r="EB4474" s="25"/>
      <c r="EC4474" s="25"/>
      <c r="ED4474" s="25"/>
      <c r="EE4474" s="25">
        <v>3510</v>
      </c>
    </row>
    <row r="4475" spans="110:135" x14ac:dyDescent="0.2">
      <c r="DF4475" s="24" t="s">
        <v>8719</v>
      </c>
      <c r="DG4475" s="24" t="s">
        <v>212</v>
      </c>
      <c r="DH4475" s="25">
        <v>8274.7657801323003</v>
      </c>
      <c r="DI4475" s="25">
        <v>7788.2527861214903</v>
      </c>
      <c r="DJ4475" s="25">
        <v>63.535198165892297</v>
      </c>
      <c r="DK4475" s="25"/>
      <c r="DL4475" s="25">
        <v>11102</v>
      </c>
      <c r="DM4475" s="25">
        <v>5837.1512190000003</v>
      </c>
      <c r="DN4475" s="25"/>
      <c r="DO4475" s="25">
        <v>3508.4594350000002</v>
      </c>
      <c r="DP4475" s="25">
        <v>9096.9393165973597</v>
      </c>
      <c r="DQ4475" s="25">
        <v>7876.7990903729096</v>
      </c>
      <c r="DR4475" s="25">
        <v>10556.9529635115</v>
      </c>
      <c r="DS4475" s="25">
        <v>14507.644124468599</v>
      </c>
      <c r="DT4475" s="25">
        <v>18485.932255148899</v>
      </c>
      <c r="DU4475" s="25">
        <v>16595.7343639389</v>
      </c>
      <c r="DV4475" s="25">
        <v>2312.0493878819102</v>
      </c>
      <c r="DW4475" s="25">
        <v>4030.2806680949202</v>
      </c>
      <c r="DX4475" s="25">
        <v>7788.2527861214903</v>
      </c>
      <c r="DY4475" s="25">
        <v>2478.2470707801399</v>
      </c>
      <c r="DZ4475" s="25">
        <v>3584.3905677147</v>
      </c>
      <c r="EA4475" s="25"/>
      <c r="EB4475" s="25"/>
      <c r="EC4475" s="25">
        <v>3175.0931331048</v>
      </c>
      <c r="ED4475" s="25">
        <v>5035.0918805131096</v>
      </c>
      <c r="EE4475" s="25">
        <v>14700</v>
      </c>
    </row>
    <row r="4476" spans="110:135" x14ac:dyDescent="0.2">
      <c r="DF4476" s="24" t="s">
        <v>9178</v>
      </c>
      <c r="DG4476" s="24" t="s">
        <v>212</v>
      </c>
      <c r="DH4476" s="25">
        <v>9451.4335459810809</v>
      </c>
      <c r="DI4476" s="25">
        <v>7788.6959571260404</v>
      </c>
      <c r="DJ4476" s="25">
        <v>56.728298304972</v>
      </c>
      <c r="DK4476" s="25"/>
      <c r="DL4476" s="25">
        <v>19279</v>
      </c>
      <c r="DM4476" s="25">
        <v>2935.2680770000002</v>
      </c>
      <c r="DN4476" s="25"/>
      <c r="DO4476" s="25"/>
      <c r="DP4476" s="25">
        <v>13801.3296052141</v>
      </c>
      <c r="DQ4476" s="25">
        <v>5077.9498329317503</v>
      </c>
      <c r="DR4476" s="25">
        <v>13545.864230490601</v>
      </c>
      <c r="DS4476" s="25">
        <v>18704.506129667599</v>
      </c>
      <c r="DT4476" s="25">
        <v>7768.3724900731504</v>
      </c>
      <c r="DU4476" s="25">
        <v>17178.540152432601</v>
      </c>
      <c r="DV4476" s="25">
        <v>5570.0682863011798</v>
      </c>
      <c r="DW4476" s="25"/>
      <c r="DX4476" s="25">
        <v>4734.8308792371899</v>
      </c>
      <c r="DY4476" s="25">
        <v>7809.0194241789204</v>
      </c>
      <c r="DZ4476" s="25">
        <v>4955.68289804912</v>
      </c>
      <c r="EA4476" s="25"/>
      <c r="EB4476" s="25">
        <v>7382.9975487737202</v>
      </c>
      <c r="EC4476" s="25">
        <v>4757.6124229786401</v>
      </c>
      <c r="ED4476" s="25">
        <v>9851.8947583686695</v>
      </c>
      <c r="EE4476" s="25">
        <v>7870</v>
      </c>
    </row>
    <row r="4477" spans="110:135" x14ac:dyDescent="0.2">
      <c r="DF4477" s="24" t="s">
        <v>8949</v>
      </c>
      <c r="DG4477" s="24" t="s">
        <v>212</v>
      </c>
      <c r="DH4477" s="25">
        <v>8734.4177835568298</v>
      </c>
      <c r="DI4477" s="25">
        <v>7790</v>
      </c>
      <c r="DJ4477" s="25">
        <v>74.733638541576795</v>
      </c>
      <c r="DK4477" s="25"/>
      <c r="DL4477" s="25">
        <v>7790</v>
      </c>
      <c r="DM4477" s="25">
        <v>5705.6548240000002</v>
      </c>
      <c r="DN4477" s="25">
        <v>9381.1040639999992</v>
      </c>
      <c r="DO4477" s="25">
        <v>913.67663750999998</v>
      </c>
      <c r="DP4477" s="25">
        <v>9309.5086806405598</v>
      </c>
      <c r="DQ4477" s="25">
        <v>6832.3275601164796</v>
      </c>
      <c r="DR4477" s="25">
        <v>15546.0047014502</v>
      </c>
      <c r="DS4477" s="25">
        <v>9108.41472844499</v>
      </c>
      <c r="DT4477" s="25">
        <v>22681.618796393399</v>
      </c>
      <c r="DU4477" s="25">
        <v>5106.17646259296</v>
      </c>
      <c r="DV4477" s="25">
        <v>2252.18548060072</v>
      </c>
      <c r="DW4477" s="25">
        <v>13288.0473854833</v>
      </c>
      <c r="DX4477" s="25">
        <v>4803.4574027655099</v>
      </c>
      <c r="DY4477" s="25">
        <v>24050.241797238599</v>
      </c>
      <c r="DZ4477" s="25">
        <v>3157.5457180190301</v>
      </c>
      <c r="EA4477" s="25"/>
      <c r="EB4477" s="25">
        <v>3726.9175510269001</v>
      </c>
      <c r="EC4477" s="25">
        <v>12624.058857857701</v>
      </c>
      <c r="ED4477" s="25">
        <v>8206.9972394394299</v>
      </c>
      <c r="EE4477" s="25">
        <v>1470</v>
      </c>
    </row>
    <row r="4478" spans="110:135" x14ac:dyDescent="0.2">
      <c r="DF4478" s="24" t="s">
        <v>8723</v>
      </c>
      <c r="DG4478" s="24" t="s">
        <v>212</v>
      </c>
      <c r="DH4478" s="25">
        <v>9453.1204463399408</v>
      </c>
      <c r="DI4478" s="25">
        <v>7800.7433148191903</v>
      </c>
      <c r="DJ4478" s="25">
        <v>49.908818872990402</v>
      </c>
      <c r="DK4478" s="25"/>
      <c r="DL4478" s="25">
        <v>5629</v>
      </c>
      <c r="DM4478" s="25">
        <v>5635.3534579999996</v>
      </c>
      <c r="DN4478" s="25"/>
      <c r="DO4478" s="25">
        <v>20219.978025</v>
      </c>
      <c r="DP4478" s="25">
        <v>6321.1711166847699</v>
      </c>
      <c r="DQ4478" s="25">
        <v>6992.8294427179098</v>
      </c>
      <c r="DR4478" s="25">
        <v>8941.3309815098801</v>
      </c>
      <c r="DS4478" s="25">
        <v>8575.2540676825392</v>
      </c>
      <c r="DT4478" s="25">
        <v>13640.7903378795</v>
      </c>
      <c r="DU4478" s="25">
        <v>6619.9420435440197</v>
      </c>
      <c r="DV4478" s="25">
        <v>8159.9693161483601</v>
      </c>
      <c r="DW4478" s="25"/>
      <c r="DX4478" s="25">
        <v>7717.6571850054697</v>
      </c>
      <c r="DY4478" s="25">
        <v>5574.3697776608196</v>
      </c>
      <c r="DZ4478" s="25">
        <v>10351.097441166199</v>
      </c>
      <c r="EA4478" s="25"/>
      <c r="EB4478" s="25">
        <v>11676.40729612</v>
      </c>
      <c r="EC4478" s="25">
        <v>7800.7433148191903</v>
      </c>
      <c r="ED4478" s="25">
        <v>6047.1537838403701</v>
      </c>
      <c r="EE4478" s="25">
        <v>20800</v>
      </c>
    </row>
    <row r="4479" spans="110:135" x14ac:dyDescent="0.2">
      <c r="DF4479" s="24" t="s">
        <v>8306</v>
      </c>
      <c r="DG4479" s="24" t="s">
        <v>212</v>
      </c>
      <c r="DH4479" s="25">
        <v>13649.969815676901</v>
      </c>
      <c r="DI4479" s="25">
        <v>7801.0610292102401</v>
      </c>
      <c r="DJ4479" s="25">
        <v>156.085814478245</v>
      </c>
      <c r="DK4479" s="25"/>
      <c r="DL4479" s="25">
        <v>13590</v>
      </c>
      <c r="DM4479" s="25">
        <v>5762.9540790000001</v>
      </c>
      <c r="DN4479" s="25"/>
      <c r="DO4479" s="25">
        <v>76950.747042000003</v>
      </c>
      <c r="DP4479" s="25">
        <v>4046.82732994147</v>
      </c>
      <c r="DQ4479" s="25">
        <v>8240.06076993227</v>
      </c>
      <c r="DR4479" s="25">
        <v>10764.3102404524</v>
      </c>
      <c r="DS4479" s="25">
        <v>12136.148413369699</v>
      </c>
      <c r="DT4479" s="25">
        <v>7801.0610292102401</v>
      </c>
      <c r="DU4479" s="25">
        <v>4357.1551220522897</v>
      </c>
      <c r="DV4479" s="25"/>
      <c r="DW4479" s="25"/>
      <c r="DX4479" s="25"/>
      <c r="DY4479" s="25">
        <v>4003.4073298572998</v>
      </c>
      <c r="DZ4479" s="25"/>
      <c r="EA4479" s="25"/>
      <c r="EB4479" s="25"/>
      <c r="EC4479" s="25">
        <v>2496.9966166305198</v>
      </c>
      <c r="ED4479" s="25"/>
      <c r="EE4479" s="25"/>
    </row>
    <row r="4480" spans="110:135" x14ac:dyDescent="0.2">
      <c r="DF4480" s="24" t="s">
        <v>8938</v>
      </c>
      <c r="DG4480" s="24" t="s">
        <v>212</v>
      </c>
      <c r="DH4480" s="25">
        <v>9998.3602681705306</v>
      </c>
      <c r="DI4480" s="25">
        <v>7812.6338917717003</v>
      </c>
      <c r="DJ4480" s="25">
        <v>75.184841140112795</v>
      </c>
      <c r="DK4480" s="25"/>
      <c r="DL4480" s="25">
        <v>5877</v>
      </c>
      <c r="DM4480" s="25">
        <v>137.2139483</v>
      </c>
      <c r="DN4480" s="25"/>
      <c r="DO4480" s="25"/>
      <c r="DP4480" s="25">
        <v>1776.04019330203</v>
      </c>
      <c r="DQ4480" s="25">
        <v>8291.3878133155395</v>
      </c>
      <c r="DR4480" s="25"/>
      <c r="DS4480" s="25">
        <v>3087.1712208251602</v>
      </c>
      <c r="DT4480" s="25">
        <v>1814.5930060128801</v>
      </c>
      <c r="DU4480" s="25">
        <v>7333.8799702278702</v>
      </c>
      <c r="DV4480" s="25">
        <v>10190.169416484599</v>
      </c>
      <c r="DW4480" s="25"/>
      <c r="DX4480" s="25">
        <v>5830.5375339027496</v>
      </c>
      <c r="DY4480" s="25">
        <v>23046.626888955601</v>
      </c>
      <c r="DZ4480" s="25">
        <v>16301.295488984701</v>
      </c>
      <c r="EA4480" s="25">
        <v>4011.7353306530399</v>
      </c>
      <c r="EB4480" s="25">
        <v>21629.622050634101</v>
      </c>
      <c r="EC4480" s="25">
        <v>17242.2002653034</v>
      </c>
      <c r="ED4480" s="25">
        <v>16404.291163826801</v>
      </c>
      <c r="EE4480" s="25">
        <v>17000</v>
      </c>
    </row>
    <row r="4481" spans="110:135" x14ac:dyDescent="0.2">
      <c r="DF4481" s="24" t="s">
        <v>8254</v>
      </c>
      <c r="DG4481" s="24" t="s">
        <v>212</v>
      </c>
      <c r="DH4481" s="25">
        <v>8844.0777891535909</v>
      </c>
      <c r="DI4481" s="25">
        <v>7815.5811585268802</v>
      </c>
      <c r="DJ4481" s="25">
        <v>58.850151458926298</v>
      </c>
      <c r="DK4481" s="25"/>
      <c r="DL4481" s="25">
        <v>15164</v>
      </c>
      <c r="DM4481" s="25">
        <v>4768.7579100000003</v>
      </c>
      <c r="DN4481" s="25"/>
      <c r="DO4481" s="25">
        <v>6574.5631600999995</v>
      </c>
      <c r="DP4481" s="25">
        <v>8684.8324789451708</v>
      </c>
      <c r="DQ4481" s="25">
        <v>6353.16835371659</v>
      </c>
      <c r="DR4481" s="25">
        <v>9376.2342261039394</v>
      </c>
      <c r="DS4481" s="25">
        <v>7815.5811585268802</v>
      </c>
      <c r="DT4481" s="25">
        <v>10214.466585898401</v>
      </c>
      <c r="DU4481" s="25">
        <v>20726.519352081999</v>
      </c>
      <c r="DV4481" s="25"/>
      <c r="DW4481" s="25">
        <v>1836.7324553165499</v>
      </c>
      <c r="DX4481" s="25"/>
      <c r="DY4481" s="25"/>
      <c r="DZ4481" s="25"/>
      <c r="EA4481" s="25"/>
      <c r="EB4481" s="25"/>
      <c r="EC4481" s="25"/>
      <c r="ED4481" s="25"/>
      <c r="EE4481" s="25">
        <v>5770</v>
      </c>
    </row>
    <row r="4482" spans="110:135" x14ac:dyDescent="0.2">
      <c r="DF4482" s="24" t="s">
        <v>9269</v>
      </c>
      <c r="DG4482" s="24" t="s">
        <v>212</v>
      </c>
      <c r="DH4482" s="25">
        <v>9290.7061645488102</v>
      </c>
      <c r="DI4482" s="25">
        <v>7830.3944057436602</v>
      </c>
      <c r="DJ4482" s="25">
        <v>69.389621804081699</v>
      </c>
      <c r="DK4482" s="25"/>
      <c r="DL4482" s="25">
        <v>16369</v>
      </c>
      <c r="DM4482" s="25">
        <v>8700.6096070000003</v>
      </c>
      <c r="DN4482" s="25"/>
      <c r="DO4482" s="25">
        <v>523.85737716000006</v>
      </c>
      <c r="DP4482" s="25">
        <v>14091.2341861448</v>
      </c>
      <c r="DQ4482" s="25">
        <v>20298.3064801951</v>
      </c>
      <c r="DR4482" s="25">
        <v>18070.436026525898</v>
      </c>
      <c r="DS4482" s="25">
        <v>13032.938956545901</v>
      </c>
      <c r="DT4482" s="25">
        <v>18349.159458547299</v>
      </c>
      <c r="DU4482" s="25">
        <v>7460.7888114873203</v>
      </c>
      <c r="DV4482" s="25">
        <v>4084.5183517026499</v>
      </c>
      <c r="DW4482" s="25"/>
      <c r="DX4482" s="25">
        <v>4139.4906656389603</v>
      </c>
      <c r="DY4482" s="25"/>
      <c r="DZ4482" s="25">
        <v>2817.4307686674902</v>
      </c>
      <c r="EA4482" s="25"/>
      <c r="EB4482" s="25">
        <v>4121.0792063038698</v>
      </c>
      <c r="EC4482" s="25">
        <v>4057.8842355861102</v>
      </c>
      <c r="ED4482" s="25">
        <v>4334.5645012755904</v>
      </c>
      <c r="EE4482" s="25">
        <v>8200</v>
      </c>
    </row>
    <row r="4483" spans="110:135" x14ac:dyDescent="0.2">
      <c r="DF4483" s="24" t="s">
        <v>5091</v>
      </c>
      <c r="DG4483" s="24" t="s">
        <v>274</v>
      </c>
      <c r="DH4483" s="25">
        <v>7830.9690730727398</v>
      </c>
      <c r="DI4483" s="25">
        <v>7830.9690730727398</v>
      </c>
      <c r="DJ4483" s="25"/>
      <c r="DK4483" s="25"/>
      <c r="DL4483" s="25"/>
      <c r="DM4483" s="25"/>
      <c r="DN4483" s="25"/>
      <c r="DO4483" s="25"/>
      <c r="DP4483" s="25"/>
      <c r="DQ4483" s="25"/>
      <c r="DR4483" s="25"/>
      <c r="DS4483" s="25"/>
      <c r="DT4483" s="25"/>
      <c r="DU4483" s="25">
        <v>7830.9690730727398</v>
      </c>
      <c r="DV4483" s="25"/>
      <c r="DW4483" s="25"/>
      <c r="DX4483" s="25"/>
      <c r="DY4483" s="25"/>
      <c r="DZ4483" s="25"/>
      <c r="EA4483" s="25"/>
      <c r="EB4483" s="25"/>
      <c r="EC4483" s="25"/>
      <c r="ED4483" s="25"/>
      <c r="EE4483" s="25"/>
    </row>
    <row r="4484" spans="110:135" x14ac:dyDescent="0.2">
      <c r="DF4484" s="24" t="s">
        <v>9123</v>
      </c>
      <c r="DG4484" s="24" t="s">
        <v>212</v>
      </c>
      <c r="DH4484" s="25">
        <v>8207.5726370036191</v>
      </c>
      <c r="DI4484" s="25">
        <v>7832.7843254999998</v>
      </c>
      <c r="DJ4484" s="25">
        <v>45.4000947240987</v>
      </c>
      <c r="DK4484" s="25"/>
      <c r="DL4484" s="25">
        <v>15306</v>
      </c>
      <c r="DM4484" s="25">
        <v>5941.6218929999995</v>
      </c>
      <c r="DN4484" s="25">
        <v>4382.1706800000002</v>
      </c>
      <c r="DO4484" s="25">
        <v>7535.5686509999996</v>
      </c>
      <c r="DP4484" s="25">
        <v>12876.5096749944</v>
      </c>
      <c r="DQ4484" s="25">
        <v>8765.0521241217502</v>
      </c>
      <c r="DR4484" s="25">
        <v>14292.5241613208</v>
      </c>
      <c r="DS4484" s="25">
        <v>13321.392565215299</v>
      </c>
      <c r="DT4484" s="25">
        <v>6099.4375660028099</v>
      </c>
      <c r="DU4484" s="25">
        <v>10137.8113652912</v>
      </c>
      <c r="DV4484" s="25">
        <v>9313.2797229391508</v>
      </c>
      <c r="DW4484" s="25">
        <v>6335.6782565081003</v>
      </c>
      <c r="DX4484" s="25">
        <v>4353.6450873640197</v>
      </c>
      <c r="DY4484" s="25"/>
      <c r="DZ4484" s="25">
        <v>8644.9760649786604</v>
      </c>
      <c r="EA4484" s="25"/>
      <c r="EB4484" s="25">
        <v>5129.7913411868503</v>
      </c>
      <c r="EC4484" s="25">
        <v>3571.1528186860101</v>
      </c>
      <c r="ED4484" s="25">
        <v>3599.69549345616</v>
      </c>
      <c r="EE4484" s="25">
        <v>8130</v>
      </c>
    </row>
    <row r="4485" spans="110:135" x14ac:dyDescent="0.2">
      <c r="DF4485" s="24" t="s">
        <v>9271</v>
      </c>
      <c r="DG4485" s="24" t="s">
        <v>212</v>
      </c>
      <c r="DH4485" s="25">
        <v>11717.188983961099</v>
      </c>
      <c r="DI4485" s="25">
        <v>7845.0898979334097</v>
      </c>
      <c r="DJ4485" s="25">
        <v>89.067370337475296</v>
      </c>
      <c r="DK4485" s="25"/>
      <c r="DL4485" s="25">
        <v>34719</v>
      </c>
      <c r="DM4485" s="25">
        <v>5511.8404920000003</v>
      </c>
      <c r="DN4485" s="25">
        <v>1456.666434</v>
      </c>
      <c r="DO4485" s="25">
        <v>15618.946083000001</v>
      </c>
      <c r="DP4485" s="25">
        <v>8685.8481312389995</v>
      </c>
      <c r="DQ4485" s="25">
        <v>7076.6972570774797</v>
      </c>
      <c r="DR4485" s="25">
        <v>7236.6444422723398</v>
      </c>
      <c r="DS4485" s="25">
        <v>8057.61509878795</v>
      </c>
      <c r="DT4485" s="25">
        <v>7011.2378622718998</v>
      </c>
      <c r="DU4485" s="25">
        <v>9258.1348226392602</v>
      </c>
      <c r="DV4485" s="25">
        <v>31574.2382119584</v>
      </c>
      <c r="DW4485" s="25"/>
      <c r="DX4485" s="25">
        <v>7845.0898979334097</v>
      </c>
      <c r="DY4485" s="25">
        <v>4302.0448007576197</v>
      </c>
      <c r="DZ4485" s="25">
        <v>31686.133073569101</v>
      </c>
      <c r="EA4485" s="25"/>
      <c r="EB4485" s="25">
        <v>5474.4418653654702</v>
      </c>
      <c r="EC4485" s="25">
        <v>9343.0697531919304</v>
      </c>
      <c r="ED4485" s="25">
        <v>4334.5645012755904</v>
      </c>
      <c r="EE4485" s="25"/>
    </row>
    <row r="4486" spans="110:135" x14ac:dyDescent="0.2">
      <c r="DF4486" s="24" t="s">
        <v>8598</v>
      </c>
      <c r="DG4486" s="24" t="s">
        <v>212</v>
      </c>
      <c r="DH4486" s="25">
        <v>8598.3842280312601</v>
      </c>
      <c r="DI4486" s="25">
        <v>7846.9144393243196</v>
      </c>
      <c r="DJ4486" s="25">
        <v>55.117500914949403</v>
      </c>
      <c r="DK4486" s="25"/>
      <c r="DL4486" s="25">
        <v>8273</v>
      </c>
      <c r="DM4486" s="25"/>
      <c r="DN4486" s="25"/>
      <c r="DO4486" s="25"/>
      <c r="DP4486" s="25">
        <v>4087.2019027854799</v>
      </c>
      <c r="DQ4486" s="25">
        <v>10047.186333556299</v>
      </c>
      <c r="DR4486" s="25"/>
      <c r="DS4486" s="25">
        <v>3626.1214738195799</v>
      </c>
      <c r="DT4486" s="25">
        <v>21195.359571055498</v>
      </c>
      <c r="DU4486" s="25">
        <v>5414.8707296905804</v>
      </c>
      <c r="DV4486" s="25">
        <v>15511.762934217</v>
      </c>
      <c r="DW4486" s="25">
        <v>9986.2203202914006</v>
      </c>
      <c r="DX4486" s="25">
        <v>5936.7572008321004</v>
      </c>
      <c r="DY4486" s="25">
        <v>7846.9144393243196</v>
      </c>
      <c r="DZ4486" s="25">
        <v>11585.019690535701</v>
      </c>
      <c r="EA4486" s="25"/>
      <c r="EB4486" s="25">
        <v>8568.2528545002206</v>
      </c>
      <c r="EC4486" s="25">
        <v>7573.44149811221</v>
      </c>
      <c r="ED4486" s="25">
        <v>4733.6544717485103</v>
      </c>
      <c r="EE4486" s="25">
        <v>4590</v>
      </c>
    </row>
    <row r="4487" spans="110:135" x14ac:dyDescent="0.2">
      <c r="DF4487" s="24" t="s">
        <v>8942</v>
      </c>
      <c r="DG4487" s="24" t="s">
        <v>212</v>
      </c>
      <c r="DH4487" s="25">
        <v>11409.0741000251</v>
      </c>
      <c r="DI4487" s="25">
        <v>7855.5234046370197</v>
      </c>
      <c r="DJ4487" s="25">
        <v>93.965772878716805</v>
      </c>
      <c r="DK4487" s="25"/>
      <c r="DL4487" s="25">
        <v>8985</v>
      </c>
      <c r="DM4487" s="25">
        <v>9380.7258110000002</v>
      </c>
      <c r="DN4487" s="25"/>
      <c r="DO4487" s="25">
        <v>44290.393822999999</v>
      </c>
      <c r="DP4487" s="25">
        <v>7939.9508773556699</v>
      </c>
      <c r="DQ4487" s="25">
        <v>7537.0889218961602</v>
      </c>
      <c r="DR4487" s="25">
        <v>11092.038841600701</v>
      </c>
      <c r="DS4487" s="25">
        <v>7850.5695751517496</v>
      </c>
      <c r="DT4487" s="25"/>
      <c r="DU4487" s="25">
        <v>7855.5234046370197</v>
      </c>
      <c r="DV4487" s="25">
        <v>7067.8108591822102</v>
      </c>
      <c r="DW4487" s="25"/>
      <c r="DX4487" s="25"/>
      <c r="DY4487" s="25">
        <v>4876.8669934392701</v>
      </c>
      <c r="DZ4487" s="25">
        <v>6025.1764865107198</v>
      </c>
      <c r="EA4487" s="25"/>
      <c r="EB4487" s="25"/>
      <c r="EC4487" s="25">
        <v>21126.025282511298</v>
      </c>
      <c r="ED4487" s="25">
        <v>4290.7924240418397</v>
      </c>
      <c r="EE4487" s="25"/>
    </row>
    <row r="4488" spans="110:135" x14ac:dyDescent="0.2">
      <c r="DF4488" s="24" t="s">
        <v>8961</v>
      </c>
      <c r="DG4488" s="24" t="s">
        <v>212</v>
      </c>
      <c r="DH4488" s="25">
        <v>9014.3763689079697</v>
      </c>
      <c r="DI4488" s="25">
        <v>7881.97378099452</v>
      </c>
      <c r="DJ4488" s="25">
        <v>74.802219819219403</v>
      </c>
      <c r="DK4488" s="25"/>
      <c r="DL4488" s="25">
        <v>3896</v>
      </c>
      <c r="DM4488" s="25">
        <v>3344.506363</v>
      </c>
      <c r="DN4488" s="25"/>
      <c r="DO4488" s="25">
        <v>13185.866473</v>
      </c>
      <c r="DP4488" s="25">
        <v>7951.1861245455502</v>
      </c>
      <c r="DQ4488" s="25">
        <v>11944.678383689299</v>
      </c>
      <c r="DR4488" s="25">
        <v>10675.922282122699</v>
      </c>
      <c r="DS4488" s="25">
        <v>9462.7325205523393</v>
      </c>
      <c r="DT4488" s="25">
        <v>7881.97378099452</v>
      </c>
      <c r="DU4488" s="25">
        <v>12166.6445099706</v>
      </c>
      <c r="DV4488" s="25">
        <v>7206.9883072620996</v>
      </c>
      <c r="DW4488" s="25">
        <v>1175.1883698316101</v>
      </c>
      <c r="DX4488" s="25">
        <v>5769.5404058710701</v>
      </c>
      <c r="DY4488" s="25">
        <v>5526.15309307603</v>
      </c>
      <c r="DZ4488" s="25">
        <v>6573.8679904620103</v>
      </c>
      <c r="EA4488" s="25">
        <v>6214.93631976496</v>
      </c>
      <c r="EB4488" s="25">
        <v>8867.2109751040898</v>
      </c>
      <c r="EC4488" s="25">
        <v>8223.3149342340694</v>
      </c>
      <c r="ED4488" s="25">
        <v>7406.4401757703899</v>
      </c>
      <c r="EE4488" s="25">
        <v>33800</v>
      </c>
    </row>
    <row r="4489" spans="110:135" x14ac:dyDescent="0.2">
      <c r="DF4489" s="24" t="s">
        <v>8700</v>
      </c>
      <c r="DG4489" s="24" t="s">
        <v>212</v>
      </c>
      <c r="DH4489" s="25">
        <v>7888.31312949928</v>
      </c>
      <c r="DI4489" s="25">
        <v>7883.3791719999999</v>
      </c>
      <c r="DJ4489" s="25">
        <v>62.451599750619899</v>
      </c>
      <c r="DK4489" s="25"/>
      <c r="DL4489" s="25">
        <v>12954</v>
      </c>
      <c r="DM4489" s="25">
        <v>7883.3791719999999</v>
      </c>
      <c r="DN4489" s="25">
        <v>7148.9115259999999</v>
      </c>
      <c r="DO4489" s="25">
        <v>14430.72644</v>
      </c>
      <c r="DP4489" s="25">
        <v>13457.770516479501</v>
      </c>
      <c r="DQ4489" s="25">
        <v>11048.8462831163</v>
      </c>
      <c r="DR4489" s="25">
        <v>12615.1122818112</v>
      </c>
      <c r="DS4489" s="25">
        <v>8595.9230794813702</v>
      </c>
      <c r="DT4489" s="25">
        <v>10623.4270459451</v>
      </c>
      <c r="DU4489" s="25">
        <v>15763.688528205301</v>
      </c>
      <c r="DV4489" s="25">
        <v>2758.4152118817501</v>
      </c>
      <c r="DW4489" s="25">
        <v>3045.6782208264399</v>
      </c>
      <c r="DX4489" s="25">
        <v>3460.6285150408899</v>
      </c>
      <c r="DY4489" s="25">
        <v>2975.49100261171</v>
      </c>
      <c r="DZ4489" s="25">
        <v>2976.7554129083301</v>
      </c>
      <c r="EA4489" s="25"/>
      <c r="EB4489" s="25"/>
      <c r="EC4489" s="25"/>
      <c r="ED4489" s="25">
        <v>3440.56996517999</v>
      </c>
      <c r="EE4489" s="25">
        <v>922</v>
      </c>
    </row>
    <row r="4490" spans="110:135" x14ac:dyDescent="0.2">
      <c r="DF4490" s="24" t="s">
        <v>8703</v>
      </c>
      <c r="DG4490" s="24" t="s">
        <v>212</v>
      </c>
      <c r="DH4490" s="25">
        <v>8405.9022444897291</v>
      </c>
      <c r="DI4490" s="25">
        <v>7894.1100275460103</v>
      </c>
      <c r="DJ4490" s="25">
        <v>31.8862951657831</v>
      </c>
      <c r="DK4490" s="25">
        <v>9828</v>
      </c>
      <c r="DL4490" s="25">
        <v>10513</v>
      </c>
      <c r="DM4490" s="25">
        <v>5022.4192359999997</v>
      </c>
      <c r="DN4490" s="25"/>
      <c r="DO4490" s="25">
        <v>14463.365059</v>
      </c>
      <c r="DP4490" s="25">
        <v>8046.33753681697</v>
      </c>
      <c r="DQ4490" s="25">
        <v>6034.7151621662597</v>
      </c>
      <c r="DR4490" s="25">
        <v>8772.2479787110606</v>
      </c>
      <c r="DS4490" s="25">
        <v>8147.0544698992999</v>
      </c>
      <c r="DT4490" s="25">
        <v>7211.1112678910904</v>
      </c>
      <c r="DU4490" s="25">
        <v>14903.5625235887</v>
      </c>
      <c r="DV4490" s="25">
        <v>7984.1818583754102</v>
      </c>
      <c r="DW4490" s="25">
        <v>7095.80722135622</v>
      </c>
      <c r="DX4490" s="25">
        <v>6224.1023793756203</v>
      </c>
      <c r="DY4490" s="25">
        <v>6999.4638180594902</v>
      </c>
      <c r="DZ4490" s="25">
        <v>5548.5860629094996</v>
      </c>
      <c r="EA4490" s="25"/>
      <c r="EB4490" s="25">
        <v>8971.9396008998301</v>
      </c>
      <c r="EC4490" s="25">
        <v>7736.3080290491998</v>
      </c>
      <c r="ED4490" s="25">
        <v>7804.0381967166004</v>
      </c>
      <c r="EE4490" s="25"/>
    </row>
    <row r="4491" spans="110:135" x14ac:dyDescent="0.2">
      <c r="DF4491" s="24" t="s">
        <v>8523</v>
      </c>
      <c r="DG4491" s="24" t="s">
        <v>212</v>
      </c>
      <c r="DH4491" s="25">
        <v>7120.60074244114</v>
      </c>
      <c r="DI4491" s="25">
        <v>7895</v>
      </c>
      <c r="DJ4491" s="25">
        <v>57.833277258658903</v>
      </c>
      <c r="DK4491" s="25"/>
      <c r="DL4491" s="25">
        <v>7895</v>
      </c>
      <c r="DM4491" s="25">
        <v>4659.0663940000004</v>
      </c>
      <c r="DN4491" s="25"/>
      <c r="DO4491" s="25"/>
      <c r="DP4491" s="25">
        <v>13466.215647183401</v>
      </c>
      <c r="DQ4491" s="25">
        <v>9613.1322336085505</v>
      </c>
      <c r="DR4491" s="25">
        <v>11371.729651516</v>
      </c>
      <c r="DS4491" s="25">
        <v>10086.8183849284</v>
      </c>
      <c r="DT4491" s="25">
        <v>6657.7425067959903</v>
      </c>
      <c r="DU4491" s="25">
        <v>11617.7363594487</v>
      </c>
      <c r="DV4491" s="25"/>
      <c r="DW4491" s="25">
        <v>2198.7715775863298</v>
      </c>
      <c r="DX4491" s="25"/>
      <c r="DY4491" s="25">
        <v>2900.45970620255</v>
      </c>
      <c r="DZ4491" s="25">
        <v>1548.29866149021</v>
      </c>
      <c r="EA4491" s="25"/>
      <c r="EB4491" s="25"/>
      <c r="EC4491" s="25">
        <v>1872.83852897473</v>
      </c>
      <c r="ED4491" s="25"/>
      <c r="EE4491" s="25">
        <v>8680</v>
      </c>
    </row>
    <row r="4492" spans="110:135" x14ac:dyDescent="0.2">
      <c r="DF4492" s="24" t="s">
        <v>8829</v>
      </c>
      <c r="DG4492" s="24" t="s">
        <v>212</v>
      </c>
      <c r="DH4492" s="25">
        <v>9044.4340723000205</v>
      </c>
      <c r="DI4492" s="25">
        <v>7898.1665440812303</v>
      </c>
      <c r="DJ4492" s="25">
        <v>55.7278241371977</v>
      </c>
      <c r="DK4492" s="25"/>
      <c r="DL4492" s="25">
        <v>12168</v>
      </c>
      <c r="DM4492" s="25">
        <v>5065.968038</v>
      </c>
      <c r="DN4492" s="25"/>
      <c r="DO4492" s="25"/>
      <c r="DP4492" s="25">
        <v>5674.6239679913297</v>
      </c>
      <c r="DQ4492" s="25">
        <v>2625.4505896821802</v>
      </c>
      <c r="DR4492" s="25">
        <v>12419.9849076674</v>
      </c>
      <c r="DS4492" s="25">
        <v>6435.6031844552499</v>
      </c>
      <c r="DT4492" s="25">
        <v>11664.751000968499</v>
      </c>
      <c r="DU4492" s="25">
        <v>15635.9917239143</v>
      </c>
      <c r="DV4492" s="25">
        <v>7414.1836994436999</v>
      </c>
      <c r="DW4492" s="25">
        <v>1157.63048045849</v>
      </c>
      <c r="DX4492" s="25">
        <v>10976.8432172389</v>
      </c>
      <c r="DY4492" s="25"/>
      <c r="DZ4492" s="25">
        <v>7898.1665440812303</v>
      </c>
      <c r="EA4492" s="25"/>
      <c r="EB4492" s="25"/>
      <c r="EC4492" s="25">
        <v>18440.445585999001</v>
      </c>
      <c r="ED4492" s="25"/>
      <c r="EE4492" s="25"/>
    </row>
    <row r="4493" spans="110:135" x14ac:dyDescent="0.2">
      <c r="DF4493" s="24" t="s">
        <v>8056</v>
      </c>
      <c r="DG4493" s="24" t="s">
        <v>212</v>
      </c>
      <c r="DH4493" s="25">
        <v>6963.6342806678404</v>
      </c>
      <c r="DI4493" s="25">
        <v>7944.9233894151002</v>
      </c>
      <c r="DJ4493" s="25">
        <v>59.926221585888797</v>
      </c>
      <c r="DK4493" s="25"/>
      <c r="DL4493" s="25">
        <v>3314</v>
      </c>
      <c r="DM4493" s="25"/>
      <c r="DN4493" s="25"/>
      <c r="DO4493" s="25"/>
      <c r="DP4493" s="25"/>
      <c r="DQ4493" s="25"/>
      <c r="DR4493" s="25"/>
      <c r="DS4493" s="25"/>
      <c r="DT4493" s="25"/>
      <c r="DU4493" s="25">
        <v>440.83448987673</v>
      </c>
      <c r="DV4493" s="25">
        <v>8949.9937687703805</v>
      </c>
      <c r="DW4493" s="25"/>
      <c r="DX4493" s="25">
        <v>7656.9497519953102</v>
      </c>
      <c r="DY4493" s="25">
        <v>11877.628064901501</v>
      </c>
      <c r="DZ4493" s="25">
        <v>10991.6742717999</v>
      </c>
      <c r="EA4493" s="25"/>
      <c r="EB4493" s="25">
        <v>11707.524003762799</v>
      </c>
      <c r="EC4493" s="25">
        <v>4664.8414287368696</v>
      </c>
      <c r="ED4493" s="25">
        <v>8232.8970268349003</v>
      </c>
      <c r="EE4493" s="25">
        <v>1800</v>
      </c>
    </row>
    <row r="4494" spans="110:135" x14ac:dyDescent="0.2">
      <c r="DF4494" s="24" t="s">
        <v>8677</v>
      </c>
      <c r="DG4494" s="24" t="s">
        <v>212</v>
      </c>
      <c r="DH4494" s="25">
        <v>8073.6136855861196</v>
      </c>
      <c r="DI4494" s="25">
        <v>7948.2059162536098</v>
      </c>
      <c r="DJ4494" s="25">
        <v>46.496352322484803</v>
      </c>
      <c r="DK4494" s="25"/>
      <c r="DL4494" s="25">
        <v>8308</v>
      </c>
      <c r="DM4494" s="25">
        <v>4389.3242840000003</v>
      </c>
      <c r="DN4494" s="25"/>
      <c r="DO4494" s="25">
        <v>15115.584054999999</v>
      </c>
      <c r="DP4494" s="25">
        <v>7698.1532212373904</v>
      </c>
      <c r="DQ4494" s="25">
        <v>13276.7991719561</v>
      </c>
      <c r="DR4494" s="25">
        <v>12962.571015424999</v>
      </c>
      <c r="DS4494" s="25">
        <v>12355.1513180416</v>
      </c>
      <c r="DT4494" s="25">
        <v>8198.25861126983</v>
      </c>
      <c r="DU4494" s="25">
        <v>8471.2296191114401</v>
      </c>
      <c r="DV4494" s="25">
        <v>7319.7369936887499</v>
      </c>
      <c r="DW4494" s="25">
        <v>1226.48088214154</v>
      </c>
      <c r="DX4494" s="25">
        <v>8213.6828691266401</v>
      </c>
      <c r="DY4494" s="25"/>
      <c r="DZ4494" s="25">
        <v>5977.1923833063402</v>
      </c>
      <c r="EA4494" s="25"/>
      <c r="EB4494" s="25"/>
      <c r="EC4494" s="25">
        <v>6224.3374158153101</v>
      </c>
      <c r="ED4494" s="25">
        <v>5341.317129258</v>
      </c>
      <c r="EE4494" s="25">
        <v>4100</v>
      </c>
    </row>
    <row r="4495" spans="110:135" x14ac:dyDescent="0.2">
      <c r="DF4495" s="24" t="s">
        <v>9075</v>
      </c>
      <c r="DG4495" s="24" t="s">
        <v>212</v>
      </c>
      <c r="DH4495" s="25">
        <v>8617.9955972501302</v>
      </c>
      <c r="DI4495" s="25">
        <v>7948.6851474162704</v>
      </c>
      <c r="DJ4495" s="25">
        <v>59.492431282874797</v>
      </c>
      <c r="DK4495" s="25"/>
      <c r="DL4495" s="25">
        <v>6481</v>
      </c>
      <c r="DM4495" s="25">
        <v>9569.9641009999996</v>
      </c>
      <c r="DN4495" s="25"/>
      <c r="DO4495" s="25">
        <v>3282.1617829000002</v>
      </c>
      <c r="DP4495" s="25">
        <v>13974.511066753999</v>
      </c>
      <c r="DQ4495" s="25">
        <v>8409.7685988325993</v>
      </c>
      <c r="DR4495" s="25">
        <v>11438.3084282822</v>
      </c>
      <c r="DS4495" s="25">
        <v>11435.2047432568</v>
      </c>
      <c r="DT4495" s="25">
        <v>7384.8195744608201</v>
      </c>
      <c r="DU4495" s="25">
        <v>16844.0994997093</v>
      </c>
      <c r="DV4495" s="25">
        <v>4211.9890618052495</v>
      </c>
      <c r="DW4495" s="25">
        <v>1131.80702341343</v>
      </c>
      <c r="DX4495" s="25">
        <v>5052.7506204895499</v>
      </c>
      <c r="DY4495" s="25">
        <v>4161.5138833093597</v>
      </c>
      <c r="DZ4495" s="25">
        <v>7948.6851474162704</v>
      </c>
      <c r="EA4495" s="25"/>
      <c r="EB4495" s="25">
        <v>9939.4441910130008</v>
      </c>
      <c r="EC4495" s="25">
        <v>4539.8974306095597</v>
      </c>
      <c r="ED4495" s="25"/>
      <c r="EE4495" s="25">
        <v>20700</v>
      </c>
    </row>
    <row r="4496" spans="110:135" x14ac:dyDescent="0.2">
      <c r="DF4496" s="24" t="s">
        <v>9133</v>
      </c>
      <c r="DG4496" s="24" t="s">
        <v>212</v>
      </c>
      <c r="DH4496" s="25">
        <v>11167.754174916499</v>
      </c>
      <c r="DI4496" s="25">
        <v>7949.8602677156096</v>
      </c>
      <c r="DJ4496" s="25">
        <v>122.194469123728</v>
      </c>
      <c r="DK4496" s="25"/>
      <c r="DL4496" s="25">
        <v>5298</v>
      </c>
      <c r="DM4496" s="25">
        <v>2964.3508889999998</v>
      </c>
      <c r="DN4496" s="25">
        <v>2112.1355579999999</v>
      </c>
      <c r="DO4496" s="25">
        <v>6648.0111411999997</v>
      </c>
      <c r="DP4496" s="25">
        <v>8978.6563543418906</v>
      </c>
      <c r="DQ4496" s="25">
        <v>10945.163888879801</v>
      </c>
      <c r="DR4496" s="25">
        <v>21551.965428734002</v>
      </c>
      <c r="DS4496" s="25">
        <v>13132.872988445701</v>
      </c>
      <c r="DT4496" s="25">
        <v>64827.028083941099</v>
      </c>
      <c r="DU4496" s="25">
        <v>10719.2904574725</v>
      </c>
      <c r="DV4496" s="25">
        <v>6779.7343110004203</v>
      </c>
      <c r="DW4496" s="25">
        <v>6411.5080851517596</v>
      </c>
      <c r="DX4496" s="25">
        <v>6505.2506234718003</v>
      </c>
      <c r="DY4496" s="25">
        <v>6454.5440661059902</v>
      </c>
      <c r="DZ4496" s="25">
        <v>5281.8081867524998</v>
      </c>
      <c r="EA4496" s="25"/>
      <c r="EB4496" s="25">
        <v>7949.8602677156096</v>
      </c>
      <c r="EC4496" s="25">
        <v>8839.4789956662808</v>
      </c>
      <c r="ED4496" s="25">
        <v>8667.6699975347401</v>
      </c>
      <c r="EE4496" s="25">
        <v>8120</v>
      </c>
    </row>
    <row r="4497" spans="110:135" x14ac:dyDescent="0.2">
      <c r="DF4497" s="24" t="s">
        <v>9536</v>
      </c>
      <c r="DG4497" s="24" t="s">
        <v>212</v>
      </c>
      <c r="DH4497" s="25">
        <v>13276.052880539</v>
      </c>
      <c r="DI4497" s="25">
        <v>7964.4005069489904</v>
      </c>
      <c r="DJ4497" s="25">
        <v>136.91558101292699</v>
      </c>
      <c r="DK4497" s="25"/>
      <c r="DL4497" s="25">
        <v>55278</v>
      </c>
      <c r="DM4497" s="25">
        <v>3245.7775839999999</v>
      </c>
      <c r="DN4497" s="25">
        <v>17379.061659999999</v>
      </c>
      <c r="DO4497" s="25"/>
      <c r="DP4497" s="25">
        <v>499.29718261561101</v>
      </c>
      <c r="DQ4497" s="25"/>
      <c r="DR4497" s="25"/>
      <c r="DS4497" s="25">
        <v>1566.8501580678101</v>
      </c>
      <c r="DT4497" s="25">
        <v>13696.8033328287</v>
      </c>
      <c r="DU4497" s="25">
        <v>12683.023429897999</v>
      </c>
      <c r="DV4497" s="25"/>
      <c r="DW4497" s="25">
        <v>1859.6096969016201</v>
      </c>
      <c r="DX4497" s="25"/>
      <c r="DY4497" s="25"/>
      <c r="DZ4497" s="25"/>
      <c r="EA4497" s="25"/>
      <c r="EB4497" s="25"/>
      <c r="EC4497" s="25"/>
      <c r="ED4497" s="25"/>
      <c r="EE4497" s="25"/>
    </row>
    <row r="4498" spans="110:135" x14ac:dyDescent="0.2">
      <c r="DF4498" s="24" t="s">
        <v>8517</v>
      </c>
      <c r="DG4498" s="24" t="s">
        <v>212</v>
      </c>
      <c r="DH4498" s="25">
        <v>8342.8457795822505</v>
      </c>
      <c r="DI4498" s="25">
        <v>7971.3658564999996</v>
      </c>
      <c r="DJ4498" s="25">
        <v>61.238564612486798</v>
      </c>
      <c r="DK4498" s="25"/>
      <c r="DL4498" s="25">
        <v>3998</v>
      </c>
      <c r="DM4498" s="25">
        <v>7032.7317130000001</v>
      </c>
      <c r="DN4498" s="25">
        <v>4635.3648880000001</v>
      </c>
      <c r="DO4498" s="25">
        <v>15756.401934</v>
      </c>
      <c r="DP4498" s="25">
        <v>9447.1393990372508</v>
      </c>
      <c r="DQ4498" s="25">
        <v>12359.275560639</v>
      </c>
      <c r="DR4498" s="25">
        <v>9069.30885886941</v>
      </c>
      <c r="DS4498" s="25">
        <v>13877.241265958501</v>
      </c>
      <c r="DT4498" s="25"/>
      <c r="DU4498" s="25">
        <v>18378.020240334299</v>
      </c>
      <c r="DV4498" s="25">
        <v>3429.93727904559</v>
      </c>
      <c r="DW4498" s="25"/>
      <c r="DX4498" s="25"/>
      <c r="DY4498" s="25"/>
      <c r="DZ4498" s="25">
        <v>3351.7582420010099</v>
      </c>
      <c r="EA4498" s="25"/>
      <c r="EB4498" s="25"/>
      <c r="EC4498" s="25">
        <v>3024.38170711979</v>
      </c>
      <c r="ED4498" s="25">
        <v>3530.2798261466701</v>
      </c>
      <c r="EE4498" s="25">
        <v>8910</v>
      </c>
    </row>
    <row r="4499" spans="110:135" x14ac:dyDescent="0.2">
      <c r="DF4499" s="24" t="s">
        <v>8962</v>
      </c>
      <c r="DG4499" s="24" t="s">
        <v>212</v>
      </c>
      <c r="DH4499" s="25">
        <v>10288.490863635199</v>
      </c>
      <c r="DI4499" s="25">
        <v>7972.1074735170196</v>
      </c>
      <c r="DJ4499" s="25">
        <v>72.217939794671594</v>
      </c>
      <c r="DK4499" s="25"/>
      <c r="DL4499" s="25"/>
      <c r="DM4499" s="25"/>
      <c r="DN4499" s="25"/>
      <c r="DO4499" s="25"/>
      <c r="DP4499" s="25"/>
      <c r="DQ4499" s="25"/>
      <c r="DR4499" s="25"/>
      <c r="DS4499" s="25"/>
      <c r="DT4499" s="25"/>
      <c r="DU4499" s="25"/>
      <c r="DV4499" s="25">
        <v>8488.8443548131509</v>
      </c>
      <c r="DW4499" s="25">
        <v>7972.1074735170196</v>
      </c>
      <c r="DX4499" s="25">
        <v>6465.5033197549801</v>
      </c>
      <c r="DY4499" s="25">
        <v>23740.1722082823</v>
      </c>
      <c r="DZ4499" s="25">
        <v>2566.5199086216398</v>
      </c>
      <c r="EA4499" s="25"/>
      <c r="EB4499" s="25">
        <v>7514.9304451361804</v>
      </c>
      <c r="EC4499" s="25">
        <v>20204.9526479136</v>
      </c>
      <c r="ED4499" s="25">
        <v>13283.3874146775</v>
      </c>
      <c r="EE4499" s="25">
        <v>2360</v>
      </c>
    </row>
    <row r="4500" spans="110:135" x14ac:dyDescent="0.2">
      <c r="DF4500" s="24" t="s">
        <v>8866</v>
      </c>
      <c r="DG4500" s="24" t="s">
        <v>212</v>
      </c>
      <c r="DH4500" s="25">
        <v>8315.7671426857196</v>
      </c>
      <c r="DI4500" s="25">
        <v>7980.9373827773597</v>
      </c>
      <c r="DJ4500" s="25">
        <v>48.375667157181901</v>
      </c>
      <c r="DK4500" s="25"/>
      <c r="DL4500" s="25">
        <v>10733</v>
      </c>
      <c r="DM4500" s="25">
        <v>9057.2540520000002</v>
      </c>
      <c r="DN4500" s="25"/>
      <c r="DO4500" s="25">
        <v>18305.754142000002</v>
      </c>
      <c r="DP4500" s="25">
        <v>10948.168168583699</v>
      </c>
      <c r="DQ4500" s="25">
        <v>10450.408482623299</v>
      </c>
      <c r="DR4500" s="25">
        <v>10996.6338844779</v>
      </c>
      <c r="DS4500" s="25">
        <v>12828.0264968548</v>
      </c>
      <c r="DT4500" s="25">
        <v>5087.0964778649004</v>
      </c>
      <c r="DU4500" s="25">
        <v>12331.892488433299</v>
      </c>
      <c r="DV4500" s="25">
        <v>3994.7405395773999</v>
      </c>
      <c r="DW4500" s="25">
        <v>4871.5364472022602</v>
      </c>
      <c r="DX4500" s="25">
        <v>4502.4498852787901</v>
      </c>
      <c r="DY4500" s="25">
        <v>2404.24034486042</v>
      </c>
      <c r="DZ4500" s="25">
        <v>6089.2655069678203</v>
      </c>
      <c r="EA4500" s="25">
        <v>4519.9828592301101</v>
      </c>
      <c r="EB4500" s="25">
        <v>6601.4840268334901</v>
      </c>
      <c r="EC4500" s="25">
        <v>8605.7990764425194</v>
      </c>
      <c r="ED4500" s="25">
        <v>7356.0756891122101</v>
      </c>
      <c r="EE4500" s="25"/>
    </row>
    <row r="4501" spans="110:135" x14ac:dyDescent="0.2">
      <c r="DF4501" s="24" t="s">
        <v>9747</v>
      </c>
      <c r="DG4501" s="24" t="s">
        <v>212</v>
      </c>
      <c r="DH4501" s="25">
        <v>13694.584227052501</v>
      </c>
      <c r="DI4501" s="25">
        <v>7993.9572196621602</v>
      </c>
      <c r="DJ4501" s="25">
        <v>73.866207023318907</v>
      </c>
      <c r="DK4501" s="25">
        <v>2979</v>
      </c>
      <c r="DL4501" s="25">
        <v>8141</v>
      </c>
      <c r="DM4501" s="25">
        <v>26867.015189999998</v>
      </c>
      <c r="DN4501" s="25">
        <v>39841.520490000003</v>
      </c>
      <c r="DO4501" s="25">
        <v>27355.191058</v>
      </c>
      <c r="DP4501" s="25">
        <v>18288.663536562799</v>
      </c>
      <c r="DQ4501" s="25">
        <v>15371.729659873999</v>
      </c>
      <c r="DR4501" s="25">
        <v>26872.186042144898</v>
      </c>
      <c r="DS4501" s="25">
        <v>16312.3439299576</v>
      </c>
      <c r="DT4501" s="25">
        <v>11623.205336178</v>
      </c>
      <c r="DU4501" s="25">
        <v>21976.5348665581</v>
      </c>
      <c r="DV4501" s="25">
        <v>7534.3156657720001</v>
      </c>
      <c r="DW4501" s="25">
        <v>5577.14125388498</v>
      </c>
      <c r="DX4501" s="25">
        <v>5737.2523900863698</v>
      </c>
      <c r="DY4501" s="25">
        <v>7846.9144393243196</v>
      </c>
      <c r="DZ4501" s="25">
        <v>5250.5836642641198</v>
      </c>
      <c r="EA4501" s="25"/>
      <c r="EB4501" s="25">
        <v>6843.8046086920103</v>
      </c>
      <c r="EC4501" s="25">
        <v>6353.76995054895</v>
      </c>
      <c r="ED4501" s="25">
        <v>5519.5124592010598</v>
      </c>
      <c r="EE4501" s="25">
        <v>7600</v>
      </c>
    </row>
    <row r="4502" spans="110:135" x14ac:dyDescent="0.2">
      <c r="DF4502" s="24" t="s">
        <v>9115</v>
      </c>
      <c r="DG4502" s="24" t="s">
        <v>212</v>
      </c>
      <c r="DH4502" s="25">
        <v>10474.4711628323</v>
      </c>
      <c r="DI4502" s="25">
        <v>7997.9930033995597</v>
      </c>
      <c r="DJ4502" s="25">
        <v>65.734949604197197</v>
      </c>
      <c r="DK4502" s="25"/>
      <c r="DL4502" s="25">
        <v>23103</v>
      </c>
      <c r="DM4502" s="25">
        <v>15883.373890000001</v>
      </c>
      <c r="DN4502" s="25"/>
      <c r="DO4502" s="25">
        <v>5553.4172732999996</v>
      </c>
      <c r="DP4502" s="25">
        <v>7997.9930033995597</v>
      </c>
      <c r="DQ4502" s="25">
        <v>5713.9536304246003</v>
      </c>
      <c r="DR4502" s="25">
        <v>4277.3082169325999</v>
      </c>
      <c r="DS4502" s="25">
        <v>4723.3452377385402</v>
      </c>
      <c r="DT4502" s="25">
        <v>18388.6928099898</v>
      </c>
      <c r="DU4502" s="25">
        <v>8629.1564037054795</v>
      </c>
      <c r="DV4502" s="25"/>
      <c r="DW4502" s="25"/>
      <c r="DX4502" s="25"/>
      <c r="DY4502" s="25"/>
      <c r="DZ4502" s="25"/>
      <c r="EA4502" s="25"/>
      <c r="EB4502" s="25"/>
      <c r="EC4502" s="25"/>
      <c r="ED4502" s="25"/>
      <c r="EE4502" s="25"/>
    </row>
    <row r="4503" spans="110:135" x14ac:dyDescent="0.2">
      <c r="DF4503" s="24" t="s">
        <v>9372</v>
      </c>
      <c r="DG4503" s="24" t="s">
        <v>212</v>
      </c>
      <c r="DH4503" s="25">
        <v>11488.277256216599</v>
      </c>
      <c r="DI4503" s="25">
        <v>8015.2395717074696</v>
      </c>
      <c r="DJ4503" s="25">
        <v>63.036075572618699</v>
      </c>
      <c r="DK4503" s="25"/>
      <c r="DL4503" s="25">
        <v>29754</v>
      </c>
      <c r="DM4503" s="25">
        <v>19955.383730000001</v>
      </c>
      <c r="DN4503" s="25">
        <v>1144.935657</v>
      </c>
      <c r="DO4503" s="25">
        <v>20466.322175000001</v>
      </c>
      <c r="DP4503" s="25">
        <v>10297.763632209901</v>
      </c>
      <c r="DQ4503" s="25">
        <v>15647.234259999501</v>
      </c>
      <c r="DR4503" s="25">
        <v>17892.236428227701</v>
      </c>
      <c r="DS4503" s="25">
        <v>13159.0393580371</v>
      </c>
      <c r="DT4503" s="25">
        <v>13941.247444744</v>
      </c>
      <c r="DU4503" s="25">
        <v>17962.114607042298</v>
      </c>
      <c r="DV4503" s="25">
        <v>4932.7880468895501</v>
      </c>
      <c r="DW4503" s="25">
        <v>6488.6849468841601</v>
      </c>
      <c r="DX4503" s="25">
        <v>5912.3103592550997</v>
      </c>
      <c r="DY4503" s="25">
        <v>7466.53462152672</v>
      </c>
      <c r="DZ4503" s="25">
        <v>7396.3093540405198</v>
      </c>
      <c r="EA4503" s="25"/>
      <c r="EB4503" s="25">
        <v>8015.2395717074696</v>
      </c>
      <c r="EC4503" s="25">
        <v>6907.3101725893903</v>
      </c>
      <c r="ED4503" s="25">
        <v>6717.8135029617397</v>
      </c>
      <c r="EE4503" s="25">
        <v>4220</v>
      </c>
    </row>
    <row r="4504" spans="110:135" x14ac:dyDescent="0.2">
      <c r="DF4504" s="24" t="s">
        <v>8649</v>
      </c>
      <c r="DG4504" s="24" t="s">
        <v>212</v>
      </c>
      <c r="DH4504" s="25">
        <v>7414.2963244579196</v>
      </c>
      <c r="DI4504" s="25">
        <v>8033.6201646784302</v>
      </c>
      <c r="DJ4504" s="25">
        <v>41.883750566574101</v>
      </c>
      <c r="DK4504" s="25"/>
      <c r="DL4504" s="25">
        <v>8270</v>
      </c>
      <c r="DM4504" s="25">
        <v>3378.9003309999998</v>
      </c>
      <c r="DN4504" s="25">
        <v>5826.0380720000003</v>
      </c>
      <c r="DO4504" s="25"/>
      <c r="DP4504" s="25">
        <v>10494.0833874322</v>
      </c>
      <c r="DQ4504" s="25">
        <v>11034.2616097521</v>
      </c>
      <c r="DR4504" s="25">
        <v>8727.9808388670099</v>
      </c>
      <c r="DS4504" s="25">
        <v>10638.462101335301</v>
      </c>
      <c r="DT4504" s="25">
        <v>6099.3508999338401</v>
      </c>
      <c r="DU4504" s="25">
        <v>7797.2403293568505</v>
      </c>
      <c r="DV4504" s="25"/>
      <c r="DW4504" s="25"/>
      <c r="DX4504" s="25"/>
      <c r="DY4504" s="25"/>
      <c r="DZ4504" s="25"/>
      <c r="EA4504" s="25">
        <v>1876.6456749019101</v>
      </c>
      <c r="EB4504" s="25"/>
      <c r="EC4504" s="25"/>
      <c r="ED4504" s="25"/>
      <c r="EE4504" s="25"/>
    </row>
    <row r="4505" spans="110:135" x14ac:dyDescent="0.2">
      <c r="DF4505" s="24" t="s">
        <v>10133</v>
      </c>
      <c r="DG4505" s="24" t="s">
        <v>212</v>
      </c>
      <c r="DH4505" s="25">
        <v>27029.828456548901</v>
      </c>
      <c r="DI4505" s="25">
        <v>8034.6826877079302</v>
      </c>
      <c r="DJ4505" s="25">
        <v>180.23493125195</v>
      </c>
      <c r="DK4505" s="25"/>
      <c r="DL4505" s="25">
        <v>37092</v>
      </c>
      <c r="DM4505" s="25">
        <v>4546.4188080000004</v>
      </c>
      <c r="DN4505" s="25">
        <v>144298.4676</v>
      </c>
      <c r="DO4505" s="25">
        <v>9070.6992155000007</v>
      </c>
      <c r="DP4505" s="25">
        <v>6998.6661599158597</v>
      </c>
      <c r="DQ4505" s="25"/>
      <c r="DR4505" s="25">
        <v>3069.9335233629799</v>
      </c>
      <c r="DS4505" s="25">
        <v>9878.2832170165602</v>
      </c>
      <c r="DT4505" s="25"/>
      <c r="DU4505" s="25"/>
      <c r="DV4505" s="25"/>
      <c r="DW4505" s="25">
        <v>1284.1591285956699</v>
      </c>
      <c r="DX4505" s="25"/>
      <c r="DY4505" s="25"/>
      <c r="DZ4505" s="25"/>
      <c r="EA4505" s="25"/>
      <c r="EB4505" s="25"/>
      <c r="EC4505" s="25"/>
      <c r="ED4505" s="25"/>
      <c r="EE4505" s="25"/>
    </row>
    <row r="4506" spans="110:135" x14ac:dyDescent="0.2">
      <c r="DF4506" s="24" t="s">
        <v>10354</v>
      </c>
      <c r="DG4506" s="24" t="s">
        <v>212</v>
      </c>
      <c r="DH4506" s="25">
        <v>52920.203411215902</v>
      </c>
      <c r="DI4506" s="25">
        <v>8036.9168203928803</v>
      </c>
      <c r="DJ4506" s="25">
        <v>335.94747238729502</v>
      </c>
      <c r="DK4506" s="25"/>
      <c r="DL4506" s="25">
        <v>33218</v>
      </c>
      <c r="DM4506" s="25">
        <v>11282.70865</v>
      </c>
      <c r="DN4506" s="25">
        <v>741968.81330000004</v>
      </c>
      <c r="DO4506" s="25">
        <v>24289.233682999999</v>
      </c>
      <c r="DP4506" s="25">
        <v>8036.9168203928803</v>
      </c>
      <c r="DQ4506" s="25">
        <v>13895.1834435121</v>
      </c>
      <c r="DR4506" s="25">
        <v>14022.7333850738</v>
      </c>
      <c r="DS4506" s="25">
        <v>12412.9669701438</v>
      </c>
      <c r="DT4506" s="25">
        <v>17398.634420844501</v>
      </c>
      <c r="DU4506" s="25">
        <v>1362.4544519040501</v>
      </c>
      <c r="DV4506" s="25">
        <v>2212.46567124378</v>
      </c>
      <c r="DW4506" s="25"/>
      <c r="DX4506" s="25">
        <v>4403.6723492040601</v>
      </c>
      <c r="DY4506" s="25">
        <v>3091.9560179762698</v>
      </c>
      <c r="DZ4506" s="25">
        <v>3429.4610006046</v>
      </c>
      <c r="EA4506" s="25"/>
      <c r="EB4506" s="25"/>
      <c r="EC4506" s="25">
        <v>3369.76218898157</v>
      </c>
      <c r="ED4506" s="25">
        <v>3648.4956377890298</v>
      </c>
      <c r="EE4506" s="25">
        <v>1600</v>
      </c>
    </row>
    <row r="4507" spans="110:135" x14ac:dyDescent="0.2">
      <c r="DF4507" s="24" t="s">
        <v>9023</v>
      </c>
      <c r="DG4507" s="24" t="s">
        <v>212</v>
      </c>
      <c r="DH4507" s="25">
        <v>11107.578575047201</v>
      </c>
      <c r="DI4507" s="25">
        <v>8062.3106818742799</v>
      </c>
      <c r="DJ4507" s="25">
        <v>84.545305954887297</v>
      </c>
      <c r="DK4507" s="25"/>
      <c r="DL4507" s="25">
        <v>17216</v>
      </c>
      <c r="DM4507" s="25">
        <v>18252.395100000002</v>
      </c>
      <c r="DN4507" s="25">
        <v>13718.454669999999</v>
      </c>
      <c r="DO4507" s="25">
        <v>40851.094700000001</v>
      </c>
      <c r="DP4507" s="25">
        <v>7732.4211144015999</v>
      </c>
      <c r="DQ4507" s="25">
        <v>10486.402198738801</v>
      </c>
      <c r="DR4507" s="25">
        <v>16695.359738011899</v>
      </c>
      <c r="DS4507" s="25">
        <v>8392.2002493469608</v>
      </c>
      <c r="DT4507" s="25">
        <v>20947.712273290999</v>
      </c>
      <c r="DU4507" s="25">
        <v>10115.3976341862</v>
      </c>
      <c r="DV4507" s="25">
        <v>3353.8679974961801</v>
      </c>
      <c r="DW4507" s="25">
        <v>5974.1907228209502</v>
      </c>
      <c r="DX4507" s="25">
        <v>3969.7764625012201</v>
      </c>
      <c r="DY4507" s="25">
        <v>7220.8323549905099</v>
      </c>
      <c r="DZ4507" s="25">
        <v>2503.7993923402</v>
      </c>
      <c r="EA4507" s="25"/>
      <c r="EB4507" s="25">
        <v>4094.3642337880101</v>
      </c>
      <c r="EC4507" s="25"/>
      <c r="ED4507" s="25">
        <v>3902.1455089364099</v>
      </c>
      <c r="EE4507" s="25">
        <v>4510</v>
      </c>
    </row>
    <row r="4508" spans="110:135" x14ac:dyDescent="0.2">
      <c r="DF4508" s="24" t="s">
        <v>9137</v>
      </c>
      <c r="DG4508" s="24" t="s">
        <v>212</v>
      </c>
      <c r="DH4508" s="25">
        <v>8274.0610472191293</v>
      </c>
      <c r="DI4508" s="25">
        <v>8062.66863607921</v>
      </c>
      <c r="DJ4508" s="25">
        <v>50.2578655824761</v>
      </c>
      <c r="DK4508" s="25">
        <v>16547</v>
      </c>
      <c r="DL4508" s="25">
        <v>5883</v>
      </c>
      <c r="DM4508" s="25">
        <v>3945.9385259999999</v>
      </c>
      <c r="DN4508" s="25"/>
      <c r="DO4508" s="25">
        <v>3116.9086220999998</v>
      </c>
      <c r="DP4508" s="25">
        <v>13835.823139337101</v>
      </c>
      <c r="DQ4508" s="25">
        <v>9955.8669141004193</v>
      </c>
      <c r="DR4508" s="25">
        <v>15877.8547885957</v>
      </c>
      <c r="DS4508" s="25">
        <v>11157.3602648333</v>
      </c>
      <c r="DT4508" s="25"/>
      <c r="DU4508" s="25">
        <v>8090.99724088109</v>
      </c>
      <c r="DV4508" s="25">
        <v>4535.6706368515397</v>
      </c>
      <c r="DW4508" s="25">
        <v>4988.0110769037401</v>
      </c>
      <c r="DX4508" s="25"/>
      <c r="DY4508" s="25">
        <v>8044.78723296518</v>
      </c>
      <c r="DZ4508" s="25">
        <v>4423.9797887145896</v>
      </c>
      <c r="EA4508" s="25">
        <v>3661.7038087123301</v>
      </c>
      <c r="EB4508" s="25">
        <v>8080.5500391932401</v>
      </c>
      <c r="EC4508" s="25">
        <v>10886.155593150101</v>
      </c>
      <c r="ED4508" s="25">
        <v>9761.4911776060308</v>
      </c>
      <c r="EE4508" s="25">
        <v>6140</v>
      </c>
    </row>
    <row r="4509" spans="110:135" x14ac:dyDescent="0.2">
      <c r="DF4509" s="24" t="s">
        <v>9059</v>
      </c>
      <c r="DG4509" s="24" t="s">
        <v>212</v>
      </c>
      <c r="DH4509" s="25">
        <v>8857.3298909864607</v>
      </c>
      <c r="DI4509" s="25">
        <v>8064.8347653283399</v>
      </c>
      <c r="DJ4509" s="25">
        <v>34.640987126529403</v>
      </c>
      <c r="DK4509" s="25"/>
      <c r="DL4509" s="25">
        <v>8596</v>
      </c>
      <c r="DM4509" s="25">
        <v>7812.8948200000004</v>
      </c>
      <c r="DN4509" s="25"/>
      <c r="DO4509" s="25">
        <v>6950.9683372999998</v>
      </c>
      <c r="DP4509" s="25">
        <v>6213.3445509068097</v>
      </c>
      <c r="DQ4509" s="25">
        <v>15247.180347789399</v>
      </c>
      <c r="DR4509" s="25">
        <v>8316.7747106566894</v>
      </c>
      <c r="DS4509" s="25">
        <v>13355.416034370501</v>
      </c>
      <c r="DT4509" s="25">
        <v>8708.62390491925</v>
      </c>
      <c r="DU4509" s="25">
        <v>5652.0962039219403</v>
      </c>
      <c r="DV4509" s="25"/>
      <c r="DW4509" s="25"/>
      <c r="DX4509" s="25"/>
      <c r="DY4509" s="25"/>
      <c r="DZ4509" s="25"/>
      <c r="EA4509" s="25"/>
      <c r="EB4509" s="25"/>
      <c r="EC4509" s="25"/>
      <c r="ED4509" s="25"/>
      <c r="EE4509" s="25">
        <v>7720</v>
      </c>
    </row>
    <row r="4510" spans="110:135" x14ac:dyDescent="0.2">
      <c r="DF4510" s="24" t="s">
        <v>9508</v>
      </c>
      <c r="DG4510" s="24" t="s">
        <v>212</v>
      </c>
      <c r="DH4510" s="25">
        <v>10956.772784158</v>
      </c>
      <c r="DI4510" s="25">
        <v>8066.2682328061301</v>
      </c>
      <c r="DJ4510" s="25">
        <v>113.200581991616</v>
      </c>
      <c r="DK4510" s="25"/>
      <c r="DL4510" s="25">
        <v>3268</v>
      </c>
      <c r="DM4510" s="25">
        <v>13922.924590000001</v>
      </c>
      <c r="DN4510" s="25"/>
      <c r="DO4510" s="25"/>
      <c r="DP4510" s="25">
        <v>11603.1434572827</v>
      </c>
      <c r="DQ4510" s="25">
        <v>43638.670836643301</v>
      </c>
      <c r="DR4510" s="25">
        <v>20925.473607718399</v>
      </c>
      <c r="DS4510" s="25">
        <v>8066.2682328061301</v>
      </c>
      <c r="DT4510" s="25">
        <v>3204.8884721028198</v>
      </c>
      <c r="DU4510" s="25">
        <v>9343.1279033223691</v>
      </c>
      <c r="DV4510" s="25"/>
      <c r="DW4510" s="25"/>
      <c r="DX4510" s="25"/>
      <c r="DY4510" s="25"/>
      <c r="DZ4510" s="25">
        <v>1555.7688276708</v>
      </c>
      <c r="EA4510" s="25">
        <v>2366.23469819108</v>
      </c>
      <c r="EB4510" s="25"/>
      <c r="EC4510" s="25"/>
      <c r="ED4510" s="25"/>
      <c r="EE4510" s="25">
        <v>2630</v>
      </c>
    </row>
    <row r="4511" spans="110:135" x14ac:dyDescent="0.2">
      <c r="DF4511" s="24" t="s">
        <v>8903</v>
      </c>
      <c r="DG4511" s="24" t="s">
        <v>212</v>
      </c>
      <c r="DH4511" s="25">
        <v>8542.9526982364005</v>
      </c>
      <c r="DI4511" s="25">
        <v>8067.0209047722601</v>
      </c>
      <c r="DJ4511" s="25">
        <v>71.895379709528498</v>
      </c>
      <c r="DK4511" s="25"/>
      <c r="DL4511" s="25">
        <v>15190</v>
      </c>
      <c r="DM4511" s="25">
        <v>7995.4451209999997</v>
      </c>
      <c r="DN4511" s="25"/>
      <c r="DO4511" s="25">
        <v>16718.197613</v>
      </c>
      <c r="DP4511" s="25">
        <v>14273.5468018462</v>
      </c>
      <c r="DQ4511" s="25">
        <v>8138.5966885445196</v>
      </c>
      <c r="DR4511" s="25">
        <v>14542.8573969604</v>
      </c>
      <c r="DS4511" s="25">
        <v>11101.871849405199</v>
      </c>
      <c r="DT4511" s="25">
        <v>3731.0975589211698</v>
      </c>
      <c r="DU4511" s="25">
        <v>17086.455047352702</v>
      </c>
      <c r="DV4511" s="25">
        <v>2549.1761770571802</v>
      </c>
      <c r="DW4511" s="25"/>
      <c r="DX4511" s="25"/>
      <c r="DY4511" s="25">
        <v>2352.53745056651</v>
      </c>
      <c r="DZ4511" s="25">
        <v>2606.2079767145001</v>
      </c>
      <c r="EA4511" s="25"/>
      <c r="EB4511" s="25"/>
      <c r="EC4511" s="25">
        <v>2901.3480939412102</v>
      </c>
      <c r="ED4511" s="25"/>
      <c r="EE4511" s="25">
        <v>414</v>
      </c>
    </row>
    <row r="4512" spans="110:135" x14ac:dyDescent="0.2">
      <c r="DF4512" s="24" t="s">
        <v>9387</v>
      </c>
      <c r="DG4512" s="24" t="s">
        <v>274</v>
      </c>
      <c r="DH4512" s="25">
        <v>11557.382118465999</v>
      </c>
      <c r="DI4512" s="25">
        <v>8069.9866245841604</v>
      </c>
      <c r="DJ4512" s="25">
        <v>115.007118390899</v>
      </c>
      <c r="DK4512" s="25"/>
      <c r="DL4512" s="25">
        <v>13623</v>
      </c>
      <c r="DM4512" s="25"/>
      <c r="DN4512" s="25"/>
      <c r="DO4512" s="25"/>
      <c r="DP4512" s="25">
        <v>154.81920811236199</v>
      </c>
      <c r="DQ4512" s="25"/>
      <c r="DR4512" s="25"/>
      <c r="DS4512" s="25">
        <v>253.07385458740401</v>
      </c>
      <c r="DT4512" s="25"/>
      <c r="DU4512" s="25"/>
      <c r="DV4512" s="25">
        <v>6585.0656464683498</v>
      </c>
      <c r="DW4512" s="25">
        <v>9554.9076026999792</v>
      </c>
      <c r="DX4512" s="25">
        <v>3992.0878741446099</v>
      </c>
      <c r="DY4512" s="25">
        <v>14190.811632964</v>
      </c>
      <c r="DZ4512" s="25">
        <v>12439.857968771201</v>
      </c>
      <c r="EA4512" s="25"/>
      <c r="EB4512" s="25">
        <v>18905.114313494101</v>
      </c>
      <c r="EC4512" s="25">
        <v>5516.4602437633803</v>
      </c>
      <c r="ED4512" s="25">
        <v>3973.3870765871102</v>
      </c>
      <c r="EE4512" s="25">
        <v>49500</v>
      </c>
    </row>
    <row r="4513" spans="110:135" x14ac:dyDescent="0.2">
      <c r="DF4513" s="24" t="s">
        <v>9292</v>
      </c>
      <c r="DG4513" s="24" t="s">
        <v>212</v>
      </c>
      <c r="DH4513" s="25">
        <v>9388.8415581792706</v>
      </c>
      <c r="DI4513" s="25">
        <v>8079.0526704023596</v>
      </c>
      <c r="DJ4513" s="25">
        <v>66.840092988971605</v>
      </c>
      <c r="DK4513" s="25"/>
      <c r="DL4513" s="25">
        <v>8603</v>
      </c>
      <c r="DM4513" s="25">
        <v>13021.387280000001</v>
      </c>
      <c r="DN4513" s="25"/>
      <c r="DO4513" s="25">
        <v>2912.4259775</v>
      </c>
      <c r="DP4513" s="25">
        <v>11717.4463805672</v>
      </c>
      <c r="DQ4513" s="25">
        <v>7555.1053408047101</v>
      </c>
      <c r="DR4513" s="25">
        <v>18880.407895997301</v>
      </c>
      <c r="DS4513" s="25">
        <v>12250.8651793724</v>
      </c>
      <c r="DT4513" s="25">
        <v>9012.2481124255792</v>
      </c>
      <c r="DU4513" s="25">
        <v>20850.3819332192</v>
      </c>
      <c r="DV4513" s="25">
        <v>2569.6293847229599</v>
      </c>
      <c r="DW4513" s="25">
        <v>6257.7011143966001</v>
      </c>
      <c r="DX4513" s="25">
        <v>3605.2563468510598</v>
      </c>
      <c r="DY4513" s="25">
        <v>11030.987766484301</v>
      </c>
      <c r="DZ4513" s="25">
        <v>2791.0357144137502</v>
      </c>
      <c r="EA4513" s="25"/>
      <c r="EB4513" s="25">
        <v>5138.4433549406203</v>
      </c>
      <c r="EC4513" s="25">
        <v>6826.2752719383798</v>
      </c>
      <c r="ED4513" s="25">
        <v>3276.5509935929099</v>
      </c>
      <c r="EE4513" s="25">
        <v>22700</v>
      </c>
    </row>
    <row r="4514" spans="110:135" x14ac:dyDescent="0.2">
      <c r="DF4514" s="24" t="s">
        <v>9154</v>
      </c>
      <c r="DG4514" s="24" t="s">
        <v>212</v>
      </c>
      <c r="DH4514" s="25">
        <v>9745.4914927389891</v>
      </c>
      <c r="DI4514" s="25">
        <v>8102.7255651514597</v>
      </c>
      <c r="DJ4514" s="25">
        <v>62.829454731275902</v>
      </c>
      <c r="DK4514" s="25"/>
      <c r="DL4514" s="25">
        <v>19863</v>
      </c>
      <c r="DM4514" s="25">
        <v>8749.1695920000002</v>
      </c>
      <c r="DN4514" s="25"/>
      <c r="DO4514" s="25">
        <v>9417.6514497000007</v>
      </c>
      <c r="DP4514" s="25">
        <v>7456.2815383029301</v>
      </c>
      <c r="DQ4514" s="25">
        <v>10989.791307976</v>
      </c>
      <c r="DR4514" s="25">
        <v>9845.8344635779904</v>
      </c>
      <c r="DS4514" s="25">
        <v>10478.1526365338</v>
      </c>
      <c r="DT4514" s="25"/>
      <c r="DU4514" s="25">
        <v>12465.819604393701</v>
      </c>
      <c r="DV4514" s="25">
        <v>5420.5555106490601</v>
      </c>
      <c r="DW4514" s="25">
        <v>7160.2020244162804</v>
      </c>
      <c r="DX4514" s="25">
        <v>4173.4575320239401</v>
      </c>
      <c r="DY4514" s="25">
        <v>6343.4710540962596</v>
      </c>
      <c r="DZ4514" s="25">
        <v>6671.6041044489002</v>
      </c>
      <c r="EA4514" s="25">
        <v>4011.7353306530399</v>
      </c>
      <c r="EB4514" s="25">
        <v>11987.0978787153</v>
      </c>
      <c r="EC4514" s="25">
        <v>5369.7207066868696</v>
      </c>
      <c r="ED4514" s="25">
        <v>6015.3021351275902</v>
      </c>
      <c r="EE4514" s="25">
        <v>29000</v>
      </c>
    </row>
    <row r="4515" spans="110:135" x14ac:dyDescent="0.2">
      <c r="DF4515" s="24" t="s">
        <v>7415</v>
      </c>
      <c r="DG4515" s="24" t="s">
        <v>212</v>
      </c>
      <c r="DH4515" s="25">
        <v>11598.0105813428</v>
      </c>
      <c r="DI4515" s="25">
        <v>8105.2110184888297</v>
      </c>
      <c r="DJ4515" s="25">
        <v>104.857563782859</v>
      </c>
      <c r="DK4515" s="25"/>
      <c r="DL4515" s="25"/>
      <c r="DM4515" s="25"/>
      <c r="DN4515" s="25"/>
      <c r="DO4515" s="25"/>
      <c r="DP4515" s="25"/>
      <c r="DQ4515" s="25"/>
      <c r="DR4515" s="25">
        <v>13793.9916447548</v>
      </c>
      <c r="DS4515" s="25">
        <v>2242.1667720161099</v>
      </c>
      <c r="DT4515" s="25">
        <v>27939.453516377402</v>
      </c>
      <c r="DU4515" s="25"/>
      <c r="DV4515" s="25"/>
      <c r="DW4515" s="25"/>
      <c r="DX4515" s="25"/>
      <c r="DY4515" s="25"/>
      <c r="DZ4515" s="25"/>
      <c r="EA4515" s="25">
        <v>2416.4303922228501</v>
      </c>
      <c r="EB4515" s="25"/>
      <c r="EC4515" s="25"/>
      <c r="ED4515" s="25"/>
      <c r="EE4515" s="25"/>
    </row>
    <row r="4516" spans="110:135" x14ac:dyDescent="0.2">
      <c r="DF4516" s="24" t="s">
        <v>8873</v>
      </c>
      <c r="DG4516" s="24" t="s">
        <v>212</v>
      </c>
      <c r="DH4516" s="25">
        <v>7991.88057377521</v>
      </c>
      <c r="DI4516" s="25">
        <v>8124.7628014248703</v>
      </c>
      <c r="DJ4516" s="25">
        <v>46.257013708763303</v>
      </c>
      <c r="DK4516" s="25">
        <v>2425</v>
      </c>
      <c r="DL4516" s="25">
        <v>11534</v>
      </c>
      <c r="DM4516" s="25">
        <v>2609.5831840000001</v>
      </c>
      <c r="DN4516" s="25"/>
      <c r="DO4516" s="25">
        <v>5387.4531022000001</v>
      </c>
      <c r="DP4516" s="25">
        <v>9666.1578297154101</v>
      </c>
      <c r="DQ4516" s="25">
        <v>19088.776094675399</v>
      </c>
      <c r="DR4516" s="25">
        <v>9853.2990597504795</v>
      </c>
      <c r="DS4516" s="25">
        <v>9250.2113852551392</v>
      </c>
      <c r="DT4516" s="25">
        <v>9302.4736881584504</v>
      </c>
      <c r="DU4516" s="25">
        <v>4671.2138976695296</v>
      </c>
      <c r="DV4516" s="25">
        <v>7473.8522704941397</v>
      </c>
      <c r="DW4516" s="25">
        <v>8124.7628014248703</v>
      </c>
      <c r="DX4516" s="25">
        <v>9700.7394768290997</v>
      </c>
      <c r="DY4516" s="25">
        <v>8545.3972905851206</v>
      </c>
      <c r="DZ4516" s="25">
        <v>7412.9389753018004</v>
      </c>
      <c r="EA4516" s="25"/>
      <c r="EB4516" s="25">
        <v>9140.7844156256906</v>
      </c>
      <c r="EC4516" s="25">
        <v>6931.68261711167</v>
      </c>
      <c r="ED4516" s="25">
        <v>4167.40481293213</v>
      </c>
      <c r="EE4516" s="25">
        <v>6560</v>
      </c>
    </row>
    <row r="4517" spans="110:135" x14ac:dyDescent="0.2">
      <c r="DF4517" s="24" t="s">
        <v>8771</v>
      </c>
      <c r="DG4517" s="24" t="s">
        <v>212</v>
      </c>
      <c r="DH4517" s="25">
        <v>8146.6807207046204</v>
      </c>
      <c r="DI4517" s="25">
        <v>8124.8386997979196</v>
      </c>
      <c r="DJ4517" s="25">
        <v>45.948736469002299</v>
      </c>
      <c r="DK4517" s="25">
        <v>521</v>
      </c>
      <c r="DL4517" s="25">
        <v>3511</v>
      </c>
      <c r="DM4517" s="25">
        <v>3068.7345329999998</v>
      </c>
      <c r="DN4517" s="25"/>
      <c r="DO4517" s="25">
        <v>6266.0977235999999</v>
      </c>
      <c r="DP4517" s="25">
        <v>8284.7051545147806</v>
      </c>
      <c r="DQ4517" s="25">
        <v>13819.426545578801</v>
      </c>
      <c r="DR4517" s="25">
        <v>10486.948437146801</v>
      </c>
      <c r="DS4517" s="25">
        <v>9592.3659346238492</v>
      </c>
      <c r="DT4517" s="25">
        <v>7964.9722450810696</v>
      </c>
      <c r="DU4517" s="25">
        <v>13018.7779521418</v>
      </c>
      <c r="DV4517" s="25">
        <v>9114.0404662696201</v>
      </c>
      <c r="DW4517" s="25">
        <v>9813.2474072022305</v>
      </c>
      <c r="DX4517" s="25"/>
      <c r="DY4517" s="25">
        <v>7139.4415610230299</v>
      </c>
      <c r="DZ4517" s="25">
        <v>7048.7018937373596</v>
      </c>
      <c r="EA4517" s="25"/>
      <c r="EB4517" s="25">
        <v>8487.2233945826902</v>
      </c>
      <c r="EC4517" s="25">
        <v>6203.7239533743996</v>
      </c>
      <c r="ED4517" s="25">
        <v>6799.8457708067899</v>
      </c>
      <c r="EE4517" s="25">
        <v>15500</v>
      </c>
    </row>
    <row r="4518" spans="110:135" x14ac:dyDescent="0.2">
      <c r="DF4518" s="24" t="s">
        <v>9013</v>
      </c>
      <c r="DG4518" s="24" t="s">
        <v>212</v>
      </c>
      <c r="DH4518" s="25">
        <v>11564.8434869557</v>
      </c>
      <c r="DI4518" s="25">
        <v>8138.7363393121204</v>
      </c>
      <c r="DJ4518" s="25">
        <v>98.162484065215494</v>
      </c>
      <c r="DK4518" s="25"/>
      <c r="DL4518" s="25">
        <v>8886</v>
      </c>
      <c r="DM4518" s="25">
        <v>4735.4357140000002</v>
      </c>
      <c r="DN4518" s="25"/>
      <c r="DO4518" s="25">
        <v>53431.265770999998</v>
      </c>
      <c r="DP4518" s="25">
        <v>10107.8016115507</v>
      </c>
      <c r="DQ4518" s="25">
        <v>10177.707491839799</v>
      </c>
      <c r="DR4518" s="25">
        <v>16392.628581323399</v>
      </c>
      <c r="DS4518" s="25">
        <v>7299.95257079167</v>
      </c>
      <c r="DT4518" s="25">
        <v>7456.9005891959096</v>
      </c>
      <c r="DU4518" s="25">
        <v>17584.245683167101</v>
      </c>
      <c r="DV4518" s="25">
        <v>7069.7492989185002</v>
      </c>
      <c r="DW4518" s="25">
        <v>7334.8745333009001</v>
      </c>
      <c r="DX4518" s="25">
        <v>4715.8968810992001</v>
      </c>
      <c r="DY4518" s="25"/>
      <c r="DZ4518" s="25">
        <v>5913.3244753844201</v>
      </c>
      <c r="EA4518" s="25"/>
      <c r="EB4518" s="25">
        <v>8543.9544541846008</v>
      </c>
      <c r="EC4518" s="25">
        <v>8138.7363393121204</v>
      </c>
      <c r="ED4518" s="25">
        <v>7213.86528317786</v>
      </c>
      <c r="EE4518" s="25">
        <v>11600</v>
      </c>
    </row>
    <row r="4519" spans="110:135" x14ac:dyDescent="0.2">
      <c r="DF4519" s="24" t="s">
        <v>8781</v>
      </c>
      <c r="DG4519" s="24" t="s">
        <v>212</v>
      </c>
      <c r="DH4519" s="25">
        <v>8060.0781859181598</v>
      </c>
      <c r="DI4519" s="25">
        <v>8150.9177293790099</v>
      </c>
      <c r="DJ4519" s="25">
        <v>47.851495007683397</v>
      </c>
      <c r="DK4519" s="25">
        <v>5095</v>
      </c>
      <c r="DL4519" s="25">
        <v>3947</v>
      </c>
      <c r="DM4519" s="25">
        <v>2813.186921</v>
      </c>
      <c r="DN4519" s="25">
        <v>1994.35987</v>
      </c>
      <c r="DO4519" s="25">
        <v>5543.1045981999996</v>
      </c>
      <c r="DP4519" s="25">
        <v>5622.6252685782401</v>
      </c>
      <c r="DQ4519" s="25">
        <v>9690.4261583156003</v>
      </c>
      <c r="DR4519" s="25">
        <v>10046.5314527954</v>
      </c>
      <c r="DS4519" s="25">
        <v>12325.1498367492</v>
      </c>
      <c r="DT4519" s="25"/>
      <c r="DU4519" s="25">
        <v>8150.9177293790099</v>
      </c>
      <c r="DV4519" s="25">
        <v>10535.919907875401</v>
      </c>
      <c r="DW4519" s="25">
        <v>11765.833950112999</v>
      </c>
      <c r="DX4519" s="25">
        <v>9171.2619818248895</v>
      </c>
      <c r="DY4519" s="25">
        <v>7654.18478760379</v>
      </c>
      <c r="DZ4519" s="25">
        <v>9057.4923831386295</v>
      </c>
      <c r="EA4519" s="25"/>
      <c r="EB4519" s="25">
        <v>9188.9515362302009</v>
      </c>
      <c r="EC4519" s="25">
        <v>4278.9037095430504</v>
      </c>
      <c r="ED4519" s="25">
        <v>8060.6354410987196</v>
      </c>
      <c r="EE4519" s="25">
        <v>18200</v>
      </c>
    </row>
    <row r="4520" spans="110:135" x14ac:dyDescent="0.2">
      <c r="DF4520" s="24" t="s">
        <v>8759</v>
      </c>
      <c r="DG4520" s="24" t="s">
        <v>212</v>
      </c>
      <c r="DH4520" s="25">
        <v>8487.5581576409204</v>
      </c>
      <c r="DI4520" s="25">
        <v>8168.2841517936904</v>
      </c>
      <c r="DJ4520" s="25">
        <v>58.872312481261901</v>
      </c>
      <c r="DK4520" s="25"/>
      <c r="DL4520" s="25">
        <v>17198</v>
      </c>
      <c r="DM4520" s="25">
        <v>13372.516739999999</v>
      </c>
      <c r="DN4520" s="25"/>
      <c r="DO4520" s="25"/>
      <c r="DP4520" s="25">
        <v>4925.6258598454697</v>
      </c>
      <c r="DQ4520" s="25">
        <v>13913.3153263081</v>
      </c>
      <c r="DR4520" s="25">
        <v>10583.834401652301</v>
      </c>
      <c r="DS4520" s="25">
        <v>8586.5372901945502</v>
      </c>
      <c r="DT4520" s="25">
        <v>18668.326095343</v>
      </c>
      <c r="DU4520" s="25">
        <v>10543.433467446899</v>
      </c>
      <c r="DV4520" s="25">
        <v>4170.8718257704804</v>
      </c>
      <c r="DW4520" s="25">
        <v>1150.95543469565</v>
      </c>
      <c r="DX4520" s="25">
        <v>3625.5523838124</v>
      </c>
      <c r="DY4520" s="25">
        <v>5601.9743757228598</v>
      </c>
      <c r="DZ4520" s="25">
        <v>8168.2841517936904</v>
      </c>
      <c r="EA4520" s="25"/>
      <c r="EB4520" s="25">
        <v>9140.7844156256906</v>
      </c>
      <c r="EC4520" s="25">
        <v>5506.4976158584795</v>
      </c>
      <c r="ED4520" s="25">
        <v>3951.97929582598</v>
      </c>
      <c r="EE4520" s="25">
        <v>5180</v>
      </c>
    </row>
    <row r="4521" spans="110:135" x14ac:dyDescent="0.2">
      <c r="DF4521" s="24" t="s">
        <v>9342</v>
      </c>
      <c r="DG4521" s="24" t="s">
        <v>212</v>
      </c>
      <c r="DH4521" s="25">
        <v>17349.320779239599</v>
      </c>
      <c r="DI4521" s="25">
        <v>8209.5920662563094</v>
      </c>
      <c r="DJ4521" s="25">
        <v>167.059008013187</v>
      </c>
      <c r="DK4521" s="25"/>
      <c r="DL4521" s="25">
        <v>27513</v>
      </c>
      <c r="DM4521" s="25">
        <v>10238.326349999999</v>
      </c>
      <c r="DN4521" s="25">
        <v>45056.184240000002</v>
      </c>
      <c r="DO4521" s="25">
        <v>131573.9724</v>
      </c>
      <c r="DP4521" s="25">
        <v>12280.8955106431</v>
      </c>
      <c r="DQ4521" s="25">
        <v>11797.419414240299</v>
      </c>
      <c r="DR4521" s="25">
        <v>11261.7872213969</v>
      </c>
      <c r="DS4521" s="25">
        <v>3969.0637830944602</v>
      </c>
      <c r="DT4521" s="25">
        <v>16127.4759919889</v>
      </c>
      <c r="DU4521" s="25">
        <v>28489.314624542902</v>
      </c>
      <c r="DV4521" s="25">
        <v>2850.8921611712899</v>
      </c>
      <c r="DW4521" s="25">
        <v>5588.5081591769203</v>
      </c>
      <c r="DX4521" s="25">
        <v>3527.2564418112502</v>
      </c>
      <c r="DY4521" s="25">
        <v>4580.4207221099396</v>
      </c>
      <c r="DZ4521" s="25">
        <v>3721.53010095836</v>
      </c>
      <c r="EA4521" s="25">
        <v>7479.1841325126197</v>
      </c>
      <c r="EB4521" s="25">
        <v>5138.4433549406203</v>
      </c>
      <c r="EC4521" s="25">
        <v>2850.76330024039</v>
      </c>
      <c r="ED4521" s="25">
        <v>4001.9776759643901</v>
      </c>
      <c r="EE4521" s="25">
        <v>8940</v>
      </c>
    </row>
    <row r="4522" spans="110:135" x14ac:dyDescent="0.2">
      <c r="DF4522" s="24" t="s">
        <v>8972</v>
      </c>
      <c r="DG4522" s="24" t="s">
        <v>212</v>
      </c>
      <c r="DH4522" s="25">
        <v>8218.0635326039992</v>
      </c>
      <c r="DI4522" s="25">
        <v>8213.8671979386199</v>
      </c>
      <c r="DJ4522" s="25">
        <v>38.254461411823002</v>
      </c>
      <c r="DK4522" s="25"/>
      <c r="DL4522" s="25">
        <v>9080</v>
      </c>
      <c r="DM4522" s="25">
        <v>8622.2807400000002</v>
      </c>
      <c r="DN4522" s="25"/>
      <c r="DO4522" s="25">
        <v>9805.4523007999996</v>
      </c>
      <c r="DP4522" s="25">
        <v>10859.2294712659</v>
      </c>
      <c r="DQ4522" s="25">
        <v>15683.7987385087</v>
      </c>
      <c r="DR4522" s="25">
        <v>12437.846717803999</v>
      </c>
      <c r="DS4522" s="25">
        <v>9182.7619084398902</v>
      </c>
      <c r="DT4522" s="25">
        <v>6224.2872546464896</v>
      </c>
      <c r="DU4522" s="25">
        <v>10948.2903337153</v>
      </c>
      <c r="DV4522" s="25">
        <v>5957.11836100441</v>
      </c>
      <c r="DW4522" s="25">
        <v>7805.4536558772397</v>
      </c>
      <c r="DX4522" s="25">
        <v>5127.5940179625204</v>
      </c>
      <c r="DY4522" s="25">
        <v>2431.5774799707401</v>
      </c>
      <c r="DZ4522" s="25">
        <v>7746.9704161425598</v>
      </c>
      <c r="EA4522" s="25"/>
      <c r="EB4522" s="25">
        <v>9060.4328425611202</v>
      </c>
      <c r="EC4522" s="25">
        <v>6359.3853832156801</v>
      </c>
      <c r="ED4522" s="25">
        <v>4312.6639649574099</v>
      </c>
      <c r="EE4522" s="25">
        <v>6280</v>
      </c>
    </row>
    <row r="4523" spans="110:135" x14ac:dyDescent="0.2">
      <c r="DF4523" s="24" t="s">
        <v>8836</v>
      </c>
      <c r="DG4523" s="24" t="s">
        <v>212</v>
      </c>
      <c r="DH4523" s="25">
        <v>7722.0689847999502</v>
      </c>
      <c r="DI4523" s="25">
        <v>8225.0778044543695</v>
      </c>
      <c r="DJ4523" s="25">
        <v>45.767347947933899</v>
      </c>
      <c r="DK4523" s="25"/>
      <c r="DL4523" s="25">
        <v>16725</v>
      </c>
      <c r="DM4523" s="25">
        <v>10522.76247</v>
      </c>
      <c r="DN4523" s="25"/>
      <c r="DO4523" s="25">
        <v>1460.0621841</v>
      </c>
      <c r="DP4523" s="25">
        <v>8534.9018450588501</v>
      </c>
      <c r="DQ4523" s="25">
        <v>10702.696331700099</v>
      </c>
      <c r="DR4523" s="25">
        <v>5020.7262649018903</v>
      </c>
      <c r="DS4523" s="25">
        <v>10861.458850090399</v>
      </c>
      <c r="DT4523" s="25">
        <v>3767.8139073539101</v>
      </c>
      <c r="DU4523" s="25">
        <v>6215.8973254205803</v>
      </c>
      <c r="DV4523" s="25">
        <v>9334.4392051629602</v>
      </c>
      <c r="DW4523" s="25">
        <v>8754.6235833639093</v>
      </c>
      <c r="DX4523" s="25">
        <v>7860.7766746863799</v>
      </c>
      <c r="DY4523" s="25">
        <v>7915.2537638498898</v>
      </c>
      <c r="DZ4523" s="25">
        <v>8833.6037415310602</v>
      </c>
      <c r="EA4523" s="25"/>
      <c r="EB4523" s="25">
        <v>8875.2726760773694</v>
      </c>
      <c r="EC4523" s="25">
        <v>5770.6489636618398</v>
      </c>
      <c r="ED4523" s="25">
        <v>4481.3039394399502</v>
      </c>
      <c r="EE4523" s="25">
        <v>3360</v>
      </c>
    </row>
    <row r="4524" spans="110:135" x14ac:dyDescent="0.2">
      <c r="DF4524" s="24" t="s">
        <v>9442</v>
      </c>
      <c r="DG4524" s="24" t="s">
        <v>212</v>
      </c>
      <c r="DH4524" s="25">
        <v>14361.424692374099</v>
      </c>
      <c r="DI4524" s="25">
        <v>8227.8443281073596</v>
      </c>
      <c r="DJ4524" s="25">
        <v>124.323391789407</v>
      </c>
      <c r="DK4524" s="25"/>
      <c r="DL4524" s="25">
        <v>19345</v>
      </c>
      <c r="DM4524" s="25">
        <v>12123.012049999999</v>
      </c>
      <c r="DN4524" s="25">
        <v>3530.2388550000001</v>
      </c>
      <c r="DO4524" s="25">
        <v>67118.851267000005</v>
      </c>
      <c r="DP4524" s="25">
        <v>13609.3832470709</v>
      </c>
      <c r="DQ4524" s="25">
        <v>8054.9960542338504</v>
      </c>
      <c r="DR4524" s="25">
        <v>24696.382456838299</v>
      </c>
      <c r="DS4524" s="25">
        <v>5557.5392820857896</v>
      </c>
      <c r="DT4524" s="25">
        <v>8400.6926019808598</v>
      </c>
      <c r="DU4524" s="25">
        <v>10155.5200156871</v>
      </c>
      <c r="DV4524" s="25"/>
      <c r="DW4524" s="25">
        <v>1435.7921075429899</v>
      </c>
      <c r="DX4524" s="25">
        <v>4558.6139744137399</v>
      </c>
      <c r="DY4524" s="25"/>
      <c r="DZ4524" s="25">
        <v>1608.24508380167</v>
      </c>
      <c r="EA4524" s="25">
        <v>3679.9628714891801</v>
      </c>
      <c r="EB4524" s="25"/>
      <c r="EC4524" s="25">
        <v>1908.5652108408401</v>
      </c>
      <c r="ED4524" s="25"/>
      <c r="EE4524" s="25">
        <v>44000</v>
      </c>
    </row>
    <row r="4525" spans="110:135" x14ac:dyDescent="0.2">
      <c r="DF4525" s="24" t="s">
        <v>8610</v>
      </c>
      <c r="DG4525" s="24" t="s">
        <v>212</v>
      </c>
      <c r="DH4525" s="25">
        <v>6676.5958905225198</v>
      </c>
      <c r="DI4525" s="25">
        <v>8228.2311256340399</v>
      </c>
      <c r="DJ4525" s="25">
        <v>56.612917115886702</v>
      </c>
      <c r="DK4525" s="25"/>
      <c r="DL4525" s="25">
        <v>7982</v>
      </c>
      <c r="DM4525" s="25">
        <v>3399.018184</v>
      </c>
      <c r="DN4525" s="25"/>
      <c r="DO4525" s="25">
        <v>575.57273344999999</v>
      </c>
      <c r="DP4525" s="25">
        <v>8769.5153118057206</v>
      </c>
      <c r="DQ4525" s="25">
        <v>11363.350716701299</v>
      </c>
      <c r="DR4525" s="25">
        <v>9909.6393256796091</v>
      </c>
      <c r="DS4525" s="25">
        <v>9448.6329726349795</v>
      </c>
      <c r="DT4525" s="25">
        <v>8474.4622512680799</v>
      </c>
      <c r="DU4525" s="25">
        <v>5659.3614235106897</v>
      </c>
      <c r="DV4525" s="25"/>
      <c r="DW4525" s="25">
        <v>1184.4059861748001</v>
      </c>
      <c r="DX4525" s="25"/>
      <c r="DY4525" s="25"/>
      <c r="DZ4525" s="25"/>
      <c r="EA4525" s="25"/>
      <c r="EB4525" s="25"/>
      <c r="EC4525" s="25"/>
      <c r="ED4525" s="25"/>
      <c r="EE4525" s="25"/>
    </row>
    <row r="4526" spans="110:135" x14ac:dyDescent="0.2">
      <c r="DF4526" s="24" t="s">
        <v>9368</v>
      </c>
      <c r="DG4526" s="24" t="s">
        <v>212</v>
      </c>
      <c r="DH4526" s="25">
        <v>9831.1930409619908</v>
      </c>
      <c r="DI4526" s="25">
        <v>8230.6306041225798</v>
      </c>
      <c r="DJ4526" s="25">
        <v>55.687525344741701</v>
      </c>
      <c r="DK4526" s="25">
        <v>2093</v>
      </c>
      <c r="DL4526" s="25">
        <v>15950</v>
      </c>
      <c r="DM4526" s="25">
        <v>5865.0715220000002</v>
      </c>
      <c r="DN4526" s="25">
        <v>26459.430639999999</v>
      </c>
      <c r="DO4526" s="25">
        <v>8055.1564392</v>
      </c>
      <c r="DP4526" s="25">
        <v>14776.676111794601</v>
      </c>
      <c r="DQ4526" s="25">
        <v>10589.357443728501</v>
      </c>
      <c r="DR4526" s="25">
        <v>14688.174229243699</v>
      </c>
      <c r="DS4526" s="25">
        <v>15148.4356890989</v>
      </c>
      <c r="DT4526" s="25">
        <v>5882.0898489022402</v>
      </c>
      <c r="DU4526" s="25">
        <v>11932.6825016002</v>
      </c>
      <c r="DV4526" s="25">
        <v>6119.4136440836401</v>
      </c>
      <c r="DW4526" s="25">
        <v>6198.4727545013602</v>
      </c>
      <c r="DX4526" s="25">
        <v>6881.8546039295798</v>
      </c>
      <c r="DY4526" s="25">
        <v>6580.59055338301</v>
      </c>
      <c r="DZ4526" s="25">
        <v>4863.2189007986899</v>
      </c>
      <c r="EA4526" s="25"/>
      <c r="EB4526" s="25">
        <v>7366.4846073033996</v>
      </c>
      <c r="EC4526" s="25">
        <v>9857.6465606268703</v>
      </c>
      <c r="ED4526" s="25">
        <v>8406.1047690451705</v>
      </c>
      <c r="EE4526" s="25">
        <v>8910</v>
      </c>
    </row>
    <row r="4527" spans="110:135" x14ac:dyDescent="0.2">
      <c r="DF4527" s="24" t="s">
        <v>9237</v>
      </c>
      <c r="DG4527" s="24" t="s">
        <v>212</v>
      </c>
      <c r="DH4527" s="25">
        <v>12535.0898151122</v>
      </c>
      <c r="DI4527" s="25">
        <v>8232.8970268349003</v>
      </c>
      <c r="DJ4527" s="25">
        <v>79.200948756113903</v>
      </c>
      <c r="DK4527" s="25">
        <v>7876</v>
      </c>
      <c r="DL4527" s="25"/>
      <c r="DM4527" s="25">
        <v>6220.8186560000004</v>
      </c>
      <c r="DN4527" s="25"/>
      <c r="DO4527" s="25"/>
      <c r="DP4527" s="25"/>
      <c r="DQ4527" s="25">
        <v>18534.3249983153</v>
      </c>
      <c r="DR4527" s="25">
        <v>6357.2154724290804</v>
      </c>
      <c r="DS4527" s="25">
        <v>10900.0172864573</v>
      </c>
      <c r="DT4527" s="25"/>
      <c r="DU4527" s="25">
        <v>26823.3399301965</v>
      </c>
      <c r="DV4527" s="25"/>
      <c r="DW4527" s="25">
        <v>12891.719138446801</v>
      </c>
      <c r="DX4527" s="25"/>
      <c r="DY4527" s="25">
        <v>4401.8296830705203</v>
      </c>
      <c r="DZ4527" s="25">
        <v>3221.5690214144902</v>
      </c>
      <c r="EA4527" s="25"/>
      <c r="EB4527" s="25">
        <v>16805.950747708001</v>
      </c>
      <c r="EC4527" s="25">
        <v>4090.4856355861698</v>
      </c>
      <c r="ED4527" s="25">
        <v>8232.8970268349003</v>
      </c>
      <c r="EE4527" s="25">
        <v>36600</v>
      </c>
    </row>
    <row r="4528" spans="110:135" x14ac:dyDescent="0.2">
      <c r="DF4528" s="24" t="s">
        <v>9057</v>
      </c>
      <c r="DG4528" s="24" t="s">
        <v>212</v>
      </c>
      <c r="DH4528" s="25">
        <v>9170.9522733420308</v>
      </c>
      <c r="DI4528" s="25">
        <v>8237.9090634748209</v>
      </c>
      <c r="DJ4528" s="25">
        <v>63.280917210437103</v>
      </c>
      <c r="DK4528" s="25"/>
      <c r="DL4528" s="25">
        <v>8800</v>
      </c>
      <c r="DM4528" s="25">
        <v>5400.9817739999999</v>
      </c>
      <c r="DN4528" s="25"/>
      <c r="DO4528" s="25">
        <v>6384.0102703000002</v>
      </c>
      <c r="DP4528" s="25">
        <v>11404.860316353601</v>
      </c>
      <c r="DQ4528" s="25">
        <v>18598.206832530701</v>
      </c>
      <c r="DR4528" s="25">
        <v>9465.3162965274096</v>
      </c>
      <c r="DS4528" s="25">
        <v>10892.3037663046</v>
      </c>
      <c r="DT4528" s="25">
        <v>11682.6106981556</v>
      </c>
      <c r="DU4528" s="25">
        <v>15230.621372583701</v>
      </c>
      <c r="DV4528" s="25">
        <v>8237.9090634748209</v>
      </c>
      <c r="DW4528" s="25">
        <v>5704.7087713482797</v>
      </c>
      <c r="DX4528" s="25">
        <v>4032.7316358764301</v>
      </c>
      <c r="DY4528" s="25">
        <v>3884.3931721383501</v>
      </c>
      <c r="DZ4528" s="25">
        <v>5897.3773906850902</v>
      </c>
      <c r="EA4528" s="25"/>
      <c r="EB4528" s="25">
        <v>24126.265524115799</v>
      </c>
      <c r="EC4528" s="25">
        <v>2353.8546122695798</v>
      </c>
      <c r="ED4528" s="25">
        <v>3810.0371501505301</v>
      </c>
      <c r="EE4528" s="25"/>
    </row>
    <row r="4529" spans="110:135" x14ac:dyDescent="0.2">
      <c r="DF4529" s="24" t="s">
        <v>8711</v>
      </c>
      <c r="DG4529" s="24" t="s">
        <v>212</v>
      </c>
      <c r="DH4529" s="25">
        <v>8160.3236198793002</v>
      </c>
      <c r="DI4529" s="25">
        <v>8259.4474429852398</v>
      </c>
      <c r="DJ4529" s="25">
        <v>50.238140965705497</v>
      </c>
      <c r="DK4529" s="25"/>
      <c r="DL4529" s="25">
        <v>13352</v>
      </c>
      <c r="DM4529" s="25">
        <v>3724.359238</v>
      </c>
      <c r="DN4529" s="25"/>
      <c r="DO4529" s="25">
        <v>609.28322299000001</v>
      </c>
      <c r="DP4529" s="25">
        <v>8267.1826427858105</v>
      </c>
      <c r="DQ4529" s="25">
        <v>10980.137635327201</v>
      </c>
      <c r="DR4529" s="25">
        <v>11063.501336101899</v>
      </c>
      <c r="DS4529" s="25">
        <v>2844.5570307350999</v>
      </c>
      <c r="DT4529" s="25">
        <v>15831.789059635499</v>
      </c>
      <c r="DU4529" s="25">
        <v>11384.401923101301</v>
      </c>
      <c r="DV4529" s="25">
        <v>8250.0362229072907</v>
      </c>
      <c r="DW4529" s="25">
        <v>6614.1879336275897</v>
      </c>
      <c r="DX4529" s="25">
        <v>6898.6370464553302</v>
      </c>
      <c r="DY4529" s="25">
        <v>8251.7122431846692</v>
      </c>
      <c r="DZ4529" s="25">
        <v>7081.6732832376301</v>
      </c>
      <c r="EA4529" s="25"/>
      <c r="EB4529" s="25">
        <v>10311.926196996001</v>
      </c>
      <c r="EC4529" s="25">
        <v>9645.2557692921691</v>
      </c>
      <c r="ED4529" s="25">
        <v>10675.18437345</v>
      </c>
      <c r="EE4529" s="25">
        <v>1100</v>
      </c>
    </row>
    <row r="4530" spans="110:135" x14ac:dyDescent="0.2">
      <c r="DF4530" s="24" t="s">
        <v>9378</v>
      </c>
      <c r="DG4530" s="24" t="s">
        <v>212</v>
      </c>
      <c r="DH4530" s="25">
        <v>9653.1855236723895</v>
      </c>
      <c r="DI4530" s="25">
        <v>8275.7368543524499</v>
      </c>
      <c r="DJ4530" s="25">
        <v>55.567394650296002</v>
      </c>
      <c r="DK4530" s="25">
        <v>570</v>
      </c>
      <c r="DL4530" s="25">
        <v>8519</v>
      </c>
      <c r="DM4530" s="25">
        <v>6592.0781180000004</v>
      </c>
      <c r="DN4530" s="25">
        <v>4302.9067720000003</v>
      </c>
      <c r="DO4530" s="25">
        <v>12063.012826800001</v>
      </c>
      <c r="DP4530" s="25">
        <v>13858.964065726001</v>
      </c>
      <c r="DQ4530" s="25">
        <v>10838.581141799499</v>
      </c>
      <c r="DR4530" s="25">
        <v>18188.292653479199</v>
      </c>
      <c r="DS4530" s="25">
        <v>24293.645181126201</v>
      </c>
      <c r="DT4530" s="25">
        <v>1933.36038833882</v>
      </c>
      <c r="DU4530" s="25">
        <v>10504.8198354328</v>
      </c>
      <c r="DV4530" s="25">
        <v>7985.0543260831901</v>
      </c>
      <c r="DW4530" s="25">
        <v>7698.77202123386</v>
      </c>
      <c r="DX4530" s="25">
        <v>7785.7340359005702</v>
      </c>
      <c r="DY4530" s="25">
        <v>14635.3469198777</v>
      </c>
      <c r="DZ4530" s="25">
        <v>9369.1890046449698</v>
      </c>
      <c r="EA4530" s="25"/>
      <c r="EB4530" s="25">
        <v>7391.2522295941599</v>
      </c>
      <c r="EC4530" s="25">
        <v>8032.4737087049098</v>
      </c>
      <c r="ED4530" s="25">
        <v>11421.2272447061</v>
      </c>
      <c r="EE4530" s="25">
        <v>7080</v>
      </c>
    </row>
    <row r="4531" spans="110:135" x14ac:dyDescent="0.2">
      <c r="DF4531" s="24" t="s">
        <v>8585</v>
      </c>
      <c r="DG4531" s="24" t="s">
        <v>212</v>
      </c>
      <c r="DH4531" s="25">
        <v>8306.8806845395302</v>
      </c>
      <c r="DI4531" s="25">
        <v>8288.3172851319196</v>
      </c>
      <c r="DJ4531" s="25">
        <v>34.983889414715499</v>
      </c>
      <c r="DK4531" s="25"/>
      <c r="DL4531" s="25">
        <v>5177</v>
      </c>
      <c r="DM4531" s="25">
        <v>8090.4023829999996</v>
      </c>
      <c r="DN4531" s="25">
        <v>1974.9645579999999</v>
      </c>
      <c r="DO4531" s="25">
        <v>7299.5442585000001</v>
      </c>
      <c r="DP4531" s="25">
        <v>7526.7428047436197</v>
      </c>
      <c r="DQ4531" s="25">
        <v>9378.5324098165802</v>
      </c>
      <c r="DR4531" s="25">
        <v>5966.9003886933397</v>
      </c>
      <c r="DS4531" s="25">
        <v>8486.2321872638295</v>
      </c>
      <c r="DT4531" s="25">
        <v>7002.9181196890404</v>
      </c>
      <c r="DU4531" s="25">
        <v>12258.604166962299</v>
      </c>
      <c r="DV4531" s="25">
        <v>9397.5799260474396</v>
      </c>
      <c r="DW4531" s="25"/>
      <c r="DX4531" s="25">
        <v>8846.5722821536601</v>
      </c>
      <c r="DY4531" s="25">
        <v>12598.4282439197</v>
      </c>
      <c r="DZ4531" s="25">
        <v>13361.3560914055</v>
      </c>
      <c r="EA4531" s="25"/>
      <c r="EB4531" s="25">
        <v>11559.6238853922</v>
      </c>
      <c r="EC4531" s="25">
        <v>8571.0279622196904</v>
      </c>
      <c r="ED4531" s="25">
        <v>6857.4226539047604</v>
      </c>
      <c r="EE4531" s="25">
        <v>5170</v>
      </c>
    </row>
    <row r="4532" spans="110:135" x14ac:dyDescent="0.2">
      <c r="DF4532" s="24" t="s">
        <v>9336</v>
      </c>
      <c r="DG4532" s="24" t="s">
        <v>212</v>
      </c>
      <c r="DH4532" s="25">
        <v>9684.5760056059407</v>
      </c>
      <c r="DI4532" s="25">
        <v>8293.4125958416098</v>
      </c>
      <c r="DJ4532" s="25">
        <v>60.8442917272478</v>
      </c>
      <c r="DK4532" s="25"/>
      <c r="DL4532" s="25">
        <v>13281</v>
      </c>
      <c r="DM4532" s="25">
        <v>10265.032080000001</v>
      </c>
      <c r="DN4532" s="25"/>
      <c r="DO4532" s="25">
        <v>13394.185012</v>
      </c>
      <c r="DP4532" s="25">
        <v>13703.315230582701</v>
      </c>
      <c r="DQ4532" s="25">
        <v>7503.975683527</v>
      </c>
      <c r="DR4532" s="25">
        <v>24913.617709427101</v>
      </c>
      <c r="DS4532" s="25">
        <v>9736.1180097207907</v>
      </c>
      <c r="DT4532" s="25">
        <v>18919.543434564399</v>
      </c>
      <c r="DU4532" s="25">
        <v>11123.5742750675</v>
      </c>
      <c r="DV4532" s="25">
        <v>2290.0059026231302</v>
      </c>
      <c r="DW4532" s="25">
        <v>2475.6582819197902</v>
      </c>
      <c r="DX4532" s="25">
        <v>5863.0592014844297</v>
      </c>
      <c r="DY4532" s="25">
        <v>5286.8287811694599</v>
      </c>
      <c r="DZ4532" s="25">
        <v>4940.2498591499898</v>
      </c>
      <c r="EA4532" s="25"/>
      <c r="EB4532" s="25"/>
      <c r="EC4532" s="25">
        <v>6918.2160382230304</v>
      </c>
      <c r="ED4532" s="25">
        <v>8293.4125958416098</v>
      </c>
      <c r="EE4532" s="25">
        <v>5730</v>
      </c>
    </row>
    <row r="4533" spans="110:135" x14ac:dyDescent="0.2">
      <c r="DF4533" s="24" t="s">
        <v>8924</v>
      </c>
      <c r="DG4533" s="24" t="s">
        <v>212</v>
      </c>
      <c r="DH4533" s="25">
        <v>8852.0495742891508</v>
      </c>
      <c r="DI4533" s="25">
        <v>8311.79964291953</v>
      </c>
      <c r="DJ4533" s="25">
        <v>42.195588510584003</v>
      </c>
      <c r="DK4533" s="25"/>
      <c r="DL4533" s="25">
        <v>4492</v>
      </c>
      <c r="DM4533" s="25">
        <v>4485.8134229999996</v>
      </c>
      <c r="DN4533" s="25"/>
      <c r="DO4533" s="25">
        <v>3322.4622119000001</v>
      </c>
      <c r="DP4533" s="25">
        <v>8539.9073925556895</v>
      </c>
      <c r="DQ4533" s="25">
        <v>15434.6582845588</v>
      </c>
      <c r="DR4533" s="25">
        <v>8074.5199982704098</v>
      </c>
      <c r="DS4533" s="25">
        <v>9829.4934489059997</v>
      </c>
      <c r="DT4533" s="25">
        <v>9624.4430395640593</v>
      </c>
      <c r="DU4533" s="25">
        <v>12518.3206716324</v>
      </c>
      <c r="DV4533" s="25">
        <v>7138.08360667548</v>
      </c>
      <c r="DW4533" s="25">
        <v>10892.198833853099</v>
      </c>
      <c r="DX4533" s="25">
        <v>11504.6528584263</v>
      </c>
      <c r="DY4533" s="25">
        <v>7061.9901833695303</v>
      </c>
      <c r="DZ4533" s="25">
        <v>8083.6918932833796</v>
      </c>
      <c r="EA4533" s="25"/>
      <c r="EB4533" s="25">
        <v>10596.0568504193</v>
      </c>
      <c r="EC4533" s="25">
        <v>5727.3949377374902</v>
      </c>
      <c r="ED4533" s="25">
        <v>5111.2047030528302</v>
      </c>
      <c r="EE4533" s="25">
        <v>16900</v>
      </c>
    </row>
    <row r="4534" spans="110:135" x14ac:dyDescent="0.2">
      <c r="DF4534" s="24" t="s">
        <v>70</v>
      </c>
      <c r="DG4534" s="24" t="s">
        <v>212</v>
      </c>
      <c r="DH4534" s="25">
        <v>126124.275762135</v>
      </c>
      <c r="DI4534" s="25">
        <v>8331.0249590668409</v>
      </c>
      <c r="DJ4534" s="25">
        <v>190.85128160983299</v>
      </c>
      <c r="DK4534" s="25">
        <v>487108</v>
      </c>
      <c r="DL4534" s="25"/>
      <c r="DM4534" s="25"/>
      <c r="DN4534" s="25"/>
      <c r="DO4534" s="25"/>
      <c r="DP4534" s="25"/>
      <c r="DQ4534" s="25">
        <v>12769.843673933899</v>
      </c>
      <c r="DR4534" s="25"/>
      <c r="DS4534" s="25"/>
      <c r="DT4534" s="25">
        <v>727.05313040778606</v>
      </c>
      <c r="DU4534" s="25">
        <v>3892.20624419979</v>
      </c>
      <c r="DV4534" s="25"/>
      <c r="DW4534" s="25"/>
      <c r="DX4534" s="25"/>
      <c r="DY4534" s="25"/>
      <c r="DZ4534" s="25"/>
      <c r="EA4534" s="25"/>
      <c r="EB4534" s="25"/>
      <c r="EC4534" s="25"/>
      <c r="ED4534" s="25"/>
      <c r="EE4534" s="25"/>
    </row>
    <row r="4535" spans="110:135" x14ac:dyDescent="0.2">
      <c r="DF4535" s="24" t="s">
        <v>9221</v>
      </c>
      <c r="DG4535" s="24" t="s">
        <v>212</v>
      </c>
      <c r="DH4535" s="25">
        <v>8542.4618281360399</v>
      </c>
      <c r="DI4535" s="25">
        <v>8335.6084916384207</v>
      </c>
      <c r="DJ4535" s="25">
        <v>74.537704293800203</v>
      </c>
      <c r="DK4535" s="25"/>
      <c r="DL4535" s="25">
        <v>22997</v>
      </c>
      <c r="DM4535" s="25">
        <v>3086.0086500000002</v>
      </c>
      <c r="DN4535" s="25"/>
      <c r="DO4535" s="25">
        <v>655.11724226000001</v>
      </c>
      <c r="DP4535" s="25">
        <v>11063.993234387901</v>
      </c>
      <c r="DQ4535" s="25">
        <v>13401.293178886401</v>
      </c>
      <c r="DR4535" s="25">
        <v>8335.6084916384207</v>
      </c>
      <c r="DS4535" s="25">
        <v>12501.094435352101</v>
      </c>
      <c r="DT4535" s="25">
        <v>9176.8488185799306</v>
      </c>
      <c r="DU4535" s="25">
        <v>5218.4232345218197</v>
      </c>
      <c r="DV4535" s="25"/>
      <c r="DW4535" s="25">
        <v>4701.6928238698101</v>
      </c>
      <c r="DX4535" s="25"/>
      <c r="DY4535" s="25"/>
      <c r="DZ4535" s="25"/>
      <c r="EA4535" s="25"/>
      <c r="EB4535" s="25"/>
      <c r="EC4535" s="25"/>
      <c r="ED4535" s="25"/>
      <c r="EE4535" s="25">
        <v>2830</v>
      </c>
    </row>
    <row r="4536" spans="110:135" x14ac:dyDescent="0.2">
      <c r="DF4536" s="24" t="s">
        <v>9031</v>
      </c>
      <c r="DG4536" s="24" t="s">
        <v>212</v>
      </c>
      <c r="DH4536" s="25">
        <v>9135.9555856326097</v>
      </c>
      <c r="DI4536" s="25">
        <v>8337.9553944082709</v>
      </c>
      <c r="DJ4536" s="25">
        <v>57.507151800161303</v>
      </c>
      <c r="DK4536" s="25"/>
      <c r="DL4536" s="25">
        <v>5328</v>
      </c>
      <c r="DM4536" s="25">
        <v>3833.7152120000001</v>
      </c>
      <c r="DN4536" s="25"/>
      <c r="DO4536" s="25">
        <v>12333.4568851</v>
      </c>
      <c r="DP4536" s="25">
        <v>6422.6627505257102</v>
      </c>
      <c r="DQ4536" s="25">
        <v>9290.6340000042001</v>
      </c>
      <c r="DR4536" s="25">
        <v>10910.076160282701</v>
      </c>
      <c r="DS4536" s="25">
        <v>14585.5780572235</v>
      </c>
      <c r="DT4536" s="25">
        <v>5590.5693654202396</v>
      </c>
      <c r="DU4536" s="25">
        <v>7198.0503540558002</v>
      </c>
      <c r="DV4536" s="25">
        <v>9773.3285216618006</v>
      </c>
      <c r="DW4536" s="25">
        <v>9172.4665200927993</v>
      </c>
      <c r="DX4536" s="25">
        <v>6321.0769916980098</v>
      </c>
      <c r="DY4536" s="25">
        <v>9954.0674194762105</v>
      </c>
      <c r="DZ4536" s="25">
        <v>8337.9553944082709</v>
      </c>
      <c r="EA4536" s="25">
        <v>3900.4979904127399</v>
      </c>
      <c r="EB4536" s="25">
        <v>17065.493962802899</v>
      </c>
      <c r="EC4536" s="25">
        <v>3708.5114246847202</v>
      </c>
      <c r="ED4536" s="25">
        <v>5157.0151171699799</v>
      </c>
      <c r="EE4536" s="25">
        <v>24700</v>
      </c>
    </row>
    <row r="4537" spans="110:135" x14ac:dyDescent="0.2">
      <c r="DF4537" s="24" t="s">
        <v>9263</v>
      </c>
      <c r="DG4537" s="24" t="s">
        <v>212</v>
      </c>
      <c r="DH4537" s="25">
        <v>9764.8457597954894</v>
      </c>
      <c r="DI4537" s="25">
        <v>8340.1681452268294</v>
      </c>
      <c r="DJ4537" s="25">
        <v>46.711892841546202</v>
      </c>
      <c r="DK4537" s="25"/>
      <c r="DL4537" s="25">
        <v>11964</v>
      </c>
      <c r="DM4537" s="25">
        <v>13338.913339999999</v>
      </c>
      <c r="DN4537" s="25">
        <v>9878.0904879999998</v>
      </c>
      <c r="DO4537" s="25">
        <v>11310.1489189</v>
      </c>
      <c r="DP4537" s="25">
        <v>14050.1921838078</v>
      </c>
      <c r="DQ4537" s="25">
        <v>8136.3818362690599</v>
      </c>
      <c r="DR4537" s="25">
        <v>17591.339408801501</v>
      </c>
      <c r="DS4537" s="25">
        <v>14129.9332691985</v>
      </c>
      <c r="DT4537" s="25">
        <v>15409.9548923405</v>
      </c>
      <c r="DU4537" s="25">
        <v>19086.293096152898</v>
      </c>
      <c r="DV4537" s="25">
        <v>5455.6196867344997</v>
      </c>
      <c r="DW4537" s="25">
        <v>5629.4665444605898</v>
      </c>
      <c r="DX4537" s="25">
        <v>4823.0471576097598</v>
      </c>
      <c r="DY4537" s="25">
        <v>7740.9371177535204</v>
      </c>
      <c r="DZ4537" s="25">
        <v>6346.86536071713</v>
      </c>
      <c r="EA4537" s="25">
        <v>3753.1834029462598</v>
      </c>
      <c r="EB4537" s="25">
        <v>8543.9544541846008</v>
      </c>
      <c r="EC4537" s="25">
        <v>6053.5805813747302</v>
      </c>
      <c r="ED4537" s="25">
        <v>6095.0134566584602</v>
      </c>
      <c r="EE4537" s="25">
        <v>5960</v>
      </c>
    </row>
    <row r="4538" spans="110:135" x14ac:dyDescent="0.2">
      <c r="DF4538" s="24" t="s">
        <v>8801</v>
      </c>
      <c r="DG4538" s="24" t="s">
        <v>212</v>
      </c>
      <c r="DH4538" s="25">
        <v>9416.5842455272195</v>
      </c>
      <c r="DI4538" s="25">
        <v>8345.8148203311794</v>
      </c>
      <c r="DJ4538" s="25">
        <v>43.394557068447803</v>
      </c>
      <c r="DK4538" s="25"/>
      <c r="DL4538" s="25">
        <v>14057</v>
      </c>
      <c r="DM4538" s="25">
        <v>8217.4746020000002</v>
      </c>
      <c r="DN4538" s="25">
        <v>6231.7693010000003</v>
      </c>
      <c r="DO4538" s="25">
        <v>15670.968989000001</v>
      </c>
      <c r="DP4538" s="25">
        <v>9595.2430800008297</v>
      </c>
      <c r="DQ4538" s="25">
        <v>17801.586117854</v>
      </c>
      <c r="DR4538" s="25">
        <v>7830.3169015725298</v>
      </c>
      <c r="DS4538" s="25">
        <v>6962.8261267472499</v>
      </c>
      <c r="DT4538" s="25">
        <v>8753.1654594455704</v>
      </c>
      <c r="DU4538" s="25">
        <v>15293.690640738199</v>
      </c>
      <c r="DV4538" s="25"/>
      <c r="DW4538" s="25"/>
      <c r="DX4538" s="25">
        <v>6993.3735679405099</v>
      </c>
      <c r="DY4538" s="25">
        <v>5915.1160010200301</v>
      </c>
      <c r="DZ4538" s="25">
        <v>8474.1550386623603</v>
      </c>
      <c r="EA4538" s="25"/>
      <c r="EB4538" s="25">
        <v>9349.2743380118809</v>
      </c>
      <c r="EC4538" s="25">
        <v>3765.1736457751899</v>
      </c>
      <c r="ED4538" s="25">
        <v>5754.2141186670597</v>
      </c>
      <c r="EE4538" s="25"/>
    </row>
    <row r="4539" spans="110:135" x14ac:dyDescent="0.2">
      <c r="DF4539" s="24" t="s">
        <v>9344</v>
      </c>
      <c r="DG4539" s="24" t="s">
        <v>212</v>
      </c>
      <c r="DH4539" s="25">
        <v>10582.800884083799</v>
      </c>
      <c r="DI4539" s="25">
        <v>8357.1618079</v>
      </c>
      <c r="DJ4539" s="25">
        <v>63.782750853677001</v>
      </c>
      <c r="DK4539" s="25"/>
      <c r="DL4539" s="25">
        <v>9095</v>
      </c>
      <c r="DM4539" s="25">
        <v>5997.2294000000002</v>
      </c>
      <c r="DN4539" s="25">
        <v>2779.07341</v>
      </c>
      <c r="DO4539" s="25">
        <v>7619.3236158</v>
      </c>
      <c r="DP4539" s="25">
        <v>13442.6160142097</v>
      </c>
      <c r="DQ4539" s="25">
        <v>23382.033984449099</v>
      </c>
      <c r="DR4539" s="25">
        <v>11373.584177802</v>
      </c>
      <c r="DS4539" s="25">
        <v>13038.314090010599</v>
      </c>
      <c r="DT4539" s="25">
        <v>5291.3849608765204</v>
      </c>
      <c r="DU4539" s="25">
        <v>22995.712755788201</v>
      </c>
      <c r="DV4539" s="25">
        <v>22687.9656340521</v>
      </c>
      <c r="DW4539" s="25">
        <v>6975.6727503996399</v>
      </c>
      <c r="DX4539" s="25"/>
      <c r="DY4539" s="25">
        <v>3924.9961069440101</v>
      </c>
      <c r="DZ4539" s="25">
        <v>15792.733041990799</v>
      </c>
      <c r="EA4539" s="25"/>
      <c r="EB4539" s="25">
        <v>5977.7813742068502</v>
      </c>
      <c r="EC4539" s="25">
        <v>5806.9574468289502</v>
      </c>
      <c r="ED4539" s="25">
        <v>3810.0371501505301</v>
      </c>
      <c r="EE4539" s="25">
        <v>10500</v>
      </c>
    </row>
    <row r="4540" spans="110:135" x14ac:dyDescent="0.2">
      <c r="DF4540" s="24" t="s">
        <v>8692</v>
      </c>
      <c r="DG4540" s="24" t="s">
        <v>212</v>
      </c>
      <c r="DH4540" s="25">
        <v>8635.4452194810292</v>
      </c>
      <c r="DI4540" s="25">
        <v>8368.6089617262296</v>
      </c>
      <c r="DJ4540" s="25">
        <v>32.945216895983798</v>
      </c>
      <c r="DK4540" s="25"/>
      <c r="DL4540" s="25">
        <v>9438</v>
      </c>
      <c r="DM4540" s="25">
        <v>6778.5642440000001</v>
      </c>
      <c r="DN4540" s="25"/>
      <c r="DO4540" s="25">
        <v>9447.2447042999993</v>
      </c>
      <c r="DP4540" s="25">
        <v>6913.9713970081202</v>
      </c>
      <c r="DQ4540" s="25">
        <v>4881.1338209425003</v>
      </c>
      <c r="DR4540" s="25">
        <v>10977.456176539799</v>
      </c>
      <c r="DS4540" s="25">
        <v>7299.2179234524701</v>
      </c>
      <c r="DT4540" s="25">
        <v>6070.8582628517197</v>
      </c>
      <c r="DU4540" s="25">
        <v>14588.0056657158</v>
      </c>
      <c r="DV4540" s="25"/>
      <c r="DW4540" s="25"/>
      <c r="DX4540" s="25"/>
      <c r="DY4540" s="25"/>
      <c r="DZ4540" s="25"/>
      <c r="EA4540" s="25"/>
      <c r="EB4540" s="25"/>
      <c r="EC4540" s="25"/>
      <c r="ED4540" s="25"/>
      <c r="EE4540" s="25">
        <v>9960</v>
      </c>
    </row>
    <row r="4541" spans="110:135" x14ac:dyDescent="0.2">
      <c r="DF4541" s="24" t="s">
        <v>9481</v>
      </c>
      <c r="DG4541" s="24" t="s">
        <v>212</v>
      </c>
      <c r="DH4541" s="25">
        <v>9385.0113027346106</v>
      </c>
      <c r="DI4541" s="25">
        <v>8370</v>
      </c>
      <c r="DJ4541" s="25">
        <v>68.381526773145097</v>
      </c>
      <c r="DK4541" s="25"/>
      <c r="DL4541" s="25">
        <v>11783</v>
      </c>
      <c r="DM4541" s="25">
        <v>10203.270860000001</v>
      </c>
      <c r="DN4541" s="25">
        <v>11701.24728</v>
      </c>
      <c r="DO4541" s="25">
        <v>3042.5149105</v>
      </c>
      <c r="DP4541" s="25">
        <v>21599.584389678999</v>
      </c>
      <c r="DQ4541" s="25">
        <v>19221.750029152699</v>
      </c>
      <c r="DR4541" s="25">
        <v>13716.920588102201</v>
      </c>
      <c r="DS4541" s="25">
        <v>15643.1466910908</v>
      </c>
      <c r="DT4541" s="25">
        <v>17957.094327834999</v>
      </c>
      <c r="DU4541" s="25">
        <v>4934.1998285134796</v>
      </c>
      <c r="DV4541" s="25">
        <v>4500.3584715717097</v>
      </c>
      <c r="DW4541" s="25"/>
      <c r="DX4541" s="25">
        <v>3633.3919806404701</v>
      </c>
      <c r="DY4541" s="25">
        <v>3346.5032841154998</v>
      </c>
      <c r="DZ4541" s="25">
        <v>4801.7562860286698</v>
      </c>
      <c r="EA4541" s="25"/>
      <c r="EB4541" s="25"/>
      <c r="EC4541" s="25">
        <v>1922.07559931008</v>
      </c>
      <c r="ED4541" s="25">
        <v>3168.3776199488898</v>
      </c>
      <c r="EE4541" s="25">
        <v>8370</v>
      </c>
    </row>
    <row r="4542" spans="110:135" x14ac:dyDescent="0.2">
      <c r="DF4542" s="24" t="s">
        <v>8916</v>
      </c>
      <c r="DG4542" s="24" t="s">
        <v>212</v>
      </c>
      <c r="DH4542" s="25">
        <v>8776.51927451546</v>
      </c>
      <c r="DI4542" s="25">
        <v>8371.8031539999993</v>
      </c>
      <c r="DJ4542" s="25">
        <v>76.949724183668195</v>
      </c>
      <c r="DK4542" s="25">
        <v>1285</v>
      </c>
      <c r="DL4542" s="25">
        <v>24082</v>
      </c>
      <c r="DM4542" s="25">
        <v>8371.8031539999993</v>
      </c>
      <c r="DN4542" s="25"/>
      <c r="DO4542" s="25">
        <v>5044.6291012000002</v>
      </c>
      <c r="DP4542" s="25">
        <v>13549.623291576199</v>
      </c>
      <c r="DQ4542" s="25">
        <v>14599.957215770401</v>
      </c>
      <c r="DR4542" s="25">
        <v>14622.955386269599</v>
      </c>
      <c r="DS4542" s="25">
        <v>11056.9870090273</v>
      </c>
      <c r="DT4542" s="25">
        <v>15324.0691137009</v>
      </c>
      <c r="DU4542" s="25">
        <v>10592.591983935899</v>
      </c>
      <c r="DV4542" s="25"/>
      <c r="DW4542" s="25"/>
      <c r="DX4542" s="25"/>
      <c r="DY4542" s="25"/>
      <c r="DZ4542" s="25">
        <v>1715.41686229161</v>
      </c>
      <c r="EA4542" s="25">
        <v>3679.9628714891801</v>
      </c>
      <c r="EB4542" s="25"/>
      <c r="EC4542" s="25">
        <v>2021.5395189137901</v>
      </c>
      <c r="ED4542" s="25">
        <v>3101.2536095570299</v>
      </c>
      <c r="EE4542" s="25">
        <v>2600</v>
      </c>
    </row>
    <row r="4543" spans="110:135" x14ac:dyDescent="0.2">
      <c r="DF4543" s="24" t="s">
        <v>9037</v>
      </c>
      <c r="DG4543" s="24" t="s">
        <v>212</v>
      </c>
      <c r="DH4543" s="25">
        <v>9488.9251742793404</v>
      </c>
      <c r="DI4543" s="25">
        <v>8372.8376865781593</v>
      </c>
      <c r="DJ4543" s="25">
        <v>55.3451136979876</v>
      </c>
      <c r="DK4543" s="25"/>
      <c r="DL4543" s="25">
        <v>15339</v>
      </c>
      <c r="DM4543" s="25">
        <v>3331.528855</v>
      </c>
      <c r="DN4543" s="25">
        <v>8841.8806050000003</v>
      </c>
      <c r="DO4543" s="25">
        <v>24441.010906</v>
      </c>
      <c r="DP4543" s="25">
        <v>11224.0022495374</v>
      </c>
      <c r="DQ4543" s="25">
        <v>10686.268612497201</v>
      </c>
      <c r="DR4543" s="25">
        <v>11899.537043656799</v>
      </c>
      <c r="DS4543" s="25">
        <v>9863.1309807877296</v>
      </c>
      <c r="DT4543" s="25">
        <v>6298.9961641459604</v>
      </c>
      <c r="DU4543" s="25">
        <v>7997.9049591163002</v>
      </c>
      <c r="DV4543" s="25">
        <v>7397.6914470922502</v>
      </c>
      <c r="DW4543" s="25">
        <v>4799.7050935072202</v>
      </c>
      <c r="DX4543" s="25"/>
      <c r="DY4543" s="25">
        <v>4289.2157600150704</v>
      </c>
      <c r="DZ4543" s="25">
        <v>8747.7704140400292</v>
      </c>
      <c r="EA4543" s="25"/>
      <c r="EB4543" s="25">
        <v>4755.9151761889998</v>
      </c>
      <c r="EC4543" s="25">
        <v>6581.4877705794497</v>
      </c>
      <c r="ED4543" s="25">
        <v>7105.6070998636997</v>
      </c>
      <c r="EE4543" s="25">
        <v>17200</v>
      </c>
    </row>
    <row r="4544" spans="110:135" x14ac:dyDescent="0.2">
      <c r="DF4544" s="24" t="s">
        <v>9131</v>
      </c>
      <c r="DG4544" s="24" t="s">
        <v>212</v>
      </c>
      <c r="DH4544" s="25">
        <v>10343.241329685899</v>
      </c>
      <c r="DI4544" s="25">
        <v>8384.9539439216605</v>
      </c>
      <c r="DJ4544" s="25">
        <v>70.775330494626701</v>
      </c>
      <c r="DK4544" s="25"/>
      <c r="DL4544" s="25">
        <v>5114</v>
      </c>
      <c r="DM4544" s="25">
        <v>3003.7668520000002</v>
      </c>
      <c r="DN4544" s="25"/>
      <c r="DO4544" s="25">
        <v>3280.2497403000002</v>
      </c>
      <c r="DP4544" s="25">
        <v>3339.23448988981</v>
      </c>
      <c r="DQ4544" s="25">
        <v>8410.1184043145804</v>
      </c>
      <c r="DR4544" s="25">
        <v>9630.1853772308295</v>
      </c>
      <c r="DS4544" s="25">
        <v>11716.106386548499</v>
      </c>
      <c r="DT4544" s="25">
        <v>7019.3452921215203</v>
      </c>
      <c r="DU4544" s="25">
        <v>5657.4686331459698</v>
      </c>
      <c r="DV4544" s="25">
        <v>22589.8468566915</v>
      </c>
      <c r="DW4544" s="25">
        <v>8384.9539439216605</v>
      </c>
      <c r="DX4544" s="25">
        <v>8073.07827163211</v>
      </c>
      <c r="DY4544" s="25">
        <v>14266.874513454601</v>
      </c>
      <c r="DZ4544" s="25">
        <v>19921.008880527901</v>
      </c>
      <c r="EA4544" s="25">
        <v>3426.0432023862099</v>
      </c>
      <c r="EB4544" s="25">
        <v>23956.170198801501</v>
      </c>
      <c r="EC4544" s="25">
        <v>17839.637703619399</v>
      </c>
      <c r="ED4544" s="25">
        <v>20189.496517446602</v>
      </c>
      <c r="EE4544" s="25">
        <v>704</v>
      </c>
    </row>
    <row r="4545" spans="110:135" x14ac:dyDescent="0.2">
      <c r="DF4545" s="24" t="s">
        <v>9425</v>
      </c>
      <c r="DG4545" s="24" t="s">
        <v>212</v>
      </c>
      <c r="DH4545" s="25">
        <v>9498.9242448327695</v>
      </c>
      <c r="DI4545" s="25">
        <v>8397.9898830132497</v>
      </c>
      <c r="DJ4545" s="25">
        <v>65.624061424814698</v>
      </c>
      <c r="DK4545" s="25">
        <v>851</v>
      </c>
      <c r="DL4545" s="25">
        <v>8418</v>
      </c>
      <c r="DM4545" s="25">
        <v>6445.1408819999997</v>
      </c>
      <c r="DN4545" s="25">
        <v>3245.2938009999998</v>
      </c>
      <c r="DO4545" s="25">
        <v>526.98568221000005</v>
      </c>
      <c r="DP4545" s="25">
        <v>14794.547871229301</v>
      </c>
      <c r="DQ4545" s="25">
        <v>24669.589155411999</v>
      </c>
      <c r="DR4545" s="25">
        <v>21129.540690919701</v>
      </c>
      <c r="DS4545" s="25">
        <v>13452.4213130682</v>
      </c>
      <c r="DT4545" s="25">
        <v>6238.8948006621704</v>
      </c>
      <c r="DU4545" s="25">
        <v>10575.848322452601</v>
      </c>
      <c r="DV4545" s="25">
        <v>8377.9797660264994</v>
      </c>
      <c r="DW4545" s="25">
        <v>4346.1298509420103</v>
      </c>
      <c r="DX4545" s="25">
        <v>8643.4607688553806</v>
      </c>
      <c r="DY4545" s="25">
        <v>4047.50535876104</v>
      </c>
      <c r="DZ4545" s="25">
        <v>7696.6924140868696</v>
      </c>
      <c r="EA4545" s="25"/>
      <c r="EB4545" s="25">
        <v>12497.485406158499</v>
      </c>
      <c r="EC4545" s="25">
        <v>10880.1743323993</v>
      </c>
      <c r="ED4545" s="25">
        <v>15541.794480471701</v>
      </c>
      <c r="EE4545" s="25">
        <v>7600</v>
      </c>
    </row>
    <row r="4546" spans="110:135" x14ac:dyDescent="0.2">
      <c r="DF4546" s="24" t="s">
        <v>8705</v>
      </c>
      <c r="DG4546" s="24" t="s">
        <v>212</v>
      </c>
      <c r="DH4546" s="25">
        <v>7240.7052240663897</v>
      </c>
      <c r="DI4546" s="25">
        <v>8406.8147270108493</v>
      </c>
      <c r="DJ4546" s="25">
        <v>51.334012261576802</v>
      </c>
      <c r="DK4546" s="25">
        <v>2876</v>
      </c>
      <c r="DL4546" s="25">
        <v>4122</v>
      </c>
      <c r="DM4546" s="25">
        <v>3248.2555130000001</v>
      </c>
      <c r="DN4546" s="25">
        <v>852.70892560000004</v>
      </c>
      <c r="DO4546" s="25">
        <v>4092.2327965999998</v>
      </c>
      <c r="DP4546" s="25">
        <v>9125.7985898203806</v>
      </c>
      <c r="DQ4546" s="25">
        <v>15654.1637544729</v>
      </c>
      <c r="DR4546" s="25">
        <v>8643.6294540217004</v>
      </c>
      <c r="DS4546" s="25">
        <v>10710.390693183101</v>
      </c>
      <c r="DT4546" s="25">
        <v>3985.0778305880199</v>
      </c>
      <c r="DU4546" s="25">
        <v>9878.5786647209006</v>
      </c>
      <c r="DV4546" s="25">
        <v>10798.816240665101</v>
      </c>
      <c r="DW4546" s="25">
        <v>9264.0225315580792</v>
      </c>
      <c r="DX4546" s="25">
        <v>3624.9115156948101</v>
      </c>
      <c r="DY4546" s="25">
        <v>9571.2780898142591</v>
      </c>
      <c r="DZ4546" s="25">
        <v>9256.4067719716604</v>
      </c>
      <c r="EA4546" s="25"/>
      <c r="EB4546" s="25">
        <v>10698.416729816599</v>
      </c>
      <c r="EC4546" s="25">
        <v>5236.6859759930503</v>
      </c>
      <c r="ED4546" s="25">
        <v>5004.7304038072098</v>
      </c>
      <c r="EE4546" s="25">
        <v>8170</v>
      </c>
    </row>
    <row r="4547" spans="110:135" x14ac:dyDescent="0.2">
      <c r="DF4547" s="24" t="s">
        <v>8854</v>
      </c>
      <c r="DG4547" s="24" t="s">
        <v>212</v>
      </c>
      <c r="DH4547" s="25">
        <v>8641.3803405324907</v>
      </c>
      <c r="DI4547" s="25">
        <v>8410.5335509424694</v>
      </c>
      <c r="DJ4547" s="25">
        <v>29.8474273818128</v>
      </c>
      <c r="DK4547" s="25"/>
      <c r="DL4547" s="25">
        <v>12525</v>
      </c>
      <c r="DM4547" s="25">
        <v>6084.3057339999996</v>
      </c>
      <c r="DN4547" s="25">
        <v>6466.7822050000004</v>
      </c>
      <c r="DO4547" s="25">
        <v>6282.0614714000003</v>
      </c>
      <c r="DP4547" s="25">
        <v>9737.6771092695908</v>
      </c>
      <c r="DQ4547" s="25">
        <v>10718.1923904143</v>
      </c>
      <c r="DR4547" s="25">
        <v>8410.5335509424694</v>
      </c>
      <c r="DS4547" s="25">
        <v>10900.5722413925</v>
      </c>
      <c r="DT4547" s="25">
        <v>11848.415173670201</v>
      </c>
      <c r="DU4547" s="25">
        <v>6290.5529506090197</v>
      </c>
      <c r="DV4547" s="25"/>
      <c r="DW4547" s="25"/>
      <c r="DX4547" s="25"/>
      <c r="DY4547" s="25"/>
      <c r="DZ4547" s="25"/>
      <c r="EA4547" s="25">
        <v>5791.09091915932</v>
      </c>
      <c r="EB4547" s="25"/>
      <c r="EC4547" s="25"/>
      <c r="ED4547" s="25"/>
      <c r="EE4547" s="25"/>
    </row>
    <row r="4548" spans="110:135" x14ac:dyDescent="0.2">
      <c r="DF4548" s="24" t="s">
        <v>8899</v>
      </c>
      <c r="DG4548" s="24" t="s">
        <v>212</v>
      </c>
      <c r="DH4548" s="25">
        <v>8769.0838267590007</v>
      </c>
      <c r="DI4548" s="25">
        <v>8422.1100076422408</v>
      </c>
      <c r="DJ4548" s="25">
        <v>40.122430351238201</v>
      </c>
      <c r="DK4548" s="25">
        <v>2630</v>
      </c>
      <c r="DL4548" s="25">
        <v>5575</v>
      </c>
      <c r="DM4548" s="25">
        <v>7991.347949</v>
      </c>
      <c r="DN4548" s="25"/>
      <c r="DO4548" s="25">
        <v>3699.9589887000002</v>
      </c>
      <c r="DP4548" s="25">
        <v>9513.3539003581609</v>
      </c>
      <c r="DQ4548" s="25">
        <v>12353.290609076799</v>
      </c>
      <c r="DR4548" s="25">
        <v>7393.28592401674</v>
      </c>
      <c r="DS4548" s="25">
        <v>9114.2472348430401</v>
      </c>
      <c r="DT4548" s="25">
        <v>8422.1100076422408</v>
      </c>
      <c r="DU4548" s="25">
        <v>16921.0235004639</v>
      </c>
      <c r="DV4548" s="25">
        <v>6137.7403071300296</v>
      </c>
      <c r="DW4548" s="25">
        <v>11487.5602179949</v>
      </c>
      <c r="DX4548" s="25">
        <v>9802.7605535235598</v>
      </c>
      <c r="DY4548" s="25">
        <v>7455.3168696225002</v>
      </c>
      <c r="DZ4548" s="25">
        <v>9490.9286184665798</v>
      </c>
      <c r="EA4548" s="25"/>
      <c r="EB4548" s="25">
        <v>14119.418083143401</v>
      </c>
      <c r="EC4548" s="25">
        <v>6948.5442751850196</v>
      </c>
      <c r="ED4548" s="25">
        <v>5856.7056692542101</v>
      </c>
      <c r="EE4548" s="25">
        <v>11700</v>
      </c>
    </row>
    <row r="4549" spans="110:135" x14ac:dyDescent="0.2">
      <c r="DF4549" s="24" t="s">
        <v>9001</v>
      </c>
      <c r="DG4549" s="24" t="s">
        <v>212</v>
      </c>
      <c r="DH4549" s="25">
        <v>8707.4634416030494</v>
      </c>
      <c r="DI4549" s="25">
        <v>8431.5883165749001</v>
      </c>
      <c r="DJ4549" s="25">
        <v>29.639780042194499</v>
      </c>
      <c r="DK4549" s="25"/>
      <c r="DL4549" s="25">
        <v>11003</v>
      </c>
      <c r="DM4549" s="25">
        <v>7681.341281</v>
      </c>
      <c r="DN4549" s="25"/>
      <c r="DO4549" s="25">
        <v>9947.1542807000005</v>
      </c>
      <c r="DP4549" s="25">
        <v>13399.8315177727</v>
      </c>
      <c r="DQ4549" s="25">
        <v>7061.1426939910198</v>
      </c>
      <c r="DR4549" s="25">
        <v>10413.4564952085</v>
      </c>
      <c r="DS4549" s="25">
        <v>8017.3408970729197</v>
      </c>
      <c r="DT4549" s="25">
        <v>10773.791999674</v>
      </c>
      <c r="DU4549" s="25">
        <v>9624.5964469902592</v>
      </c>
      <c r="DV4549" s="25">
        <v>7596.1799538802998</v>
      </c>
      <c r="DW4549" s="25">
        <v>4481.8159422808803</v>
      </c>
      <c r="DX4549" s="25">
        <v>5610.22093388553</v>
      </c>
      <c r="DY4549" s="25">
        <v>8845.8357360768896</v>
      </c>
      <c r="DZ4549" s="25">
        <v>6121.3570171614101</v>
      </c>
      <c r="EA4549" s="25"/>
      <c r="EB4549" s="25">
        <v>6701.8916805490799</v>
      </c>
      <c r="EC4549" s="25">
        <v>6084.0794289462201</v>
      </c>
      <c r="ED4549" s="25">
        <v>9671.3056436651495</v>
      </c>
      <c r="EE4549" s="25">
        <v>13700</v>
      </c>
    </row>
    <row r="4550" spans="110:135" x14ac:dyDescent="0.2">
      <c r="DF4550" s="24" t="s">
        <v>8875</v>
      </c>
      <c r="DG4550" s="24" t="s">
        <v>212</v>
      </c>
      <c r="DH4550" s="25">
        <v>9167.2816770576592</v>
      </c>
      <c r="DI4550" s="25">
        <v>8445.4548207999997</v>
      </c>
      <c r="DJ4550" s="25">
        <v>67.862237973779102</v>
      </c>
      <c r="DK4550" s="25"/>
      <c r="DL4550" s="25">
        <v>26439</v>
      </c>
      <c r="DM4550" s="25">
        <v>7220.2321389999997</v>
      </c>
      <c r="DN4550" s="25">
        <v>9496.346931</v>
      </c>
      <c r="DO4550" s="25">
        <v>7394.5627106000002</v>
      </c>
      <c r="DP4550" s="25">
        <v>10737.968630466001</v>
      </c>
      <c r="DQ4550" s="25">
        <v>11561.3842485972</v>
      </c>
      <c r="DR4550" s="25">
        <v>11908.4070808624</v>
      </c>
      <c r="DS4550" s="25">
        <v>11852.0963686044</v>
      </c>
      <c r="DT4550" s="25">
        <v>12363.9341632285</v>
      </c>
      <c r="DU4550" s="25">
        <v>6406.54401669852</v>
      </c>
      <c r="DV4550" s="25"/>
      <c r="DW4550" s="25">
        <v>1317.47159347973</v>
      </c>
      <c r="DX4550" s="25"/>
      <c r="DY4550" s="25"/>
      <c r="DZ4550" s="25"/>
      <c r="EA4550" s="25"/>
      <c r="EB4550" s="25"/>
      <c r="EC4550" s="25">
        <v>1962.74198671355</v>
      </c>
      <c r="ED4550" s="25">
        <v>3101.2536095570299</v>
      </c>
      <c r="EE4550" s="25">
        <v>6580</v>
      </c>
    </row>
    <row r="4551" spans="110:135" x14ac:dyDescent="0.2">
      <c r="DF4551" s="24" t="s">
        <v>9170</v>
      </c>
      <c r="DG4551" s="24" t="s">
        <v>212</v>
      </c>
      <c r="DH4551" s="25">
        <v>11067.687276836499</v>
      </c>
      <c r="DI4551" s="25">
        <v>8450</v>
      </c>
      <c r="DJ4551" s="25">
        <v>90.869528384980597</v>
      </c>
      <c r="DK4551" s="25"/>
      <c r="DL4551" s="25">
        <v>5177</v>
      </c>
      <c r="DM4551" s="25">
        <v>18956.30357</v>
      </c>
      <c r="DN4551" s="25"/>
      <c r="DO4551" s="25"/>
      <c r="DP4551" s="25">
        <v>5954.5759120991597</v>
      </c>
      <c r="DQ4551" s="25"/>
      <c r="DR4551" s="25">
        <v>14803.4290284824</v>
      </c>
      <c r="DS4551" s="25">
        <v>1281.8823802941799</v>
      </c>
      <c r="DT4551" s="25"/>
      <c r="DU4551" s="25">
        <v>12730.013618913001</v>
      </c>
      <c r="DV4551" s="25">
        <v>2802.5636304517602</v>
      </c>
      <c r="DW4551" s="25">
        <v>19708.969551861301</v>
      </c>
      <c r="DX4551" s="25">
        <v>6828.9564032456501</v>
      </c>
      <c r="DY4551" s="25">
        <v>41181.064421591</v>
      </c>
      <c r="DZ4551" s="25">
        <v>1830.26019989684</v>
      </c>
      <c r="EA4551" s="25"/>
      <c r="EB4551" s="25">
        <v>7060.1176513513701</v>
      </c>
      <c r="EC4551" s="25">
        <v>10026.4897903696</v>
      </c>
      <c r="ED4551" s="25">
        <v>9223.6829939918807</v>
      </c>
      <c r="EE4551" s="25">
        <v>8450</v>
      </c>
    </row>
    <row r="4552" spans="110:135" x14ac:dyDescent="0.2">
      <c r="DF4552" s="24" t="s">
        <v>8500</v>
      </c>
      <c r="DG4552" s="24" t="s">
        <v>274</v>
      </c>
      <c r="DH4552" s="25">
        <v>11941.574815993001</v>
      </c>
      <c r="DI4552" s="25">
        <v>8452.9807687533394</v>
      </c>
      <c r="DJ4552" s="25">
        <v>76.218845111966004</v>
      </c>
      <c r="DK4552" s="25"/>
      <c r="DL4552" s="25">
        <v>8202</v>
      </c>
      <c r="DM4552" s="25">
        <v>6911.2321469999997</v>
      </c>
      <c r="DN4552" s="25"/>
      <c r="DO4552" s="25">
        <v>11713.3180541</v>
      </c>
      <c r="DP4552" s="25">
        <v>4236.0821093258</v>
      </c>
      <c r="DQ4552" s="25"/>
      <c r="DR4552" s="25">
        <v>8703.9615375066805</v>
      </c>
      <c r="DS4552" s="25">
        <v>5210.9013234003396</v>
      </c>
      <c r="DT4552" s="25">
        <v>19374.403101283799</v>
      </c>
      <c r="DU4552" s="25">
        <v>31180.700255327702</v>
      </c>
      <c r="DV4552" s="25"/>
      <c r="DW4552" s="25"/>
      <c r="DX4552" s="25"/>
      <c r="DY4552" s="25"/>
      <c r="DZ4552" s="25"/>
      <c r="EA4552" s="25"/>
      <c r="EB4552" s="25"/>
      <c r="EC4552" s="25"/>
      <c r="ED4552" s="25"/>
      <c r="EE4552" s="25"/>
    </row>
    <row r="4553" spans="110:135" x14ac:dyDescent="0.2">
      <c r="DF4553" s="24" t="s">
        <v>7948</v>
      </c>
      <c r="DG4553" s="24" t="s">
        <v>274</v>
      </c>
      <c r="DH4553" s="25">
        <v>8467</v>
      </c>
      <c r="DI4553" s="25">
        <v>8467</v>
      </c>
      <c r="DJ4553" s="25"/>
      <c r="DK4553" s="25">
        <v>8467</v>
      </c>
      <c r="DL4553" s="25"/>
      <c r="DM4553" s="25"/>
      <c r="DN4553" s="25"/>
      <c r="DO4553" s="25"/>
      <c r="DP4553" s="25"/>
      <c r="DQ4553" s="25"/>
      <c r="DR4553" s="25"/>
      <c r="DS4553" s="25"/>
      <c r="DT4553" s="25"/>
      <c r="DU4553" s="25"/>
      <c r="DV4553" s="25"/>
      <c r="DW4553" s="25"/>
      <c r="DX4553" s="25"/>
      <c r="DY4553" s="25"/>
      <c r="DZ4553" s="25"/>
      <c r="EA4553" s="25"/>
      <c r="EB4553" s="25"/>
      <c r="EC4553" s="25"/>
      <c r="ED4553" s="25"/>
      <c r="EE4553" s="25"/>
    </row>
    <row r="4554" spans="110:135" x14ac:dyDescent="0.2">
      <c r="DF4554" s="24" t="s">
        <v>9121</v>
      </c>
      <c r="DG4554" s="24" t="s">
        <v>212</v>
      </c>
      <c r="DH4554" s="25">
        <v>11239.214290448001</v>
      </c>
      <c r="DI4554" s="25">
        <v>8487.2411612824708</v>
      </c>
      <c r="DJ4554" s="25">
        <v>67.807793812615898</v>
      </c>
      <c r="DK4554" s="25"/>
      <c r="DL4554" s="25">
        <v>15982</v>
      </c>
      <c r="DM4554" s="25">
        <v>5059.2725380000002</v>
      </c>
      <c r="DN4554" s="25">
        <v>4474.9987840000003</v>
      </c>
      <c r="DO4554" s="25">
        <v>33487.197704999999</v>
      </c>
      <c r="DP4554" s="25">
        <v>10620.122270946</v>
      </c>
      <c r="DQ4554" s="25">
        <v>15687.4178014725</v>
      </c>
      <c r="DR4554" s="25">
        <v>15304.688940984301</v>
      </c>
      <c r="DS4554" s="25">
        <v>11966.730982368799</v>
      </c>
      <c r="DT4554" s="25">
        <v>22249.714158909199</v>
      </c>
      <c r="DU4554" s="25">
        <v>18051.119775208099</v>
      </c>
      <c r="DV4554" s="25">
        <v>6480.9191649583499</v>
      </c>
      <c r="DW4554" s="25">
        <v>6972.11056456795</v>
      </c>
      <c r="DX4554" s="25">
        <v>6212.7840978312097</v>
      </c>
      <c r="DY4554" s="25">
        <v>9945.9658185347507</v>
      </c>
      <c r="DZ4554" s="25">
        <v>7579.6138221396704</v>
      </c>
      <c r="EA4554" s="25"/>
      <c r="EB4554" s="25">
        <v>8219.10939995835</v>
      </c>
      <c r="EC4554" s="25">
        <v>8487.2411612824708</v>
      </c>
      <c r="ED4554" s="25">
        <v>6368.0645323507697</v>
      </c>
      <c r="EE4554" s="25">
        <v>396</v>
      </c>
    </row>
    <row r="4555" spans="110:135" x14ac:dyDescent="0.2">
      <c r="DF4555" s="24" t="s">
        <v>9141</v>
      </c>
      <c r="DG4555" s="24" t="s">
        <v>212</v>
      </c>
      <c r="DH4555" s="25">
        <v>18546.902014943498</v>
      </c>
      <c r="DI4555" s="25">
        <v>8508.9577686766297</v>
      </c>
      <c r="DJ4555" s="25">
        <v>162.739213926095</v>
      </c>
      <c r="DK4555" s="25"/>
      <c r="DL4555" s="25">
        <v>4666</v>
      </c>
      <c r="DM4555" s="25">
        <v>2035.638109</v>
      </c>
      <c r="DN4555" s="25"/>
      <c r="DO4555" s="25">
        <v>116926.518943</v>
      </c>
      <c r="DP4555" s="25">
        <v>8508.9577686766297</v>
      </c>
      <c r="DQ4555" s="25">
        <v>7033.0821349695198</v>
      </c>
      <c r="DR4555" s="25">
        <v>20248.462104898401</v>
      </c>
      <c r="DS4555" s="25">
        <v>6378.7065361733703</v>
      </c>
      <c r="DT4555" s="25">
        <v>7062.24275839027</v>
      </c>
      <c r="DU4555" s="25">
        <v>14797.4853468724</v>
      </c>
      <c r="DV4555" s="25"/>
      <c r="DW4555" s="25">
        <v>16374.950766039599</v>
      </c>
      <c r="DX4555" s="25"/>
      <c r="DY4555" s="25">
        <v>10856.2930827652</v>
      </c>
      <c r="DZ4555" s="25"/>
      <c r="EA4555" s="25"/>
      <c r="EB4555" s="25"/>
      <c r="EC4555" s="25">
        <v>21331.3886434796</v>
      </c>
      <c r="ED4555" s="25"/>
      <c r="EE4555" s="25">
        <v>4890</v>
      </c>
    </row>
    <row r="4556" spans="110:135" x14ac:dyDescent="0.2">
      <c r="DF4556" s="24" t="s">
        <v>8934</v>
      </c>
      <c r="DG4556" s="24" t="s">
        <v>212</v>
      </c>
      <c r="DH4556" s="25">
        <v>8375.8837557695006</v>
      </c>
      <c r="DI4556" s="25">
        <v>8525.3349837335609</v>
      </c>
      <c r="DJ4556" s="25">
        <v>64.599531006017997</v>
      </c>
      <c r="DK4556" s="25">
        <v>17351</v>
      </c>
      <c r="DL4556" s="25">
        <v>18307</v>
      </c>
      <c r="DM4556" s="25">
        <v>3304.315697</v>
      </c>
      <c r="DN4556" s="25"/>
      <c r="DO4556" s="25">
        <v>338.97591741000002</v>
      </c>
      <c r="DP4556" s="25">
        <v>1897.20433213192</v>
      </c>
      <c r="DQ4556" s="25">
        <v>16962.813038892498</v>
      </c>
      <c r="DR4556" s="25">
        <v>9487.4597465453699</v>
      </c>
      <c r="DS4556" s="25">
        <v>5552.5582508827001</v>
      </c>
      <c r="DT4556" s="25">
        <v>14673.2255407259</v>
      </c>
      <c r="DU4556" s="25">
        <v>9549.5338742940694</v>
      </c>
      <c r="DV4556" s="25">
        <v>6481.2569657882004</v>
      </c>
      <c r="DW4556" s="25">
        <v>9578.9114439693294</v>
      </c>
      <c r="DX4556" s="25">
        <v>5181.0856555339597</v>
      </c>
      <c r="DY4556" s="25">
        <v>3036.4801730269601</v>
      </c>
      <c r="DZ4556" s="25">
        <v>8525.3349837335609</v>
      </c>
      <c r="EA4556" s="25"/>
      <c r="EB4556" s="25">
        <v>9285.1881837520596</v>
      </c>
      <c r="EC4556" s="25">
        <v>4034.18242165025</v>
      </c>
      <c r="ED4556" s="25">
        <v>4095.2651342836102</v>
      </c>
      <c r="EE4556" s="25">
        <v>11500</v>
      </c>
    </row>
    <row r="4557" spans="110:135" x14ac:dyDescent="0.2">
      <c r="DF4557" s="24" t="s">
        <v>8220</v>
      </c>
      <c r="DG4557" s="24" t="s">
        <v>212</v>
      </c>
      <c r="DH4557" s="25">
        <v>11182.285094651001</v>
      </c>
      <c r="DI4557" s="25">
        <v>8547.7884854762196</v>
      </c>
      <c r="DJ4557" s="25">
        <v>98.893287619338807</v>
      </c>
      <c r="DK4557" s="25"/>
      <c r="DL4557" s="25">
        <v>14782</v>
      </c>
      <c r="DM4557" s="25">
        <v>23140.227940000001</v>
      </c>
      <c r="DN4557" s="25"/>
      <c r="DO4557" s="25">
        <v>36907.028001999999</v>
      </c>
      <c r="DP4557" s="25">
        <v>4568.5881208266301</v>
      </c>
      <c r="DQ4557" s="25">
        <v>8547.7884854762196</v>
      </c>
      <c r="DR4557" s="25">
        <v>8870.7685849558402</v>
      </c>
      <c r="DS4557" s="25">
        <v>4922.57413818644</v>
      </c>
      <c r="DT4557" s="25"/>
      <c r="DU4557" s="25">
        <v>16642.022645059598</v>
      </c>
      <c r="DV4557" s="25"/>
      <c r="DW4557" s="25">
        <v>1545.44876842803</v>
      </c>
      <c r="DX4557" s="25"/>
      <c r="DY4557" s="25"/>
      <c r="DZ4557" s="25">
        <v>2357.6893562278101</v>
      </c>
      <c r="EA4557" s="25"/>
      <c r="EB4557" s="25"/>
      <c r="EC4557" s="25"/>
      <c r="ED4557" s="25"/>
      <c r="EE4557" s="25">
        <v>721</v>
      </c>
    </row>
    <row r="4558" spans="110:135" x14ac:dyDescent="0.2">
      <c r="DF4558" s="24" t="s">
        <v>9330</v>
      </c>
      <c r="DG4558" s="24" t="s">
        <v>212</v>
      </c>
      <c r="DH4558" s="25">
        <v>13297.6272925702</v>
      </c>
      <c r="DI4558" s="25">
        <v>8552.0549118560393</v>
      </c>
      <c r="DJ4558" s="25">
        <v>103.322876929</v>
      </c>
      <c r="DK4558" s="25"/>
      <c r="DL4558" s="25">
        <v>46044</v>
      </c>
      <c r="DM4558" s="25">
        <v>16455.183649999999</v>
      </c>
      <c r="DN4558" s="25">
        <v>4310.4613810000001</v>
      </c>
      <c r="DO4558" s="25">
        <v>3699.3455147999998</v>
      </c>
      <c r="DP4558" s="25">
        <v>8522.1139598270693</v>
      </c>
      <c r="DQ4558" s="25">
        <v>9342.3191699968502</v>
      </c>
      <c r="DR4558" s="25">
        <v>11684.6932492139</v>
      </c>
      <c r="DS4558" s="25">
        <v>9721.6616893780301</v>
      </c>
      <c r="DT4558" s="25">
        <v>52739.634520338703</v>
      </c>
      <c r="DU4558" s="25">
        <v>25135.8120363813</v>
      </c>
      <c r="DV4558" s="25">
        <v>5540.5620396977702</v>
      </c>
      <c r="DW4558" s="25">
        <v>7920.9431754671796</v>
      </c>
      <c r="DX4558" s="25">
        <v>5175.8510461772203</v>
      </c>
      <c r="DY4558" s="25">
        <v>5876.5899463195501</v>
      </c>
      <c r="DZ4558" s="25">
        <v>9161.1739485941198</v>
      </c>
      <c r="EA4558" s="25"/>
      <c r="EB4558" s="25">
        <v>8552.0549118560393</v>
      </c>
      <c r="EC4558" s="25">
        <v>5065.4902074859301</v>
      </c>
      <c r="ED4558" s="25">
        <v>4607.0281122998103</v>
      </c>
      <c r="EE4558" s="25">
        <v>13100</v>
      </c>
    </row>
    <row r="4559" spans="110:135" x14ac:dyDescent="0.2">
      <c r="DF4559" s="24" t="s">
        <v>8739</v>
      </c>
      <c r="DG4559" s="24" t="s">
        <v>212</v>
      </c>
      <c r="DH4559" s="25">
        <v>7977.9457406700703</v>
      </c>
      <c r="DI4559" s="25">
        <v>8567.0780035338994</v>
      </c>
      <c r="DJ4559" s="25">
        <v>49.607724210733302</v>
      </c>
      <c r="DK4559" s="25"/>
      <c r="DL4559" s="25">
        <v>16664</v>
      </c>
      <c r="DM4559" s="25">
        <v>10939.175639999999</v>
      </c>
      <c r="DN4559" s="25"/>
      <c r="DO4559" s="25"/>
      <c r="DP4559" s="25">
        <v>5365.5665569726698</v>
      </c>
      <c r="DQ4559" s="25">
        <v>4511.6110372462799</v>
      </c>
      <c r="DR4559" s="25">
        <v>1470.0155905438901</v>
      </c>
      <c r="DS4559" s="25"/>
      <c r="DT4559" s="25">
        <v>3053.3175505614199</v>
      </c>
      <c r="DU4559" s="25">
        <v>8990.4050117082406</v>
      </c>
      <c r="DV4559" s="25">
        <v>14257.0668970351</v>
      </c>
      <c r="DW4559" s="25">
        <v>8432.9937392099291</v>
      </c>
      <c r="DX4559" s="25">
        <v>8701.1622678578806</v>
      </c>
      <c r="DY4559" s="25">
        <v>8144.2354305510898</v>
      </c>
      <c r="DZ4559" s="25">
        <v>9282.4109692437705</v>
      </c>
      <c r="EA4559" s="25"/>
      <c r="EB4559" s="25">
        <v>9277.1734024256202</v>
      </c>
      <c r="EC4559" s="25">
        <v>5198.3861294374501</v>
      </c>
      <c r="ED4559" s="25">
        <v>8869.6116279278594</v>
      </c>
      <c r="EE4559" s="25">
        <v>4490</v>
      </c>
    </row>
    <row r="4560" spans="110:135" x14ac:dyDescent="0.2">
      <c r="DF4560" s="24" t="s">
        <v>8831</v>
      </c>
      <c r="DG4560" s="24" t="s">
        <v>212</v>
      </c>
      <c r="DH4560" s="25">
        <v>9011.8419685664503</v>
      </c>
      <c r="DI4560" s="25">
        <v>8573.1725523165605</v>
      </c>
      <c r="DJ4560" s="25">
        <v>46.002761486798597</v>
      </c>
      <c r="DK4560" s="25"/>
      <c r="DL4560" s="25">
        <v>4884</v>
      </c>
      <c r="DM4560" s="25">
        <v>6534.8788029999996</v>
      </c>
      <c r="DN4560" s="25"/>
      <c r="DO4560" s="25">
        <v>17247.963629000002</v>
      </c>
      <c r="DP4560" s="25">
        <v>9460.9774264268399</v>
      </c>
      <c r="DQ4560" s="25">
        <v>7920.3043544659904</v>
      </c>
      <c r="DR4560" s="25">
        <v>10568.908475115401</v>
      </c>
      <c r="DS4560" s="25">
        <v>6170.3085476747701</v>
      </c>
      <c r="DT4560" s="25"/>
      <c r="DU4560" s="25">
        <v>2357.3719697644301</v>
      </c>
      <c r="DV4560" s="25">
        <v>10385.102249240401</v>
      </c>
      <c r="DW4560" s="25">
        <v>7273.7650123155499</v>
      </c>
      <c r="DX4560" s="25">
        <v>6733.0593051791502</v>
      </c>
      <c r="DY4560" s="25">
        <v>15033.6691202397</v>
      </c>
      <c r="DZ4560" s="25">
        <v>8696.3451046331102</v>
      </c>
      <c r="EA4560" s="25">
        <v>1940.56699819915</v>
      </c>
      <c r="EB4560" s="25">
        <v>13273.3895949669</v>
      </c>
      <c r="EC4560" s="25">
        <v>11279.8319187872</v>
      </c>
      <c r="ED4560" s="25">
        <v>14002.712925187399</v>
      </c>
      <c r="EE4560" s="25">
        <v>8450</v>
      </c>
    </row>
    <row r="4561" spans="110:135" x14ac:dyDescent="0.2">
      <c r="DF4561" s="24" t="s">
        <v>8977</v>
      </c>
      <c r="DG4561" s="24" t="s">
        <v>212</v>
      </c>
      <c r="DH4561" s="25">
        <v>8724.6164217434507</v>
      </c>
      <c r="DI4561" s="25">
        <v>8578.3577215781297</v>
      </c>
      <c r="DJ4561" s="25">
        <v>35.3787054210759</v>
      </c>
      <c r="DK4561" s="25"/>
      <c r="DL4561" s="25">
        <v>6423</v>
      </c>
      <c r="DM4561" s="25">
        <v>6571.1105070000003</v>
      </c>
      <c r="DN4561" s="25"/>
      <c r="DO4561" s="25">
        <v>1466.3584741</v>
      </c>
      <c r="DP4561" s="25">
        <v>8589.7810624826507</v>
      </c>
      <c r="DQ4561" s="25">
        <v>11193.107685404901</v>
      </c>
      <c r="DR4561" s="25">
        <v>10294.604582624899</v>
      </c>
      <c r="DS4561" s="25">
        <v>10355.9758441749</v>
      </c>
      <c r="DT4561" s="25">
        <v>7418.0475135208198</v>
      </c>
      <c r="DU4561" s="25">
        <v>8566.9343806736106</v>
      </c>
      <c r="DV4561" s="25">
        <v>6500.4119470512696</v>
      </c>
      <c r="DW4561" s="25">
        <v>8952.4665295073992</v>
      </c>
      <c r="DX4561" s="25">
        <v>7746.2998505373298</v>
      </c>
      <c r="DY4561" s="25">
        <v>13643.8626016014</v>
      </c>
      <c r="DZ4561" s="25">
        <v>7081.6732832376301</v>
      </c>
      <c r="EA4561" s="25"/>
      <c r="EB4561" s="25">
        <v>14134.600717613201</v>
      </c>
      <c r="EC4561" s="25">
        <v>12947.0708613843</v>
      </c>
      <c r="ED4561" s="25">
        <v>8957.7897504678494</v>
      </c>
      <c r="EE4561" s="25">
        <v>6200</v>
      </c>
    </row>
    <row r="4562" spans="110:135" x14ac:dyDescent="0.2">
      <c r="DF4562" s="24" t="s">
        <v>8911</v>
      </c>
      <c r="DG4562" s="24" t="s">
        <v>212</v>
      </c>
      <c r="DH4562" s="25">
        <v>8802.1461706871305</v>
      </c>
      <c r="DI4562" s="25">
        <v>8578.6638875470708</v>
      </c>
      <c r="DJ4562" s="25">
        <v>37.299129935350798</v>
      </c>
      <c r="DK4562" s="25"/>
      <c r="DL4562" s="25">
        <v>10052</v>
      </c>
      <c r="DM4562" s="25">
        <v>8178.5967870000004</v>
      </c>
      <c r="DN4562" s="25"/>
      <c r="DO4562" s="25">
        <v>11409.851628500001</v>
      </c>
      <c r="DP4562" s="25">
        <v>11780.298636953101</v>
      </c>
      <c r="DQ4562" s="25">
        <v>6630.0441836290101</v>
      </c>
      <c r="DR4562" s="25">
        <v>8068.0494092255403</v>
      </c>
      <c r="DS4562" s="25">
        <v>8734.2954874178795</v>
      </c>
      <c r="DT4562" s="25">
        <v>4674.7445878095205</v>
      </c>
      <c r="DU4562" s="25">
        <v>2723.6866105041599</v>
      </c>
      <c r="DV4562" s="25">
        <v>9321.8453471327703</v>
      </c>
      <c r="DW4562" s="25">
        <v>8072.1853214887296</v>
      </c>
      <c r="DX4562" s="25">
        <v>6424.2712808822998</v>
      </c>
      <c r="DY4562" s="25">
        <v>13480.507869090299</v>
      </c>
      <c r="DZ4562" s="25">
        <v>8423.0322876762493</v>
      </c>
      <c r="EA4562" s="25"/>
      <c r="EB4562" s="25">
        <v>12111.0818211528</v>
      </c>
      <c r="EC4562" s="25">
        <v>12523.4723594753</v>
      </c>
      <c r="ED4562" s="25">
        <v>12990.667454430701</v>
      </c>
      <c r="EE4562" s="25">
        <v>2840</v>
      </c>
    </row>
    <row r="4563" spans="110:135" x14ac:dyDescent="0.2">
      <c r="DF4563" s="24" t="s">
        <v>105</v>
      </c>
      <c r="DG4563" s="24" t="s">
        <v>212</v>
      </c>
      <c r="DH4563" s="25">
        <v>55857.025493131201</v>
      </c>
      <c r="DI4563" s="25">
        <v>8600</v>
      </c>
      <c r="DJ4563" s="25">
        <v>172.65614660685</v>
      </c>
      <c r="DK4563" s="25">
        <v>369224</v>
      </c>
      <c r="DL4563" s="25">
        <v>127228</v>
      </c>
      <c r="DM4563" s="25">
        <v>76988.893580000004</v>
      </c>
      <c r="DN4563" s="25">
        <v>119194.37179999999</v>
      </c>
      <c r="DO4563" s="25"/>
      <c r="DP4563" s="25">
        <v>16207.637076565599</v>
      </c>
      <c r="DQ4563" s="25"/>
      <c r="DR4563" s="25">
        <v>31109.872326199598</v>
      </c>
      <c r="DS4563" s="25">
        <v>7086.2780489747001</v>
      </c>
      <c r="DT4563" s="25">
        <v>53485.241520915297</v>
      </c>
      <c r="DU4563" s="25"/>
      <c r="DV4563" s="25">
        <v>4868.3532520050103</v>
      </c>
      <c r="DW4563" s="25"/>
      <c r="DX4563" s="25"/>
      <c r="DY4563" s="25">
        <v>5953.7119352278496</v>
      </c>
      <c r="DZ4563" s="25">
        <v>4312.3823132807402</v>
      </c>
      <c r="EA4563" s="25"/>
      <c r="EB4563" s="25">
        <v>5960.8110842302203</v>
      </c>
      <c r="EC4563" s="25">
        <v>2170.7118025933901</v>
      </c>
      <c r="ED4563" s="25">
        <v>5465.11765697601</v>
      </c>
      <c r="EE4563" s="25">
        <v>8600</v>
      </c>
    </row>
    <row r="4564" spans="110:135" x14ac:dyDescent="0.2">
      <c r="DF4564" s="24" t="s">
        <v>9787</v>
      </c>
      <c r="DG4564" s="24" t="s">
        <v>212</v>
      </c>
      <c r="DH4564" s="25">
        <v>12825.095024635501</v>
      </c>
      <c r="DI4564" s="25">
        <v>8603.0121448172504</v>
      </c>
      <c r="DJ4564" s="25">
        <v>68.573462006139195</v>
      </c>
      <c r="DK4564" s="25"/>
      <c r="DL4564" s="25">
        <v>21030</v>
      </c>
      <c r="DM4564" s="25">
        <v>9740.2519960000009</v>
      </c>
      <c r="DN4564" s="25">
        <v>7325.1309010000004</v>
      </c>
      <c r="DO4564" s="25">
        <v>26845.224016</v>
      </c>
      <c r="DP4564" s="25">
        <v>22105.5970083623</v>
      </c>
      <c r="DQ4564" s="25">
        <v>22802.929522532198</v>
      </c>
      <c r="DR4564" s="25">
        <v>28587.544186566502</v>
      </c>
      <c r="DS4564" s="25">
        <v>22754.623806883301</v>
      </c>
      <c r="DT4564" s="25">
        <v>18874.609585275201</v>
      </c>
      <c r="DU4564" s="25">
        <v>13595.688659625401</v>
      </c>
      <c r="DV4564" s="25">
        <v>4908.7815930127099</v>
      </c>
      <c r="DW4564" s="25"/>
      <c r="DX4564" s="25">
        <v>4699.2158586789301</v>
      </c>
      <c r="DY4564" s="25">
        <v>7362.0182941999101</v>
      </c>
      <c r="DZ4564" s="25">
        <v>4740.4390609784696</v>
      </c>
      <c r="EA4564" s="25">
        <v>1844.8497247217799</v>
      </c>
      <c r="EB4564" s="25">
        <v>6860.4751229309704</v>
      </c>
      <c r="EC4564" s="25">
        <v>8603.0121448172504</v>
      </c>
      <c r="ED4564" s="25">
        <v>8086.4139864901499</v>
      </c>
      <c r="EE4564" s="25">
        <v>2910</v>
      </c>
    </row>
    <row r="4565" spans="110:135" x14ac:dyDescent="0.2">
      <c r="DF4565" s="24" t="s">
        <v>9273</v>
      </c>
      <c r="DG4565" s="24" t="s">
        <v>212</v>
      </c>
      <c r="DH4565" s="25">
        <v>9603.6186671555897</v>
      </c>
      <c r="DI4565" s="25">
        <v>8607.2797785034909</v>
      </c>
      <c r="DJ4565" s="25">
        <v>73.913714696890096</v>
      </c>
      <c r="DK4565" s="25"/>
      <c r="DL4565" s="25">
        <v>15965</v>
      </c>
      <c r="DM4565" s="25">
        <v>6413.8503140000003</v>
      </c>
      <c r="DN4565" s="25"/>
      <c r="DO4565" s="25"/>
      <c r="DP4565" s="25">
        <v>10800.709243007001</v>
      </c>
      <c r="DQ4565" s="25">
        <v>17283.737971876199</v>
      </c>
      <c r="DR4565" s="25">
        <v>24657.0825402009</v>
      </c>
      <c r="DS4565" s="25">
        <v>12676.346320049801</v>
      </c>
      <c r="DT4565" s="25">
        <v>4713.09394262771</v>
      </c>
      <c r="DU4565" s="25">
        <v>15323.064287539901</v>
      </c>
      <c r="DV4565" s="25">
        <v>2151.1988485956499</v>
      </c>
      <c r="DW4565" s="25">
        <v>3099.2628179251401</v>
      </c>
      <c r="DX4565" s="25"/>
      <c r="DY4565" s="25"/>
      <c r="DZ4565" s="25">
        <v>2210.5793748176502</v>
      </c>
      <c r="EA4565" s="25">
        <v>2053.4639593370898</v>
      </c>
      <c r="EB4565" s="25">
        <v>4103.2717202012</v>
      </c>
      <c r="EC4565" s="25"/>
      <c r="ED4565" s="25"/>
      <c r="EE4565" s="25">
        <v>13000</v>
      </c>
    </row>
    <row r="4566" spans="110:135" x14ac:dyDescent="0.2">
      <c r="DF4566" s="24" t="s">
        <v>9448</v>
      </c>
      <c r="DG4566" s="24" t="s">
        <v>212</v>
      </c>
      <c r="DH4566" s="25">
        <v>10174.9384022667</v>
      </c>
      <c r="DI4566" s="25">
        <v>8610.8812477305601</v>
      </c>
      <c r="DJ4566" s="25">
        <v>66.184252381932794</v>
      </c>
      <c r="DK4566" s="25"/>
      <c r="DL4566" s="25">
        <v>11079</v>
      </c>
      <c r="DM4566" s="25">
        <v>4533.5547909999996</v>
      </c>
      <c r="DN4566" s="25"/>
      <c r="DO4566" s="25"/>
      <c r="DP4566" s="25">
        <v>8586.3520421466092</v>
      </c>
      <c r="DQ4566" s="25">
        <v>5964.2505070744601</v>
      </c>
      <c r="DR4566" s="25">
        <v>30351.367173223302</v>
      </c>
      <c r="DS4566" s="25">
        <v>8610.8812477305601</v>
      </c>
      <c r="DT4566" s="25">
        <v>16864.718862110902</v>
      </c>
      <c r="DU4566" s="25">
        <v>8524.8444392391593</v>
      </c>
      <c r="DV4566" s="25"/>
      <c r="DW4566" s="25">
        <v>8607.1231127016108</v>
      </c>
      <c r="DX4566" s="25">
        <v>9177.9174012252206</v>
      </c>
      <c r="DY4566" s="25">
        <v>11168.7900657216</v>
      </c>
      <c r="DZ4566" s="25">
        <v>1571.97697487906</v>
      </c>
      <c r="EA4566" s="25"/>
      <c r="EB4566" s="25">
        <v>4808.30590257516</v>
      </c>
      <c r="EC4566" s="25">
        <v>14107.3235168383</v>
      </c>
      <c r="ED4566" s="25">
        <v>8667.6699975347401</v>
      </c>
      <c r="EE4566" s="25"/>
    </row>
    <row r="4567" spans="110:135" x14ac:dyDescent="0.2">
      <c r="DF4567" s="24" t="s">
        <v>9107</v>
      </c>
      <c r="DG4567" s="24" t="s">
        <v>212</v>
      </c>
      <c r="DH4567" s="25">
        <v>13469.266341782601</v>
      </c>
      <c r="DI4567" s="25">
        <v>8617.4639338832294</v>
      </c>
      <c r="DJ4567" s="25">
        <v>111.657938185348</v>
      </c>
      <c r="DK4567" s="25"/>
      <c r="DL4567" s="25">
        <v>20931</v>
      </c>
      <c r="DM4567" s="25">
        <v>12450.196620000001</v>
      </c>
      <c r="DN4567" s="25">
        <v>6592.7528830000001</v>
      </c>
      <c r="DO4567" s="25">
        <v>68158.128414999999</v>
      </c>
      <c r="DP4567" s="25">
        <v>10424.7059231578</v>
      </c>
      <c r="DQ4567" s="25">
        <v>7171.9240830031404</v>
      </c>
      <c r="DR4567" s="25">
        <v>16528.5575970516</v>
      </c>
      <c r="DS4567" s="25">
        <v>8420.4883470108307</v>
      </c>
      <c r="DT4567" s="25">
        <v>21042.7951051194</v>
      </c>
      <c r="DU4567" s="25">
        <v>11356.944376728101</v>
      </c>
      <c r="DV4567" s="25">
        <v>8617.4639338832294</v>
      </c>
      <c r="DW4567" s="25">
        <v>5241.6401956790096</v>
      </c>
      <c r="DX4567" s="25"/>
      <c r="DY4567" s="25">
        <v>3328.5634574155602</v>
      </c>
      <c r="DZ4567" s="25">
        <v>3895.0158741600299</v>
      </c>
      <c r="EA4567" s="25"/>
      <c r="EB4567" s="25"/>
      <c r="EC4567" s="25">
        <v>8369.8858347257501</v>
      </c>
      <c r="ED4567" s="25">
        <v>10647.4651643703</v>
      </c>
      <c r="EE4567" s="25">
        <v>5800</v>
      </c>
    </row>
    <row r="4568" spans="110:135" x14ac:dyDescent="0.2">
      <c r="DF4568" s="24" t="s">
        <v>8623</v>
      </c>
      <c r="DG4568" s="24" t="s">
        <v>212</v>
      </c>
      <c r="DH4568" s="25">
        <v>8448.5125463037002</v>
      </c>
      <c r="DI4568" s="25">
        <v>8642.3772200000003</v>
      </c>
      <c r="DJ4568" s="25">
        <v>40.2160128228631</v>
      </c>
      <c r="DK4568" s="25"/>
      <c r="DL4568" s="25">
        <v>5914</v>
      </c>
      <c r="DM4568" s="25">
        <v>8642.3772200000003</v>
      </c>
      <c r="DN4568" s="25"/>
      <c r="DO4568" s="25">
        <v>6948.6580071999997</v>
      </c>
      <c r="DP4568" s="25">
        <v>8788.2452660960698</v>
      </c>
      <c r="DQ4568" s="25">
        <v>8868.2115004352509</v>
      </c>
      <c r="DR4568" s="25">
        <v>3872.39048776662</v>
      </c>
      <c r="DS4568" s="25">
        <v>8654.1363832115003</v>
      </c>
      <c r="DT4568" s="25">
        <v>8014.7364007783199</v>
      </c>
      <c r="DU4568" s="25">
        <v>16333.8576512456</v>
      </c>
      <c r="DV4568" s="25"/>
      <c r="DW4568" s="25"/>
      <c r="DX4568" s="25"/>
      <c r="DY4568" s="25"/>
      <c r="DZ4568" s="25"/>
      <c r="EA4568" s="25"/>
      <c r="EB4568" s="25"/>
      <c r="EC4568" s="25"/>
      <c r="ED4568" s="25"/>
      <c r="EE4568" s="25"/>
    </row>
    <row r="4569" spans="110:135" x14ac:dyDescent="0.2">
      <c r="DF4569" s="24" t="s">
        <v>8797</v>
      </c>
      <c r="DG4569" s="24" t="s">
        <v>212</v>
      </c>
      <c r="DH4569" s="25">
        <v>7851.33005200766</v>
      </c>
      <c r="DI4569" s="25">
        <v>8646.8880593880494</v>
      </c>
      <c r="DJ4569" s="25">
        <v>86.578728848336198</v>
      </c>
      <c r="DK4569" s="25"/>
      <c r="DL4569" s="25">
        <v>1802</v>
      </c>
      <c r="DM4569" s="25">
        <v>336.67103220000001</v>
      </c>
      <c r="DN4569" s="25"/>
      <c r="DO4569" s="25">
        <v>14166.505496</v>
      </c>
      <c r="DP4569" s="25"/>
      <c r="DQ4569" s="25">
        <v>8646.8880593880494</v>
      </c>
      <c r="DR4569" s="25">
        <v>17951.827359465999</v>
      </c>
      <c r="DS4569" s="25"/>
      <c r="DT4569" s="25"/>
      <c r="DU4569" s="25">
        <v>10210.5686922777</v>
      </c>
      <c r="DV4569" s="25"/>
      <c r="DW4569" s="25"/>
      <c r="DX4569" s="25"/>
      <c r="DY4569" s="25"/>
      <c r="DZ4569" s="25"/>
      <c r="EA4569" s="25">
        <v>1844.8497247217799</v>
      </c>
      <c r="EB4569" s="25"/>
      <c r="EC4569" s="25"/>
      <c r="ED4569" s="25"/>
      <c r="EE4569" s="25"/>
    </row>
    <row r="4570" spans="110:135" x14ac:dyDescent="0.2">
      <c r="DF4570" s="24" t="s">
        <v>9025</v>
      </c>
      <c r="DG4570" s="24" t="s">
        <v>212</v>
      </c>
      <c r="DH4570" s="25">
        <v>10071.9336266956</v>
      </c>
      <c r="DI4570" s="25">
        <v>8649.3701380868897</v>
      </c>
      <c r="DJ4570" s="25">
        <v>47.829275149420504</v>
      </c>
      <c r="DK4570" s="25"/>
      <c r="DL4570" s="25">
        <v>9189</v>
      </c>
      <c r="DM4570" s="25">
        <v>4558.5332040000003</v>
      </c>
      <c r="DN4570" s="25"/>
      <c r="DO4570" s="25">
        <v>21315.183708</v>
      </c>
      <c r="DP4570" s="25">
        <v>8109.7402761737803</v>
      </c>
      <c r="DQ4570" s="25">
        <v>7742.3367746576996</v>
      </c>
      <c r="DR4570" s="25">
        <v>13245.3486107239</v>
      </c>
      <c r="DS4570" s="25">
        <v>11806.150140927</v>
      </c>
      <c r="DT4570" s="25">
        <v>11751.579503659699</v>
      </c>
      <c r="DU4570" s="25">
        <v>7043.3956340209897</v>
      </c>
      <c r="DV4570" s="25"/>
      <c r="DW4570" s="25">
        <v>5958.0684147926604</v>
      </c>
      <c r="DX4570" s="25"/>
      <c r="DY4570" s="25"/>
      <c r="DZ4570" s="25"/>
      <c r="EA4570" s="25"/>
      <c r="EB4570" s="25"/>
      <c r="EC4570" s="25"/>
      <c r="ED4570" s="25"/>
      <c r="EE4570" s="25"/>
    </row>
    <row r="4571" spans="110:135" x14ac:dyDescent="0.2">
      <c r="DF4571" s="24" t="s">
        <v>8735</v>
      </c>
      <c r="DG4571" s="24" t="s">
        <v>212</v>
      </c>
      <c r="DH4571" s="25">
        <v>8042.7144708149299</v>
      </c>
      <c r="DI4571" s="25">
        <v>8666.5276548618804</v>
      </c>
      <c r="DJ4571" s="25">
        <v>56.236178706161702</v>
      </c>
      <c r="DK4571" s="25"/>
      <c r="DL4571" s="25">
        <v>11504</v>
      </c>
      <c r="DM4571" s="25">
        <v>10567.592989999999</v>
      </c>
      <c r="DN4571" s="25"/>
      <c r="DO4571" s="25">
        <v>14106.717274000001</v>
      </c>
      <c r="DP4571" s="25">
        <v>8666.5276548618804</v>
      </c>
      <c r="DQ4571" s="25">
        <v>13577.1837483401</v>
      </c>
      <c r="DR4571" s="25">
        <v>14311.817581199501</v>
      </c>
      <c r="DS4571" s="25">
        <v>12897.7013690601</v>
      </c>
      <c r="DT4571" s="25">
        <v>5358.2126484889004</v>
      </c>
      <c r="DU4571" s="25">
        <v>11016.249805212899</v>
      </c>
      <c r="DV4571" s="25">
        <v>2390.3899735590699</v>
      </c>
      <c r="DW4571" s="25">
        <v>1229.0145012536</v>
      </c>
      <c r="DX4571" s="25"/>
      <c r="DY4571" s="25"/>
      <c r="DZ4571" s="25">
        <v>3238.6819788801399</v>
      </c>
      <c r="EA4571" s="25">
        <v>4519.9828592301101</v>
      </c>
      <c r="EB4571" s="25">
        <v>7341.7062202488396</v>
      </c>
      <c r="EC4571" s="25">
        <v>4018.3003279592199</v>
      </c>
      <c r="ED4571" s="25">
        <v>9402.0670715594206</v>
      </c>
      <c r="EE4571" s="25">
        <v>2580</v>
      </c>
    </row>
    <row r="4572" spans="110:135" x14ac:dyDescent="0.2">
      <c r="DF4572" s="24" t="s">
        <v>9191</v>
      </c>
      <c r="DG4572" s="24" t="s">
        <v>212</v>
      </c>
      <c r="DH4572" s="25">
        <v>8775.8653322207192</v>
      </c>
      <c r="DI4572" s="25">
        <v>8673.9951612585501</v>
      </c>
      <c r="DJ4572" s="25">
        <v>49.6756677581795</v>
      </c>
      <c r="DK4572" s="25"/>
      <c r="DL4572" s="25">
        <v>15165</v>
      </c>
      <c r="DM4572" s="25">
        <v>2963.5363200000002</v>
      </c>
      <c r="DN4572" s="25"/>
      <c r="DO4572" s="25">
        <v>1624.5405851999999</v>
      </c>
      <c r="DP4572" s="25">
        <v>15412.644432266899</v>
      </c>
      <c r="DQ4572" s="25">
        <v>10138.5296739527</v>
      </c>
      <c r="DR4572" s="25">
        <v>13412.232234822201</v>
      </c>
      <c r="DS4572" s="25">
        <v>11670.3185553042</v>
      </c>
      <c r="DT4572" s="25">
        <v>11608.3292666417</v>
      </c>
      <c r="DU4572" s="25">
        <v>6669.7936057066299</v>
      </c>
      <c r="DV4572" s="25">
        <v>7359.50234665264</v>
      </c>
      <c r="DW4572" s="25">
        <v>8673.9951612585501</v>
      </c>
      <c r="DX4572" s="25">
        <v>5873.7118939889397</v>
      </c>
      <c r="DY4572" s="25">
        <v>7616.5512884077898</v>
      </c>
      <c r="DZ4572" s="25">
        <v>7562.9155026635699</v>
      </c>
      <c r="EA4572" s="25">
        <v>4273.7301347395396</v>
      </c>
      <c r="EB4572" s="25">
        <v>10430.4353527369</v>
      </c>
      <c r="EC4572" s="25">
        <v>12245.623493322601</v>
      </c>
      <c r="ED4572" s="25">
        <v>13088.051464529</v>
      </c>
      <c r="EE4572" s="25">
        <v>952</v>
      </c>
    </row>
    <row r="4573" spans="110:135" x14ac:dyDescent="0.2">
      <c r="DF4573" s="24" t="s">
        <v>9071</v>
      </c>
      <c r="DG4573" s="24" t="s">
        <v>212</v>
      </c>
      <c r="DH4573" s="25">
        <v>9998.2313388478397</v>
      </c>
      <c r="DI4573" s="25">
        <v>8692.3089652643703</v>
      </c>
      <c r="DJ4573" s="25">
        <v>47.827268215174598</v>
      </c>
      <c r="DK4573" s="25"/>
      <c r="DL4573" s="25">
        <v>4405</v>
      </c>
      <c r="DM4573" s="25">
        <v>5725.2171799999996</v>
      </c>
      <c r="DN4573" s="25"/>
      <c r="DO4573" s="25">
        <v>3536.2838575999999</v>
      </c>
      <c r="DP4573" s="25">
        <v>8955.6372191304108</v>
      </c>
      <c r="DQ4573" s="25">
        <v>6978.4252883919899</v>
      </c>
      <c r="DR4573" s="25">
        <v>10274.154270636</v>
      </c>
      <c r="DS4573" s="25">
        <v>10738.4959539804</v>
      </c>
      <c r="DT4573" s="25">
        <v>7798.9520314268202</v>
      </c>
      <c r="DU4573" s="25">
        <v>8428.9807113983406</v>
      </c>
      <c r="DV4573" s="25">
        <v>15124.5029319357</v>
      </c>
      <c r="DW4573" s="25">
        <v>8088.07377526243</v>
      </c>
      <c r="DX4573" s="25">
        <v>7954.3620933869697</v>
      </c>
      <c r="DY4573" s="25">
        <v>22556.935375572699</v>
      </c>
      <c r="DZ4573" s="25">
        <v>13102.111270486999</v>
      </c>
      <c r="EA4573" s="25">
        <v>4846.1653962117298</v>
      </c>
      <c r="EB4573" s="25">
        <v>16039.102209148299</v>
      </c>
      <c r="EC4573" s="25">
        <v>12463.997463236101</v>
      </c>
      <c r="ED4573" s="25">
        <v>12951.767071456299</v>
      </c>
      <c r="EE4573" s="25"/>
    </row>
    <row r="4574" spans="110:135" x14ac:dyDescent="0.2">
      <c r="DF4574" s="24" t="s">
        <v>8850</v>
      </c>
      <c r="DG4574" s="24" t="s">
        <v>212</v>
      </c>
      <c r="DH4574" s="25">
        <v>9711.4569259796008</v>
      </c>
      <c r="DI4574" s="25">
        <v>8703.5375590000003</v>
      </c>
      <c r="DJ4574" s="25">
        <v>51.327443779324803</v>
      </c>
      <c r="DK4574" s="25"/>
      <c r="DL4574" s="25">
        <v>15438</v>
      </c>
      <c r="DM4574" s="25">
        <v>8703.5375590000003</v>
      </c>
      <c r="DN4574" s="25">
        <v>1793.3553629999999</v>
      </c>
      <c r="DO4574" s="25">
        <v>22330.796579000002</v>
      </c>
      <c r="DP4574" s="25">
        <v>6346.5958175632304</v>
      </c>
      <c r="DQ4574" s="25">
        <v>4428.4662338871003</v>
      </c>
      <c r="DR4574" s="25">
        <v>7407.3663449710702</v>
      </c>
      <c r="DS4574" s="25">
        <v>6635.3334578779104</v>
      </c>
      <c r="DT4574" s="25">
        <v>5415.5263688295299</v>
      </c>
      <c r="DU4574" s="25">
        <v>10400.2252580068</v>
      </c>
      <c r="DV4574" s="25">
        <v>8600.2590984952094</v>
      </c>
      <c r="DW4574" s="25"/>
      <c r="DX4574" s="25">
        <v>7642.8852296303603</v>
      </c>
      <c r="DY4574" s="25"/>
      <c r="DZ4574" s="25">
        <v>10333.406019686499</v>
      </c>
      <c r="EA4574" s="25"/>
      <c r="EB4574" s="25">
        <v>13929.456205677099</v>
      </c>
      <c r="EC4574" s="25">
        <v>10628.580788044201</v>
      </c>
      <c r="ED4574" s="25">
        <v>16300.977417984201</v>
      </c>
      <c r="EE4574" s="25">
        <v>8760</v>
      </c>
    </row>
    <row r="4575" spans="110:135" x14ac:dyDescent="0.2">
      <c r="DF4575" s="24" t="s">
        <v>7888</v>
      </c>
      <c r="DG4575" s="24" t="s">
        <v>212</v>
      </c>
      <c r="DH4575" s="25">
        <v>8712</v>
      </c>
      <c r="DI4575" s="25">
        <v>8712</v>
      </c>
      <c r="DJ4575" s="25"/>
      <c r="DK4575" s="25">
        <v>8712</v>
      </c>
      <c r="DL4575" s="25"/>
      <c r="DM4575" s="25"/>
      <c r="DN4575" s="25"/>
      <c r="DO4575" s="25"/>
      <c r="DP4575" s="25"/>
      <c r="DQ4575" s="25"/>
      <c r="DR4575" s="25"/>
      <c r="DS4575" s="25"/>
      <c r="DT4575" s="25"/>
      <c r="DU4575" s="25"/>
      <c r="DV4575" s="25"/>
      <c r="DW4575" s="25"/>
      <c r="DX4575" s="25"/>
      <c r="DY4575" s="25"/>
      <c r="DZ4575" s="25"/>
      <c r="EA4575" s="25"/>
      <c r="EB4575" s="25"/>
      <c r="EC4575" s="25"/>
      <c r="ED4575" s="25"/>
      <c r="EE4575" s="25"/>
    </row>
    <row r="4576" spans="110:135" x14ac:dyDescent="0.2">
      <c r="DF4576" s="24" t="s">
        <v>8970</v>
      </c>
      <c r="DG4576" s="24" t="s">
        <v>212</v>
      </c>
      <c r="DH4576" s="25">
        <v>9170.2151202631703</v>
      </c>
      <c r="DI4576" s="25">
        <v>8716.4011370462104</v>
      </c>
      <c r="DJ4576" s="25">
        <v>58.7434044419483</v>
      </c>
      <c r="DK4576" s="25"/>
      <c r="DL4576" s="25">
        <v>7442</v>
      </c>
      <c r="DM4576" s="25">
        <v>3432.3287740000001</v>
      </c>
      <c r="DN4576" s="25">
        <v>1193.7408969999999</v>
      </c>
      <c r="DO4576" s="25"/>
      <c r="DP4576" s="25">
        <v>4069.7313581585399</v>
      </c>
      <c r="DQ4576" s="25">
        <v>8356.7825805229095</v>
      </c>
      <c r="DR4576" s="25">
        <v>7002.7292676050602</v>
      </c>
      <c r="DS4576" s="25">
        <v>9647.1650090334206</v>
      </c>
      <c r="DT4576" s="25">
        <v>1031.09227492022</v>
      </c>
      <c r="DU4576" s="25">
        <v>5605.7189235223404</v>
      </c>
      <c r="DV4576" s="25">
        <v>19007.860068266898</v>
      </c>
      <c r="DW4576" s="25">
        <v>18996.736462227502</v>
      </c>
      <c r="DX4576" s="25">
        <v>11497.534009025299</v>
      </c>
      <c r="DY4576" s="25">
        <v>8386.6072147100404</v>
      </c>
      <c r="DZ4576" s="25">
        <v>14013.534859084901</v>
      </c>
      <c r="EA4576" s="25"/>
      <c r="EB4576" s="25">
        <v>16902.412559390301</v>
      </c>
      <c r="EC4576" s="25">
        <v>9761.7028478873908</v>
      </c>
      <c r="ED4576" s="25">
        <v>9046.1950593823804</v>
      </c>
      <c r="EE4576" s="25">
        <v>9670</v>
      </c>
    </row>
    <row r="4577" spans="110:135" x14ac:dyDescent="0.2">
      <c r="DF4577" s="24" t="s">
        <v>9646</v>
      </c>
      <c r="DG4577" s="24" t="s">
        <v>212</v>
      </c>
      <c r="DH4577" s="25">
        <v>33816.483882018401</v>
      </c>
      <c r="DI4577" s="25">
        <v>8739.9664240996808</v>
      </c>
      <c r="DJ4577" s="25">
        <v>210.208757914177</v>
      </c>
      <c r="DK4577" s="25"/>
      <c r="DL4577" s="25">
        <v>12694</v>
      </c>
      <c r="DM4577" s="25">
        <v>735.93552950000003</v>
      </c>
      <c r="DN4577" s="25"/>
      <c r="DO4577" s="25">
        <v>280812.21727000002</v>
      </c>
      <c r="DP4577" s="25">
        <v>9425.4134947018993</v>
      </c>
      <c r="DQ4577" s="25"/>
      <c r="DR4577" s="25">
        <v>8739.9664240996808</v>
      </c>
      <c r="DS4577" s="25">
        <v>21117.680097488701</v>
      </c>
      <c r="DT4577" s="25">
        <v>3797.0858293404599</v>
      </c>
      <c r="DU4577" s="25">
        <v>312.97053674167802</v>
      </c>
      <c r="DV4577" s="25">
        <v>64810.333124265999</v>
      </c>
      <c r="DW4577" s="25">
        <v>39551.722190829802</v>
      </c>
      <c r="DX4577" s="25">
        <v>3647.2682411035798</v>
      </c>
      <c r="DY4577" s="25"/>
      <c r="DZ4577" s="25">
        <v>48920.933347459097</v>
      </c>
      <c r="EA4577" s="25"/>
      <c r="EB4577" s="25"/>
      <c r="EC4577" s="25">
        <v>8487.2411612824708</v>
      </c>
      <c r="ED4577" s="25">
        <v>3054.4909834627701</v>
      </c>
      <c r="EE4577" s="25">
        <v>1140</v>
      </c>
    </row>
    <row r="4578" spans="110:135" x14ac:dyDescent="0.2">
      <c r="DF4578" s="24" t="s">
        <v>9340</v>
      </c>
      <c r="DG4578" s="24" t="s">
        <v>212</v>
      </c>
      <c r="DH4578" s="25">
        <v>10197.8566202027</v>
      </c>
      <c r="DI4578" s="25">
        <v>8740.9863149660305</v>
      </c>
      <c r="DJ4578" s="25">
        <v>41.9872180569009</v>
      </c>
      <c r="DK4578" s="25"/>
      <c r="DL4578" s="25">
        <v>18827</v>
      </c>
      <c r="DM4578" s="25">
        <v>11452.879919999999</v>
      </c>
      <c r="DN4578" s="25">
        <v>8235.7816949999997</v>
      </c>
      <c r="DO4578" s="25">
        <v>4550.9580661999998</v>
      </c>
      <c r="DP4578" s="25">
        <v>11116.4682226892</v>
      </c>
      <c r="DQ4578" s="25">
        <v>9000.8388288651604</v>
      </c>
      <c r="DR4578" s="25">
        <v>14432.936601932401</v>
      </c>
      <c r="DS4578" s="25">
        <v>11492.953573737001</v>
      </c>
      <c r="DT4578" s="25">
        <v>7229.4186272219504</v>
      </c>
      <c r="DU4578" s="25">
        <v>8638.2432158745305</v>
      </c>
      <c r="DV4578" s="25">
        <v>6069.96047012094</v>
      </c>
      <c r="DW4578" s="25">
        <v>9235.1568774223106</v>
      </c>
      <c r="DX4578" s="25">
        <v>5848.7013383614903</v>
      </c>
      <c r="DY4578" s="25">
        <v>8603.6975844546596</v>
      </c>
      <c r="DZ4578" s="25">
        <v>8134.4276777308696</v>
      </c>
      <c r="EA4578" s="25"/>
      <c r="EB4578" s="25">
        <v>12428.047994471301</v>
      </c>
      <c r="EC4578" s="25">
        <v>8740.9863149660305</v>
      </c>
      <c r="ED4578" s="25">
        <v>8120.8187748038699</v>
      </c>
      <c r="EE4578" s="25">
        <v>21600</v>
      </c>
    </row>
    <row r="4579" spans="110:135" x14ac:dyDescent="0.2">
      <c r="DF4579" s="24" t="s">
        <v>9460</v>
      </c>
      <c r="DG4579" s="24" t="s">
        <v>212</v>
      </c>
      <c r="DH4579" s="25">
        <v>12363.5394571865</v>
      </c>
      <c r="DI4579" s="25">
        <v>8742.5435947305195</v>
      </c>
      <c r="DJ4579" s="25">
        <v>113.49197764633099</v>
      </c>
      <c r="DK4579" s="25"/>
      <c r="DL4579" s="25">
        <v>5381</v>
      </c>
      <c r="DM4579" s="25">
        <v>6260.9882440000001</v>
      </c>
      <c r="DN4579" s="25"/>
      <c r="DO4579" s="25">
        <v>3453.8292841000002</v>
      </c>
      <c r="DP4579" s="25">
        <v>8355.6170329793003</v>
      </c>
      <c r="DQ4579" s="25">
        <v>8742.5435947305195</v>
      </c>
      <c r="DR4579" s="25">
        <v>11725.2679396031</v>
      </c>
      <c r="DS4579" s="25">
        <v>13702.282897582099</v>
      </c>
      <c r="DT4579" s="25">
        <v>11431.619587588701</v>
      </c>
      <c r="DU4579" s="25">
        <v>10190.5343827338</v>
      </c>
      <c r="DV4579" s="25">
        <v>17039.101600042501</v>
      </c>
      <c r="DW4579" s="25">
        <v>11668.552346329599</v>
      </c>
      <c r="DX4579" s="25">
        <v>5006.2850838090999</v>
      </c>
      <c r="DY4579" s="25">
        <v>7884.8603951580899</v>
      </c>
      <c r="DZ4579" s="25">
        <v>12083.824639910499</v>
      </c>
      <c r="EA4579" s="25">
        <v>5591.43380088914</v>
      </c>
      <c r="EB4579" s="25">
        <v>18194.215503887801</v>
      </c>
      <c r="EC4579" s="25">
        <v>6182.6293882426799</v>
      </c>
      <c r="ED4579" s="25">
        <v>4312.6639649574099</v>
      </c>
      <c r="EE4579" s="25">
        <v>67700</v>
      </c>
    </row>
    <row r="4580" spans="110:135" x14ac:dyDescent="0.2">
      <c r="DF4580" s="24" t="s">
        <v>9201</v>
      </c>
      <c r="DG4580" s="24" t="s">
        <v>212</v>
      </c>
      <c r="DH4580" s="25">
        <v>10028.5469089828</v>
      </c>
      <c r="DI4580" s="25">
        <v>8746.5083344332706</v>
      </c>
      <c r="DJ4580" s="25">
        <v>59.686064370462198</v>
      </c>
      <c r="DK4580" s="25"/>
      <c r="DL4580" s="25">
        <v>6223</v>
      </c>
      <c r="DM4580" s="25">
        <v>3073.3947659999999</v>
      </c>
      <c r="DN4580" s="25">
        <v>28785.113239999999</v>
      </c>
      <c r="DO4580" s="25"/>
      <c r="DP4580" s="25">
        <v>12878.8923569211</v>
      </c>
      <c r="DQ4580" s="25">
        <v>14639.3122598769</v>
      </c>
      <c r="DR4580" s="25">
        <v>4724.8125337384699</v>
      </c>
      <c r="DS4580" s="25">
        <v>6299.5248900209599</v>
      </c>
      <c r="DT4580" s="25">
        <v>8373.2621462670795</v>
      </c>
      <c r="DU4580" s="25">
        <v>8770.9367359101907</v>
      </c>
      <c r="DV4580" s="25">
        <v>8722.0799329563506</v>
      </c>
      <c r="DW4580" s="25">
        <v>1754.8391455394999</v>
      </c>
      <c r="DX4580" s="25">
        <v>9405.1717753483208</v>
      </c>
      <c r="DY4580" s="25">
        <v>11311.2642048445</v>
      </c>
      <c r="DZ4580" s="25">
        <v>7948.6851474162704</v>
      </c>
      <c r="EA4580" s="25"/>
      <c r="EB4580" s="25">
        <v>12435.765733304401</v>
      </c>
      <c r="EC4580" s="25">
        <v>11395.292133720501</v>
      </c>
      <c r="ED4580" s="25">
        <v>8172.4973598265797</v>
      </c>
      <c r="EE4580" s="25">
        <v>15600</v>
      </c>
    </row>
    <row r="4581" spans="110:135" x14ac:dyDescent="0.2">
      <c r="DF4581" s="24" t="s">
        <v>9305</v>
      </c>
      <c r="DG4581" s="24" t="s">
        <v>212</v>
      </c>
      <c r="DH4581" s="25">
        <v>11341.092004378301</v>
      </c>
      <c r="DI4581" s="25">
        <v>8753.7820121955501</v>
      </c>
      <c r="DJ4581" s="25">
        <v>66.3188110523934</v>
      </c>
      <c r="DK4581" s="25"/>
      <c r="DL4581" s="25">
        <v>11790</v>
      </c>
      <c r="DM4581" s="25">
        <v>5148.5178459999997</v>
      </c>
      <c r="DN4581" s="25">
        <v>2016.029088</v>
      </c>
      <c r="DO4581" s="25">
        <v>3934.1930849</v>
      </c>
      <c r="DP4581" s="25">
        <v>12132.9073140008</v>
      </c>
      <c r="DQ4581" s="25">
        <v>7510.7783612553603</v>
      </c>
      <c r="DR4581" s="25">
        <v>7047.1632232296897</v>
      </c>
      <c r="DS4581" s="25">
        <v>8350.7202661043902</v>
      </c>
      <c r="DT4581" s="25">
        <v>3675.1568568991001</v>
      </c>
      <c r="DU4581" s="25">
        <v>18777.650608330201</v>
      </c>
      <c r="DV4581" s="25">
        <v>31622.971282713399</v>
      </c>
      <c r="DW4581" s="25">
        <v>7698.77202123386</v>
      </c>
      <c r="DX4581" s="25">
        <v>7887.3767238176097</v>
      </c>
      <c r="DY4581" s="25">
        <v>16241.5914169472</v>
      </c>
      <c r="DZ4581" s="25">
        <v>18729.238759413001</v>
      </c>
      <c r="EA4581" s="25">
        <v>25049.689810579701</v>
      </c>
      <c r="EB4581" s="25">
        <v>9156.84375828671</v>
      </c>
      <c r="EC4581" s="25">
        <v>12084.6325269771</v>
      </c>
      <c r="ED4581" s="25">
        <v>5967.6071388780401</v>
      </c>
      <c r="EE4581" s="25">
        <v>12000</v>
      </c>
    </row>
    <row r="4582" spans="110:135" x14ac:dyDescent="0.2">
      <c r="DF4582" s="24" t="s">
        <v>9928</v>
      </c>
      <c r="DG4582" s="24" t="s">
        <v>212</v>
      </c>
      <c r="DH4582" s="25">
        <v>17269.4854597911</v>
      </c>
      <c r="DI4582" s="25">
        <v>8760</v>
      </c>
      <c r="DJ4582" s="25">
        <v>105.03647023862101</v>
      </c>
      <c r="DK4582" s="25"/>
      <c r="DL4582" s="25">
        <v>27162</v>
      </c>
      <c r="DM4582" s="25">
        <v>30014.15784</v>
      </c>
      <c r="DN4582" s="25">
        <v>74292.331760000001</v>
      </c>
      <c r="DO4582" s="25">
        <v>45670.007928999999</v>
      </c>
      <c r="DP4582" s="25">
        <v>19255.718786791698</v>
      </c>
      <c r="DQ4582" s="25">
        <v>14685.1697639333</v>
      </c>
      <c r="DR4582" s="25">
        <v>29335.0014240489</v>
      </c>
      <c r="DS4582" s="25">
        <v>19937.029077913201</v>
      </c>
      <c r="DT4582" s="25">
        <v>6600.52826280098</v>
      </c>
      <c r="DU4582" s="25">
        <v>13607.406589009601</v>
      </c>
      <c r="DV4582" s="25">
        <v>6351.2308326202301</v>
      </c>
      <c r="DW4582" s="25">
        <v>3840.3069684808602</v>
      </c>
      <c r="DX4582" s="25">
        <v>5054.7311023090097</v>
      </c>
      <c r="DY4582" s="25">
        <v>4171.0542361031403</v>
      </c>
      <c r="DZ4582" s="25">
        <v>5344.3597974918002</v>
      </c>
      <c r="EA4582" s="25"/>
      <c r="EB4582" s="25">
        <v>6096.4003955912403</v>
      </c>
      <c r="EC4582" s="25">
        <v>3753.6782687377899</v>
      </c>
      <c r="ED4582" s="25">
        <v>4189.1107011984004</v>
      </c>
      <c r="EE4582" s="25">
        <v>8760</v>
      </c>
    </row>
    <row r="4583" spans="110:135" x14ac:dyDescent="0.2">
      <c r="DF4583" s="24" t="s">
        <v>9301</v>
      </c>
      <c r="DG4583" s="24" t="s">
        <v>212</v>
      </c>
      <c r="DH4583" s="25">
        <v>11773.6954389159</v>
      </c>
      <c r="DI4583" s="25">
        <v>8760.6342252187405</v>
      </c>
      <c r="DJ4583" s="25">
        <v>86.1274474495183</v>
      </c>
      <c r="DK4583" s="25"/>
      <c r="DL4583" s="25">
        <v>11538</v>
      </c>
      <c r="DM4583" s="25">
        <v>8450.4376150000007</v>
      </c>
      <c r="DN4583" s="25">
        <v>760.63577480000004</v>
      </c>
      <c r="DO4583" s="25">
        <v>43037.507617000003</v>
      </c>
      <c r="DP4583" s="25">
        <v>17317.209610757898</v>
      </c>
      <c r="DQ4583" s="25">
        <v>11694.7237779887</v>
      </c>
      <c r="DR4583" s="25">
        <v>10456.8070450467</v>
      </c>
      <c r="DS4583" s="25">
        <v>8760.6342252187405</v>
      </c>
      <c r="DT4583" s="25">
        <v>6197.6139777152302</v>
      </c>
      <c r="DU4583" s="25">
        <v>7902.7032338387398</v>
      </c>
      <c r="DV4583" s="25">
        <v>19744.834090949898</v>
      </c>
      <c r="DW4583" s="25"/>
      <c r="DX4583" s="25"/>
      <c r="DY4583" s="25">
        <v>3445.6492162959798</v>
      </c>
      <c r="DZ4583" s="25">
        <v>25338.1782601835</v>
      </c>
      <c r="EA4583" s="25"/>
      <c r="EB4583" s="25">
        <v>5500.17573299587</v>
      </c>
      <c r="EC4583" s="25">
        <v>8847.6751336277302</v>
      </c>
      <c r="ED4583" s="25">
        <v>3810.0371501505301</v>
      </c>
      <c r="EE4583" s="25">
        <v>7350</v>
      </c>
    </row>
    <row r="4584" spans="110:135" x14ac:dyDescent="0.2">
      <c r="DF4584" s="24" t="s">
        <v>9113</v>
      </c>
      <c r="DG4584" s="24" t="s">
        <v>212</v>
      </c>
      <c r="DH4584" s="25">
        <v>9346.0774178360098</v>
      </c>
      <c r="DI4584" s="25">
        <v>8772.3551767760491</v>
      </c>
      <c r="DJ4584" s="25">
        <v>55.987658138590199</v>
      </c>
      <c r="DK4584" s="25"/>
      <c r="DL4584" s="25">
        <v>26657</v>
      </c>
      <c r="DM4584" s="25">
        <v>12203.929099999999</v>
      </c>
      <c r="DN4584" s="25">
        <v>5020.4071910000002</v>
      </c>
      <c r="DO4584" s="25">
        <v>12993.7374268</v>
      </c>
      <c r="DP4584" s="25">
        <v>8780.8924721511303</v>
      </c>
      <c r="DQ4584" s="25">
        <v>8772.3551767760491</v>
      </c>
      <c r="DR4584" s="25">
        <v>13685.9740375779</v>
      </c>
      <c r="DS4584" s="25">
        <v>13128.3850290754</v>
      </c>
      <c r="DT4584" s="25">
        <v>8823.3522741297293</v>
      </c>
      <c r="DU4584" s="25">
        <v>11387.3074970824</v>
      </c>
      <c r="DV4584" s="25">
        <v>7346.0815738475303</v>
      </c>
      <c r="DW4584" s="25">
        <v>6247.24102737062</v>
      </c>
      <c r="DX4584" s="25">
        <v>5327.58055721859</v>
      </c>
      <c r="DY4584" s="25">
        <v>4923.4424868251899</v>
      </c>
      <c r="DZ4584" s="25">
        <v>9508.3437161974798</v>
      </c>
      <c r="EA4584" s="25"/>
      <c r="EB4584" s="25">
        <v>6130.2365849575799</v>
      </c>
      <c r="EC4584" s="25">
        <v>5855.1665911580003</v>
      </c>
      <c r="ED4584" s="25">
        <v>7804.0381967166004</v>
      </c>
      <c r="EE4584" s="25">
        <v>2980</v>
      </c>
    </row>
    <row r="4585" spans="110:135" x14ac:dyDescent="0.2">
      <c r="DF4585" s="24" t="s">
        <v>8709</v>
      </c>
      <c r="DG4585" s="24" t="s">
        <v>212</v>
      </c>
      <c r="DH4585" s="25">
        <v>9573.0289437591691</v>
      </c>
      <c r="DI4585" s="25">
        <v>8782.0851115974401</v>
      </c>
      <c r="DJ4585" s="25">
        <v>73.660279260164998</v>
      </c>
      <c r="DK4585" s="25"/>
      <c r="DL4585" s="25"/>
      <c r="DM4585" s="25"/>
      <c r="DN4585" s="25"/>
      <c r="DO4585" s="25"/>
      <c r="DP4585" s="25"/>
      <c r="DQ4585" s="25"/>
      <c r="DR4585" s="25"/>
      <c r="DS4585" s="25"/>
      <c r="DT4585" s="25"/>
      <c r="DU4585" s="25"/>
      <c r="DV4585" s="25">
        <v>9238.0046019704696</v>
      </c>
      <c r="DW4585" s="25"/>
      <c r="DX4585" s="25">
        <v>9264.6106543790102</v>
      </c>
      <c r="DY4585" s="25">
        <v>6918.7773474161104</v>
      </c>
      <c r="DZ4585" s="25">
        <v>8782.0851115974401</v>
      </c>
      <c r="EA4585" s="25">
        <v>3661.7038087123301</v>
      </c>
      <c r="EB4585" s="25">
        <v>16583.072454350098</v>
      </c>
      <c r="EC4585" s="25">
        <v>6755.3764008425696</v>
      </c>
      <c r="ED4585" s="25">
        <v>24330.630114564501</v>
      </c>
      <c r="EE4585" s="25">
        <v>623</v>
      </c>
    </row>
    <row r="4586" spans="110:135" x14ac:dyDescent="0.2">
      <c r="DF4586" s="24" t="s">
        <v>9765</v>
      </c>
      <c r="DG4586" s="24" t="s">
        <v>212</v>
      </c>
      <c r="DH4586" s="25">
        <v>12987.030564140599</v>
      </c>
      <c r="DI4586" s="25">
        <v>8811.7156974635509</v>
      </c>
      <c r="DJ4586" s="25">
        <v>94.819064375966803</v>
      </c>
      <c r="DK4586" s="25"/>
      <c r="DL4586" s="25">
        <v>3793</v>
      </c>
      <c r="DM4586" s="25">
        <v>43001.297859999999</v>
      </c>
      <c r="DN4586" s="25"/>
      <c r="DO4586" s="25"/>
      <c r="DP4586" s="25">
        <v>14923.6449685359</v>
      </c>
      <c r="DQ4586" s="25">
        <v>22358.376014546298</v>
      </c>
      <c r="DR4586" s="25">
        <v>32691.830962038599</v>
      </c>
      <c r="DS4586" s="25">
        <v>5769.9267176413696</v>
      </c>
      <c r="DT4586" s="25">
        <v>9218.1039119879297</v>
      </c>
      <c r="DU4586" s="25">
        <v>29276.523811163799</v>
      </c>
      <c r="DV4586" s="25">
        <v>3568.2195905993599</v>
      </c>
      <c r="DW4586" s="25">
        <v>1695.25510488178</v>
      </c>
      <c r="DX4586" s="25">
        <v>4180.4156826526196</v>
      </c>
      <c r="DY4586" s="25">
        <v>12185.096177094199</v>
      </c>
      <c r="DZ4586" s="25">
        <v>2738.3843592052099</v>
      </c>
      <c r="EA4586" s="25"/>
      <c r="EB4586" s="25">
        <v>4094.3642337880101</v>
      </c>
      <c r="EC4586" s="25">
        <v>8811.7156974635509</v>
      </c>
      <c r="ED4586" s="25">
        <v>19213.364498791601</v>
      </c>
      <c r="EE4586" s="25">
        <v>3260</v>
      </c>
    </row>
    <row r="4587" spans="110:135" x14ac:dyDescent="0.2">
      <c r="DF4587" s="24" t="s">
        <v>9358</v>
      </c>
      <c r="DG4587" s="24" t="s">
        <v>212</v>
      </c>
      <c r="DH4587" s="25">
        <v>10378.2098280342</v>
      </c>
      <c r="DI4587" s="25">
        <v>8819.5026768773496</v>
      </c>
      <c r="DJ4587" s="25">
        <v>56.310998728982803</v>
      </c>
      <c r="DK4587" s="25"/>
      <c r="DL4587" s="25">
        <v>16465</v>
      </c>
      <c r="DM4587" s="25">
        <v>5339.9460390000004</v>
      </c>
      <c r="DN4587" s="25"/>
      <c r="DO4587" s="25">
        <v>5863.7421088999999</v>
      </c>
      <c r="DP4587" s="25">
        <v>4984.7662624670202</v>
      </c>
      <c r="DQ4587" s="25">
        <v>20557.4874378161</v>
      </c>
      <c r="DR4587" s="25">
        <v>16064.490372348901</v>
      </c>
      <c r="DS4587" s="25">
        <v>18270.489973705298</v>
      </c>
      <c r="DT4587" s="25">
        <v>8617.7497689665306</v>
      </c>
      <c r="DU4587" s="25">
        <v>13154.758520600901</v>
      </c>
      <c r="DV4587" s="25"/>
      <c r="DW4587" s="25">
        <v>1314.0472445032799</v>
      </c>
      <c r="DX4587" s="25">
        <v>12654.9873728865</v>
      </c>
      <c r="DY4587" s="25">
        <v>8541.5145244695304</v>
      </c>
      <c r="DZ4587" s="25">
        <v>9021.2555847881704</v>
      </c>
      <c r="EA4587" s="25"/>
      <c r="EB4587" s="25"/>
      <c r="EC4587" s="25">
        <v>15668.726157016101</v>
      </c>
      <c r="ED4587" s="25">
        <v>6742.39588107904</v>
      </c>
      <c r="EE4587" s="25">
        <v>2790</v>
      </c>
    </row>
    <row r="4588" spans="110:135" x14ac:dyDescent="0.2">
      <c r="DF4588" s="24" t="s">
        <v>9324</v>
      </c>
      <c r="DG4588" s="24" t="s">
        <v>212</v>
      </c>
      <c r="DH4588" s="25">
        <v>9762.8276480884306</v>
      </c>
      <c r="DI4588" s="25">
        <v>8837</v>
      </c>
      <c r="DJ4588" s="25">
        <v>51.335424241992101</v>
      </c>
      <c r="DK4588" s="25">
        <v>2215</v>
      </c>
      <c r="DL4588" s="25">
        <v>8784</v>
      </c>
      <c r="DM4588" s="25">
        <v>3943.5891139999999</v>
      </c>
      <c r="DN4588" s="25"/>
      <c r="DO4588" s="25">
        <v>2089.8667114</v>
      </c>
      <c r="DP4588" s="25">
        <v>13404.489507929</v>
      </c>
      <c r="DQ4588" s="25">
        <v>19464.1863095054</v>
      </c>
      <c r="DR4588" s="25">
        <v>15504.8956202506</v>
      </c>
      <c r="DS4588" s="25">
        <v>18687.0968600501</v>
      </c>
      <c r="DT4588" s="25">
        <v>11770.590859944999</v>
      </c>
      <c r="DU4588" s="25">
        <v>7660.0180983939699</v>
      </c>
      <c r="DV4588" s="25">
        <v>8056.01161889586</v>
      </c>
      <c r="DW4588" s="25">
        <v>6937.6945218721503</v>
      </c>
      <c r="DX4588" s="25">
        <v>6739.4837697359999</v>
      </c>
      <c r="DY4588" s="25"/>
      <c r="DZ4588" s="25">
        <v>7230.3955416879999</v>
      </c>
      <c r="EA4588" s="25"/>
      <c r="EB4588" s="25">
        <v>8891.3932408682504</v>
      </c>
      <c r="EC4588" s="25">
        <v>11657.5314476078</v>
      </c>
      <c r="ED4588" s="25">
        <v>13804.654443449699</v>
      </c>
      <c r="EE4588" s="25">
        <v>8890</v>
      </c>
    </row>
    <row r="4589" spans="110:135" x14ac:dyDescent="0.2">
      <c r="DF4589" s="24" t="s">
        <v>8577</v>
      </c>
      <c r="DG4589" s="24" t="s">
        <v>212</v>
      </c>
      <c r="DH4589" s="25">
        <v>7886.85083035963</v>
      </c>
      <c r="DI4589" s="25">
        <v>8837.5762284901393</v>
      </c>
      <c r="DJ4589" s="25">
        <v>37.348393042567402</v>
      </c>
      <c r="DK4589" s="25"/>
      <c r="DL4589" s="25">
        <v>7916</v>
      </c>
      <c r="DM4589" s="25">
        <v>3797.8459240000002</v>
      </c>
      <c r="DN4589" s="25">
        <v>749.66914789999998</v>
      </c>
      <c r="DO4589" s="25">
        <v>10589.068891700001</v>
      </c>
      <c r="DP4589" s="25">
        <v>6466.35033512482</v>
      </c>
      <c r="DQ4589" s="25">
        <v>9161.8836186934095</v>
      </c>
      <c r="DR4589" s="25">
        <v>5838.8470571396401</v>
      </c>
      <c r="DS4589" s="25">
        <v>9857.8621169959806</v>
      </c>
      <c r="DT4589" s="25">
        <v>8868.6086924989195</v>
      </c>
      <c r="DU4589" s="25">
        <v>11626.778134734301</v>
      </c>
      <c r="DV4589" s="25">
        <v>8837.5762284901393</v>
      </c>
      <c r="DW4589" s="25">
        <v>9218.8493293780793</v>
      </c>
      <c r="DX4589" s="25">
        <v>6787.7609188216902</v>
      </c>
      <c r="DY4589" s="25">
        <v>5263.0589800612797</v>
      </c>
      <c r="DZ4589" s="25">
        <v>9213.0965114843893</v>
      </c>
      <c r="EA4589" s="25"/>
      <c r="EB4589" s="25">
        <v>11043.9365132933</v>
      </c>
      <c r="EC4589" s="25">
        <v>3983.9715049864099</v>
      </c>
      <c r="ED4589" s="25">
        <v>8729.0018715305505</v>
      </c>
      <c r="EE4589" s="25">
        <v>11900</v>
      </c>
    </row>
    <row r="4590" spans="110:135" x14ac:dyDescent="0.2">
      <c r="DF4590" s="24" t="s">
        <v>9322</v>
      </c>
      <c r="DG4590" s="24" t="s">
        <v>212</v>
      </c>
      <c r="DH4590" s="25">
        <v>9777.5997488178291</v>
      </c>
      <c r="DI4590" s="25">
        <v>8850.7890099961805</v>
      </c>
      <c r="DJ4590" s="25">
        <v>55.034938670222402</v>
      </c>
      <c r="DK4590" s="25"/>
      <c r="DL4590" s="25">
        <v>9308</v>
      </c>
      <c r="DM4590" s="25">
        <v>5174.2585529999997</v>
      </c>
      <c r="DN4590" s="25"/>
      <c r="DO4590" s="25">
        <v>9097.6474823000008</v>
      </c>
      <c r="DP4590" s="25">
        <v>12356.6338834328</v>
      </c>
      <c r="DQ4590" s="25">
        <v>18634.9561940079</v>
      </c>
      <c r="DR4590" s="25">
        <v>19701.453559797701</v>
      </c>
      <c r="DS4590" s="25">
        <v>17156.045522833501</v>
      </c>
      <c r="DT4590" s="25">
        <v>12293.072817349999</v>
      </c>
      <c r="DU4590" s="25">
        <v>8639.3519467431197</v>
      </c>
      <c r="DV4590" s="25">
        <v>7162.92189592247</v>
      </c>
      <c r="DW4590" s="25">
        <v>1828.5102761513999</v>
      </c>
      <c r="DX4590" s="25"/>
      <c r="DY4590" s="25"/>
      <c r="DZ4590" s="25">
        <v>8850.7890099961805</v>
      </c>
      <c r="EA4590" s="25">
        <v>5412.9749744273904</v>
      </c>
      <c r="EB4590" s="25"/>
      <c r="EC4590" s="25">
        <v>7946.1265067479299</v>
      </c>
      <c r="ED4590" s="25">
        <v>3101.2536095570299</v>
      </c>
      <c r="EE4590" s="25"/>
    </row>
    <row r="4591" spans="110:135" x14ac:dyDescent="0.2">
      <c r="DF4591" s="24" t="s">
        <v>8807</v>
      </c>
      <c r="DG4591" s="24" t="s">
        <v>212</v>
      </c>
      <c r="DH4591" s="25">
        <v>10805.194481782701</v>
      </c>
      <c r="DI4591" s="25">
        <v>8861.3874688188698</v>
      </c>
      <c r="DJ4591" s="25">
        <v>90.456865123843897</v>
      </c>
      <c r="DK4591" s="25"/>
      <c r="DL4591" s="25">
        <v>19204</v>
      </c>
      <c r="DM4591" s="25">
        <v>2854.1417710000001</v>
      </c>
      <c r="DN4591" s="25"/>
      <c r="DO4591" s="25">
        <v>44794.604543000001</v>
      </c>
      <c r="DP4591" s="25">
        <v>5522.9572323071397</v>
      </c>
      <c r="DQ4591" s="25">
        <v>1056.88554879403</v>
      </c>
      <c r="DR4591" s="25">
        <v>7322.4890921532497</v>
      </c>
      <c r="DS4591" s="25">
        <v>1401.4226793227699</v>
      </c>
      <c r="DT4591" s="25">
        <v>5665.2846389440401</v>
      </c>
      <c r="DU4591" s="25">
        <v>15713.0434776239</v>
      </c>
      <c r="DV4591" s="25">
        <v>9836.4125810470905</v>
      </c>
      <c r="DW4591" s="25">
        <v>8906.3502737258805</v>
      </c>
      <c r="DX4591" s="25">
        <v>6506.1540595442002</v>
      </c>
      <c r="DY4591" s="25">
        <v>14979.1776323297</v>
      </c>
      <c r="DZ4591" s="25">
        <v>8816.4246639118701</v>
      </c>
      <c r="EA4591" s="25"/>
      <c r="EB4591" s="25">
        <v>11932.8028558395</v>
      </c>
      <c r="EC4591" s="25">
        <v>10989.198674817801</v>
      </c>
      <c r="ED4591" s="25">
        <v>11932.1509477282</v>
      </c>
      <c r="EE4591" s="25">
        <v>7060</v>
      </c>
    </row>
    <row r="4592" spans="110:135" x14ac:dyDescent="0.2">
      <c r="DF4592" s="24" t="s">
        <v>9389</v>
      </c>
      <c r="DG4592" s="24" t="s">
        <v>212</v>
      </c>
      <c r="DH4592" s="25">
        <v>11734.039302167501</v>
      </c>
      <c r="DI4592" s="25">
        <v>8863.1563650000007</v>
      </c>
      <c r="DJ4592" s="25">
        <v>71.165684417840097</v>
      </c>
      <c r="DK4592" s="25"/>
      <c r="DL4592" s="25">
        <v>23158</v>
      </c>
      <c r="DM4592" s="25">
        <v>8863.1563650000007</v>
      </c>
      <c r="DN4592" s="25">
        <v>2025.143536</v>
      </c>
      <c r="DO4592" s="25">
        <v>1286.0472835600001</v>
      </c>
      <c r="DP4592" s="25">
        <v>11802.559998525199</v>
      </c>
      <c r="DQ4592" s="25">
        <v>5678.1697691260897</v>
      </c>
      <c r="DR4592" s="25">
        <v>8703.9615375066805</v>
      </c>
      <c r="DS4592" s="25">
        <v>19078.624810178499</v>
      </c>
      <c r="DT4592" s="25">
        <v>26188.2616585584</v>
      </c>
      <c r="DU4592" s="25">
        <v>19495.5865109937</v>
      </c>
      <c r="DV4592" s="25">
        <v>15863.8430723855</v>
      </c>
      <c r="DW4592" s="25">
        <v>6608.3128223840204</v>
      </c>
      <c r="DX4592" s="25">
        <v>4894.79607382627</v>
      </c>
      <c r="DY4592" s="25">
        <v>4009.6988217149001</v>
      </c>
      <c r="DZ4592" s="25">
        <v>16253.190692898101</v>
      </c>
      <c r="EA4592" s="25"/>
      <c r="EB4592" s="25">
        <v>9044.3514989571195</v>
      </c>
      <c r="EC4592" s="25">
        <v>5462.4128460214397</v>
      </c>
      <c r="ED4592" s="25">
        <v>5730.6294435465697</v>
      </c>
      <c r="EE4592" s="25">
        <v>28800</v>
      </c>
    </row>
    <row r="4593" spans="110:135" x14ac:dyDescent="0.2">
      <c r="DF4593" s="24" t="s">
        <v>10191</v>
      </c>
      <c r="DG4593" s="24" t="s">
        <v>212</v>
      </c>
      <c r="DH4593" s="25">
        <v>13261.5843364227</v>
      </c>
      <c r="DI4593" s="25">
        <v>8865.3610700000008</v>
      </c>
      <c r="DJ4593" s="25">
        <v>95.535538325174201</v>
      </c>
      <c r="DK4593" s="25"/>
      <c r="DL4593" s="25">
        <v>8170</v>
      </c>
      <c r="DM4593" s="25">
        <v>8865.3610700000008</v>
      </c>
      <c r="DN4593" s="25">
        <v>8900.9760139999999</v>
      </c>
      <c r="DO4593" s="25">
        <v>4613.5103521000001</v>
      </c>
      <c r="DP4593" s="25">
        <v>25309.2986907259</v>
      </c>
      <c r="DQ4593" s="25">
        <v>12183.5893374772</v>
      </c>
      <c r="DR4593" s="25">
        <v>42314.4502717789</v>
      </c>
      <c r="DS4593" s="25">
        <v>5246.6970545346703</v>
      </c>
      <c r="DT4593" s="25"/>
      <c r="DU4593" s="25">
        <v>3750.37623718749</v>
      </c>
      <c r="DV4593" s="25"/>
      <c r="DW4593" s="25"/>
      <c r="DX4593" s="25"/>
      <c r="DY4593" s="25"/>
      <c r="DZ4593" s="25"/>
      <c r="EA4593" s="25"/>
      <c r="EB4593" s="25"/>
      <c r="EC4593" s="25"/>
      <c r="ED4593" s="25"/>
      <c r="EE4593" s="25"/>
    </row>
    <row r="4594" spans="110:135" x14ac:dyDescent="0.2">
      <c r="DF4594" s="24" t="s">
        <v>8979</v>
      </c>
      <c r="DG4594" s="24" t="s">
        <v>212</v>
      </c>
      <c r="DH4594" s="25">
        <v>13629.856621059</v>
      </c>
      <c r="DI4594" s="25">
        <v>8893.5756249999995</v>
      </c>
      <c r="DJ4594" s="25">
        <v>109.980666611621</v>
      </c>
      <c r="DK4594" s="25">
        <v>2099</v>
      </c>
      <c r="DL4594" s="25">
        <v>26294</v>
      </c>
      <c r="DM4594" s="25">
        <v>16454.357929999998</v>
      </c>
      <c r="DN4594" s="25">
        <v>8893.5756249999995</v>
      </c>
      <c r="DO4594" s="25">
        <v>52565.185790000003</v>
      </c>
      <c r="DP4594" s="25">
        <v>4094.4762140268099</v>
      </c>
      <c r="DQ4594" s="25">
        <v>8196.6757614174803</v>
      </c>
      <c r="DR4594" s="25">
        <v>3367.2768381873502</v>
      </c>
      <c r="DS4594" s="25">
        <v>491.83632065260002</v>
      </c>
      <c r="DT4594" s="25">
        <v>15852.420521637399</v>
      </c>
      <c r="DU4594" s="25">
        <v>11619.617830727</v>
      </c>
      <c r="DV4594" s="25"/>
      <c r="DW4594" s="25"/>
      <c r="DX4594" s="25"/>
      <c r="DY4594" s="25"/>
      <c r="DZ4594" s="25"/>
      <c r="EA4594" s="25"/>
      <c r="EB4594" s="25"/>
      <c r="EC4594" s="25"/>
      <c r="ED4594" s="25"/>
      <c r="EE4594" s="25"/>
    </row>
    <row r="4595" spans="110:135" x14ac:dyDescent="0.2">
      <c r="DF4595" s="24" t="s">
        <v>9265</v>
      </c>
      <c r="DG4595" s="24" t="s">
        <v>212</v>
      </c>
      <c r="DH4595" s="25">
        <v>9720.5268758556904</v>
      </c>
      <c r="DI4595" s="25">
        <v>8942</v>
      </c>
      <c r="DJ4595" s="25">
        <v>66.377002704837906</v>
      </c>
      <c r="DK4595" s="25"/>
      <c r="DL4595" s="25">
        <v>8942</v>
      </c>
      <c r="DM4595" s="25">
        <v>3048.5573290000002</v>
      </c>
      <c r="DN4595" s="25">
        <v>6068.4761250000001</v>
      </c>
      <c r="DO4595" s="25"/>
      <c r="DP4595" s="25">
        <v>16409.561043564801</v>
      </c>
      <c r="DQ4595" s="25">
        <v>20694.4351315641</v>
      </c>
      <c r="DR4595" s="25">
        <v>20041.025808864601</v>
      </c>
      <c r="DS4595" s="25">
        <v>14335.563211503</v>
      </c>
      <c r="DT4595" s="25">
        <v>9556.8534827040694</v>
      </c>
      <c r="DU4595" s="25">
        <v>6851.5924450647799</v>
      </c>
      <c r="DV4595" s="25"/>
      <c r="DW4595" s="25"/>
      <c r="DX4595" s="25"/>
      <c r="DY4595" s="25"/>
      <c r="DZ4595" s="25">
        <v>2141.65576595945</v>
      </c>
      <c r="EA4595" s="25">
        <v>11183.0104179501</v>
      </c>
      <c r="EB4595" s="25">
        <v>4973.7286406571702</v>
      </c>
      <c r="EC4595" s="25">
        <v>2120.38998429189</v>
      </c>
      <c r="ED4595" s="25"/>
      <c r="EE4595" s="25"/>
    </row>
    <row r="4596" spans="110:135" x14ac:dyDescent="0.2">
      <c r="DF4596" s="24" t="s">
        <v>8856</v>
      </c>
      <c r="DG4596" s="24" t="s">
        <v>212</v>
      </c>
      <c r="DH4596" s="25">
        <v>8705.3713040120801</v>
      </c>
      <c r="DI4596" s="25">
        <v>8954.7210338755194</v>
      </c>
      <c r="DJ4596" s="25">
        <v>41.410132216865001</v>
      </c>
      <c r="DK4596" s="25"/>
      <c r="DL4596" s="25"/>
      <c r="DM4596" s="25">
        <v>997.28893649999998</v>
      </c>
      <c r="DN4596" s="25"/>
      <c r="DO4596" s="25"/>
      <c r="DP4596" s="25"/>
      <c r="DQ4596" s="25"/>
      <c r="DR4596" s="25"/>
      <c r="DS4596" s="25"/>
      <c r="DT4596" s="25"/>
      <c r="DU4596" s="25"/>
      <c r="DV4596" s="25">
        <v>12218.7931376747</v>
      </c>
      <c r="DW4596" s="25">
        <v>8916.3173962284</v>
      </c>
      <c r="DX4596" s="25">
        <v>6535.85942825029</v>
      </c>
      <c r="DY4596" s="25">
        <v>10877.0493821333</v>
      </c>
      <c r="DZ4596" s="25">
        <v>9543.1916364269</v>
      </c>
      <c r="EA4596" s="25"/>
      <c r="EB4596" s="25">
        <v>14149.7812451196</v>
      </c>
      <c r="EC4596" s="25">
        <v>6422.3072062649098</v>
      </c>
      <c r="ED4596" s="25">
        <v>8993.1246715226407</v>
      </c>
      <c r="EE4596" s="25">
        <v>8400</v>
      </c>
    </row>
    <row r="4597" spans="110:135" x14ac:dyDescent="0.2">
      <c r="DF4597" s="24" t="s">
        <v>8884</v>
      </c>
      <c r="DG4597" s="24" t="s">
        <v>212</v>
      </c>
      <c r="DH4597" s="25">
        <v>8395.6679625038105</v>
      </c>
      <c r="DI4597" s="25">
        <v>8992.3513003999997</v>
      </c>
      <c r="DJ4597" s="25">
        <v>37.122157477793401</v>
      </c>
      <c r="DK4597" s="25">
        <v>1415</v>
      </c>
      <c r="DL4597" s="25">
        <v>10333</v>
      </c>
      <c r="DM4597" s="25">
        <v>4986.5360600000004</v>
      </c>
      <c r="DN4597" s="25"/>
      <c r="DO4597" s="25">
        <v>8992.3513003999997</v>
      </c>
      <c r="DP4597" s="25">
        <v>10599.0761919818</v>
      </c>
      <c r="DQ4597" s="25">
        <v>12681.0774365748</v>
      </c>
      <c r="DR4597" s="25">
        <v>8093.9015914078</v>
      </c>
      <c r="DS4597" s="25">
        <v>8740.4535886150898</v>
      </c>
      <c r="DT4597" s="25">
        <v>4468.3905186637103</v>
      </c>
      <c r="DU4597" s="25">
        <v>13431.9924363679</v>
      </c>
      <c r="DV4597" s="25">
        <v>11322.1389468579</v>
      </c>
      <c r="DW4597" s="25">
        <v>9691.5073573709597</v>
      </c>
      <c r="DX4597" s="25">
        <v>6542.1950498536298</v>
      </c>
      <c r="DY4597" s="25">
        <v>5564.0278323065404</v>
      </c>
      <c r="DZ4597" s="25">
        <v>9578.0631443893199</v>
      </c>
      <c r="EA4597" s="25"/>
      <c r="EB4597" s="25">
        <v>10894.9087103936</v>
      </c>
      <c r="EC4597" s="25">
        <v>5527.8174634052402</v>
      </c>
      <c r="ED4597" s="25">
        <v>6255.2536589841602</v>
      </c>
      <c r="EE4597" s="25">
        <v>10400</v>
      </c>
    </row>
    <row r="4598" spans="110:135" x14ac:dyDescent="0.2">
      <c r="DF4598" s="24" t="s">
        <v>8918</v>
      </c>
      <c r="DG4598" s="24" t="s">
        <v>212</v>
      </c>
      <c r="DH4598" s="25">
        <v>10497.987792854599</v>
      </c>
      <c r="DI4598" s="25">
        <v>9000.0670950509702</v>
      </c>
      <c r="DJ4598" s="25">
        <v>79.463391680930897</v>
      </c>
      <c r="DK4598" s="25"/>
      <c r="DL4598" s="25">
        <v>9503</v>
      </c>
      <c r="DM4598" s="25">
        <v>6044.291639</v>
      </c>
      <c r="DN4598" s="25"/>
      <c r="DO4598" s="25">
        <v>14268.08266</v>
      </c>
      <c r="DP4598" s="25">
        <v>1495.58931997177</v>
      </c>
      <c r="DQ4598" s="25">
        <v>10491.3433085754</v>
      </c>
      <c r="DR4598" s="25">
        <v>8497.1341901019405</v>
      </c>
      <c r="DS4598" s="25">
        <v>12199.075947031901</v>
      </c>
      <c r="DT4598" s="25">
        <v>2034.7592521655299</v>
      </c>
      <c r="DU4598" s="25">
        <v>11472.148989678801</v>
      </c>
      <c r="DV4598" s="25">
        <v>26308.834967652299</v>
      </c>
      <c r="DW4598" s="25"/>
      <c r="DX4598" s="25">
        <v>5617.4270940446804</v>
      </c>
      <c r="DY4598" s="25">
        <v>4498.9982920989896</v>
      </c>
      <c r="DZ4598" s="25">
        <v>31110.2346278312</v>
      </c>
      <c r="EA4598" s="25"/>
      <c r="EB4598" s="25">
        <v>16068.9698842078</v>
      </c>
      <c r="EC4598" s="25"/>
      <c r="ED4598" s="25">
        <v>3007.9145133124998</v>
      </c>
      <c r="EE4598" s="25">
        <v>5350</v>
      </c>
    </row>
    <row r="4599" spans="110:135" x14ac:dyDescent="0.2">
      <c r="DF4599" s="24" t="s">
        <v>9540</v>
      </c>
      <c r="DG4599" s="24" t="s">
        <v>212</v>
      </c>
      <c r="DH4599" s="25">
        <v>10660.066084849101</v>
      </c>
      <c r="DI4599" s="25">
        <v>9003.0029571446394</v>
      </c>
      <c r="DJ4599" s="25">
        <v>69.852764138203597</v>
      </c>
      <c r="DK4599" s="25"/>
      <c r="DL4599" s="25">
        <v>22981</v>
      </c>
      <c r="DM4599" s="25">
        <v>22091.641759999999</v>
      </c>
      <c r="DN4599" s="25"/>
      <c r="DO4599" s="25">
        <v>3290.4055262000002</v>
      </c>
      <c r="DP4599" s="25">
        <v>18899.908103289599</v>
      </c>
      <c r="DQ4599" s="25">
        <v>10481.7007843463</v>
      </c>
      <c r="DR4599" s="25">
        <v>18709.713049410999</v>
      </c>
      <c r="DS4599" s="25">
        <v>16905.330582987299</v>
      </c>
      <c r="DT4599" s="25">
        <v>12982.9406740995</v>
      </c>
      <c r="DU4599" s="25">
        <v>14492.6522032227</v>
      </c>
      <c r="DV4599" s="25"/>
      <c r="DW4599" s="25">
        <v>4408.9864273854801</v>
      </c>
      <c r="DX4599" s="25">
        <v>3683.47264682165</v>
      </c>
      <c r="DY4599" s="25"/>
      <c r="DZ4599" s="25">
        <v>2696.9493845222901</v>
      </c>
      <c r="EA4599" s="25"/>
      <c r="EB4599" s="25">
        <v>4298.6162168052397</v>
      </c>
      <c r="EC4599" s="25">
        <v>4163.4348685524001</v>
      </c>
      <c r="ED4599" s="25">
        <v>7524.3051299429799</v>
      </c>
      <c r="EE4599" s="25">
        <v>2950</v>
      </c>
    </row>
    <row r="4600" spans="110:135" x14ac:dyDescent="0.2">
      <c r="DF4600" s="24" t="s">
        <v>9007</v>
      </c>
      <c r="DG4600" s="24" t="s">
        <v>212</v>
      </c>
      <c r="DH4600" s="25">
        <v>11139.874279726801</v>
      </c>
      <c r="DI4600" s="25">
        <v>9008.2876408242792</v>
      </c>
      <c r="DJ4600" s="25">
        <v>95.023669074002896</v>
      </c>
      <c r="DK4600" s="25">
        <v>536</v>
      </c>
      <c r="DL4600" s="25">
        <v>14407</v>
      </c>
      <c r="DM4600" s="25">
        <v>9470.338103</v>
      </c>
      <c r="DN4600" s="25"/>
      <c r="DO4600" s="25"/>
      <c r="DP4600" s="25">
        <v>7876.1300762896799</v>
      </c>
      <c r="DQ4600" s="25">
        <v>13450.622458776101</v>
      </c>
      <c r="DR4600" s="25">
        <v>8546.2371786485692</v>
      </c>
      <c r="DS4600" s="25">
        <v>15205.891192708201</v>
      </c>
      <c r="DT4600" s="25">
        <v>37301.053438917203</v>
      </c>
      <c r="DU4600" s="25">
        <v>3470.33769869649</v>
      </c>
      <c r="DV4600" s="25"/>
      <c r="DW4600" s="25">
        <v>1135.13265023136</v>
      </c>
      <c r="DX4600" s="25"/>
      <c r="DY4600" s="25"/>
      <c r="DZ4600" s="25"/>
      <c r="EA4600" s="25"/>
      <c r="EB4600" s="25"/>
      <c r="EC4600" s="25"/>
      <c r="ED4600" s="25"/>
      <c r="EE4600" s="25"/>
    </row>
    <row r="4601" spans="110:135" x14ac:dyDescent="0.2">
      <c r="DF4601" s="24" t="s">
        <v>9143</v>
      </c>
      <c r="DG4601" s="24" t="s">
        <v>212</v>
      </c>
      <c r="DH4601" s="25">
        <v>12092.671755359899</v>
      </c>
      <c r="DI4601" s="25">
        <v>9037.4512269999996</v>
      </c>
      <c r="DJ4601" s="25">
        <v>93.356693292868599</v>
      </c>
      <c r="DK4601" s="25"/>
      <c r="DL4601" s="25">
        <v>19962</v>
      </c>
      <c r="DM4601" s="25">
        <v>9037.4512269999996</v>
      </c>
      <c r="DN4601" s="25">
        <v>14140.943509999999</v>
      </c>
      <c r="DO4601" s="25">
        <v>8881.3452376999994</v>
      </c>
      <c r="DP4601" s="25">
        <v>10905.7633030829</v>
      </c>
      <c r="DQ4601" s="25">
        <v>13419.985650750599</v>
      </c>
      <c r="DR4601" s="25">
        <v>10536.9978075325</v>
      </c>
      <c r="DS4601" s="25">
        <v>5093.0599782729996</v>
      </c>
      <c r="DT4601" s="25">
        <v>38819.286533756902</v>
      </c>
      <c r="DU4601" s="25">
        <v>4766.9990212120802</v>
      </c>
      <c r="DV4601" s="25">
        <v>2777.9506037628198</v>
      </c>
      <c r="DW4601" s="25"/>
      <c r="DX4601" s="25"/>
      <c r="DY4601" s="25"/>
      <c r="DZ4601" s="25">
        <v>4618.2455266936204</v>
      </c>
      <c r="EA4601" s="25">
        <v>40116.911388870103</v>
      </c>
      <c r="EB4601" s="25">
        <v>10272.384104832799</v>
      </c>
      <c r="EC4601" s="25">
        <v>2961.5865542254501</v>
      </c>
      <c r="ED4601" s="25">
        <v>3074.5093934256902</v>
      </c>
      <c r="EE4601" s="25">
        <v>6190</v>
      </c>
    </row>
    <row r="4602" spans="110:135" x14ac:dyDescent="0.2">
      <c r="DF4602" s="24" t="s">
        <v>8657</v>
      </c>
      <c r="DG4602" s="24" t="s">
        <v>212</v>
      </c>
      <c r="DH4602" s="25">
        <v>8395.3854673723708</v>
      </c>
      <c r="DI4602" s="25">
        <v>9039.2856005496305</v>
      </c>
      <c r="DJ4602" s="25">
        <v>57.029294194052</v>
      </c>
      <c r="DK4602" s="25"/>
      <c r="DL4602" s="25">
        <v>11252</v>
      </c>
      <c r="DM4602" s="25">
        <v>6908.0297060000003</v>
      </c>
      <c r="DN4602" s="25"/>
      <c r="DO4602" s="25">
        <v>968.06543339999996</v>
      </c>
      <c r="DP4602" s="25">
        <v>11933.6058017666</v>
      </c>
      <c r="DQ4602" s="25">
        <v>14726.2184337011</v>
      </c>
      <c r="DR4602" s="25">
        <v>13003.3337755128</v>
      </c>
      <c r="DS4602" s="25">
        <v>11690.9017291324</v>
      </c>
      <c r="DT4602" s="25">
        <v>8527.7874765763409</v>
      </c>
      <c r="DU4602" s="25">
        <v>9039.2856005496305</v>
      </c>
      <c r="DV4602" s="25"/>
      <c r="DW4602" s="25">
        <v>1620.01218445728</v>
      </c>
      <c r="DX4602" s="25"/>
      <c r="DY4602" s="25"/>
      <c r="DZ4602" s="25"/>
      <c r="EA4602" s="25"/>
      <c r="EB4602" s="25"/>
      <c r="EC4602" s="25"/>
      <c r="ED4602" s="25"/>
      <c r="EE4602" s="25">
        <v>2680</v>
      </c>
    </row>
    <row r="4603" spans="110:135" x14ac:dyDescent="0.2">
      <c r="DF4603" s="24" t="s">
        <v>8361</v>
      </c>
      <c r="DG4603" s="24" t="s">
        <v>212</v>
      </c>
      <c r="DH4603" s="25">
        <v>9147.5688819635398</v>
      </c>
      <c r="DI4603" s="25">
        <v>9042.3811911902794</v>
      </c>
      <c r="DJ4603" s="25">
        <v>60.0095234643818</v>
      </c>
      <c r="DK4603" s="25"/>
      <c r="DL4603" s="25">
        <v>21663</v>
      </c>
      <c r="DM4603" s="25">
        <v>7377.840338</v>
      </c>
      <c r="DN4603" s="25"/>
      <c r="DO4603" s="25"/>
      <c r="DP4603" s="25">
        <v>9840.9883611354599</v>
      </c>
      <c r="DQ4603" s="25">
        <v>8243.7740212450899</v>
      </c>
      <c r="DR4603" s="25">
        <v>11392.113298267001</v>
      </c>
      <c r="DS4603" s="25">
        <v>5915.7903019821197</v>
      </c>
      <c r="DT4603" s="25">
        <v>10997.2728820714</v>
      </c>
      <c r="DU4603" s="25">
        <v>10922.9348852814</v>
      </c>
      <c r="DV4603" s="25"/>
      <c r="DW4603" s="25"/>
      <c r="DX4603" s="25"/>
      <c r="DY4603" s="25"/>
      <c r="DZ4603" s="25"/>
      <c r="EA4603" s="25"/>
      <c r="EB4603" s="25"/>
      <c r="EC4603" s="25"/>
      <c r="ED4603" s="25">
        <v>3371.9747316530102</v>
      </c>
      <c r="EE4603" s="25">
        <v>1750</v>
      </c>
    </row>
    <row r="4604" spans="110:135" x14ac:dyDescent="0.2">
      <c r="DF4604" s="24" t="s">
        <v>9902</v>
      </c>
      <c r="DG4604" s="24" t="s">
        <v>212</v>
      </c>
      <c r="DH4604" s="25">
        <v>14298.0922116362</v>
      </c>
      <c r="DI4604" s="25">
        <v>9049.2134720499998</v>
      </c>
      <c r="DJ4604" s="25">
        <v>77.235205036973994</v>
      </c>
      <c r="DK4604" s="25">
        <v>1986</v>
      </c>
      <c r="DL4604" s="25">
        <v>35851</v>
      </c>
      <c r="DM4604" s="25">
        <v>18374.093379999998</v>
      </c>
      <c r="DN4604" s="25"/>
      <c r="DO4604" s="25">
        <v>11178.4269441</v>
      </c>
      <c r="DP4604" s="25">
        <v>24760.388032488201</v>
      </c>
      <c r="DQ4604" s="25">
        <v>29377.927690269</v>
      </c>
      <c r="DR4604" s="25">
        <v>21631.517845239199</v>
      </c>
      <c r="DS4604" s="25">
        <v>24496.442352066399</v>
      </c>
      <c r="DT4604" s="25">
        <v>30818.314138497099</v>
      </c>
      <c r="DU4604" s="25">
        <v>16524.0376046903</v>
      </c>
      <c r="DV4604" s="25">
        <v>5355.9475069528999</v>
      </c>
      <c r="DW4604" s="25">
        <v>6340.33959187852</v>
      </c>
      <c r="DX4604" s="25">
        <v>3438.29112850205</v>
      </c>
      <c r="DY4604" s="25"/>
      <c r="DZ4604" s="25">
        <v>5094.97903452838</v>
      </c>
      <c r="EA4604" s="25"/>
      <c r="EB4604" s="25">
        <v>6332.7530559276902</v>
      </c>
      <c r="EC4604" s="25">
        <v>4696.0908031139397</v>
      </c>
      <c r="ED4604" s="25">
        <v>4189.1107011984004</v>
      </c>
      <c r="EE4604" s="25">
        <v>6920</v>
      </c>
    </row>
    <row r="4605" spans="110:135" x14ac:dyDescent="0.2">
      <c r="DF4605" s="24" t="s">
        <v>8999</v>
      </c>
      <c r="DG4605" s="24" t="s">
        <v>212</v>
      </c>
      <c r="DH4605" s="25">
        <v>11710.7793253704</v>
      </c>
      <c r="DI4605" s="25">
        <v>9059.2663415953302</v>
      </c>
      <c r="DJ4605" s="25">
        <v>104.060278135811</v>
      </c>
      <c r="DK4605" s="25"/>
      <c r="DL4605" s="25">
        <v>18541</v>
      </c>
      <c r="DM4605" s="25">
        <v>17719.37084</v>
      </c>
      <c r="DN4605" s="25"/>
      <c r="DO4605" s="25">
        <v>53999.459955999999</v>
      </c>
      <c r="DP4605" s="25">
        <v>9059.2663415953302</v>
      </c>
      <c r="DQ4605" s="25">
        <v>12485.9543602214</v>
      </c>
      <c r="DR4605" s="25">
        <v>14255.350088003701</v>
      </c>
      <c r="DS4605" s="25">
        <v>8631.7864352582292</v>
      </c>
      <c r="DT4605" s="25">
        <v>15580.889255408099</v>
      </c>
      <c r="DU4605" s="25">
        <v>12827.474924591899</v>
      </c>
      <c r="DV4605" s="25">
        <v>3755.31247285672</v>
      </c>
      <c r="DW4605" s="25">
        <v>1207.0906588688399</v>
      </c>
      <c r="DX4605" s="25">
        <v>3749.9582400929498</v>
      </c>
      <c r="DY4605" s="25">
        <v>3370.4646901115698</v>
      </c>
      <c r="DZ4605" s="25">
        <v>2948.6867435989302</v>
      </c>
      <c r="EA4605" s="25"/>
      <c r="EB4605" s="25"/>
      <c r="EC4605" s="25">
        <v>10126.710268768</v>
      </c>
      <c r="ED4605" s="25">
        <v>5364.4732559206996</v>
      </c>
      <c r="EE4605" s="25">
        <v>5460</v>
      </c>
    </row>
    <row r="4606" spans="110:135" x14ac:dyDescent="0.2">
      <c r="DF4606" s="24" t="s">
        <v>9364</v>
      </c>
      <c r="DG4606" s="24" t="s">
        <v>212</v>
      </c>
      <c r="DH4606" s="25">
        <v>10479.023975809199</v>
      </c>
      <c r="DI4606" s="25">
        <v>9068.1751709153395</v>
      </c>
      <c r="DJ4606" s="25">
        <v>56.8520724986681</v>
      </c>
      <c r="DK4606" s="25">
        <v>1109</v>
      </c>
      <c r="DL4606" s="25">
        <v>19243</v>
      </c>
      <c r="DM4606" s="25">
        <v>8286.9459009999991</v>
      </c>
      <c r="DN4606" s="25"/>
      <c r="DO4606" s="25">
        <v>4247.4740112999998</v>
      </c>
      <c r="DP4606" s="25">
        <v>14145.097821580301</v>
      </c>
      <c r="DQ4606" s="25">
        <v>18014.550119445201</v>
      </c>
      <c r="DR4606" s="25">
        <v>11271.1448052782</v>
      </c>
      <c r="DS4606" s="25">
        <v>12110.527022236</v>
      </c>
      <c r="DT4606" s="25">
        <v>11186.7050459816</v>
      </c>
      <c r="DU4606" s="25">
        <v>20943.110775917401</v>
      </c>
      <c r="DV4606" s="25">
        <v>6235.7973727490198</v>
      </c>
      <c r="DW4606" s="25">
        <v>6605.9630646897103</v>
      </c>
      <c r="DX4606" s="25">
        <v>7098.0358202685002</v>
      </c>
      <c r="DY4606" s="25">
        <v>4366.3493778993898</v>
      </c>
      <c r="DZ4606" s="25">
        <v>7763.74321068277</v>
      </c>
      <c r="EA4606" s="25">
        <v>5472.33003586828</v>
      </c>
      <c r="EB4606" s="25">
        <v>8576.35034183069</v>
      </c>
      <c r="EC4606" s="25">
        <v>23274.607519508201</v>
      </c>
      <c r="ED4606" s="25">
        <v>10069.7472699481</v>
      </c>
      <c r="EE4606" s="25">
        <v>9560</v>
      </c>
    </row>
    <row r="4607" spans="110:135" x14ac:dyDescent="0.2">
      <c r="DF4607" s="24" t="s">
        <v>9089</v>
      </c>
      <c r="DG4607" s="24" t="s">
        <v>212</v>
      </c>
      <c r="DH4607" s="25">
        <v>9525.3850182385304</v>
      </c>
      <c r="DI4607" s="25">
        <v>9077.2307791948697</v>
      </c>
      <c r="DJ4607" s="25">
        <v>35.8512779030046</v>
      </c>
      <c r="DK4607" s="25"/>
      <c r="DL4607" s="25">
        <v>14402</v>
      </c>
      <c r="DM4607" s="25">
        <v>5467.4540699999998</v>
      </c>
      <c r="DN4607" s="25"/>
      <c r="DO4607" s="25">
        <v>7139.2197591000004</v>
      </c>
      <c r="DP4607" s="25">
        <v>10932.2718982527</v>
      </c>
      <c r="DQ4607" s="25">
        <v>13607.6757046281</v>
      </c>
      <c r="DR4607" s="25">
        <v>10335.3871848871</v>
      </c>
      <c r="DS4607" s="25">
        <v>15090.123647991901</v>
      </c>
      <c r="DT4607" s="25">
        <v>8119.7466197202903</v>
      </c>
      <c r="DU4607" s="25">
        <v>4334.0262405248404</v>
      </c>
      <c r="DV4607" s="25">
        <v>13347.217148258</v>
      </c>
      <c r="DW4607" s="25"/>
      <c r="DX4607" s="25">
        <v>6467.4514448784703</v>
      </c>
      <c r="DY4607" s="25">
        <v>7347.1208688745301</v>
      </c>
      <c r="DZ4607" s="25">
        <v>12074.7208425232</v>
      </c>
      <c r="EA4607" s="25"/>
      <c r="EB4607" s="25">
        <v>10034.7149386694</v>
      </c>
      <c r="EC4607" s="25">
        <v>6684.4066643798596</v>
      </c>
      <c r="ED4607" s="25">
        <v>7022.6232591281096</v>
      </c>
      <c r="EE4607" s="25"/>
    </row>
    <row r="4608" spans="110:135" x14ac:dyDescent="0.2">
      <c r="DF4608" s="24" t="s">
        <v>9119</v>
      </c>
      <c r="DG4608" s="24" t="s">
        <v>212</v>
      </c>
      <c r="DH4608" s="25">
        <v>11213.6191357887</v>
      </c>
      <c r="DI4608" s="25">
        <v>9077.9820247739899</v>
      </c>
      <c r="DJ4608" s="25">
        <v>63.796294395843397</v>
      </c>
      <c r="DK4608" s="25"/>
      <c r="DL4608" s="25">
        <v>16161</v>
      </c>
      <c r="DM4608" s="25">
        <v>15408.75604</v>
      </c>
      <c r="DN4608" s="25">
        <v>13648.405500000001</v>
      </c>
      <c r="DO4608" s="25">
        <v>33134.35138</v>
      </c>
      <c r="DP4608" s="25">
        <v>10279.0443288847</v>
      </c>
      <c r="DQ4608" s="25">
        <v>8827.5796485973606</v>
      </c>
      <c r="DR4608" s="25">
        <v>11720.766383940399</v>
      </c>
      <c r="DS4608" s="25">
        <v>11898.6600703397</v>
      </c>
      <c r="DT4608" s="25">
        <v>15391.157579589601</v>
      </c>
      <c r="DU4608" s="25">
        <v>22018.899344092999</v>
      </c>
      <c r="DV4608" s="25">
        <v>6038.3432371915096</v>
      </c>
      <c r="DW4608" s="25"/>
      <c r="DX4608" s="25">
        <v>4943.4079945186004</v>
      </c>
      <c r="DY4608" s="25">
        <v>9077.9820247739899</v>
      </c>
      <c r="DZ4608" s="25">
        <v>6395.3841265379197</v>
      </c>
      <c r="EA4608" s="25">
        <v>5157.3102536413198</v>
      </c>
      <c r="EB4608" s="25">
        <v>6240.0385151254404</v>
      </c>
      <c r="EC4608" s="25">
        <v>6053.5805813747302</v>
      </c>
      <c r="ED4608" s="25">
        <v>5134.0965713769101</v>
      </c>
      <c r="EE4608" s="25">
        <v>5530</v>
      </c>
    </row>
    <row r="4609" spans="110:135" x14ac:dyDescent="0.2">
      <c r="DF4609" s="24" t="s">
        <v>8985</v>
      </c>
      <c r="DG4609" s="24" t="s">
        <v>212</v>
      </c>
      <c r="DH4609" s="25">
        <v>9513.0440752701998</v>
      </c>
      <c r="DI4609" s="25">
        <v>9080.5026849426595</v>
      </c>
      <c r="DJ4609" s="25">
        <v>39.455962360190199</v>
      </c>
      <c r="DK4609" s="25"/>
      <c r="DL4609" s="25">
        <v>9794</v>
      </c>
      <c r="DM4609" s="25">
        <v>10104.446830000001</v>
      </c>
      <c r="DN4609" s="25">
        <v>8760.4691110000003</v>
      </c>
      <c r="DO4609" s="25">
        <v>5719.2937814999996</v>
      </c>
      <c r="DP4609" s="25">
        <v>9400.5362588853095</v>
      </c>
      <c r="DQ4609" s="25">
        <v>6991.8182709099101</v>
      </c>
      <c r="DR4609" s="25">
        <v>15115.973339194799</v>
      </c>
      <c r="DS4609" s="25">
        <v>12054.9719998786</v>
      </c>
      <c r="DT4609" s="25">
        <v>8734.7728042444505</v>
      </c>
      <c r="DU4609" s="25">
        <v>7524.0501140218203</v>
      </c>
      <c r="DV4609" s="25"/>
      <c r="DW4609" s="25"/>
      <c r="DX4609" s="25"/>
      <c r="DY4609" s="25"/>
      <c r="DZ4609" s="25"/>
      <c r="EA4609" s="25"/>
      <c r="EB4609" s="25"/>
      <c r="EC4609" s="25"/>
      <c r="ED4609" s="25">
        <v>3256.1963936075499</v>
      </c>
      <c r="EE4609" s="25">
        <v>16700</v>
      </c>
    </row>
    <row r="4610" spans="110:135" x14ac:dyDescent="0.2">
      <c r="DF4610" s="24" t="s">
        <v>9021</v>
      </c>
      <c r="DG4610" s="24" t="s">
        <v>212</v>
      </c>
      <c r="DH4610" s="25">
        <v>10860.505799467001</v>
      </c>
      <c r="DI4610" s="25">
        <v>9088.9715908421895</v>
      </c>
      <c r="DJ4610" s="25">
        <v>63.032953721539101</v>
      </c>
      <c r="DK4610" s="25"/>
      <c r="DL4610" s="25">
        <v>14596</v>
      </c>
      <c r="DM4610" s="25">
        <v>12490.31451</v>
      </c>
      <c r="DN4610" s="25"/>
      <c r="DO4610" s="25">
        <v>35206.739191000001</v>
      </c>
      <c r="DP4610" s="25">
        <v>8529.5474038653192</v>
      </c>
      <c r="DQ4610" s="25">
        <v>8336.8120215885501</v>
      </c>
      <c r="DR4610" s="25">
        <v>9994.0963616440094</v>
      </c>
      <c r="DS4610" s="25">
        <v>5148.3470842690203</v>
      </c>
      <c r="DT4610" s="25">
        <v>4910.4367834644599</v>
      </c>
      <c r="DU4610" s="25">
        <v>9016.7692330902591</v>
      </c>
      <c r="DV4610" s="25">
        <v>14252.088777058199</v>
      </c>
      <c r="DW4610" s="25">
        <v>10131.6669304937</v>
      </c>
      <c r="DX4610" s="25">
        <v>7267.1204213252904</v>
      </c>
      <c r="DY4610" s="25">
        <v>14639.8565745781</v>
      </c>
      <c r="DZ4610" s="25">
        <v>9161.1739485941198</v>
      </c>
      <c r="EA4610" s="25"/>
      <c r="EB4610" s="25">
        <v>11676.40729612</v>
      </c>
      <c r="EC4610" s="25">
        <v>7791.0924122166098</v>
      </c>
      <c r="ED4610" s="25">
        <v>8060.6354410987196</v>
      </c>
      <c r="EE4610" s="25">
        <v>4280</v>
      </c>
    </row>
    <row r="4611" spans="110:135" x14ac:dyDescent="0.2">
      <c r="DF4611" s="24" t="s">
        <v>8550</v>
      </c>
      <c r="DG4611" s="24" t="s">
        <v>212</v>
      </c>
      <c r="DH4611" s="25">
        <v>8911.8080286853492</v>
      </c>
      <c r="DI4611" s="25">
        <v>9092.6110742874007</v>
      </c>
      <c r="DJ4611" s="25">
        <v>53.604323729258297</v>
      </c>
      <c r="DK4611" s="25"/>
      <c r="DL4611" s="25">
        <v>10580</v>
      </c>
      <c r="DM4611" s="25">
        <v>4205.4842079999999</v>
      </c>
      <c r="DN4611" s="25"/>
      <c r="DO4611" s="25">
        <v>15313.154857</v>
      </c>
      <c r="DP4611" s="25">
        <v>6966.7978963107098</v>
      </c>
      <c r="DQ4611" s="25">
        <v>4848.9566738336598</v>
      </c>
      <c r="DR4611" s="25">
        <v>6250.2504325351802</v>
      </c>
      <c r="DS4611" s="25">
        <v>3194.0120941209598</v>
      </c>
      <c r="DT4611" s="25">
        <v>21974.330195525101</v>
      </c>
      <c r="DU4611" s="25">
        <v>10935.6194081584</v>
      </c>
      <c r="DV4611" s="25">
        <v>10067.0271488177</v>
      </c>
      <c r="DW4611" s="25">
        <v>1313.1914305206301</v>
      </c>
      <c r="DX4611" s="25">
        <v>7551.5450650531802</v>
      </c>
      <c r="DY4611" s="25">
        <v>5939.6689775797804</v>
      </c>
      <c r="DZ4611" s="25">
        <v>8185.2221485747996</v>
      </c>
      <c r="EA4611" s="25"/>
      <c r="EB4611" s="25">
        <v>10375.152851643499</v>
      </c>
      <c r="EC4611" s="25">
        <v>10436.1476606699</v>
      </c>
      <c r="ED4611" s="25">
        <v>12275.983467992901</v>
      </c>
      <c r="EE4611" s="25">
        <v>10000</v>
      </c>
    </row>
    <row r="4612" spans="110:135" x14ac:dyDescent="0.2">
      <c r="DF4612" s="24" t="s">
        <v>146</v>
      </c>
      <c r="DG4612" s="24" t="s">
        <v>212</v>
      </c>
      <c r="DH4612" s="25">
        <v>12894.6305108956</v>
      </c>
      <c r="DI4612" s="25">
        <v>9180.7697874374699</v>
      </c>
      <c r="DJ4612" s="25">
        <v>97.125562687619805</v>
      </c>
      <c r="DK4612" s="25"/>
      <c r="DL4612" s="25">
        <v>16034</v>
      </c>
      <c r="DM4612" s="25">
        <v>11646.514090000001</v>
      </c>
      <c r="DN4612" s="25">
        <v>36645.234069999999</v>
      </c>
      <c r="DO4612" s="25">
        <v>55488.965766000001</v>
      </c>
      <c r="DP4612" s="25">
        <v>9370.6157488150602</v>
      </c>
      <c r="DQ4612" s="25">
        <v>7985.7403287366897</v>
      </c>
      <c r="DR4612" s="25">
        <v>11167.792228365701</v>
      </c>
      <c r="DS4612" s="25">
        <v>9180.7697874374699</v>
      </c>
      <c r="DT4612" s="25">
        <v>13703.893921090599</v>
      </c>
      <c r="DU4612" s="25">
        <v>4429.7877375724202</v>
      </c>
      <c r="DV4612" s="25">
        <v>5127.6918696617604</v>
      </c>
      <c r="DW4612" s="25">
        <v>13683.997746380999</v>
      </c>
      <c r="DX4612" s="25">
        <v>4325.2856704488804</v>
      </c>
      <c r="DY4612" s="25">
        <v>10242.8571634052</v>
      </c>
      <c r="DZ4612" s="25">
        <v>6541.3488137505401</v>
      </c>
      <c r="EA4612" s="25"/>
      <c r="EB4612" s="25">
        <v>8389.8558233317508</v>
      </c>
      <c r="EC4612" s="25">
        <v>8046.4751581799101</v>
      </c>
      <c r="ED4612" s="25">
        <v>6047.1537838403701</v>
      </c>
      <c r="EE4612" s="25">
        <v>6940</v>
      </c>
    </row>
    <row r="4613" spans="110:135" x14ac:dyDescent="0.2">
      <c r="DF4613" s="24" t="s">
        <v>9127</v>
      </c>
      <c r="DG4613" s="24" t="s">
        <v>212</v>
      </c>
      <c r="DH4613" s="25">
        <v>12402.4170459875</v>
      </c>
      <c r="DI4613" s="25">
        <v>9195.7829519237403</v>
      </c>
      <c r="DJ4613" s="25">
        <v>90.036061880226697</v>
      </c>
      <c r="DK4613" s="25"/>
      <c r="DL4613" s="25">
        <v>14857</v>
      </c>
      <c r="DM4613" s="25">
        <v>7689.2200380000004</v>
      </c>
      <c r="DN4613" s="25">
        <v>12388.057220000001</v>
      </c>
      <c r="DO4613" s="25">
        <v>53639.692171000002</v>
      </c>
      <c r="DP4613" s="25">
        <v>6656.6473403336004</v>
      </c>
      <c r="DQ4613" s="25">
        <v>8185.8120162351697</v>
      </c>
      <c r="DR4613" s="25">
        <v>7265.3688835264002</v>
      </c>
      <c r="DS4613" s="25">
        <v>11004.7901771583</v>
      </c>
      <c r="DT4613" s="25">
        <v>2519.92291179515</v>
      </c>
      <c r="DU4613" s="25">
        <v>26592.267827373402</v>
      </c>
      <c r="DV4613" s="25">
        <v>9568.2968389496</v>
      </c>
      <c r="DW4613" s="25">
        <v>9682.6421565085802</v>
      </c>
      <c r="DX4613" s="25">
        <v>6732.8868702771197</v>
      </c>
      <c r="DY4613" s="25">
        <v>6017.0191240588301</v>
      </c>
      <c r="DZ4613" s="25">
        <v>9195.7829519237403</v>
      </c>
      <c r="EA4613" s="25"/>
      <c r="EB4613" s="25">
        <v>14127.009663926799</v>
      </c>
      <c r="EC4613" s="25">
        <v>8645.0096523994307</v>
      </c>
      <c r="ED4613" s="25">
        <v>7778.4980302959002</v>
      </c>
      <c r="EE4613" s="25">
        <v>13100</v>
      </c>
    </row>
    <row r="4614" spans="110:135" x14ac:dyDescent="0.2">
      <c r="DF4614" s="24" t="s">
        <v>9454</v>
      </c>
      <c r="DG4614" s="24" t="s">
        <v>212</v>
      </c>
      <c r="DH4614" s="25">
        <v>10262.262917725</v>
      </c>
      <c r="DI4614" s="25">
        <v>9231.28797376287</v>
      </c>
      <c r="DJ4614" s="25">
        <v>51.596898541798502</v>
      </c>
      <c r="DK4614" s="25"/>
      <c r="DL4614" s="25">
        <v>15597</v>
      </c>
      <c r="DM4614" s="25">
        <v>6509.0596260000002</v>
      </c>
      <c r="DN4614" s="25"/>
      <c r="DO4614" s="25">
        <v>13851.479187000001</v>
      </c>
      <c r="DP4614" s="25">
        <v>16029.7142261233</v>
      </c>
      <c r="DQ4614" s="25">
        <v>16896.926754504701</v>
      </c>
      <c r="DR4614" s="25">
        <v>20089.080532622302</v>
      </c>
      <c r="DS4614" s="25">
        <v>17135.8902539888</v>
      </c>
      <c r="DT4614" s="25">
        <v>11189.094772263599</v>
      </c>
      <c r="DU4614" s="25">
        <v>12120.205196848599</v>
      </c>
      <c r="DV4614" s="25">
        <v>6063.5169677836602</v>
      </c>
      <c r="DW4614" s="25">
        <v>6111.5737050659</v>
      </c>
      <c r="DX4614" s="25">
        <v>5491.8502271504203</v>
      </c>
      <c r="DY4614" s="25">
        <v>4072.7644211624101</v>
      </c>
      <c r="DZ4614" s="25">
        <v>6966.3984865949997</v>
      </c>
      <c r="EA4614" s="25"/>
      <c r="EB4614" s="25">
        <v>7308.6515465439898</v>
      </c>
      <c r="EC4614" s="25">
        <v>11153.924400981799</v>
      </c>
      <c r="ED4614" s="25">
        <v>5233.6022144147901</v>
      </c>
      <c r="EE4614" s="25">
        <v>2900</v>
      </c>
    </row>
    <row r="4615" spans="110:135" x14ac:dyDescent="0.2">
      <c r="DF4615" s="24" t="s">
        <v>9356</v>
      </c>
      <c r="DG4615" s="24" t="s">
        <v>212</v>
      </c>
      <c r="DH4615" s="25">
        <v>12631.865557704399</v>
      </c>
      <c r="DI4615" s="25">
        <v>9234.6807185005291</v>
      </c>
      <c r="DJ4615" s="25">
        <v>90.812077145469004</v>
      </c>
      <c r="DK4615" s="25"/>
      <c r="DL4615" s="25">
        <v>13198</v>
      </c>
      <c r="DM4615" s="25">
        <v>6995.4724040000001</v>
      </c>
      <c r="DN4615" s="25"/>
      <c r="DO4615" s="25">
        <v>43201.809781000004</v>
      </c>
      <c r="DP4615" s="25">
        <v>10647.1698127988</v>
      </c>
      <c r="DQ4615" s="25">
        <v>10391.065897049</v>
      </c>
      <c r="DR4615" s="25">
        <v>17260.6469895888</v>
      </c>
      <c r="DS4615" s="25">
        <v>31572.644769329901</v>
      </c>
      <c r="DT4615" s="25">
        <v>12712.5250518181</v>
      </c>
      <c r="DU4615" s="25">
        <v>6528.8489296620701</v>
      </c>
      <c r="DV4615" s="25">
        <v>5017.1078370611303</v>
      </c>
      <c r="DW4615" s="25">
        <v>8078.2955399520497</v>
      </c>
      <c r="DX4615" s="25"/>
      <c r="DY4615" s="25"/>
      <c r="DZ4615" s="25">
        <v>3317.33005045748</v>
      </c>
      <c r="EA4615" s="25"/>
      <c r="EB4615" s="25"/>
      <c r="EC4615" s="25">
        <v>2995.2007451444902</v>
      </c>
      <c r="ED4615" s="25"/>
      <c r="EE4615" s="25">
        <v>4930</v>
      </c>
    </row>
    <row r="4616" spans="110:135" x14ac:dyDescent="0.2">
      <c r="DF4616" s="24" t="s">
        <v>9245</v>
      </c>
      <c r="DG4616" s="24" t="s">
        <v>212</v>
      </c>
      <c r="DH4616" s="25">
        <v>9892.2147649847793</v>
      </c>
      <c r="DI4616" s="25">
        <v>9253.1061064643709</v>
      </c>
      <c r="DJ4616" s="25">
        <v>44.297559104813999</v>
      </c>
      <c r="DK4616" s="25"/>
      <c r="DL4616" s="25">
        <v>9596</v>
      </c>
      <c r="DM4616" s="25">
        <v>10411.838680000001</v>
      </c>
      <c r="DN4616" s="25"/>
      <c r="DO4616" s="25">
        <v>1364.3993636</v>
      </c>
      <c r="DP4616" s="25">
        <v>6837.4157475369002</v>
      </c>
      <c r="DQ4616" s="25">
        <v>11761.7276973527</v>
      </c>
      <c r="DR4616" s="25">
        <v>12929.8708656655</v>
      </c>
      <c r="DS4616" s="25">
        <v>12917.636544377599</v>
      </c>
      <c r="DT4616" s="25">
        <v>10455.0060478879</v>
      </c>
      <c r="DU4616" s="25">
        <v>9297.6723286246397</v>
      </c>
      <c r="DV4616" s="25">
        <v>7384.60500815249</v>
      </c>
      <c r="DW4616" s="25">
        <v>8282.8951563107003</v>
      </c>
      <c r="DX4616" s="25">
        <v>7654.4216609895002</v>
      </c>
      <c r="DY4616" s="25"/>
      <c r="DZ4616" s="25">
        <v>8406.0041181507895</v>
      </c>
      <c r="EA4616" s="25">
        <v>8876.0507316958392</v>
      </c>
      <c r="EB4616" s="25">
        <v>17494.477995637499</v>
      </c>
      <c r="EC4616" s="25">
        <v>9208.5398843041003</v>
      </c>
      <c r="ED4616" s="25">
        <v>4481.3039394399502</v>
      </c>
      <c r="EE4616" s="25">
        <v>20700</v>
      </c>
    </row>
    <row r="4617" spans="110:135" x14ac:dyDescent="0.2">
      <c r="DF4617" s="24" t="s">
        <v>8858</v>
      </c>
      <c r="DG4617" s="24" t="s">
        <v>212</v>
      </c>
      <c r="DH4617" s="25">
        <v>9113.2404792450707</v>
      </c>
      <c r="DI4617" s="25">
        <v>9264.7500452412005</v>
      </c>
      <c r="DJ4617" s="25">
        <v>47.420437235015598</v>
      </c>
      <c r="DK4617" s="25">
        <v>1793</v>
      </c>
      <c r="DL4617" s="25">
        <v>11585</v>
      </c>
      <c r="DM4617" s="25">
        <v>11410.35396</v>
      </c>
      <c r="DN4617" s="25"/>
      <c r="DO4617" s="25">
        <v>13531.414753999999</v>
      </c>
      <c r="DP4617" s="25">
        <v>9517.3223735346801</v>
      </c>
      <c r="DQ4617" s="25">
        <v>17398.129052034699</v>
      </c>
      <c r="DR4617" s="25">
        <v>10996.6338844779</v>
      </c>
      <c r="DS4617" s="25">
        <v>12331.6191171673</v>
      </c>
      <c r="DT4617" s="25">
        <v>16506.929202605399</v>
      </c>
      <c r="DU4617" s="25">
        <v>10323.178879060501</v>
      </c>
      <c r="DV4617" s="25">
        <v>7019.4051561474898</v>
      </c>
      <c r="DW4617" s="25"/>
      <c r="DX4617" s="25">
        <v>4935.3199417074202</v>
      </c>
      <c r="DY4617" s="25">
        <v>7098.8425020753702</v>
      </c>
      <c r="DZ4617" s="25">
        <v>6233.9222934059298</v>
      </c>
      <c r="EA4617" s="25"/>
      <c r="EB4617" s="25">
        <v>9012.17771694771</v>
      </c>
      <c r="EC4617" s="25">
        <v>5977.185382957</v>
      </c>
      <c r="ED4617" s="25">
        <v>5057.8944102897503</v>
      </c>
      <c r="EE4617" s="25">
        <v>3310</v>
      </c>
    </row>
    <row r="4618" spans="110:135" x14ac:dyDescent="0.2">
      <c r="DF4618" s="24" t="s">
        <v>9489</v>
      </c>
      <c r="DG4618" s="24" t="s">
        <v>212</v>
      </c>
      <c r="DH4618" s="25">
        <v>10235.3548857611</v>
      </c>
      <c r="DI4618" s="25">
        <v>9270</v>
      </c>
      <c r="DJ4618" s="25">
        <v>61.853697701661801</v>
      </c>
      <c r="DK4618" s="25"/>
      <c r="DL4618" s="25">
        <v>9270</v>
      </c>
      <c r="DM4618" s="25">
        <v>14927.989600000001</v>
      </c>
      <c r="DN4618" s="25"/>
      <c r="DO4618" s="25">
        <v>3614.4673968000002</v>
      </c>
      <c r="DP4618" s="25">
        <v>15545.389408268</v>
      </c>
      <c r="DQ4618" s="25">
        <v>23141.830770987199</v>
      </c>
      <c r="DR4618" s="25">
        <v>19890.8005905842</v>
      </c>
      <c r="DS4618" s="25">
        <v>17751.295775113598</v>
      </c>
      <c r="DT4618" s="25">
        <v>3937.9610457896601</v>
      </c>
      <c r="DU4618" s="25">
        <v>9052.8720971523508</v>
      </c>
      <c r="DV4618" s="25">
        <v>12090.5887453502</v>
      </c>
      <c r="DW4618" s="25">
        <v>1325.18276122306</v>
      </c>
      <c r="DX4618" s="25">
        <v>9044.4628959142592</v>
      </c>
      <c r="DY4618" s="25"/>
      <c r="DZ4618" s="25">
        <v>11765.952124949001</v>
      </c>
      <c r="EA4618" s="25"/>
      <c r="EB4618" s="25">
        <v>9389.2993542949898</v>
      </c>
      <c r="EC4618" s="25">
        <v>4577.21209278284</v>
      </c>
      <c r="ED4618" s="25">
        <v>4145.7283987289802</v>
      </c>
      <c r="EE4618" s="25">
        <v>4530</v>
      </c>
    </row>
    <row r="4619" spans="110:135" x14ac:dyDescent="0.2">
      <c r="DF4619" s="24" t="s">
        <v>9650</v>
      </c>
      <c r="DG4619" s="24" t="s">
        <v>212</v>
      </c>
      <c r="DH4619" s="25">
        <v>13065.226269062799</v>
      </c>
      <c r="DI4619" s="25">
        <v>9271.0050300721596</v>
      </c>
      <c r="DJ4619" s="25">
        <v>66.703103963155201</v>
      </c>
      <c r="DK4619" s="25"/>
      <c r="DL4619" s="25">
        <v>26201</v>
      </c>
      <c r="DM4619" s="25">
        <v>21843.269110000001</v>
      </c>
      <c r="DN4619" s="25">
        <v>28803.971290000001</v>
      </c>
      <c r="DO4619" s="25">
        <v>6517.2245333000001</v>
      </c>
      <c r="DP4619" s="25">
        <v>16831.824988796699</v>
      </c>
      <c r="DQ4619" s="25">
        <v>10524.970058524001</v>
      </c>
      <c r="DR4619" s="25">
        <v>16463.9655596802</v>
      </c>
      <c r="DS4619" s="25">
        <v>19115.364449711298</v>
      </c>
      <c r="DT4619" s="25">
        <v>9271.0050300721596</v>
      </c>
      <c r="DU4619" s="25">
        <v>30415.960423730401</v>
      </c>
      <c r="DV4619" s="25">
        <v>6790.6295575570302</v>
      </c>
      <c r="DW4619" s="25">
        <v>1228.16984760131</v>
      </c>
      <c r="DX4619" s="25">
        <v>5836.2968901549903</v>
      </c>
      <c r="DY4619" s="25">
        <v>6161.9106905976996</v>
      </c>
      <c r="DZ4619" s="25">
        <v>6753.2541275754402</v>
      </c>
      <c r="EA4619" s="25"/>
      <c r="EB4619" s="25">
        <v>8988.0376397707005</v>
      </c>
      <c r="EC4619" s="25">
        <v>7188.6654254922596</v>
      </c>
      <c r="ED4619" s="25">
        <v>4703.7794896284804</v>
      </c>
      <c r="EE4619" s="25">
        <v>14600</v>
      </c>
    </row>
    <row r="4620" spans="110:135" x14ac:dyDescent="0.2">
      <c r="DF4620" s="24" t="s">
        <v>9680</v>
      </c>
      <c r="DG4620" s="24" t="s">
        <v>212</v>
      </c>
      <c r="DH4620" s="25">
        <v>17357.1932157148</v>
      </c>
      <c r="DI4620" s="25">
        <v>9330.1167797504895</v>
      </c>
      <c r="DJ4620" s="25">
        <v>120.032593788873</v>
      </c>
      <c r="DK4620" s="25"/>
      <c r="DL4620" s="25">
        <v>63794</v>
      </c>
      <c r="DM4620" s="25">
        <v>28949.18261</v>
      </c>
      <c r="DN4620" s="25"/>
      <c r="DO4620" s="25">
        <v>78528.183395999993</v>
      </c>
      <c r="DP4620" s="25">
        <v>15263.1464633344</v>
      </c>
      <c r="DQ4620" s="25">
        <v>16125.9138587739</v>
      </c>
      <c r="DR4620" s="25">
        <v>18129.457443178901</v>
      </c>
      <c r="DS4620" s="25">
        <v>14110.113092134699</v>
      </c>
      <c r="DT4620" s="25">
        <v>7733.3241302693305</v>
      </c>
      <c r="DU4620" s="25">
        <v>17059.968893542198</v>
      </c>
      <c r="DV4620" s="25">
        <v>4881.0844415809297</v>
      </c>
      <c r="DW4620" s="25">
        <v>5384.60353170492</v>
      </c>
      <c r="DX4620" s="25">
        <v>6815.4455692729398</v>
      </c>
      <c r="DY4620" s="25">
        <v>10926.9094292316</v>
      </c>
      <c r="DZ4620" s="25">
        <v>5722.4894218934596</v>
      </c>
      <c r="EA4620" s="25"/>
      <c r="EB4620" s="25">
        <v>5722.5608564082504</v>
      </c>
      <c r="EC4620" s="25">
        <v>6422.6117214839496</v>
      </c>
      <c r="ED4620" s="25">
        <v>5310.4830240575002</v>
      </c>
      <c r="EE4620" s="25">
        <v>1550</v>
      </c>
    </row>
    <row r="4621" spans="110:135" x14ac:dyDescent="0.2">
      <c r="DF4621" s="24" t="s">
        <v>9223</v>
      </c>
      <c r="DG4621" s="24" t="s">
        <v>212</v>
      </c>
      <c r="DH4621" s="25">
        <v>9819.5571124322305</v>
      </c>
      <c r="DI4621" s="25">
        <v>9354.8481276303792</v>
      </c>
      <c r="DJ4621" s="25">
        <v>56.101583481505997</v>
      </c>
      <c r="DK4621" s="25"/>
      <c r="DL4621" s="25">
        <v>6654</v>
      </c>
      <c r="DM4621" s="25">
        <v>3037.1128090000002</v>
      </c>
      <c r="DN4621" s="25"/>
      <c r="DO4621" s="25"/>
      <c r="DP4621" s="25">
        <v>11599.120320817799</v>
      </c>
      <c r="DQ4621" s="25">
        <v>15201.739680404</v>
      </c>
      <c r="DR4621" s="25">
        <v>19799.0519005938</v>
      </c>
      <c r="DS4621" s="25">
        <v>12637.240444500199</v>
      </c>
      <c r="DT4621" s="25">
        <v>20388.389619436999</v>
      </c>
      <c r="DU4621" s="25">
        <v>6307.0297278491898</v>
      </c>
      <c r="DV4621" s="25">
        <v>9042.8362272427494</v>
      </c>
      <c r="DW4621" s="25">
        <v>12705.795445067901</v>
      </c>
      <c r="DX4621" s="25"/>
      <c r="DY4621" s="25">
        <v>3030.6568782221698</v>
      </c>
      <c r="DZ4621" s="25">
        <v>9665.3447563036498</v>
      </c>
      <c r="EA4621" s="25">
        <v>10885.959743982899</v>
      </c>
      <c r="EB4621" s="25">
        <v>9044.3514989571195</v>
      </c>
      <c r="EC4621" s="25">
        <v>3183.6830002499501</v>
      </c>
      <c r="ED4621" s="25">
        <v>3930.60174628711</v>
      </c>
      <c r="EE4621" s="25"/>
    </row>
    <row r="4622" spans="110:135" x14ac:dyDescent="0.2">
      <c r="DF4622" s="24" t="s">
        <v>8953</v>
      </c>
      <c r="DG4622" s="24" t="s">
        <v>212</v>
      </c>
      <c r="DH4622" s="25">
        <v>10376.8207234332</v>
      </c>
      <c r="DI4622" s="25">
        <v>9360.5044753558705</v>
      </c>
      <c r="DJ4622" s="25">
        <v>54.344152763060599</v>
      </c>
      <c r="DK4622" s="25"/>
      <c r="DL4622" s="25"/>
      <c r="DM4622" s="25"/>
      <c r="DN4622" s="25"/>
      <c r="DO4622" s="25"/>
      <c r="DP4622" s="25"/>
      <c r="DQ4622" s="25"/>
      <c r="DR4622" s="25"/>
      <c r="DS4622" s="25">
        <v>1541.7776199103901</v>
      </c>
      <c r="DT4622" s="25"/>
      <c r="DU4622" s="25"/>
      <c r="DV4622" s="25">
        <v>8298.3597650946595</v>
      </c>
      <c r="DW4622" s="25">
        <v>6371.8211760341601</v>
      </c>
      <c r="DX4622" s="25">
        <v>6076.8820750608202</v>
      </c>
      <c r="DY4622" s="25">
        <v>19033.274199079198</v>
      </c>
      <c r="DZ4622" s="25">
        <v>9360.5044753558705</v>
      </c>
      <c r="EA4622" s="25"/>
      <c r="EB4622" s="25">
        <v>14248.4035124152</v>
      </c>
      <c r="EC4622" s="25">
        <v>11328.1406142221</v>
      </c>
      <c r="ED4622" s="25">
        <v>17132.223073726502</v>
      </c>
      <c r="EE4622" s="25"/>
    </row>
    <row r="4623" spans="110:135" x14ac:dyDescent="0.2">
      <c r="DF4623" s="24" t="s">
        <v>8860</v>
      </c>
      <c r="DG4623" s="24" t="s">
        <v>212</v>
      </c>
      <c r="DH4623" s="25">
        <v>12866.2115279515</v>
      </c>
      <c r="DI4623" s="25">
        <v>9387.6440637761807</v>
      </c>
      <c r="DJ4623" s="25">
        <v>124.446808377624</v>
      </c>
      <c r="DK4623" s="25"/>
      <c r="DL4623" s="25">
        <v>16012</v>
      </c>
      <c r="DM4623" s="25">
        <v>9082.7934289999994</v>
      </c>
      <c r="DN4623" s="25"/>
      <c r="DO4623" s="25">
        <v>63389.497249</v>
      </c>
      <c r="DP4623" s="25">
        <v>11869.7729589968</v>
      </c>
      <c r="DQ4623" s="25">
        <v>11430.1420844557</v>
      </c>
      <c r="DR4623" s="25">
        <v>15736.4664013778</v>
      </c>
      <c r="DS4623" s="25">
        <v>9163.9009113068296</v>
      </c>
      <c r="DT4623" s="25">
        <v>12624.709370675901</v>
      </c>
      <c r="DU4623" s="25">
        <v>9387.6440637761807</v>
      </c>
      <c r="DV4623" s="25"/>
      <c r="DW4623" s="25">
        <v>1235.7758263369899</v>
      </c>
      <c r="DX4623" s="25"/>
      <c r="DY4623" s="25"/>
      <c r="DZ4623" s="25"/>
      <c r="EA4623" s="25"/>
      <c r="EB4623" s="25"/>
      <c r="EC4623" s="25">
        <v>2666.7939588863501</v>
      </c>
      <c r="ED4623" s="25">
        <v>3101.2536095570299</v>
      </c>
      <c r="EE4623" s="25">
        <v>1560</v>
      </c>
    </row>
    <row r="4624" spans="110:135" x14ac:dyDescent="0.2">
      <c r="DF4624" s="24" t="s">
        <v>9093</v>
      </c>
      <c r="DG4624" s="24" t="s">
        <v>212</v>
      </c>
      <c r="DH4624" s="25">
        <v>9259.7870852729993</v>
      </c>
      <c r="DI4624" s="25">
        <v>9391.3212617315494</v>
      </c>
      <c r="DJ4624" s="25">
        <v>47.339089985403803</v>
      </c>
      <c r="DK4624" s="25"/>
      <c r="DL4624" s="25">
        <v>11801</v>
      </c>
      <c r="DM4624" s="25">
        <v>4656.4397650000001</v>
      </c>
      <c r="DN4624" s="25"/>
      <c r="DO4624" s="25">
        <v>6159.7094624000001</v>
      </c>
      <c r="DP4624" s="25">
        <v>10734.6409582424</v>
      </c>
      <c r="DQ4624" s="25">
        <v>10147.533619858799</v>
      </c>
      <c r="DR4624" s="25">
        <v>9877.7869774941992</v>
      </c>
      <c r="DS4624" s="25">
        <v>10104.6801464698</v>
      </c>
      <c r="DT4624" s="25">
        <v>5692.8215750409499</v>
      </c>
      <c r="DU4624" s="25">
        <v>11905.298736221501</v>
      </c>
      <c r="DV4624" s="25">
        <v>8618.6260739397894</v>
      </c>
      <c r="DW4624" s="25"/>
      <c r="DX4624" s="25">
        <v>3838.3628480689599</v>
      </c>
      <c r="DY4624" s="25">
        <v>13107.315478181001</v>
      </c>
      <c r="DZ4624" s="25">
        <v>6802.3322045119603</v>
      </c>
      <c r="EA4624" s="25">
        <v>2912.2912068200899</v>
      </c>
      <c r="EB4624" s="25">
        <v>10446.2233928894</v>
      </c>
      <c r="EC4624" s="25">
        <v>8566.2495438061305</v>
      </c>
      <c r="ED4624" s="25">
        <v>8904.8555459688996</v>
      </c>
      <c r="EE4624" s="25">
        <v>22400</v>
      </c>
    </row>
    <row r="4625" spans="110:135" x14ac:dyDescent="0.2">
      <c r="DF4625" s="24" t="s">
        <v>9160</v>
      </c>
      <c r="DG4625" s="24" t="s">
        <v>212</v>
      </c>
      <c r="DH4625" s="25">
        <v>9942.7996970338008</v>
      </c>
      <c r="DI4625" s="25">
        <v>9402.39303709675</v>
      </c>
      <c r="DJ4625" s="25">
        <v>35.2693413943271</v>
      </c>
      <c r="DK4625" s="25"/>
      <c r="DL4625" s="25">
        <v>4563</v>
      </c>
      <c r="DM4625" s="25">
        <v>10516.022709999999</v>
      </c>
      <c r="DN4625" s="25"/>
      <c r="DO4625" s="25">
        <v>9162.6205281000002</v>
      </c>
      <c r="DP4625" s="25">
        <v>9402.39303709675</v>
      </c>
      <c r="DQ4625" s="25">
        <v>19646.770862719299</v>
      </c>
      <c r="DR4625" s="25">
        <v>11397.6663239768</v>
      </c>
      <c r="DS4625" s="25">
        <v>13940.340816875099</v>
      </c>
      <c r="DT4625" s="25">
        <v>10753.032384499</v>
      </c>
      <c r="DU4625" s="25">
        <v>12647.4904069655</v>
      </c>
      <c r="DV4625" s="25">
        <v>10307.2778054517</v>
      </c>
      <c r="DW4625" s="25">
        <v>9951.8329938487095</v>
      </c>
      <c r="DX4625" s="25">
        <v>8752.2861023747901</v>
      </c>
      <c r="DY4625" s="25">
        <v>9391.4215044902794</v>
      </c>
      <c r="DZ4625" s="25">
        <v>9109.3058408157394</v>
      </c>
      <c r="EA4625" s="25"/>
      <c r="EB4625" s="25">
        <v>8292.3420195040308</v>
      </c>
      <c r="EC4625" s="25">
        <v>4311.65430312649</v>
      </c>
      <c r="ED4625" s="25">
        <v>6882.1372097303201</v>
      </c>
      <c r="EE4625" s="25"/>
    </row>
    <row r="4626" spans="110:135" x14ac:dyDescent="0.2">
      <c r="DF4626" s="24" t="s">
        <v>9421</v>
      </c>
      <c r="DG4626" s="24" t="s">
        <v>212</v>
      </c>
      <c r="DH4626" s="25">
        <v>35365.641849036998</v>
      </c>
      <c r="DI4626" s="25">
        <v>9410</v>
      </c>
      <c r="DJ4626" s="25">
        <v>250.608926027601</v>
      </c>
      <c r="DK4626" s="25"/>
      <c r="DL4626" s="25">
        <v>63601</v>
      </c>
      <c r="DM4626" s="25">
        <v>10685.953509999999</v>
      </c>
      <c r="DN4626" s="25"/>
      <c r="DO4626" s="25">
        <v>374315.84905000002</v>
      </c>
      <c r="DP4626" s="25">
        <v>6934.7634786523404</v>
      </c>
      <c r="DQ4626" s="25">
        <v>6188.8596527719101</v>
      </c>
      <c r="DR4626" s="25">
        <v>18479.7365245322</v>
      </c>
      <c r="DS4626" s="25">
        <v>11273.7633685726</v>
      </c>
      <c r="DT4626" s="25">
        <v>35230.844682307099</v>
      </c>
      <c r="DU4626" s="25">
        <v>21913.8932715427</v>
      </c>
      <c r="DV4626" s="25">
        <v>4723.8358852720403</v>
      </c>
      <c r="DW4626" s="25"/>
      <c r="DX4626" s="25">
        <v>4849.7002563836804</v>
      </c>
      <c r="DY4626" s="25">
        <v>11479.521558483901</v>
      </c>
      <c r="DZ4626" s="25">
        <v>3098.0067282229302</v>
      </c>
      <c r="EA4626" s="25"/>
      <c r="EB4626" s="25">
        <v>6910.4553339877202</v>
      </c>
      <c r="EC4626" s="25">
        <v>6420.5055395689897</v>
      </c>
      <c r="ED4626" s="25">
        <v>5699.22259333067</v>
      </c>
      <c r="EE4626" s="25">
        <v>9410</v>
      </c>
    </row>
    <row r="4627" spans="110:135" x14ac:dyDescent="0.2">
      <c r="DF4627" s="24" t="s">
        <v>8817</v>
      </c>
      <c r="DG4627" s="24" t="s">
        <v>212</v>
      </c>
      <c r="DH4627" s="25">
        <v>10108.205724200199</v>
      </c>
      <c r="DI4627" s="25">
        <v>9410.0547549515304</v>
      </c>
      <c r="DJ4627" s="25">
        <v>55.822737753570699</v>
      </c>
      <c r="DK4627" s="25"/>
      <c r="DL4627" s="25">
        <v>20893</v>
      </c>
      <c r="DM4627" s="25">
        <v>3956.8145300000001</v>
      </c>
      <c r="DN4627" s="25">
        <v>4940.9438909999999</v>
      </c>
      <c r="DO4627" s="25">
        <v>20567.003860000001</v>
      </c>
      <c r="DP4627" s="25">
        <v>7276.3219916793496</v>
      </c>
      <c r="DQ4627" s="25">
        <v>9600.9398365688794</v>
      </c>
      <c r="DR4627" s="25">
        <v>8811.5470622788107</v>
      </c>
      <c r="DS4627" s="25">
        <v>9410.0547549515304</v>
      </c>
      <c r="DT4627" s="25">
        <v>9834.6417514105597</v>
      </c>
      <c r="DU4627" s="25">
        <v>9988.9952883131991</v>
      </c>
      <c r="DV4627" s="25"/>
      <c r="DW4627" s="25"/>
      <c r="DX4627" s="25"/>
      <c r="DY4627" s="25"/>
      <c r="DZ4627" s="25"/>
      <c r="EA4627" s="25"/>
      <c r="EB4627" s="25"/>
      <c r="EC4627" s="25"/>
      <c r="ED4627" s="25"/>
      <c r="EE4627" s="25">
        <v>5910</v>
      </c>
    </row>
    <row r="4628" spans="110:135" x14ac:dyDescent="0.2">
      <c r="DF4628" s="24" t="s">
        <v>9011</v>
      </c>
      <c r="DG4628" s="24" t="s">
        <v>212</v>
      </c>
      <c r="DH4628" s="25">
        <v>9270.2616246533908</v>
      </c>
      <c r="DI4628" s="25">
        <v>9417.9225740349702</v>
      </c>
      <c r="DJ4628" s="25">
        <v>45.204932709569</v>
      </c>
      <c r="DK4628" s="25"/>
      <c r="DL4628" s="25">
        <v>7603</v>
      </c>
      <c r="DM4628" s="25">
        <v>4733.7718969999996</v>
      </c>
      <c r="DN4628" s="25"/>
      <c r="DO4628" s="25">
        <v>13978.854981</v>
      </c>
      <c r="DP4628" s="25">
        <v>11549.983578139199</v>
      </c>
      <c r="DQ4628" s="25">
        <v>5937.0350321114001</v>
      </c>
      <c r="DR4628" s="25">
        <v>14173.2335298667</v>
      </c>
      <c r="DS4628" s="25">
        <v>10895.481400241901</v>
      </c>
      <c r="DT4628" s="25">
        <v>9417.9225740349702</v>
      </c>
      <c r="DU4628" s="25">
        <v>16115.754177123499</v>
      </c>
      <c r="DV4628" s="25">
        <v>6406.6425632482296</v>
      </c>
      <c r="DW4628" s="25"/>
      <c r="DX4628" s="25">
        <v>6004.2100787593599</v>
      </c>
      <c r="DY4628" s="25">
        <v>9066.1377060175091</v>
      </c>
      <c r="DZ4628" s="25">
        <v>10174.4363552206</v>
      </c>
      <c r="EA4628" s="25"/>
      <c r="EB4628" s="25">
        <v>5354.1421692572603</v>
      </c>
      <c r="EC4628" s="25">
        <v>15027.9813141211</v>
      </c>
      <c r="ED4628" s="25">
        <v>10582.8602629659</v>
      </c>
      <c r="EE4628" s="25">
        <v>573</v>
      </c>
    </row>
    <row r="4629" spans="110:135" x14ac:dyDescent="0.2">
      <c r="DF4629" s="24" t="s">
        <v>9979</v>
      </c>
      <c r="DG4629" s="24" t="s">
        <v>212</v>
      </c>
      <c r="DH4629" s="25">
        <v>14110.568755595399</v>
      </c>
      <c r="DI4629" s="25">
        <v>9429.3023363045795</v>
      </c>
      <c r="DJ4629" s="25">
        <v>63.079469452930397</v>
      </c>
      <c r="DK4629" s="25"/>
      <c r="DL4629" s="25">
        <v>15116</v>
      </c>
      <c r="DM4629" s="25">
        <v>13881.03406</v>
      </c>
      <c r="DN4629" s="25">
        <v>8678.682573</v>
      </c>
      <c r="DO4629" s="25">
        <v>8529.8614660999992</v>
      </c>
      <c r="DP4629" s="25">
        <v>22139.6075847678</v>
      </c>
      <c r="DQ4629" s="25">
        <v>33374.610244421798</v>
      </c>
      <c r="DR4629" s="25">
        <v>32791.343885398201</v>
      </c>
      <c r="DS4629" s="25">
        <v>23101.871582745898</v>
      </c>
      <c r="DT4629" s="25">
        <v>8348.3582698116606</v>
      </c>
      <c r="DU4629" s="25">
        <v>18449.071762760999</v>
      </c>
      <c r="DV4629" s="25">
        <v>8157.4583750444799</v>
      </c>
      <c r="DW4629" s="25">
        <v>9210.0706845607001</v>
      </c>
      <c r="DX4629" s="25">
        <v>4610.3372096244202</v>
      </c>
      <c r="DY4629" s="25">
        <v>6805.5256259006601</v>
      </c>
      <c r="DZ4629" s="25">
        <v>10051.1102345495</v>
      </c>
      <c r="EA4629" s="25"/>
      <c r="EB4629" s="25">
        <v>9429.3023363045795</v>
      </c>
      <c r="EC4629" s="25">
        <v>7139.17239789014</v>
      </c>
      <c r="ED4629" s="25">
        <v>5287.3880634309098</v>
      </c>
      <c r="EE4629" s="25">
        <v>23000</v>
      </c>
    </row>
    <row r="4630" spans="110:135" x14ac:dyDescent="0.2">
      <c r="DF4630" s="24" t="s">
        <v>9166</v>
      </c>
      <c r="DG4630" s="24" t="s">
        <v>212</v>
      </c>
      <c r="DH4630" s="25">
        <v>9595.8805454033009</v>
      </c>
      <c r="DI4630" s="25">
        <v>9433.61277110628</v>
      </c>
      <c r="DJ4630" s="25">
        <v>52.743775567926697</v>
      </c>
      <c r="DK4630" s="25"/>
      <c r="DL4630" s="25">
        <v>9189</v>
      </c>
      <c r="DM4630" s="25">
        <v>2174.6525320000001</v>
      </c>
      <c r="DN4630" s="25"/>
      <c r="DO4630" s="25">
        <v>331.53287348999999</v>
      </c>
      <c r="DP4630" s="25">
        <v>7406.7898529914601</v>
      </c>
      <c r="DQ4630" s="25">
        <v>10735.7686565803</v>
      </c>
      <c r="DR4630" s="25">
        <v>13584.924528223401</v>
      </c>
      <c r="DS4630" s="25">
        <v>9433.61277110628</v>
      </c>
      <c r="DT4630" s="25"/>
      <c r="DU4630" s="25">
        <v>3173.6896831034301</v>
      </c>
      <c r="DV4630" s="25">
        <v>15134.9787535916</v>
      </c>
      <c r="DW4630" s="25">
        <v>20665.526030714402</v>
      </c>
      <c r="DX4630" s="25">
        <v>8208.49801408854</v>
      </c>
      <c r="DY4630" s="25">
        <v>10173.501508662601</v>
      </c>
      <c r="DZ4630" s="25">
        <v>9998.3416707905308</v>
      </c>
      <c r="EA4630" s="25"/>
      <c r="EB4630" s="25">
        <v>14966.4771592302</v>
      </c>
      <c r="EC4630" s="25">
        <v>6646.5704682382202</v>
      </c>
      <c r="ED4630" s="25">
        <v>8406.1047690451705</v>
      </c>
      <c r="EE4630" s="25">
        <v>12900</v>
      </c>
    </row>
    <row r="4631" spans="110:135" x14ac:dyDescent="0.2">
      <c r="DF4631" s="24" t="s">
        <v>9502</v>
      </c>
      <c r="DG4631" s="24" t="s">
        <v>212</v>
      </c>
      <c r="DH4631" s="25">
        <v>10909.382809786401</v>
      </c>
      <c r="DI4631" s="25">
        <v>9490.8034902647705</v>
      </c>
      <c r="DJ4631" s="25">
        <v>42.073475414379701</v>
      </c>
      <c r="DK4631" s="25"/>
      <c r="DL4631" s="25">
        <v>8851</v>
      </c>
      <c r="DM4631" s="25">
        <v>9376.403354</v>
      </c>
      <c r="DN4631" s="25">
        <v>10666.59742</v>
      </c>
      <c r="DO4631" s="25">
        <v>6441.1511033999996</v>
      </c>
      <c r="DP4631" s="25">
        <v>17174.8911597386</v>
      </c>
      <c r="DQ4631" s="25">
        <v>18900.985976226399</v>
      </c>
      <c r="DR4631" s="25">
        <v>16847.905707128</v>
      </c>
      <c r="DS4631" s="25">
        <v>16640.707369641099</v>
      </c>
      <c r="DT4631" s="25">
        <v>8504.4405581696992</v>
      </c>
      <c r="DU4631" s="25">
        <v>9490.8034902647705</v>
      </c>
      <c r="DV4631" s="25">
        <v>10059.6746804455</v>
      </c>
      <c r="DW4631" s="25"/>
      <c r="DX4631" s="25">
        <v>3845.5158038026898</v>
      </c>
      <c r="DY4631" s="25">
        <v>8090.6441940395398</v>
      </c>
      <c r="DZ4631" s="25">
        <v>7881.3402834122198</v>
      </c>
      <c r="EA4631" s="25">
        <v>5891.4511367302403</v>
      </c>
      <c r="EB4631" s="25">
        <v>13035.8798622514</v>
      </c>
      <c r="EC4631" s="25">
        <v>5602.8978186976901</v>
      </c>
      <c r="ED4631" s="25">
        <v>12275.983467992901</v>
      </c>
      <c r="EE4631" s="25">
        <v>17700</v>
      </c>
    </row>
    <row r="4632" spans="110:135" x14ac:dyDescent="0.2">
      <c r="DF4632" s="24" t="s">
        <v>9660</v>
      </c>
      <c r="DG4632" s="24" t="s">
        <v>212</v>
      </c>
      <c r="DH4632" s="25">
        <v>14058.289863968799</v>
      </c>
      <c r="DI4632" s="25">
        <v>9493.4753624925397</v>
      </c>
      <c r="DJ4632" s="25">
        <v>144.267673313529</v>
      </c>
      <c r="DK4632" s="25">
        <v>792</v>
      </c>
      <c r="DL4632" s="25">
        <v>12646</v>
      </c>
      <c r="DM4632" s="25">
        <v>7555.0727639999996</v>
      </c>
      <c r="DN4632" s="25">
        <v>98819.64443</v>
      </c>
      <c r="DO4632" s="25">
        <v>9291.6954143000003</v>
      </c>
      <c r="DP4632" s="25">
        <v>10125.6000736391</v>
      </c>
      <c r="DQ4632" s="25">
        <v>18252.302774263</v>
      </c>
      <c r="DR4632" s="25">
        <v>12872.451309436199</v>
      </c>
      <c r="DS4632" s="25">
        <v>16450.4675586595</v>
      </c>
      <c r="DT4632" s="25">
        <v>10260.1119508992</v>
      </c>
      <c r="DU4632" s="25">
        <v>8256.0484454258203</v>
      </c>
      <c r="DV4632" s="25">
        <v>7393.4335016357199</v>
      </c>
      <c r="DW4632" s="25">
        <v>10086.9684086627</v>
      </c>
      <c r="DX4632" s="25">
        <v>8177.0547577134303</v>
      </c>
      <c r="DY4632" s="25">
        <v>7979.9474364201997</v>
      </c>
      <c r="DZ4632" s="25">
        <v>9490.9286184665798</v>
      </c>
      <c r="EA4632" s="25"/>
      <c r="EB4632" s="25">
        <v>9732.6170136671299</v>
      </c>
      <c r="EC4632" s="25">
        <v>9496.0221065184996</v>
      </c>
      <c r="ED4632" s="25">
        <v>7297.4307156695804</v>
      </c>
      <c r="EE4632" s="25">
        <v>6190</v>
      </c>
    </row>
    <row r="4633" spans="110:135" x14ac:dyDescent="0.2">
      <c r="DF4633" s="24" t="s">
        <v>9623</v>
      </c>
      <c r="DG4633" s="24" t="s">
        <v>212</v>
      </c>
      <c r="DH4633" s="25">
        <v>12926.078645047601</v>
      </c>
      <c r="DI4633" s="25">
        <v>9501.9727911091504</v>
      </c>
      <c r="DJ4633" s="25">
        <v>89.072631259002407</v>
      </c>
      <c r="DK4633" s="25"/>
      <c r="DL4633" s="25">
        <v>7883</v>
      </c>
      <c r="DM4633" s="25">
        <v>7530.3934310000004</v>
      </c>
      <c r="DN4633" s="25">
        <v>15264.4815</v>
      </c>
      <c r="DO4633" s="25">
        <v>2296.8118823</v>
      </c>
      <c r="DP4633" s="25">
        <v>17480.440703197299</v>
      </c>
      <c r="DQ4633" s="25">
        <v>1117.84721314234</v>
      </c>
      <c r="DR4633" s="25">
        <v>9275.0230301252905</v>
      </c>
      <c r="DS4633" s="25">
        <v>27658.0270366849</v>
      </c>
      <c r="DT4633" s="25">
        <v>12883.8696066552</v>
      </c>
      <c r="DU4633" s="25">
        <v>12882.7632101572</v>
      </c>
      <c r="DV4633" s="25">
        <v>29412.1232378198</v>
      </c>
      <c r="DW4633" s="25">
        <v>21780.6946197709</v>
      </c>
      <c r="DX4633" s="25">
        <v>4174.89794571331</v>
      </c>
      <c r="DY4633" s="25">
        <v>3448.6661709703499</v>
      </c>
      <c r="DZ4633" s="25">
        <v>43967.711595159599</v>
      </c>
      <c r="EA4633" s="25"/>
      <c r="EB4633" s="25"/>
      <c r="EC4633" s="25">
        <v>9728.9225520929995</v>
      </c>
      <c r="ED4633" s="25">
        <v>3303.74187606757</v>
      </c>
      <c r="EE4633" s="25">
        <v>2580</v>
      </c>
    </row>
    <row r="4634" spans="110:135" x14ac:dyDescent="0.2">
      <c r="DF4634" s="24" t="s">
        <v>9152</v>
      </c>
      <c r="DG4634" s="24" t="s">
        <v>212</v>
      </c>
      <c r="DH4634" s="25">
        <v>10074.5917223575</v>
      </c>
      <c r="DI4634" s="25">
        <v>9517.2319137279501</v>
      </c>
      <c r="DJ4634" s="25">
        <v>64.587247316168799</v>
      </c>
      <c r="DK4634" s="25"/>
      <c r="DL4634" s="25">
        <v>4602</v>
      </c>
      <c r="DM4634" s="25">
        <v>9309.5384840000006</v>
      </c>
      <c r="DN4634" s="25"/>
      <c r="DO4634" s="25"/>
      <c r="DP4634" s="25">
        <v>14797.3236672358</v>
      </c>
      <c r="DQ4634" s="25">
        <v>12163.953694747101</v>
      </c>
      <c r="DR4634" s="25">
        <v>9930.8190441211209</v>
      </c>
      <c r="DS4634" s="25">
        <v>6450.96253814792</v>
      </c>
      <c r="DT4634" s="25">
        <v>30871.563985959201</v>
      </c>
      <c r="DU4634" s="25">
        <v>3633.4950453291399</v>
      </c>
      <c r="DV4634" s="25">
        <v>9821.6305957811001</v>
      </c>
      <c r="DW4634" s="25">
        <v>14666.503466743199</v>
      </c>
      <c r="DX4634" s="25">
        <v>5082.4198653301</v>
      </c>
      <c r="DY4634" s="25">
        <v>6400.7321386301501</v>
      </c>
      <c r="DZ4634" s="25">
        <v>10368.794465486601</v>
      </c>
      <c r="EA4634" s="25"/>
      <c r="EB4634" s="25">
        <v>9517.2319137279501</v>
      </c>
      <c r="EC4634" s="25">
        <v>4163.4348685524001</v>
      </c>
      <c r="ED4634" s="25">
        <v>5387.6555062856796</v>
      </c>
      <c r="EE4634" s="25">
        <v>14100</v>
      </c>
    </row>
    <row r="4635" spans="110:135" x14ac:dyDescent="0.2">
      <c r="DF4635" s="24" t="s">
        <v>8834</v>
      </c>
      <c r="DG4635" s="24" t="s">
        <v>274</v>
      </c>
      <c r="DH4635" s="25">
        <v>9831.7229331083909</v>
      </c>
      <c r="DI4635" s="25">
        <v>9524.6370535724891</v>
      </c>
      <c r="DJ4635" s="25">
        <v>54.912453850062199</v>
      </c>
      <c r="DK4635" s="25"/>
      <c r="DL4635" s="25"/>
      <c r="DM4635" s="25"/>
      <c r="DN4635" s="25"/>
      <c r="DO4635" s="25"/>
      <c r="DP4635" s="25"/>
      <c r="DQ4635" s="25"/>
      <c r="DR4635" s="25"/>
      <c r="DS4635" s="25"/>
      <c r="DT4635" s="25"/>
      <c r="DU4635" s="25"/>
      <c r="DV4635" s="25">
        <v>18462.904906606698</v>
      </c>
      <c r="DW4635" s="25">
        <v>1130.1449281851201</v>
      </c>
      <c r="DX4635" s="25">
        <v>9154.5821259456698</v>
      </c>
      <c r="DY4635" s="25">
        <v>7076.7247120111597</v>
      </c>
      <c r="DZ4635" s="25">
        <v>13519.2117082613</v>
      </c>
      <c r="EA4635" s="25"/>
      <c r="EB4635" s="25">
        <v>13716.3005093272</v>
      </c>
      <c r="EC4635" s="25">
        <v>9894.6919811992993</v>
      </c>
      <c r="ED4635" s="25">
        <v>5699.22259333067</v>
      </c>
      <c r="EE4635" s="25"/>
    </row>
    <row r="4636" spans="110:135" x14ac:dyDescent="0.2">
      <c r="DF4636" s="24" t="s">
        <v>9065</v>
      </c>
      <c r="DG4636" s="24" t="s">
        <v>212</v>
      </c>
      <c r="DH4636" s="25">
        <v>8779.0998186616307</v>
      </c>
      <c r="DI4636" s="25">
        <v>9555.4251708253596</v>
      </c>
      <c r="DJ4636" s="25">
        <v>37.941043028832297</v>
      </c>
      <c r="DK4636" s="25"/>
      <c r="DL4636" s="25">
        <v>5136</v>
      </c>
      <c r="DM4636" s="25">
        <v>4877.8584170000004</v>
      </c>
      <c r="DN4636" s="25"/>
      <c r="DO4636" s="25">
        <v>2250.7052008999999</v>
      </c>
      <c r="DP4636" s="25">
        <v>9323.5785327172198</v>
      </c>
      <c r="DQ4636" s="25">
        <v>9787.2718089334994</v>
      </c>
      <c r="DR4636" s="25">
        <v>14789.0699336709</v>
      </c>
      <c r="DS4636" s="25">
        <v>10728.289174712299</v>
      </c>
      <c r="DT4636" s="25">
        <v>7106.57547781016</v>
      </c>
      <c r="DU4636" s="25">
        <v>9986.0472473085392</v>
      </c>
      <c r="DV4636" s="25">
        <v>11659.4155296729</v>
      </c>
      <c r="DW4636" s="25">
        <v>12943.9797396801</v>
      </c>
      <c r="DX4636" s="25">
        <v>7321.6286648867499</v>
      </c>
      <c r="DY4636" s="25">
        <v>11210.6420910162</v>
      </c>
      <c r="DZ4636" s="25">
        <v>8525.3349837335609</v>
      </c>
      <c r="EA4636" s="25"/>
      <c r="EB4636" s="25">
        <v>9907.6610915750807</v>
      </c>
      <c r="EC4636" s="25">
        <v>5440.7017870279096</v>
      </c>
      <c r="ED4636" s="25">
        <v>4929.0370552642398</v>
      </c>
      <c r="EE4636" s="25">
        <v>12100</v>
      </c>
    </row>
    <row r="4637" spans="110:135" x14ac:dyDescent="0.2">
      <c r="DF4637" s="24" t="s">
        <v>9376</v>
      </c>
      <c r="DG4637" s="24" t="s">
        <v>212</v>
      </c>
      <c r="DH4637" s="25">
        <v>11563.150288532899</v>
      </c>
      <c r="DI4637" s="25">
        <v>9585.7625269470609</v>
      </c>
      <c r="DJ4637" s="25">
        <v>75.956327382507695</v>
      </c>
      <c r="DK4637" s="25"/>
      <c r="DL4637" s="25">
        <v>8503</v>
      </c>
      <c r="DM4637" s="25">
        <v>8268.1646820000005</v>
      </c>
      <c r="DN4637" s="25"/>
      <c r="DO4637" s="25">
        <v>10010.3511053</v>
      </c>
      <c r="DP4637" s="25">
        <v>4954.8642914469301</v>
      </c>
      <c r="DQ4637" s="25">
        <v>13201.2912720444</v>
      </c>
      <c r="DR4637" s="25">
        <v>13810.891162716</v>
      </c>
      <c r="DS4637" s="25">
        <v>11626.3022582179</v>
      </c>
      <c r="DT4637" s="25"/>
      <c r="DU4637" s="25">
        <v>11521.3927372296</v>
      </c>
      <c r="DV4637" s="25">
        <v>8159.5624003756402</v>
      </c>
      <c r="DW4637" s="25">
        <v>5243.8857230460399</v>
      </c>
      <c r="DX4637" s="25">
        <v>3841.2320115943298</v>
      </c>
      <c r="DY4637" s="25">
        <v>6750.9133854113998</v>
      </c>
      <c r="DZ4637" s="25">
        <v>9161.1739485941198</v>
      </c>
      <c r="EA4637" s="25">
        <v>22908.571160311501</v>
      </c>
      <c r="EB4637" s="25">
        <v>11754.1790463416</v>
      </c>
      <c r="EC4637" s="25">
        <v>11891.621289332301</v>
      </c>
      <c r="ED4637" s="25">
        <v>4629.3087196295601</v>
      </c>
      <c r="EE4637" s="25">
        <v>41900</v>
      </c>
    </row>
    <row r="4638" spans="110:135" x14ac:dyDescent="0.2">
      <c r="DF4638" s="24" t="s">
        <v>9585</v>
      </c>
      <c r="DG4638" s="24" t="s">
        <v>212</v>
      </c>
      <c r="DH4638" s="25">
        <v>18253.783145588299</v>
      </c>
      <c r="DI4638" s="25">
        <v>9596.4525388897491</v>
      </c>
      <c r="DJ4638" s="25">
        <v>127.498574024737</v>
      </c>
      <c r="DK4638" s="25">
        <v>5026</v>
      </c>
      <c r="DL4638" s="25">
        <v>13174</v>
      </c>
      <c r="DM4638" s="25">
        <v>31274.758900000001</v>
      </c>
      <c r="DN4638" s="25"/>
      <c r="DO4638" s="25"/>
      <c r="DP4638" s="25">
        <v>9596.4525388897491</v>
      </c>
      <c r="DQ4638" s="25">
        <v>1410.8364304254201</v>
      </c>
      <c r="DR4638" s="25">
        <v>17458.5706290212</v>
      </c>
      <c r="DS4638" s="25">
        <v>4453.2721774819302</v>
      </c>
      <c r="DT4638" s="25"/>
      <c r="DU4638" s="25">
        <v>11151.0678036462</v>
      </c>
      <c r="DV4638" s="25">
        <v>4879.9110968885998</v>
      </c>
      <c r="DW4638" s="25">
        <v>1259.4975136206201</v>
      </c>
      <c r="DX4638" s="25">
        <v>11981.271031153399</v>
      </c>
      <c r="DY4638" s="25">
        <v>90744.369517048894</v>
      </c>
      <c r="DZ4638" s="25">
        <v>3900.9222748799598</v>
      </c>
      <c r="EA4638" s="25"/>
      <c r="EB4638" s="25">
        <v>8153.94290433284</v>
      </c>
      <c r="EC4638" s="25">
        <v>44880.475302278297</v>
      </c>
      <c r="ED4638" s="25">
        <v>45638.965355334003</v>
      </c>
      <c r="EE4638" s="25">
        <v>5330</v>
      </c>
    </row>
    <row r="4639" spans="110:135" x14ac:dyDescent="0.2">
      <c r="DF4639" s="24" t="s">
        <v>9282</v>
      </c>
      <c r="DG4639" s="24" t="s">
        <v>212</v>
      </c>
      <c r="DH4639" s="25">
        <v>10297.7768414578</v>
      </c>
      <c r="DI4639" s="25">
        <v>9653.0862159999997</v>
      </c>
      <c r="DJ4639" s="25">
        <v>67.1432615305323</v>
      </c>
      <c r="DK4639" s="25"/>
      <c r="DL4639" s="25">
        <v>12263</v>
      </c>
      <c r="DM4639" s="25">
        <v>8978.3790270000009</v>
      </c>
      <c r="DN4639" s="25">
        <v>9653.0862159999997</v>
      </c>
      <c r="DO4639" s="25">
        <v>20800.712907000001</v>
      </c>
      <c r="DP4639" s="25">
        <v>14529.1399149841</v>
      </c>
      <c r="DQ4639" s="25">
        <v>18665.126778941602</v>
      </c>
      <c r="DR4639" s="25">
        <v>19328.4272800826</v>
      </c>
      <c r="DS4639" s="25">
        <v>15249.8589249697</v>
      </c>
      <c r="DT4639" s="25">
        <v>10684.061936566701</v>
      </c>
      <c r="DU4639" s="25">
        <v>20677.797373581401</v>
      </c>
      <c r="DV4639" s="25">
        <v>4031.3039880513302</v>
      </c>
      <c r="DW4639" s="25">
        <v>1323.4684057714501</v>
      </c>
      <c r="DX4639" s="25">
        <v>3461.9960875670499</v>
      </c>
      <c r="DY4639" s="25">
        <v>3912.49039931996</v>
      </c>
      <c r="DZ4639" s="25">
        <v>1612.00567803029</v>
      </c>
      <c r="EA4639" s="25"/>
      <c r="EB4639" s="25"/>
      <c r="EC4639" s="25"/>
      <c r="ED4639" s="25">
        <v>3121.35138691572</v>
      </c>
      <c r="EE4639" s="25">
        <v>6770</v>
      </c>
    </row>
    <row r="4640" spans="110:135" x14ac:dyDescent="0.2">
      <c r="DF4640" s="24" t="s">
        <v>10027</v>
      </c>
      <c r="DG4640" s="24" t="s">
        <v>212</v>
      </c>
      <c r="DH4640" s="25">
        <v>35483.315663305802</v>
      </c>
      <c r="DI4640" s="25">
        <v>9662.8309660913801</v>
      </c>
      <c r="DJ4640" s="25">
        <v>100.757237403332</v>
      </c>
      <c r="DK4640" s="25"/>
      <c r="DL4640" s="25">
        <v>8683</v>
      </c>
      <c r="DM4640" s="25">
        <v>6975.3463099999999</v>
      </c>
      <c r="DN4640" s="25"/>
      <c r="DO4640" s="25">
        <v>4648.1658912000003</v>
      </c>
      <c r="DP4640" s="25">
        <v>10081.5374325431</v>
      </c>
      <c r="DQ4640" s="25">
        <v>6582.8211553561196</v>
      </c>
      <c r="DR4640" s="25">
        <v>9662.8309660913801</v>
      </c>
      <c r="DS4640" s="25">
        <v>9072.6180398035904</v>
      </c>
      <c r="DT4640" s="25"/>
      <c r="DU4640" s="25">
        <v>4456.4900676165098</v>
      </c>
      <c r="DV4640" s="25">
        <v>83796.860525210999</v>
      </c>
      <c r="DW4640" s="25"/>
      <c r="DX4640" s="25">
        <v>75050.908082230802</v>
      </c>
      <c r="DY4640" s="25"/>
      <c r="DZ4640" s="25">
        <v>74367.407000028601</v>
      </c>
      <c r="EA4640" s="25"/>
      <c r="EB4640" s="25">
        <v>64328.159376166397</v>
      </c>
      <c r="EC4640" s="25">
        <v>74639.764774948097</v>
      </c>
      <c r="ED4640" s="25">
        <v>91243.825328391104</v>
      </c>
      <c r="EE4640" s="25">
        <v>8660</v>
      </c>
    </row>
    <row r="4641" spans="110:135" x14ac:dyDescent="0.2">
      <c r="DF4641" s="24" t="s">
        <v>9033</v>
      </c>
      <c r="DG4641" s="24" t="s">
        <v>212</v>
      </c>
      <c r="DH4641" s="25">
        <v>9479.7023108898793</v>
      </c>
      <c r="DI4641" s="25">
        <v>9667.3141402412093</v>
      </c>
      <c r="DJ4641" s="25">
        <v>38.627127010144498</v>
      </c>
      <c r="DK4641" s="25"/>
      <c r="DL4641" s="25">
        <v>10294</v>
      </c>
      <c r="DM4641" s="25">
        <v>4514.7586570000003</v>
      </c>
      <c r="DN4641" s="25"/>
      <c r="DO4641" s="25">
        <v>8236.4445864999998</v>
      </c>
      <c r="DP4641" s="25">
        <v>9650.0995459754704</v>
      </c>
      <c r="DQ4641" s="25">
        <v>14154.5500226608</v>
      </c>
      <c r="DR4641" s="25">
        <v>12119.394182757</v>
      </c>
      <c r="DS4641" s="25">
        <v>7772.1919205924396</v>
      </c>
      <c r="DT4641" s="25">
        <v>14745.8141111519</v>
      </c>
      <c r="DU4641" s="25">
        <v>9684.5287345069501</v>
      </c>
      <c r="DV4641" s="25"/>
      <c r="DW4641" s="25"/>
      <c r="DX4641" s="25"/>
      <c r="DY4641" s="25"/>
      <c r="DZ4641" s="25"/>
      <c r="EA4641" s="25">
        <v>3625.24134775419</v>
      </c>
      <c r="EB4641" s="25"/>
      <c r="EC4641" s="25"/>
      <c r="ED4641" s="25"/>
      <c r="EE4641" s="25"/>
    </row>
    <row r="4642" spans="110:135" x14ac:dyDescent="0.2">
      <c r="DF4642" s="24" t="s">
        <v>9053</v>
      </c>
      <c r="DG4642" s="24" t="s">
        <v>212</v>
      </c>
      <c r="DH4642" s="25">
        <v>9747.2477353314298</v>
      </c>
      <c r="DI4642" s="25">
        <v>9669.0175444375</v>
      </c>
      <c r="DJ4642" s="25">
        <v>37.170964781526102</v>
      </c>
      <c r="DK4642" s="25"/>
      <c r="DL4642" s="25">
        <v>16371</v>
      </c>
      <c r="DM4642" s="25">
        <v>7205.6388360000001</v>
      </c>
      <c r="DN4642" s="25"/>
      <c r="DO4642" s="25">
        <v>2049.1730505999999</v>
      </c>
      <c r="DP4642" s="25">
        <v>10110.651752978099</v>
      </c>
      <c r="DQ4642" s="25">
        <v>6161.6075962638697</v>
      </c>
      <c r="DR4642" s="25">
        <v>12615.1122818112</v>
      </c>
      <c r="DS4642" s="25">
        <v>11001.667500933299</v>
      </c>
      <c r="DT4642" s="25">
        <v>13339.362604660901</v>
      </c>
      <c r="DU4642" s="25">
        <v>12239.2933361051</v>
      </c>
      <c r="DV4642" s="25">
        <v>9493.7783824026101</v>
      </c>
      <c r="DW4642" s="25"/>
      <c r="DX4642" s="25">
        <v>6319.4351465970303</v>
      </c>
      <c r="DY4642" s="25">
        <v>16033.0796664675</v>
      </c>
      <c r="DZ4642" s="25">
        <v>9822.8196478472892</v>
      </c>
      <c r="EA4642" s="25">
        <v>10274.2889373531</v>
      </c>
      <c r="EB4642" s="25">
        <v>9269.1577263059407</v>
      </c>
      <c r="EC4642" s="25">
        <v>9515.2154410276999</v>
      </c>
      <c r="ED4642" s="25">
        <v>7949.1773286121497</v>
      </c>
      <c r="EE4642" s="25">
        <v>5680</v>
      </c>
    </row>
    <row r="4643" spans="110:135" x14ac:dyDescent="0.2">
      <c r="DF4643" s="24" t="s">
        <v>9162</v>
      </c>
      <c r="DG4643" s="24" t="s">
        <v>212</v>
      </c>
      <c r="DH4643" s="25">
        <v>10165.3395366723</v>
      </c>
      <c r="DI4643" s="25">
        <v>9671.7900748099692</v>
      </c>
      <c r="DJ4643" s="25">
        <v>61.211811881315803</v>
      </c>
      <c r="DK4643" s="25"/>
      <c r="DL4643" s="25">
        <v>2699</v>
      </c>
      <c r="DM4643" s="25">
        <v>3476.1246169999999</v>
      </c>
      <c r="DN4643" s="25"/>
      <c r="DO4643" s="25">
        <v>24251.280404000001</v>
      </c>
      <c r="DP4643" s="25">
        <v>10213.642790759401</v>
      </c>
      <c r="DQ4643" s="25">
        <v>6228.2576711705497</v>
      </c>
      <c r="DR4643" s="25">
        <v>13870.6463339404</v>
      </c>
      <c r="DS4643" s="25">
        <v>13745.3558358513</v>
      </c>
      <c r="DT4643" s="25">
        <v>7639.1503551405003</v>
      </c>
      <c r="DU4643" s="25">
        <v>9129.9373588605795</v>
      </c>
      <c r="DV4643" s="25"/>
      <c r="DW4643" s="25"/>
      <c r="DX4643" s="25"/>
      <c r="DY4643" s="25"/>
      <c r="DZ4643" s="25"/>
      <c r="EA4643" s="25"/>
      <c r="EB4643" s="25"/>
      <c r="EC4643" s="25"/>
      <c r="ED4643" s="25"/>
      <c r="EE4643" s="25">
        <v>10400</v>
      </c>
    </row>
    <row r="4644" spans="110:135" x14ac:dyDescent="0.2">
      <c r="DF4644" s="24" t="s">
        <v>7053</v>
      </c>
      <c r="DG4644" s="24" t="s">
        <v>212</v>
      </c>
      <c r="DH4644" s="25">
        <v>9694.5381662225009</v>
      </c>
      <c r="DI4644" s="25">
        <v>9694.5381662225009</v>
      </c>
      <c r="DJ4644" s="25"/>
      <c r="DK4644" s="25"/>
      <c r="DL4644" s="25"/>
      <c r="DM4644" s="25"/>
      <c r="DN4644" s="25"/>
      <c r="DO4644" s="25"/>
      <c r="DP4644" s="25"/>
      <c r="DQ4644" s="25">
        <v>9694.5381662225009</v>
      </c>
      <c r="DR4644" s="25"/>
      <c r="DS4644" s="25"/>
      <c r="DT4644" s="25"/>
      <c r="DU4644" s="25"/>
      <c r="DV4644" s="25"/>
      <c r="DW4644" s="25"/>
      <c r="DX4644" s="25"/>
      <c r="DY4644" s="25"/>
      <c r="DZ4644" s="25"/>
      <c r="EA4644" s="25"/>
      <c r="EB4644" s="25"/>
      <c r="EC4644" s="25"/>
      <c r="ED4644" s="25"/>
      <c r="EE4644" s="25"/>
    </row>
    <row r="4645" spans="110:135" x14ac:dyDescent="0.2">
      <c r="DF4645" s="24" t="s">
        <v>9027</v>
      </c>
      <c r="DG4645" s="24" t="s">
        <v>212</v>
      </c>
      <c r="DH4645" s="25">
        <v>9563.0556499773993</v>
      </c>
      <c r="DI4645" s="25">
        <v>9715.3986940517407</v>
      </c>
      <c r="DJ4645" s="25">
        <v>30.9649656875599</v>
      </c>
      <c r="DK4645" s="25"/>
      <c r="DL4645" s="25">
        <v>10233</v>
      </c>
      <c r="DM4645" s="25">
        <v>6072.035151</v>
      </c>
      <c r="DN4645" s="25">
        <v>4779.2100520000004</v>
      </c>
      <c r="DO4645" s="25"/>
      <c r="DP4645" s="25">
        <v>10212.6567427423</v>
      </c>
      <c r="DQ4645" s="25">
        <v>5890.3176217483797</v>
      </c>
      <c r="DR4645" s="25">
        <v>11899.537043656799</v>
      </c>
      <c r="DS4645" s="25">
        <v>8230.1947139512195</v>
      </c>
      <c r="DT4645" s="25"/>
      <c r="DU4645" s="25">
        <v>9555.3816416982099</v>
      </c>
      <c r="DV4645" s="25">
        <v>8265.8274536737008</v>
      </c>
      <c r="DW4645" s="25"/>
      <c r="DX4645" s="25">
        <v>8133.9175712649803</v>
      </c>
      <c r="DY4645" s="25">
        <v>8475.5826398729405</v>
      </c>
      <c r="DZ4645" s="25">
        <v>9875.4157464052805</v>
      </c>
      <c r="EA4645" s="25"/>
      <c r="EB4645" s="25">
        <v>11855.1830850024</v>
      </c>
      <c r="EC4645" s="25">
        <v>12588.1155091533</v>
      </c>
      <c r="ED4645" s="25">
        <v>9942.5154274688794</v>
      </c>
      <c r="EE4645" s="25">
        <v>17000</v>
      </c>
    </row>
    <row r="4646" spans="110:135" x14ac:dyDescent="0.2">
      <c r="DF4646" s="24" t="s">
        <v>9150</v>
      </c>
      <c r="DG4646" s="24" t="s">
        <v>212</v>
      </c>
      <c r="DH4646" s="25">
        <v>10193.1210154121</v>
      </c>
      <c r="DI4646" s="25">
        <v>9721.2667390821007</v>
      </c>
      <c r="DJ4646" s="25">
        <v>66.8071053805606</v>
      </c>
      <c r="DK4646" s="25"/>
      <c r="DL4646" s="25">
        <v>32909</v>
      </c>
      <c r="DM4646" s="25">
        <v>7057.5927700000002</v>
      </c>
      <c r="DN4646" s="25"/>
      <c r="DO4646" s="25"/>
      <c r="DP4646" s="25">
        <v>4618.5699214093902</v>
      </c>
      <c r="DQ4646" s="25">
        <v>14749.006420187499</v>
      </c>
      <c r="DR4646" s="25">
        <v>10725.114128270599</v>
      </c>
      <c r="DS4646" s="25">
        <v>2909.0431411245199</v>
      </c>
      <c r="DT4646" s="25">
        <v>11908.873752473701</v>
      </c>
      <c r="DU4646" s="25">
        <v>14542.6698207923</v>
      </c>
      <c r="DV4646" s="25">
        <v>9721.2667390821007</v>
      </c>
      <c r="DW4646" s="25">
        <v>11757.9403544743</v>
      </c>
      <c r="DX4646" s="25">
        <v>4739.5577876843299</v>
      </c>
      <c r="DY4646" s="25">
        <v>6483.2949021731001</v>
      </c>
      <c r="DZ4646" s="25">
        <v>8971.2585997217593</v>
      </c>
      <c r="EA4646" s="25"/>
      <c r="EB4646" s="25">
        <v>10469.8996750485</v>
      </c>
      <c r="EC4646" s="25">
        <v>10226.7146637885</v>
      </c>
      <c r="ED4646" s="25">
        <v>6693.2545857743798</v>
      </c>
      <c r="EE4646" s="25">
        <v>4800</v>
      </c>
    </row>
    <row r="4647" spans="110:135" x14ac:dyDescent="0.2">
      <c r="DF4647" s="24" t="s">
        <v>8425</v>
      </c>
      <c r="DG4647" s="24" t="s">
        <v>212</v>
      </c>
      <c r="DH4647" s="25">
        <v>11625.174996421199</v>
      </c>
      <c r="DI4647" s="25">
        <v>9726.1619854207402</v>
      </c>
      <c r="DJ4647" s="25">
        <v>114.80073472638701</v>
      </c>
      <c r="DK4647" s="25"/>
      <c r="DL4647" s="25">
        <v>4154</v>
      </c>
      <c r="DM4647" s="25">
        <v>12877.05207</v>
      </c>
      <c r="DN4647" s="25"/>
      <c r="DO4647" s="25">
        <v>51617.119658000003</v>
      </c>
      <c r="DP4647" s="25">
        <v>12262.2500931166</v>
      </c>
      <c r="DQ4647" s="25">
        <v>9766.4076978203193</v>
      </c>
      <c r="DR4647" s="25">
        <v>13946.891394492701</v>
      </c>
      <c r="DS4647" s="25">
        <v>6180.1385053102704</v>
      </c>
      <c r="DT4647" s="25">
        <v>9685.9162730211501</v>
      </c>
      <c r="DU4647" s="25">
        <v>11928.2520907409</v>
      </c>
      <c r="DV4647" s="25"/>
      <c r="DW4647" s="25"/>
      <c r="DX4647" s="25"/>
      <c r="DY4647" s="25"/>
      <c r="DZ4647" s="25">
        <v>1775.21870024124</v>
      </c>
      <c r="EA4647" s="25">
        <v>3588.85347431112</v>
      </c>
      <c r="EB4647" s="25"/>
      <c r="EC4647" s="25"/>
      <c r="ED4647" s="25"/>
      <c r="EE4647" s="25">
        <v>1720</v>
      </c>
    </row>
    <row r="4648" spans="110:135" x14ac:dyDescent="0.2">
      <c r="DF4648" s="24" t="s">
        <v>9900</v>
      </c>
      <c r="DG4648" s="24" t="s">
        <v>212</v>
      </c>
      <c r="DH4648" s="25">
        <v>23437.2427542849</v>
      </c>
      <c r="DI4648" s="25">
        <v>9748.1298093782607</v>
      </c>
      <c r="DJ4648" s="25">
        <v>121.63843997663101</v>
      </c>
      <c r="DK4648" s="25">
        <v>5754</v>
      </c>
      <c r="DL4648" s="25"/>
      <c r="DM4648" s="25">
        <v>5711.095875</v>
      </c>
      <c r="DN4648" s="25"/>
      <c r="DO4648" s="25">
        <v>5238.8402533999997</v>
      </c>
      <c r="DP4648" s="25">
        <v>8273.6243735467706</v>
      </c>
      <c r="DQ4648" s="25">
        <v>20064.100008838301</v>
      </c>
      <c r="DR4648" s="25">
        <v>3784.20419599348</v>
      </c>
      <c r="DS4648" s="25"/>
      <c r="DT4648" s="25">
        <v>9760.2897204089295</v>
      </c>
      <c r="DU4648" s="25"/>
      <c r="DV4648" s="25">
        <v>79215.259975525099</v>
      </c>
      <c r="DW4648" s="25">
        <v>74078.319941823996</v>
      </c>
      <c r="DX4648" s="25">
        <v>6726.8947821069896</v>
      </c>
      <c r="DY4648" s="25">
        <v>9735.9698983475992</v>
      </c>
      <c r="DZ4648" s="25">
        <v>83778.530165084303</v>
      </c>
      <c r="EA4648" s="25"/>
      <c r="EB4648" s="25">
        <v>11917.2841335511</v>
      </c>
      <c r="EC4648" s="25">
        <v>32722.681824583899</v>
      </c>
      <c r="ED4648" s="25">
        <v>10804.788920348101</v>
      </c>
      <c r="EE4648" s="25">
        <v>7430</v>
      </c>
    </row>
    <row r="4649" spans="110:135" x14ac:dyDescent="0.2">
      <c r="DF4649" s="24" t="s">
        <v>9313</v>
      </c>
      <c r="DG4649" s="24" t="s">
        <v>212</v>
      </c>
      <c r="DH4649" s="25">
        <v>10656.874998864299</v>
      </c>
      <c r="DI4649" s="25">
        <v>9752.1737091348896</v>
      </c>
      <c r="DJ4649" s="25">
        <v>48.805986411547799</v>
      </c>
      <c r="DK4649" s="25"/>
      <c r="DL4649" s="25">
        <v>28333</v>
      </c>
      <c r="DM4649" s="25">
        <v>13280.62761</v>
      </c>
      <c r="DN4649" s="25">
        <v>6889.9236849999998</v>
      </c>
      <c r="DO4649" s="25">
        <v>15259.657451999999</v>
      </c>
      <c r="DP4649" s="25">
        <v>13557.594922841699</v>
      </c>
      <c r="DQ4649" s="25">
        <v>9614.5687967807498</v>
      </c>
      <c r="DR4649" s="25">
        <v>13639.426237965299</v>
      </c>
      <c r="DS4649" s="25">
        <v>10284.139506125601</v>
      </c>
      <c r="DT4649" s="25">
        <v>14101.5606528444</v>
      </c>
      <c r="DU4649" s="25">
        <v>6164.5613125445598</v>
      </c>
      <c r="DV4649" s="25">
        <v>7255.6619453817702</v>
      </c>
      <c r="DW4649" s="25">
        <v>6354.3276307248298</v>
      </c>
      <c r="DX4649" s="25">
        <v>6823.08812444673</v>
      </c>
      <c r="DY4649" s="25">
        <v>11403.720294451699</v>
      </c>
      <c r="DZ4649" s="25">
        <v>7965.5379260714699</v>
      </c>
      <c r="EA4649" s="25">
        <v>3426.0432023862099</v>
      </c>
      <c r="EB4649" s="25">
        <v>9899.7132594519098</v>
      </c>
      <c r="EC4649" s="25">
        <v>9706.7209200612506</v>
      </c>
      <c r="ED4649" s="25">
        <v>9797.6264982085195</v>
      </c>
      <c r="EE4649" s="25">
        <v>9380</v>
      </c>
    </row>
    <row r="4650" spans="110:135" x14ac:dyDescent="0.2">
      <c r="DF4650" s="24" t="s">
        <v>9346</v>
      </c>
      <c r="DG4650" s="24" t="s">
        <v>212</v>
      </c>
      <c r="DH4650" s="25">
        <v>9829.8844292338708</v>
      </c>
      <c r="DI4650" s="25">
        <v>9763.3996372847505</v>
      </c>
      <c r="DJ4650" s="25">
        <v>43.385046023280999</v>
      </c>
      <c r="DK4650" s="25"/>
      <c r="DL4650" s="25">
        <v>15603</v>
      </c>
      <c r="DM4650" s="25">
        <v>3357.3594760000001</v>
      </c>
      <c r="DN4650" s="25"/>
      <c r="DO4650" s="25"/>
      <c r="DP4650" s="25">
        <v>15414.5877733569</v>
      </c>
      <c r="DQ4650" s="25">
        <v>10940.332928563401</v>
      </c>
      <c r="DR4650" s="25">
        <v>17346.970493101198</v>
      </c>
      <c r="DS4650" s="25">
        <v>11942.283561562799</v>
      </c>
      <c r="DT4650" s="25">
        <v>9197.2848713364292</v>
      </c>
      <c r="DU4650" s="25">
        <v>4533.85940067296</v>
      </c>
      <c r="DV4650" s="25">
        <v>6462.0342182660897</v>
      </c>
      <c r="DW4650" s="25">
        <v>6601.2640411584398</v>
      </c>
      <c r="DX4650" s="25">
        <v>5332.5763553993202</v>
      </c>
      <c r="DY4650" s="25">
        <v>13427.6455906629</v>
      </c>
      <c r="DZ4650" s="25">
        <v>9299.7546030866306</v>
      </c>
      <c r="EA4650" s="25">
        <v>4330.3074276404104</v>
      </c>
      <c r="EB4650" s="25">
        <v>12443.4828532961</v>
      </c>
      <c r="EC4650" s="25">
        <v>9763.3996372847505</v>
      </c>
      <c r="ED4650" s="25">
        <v>11111.892065587401</v>
      </c>
      <c r="EE4650" s="25"/>
    </row>
    <row r="4651" spans="110:135" x14ac:dyDescent="0.2">
      <c r="DF4651" s="24" t="s">
        <v>9259</v>
      </c>
      <c r="DG4651" s="24" t="s">
        <v>212</v>
      </c>
      <c r="DH4651" s="25">
        <v>10282.019776793701</v>
      </c>
      <c r="DI4651" s="25">
        <v>9773.5341308553798</v>
      </c>
      <c r="DJ4651" s="25">
        <v>51.945598036159197</v>
      </c>
      <c r="DK4651" s="25"/>
      <c r="DL4651" s="25">
        <v>10993</v>
      </c>
      <c r="DM4651" s="25">
        <v>4154.5157939999999</v>
      </c>
      <c r="DN4651" s="25">
        <v>26106.284329999999</v>
      </c>
      <c r="DO4651" s="25">
        <v>12962.0488842</v>
      </c>
      <c r="DP4651" s="25">
        <v>12161.3740917347</v>
      </c>
      <c r="DQ4651" s="25">
        <v>12091.6774741802</v>
      </c>
      <c r="DR4651" s="25">
        <v>13356.829593258501</v>
      </c>
      <c r="DS4651" s="25">
        <v>11174.212275056199</v>
      </c>
      <c r="DT4651" s="25">
        <v>14503.6411562374</v>
      </c>
      <c r="DU4651" s="25">
        <v>7734.2981077651903</v>
      </c>
      <c r="DV4651" s="25"/>
      <c r="DW4651" s="25"/>
      <c r="DX4651" s="25">
        <v>6026.9633513605604</v>
      </c>
      <c r="DY4651" s="25">
        <v>5297.0249478834903</v>
      </c>
      <c r="DZ4651" s="25">
        <v>6201.7220473217103</v>
      </c>
      <c r="EA4651" s="25"/>
      <c r="EB4651" s="25"/>
      <c r="EC4651" s="25">
        <v>7354.6561139898004</v>
      </c>
      <c r="ED4651" s="25">
        <v>8554.0682617107504</v>
      </c>
      <c r="EE4651" s="25">
        <v>5840</v>
      </c>
    </row>
    <row r="4652" spans="110:135" x14ac:dyDescent="0.2">
      <c r="DF4652" s="24" t="s">
        <v>9607</v>
      </c>
      <c r="DG4652" s="24" t="s">
        <v>212</v>
      </c>
      <c r="DH4652" s="25">
        <v>13011.7187509988</v>
      </c>
      <c r="DI4652" s="25">
        <v>9775.99954652013</v>
      </c>
      <c r="DJ4652" s="25">
        <v>117.525656118467</v>
      </c>
      <c r="DK4652" s="25"/>
      <c r="DL4652" s="25">
        <v>54365</v>
      </c>
      <c r="DM4652" s="25">
        <v>18337.895860000001</v>
      </c>
      <c r="DN4652" s="25"/>
      <c r="DO4652" s="25">
        <v>3159.3266743999998</v>
      </c>
      <c r="DP4652" s="25">
        <v>4857.5634840029397</v>
      </c>
      <c r="DQ4652" s="25">
        <v>10227.7104896746</v>
      </c>
      <c r="DR4652" s="25">
        <v>11355.0256651902</v>
      </c>
      <c r="DS4652" s="25">
        <v>9398.83348335954</v>
      </c>
      <c r="DT4652" s="25">
        <v>10153.1656096807</v>
      </c>
      <c r="DU4652" s="25">
        <v>6697.7557216969899</v>
      </c>
      <c r="DV4652" s="25"/>
      <c r="DW4652" s="25">
        <v>1564.9105219834601</v>
      </c>
      <c r="DX4652" s="25"/>
      <c r="DY4652" s="25"/>
      <c r="DZ4652" s="25"/>
      <c r="EA4652" s="25"/>
      <c r="EB4652" s="25"/>
      <c r="EC4652" s="25"/>
      <c r="ED4652" s="25"/>
      <c r="EE4652" s="25"/>
    </row>
    <row r="4653" spans="110:135" x14ac:dyDescent="0.2">
      <c r="DF4653" s="24" t="s">
        <v>8260</v>
      </c>
      <c r="DG4653" s="24" t="s">
        <v>212</v>
      </c>
      <c r="DH4653" s="25">
        <v>10647.9289543631</v>
      </c>
      <c r="DI4653" s="25">
        <v>9781.6190186154108</v>
      </c>
      <c r="DJ4653" s="25">
        <v>60.420760962103998</v>
      </c>
      <c r="DK4653" s="25"/>
      <c r="DL4653" s="25">
        <v>10950</v>
      </c>
      <c r="DM4653" s="25">
        <v>3712.1224200000001</v>
      </c>
      <c r="DN4653" s="25"/>
      <c r="DO4653" s="25">
        <v>27447.488249999999</v>
      </c>
      <c r="DP4653" s="25">
        <v>9746.4452281921203</v>
      </c>
      <c r="DQ4653" s="25">
        <v>9816.7928090386995</v>
      </c>
      <c r="DR4653" s="25">
        <v>8847.1262219580403</v>
      </c>
      <c r="DS4653" s="25">
        <v>10950.6094017461</v>
      </c>
      <c r="DT4653" s="25">
        <v>7290.3189467362099</v>
      </c>
      <c r="DU4653" s="25">
        <v>11988.38626596</v>
      </c>
      <c r="DV4653" s="25"/>
      <c r="DW4653" s="25"/>
      <c r="DX4653" s="25"/>
      <c r="DY4653" s="25"/>
      <c r="DZ4653" s="25"/>
      <c r="EA4653" s="25"/>
      <c r="EB4653" s="25"/>
      <c r="EC4653" s="25"/>
      <c r="ED4653" s="25"/>
      <c r="EE4653" s="25">
        <v>5730</v>
      </c>
    </row>
    <row r="4654" spans="110:135" x14ac:dyDescent="0.2">
      <c r="DF4654" s="24" t="s">
        <v>9468</v>
      </c>
      <c r="DG4654" s="24" t="s">
        <v>212</v>
      </c>
      <c r="DH4654" s="25">
        <v>17380.506162564001</v>
      </c>
      <c r="DI4654" s="25">
        <v>9782.6950352151998</v>
      </c>
      <c r="DJ4654" s="25">
        <v>179.65922434428001</v>
      </c>
      <c r="DK4654" s="25"/>
      <c r="DL4654" s="25">
        <v>12525</v>
      </c>
      <c r="DM4654" s="25">
        <v>11234.1842</v>
      </c>
      <c r="DN4654" s="25"/>
      <c r="DO4654" s="25">
        <v>140366.11588999999</v>
      </c>
      <c r="DP4654" s="25">
        <v>18955.195168368598</v>
      </c>
      <c r="DQ4654" s="25">
        <v>13952.1706583085</v>
      </c>
      <c r="DR4654" s="25">
        <v>19438.863225826699</v>
      </c>
      <c r="DS4654" s="25">
        <v>14274.6103576358</v>
      </c>
      <c r="DT4654" s="25">
        <v>8906.8142709885306</v>
      </c>
      <c r="DU4654" s="25">
        <v>21677.135123430799</v>
      </c>
      <c r="DV4654" s="25">
        <v>3821.2750657670599</v>
      </c>
      <c r="DW4654" s="25"/>
      <c r="DX4654" s="25">
        <v>4495.3010559965496</v>
      </c>
      <c r="DY4654" s="25">
        <v>4253.9908945929601</v>
      </c>
      <c r="DZ4654" s="25">
        <v>4300.3494598335401</v>
      </c>
      <c r="EA4654" s="25">
        <v>10658.5757994419</v>
      </c>
      <c r="EB4654" s="25">
        <v>5336.9281334707503</v>
      </c>
      <c r="EC4654" s="25">
        <v>8138.7363393121204</v>
      </c>
      <c r="ED4654" s="25">
        <v>7213.86528317786</v>
      </c>
      <c r="EE4654" s="25">
        <v>3300</v>
      </c>
    </row>
    <row r="4655" spans="110:135" x14ac:dyDescent="0.2">
      <c r="DF4655" s="24" t="s">
        <v>9906</v>
      </c>
      <c r="DG4655" s="24" t="s">
        <v>212</v>
      </c>
      <c r="DH4655" s="25">
        <v>17786.8490789153</v>
      </c>
      <c r="DI4655" s="25">
        <v>9807.3001770838</v>
      </c>
      <c r="DJ4655" s="25">
        <v>91.449464870938499</v>
      </c>
      <c r="DK4655" s="25"/>
      <c r="DL4655" s="25">
        <v>33228</v>
      </c>
      <c r="DM4655" s="25">
        <v>8216.8591919999999</v>
      </c>
      <c r="DN4655" s="25">
        <v>54531.182410000001</v>
      </c>
      <c r="DO4655" s="25">
        <v>31012.604375999999</v>
      </c>
      <c r="DP4655" s="25">
        <v>26806.9006112231</v>
      </c>
      <c r="DQ4655" s="25"/>
      <c r="DR4655" s="25">
        <v>14098.178690852499</v>
      </c>
      <c r="DS4655" s="25">
        <v>6184.5377795267696</v>
      </c>
      <c r="DT4655" s="25">
        <v>13172.3204328843</v>
      </c>
      <c r="DU4655" s="25">
        <v>9807.3001770838</v>
      </c>
      <c r="DV4655" s="25">
        <v>50162.814949711203</v>
      </c>
      <c r="DW4655" s="25">
        <v>3626.0304490332601</v>
      </c>
      <c r="DX4655" s="25">
        <v>4967.7061818622997</v>
      </c>
      <c r="DY4655" s="25">
        <v>5848.6150045907298</v>
      </c>
      <c r="DZ4655" s="25">
        <v>24380.834559417599</v>
      </c>
      <c r="EA4655" s="25"/>
      <c r="EB4655" s="25"/>
      <c r="EC4655" s="25">
        <v>4617.58584197442</v>
      </c>
      <c r="ED4655" s="25">
        <v>4044.96368539998</v>
      </c>
      <c r="EE4655" s="25">
        <v>7670</v>
      </c>
    </row>
    <row r="4656" spans="110:135" x14ac:dyDescent="0.2">
      <c r="DF4656" s="24" t="s">
        <v>9319</v>
      </c>
      <c r="DG4656" s="24" t="s">
        <v>212</v>
      </c>
      <c r="DH4656" s="25">
        <v>11656.575736508201</v>
      </c>
      <c r="DI4656" s="25">
        <v>9809.6636014818905</v>
      </c>
      <c r="DJ4656" s="25">
        <v>84.660516304597195</v>
      </c>
      <c r="DK4656" s="25"/>
      <c r="DL4656" s="25">
        <v>25878</v>
      </c>
      <c r="DM4656" s="25">
        <v>26917.955119999999</v>
      </c>
      <c r="DN4656" s="25"/>
      <c r="DO4656" s="25"/>
      <c r="DP4656" s="25">
        <v>1024.2754309918701</v>
      </c>
      <c r="DQ4656" s="25">
        <v>11790.3678676816</v>
      </c>
      <c r="DR4656" s="25">
        <v>11355.0256651902</v>
      </c>
      <c r="DS4656" s="25">
        <v>8264.3015377736301</v>
      </c>
      <c r="DT4656" s="25"/>
      <c r="DU4656" s="25">
        <v>2431.2464695395502</v>
      </c>
      <c r="DV4656" s="25"/>
      <c r="DW4656" s="25"/>
      <c r="DX4656" s="25"/>
      <c r="DY4656" s="25"/>
      <c r="DZ4656" s="25"/>
      <c r="EA4656" s="25">
        <v>5591.43380088914</v>
      </c>
      <c r="EB4656" s="25"/>
      <c r="EC4656" s="25"/>
      <c r="ED4656" s="25"/>
      <c r="EE4656" s="25"/>
    </row>
    <row r="4657" spans="110:135" x14ac:dyDescent="0.2">
      <c r="DF4657" s="24" t="s">
        <v>9091</v>
      </c>
      <c r="DG4657" s="24" t="s">
        <v>212</v>
      </c>
      <c r="DH4657" s="25">
        <v>10527.4923192798</v>
      </c>
      <c r="DI4657" s="25">
        <v>9816.08758262021</v>
      </c>
      <c r="DJ4657" s="25">
        <v>67.151760210300694</v>
      </c>
      <c r="DK4657" s="25"/>
      <c r="DL4657" s="25">
        <v>17387</v>
      </c>
      <c r="DM4657" s="25">
        <v>1821.3446140000001</v>
      </c>
      <c r="DN4657" s="25"/>
      <c r="DO4657" s="25"/>
      <c r="DP4657" s="25"/>
      <c r="DQ4657" s="25">
        <v>2871.3346984056898</v>
      </c>
      <c r="DR4657" s="25"/>
      <c r="DS4657" s="25">
        <v>1434.6978857510901</v>
      </c>
      <c r="DT4657" s="25">
        <v>20928.441171762501</v>
      </c>
      <c r="DU4657" s="25">
        <v>3968.8573238572499</v>
      </c>
      <c r="DV4657" s="25">
        <v>9816.08758262021</v>
      </c>
      <c r="DW4657" s="25">
        <v>21792.572194862601</v>
      </c>
      <c r="DX4657" s="25">
        <v>8732.1105328367794</v>
      </c>
      <c r="DY4657" s="25">
        <v>10579.226182393901</v>
      </c>
      <c r="DZ4657" s="25">
        <v>16561.514796076299</v>
      </c>
      <c r="EA4657" s="25"/>
      <c r="EB4657" s="25">
        <v>18282.353737075198</v>
      </c>
      <c r="EC4657" s="25">
        <v>12587.7333683569</v>
      </c>
      <c r="ED4657" s="25">
        <v>4189.1107011984004</v>
      </c>
      <c r="EE4657" s="25">
        <v>6960</v>
      </c>
    </row>
    <row r="4658" spans="110:135" x14ac:dyDescent="0.2">
      <c r="DF4658" s="24" t="s">
        <v>9360</v>
      </c>
      <c r="DG4658" s="24" t="s">
        <v>212</v>
      </c>
      <c r="DH4658" s="25">
        <v>19345.610355863999</v>
      </c>
      <c r="DI4658" s="25">
        <v>9836.3673566562702</v>
      </c>
      <c r="DJ4658" s="25">
        <v>158.15422216503299</v>
      </c>
      <c r="DK4658" s="25"/>
      <c r="DL4658" s="25">
        <v>9771</v>
      </c>
      <c r="DM4658" s="25">
        <v>11276.66806</v>
      </c>
      <c r="DN4658" s="25">
        <v>82892.311260000002</v>
      </c>
      <c r="DO4658" s="25">
        <v>104225.483544</v>
      </c>
      <c r="DP4658" s="25">
        <v>10154.004058259599</v>
      </c>
      <c r="DQ4658" s="25">
        <v>10411.547711224701</v>
      </c>
      <c r="DR4658" s="25">
        <v>8823.4222787887702</v>
      </c>
      <c r="DS4658" s="25">
        <v>9836.3673566562702</v>
      </c>
      <c r="DT4658" s="25">
        <v>11471.4775929278</v>
      </c>
      <c r="DU4658" s="25">
        <v>11038.4636046817</v>
      </c>
      <c r="DV4658" s="25"/>
      <c r="DW4658" s="25">
        <v>2896.02857406775</v>
      </c>
      <c r="DX4658" s="25"/>
      <c r="DY4658" s="25">
        <v>2783.2320596608802</v>
      </c>
      <c r="DZ4658" s="25">
        <v>1772.6662338041899</v>
      </c>
      <c r="EA4658" s="25"/>
      <c r="EB4658" s="25"/>
      <c r="EC4658" s="25"/>
      <c r="ED4658" s="25">
        <v>3141.4830038878299</v>
      </c>
      <c r="EE4658" s="25">
        <v>9690</v>
      </c>
    </row>
    <row r="4659" spans="110:135" x14ac:dyDescent="0.2">
      <c r="DF4659" s="24" t="s">
        <v>9558</v>
      </c>
      <c r="DG4659" s="24" t="s">
        <v>212</v>
      </c>
      <c r="DH4659" s="25">
        <v>13611.9933615175</v>
      </c>
      <c r="DI4659" s="25">
        <v>9876.1138308569007</v>
      </c>
      <c r="DJ4659" s="25">
        <v>90.000923535477298</v>
      </c>
      <c r="DK4659" s="25"/>
      <c r="DL4659" s="25">
        <v>48021</v>
      </c>
      <c r="DM4659" s="25">
        <v>37087.934430000001</v>
      </c>
      <c r="DN4659" s="25"/>
      <c r="DO4659" s="25"/>
      <c r="DP4659" s="25">
        <v>6093.4953508690496</v>
      </c>
      <c r="DQ4659" s="25">
        <v>7302.0488779941497</v>
      </c>
      <c r="DR4659" s="25">
        <v>19049.615518975799</v>
      </c>
      <c r="DS4659" s="25">
        <v>10758.820784727801</v>
      </c>
      <c r="DT4659" s="25">
        <v>13560.858751629999</v>
      </c>
      <c r="DU4659" s="25">
        <v>10639.8721197463</v>
      </c>
      <c r="DV4659" s="25">
        <v>9112.3555419675195</v>
      </c>
      <c r="DW4659" s="25"/>
      <c r="DX4659" s="25">
        <v>5499.0949973603101</v>
      </c>
      <c r="DY4659" s="25">
        <v>13081.0827933866</v>
      </c>
      <c r="DZ4659" s="25">
        <v>8867.9804617372101</v>
      </c>
      <c r="EA4659" s="25"/>
      <c r="EB4659" s="25">
        <v>14573.991940042601</v>
      </c>
      <c r="EC4659" s="25">
        <v>8079.72709867299</v>
      </c>
      <c r="ED4659" s="25">
        <v>5157.0151171699799</v>
      </c>
      <c r="EE4659" s="25">
        <v>907</v>
      </c>
    </row>
    <row r="4660" spans="110:135" x14ac:dyDescent="0.2">
      <c r="DF4660" s="24" t="s">
        <v>8997</v>
      </c>
      <c r="DG4660" s="24" t="s">
        <v>212</v>
      </c>
      <c r="DH4660" s="25">
        <v>9231.7162367051806</v>
      </c>
      <c r="DI4660" s="25">
        <v>9882.0111276014195</v>
      </c>
      <c r="DJ4660" s="25">
        <v>50.334474443155401</v>
      </c>
      <c r="DK4660" s="25"/>
      <c r="DL4660" s="25">
        <v>3469</v>
      </c>
      <c r="DM4660" s="25">
        <v>4082.2856270000002</v>
      </c>
      <c r="DN4660" s="25">
        <v>8074.7129880000002</v>
      </c>
      <c r="DO4660" s="25">
        <v>13263.479241999999</v>
      </c>
      <c r="DP4660" s="25">
        <v>9888.6065087975694</v>
      </c>
      <c r="DQ4660" s="25">
        <v>10072.585091973</v>
      </c>
      <c r="DR4660" s="25">
        <v>10606.681162188501</v>
      </c>
      <c r="DS4660" s="25">
        <v>11512.7388095976</v>
      </c>
      <c r="DT4660" s="25"/>
      <c r="DU4660" s="25">
        <v>6267.3241114605498</v>
      </c>
      <c r="DV4660" s="25">
        <v>14826.735235959401</v>
      </c>
      <c r="DW4660" s="25"/>
      <c r="DX4660" s="25">
        <v>5956.8147095692202</v>
      </c>
      <c r="DY4660" s="25">
        <v>5716.2426757523999</v>
      </c>
      <c r="DZ4660" s="25">
        <v>9875.4157464052805</v>
      </c>
      <c r="EA4660" s="25">
        <v>2004.92037766673</v>
      </c>
      <c r="EB4660" s="25">
        <v>15665.144221017399</v>
      </c>
      <c r="EC4660" s="25">
        <v>5218.4584833573799</v>
      </c>
      <c r="ED4660" s="25">
        <v>10069.7472699481</v>
      </c>
      <c r="EE4660" s="25">
        <v>19600</v>
      </c>
    </row>
    <row r="4661" spans="110:135" x14ac:dyDescent="0.2">
      <c r="DF4661" s="24" t="s">
        <v>9495</v>
      </c>
      <c r="DG4661" s="24" t="s">
        <v>212</v>
      </c>
      <c r="DH4661" s="25">
        <v>12513.834964264401</v>
      </c>
      <c r="DI4661" s="25">
        <v>9907.0984501127405</v>
      </c>
      <c r="DJ4661" s="25">
        <v>100.457203653714</v>
      </c>
      <c r="DK4661" s="25"/>
      <c r="DL4661" s="25">
        <v>10206</v>
      </c>
      <c r="DM4661" s="25">
        <v>9661.1300790000005</v>
      </c>
      <c r="DN4661" s="25">
        <v>26937.136620000001</v>
      </c>
      <c r="DO4661" s="25">
        <v>8575.3937308000004</v>
      </c>
      <c r="DP4661" s="25">
        <v>12259.731070756599</v>
      </c>
      <c r="DQ4661" s="25">
        <v>15798.8514397978</v>
      </c>
      <c r="DR4661" s="25">
        <v>17285.3536114893</v>
      </c>
      <c r="DS4661" s="25">
        <v>17239.493192710801</v>
      </c>
      <c r="DT4661" s="25">
        <v>7234.4769758194898</v>
      </c>
      <c r="DU4661" s="25">
        <v>10153.0668212255</v>
      </c>
      <c r="DV4661" s="25">
        <v>2811.2285869008201</v>
      </c>
      <c r="DW4661" s="25"/>
      <c r="DX4661" s="25"/>
      <c r="DY4661" s="25">
        <v>2541.7788246472901</v>
      </c>
      <c r="DZ4661" s="25">
        <v>2690.0549570921698</v>
      </c>
      <c r="EA4661" s="25"/>
      <c r="EB4661" s="25"/>
      <c r="EC4661" s="25">
        <v>1873.17253452775</v>
      </c>
      <c r="ED4661" s="25">
        <v>3054.4909834627701</v>
      </c>
      <c r="EE4661" s="25">
        <v>51900</v>
      </c>
    </row>
    <row r="4662" spans="110:135" x14ac:dyDescent="0.2">
      <c r="DF4662" s="24" t="s">
        <v>10124</v>
      </c>
      <c r="DG4662" s="24" t="s">
        <v>212</v>
      </c>
      <c r="DH4662" s="25">
        <v>27568.334757283501</v>
      </c>
      <c r="DI4662" s="25">
        <v>9908.8068328757108</v>
      </c>
      <c r="DJ4662" s="25">
        <v>198.83816176309901</v>
      </c>
      <c r="DK4662" s="25"/>
      <c r="DL4662" s="25">
        <v>10226</v>
      </c>
      <c r="DM4662" s="25">
        <v>2161.6070949999998</v>
      </c>
      <c r="DN4662" s="25">
        <v>162557.15119999999</v>
      </c>
      <c r="DO4662" s="25">
        <v>17674.821021</v>
      </c>
      <c r="DP4662" s="25">
        <v>9591.6136657514198</v>
      </c>
      <c r="DQ4662" s="25"/>
      <c r="DR4662" s="25">
        <v>5776.4733652304303</v>
      </c>
      <c r="DS4662" s="25">
        <v>11902.860095378899</v>
      </c>
      <c r="DT4662" s="25"/>
      <c r="DU4662" s="25">
        <v>656.15161590761204</v>
      </c>
      <c r="DV4662" s="25"/>
      <c r="DW4662" s="25"/>
      <c r="DX4662" s="25"/>
      <c r="DY4662" s="25"/>
      <c r="DZ4662" s="25"/>
      <c r="EA4662" s="25"/>
      <c r="EB4662" s="25"/>
      <c r="EC4662" s="25"/>
      <c r="ED4662" s="25"/>
      <c r="EE4662" s="25"/>
    </row>
    <row r="4663" spans="110:135" x14ac:dyDescent="0.2">
      <c r="DF4663" s="24" t="s">
        <v>8895</v>
      </c>
      <c r="DG4663" s="24" t="s">
        <v>212</v>
      </c>
      <c r="DH4663" s="25">
        <v>9305.9074690662601</v>
      </c>
      <c r="DI4663" s="25">
        <v>9911.7355829675998</v>
      </c>
      <c r="DJ4663" s="25">
        <v>39.776299907574099</v>
      </c>
      <c r="DK4663" s="25">
        <v>5915</v>
      </c>
      <c r="DL4663" s="25">
        <v>14554</v>
      </c>
      <c r="DM4663" s="25">
        <v>542.89962519999995</v>
      </c>
      <c r="DN4663" s="25"/>
      <c r="DO4663" s="25">
        <v>7927.2085307999996</v>
      </c>
      <c r="DP4663" s="25"/>
      <c r="DQ4663" s="25">
        <v>8910.9602112317698</v>
      </c>
      <c r="DR4663" s="25"/>
      <c r="DS4663" s="25"/>
      <c r="DT4663" s="25">
        <v>8510.4594544563806</v>
      </c>
      <c r="DU4663" s="25">
        <v>10070.6985493012</v>
      </c>
      <c r="DV4663" s="25">
        <v>9588.0131826618799</v>
      </c>
      <c r="DW4663" s="25">
        <v>12981.5257222539</v>
      </c>
      <c r="DX4663" s="25">
        <v>11380.6444353472</v>
      </c>
      <c r="DY4663" s="25">
        <v>13829.9531963347</v>
      </c>
      <c r="DZ4663" s="25">
        <v>9752.7726166339999</v>
      </c>
      <c r="EA4663" s="25"/>
      <c r="EB4663" s="25">
        <v>10375.152851643499</v>
      </c>
      <c r="EC4663" s="25">
        <v>11067.765964825299</v>
      </c>
      <c r="ED4663" s="25">
        <v>10647.4651643703</v>
      </c>
      <c r="EE4663" s="25">
        <v>2840</v>
      </c>
    </row>
    <row r="4664" spans="110:135" x14ac:dyDescent="0.2">
      <c r="DF4664" s="24" t="s">
        <v>8470</v>
      </c>
      <c r="DG4664" s="24" t="s">
        <v>212</v>
      </c>
      <c r="DH4664" s="25">
        <v>11449.780096942601</v>
      </c>
      <c r="DI4664" s="25">
        <v>9919.90322495293</v>
      </c>
      <c r="DJ4664" s="25">
        <v>91.7987243043642</v>
      </c>
      <c r="DK4664" s="25"/>
      <c r="DL4664" s="25">
        <v>10127</v>
      </c>
      <c r="DM4664" s="25">
        <v>10631.32195</v>
      </c>
      <c r="DN4664" s="25">
        <v>14314.47467</v>
      </c>
      <c r="DO4664" s="25">
        <v>42547.429820999998</v>
      </c>
      <c r="DP4664" s="25">
        <v>10282.8192373741</v>
      </c>
      <c r="DQ4664" s="25">
        <v>8491.0329664125293</v>
      </c>
      <c r="DR4664" s="25">
        <v>8953.0388139577808</v>
      </c>
      <c r="DS4664" s="25">
        <v>9919.90322495293</v>
      </c>
      <c r="DT4664" s="25">
        <v>19421.217487639398</v>
      </c>
      <c r="DU4664" s="25">
        <v>6814.7384679774796</v>
      </c>
      <c r="DV4664" s="25"/>
      <c r="DW4664" s="25">
        <v>1715.9733593153401</v>
      </c>
      <c r="DX4664" s="25"/>
      <c r="DY4664" s="25">
        <v>2363.3962812415002</v>
      </c>
      <c r="DZ4664" s="25"/>
      <c r="EA4664" s="25">
        <v>3264.7949803823299</v>
      </c>
      <c r="EB4664" s="25"/>
      <c r="EC4664" s="25"/>
      <c r="ED4664" s="25"/>
      <c r="EE4664" s="25"/>
    </row>
    <row r="4665" spans="110:135" x14ac:dyDescent="0.2">
      <c r="DF4665" s="24" t="s">
        <v>9229</v>
      </c>
      <c r="DG4665" s="24" t="s">
        <v>212</v>
      </c>
      <c r="DH4665" s="25">
        <v>9436.0260045025097</v>
      </c>
      <c r="DI4665" s="25">
        <v>9928.06378633448</v>
      </c>
      <c r="DJ4665" s="25">
        <v>46.852236786399303</v>
      </c>
      <c r="DK4665" s="25">
        <v>6929</v>
      </c>
      <c r="DL4665" s="25">
        <v>11603</v>
      </c>
      <c r="DM4665" s="25">
        <v>4632.3833839999998</v>
      </c>
      <c r="DN4665" s="25"/>
      <c r="DO4665" s="25">
        <v>250.44715696</v>
      </c>
      <c r="DP4665" s="25">
        <v>9933.3497700501994</v>
      </c>
      <c r="DQ4665" s="25">
        <v>16446.102695997499</v>
      </c>
      <c r="DR4665" s="25">
        <v>16502.750274941001</v>
      </c>
      <c r="DS4665" s="25">
        <v>14427.393517554199</v>
      </c>
      <c r="DT4665" s="25">
        <v>13211.4114795685</v>
      </c>
      <c r="DU4665" s="25">
        <v>3746.98037758592</v>
      </c>
      <c r="DV4665" s="25">
        <v>10831.8368383952</v>
      </c>
      <c r="DW4665" s="25">
        <v>8686.3900028538101</v>
      </c>
      <c r="DX4665" s="25">
        <v>9530.7507842523792</v>
      </c>
      <c r="DY4665" s="25">
        <v>12202.241651267799</v>
      </c>
      <c r="DZ4665" s="25">
        <v>9928.06378633448</v>
      </c>
      <c r="EA4665" s="25"/>
      <c r="EB4665" s="25">
        <v>10430.4353527369</v>
      </c>
      <c r="EC4665" s="25">
        <v>8720.6446026468602</v>
      </c>
      <c r="ED4665" s="25">
        <v>8931.3124104030303</v>
      </c>
      <c r="EE4665" s="25">
        <v>2340</v>
      </c>
    </row>
    <row r="4666" spans="110:135" x14ac:dyDescent="0.2">
      <c r="DF4666" s="24" t="s">
        <v>9725</v>
      </c>
      <c r="DG4666" s="24" t="s">
        <v>212</v>
      </c>
      <c r="DH4666" s="25">
        <v>15865.012830428001</v>
      </c>
      <c r="DI4666" s="25">
        <v>9949.2192907533299</v>
      </c>
      <c r="DJ4666" s="25">
        <v>107.00580158295099</v>
      </c>
      <c r="DK4666" s="25"/>
      <c r="DL4666" s="25">
        <v>63665</v>
      </c>
      <c r="DM4666" s="25">
        <v>55342.87225</v>
      </c>
      <c r="DN4666" s="25">
        <v>29453.714680000001</v>
      </c>
      <c r="DO4666" s="25"/>
      <c r="DP4666" s="25">
        <v>7859.8460582672797</v>
      </c>
      <c r="DQ4666" s="25">
        <v>18931.8019443339</v>
      </c>
      <c r="DR4666" s="25">
        <v>11317.8198957279</v>
      </c>
      <c r="DS4666" s="25">
        <v>11715.388233260401</v>
      </c>
      <c r="DT4666" s="25">
        <v>4891.4137702028702</v>
      </c>
      <c r="DU4666" s="25">
        <v>10368.9540775431</v>
      </c>
      <c r="DV4666" s="25">
        <v>9390.4797332937396</v>
      </c>
      <c r="DW4666" s="25">
        <v>9600.3985720955097</v>
      </c>
      <c r="DX4666" s="25">
        <v>4985.1152130712799</v>
      </c>
      <c r="DY4666" s="25">
        <v>8167.2331839255703</v>
      </c>
      <c r="DZ4666" s="25">
        <v>10298.040009411099</v>
      </c>
      <c r="EA4666" s="25"/>
      <c r="EB4666" s="25">
        <v>11145.7531766844</v>
      </c>
      <c r="EC4666" s="25">
        <v>7532.3619531709701</v>
      </c>
      <c r="ED4666" s="25">
        <v>7804.0381967166004</v>
      </c>
      <c r="EE4666" s="25">
        <v>3100</v>
      </c>
    </row>
    <row r="4667" spans="110:135" x14ac:dyDescent="0.2">
      <c r="DF4667" s="24" t="s">
        <v>9789</v>
      </c>
      <c r="DG4667" s="24" t="s">
        <v>212</v>
      </c>
      <c r="DH4667" s="25">
        <v>10833.6722434641</v>
      </c>
      <c r="DI4667" s="25">
        <v>9962.0911145937898</v>
      </c>
      <c r="DJ4667" s="25">
        <v>64.844171501575701</v>
      </c>
      <c r="DK4667" s="25"/>
      <c r="DL4667" s="25">
        <v>11925</v>
      </c>
      <c r="DM4667" s="25">
        <v>6909.3883409999999</v>
      </c>
      <c r="DN4667" s="25"/>
      <c r="DO4667" s="25">
        <v>2314.1469324999998</v>
      </c>
      <c r="DP4667" s="25">
        <v>23351.5816978043</v>
      </c>
      <c r="DQ4667" s="25">
        <v>18929.9093636281</v>
      </c>
      <c r="DR4667" s="25">
        <v>25806.5862450897</v>
      </c>
      <c r="DS4667" s="25">
        <v>18673.2551287776</v>
      </c>
      <c r="DT4667" s="25">
        <v>6193.6170016096003</v>
      </c>
      <c r="DU4667" s="25">
        <v>11077.4977477542</v>
      </c>
      <c r="DV4667" s="25">
        <v>7381.0252558270604</v>
      </c>
      <c r="DW4667" s="25">
        <v>1306.3488603855701</v>
      </c>
      <c r="DX4667" s="25">
        <v>4696.0501704643302</v>
      </c>
      <c r="DY4667" s="25">
        <v>9832.7362835698095</v>
      </c>
      <c r="DZ4667" s="25">
        <v>6557.60466809424</v>
      </c>
      <c r="EA4667" s="25"/>
      <c r="EB4667" s="25">
        <v>10706.2853121682</v>
      </c>
      <c r="EC4667" s="25">
        <v>10091.445945617799</v>
      </c>
      <c r="ED4667" s="25">
        <v>14973.621428062601</v>
      </c>
      <c r="EE4667" s="25">
        <v>4280</v>
      </c>
    </row>
    <row r="4668" spans="110:135" x14ac:dyDescent="0.2">
      <c r="DF4668" s="24" t="s">
        <v>9217</v>
      </c>
      <c r="DG4668" s="24" t="s">
        <v>212</v>
      </c>
      <c r="DH4668" s="25">
        <v>10205.334672757101</v>
      </c>
      <c r="DI4668" s="25">
        <v>9964.5239718583107</v>
      </c>
      <c r="DJ4668" s="25">
        <v>55.195581803501199</v>
      </c>
      <c r="DK4668" s="25"/>
      <c r="DL4668" s="25">
        <v>7002</v>
      </c>
      <c r="DM4668" s="25">
        <v>2649.255193</v>
      </c>
      <c r="DN4668" s="25"/>
      <c r="DO4668" s="25">
        <v>2895.1858714999998</v>
      </c>
      <c r="DP4668" s="25">
        <v>11178.205182404001</v>
      </c>
      <c r="DQ4668" s="25">
        <v>10310.396954064599</v>
      </c>
      <c r="DR4668" s="25">
        <v>15394.7497676065</v>
      </c>
      <c r="DS4668" s="25">
        <v>9618.6509896520602</v>
      </c>
      <c r="DT4668" s="25">
        <v>13030.5380537318</v>
      </c>
      <c r="DU4668" s="25">
        <v>5052.3592538647899</v>
      </c>
      <c r="DV4668" s="25">
        <v>5894.9769538375303</v>
      </c>
      <c r="DW4668" s="25">
        <v>7151.84811675112</v>
      </c>
      <c r="DX4668" s="25">
        <v>6807.1463077582002</v>
      </c>
      <c r="DY4668" s="25">
        <v>21752.359328079499</v>
      </c>
      <c r="DZ4668" s="25">
        <v>3949.7131621011999</v>
      </c>
      <c r="EA4668" s="25"/>
      <c r="EB4668" s="25">
        <v>10910.608195086899</v>
      </c>
      <c r="EC4668" s="25">
        <v>17416.985618663599</v>
      </c>
      <c r="ED4668" s="25">
        <v>19181.045161525701</v>
      </c>
      <c r="EE4668" s="25">
        <v>13500</v>
      </c>
    </row>
    <row r="4669" spans="110:135" x14ac:dyDescent="0.2">
      <c r="DF4669" s="24" t="s">
        <v>8959</v>
      </c>
      <c r="DG4669" s="24" t="s">
        <v>212</v>
      </c>
      <c r="DH4669" s="25">
        <v>12256.892042551999</v>
      </c>
      <c r="DI4669" s="25">
        <v>9973.8149233579406</v>
      </c>
      <c r="DJ4669" s="25">
        <v>84.935397949439803</v>
      </c>
      <c r="DK4669" s="25"/>
      <c r="DL4669" s="25">
        <v>20235</v>
      </c>
      <c r="DM4669" s="25">
        <v>4559.1394719999998</v>
      </c>
      <c r="DN4669" s="25">
        <v>8599.7764900000002</v>
      </c>
      <c r="DO4669" s="25">
        <v>49932.864709000001</v>
      </c>
      <c r="DP4669" s="25">
        <v>9973.8149233579406</v>
      </c>
      <c r="DQ4669" s="25">
        <v>9130.0264734135599</v>
      </c>
      <c r="DR4669" s="25">
        <v>11447.525706526199</v>
      </c>
      <c r="DS4669" s="25">
        <v>10024.6090981092</v>
      </c>
      <c r="DT4669" s="25">
        <v>11249.6120842621</v>
      </c>
      <c r="DU4669" s="25">
        <v>14052.181936483001</v>
      </c>
      <c r="DV4669" s="25">
        <v>11194.4862671102</v>
      </c>
      <c r="DW4669" s="25"/>
      <c r="DX4669" s="25">
        <v>7644.7456962339102</v>
      </c>
      <c r="DY4669" s="25"/>
      <c r="DZ4669" s="25">
        <v>13491.3298989862</v>
      </c>
      <c r="EA4669" s="25"/>
      <c r="EB4669" s="25">
        <v>5594.4009133054897</v>
      </c>
      <c r="EC4669" s="25">
        <v>5440.7017870279096</v>
      </c>
      <c r="ED4669" s="25">
        <v>8466.9492675678703</v>
      </c>
      <c r="EE4669" s="25">
        <v>7330</v>
      </c>
    </row>
    <row r="4670" spans="110:135" x14ac:dyDescent="0.2">
      <c r="DF4670" s="24" t="s">
        <v>9779</v>
      </c>
      <c r="DG4670" s="24" t="s">
        <v>212</v>
      </c>
      <c r="DH4670" s="25">
        <v>15939.6238983695</v>
      </c>
      <c r="DI4670" s="25">
        <v>9998.3416707905308</v>
      </c>
      <c r="DJ4670" s="25">
        <v>127.749628345023</v>
      </c>
      <c r="DK4670" s="25"/>
      <c r="DL4670" s="25">
        <v>95577</v>
      </c>
      <c r="DM4670" s="25">
        <v>14537.86325</v>
      </c>
      <c r="DN4670" s="25"/>
      <c r="DO4670" s="25">
        <v>5402.1343740000002</v>
      </c>
      <c r="DP4670" s="25">
        <v>17745.454698758698</v>
      </c>
      <c r="DQ4670" s="25">
        <v>14898.309821746299</v>
      </c>
      <c r="DR4670" s="25">
        <v>17036.720452682999</v>
      </c>
      <c r="DS4670" s="25">
        <v>10127.819575579901</v>
      </c>
      <c r="DT4670" s="25">
        <v>27994.3489802935</v>
      </c>
      <c r="DU4670" s="25">
        <v>7854.42595385201</v>
      </c>
      <c r="DV4670" s="25">
        <v>8291.2238742366499</v>
      </c>
      <c r="DW4670" s="25">
        <v>9897.1160981542598</v>
      </c>
      <c r="DX4670" s="25">
        <v>5198.51662752829</v>
      </c>
      <c r="DY4670" s="25">
        <v>23724.6981199129</v>
      </c>
      <c r="DZ4670" s="25">
        <v>9998.3416707905308</v>
      </c>
      <c r="EA4670" s="25">
        <v>3282.6329299266699</v>
      </c>
      <c r="EB4670" s="25">
        <v>10682.677320835701</v>
      </c>
      <c r="EC4670" s="25">
        <v>8966.9229511487993</v>
      </c>
      <c r="ED4670" s="25">
        <v>8146.6473695724699</v>
      </c>
      <c r="EE4670" s="25">
        <v>3490</v>
      </c>
    </row>
    <row r="4671" spans="110:135" x14ac:dyDescent="0.2">
      <c r="DF4671" s="24" t="s">
        <v>9483</v>
      </c>
      <c r="DG4671" s="24" t="s">
        <v>212</v>
      </c>
      <c r="DH4671" s="25">
        <v>10398.4487298679</v>
      </c>
      <c r="DI4671" s="25">
        <v>10018.9030941335</v>
      </c>
      <c r="DJ4671" s="25">
        <v>42.360500065141601</v>
      </c>
      <c r="DK4671" s="25"/>
      <c r="DL4671" s="25">
        <v>10388</v>
      </c>
      <c r="DM4671" s="25">
        <v>6203.5441499999997</v>
      </c>
      <c r="DN4671" s="25"/>
      <c r="DO4671" s="25">
        <v>9359.2338424000009</v>
      </c>
      <c r="DP4671" s="25">
        <v>15175.8641900358</v>
      </c>
      <c r="DQ4671" s="25">
        <v>13678.9039643658</v>
      </c>
      <c r="DR4671" s="25">
        <v>16176.7833496436</v>
      </c>
      <c r="DS4671" s="25">
        <v>9541.4265769226804</v>
      </c>
      <c r="DT4671" s="25">
        <v>12530.173079644799</v>
      </c>
      <c r="DU4671" s="25">
        <v>9649.8061882669899</v>
      </c>
      <c r="DV4671" s="25"/>
      <c r="DW4671" s="25">
        <v>1280.75195739942</v>
      </c>
      <c r="DX4671" s="25"/>
      <c r="DY4671" s="25"/>
      <c r="DZ4671" s="25"/>
      <c r="EA4671" s="25"/>
      <c r="EB4671" s="25"/>
      <c r="EC4671" s="25"/>
      <c r="ED4671" s="25"/>
      <c r="EE4671" s="25"/>
    </row>
    <row r="4672" spans="110:135" x14ac:dyDescent="0.2">
      <c r="DF4672" s="24" t="s">
        <v>9423</v>
      </c>
      <c r="DG4672" s="24" t="s">
        <v>212</v>
      </c>
      <c r="DH4672" s="25">
        <v>18723.040416026</v>
      </c>
      <c r="DI4672" s="25">
        <v>10053.8329158958</v>
      </c>
      <c r="DJ4672" s="25">
        <v>197.060592729761</v>
      </c>
      <c r="DK4672" s="25"/>
      <c r="DL4672" s="25">
        <v>14356</v>
      </c>
      <c r="DM4672" s="25">
        <v>6019.7191080000002</v>
      </c>
      <c r="DN4672" s="25"/>
      <c r="DO4672" s="25"/>
      <c r="DP4672" s="25">
        <v>11799.451058263499</v>
      </c>
      <c r="DQ4672" s="25">
        <v>19610.995952071498</v>
      </c>
      <c r="DR4672" s="25">
        <v>10325.206215496701</v>
      </c>
      <c r="DS4672" s="25">
        <v>10516.772127127701</v>
      </c>
      <c r="DT4672" s="25">
        <v>10053.8329158958</v>
      </c>
      <c r="DU4672" s="25">
        <v>7699.4033458280901</v>
      </c>
      <c r="DV4672" s="25">
        <v>5094.0666315056396</v>
      </c>
      <c r="DW4672" s="25"/>
      <c r="DX4672" s="25">
        <v>7787.2793309097697</v>
      </c>
      <c r="DY4672" s="25">
        <v>161020.59687778301</v>
      </c>
      <c r="DZ4672" s="25">
        <v>3468.4354899015598</v>
      </c>
      <c r="EA4672" s="25">
        <v>5891.4511367302403</v>
      </c>
      <c r="EB4672" s="25">
        <v>8178.3881983199599</v>
      </c>
      <c r="EC4672" s="25">
        <v>13783.674698119001</v>
      </c>
      <c r="ED4672" s="25">
        <v>8086.4139864901499</v>
      </c>
      <c r="EE4672" s="25">
        <v>14600</v>
      </c>
    </row>
    <row r="4673" spans="110:135" x14ac:dyDescent="0.2">
      <c r="DF4673" s="24" t="s">
        <v>9366</v>
      </c>
      <c r="DG4673" s="24" t="s">
        <v>212</v>
      </c>
      <c r="DH4673" s="25">
        <v>17741.493821229898</v>
      </c>
      <c r="DI4673" s="25">
        <v>10058.1466662722</v>
      </c>
      <c r="DJ4673" s="25">
        <v>143.30774096540199</v>
      </c>
      <c r="DK4673" s="25"/>
      <c r="DL4673" s="25">
        <v>45650</v>
      </c>
      <c r="DM4673" s="25">
        <v>4731.5165200000001</v>
      </c>
      <c r="DN4673" s="25"/>
      <c r="DO4673" s="25">
        <v>112577.90692199999</v>
      </c>
      <c r="DP4673" s="25">
        <v>7726.0452537251904</v>
      </c>
      <c r="DQ4673" s="25">
        <v>5548.1053015751504</v>
      </c>
      <c r="DR4673" s="25">
        <v>10160.962517654099</v>
      </c>
      <c r="DS4673" s="25">
        <v>9278.1980373118695</v>
      </c>
      <c r="DT4673" s="25">
        <v>17546.2160038205</v>
      </c>
      <c r="DU4673" s="25">
        <v>10479.5835820251</v>
      </c>
      <c r="DV4673" s="25">
        <v>8466.7240082885401</v>
      </c>
      <c r="DW4673" s="25">
        <v>21336.206356095201</v>
      </c>
      <c r="DX4673" s="25">
        <v>6913.6428103667104</v>
      </c>
      <c r="DY4673" s="25">
        <v>6710.9422619345996</v>
      </c>
      <c r="DZ4673" s="25">
        <v>7931.83898496661</v>
      </c>
      <c r="EA4673" s="25"/>
      <c r="EB4673" s="25">
        <v>9955.3308148903998</v>
      </c>
      <c r="EC4673" s="25">
        <v>11617.998868823701</v>
      </c>
      <c r="ED4673" s="25">
        <v>10215.670538660201</v>
      </c>
      <c r="EE4673" s="25">
        <v>12500</v>
      </c>
    </row>
    <row r="4674" spans="110:135" x14ac:dyDescent="0.2">
      <c r="DF4674" s="24" t="s">
        <v>9395</v>
      </c>
      <c r="DG4674" s="24" t="s">
        <v>212</v>
      </c>
      <c r="DH4674" s="25">
        <v>14232.712838232201</v>
      </c>
      <c r="DI4674" s="25">
        <v>10068.711179281299</v>
      </c>
      <c r="DJ4674" s="25">
        <v>92.488016537881506</v>
      </c>
      <c r="DK4674" s="25"/>
      <c r="DL4674" s="25">
        <v>9721</v>
      </c>
      <c r="DM4674" s="25">
        <v>12505.744860000001</v>
      </c>
      <c r="DN4674" s="25"/>
      <c r="DO4674" s="25">
        <v>63451.092835000003</v>
      </c>
      <c r="DP4674" s="25">
        <v>9035.8325680531907</v>
      </c>
      <c r="DQ4674" s="25">
        <v>15901.5137848549</v>
      </c>
      <c r="DR4674" s="25">
        <v>19685.1414382273</v>
      </c>
      <c r="DS4674" s="25">
        <v>15428.9069556709</v>
      </c>
      <c r="DT4674" s="25">
        <v>8742.6131505949306</v>
      </c>
      <c r="DU4674" s="25">
        <v>11634.6733338261</v>
      </c>
      <c r="DV4674" s="25">
        <v>7573.3712721554903</v>
      </c>
      <c r="DW4674" s="25">
        <v>9240.1757215909201</v>
      </c>
      <c r="DX4674" s="25">
        <v>5907.8486217683003</v>
      </c>
      <c r="DY4674" s="25">
        <v>8861.5215542630394</v>
      </c>
      <c r="DZ4674" s="25">
        <v>10068.711179281299</v>
      </c>
      <c r="EA4674" s="25"/>
      <c r="EB4674" s="25">
        <v>14815.6805856592</v>
      </c>
      <c r="EC4674" s="25">
        <v>8577.50146865442</v>
      </c>
      <c r="ED4674" s="25">
        <v>10804.788920348101</v>
      </c>
      <c r="EE4674" s="25"/>
    </row>
    <row r="4675" spans="110:135" x14ac:dyDescent="0.2">
      <c r="DF4675" s="24" t="s">
        <v>9576</v>
      </c>
      <c r="DG4675" s="24" t="s">
        <v>212</v>
      </c>
      <c r="DH4675" s="25">
        <v>18551.445620919101</v>
      </c>
      <c r="DI4675" s="25">
        <v>10072.240760687</v>
      </c>
      <c r="DJ4675" s="25">
        <v>113.47011332037999</v>
      </c>
      <c r="DK4675" s="25"/>
      <c r="DL4675" s="25">
        <v>74184</v>
      </c>
      <c r="DM4675" s="25">
        <v>43411.349320000001</v>
      </c>
      <c r="DN4675" s="25"/>
      <c r="DO4675" s="25"/>
      <c r="DP4675" s="25">
        <v>10072.240760687</v>
      </c>
      <c r="DQ4675" s="25">
        <v>8247.2144586202794</v>
      </c>
      <c r="DR4675" s="25">
        <v>3069.9335233629799</v>
      </c>
      <c r="DS4675" s="25">
        <v>19641.524519490999</v>
      </c>
      <c r="DT4675" s="25">
        <v>16293.4981060063</v>
      </c>
      <c r="DU4675" s="25">
        <v>30281.608975364601</v>
      </c>
      <c r="DV4675" s="25">
        <v>2098.60023698859</v>
      </c>
      <c r="DW4675" s="25"/>
      <c r="DX4675" s="25"/>
      <c r="DY4675" s="25">
        <v>3068.5637450793702</v>
      </c>
      <c r="DZ4675" s="25">
        <v>2249.19197358065</v>
      </c>
      <c r="EA4675" s="25"/>
      <c r="EB4675" s="25"/>
      <c r="EC4675" s="25"/>
      <c r="ED4675" s="25">
        <v>3551.0674527668798</v>
      </c>
      <c r="EE4675" s="25">
        <v>25000</v>
      </c>
    </row>
    <row r="4676" spans="110:135" x14ac:dyDescent="0.2">
      <c r="DF4676" s="24" t="s">
        <v>8161</v>
      </c>
      <c r="DG4676" s="24" t="s">
        <v>212</v>
      </c>
      <c r="DH4676" s="25">
        <v>12303.090434641899</v>
      </c>
      <c r="DI4676" s="25">
        <v>10085.1808692838</v>
      </c>
      <c r="DJ4676" s="25">
        <v>113.29496474355901</v>
      </c>
      <c r="DK4676" s="25"/>
      <c r="DL4676" s="25">
        <v>28847</v>
      </c>
      <c r="DM4676" s="25"/>
      <c r="DN4676" s="25"/>
      <c r="DO4676" s="25"/>
      <c r="DP4676" s="25"/>
      <c r="DQ4676" s="25"/>
      <c r="DR4676" s="25"/>
      <c r="DS4676" s="25"/>
      <c r="DT4676" s="25">
        <v>18823.712928099299</v>
      </c>
      <c r="DU4676" s="25"/>
      <c r="DV4676" s="25"/>
      <c r="DW4676" s="25">
        <v>1346.6488104683201</v>
      </c>
      <c r="DX4676" s="25"/>
      <c r="DY4676" s="25"/>
      <c r="DZ4676" s="25"/>
      <c r="EA4676" s="25"/>
      <c r="EB4676" s="25"/>
      <c r="EC4676" s="25"/>
      <c r="ED4676" s="25"/>
      <c r="EE4676" s="25">
        <v>195</v>
      </c>
    </row>
    <row r="4677" spans="110:135" x14ac:dyDescent="0.2">
      <c r="DF4677" s="24" t="s">
        <v>9522</v>
      </c>
      <c r="DG4677" s="24" t="s">
        <v>212</v>
      </c>
      <c r="DH4677" s="25">
        <v>29673.629533678199</v>
      </c>
      <c r="DI4677" s="25">
        <v>10098.701836730201</v>
      </c>
      <c r="DJ4677" s="25">
        <v>224.74935558867699</v>
      </c>
      <c r="DK4677" s="25"/>
      <c r="DL4677" s="25">
        <v>13672</v>
      </c>
      <c r="DM4677" s="25">
        <v>37440.400970000002</v>
      </c>
      <c r="DN4677" s="25"/>
      <c r="DO4677" s="25">
        <v>267680.27909999999</v>
      </c>
      <c r="DP4677" s="25">
        <v>20783.185079669202</v>
      </c>
      <c r="DQ4677" s="25">
        <v>14343.529715876901</v>
      </c>
      <c r="DR4677" s="25">
        <v>10098.701836730201</v>
      </c>
      <c r="DS4677" s="25">
        <v>6618.6481308315997</v>
      </c>
      <c r="DT4677" s="25">
        <v>33255.564709491497</v>
      </c>
      <c r="DU4677" s="25">
        <v>2923.0360018167898</v>
      </c>
      <c r="DV4677" s="25"/>
      <c r="DW4677" s="25"/>
      <c r="DX4677" s="25"/>
      <c r="DY4677" s="25">
        <v>5286.8287811694599</v>
      </c>
      <c r="DZ4677" s="25">
        <v>3265.8117623887701</v>
      </c>
      <c r="EA4677" s="25">
        <v>14262.6605788659</v>
      </c>
      <c r="EB4677" s="25">
        <v>7974.3856184564602</v>
      </c>
      <c r="EC4677" s="25">
        <v>2540.1324714372499</v>
      </c>
      <c r="ED4677" s="25">
        <v>4959.2782484395502</v>
      </c>
      <c r="EE4677" s="25"/>
    </row>
    <row r="4678" spans="110:135" x14ac:dyDescent="0.2">
      <c r="DF4678" s="24" t="s">
        <v>10033</v>
      </c>
      <c r="DG4678" s="24" t="s">
        <v>212</v>
      </c>
      <c r="DH4678" s="25">
        <v>19829.761803781901</v>
      </c>
      <c r="DI4678" s="25">
        <v>10129.2299633931</v>
      </c>
      <c r="DJ4678" s="25">
        <v>132.22753666230599</v>
      </c>
      <c r="DK4678" s="25"/>
      <c r="DL4678" s="25">
        <v>28328</v>
      </c>
      <c r="DM4678" s="25">
        <v>4147.399469</v>
      </c>
      <c r="DN4678" s="25"/>
      <c r="DO4678" s="25">
        <v>101654.60539</v>
      </c>
      <c r="DP4678" s="25">
        <v>34291.533735219702</v>
      </c>
      <c r="DQ4678" s="25">
        <v>1660.85886032502</v>
      </c>
      <c r="DR4678" s="25">
        <v>14695.403397288201</v>
      </c>
      <c r="DS4678" s="25">
        <v>35829.3575929668</v>
      </c>
      <c r="DT4678" s="25">
        <v>9361.5073945970998</v>
      </c>
      <c r="DU4678" s="25">
        <v>9707.4708027363395</v>
      </c>
      <c r="DV4678" s="25">
        <v>10550.9891240499</v>
      </c>
      <c r="DW4678" s="25">
        <v>15760.965137323799</v>
      </c>
      <c r="DX4678" s="25"/>
      <c r="DY4678" s="25"/>
      <c r="DZ4678" s="25">
        <v>7814.10184778641</v>
      </c>
      <c r="EA4678" s="25"/>
      <c r="EB4678" s="25"/>
      <c r="EC4678" s="25">
        <v>2634.4725016533198</v>
      </c>
      <c r="ED4678" s="25"/>
      <c r="EE4678" s="25">
        <v>1180</v>
      </c>
    </row>
    <row r="4679" spans="110:135" x14ac:dyDescent="0.2">
      <c r="DF4679" s="24" t="s">
        <v>9083</v>
      </c>
      <c r="DG4679" s="24" t="s">
        <v>212</v>
      </c>
      <c r="DH4679" s="25">
        <v>10216.5169545429</v>
      </c>
      <c r="DI4679" s="25">
        <v>10154.130798984699</v>
      </c>
      <c r="DJ4679" s="25">
        <v>48.159229046211898</v>
      </c>
      <c r="DK4679" s="25">
        <v>1598</v>
      </c>
      <c r="DL4679" s="25">
        <v>11132</v>
      </c>
      <c r="DM4679" s="25">
        <v>5615.1686300000001</v>
      </c>
      <c r="DN4679" s="25"/>
      <c r="DO4679" s="25">
        <v>20283.286959000001</v>
      </c>
      <c r="DP4679" s="25">
        <v>10130.861618639001</v>
      </c>
      <c r="DQ4679" s="25">
        <v>14050.668593165599</v>
      </c>
      <c r="DR4679" s="25">
        <v>10386.1464907428</v>
      </c>
      <c r="DS4679" s="25">
        <v>10154.130798984699</v>
      </c>
      <c r="DT4679" s="25">
        <v>11709.9103069172</v>
      </c>
      <c r="DU4679" s="25">
        <v>11865.727337816799</v>
      </c>
      <c r="DV4679" s="25">
        <v>11305.507619714601</v>
      </c>
      <c r="DW4679" s="25">
        <v>6838.1958451992105</v>
      </c>
      <c r="DX4679" s="25">
        <v>10511.964793392901</v>
      </c>
      <c r="DY4679" s="25">
        <v>5124.4363424908097</v>
      </c>
      <c r="DZ4679" s="25">
        <v>8474.1550386623603</v>
      </c>
      <c r="EA4679" s="25"/>
      <c r="EB4679" s="25">
        <v>9573.1324331040396</v>
      </c>
      <c r="EC4679" s="25">
        <v>6543.9565638649501</v>
      </c>
      <c r="ED4679" s="25">
        <v>6416.5727646212099</v>
      </c>
      <c r="EE4679" s="25">
        <v>22400</v>
      </c>
    </row>
    <row r="4680" spans="110:135" x14ac:dyDescent="0.2">
      <c r="DF4680" s="24" t="s">
        <v>9045</v>
      </c>
      <c r="DG4680" s="24" t="s">
        <v>212</v>
      </c>
      <c r="DH4680" s="25">
        <v>10449.0028042253</v>
      </c>
      <c r="DI4680" s="25">
        <v>10163.2572998705</v>
      </c>
      <c r="DJ4680" s="25">
        <v>38.431531897691599</v>
      </c>
      <c r="DK4680" s="25"/>
      <c r="DL4680" s="25">
        <v>6344</v>
      </c>
      <c r="DM4680" s="25">
        <v>3047.30215</v>
      </c>
      <c r="DN4680" s="25">
        <v>5531.7443210000001</v>
      </c>
      <c r="DO4680" s="25">
        <v>16238.036919</v>
      </c>
      <c r="DP4680" s="25">
        <v>8817.4205425757209</v>
      </c>
      <c r="DQ4680" s="25">
        <v>11254.037130458601</v>
      </c>
      <c r="DR4680" s="25">
        <v>10077.865189337601</v>
      </c>
      <c r="DS4680" s="25">
        <v>9071.5206046732601</v>
      </c>
      <c r="DT4680" s="25"/>
      <c r="DU4680" s="25">
        <v>20476.8427179504</v>
      </c>
      <c r="DV4680" s="25">
        <v>13042.637973156099</v>
      </c>
      <c r="DW4680" s="25">
        <v>12953.364235131199</v>
      </c>
      <c r="DX4680" s="25">
        <v>10744.3741032253</v>
      </c>
      <c r="DY4680" s="25">
        <v>7858.2928822736703</v>
      </c>
      <c r="DZ4680" s="25">
        <v>12293.561472600501</v>
      </c>
      <c r="EA4680" s="25"/>
      <c r="EB4680" s="25">
        <v>10248.649410403401</v>
      </c>
      <c r="EC4680" s="25">
        <v>8302.1515243461999</v>
      </c>
      <c r="ED4680" s="25">
        <v>8580.2492999240803</v>
      </c>
      <c r="EE4680" s="25">
        <v>13200</v>
      </c>
    </row>
    <row r="4681" spans="110:135" x14ac:dyDescent="0.2">
      <c r="DF4681" s="24" t="s">
        <v>8914</v>
      </c>
      <c r="DG4681" s="24" t="s">
        <v>212</v>
      </c>
      <c r="DH4681" s="25">
        <v>8958.2623256364095</v>
      </c>
      <c r="DI4681" s="25">
        <v>10170.1406429688</v>
      </c>
      <c r="DJ4681" s="25">
        <v>62.704563642232998</v>
      </c>
      <c r="DK4681" s="25">
        <v>2834</v>
      </c>
      <c r="DL4681" s="25"/>
      <c r="DM4681" s="25"/>
      <c r="DN4681" s="25"/>
      <c r="DO4681" s="25"/>
      <c r="DP4681" s="25"/>
      <c r="DQ4681" s="25"/>
      <c r="DR4681" s="25">
        <v>13870.6463339404</v>
      </c>
      <c r="DS4681" s="25"/>
      <c r="DT4681" s="25">
        <v>10170.1406429688</v>
      </c>
      <c r="DU4681" s="25"/>
      <c r="DV4681" s="25"/>
      <c r="DW4681" s="25"/>
      <c r="DX4681" s="25"/>
      <c r="DY4681" s="25"/>
      <c r="DZ4681" s="25"/>
      <c r="EA4681" s="25"/>
      <c r="EB4681" s="25"/>
      <c r="EC4681" s="25"/>
      <c r="ED4681" s="25"/>
      <c r="EE4681" s="25"/>
    </row>
    <row r="4682" spans="110:135" x14ac:dyDescent="0.2">
      <c r="DF4682" s="24" t="s">
        <v>9566</v>
      </c>
      <c r="DG4682" s="24" t="s">
        <v>212</v>
      </c>
      <c r="DH4682" s="25">
        <v>12535.0072628245</v>
      </c>
      <c r="DI4682" s="25">
        <v>10200</v>
      </c>
      <c r="DJ4682" s="25">
        <v>54.554559709145202</v>
      </c>
      <c r="DK4682" s="25"/>
      <c r="DL4682" s="25">
        <v>17717</v>
      </c>
      <c r="DM4682" s="25">
        <v>10034.225490000001</v>
      </c>
      <c r="DN4682" s="25">
        <v>4861.5427090000003</v>
      </c>
      <c r="DO4682" s="25">
        <v>21089.790747999999</v>
      </c>
      <c r="DP4682" s="25">
        <v>18706.0066210804</v>
      </c>
      <c r="DQ4682" s="25">
        <v>18037.849029821798</v>
      </c>
      <c r="DR4682" s="25">
        <v>18479.7365245322</v>
      </c>
      <c r="DS4682" s="25">
        <v>15966.1508193953</v>
      </c>
      <c r="DT4682" s="25">
        <v>28668.5156273963</v>
      </c>
      <c r="DU4682" s="25">
        <v>15894.646391687</v>
      </c>
      <c r="DV4682" s="25">
        <v>8946.9460717739094</v>
      </c>
      <c r="DW4682" s="25">
        <v>5649.9677055481197</v>
      </c>
      <c r="DX4682" s="25">
        <v>4929.3169615093602</v>
      </c>
      <c r="DY4682" s="25">
        <v>4797.31049439035</v>
      </c>
      <c r="DZ4682" s="25">
        <v>6153.47972254056</v>
      </c>
      <c r="EA4682" s="25"/>
      <c r="EB4682" s="25">
        <v>8243.5296054349201</v>
      </c>
      <c r="EC4682" s="25">
        <v>13956.1115936184</v>
      </c>
      <c r="ED4682" s="25">
        <v>5833.0118779378199</v>
      </c>
      <c r="EE4682" s="25">
        <v>10200</v>
      </c>
    </row>
    <row r="4683" spans="110:135" x14ac:dyDescent="0.2">
      <c r="DF4683" s="24" t="s">
        <v>9328</v>
      </c>
      <c r="DG4683" s="24" t="s">
        <v>212</v>
      </c>
      <c r="DH4683" s="25">
        <v>11082.651100351501</v>
      </c>
      <c r="DI4683" s="25">
        <v>10202.813028358099</v>
      </c>
      <c r="DJ4683" s="25">
        <v>71.534326623362702</v>
      </c>
      <c r="DK4683" s="25"/>
      <c r="DL4683" s="25">
        <v>15796</v>
      </c>
      <c r="DM4683" s="25"/>
      <c r="DN4683" s="25">
        <v>23108.454600000001</v>
      </c>
      <c r="DO4683" s="25"/>
      <c r="DP4683" s="25">
        <v>14860.360297171101</v>
      </c>
      <c r="DQ4683" s="25">
        <v>10202.813028358099</v>
      </c>
      <c r="DR4683" s="25">
        <v>18129.457443178901</v>
      </c>
      <c r="DS4683" s="25">
        <v>13205.9861357301</v>
      </c>
      <c r="DT4683" s="25">
        <v>28469.6074672221</v>
      </c>
      <c r="DU4683" s="25">
        <v>10415.182615542</v>
      </c>
      <c r="DV4683" s="25">
        <v>8845.6781569806008</v>
      </c>
      <c r="DW4683" s="25">
        <v>4168.2915531028102</v>
      </c>
      <c r="DX4683" s="25"/>
      <c r="DY4683" s="25">
        <v>3039.3929853781901</v>
      </c>
      <c r="DZ4683" s="25">
        <v>6089.2655069678203</v>
      </c>
      <c r="EA4683" s="25"/>
      <c r="EB4683" s="25"/>
      <c r="EC4683" s="25">
        <v>6353.76995054895</v>
      </c>
      <c r="ED4683" s="25">
        <v>3034.5067650921601</v>
      </c>
      <c r="EE4683" s="25">
        <v>521</v>
      </c>
    </row>
    <row r="4684" spans="110:135" x14ac:dyDescent="0.2">
      <c r="DF4684" s="24" t="s">
        <v>8761</v>
      </c>
      <c r="DG4684" s="24" t="s">
        <v>212</v>
      </c>
      <c r="DH4684" s="25">
        <v>9624.0084119836793</v>
      </c>
      <c r="DI4684" s="25">
        <v>10215.670538660201</v>
      </c>
      <c r="DJ4684" s="25">
        <v>82.650259170957298</v>
      </c>
      <c r="DK4684" s="25"/>
      <c r="DL4684" s="25">
        <v>14591</v>
      </c>
      <c r="DM4684" s="25">
        <v>1393.3591220000001</v>
      </c>
      <c r="DN4684" s="25"/>
      <c r="DO4684" s="25"/>
      <c r="DP4684" s="25">
        <v>120.16046830990599</v>
      </c>
      <c r="DQ4684" s="25">
        <v>4568.3471690563201</v>
      </c>
      <c r="DR4684" s="25">
        <v>1185.7466200696099</v>
      </c>
      <c r="DS4684" s="25">
        <v>3929.2580245895901</v>
      </c>
      <c r="DT4684" s="25"/>
      <c r="DU4684" s="25">
        <v>21096.065421634499</v>
      </c>
      <c r="DV4684" s="25">
        <v>6395.0061944136696</v>
      </c>
      <c r="DW4684" s="25"/>
      <c r="DX4684" s="25">
        <v>13884.9228887102</v>
      </c>
      <c r="DY4684" s="25">
        <v>15599.9500865682</v>
      </c>
      <c r="DZ4684" s="25">
        <v>10262.696483134099</v>
      </c>
      <c r="EA4684" s="25"/>
      <c r="EB4684" s="25">
        <v>13135.5482208993</v>
      </c>
      <c r="EC4684" s="25">
        <v>26772.394941709601</v>
      </c>
      <c r="ED4684" s="25">
        <v>10215.670538660201</v>
      </c>
      <c r="EE4684" s="25">
        <v>1210</v>
      </c>
    </row>
    <row r="4685" spans="110:135" x14ac:dyDescent="0.2">
      <c r="DF4685" s="24" t="s">
        <v>9243</v>
      </c>
      <c r="DG4685" s="24" t="s">
        <v>212</v>
      </c>
      <c r="DH4685" s="25">
        <v>18052.316539279102</v>
      </c>
      <c r="DI4685" s="25">
        <v>10215.948240669</v>
      </c>
      <c r="DJ4685" s="25">
        <v>190.83304047769801</v>
      </c>
      <c r="DK4685" s="25"/>
      <c r="DL4685" s="25">
        <v>29177</v>
      </c>
      <c r="DM4685" s="25">
        <v>10887.98573</v>
      </c>
      <c r="DN4685" s="25"/>
      <c r="DO4685" s="25">
        <v>144472.81628</v>
      </c>
      <c r="DP4685" s="25">
        <v>10183.5902750596</v>
      </c>
      <c r="DQ4685" s="25">
        <v>15140.088499510501</v>
      </c>
      <c r="DR4685" s="25">
        <v>18363.698586740498</v>
      </c>
      <c r="DS4685" s="25">
        <v>12395.372921473499</v>
      </c>
      <c r="DT4685" s="25">
        <v>10248.306206278499</v>
      </c>
      <c r="DU4685" s="25">
        <v>11821.872565408001</v>
      </c>
      <c r="DV4685" s="25">
        <v>3025.3485417021798</v>
      </c>
      <c r="DW4685" s="25">
        <v>3242.7008663373499</v>
      </c>
      <c r="DX4685" s="25"/>
      <c r="DY4685" s="25">
        <v>3940.64382942579</v>
      </c>
      <c r="DZ4685" s="25">
        <v>3106.4994259940299</v>
      </c>
      <c r="EA4685" s="25"/>
      <c r="EB4685" s="25">
        <v>4192.2103143533704</v>
      </c>
      <c r="EC4685" s="25">
        <v>2671.3234473048701</v>
      </c>
      <c r="ED4685" s="25">
        <v>5967.6071388780401</v>
      </c>
      <c r="EE4685" s="25"/>
    </row>
    <row r="4686" spans="110:135" x14ac:dyDescent="0.2">
      <c r="DF4686" s="24" t="s">
        <v>9534</v>
      </c>
      <c r="DG4686" s="24" t="s">
        <v>212</v>
      </c>
      <c r="DH4686" s="25">
        <v>11727.0084767072</v>
      </c>
      <c r="DI4686" s="25">
        <v>10284.809282926801</v>
      </c>
      <c r="DJ4686" s="25">
        <v>48.585761659933702</v>
      </c>
      <c r="DK4686" s="25"/>
      <c r="DL4686" s="25">
        <v>9294</v>
      </c>
      <c r="DM4686" s="25">
        <v>7475.4924030000002</v>
      </c>
      <c r="DN4686" s="25">
        <v>8434.2734220000002</v>
      </c>
      <c r="DO4686" s="25">
        <v>23232.366157</v>
      </c>
      <c r="DP4686" s="25">
        <v>15390.2760087274</v>
      </c>
      <c r="DQ4686" s="25">
        <v>10360.4174154681</v>
      </c>
      <c r="DR4686" s="25">
        <v>24344.888089770298</v>
      </c>
      <c r="DS4686" s="25">
        <v>19822.450971518399</v>
      </c>
      <c r="DT4686" s="25">
        <v>10209.201150385599</v>
      </c>
      <c r="DU4686" s="25">
        <v>12465.356368316099</v>
      </c>
      <c r="DV4686" s="25">
        <v>5314.9925192737601</v>
      </c>
      <c r="DW4686" s="25"/>
      <c r="DX4686" s="25">
        <v>8658.0035717784795</v>
      </c>
      <c r="DY4686" s="25">
        <v>11206.454930788699</v>
      </c>
      <c r="DZ4686" s="25">
        <v>8576.57190649941</v>
      </c>
      <c r="EA4686" s="25"/>
      <c r="EB4686" s="25">
        <v>7143.0860246052898</v>
      </c>
      <c r="EC4686" s="25">
        <v>11103.312349142299</v>
      </c>
      <c r="ED4686" s="25">
        <v>13775.0092924561</v>
      </c>
      <c r="EE4686" s="25">
        <v>4280</v>
      </c>
    </row>
    <row r="4687" spans="110:135" x14ac:dyDescent="0.2">
      <c r="DF4687" s="24" t="s">
        <v>9275</v>
      </c>
      <c r="DG4687" s="24" t="s">
        <v>212</v>
      </c>
      <c r="DH4687" s="25">
        <v>10680.433390251301</v>
      </c>
      <c r="DI4687" s="25">
        <v>10306.6527063428</v>
      </c>
      <c r="DJ4687" s="25">
        <v>44.4830868823299</v>
      </c>
      <c r="DK4687" s="25"/>
      <c r="DL4687" s="25">
        <v>3678</v>
      </c>
      <c r="DM4687" s="25">
        <v>6751.7812000000004</v>
      </c>
      <c r="DN4687" s="25"/>
      <c r="DO4687" s="25"/>
      <c r="DP4687" s="25">
        <v>10029.2063694716</v>
      </c>
      <c r="DQ4687" s="25">
        <v>22624.3404100066</v>
      </c>
      <c r="DR4687" s="25">
        <v>14630.2158812076</v>
      </c>
      <c r="DS4687" s="25">
        <v>11871.797731405301</v>
      </c>
      <c r="DT4687" s="25">
        <v>17447.815656492199</v>
      </c>
      <c r="DU4687" s="25">
        <v>5126.3319868430499</v>
      </c>
      <c r="DV4687" s="25">
        <v>10306.6527063428</v>
      </c>
      <c r="DW4687" s="25">
        <v>13443.1824700531</v>
      </c>
      <c r="DX4687" s="25">
        <v>6690.0318341476604</v>
      </c>
      <c r="DY4687" s="25">
        <v>12223.6829147068</v>
      </c>
      <c r="DZ4687" s="25">
        <v>8816.4246639118701</v>
      </c>
      <c r="EA4687" s="25"/>
      <c r="EB4687" s="25">
        <v>12234.901972829201</v>
      </c>
      <c r="EC4687" s="25">
        <v>5527.8174634052402</v>
      </c>
      <c r="ED4687" s="25">
        <v>10675.18437345</v>
      </c>
      <c r="EE4687" s="25">
        <v>9490</v>
      </c>
    </row>
    <row r="4688" spans="110:135" x14ac:dyDescent="0.2">
      <c r="DF4688" s="24" t="s">
        <v>9431</v>
      </c>
      <c r="DG4688" s="24" t="s">
        <v>212</v>
      </c>
      <c r="DH4688" s="25">
        <v>10176.391874868899</v>
      </c>
      <c r="DI4688" s="25">
        <v>10309.216497453001</v>
      </c>
      <c r="DJ4688" s="25">
        <v>57.228297739130099</v>
      </c>
      <c r="DK4688" s="25"/>
      <c r="DL4688" s="25">
        <v>15686</v>
      </c>
      <c r="DM4688" s="25">
        <v>10599.588369999999</v>
      </c>
      <c r="DN4688" s="25">
        <v>265.6203653</v>
      </c>
      <c r="DO4688" s="25">
        <v>5751.9149778999999</v>
      </c>
      <c r="DP4688" s="25">
        <v>14489.501805558601</v>
      </c>
      <c r="DQ4688" s="25">
        <v>24406.246166866102</v>
      </c>
      <c r="DR4688" s="25">
        <v>17030.459417976199</v>
      </c>
      <c r="DS4688" s="25">
        <v>16997.7997812219</v>
      </c>
      <c r="DT4688" s="25">
        <v>6549.9939414222299</v>
      </c>
      <c r="DU4688" s="25">
        <v>10859.4175876876</v>
      </c>
      <c r="DV4688" s="25">
        <v>12218.5268316481</v>
      </c>
      <c r="DW4688" s="25">
        <v>12827.455412817</v>
      </c>
      <c r="DX4688" s="25">
        <v>8506.2824826033902</v>
      </c>
      <c r="DY4688" s="25">
        <v>5443.7675938765897</v>
      </c>
      <c r="DZ4688" s="25">
        <v>11530.841506224901</v>
      </c>
      <c r="EA4688" s="25">
        <v>1892.5850337545301</v>
      </c>
      <c r="EB4688" s="25">
        <v>10018.8446249061</v>
      </c>
      <c r="EC4688" s="25">
        <v>3322.4224110780401</v>
      </c>
      <c r="ED4688" s="25">
        <v>8000.5691865366198</v>
      </c>
      <c r="EE4688" s="25">
        <v>7130</v>
      </c>
    </row>
    <row r="4689" spans="110:135" x14ac:dyDescent="0.2">
      <c r="DF4689" s="24" t="s">
        <v>9668</v>
      </c>
      <c r="DG4689" s="24" t="s">
        <v>212</v>
      </c>
      <c r="DH4689" s="25">
        <v>14232.2583965672</v>
      </c>
      <c r="DI4689" s="25">
        <v>10371.3124026569</v>
      </c>
      <c r="DJ4689" s="25">
        <v>90.277101556653705</v>
      </c>
      <c r="DK4689" s="25">
        <v>1854</v>
      </c>
      <c r="DL4689" s="25">
        <v>7720</v>
      </c>
      <c r="DM4689" s="25">
        <v>6040.5433350000003</v>
      </c>
      <c r="DN4689" s="25"/>
      <c r="DO4689" s="25">
        <v>298.42387652999997</v>
      </c>
      <c r="DP4689" s="25">
        <v>15934.5068324903</v>
      </c>
      <c r="DQ4689" s="25">
        <v>31254.2822211516</v>
      </c>
      <c r="DR4689" s="25">
        <v>13808.5878669419</v>
      </c>
      <c r="DS4689" s="25">
        <v>8194.7869674378708</v>
      </c>
      <c r="DT4689" s="25">
        <v>14978.8778163733</v>
      </c>
      <c r="DU4689" s="25">
        <v>10762.5491745421</v>
      </c>
      <c r="DV4689" s="25">
        <v>8825.4125958994791</v>
      </c>
      <c r="DW4689" s="25"/>
      <c r="DX4689" s="25">
        <v>5379.9491058010999</v>
      </c>
      <c r="DY4689" s="25">
        <v>23993.3120264278</v>
      </c>
      <c r="DZ4689" s="25">
        <v>13324.263595221501</v>
      </c>
      <c r="EA4689" s="25">
        <v>3462.0898064471999</v>
      </c>
      <c r="EB4689" s="25">
        <v>45918.659273192898</v>
      </c>
      <c r="EC4689" s="25">
        <v>6291.3526386625999</v>
      </c>
      <c r="ED4689" s="25">
        <v>10371.3124026569</v>
      </c>
      <c r="EE4689" s="25">
        <v>42000</v>
      </c>
    </row>
    <row r="4690" spans="110:135" x14ac:dyDescent="0.2">
      <c r="DF4690" s="24" t="s">
        <v>8645</v>
      </c>
      <c r="DG4690" s="24" t="s">
        <v>212</v>
      </c>
      <c r="DH4690" s="25">
        <v>10156.215426319999</v>
      </c>
      <c r="DI4690" s="25">
        <v>10383.936830000001</v>
      </c>
      <c r="DJ4690" s="25">
        <v>48.021810361216701</v>
      </c>
      <c r="DK4690" s="25"/>
      <c r="DL4690" s="25">
        <v>9348</v>
      </c>
      <c r="DM4690" s="25">
        <v>10383.936830000001</v>
      </c>
      <c r="DN4690" s="25">
        <v>14413.29567</v>
      </c>
      <c r="DO4690" s="25">
        <v>6464.4816197</v>
      </c>
      <c r="DP4690" s="25">
        <v>4376.8974484886203</v>
      </c>
      <c r="DQ4690" s="25">
        <v>10416.250584601001</v>
      </c>
      <c r="DR4690" s="25">
        <v>10967.8550984186</v>
      </c>
      <c r="DS4690" s="25">
        <v>8388.8999607592905</v>
      </c>
      <c r="DT4690" s="25">
        <v>12998.751614364101</v>
      </c>
      <c r="DU4690" s="25">
        <v>20598.994625143201</v>
      </c>
      <c r="DV4690" s="25"/>
      <c r="DW4690" s="25">
        <v>1145.12099094116</v>
      </c>
      <c r="DX4690" s="25"/>
      <c r="DY4690" s="25"/>
      <c r="DZ4690" s="25"/>
      <c r="EA4690" s="25">
        <v>13998.316099744399</v>
      </c>
      <c r="EB4690" s="25"/>
      <c r="EC4690" s="25"/>
      <c r="ED4690" s="25"/>
      <c r="EE4690" s="25">
        <v>8530</v>
      </c>
    </row>
    <row r="4691" spans="110:135" x14ac:dyDescent="0.2">
      <c r="DF4691" s="24" t="s">
        <v>9676</v>
      </c>
      <c r="DG4691" s="24" t="s">
        <v>212</v>
      </c>
      <c r="DH4691" s="25">
        <v>12435.8538513204</v>
      </c>
      <c r="DI4691" s="25">
        <v>10384.981654850801</v>
      </c>
      <c r="DJ4691" s="25">
        <v>61.7871928600484</v>
      </c>
      <c r="DK4691" s="25"/>
      <c r="DL4691" s="25">
        <v>27517</v>
      </c>
      <c r="DM4691" s="25">
        <v>11709.525970000001</v>
      </c>
      <c r="DN4691" s="25"/>
      <c r="DO4691" s="25">
        <v>3244.5034154</v>
      </c>
      <c r="DP4691" s="25">
        <v>18372.1239903678</v>
      </c>
      <c r="DQ4691" s="25">
        <v>19603.261920428398</v>
      </c>
      <c r="DR4691" s="25">
        <v>26779.583943081401</v>
      </c>
      <c r="DS4691" s="25">
        <v>10384.981654850801</v>
      </c>
      <c r="DT4691" s="25">
        <v>16694.358345919602</v>
      </c>
      <c r="DU4691" s="25">
        <v>15950.839598963799</v>
      </c>
      <c r="DV4691" s="25">
        <v>9093.9536738634797</v>
      </c>
      <c r="DW4691" s="25"/>
      <c r="DX4691" s="25">
        <v>6087.0744853741298</v>
      </c>
      <c r="DY4691" s="25">
        <v>7778.7401630015702</v>
      </c>
      <c r="DZ4691" s="25">
        <v>7371.3779060268698</v>
      </c>
      <c r="EA4691" s="25"/>
      <c r="EB4691" s="25">
        <v>10264.473328142099</v>
      </c>
      <c r="EC4691" s="25">
        <v>2819.4751267440101</v>
      </c>
      <c r="ED4691" s="25">
        <v>15338.2419502836</v>
      </c>
      <c r="EE4691" s="25">
        <v>2400</v>
      </c>
    </row>
    <row r="4692" spans="110:135" x14ac:dyDescent="0.2">
      <c r="DF4692" s="24" t="s">
        <v>9462</v>
      </c>
      <c r="DG4692" s="24" t="s">
        <v>212</v>
      </c>
      <c r="DH4692" s="25">
        <v>13135.277392699199</v>
      </c>
      <c r="DI4692" s="25">
        <v>10396.967234101399</v>
      </c>
      <c r="DJ4692" s="25">
        <v>67.595763449354806</v>
      </c>
      <c r="DK4692" s="25"/>
      <c r="DL4692" s="25">
        <v>25861</v>
      </c>
      <c r="DM4692" s="25">
        <v>16977.050749999999</v>
      </c>
      <c r="DN4692" s="25">
        <v>4473.2859749999998</v>
      </c>
      <c r="DO4692" s="25">
        <v>42534.973233999997</v>
      </c>
      <c r="DP4692" s="25">
        <v>16080.488490288801</v>
      </c>
      <c r="DQ4692" s="25">
        <v>6950.9064810878699</v>
      </c>
      <c r="DR4692" s="25">
        <v>18246.943425338999</v>
      </c>
      <c r="DS4692" s="25">
        <v>10745.0726298832</v>
      </c>
      <c r="DT4692" s="25">
        <v>10206.8572533275</v>
      </c>
      <c r="DU4692" s="25">
        <v>16791.890540988999</v>
      </c>
      <c r="DV4692" s="25">
        <v>8547.7875487322799</v>
      </c>
      <c r="DW4692" s="25">
        <v>9164.9493107725302</v>
      </c>
      <c r="DX4692" s="25">
        <v>5602.9007201456898</v>
      </c>
      <c r="DY4692" s="25">
        <v>11101.9174399004</v>
      </c>
      <c r="DZ4692" s="25">
        <v>8033.0150268401303</v>
      </c>
      <c r="EA4692" s="25"/>
      <c r="EB4692" s="25">
        <v>7933.5046027452199</v>
      </c>
      <c r="EC4692" s="25">
        <v>10396.967234101399</v>
      </c>
      <c r="ED4692" s="25">
        <v>13410.759798131199</v>
      </c>
      <c r="EE4692" s="25">
        <v>6510</v>
      </c>
    </row>
    <row r="4693" spans="110:135" x14ac:dyDescent="0.2">
      <c r="DF4693" s="24" t="s">
        <v>9402</v>
      </c>
      <c r="DG4693" s="24" t="s">
        <v>212</v>
      </c>
      <c r="DH4693" s="25">
        <v>11925.213556163901</v>
      </c>
      <c r="DI4693" s="25">
        <v>10410.420885</v>
      </c>
      <c r="DJ4693" s="25">
        <v>45.834707789299003</v>
      </c>
      <c r="DK4693" s="25">
        <v>5057</v>
      </c>
      <c r="DL4693" s="25">
        <v>10250</v>
      </c>
      <c r="DM4693" s="25">
        <v>10570.841770000001</v>
      </c>
      <c r="DN4693" s="25">
        <v>1819.64795</v>
      </c>
      <c r="DO4693" s="25"/>
      <c r="DP4693" s="25">
        <v>14952.7508857753</v>
      </c>
      <c r="DQ4693" s="25">
        <v>16188.5052036053</v>
      </c>
      <c r="DR4693" s="25">
        <v>17408.3753377869</v>
      </c>
      <c r="DS4693" s="25">
        <v>9786.0273698372603</v>
      </c>
      <c r="DT4693" s="25">
        <v>8823.3804172032796</v>
      </c>
      <c r="DU4693" s="25">
        <v>24412.406534434798</v>
      </c>
      <c r="DV4693" s="25">
        <v>15448.6021680963</v>
      </c>
      <c r="DW4693" s="25"/>
      <c r="DX4693" s="25">
        <v>6470.9948721773198</v>
      </c>
      <c r="DY4693" s="25">
        <v>9707.7965395196406</v>
      </c>
      <c r="DZ4693" s="25">
        <v>10830.864265476999</v>
      </c>
      <c r="EA4693" s="25"/>
      <c r="EB4693" s="25">
        <v>14028.277869891201</v>
      </c>
      <c r="EC4693" s="25">
        <v>9092.2942717307105</v>
      </c>
      <c r="ED4693" s="25">
        <v>10006.078555415401</v>
      </c>
      <c r="EE4693" s="25">
        <v>19800</v>
      </c>
    </row>
    <row r="4694" spans="110:135" x14ac:dyDescent="0.2">
      <c r="DF4694" s="24" t="s">
        <v>9239</v>
      </c>
      <c r="DG4694" s="24" t="s">
        <v>212</v>
      </c>
      <c r="DH4694" s="25">
        <v>11207.8856709794</v>
      </c>
      <c r="DI4694" s="25">
        <v>10421.046651315201</v>
      </c>
      <c r="DJ4694" s="25">
        <v>51.221986450532299</v>
      </c>
      <c r="DK4694" s="25"/>
      <c r="DL4694" s="25">
        <v>12663</v>
      </c>
      <c r="DM4694" s="25">
        <v>8077.2270980000003</v>
      </c>
      <c r="DN4694" s="25"/>
      <c r="DO4694" s="25">
        <v>3352.8595516</v>
      </c>
      <c r="DP4694" s="25">
        <v>5124.5224267907197</v>
      </c>
      <c r="DQ4694" s="25">
        <v>10452.3354574513</v>
      </c>
      <c r="DR4694" s="25">
        <v>5516.3920413444603</v>
      </c>
      <c r="DS4694" s="25">
        <v>5765.8560122273402</v>
      </c>
      <c r="DT4694" s="25"/>
      <c r="DU4694" s="25">
        <v>10389.757845179</v>
      </c>
      <c r="DV4694" s="25">
        <v>12433.217579890301</v>
      </c>
      <c r="DW4694" s="25">
        <v>9937.8300172469008</v>
      </c>
      <c r="DX4694" s="25">
        <v>7622.68875728887</v>
      </c>
      <c r="DY4694" s="25">
        <v>19042.977198357101</v>
      </c>
      <c r="DZ4694" s="25">
        <v>11188.8128924255</v>
      </c>
      <c r="EA4694" s="25">
        <v>8745.09633954128</v>
      </c>
      <c r="EB4694" s="25">
        <v>18480.464647192701</v>
      </c>
      <c r="EC4694" s="25">
        <v>13158.236758663599</v>
      </c>
      <c r="ED4694" s="25">
        <v>12990.667454430701</v>
      </c>
      <c r="EE4694" s="25">
        <v>26800</v>
      </c>
    </row>
    <row r="4695" spans="110:135" x14ac:dyDescent="0.2">
      <c r="DF4695" s="24" t="s">
        <v>71</v>
      </c>
      <c r="DG4695" s="24" t="s">
        <v>212</v>
      </c>
      <c r="DH4695" s="25">
        <v>10587.8409704431</v>
      </c>
      <c r="DI4695" s="25">
        <v>10434.776369494901</v>
      </c>
      <c r="DJ4695" s="25">
        <v>56.789176228406603</v>
      </c>
      <c r="DK4695" s="25"/>
      <c r="DL4695" s="25"/>
      <c r="DM4695" s="25">
        <v>840.93438909999998</v>
      </c>
      <c r="DN4695" s="25"/>
      <c r="DO4695" s="25"/>
      <c r="DP4695" s="25"/>
      <c r="DQ4695" s="25"/>
      <c r="DR4695" s="25">
        <v>13325.070407482401</v>
      </c>
      <c r="DS4695" s="25">
        <v>10434.776369494901</v>
      </c>
      <c r="DT4695" s="25">
        <v>21478.8520301475</v>
      </c>
      <c r="DU4695" s="25"/>
      <c r="DV4695" s="25">
        <v>8720.8798535727492</v>
      </c>
      <c r="DW4695" s="25">
        <v>19306.527367589999</v>
      </c>
      <c r="DX4695" s="25">
        <v>8926.8593440969598</v>
      </c>
      <c r="DY4695" s="25">
        <v>3750.9322667688002</v>
      </c>
      <c r="DZ4695" s="25">
        <v>8850.7890099961805</v>
      </c>
      <c r="EA4695" s="25"/>
      <c r="EB4695" s="25">
        <v>15387.6722665872</v>
      </c>
      <c r="EC4695" s="25">
        <v>11650.2616909752</v>
      </c>
      <c r="ED4695" s="25">
        <v>3168.3776199488898</v>
      </c>
      <c r="EE4695" s="25">
        <v>11800</v>
      </c>
    </row>
    <row r="4696" spans="110:135" x14ac:dyDescent="0.2">
      <c r="DF4696" s="24" t="s">
        <v>9063</v>
      </c>
      <c r="DG4696" s="24" t="s">
        <v>212</v>
      </c>
      <c r="DH4696" s="25">
        <v>9993.1144713183603</v>
      </c>
      <c r="DI4696" s="25">
        <v>10440.4752670831</v>
      </c>
      <c r="DJ4696" s="25">
        <v>37.323971066778199</v>
      </c>
      <c r="DK4696" s="25">
        <v>14309</v>
      </c>
      <c r="DL4696" s="25">
        <v>11591</v>
      </c>
      <c r="DM4696" s="25">
        <v>4524.2270410000001</v>
      </c>
      <c r="DN4696" s="25"/>
      <c r="DO4696" s="25">
        <v>10701.0418814</v>
      </c>
      <c r="DP4696" s="25">
        <v>8066.0620350816198</v>
      </c>
      <c r="DQ4696" s="25">
        <v>10503.968204700799</v>
      </c>
      <c r="DR4696" s="25">
        <v>9103.9083269674193</v>
      </c>
      <c r="DS4696" s="25">
        <v>7064.0372326863799</v>
      </c>
      <c r="DT4696" s="25">
        <v>10440.4752670831</v>
      </c>
      <c r="DU4696" s="25">
        <v>17882.967016584102</v>
      </c>
      <c r="DV4696" s="25">
        <v>9704.3440911976395</v>
      </c>
      <c r="DW4696" s="25">
        <v>11286.2421350315</v>
      </c>
      <c r="DX4696" s="25">
        <v>8441.5779933852009</v>
      </c>
      <c r="DY4696" s="25">
        <v>6186.7438304994903</v>
      </c>
      <c r="DZ4696" s="25">
        <v>12908.2983223226</v>
      </c>
      <c r="EA4696" s="25"/>
      <c r="EB4696" s="25">
        <v>11956.076051780299</v>
      </c>
      <c r="EC4696" s="25">
        <v>15588.659596630499</v>
      </c>
      <c r="ED4696" s="25">
        <v>6660.5459286981104</v>
      </c>
      <c r="EE4696" s="25">
        <v>2950</v>
      </c>
    </row>
    <row r="4697" spans="110:135" x14ac:dyDescent="0.2">
      <c r="DF4697" s="24" t="s">
        <v>8773</v>
      </c>
      <c r="DG4697" s="24" t="s">
        <v>212</v>
      </c>
      <c r="DH4697" s="25">
        <v>11335.3308999154</v>
      </c>
      <c r="DI4697" s="25">
        <v>10466.8635512371</v>
      </c>
      <c r="DJ4697" s="25">
        <v>44.139012488663198</v>
      </c>
      <c r="DK4697" s="25"/>
      <c r="DL4697" s="25">
        <v>7058</v>
      </c>
      <c r="DM4697" s="25">
        <v>5830.3330850000002</v>
      </c>
      <c r="DN4697" s="25"/>
      <c r="DO4697" s="25">
        <v>21737.196767000001</v>
      </c>
      <c r="DP4697" s="25">
        <v>8532.6568980759494</v>
      </c>
      <c r="DQ4697" s="25">
        <v>14144.2474166839</v>
      </c>
      <c r="DR4697" s="25">
        <v>10466.8635512371</v>
      </c>
      <c r="DS4697" s="25">
        <v>7184.5072242789702</v>
      </c>
      <c r="DT4697" s="25">
        <v>13326.021517459099</v>
      </c>
      <c r="DU4697" s="25">
        <v>13738.1516395038</v>
      </c>
      <c r="DV4697" s="25"/>
      <c r="DW4697" s="25"/>
      <c r="DX4697" s="25"/>
      <c r="DY4697" s="25"/>
      <c r="DZ4697" s="25"/>
      <c r="EA4697" s="25"/>
      <c r="EB4697" s="25"/>
      <c r="EC4697" s="25"/>
      <c r="ED4697" s="25"/>
      <c r="EE4697" s="25"/>
    </row>
    <row r="4698" spans="110:135" x14ac:dyDescent="0.2">
      <c r="DF4698" s="24" t="s">
        <v>8981</v>
      </c>
      <c r="DG4698" s="24" t="s">
        <v>212</v>
      </c>
      <c r="DH4698" s="25">
        <v>10420.698666631</v>
      </c>
      <c r="DI4698" s="25">
        <v>10487.0655731638</v>
      </c>
      <c r="DJ4698" s="25">
        <v>49.126473423900798</v>
      </c>
      <c r="DK4698" s="25"/>
      <c r="DL4698" s="25">
        <v>2014</v>
      </c>
      <c r="DM4698" s="25">
        <v>4823.0449049999997</v>
      </c>
      <c r="DN4698" s="25"/>
      <c r="DO4698" s="25">
        <v>7493.7322199999999</v>
      </c>
      <c r="DP4698" s="25">
        <v>3991.9599400256102</v>
      </c>
      <c r="DQ4698" s="25">
        <v>8907.98620577974</v>
      </c>
      <c r="DR4698" s="25">
        <v>6534.3539976381198</v>
      </c>
      <c r="DS4698" s="25">
        <v>6027.1042242793801</v>
      </c>
      <c r="DT4698" s="25"/>
      <c r="DU4698" s="25">
        <v>11509.1141246152</v>
      </c>
      <c r="DV4698" s="25">
        <v>15908.3515191308</v>
      </c>
      <c r="DW4698" s="25">
        <v>10201.985646848099</v>
      </c>
      <c r="DX4698" s="25">
        <v>8428.7975362039306</v>
      </c>
      <c r="DY4698" s="25">
        <v>14405.8678626151</v>
      </c>
      <c r="DZ4698" s="25">
        <v>13417.0306083913</v>
      </c>
      <c r="EA4698" s="25">
        <v>10772.1454994795</v>
      </c>
      <c r="EB4698" s="25">
        <v>17877.931099502999</v>
      </c>
      <c r="EC4698" s="25">
        <v>11180.2482199395</v>
      </c>
      <c r="ED4698" s="25">
        <v>22178.922389908301</v>
      </c>
      <c r="EE4698" s="25">
        <v>11900</v>
      </c>
    </row>
    <row r="4699" spans="110:135" x14ac:dyDescent="0.2">
      <c r="DF4699" s="24" t="s">
        <v>9470</v>
      </c>
      <c r="DG4699" s="24" t="s">
        <v>212</v>
      </c>
      <c r="DH4699" s="25">
        <v>10909.2651276667</v>
      </c>
      <c r="DI4699" s="25">
        <v>10499.888629999999</v>
      </c>
      <c r="DJ4699" s="25">
        <v>46.131124378004898</v>
      </c>
      <c r="DK4699" s="25"/>
      <c r="DL4699" s="25">
        <v>20017</v>
      </c>
      <c r="DM4699" s="25">
        <v>9535.2692229999993</v>
      </c>
      <c r="DN4699" s="25">
        <v>10499.888629999999</v>
      </c>
      <c r="DO4699" s="25">
        <v>7341.0628004999999</v>
      </c>
      <c r="DP4699" s="25">
        <v>15583.567257763099</v>
      </c>
      <c r="DQ4699" s="25">
        <v>11652.4561309418</v>
      </c>
      <c r="DR4699" s="25">
        <v>15304.688940984301</v>
      </c>
      <c r="DS4699" s="25">
        <v>9826.7431680297395</v>
      </c>
      <c r="DT4699" s="25">
        <v>11519.958726691601</v>
      </c>
      <c r="DU4699" s="25">
        <v>8000.2815264233404</v>
      </c>
      <c r="DV4699" s="25"/>
      <c r="DW4699" s="25"/>
      <c r="DX4699" s="25"/>
      <c r="DY4699" s="25"/>
      <c r="DZ4699" s="25"/>
      <c r="EA4699" s="25"/>
      <c r="EB4699" s="25"/>
      <c r="EC4699" s="25"/>
      <c r="ED4699" s="25"/>
      <c r="EE4699" s="25">
        <v>721</v>
      </c>
    </row>
    <row r="4700" spans="110:135" x14ac:dyDescent="0.2">
      <c r="DF4700" s="24" t="s">
        <v>9384</v>
      </c>
      <c r="DG4700" s="24" t="s">
        <v>212</v>
      </c>
      <c r="DH4700" s="25">
        <v>12899.215189307701</v>
      </c>
      <c r="DI4700" s="25">
        <v>10523.469890018399</v>
      </c>
      <c r="DJ4700" s="25">
        <v>48.579953720478102</v>
      </c>
      <c r="DK4700" s="25"/>
      <c r="DL4700" s="25">
        <v>22161</v>
      </c>
      <c r="DM4700" s="25">
        <v>7934.873415</v>
      </c>
      <c r="DN4700" s="25"/>
      <c r="DO4700" s="25">
        <v>25746.136623999999</v>
      </c>
      <c r="DP4700" s="25">
        <v>11231.7199054715</v>
      </c>
      <c r="DQ4700" s="25">
        <v>10034.184892584</v>
      </c>
      <c r="DR4700" s="25">
        <v>14247.903959089699</v>
      </c>
      <c r="DS4700" s="25">
        <v>8810.7848330443103</v>
      </c>
      <c r="DT4700" s="25">
        <v>10523.469890018399</v>
      </c>
      <c r="DU4700" s="25">
        <v>25290.868118603401</v>
      </c>
      <c r="DV4700" s="25">
        <v>7729.7958628782499</v>
      </c>
      <c r="DW4700" s="25">
        <v>9023.6017210809005</v>
      </c>
      <c r="DX4700" s="25">
        <v>7102.8474300013604</v>
      </c>
      <c r="DY4700" s="25">
        <v>13247.4694355709</v>
      </c>
      <c r="DZ4700" s="25">
        <v>9421.3274695655891</v>
      </c>
      <c r="EA4700" s="25">
        <v>7331.7190660094002</v>
      </c>
      <c r="EB4700" s="25">
        <v>12134.310512333401</v>
      </c>
      <c r="EC4700" s="25">
        <v>11169.8728084794</v>
      </c>
      <c r="ED4700" s="25">
        <v>8843.2026531158499</v>
      </c>
      <c r="EE4700" s="25">
        <v>23100</v>
      </c>
    </row>
    <row r="4701" spans="110:135" x14ac:dyDescent="0.2">
      <c r="DF4701" s="24" t="s">
        <v>9587</v>
      </c>
      <c r="DG4701" s="24" t="s">
        <v>212</v>
      </c>
      <c r="DH4701" s="25">
        <v>22182.744441849001</v>
      </c>
      <c r="DI4701" s="25">
        <v>10532.5828881507</v>
      </c>
      <c r="DJ4701" s="25">
        <v>132.31973290313701</v>
      </c>
      <c r="DK4701" s="25">
        <v>5419</v>
      </c>
      <c r="DL4701" s="25">
        <v>6630</v>
      </c>
      <c r="DM4701" s="25">
        <v>8751.0986560000001</v>
      </c>
      <c r="DN4701" s="25"/>
      <c r="DO4701" s="25">
        <v>136484.06096</v>
      </c>
      <c r="DP4701" s="25">
        <v>7390.7511490276902</v>
      </c>
      <c r="DQ4701" s="25">
        <v>20739.397563828199</v>
      </c>
      <c r="DR4701" s="25">
        <v>9994.0963616440094</v>
      </c>
      <c r="DS4701" s="25">
        <v>8001.1693985032098</v>
      </c>
      <c r="DT4701" s="25">
        <v>6972.3977618915997</v>
      </c>
      <c r="DU4701" s="25">
        <v>23718.468165460799</v>
      </c>
      <c r="DV4701" s="25">
        <v>22625.1201613874</v>
      </c>
      <c r="DW4701" s="25">
        <v>28594.772816801698</v>
      </c>
      <c r="DX4701" s="25">
        <v>8548.7340658937101</v>
      </c>
      <c r="DY4701" s="25">
        <v>13515.7814423532</v>
      </c>
      <c r="DZ4701" s="25">
        <v>32460.664590602701</v>
      </c>
      <c r="EA4701" s="25"/>
      <c r="EB4701" s="25">
        <v>25636.2586631179</v>
      </c>
      <c r="EC4701" s="25">
        <v>10532.5828881507</v>
      </c>
      <c r="ED4701" s="25">
        <v>8957.7897504678494</v>
      </c>
      <c r="EE4701" s="25">
        <v>36500</v>
      </c>
    </row>
    <row r="4702" spans="110:135" x14ac:dyDescent="0.2">
      <c r="DF4702" s="24" t="s">
        <v>8626</v>
      </c>
      <c r="DG4702" s="24" t="s">
        <v>212</v>
      </c>
      <c r="DH4702" s="25">
        <v>10541.037427343699</v>
      </c>
      <c r="DI4702" s="25">
        <v>10541.037427343699</v>
      </c>
      <c r="DJ4702" s="25">
        <v>4.5620323879749201</v>
      </c>
      <c r="DK4702" s="25">
        <v>10201</v>
      </c>
      <c r="DL4702" s="25"/>
      <c r="DM4702" s="25"/>
      <c r="DN4702" s="25"/>
      <c r="DO4702" s="25"/>
      <c r="DP4702" s="25"/>
      <c r="DQ4702" s="25"/>
      <c r="DR4702" s="25">
        <v>10881.0748546875</v>
      </c>
      <c r="DS4702" s="25"/>
      <c r="DT4702" s="25"/>
      <c r="DU4702" s="25"/>
      <c r="DV4702" s="25"/>
      <c r="DW4702" s="25"/>
      <c r="DX4702" s="25"/>
      <c r="DY4702" s="25"/>
      <c r="DZ4702" s="25"/>
      <c r="EA4702" s="25"/>
      <c r="EB4702" s="25"/>
      <c r="EC4702" s="25"/>
      <c r="ED4702" s="25"/>
      <c r="EE4702" s="25"/>
    </row>
    <row r="4703" spans="110:135" x14ac:dyDescent="0.2">
      <c r="DF4703" s="24" t="s">
        <v>8932</v>
      </c>
      <c r="DG4703" s="24" t="s">
        <v>212</v>
      </c>
      <c r="DH4703" s="25">
        <v>9198.5345693648196</v>
      </c>
      <c r="DI4703" s="25">
        <v>10580.3737040533</v>
      </c>
      <c r="DJ4703" s="25">
        <v>79.0708837390995</v>
      </c>
      <c r="DK4703" s="25"/>
      <c r="DL4703" s="25">
        <v>3004</v>
      </c>
      <c r="DM4703" s="25">
        <v>1187.484882</v>
      </c>
      <c r="DN4703" s="25"/>
      <c r="DO4703" s="25"/>
      <c r="DP4703" s="25">
        <v>4370.4489576219003</v>
      </c>
      <c r="DQ4703" s="25">
        <v>10580.3737040533</v>
      </c>
      <c r="DR4703" s="25">
        <v>1289.8649171152199</v>
      </c>
      <c r="DS4703" s="25">
        <v>3540.0368990229599</v>
      </c>
      <c r="DT4703" s="25">
        <v>3079.9562047934</v>
      </c>
      <c r="DU4703" s="25">
        <v>572.26906178823106</v>
      </c>
      <c r="DV4703" s="25">
        <v>17901.1650435724</v>
      </c>
      <c r="DW4703" s="25">
        <v>12421.924964664</v>
      </c>
      <c r="DX4703" s="25">
        <v>11263.5120280227</v>
      </c>
      <c r="DY4703" s="25">
        <v>11652.699706851599</v>
      </c>
      <c r="DZ4703" s="25">
        <v>18472.833609121801</v>
      </c>
      <c r="EA4703" s="25"/>
      <c r="EB4703" s="25">
        <v>23117.569171911498</v>
      </c>
      <c r="EC4703" s="25">
        <v>19177.461964649701</v>
      </c>
      <c r="ED4703" s="25">
        <v>11233.486564013299</v>
      </c>
      <c r="EE4703" s="25">
        <v>3510</v>
      </c>
    </row>
    <row r="4704" spans="110:135" x14ac:dyDescent="0.2">
      <c r="DF4704" s="24" t="s">
        <v>8909</v>
      </c>
      <c r="DG4704" s="24" t="s">
        <v>212</v>
      </c>
      <c r="DH4704" s="25">
        <v>15026.680485532201</v>
      </c>
      <c r="DI4704" s="25">
        <v>10619.3136808257</v>
      </c>
      <c r="DJ4704" s="25">
        <v>120.96536775342</v>
      </c>
      <c r="DK4704" s="25"/>
      <c r="DL4704" s="25">
        <v>10449</v>
      </c>
      <c r="DM4704" s="25">
        <v>12188.601769999999</v>
      </c>
      <c r="DN4704" s="25">
        <v>8447.4470199999996</v>
      </c>
      <c r="DO4704" s="25">
        <v>73420.325068999999</v>
      </c>
      <c r="DP4704" s="25">
        <v>10619.3136808257</v>
      </c>
      <c r="DQ4704" s="25">
        <v>11550.2196978909</v>
      </c>
      <c r="DR4704" s="25">
        <v>12731.956049528801</v>
      </c>
      <c r="DS4704" s="25">
        <v>12450.2901979164</v>
      </c>
      <c r="DT4704" s="25">
        <v>10233.194372423801</v>
      </c>
      <c r="DU4704" s="25">
        <v>5555.0208846976302</v>
      </c>
      <c r="DV4704" s="25"/>
      <c r="DW4704" s="25"/>
      <c r="DX4704" s="25"/>
      <c r="DY4704" s="25"/>
      <c r="DZ4704" s="25">
        <v>1743.36194593409</v>
      </c>
      <c r="EA4704" s="25">
        <v>4558.1156237007399</v>
      </c>
      <c r="EB4704" s="25"/>
      <c r="EC4704" s="25"/>
      <c r="ED4704" s="25"/>
      <c r="EE4704" s="25">
        <v>21400</v>
      </c>
    </row>
    <row r="4705" spans="110:135" x14ac:dyDescent="0.2">
      <c r="DF4705" s="24" t="s">
        <v>9731</v>
      </c>
      <c r="DG4705" s="24" t="s">
        <v>212</v>
      </c>
      <c r="DH4705" s="25">
        <v>15848.310616663101</v>
      </c>
      <c r="DI4705" s="25">
        <v>10641.4415015185</v>
      </c>
      <c r="DJ4705" s="25">
        <v>105.729897935491</v>
      </c>
      <c r="DK4705" s="25"/>
      <c r="DL4705" s="25">
        <v>28972</v>
      </c>
      <c r="DM4705" s="25">
        <v>32716.136310000002</v>
      </c>
      <c r="DN4705" s="25">
        <v>72727.564469999998</v>
      </c>
      <c r="DO4705" s="25"/>
      <c r="DP4705" s="25">
        <v>12133.2549260053</v>
      </c>
      <c r="DQ4705" s="25">
        <v>16702.747273088498</v>
      </c>
      <c r="DR4705" s="25">
        <v>20195.470783638801</v>
      </c>
      <c r="DS4705" s="25">
        <v>16570.9140817023</v>
      </c>
      <c r="DT4705" s="25">
        <v>19730.742690364001</v>
      </c>
      <c r="DU4705" s="25">
        <v>16280.7626131958</v>
      </c>
      <c r="DV4705" s="25"/>
      <c r="DW4705" s="25">
        <v>1197.8385683034501</v>
      </c>
      <c r="DX4705" s="25">
        <v>4531.6936576818998</v>
      </c>
      <c r="DY4705" s="25">
        <v>8779.2572998754695</v>
      </c>
      <c r="DZ4705" s="25">
        <v>2985.1856039897598</v>
      </c>
      <c r="EA4705" s="25">
        <v>6603.5724511813496</v>
      </c>
      <c r="EB4705" s="25">
        <v>3870.8446179134398</v>
      </c>
      <c r="EC4705" s="25">
        <v>9149.6280770318099</v>
      </c>
      <c r="ED4705" s="25">
        <v>4001.9776759643901</v>
      </c>
      <c r="EE4705" s="25">
        <v>8120</v>
      </c>
    </row>
    <row r="4706" spans="110:135" x14ac:dyDescent="0.2">
      <c r="DF4706" s="24" t="s">
        <v>9991</v>
      </c>
      <c r="DG4706" s="24" t="s">
        <v>212</v>
      </c>
      <c r="DH4706" s="25">
        <v>20275.870426768201</v>
      </c>
      <c r="DI4706" s="25">
        <v>10661.402928740499</v>
      </c>
      <c r="DJ4706" s="25">
        <v>201.16242162308899</v>
      </c>
      <c r="DK4706" s="25">
        <v>7471</v>
      </c>
      <c r="DL4706" s="25">
        <v>181980</v>
      </c>
      <c r="DM4706" s="25">
        <v>12450.53076</v>
      </c>
      <c r="DN4706" s="25"/>
      <c r="DO4706" s="25"/>
      <c r="DP4706" s="25">
        <v>21743.6431127215</v>
      </c>
      <c r="DQ4706" s="25">
        <v>11194.577244296899</v>
      </c>
      <c r="DR4706" s="25">
        <v>12014.350888401201</v>
      </c>
      <c r="DS4706" s="25">
        <v>14316.5902968554</v>
      </c>
      <c r="DT4706" s="25">
        <v>14577.7298072985</v>
      </c>
      <c r="DU4706" s="25">
        <v>5868.8206419646604</v>
      </c>
      <c r="DV4706" s="25">
        <v>10128.228613184099</v>
      </c>
      <c r="DW4706" s="25">
        <v>1259.4975136206201</v>
      </c>
      <c r="DX4706" s="25">
        <v>7540.59089205894</v>
      </c>
      <c r="DY4706" s="25">
        <v>8502.7138614466603</v>
      </c>
      <c r="DZ4706" s="25">
        <v>9074.7574513618201</v>
      </c>
      <c r="EA4706" s="25">
        <v>13116.661993646499</v>
      </c>
      <c r="EB4706" s="25">
        <v>4058.7091723609101</v>
      </c>
      <c r="EC4706" s="25">
        <v>25208.053561182802</v>
      </c>
      <c r="ED4706" s="25">
        <v>4459.2118714280896</v>
      </c>
      <c r="EE4706" s="25"/>
    </row>
    <row r="4707" spans="110:135" x14ac:dyDescent="0.2">
      <c r="DF4707" s="24" t="s">
        <v>8733</v>
      </c>
      <c r="DG4707" s="24" t="s">
        <v>212</v>
      </c>
      <c r="DH4707" s="25">
        <v>8551.2921114533601</v>
      </c>
      <c r="DI4707" s="25">
        <v>10726.688188378001</v>
      </c>
      <c r="DJ4707" s="25">
        <v>56.082155361916797</v>
      </c>
      <c r="DK4707" s="25"/>
      <c r="DL4707" s="25">
        <v>11274</v>
      </c>
      <c r="DM4707" s="25">
        <v>9823.0644620000003</v>
      </c>
      <c r="DN4707" s="25"/>
      <c r="DO4707" s="25">
        <v>4548.9223155999998</v>
      </c>
      <c r="DP4707" s="25">
        <v>12097.6238947777</v>
      </c>
      <c r="DQ4707" s="25"/>
      <c r="DR4707" s="25">
        <v>13285.267642401899</v>
      </c>
      <c r="DS4707" s="25">
        <v>1389.0914114616401</v>
      </c>
      <c r="DT4707" s="25"/>
      <c r="DU4707" s="25">
        <v>1316.9710884609501</v>
      </c>
      <c r="DV4707" s="25"/>
      <c r="DW4707" s="25"/>
      <c r="DX4707" s="25"/>
      <c r="DY4707" s="25"/>
      <c r="DZ4707" s="25"/>
      <c r="EA4707" s="25">
        <v>10726.688188378001</v>
      </c>
      <c r="EB4707" s="25"/>
      <c r="EC4707" s="25"/>
      <c r="ED4707" s="25"/>
      <c r="EE4707" s="25">
        <v>12500</v>
      </c>
    </row>
    <row r="4708" spans="110:135" x14ac:dyDescent="0.2">
      <c r="DF4708" s="24" t="s">
        <v>9148</v>
      </c>
      <c r="DG4708" s="24" t="s">
        <v>212</v>
      </c>
      <c r="DH4708" s="25">
        <v>14611.187109413</v>
      </c>
      <c r="DI4708" s="25">
        <v>10742.6530980303</v>
      </c>
      <c r="DJ4708" s="25">
        <v>76.726574926965498</v>
      </c>
      <c r="DK4708" s="25"/>
      <c r="DL4708" s="25">
        <v>17087</v>
      </c>
      <c r="DM4708" s="25">
        <v>8348.7720769999996</v>
      </c>
      <c r="DN4708" s="25"/>
      <c r="DO4708" s="25">
        <v>41041.945099999997</v>
      </c>
      <c r="DP4708" s="25">
        <v>5438.0177539938904</v>
      </c>
      <c r="DQ4708" s="25">
        <v>11005.1797459425</v>
      </c>
      <c r="DR4708" s="25">
        <v>10137.139861902</v>
      </c>
      <c r="DS4708" s="25">
        <v>10480.126450118099</v>
      </c>
      <c r="DT4708" s="25"/>
      <c r="DU4708" s="25">
        <v>13351.3158863477</v>
      </c>
      <c r="DV4708" s="25"/>
      <c r="DW4708" s="25"/>
      <c r="DX4708" s="25"/>
      <c r="DY4708" s="25"/>
      <c r="DZ4708" s="25"/>
      <c r="EA4708" s="25"/>
      <c r="EB4708" s="25"/>
      <c r="EC4708" s="25"/>
      <c r="ED4708" s="25"/>
      <c r="EE4708" s="25"/>
    </row>
    <row r="4709" spans="110:135" x14ac:dyDescent="0.2">
      <c r="DF4709" s="24" t="s">
        <v>9338</v>
      </c>
      <c r="DG4709" s="24" t="s">
        <v>212</v>
      </c>
      <c r="DH4709" s="25">
        <v>11685.524126046101</v>
      </c>
      <c r="DI4709" s="25">
        <v>10751.5829401953</v>
      </c>
      <c r="DJ4709" s="25">
        <v>28.478677695707201</v>
      </c>
      <c r="DK4709" s="25"/>
      <c r="DL4709" s="25">
        <v>12152</v>
      </c>
      <c r="DM4709" s="25">
        <v>6640.6983840000003</v>
      </c>
      <c r="DN4709" s="25"/>
      <c r="DO4709" s="25">
        <v>9497.8865253999993</v>
      </c>
      <c r="DP4709" s="25">
        <v>10221.245821767399</v>
      </c>
      <c r="DQ4709" s="25">
        <v>9243.2499253562692</v>
      </c>
      <c r="DR4709" s="25">
        <v>13149.062342663499</v>
      </c>
      <c r="DS4709" s="25">
        <v>10599.302506796501</v>
      </c>
      <c r="DT4709" s="25">
        <v>9511.6487468982905</v>
      </c>
      <c r="DU4709" s="25">
        <v>8104.5437453403401</v>
      </c>
      <c r="DV4709" s="25">
        <v>12652.5580218055</v>
      </c>
      <c r="DW4709" s="25">
        <v>10903.863373594</v>
      </c>
      <c r="DX4709" s="25">
        <v>8006.2726144513699</v>
      </c>
      <c r="DY4709" s="25">
        <v>17574.591318727998</v>
      </c>
      <c r="DZ4709" s="25">
        <v>10280.365432733801</v>
      </c>
      <c r="EA4709" s="25"/>
      <c r="EB4709" s="25">
        <v>16076.4356817521</v>
      </c>
      <c r="EC4709" s="25">
        <v>11805.505329866401</v>
      </c>
      <c r="ED4709" s="25">
        <v>15920.204497676799</v>
      </c>
      <c r="EE4709" s="25">
        <v>18000</v>
      </c>
    </row>
    <row r="4710" spans="110:135" x14ac:dyDescent="0.2">
      <c r="DF4710" s="24" t="s">
        <v>10671</v>
      </c>
      <c r="DG4710" s="24" t="s">
        <v>212</v>
      </c>
      <c r="DH4710" s="25">
        <v>33684.5599590317</v>
      </c>
      <c r="DI4710" s="25">
        <v>10764.0171689052</v>
      </c>
      <c r="DJ4710" s="25">
        <v>143.36520101278299</v>
      </c>
      <c r="DK4710" s="25">
        <v>1121</v>
      </c>
      <c r="DL4710" s="25"/>
      <c r="DM4710" s="25"/>
      <c r="DN4710" s="25"/>
      <c r="DO4710" s="25"/>
      <c r="DP4710" s="25">
        <v>10764.0171689052</v>
      </c>
      <c r="DQ4710" s="25"/>
      <c r="DR4710" s="25">
        <v>89168.662708189906</v>
      </c>
      <c r="DS4710" s="25"/>
      <c r="DT4710" s="25"/>
      <c r="DU4710" s="25"/>
      <c r="DV4710" s="25"/>
      <c r="DW4710" s="25"/>
      <c r="DX4710" s="25"/>
      <c r="DY4710" s="25"/>
      <c r="DZ4710" s="25"/>
      <c r="EA4710" s="25"/>
      <c r="EB4710" s="25"/>
      <c r="EC4710" s="25"/>
      <c r="ED4710" s="25"/>
      <c r="EE4710" s="25"/>
    </row>
    <row r="4711" spans="110:135" x14ac:dyDescent="0.2">
      <c r="DF4711" s="24" t="s">
        <v>9952</v>
      </c>
      <c r="DG4711" s="24" t="s">
        <v>212</v>
      </c>
      <c r="DH4711" s="25">
        <v>26676.9089612391</v>
      </c>
      <c r="DI4711" s="25">
        <v>10764.1433760114</v>
      </c>
      <c r="DJ4711" s="25">
        <v>163.61252112509399</v>
      </c>
      <c r="DK4711" s="25"/>
      <c r="DL4711" s="25">
        <v>1391</v>
      </c>
      <c r="DM4711" s="25">
        <v>70.558583549999994</v>
      </c>
      <c r="DN4711" s="25"/>
      <c r="DO4711" s="25"/>
      <c r="DP4711" s="25">
        <v>389.453292655957</v>
      </c>
      <c r="DQ4711" s="25"/>
      <c r="DR4711" s="25">
        <v>587.09687157197402</v>
      </c>
      <c r="DS4711" s="25">
        <v>14872.6108603047</v>
      </c>
      <c r="DT4711" s="25">
        <v>10764.1433760114</v>
      </c>
      <c r="DU4711" s="25"/>
      <c r="DV4711" s="25"/>
      <c r="DW4711" s="25">
        <v>124041.660342869</v>
      </c>
      <c r="DX4711" s="25"/>
      <c r="DY4711" s="25">
        <v>17836.0935329639</v>
      </c>
      <c r="DZ4711" s="25"/>
      <c r="EA4711" s="25">
        <v>4884.84173855676</v>
      </c>
      <c r="EB4711" s="25"/>
      <c r="EC4711" s="25">
        <v>102760.108612228</v>
      </c>
      <c r="ED4711" s="25">
        <v>15848.431362917399</v>
      </c>
      <c r="EE4711" s="25"/>
    </row>
    <row r="4712" spans="110:135" x14ac:dyDescent="0.2">
      <c r="DF4712" s="24" t="s">
        <v>9837</v>
      </c>
      <c r="DG4712" s="24" t="s">
        <v>212</v>
      </c>
      <c r="DH4712" s="25">
        <v>23213.243866967401</v>
      </c>
      <c r="DI4712" s="25">
        <v>10765.019319999999</v>
      </c>
      <c r="DJ4712" s="25">
        <v>138.04481627929701</v>
      </c>
      <c r="DK4712" s="25"/>
      <c r="DL4712" s="25">
        <v>102224</v>
      </c>
      <c r="DM4712" s="25">
        <v>10765.019319999999</v>
      </c>
      <c r="DN4712" s="25"/>
      <c r="DO4712" s="25">
        <v>41678.308984000003</v>
      </c>
      <c r="DP4712" s="25">
        <v>962.07946849761197</v>
      </c>
      <c r="DQ4712" s="25">
        <v>6259.3881725173696</v>
      </c>
      <c r="DR4712" s="25">
        <v>6745.5684151449504</v>
      </c>
      <c r="DS4712" s="25">
        <v>11980.964521993999</v>
      </c>
      <c r="DT4712" s="25">
        <v>22281.042972498701</v>
      </c>
      <c r="DU4712" s="25">
        <v>6022.8229480543196</v>
      </c>
      <c r="DV4712" s="25"/>
      <c r="DW4712" s="25"/>
      <c r="DX4712" s="25"/>
      <c r="DY4712" s="25"/>
      <c r="DZ4712" s="25"/>
      <c r="EA4712" s="25"/>
      <c r="EB4712" s="25"/>
      <c r="EC4712" s="25"/>
      <c r="ED4712" s="25"/>
      <c r="EE4712" s="25"/>
    </row>
    <row r="4713" spans="110:135" x14ac:dyDescent="0.2">
      <c r="DF4713" s="24" t="s">
        <v>9296</v>
      </c>
      <c r="DG4713" s="24" t="s">
        <v>212</v>
      </c>
      <c r="DH4713" s="25">
        <v>13101.063356857099</v>
      </c>
      <c r="DI4713" s="25">
        <v>10791.014549358901</v>
      </c>
      <c r="DJ4713" s="25">
        <v>51.186304734670202</v>
      </c>
      <c r="DK4713" s="25"/>
      <c r="DL4713" s="25">
        <v>4093</v>
      </c>
      <c r="DM4713" s="25">
        <v>8164.1370660000002</v>
      </c>
      <c r="DN4713" s="25"/>
      <c r="DO4713" s="25">
        <v>21010.972540999999</v>
      </c>
      <c r="DP4713" s="25">
        <v>12186.768339759899</v>
      </c>
      <c r="DQ4713" s="25">
        <v>10791.014549358901</v>
      </c>
      <c r="DR4713" s="25">
        <v>8595.0674208457804</v>
      </c>
      <c r="DS4713" s="25">
        <v>9009.18815325986</v>
      </c>
      <c r="DT4713" s="25">
        <v>7215.8041277173998</v>
      </c>
      <c r="DU4713" s="25">
        <v>11208.1108206524</v>
      </c>
      <c r="DV4713" s="25">
        <v>23971.291758670301</v>
      </c>
      <c r="DW4713" s="25"/>
      <c r="DX4713" s="25">
        <v>12789.6264208596</v>
      </c>
      <c r="DY4713" s="25">
        <v>19349.323651435501</v>
      </c>
      <c r="DZ4713" s="25">
        <v>28143.565038107601</v>
      </c>
      <c r="EA4713" s="25"/>
      <c r="EB4713" s="25">
        <v>9660.8910721699194</v>
      </c>
      <c r="EC4713" s="25">
        <v>19105.374845400002</v>
      </c>
      <c r="ED4713" s="25">
        <v>8693.9412613329496</v>
      </c>
      <c r="EE4713" s="25">
        <v>8730</v>
      </c>
    </row>
    <row r="4714" spans="110:135" x14ac:dyDescent="0.2">
      <c r="DF4714" s="24" t="s">
        <v>9452</v>
      </c>
      <c r="DG4714" s="24" t="s">
        <v>212</v>
      </c>
      <c r="DH4714" s="25">
        <v>17842.882013545801</v>
      </c>
      <c r="DI4714" s="25">
        <v>10819.9593623766</v>
      </c>
      <c r="DJ4714" s="25">
        <v>152.28738921239</v>
      </c>
      <c r="DK4714" s="25"/>
      <c r="DL4714" s="25">
        <v>39107</v>
      </c>
      <c r="DM4714" s="25">
        <v>15478.288490000001</v>
      </c>
      <c r="DN4714" s="25"/>
      <c r="DO4714" s="25">
        <v>121444.498045</v>
      </c>
      <c r="DP4714" s="25">
        <v>15996.8077219971</v>
      </c>
      <c r="DQ4714" s="25">
        <v>17172.543084739798</v>
      </c>
      <c r="DR4714" s="25">
        <v>13404.3312013455</v>
      </c>
      <c r="DS4714" s="25">
        <v>8768.2439302831008</v>
      </c>
      <c r="DT4714" s="25">
        <v>18611.7410958039</v>
      </c>
      <c r="DU4714" s="25">
        <v>12069.3381106954</v>
      </c>
      <c r="DV4714" s="25">
        <v>3428.41462303653</v>
      </c>
      <c r="DW4714" s="25">
        <v>11677.7478709471</v>
      </c>
      <c r="DX4714" s="25">
        <v>4916.0098296506003</v>
      </c>
      <c r="DY4714" s="25">
        <v>9962.1708538061594</v>
      </c>
      <c r="DZ4714" s="25">
        <v>8202.1666405465003</v>
      </c>
      <c r="EA4714" s="25"/>
      <c r="EB4714" s="25">
        <v>8023.4071301652102</v>
      </c>
      <c r="EC4714" s="25">
        <v>6387.9489379898496</v>
      </c>
      <c r="ED4714" s="25">
        <v>3461.21867781746</v>
      </c>
      <c r="EE4714" s="25">
        <v>3060</v>
      </c>
    </row>
    <row r="4715" spans="110:135" x14ac:dyDescent="0.2">
      <c r="DF4715" s="24" t="s">
        <v>9187</v>
      </c>
      <c r="DG4715" s="24" t="s">
        <v>212</v>
      </c>
      <c r="DH4715" s="25">
        <v>18666.155627261302</v>
      </c>
      <c r="DI4715" s="25">
        <v>10847.0896900319</v>
      </c>
      <c r="DJ4715" s="25">
        <v>180.33382143895099</v>
      </c>
      <c r="DK4715" s="25"/>
      <c r="DL4715" s="25">
        <v>34549</v>
      </c>
      <c r="DM4715" s="25">
        <v>10357.91972</v>
      </c>
      <c r="DN4715" s="25"/>
      <c r="DO4715" s="25">
        <v>141549.04881000001</v>
      </c>
      <c r="DP4715" s="25">
        <v>11040.0357141645</v>
      </c>
      <c r="DQ4715" s="25">
        <v>12153.574309449001</v>
      </c>
      <c r="DR4715" s="25">
        <v>12488.7436042636</v>
      </c>
      <c r="DS4715" s="25">
        <v>11784.077481053</v>
      </c>
      <c r="DT4715" s="25">
        <v>16466.043758183401</v>
      </c>
      <c r="DU4715" s="25">
        <v>10654.143665899301</v>
      </c>
      <c r="DV4715" s="25">
        <v>2409.6236847496598</v>
      </c>
      <c r="DW4715" s="25">
        <v>13037.884647254799</v>
      </c>
      <c r="DX4715" s="25"/>
      <c r="DY4715" s="25">
        <v>3127.13681246137</v>
      </c>
      <c r="DZ4715" s="25">
        <v>2636.3911181766298</v>
      </c>
      <c r="EA4715" s="25"/>
      <c r="EB4715" s="25">
        <v>4624.6093262868799</v>
      </c>
      <c r="EC4715" s="25">
        <v>4960.25738423858</v>
      </c>
      <c r="ED4715" s="25"/>
      <c r="EE4715" s="25">
        <v>6820</v>
      </c>
    </row>
    <row r="4716" spans="110:135" x14ac:dyDescent="0.2">
      <c r="DF4716" s="24" t="s">
        <v>9713</v>
      </c>
      <c r="DG4716" s="24" t="s">
        <v>212</v>
      </c>
      <c r="DH4716" s="25">
        <v>15715.827188084701</v>
      </c>
      <c r="DI4716" s="25">
        <v>10860.458493689701</v>
      </c>
      <c r="DJ4716" s="25">
        <v>124.190845710324</v>
      </c>
      <c r="DK4716" s="25">
        <v>17241</v>
      </c>
      <c r="DL4716" s="25">
        <v>24109</v>
      </c>
      <c r="DM4716" s="25">
        <v>3708.4180769999998</v>
      </c>
      <c r="DN4716" s="25">
        <v>16006.92836</v>
      </c>
      <c r="DO4716" s="25">
        <v>4464.3694822999996</v>
      </c>
      <c r="DP4716" s="25">
        <v>12841.6871493617</v>
      </c>
      <c r="DQ4716" s="25">
        <v>16105.5393718298</v>
      </c>
      <c r="DR4716" s="25">
        <v>10596.7536719451</v>
      </c>
      <c r="DS4716" s="25">
        <v>7827.6664915816</v>
      </c>
      <c r="DT4716" s="25">
        <v>20035.3633664269</v>
      </c>
      <c r="DU4716" s="25">
        <v>13135.931251847</v>
      </c>
      <c r="DV4716" s="25"/>
      <c r="DW4716" s="25">
        <v>7738.7438741737597</v>
      </c>
      <c r="DX4716" s="25">
        <v>5619.1156546968195</v>
      </c>
      <c r="DY4716" s="25">
        <v>3260.0433084636602</v>
      </c>
      <c r="DZ4716" s="25">
        <v>17123.063295220301</v>
      </c>
      <c r="EA4716" s="25"/>
      <c r="EB4716" s="25">
        <v>9068.4721311290996</v>
      </c>
      <c r="EC4716" s="25">
        <v>6258.1625939445803</v>
      </c>
      <c r="ED4716" s="25">
        <v>10860.458493689701</v>
      </c>
      <c r="EE4716" s="25">
        <v>92600</v>
      </c>
    </row>
    <row r="4717" spans="110:135" x14ac:dyDescent="0.2">
      <c r="DF4717" s="24" t="s">
        <v>9472</v>
      </c>
      <c r="DG4717" s="24" t="s">
        <v>212</v>
      </c>
      <c r="DH4717" s="25">
        <v>14898.2840739002</v>
      </c>
      <c r="DI4717" s="25">
        <v>10958.2458428394</v>
      </c>
      <c r="DJ4717" s="25">
        <v>116.682585397293</v>
      </c>
      <c r="DK4717" s="25"/>
      <c r="DL4717" s="25">
        <v>9877</v>
      </c>
      <c r="DM4717" s="25">
        <v>3923.2555000000002</v>
      </c>
      <c r="DN4717" s="25"/>
      <c r="DO4717" s="25">
        <v>16869.690902999999</v>
      </c>
      <c r="DP4717" s="25">
        <v>5679.2297050849102</v>
      </c>
      <c r="DQ4717" s="25">
        <v>16272.7264838623</v>
      </c>
      <c r="DR4717" s="25">
        <v>10958.2458428394</v>
      </c>
      <c r="DS4717" s="25">
        <v>7129.0790069683499</v>
      </c>
      <c r="DT4717" s="25">
        <v>6574.9795262451498</v>
      </c>
      <c r="DU4717" s="25">
        <v>12586.0735200284</v>
      </c>
      <c r="DV4717" s="25">
        <v>13113.0721528173</v>
      </c>
      <c r="DW4717" s="25"/>
      <c r="DX4717" s="25">
        <v>6991.1787950446596</v>
      </c>
      <c r="DY4717" s="25">
        <v>2760.5157923012298</v>
      </c>
      <c r="DZ4717" s="25">
        <v>12972.843158658001</v>
      </c>
      <c r="EA4717" s="25"/>
      <c r="EB4717" s="25">
        <v>11208.349831974499</v>
      </c>
      <c r="EC4717" s="25">
        <v>7117.5923906632097</v>
      </c>
      <c r="ED4717" s="25">
        <v>32236.996646815602</v>
      </c>
      <c r="EE4717" s="25">
        <v>77000</v>
      </c>
    </row>
    <row r="4718" spans="110:135" x14ac:dyDescent="0.2">
      <c r="DF4718" s="24" t="s">
        <v>9192</v>
      </c>
      <c r="DG4718" s="24" t="s">
        <v>212</v>
      </c>
      <c r="DH4718" s="25">
        <v>9599.6595717841501</v>
      </c>
      <c r="DI4718" s="25">
        <v>10986.2140657779</v>
      </c>
      <c r="DJ4718" s="25">
        <v>62.264146409790001</v>
      </c>
      <c r="DK4718" s="25">
        <v>601</v>
      </c>
      <c r="DL4718" s="25">
        <v>18435</v>
      </c>
      <c r="DM4718" s="25">
        <v>5990.2026130000004</v>
      </c>
      <c r="DN4718" s="25">
        <v>16714.749360000002</v>
      </c>
      <c r="DO4718" s="25">
        <v>2564.4932884999998</v>
      </c>
      <c r="DP4718" s="25">
        <v>11291.863307597599</v>
      </c>
      <c r="DQ4718" s="25">
        <v>10680.564823958101</v>
      </c>
      <c r="DR4718" s="25">
        <v>13870.6463339404</v>
      </c>
      <c r="DS4718" s="25">
        <v>12937.922099744101</v>
      </c>
      <c r="DT4718" s="25">
        <v>7768.2258421056804</v>
      </c>
      <c r="DU4718" s="25">
        <v>13180.2763531121</v>
      </c>
      <c r="DV4718" s="25"/>
      <c r="DW4718" s="25">
        <v>1160.97083945185</v>
      </c>
      <c r="DX4718" s="25"/>
      <c r="DY4718" s="25"/>
      <c r="DZ4718" s="25"/>
      <c r="EA4718" s="25"/>
      <c r="EB4718" s="25"/>
      <c r="EC4718" s="25"/>
      <c r="ED4718" s="25"/>
      <c r="EE4718" s="25"/>
    </row>
    <row r="4719" spans="110:135" x14ac:dyDescent="0.2">
      <c r="DF4719" s="24" t="s">
        <v>9564</v>
      </c>
      <c r="DG4719" s="24" t="s">
        <v>212</v>
      </c>
      <c r="DH4719" s="25">
        <v>12499.013830284701</v>
      </c>
      <c r="DI4719" s="25">
        <v>10996.1934073393</v>
      </c>
      <c r="DJ4719" s="25">
        <v>73.810286918872194</v>
      </c>
      <c r="DK4719" s="25"/>
      <c r="DL4719" s="25">
        <v>13626</v>
      </c>
      <c r="DM4719" s="25">
        <v>9217.9197899999999</v>
      </c>
      <c r="DN4719" s="25">
        <v>7066.3366850000002</v>
      </c>
      <c r="DO4719" s="25">
        <v>9712.1218805000008</v>
      </c>
      <c r="DP4719" s="25">
        <v>13941.0993634565</v>
      </c>
      <c r="DQ4719" s="25">
        <v>16852.060864962299</v>
      </c>
      <c r="DR4719" s="25">
        <v>15255.980597014999</v>
      </c>
      <c r="DS4719" s="25">
        <v>17084.309745387</v>
      </c>
      <c r="DT4719" s="25">
        <v>10405.742635566699</v>
      </c>
      <c r="DU4719" s="25">
        <v>11177.7251392607</v>
      </c>
      <c r="DV4719" s="25">
        <v>9039.6518296415306</v>
      </c>
      <c r="DW4719" s="25">
        <v>7673.3565537135701</v>
      </c>
      <c r="DX4719" s="25">
        <v>5401.73691889765</v>
      </c>
      <c r="DY4719" s="25">
        <v>11682.338638904401</v>
      </c>
      <c r="DZ4719" s="25">
        <v>11892.912669056999</v>
      </c>
      <c r="EA4719" s="25">
        <v>1844.8497247217799</v>
      </c>
      <c r="EB4719" s="25">
        <v>13670.568774416501</v>
      </c>
      <c r="EC4719" s="25">
        <v>10814.661675417899</v>
      </c>
      <c r="ED4719" s="25">
        <v>5620.9031197746199</v>
      </c>
      <c r="EE4719" s="25">
        <v>48000</v>
      </c>
    </row>
    <row r="4720" spans="110:135" x14ac:dyDescent="0.2">
      <c r="DF4720" s="24" t="s">
        <v>9568</v>
      </c>
      <c r="DG4720" s="24" t="s">
        <v>212</v>
      </c>
      <c r="DH4720" s="25">
        <v>13095.486871826801</v>
      </c>
      <c r="DI4720" s="25">
        <v>11001.658273422199</v>
      </c>
      <c r="DJ4720" s="25">
        <v>65.486933830587503</v>
      </c>
      <c r="DK4720" s="25">
        <v>12414</v>
      </c>
      <c r="DL4720" s="25">
        <v>10741</v>
      </c>
      <c r="DM4720" s="25">
        <v>7292.4858350000004</v>
      </c>
      <c r="DN4720" s="25"/>
      <c r="DO4720" s="25">
        <v>9421.9639852</v>
      </c>
      <c r="DP4720" s="25">
        <v>11001.658273422199</v>
      </c>
      <c r="DQ4720" s="25">
        <v>17159.595849905501</v>
      </c>
      <c r="DR4720" s="25">
        <v>15763.4925667034</v>
      </c>
      <c r="DS4720" s="25">
        <v>17239.792921206201</v>
      </c>
      <c r="DT4720" s="25">
        <v>9190.4501110205492</v>
      </c>
      <c r="DU4720" s="25">
        <v>16239.1046246479</v>
      </c>
      <c r="DV4720" s="25">
        <v>11610.9927690565</v>
      </c>
      <c r="DW4720" s="25">
        <v>14655.513828728899</v>
      </c>
      <c r="DX4720" s="25">
        <v>9284.5124615880195</v>
      </c>
      <c r="DY4720" s="25">
        <v>6119.4042738410399</v>
      </c>
      <c r="DZ4720" s="25">
        <v>10741.7156971597</v>
      </c>
      <c r="EA4720" s="25"/>
      <c r="EB4720" s="25">
        <v>12966.821009823199</v>
      </c>
      <c r="EC4720" s="25">
        <v>6172.5237640763698</v>
      </c>
      <c r="ED4720" s="25">
        <v>5699.22259333067</v>
      </c>
      <c r="EE4720" s="25">
        <v>45100</v>
      </c>
    </row>
    <row r="4721" spans="110:135" x14ac:dyDescent="0.2">
      <c r="DF4721" s="24" t="s">
        <v>9578</v>
      </c>
      <c r="DG4721" s="24" t="s">
        <v>212</v>
      </c>
      <c r="DH4721" s="25">
        <v>12625.781230254101</v>
      </c>
      <c r="DI4721" s="25">
        <v>11009.3054013485</v>
      </c>
      <c r="DJ4721" s="25">
        <v>59.681536732284499</v>
      </c>
      <c r="DK4721" s="25"/>
      <c r="DL4721" s="25">
        <v>36458</v>
      </c>
      <c r="DM4721" s="25">
        <v>8105.68228</v>
      </c>
      <c r="DN4721" s="25"/>
      <c r="DO4721" s="25">
        <v>8562.3590285999999</v>
      </c>
      <c r="DP4721" s="25">
        <v>16033.009112572199</v>
      </c>
      <c r="DQ4721" s="25">
        <v>13790.4885868335</v>
      </c>
      <c r="DR4721" s="25">
        <v>19657.925328361998</v>
      </c>
      <c r="DS4721" s="25">
        <v>10573.9765630641</v>
      </c>
      <c r="DT4721" s="25">
        <v>17425.619959247899</v>
      </c>
      <c r="DU4721" s="25">
        <v>10672.501712347501</v>
      </c>
      <c r="DV4721" s="25">
        <v>11346.109090349401</v>
      </c>
      <c r="DW4721" s="25">
        <v>14969.3490637963</v>
      </c>
      <c r="DX4721" s="25">
        <v>3926.7708460768199</v>
      </c>
      <c r="DY4721" s="25">
        <v>5154.7774962584499</v>
      </c>
      <c r="DZ4721" s="25">
        <v>9195.7829519237403</v>
      </c>
      <c r="EA4721" s="25"/>
      <c r="EB4721" s="25">
        <v>11971.588263621101</v>
      </c>
      <c r="EC4721" s="25">
        <v>9860.1750189838895</v>
      </c>
      <c r="ED4721" s="25">
        <v>16569.946842535999</v>
      </c>
      <c r="EE4721" s="25">
        <v>2990</v>
      </c>
    </row>
    <row r="4722" spans="110:135" x14ac:dyDescent="0.2">
      <c r="DF4722" s="24" t="s">
        <v>9581</v>
      </c>
      <c r="DG4722" s="24" t="s">
        <v>212</v>
      </c>
      <c r="DH4722" s="25">
        <v>16583.780753724201</v>
      </c>
      <c r="DI4722" s="25">
        <v>11016.717096013999</v>
      </c>
      <c r="DJ4722" s="25">
        <v>80.8919570896133</v>
      </c>
      <c r="DK4722" s="25"/>
      <c r="DL4722" s="25">
        <v>25750</v>
      </c>
      <c r="DM4722" s="25">
        <v>3184.9522529999999</v>
      </c>
      <c r="DN4722" s="25"/>
      <c r="DO4722" s="25">
        <v>47925.259303999999</v>
      </c>
      <c r="DP4722" s="25">
        <v>16310.734691869</v>
      </c>
      <c r="DQ4722" s="25">
        <v>7903.2418821515903</v>
      </c>
      <c r="DR4722" s="25">
        <v>9320.1376940425398</v>
      </c>
      <c r="DS4722" s="25">
        <v>17122.656956483599</v>
      </c>
      <c r="DT4722" s="25">
        <v>11016.717096013999</v>
      </c>
      <c r="DU4722" s="25">
        <v>10720.326905956799</v>
      </c>
      <c r="DV4722" s="25"/>
      <c r="DW4722" s="25"/>
      <c r="DX4722" s="25"/>
      <c r="DY4722" s="25"/>
      <c r="DZ4722" s="25"/>
      <c r="EA4722" s="25"/>
      <c r="EB4722" s="25"/>
      <c r="EC4722" s="25"/>
      <c r="ED4722" s="25"/>
      <c r="EE4722" s="25"/>
    </row>
    <row r="4723" spans="110:135" x14ac:dyDescent="0.2">
      <c r="DF4723" s="24" t="s">
        <v>8519</v>
      </c>
      <c r="DG4723" s="24" t="s">
        <v>212</v>
      </c>
      <c r="DH4723" s="25">
        <v>11045.707635066299</v>
      </c>
      <c r="DI4723" s="25">
        <v>11045.707635066299</v>
      </c>
      <c r="DJ4723" s="25"/>
      <c r="DK4723" s="25"/>
      <c r="DL4723" s="25"/>
      <c r="DM4723" s="25"/>
      <c r="DN4723" s="25"/>
      <c r="DO4723" s="25"/>
      <c r="DP4723" s="25"/>
      <c r="DQ4723" s="25"/>
      <c r="DR4723" s="25"/>
      <c r="DS4723" s="25"/>
      <c r="DT4723" s="25"/>
      <c r="DU4723" s="25"/>
      <c r="DV4723" s="25"/>
      <c r="DW4723" s="25"/>
      <c r="DX4723" s="25"/>
      <c r="DY4723" s="25"/>
      <c r="DZ4723" s="25"/>
      <c r="EA4723" s="25">
        <v>11045.707635066299</v>
      </c>
      <c r="EB4723" s="25"/>
      <c r="EC4723" s="25"/>
      <c r="ED4723" s="25"/>
      <c r="EE4723" s="25"/>
    </row>
    <row r="4724" spans="110:135" x14ac:dyDescent="0.2">
      <c r="DF4724" s="24" t="s">
        <v>9479</v>
      </c>
      <c r="DG4724" s="24" t="s">
        <v>212</v>
      </c>
      <c r="DH4724" s="25">
        <v>12109.4008760426</v>
      </c>
      <c r="DI4724" s="25">
        <v>11172.7197428983</v>
      </c>
      <c r="DJ4724" s="25">
        <v>42.937434453356197</v>
      </c>
      <c r="DK4724" s="25"/>
      <c r="DL4724" s="25">
        <v>24359</v>
      </c>
      <c r="DM4724" s="25">
        <v>11892.83116</v>
      </c>
      <c r="DN4724" s="25"/>
      <c r="DO4724" s="25">
        <v>9673.4552915000004</v>
      </c>
      <c r="DP4724" s="25">
        <v>7102.2364025016404</v>
      </c>
      <c r="DQ4724" s="25">
        <v>15556.797199352401</v>
      </c>
      <c r="DR4724" s="25">
        <v>16631.397536997301</v>
      </c>
      <c r="DS4724" s="25">
        <v>19438.442628916499</v>
      </c>
      <c r="DT4724" s="25">
        <v>9609.0979092196194</v>
      </c>
      <c r="DU4724" s="25">
        <v>12905.7754461923</v>
      </c>
      <c r="DV4724" s="25">
        <v>11109.6653055724</v>
      </c>
      <c r="DW4724" s="25">
        <v>13845.458056399701</v>
      </c>
      <c r="DX4724" s="25">
        <v>6154.1093195885296</v>
      </c>
      <c r="DY4724" s="25">
        <v>11235.7741802242</v>
      </c>
      <c r="DZ4724" s="25">
        <v>10741.7156971597</v>
      </c>
      <c r="EA4724" s="25"/>
      <c r="EB4724" s="25">
        <v>8446.6712080141097</v>
      </c>
      <c r="EC4724" s="25">
        <v>7327.2111009930804</v>
      </c>
      <c r="ED4724" s="25">
        <v>3739.5773261356399</v>
      </c>
      <c r="EE4724" s="25">
        <v>18200</v>
      </c>
    </row>
    <row r="4725" spans="110:135" x14ac:dyDescent="0.2">
      <c r="DF4725" s="24" t="s">
        <v>9444</v>
      </c>
      <c r="DG4725" s="24" t="s">
        <v>212</v>
      </c>
      <c r="DH4725" s="25">
        <v>11772.1064934718</v>
      </c>
      <c r="DI4725" s="25">
        <v>11188.8128924255</v>
      </c>
      <c r="DJ4725" s="25">
        <v>79.398230043208002</v>
      </c>
      <c r="DK4725" s="25">
        <v>615</v>
      </c>
      <c r="DL4725" s="25">
        <v>7941</v>
      </c>
      <c r="DM4725" s="25">
        <v>6824.3522819999998</v>
      </c>
      <c r="DN4725" s="25"/>
      <c r="DO4725" s="25">
        <v>4244.7181399999999</v>
      </c>
      <c r="DP4725" s="25">
        <v>8562.4773238159196</v>
      </c>
      <c r="DQ4725" s="25">
        <v>16145.238003037801</v>
      </c>
      <c r="DR4725" s="25">
        <v>16476.903659310199</v>
      </c>
      <c r="DS4725" s="25">
        <v>16921.333472007202</v>
      </c>
      <c r="DT4725" s="25">
        <v>13859.780095505001</v>
      </c>
      <c r="DU4725" s="25">
        <v>9457.3210804642404</v>
      </c>
      <c r="DV4725" s="25">
        <v>12643.4247459581</v>
      </c>
      <c r="DW4725" s="25">
        <v>11405.118459138301</v>
      </c>
      <c r="DX4725" s="25">
        <v>11661.831344435999</v>
      </c>
      <c r="DY4725" s="25">
        <v>6652.9204373006096</v>
      </c>
      <c r="DZ4725" s="25">
        <v>11188.8128924255</v>
      </c>
      <c r="EA4725" s="25"/>
      <c r="EB4725" s="25">
        <v>11442.6878230971</v>
      </c>
      <c r="EC4725" s="25">
        <v>6948.5442751850196</v>
      </c>
      <c r="ED4725" s="25">
        <v>4778.5593422831498</v>
      </c>
      <c r="EE4725" s="25">
        <v>45900</v>
      </c>
    </row>
    <row r="4726" spans="110:135" x14ac:dyDescent="0.2">
      <c r="DF4726" s="24" t="s">
        <v>9326</v>
      </c>
      <c r="DG4726" s="24" t="s">
        <v>212</v>
      </c>
      <c r="DH4726" s="25">
        <v>13075.8377526319</v>
      </c>
      <c r="DI4726" s="25">
        <v>11214.2907874952</v>
      </c>
      <c r="DJ4726" s="25">
        <v>95.111683495739399</v>
      </c>
      <c r="DK4726" s="25"/>
      <c r="DL4726" s="25">
        <v>18936</v>
      </c>
      <c r="DM4726" s="25">
        <v>11040.04307</v>
      </c>
      <c r="DN4726" s="25"/>
      <c r="DO4726" s="25">
        <v>57231.778955000002</v>
      </c>
      <c r="DP4726" s="25">
        <v>13717.942003136501</v>
      </c>
      <c r="DQ4726" s="25">
        <v>12411.4841308257</v>
      </c>
      <c r="DR4726" s="25">
        <v>18479.7365245322</v>
      </c>
      <c r="DS4726" s="25">
        <v>11216.415078469299</v>
      </c>
      <c r="DT4726" s="25">
        <v>16463.934425371401</v>
      </c>
      <c r="DU4726" s="25">
        <v>11214.2907874952</v>
      </c>
      <c r="DV4726" s="25">
        <v>2097.9415037186</v>
      </c>
      <c r="DW4726" s="25">
        <v>5806.4805422318996</v>
      </c>
      <c r="DX4726" s="25">
        <v>3745.2860718061202</v>
      </c>
      <c r="DY4726" s="25">
        <v>6689.1676676731004</v>
      </c>
      <c r="DZ4726" s="25">
        <v>2694.1912212950601</v>
      </c>
      <c r="EA4726" s="25"/>
      <c r="EB4726" s="25"/>
      <c r="EC4726" s="25">
        <v>11693.2374027837</v>
      </c>
      <c r="ED4726" s="25">
        <v>8931.3124104030303</v>
      </c>
      <c r="EE4726" s="25">
        <v>9920</v>
      </c>
    </row>
    <row r="4727" spans="110:135" x14ac:dyDescent="0.2">
      <c r="DF4727" s="24" t="s">
        <v>9664</v>
      </c>
      <c r="DG4727" s="24" t="s">
        <v>212</v>
      </c>
      <c r="DH4727" s="25">
        <v>18308.755042437799</v>
      </c>
      <c r="DI4727" s="25">
        <v>11219.211845285899</v>
      </c>
      <c r="DJ4727" s="25">
        <v>76.236511857409297</v>
      </c>
      <c r="DK4727" s="25"/>
      <c r="DL4727" s="25">
        <v>5241</v>
      </c>
      <c r="DM4727" s="25">
        <v>5628.4618339999997</v>
      </c>
      <c r="DN4727" s="25"/>
      <c r="DO4727" s="25">
        <v>7342.6057744</v>
      </c>
      <c r="DP4727" s="25">
        <v>9618.3440996571899</v>
      </c>
      <c r="DQ4727" s="25">
        <v>9709.7410181041596</v>
      </c>
      <c r="DR4727" s="25">
        <v>12847.766565264899</v>
      </c>
      <c r="DS4727" s="25">
        <v>7559.1812412687595</v>
      </c>
      <c r="DT4727" s="25"/>
      <c r="DU4727" s="25">
        <v>4427.28465884667</v>
      </c>
      <c r="DV4727" s="25">
        <v>37021.648556745597</v>
      </c>
      <c r="DW4727" s="25">
        <v>6680.0590013583296</v>
      </c>
      <c r="DX4727" s="25">
        <v>27354.345930815001</v>
      </c>
      <c r="DY4727" s="25">
        <v>33736.902360086897</v>
      </c>
      <c r="DZ4727" s="25">
        <v>35192.726448764901</v>
      </c>
      <c r="EA4727" s="25"/>
      <c r="EB4727" s="25">
        <v>41318.292220308802</v>
      </c>
      <c r="EC4727" s="25">
        <v>36533.038296916602</v>
      </c>
      <c r="ED4727" s="25">
        <v>12728.682672467699</v>
      </c>
      <c r="EE4727" s="25"/>
    </row>
    <row r="4728" spans="110:135" x14ac:dyDescent="0.2">
      <c r="DF4728" s="24" t="s">
        <v>9603</v>
      </c>
      <c r="DG4728" s="24" t="s">
        <v>212</v>
      </c>
      <c r="DH4728" s="25">
        <v>16790.048386202099</v>
      </c>
      <c r="DI4728" s="25">
        <v>11221.311331327401</v>
      </c>
      <c r="DJ4728" s="25">
        <v>138.59626847168701</v>
      </c>
      <c r="DK4728" s="25">
        <v>5254</v>
      </c>
      <c r="DL4728" s="25">
        <v>6033</v>
      </c>
      <c r="DM4728" s="25">
        <v>6471.8440499999997</v>
      </c>
      <c r="DN4728" s="25"/>
      <c r="DO4728" s="25">
        <v>106067.63980800001</v>
      </c>
      <c r="DP4728" s="25">
        <v>14289.5349807232</v>
      </c>
      <c r="DQ4728" s="25">
        <v>16552.294934516998</v>
      </c>
      <c r="DR4728" s="25">
        <v>28206.599263111399</v>
      </c>
      <c r="DS4728" s="25">
        <v>13393.765871002401</v>
      </c>
      <c r="DT4728" s="25">
        <v>11950.9439306194</v>
      </c>
      <c r="DU4728" s="25">
        <v>11916.924465505799</v>
      </c>
      <c r="DV4728" s="25">
        <v>5832.0683008147098</v>
      </c>
      <c r="DW4728" s="25"/>
      <c r="DX4728" s="25">
        <v>4884.1902302181497</v>
      </c>
      <c r="DY4728" s="25">
        <v>10525.698197149</v>
      </c>
      <c r="DZ4728" s="25">
        <v>5674.96278859215</v>
      </c>
      <c r="EA4728" s="25"/>
      <c r="EB4728" s="25">
        <v>7316.9170226901197</v>
      </c>
      <c r="EC4728" s="25">
        <v>25831.497676757099</v>
      </c>
      <c r="ED4728" s="25">
        <v>7718.9894319377599</v>
      </c>
      <c r="EE4728" s="25">
        <v>14300</v>
      </c>
    </row>
    <row r="4729" spans="110:135" x14ac:dyDescent="0.2">
      <c r="DF4729" s="24" t="s">
        <v>9689</v>
      </c>
      <c r="DG4729" s="24" t="s">
        <v>212</v>
      </c>
      <c r="DH4729" s="25">
        <v>13426.5234313361</v>
      </c>
      <c r="DI4729" s="25">
        <v>11233.457176435901</v>
      </c>
      <c r="DJ4729" s="25">
        <v>57.4934927410808</v>
      </c>
      <c r="DK4729" s="25"/>
      <c r="DL4729" s="25">
        <v>10397</v>
      </c>
      <c r="DM4729" s="25">
        <v>11713.33289</v>
      </c>
      <c r="DN4729" s="25"/>
      <c r="DO4729" s="25">
        <v>9235.1163242000002</v>
      </c>
      <c r="DP4729" s="25">
        <v>16043.733297656099</v>
      </c>
      <c r="DQ4729" s="25">
        <v>18418.014817767798</v>
      </c>
      <c r="DR4729" s="25">
        <v>16911.071662621998</v>
      </c>
      <c r="DS4729" s="25">
        <v>21005.1348943456</v>
      </c>
      <c r="DT4729" s="25">
        <v>6180.3957750215604</v>
      </c>
      <c r="DU4729" s="25">
        <v>8684.7441551821303</v>
      </c>
      <c r="DV4729" s="25">
        <v>15739.366017587799</v>
      </c>
      <c r="DW4729" s="25">
        <v>11805.3175039669</v>
      </c>
      <c r="DX4729" s="25">
        <v>10753.5814628719</v>
      </c>
      <c r="DY4729" s="25">
        <v>7601.5123357524199</v>
      </c>
      <c r="DZ4729" s="25">
        <v>9805.2991877139793</v>
      </c>
      <c r="EA4729" s="25"/>
      <c r="EB4729" s="25">
        <v>14981.5459917073</v>
      </c>
      <c r="EC4729" s="25">
        <v>5269.3584208202601</v>
      </c>
      <c r="ED4729" s="25">
        <v>8232.8970268349003</v>
      </c>
      <c r="EE4729" s="25">
        <v>38900</v>
      </c>
    </row>
    <row r="4730" spans="110:135" x14ac:dyDescent="0.2">
      <c r="DF4730" s="24" t="s">
        <v>9497</v>
      </c>
      <c r="DG4730" s="24" t="s">
        <v>212</v>
      </c>
      <c r="DH4730" s="25">
        <v>12326.782138926499</v>
      </c>
      <c r="DI4730" s="25">
        <v>11248.563848632501</v>
      </c>
      <c r="DJ4730" s="25">
        <v>62.145756406542397</v>
      </c>
      <c r="DK4730" s="25"/>
      <c r="DL4730" s="25">
        <v>32947</v>
      </c>
      <c r="DM4730" s="25">
        <v>2974.073218</v>
      </c>
      <c r="DN4730" s="25">
        <v>26813.533060000002</v>
      </c>
      <c r="DO4730" s="25">
        <v>12148.9843982</v>
      </c>
      <c r="DP4730" s="25">
        <v>9954.6933655962494</v>
      </c>
      <c r="DQ4730" s="25">
        <v>10271.7553713159</v>
      </c>
      <c r="DR4730" s="25">
        <v>19049.615518975799</v>
      </c>
      <c r="DS4730" s="25">
        <v>15740.8417508489</v>
      </c>
      <c r="DT4730" s="25">
        <v>14803.5918667553</v>
      </c>
      <c r="DU4730" s="25">
        <v>13123.815100695299</v>
      </c>
      <c r="DV4730" s="25">
        <v>12756.1247773594</v>
      </c>
      <c r="DW4730" s="25">
        <v>14312.905852808</v>
      </c>
      <c r="DX4730" s="25">
        <v>5946.8094054206604</v>
      </c>
      <c r="DY4730" s="25">
        <v>5252.8810428297902</v>
      </c>
      <c r="DZ4730" s="25">
        <v>10051.1102345495</v>
      </c>
      <c r="EA4730" s="25"/>
      <c r="EB4730" s="25">
        <v>8834.9546887386296</v>
      </c>
      <c r="EC4730" s="25">
        <v>11248.563848632501</v>
      </c>
      <c r="ED4730" s="25">
        <v>5967.6071388780401</v>
      </c>
      <c r="EE4730" s="25">
        <v>2010</v>
      </c>
    </row>
    <row r="4731" spans="110:135" x14ac:dyDescent="0.2">
      <c r="DF4731" s="24" t="s">
        <v>9309</v>
      </c>
      <c r="DG4731" s="24" t="s">
        <v>212</v>
      </c>
      <c r="DH4731" s="25">
        <v>11614.4989897384</v>
      </c>
      <c r="DI4731" s="25">
        <v>11248.6452294512</v>
      </c>
      <c r="DJ4731" s="25">
        <v>42.450630324524802</v>
      </c>
      <c r="DK4731" s="25"/>
      <c r="DL4731" s="25">
        <v>7693</v>
      </c>
      <c r="DM4731" s="25">
        <v>12842.571089999999</v>
      </c>
      <c r="DN4731" s="25"/>
      <c r="DO4731" s="25">
        <v>20891.259453999999</v>
      </c>
      <c r="DP4731" s="25">
        <v>11906.651505625499</v>
      </c>
      <c r="DQ4731" s="25">
        <v>10590.638953276901</v>
      </c>
      <c r="DR4731" s="25">
        <v>9011.35613790352</v>
      </c>
      <c r="DS4731" s="25">
        <v>15357.937798143999</v>
      </c>
      <c r="DT4731" s="25">
        <v>10545.1945445569</v>
      </c>
      <c r="DU4731" s="25">
        <v>14786.380413876799</v>
      </c>
      <c r="DV4731" s="25"/>
      <c r="DW4731" s="25"/>
      <c r="DX4731" s="25"/>
      <c r="DY4731" s="25"/>
      <c r="DZ4731" s="25"/>
      <c r="EA4731" s="25"/>
      <c r="EB4731" s="25"/>
      <c r="EC4731" s="25"/>
      <c r="ED4731" s="25"/>
      <c r="EE4731" s="25">
        <v>2520</v>
      </c>
    </row>
    <row r="4732" spans="110:135" x14ac:dyDescent="0.2">
      <c r="DF4732" s="24" t="s">
        <v>30</v>
      </c>
      <c r="DG4732" s="24" t="s">
        <v>212</v>
      </c>
      <c r="DH4732" s="25">
        <v>18070.339251421501</v>
      </c>
      <c r="DI4732" s="25">
        <v>11264.5887550931</v>
      </c>
      <c r="DJ4732" s="25">
        <v>92.891055357821102</v>
      </c>
      <c r="DK4732" s="25"/>
      <c r="DL4732" s="25">
        <v>23045</v>
      </c>
      <c r="DM4732" s="25">
        <v>45599.081149999998</v>
      </c>
      <c r="DN4732" s="25"/>
      <c r="DO4732" s="25">
        <v>68850.114983000007</v>
      </c>
      <c r="DP4732" s="25">
        <v>11352.0205211067</v>
      </c>
      <c r="DQ4732" s="25">
        <v>27747.4191384855</v>
      </c>
      <c r="DR4732" s="25">
        <v>30671.099990003098</v>
      </c>
      <c r="DS4732" s="25">
        <v>7363.9102969463702</v>
      </c>
      <c r="DT4732" s="25">
        <v>23205.0394010241</v>
      </c>
      <c r="DU4732" s="25">
        <v>14774.647532347701</v>
      </c>
      <c r="DV4732" s="25">
        <v>9101.7282486763106</v>
      </c>
      <c r="DW4732" s="25">
        <v>13738.2286521473</v>
      </c>
      <c r="DX4732" s="25">
        <v>3899.03966873544</v>
      </c>
      <c r="DY4732" s="25">
        <v>11177.1569890796</v>
      </c>
      <c r="DZ4732" s="25">
        <v>6204.9406812936404</v>
      </c>
      <c r="EA4732" s="25"/>
      <c r="EB4732" s="25">
        <v>9389.2993542949898</v>
      </c>
      <c r="EC4732" s="25">
        <v>4622.5015184536496</v>
      </c>
      <c r="ED4732" s="25">
        <v>8034.8783999923398</v>
      </c>
      <c r="EE4732" s="25">
        <v>6490</v>
      </c>
    </row>
    <row r="4733" spans="110:135" x14ac:dyDescent="0.2">
      <c r="DF4733" s="24" t="s">
        <v>9526</v>
      </c>
      <c r="DG4733" s="24" t="s">
        <v>212</v>
      </c>
      <c r="DH4733" s="25">
        <v>12037.7604756785</v>
      </c>
      <c r="DI4733" s="25">
        <v>11278.821480000001</v>
      </c>
      <c r="DJ4733" s="25">
        <v>33.931542095009</v>
      </c>
      <c r="DK4733" s="25"/>
      <c r="DL4733" s="25">
        <v>10601</v>
      </c>
      <c r="DM4733" s="25">
        <v>11278.821480000001</v>
      </c>
      <c r="DN4733" s="25"/>
      <c r="DO4733" s="25">
        <v>3485.1490881999998</v>
      </c>
      <c r="DP4733" s="25">
        <v>10558.1979048136</v>
      </c>
      <c r="DQ4733" s="25">
        <v>16026.550472303001</v>
      </c>
      <c r="DR4733" s="25">
        <v>15621.098170286999</v>
      </c>
      <c r="DS4733" s="25">
        <v>12681.271955763001</v>
      </c>
      <c r="DT4733" s="25">
        <v>17067.211982080298</v>
      </c>
      <c r="DU4733" s="25">
        <v>11020.5432276601</v>
      </c>
      <c r="DV4733" s="25"/>
      <c r="DW4733" s="25"/>
      <c r="DX4733" s="25"/>
      <c r="DY4733" s="25"/>
      <c r="DZ4733" s="25"/>
      <c r="EA4733" s="25"/>
      <c r="EB4733" s="25"/>
      <c r="EC4733" s="25"/>
      <c r="ED4733" s="25"/>
      <c r="EE4733" s="25"/>
    </row>
    <row r="4734" spans="110:135" x14ac:dyDescent="0.2">
      <c r="DF4734" s="24" t="s">
        <v>9164</v>
      </c>
      <c r="DG4734" s="24" t="s">
        <v>212</v>
      </c>
      <c r="DH4734" s="25">
        <v>11441.3878327415</v>
      </c>
      <c r="DI4734" s="25">
        <v>11279.8319187872</v>
      </c>
      <c r="DJ4734" s="25">
        <v>48.744177402321803</v>
      </c>
      <c r="DK4734" s="25">
        <v>4049</v>
      </c>
      <c r="DL4734" s="25">
        <v>17019</v>
      </c>
      <c r="DM4734" s="25">
        <v>2207.1768740000002</v>
      </c>
      <c r="DN4734" s="25"/>
      <c r="DO4734" s="25">
        <v>659.37036567999996</v>
      </c>
      <c r="DP4734" s="25">
        <v>7572.9748855910002</v>
      </c>
      <c r="DQ4734" s="25">
        <v>15721.251447774401</v>
      </c>
      <c r="DR4734" s="25">
        <v>12005.556953760301</v>
      </c>
      <c r="DS4734" s="25">
        <v>8483.1701915593294</v>
      </c>
      <c r="DT4734" s="25">
        <v>19104.345717249202</v>
      </c>
      <c r="DU4734" s="25">
        <v>10973.5286496514</v>
      </c>
      <c r="DV4734" s="25">
        <v>10949.555700376501</v>
      </c>
      <c r="DW4734" s="25">
        <v>9730.7866449769499</v>
      </c>
      <c r="DX4734" s="25">
        <v>11840.148080171701</v>
      </c>
      <c r="DY4734" s="25">
        <v>19966.069882322001</v>
      </c>
      <c r="DZ4734" s="25">
        <v>11594.053958611499</v>
      </c>
      <c r="EA4734" s="25"/>
      <c r="EB4734" s="25">
        <v>16441.716067965001</v>
      </c>
      <c r="EC4734" s="25">
        <v>11279.8319187872</v>
      </c>
      <c r="ED4734" s="25">
        <v>19288.831483611699</v>
      </c>
      <c r="EE4734" s="25">
        <v>8500</v>
      </c>
    </row>
    <row r="4735" spans="110:135" x14ac:dyDescent="0.2">
      <c r="DF4735" s="24" t="s">
        <v>9574</v>
      </c>
      <c r="DG4735" s="24" t="s">
        <v>212</v>
      </c>
      <c r="DH4735" s="25">
        <v>11817.7491286601</v>
      </c>
      <c r="DI4735" s="25">
        <v>11286.708021118</v>
      </c>
      <c r="DJ4735" s="25">
        <v>64.259327949045499</v>
      </c>
      <c r="DK4735" s="25"/>
      <c r="DL4735" s="25">
        <v>27441</v>
      </c>
      <c r="DM4735" s="25">
        <v>11200.94118</v>
      </c>
      <c r="DN4735" s="25">
        <v>6463.5944259999997</v>
      </c>
      <c r="DO4735" s="25">
        <v>240.34936042000001</v>
      </c>
      <c r="DP4735" s="25">
        <v>11286.708021118</v>
      </c>
      <c r="DQ4735" s="25">
        <v>16100.242595064599</v>
      </c>
      <c r="DR4735" s="25">
        <v>16399.1262266624</v>
      </c>
      <c r="DS4735" s="25">
        <v>10947.001180270599</v>
      </c>
      <c r="DT4735" s="25">
        <v>13376.9847796842</v>
      </c>
      <c r="DU4735" s="25">
        <v>15395.004671946601</v>
      </c>
      <c r="DV4735" s="25"/>
      <c r="DW4735" s="25">
        <v>1144.2879740943399</v>
      </c>
      <c r="DX4735" s="25"/>
      <c r="DY4735" s="25"/>
      <c r="DZ4735" s="25"/>
      <c r="EA4735" s="25"/>
      <c r="EB4735" s="25"/>
      <c r="EC4735" s="25"/>
      <c r="ED4735" s="25"/>
      <c r="EE4735" s="25"/>
    </row>
    <row r="4736" spans="110:135" x14ac:dyDescent="0.2">
      <c r="DF4736" s="24" t="s">
        <v>9473</v>
      </c>
      <c r="DG4736" s="24" t="s">
        <v>212</v>
      </c>
      <c r="DH4736" s="25">
        <v>12539.3036164802</v>
      </c>
      <c r="DI4736" s="25">
        <v>11335</v>
      </c>
      <c r="DJ4736" s="25">
        <v>38.562865652472198</v>
      </c>
      <c r="DK4736" s="25"/>
      <c r="DL4736" s="25">
        <v>11335</v>
      </c>
      <c r="DM4736" s="25">
        <v>24416.722300000001</v>
      </c>
      <c r="DN4736" s="25"/>
      <c r="DO4736" s="25">
        <v>17184.717056000001</v>
      </c>
      <c r="DP4736" s="25">
        <v>12245.0632848409</v>
      </c>
      <c r="DQ4736" s="25">
        <v>7941.1713627856798</v>
      </c>
      <c r="DR4736" s="25">
        <v>15600.652982858101</v>
      </c>
      <c r="DS4736" s="25">
        <v>15056.203097202</v>
      </c>
      <c r="DT4736" s="25">
        <v>5576.6812197564795</v>
      </c>
      <c r="DU4736" s="25">
        <v>15444.527135666</v>
      </c>
      <c r="DV4736" s="25">
        <v>11043.549250329401</v>
      </c>
      <c r="DW4736" s="25">
        <v>7733.89663938596</v>
      </c>
      <c r="DX4736" s="25">
        <v>8633.8149919365696</v>
      </c>
      <c r="DY4736" s="25">
        <v>8630.9420614863902</v>
      </c>
      <c r="DZ4736" s="25">
        <v>10033.5149973552</v>
      </c>
      <c r="EA4736" s="25"/>
      <c r="EB4736" s="25">
        <v>11192.704912375601</v>
      </c>
      <c r="EC4736" s="25">
        <v>19677.7729434795</v>
      </c>
      <c r="ED4736" s="25">
        <v>11421.2272447061</v>
      </c>
      <c r="EE4736" s="25"/>
    </row>
    <row r="4737" spans="110:135" x14ac:dyDescent="0.2">
      <c r="DF4737" s="24" t="s">
        <v>9429</v>
      </c>
      <c r="DG4737" s="24" t="s">
        <v>212</v>
      </c>
      <c r="DH4737" s="25">
        <v>14036.612447740899</v>
      </c>
      <c r="DI4737" s="25">
        <v>11335.6323642526</v>
      </c>
      <c r="DJ4737" s="25">
        <v>55.100439115755997</v>
      </c>
      <c r="DK4737" s="25">
        <v>12244</v>
      </c>
      <c r="DL4737" s="25">
        <v>17139</v>
      </c>
      <c r="DM4737" s="25">
        <v>7268.5293750000001</v>
      </c>
      <c r="DN4737" s="25">
        <v>5317.1082489999999</v>
      </c>
      <c r="DO4737" s="25">
        <v>17882.505056000002</v>
      </c>
      <c r="DP4737" s="25">
        <v>10050.749681110599</v>
      </c>
      <c r="DQ4737" s="25">
        <v>18172.005371898798</v>
      </c>
      <c r="DR4737" s="25">
        <v>7615.53466611167</v>
      </c>
      <c r="DS4737" s="25">
        <v>9398.7299328448207</v>
      </c>
      <c r="DT4737" s="25">
        <v>27771.364364692799</v>
      </c>
      <c r="DU4737" s="25">
        <v>22386.802346929398</v>
      </c>
      <c r="DV4737" s="25">
        <v>32972.959519193297</v>
      </c>
      <c r="DW4737" s="25">
        <v>8981.1569107951509</v>
      </c>
      <c r="DX4737" s="25">
        <v>10427.264728505201</v>
      </c>
      <c r="DY4737" s="25">
        <v>7180.1048992952401</v>
      </c>
      <c r="DZ4737" s="25">
        <v>16735.416801453099</v>
      </c>
      <c r="EA4737" s="25"/>
      <c r="EB4737" s="25">
        <v>7712.2718902066699</v>
      </c>
      <c r="EC4737" s="25">
        <v>18659.87267293</v>
      </c>
      <c r="ED4737" s="25">
        <v>4116.8724888507204</v>
      </c>
      <c r="EE4737" s="25">
        <v>18700</v>
      </c>
    </row>
    <row r="4738" spans="110:135" x14ac:dyDescent="0.2">
      <c r="DF4738" s="24" t="s">
        <v>9801</v>
      </c>
      <c r="DG4738" s="24" t="s">
        <v>212</v>
      </c>
      <c r="DH4738" s="25">
        <v>24787.129600716999</v>
      </c>
      <c r="DI4738" s="25">
        <v>11364.8197905056</v>
      </c>
      <c r="DJ4738" s="25">
        <v>159.147078534667</v>
      </c>
      <c r="DK4738" s="25">
        <v>3058</v>
      </c>
      <c r="DL4738" s="25">
        <v>15775</v>
      </c>
      <c r="DM4738" s="25">
        <v>6399.6044229999998</v>
      </c>
      <c r="DN4738" s="25">
        <v>127886.48759999999</v>
      </c>
      <c r="DO4738" s="25">
        <v>142923.29740000001</v>
      </c>
      <c r="DP4738" s="25">
        <v>11138.4522484806</v>
      </c>
      <c r="DQ4738" s="25">
        <v>19852.824808840898</v>
      </c>
      <c r="DR4738" s="25">
        <v>7924.3975126066098</v>
      </c>
      <c r="DS4738" s="25">
        <v>5266.0171900186097</v>
      </c>
      <c r="DT4738" s="25">
        <v>16365.3261103894</v>
      </c>
      <c r="DU4738" s="25">
        <v>20236.514312005798</v>
      </c>
      <c r="DV4738" s="25">
        <v>22251.058573231701</v>
      </c>
      <c r="DW4738" s="25"/>
      <c r="DX4738" s="25">
        <v>5832.2052018945897</v>
      </c>
      <c r="DY4738" s="25">
        <v>6681.9138427805401</v>
      </c>
      <c r="DZ4738" s="25">
        <v>14219.6847702299</v>
      </c>
      <c r="EA4738" s="25"/>
      <c r="EB4738" s="25">
        <v>9525.22029436503</v>
      </c>
      <c r="EC4738" s="25">
        <v>8454.6383352746398</v>
      </c>
      <c r="ED4738" s="25">
        <v>11364.8197905056</v>
      </c>
      <c r="EE4738" s="25">
        <v>15800</v>
      </c>
    </row>
    <row r="4739" spans="110:135" x14ac:dyDescent="0.2">
      <c r="DF4739" s="24" t="s">
        <v>9400</v>
      </c>
      <c r="DG4739" s="24" t="s">
        <v>212</v>
      </c>
      <c r="DH4739" s="25">
        <v>16530.2852956262</v>
      </c>
      <c r="DI4739" s="25">
        <v>11406.3553909565</v>
      </c>
      <c r="DJ4739" s="25">
        <v>102.329749322479</v>
      </c>
      <c r="DK4739" s="25"/>
      <c r="DL4739" s="25">
        <v>17241</v>
      </c>
      <c r="DM4739" s="25">
        <v>9433.7364359999992</v>
      </c>
      <c r="DN4739" s="25">
        <v>15299.09657</v>
      </c>
      <c r="DO4739" s="25">
        <v>79057.632498000006</v>
      </c>
      <c r="DP4739" s="25">
        <v>11311.3287356129</v>
      </c>
      <c r="DQ4739" s="25">
        <v>11501.382046300199</v>
      </c>
      <c r="DR4739" s="25">
        <v>7435.4494170144098</v>
      </c>
      <c r="DS4739" s="25">
        <v>6354.13286705877</v>
      </c>
      <c r="DT4739" s="25">
        <v>4875.0584031564704</v>
      </c>
      <c r="DU4739" s="25">
        <v>20962.180309858399</v>
      </c>
      <c r="DV4739" s="25">
        <v>28058.974522603799</v>
      </c>
      <c r="DW4739" s="25"/>
      <c r="DX4739" s="25">
        <v>7991.3915552211902</v>
      </c>
      <c r="DY4739" s="25">
        <v>17826.565569331698</v>
      </c>
      <c r="DZ4739" s="25">
        <v>14445.2085203723</v>
      </c>
      <c r="EA4739" s="25"/>
      <c r="EB4739" s="25">
        <v>10596.0568504193</v>
      </c>
      <c r="EC4739" s="25">
        <v>22746.557800890401</v>
      </c>
      <c r="ED4739" s="25">
        <v>8319.3832194312508</v>
      </c>
      <c r="EE4739" s="25">
        <v>4090</v>
      </c>
    </row>
    <row r="4740" spans="110:135" x14ac:dyDescent="0.2">
      <c r="DF4740" s="24" t="s">
        <v>9416</v>
      </c>
      <c r="DG4740" s="24" t="s">
        <v>212</v>
      </c>
      <c r="DH4740" s="25">
        <v>12694.657391192401</v>
      </c>
      <c r="DI4740" s="25">
        <v>11447.525706526199</v>
      </c>
      <c r="DJ4740" s="25">
        <v>49.378798679713199</v>
      </c>
      <c r="DK4740" s="25"/>
      <c r="DL4740" s="25">
        <v>26678</v>
      </c>
      <c r="DM4740" s="25">
        <v>11753.78479</v>
      </c>
      <c r="DN4740" s="25"/>
      <c r="DO4740" s="25">
        <v>3781.7438425</v>
      </c>
      <c r="DP4740" s="25">
        <v>9798.12901182122</v>
      </c>
      <c r="DQ4740" s="25">
        <v>14779.7024194605</v>
      </c>
      <c r="DR4740" s="25">
        <v>11447.525706526199</v>
      </c>
      <c r="DS4740" s="25">
        <v>10296.610797319299</v>
      </c>
      <c r="DT4740" s="25">
        <v>15890.846423217999</v>
      </c>
      <c r="DU4740" s="25">
        <v>9825.5735298865402</v>
      </c>
      <c r="DV4740" s="25"/>
      <c r="DW4740" s="25"/>
      <c r="DX4740" s="25"/>
      <c r="DY4740" s="25"/>
      <c r="DZ4740" s="25"/>
      <c r="EA4740" s="25"/>
      <c r="EB4740" s="25"/>
      <c r="EC4740" s="25"/>
      <c r="ED4740" s="25"/>
      <c r="EE4740" s="25"/>
    </row>
    <row r="4741" spans="110:135" x14ac:dyDescent="0.2">
      <c r="DF4741" s="24" t="s">
        <v>9477</v>
      </c>
      <c r="DG4741" s="24" t="s">
        <v>212</v>
      </c>
      <c r="DH4741" s="25">
        <v>15017.822550816099</v>
      </c>
      <c r="DI4741" s="25">
        <v>11453.688866123901</v>
      </c>
      <c r="DJ4741" s="25">
        <v>59.687230872617697</v>
      </c>
      <c r="DK4741" s="25"/>
      <c r="DL4741" s="25">
        <v>18137</v>
      </c>
      <c r="DM4741" s="25">
        <v>24648.893479999999</v>
      </c>
      <c r="DN4741" s="25"/>
      <c r="DO4741" s="25">
        <v>48042.195760000002</v>
      </c>
      <c r="DP4741" s="25">
        <v>11092.254371912701</v>
      </c>
      <c r="DQ4741" s="25">
        <v>14782.1241411355</v>
      </c>
      <c r="DR4741" s="25">
        <v>16528.5575970516</v>
      </c>
      <c r="DS4741" s="25">
        <v>8914.9361180954893</v>
      </c>
      <c r="DT4741" s="25">
        <v>11453.688866123901</v>
      </c>
      <c r="DU4741" s="25">
        <v>16512.713324861499</v>
      </c>
      <c r="DV4741" s="25">
        <v>10761.860912256499</v>
      </c>
      <c r="DW4741" s="25">
        <v>10076.7570505523</v>
      </c>
      <c r="DX4741" s="25">
        <v>10086.6520315706</v>
      </c>
      <c r="DY4741" s="25">
        <v>16707.618442172701</v>
      </c>
      <c r="DZ4741" s="25">
        <v>8662.0928130603206</v>
      </c>
      <c r="EA4741" s="25">
        <v>9007.4000670670393</v>
      </c>
      <c r="EB4741" s="25">
        <v>10722.0202360517</v>
      </c>
      <c r="EC4741" s="25">
        <v>13648.4564610203</v>
      </c>
      <c r="ED4741" s="25">
        <v>10953.4067925738</v>
      </c>
      <c r="EE4741" s="25">
        <v>14600</v>
      </c>
    </row>
    <row r="4742" spans="110:135" x14ac:dyDescent="0.2">
      <c r="DF4742" s="24" t="s">
        <v>9518</v>
      </c>
      <c r="DG4742" s="24" t="s">
        <v>212</v>
      </c>
      <c r="DH4742" s="25">
        <v>12877.0900565626</v>
      </c>
      <c r="DI4742" s="25">
        <v>11462.5049847884</v>
      </c>
      <c r="DJ4742" s="25">
        <v>48.495330609242401</v>
      </c>
      <c r="DK4742" s="25">
        <v>1866</v>
      </c>
      <c r="DL4742" s="25">
        <v>24169</v>
      </c>
      <c r="DM4742" s="25">
        <v>10992.468559999999</v>
      </c>
      <c r="DN4742" s="25">
        <v>10725.87847</v>
      </c>
      <c r="DO4742" s="25">
        <v>14599.821795</v>
      </c>
      <c r="DP4742" s="25">
        <v>14938.846645309601</v>
      </c>
      <c r="DQ4742" s="25">
        <v>23770.290075856701</v>
      </c>
      <c r="DR4742" s="25">
        <v>15255.980597014999</v>
      </c>
      <c r="DS4742" s="25">
        <v>14365.3106588215</v>
      </c>
      <c r="DT4742" s="25">
        <v>27061.8290804157</v>
      </c>
      <c r="DU4742" s="25">
        <v>11932.541409576699</v>
      </c>
      <c r="DV4742" s="25">
        <v>12934.1353715364</v>
      </c>
      <c r="DW4742" s="25">
        <v>9621.8951379034806</v>
      </c>
      <c r="DX4742" s="25">
        <v>7916.2821873483799</v>
      </c>
      <c r="DY4742" s="25">
        <v>9244.2525850474995</v>
      </c>
      <c r="DZ4742" s="25">
        <v>6492.6261758518003</v>
      </c>
      <c r="EA4742" s="25"/>
      <c r="EB4742" s="25">
        <v>10737.752176772199</v>
      </c>
      <c r="EC4742" s="25">
        <v>9217.0444339908809</v>
      </c>
      <c r="ED4742" s="25">
        <v>6799.8457708067899</v>
      </c>
      <c r="EE4742" s="25">
        <v>14900</v>
      </c>
    </row>
    <row r="4743" spans="110:135" x14ac:dyDescent="0.2">
      <c r="DF4743" s="24" t="s">
        <v>9970</v>
      </c>
      <c r="DG4743" s="24" t="s">
        <v>212</v>
      </c>
      <c r="DH4743" s="25">
        <v>45508.065382922301</v>
      </c>
      <c r="DI4743" s="25">
        <v>11462.6647723391</v>
      </c>
      <c r="DJ4743" s="25">
        <v>250.80668836849901</v>
      </c>
      <c r="DK4743" s="25"/>
      <c r="DL4743" s="25">
        <v>27391</v>
      </c>
      <c r="DM4743" s="25">
        <v>27932.34691</v>
      </c>
      <c r="DN4743" s="25">
        <v>128465.2365</v>
      </c>
      <c r="DO4743" s="25">
        <v>502629.06251999998</v>
      </c>
      <c r="DP4743" s="25">
        <v>13840.7143170729</v>
      </c>
      <c r="DQ4743" s="25">
        <v>17873.729396504201</v>
      </c>
      <c r="DR4743" s="25">
        <v>28851.295504060199</v>
      </c>
      <c r="DS4743" s="25">
        <v>8782.7656839242009</v>
      </c>
      <c r="DT4743" s="25">
        <v>11762.214330042099</v>
      </c>
      <c r="DU4743" s="25">
        <v>32540.0620146865</v>
      </c>
      <c r="DV4743" s="25">
        <v>5367.2434398525902</v>
      </c>
      <c r="DW4743" s="25">
        <v>1154.2920111000101</v>
      </c>
      <c r="DX4743" s="25">
        <v>4886.8594321610699</v>
      </c>
      <c r="DY4743" s="25">
        <v>11462.6647723391</v>
      </c>
      <c r="DZ4743" s="25">
        <v>6009.1738909020996</v>
      </c>
      <c r="EA4743" s="25"/>
      <c r="EB4743" s="25">
        <v>8511.5426868718896</v>
      </c>
      <c r="EC4743" s="25">
        <v>10061.890341709201</v>
      </c>
      <c r="ED4743" s="25">
        <v>6231.1485242981798</v>
      </c>
      <c r="EE4743" s="25">
        <v>10900</v>
      </c>
    </row>
    <row r="4744" spans="110:135" x14ac:dyDescent="0.2">
      <c r="DF4744" s="24" t="s">
        <v>9209</v>
      </c>
      <c r="DG4744" s="24" t="s">
        <v>212</v>
      </c>
      <c r="DH4744" s="25">
        <v>14068.091335037099</v>
      </c>
      <c r="DI4744" s="25">
        <v>11464.7883969535</v>
      </c>
      <c r="DJ4744" s="25">
        <v>72.382581851284002</v>
      </c>
      <c r="DK4744" s="25"/>
      <c r="DL4744" s="25">
        <v>5585</v>
      </c>
      <c r="DM4744" s="25">
        <v>6402.7495909999998</v>
      </c>
      <c r="DN4744" s="25"/>
      <c r="DO4744" s="25">
        <v>37061.697490999999</v>
      </c>
      <c r="DP4744" s="25">
        <v>11930.0631287134</v>
      </c>
      <c r="DQ4744" s="25">
        <v>11635.7644538805</v>
      </c>
      <c r="DR4744" s="25">
        <v>11167.792228365701</v>
      </c>
      <c r="DS4744" s="25">
        <v>9433.9228077874504</v>
      </c>
      <c r="DT4744" s="25">
        <v>11127.3424350884</v>
      </c>
      <c r="DU4744" s="25">
        <v>12632.723548305799</v>
      </c>
      <c r="DV4744" s="25">
        <v>11464.7883969535</v>
      </c>
      <c r="DW4744" s="25"/>
      <c r="DX4744" s="25">
        <v>5865.4311947514898</v>
      </c>
      <c r="DY4744" s="25">
        <v>42989.493347524498</v>
      </c>
      <c r="DZ4744" s="25">
        <v>10439.638470961099</v>
      </c>
      <c r="EA4744" s="25"/>
      <c r="EB4744" s="25">
        <v>13150.873126463201</v>
      </c>
      <c r="EC4744" s="25">
        <v>9238.4275880239693</v>
      </c>
      <c r="ED4744" s="25">
        <v>14131.844886811599</v>
      </c>
      <c r="EE4744" s="25">
        <v>14900</v>
      </c>
    </row>
    <row r="4745" spans="110:135" x14ac:dyDescent="0.2">
      <c r="DF4745" s="24" t="s">
        <v>10141</v>
      </c>
      <c r="DG4745" s="24" t="s">
        <v>212</v>
      </c>
      <c r="DH4745" s="25">
        <v>28771.6023153428</v>
      </c>
      <c r="DI4745" s="25">
        <v>11501.966743060801</v>
      </c>
      <c r="DJ4745" s="25">
        <v>224.900542618863</v>
      </c>
      <c r="DK4745" s="25">
        <v>1032</v>
      </c>
      <c r="DL4745" s="25">
        <v>19030</v>
      </c>
      <c r="DM4745" s="25">
        <v>9352.6964900000003</v>
      </c>
      <c r="DN4745" s="25">
        <v>11025.753339999999</v>
      </c>
      <c r="DO4745" s="25">
        <v>61154.473016000004</v>
      </c>
      <c r="DP4745" s="25">
        <v>17324.948392997801</v>
      </c>
      <c r="DQ4745" s="25">
        <v>22877.524207906801</v>
      </c>
      <c r="DR4745" s="25">
        <v>27152.1290232131</v>
      </c>
      <c r="DS4745" s="25">
        <v>18318.519707140498</v>
      </c>
      <c r="DT4745" s="25">
        <v>11781.9656293267</v>
      </c>
      <c r="DU4745" s="25">
        <v>17494.248169595299</v>
      </c>
      <c r="DV4745" s="25">
        <v>7560.6728688004396</v>
      </c>
      <c r="DW4745" s="25">
        <v>11501.966743060801</v>
      </c>
      <c r="DX4745" s="25">
        <v>6175.7249386346903</v>
      </c>
      <c r="DY4745" s="25">
        <v>9339.6399005601306</v>
      </c>
      <c r="DZ4745" s="25">
        <v>7462.8692800348999</v>
      </c>
      <c r="EA4745" s="25">
        <v>15672.8008714394</v>
      </c>
      <c r="EB4745" s="25">
        <v>11473.8858091744</v>
      </c>
      <c r="EC4745" s="25">
        <v>3978.7697221204298</v>
      </c>
      <c r="ED4745" s="25">
        <v>8493.0605121926292</v>
      </c>
      <c r="EE4745" s="25">
        <v>306000</v>
      </c>
    </row>
    <row r="4746" spans="110:135" x14ac:dyDescent="0.2">
      <c r="DF4746" s="24" t="s">
        <v>9294</v>
      </c>
      <c r="DG4746" s="24" t="s">
        <v>212</v>
      </c>
      <c r="DH4746" s="25">
        <v>12150.653792707801</v>
      </c>
      <c r="DI4746" s="25">
        <v>11539.304776827999</v>
      </c>
      <c r="DJ4746" s="25">
        <v>50.090178118822401</v>
      </c>
      <c r="DK4746" s="25"/>
      <c r="DL4746" s="25">
        <v>13041</v>
      </c>
      <c r="DM4746" s="25">
        <v>15194.70696</v>
      </c>
      <c r="DN4746" s="25"/>
      <c r="DO4746" s="25">
        <v>17951.515153</v>
      </c>
      <c r="DP4746" s="25">
        <v>6154.12606347155</v>
      </c>
      <c r="DQ4746" s="25">
        <v>4970.8899183616504</v>
      </c>
      <c r="DR4746" s="25">
        <v>11539.304776827999</v>
      </c>
      <c r="DS4746" s="25">
        <v>7763.3426342319199</v>
      </c>
      <c r="DT4746" s="25"/>
      <c r="DU4746" s="25">
        <v>6711.1657746484698</v>
      </c>
      <c r="DV4746" s="25">
        <v>12159.777917424601</v>
      </c>
      <c r="DW4746" s="25">
        <v>13910.6898289047</v>
      </c>
      <c r="DX4746" s="25">
        <v>8235.1410494094998</v>
      </c>
      <c r="DY4746" s="25">
        <v>10649.3380505801</v>
      </c>
      <c r="DZ4746" s="25">
        <v>11045.374917585799</v>
      </c>
      <c r="EA4746" s="25"/>
      <c r="EB4746" s="25">
        <v>20967.301086183299</v>
      </c>
      <c r="EC4746" s="25">
        <v>24048.708964875899</v>
      </c>
      <c r="ED4746" s="25">
        <v>20298.731380527701</v>
      </c>
      <c r="EE4746" s="25">
        <v>1920</v>
      </c>
    </row>
    <row r="4747" spans="110:135" x14ac:dyDescent="0.2">
      <c r="DF4747" s="24" t="s">
        <v>9315</v>
      </c>
      <c r="DG4747" s="24" t="s">
        <v>212</v>
      </c>
      <c r="DH4747" s="25">
        <v>20088.499769939001</v>
      </c>
      <c r="DI4747" s="25">
        <v>11541.2752530047</v>
      </c>
      <c r="DJ4747" s="25">
        <v>169.16344328475401</v>
      </c>
      <c r="DK4747" s="25"/>
      <c r="DL4747" s="25">
        <v>22191</v>
      </c>
      <c r="DM4747" s="25">
        <v>16262.175520000001</v>
      </c>
      <c r="DN4747" s="25"/>
      <c r="DO4747" s="25">
        <v>158747.1275</v>
      </c>
      <c r="DP4747" s="25">
        <v>9918.9461599188999</v>
      </c>
      <c r="DQ4747" s="25">
        <v>3876.0080869666399</v>
      </c>
      <c r="DR4747" s="25">
        <v>8460.1251564453705</v>
      </c>
      <c r="DS4747" s="25">
        <v>10377.0859830466</v>
      </c>
      <c r="DT4747" s="25">
        <v>20590.667500073501</v>
      </c>
      <c r="DU4747" s="25">
        <v>7447.1442535135602</v>
      </c>
      <c r="DV4747" s="25">
        <v>10222.7832459539</v>
      </c>
      <c r="DW4747" s="25">
        <v>11541.2752530047</v>
      </c>
      <c r="DX4747" s="25">
        <v>10545.893956539299</v>
      </c>
      <c r="DY4747" s="25">
        <v>21140.557250511702</v>
      </c>
      <c r="DZ4747" s="25">
        <v>14088.4339131041</v>
      </c>
      <c r="EA4747" s="25">
        <v>7163.9251512412202</v>
      </c>
      <c r="EB4747" s="25">
        <v>17235.773149170302</v>
      </c>
      <c r="EC4747" s="25">
        <v>14506.9818790276</v>
      </c>
      <c r="ED4747" s="25">
        <v>11865.591670323</v>
      </c>
      <c r="EE4747" s="25">
        <v>5500</v>
      </c>
    </row>
    <row r="4748" spans="110:135" x14ac:dyDescent="0.2">
      <c r="DF4748" s="24" t="s">
        <v>9067</v>
      </c>
      <c r="DG4748" s="24" t="s">
        <v>212</v>
      </c>
      <c r="DH4748" s="25">
        <v>11108.7228711921</v>
      </c>
      <c r="DI4748" s="25">
        <v>11543.5117581866</v>
      </c>
      <c r="DJ4748" s="25">
        <v>44.686295699004802</v>
      </c>
      <c r="DK4748" s="25"/>
      <c r="DL4748" s="25">
        <v>11315</v>
      </c>
      <c r="DM4748" s="25">
        <v>5657.9709160000002</v>
      </c>
      <c r="DN4748" s="25"/>
      <c r="DO4748" s="25">
        <v>22009.603876000001</v>
      </c>
      <c r="DP4748" s="25">
        <v>9205.9008888060507</v>
      </c>
      <c r="DQ4748" s="25">
        <v>17071.677495452001</v>
      </c>
      <c r="DR4748" s="25">
        <v>11355.0256651902</v>
      </c>
      <c r="DS4748" s="25">
        <v>11963.271342304401</v>
      </c>
      <c r="DT4748" s="25">
        <v>12284.3064065336</v>
      </c>
      <c r="DU4748" s="25">
        <v>13704.792657557</v>
      </c>
      <c r="DV4748" s="25">
        <v>5879.5424558328004</v>
      </c>
      <c r="DW4748" s="25"/>
      <c r="DX4748" s="25">
        <v>13555.577272763499</v>
      </c>
      <c r="DY4748" s="25">
        <v>9491.2247575219899</v>
      </c>
      <c r="DZ4748" s="25"/>
      <c r="EA4748" s="25">
        <v>4865.4957354390499</v>
      </c>
      <c r="EB4748" s="25">
        <v>11855.1830850024</v>
      </c>
      <c r="EC4748" s="25">
        <v>11543.5117581866</v>
      </c>
      <c r="ED4748" s="25">
        <v>15920.204497676799</v>
      </c>
      <c r="EE4748" s="25">
        <v>1170</v>
      </c>
    </row>
    <row r="4749" spans="110:135" x14ac:dyDescent="0.2">
      <c r="DF4749" s="24" t="s">
        <v>9103</v>
      </c>
      <c r="DG4749" s="24" t="s">
        <v>212</v>
      </c>
      <c r="DH4749" s="25">
        <v>12235.702304237</v>
      </c>
      <c r="DI4749" s="25">
        <v>11577.2077742813</v>
      </c>
      <c r="DJ4749" s="25">
        <v>63.593945908007797</v>
      </c>
      <c r="DK4749" s="25"/>
      <c r="DL4749" s="25">
        <v>13683</v>
      </c>
      <c r="DM4749" s="25">
        <v>7973.4065110000001</v>
      </c>
      <c r="DN4749" s="25"/>
      <c r="DO4749" s="25">
        <v>32133.299432</v>
      </c>
      <c r="DP4749" s="25">
        <v>6943.7151009468298</v>
      </c>
      <c r="DQ4749" s="25">
        <v>13155.604075572601</v>
      </c>
      <c r="DR4749" s="25">
        <v>13404.3312013455</v>
      </c>
      <c r="DS4749" s="25">
        <v>12484.866164426499</v>
      </c>
      <c r="DT4749" s="25">
        <v>8879.2511729424295</v>
      </c>
      <c r="DU4749" s="25">
        <v>10669.5493841362</v>
      </c>
      <c r="DV4749" s="25"/>
      <c r="DW4749" s="25"/>
      <c r="DX4749" s="25"/>
      <c r="DY4749" s="25"/>
      <c r="DZ4749" s="25"/>
      <c r="EA4749" s="25"/>
      <c r="EB4749" s="25"/>
      <c r="EC4749" s="25"/>
      <c r="ED4749" s="25"/>
      <c r="EE4749" s="25">
        <v>3030</v>
      </c>
    </row>
    <row r="4750" spans="110:135" x14ac:dyDescent="0.2">
      <c r="DF4750" s="24" t="s">
        <v>9189</v>
      </c>
      <c r="DG4750" s="24" t="s">
        <v>212</v>
      </c>
      <c r="DH4750" s="25">
        <v>12097.0476218124</v>
      </c>
      <c r="DI4750" s="25">
        <v>11582.151375657701</v>
      </c>
      <c r="DJ4750" s="25">
        <v>67.490994186435699</v>
      </c>
      <c r="DK4750" s="25"/>
      <c r="DL4750" s="25"/>
      <c r="DM4750" s="25"/>
      <c r="DN4750" s="25"/>
      <c r="DO4750" s="25"/>
      <c r="DP4750" s="25"/>
      <c r="DQ4750" s="25"/>
      <c r="DR4750" s="25"/>
      <c r="DS4750" s="25">
        <v>1519.6300678402799</v>
      </c>
      <c r="DT4750" s="25"/>
      <c r="DU4750" s="25">
        <v>2111.2057600265398</v>
      </c>
      <c r="DV4750" s="25">
        <v>12441.693971361899</v>
      </c>
      <c r="DW4750" s="25">
        <v>10446.9202171037</v>
      </c>
      <c r="DX4750" s="25">
        <v>7790.0630313896199</v>
      </c>
      <c r="DY4750" s="25">
        <v>13923.2607599573</v>
      </c>
      <c r="DZ4750" s="25">
        <v>13185.3372765563</v>
      </c>
      <c r="EA4750" s="25"/>
      <c r="EB4750" s="25">
        <v>29756.339622798601</v>
      </c>
      <c r="EC4750" s="25">
        <v>10722.6087799535</v>
      </c>
      <c r="ED4750" s="25">
        <v>19073.4167311366</v>
      </c>
      <c r="EE4750" s="25"/>
    </row>
    <row r="4751" spans="110:135" x14ac:dyDescent="0.2">
      <c r="DF4751" s="24" t="s">
        <v>9678</v>
      </c>
      <c r="DG4751" s="24" t="s">
        <v>212</v>
      </c>
      <c r="DH4751" s="25">
        <v>18931.433770907701</v>
      </c>
      <c r="DI4751" s="25">
        <v>11584.134352401299</v>
      </c>
      <c r="DJ4751" s="25">
        <v>91.228665549820306</v>
      </c>
      <c r="DK4751" s="25"/>
      <c r="DL4751" s="25">
        <v>3815</v>
      </c>
      <c r="DM4751" s="25">
        <v>620.06455389999996</v>
      </c>
      <c r="DN4751" s="25"/>
      <c r="DO4751" s="25"/>
      <c r="DP4751" s="25">
        <v>9785.1261784713406</v>
      </c>
      <c r="DQ4751" s="25">
        <v>11584.134352401299</v>
      </c>
      <c r="DR4751" s="25">
        <v>5142.4764862879001</v>
      </c>
      <c r="DS4751" s="25">
        <v>5996.4720121229302</v>
      </c>
      <c r="DT4751" s="25"/>
      <c r="DU4751" s="25">
        <v>3091.0861573255602</v>
      </c>
      <c r="DV4751" s="25">
        <v>57947.317567288803</v>
      </c>
      <c r="DW4751" s="25">
        <v>51789.965756577898</v>
      </c>
      <c r="DX4751" s="25">
        <v>10570.2600114979</v>
      </c>
      <c r="DY4751" s="25">
        <v>17036.007023693401</v>
      </c>
      <c r="DZ4751" s="25">
        <v>33777.522880119403</v>
      </c>
      <c r="EA4751" s="25">
        <v>13663.3449316389</v>
      </c>
      <c r="EB4751" s="25">
        <v>39555.555580720997</v>
      </c>
      <c r="EC4751" s="25">
        <v>24826.423493550199</v>
      </c>
      <c r="ED4751" s="25">
        <v>22033.617119834598</v>
      </c>
      <c r="EE4751" s="25">
        <v>10600</v>
      </c>
    </row>
    <row r="4752" spans="110:135" x14ac:dyDescent="0.2">
      <c r="DF4752" s="24" t="s">
        <v>9595</v>
      </c>
      <c r="DG4752" s="24" t="s">
        <v>212</v>
      </c>
      <c r="DH4752" s="25">
        <v>13486.9182035785</v>
      </c>
      <c r="DI4752" s="25">
        <v>11593.836403987099</v>
      </c>
      <c r="DJ4752" s="25">
        <v>64.841421030613802</v>
      </c>
      <c r="DK4752" s="25">
        <v>47312</v>
      </c>
      <c r="DL4752" s="25">
        <v>14626</v>
      </c>
      <c r="DM4752" s="25">
        <v>14445.1569</v>
      </c>
      <c r="DN4752" s="25">
        <v>5837.670177</v>
      </c>
      <c r="DO4752" s="25">
        <v>10056.8324493</v>
      </c>
      <c r="DP4752" s="25">
        <v>14138.3775901177</v>
      </c>
      <c r="DQ4752" s="25">
        <v>15748.1531106566</v>
      </c>
      <c r="DR4752" s="25">
        <v>16911.071662621998</v>
      </c>
      <c r="DS4752" s="25">
        <v>11187.672807974201</v>
      </c>
      <c r="DT4752" s="25">
        <v>19552.1307522811</v>
      </c>
      <c r="DU4752" s="25">
        <v>11133.139332149</v>
      </c>
      <c r="DV4752" s="25">
        <v>8831.6506176208695</v>
      </c>
      <c r="DW4752" s="25">
        <v>12878.3256688335</v>
      </c>
      <c r="DX4752" s="25">
        <v>7157.8257548072197</v>
      </c>
      <c r="DY4752" s="25">
        <v>8545.3972905851206</v>
      </c>
      <c r="DZ4752" s="25">
        <v>10086.317825267701</v>
      </c>
      <c r="EA4752" s="25"/>
      <c r="EB4752" s="25">
        <v>14210.482342285201</v>
      </c>
      <c r="EC4752" s="25">
        <v>7614.8478630214504</v>
      </c>
      <c r="ED4752" s="25">
        <v>7465.31192704775</v>
      </c>
      <c r="EE4752" s="25">
        <v>12000</v>
      </c>
    </row>
    <row r="4753" spans="110:135" x14ac:dyDescent="0.2">
      <c r="DF4753" s="24" t="s">
        <v>9374</v>
      </c>
      <c r="DG4753" s="24" t="s">
        <v>212</v>
      </c>
      <c r="DH4753" s="25">
        <v>12523.860297245799</v>
      </c>
      <c r="DI4753" s="25">
        <v>11620.8790786931</v>
      </c>
      <c r="DJ4753" s="25">
        <v>67.266939813096101</v>
      </c>
      <c r="DK4753" s="25"/>
      <c r="DL4753" s="25">
        <v>15194</v>
      </c>
      <c r="DM4753" s="25">
        <v>27837.842680000002</v>
      </c>
      <c r="DN4753" s="25"/>
      <c r="DO4753" s="25">
        <v>23740.269332</v>
      </c>
      <c r="DP4753" s="25">
        <v>16904.395993265101</v>
      </c>
      <c r="DQ4753" s="25">
        <v>10736.6887972898</v>
      </c>
      <c r="DR4753" s="25">
        <v>18479.7365245322</v>
      </c>
      <c r="DS4753" s="25">
        <v>8260.0644802050392</v>
      </c>
      <c r="DT4753" s="25">
        <v>1624.8345230606801</v>
      </c>
      <c r="DU4753" s="25">
        <v>10971.484550897199</v>
      </c>
      <c r="DV4753" s="25">
        <v>2122.4339060318698</v>
      </c>
      <c r="DW4753" s="25"/>
      <c r="DX4753" s="25"/>
      <c r="DY4753" s="25"/>
      <c r="DZ4753" s="25">
        <v>2144.2991731787802</v>
      </c>
      <c r="EA4753" s="25">
        <v>12270.2736064889</v>
      </c>
      <c r="EB4753" s="25"/>
      <c r="EC4753" s="25"/>
      <c r="ED4753" s="25"/>
      <c r="EE4753" s="25"/>
    </row>
    <row r="4754" spans="110:135" x14ac:dyDescent="0.2">
      <c r="DF4754" s="24" t="s">
        <v>9859</v>
      </c>
      <c r="DG4754" s="24" t="s">
        <v>212</v>
      </c>
      <c r="DH4754" s="25">
        <v>21617.119195354899</v>
      </c>
      <c r="DI4754" s="25">
        <v>11638.30084</v>
      </c>
      <c r="DJ4754" s="25">
        <v>124.54838606631699</v>
      </c>
      <c r="DK4754" s="25">
        <v>11788</v>
      </c>
      <c r="DL4754" s="25">
        <v>8013</v>
      </c>
      <c r="DM4754" s="25">
        <v>11638.30084</v>
      </c>
      <c r="DN4754" s="25"/>
      <c r="DO4754" s="25">
        <v>17144.878075000001</v>
      </c>
      <c r="DP4754" s="25">
        <v>16698.117397568902</v>
      </c>
      <c r="DQ4754" s="25">
        <v>17252.759406160902</v>
      </c>
      <c r="DR4754" s="25">
        <v>10496.976869685601</v>
      </c>
      <c r="DS4754" s="25">
        <v>6808.6032274950403</v>
      </c>
      <c r="DT4754" s="25">
        <v>8921.72494835205</v>
      </c>
      <c r="DU4754" s="25">
        <v>8412.3877530017198</v>
      </c>
      <c r="DV4754" s="25">
        <v>72939.299174464104</v>
      </c>
      <c r="DW4754" s="25">
        <v>67184.346830916897</v>
      </c>
      <c r="DX4754" s="25">
        <v>4767.47931852485</v>
      </c>
      <c r="DY4754" s="25">
        <v>10599.8339535416</v>
      </c>
      <c r="DZ4754" s="25">
        <v>99812.499001459903</v>
      </c>
      <c r="EA4754" s="25"/>
      <c r="EB4754" s="25">
        <v>12265.831663688101</v>
      </c>
      <c r="EC4754" s="25">
        <v>16976.661750607502</v>
      </c>
      <c r="ED4754" s="25">
        <v>4334.5645012755904</v>
      </c>
      <c r="EE4754" s="25">
        <v>4670</v>
      </c>
    </row>
    <row r="4755" spans="110:135" x14ac:dyDescent="0.2">
      <c r="DF4755" s="24" t="s">
        <v>9456</v>
      </c>
      <c r="DG4755" s="24" t="s">
        <v>212</v>
      </c>
      <c r="DH4755" s="25">
        <v>11647.9564569255</v>
      </c>
      <c r="DI4755" s="25">
        <v>11648.411131880001</v>
      </c>
      <c r="DJ4755" s="25">
        <v>37.897898873896899</v>
      </c>
      <c r="DK4755" s="25"/>
      <c r="DL4755" s="25">
        <v>15255</v>
      </c>
      <c r="DM4755" s="25">
        <v>13653.530860000001</v>
      </c>
      <c r="DN4755" s="25">
        <v>8214.0161489999991</v>
      </c>
      <c r="DO4755" s="25">
        <v>14901.796662999999</v>
      </c>
      <c r="DP4755" s="25">
        <v>16321.9972541231</v>
      </c>
      <c r="DQ4755" s="25">
        <v>14406.4053551945</v>
      </c>
      <c r="DR4755" s="25">
        <v>21532.032682048499</v>
      </c>
      <c r="DS4755" s="25">
        <v>12690.6437355091</v>
      </c>
      <c r="DT4755" s="25">
        <v>11473.1885551574</v>
      </c>
      <c r="DU4755" s="25">
        <v>16066.6138181021</v>
      </c>
      <c r="DV4755" s="25">
        <v>11648.411131880001</v>
      </c>
      <c r="DW4755" s="25"/>
      <c r="DX4755" s="25">
        <v>7991.3097908125101</v>
      </c>
      <c r="DY4755" s="25">
        <v>9479.2328914593909</v>
      </c>
      <c r="DZ4755" s="25">
        <v>8902.3818848733299</v>
      </c>
      <c r="EA4755" s="25">
        <v>1908.55179769599</v>
      </c>
      <c r="EB4755" s="25">
        <v>12897.7146005431</v>
      </c>
      <c r="EC4755" s="25">
        <v>7647.0331017816197</v>
      </c>
      <c r="ED4755" s="25">
        <v>8931.3124104030303</v>
      </c>
      <c r="EE4755" s="25">
        <v>7390</v>
      </c>
    </row>
    <row r="4756" spans="110:135" x14ac:dyDescent="0.2">
      <c r="DF4756" s="24" t="s">
        <v>9288</v>
      </c>
      <c r="DG4756" s="24" t="s">
        <v>212</v>
      </c>
      <c r="DH4756" s="25">
        <v>13844.501996872101</v>
      </c>
      <c r="DI4756" s="25">
        <v>11656.6765426928</v>
      </c>
      <c r="DJ4756" s="25">
        <v>100.074093735926</v>
      </c>
      <c r="DK4756" s="25"/>
      <c r="DL4756" s="25">
        <v>11176</v>
      </c>
      <c r="DM4756" s="25">
        <v>4847.1455189999997</v>
      </c>
      <c r="DN4756" s="25">
        <v>7399.8827069999998</v>
      </c>
      <c r="DO4756" s="25">
        <v>66271.867778999993</v>
      </c>
      <c r="DP4756" s="25">
        <v>12064.789236753</v>
      </c>
      <c r="DQ4756" s="25">
        <v>17388.960412169101</v>
      </c>
      <c r="DR4756" s="25">
        <v>13732.3684385251</v>
      </c>
      <c r="DS4756" s="25">
        <v>12388.7962960389</v>
      </c>
      <c r="DT4756" s="25">
        <v>8146.9689514086604</v>
      </c>
      <c r="DU4756" s="25">
        <v>9887.8390957731099</v>
      </c>
      <c r="DV4756" s="25">
        <v>15125.9813547133</v>
      </c>
      <c r="DW4756" s="25">
        <v>1138.4601893552999</v>
      </c>
      <c r="DX4756" s="25">
        <v>15546.7699787236</v>
      </c>
      <c r="DY4756" s="25">
        <v>12481.7916283617</v>
      </c>
      <c r="DZ4756" s="25">
        <v>10042.3119021168</v>
      </c>
      <c r="EA4756" s="25"/>
      <c r="EB4756" s="25">
        <v>17324.528111553998</v>
      </c>
      <c r="EC4756" s="25">
        <v>11248.563848632501</v>
      </c>
      <c r="ED4756" s="25">
        <v>2988.0104945732701</v>
      </c>
      <c r="EE4756" s="25"/>
    </row>
    <row r="4757" spans="110:135" x14ac:dyDescent="0.2">
      <c r="DF4757" s="24" t="s">
        <v>9550</v>
      </c>
      <c r="DG4757" s="24" t="s">
        <v>212</v>
      </c>
      <c r="DH4757" s="25">
        <v>15719.279000423699</v>
      </c>
      <c r="DI4757" s="25">
        <v>11679</v>
      </c>
      <c r="DJ4757" s="25">
        <v>65.6084670536749</v>
      </c>
      <c r="DK4757" s="25">
        <v>9527</v>
      </c>
      <c r="DL4757" s="25">
        <v>11679</v>
      </c>
      <c r="DM4757" s="25">
        <v>6053.8036819999998</v>
      </c>
      <c r="DN4757" s="25">
        <v>2146.6993510000002</v>
      </c>
      <c r="DO4757" s="25">
        <v>10408.1692533</v>
      </c>
      <c r="DP4757" s="25">
        <v>8969.6852269998708</v>
      </c>
      <c r="DQ4757" s="25">
        <v>14334.4161272002</v>
      </c>
      <c r="DR4757" s="25">
        <v>12547.8696161512</v>
      </c>
      <c r="DS4757" s="25">
        <v>7864.9698310930698</v>
      </c>
      <c r="DT4757" s="25">
        <v>1164.9925621227301</v>
      </c>
      <c r="DU4757" s="25">
        <v>7640.0486970866696</v>
      </c>
      <c r="DV4757" s="25">
        <v>40829.168874865703</v>
      </c>
      <c r="DW4757" s="25">
        <v>26491.554296326602</v>
      </c>
      <c r="DX4757" s="25">
        <v>25871.472224155401</v>
      </c>
      <c r="DY4757" s="25">
        <v>24720.659766950099</v>
      </c>
      <c r="DZ4757" s="25">
        <v>30936.7642017785</v>
      </c>
      <c r="EA4757" s="25">
        <v>11274.7371065483</v>
      </c>
      <c r="EB4757" s="25">
        <v>26785.681620853</v>
      </c>
      <c r="EC4757" s="25">
        <v>16976.661750607502</v>
      </c>
      <c r="ED4757" s="25">
        <v>22481.504819858001</v>
      </c>
      <c r="EE4757" s="25">
        <v>11400</v>
      </c>
    </row>
    <row r="4758" spans="110:135" x14ac:dyDescent="0.2">
      <c r="DF4758" s="24" t="s">
        <v>9638</v>
      </c>
      <c r="DG4758" s="24" t="s">
        <v>212</v>
      </c>
      <c r="DH4758" s="25">
        <v>12605.9147919442</v>
      </c>
      <c r="DI4758" s="25">
        <v>11684.1982373067</v>
      </c>
      <c r="DJ4758" s="25">
        <v>58.082879915108897</v>
      </c>
      <c r="DK4758" s="25"/>
      <c r="DL4758" s="25">
        <v>5938</v>
      </c>
      <c r="DM4758" s="25">
        <v>29988.762070000001</v>
      </c>
      <c r="DN4758" s="25"/>
      <c r="DO4758" s="25">
        <v>15797.027545000001</v>
      </c>
      <c r="DP4758" s="25">
        <v>18816.984223200801</v>
      </c>
      <c r="DQ4758" s="25">
        <v>17066.5134488279</v>
      </c>
      <c r="DR4758" s="25">
        <v>23213.177478748701</v>
      </c>
      <c r="DS4758" s="25">
        <v>10300.2401657706</v>
      </c>
      <c r="DT4758" s="25">
        <v>18140.226036668799</v>
      </c>
      <c r="DU4758" s="25">
        <v>16937.516815175401</v>
      </c>
      <c r="DV4758" s="25">
        <v>2899.3388637199</v>
      </c>
      <c r="DW4758" s="25">
        <v>1566.68213773812</v>
      </c>
      <c r="DX4758" s="25">
        <v>8118.0121068270701</v>
      </c>
      <c r="DY4758" s="25">
        <v>9487.2270005768805</v>
      </c>
      <c r="DZ4758" s="25">
        <v>5517.0745505381101</v>
      </c>
      <c r="EA4758" s="25"/>
      <c r="EB4758" s="25">
        <v>11909.5237933073</v>
      </c>
      <c r="EC4758" s="25">
        <v>7051.2873375897598</v>
      </c>
      <c r="ED4758" s="25">
        <v>11458.8726813061</v>
      </c>
      <c r="EE4758" s="25">
        <v>12700</v>
      </c>
    </row>
    <row r="4759" spans="110:135" x14ac:dyDescent="0.2">
      <c r="DF4759" s="24" t="s">
        <v>9227</v>
      </c>
      <c r="DG4759" s="24" t="s">
        <v>212</v>
      </c>
      <c r="DH4759" s="25">
        <v>10995.747675856701</v>
      </c>
      <c r="DI4759" s="25">
        <v>11714.460587699999</v>
      </c>
      <c r="DJ4759" s="25">
        <v>33.712298818897303</v>
      </c>
      <c r="DK4759" s="25"/>
      <c r="DL4759" s="25">
        <v>18332</v>
      </c>
      <c r="DM4759" s="25">
        <v>7363.2022850000003</v>
      </c>
      <c r="DN4759" s="25"/>
      <c r="DO4759" s="25">
        <v>11714.460587699999</v>
      </c>
      <c r="DP4759" s="25">
        <v>6525.1776408826499</v>
      </c>
      <c r="DQ4759" s="25">
        <v>13165.0695170813</v>
      </c>
      <c r="DR4759" s="25">
        <v>8964.7317815307597</v>
      </c>
      <c r="DS4759" s="25">
        <v>9612.5949065997102</v>
      </c>
      <c r="DT4759" s="25"/>
      <c r="DU4759" s="25">
        <v>5975.7045875253898</v>
      </c>
      <c r="DV4759" s="25">
        <v>16833.896844961699</v>
      </c>
      <c r="DW4759" s="25">
        <v>10254.4670130953</v>
      </c>
      <c r="DX4759" s="25">
        <v>6848.8149446792704</v>
      </c>
      <c r="DY4759" s="25">
        <v>6325.6063310527798</v>
      </c>
      <c r="DZ4759" s="25">
        <v>13882.6399229245</v>
      </c>
      <c r="EA4759" s="25"/>
      <c r="EB4759" s="25">
        <v>12087.8473718489</v>
      </c>
      <c r="EC4759" s="25">
        <v>12415.9452160449</v>
      </c>
      <c r="ED4759" s="25">
        <v>12825.5515386358</v>
      </c>
      <c r="EE4759" s="25">
        <v>13800</v>
      </c>
    </row>
    <row r="4760" spans="110:135" x14ac:dyDescent="0.2">
      <c r="DF4760" s="24" t="s">
        <v>9552</v>
      </c>
      <c r="DG4760" s="24" t="s">
        <v>212</v>
      </c>
      <c r="DH4760" s="25">
        <v>18370.372891524399</v>
      </c>
      <c r="DI4760" s="25">
        <v>11747.7505638367</v>
      </c>
      <c r="DJ4760" s="25">
        <v>96.426676563805202</v>
      </c>
      <c r="DK4760" s="25"/>
      <c r="DL4760" s="25">
        <v>45429</v>
      </c>
      <c r="DM4760" s="25">
        <v>12514.682769999999</v>
      </c>
      <c r="DN4760" s="25"/>
      <c r="DO4760" s="25">
        <v>5218.3093793999997</v>
      </c>
      <c r="DP4760" s="25">
        <v>10857.783965156599</v>
      </c>
      <c r="DQ4760" s="25">
        <v>5747.4641211135404</v>
      </c>
      <c r="DR4760" s="25">
        <v>11747.7505638367</v>
      </c>
      <c r="DS4760" s="25">
        <v>7065.31534250815</v>
      </c>
      <c r="DT4760" s="25">
        <v>7960.0791587395297</v>
      </c>
      <c r="DU4760" s="25">
        <v>49873.018199541999</v>
      </c>
      <c r="DV4760" s="25"/>
      <c r="DW4760" s="25"/>
      <c r="DX4760" s="25"/>
      <c r="DY4760" s="25">
        <v>56436.858818078399</v>
      </c>
      <c r="DZ4760" s="25"/>
      <c r="EA4760" s="25">
        <v>2184.0537097807</v>
      </c>
      <c r="EB4760" s="25">
        <v>22982.1756933406</v>
      </c>
      <c r="EC4760" s="25">
        <v>20107.763633730101</v>
      </c>
      <c r="ED4760" s="25">
        <v>13381.3380176396</v>
      </c>
      <c r="EE4760" s="25">
        <v>4050</v>
      </c>
    </row>
    <row r="4761" spans="110:135" x14ac:dyDescent="0.2">
      <c r="DF4761" s="24" t="s">
        <v>9225</v>
      </c>
      <c r="DG4761" s="24" t="s">
        <v>212</v>
      </c>
      <c r="DH4761" s="25">
        <v>9953.1156729008308</v>
      </c>
      <c r="DI4761" s="25">
        <v>11810.4805437163</v>
      </c>
      <c r="DJ4761" s="25">
        <v>61.787740419351202</v>
      </c>
      <c r="DK4761" s="25"/>
      <c r="DL4761" s="25">
        <v>16907</v>
      </c>
      <c r="DM4761" s="25">
        <v>18039.89025</v>
      </c>
      <c r="DN4761" s="25"/>
      <c r="DO4761" s="25"/>
      <c r="DP4761" s="25">
        <v>5763.8728104837001</v>
      </c>
      <c r="DQ4761" s="25">
        <v>12396.205683816899</v>
      </c>
      <c r="DR4761" s="25">
        <v>11810.4805437163</v>
      </c>
      <c r="DS4761" s="25">
        <v>1239.10315444807</v>
      </c>
      <c r="DT4761" s="25">
        <v>5610.0881821308003</v>
      </c>
      <c r="DU4761" s="25"/>
      <c r="DV4761" s="25"/>
      <c r="DW4761" s="25"/>
      <c r="DX4761" s="25"/>
      <c r="DY4761" s="25"/>
      <c r="DZ4761" s="25"/>
      <c r="EA4761" s="25">
        <v>3211.4004315116899</v>
      </c>
      <c r="EB4761" s="25"/>
      <c r="EC4761" s="25"/>
      <c r="ED4761" s="25"/>
      <c r="EE4761" s="25">
        <v>14600</v>
      </c>
    </row>
    <row r="4762" spans="110:135" x14ac:dyDescent="0.2">
      <c r="DF4762" s="24" t="s">
        <v>3072</v>
      </c>
      <c r="DG4762" s="24" t="s">
        <v>212</v>
      </c>
      <c r="DH4762" s="25">
        <v>11888.359423402901</v>
      </c>
      <c r="DI4762" s="25">
        <v>11888.359423402901</v>
      </c>
      <c r="DJ4762" s="25"/>
      <c r="DK4762" s="25"/>
      <c r="DL4762" s="25"/>
      <c r="DM4762" s="25"/>
      <c r="DN4762" s="25"/>
      <c r="DO4762" s="25"/>
      <c r="DP4762" s="25"/>
      <c r="DQ4762" s="25"/>
      <c r="DR4762" s="25"/>
      <c r="DS4762" s="25"/>
      <c r="DT4762" s="25">
        <v>11888.359423402901</v>
      </c>
      <c r="DU4762" s="25"/>
      <c r="DV4762" s="25"/>
      <c r="DW4762" s="25"/>
      <c r="DX4762" s="25"/>
      <c r="DY4762" s="25"/>
      <c r="DZ4762" s="25"/>
      <c r="EA4762" s="25"/>
      <c r="EB4762" s="25"/>
      <c r="EC4762" s="25"/>
      <c r="ED4762" s="25"/>
      <c r="EE4762" s="25"/>
    </row>
    <row r="4763" spans="110:135" x14ac:dyDescent="0.2">
      <c r="DF4763" s="24" t="s">
        <v>8790</v>
      </c>
      <c r="DG4763" s="24" t="s">
        <v>212</v>
      </c>
      <c r="DH4763" s="25">
        <v>29037.759508774201</v>
      </c>
      <c r="DI4763" s="25">
        <v>11899.537043656799</v>
      </c>
      <c r="DJ4763" s="25">
        <v>172.301336605345</v>
      </c>
      <c r="DK4763" s="25"/>
      <c r="DL4763" s="25">
        <v>6614</v>
      </c>
      <c r="DM4763" s="25">
        <v>13397.20571</v>
      </c>
      <c r="DN4763" s="25"/>
      <c r="DO4763" s="25">
        <v>160019.48378000001</v>
      </c>
      <c r="DP4763" s="25">
        <v>8430.7569516808398</v>
      </c>
      <c r="DQ4763" s="25">
        <v>3932.66723204346</v>
      </c>
      <c r="DR4763" s="25">
        <v>11899.537043656799</v>
      </c>
      <c r="DS4763" s="25">
        <v>1297.8095548793401</v>
      </c>
      <c r="DT4763" s="25">
        <v>28727.743450186001</v>
      </c>
      <c r="DU4763" s="25">
        <v>27020.631856521199</v>
      </c>
      <c r="DV4763" s="25"/>
      <c r="DW4763" s="25"/>
      <c r="DX4763" s="25"/>
      <c r="DY4763" s="25"/>
      <c r="DZ4763" s="25"/>
      <c r="EA4763" s="25"/>
      <c r="EB4763" s="25"/>
      <c r="EC4763" s="25"/>
      <c r="ED4763" s="25"/>
      <c r="EE4763" s="25"/>
    </row>
    <row r="4764" spans="110:135" x14ac:dyDescent="0.2">
      <c r="DF4764" s="24" t="s">
        <v>9233</v>
      </c>
      <c r="DG4764" s="24" t="s">
        <v>212</v>
      </c>
      <c r="DH4764" s="25">
        <v>17131.123104989299</v>
      </c>
      <c r="DI4764" s="25">
        <v>11926.402130705301</v>
      </c>
      <c r="DJ4764" s="25">
        <v>143.61724732866901</v>
      </c>
      <c r="DK4764" s="25">
        <v>16742</v>
      </c>
      <c r="DL4764" s="25">
        <v>13963</v>
      </c>
      <c r="DM4764" s="25">
        <v>12561.223889999999</v>
      </c>
      <c r="DN4764" s="25"/>
      <c r="DO4764" s="25">
        <v>107379.71412999999</v>
      </c>
      <c r="DP4764" s="25">
        <v>8670.4295768112097</v>
      </c>
      <c r="DQ4764" s="25">
        <v>15087.198997615</v>
      </c>
      <c r="DR4764" s="25">
        <v>20511.421938676602</v>
      </c>
      <c r="DS4764" s="25">
        <v>11926.402130705301</v>
      </c>
      <c r="DT4764" s="25">
        <v>25511.6604315328</v>
      </c>
      <c r="DU4764" s="25">
        <v>29205.242232821802</v>
      </c>
      <c r="DV4764" s="25">
        <v>4441.9563143557198</v>
      </c>
      <c r="DW4764" s="25"/>
      <c r="DX4764" s="25"/>
      <c r="DY4764" s="25">
        <v>3978.2688544350699</v>
      </c>
      <c r="DZ4764" s="25">
        <v>3082.44798282496</v>
      </c>
      <c r="EA4764" s="25"/>
      <c r="EB4764" s="25">
        <v>7001.96482443696</v>
      </c>
      <c r="EC4764" s="25">
        <v>2387.57368687809</v>
      </c>
      <c r="ED4764" s="25">
        <v>3188.58779372443</v>
      </c>
      <c r="EE4764" s="25">
        <v>5590</v>
      </c>
    </row>
    <row r="4765" spans="110:135" x14ac:dyDescent="0.2">
      <c r="DF4765" s="24" t="s">
        <v>9352</v>
      </c>
      <c r="DG4765" s="24" t="s">
        <v>212</v>
      </c>
      <c r="DH4765" s="25">
        <v>12783.7059549561</v>
      </c>
      <c r="DI4765" s="25">
        <v>11932.1509477282</v>
      </c>
      <c r="DJ4765" s="25">
        <v>41.417983911771699</v>
      </c>
      <c r="DK4765" s="25"/>
      <c r="DL4765" s="25">
        <v>16017</v>
      </c>
      <c r="DM4765" s="25">
        <v>8216.7407870000006</v>
      </c>
      <c r="DN4765" s="25"/>
      <c r="DO4765" s="25"/>
      <c r="DP4765" s="25">
        <v>10816.9568806269</v>
      </c>
      <c r="DQ4765" s="25">
        <v>11090.2109860378</v>
      </c>
      <c r="DR4765" s="25">
        <v>10191.9541895536</v>
      </c>
      <c r="DS4765" s="25">
        <v>9205.3720630015505</v>
      </c>
      <c r="DT4765" s="25">
        <v>9040.29004237753</v>
      </c>
      <c r="DU4765" s="25">
        <v>25509.016287663999</v>
      </c>
      <c r="DV4765" s="25">
        <v>12525.8850229134</v>
      </c>
      <c r="DW4765" s="25">
        <v>11838.240268306099</v>
      </c>
      <c r="DX4765" s="25">
        <v>12787.61506022</v>
      </c>
      <c r="DY4765" s="25">
        <v>13300.133855247699</v>
      </c>
      <c r="DZ4765" s="25">
        <v>12715.022942768301</v>
      </c>
      <c r="EA4765" s="25"/>
      <c r="EB4765" s="25">
        <v>23231.505290307199</v>
      </c>
      <c r="EC4765" s="25">
        <v>15844.906610501999</v>
      </c>
      <c r="ED4765" s="25">
        <v>11932.1509477282</v>
      </c>
      <c r="EE4765" s="25">
        <v>3060</v>
      </c>
    </row>
    <row r="4766" spans="110:135" x14ac:dyDescent="0.2">
      <c r="DF4766" s="24" t="s">
        <v>9785</v>
      </c>
      <c r="DG4766" s="24" t="s">
        <v>212</v>
      </c>
      <c r="DH4766" s="25">
        <v>20428.657931955098</v>
      </c>
      <c r="DI4766" s="25">
        <v>11951.4788632788</v>
      </c>
      <c r="DJ4766" s="25">
        <v>157.901874943151</v>
      </c>
      <c r="DK4766" s="25"/>
      <c r="DL4766" s="25">
        <v>31476</v>
      </c>
      <c r="DM4766" s="25">
        <v>36561.662170000003</v>
      </c>
      <c r="DN4766" s="25"/>
      <c r="DO4766" s="25">
        <v>143849.27648</v>
      </c>
      <c r="DP4766" s="25">
        <v>21743.045112650001</v>
      </c>
      <c r="DQ4766" s="25">
        <v>14153.839307773</v>
      </c>
      <c r="DR4766" s="25">
        <v>23213.177478748701</v>
      </c>
      <c r="DS4766" s="25">
        <v>11846.4406643848</v>
      </c>
      <c r="DT4766" s="25">
        <v>13594.8347470383</v>
      </c>
      <c r="DU4766" s="25">
        <v>12265.192412399099</v>
      </c>
      <c r="DV4766" s="25">
        <v>8052.5587710648397</v>
      </c>
      <c r="DW4766" s="25">
        <v>1218.0429041571399</v>
      </c>
      <c r="DX4766" s="25">
        <v>4860.50261276323</v>
      </c>
      <c r="DY4766" s="25">
        <v>9074.0334409123807</v>
      </c>
      <c r="DZ4766" s="25">
        <v>12056.517062172699</v>
      </c>
      <c r="EA4766" s="25"/>
      <c r="EB4766" s="25">
        <v>10706.2853121682</v>
      </c>
      <c r="EC4766" s="25">
        <v>2675.1560505195998</v>
      </c>
      <c r="ED4766" s="25">
        <v>4959.2782484395502</v>
      </c>
      <c r="EE4766" s="25">
        <v>5410</v>
      </c>
    </row>
    <row r="4767" spans="110:135" x14ac:dyDescent="0.2">
      <c r="DF4767" s="24" t="s">
        <v>9889</v>
      </c>
      <c r="DG4767" s="24" t="s">
        <v>212</v>
      </c>
      <c r="DH4767" s="25">
        <v>13642.8324235445</v>
      </c>
      <c r="DI4767" s="25">
        <v>11989.528625282101</v>
      </c>
      <c r="DJ4767" s="25">
        <v>60.3711659975991</v>
      </c>
      <c r="DK4767" s="25"/>
      <c r="DL4767" s="25">
        <v>24044</v>
      </c>
      <c r="DM4767" s="25">
        <v>13451.63653</v>
      </c>
      <c r="DN4767" s="25">
        <v>12274.26629</v>
      </c>
      <c r="DO4767" s="25"/>
      <c r="DP4767" s="25">
        <v>20055.634401590301</v>
      </c>
      <c r="DQ4767" s="25">
        <v>13689.6708357812</v>
      </c>
      <c r="DR4767" s="25">
        <v>34250.296938679698</v>
      </c>
      <c r="DS4767" s="25">
        <v>15395.3067060343</v>
      </c>
      <c r="DT4767" s="25">
        <v>23921.222678754901</v>
      </c>
      <c r="DU4767" s="25">
        <v>8290.3713678521908</v>
      </c>
      <c r="DV4767" s="25">
        <v>11704.7909605642</v>
      </c>
      <c r="DW4767" s="25"/>
      <c r="DX4767" s="25">
        <v>7144.6279101407799</v>
      </c>
      <c r="DY4767" s="25">
        <v>7102.5306651677001</v>
      </c>
      <c r="DZ4767" s="25">
        <v>3346.0156407733002</v>
      </c>
      <c r="EA4767" s="25"/>
      <c r="EB4767" s="25">
        <v>6718.6073289564101</v>
      </c>
      <c r="EC4767" s="25">
        <v>10398.7077099464</v>
      </c>
      <c r="ED4767" s="25">
        <v>6497.6328124707798</v>
      </c>
      <c r="EE4767" s="25"/>
    </row>
    <row r="4768" spans="110:135" x14ac:dyDescent="0.2">
      <c r="DF4768" s="24" t="s">
        <v>9211</v>
      </c>
      <c r="DG4768" s="24" t="s">
        <v>212</v>
      </c>
      <c r="DH4768" s="25">
        <v>11682.7603783833</v>
      </c>
      <c r="DI4768" s="25">
        <v>11998.6611839785</v>
      </c>
      <c r="DJ4768" s="25">
        <v>45.839153490955901</v>
      </c>
      <c r="DK4768" s="25">
        <v>11984</v>
      </c>
      <c r="DL4768" s="25">
        <v>17611</v>
      </c>
      <c r="DM4768" s="25">
        <v>12431.736430000001</v>
      </c>
      <c r="DN4768" s="25"/>
      <c r="DO4768" s="25"/>
      <c r="DP4768" s="25">
        <v>5842.2223835915102</v>
      </c>
      <c r="DQ4768" s="25">
        <v>12013.322367957</v>
      </c>
      <c r="DR4768" s="25">
        <v>5202.3125135017999</v>
      </c>
      <c r="DS4768" s="25">
        <v>3210.9418412023801</v>
      </c>
      <c r="DT4768" s="25">
        <v>17387.689965572299</v>
      </c>
      <c r="DU4768" s="25">
        <v>6951.40260625473</v>
      </c>
      <c r="DV4768" s="25">
        <v>20551.706368923798</v>
      </c>
      <c r="DW4768" s="25">
        <v>21043.833699179901</v>
      </c>
      <c r="DX4768" s="25">
        <v>14804.733849901</v>
      </c>
      <c r="DY4768" s="25">
        <v>9161.0124435790003</v>
      </c>
      <c r="DZ4768" s="25">
        <v>14182.161529475101</v>
      </c>
      <c r="EA4768" s="25"/>
      <c r="EB4768" s="25">
        <v>14777.950512799</v>
      </c>
      <c r="EC4768" s="25">
        <v>8452.5117746643009</v>
      </c>
      <c r="ED4768" s="25">
        <v>6231.1485242981798</v>
      </c>
      <c r="EE4768" s="25">
        <v>8450</v>
      </c>
    </row>
    <row r="4769" spans="110:135" x14ac:dyDescent="0.2">
      <c r="DF4769" s="24" t="s">
        <v>9611</v>
      </c>
      <c r="DG4769" s="24" t="s">
        <v>212</v>
      </c>
      <c r="DH4769" s="25">
        <v>15940.908901627799</v>
      </c>
      <c r="DI4769" s="25">
        <v>12010</v>
      </c>
      <c r="DJ4769" s="25">
        <v>99.953360391665299</v>
      </c>
      <c r="DK4769" s="25"/>
      <c r="DL4769" s="25">
        <v>12120</v>
      </c>
      <c r="DM4769" s="25">
        <v>11320.232379999999</v>
      </c>
      <c r="DN4769" s="25">
        <v>41743.755169999997</v>
      </c>
      <c r="DO4769" s="25">
        <v>69319.101735000004</v>
      </c>
      <c r="DP4769" s="25">
        <v>15659.606520244</v>
      </c>
      <c r="DQ4769" s="25">
        <v>18340.950987129901</v>
      </c>
      <c r="DR4769" s="25">
        <v>18595.070418624498</v>
      </c>
      <c r="DS4769" s="25">
        <v>12341.937547597799</v>
      </c>
      <c r="DT4769" s="25">
        <v>14206.5046126253</v>
      </c>
      <c r="DU4769" s="25">
        <v>18514.770887865801</v>
      </c>
      <c r="DV4769" s="25">
        <v>9304.8086689539396</v>
      </c>
      <c r="DW4769" s="25"/>
      <c r="DX4769" s="25">
        <v>3951.5849059248098</v>
      </c>
      <c r="DY4769" s="25">
        <v>5212.2241313997602</v>
      </c>
      <c r="DZ4769" s="25">
        <v>9787.7845247789592</v>
      </c>
      <c r="EA4769" s="25"/>
      <c r="EB4769" s="25">
        <v>5112.48165174112</v>
      </c>
      <c r="EC4769" s="25">
        <v>6296.7146231985498</v>
      </c>
      <c r="ED4769" s="25">
        <v>3208.8314642161799</v>
      </c>
      <c r="EE4769" s="25">
        <v>11900</v>
      </c>
    </row>
    <row r="4770" spans="110:135" x14ac:dyDescent="0.2">
      <c r="DF4770" s="24" t="s">
        <v>10166</v>
      </c>
      <c r="DG4770" s="24" t="s">
        <v>212</v>
      </c>
      <c r="DH4770" s="25">
        <v>16682.720532892599</v>
      </c>
      <c r="DI4770" s="25">
        <v>12015.2548472855</v>
      </c>
      <c r="DJ4770" s="25">
        <v>63.280924427753</v>
      </c>
      <c r="DK4770" s="25">
        <v>1812</v>
      </c>
      <c r="DL4770" s="25">
        <v>8566</v>
      </c>
      <c r="DM4770" s="25">
        <v>6756.3835259999996</v>
      </c>
      <c r="DN4770" s="25"/>
      <c r="DO4770" s="25">
        <v>16859.878646000001</v>
      </c>
      <c r="DP4770" s="25">
        <v>37408.374573589499</v>
      </c>
      <c r="DQ4770" s="25">
        <v>28871.291817292298</v>
      </c>
      <c r="DR4770" s="25">
        <v>31963.057474310601</v>
      </c>
      <c r="DS4770" s="25">
        <v>25356.812423090501</v>
      </c>
      <c r="DT4770" s="25">
        <v>10106.6039556</v>
      </c>
      <c r="DU4770" s="25">
        <v>12015.2548472855</v>
      </c>
      <c r="DV4770" s="25">
        <v>27713.272601740799</v>
      </c>
      <c r="DW4770" s="25">
        <v>1280.75195739942</v>
      </c>
      <c r="DX4770" s="25">
        <v>7933.8981361852602</v>
      </c>
      <c r="DY4770" s="25">
        <v>9844.8507700365208</v>
      </c>
      <c r="DZ4770" s="25">
        <v>25693.695622046202</v>
      </c>
      <c r="EA4770" s="25"/>
      <c r="EB4770" s="25">
        <v>11325.597143425501</v>
      </c>
      <c r="EC4770" s="25">
        <v>23236.711268247898</v>
      </c>
      <c r="ED4770" s="25">
        <v>11327.2553627093</v>
      </c>
      <c r="EE4770" s="25">
        <v>18900</v>
      </c>
    </row>
    <row r="4771" spans="110:135" x14ac:dyDescent="0.2">
      <c r="DF4771" s="24" t="s">
        <v>9362</v>
      </c>
      <c r="DG4771" s="24" t="s">
        <v>212</v>
      </c>
      <c r="DH4771" s="25">
        <v>11944.871386754599</v>
      </c>
      <c r="DI4771" s="25">
        <v>12015.773289471001</v>
      </c>
      <c r="DJ4771" s="25">
        <v>31.8067727684106</v>
      </c>
      <c r="DK4771" s="25"/>
      <c r="DL4771" s="25">
        <v>14963</v>
      </c>
      <c r="DM4771" s="25">
        <v>5504.6343040000002</v>
      </c>
      <c r="DN4771" s="25">
        <v>8854.4706019999994</v>
      </c>
      <c r="DO4771" s="25">
        <v>11230.3072596</v>
      </c>
      <c r="DP4771" s="25">
        <v>8264.3178237465199</v>
      </c>
      <c r="DQ4771" s="25">
        <v>13772.191378506001</v>
      </c>
      <c r="DR4771" s="25">
        <v>14322.1958802153</v>
      </c>
      <c r="DS4771" s="25">
        <v>12621.8490162854</v>
      </c>
      <c r="DT4771" s="25">
        <v>7242.4426766234001</v>
      </c>
      <c r="DU4771" s="25">
        <v>20891.031748593599</v>
      </c>
      <c r="DV4771" s="25">
        <v>10311.3369469399</v>
      </c>
      <c r="DW4771" s="25"/>
      <c r="DX4771" s="25">
        <v>10841.4370085062</v>
      </c>
      <c r="DY4771" s="25">
        <v>7287.6151652870703</v>
      </c>
      <c r="DZ4771" s="25">
        <v>11621.1645854943</v>
      </c>
      <c r="EA4771" s="25"/>
      <c r="EB4771" s="25">
        <v>13342.240862188601</v>
      </c>
      <c r="EC4771" s="25">
        <v>14627.0677101497</v>
      </c>
      <c r="ED4771" s="25">
        <v>12410.3819934477</v>
      </c>
      <c r="EE4771" s="25">
        <v>16900</v>
      </c>
    </row>
    <row r="4772" spans="110:135" x14ac:dyDescent="0.2">
      <c r="DF4772" s="24" t="s">
        <v>9524</v>
      </c>
      <c r="DG4772" s="24" t="s">
        <v>212</v>
      </c>
      <c r="DH4772" s="25">
        <v>13166.4416476679</v>
      </c>
      <c r="DI4772" s="25">
        <v>12029.545718138699</v>
      </c>
      <c r="DJ4772" s="25">
        <v>69.3727960555957</v>
      </c>
      <c r="DK4772" s="25"/>
      <c r="DL4772" s="25">
        <v>23684</v>
      </c>
      <c r="DM4772" s="25">
        <v>4626.1234219999997</v>
      </c>
      <c r="DN4772" s="25"/>
      <c r="DO4772" s="25">
        <v>5378.8144721999997</v>
      </c>
      <c r="DP4772" s="25">
        <v>12607.299884170799</v>
      </c>
      <c r="DQ4772" s="25"/>
      <c r="DR4772" s="25">
        <v>10284.3843681648</v>
      </c>
      <c r="DS4772" s="25">
        <v>7881.0168373910301</v>
      </c>
      <c r="DT4772" s="25">
        <v>12099.9109987306</v>
      </c>
      <c r="DU4772" s="25">
        <v>10435.2987361457</v>
      </c>
      <c r="DV4772" s="25">
        <v>15848.304618963501</v>
      </c>
      <c r="DW4772" s="25">
        <v>12029.545718138699</v>
      </c>
      <c r="DX4772" s="25">
        <v>6413.4351329361898</v>
      </c>
      <c r="DY4772" s="25">
        <v>7926.6596529929802</v>
      </c>
      <c r="DZ4772" s="25">
        <v>14276.0040295942</v>
      </c>
      <c r="EA4772" s="25"/>
      <c r="EB4772" s="25">
        <v>14710.0049776508</v>
      </c>
      <c r="EC4772" s="25">
        <v>8486.5699260841593</v>
      </c>
      <c r="ED4772" s="25">
        <v>13342.135235190901</v>
      </c>
      <c r="EE4772" s="25">
        <v>43800</v>
      </c>
    </row>
    <row r="4773" spans="110:135" x14ac:dyDescent="0.2">
      <c r="DF4773" s="24" t="s">
        <v>9743</v>
      </c>
      <c r="DG4773" s="24" t="s">
        <v>212</v>
      </c>
      <c r="DH4773" s="25">
        <v>16574.359955011099</v>
      </c>
      <c r="DI4773" s="25">
        <v>12033.331823046799</v>
      </c>
      <c r="DJ4773" s="25">
        <v>67.973634644127202</v>
      </c>
      <c r="DK4773" s="25">
        <v>6344</v>
      </c>
      <c r="DL4773" s="25">
        <v>48461</v>
      </c>
      <c r="DM4773" s="25">
        <v>28483.927530000001</v>
      </c>
      <c r="DN4773" s="25">
        <v>41031.25131</v>
      </c>
      <c r="DO4773" s="25">
        <v>21848.637135000001</v>
      </c>
      <c r="DP4773" s="25">
        <v>15617.6367152086</v>
      </c>
      <c r="DQ4773" s="25">
        <v>10525.8149633963</v>
      </c>
      <c r="DR4773" s="25">
        <v>14974.6939211438</v>
      </c>
      <c r="DS4773" s="25">
        <v>7585.8595437631702</v>
      </c>
      <c r="DT4773" s="25">
        <v>11718.2785680955</v>
      </c>
      <c r="DU4773" s="25">
        <v>24012.6388886559</v>
      </c>
      <c r="DV4773" s="25">
        <v>10844.5632011626</v>
      </c>
      <c r="DW4773" s="25">
        <v>15078.3933918738</v>
      </c>
      <c r="DX4773" s="25">
        <v>10445.8728913136</v>
      </c>
      <c r="DY4773" s="25">
        <v>11412.1357607262</v>
      </c>
      <c r="DZ4773" s="25">
        <v>12348.3850779982</v>
      </c>
      <c r="EA4773" s="25"/>
      <c r="EB4773" s="25">
        <v>15455.224530436</v>
      </c>
      <c r="EC4773" s="25">
        <v>10026.4897903696</v>
      </c>
      <c r="ED4773" s="25">
        <v>6742.39588107904</v>
      </c>
      <c r="EE4773" s="25">
        <v>8530</v>
      </c>
    </row>
    <row r="4774" spans="110:135" x14ac:dyDescent="0.2">
      <c r="DF4774" s="24" t="s">
        <v>9493</v>
      </c>
      <c r="DG4774" s="24" t="s">
        <v>212</v>
      </c>
      <c r="DH4774" s="25">
        <v>14553.033981237</v>
      </c>
      <c r="DI4774" s="25">
        <v>12047.768602202001</v>
      </c>
      <c r="DJ4774" s="25">
        <v>58.815081610742702</v>
      </c>
      <c r="DK4774" s="25">
        <v>2935</v>
      </c>
      <c r="DL4774" s="25">
        <v>19685</v>
      </c>
      <c r="DM4774" s="25">
        <v>11045.60025</v>
      </c>
      <c r="DN4774" s="25"/>
      <c r="DO4774" s="25">
        <v>22282.647998</v>
      </c>
      <c r="DP4774" s="25">
        <v>11760.1505223202</v>
      </c>
      <c r="DQ4774" s="25">
        <v>16315.5943759315</v>
      </c>
      <c r="DR4774" s="25">
        <v>12589.937197306601</v>
      </c>
      <c r="DS4774" s="25"/>
      <c r="DT4774" s="25">
        <v>11530.635658949601</v>
      </c>
      <c r="DU4774" s="25">
        <v>19521.550410513599</v>
      </c>
      <c r="DV4774" s="25">
        <v>36337.806773077697</v>
      </c>
      <c r="DW4774" s="25">
        <v>9081.0894250346901</v>
      </c>
      <c r="DX4774" s="25">
        <v>5901.1757440271804</v>
      </c>
      <c r="DY4774" s="25">
        <v>9077.9820247739899</v>
      </c>
      <c r="DZ4774" s="25">
        <v>30287.858401054102</v>
      </c>
      <c r="EA4774" s="25"/>
      <c r="EB4774" s="25">
        <v>12335.386682083699</v>
      </c>
      <c r="EC4774" s="25">
        <v>15458.353912661099</v>
      </c>
      <c r="ED4774" s="25">
        <v>10398.842286531801</v>
      </c>
      <c r="EE4774" s="25">
        <v>5410</v>
      </c>
    </row>
    <row r="4775" spans="110:135" x14ac:dyDescent="0.2">
      <c r="DF4775" s="24" t="s">
        <v>9944</v>
      </c>
      <c r="DG4775" s="24" t="s">
        <v>212</v>
      </c>
      <c r="DH4775" s="25">
        <v>16286.9248325227</v>
      </c>
      <c r="DI4775" s="25">
        <v>12049.237134271199</v>
      </c>
      <c r="DJ4775" s="25">
        <v>52.105869417151702</v>
      </c>
      <c r="DK4775" s="25"/>
      <c r="DL4775" s="25">
        <v>27480</v>
      </c>
      <c r="DM4775" s="25">
        <v>11105.26807</v>
      </c>
      <c r="DN4775" s="25"/>
      <c r="DO4775" s="25">
        <v>23345.218975</v>
      </c>
      <c r="DP4775" s="25">
        <v>25311.312222739201</v>
      </c>
      <c r="DQ4775" s="25">
        <v>16852.360509287999</v>
      </c>
      <c r="DR4775" s="25">
        <v>29956.079157424399</v>
      </c>
      <c r="DS4775" s="25">
        <v>20356.4845685088</v>
      </c>
      <c r="DT4775" s="25">
        <v>32473.606491142698</v>
      </c>
      <c r="DU4775" s="25">
        <v>21040.466722690599</v>
      </c>
      <c r="DV4775" s="25">
        <v>10194.4927721316</v>
      </c>
      <c r="DW4775" s="25">
        <v>9542.2787497434001</v>
      </c>
      <c r="DX4775" s="25">
        <v>6134.9257410661503</v>
      </c>
      <c r="DY4775" s="25">
        <v>7578.9694083706199</v>
      </c>
      <c r="DZ4775" s="25">
        <v>10626.0272461234</v>
      </c>
      <c r="EA4775" s="25"/>
      <c r="EB4775" s="25">
        <v>11036.099450367999</v>
      </c>
      <c r="EC4775" s="25">
        <v>12993.206198542401</v>
      </c>
      <c r="ED4775" s="25">
        <v>9437.8507022691701</v>
      </c>
      <c r="EE4775" s="25">
        <v>7700</v>
      </c>
    </row>
    <row r="4776" spans="110:135" x14ac:dyDescent="0.2">
      <c r="DF4776" s="24" t="s">
        <v>9410</v>
      </c>
      <c r="DG4776" s="24" t="s">
        <v>212</v>
      </c>
      <c r="DH4776" s="25">
        <v>11457.5449056079</v>
      </c>
      <c r="DI4776" s="25">
        <v>12084.280736300199</v>
      </c>
      <c r="DJ4776" s="25">
        <v>34.822687246801898</v>
      </c>
      <c r="DK4776" s="25"/>
      <c r="DL4776" s="25">
        <v>11875</v>
      </c>
      <c r="DM4776" s="25">
        <v>9238.9055489999992</v>
      </c>
      <c r="DN4776" s="25"/>
      <c r="DO4776" s="25">
        <v>7662.3308059999999</v>
      </c>
      <c r="DP4776" s="25">
        <v>15132.820652230301</v>
      </c>
      <c r="DQ4776" s="25">
        <v>15817.0244052042</v>
      </c>
      <c r="DR4776" s="25">
        <v>10416.4866432988</v>
      </c>
      <c r="DS4776" s="25">
        <v>14647.0954448008</v>
      </c>
      <c r="DT4776" s="25"/>
      <c r="DU4776" s="25">
        <v>13555.904624034099</v>
      </c>
      <c r="DV4776" s="25">
        <v>11537.4074823436</v>
      </c>
      <c r="DW4776" s="25">
        <v>1288.4205872238099</v>
      </c>
      <c r="DX4776" s="25">
        <v>7261.9396701434198</v>
      </c>
      <c r="DY4776" s="25">
        <v>6772.7436020121204</v>
      </c>
      <c r="DZ4776" s="25">
        <v>12293.561472600501</v>
      </c>
      <c r="EA4776" s="25">
        <v>8919.7901313396305</v>
      </c>
      <c r="EB4776" s="25">
        <v>14149.7812451196</v>
      </c>
      <c r="EC4776" s="25">
        <v>16363.0043698257</v>
      </c>
      <c r="ED4776" s="25">
        <v>13903.591615765199</v>
      </c>
      <c r="EE4776" s="25">
        <v>15400</v>
      </c>
    </row>
    <row r="4777" spans="110:135" x14ac:dyDescent="0.2">
      <c r="DF4777" s="24" t="s">
        <v>9414</v>
      </c>
      <c r="DG4777" s="24" t="s">
        <v>212</v>
      </c>
      <c r="DH4777" s="25">
        <v>11038.121829829901</v>
      </c>
      <c r="DI4777" s="25">
        <v>12109.1730054622</v>
      </c>
      <c r="DJ4777" s="25">
        <v>38.0539212538702</v>
      </c>
      <c r="DK4777" s="25"/>
      <c r="DL4777" s="25">
        <v>12640</v>
      </c>
      <c r="DM4777" s="25">
        <v>7274.8611549999996</v>
      </c>
      <c r="DN4777" s="25">
        <v>6292.7192059999998</v>
      </c>
      <c r="DO4777" s="25">
        <v>4371.4632064999996</v>
      </c>
      <c r="DP4777" s="25">
        <v>12717.802848659499</v>
      </c>
      <c r="DQ4777" s="25">
        <v>17755.780068962798</v>
      </c>
      <c r="DR4777" s="25">
        <v>15186.133822371699</v>
      </c>
      <c r="DS4777" s="25">
        <v>15738.7494313399</v>
      </c>
      <c r="DT4777" s="25">
        <v>12616.932237551</v>
      </c>
      <c r="DU4777" s="25">
        <v>10421.801198060701</v>
      </c>
      <c r="DV4777" s="25">
        <v>12109.1730054622</v>
      </c>
      <c r="DW4777" s="25">
        <v>13352.756465578699</v>
      </c>
      <c r="DX4777" s="25">
        <v>7487.1734911118901</v>
      </c>
      <c r="DY4777" s="25">
        <v>5643.4522430645802</v>
      </c>
      <c r="DZ4777" s="25">
        <v>12659.900857921601</v>
      </c>
      <c r="EA4777" s="25"/>
      <c r="EB4777" s="25">
        <v>10894.9087103936</v>
      </c>
      <c r="EC4777" s="25">
        <v>6454.2666430204899</v>
      </c>
      <c r="ED4777" s="25">
        <v>7406.4401757703899</v>
      </c>
      <c r="EE4777" s="25">
        <v>18700</v>
      </c>
    </row>
    <row r="4778" spans="110:135" x14ac:dyDescent="0.2">
      <c r="DF4778" s="24" t="s">
        <v>9642</v>
      </c>
      <c r="DG4778" s="24" t="s">
        <v>212</v>
      </c>
      <c r="DH4778" s="25">
        <v>14475.086808116101</v>
      </c>
      <c r="DI4778" s="25">
        <v>12138.5302560286</v>
      </c>
      <c r="DJ4778" s="25">
        <v>69.974058129838397</v>
      </c>
      <c r="DK4778" s="25"/>
      <c r="DL4778" s="25">
        <v>27530</v>
      </c>
      <c r="DM4778" s="25">
        <v>44650.056810000002</v>
      </c>
      <c r="DN4778" s="25"/>
      <c r="DO4778" s="25">
        <v>946.48531874000003</v>
      </c>
      <c r="DP4778" s="25">
        <v>10491.4877019409</v>
      </c>
      <c r="DQ4778" s="25">
        <v>15620.4873555795</v>
      </c>
      <c r="DR4778" s="25">
        <v>12872.451309436199</v>
      </c>
      <c r="DS4778" s="25">
        <v>14294.0435664698</v>
      </c>
      <c r="DT4778" s="25">
        <v>6110.9603339946498</v>
      </c>
      <c r="DU4778" s="25">
        <v>11120.287071807101</v>
      </c>
      <c r="DV4778" s="25">
        <v>19875.581642646201</v>
      </c>
      <c r="DW4778" s="25"/>
      <c r="DX4778" s="25">
        <v>8276.1335498593107</v>
      </c>
      <c r="DY4778" s="25">
        <v>18098.665909062402</v>
      </c>
      <c r="DZ4778" s="25">
        <v>11404.609202620901</v>
      </c>
      <c r="EA4778" s="25"/>
      <c r="EB4778" s="25">
        <v>14149.7812451196</v>
      </c>
      <c r="EC4778" s="25">
        <v>7114.1628531980996</v>
      </c>
      <c r="ED4778" s="25">
        <v>9046.1950593823804</v>
      </c>
      <c r="EE4778" s="25"/>
    </row>
    <row r="4779" spans="110:135" x14ac:dyDescent="0.2">
      <c r="DF4779" s="24" t="s">
        <v>9864</v>
      </c>
      <c r="DG4779" s="24" t="s">
        <v>212</v>
      </c>
      <c r="DH4779" s="25">
        <v>16618.660826435698</v>
      </c>
      <c r="DI4779" s="25">
        <v>12157.281969580999</v>
      </c>
      <c r="DJ4779" s="25">
        <v>89.683428993242401</v>
      </c>
      <c r="DK4779" s="25">
        <v>9911</v>
      </c>
      <c r="DL4779" s="25">
        <v>71057</v>
      </c>
      <c r="DM4779" s="25">
        <v>30164.572550000001</v>
      </c>
      <c r="DN4779" s="25"/>
      <c r="DO4779" s="25">
        <v>4745.7563361000002</v>
      </c>
      <c r="DP4779" s="25">
        <v>20865.454574532399</v>
      </c>
      <c r="DQ4779" s="25">
        <v>20310.320220650501</v>
      </c>
      <c r="DR4779" s="25">
        <v>18011.226607127999</v>
      </c>
      <c r="DS4779" s="25">
        <v>12157.281969580999</v>
      </c>
      <c r="DT4779" s="25">
        <v>14750.212012751101</v>
      </c>
      <c r="DU4779" s="25">
        <v>27048.290178213501</v>
      </c>
      <c r="DV4779" s="25">
        <v>10446.4640589428</v>
      </c>
      <c r="DW4779" s="25">
        <v>13697.5515274637</v>
      </c>
      <c r="DX4779" s="25">
        <v>7682.2618433899897</v>
      </c>
      <c r="DY4779" s="25">
        <v>8751.88333212826</v>
      </c>
      <c r="DZ4779" s="25">
        <v>14107.170222678</v>
      </c>
      <c r="EA4779" s="25"/>
      <c r="EB4779" s="25">
        <v>10090.2355441294</v>
      </c>
      <c r="EC4779" s="25">
        <v>8622.2676247268791</v>
      </c>
      <c r="ED4779" s="25">
        <v>7105.6070998636997</v>
      </c>
      <c r="EE4779" s="25">
        <v>6230</v>
      </c>
    </row>
    <row r="4780" spans="110:135" x14ac:dyDescent="0.2">
      <c r="DF4780" s="24" t="s">
        <v>9095</v>
      </c>
      <c r="DG4780" s="24" t="s">
        <v>212</v>
      </c>
      <c r="DH4780" s="25">
        <v>13036.638201981101</v>
      </c>
      <c r="DI4780" s="25">
        <v>12174.860557215299</v>
      </c>
      <c r="DJ4780" s="25">
        <v>44.810249456997902</v>
      </c>
      <c r="DK4780" s="25"/>
      <c r="DL4780" s="25">
        <v>11149</v>
      </c>
      <c r="DM4780" s="25">
        <v>9135.1780770000005</v>
      </c>
      <c r="DN4780" s="25">
        <v>8565.9515279999996</v>
      </c>
      <c r="DO4780" s="25">
        <v>23204.930216000001</v>
      </c>
      <c r="DP4780" s="25">
        <v>13200.7211144306</v>
      </c>
      <c r="DQ4780" s="25">
        <v>16691.809940821</v>
      </c>
      <c r="DR4780" s="25">
        <v>8799.6562670845706</v>
      </c>
      <c r="DS4780" s="25">
        <v>8641.6224768815191</v>
      </c>
      <c r="DT4780" s="25">
        <v>18796.089012186902</v>
      </c>
      <c r="DU4780" s="25">
        <v>15671.232932201699</v>
      </c>
      <c r="DV4780" s="25"/>
      <c r="DW4780" s="25">
        <v>19548.960094074999</v>
      </c>
      <c r="DX4780" s="25"/>
      <c r="DY4780" s="25"/>
      <c r="DZ4780" s="25"/>
      <c r="EA4780" s="25"/>
      <c r="EB4780" s="25"/>
      <c r="EC4780" s="25"/>
      <c r="ED4780" s="25">
        <v>3034.5067650921601</v>
      </c>
      <c r="EE4780" s="25"/>
    </row>
    <row r="4781" spans="110:135" x14ac:dyDescent="0.2">
      <c r="DF4781" s="24" t="s">
        <v>9737</v>
      </c>
      <c r="DG4781" s="24" t="s">
        <v>212</v>
      </c>
      <c r="DH4781" s="25">
        <v>13890.485047964001</v>
      </c>
      <c r="DI4781" s="25">
        <v>12180.2189153614</v>
      </c>
      <c r="DJ4781" s="25">
        <v>70.859730283509805</v>
      </c>
      <c r="DK4781" s="25"/>
      <c r="DL4781" s="25">
        <v>17870</v>
      </c>
      <c r="DM4781" s="25">
        <v>8812.477621</v>
      </c>
      <c r="DN4781" s="25">
        <v>16573.623329999999</v>
      </c>
      <c r="DO4781" s="25">
        <v>2769.2258425</v>
      </c>
      <c r="DP4781" s="25">
        <v>11863.4752245867</v>
      </c>
      <c r="DQ4781" s="25">
        <v>22511.1329468884</v>
      </c>
      <c r="DR4781" s="25">
        <v>24783.498686387102</v>
      </c>
      <c r="DS4781" s="25">
        <v>13273.4232769181</v>
      </c>
      <c r="DT4781" s="25">
        <v>12666.514802662699</v>
      </c>
      <c r="DU4781" s="25">
        <v>18027.3594162669</v>
      </c>
      <c r="DV4781" s="25">
        <v>8092.8042754380103</v>
      </c>
      <c r="DW4781" s="25">
        <v>7741.1677149437301</v>
      </c>
      <c r="DX4781" s="25">
        <v>3984.2480380224201</v>
      </c>
      <c r="DY4781" s="25">
        <v>9272.0457583520802</v>
      </c>
      <c r="DZ4781" s="25">
        <v>6525.1004391086799</v>
      </c>
      <c r="EA4781" s="25"/>
      <c r="EB4781" s="25">
        <v>12404.891060084199</v>
      </c>
      <c r="EC4781" s="25">
        <v>7968.0085627961798</v>
      </c>
      <c r="ED4781" s="25">
        <v>12180.2189153614</v>
      </c>
      <c r="EE4781" s="25">
        <v>46600</v>
      </c>
    </row>
    <row r="4782" spans="110:135" x14ac:dyDescent="0.2">
      <c r="DF4782" s="24" t="s">
        <v>9408</v>
      </c>
      <c r="DG4782" s="24" t="s">
        <v>212</v>
      </c>
      <c r="DH4782" s="25">
        <v>13435.181491712699</v>
      </c>
      <c r="DI4782" s="25">
        <v>12185.096177094199</v>
      </c>
      <c r="DJ4782" s="25">
        <v>42.600445458516901</v>
      </c>
      <c r="DK4782" s="25"/>
      <c r="DL4782" s="25">
        <v>13078</v>
      </c>
      <c r="DM4782" s="25">
        <v>9738.8539290000008</v>
      </c>
      <c r="DN4782" s="25">
        <v>10747.10065</v>
      </c>
      <c r="DO4782" s="25">
        <v>14729.246051</v>
      </c>
      <c r="DP4782" s="25">
        <v>10657.644915949601</v>
      </c>
      <c r="DQ4782" s="25">
        <v>12803.7897729877</v>
      </c>
      <c r="DR4782" s="25">
        <v>12420.8360362764</v>
      </c>
      <c r="DS4782" s="25">
        <v>8588.8407910948408</v>
      </c>
      <c r="DT4782" s="25">
        <v>15986.7267089901</v>
      </c>
      <c r="DU4782" s="25">
        <v>13397.203517851</v>
      </c>
      <c r="DV4782" s="25">
        <v>9169.9424143178203</v>
      </c>
      <c r="DW4782" s="25">
        <v>10249.344555461799</v>
      </c>
      <c r="DX4782" s="25">
        <v>10816.6367385089</v>
      </c>
      <c r="DY4782" s="25">
        <v>12185.096177094199</v>
      </c>
      <c r="DZ4782" s="25">
        <v>9074.7574513618201</v>
      </c>
      <c r="EA4782" s="25"/>
      <c r="EB4782" s="25">
        <v>13158.534713839799</v>
      </c>
      <c r="EC4782" s="25">
        <v>27812.190890400299</v>
      </c>
      <c r="ED4782" s="25">
        <v>29553.703028407399</v>
      </c>
      <c r="EE4782" s="25">
        <v>11100</v>
      </c>
    </row>
    <row r="4783" spans="110:135" x14ac:dyDescent="0.2">
      <c r="DF4783" s="24" t="s">
        <v>9753</v>
      </c>
      <c r="DG4783" s="24" t="s">
        <v>212</v>
      </c>
      <c r="DH4783" s="25">
        <v>14344.4102416037</v>
      </c>
      <c r="DI4783" s="25">
        <v>12211.418536622799</v>
      </c>
      <c r="DJ4783" s="25">
        <v>55.870354902231099</v>
      </c>
      <c r="DK4783" s="25"/>
      <c r="DL4783" s="25">
        <v>22437</v>
      </c>
      <c r="DM4783" s="25">
        <v>22739.179670000001</v>
      </c>
      <c r="DN4783" s="25">
        <v>14980.456700000001</v>
      </c>
      <c r="DO4783" s="25">
        <v>27788.819968</v>
      </c>
      <c r="DP4783" s="25">
        <v>20867.960835202601</v>
      </c>
      <c r="DQ4783" s="25">
        <v>21749.4601991897</v>
      </c>
      <c r="DR4783" s="25">
        <v>14760.3110069789</v>
      </c>
      <c r="DS4783" s="25">
        <v>11612.6156627001</v>
      </c>
      <c r="DT4783" s="25">
        <v>12211.418536622799</v>
      </c>
      <c r="DU4783" s="25">
        <v>8091.3116038775997</v>
      </c>
      <c r="DV4783" s="25">
        <v>6017.70038506122</v>
      </c>
      <c r="DW4783" s="25">
        <v>29195.7956636114</v>
      </c>
      <c r="DX4783" s="25">
        <v>5730.3509004658199</v>
      </c>
      <c r="DY4783" s="25">
        <v>8452.3465042792905</v>
      </c>
      <c r="DZ4783" s="25">
        <v>8971.2585997217593</v>
      </c>
      <c r="EA4783" s="25"/>
      <c r="EB4783" s="25">
        <v>4272.0469637061096</v>
      </c>
      <c r="EC4783" s="25">
        <v>10262.019514985501</v>
      </c>
      <c r="ED4783" s="25">
        <v>3303.74187606757</v>
      </c>
      <c r="EE4783" s="25">
        <v>19100</v>
      </c>
    </row>
    <row r="4784" spans="110:135" x14ac:dyDescent="0.2">
      <c r="DF4784" s="24" t="s">
        <v>9450</v>
      </c>
      <c r="DG4784" s="24" t="s">
        <v>212</v>
      </c>
      <c r="DH4784" s="25">
        <v>12762.4400810651</v>
      </c>
      <c r="DI4784" s="25">
        <v>12248.3632791</v>
      </c>
      <c r="DJ4784" s="25">
        <v>61.924017250374902</v>
      </c>
      <c r="DK4784" s="25"/>
      <c r="DL4784" s="25">
        <v>6532</v>
      </c>
      <c r="DM4784" s="25">
        <v>6095.8636239999996</v>
      </c>
      <c r="DN4784" s="25">
        <v>3879.1099530000001</v>
      </c>
      <c r="DO4784" s="25">
        <v>12248.3632791</v>
      </c>
      <c r="DP4784" s="25">
        <v>8759.1274126378194</v>
      </c>
      <c r="DQ4784" s="25">
        <v>13704.9130838695</v>
      </c>
      <c r="DR4784" s="25">
        <v>14322.1958802153</v>
      </c>
      <c r="DS4784" s="25">
        <v>18734.353037669101</v>
      </c>
      <c r="DT4784" s="25">
        <v>12385.127119353299</v>
      </c>
      <c r="DU4784" s="25">
        <v>17787.111508096401</v>
      </c>
      <c r="DV4784" s="25">
        <v>12779.3087349541</v>
      </c>
      <c r="DW4784" s="25">
        <v>15309.413844086201</v>
      </c>
      <c r="DX4784" s="25">
        <v>6351.9191894473597</v>
      </c>
      <c r="DY4784" s="25">
        <v>10980.995936753799</v>
      </c>
      <c r="DZ4784" s="25">
        <v>12202.2894183521</v>
      </c>
      <c r="EA4784" s="25"/>
      <c r="EB4784" s="25">
        <v>17146.959091566601</v>
      </c>
      <c r="EC4784" s="25">
        <v>6069.8797114658801</v>
      </c>
      <c r="ED4784" s="25">
        <v>7297.4307156695804</v>
      </c>
      <c r="EE4784" s="25">
        <v>39900</v>
      </c>
    </row>
    <row r="4785" spans="110:135" x14ac:dyDescent="0.2">
      <c r="DF4785" s="24" t="s">
        <v>9626</v>
      </c>
      <c r="DG4785" s="24" t="s">
        <v>274</v>
      </c>
      <c r="DH4785" s="25">
        <v>14514.407902893799</v>
      </c>
      <c r="DI4785" s="25">
        <v>12262.0246398609</v>
      </c>
      <c r="DJ4785" s="25">
        <v>49.964574784731902</v>
      </c>
      <c r="DK4785" s="25"/>
      <c r="DL4785" s="25">
        <v>6218</v>
      </c>
      <c r="DM4785" s="25">
        <v>10406.393040000001</v>
      </c>
      <c r="DN4785" s="25"/>
      <c r="DO4785" s="25">
        <v>21975.159726000002</v>
      </c>
      <c r="DP4785" s="25">
        <v>11574.9481992438</v>
      </c>
      <c r="DQ4785" s="25">
        <v>15269.0797819404</v>
      </c>
      <c r="DR4785" s="25">
        <v>23562.807411146801</v>
      </c>
      <c r="DS4785" s="25">
        <v>17897.928243070601</v>
      </c>
      <c r="DT4785" s="25">
        <v>9956.5080647432005</v>
      </c>
      <c r="DU4785" s="25">
        <v>6470.6140584251798</v>
      </c>
      <c r="DV4785" s="25">
        <v>18120.405120516902</v>
      </c>
      <c r="DW4785" s="25"/>
      <c r="DX4785" s="25">
        <v>7992.7861551096303</v>
      </c>
      <c r="DY4785" s="25">
        <v>12884.804430478</v>
      </c>
      <c r="DZ4785" s="25">
        <v>11639.2448492437</v>
      </c>
      <c r="EA4785" s="25">
        <v>6955.3050991846303</v>
      </c>
      <c r="EB4785" s="25">
        <v>15747.513055212899</v>
      </c>
      <c r="EC4785" s="25">
        <v>11395.292133720501</v>
      </c>
      <c r="ED4785" s="25">
        <v>18292.552884051402</v>
      </c>
      <c r="EE4785" s="25">
        <v>34900</v>
      </c>
    </row>
    <row r="4786" spans="110:135" x14ac:dyDescent="0.2">
      <c r="DF4786" s="24" t="s">
        <v>7558</v>
      </c>
      <c r="DG4786" s="24" t="s">
        <v>212</v>
      </c>
      <c r="DH4786" s="25">
        <v>60140.798373443104</v>
      </c>
      <c r="DI4786" s="25">
        <v>12295.3132648544</v>
      </c>
      <c r="DJ4786" s="25">
        <v>155.367753900678</v>
      </c>
      <c r="DK4786" s="25"/>
      <c r="DL4786" s="25"/>
      <c r="DM4786" s="25"/>
      <c r="DN4786" s="25"/>
      <c r="DO4786" s="25">
        <v>167813.34726000001</v>
      </c>
      <c r="DP4786" s="25"/>
      <c r="DQ4786" s="25">
        <v>12295.3132648544</v>
      </c>
      <c r="DR4786" s="25"/>
      <c r="DS4786" s="25">
        <v>313.73459547501398</v>
      </c>
      <c r="DT4786" s="25"/>
      <c r="DU4786" s="25"/>
      <c r="DV4786" s="25"/>
      <c r="DW4786" s="25"/>
      <c r="DX4786" s="25"/>
      <c r="DY4786" s="25"/>
      <c r="DZ4786" s="25"/>
      <c r="EA4786" s="25"/>
      <c r="EB4786" s="25"/>
      <c r="EC4786" s="25"/>
      <c r="ED4786" s="25"/>
      <c r="EE4786" s="25"/>
    </row>
    <row r="4787" spans="110:135" x14ac:dyDescent="0.2">
      <c r="DF4787" s="24" t="s">
        <v>9739</v>
      </c>
      <c r="DG4787" s="24" t="s">
        <v>212</v>
      </c>
      <c r="DH4787" s="25">
        <v>13963.050978814301</v>
      </c>
      <c r="DI4787" s="25">
        <v>12300.338925586901</v>
      </c>
      <c r="DJ4787" s="25">
        <v>53.9986556138956</v>
      </c>
      <c r="DK4787" s="25"/>
      <c r="DL4787" s="25">
        <v>19448</v>
      </c>
      <c r="DM4787" s="25">
        <v>24918.55788</v>
      </c>
      <c r="DN4787" s="25"/>
      <c r="DO4787" s="25">
        <v>1732.6271936999999</v>
      </c>
      <c r="DP4787" s="25">
        <v>21685.550027257901</v>
      </c>
      <c r="DQ4787" s="25">
        <v>21570.757825678</v>
      </c>
      <c r="DR4787" s="25">
        <v>17061.7422551708</v>
      </c>
      <c r="DS4787" s="25">
        <v>14096.418666388099</v>
      </c>
      <c r="DT4787" s="25">
        <v>26707.2817183484</v>
      </c>
      <c r="DU4787" s="25">
        <v>23083.926550349701</v>
      </c>
      <c r="DV4787" s="25">
        <v>9108.9881174858292</v>
      </c>
      <c r="DW4787" s="25">
        <v>11067.423274093</v>
      </c>
      <c r="DX4787" s="25">
        <v>7537.7657947952803</v>
      </c>
      <c r="DY4787" s="25">
        <v>10328.712326323301</v>
      </c>
      <c r="DZ4787" s="25">
        <v>8337.9553944082709</v>
      </c>
      <c r="EA4787" s="25"/>
      <c r="EB4787" s="25">
        <v>13533.254577080799</v>
      </c>
      <c r="EC4787" s="25">
        <v>7192.5492250035604</v>
      </c>
      <c r="ED4787" s="25">
        <v>10953.4067925738</v>
      </c>
      <c r="EE4787" s="25">
        <v>2970</v>
      </c>
    </row>
    <row r="4788" spans="110:135" x14ac:dyDescent="0.2">
      <c r="DF4788" s="24" t="s">
        <v>9500</v>
      </c>
      <c r="DG4788" s="24" t="s">
        <v>212</v>
      </c>
      <c r="DH4788" s="25">
        <v>15013.3527586745</v>
      </c>
      <c r="DI4788" s="25">
        <v>12312.207320420899</v>
      </c>
      <c r="DJ4788" s="25">
        <v>65.672629852469996</v>
      </c>
      <c r="DK4788" s="25"/>
      <c r="DL4788" s="25">
        <v>36958</v>
      </c>
      <c r="DM4788" s="25">
        <v>5932.724929</v>
      </c>
      <c r="DN4788" s="25"/>
      <c r="DO4788" s="25"/>
      <c r="DP4788" s="25">
        <v>12736.900313215499</v>
      </c>
      <c r="DQ4788" s="25">
        <v>8856.8681098977195</v>
      </c>
      <c r="DR4788" s="25">
        <v>10822.845629649701</v>
      </c>
      <c r="DS4788" s="25">
        <v>10360.6165370244</v>
      </c>
      <c r="DT4788" s="25">
        <v>24057.584977106901</v>
      </c>
      <c r="DU4788" s="25">
        <v>15471.5371664838</v>
      </c>
      <c r="DV4788" s="25">
        <v>11613.215640557701</v>
      </c>
      <c r="DW4788" s="25">
        <v>1236.6215032448199</v>
      </c>
      <c r="DX4788" s="25">
        <v>9173.0163761443691</v>
      </c>
      <c r="DY4788" s="25">
        <v>10591.58950735</v>
      </c>
      <c r="DZ4788" s="25">
        <v>38460.500663762999</v>
      </c>
      <c r="EA4788" s="25"/>
      <c r="EB4788" s="25">
        <v>12312.207320420899</v>
      </c>
      <c r="EC4788" s="25">
        <v>14307.259902329801</v>
      </c>
      <c r="ED4788" s="25">
        <v>13735.508321278299</v>
      </c>
      <c r="EE4788" s="25">
        <v>18600</v>
      </c>
    </row>
    <row r="4789" spans="110:135" x14ac:dyDescent="0.2">
      <c r="DF4789" s="24" t="s">
        <v>9672</v>
      </c>
      <c r="DG4789" s="24" t="s">
        <v>212</v>
      </c>
      <c r="DH4789" s="25">
        <v>19224.346236844998</v>
      </c>
      <c r="DI4789" s="25">
        <v>12325.3415764235</v>
      </c>
      <c r="DJ4789" s="25">
        <v>93.352337912113001</v>
      </c>
      <c r="DK4789" s="25"/>
      <c r="DL4789" s="25">
        <v>30332</v>
      </c>
      <c r="DM4789" s="25">
        <v>27578.681130000001</v>
      </c>
      <c r="DN4789" s="25"/>
      <c r="DO4789" s="25">
        <v>64773.140029000002</v>
      </c>
      <c r="DP4789" s="25">
        <v>3012.8368061134001</v>
      </c>
      <c r="DQ4789" s="25"/>
      <c r="DR4789" s="25">
        <v>31611.428622238</v>
      </c>
      <c r="DS4789" s="25">
        <v>4351.4121280732597</v>
      </c>
      <c r="DT4789" s="25">
        <v>9249.6799984663394</v>
      </c>
      <c r="DU4789" s="25">
        <v>13838.824845879501</v>
      </c>
      <c r="DV4789" s="25"/>
      <c r="DW4789" s="25">
        <v>11018.0454073318</v>
      </c>
      <c r="DX4789" s="25"/>
      <c r="DY4789" s="25">
        <v>34449.961136883103</v>
      </c>
      <c r="DZ4789" s="25"/>
      <c r="EA4789" s="25"/>
      <c r="EB4789" s="25"/>
      <c r="EC4789" s="25">
        <v>12325.3415764235</v>
      </c>
      <c r="ED4789" s="25">
        <v>4555.1493985760699</v>
      </c>
      <c r="EE4789" s="25">
        <v>2820</v>
      </c>
    </row>
    <row r="4790" spans="110:135" x14ac:dyDescent="0.2">
      <c r="DF4790" s="24" t="s">
        <v>8887</v>
      </c>
      <c r="DG4790" s="24" t="s">
        <v>274</v>
      </c>
      <c r="DH4790" s="25">
        <v>12338.9893821606</v>
      </c>
      <c r="DI4790" s="25">
        <v>12338.9893821606</v>
      </c>
      <c r="DJ4790" s="25"/>
      <c r="DK4790" s="25"/>
      <c r="DL4790" s="25"/>
      <c r="DM4790" s="25"/>
      <c r="DN4790" s="25"/>
      <c r="DO4790" s="25"/>
      <c r="DP4790" s="25"/>
      <c r="DQ4790" s="25">
        <v>12338.9893821606</v>
      </c>
      <c r="DR4790" s="25"/>
      <c r="DS4790" s="25"/>
      <c r="DT4790" s="25"/>
      <c r="DU4790" s="25"/>
      <c r="DV4790" s="25"/>
      <c r="DW4790" s="25"/>
      <c r="DX4790" s="25"/>
      <c r="DY4790" s="25"/>
      <c r="DZ4790" s="25"/>
      <c r="EA4790" s="25"/>
      <c r="EB4790" s="25"/>
      <c r="EC4790" s="25"/>
      <c r="ED4790" s="25"/>
      <c r="EE4790" s="25"/>
    </row>
    <row r="4791" spans="110:135" x14ac:dyDescent="0.2">
      <c r="DF4791" s="24" t="s">
        <v>9831</v>
      </c>
      <c r="DG4791" s="24" t="s">
        <v>212</v>
      </c>
      <c r="DH4791" s="25">
        <v>13650.2679526674</v>
      </c>
      <c r="DI4791" s="25">
        <v>12340.171862499999</v>
      </c>
      <c r="DJ4791" s="25">
        <v>67.332483934955803</v>
      </c>
      <c r="DK4791" s="25">
        <v>971</v>
      </c>
      <c r="DL4791" s="25">
        <v>22534</v>
      </c>
      <c r="DM4791" s="25">
        <v>25752.360970000002</v>
      </c>
      <c r="DN4791" s="25">
        <v>11304.18866</v>
      </c>
      <c r="DO4791" s="25">
        <v>13376.155065000001</v>
      </c>
      <c r="DP4791" s="25">
        <v>19873.1551013346</v>
      </c>
      <c r="DQ4791" s="25">
        <v>32200.903701708899</v>
      </c>
      <c r="DR4791" s="25">
        <v>21878.306323429999</v>
      </c>
      <c r="DS4791" s="25">
        <v>23105.115114206601</v>
      </c>
      <c r="DT4791" s="25">
        <v>19101.961175036198</v>
      </c>
      <c r="DU4791" s="25">
        <v>21713.185620664801</v>
      </c>
      <c r="DV4791" s="25">
        <v>8544.1416435205192</v>
      </c>
      <c r="DW4791" s="25">
        <v>7350.4674893658303</v>
      </c>
      <c r="DX4791" s="25">
        <v>3794.4261629549601</v>
      </c>
      <c r="DY4791" s="25">
        <v>3781.8537809755599</v>
      </c>
      <c r="DZ4791" s="25">
        <v>6379.2036017185201</v>
      </c>
      <c r="EA4791" s="25"/>
      <c r="EB4791" s="25">
        <v>4076.5417400354199</v>
      </c>
      <c r="EC4791" s="25">
        <v>4457.1882003429901</v>
      </c>
      <c r="ED4791" s="25">
        <v>5111.2047030528302</v>
      </c>
      <c r="EE4791" s="25">
        <v>17700</v>
      </c>
    </row>
    <row r="4792" spans="110:135" x14ac:dyDescent="0.2">
      <c r="DF4792" s="24" t="s">
        <v>9546</v>
      </c>
      <c r="DG4792" s="24" t="s">
        <v>212</v>
      </c>
      <c r="DH4792" s="25">
        <v>14684.703841951499</v>
      </c>
      <c r="DI4792" s="25">
        <v>12357.9436355829</v>
      </c>
      <c r="DJ4792" s="25">
        <v>46.244721290330801</v>
      </c>
      <c r="DK4792" s="25"/>
      <c r="DL4792" s="25">
        <v>18143</v>
      </c>
      <c r="DM4792" s="25">
        <v>18619.4231</v>
      </c>
      <c r="DN4792" s="25"/>
      <c r="DO4792" s="25">
        <v>30895.085585000001</v>
      </c>
      <c r="DP4792" s="25">
        <v>12775.326032213399</v>
      </c>
      <c r="DQ4792" s="25">
        <v>20858.498956298801</v>
      </c>
      <c r="DR4792" s="25">
        <v>19820.676970689099</v>
      </c>
      <c r="DS4792" s="25">
        <v>9534.9128087686804</v>
      </c>
      <c r="DT4792" s="25">
        <v>21001.9927649003</v>
      </c>
      <c r="DU4792" s="25">
        <v>23683.948037193299</v>
      </c>
      <c r="DV4792" s="25">
        <v>10036.063866115101</v>
      </c>
      <c r="DW4792" s="25">
        <v>10431.4981704032</v>
      </c>
      <c r="DX4792" s="25">
        <v>5379.0493145446999</v>
      </c>
      <c r="DY4792" s="25">
        <v>9097.7321045350109</v>
      </c>
      <c r="DZ4792" s="25">
        <v>8151.3526586787402</v>
      </c>
      <c r="EA4792" s="25"/>
      <c r="EB4792" s="25">
        <v>11940.561238952399</v>
      </c>
      <c r="EC4792" s="25">
        <v>9728.9225520929995</v>
      </c>
      <c r="ED4792" s="25">
        <v>16156.624994742</v>
      </c>
      <c r="EE4792" s="25">
        <v>8070</v>
      </c>
    </row>
    <row r="4793" spans="110:135" x14ac:dyDescent="0.2">
      <c r="DF4793" s="24" t="s">
        <v>9570</v>
      </c>
      <c r="DG4793" s="24" t="s">
        <v>212</v>
      </c>
      <c r="DH4793" s="25">
        <v>13242.739172097299</v>
      </c>
      <c r="DI4793" s="25">
        <v>12400.5359369874</v>
      </c>
      <c r="DJ4793" s="25">
        <v>41.8895467688628</v>
      </c>
      <c r="DK4793" s="25">
        <v>2319</v>
      </c>
      <c r="DL4793" s="25">
        <v>21505</v>
      </c>
      <c r="DM4793" s="25">
        <v>4994.0525159999997</v>
      </c>
      <c r="DN4793" s="25"/>
      <c r="DO4793" s="25">
        <v>9403.1106247000007</v>
      </c>
      <c r="DP4793" s="25">
        <v>15577.0225365975</v>
      </c>
      <c r="DQ4793" s="25">
        <v>21062.317555588899</v>
      </c>
      <c r="DR4793" s="25">
        <v>12556.294093271899</v>
      </c>
      <c r="DS4793" s="25">
        <v>14342.2261923519</v>
      </c>
      <c r="DT4793" s="25">
        <v>11764.953369168201</v>
      </c>
      <c r="DU4793" s="25">
        <v>18402.8490886254</v>
      </c>
      <c r="DV4793" s="25">
        <v>12244.777780703</v>
      </c>
      <c r="DW4793" s="25">
        <v>11132.4600290489</v>
      </c>
      <c r="DX4793" s="25">
        <v>7268.5086204821</v>
      </c>
      <c r="DY4793" s="25">
        <v>9856.9694018858809</v>
      </c>
      <c r="DZ4793" s="25">
        <v>14765.818722288999</v>
      </c>
      <c r="EA4793" s="25">
        <v>15746.4685005336</v>
      </c>
      <c r="EB4793" s="25">
        <v>13326.9445559332</v>
      </c>
      <c r="EC4793" s="25">
        <v>11504.566595608299</v>
      </c>
      <c r="ED4793" s="25">
        <v>11581.443259158001</v>
      </c>
      <c r="EE4793" s="25">
        <v>25500</v>
      </c>
    </row>
    <row r="4794" spans="110:135" x14ac:dyDescent="0.2">
      <c r="DF4794" s="24" t="s">
        <v>9516</v>
      </c>
      <c r="DG4794" s="24" t="s">
        <v>212</v>
      </c>
      <c r="DH4794" s="25">
        <v>12235.3141209572</v>
      </c>
      <c r="DI4794" s="25">
        <v>12469.3756091997</v>
      </c>
      <c r="DJ4794" s="25">
        <v>44.493323293337802</v>
      </c>
      <c r="DK4794" s="25"/>
      <c r="DL4794" s="25">
        <v>23015</v>
      </c>
      <c r="DM4794" s="25">
        <v>11867.46233</v>
      </c>
      <c r="DN4794" s="25">
        <v>4918.0034079999996</v>
      </c>
      <c r="DO4794" s="25">
        <v>13901.2263</v>
      </c>
      <c r="DP4794" s="25">
        <v>14400.7937046604</v>
      </c>
      <c r="DQ4794" s="25">
        <v>12469.3756091997</v>
      </c>
      <c r="DR4794" s="25">
        <v>10656.183736623099</v>
      </c>
      <c r="DS4794" s="25">
        <v>14297.7198772633</v>
      </c>
      <c r="DT4794" s="25">
        <v>11477.147506349</v>
      </c>
      <c r="DU4794" s="25">
        <v>15423.6357783767</v>
      </c>
      <c r="DV4794" s="25"/>
      <c r="DW4794" s="25">
        <v>2161.9070800572399</v>
      </c>
      <c r="DX4794" s="25"/>
      <c r="DY4794" s="25"/>
      <c r="DZ4794" s="25"/>
      <c r="EA4794" s="25"/>
      <c r="EB4794" s="25"/>
      <c r="EC4794" s="25"/>
      <c r="ED4794" s="25"/>
      <c r="EE4794" s="25"/>
    </row>
    <row r="4795" spans="110:135" x14ac:dyDescent="0.2">
      <c r="DF4795" s="24" t="s">
        <v>9393</v>
      </c>
      <c r="DG4795" s="24" t="s">
        <v>212</v>
      </c>
      <c r="DH4795" s="25">
        <v>13857.420377837099</v>
      </c>
      <c r="DI4795" s="25">
        <v>12619.086380000001</v>
      </c>
      <c r="DJ4795" s="25">
        <v>51.036323787979804</v>
      </c>
      <c r="DK4795" s="25"/>
      <c r="DL4795" s="25">
        <v>25383</v>
      </c>
      <c r="DM4795" s="25">
        <v>12619.086380000001</v>
      </c>
      <c r="DN4795" s="25"/>
      <c r="DO4795" s="25">
        <v>18731.901239999999</v>
      </c>
      <c r="DP4795" s="25">
        <v>7145.0472800851403</v>
      </c>
      <c r="DQ4795" s="25">
        <v>16176.0949882923</v>
      </c>
      <c r="DR4795" s="25">
        <v>7477.3817486340504</v>
      </c>
      <c r="DS4795" s="25">
        <v>7119.7978228000902</v>
      </c>
      <c r="DT4795" s="25">
        <v>6068.4413730095202</v>
      </c>
      <c r="DU4795" s="25">
        <v>17330.188528879498</v>
      </c>
      <c r="DV4795" s="25">
        <v>27022.615774133999</v>
      </c>
      <c r="DW4795" s="25"/>
      <c r="DX4795" s="25">
        <v>8615.4118345592306</v>
      </c>
      <c r="DY4795" s="25">
        <v>9359.5464827692103</v>
      </c>
      <c r="DZ4795" s="25">
        <v>23966.7447525852</v>
      </c>
      <c r="EA4795" s="25"/>
      <c r="EB4795" s="25">
        <v>10129.868952709699</v>
      </c>
      <c r="EC4795" s="25">
        <v>17249.028470472898</v>
      </c>
      <c r="ED4795" s="25">
        <v>4981.99079430047</v>
      </c>
      <c r="EE4795" s="25">
        <v>16200</v>
      </c>
    </row>
    <row r="4796" spans="110:135" x14ac:dyDescent="0.2">
      <c r="DF4796" s="24" t="s">
        <v>9544</v>
      </c>
      <c r="DG4796" s="24" t="s">
        <v>212</v>
      </c>
      <c r="DH4796" s="25">
        <v>14894.463878086999</v>
      </c>
      <c r="DI4796" s="25">
        <v>12628.372855620401</v>
      </c>
      <c r="DJ4796" s="25">
        <v>71.8309347293347</v>
      </c>
      <c r="DK4796" s="25"/>
      <c r="DL4796" s="25">
        <v>15854</v>
      </c>
      <c r="DM4796" s="25">
        <v>4892.233131</v>
      </c>
      <c r="DN4796" s="25"/>
      <c r="DO4796" s="25"/>
      <c r="DP4796" s="25">
        <v>14150.354609028</v>
      </c>
      <c r="DQ4796" s="25">
        <v>7892.0710260845399</v>
      </c>
      <c r="DR4796" s="25">
        <v>20719.453272690502</v>
      </c>
      <c r="DS4796" s="25">
        <v>5953.1661007864004</v>
      </c>
      <c r="DT4796" s="25">
        <v>19025.299319121401</v>
      </c>
      <c r="DU4796" s="25">
        <v>8224.1565341994592</v>
      </c>
      <c r="DV4796" s="25">
        <v>9871.9853781259808</v>
      </c>
      <c r="DW4796" s="25">
        <v>12628.372855620401</v>
      </c>
      <c r="DX4796" s="25">
        <v>20449.847422009399</v>
      </c>
      <c r="DY4796" s="25">
        <v>39074.142130389897</v>
      </c>
      <c r="DZ4796" s="25">
        <v>2555.5913791650401</v>
      </c>
      <c r="EA4796" s="25"/>
      <c r="EB4796" s="25">
        <v>8786.5416917172406</v>
      </c>
      <c r="EC4796" s="25">
        <v>32861.954442161397</v>
      </c>
      <c r="ED4796" s="25">
        <v>28306.7166353797</v>
      </c>
      <c r="EE4796" s="25">
        <v>1960</v>
      </c>
    </row>
    <row r="4797" spans="110:135" x14ac:dyDescent="0.2">
      <c r="DF4797" s="24" t="s">
        <v>9956</v>
      </c>
      <c r="DG4797" s="24" t="s">
        <v>212</v>
      </c>
      <c r="DH4797" s="25">
        <v>14645.5624434414</v>
      </c>
      <c r="DI4797" s="25">
        <v>12660.398529739799</v>
      </c>
      <c r="DJ4797" s="25">
        <v>55.841871372836799</v>
      </c>
      <c r="DK4797" s="25">
        <v>2398</v>
      </c>
      <c r="DL4797" s="25">
        <v>8432</v>
      </c>
      <c r="DM4797" s="25">
        <v>10372.325860000001</v>
      </c>
      <c r="DN4797" s="25">
        <v>17437.194650000001</v>
      </c>
      <c r="DO4797" s="25">
        <v>2346.4868921000002</v>
      </c>
      <c r="DP4797" s="25">
        <v>23667.386916727901</v>
      </c>
      <c r="DQ4797" s="25">
        <v>28821.8605190159</v>
      </c>
      <c r="DR4797" s="25">
        <v>31697.123919873298</v>
      </c>
      <c r="DS4797" s="25">
        <v>19661.663488502702</v>
      </c>
      <c r="DT4797" s="25">
        <v>9412.6425447500897</v>
      </c>
      <c r="DU4797" s="25">
        <v>8039.3436119294302</v>
      </c>
      <c r="DV4797" s="25"/>
      <c r="DW4797" s="25">
        <v>12660.398529739799</v>
      </c>
      <c r="DX4797" s="25">
        <v>10351.205942409</v>
      </c>
      <c r="DY4797" s="25">
        <v>15366.339913133501</v>
      </c>
      <c r="DZ4797" s="25">
        <v>10581.593601689099</v>
      </c>
      <c r="EA4797" s="25"/>
      <c r="EB4797" s="25">
        <v>16746.554080460701</v>
      </c>
      <c r="EC4797" s="25">
        <v>13240.5625211803</v>
      </c>
      <c r="ED4797" s="25">
        <v>25333.003433874699</v>
      </c>
      <c r="EE4797" s="25">
        <v>11700</v>
      </c>
    </row>
    <row r="4798" spans="110:135" x14ac:dyDescent="0.2">
      <c r="DF4798" s="24" t="s">
        <v>54</v>
      </c>
      <c r="DG4798" s="24" t="s">
        <v>212</v>
      </c>
      <c r="DH4798" s="25">
        <v>30148.7359049851</v>
      </c>
      <c r="DI4798" s="25">
        <v>12746.408795011401</v>
      </c>
      <c r="DJ4798" s="25">
        <v>170.30165143461201</v>
      </c>
      <c r="DK4798" s="25">
        <v>188105</v>
      </c>
      <c r="DL4798" s="25"/>
      <c r="DM4798" s="25">
        <v>41499.976179999998</v>
      </c>
      <c r="DN4798" s="25"/>
      <c r="DO4798" s="25"/>
      <c r="DP4798" s="25">
        <v>2788.79731860123</v>
      </c>
      <c r="DQ4798" s="25"/>
      <c r="DR4798" s="25">
        <v>39642.128666981203</v>
      </c>
      <c r="DS4798" s="25">
        <v>17014.661741875701</v>
      </c>
      <c r="DT4798" s="25"/>
      <c r="DU4798" s="25"/>
      <c r="DV4798" s="25">
        <v>9897.7762281415908</v>
      </c>
      <c r="DW4798" s="25">
        <v>19983.030440857699</v>
      </c>
      <c r="DX4798" s="25">
        <v>5659.0232964736897</v>
      </c>
      <c r="DY4798" s="25">
        <v>6436.59284492405</v>
      </c>
      <c r="DZ4798" s="25">
        <v>10813.0236385686</v>
      </c>
      <c r="EA4798" s="25"/>
      <c r="EB4798" s="25">
        <v>14679.793951454099</v>
      </c>
      <c r="EC4798" s="25">
        <v>5265.0265519438599</v>
      </c>
      <c r="ED4798" s="25"/>
      <c r="EE4798" s="25"/>
    </row>
    <row r="4799" spans="110:135" x14ac:dyDescent="0.2">
      <c r="DF4799" s="24" t="s">
        <v>9729</v>
      </c>
      <c r="DG4799" s="24" t="s">
        <v>212</v>
      </c>
      <c r="DH4799" s="25">
        <v>14400.7093632263</v>
      </c>
      <c r="DI4799" s="25">
        <v>12761.8648411864</v>
      </c>
      <c r="DJ4799" s="25">
        <v>61.834905154789503</v>
      </c>
      <c r="DK4799" s="25"/>
      <c r="DL4799" s="25">
        <v>22223</v>
      </c>
      <c r="DM4799" s="25">
        <v>14744.630010000001</v>
      </c>
      <c r="DN4799" s="25">
        <v>18315.906849999999</v>
      </c>
      <c r="DO4799" s="25">
        <v>2946.3780228999999</v>
      </c>
      <c r="DP4799" s="25">
        <v>16944.199555640502</v>
      </c>
      <c r="DQ4799" s="25">
        <v>21328.892546798099</v>
      </c>
      <c r="DR4799" s="25">
        <v>18011.226607127999</v>
      </c>
      <c r="DS4799" s="25">
        <v>15584.768615680399</v>
      </c>
      <c r="DT4799" s="25">
        <v>13856.7921637413</v>
      </c>
      <c r="DU4799" s="25">
        <v>10415.478378886301</v>
      </c>
      <c r="DV4799" s="25">
        <v>11666.937518631499</v>
      </c>
      <c r="DW4799" s="25"/>
      <c r="DX4799" s="25">
        <v>7327.9471642756398</v>
      </c>
      <c r="DY4799" s="25">
        <v>6433.0042688897902</v>
      </c>
      <c r="DZ4799" s="25">
        <v>7512.86154244315</v>
      </c>
      <c r="EA4799" s="25"/>
      <c r="EB4799" s="25">
        <v>10973.3770023246</v>
      </c>
      <c r="EC4799" s="25">
        <v>10536.788407383199</v>
      </c>
      <c r="ED4799" s="25">
        <v>7490.5798833502404</v>
      </c>
      <c r="EE4799" s="25">
        <v>42900</v>
      </c>
    </row>
    <row r="4800" spans="110:135" x14ac:dyDescent="0.2">
      <c r="DF4800" s="24" t="s">
        <v>9417</v>
      </c>
      <c r="DG4800" s="24" t="s">
        <v>274</v>
      </c>
      <c r="DH4800" s="25">
        <v>11706.0980555937</v>
      </c>
      <c r="DI4800" s="25">
        <v>12770.3257442575</v>
      </c>
      <c r="DJ4800" s="25">
        <v>40.099420464601103</v>
      </c>
      <c r="DK4800" s="25"/>
      <c r="DL4800" s="25">
        <v>16272</v>
      </c>
      <c r="DM4800" s="25">
        <v>13358.16203</v>
      </c>
      <c r="DN4800" s="25"/>
      <c r="DO4800" s="25">
        <v>13466.789205999999</v>
      </c>
      <c r="DP4800" s="25">
        <v>12676.423310744</v>
      </c>
      <c r="DQ4800" s="25">
        <v>8972.0700096991004</v>
      </c>
      <c r="DR4800" s="25">
        <v>12864.2281777711</v>
      </c>
      <c r="DS4800" s="25">
        <v>10601.769234077001</v>
      </c>
      <c r="DT4800" s="25">
        <v>9123.6159896931204</v>
      </c>
      <c r="DU4800" s="25">
        <v>18441.763469357</v>
      </c>
      <c r="DV4800" s="25"/>
      <c r="DW4800" s="25">
        <v>1284.1591285956699</v>
      </c>
      <c r="DX4800" s="25"/>
      <c r="DY4800" s="25"/>
      <c r="DZ4800" s="25"/>
      <c r="EA4800" s="25"/>
      <c r="EB4800" s="25"/>
      <c r="EC4800" s="25"/>
      <c r="ED4800" s="25"/>
      <c r="EE4800" s="25"/>
    </row>
    <row r="4801" spans="110:135" x14ac:dyDescent="0.2">
      <c r="DF4801" s="24" t="s">
        <v>8995</v>
      </c>
      <c r="DG4801" s="24" t="s">
        <v>212</v>
      </c>
      <c r="DH4801" s="25">
        <v>11076.1785370982</v>
      </c>
      <c r="DI4801" s="25">
        <v>12800</v>
      </c>
      <c r="DJ4801" s="25">
        <v>71.283489011901096</v>
      </c>
      <c r="DK4801" s="25"/>
      <c r="DL4801" s="25">
        <v>4175</v>
      </c>
      <c r="DM4801" s="25">
        <v>886.72818810000001</v>
      </c>
      <c r="DN4801" s="25"/>
      <c r="DO4801" s="25"/>
      <c r="DP4801" s="25">
        <v>2429.48650451615</v>
      </c>
      <c r="DQ4801" s="25"/>
      <c r="DR4801" s="25">
        <v>3757.0839611066799</v>
      </c>
      <c r="DS4801" s="25">
        <v>5005.5353136408103</v>
      </c>
      <c r="DT4801" s="25"/>
      <c r="DU4801" s="25">
        <v>1205.7782731940399</v>
      </c>
      <c r="DV4801" s="25">
        <v>15750.4850496943</v>
      </c>
      <c r="DW4801" s="25">
        <v>12810.061503352401</v>
      </c>
      <c r="DX4801" s="25">
        <v>11950.9293957719</v>
      </c>
      <c r="DY4801" s="25">
        <v>27088.105215439798</v>
      </c>
      <c r="DZ4801" s="25">
        <v>20914.299442060099</v>
      </c>
      <c r="EA4801" s="25"/>
      <c r="EB4801" s="25">
        <v>17929.468217950001</v>
      </c>
      <c r="EC4801" s="25">
        <v>13416.8327827375</v>
      </c>
      <c r="ED4801" s="25">
        <v>16022.8842089097</v>
      </c>
      <c r="EE4801" s="25">
        <v>12800</v>
      </c>
    </row>
    <row r="4802" spans="110:135" x14ac:dyDescent="0.2">
      <c r="DF4802" s="24" t="s">
        <v>9599</v>
      </c>
      <c r="DG4802" s="24" t="s">
        <v>212</v>
      </c>
      <c r="DH4802" s="25">
        <v>13299.8591652255</v>
      </c>
      <c r="DI4802" s="25">
        <v>12810.542310598799</v>
      </c>
      <c r="DJ4802" s="25">
        <v>73.150633412274999</v>
      </c>
      <c r="DK4802" s="25">
        <v>513</v>
      </c>
      <c r="DL4802" s="25">
        <v>15416</v>
      </c>
      <c r="DM4802" s="25">
        <v>3198.8453249999998</v>
      </c>
      <c r="DN4802" s="25"/>
      <c r="DO4802" s="25">
        <v>34839.934298</v>
      </c>
      <c r="DP4802" s="25">
        <v>21363.746901614701</v>
      </c>
      <c r="DQ4802" s="25">
        <v>4848.5066406521</v>
      </c>
      <c r="DR4802" s="25">
        <v>10191.9541895536</v>
      </c>
      <c r="DS4802" s="25">
        <v>20547.257719050202</v>
      </c>
      <c r="DT4802" s="25">
        <v>10205.0846211977</v>
      </c>
      <c r="DU4802" s="25">
        <v>7000.4972928994803</v>
      </c>
      <c r="DV4802" s="25">
        <v>19275.1285264916</v>
      </c>
      <c r="DW4802" s="25">
        <v>25573.696594844299</v>
      </c>
      <c r="DX4802" s="25"/>
      <c r="DY4802" s="25">
        <v>3403.48906535164</v>
      </c>
      <c r="DZ4802" s="25">
        <v>18531.945872321699</v>
      </c>
      <c r="EA4802" s="25"/>
      <c r="EB4802" s="25"/>
      <c r="EC4802" s="25">
        <v>15588.659596630499</v>
      </c>
      <c r="ED4802" s="25"/>
      <c r="EE4802" s="25">
        <v>2300</v>
      </c>
    </row>
    <row r="4803" spans="110:135" x14ac:dyDescent="0.2">
      <c r="DF4803" s="24" t="s">
        <v>9530</v>
      </c>
      <c r="DG4803" s="24" t="s">
        <v>212</v>
      </c>
      <c r="DH4803" s="25">
        <v>23478.508689168601</v>
      </c>
      <c r="DI4803" s="25">
        <v>12815.7138663646</v>
      </c>
      <c r="DJ4803" s="25">
        <v>142.590706279968</v>
      </c>
      <c r="DK4803" s="25"/>
      <c r="DL4803" s="25">
        <v>14656</v>
      </c>
      <c r="DM4803" s="25">
        <v>25131.846939999999</v>
      </c>
      <c r="DN4803" s="25">
        <v>7103.5782520000002</v>
      </c>
      <c r="DO4803" s="25">
        <v>117660.392681</v>
      </c>
      <c r="DP4803" s="25">
        <v>9518.2379086169003</v>
      </c>
      <c r="DQ4803" s="25">
        <v>8973.5530099028292</v>
      </c>
      <c r="DR4803" s="25">
        <v>15463.6803061227</v>
      </c>
      <c r="DS4803" s="25">
        <v>10646.370061314001</v>
      </c>
      <c r="DT4803" s="25">
        <v>11001.702751464099</v>
      </c>
      <c r="DU4803" s="25">
        <v>14629.724981265201</v>
      </c>
      <c r="DV4803" s="25"/>
      <c r="DW4803" s="25"/>
      <c r="DX4803" s="25"/>
      <c r="DY4803" s="25"/>
      <c r="DZ4803" s="25"/>
      <c r="EA4803" s="25"/>
      <c r="EB4803" s="25"/>
      <c r="EC4803" s="25"/>
      <c r="ED4803" s="25"/>
      <c r="EE4803" s="25"/>
    </row>
    <row r="4804" spans="110:135" x14ac:dyDescent="0.2">
      <c r="DF4804" s="24" t="s">
        <v>9946</v>
      </c>
      <c r="DG4804" s="24" t="s">
        <v>212</v>
      </c>
      <c r="DH4804" s="25">
        <v>31314.436308470798</v>
      </c>
      <c r="DI4804" s="25">
        <v>12929.5454006005</v>
      </c>
      <c r="DJ4804" s="25">
        <v>210.93191497804801</v>
      </c>
      <c r="DK4804" s="25">
        <v>1819</v>
      </c>
      <c r="DL4804" s="25">
        <v>21180</v>
      </c>
      <c r="DM4804" s="25">
        <v>11206.360619999999</v>
      </c>
      <c r="DN4804" s="25">
        <v>94328.575979999994</v>
      </c>
      <c r="DO4804" s="25">
        <v>299586.30103999999</v>
      </c>
      <c r="DP4804" s="25">
        <v>22165.9543448226</v>
      </c>
      <c r="DQ4804" s="25">
        <v>14842.1137777882</v>
      </c>
      <c r="DR4804" s="25">
        <v>27703.7623817614</v>
      </c>
      <c r="DS4804" s="25">
        <v>13163.833227671401</v>
      </c>
      <c r="DT4804" s="25">
        <v>18343.240027922999</v>
      </c>
      <c r="DU4804" s="25">
        <v>12695.2575735297</v>
      </c>
      <c r="DV4804" s="25">
        <v>8636.9727926661599</v>
      </c>
      <c r="DW4804" s="25">
        <v>18672.087230545301</v>
      </c>
      <c r="DX4804" s="25">
        <v>7038.39412435335</v>
      </c>
      <c r="DY4804" s="25">
        <v>9575.2856593890501</v>
      </c>
      <c r="DZ4804" s="25">
        <v>2360.3802194572399</v>
      </c>
      <c r="EA4804" s="25"/>
      <c r="EB4804" s="25">
        <v>6484.0915862414804</v>
      </c>
      <c r="EC4804" s="25">
        <v>18881.508483402798</v>
      </c>
      <c r="ED4804" s="25">
        <v>7105.6070998636997</v>
      </c>
      <c r="EE4804" s="25">
        <v>10500</v>
      </c>
    </row>
    <row r="4805" spans="110:135" x14ac:dyDescent="0.2">
      <c r="DF4805" s="24" t="s">
        <v>9404</v>
      </c>
      <c r="DG4805" s="24" t="s">
        <v>212</v>
      </c>
      <c r="DH4805" s="25">
        <v>15636.564710639799</v>
      </c>
      <c r="DI4805" s="25">
        <v>12951.767071456299</v>
      </c>
      <c r="DJ4805" s="25">
        <v>68.070774536779496</v>
      </c>
      <c r="DK4805" s="25"/>
      <c r="DL4805" s="25">
        <v>13065</v>
      </c>
      <c r="DM4805" s="25">
        <v>3548.4465439999999</v>
      </c>
      <c r="DN4805" s="25">
        <v>10847.29234</v>
      </c>
      <c r="DO4805" s="25">
        <v>46581.127826999997</v>
      </c>
      <c r="DP4805" s="25">
        <v>10182.600926597799</v>
      </c>
      <c r="DQ4805" s="25">
        <v>12205.5170985643</v>
      </c>
      <c r="DR4805" s="25">
        <v>9443.1223715996493</v>
      </c>
      <c r="DS4805" s="25">
        <v>9893.3021613919009</v>
      </c>
      <c r="DT4805" s="25">
        <v>14785.923366135599</v>
      </c>
      <c r="DU4805" s="25">
        <v>11505.974491200401</v>
      </c>
      <c r="DV4805" s="25">
        <v>35662.044207971703</v>
      </c>
      <c r="DW4805" s="25">
        <v>14084.9343805397</v>
      </c>
      <c r="DX4805" s="25">
        <v>11862.1157683191</v>
      </c>
      <c r="DY4805" s="25">
        <v>18213.576556268901</v>
      </c>
      <c r="DZ4805" s="25">
        <v>24567.6021969465</v>
      </c>
      <c r="EA4805" s="25"/>
      <c r="EB4805" s="25">
        <v>20004.986668941401</v>
      </c>
      <c r="EC4805" s="25">
        <v>17584.395525222299</v>
      </c>
      <c r="ED4805" s="25">
        <v>12951.767071456299</v>
      </c>
      <c r="EE4805" s="25">
        <v>105</v>
      </c>
    </row>
    <row r="4806" spans="110:135" x14ac:dyDescent="0.2">
      <c r="DF4806" s="24" t="s">
        <v>9810</v>
      </c>
      <c r="DG4806" s="24" t="s">
        <v>212</v>
      </c>
      <c r="DH4806" s="25">
        <v>21307.838784362899</v>
      </c>
      <c r="DI4806" s="25">
        <v>12972.7190555982</v>
      </c>
      <c r="DJ4806" s="25">
        <v>127.629100387677</v>
      </c>
      <c r="DK4806" s="25">
        <v>3081</v>
      </c>
      <c r="DL4806" s="25">
        <v>40901</v>
      </c>
      <c r="DM4806" s="25">
        <v>48857.629289999997</v>
      </c>
      <c r="DN4806" s="25">
        <v>11589.46616</v>
      </c>
      <c r="DO4806" s="25">
        <v>119953.90906200001</v>
      </c>
      <c r="DP4806" s="25">
        <v>12972.7190555982</v>
      </c>
      <c r="DQ4806" s="25">
        <v>12510.1835254538</v>
      </c>
      <c r="DR4806" s="25">
        <v>21730.560188847499</v>
      </c>
      <c r="DS4806" s="25">
        <v>14904.9074210416</v>
      </c>
      <c r="DT4806" s="25">
        <v>13295.9303003069</v>
      </c>
      <c r="DU4806" s="25">
        <v>14860.5936523207</v>
      </c>
      <c r="DV4806" s="25">
        <v>5626.2837088501301</v>
      </c>
      <c r="DW4806" s="25">
        <v>17590.8410315695</v>
      </c>
      <c r="DX4806" s="25">
        <v>3453.7257857782301</v>
      </c>
      <c r="DY4806" s="25">
        <v>6605.8810055416197</v>
      </c>
      <c r="DZ4806" s="25">
        <v>6508.8595558884499</v>
      </c>
      <c r="EA4806" s="25"/>
      <c r="EB4806" s="25"/>
      <c r="EC4806" s="25">
        <v>7017.11080974588</v>
      </c>
      <c r="ED4806" s="25">
        <v>5888.3363499520301</v>
      </c>
      <c r="EE4806" s="25">
        <v>37500</v>
      </c>
    </row>
    <row r="4807" spans="110:135" x14ac:dyDescent="0.2">
      <c r="DF4807" s="24" t="s">
        <v>9656</v>
      </c>
      <c r="DG4807" s="24" t="s">
        <v>212</v>
      </c>
      <c r="DH4807" s="25">
        <v>19172.990009974499</v>
      </c>
      <c r="DI4807" s="25">
        <v>12976.2983400791</v>
      </c>
      <c r="DJ4807" s="25">
        <v>128.45049934486499</v>
      </c>
      <c r="DK4807" s="25"/>
      <c r="DL4807" s="25">
        <v>25896</v>
      </c>
      <c r="DM4807" s="25">
        <v>19580.98115</v>
      </c>
      <c r="DN4807" s="25"/>
      <c r="DO4807" s="25">
        <v>111269.89174599999</v>
      </c>
      <c r="DP4807" s="25">
        <v>12886.903166874299</v>
      </c>
      <c r="DQ4807" s="25">
        <v>23125.267437132901</v>
      </c>
      <c r="DR4807" s="25">
        <v>19820.676970689099</v>
      </c>
      <c r="DS4807" s="25">
        <v>18704.2335036888</v>
      </c>
      <c r="DT4807" s="25">
        <v>13106.782028502699</v>
      </c>
      <c r="DU4807" s="25">
        <v>17668.937129395901</v>
      </c>
      <c r="DV4807" s="25">
        <v>8125.1057182115101</v>
      </c>
      <c r="DW4807" s="25"/>
      <c r="DX4807" s="25">
        <v>4953.6977433888896</v>
      </c>
      <c r="DY4807" s="25">
        <v>12976.2983400791</v>
      </c>
      <c r="DZ4807" s="25">
        <v>8066.7930465261898</v>
      </c>
      <c r="EA4807" s="25">
        <v>7542.5659823506903</v>
      </c>
      <c r="EB4807" s="25"/>
      <c r="EC4807" s="25">
        <v>9927.8539201953608</v>
      </c>
      <c r="ED4807" s="25">
        <v>10398.842286531801</v>
      </c>
      <c r="EE4807" s="25">
        <v>1890</v>
      </c>
    </row>
    <row r="4808" spans="110:135" x14ac:dyDescent="0.2">
      <c r="DF4808" s="24" t="s">
        <v>9691</v>
      </c>
      <c r="DG4808" s="24" t="s">
        <v>212</v>
      </c>
      <c r="DH4808" s="25">
        <v>12780.170517463601</v>
      </c>
      <c r="DI4808" s="25">
        <v>12982.920353224499</v>
      </c>
      <c r="DJ4808" s="25">
        <v>50.959326998147503</v>
      </c>
      <c r="DK4808" s="25"/>
      <c r="DL4808" s="25">
        <v>13913</v>
      </c>
      <c r="DM4808" s="25">
        <v>5964.4789870000004</v>
      </c>
      <c r="DN4808" s="25">
        <v>8331.5223139999998</v>
      </c>
      <c r="DO4808" s="25">
        <v>2988.2530262</v>
      </c>
      <c r="DP4808" s="25">
        <v>19564.502482952699</v>
      </c>
      <c r="DQ4808" s="25">
        <v>15226.345203086101</v>
      </c>
      <c r="DR4808" s="25">
        <v>23397.826353177999</v>
      </c>
      <c r="DS4808" s="25">
        <v>16875.1802107328</v>
      </c>
      <c r="DT4808" s="25">
        <v>12982.920353224499</v>
      </c>
      <c r="DU4808" s="25">
        <v>10618.6802917195</v>
      </c>
      <c r="DV4808" s="25">
        <v>11106.5459901212</v>
      </c>
      <c r="DW4808" s="25"/>
      <c r="DX4808" s="25">
        <v>13453.341304736399</v>
      </c>
      <c r="DY4808" s="25">
        <v>12563.837816311599</v>
      </c>
      <c r="DZ4808" s="25">
        <v>9213.0965114843893</v>
      </c>
      <c r="EA4808" s="25">
        <v>4349.2001501980603</v>
      </c>
      <c r="EB4808" s="25">
        <v>16106.2943949046</v>
      </c>
      <c r="EC4808" s="25">
        <v>21743.559548205201</v>
      </c>
      <c r="ED4808" s="25">
        <v>23044.654893753599</v>
      </c>
      <c r="EE4808" s="25">
        <v>1380</v>
      </c>
    </row>
    <row r="4809" spans="110:135" x14ac:dyDescent="0.2">
      <c r="DF4809" s="24" t="s">
        <v>9918</v>
      </c>
      <c r="DG4809" s="24" t="s">
        <v>212</v>
      </c>
      <c r="DH4809" s="25">
        <v>21584.262875402801</v>
      </c>
      <c r="DI4809" s="25">
        <v>13032.267972867199</v>
      </c>
      <c r="DJ4809" s="25">
        <v>91.925267850315905</v>
      </c>
      <c r="DK4809" s="25"/>
      <c r="DL4809" s="25">
        <v>11298</v>
      </c>
      <c r="DM4809" s="25">
        <v>11797.06213</v>
      </c>
      <c r="DN4809" s="25"/>
      <c r="DO4809" s="25">
        <v>68843.514869999999</v>
      </c>
      <c r="DP4809" s="25">
        <v>11918.363835259401</v>
      </c>
      <c r="DQ4809" s="25">
        <v>26336.304802452702</v>
      </c>
      <c r="DR4809" s="25">
        <v>27468.6668615811</v>
      </c>
      <c r="DS4809" s="25">
        <v>20449.143934981701</v>
      </c>
      <c r="DT4809" s="25">
        <v>10487.5055696536</v>
      </c>
      <c r="DU4809" s="25">
        <v>9565.8173265974892</v>
      </c>
      <c r="DV4809" s="25">
        <v>13032.267972867199</v>
      </c>
      <c r="DW4809" s="25">
        <v>18094.802077559201</v>
      </c>
      <c r="DX4809" s="25">
        <v>7161.4401388161696</v>
      </c>
      <c r="DY4809" s="25">
        <v>43026.003275927302</v>
      </c>
      <c r="DZ4809" s="25">
        <v>13826.611877109201</v>
      </c>
      <c r="EA4809" s="25">
        <v>2299.6437077201099</v>
      </c>
      <c r="EB4809" s="25">
        <v>25199.996010199098</v>
      </c>
      <c r="EC4809" s="25">
        <v>9238.4275880239693</v>
      </c>
      <c r="ED4809" s="25">
        <v>6857.4226539047604</v>
      </c>
      <c r="EE4809" s="25">
        <v>73200</v>
      </c>
    </row>
    <row r="4810" spans="110:135" x14ac:dyDescent="0.2">
      <c r="DF4810" s="24" t="s">
        <v>9491</v>
      </c>
      <c r="DG4810" s="24" t="s">
        <v>212</v>
      </c>
      <c r="DH4810" s="25">
        <v>17227.1629405856</v>
      </c>
      <c r="DI4810" s="25">
        <v>13065.1533081946</v>
      </c>
      <c r="DJ4810" s="25">
        <v>71.316986481700695</v>
      </c>
      <c r="DK4810" s="25"/>
      <c r="DL4810" s="25">
        <v>7037</v>
      </c>
      <c r="DM4810" s="25">
        <v>8494.7599269999992</v>
      </c>
      <c r="DN4810" s="25"/>
      <c r="DO4810" s="25">
        <v>50808.079270000002</v>
      </c>
      <c r="DP4810" s="25">
        <v>13982.40591533</v>
      </c>
      <c r="DQ4810" s="25">
        <v>9453.8518813836799</v>
      </c>
      <c r="DR4810" s="25">
        <v>12839.5280651107</v>
      </c>
      <c r="DS4810" s="25">
        <v>11306.5739810138</v>
      </c>
      <c r="DT4810" s="25">
        <v>5955.5719499841698</v>
      </c>
      <c r="DU4810" s="25">
        <v>17905.1685509368</v>
      </c>
      <c r="DV4810" s="25">
        <v>16767.921819741299</v>
      </c>
      <c r="DW4810" s="25"/>
      <c r="DX4810" s="25">
        <v>9254.3334055576397</v>
      </c>
      <c r="DY4810" s="25">
        <v>10267.366876968799</v>
      </c>
      <c r="DZ4810" s="25">
        <v>13065.1533081946</v>
      </c>
      <c r="EA4810" s="25"/>
      <c r="EB4810" s="25">
        <v>26652.8480231582</v>
      </c>
      <c r="EC4810" s="25">
        <v>24641.791884487098</v>
      </c>
      <c r="ED4810" s="25">
        <v>41029.415131088601</v>
      </c>
      <c r="EE4810" s="25">
        <v>13400</v>
      </c>
    </row>
    <row r="4811" spans="110:135" x14ac:dyDescent="0.2">
      <c r="DF4811" s="24" t="s">
        <v>9433</v>
      </c>
      <c r="DG4811" s="24" t="s">
        <v>212</v>
      </c>
      <c r="DH4811" s="25">
        <v>13214.8890927472</v>
      </c>
      <c r="DI4811" s="25">
        <v>13123.5669891734</v>
      </c>
      <c r="DJ4811" s="25">
        <v>34.881449580690202</v>
      </c>
      <c r="DK4811" s="25">
        <v>4262</v>
      </c>
      <c r="DL4811" s="25">
        <v>16584</v>
      </c>
      <c r="DM4811" s="25">
        <v>10720.404060000001</v>
      </c>
      <c r="DN4811" s="25"/>
      <c r="DO4811" s="25">
        <v>20876.881219999999</v>
      </c>
      <c r="DP4811" s="25">
        <v>13388.4375831937</v>
      </c>
      <c r="DQ4811" s="25">
        <v>15243.446241108901</v>
      </c>
      <c r="DR4811" s="25">
        <v>18129.457443178901</v>
      </c>
      <c r="DS4811" s="25">
        <v>15317.2643481181</v>
      </c>
      <c r="DT4811" s="25">
        <v>12692.3351158158</v>
      </c>
      <c r="DU4811" s="25">
        <v>18152.929863963898</v>
      </c>
      <c r="DV4811" s="25">
        <v>20256.235631562598</v>
      </c>
      <c r="DW4811" s="25"/>
      <c r="DX4811" s="25">
        <v>13542.110093933799</v>
      </c>
      <c r="DY4811" s="25">
        <v>12858.6963951532</v>
      </c>
      <c r="DZ4811" s="25">
        <v>10510.571642795499</v>
      </c>
      <c r="EA4811" s="25"/>
      <c r="EB4811" s="25">
        <v>9389.2993542949898</v>
      </c>
      <c r="EC4811" s="25">
        <v>7155.0899554954503</v>
      </c>
      <c r="ED4811" s="25">
        <v>7188.8447208355301</v>
      </c>
      <c r="EE4811" s="25">
        <v>11600</v>
      </c>
    </row>
    <row r="4812" spans="110:135" x14ac:dyDescent="0.2">
      <c r="DF4812" s="24" t="s">
        <v>9617</v>
      </c>
      <c r="DG4812" s="24" t="s">
        <v>212</v>
      </c>
      <c r="DH4812" s="25">
        <v>15297.0946220812</v>
      </c>
      <c r="DI4812" s="25">
        <v>13136.837127750099</v>
      </c>
      <c r="DJ4812" s="25">
        <v>63.5022052519911</v>
      </c>
      <c r="DK4812" s="25"/>
      <c r="DL4812" s="25">
        <v>11290</v>
      </c>
      <c r="DM4812" s="25">
        <v>17888.33149</v>
      </c>
      <c r="DN4812" s="25">
        <v>17092.427080000001</v>
      </c>
      <c r="DO4812" s="25">
        <v>51167.953967000001</v>
      </c>
      <c r="DP4812" s="25">
        <v>13136.837127750099</v>
      </c>
      <c r="DQ4812" s="25">
        <v>18109.254565273201</v>
      </c>
      <c r="DR4812" s="25">
        <v>19928.460099818301</v>
      </c>
      <c r="DS4812" s="25">
        <v>21566.381806446101</v>
      </c>
      <c r="DT4812" s="25">
        <v>14116.705168009301</v>
      </c>
      <c r="DU4812" s="25">
        <v>10029.352505060901</v>
      </c>
      <c r="DV4812" s="25">
        <v>11671.730184300601</v>
      </c>
      <c r="DW4812" s="25">
        <v>8670.2773859452209</v>
      </c>
      <c r="DX4812" s="25">
        <v>14637.8362291912</v>
      </c>
      <c r="DY4812" s="25">
        <v>7477.75706036873</v>
      </c>
      <c r="DZ4812" s="25">
        <v>9945.6246454665707</v>
      </c>
      <c r="EA4812" s="25"/>
      <c r="EB4812" s="25">
        <v>11870.7122796492</v>
      </c>
      <c r="EC4812" s="25">
        <v>6163.5356688328402</v>
      </c>
      <c r="ED4812" s="25">
        <v>9081.6205564311203</v>
      </c>
      <c r="EE4812" s="25">
        <v>16800</v>
      </c>
    </row>
    <row r="4813" spans="110:135" x14ac:dyDescent="0.2">
      <c r="DF4813" s="24" t="s">
        <v>168</v>
      </c>
      <c r="DG4813" s="24" t="s">
        <v>212</v>
      </c>
      <c r="DH4813" s="25">
        <v>34274.269090627</v>
      </c>
      <c r="DI4813" s="25">
        <v>13149.2924690747</v>
      </c>
      <c r="DJ4813" s="25">
        <v>109.47382674257599</v>
      </c>
      <c r="DK4813" s="25"/>
      <c r="DL4813" s="25">
        <v>111548</v>
      </c>
      <c r="DM4813" s="25">
        <v>91187.363729999997</v>
      </c>
      <c r="DN4813" s="25">
        <v>86440.920840000006</v>
      </c>
      <c r="DO4813" s="25"/>
      <c r="DP4813" s="25">
        <v>5863.1443498751796</v>
      </c>
      <c r="DQ4813" s="25">
        <v>43100.942280223098</v>
      </c>
      <c r="DR4813" s="25">
        <v>42930.507866170003</v>
      </c>
      <c r="DS4813" s="25">
        <v>17495.901760063</v>
      </c>
      <c r="DT4813" s="25">
        <v>47555.7768811571</v>
      </c>
      <c r="DU4813" s="25"/>
      <c r="DV4813" s="25">
        <v>5289.05928369098</v>
      </c>
      <c r="DW4813" s="25"/>
      <c r="DX4813" s="25">
        <v>3590.88546348508</v>
      </c>
      <c r="DY4813" s="25"/>
      <c r="DZ4813" s="25">
        <v>7982.39731211668</v>
      </c>
      <c r="EA4813" s="25"/>
      <c r="EB4813" s="25">
        <v>8802.6831780865195</v>
      </c>
      <c r="EC4813" s="25">
        <v>4682.1843239103</v>
      </c>
      <c r="ED4813" s="25"/>
      <c r="EE4813" s="25">
        <v>3370</v>
      </c>
    </row>
    <row r="4814" spans="110:135" x14ac:dyDescent="0.2">
      <c r="DF4814" s="24" t="s">
        <v>9640</v>
      </c>
      <c r="DG4814" s="24" t="s">
        <v>212</v>
      </c>
      <c r="DH4814" s="25">
        <v>13467.768664618899</v>
      </c>
      <c r="DI4814" s="25">
        <v>13149.433512047801</v>
      </c>
      <c r="DJ4814" s="25">
        <v>57.170083827247701</v>
      </c>
      <c r="DK4814" s="25"/>
      <c r="DL4814" s="25">
        <v>18922</v>
      </c>
      <c r="DM4814" s="25">
        <v>11992.602430000001</v>
      </c>
      <c r="DN4814" s="25"/>
      <c r="DO4814" s="25">
        <v>35921.367716000001</v>
      </c>
      <c r="DP4814" s="25">
        <v>19211.048716180601</v>
      </c>
      <c r="DQ4814" s="25">
        <v>13149.433512047801</v>
      </c>
      <c r="DR4814" s="25">
        <v>18993.375809779602</v>
      </c>
      <c r="DS4814" s="25">
        <v>17122.5667107388</v>
      </c>
      <c r="DT4814" s="25">
        <v>14479.3312939061</v>
      </c>
      <c r="DU4814" s="25">
        <v>15138.410899386099</v>
      </c>
      <c r="DV4814" s="25">
        <v>4239.8522906221297</v>
      </c>
      <c r="DW4814" s="25">
        <v>9316.7792549483092</v>
      </c>
      <c r="DX4814" s="25">
        <v>7119.3767838468602</v>
      </c>
      <c r="DY4814" s="25">
        <v>7522.69362270294</v>
      </c>
      <c r="DZ4814" s="25">
        <v>7629.7496461716901</v>
      </c>
      <c r="EA4814" s="25"/>
      <c r="EB4814" s="25">
        <v>4528.0120194374103</v>
      </c>
      <c r="EC4814" s="25">
        <v>15971.9442814376</v>
      </c>
      <c r="ED4814" s="25">
        <v>7693.5223113147304</v>
      </c>
      <c r="EE4814" s="25"/>
    </row>
    <row r="4815" spans="110:135" x14ac:dyDescent="0.2">
      <c r="DF4815" s="24" t="s">
        <v>9783</v>
      </c>
      <c r="DG4815" s="24" t="s">
        <v>212</v>
      </c>
      <c r="DH4815" s="25">
        <v>13027.3120269009</v>
      </c>
      <c r="DI4815" s="25">
        <v>13150.488465439001</v>
      </c>
      <c r="DJ4815" s="25">
        <v>35.584954014031702</v>
      </c>
      <c r="DK4815" s="25"/>
      <c r="DL4815" s="25">
        <v>13414</v>
      </c>
      <c r="DM4815" s="25">
        <v>11268.44097</v>
      </c>
      <c r="DN4815" s="25"/>
      <c r="DO4815" s="25">
        <v>8752.1326776000005</v>
      </c>
      <c r="DP4815" s="25">
        <v>18828.252410922501</v>
      </c>
      <c r="DQ4815" s="25">
        <v>13080.981388972499</v>
      </c>
      <c r="DR4815" s="25">
        <v>18305.4114988193</v>
      </c>
      <c r="DS4815" s="25">
        <v>17886.776728676199</v>
      </c>
      <c r="DT4815" s="25">
        <v>13219.9955419056</v>
      </c>
      <c r="DU4815" s="25">
        <v>11708.838252330799</v>
      </c>
      <c r="DV4815" s="25"/>
      <c r="DW4815" s="25"/>
      <c r="DX4815" s="25"/>
      <c r="DY4815" s="25"/>
      <c r="DZ4815" s="25"/>
      <c r="EA4815" s="25">
        <v>3808.2907997816401</v>
      </c>
      <c r="EB4815" s="25"/>
      <c r="EC4815" s="25"/>
      <c r="ED4815" s="25"/>
      <c r="EE4815" s="25"/>
    </row>
    <row r="4816" spans="110:135" x14ac:dyDescent="0.2">
      <c r="DF4816" s="24" t="s">
        <v>9848</v>
      </c>
      <c r="DG4816" s="24" t="s">
        <v>212</v>
      </c>
      <c r="DH4816" s="25">
        <v>19271.424096263199</v>
      </c>
      <c r="DI4816" s="25">
        <v>13155.752348493799</v>
      </c>
      <c r="DJ4816" s="25">
        <v>75.129260193486303</v>
      </c>
      <c r="DK4816" s="25"/>
      <c r="DL4816" s="25">
        <v>45719</v>
      </c>
      <c r="DM4816" s="25">
        <v>10272.46227</v>
      </c>
      <c r="DN4816" s="25">
        <v>26542.758570000002</v>
      </c>
      <c r="DO4816" s="25"/>
      <c r="DP4816" s="25">
        <v>8681.1072677558896</v>
      </c>
      <c r="DQ4816" s="25">
        <v>23273.267268285599</v>
      </c>
      <c r="DR4816" s="25">
        <v>23672.173703073498</v>
      </c>
      <c r="DS4816" s="25">
        <v>14883.958615976</v>
      </c>
      <c r="DT4816" s="25">
        <v>7137.01221510713</v>
      </c>
      <c r="DU4816" s="25">
        <v>21727.155777050601</v>
      </c>
      <c r="DV4816" s="25">
        <v>45170.456288327397</v>
      </c>
      <c r="DW4816" s="25"/>
      <c r="DX4816" s="25">
        <v>7939.1260613266904</v>
      </c>
      <c r="DY4816" s="25">
        <v>5252.8810428297902</v>
      </c>
      <c r="DZ4816" s="25">
        <v>48025.940667663897</v>
      </c>
      <c r="EA4816" s="25"/>
      <c r="EB4816" s="25">
        <v>10066.4458450486</v>
      </c>
      <c r="EC4816" s="25">
        <v>13155.752348493799</v>
      </c>
      <c r="ED4816" s="25">
        <v>9464.7116955354995</v>
      </c>
      <c r="EE4816" s="25">
        <v>6630</v>
      </c>
    </row>
    <row r="4817" spans="110:135" x14ac:dyDescent="0.2">
      <c r="DF4817" s="24" t="s">
        <v>9499</v>
      </c>
      <c r="DG4817" s="24" t="s">
        <v>212</v>
      </c>
      <c r="DH4817" s="25">
        <v>15775.941131768701</v>
      </c>
      <c r="DI4817" s="25">
        <v>13235.516720448901</v>
      </c>
      <c r="DJ4817" s="25">
        <v>80.274669273873698</v>
      </c>
      <c r="DK4817" s="25"/>
      <c r="DL4817" s="25">
        <v>4861</v>
      </c>
      <c r="DM4817" s="25"/>
      <c r="DN4817" s="25"/>
      <c r="DO4817" s="25">
        <v>29949.817846000002</v>
      </c>
      <c r="DP4817" s="25">
        <v>4008.35094717841</v>
      </c>
      <c r="DQ4817" s="25">
        <v>7428.7727824650301</v>
      </c>
      <c r="DR4817" s="25"/>
      <c r="DS4817" s="25">
        <v>1897.9711665319101</v>
      </c>
      <c r="DT4817" s="25">
        <v>6410.6857375137797</v>
      </c>
      <c r="DU4817" s="25">
        <v>5801.6393093789402</v>
      </c>
      <c r="DV4817" s="25">
        <v>17348.027356880601</v>
      </c>
      <c r="DW4817" s="25">
        <v>13235.516720448901</v>
      </c>
      <c r="DX4817" s="25">
        <v>11334.288148223</v>
      </c>
      <c r="DY4817" s="25">
        <v>27587.032839539101</v>
      </c>
      <c r="DZ4817" s="25">
        <v>15239.651471785901</v>
      </c>
      <c r="EA4817" s="25">
        <v>8571.1108874163492</v>
      </c>
      <c r="EB4817" s="25">
        <v>27573.952381725601</v>
      </c>
      <c r="EC4817" s="25">
        <v>18392.7089634972</v>
      </c>
      <c r="ED4817" s="25">
        <v>16850.472681483501</v>
      </c>
      <c r="EE4817" s="25">
        <v>51700</v>
      </c>
    </row>
    <row r="4818" spans="110:135" x14ac:dyDescent="0.2">
      <c r="DF4818" s="24" t="s">
        <v>9528</v>
      </c>
      <c r="DG4818" s="24" t="s">
        <v>212</v>
      </c>
      <c r="DH4818" s="25">
        <v>15166.0695450109</v>
      </c>
      <c r="DI4818" s="25">
        <v>13238.6976815366</v>
      </c>
      <c r="DJ4818" s="25">
        <v>108.891942619418</v>
      </c>
      <c r="DK4818" s="25"/>
      <c r="DL4818" s="25">
        <v>76460</v>
      </c>
      <c r="DM4818" s="25">
        <v>13766.734329999999</v>
      </c>
      <c r="DN4818" s="25"/>
      <c r="DO4818" s="25"/>
      <c r="DP4818" s="25">
        <v>4625.42308770624</v>
      </c>
      <c r="DQ4818" s="25">
        <v>15968.9024706494</v>
      </c>
      <c r="DR4818" s="25">
        <v>6365.3711626083395</v>
      </c>
      <c r="DS4818" s="25">
        <v>4195.9278202239802</v>
      </c>
      <c r="DT4818" s="25">
        <v>15145.534527896099</v>
      </c>
      <c r="DU4818" s="25">
        <v>20582.261631039499</v>
      </c>
      <c r="DV4818" s="25">
        <v>17535.908090702302</v>
      </c>
      <c r="DW4818" s="25">
        <v>13521.558192856801</v>
      </c>
      <c r="DX4818" s="25">
        <v>9569.5066534812195</v>
      </c>
      <c r="DY4818" s="25">
        <v>13238.6976815366</v>
      </c>
      <c r="DZ4818" s="25">
        <v>15678.0033822032</v>
      </c>
      <c r="EA4818" s="25"/>
      <c r="EB4818" s="25">
        <v>9068.4721311290996</v>
      </c>
      <c r="EC4818" s="25">
        <v>6514.0061460525103</v>
      </c>
      <c r="ED4818" s="25">
        <v>6906.8749571000799</v>
      </c>
      <c r="EE4818" s="25">
        <v>8680</v>
      </c>
    </row>
    <row r="4819" spans="110:135" x14ac:dyDescent="0.2">
      <c r="DF4819" s="24" t="s">
        <v>9687</v>
      </c>
      <c r="DG4819" s="24" t="s">
        <v>212</v>
      </c>
      <c r="DH4819" s="25">
        <v>21432.029371329001</v>
      </c>
      <c r="DI4819" s="25">
        <v>13239.879385488601</v>
      </c>
      <c r="DJ4819" s="25">
        <v>113.032446611113</v>
      </c>
      <c r="DK4819" s="25">
        <v>12902</v>
      </c>
      <c r="DL4819" s="25">
        <v>14288</v>
      </c>
      <c r="DM4819" s="25">
        <v>1804.5192669999999</v>
      </c>
      <c r="DN4819" s="25"/>
      <c r="DO4819" s="25">
        <v>98565.057967999994</v>
      </c>
      <c r="DP4819" s="25">
        <v>14181.751863884499</v>
      </c>
      <c r="DQ4819" s="25">
        <v>10744.560879868101</v>
      </c>
      <c r="DR4819" s="25">
        <v>13561.501473775999</v>
      </c>
      <c r="DS4819" s="25">
        <v>10438.223372434901</v>
      </c>
      <c r="DT4819" s="25">
        <v>8361.9389919446603</v>
      </c>
      <c r="DU4819" s="25">
        <v>13239.879385488601</v>
      </c>
      <c r="DV4819" s="25">
        <v>63119.493345716299</v>
      </c>
      <c r="DW4819" s="25">
        <v>19528.6136272884</v>
      </c>
      <c r="DX4819" s="25">
        <v>6479.3441468314904</v>
      </c>
      <c r="DY4819" s="25">
        <v>8421.3925945762894</v>
      </c>
      <c r="DZ4819" s="25">
        <v>55438.190216206996</v>
      </c>
      <c r="EA4819" s="25"/>
      <c r="EB4819" s="25">
        <v>14740.2079887332</v>
      </c>
      <c r="EC4819" s="25">
        <v>15942.115862045601</v>
      </c>
      <c r="ED4819" s="25">
        <v>12951.767071456299</v>
      </c>
      <c r="EE4819" s="25">
        <v>12500</v>
      </c>
    </row>
    <row r="4820" spans="110:135" x14ac:dyDescent="0.2">
      <c r="DF4820" s="24" t="s">
        <v>10317</v>
      </c>
      <c r="DG4820" s="24" t="s">
        <v>212</v>
      </c>
      <c r="DH4820" s="25">
        <v>64338.595450535999</v>
      </c>
      <c r="DI4820" s="25">
        <v>13263.1367133936</v>
      </c>
      <c r="DJ4820" s="25">
        <v>157.48413869695</v>
      </c>
      <c r="DK4820" s="25"/>
      <c r="DL4820" s="25"/>
      <c r="DM4820" s="25">
        <v>25133.042359999999</v>
      </c>
      <c r="DN4820" s="25">
        <v>242044.07740000001</v>
      </c>
      <c r="DO4820" s="25"/>
      <c r="DP4820" s="25">
        <v>1128.9083003665601</v>
      </c>
      <c r="DQ4820" s="25"/>
      <c r="DR4820" s="25">
        <v>15186.133822371699</v>
      </c>
      <c r="DS4820" s="25">
        <v>11340.139604415601</v>
      </c>
      <c r="DT4820" s="25">
        <v>5681.98447853369</v>
      </c>
      <c r="DU4820" s="25"/>
      <c r="DV4820" s="25"/>
      <c r="DW4820" s="25">
        <v>1194.4776386005999</v>
      </c>
      <c r="DX4820" s="25"/>
      <c r="DY4820" s="25"/>
      <c r="DZ4820" s="25"/>
      <c r="EA4820" s="25"/>
      <c r="EB4820" s="25"/>
      <c r="EC4820" s="25"/>
      <c r="ED4820" s="25"/>
      <c r="EE4820" s="25">
        <v>213000</v>
      </c>
    </row>
    <row r="4821" spans="110:135" x14ac:dyDescent="0.2">
      <c r="DF4821" s="24" t="s">
        <v>10325</v>
      </c>
      <c r="DG4821" s="24" t="s">
        <v>212</v>
      </c>
      <c r="DH4821" s="25">
        <v>57625.0030928056</v>
      </c>
      <c r="DI4821" s="25">
        <v>13263.1367133936</v>
      </c>
      <c r="DJ4821" s="25">
        <v>171.85124405686599</v>
      </c>
      <c r="DK4821" s="25"/>
      <c r="DL4821" s="25"/>
      <c r="DM4821" s="25">
        <v>25133.042359999999</v>
      </c>
      <c r="DN4821" s="25">
        <v>242044.07740000001</v>
      </c>
      <c r="DO4821" s="25"/>
      <c r="DP4821" s="25"/>
      <c r="DQ4821" s="25">
        <v>16790.174717014001</v>
      </c>
      <c r="DR4821" s="25">
        <v>15186.133822371699</v>
      </c>
      <c r="DS4821" s="25">
        <v>11340.139604415601</v>
      </c>
      <c r="DT4821" s="25"/>
      <c r="DU4821" s="25"/>
      <c r="DV4821" s="25"/>
      <c r="DW4821" s="25">
        <v>1408.8449862824</v>
      </c>
      <c r="DX4821" s="25">
        <v>3401.1988118981299</v>
      </c>
      <c r="DY4821" s="25">
        <v>8487.2073546462907</v>
      </c>
      <c r="DZ4821" s="25"/>
      <c r="EA4821" s="25"/>
      <c r="EB4821" s="25"/>
      <c r="EC4821" s="25"/>
      <c r="ED4821" s="25">
        <v>4459.2118714280896</v>
      </c>
      <c r="EE4821" s="25">
        <v>248000</v>
      </c>
    </row>
    <row r="4822" spans="110:135" x14ac:dyDescent="0.2">
      <c r="DF4822" s="24" t="s">
        <v>9542</v>
      </c>
      <c r="DG4822" s="24" t="s">
        <v>212</v>
      </c>
      <c r="DH4822" s="25">
        <v>33963.154920018504</v>
      </c>
      <c r="DI4822" s="25">
        <v>13266.525615750201</v>
      </c>
      <c r="DJ4822" s="25">
        <v>235.47272726628901</v>
      </c>
      <c r="DK4822" s="25"/>
      <c r="DL4822" s="25">
        <v>21290</v>
      </c>
      <c r="DM4822" s="25">
        <v>16902.719270000001</v>
      </c>
      <c r="DN4822" s="25"/>
      <c r="DO4822" s="25">
        <v>353045.1483</v>
      </c>
      <c r="DP4822" s="25">
        <v>8119.0652477519698</v>
      </c>
      <c r="DQ4822" s="25">
        <v>7635.2017677820304</v>
      </c>
      <c r="DR4822" s="25">
        <v>15255.980597014999</v>
      </c>
      <c r="DS4822" s="25">
        <v>6674.6887688279503</v>
      </c>
      <c r="DT4822" s="25">
        <v>13022.6998175715</v>
      </c>
      <c r="DU4822" s="25">
        <v>21141.726587765901</v>
      </c>
      <c r="DV4822" s="25">
        <v>11076.106784392799</v>
      </c>
      <c r="DW4822" s="25">
        <v>26966.0054916146</v>
      </c>
      <c r="DX4822" s="25">
        <v>8603.8084507035892</v>
      </c>
      <c r="DY4822" s="25">
        <v>30621.778763492101</v>
      </c>
      <c r="DZ4822" s="25">
        <v>12038.318371748899</v>
      </c>
      <c r="EA4822" s="25"/>
      <c r="EB4822" s="25">
        <v>13510.351413929</v>
      </c>
      <c r="EC4822" s="25">
        <v>27126.191688297899</v>
      </c>
      <c r="ED4822" s="25">
        <v>8206.9972394394299</v>
      </c>
      <c r="EE4822" s="25">
        <v>10100</v>
      </c>
    </row>
    <row r="4823" spans="110:135" x14ac:dyDescent="0.2">
      <c r="DF4823" s="24" t="s">
        <v>9799</v>
      </c>
      <c r="DG4823" s="24" t="s">
        <v>212</v>
      </c>
      <c r="DH4823" s="25">
        <v>14625.259948754599</v>
      </c>
      <c r="DI4823" s="25">
        <v>13281.3104045412</v>
      </c>
      <c r="DJ4823" s="25">
        <v>32.3407324468265</v>
      </c>
      <c r="DK4823" s="25"/>
      <c r="DL4823" s="25">
        <v>17618</v>
      </c>
      <c r="DM4823" s="25">
        <v>20626.830129999998</v>
      </c>
      <c r="DN4823" s="25">
        <v>6603.8899339999998</v>
      </c>
      <c r="DO4823" s="25">
        <v>11407.786642200001</v>
      </c>
      <c r="DP4823" s="25">
        <v>17157.691666170998</v>
      </c>
      <c r="DQ4823" s="25">
        <v>22950.9112847592</v>
      </c>
      <c r="DR4823" s="25">
        <v>20563.621568835901</v>
      </c>
      <c r="DS4823" s="25">
        <v>22956.9337815619</v>
      </c>
      <c r="DT4823" s="25">
        <v>10716.5820158104</v>
      </c>
      <c r="DU4823" s="25">
        <v>16204.508855678499</v>
      </c>
      <c r="DV4823" s="25">
        <v>12291.611653657699</v>
      </c>
      <c r="DW4823" s="25">
        <v>13281.3104045412</v>
      </c>
      <c r="DX4823" s="25">
        <v>8326.0567645688698</v>
      </c>
      <c r="DY4823" s="25">
        <v>11030.987766484301</v>
      </c>
      <c r="DZ4823" s="25">
        <v>11965.574606330199</v>
      </c>
      <c r="EA4823" s="25"/>
      <c r="EB4823" s="25">
        <v>15927.0342675993</v>
      </c>
      <c r="EC4823" s="25">
        <v>14663.4797163201</v>
      </c>
      <c r="ED4823" s="25">
        <v>11487.1279678183</v>
      </c>
      <c r="EE4823" s="25">
        <v>12100</v>
      </c>
    </row>
    <row r="4824" spans="110:135" x14ac:dyDescent="0.2">
      <c r="DF4824" s="24" t="s">
        <v>9621</v>
      </c>
      <c r="DG4824" s="24" t="s">
        <v>212</v>
      </c>
      <c r="DH4824" s="25">
        <v>13179.065578329</v>
      </c>
      <c r="DI4824" s="25">
        <v>13297.2079076192</v>
      </c>
      <c r="DJ4824" s="25">
        <v>33.679834016519798</v>
      </c>
      <c r="DK4824" s="25"/>
      <c r="DL4824" s="25">
        <v>11753</v>
      </c>
      <c r="DM4824" s="25">
        <v>9455.2641910000002</v>
      </c>
      <c r="DN4824" s="25">
        <v>7557.7862130000003</v>
      </c>
      <c r="DO4824" s="25">
        <v>14836.681092999999</v>
      </c>
      <c r="DP4824" s="25">
        <v>14799.7288796182</v>
      </c>
      <c r="DQ4824" s="25">
        <v>21824.6007185587</v>
      </c>
      <c r="DR4824" s="25">
        <v>19766.571173641001</v>
      </c>
      <c r="DS4824" s="25">
        <v>17354.549799397701</v>
      </c>
      <c r="DT4824" s="25">
        <v>13477.0950127861</v>
      </c>
      <c r="DU4824" s="25">
        <v>7875.5172549670297</v>
      </c>
      <c r="DV4824" s="25">
        <v>13524.9570291902</v>
      </c>
      <c r="DW4824" s="25">
        <v>12851.546926663101</v>
      </c>
      <c r="DX4824" s="25">
        <v>9743.8891217202799</v>
      </c>
      <c r="DY4824" s="25"/>
      <c r="DZ4824" s="25">
        <v>10813.0236385686</v>
      </c>
      <c r="EA4824" s="25"/>
      <c r="EB4824" s="25">
        <v>15747.513055212899</v>
      </c>
      <c r="EC4824" s="25">
        <v>13117.320802452299</v>
      </c>
      <c r="ED4824" s="25">
        <v>17974.135500145301</v>
      </c>
      <c r="EE4824" s="25">
        <v>4750</v>
      </c>
    </row>
    <row r="4825" spans="110:135" x14ac:dyDescent="0.2">
      <c r="DF4825" s="24" t="s">
        <v>9464</v>
      </c>
      <c r="DG4825" s="24" t="s">
        <v>212</v>
      </c>
      <c r="DH4825" s="25">
        <v>12959.0349832956</v>
      </c>
      <c r="DI4825" s="25">
        <v>13311.7600525369</v>
      </c>
      <c r="DJ4825" s="25">
        <v>41.544634563465102</v>
      </c>
      <c r="DK4825" s="25"/>
      <c r="DL4825" s="25">
        <v>17908</v>
      </c>
      <c r="DM4825" s="25">
        <v>15124.735269999999</v>
      </c>
      <c r="DN4825" s="25">
        <v>12600.78672</v>
      </c>
      <c r="DO4825" s="25">
        <v>15779.295506</v>
      </c>
      <c r="DP4825" s="25">
        <v>8080.7736670747299</v>
      </c>
      <c r="DQ4825" s="25">
        <v>8830.5469370735409</v>
      </c>
      <c r="DR4825" s="25">
        <v>14022.7333850738</v>
      </c>
      <c r="DS4825" s="25">
        <v>11328.5195265271</v>
      </c>
      <c r="DT4825" s="25">
        <v>17164.119252161599</v>
      </c>
      <c r="DU4825" s="25">
        <v>11723.788544695601</v>
      </c>
      <c r="DV4825" s="25"/>
      <c r="DW4825" s="25">
        <v>1145.12099094116</v>
      </c>
      <c r="DX4825" s="25"/>
      <c r="DY4825" s="25"/>
      <c r="DZ4825" s="25"/>
      <c r="EA4825" s="25"/>
      <c r="EB4825" s="25"/>
      <c r="EC4825" s="25"/>
      <c r="ED4825" s="25"/>
      <c r="EE4825" s="25">
        <v>21800</v>
      </c>
    </row>
    <row r="4826" spans="110:135" x14ac:dyDescent="0.2">
      <c r="DF4826" s="24" t="s">
        <v>126</v>
      </c>
      <c r="DG4826" s="24" t="s">
        <v>212</v>
      </c>
      <c r="DH4826" s="25">
        <v>21488.646610621399</v>
      </c>
      <c r="DI4826" s="25">
        <v>13325.070407482401</v>
      </c>
      <c r="DJ4826" s="25">
        <v>80.548192362373698</v>
      </c>
      <c r="DK4826" s="25"/>
      <c r="DL4826" s="25"/>
      <c r="DM4826" s="25">
        <v>840.93438909999998</v>
      </c>
      <c r="DN4826" s="25"/>
      <c r="DO4826" s="25"/>
      <c r="DP4826" s="25"/>
      <c r="DQ4826" s="25">
        <v>12824.791177151301</v>
      </c>
      <c r="DR4826" s="25">
        <v>13325.070407482401</v>
      </c>
      <c r="DS4826" s="25">
        <v>10434.776369494901</v>
      </c>
      <c r="DT4826" s="25"/>
      <c r="DU4826" s="25"/>
      <c r="DV4826" s="25">
        <v>5839.4501002055904</v>
      </c>
      <c r="DW4826" s="25">
        <v>36886.194301413998</v>
      </c>
      <c r="DX4826" s="25">
        <v>30488.040007740299</v>
      </c>
      <c r="DY4826" s="25">
        <v>3918.7418663918502</v>
      </c>
      <c r="DZ4826" s="25">
        <v>5580.13076064295</v>
      </c>
      <c r="EA4826" s="25"/>
      <c r="EB4826" s="25">
        <v>40656.771422551399</v>
      </c>
      <c r="EC4826" s="25">
        <v>34105.752096959201</v>
      </c>
      <c r="ED4826" s="25">
        <v>56251.753038944</v>
      </c>
      <c r="EE4826" s="25">
        <v>28200</v>
      </c>
    </row>
    <row r="4827" spans="110:135" x14ac:dyDescent="0.2">
      <c r="DF4827" s="24" t="s">
        <v>9658</v>
      </c>
      <c r="DG4827" s="24" t="s">
        <v>212</v>
      </c>
      <c r="DH4827" s="25">
        <v>16564.2834436835</v>
      </c>
      <c r="DI4827" s="25">
        <v>13336.777541474699</v>
      </c>
      <c r="DJ4827" s="25">
        <v>84.549403611647804</v>
      </c>
      <c r="DK4827" s="25"/>
      <c r="DL4827" s="25">
        <v>36243</v>
      </c>
      <c r="DM4827" s="25">
        <v>25397.811150000001</v>
      </c>
      <c r="DN4827" s="25"/>
      <c r="DO4827" s="25">
        <v>63249.271227999998</v>
      </c>
      <c r="DP4827" s="25">
        <v>12734.268110782001</v>
      </c>
      <c r="DQ4827" s="25">
        <v>14611.957065463601</v>
      </c>
      <c r="DR4827" s="25">
        <v>19766.571173641001</v>
      </c>
      <c r="DS4827" s="25">
        <v>11084.050931673901</v>
      </c>
      <c r="DT4827" s="25">
        <v>13967.974203153201</v>
      </c>
      <c r="DU4827" s="25">
        <v>3955.2114471140499</v>
      </c>
      <c r="DV4827" s="25">
        <v>13756.0397222137</v>
      </c>
      <c r="DW4827" s="25">
        <v>13879.4254330406</v>
      </c>
      <c r="DX4827" s="25">
        <v>7321.0409306481897</v>
      </c>
      <c r="DY4827" s="25">
        <v>9279.9909235658597</v>
      </c>
      <c r="DZ4827" s="25">
        <v>12917.515360735701</v>
      </c>
      <c r="EA4827" s="25"/>
      <c r="EB4827" s="25">
        <v>10264.473328142099</v>
      </c>
      <c r="EC4827" s="25">
        <v>6291.3526386625999</v>
      </c>
      <c r="ED4827" s="25">
        <v>4437.1483394673496</v>
      </c>
      <c r="EE4827" s="25">
        <v>19000</v>
      </c>
    </row>
    <row r="4828" spans="110:135" x14ac:dyDescent="0.2">
      <c r="DF4828" s="24" t="s">
        <v>9625</v>
      </c>
      <c r="DG4828" s="24" t="s">
        <v>212</v>
      </c>
      <c r="DH4828" s="25">
        <v>14734.721346640599</v>
      </c>
      <c r="DI4828" s="25">
        <v>13342.439379494999</v>
      </c>
      <c r="DJ4828" s="25">
        <v>62.195795024518603</v>
      </c>
      <c r="DK4828" s="25">
        <v>1592</v>
      </c>
      <c r="DL4828" s="25">
        <v>10871</v>
      </c>
      <c r="DM4828" s="25">
        <v>6345.9011890000002</v>
      </c>
      <c r="DN4828" s="25">
        <v>4563.0445650000001</v>
      </c>
      <c r="DO4828" s="25">
        <v>33589.833433</v>
      </c>
      <c r="DP4828" s="25">
        <v>13342.439379494999</v>
      </c>
      <c r="DQ4828" s="25">
        <v>20272.440476323402</v>
      </c>
      <c r="DR4828" s="25">
        <v>20035.679478853799</v>
      </c>
      <c r="DS4828" s="25">
        <v>18750.721491976001</v>
      </c>
      <c r="DT4828" s="25">
        <v>11846.3762581789</v>
      </c>
      <c r="DU4828" s="25">
        <v>20872.4985412192</v>
      </c>
      <c r="DV4828" s="25"/>
      <c r="DW4828" s="25"/>
      <c r="DX4828" s="25"/>
      <c r="DY4828" s="25"/>
      <c r="DZ4828" s="25"/>
      <c r="EA4828" s="25"/>
      <c r="EB4828" s="25"/>
      <c r="EC4828" s="25"/>
      <c r="ED4828" s="25"/>
      <c r="EE4828" s="25"/>
    </row>
    <row r="4829" spans="110:135" x14ac:dyDescent="0.2">
      <c r="DF4829" s="24" t="s">
        <v>9249</v>
      </c>
      <c r="DG4829" s="24" t="s">
        <v>212</v>
      </c>
      <c r="DH4829" s="25">
        <v>13166.468188925201</v>
      </c>
      <c r="DI4829" s="25">
        <v>13351.700711601899</v>
      </c>
      <c r="DJ4829" s="25">
        <v>70.930956315375099</v>
      </c>
      <c r="DK4829" s="25"/>
      <c r="DL4829" s="25">
        <v>33762</v>
      </c>
      <c r="DM4829" s="25">
        <v>2362.844173</v>
      </c>
      <c r="DN4829" s="25"/>
      <c r="DO4829" s="25"/>
      <c r="DP4829" s="25">
        <v>5222.5993153703503</v>
      </c>
      <c r="DQ4829" s="25">
        <v>5846.96232799685</v>
      </c>
      <c r="DR4829" s="25">
        <v>8310.4875632435906</v>
      </c>
      <c r="DS4829" s="25">
        <v>592.251733319398</v>
      </c>
      <c r="DT4829" s="25">
        <v>30327.014893494201</v>
      </c>
      <c r="DU4829" s="25">
        <v>5598.6319809983697</v>
      </c>
      <c r="DV4829" s="25">
        <v>17389.624408014199</v>
      </c>
      <c r="DW4829" s="25">
        <v>12267.86056223</v>
      </c>
      <c r="DX4829" s="25">
        <v>13351.700711601899</v>
      </c>
      <c r="DY4829" s="25">
        <v>23750.4898251741</v>
      </c>
      <c r="DZ4829" s="25">
        <v>13658.780316722101</v>
      </c>
      <c r="EA4829" s="25"/>
      <c r="EB4829" s="25">
        <v>16575.636536487898</v>
      </c>
      <c r="EC4829" s="25">
        <v>15021.5693995928</v>
      </c>
      <c r="ED4829" s="25">
        <v>14201.5054644827</v>
      </c>
      <c r="EE4829" s="25">
        <v>5590</v>
      </c>
    </row>
    <row r="4830" spans="110:135" x14ac:dyDescent="0.2">
      <c r="DF4830" s="24" t="s">
        <v>10051</v>
      </c>
      <c r="DG4830" s="24" t="s">
        <v>212</v>
      </c>
      <c r="DH4830" s="25">
        <v>15244.6202635343</v>
      </c>
      <c r="DI4830" s="25">
        <v>13395.6600587677</v>
      </c>
      <c r="DJ4830" s="25">
        <v>80.353363549742099</v>
      </c>
      <c r="DK4830" s="25"/>
      <c r="DL4830" s="25">
        <v>2766</v>
      </c>
      <c r="DM4830" s="25">
        <v>20283.158719999999</v>
      </c>
      <c r="DN4830" s="25"/>
      <c r="DO4830" s="25">
        <v>1174.62346508</v>
      </c>
      <c r="DP4830" s="25">
        <v>13188.6048823009</v>
      </c>
      <c r="DQ4830" s="25">
        <v>40833.486146968702</v>
      </c>
      <c r="DR4830" s="25">
        <v>26597.499584796398</v>
      </c>
      <c r="DS4830" s="25">
        <v>20530.044423435698</v>
      </c>
      <c r="DT4830" s="25">
        <v>8739.5557894164704</v>
      </c>
      <c r="DU4830" s="25">
        <v>13602.7152352346</v>
      </c>
      <c r="DV4830" s="25"/>
      <c r="DW4830" s="25"/>
      <c r="DX4830" s="25"/>
      <c r="DY4830" s="25"/>
      <c r="DZ4830" s="25"/>
      <c r="EA4830" s="25">
        <v>4730.5143881105396</v>
      </c>
      <c r="EB4830" s="25"/>
      <c r="EC4830" s="25"/>
      <c r="ED4830" s="25"/>
      <c r="EE4830" s="25"/>
    </row>
    <row r="4831" spans="110:135" x14ac:dyDescent="0.2">
      <c r="DF4831" s="24" t="s">
        <v>10045</v>
      </c>
      <c r="DG4831" s="24" t="s">
        <v>212</v>
      </c>
      <c r="DH4831" s="25">
        <v>15799.340470269601</v>
      </c>
      <c r="DI4831" s="25">
        <v>13399.4816671645</v>
      </c>
      <c r="DJ4831" s="25">
        <v>57.7526366811692</v>
      </c>
      <c r="DK4831" s="25"/>
      <c r="DL4831" s="25">
        <v>8356</v>
      </c>
      <c r="DM4831" s="25">
        <v>10472.616609999999</v>
      </c>
      <c r="DN4831" s="25">
        <v>1699.542827</v>
      </c>
      <c r="DO4831" s="25">
        <v>10005.9597963</v>
      </c>
      <c r="DP4831" s="25">
        <v>24939.762416517198</v>
      </c>
      <c r="DQ4831" s="25">
        <v>40099.077904101199</v>
      </c>
      <c r="DR4831" s="25">
        <v>28321.405751947001</v>
      </c>
      <c r="DS4831" s="25">
        <v>26249.6008401041</v>
      </c>
      <c r="DT4831" s="25">
        <v>13717.218097155401</v>
      </c>
      <c r="DU4831" s="25">
        <v>11810.6990493759</v>
      </c>
      <c r="DV4831" s="25">
        <v>13081.7452371737</v>
      </c>
      <c r="DW4831" s="25">
        <v>20162.7366918997</v>
      </c>
      <c r="DX4831" s="25">
        <v>12932.7591628437</v>
      </c>
      <c r="DY4831" s="25"/>
      <c r="DZ4831" s="25">
        <v>14482.8595816263</v>
      </c>
      <c r="EA4831" s="25"/>
      <c r="EB4831" s="25">
        <v>15567.727006493</v>
      </c>
      <c r="EC4831" s="25">
        <v>8452.5117746643009</v>
      </c>
      <c r="ED4831" s="25">
        <v>15175.905717652</v>
      </c>
      <c r="EE4831" s="25">
        <v>8860</v>
      </c>
    </row>
    <row r="4832" spans="110:135" x14ac:dyDescent="0.2">
      <c r="DF4832" s="24" t="s">
        <v>10098</v>
      </c>
      <c r="DG4832" s="24" t="s">
        <v>212</v>
      </c>
      <c r="DH4832" s="25">
        <v>25975.685357517999</v>
      </c>
      <c r="DI4832" s="25">
        <v>13481.673739613199</v>
      </c>
      <c r="DJ4832" s="25">
        <v>118.454337973031</v>
      </c>
      <c r="DK4832" s="25">
        <v>71600</v>
      </c>
      <c r="DL4832" s="25"/>
      <c r="DM4832" s="25"/>
      <c r="DN4832" s="25"/>
      <c r="DO4832" s="25">
        <v>16692.516944999999</v>
      </c>
      <c r="DP4832" s="25"/>
      <c r="DQ4832" s="25"/>
      <c r="DR4832" s="25">
        <v>5339.3939508454396</v>
      </c>
      <c r="DS4832" s="25">
        <v>10270.830534226499</v>
      </c>
      <c r="DT4832" s="25"/>
      <c r="DU4832" s="25"/>
      <c r="DV4832" s="25"/>
      <c r="DW4832" s="25"/>
      <c r="DX4832" s="25"/>
      <c r="DY4832" s="25"/>
      <c r="DZ4832" s="25"/>
      <c r="EA4832" s="25"/>
      <c r="EB4832" s="25"/>
      <c r="EC4832" s="25"/>
      <c r="ED4832" s="25"/>
      <c r="EE4832" s="25"/>
    </row>
    <row r="4833" spans="110:135" x14ac:dyDescent="0.2">
      <c r="DF4833" s="24" t="s">
        <v>9579</v>
      </c>
      <c r="DG4833" s="24" t="s">
        <v>212</v>
      </c>
      <c r="DH4833" s="25">
        <v>13683.3208837282</v>
      </c>
      <c r="DI4833" s="25">
        <v>13526.2172222429</v>
      </c>
      <c r="DJ4833" s="25">
        <v>63.617342593275502</v>
      </c>
      <c r="DK4833" s="25">
        <v>3325</v>
      </c>
      <c r="DL4833" s="25">
        <v>20369</v>
      </c>
      <c r="DM4833" s="25">
        <v>20297.89113</v>
      </c>
      <c r="DN4833" s="25"/>
      <c r="DO4833" s="25">
        <v>37046.080720999998</v>
      </c>
      <c r="DP4833" s="25">
        <v>16845.169526313799</v>
      </c>
      <c r="DQ4833" s="25">
        <v>15697.5622665054</v>
      </c>
      <c r="DR4833" s="25">
        <v>23166.791734505801</v>
      </c>
      <c r="DS4833" s="25">
        <v>13439.468931642899</v>
      </c>
      <c r="DT4833" s="25">
        <v>21678.229345582498</v>
      </c>
      <c r="DU4833" s="25">
        <v>14625.6145623952</v>
      </c>
      <c r="DV4833" s="25">
        <v>3804.24687207647</v>
      </c>
      <c r="DW4833" s="25">
        <v>8298.8640612046293</v>
      </c>
      <c r="DX4833" s="25">
        <v>6091.7088706449604</v>
      </c>
      <c r="DY4833" s="25">
        <v>7436.6310403703301</v>
      </c>
      <c r="DZ4833" s="25">
        <v>4189.3425226997097</v>
      </c>
      <c r="EA4833" s="25"/>
      <c r="EB4833" s="25"/>
      <c r="EC4833" s="25">
        <v>13612.9655128429</v>
      </c>
      <c r="ED4833" s="25">
        <v>6775.2088093230404</v>
      </c>
      <c r="EE4833" s="25">
        <v>9600</v>
      </c>
    </row>
    <row r="4834" spans="110:135" x14ac:dyDescent="0.2">
      <c r="DF4834" s="24" t="s">
        <v>9504</v>
      </c>
      <c r="DG4834" s="24" t="s">
        <v>212</v>
      </c>
      <c r="DH4834" s="25">
        <v>12623.4501877074</v>
      </c>
      <c r="DI4834" s="25">
        <v>13568.149371408899</v>
      </c>
      <c r="DJ4834" s="25">
        <v>48.009595318448298</v>
      </c>
      <c r="DK4834" s="25">
        <v>534</v>
      </c>
      <c r="DL4834" s="25">
        <v>6737</v>
      </c>
      <c r="DM4834" s="25">
        <v>5218.0039509999997</v>
      </c>
      <c r="DN4834" s="25"/>
      <c r="DO4834" s="25">
        <v>8195.7901714</v>
      </c>
      <c r="DP4834" s="25">
        <v>12743.5877199146</v>
      </c>
      <c r="DQ4834" s="25">
        <v>21292.2955730498</v>
      </c>
      <c r="DR4834" s="25">
        <v>19592.456724053602</v>
      </c>
      <c r="DS4834" s="25">
        <v>18148.486782225598</v>
      </c>
      <c r="DT4834" s="25">
        <v>8651.7995234869795</v>
      </c>
      <c r="DU4834" s="25">
        <v>16725.732338060101</v>
      </c>
      <c r="DV4834" s="25">
        <v>22378.365008330002</v>
      </c>
      <c r="DW4834" s="25">
        <v>13222.053897732399</v>
      </c>
      <c r="DX4834" s="25">
        <v>15720.2207398095</v>
      </c>
      <c r="DY4834" s="25">
        <v>7362.0182941999101</v>
      </c>
      <c r="DZ4834" s="25">
        <v>15945.946290854599</v>
      </c>
      <c r="EA4834" s="25"/>
      <c r="EB4834" s="25">
        <v>13914.244845085401</v>
      </c>
      <c r="EC4834" s="25">
        <v>6740.1015195315404</v>
      </c>
      <c r="ED4834" s="25"/>
      <c r="EE4834" s="25">
        <v>14100</v>
      </c>
    </row>
    <row r="4835" spans="110:135" x14ac:dyDescent="0.2">
      <c r="DF4835" s="24" t="s">
        <v>9613</v>
      </c>
      <c r="DG4835" s="24" t="s">
        <v>212</v>
      </c>
      <c r="DH4835" s="25">
        <v>13648.307834117901</v>
      </c>
      <c r="DI4835" s="25">
        <v>13592.8078538715</v>
      </c>
      <c r="DJ4835" s="25">
        <v>39.950731677130896</v>
      </c>
      <c r="DK4835" s="25"/>
      <c r="DL4835" s="25">
        <v>18649</v>
      </c>
      <c r="DM4835" s="25">
        <v>12505.18252</v>
      </c>
      <c r="DN4835" s="25"/>
      <c r="DO4835" s="25">
        <v>17344.519061999999</v>
      </c>
      <c r="DP4835" s="25">
        <v>16772.468331295499</v>
      </c>
      <c r="DQ4835" s="25">
        <v>21267.953019741301</v>
      </c>
      <c r="DR4835" s="25">
        <v>11511.8457480831</v>
      </c>
      <c r="DS4835" s="25">
        <v>16843.665866620398</v>
      </c>
      <c r="DT4835" s="25">
        <v>13084.144915052901</v>
      </c>
      <c r="DU4835" s="25">
        <v>5927.5724608007804</v>
      </c>
      <c r="DV4835" s="25">
        <v>23813.215778518399</v>
      </c>
      <c r="DW4835" s="25">
        <v>16843.725047551601</v>
      </c>
      <c r="DX4835" s="25">
        <v>7450.1834273438299</v>
      </c>
      <c r="DY4835" s="25">
        <v>14101.470792690099</v>
      </c>
      <c r="DZ4835" s="25">
        <v>15487.1327763666</v>
      </c>
      <c r="EA4835" s="25"/>
      <c r="EB4835" s="25">
        <v>11800.810172838999</v>
      </c>
      <c r="EC4835" s="25">
        <v>12618.8375922572</v>
      </c>
      <c r="ED4835" s="25">
        <v>6717.8135029617397</v>
      </c>
      <c r="EE4835" s="25">
        <v>2930</v>
      </c>
    </row>
    <row r="4836" spans="110:135" x14ac:dyDescent="0.2">
      <c r="DF4836" s="24" t="s">
        <v>9880</v>
      </c>
      <c r="DG4836" s="24" t="s">
        <v>212</v>
      </c>
      <c r="DH4836" s="25">
        <v>16292.9800547584</v>
      </c>
      <c r="DI4836" s="25">
        <v>13630.3941416939</v>
      </c>
      <c r="DJ4836" s="25">
        <v>54.212805431227302</v>
      </c>
      <c r="DK4836" s="25">
        <v>2942</v>
      </c>
      <c r="DL4836" s="25">
        <v>24069</v>
      </c>
      <c r="DM4836" s="25">
        <v>18232.930970000001</v>
      </c>
      <c r="DN4836" s="25">
        <v>5521.2659389999999</v>
      </c>
      <c r="DO4836" s="25">
        <v>38410.409491999999</v>
      </c>
      <c r="DP4836" s="25">
        <v>23068.359210300099</v>
      </c>
      <c r="DQ4836" s="25">
        <v>23866.927353832099</v>
      </c>
      <c r="DR4836" s="25">
        <v>29261.091138051801</v>
      </c>
      <c r="DS4836" s="25">
        <v>13393.8173079263</v>
      </c>
      <c r="DT4836" s="25">
        <v>13851.0159719476</v>
      </c>
      <c r="DU4836" s="25">
        <v>22431.278412714099</v>
      </c>
      <c r="DV4836" s="25">
        <v>13409.7723114403</v>
      </c>
      <c r="DW4836" s="25">
        <v>11305.820304025099</v>
      </c>
      <c r="DX4836" s="25">
        <v>12379.4535128395</v>
      </c>
      <c r="DY4836" s="25">
        <v>21586.393652708899</v>
      </c>
      <c r="DZ4836" s="25">
        <v>10033.5149973552</v>
      </c>
      <c r="EA4836" s="25"/>
      <c r="EB4836" s="25">
        <v>11466.0873413517</v>
      </c>
      <c r="EC4836" s="25">
        <v>16561.4982809826</v>
      </c>
      <c r="ED4836" s="25">
        <v>6448.96489869375</v>
      </c>
      <c r="EE4836" s="25">
        <v>7620</v>
      </c>
    </row>
    <row r="4837" spans="110:135" x14ac:dyDescent="0.2">
      <c r="DF4837" s="24" t="s">
        <v>9705</v>
      </c>
      <c r="DG4837" s="24" t="s">
        <v>212</v>
      </c>
      <c r="DH4837" s="25">
        <v>21705.117757112599</v>
      </c>
      <c r="DI4837" s="25">
        <v>13647.1810035327</v>
      </c>
      <c r="DJ4837" s="25">
        <v>124.779513629357</v>
      </c>
      <c r="DK4837" s="25"/>
      <c r="DL4837" s="25">
        <v>64776</v>
      </c>
      <c r="DM4837" s="25">
        <v>3402.7356599999998</v>
      </c>
      <c r="DN4837" s="25">
        <v>5698.424602</v>
      </c>
      <c r="DO4837" s="25"/>
      <c r="DP4837" s="25">
        <v>9340.8982633609903</v>
      </c>
      <c r="DQ4837" s="25">
        <v>13647.1810035327</v>
      </c>
      <c r="DR4837" s="25">
        <v>26952.458173636202</v>
      </c>
      <c r="DS4837" s="25">
        <v>5012.8265482009901</v>
      </c>
      <c r="DT4837" s="25">
        <v>102269.593800307</v>
      </c>
      <c r="DU4837" s="25">
        <v>13799.7916242501</v>
      </c>
      <c r="DV4837" s="25"/>
      <c r="DW4837" s="25"/>
      <c r="DX4837" s="25">
        <v>5757.0268945605203</v>
      </c>
      <c r="DY4837" s="25">
        <v>19686.399478646101</v>
      </c>
      <c r="DZ4837" s="25">
        <v>3116.4130113961</v>
      </c>
      <c r="EA4837" s="25"/>
      <c r="EB4837" s="25"/>
      <c r="EC4837" s="25">
        <v>23634.1570338327</v>
      </c>
      <c r="ED4837" s="25">
        <v>10582.8602629659</v>
      </c>
      <c r="EE4837" s="25">
        <v>17900</v>
      </c>
    </row>
    <row r="4838" spans="110:135" x14ac:dyDescent="0.2">
      <c r="DF4838" s="24" t="s">
        <v>9771</v>
      </c>
      <c r="DG4838" s="24" t="s">
        <v>212</v>
      </c>
      <c r="DH4838" s="25">
        <v>14566.934591785201</v>
      </c>
      <c r="DI4838" s="25">
        <v>13652.0461199364</v>
      </c>
      <c r="DJ4838" s="25">
        <v>53.3141975201466</v>
      </c>
      <c r="DK4838" s="25">
        <v>1778</v>
      </c>
      <c r="DL4838" s="25">
        <v>8736</v>
      </c>
      <c r="DM4838" s="25">
        <v>7603.1845009999997</v>
      </c>
      <c r="DN4838" s="25"/>
      <c r="DO4838" s="25">
        <v>6814.0315035000003</v>
      </c>
      <c r="DP4838" s="25">
        <v>12961.7585258047</v>
      </c>
      <c r="DQ4838" s="25">
        <v>14342.333714068</v>
      </c>
      <c r="DR4838" s="25">
        <v>19468.026664694498</v>
      </c>
      <c r="DS4838" s="25">
        <v>25408.096326012601</v>
      </c>
      <c r="DT4838" s="25">
        <v>6744.81441955426</v>
      </c>
      <c r="DU4838" s="25">
        <v>7978.82099899486</v>
      </c>
      <c r="DV4838" s="25">
        <v>17959.4076058828</v>
      </c>
      <c r="DW4838" s="25">
        <v>20739.021151856999</v>
      </c>
      <c r="DX4838" s="25">
        <v>12530.583173915</v>
      </c>
      <c r="DY4838" s="25"/>
      <c r="DZ4838" s="25">
        <v>19363.155667424198</v>
      </c>
      <c r="EA4838" s="25"/>
      <c r="EB4838" s="25">
        <v>18853.929396784399</v>
      </c>
      <c r="EC4838" s="25">
        <v>26148.4501933178</v>
      </c>
      <c r="ED4838" s="25">
        <v>6775.2088093230404</v>
      </c>
      <c r="EE4838" s="25">
        <v>28000</v>
      </c>
    </row>
    <row r="4839" spans="110:135" x14ac:dyDescent="0.2">
      <c r="DF4839" s="24" t="s">
        <v>9699</v>
      </c>
      <c r="DG4839" s="24" t="s">
        <v>212</v>
      </c>
      <c r="DH4839" s="25">
        <v>15682.7575072893</v>
      </c>
      <c r="DI4839" s="25">
        <v>13711.00287</v>
      </c>
      <c r="DJ4839" s="25">
        <v>49.756108766896098</v>
      </c>
      <c r="DK4839" s="25"/>
      <c r="DL4839" s="25">
        <v>13862</v>
      </c>
      <c r="DM4839" s="25">
        <v>13560.005740000001</v>
      </c>
      <c r="DN4839" s="25">
        <v>12714.84928</v>
      </c>
      <c r="DO4839" s="25">
        <v>13907.945467</v>
      </c>
      <c r="DP4839" s="25">
        <v>14635.0587777324</v>
      </c>
      <c r="DQ4839" s="25">
        <v>12049.5600748666</v>
      </c>
      <c r="DR4839" s="25">
        <v>15978.101703087999</v>
      </c>
      <c r="DS4839" s="25">
        <v>14681.2068542124</v>
      </c>
      <c r="DT4839" s="25">
        <v>10705.887600521901</v>
      </c>
      <c r="DU4839" s="25">
        <v>14076.035243779799</v>
      </c>
      <c r="DV4839" s="25">
        <v>19602.938164958501</v>
      </c>
      <c r="DW4839" s="25"/>
      <c r="DX4839" s="25">
        <v>11137.6969093104</v>
      </c>
      <c r="DY4839" s="25">
        <v>12270.890501505801</v>
      </c>
      <c r="DZ4839" s="25">
        <v>13379.909498205299</v>
      </c>
      <c r="EA4839" s="25"/>
      <c r="EB4839" s="25">
        <v>20309.508792698001</v>
      </c>
      <c r="EC4839" s="25">
        <v>12947.0708613843</v>
      </c>
      <c r="ED4839" s="25">
        <v>11270.9696619445</v>
      </c>
      <c r="EE4839" s="25">
        <v>45200</v>
      </c>
    </row>
    <row r="4840" spans="110:135" x14ac:dyDescent="0.2">
      <c r="DF4840" s="24" t="s">
        <v>9751</v>
      </c>
      <c r="DG4840" s="24" t="s">
        <v>212</v>
      </c>
      <c r="DH4840" s="25">
        <v>18521.765739381401</v>
      </c>
      <c r="DI4840" s="25">
        <v>13716.920588102201</v>
      </c>
      <c r="DJ4840" s="25">
        <v>61.309038456173703</v>
      </c>
      <c r="DK4840" s="25"/>
      <c r="DL4840" s="25">
        <v>22703</v>
      </c>
      <c r="DM4840" s="25">
        <v>5612.6235720000004</v>
      </c>
      <c r="DN4840" s="25">
        <v>12070.552669999999</v>
      </c>
      <c r="DO4840" s="25">
        <v>1151.7731383600001</v>
      </c>
      <c r="DP4840" s="25">
        <v>13330.2608196765</v>
      </c>
      <c r="DQ4840" s="25">
        <v>13420.154533216601</v>
      </c>
      <c r="DR4840" s="25">
        <v>13716.920588102201</v>
      </c>
      <c r="DS4840" s="25">
        <v>10643.172366597501</v>
      </c>
      <c r="DT4840" s="25">
        <v>8552.0093373132604</v>
      </c>
      <c r="DU4840" s="25">
        <v>5363.0898103710597</v>
      </c>
      <c r="DV4840" s="25">
        <v>38435.566530536402</v>
      </c>
      <c r="DW4840" s="25">
        <v>31319.168275304801</v>
      </c>
      <c r="DX4840" s="25">
        <v>31649.758376052399</v>
      </c>
      <c r="DY4840" s="25">
        <v>35080.867716052402</v>
      </c>
      <c r="DZ4840" s="25">
        <v>28186.1629854768</v>
      </c>
      <c r="EA4840" s="25"/>
      <c r="EB4840" s="25"/>
      <c r="EC4840" s="25">
        <v>20590.2819566703</v>
      </c>
      <c r="ED4840" s="25">
        <v>23044.654893753599</v>
      </c>
      <c r="EE4840" s="25"/>
    </row>
    <row r="4841" spans="110:135" x14ac:dyDescent="0.2">
      <c r="DF4841" s="24" t="s">
        <v>10086</v>
      </c>
      <c r="DG4841" s="24" t="s">
        <v>212</v>
      </c>
      <c r="DH4841" s="25">
        <v>21165.9916941788</v>
      </c>
      <c r="DI4841" s="25">
        <v>13760.9439154961</v>
      </c>
      <c r="DJ4841" s="25">
        <v>93.454506475184701</v>
      </c>
      <c r="DK4841" s="25">
        <v>59384</v>
      </c>
      <c r="DL4841" s="25">
        <v>24161</v>
      </c>
      <c r="DM4841" s="25">
        <v>28092.02462</v>
      </c>
      <c r="DN4841" s="25">
        <v>10164.159820000001</v>
      </c>
      <c r="DO4841" s="25">
        <v>74643.577229000002</v>
      </c>
      <c r="DP4841" s="25">
        <v>30991.9102544243</v>
      </c>
      <c r="DQ4841" s="25">
        <v>34592.339183779099</v>
      </c>
      <c r="DR4841" s="25">
        <v>29445.5286637891</v>
      </c>
      <c r="DS4841" s="25">
        <v>19744.563281475599</v>
      </c>
      <c r="DT4841" s="25">
        <v>11931.249160667499</v>
      </c>
      <c r="DU4841" s="25">
        <v>14478.6331705925</v>
      </c>
      <c r="DV4841" s="25">
        <v>3371.2185704838598</v>
      </c>
      <c r="DW4841" s="25">
        <v>13043.2546603998</v>
      </c>
      <c r="DX4841" s="25"/>
      <c r="DY4841" s="25">
        <v>4225.2307065864798</v>
      </c>
      <c r="DZ4841" s="25">
        <v>3439.5576594334998</v>
      </c>
      <c r="EA4841" s="25"/>
      <c r="EB4841" s="25">
        <v>3942.5480250370501</v>
      </c>
      <c r="EC4841" s="25">
        <v>3737.0554895504001</v>
      </c>
      <c r="ED4841" s="25"/>
      <c r="EE4841" s="25">
        <v>11600</v>
      </c>
    </row>
    <row r="4842" spans="110:135" x14ac:dyDescent="0.2">
      <c r="DF4842" s="24" t="s">
        <v>9896</v>
      </c>
      <c r="DG4842" s="24" t="s">
        <v>212</v>
      </c>
      <c r="DH4842" s="25">
        <v>22432.575905499001</v>
      </c>
      <c r="DI4842" s="25">
        <v>13770.3248335158</v>
      </c>
      <c r="DJ4842" s="25">
        <v>114.81082058002799</v>
      </c>
      <c r="DK4842" s="25">
        <v>13348</v>
      </c>
      <c r="DL4842" s="25">
        <v>57004</v>
      </c>
      <c r="DM4842" s="25">
        <v>109734.5435</v>
      </c>
      <c r="DN4842" s="25">
        <v>20016.063740000001</v>
      </c>
      <c r="DO4842" s="25">
        <v>63806.265926</v>
      </c>
      <c r="DP4842" s="25">
        <v>13673.502537545</v>
      </c>
      <c r="DQ4842" s="25">
        <v>15952.9230831439</v>
      </c>
      <c r="DR4842" s="25">
        <v>17469.570340141701</v>
      </c>
      <c r="DS4842" s="25">
        <v>9067.4468128095705</v>
      </c>
      <c r="DT4842" s="25">
        <v>13867.1471294865</v>
      </c>
      <c r="DU4842" s="25">
        <v>24400.727150209601</v>
      </c>
      <c r="DV4842" s="25">
        <v>5764.8240809713798</v>
      </c>
      <c r="DW4842" s="25">
        <v>10005.334437024199</v>
      </c>
      <c r="DX4842" s="25">
        <v>6971.5046460720696</v>
      </c>
      <c r="DY4842" s="25">
        <v>18003.061664047102</v>
      </c>
      <c r="DZ4842" s="25">
        <v>7313.2652909756398</v>
      </c>
      <c r="EA4842" s="25"/>
      <c r="EB4842" s="25">
        <v>9172.8994624840198</v>
      </c>
      <c r="EC4842" s="25">
        <v>16669.100291429699</v>
      </c>
      <c r="ED4842" s="25">
        <v>13381.3380176396</v>
      </c>
      <c r="EE4842" s="25">
        <v>3030</v>
      </c>
    </row>
    <row r="4843" spans="110:135" x14ac:dyDescent="0.2">
      <c r="DF4843" s="24" t="s">
        <v>2</v>
      </c>
      <c r="DG4843" s="24" t="s">
        <v>212</v>
      </c>
      <c r="DH4843" s="25">
        <v>115555.92246546601</v>
      </c>
      <c r="DI4843" s="25">
        <v>13773.7158689198</v>
      </c>
      <c r="DJ4843" s="25">
        <v>247.09856918104299</v>
      </c>
      <c r="DK4843" s="25"/>
      <c r="DL4843" s="25">
        <v>47244</v>
      </c>
      <c r="DM4843" s="25">
        <v>16672.65998</v>
      </c>
      <c r="DN4843" s="25">
        <v>508058.65950000001</v>
      </c>
      <c r="DO4843" s="25">
        <v>1120198.0901800001</v>
      </c>
      <c r="DP4843" s="25">
        <v>9427.5732154371599</v>
      </c>
      <c r="DQ4843" s="25"/>
      <c r="DR4843" s="25">
        <v>29186.9989161304</v>
      </c>
      <c r="DS4843" s="25">
        <v>13773.7158689198</v>
      </c>
      <c r="DT4843" s="25">
        <v>74659.057583803893</v>
      </c>
      <c r="DU4843" s="25">
        <v>19529.310769534699</v>
      </c>
      <c r="DV4843" s="25">
        <v>6886.1277112535299</v>
      </c>
      <c r="DW4843" s="25">
        <v>1345.7888713488401</v>
      </c>
      <c r="DX4843" s="25"/>
      <c r="DY4843" s="25">
        <v>4107.5668349825701</v>
      </c>
      <c r="DZ4843" s="25">
        <v>4786.4133037172196</v>
      </c>
      <c r="EA4843" s="25"/>
      <c r="EB4843" s="25">
        <v>4659.6707912738002</v>
      </c>
      <c r="EC4843" s="25">
        <v>4617.58584197442</v>
      </c>
      <c r="ED4843" s="25">
        <v>5597.46254454683</v>
      </c>
      <c r="EE4843" s="25">
        <v>93700</v>
      </c>
    </row>
    <row r="4844" spans="110:135" x14ac:dyDescent="0.2">
      <c r="DF4844" s="24" t="s">
        <v>9597</v>
      </c>
      <c r="DG4844" s="24" t="s">
        <v>212</v>
      </c>
      <c r="DH4844" s="25">
        <v>16602.043297202799</v>
      </c>
      <c r="DI4844" s="25">
        <v>13819.996063177099</v>
      </c>
      <c r="DJ4844" s="25">
        <v>73.787194007027296</v>
      </c>
      <c r="DK4844" s="25"/>
      <c r="DL4844" s="25">
        <v>18630</v>
      </c>
      <c r="DM4844" s="25">
        <v>17266.361199999999</v>
      </c>
      <c r="DN4844" s="25"/>
      <c r="DO4844" s="25">
        <v>63482.458637000003</v>
      </c>
      <c r="DP4844" s="25">
        <v>10441.343744760999</v>
      </c>
      <c r="DQ4844" s="25">
        <v>14554.1099684726</v>
      </c>
      <c r="DR4844" s="25">
        <v>18880.407895997301</v>
      </c>
      <c r="DS4844" s="25">
        <v>18960.814834752899</v>
      </c>
      <c r="DT4844" s="25">
        <v>7197.5029306278902</v>
      </c>
      <c r="DU4844" s="25">
        <v>13631.9584324892</v>
      </c>
      <c r="DV4844" s="25">
        <v>13739.9921263541</v>
      </c>
      <c r="DW4844" s="25">
        <v>11335.853081716599</v>
      </c>
      <c r="DX4844" s="25">
        <v>11208.681887967399</v>
      </c>
      <c r="DY4844" s="25">
        <v>6849.3033492411896</v>
      </c>
      <c r="DZ4844" s="25">
        <v>13342.807455686099</v>
      </c>
      <c r="EA4844" s="25"/>
      <c r="EB4844" s="25">
        <v>13952.269223572999</v>
      </c>
      <c r="EC4844" s="25">
        <v>13276.6629378408</v>
      </c>
      <c r="ED4844" s="25">
        <v>18186.251643170199</v>
      </c>
      <c r="EE4844" s="25">
        <v>13900</v>
      </c>
    </row>
    <row r="4845" spans="110:135" x14ac:dyDescent="0.2">
      <c r="DF4845" s="24" t="s">
        <v>10589</v>
      </c>
      <c r="DG4845" s="24" t="s">
        <v>212</v>
      </c>
      <c r="DH4845" s="25">
        <v>172317.67723699601</v>
      </c>
      <c r="DI4845" s="25">
        <v>13880.6115075082</v>
      </c>
      <c r="DJ4845" s="25">
        <v>209.88718230196801</v>
      </c>
      <c r="DK4845" s="25"/>
      <c r="DL4845" s="25">
        <v>2463</v>
      </c>
      <c r="DM4845" s="25">
        <v>1660.722759</v>
      </c>
      <c r="DN4845" s="25"/>
      <c r="DO4845" s="25"/>
      <c r="DP4845" s="25">
        <v>1624.08839480132</v>
      </c>
      <c r="DQ4845" s="25"/>
      <c r="DR4845" s="25"/>
      <c r="DS4845" s="25">
        <v>1506.6250694467899</v>
      </c>
      <c r="DT4845" s="25">
        <v>9370.2545063757207</v>
      </c>
      <c r="DU4845" s="25"/>
      <c r="DV4845" s="25">
        <v>11459.927526031601</v>
      </c>
      <c r="DW4845" s="25"/>
      <c r="DX4845" s="25"/>
      <c r="DY4845" s="25"/>
      <c r="DZ4845" s="25">
        <v>16301.295488984701</v>
      </c>
      <c r="EA4845" s="25">
        <v>1254199.58805822</v>
      </c>
      <c r="EB4845" s="25">
        <v>185173.00882773899</v>
      </c>
      <c r="EC4845" s="25">
        <v>402328.41184209398</v>
      </c>
      <c r="ED4845" s="25">
        <v>23725.2043712669</v>
      </c>
      <c r="EE4845" s="25">
        <v>158000</v>
      </c>
    </row>
    <row r="4846" spans="110:135" x14ac:dyDescent="0.2">
      <c r="DF4846" s="24" t="s">
        <v>9619</v>
      </c>
      <c r="DG4846" s="24" t="s">
        <v>212</v>
      </c>
      <c r="DH4846" s="25">
        <v>27777.104081222002</v>
      </c>
      <c r="DI4846" s="25">
        <v>13883.8672606932</v>
      </c>
      <c r="DJ4846" s="25">
        <v>192.010681173439</v>
      </c>
      <c r="DK4846" s="25">
        <v>3667</v>
      </c>
      <c r="DL4846" s="25">
        <v>34918</v>
      </c>
      <c r="DM4846" s="25">
        <v>29449.611270000001</v>
      </c>
      <c r="DN4846" s="25"/>
      <c r="DO4846" s="25">
        <v>244722.50412999999</v>
      </c>
      <c r="DP4846" s="25">
        <v>11321.7365602801</v>
      </c>
      <c r="DQ4846" s="25">
        <v>21007.0519201182</v>
      </c>
      <c r="DR4846" s="25">
        <v>16637.804513851101</v>
      </c>
      <c r="DS4846" s="25">
        <v>12568.361156724501</v>
      </c>
      <c r="DT4846" s="25">
        <v>30184.487641521599</v>
      </c>
      <c r="DU4846" s="25">
        <v>28212.222052469398</v>
      </c>
      <c r="DV4846" s="25">
        <v>6085.3908449258997</v>
      </c>
      <c r="DW4846" s="25">
        <v>16452.196671488098</v>
      </c>
      <c r="DX4846" s="25">
        <v>6901.34544161741</v>
      </c>
      <c r="DY4846" s="25">
        <v>17314.166308205698</v>
      </c>
      <c r="DZ4846" s="25">
        <v>8457.1077560283702</v>
      </c>
      <c r="EA4846" s="25"/>
      <c r="EB4846" s="25">
        <v>12134.310512333401</v>
      </c>
      <c r="EC4846" s="25">
        <v>13883.8672606932</v>
      </c>
      <c r="ED4846" s="25">
        <v>6717.8135029617397</v>
      </c>
      <c r="EE4846" s="25">
        <v>7130</v>
      </c>
    </row>
    <row r="4847" spans="110:135" x14ac:dyDescent="0.2">
      <c r="DF4847" s="24" t="s">
        <v>9317</v>
      </c>
      <c r="DG4847" s="24" t="s">
        <v>212</v>
      </c>
      <c r="DH4847" s="25">
        <v>15452.057041657999</v>
      </c>
      <c r="DI4847" s="25">
        <v>13911.824549999999</v>
      </c>
      <c r="DJ4847" s="25">
        <v>29.708783726099099</v>
      </c>
      <c r="DK4847" s="25"/>
      <c r="DL4847" s="25">
        <v>11652</v>
      </c>
      <c r="DM4847" s="25">
        <v>13911.824549999999</v>
      </c>
      <c r="DN4847" s="25"/>
      <c r="DO4847" s="25">
        <v>22397.406187000001</v>
      </c>
      <c r="DP4847" s="25">
        <v>12729.440803367201</v>
      </c>
      <c r="DQ4847" s="25">
        <v>18418.121484075298</v>
      </c>
      <c r="DR4847" s="25">
        <v>16974.009082472701</v>
      </c>
      <c r="DS4847" s="25">
        <v>22332.097619392302</v>
      </c>
      <c r="DT4847" s="25">
        <v>18494.019839384298</v>
      </c>
      <c r="DU4847" s="25">
        <v>13540.398643561501</v>
      </c>
      <c r="DV4847" s="25"/>
      <c r="DW4847" s="25"/>
      <c r="DX4847" s="25"/>
      <c r="DY4847" s="25"/>
      <c r="DZ4847" s="25"/>
      <c r="EA4847" s="25">
        <v>8723.3092489851006</v>
      </c>
      <c r="EB4847" s="25"/>
      <c r="EC4847" s="25"/>
      <c r="ED4847" s="25"/>
      <c r="EE4847" s="25">
        <v>10800</v>
      </c>
    </row>
    <row r="4848" spans="110:135" x14ac:dyDescent="0.2">
      <c r="DF4848" s="24" t="s">
        <v>9707</v>
      </c>
      <c r="DG4848" s="24" t="s">
        <v>212</v>
      </c>
      <c r="DH4848" s="25">
        <v>14441.939250873</v>
      </c>
      <c r="DI4848" s="25">
        <v>13922.8466277473</v>
      </c>
      <c r="DJ4848" s="25">
        <v>28.536309111921501</v>
      </c>
      <c r="DK4848" s="25"/>
      <c r="DL4848" s="25">
        <v>9063</v>
      </c>
      <c r="DM4848" s="25">
        <v>13281.1379</v>
      </c>
      <c r="DN4848" s="25"/>
      <c r="DO4848" s="25">
        <v>6899.2756482000004</v>
      </c>
      <c r="DP4848" s="25">
        <v>17674.518782784799</v>
      </c>
      <c r="DQ4848" s="25">
        <v>20077.9637567461</v>
      </c>
      <c r="DR4848" s="25">
        <v>18942.621297797101</v>
      </c>
      <c r="DS4848" s="25">
        <v>13151.6303920313</v>
      </c>
      <c r="DT4848" s="25">
        <v>7425.8858331269603</v>
      </c>
      <c r="DU4848" s="25">
        <v>19659.0201925703</v>
      </c>
      <c r="DV4848" s="25">
        <v>12530.570428327001</v>
      </c>
      <c r="DW4848" s="25">
        <v>15263.7085208359</v>
      </c>
      <c r="DX4848" s="25">
        <v>13815.5820671193</v>
      </c>
      <c r="DY4848" s="25">
        <v>14030.1111883753</v>
      </c>
      <c r="DZ4848" s="25">
        <v>12568.1294935284</v>
      </c>
      <c r="EA4848" s="25"/>
      <c r="EB4848" s="25">
        <v>20786.858002426401</v>
      </c>
      <c r="EC4848" s="25">
        <v>17485.233576869701</v>
      </c>
      <c r="ED4848" s="25">
        <v>12699.659434974699</v>
      </c>
      <c r="EE4848" s="25">
        <v>14600</v>
      </c>
    </row>
    <row r="4849" spans="110:135" x14ac:dyDescent="0.2">
      <c r="DF4849" s="24" t="s">
        <v>10029</v>
      </c>
      <c r="DG4849" s="24" t="s">
        <v>212</v>
      </c>
      <c r="DH4849" s="25">
        <v>27382.4548666591</v>
      </c>
      <c r="DI4849" s="25">
        <v>13980.8144366654</v>
      </c>
      <c r="DJ4849" s="25">
        <v>118.96101746350701</v>
      </c>
      <c r="DK4849" s="25"/>
      <c r="DL4849" s="25">
        <v>31343</v>
      </c>
      <c r="DM4849" s="25">
        <v>11355.332990000001</v>
      </c>
      <c r="DN4849" s="25"/>
      <c r="DO4849" s="25">
        <v>127611.126227</v>
      </c>
      <c r="DP4849" s="25">
        <v>30114.4170705795</v>
      </c>
      <c r="DQ4849" s="25">
        <v>13831.3356279496</v>
      </c>
      <c r="DR4849" s="25">
        <v>16847.905707128</v>
      </c>
      <c r="DS4849" s="25">
        <v>23521.253085815701</v>
      </c>
      <c r="DT4849" s="25">
        <v>7026.2492963223203</v>
      </c>
      <c r="DU4849" s="25">
        <v>13465.3945291902</v>
      </c>
      <c r="DV4849" s="25">
        <v>71561.750075306903</v>
      </c>
      <c r="DW4849" s="25"/>
      <c r="DX4849" s="25">
        <v>4940.74274195006</v>
      </c>
      <c r="DY4849" s="25">
        <v>5037.0646433415304</v>
      </c>
      <c r="DZ4849" s="25">
        <v>53512.823794683602</v>
      </c>
      <c r="EA4849" s="25"/>
      <c r="EB4849" s="25"/>
      <c r="EC4849" s="25">
        <v>14130.293245381101</v>
      </c>
      <c r="ED4849" s="25">
        <v>3620.5888318971802</v>
      </c>
      <c r="EE4849" s="25">
        <v>10200</v>
      </c>
    </row>
    <row r="4850" spans="110:135" x14ac:dyDescent="0.2">
      <c r="DF4850" s="27" t="s">
        <v>10214</v>
      </c>
      <c r="DG4850" s="27" t="s">
        <v>212</v>
      </c>
      <c r="DH4850" s="28">
        <v>32375.737778750001</v>
      </c>
      <c r="DI4850" s="28">
        <v>13981.841953016101</v>
      </c>
      <c r="DJ4850" s="28">
        <v>211.375601244514</v>
      </c>
      <c r="DK4850" s="28">
        <v>6205</v>
      </c>
      <c r="DL4850" s="28">
        <v>21681</v>
      </c>
      <c r="DM4850" s="28">
        <v>14091.911819999999</v>
      </c>
      <c r="DN4850" s="28">
        <v>319058.87449999998</v>
      </c>
      <c r="DO4850" s="28">
        <v>54954.830202999998</v>
      </c>
      <c r="DP4850" s="28">
        <v>19382.218206831199</v>
      </c>
      <c r="DQ4850" s="28">
        <v>28090.918974571701</v>
      </c>
      <c r="DR4850" s="28">
        <v>24256.240982495801</v>
      </c>
      <c r="DS4850" s="28">
        <v>31981.3937058999</v>
      </c>
      <c r="DT4850" s="28">
        <v>13871.772086032301</v>
      </c>
      <c r="DU4850" s="28">
        <v>20925.880363567499</v>
      </c>
      <c r="DV4850" s="28">
        <v>12464.813162115601</v>
      </c>
      <c r="DW4850" s="28">
        <v>10152.113441491299</v>
      </c>
      <c r="DX4850" s="28">
        <v>9476.6562519706495</v>
      </c>
      <c r="DY4850" s="28">
        <v>8086.82001416003</v>
      </c>
      <c r="DZ4850" s="28">
        <v>9682.8186551062699</v>
      </c>
      <c r="EA4850" s="28"/>
      <c r="EB4850" s="28">
        <v>11200.5277251344</v>
      </c>
      <c r="EC4850" s="28">
        <v>10959.5232354206</v>
      </c>
      <c r="ED4850" s="28">
        <v>5991.4422472019196</v>
      </c>
      <c r="EE4850" s="28">
        <v>15000</v>
      </c>
    </row>
    <row r="4851" spans="110:135" x14ac:dyDescent="0.2">
      <c r="DF4851" s="24" t="s">
        <v>9894</v>
      </c>
      <c r="DG4851" s="24" t="s">
        <v>212</v>
      </c>
      <c r="DH4851" s="25">
        <v>16767.838365213702</v>
      </c>
      <c r="DI4851" s="25">
        <v>13987.631014074101</v>
      </c>
      <c r="DJ4851" s="25">
        <v>69.631370996578696</v>
      </c>
      <c r="DK4851" s="25">
        <v>12989</v>
      </c>
      <c r="DL4851" s="25">
        <v>19306</v>
      </c>
      <c r="DM4851" s="25">
        <v>35717.822039999999</v>
      </c>
      <c r="DN4851" s="25"/>
      <c r="DO4851" s="25">
        <v>34402.695262000001</v>
      </c>
      <c r="DP4851" s="25">
        <v>14986.2620281482</v>
      </c>
      <c r="DQ4851" s="25">
        <v>31111.6680994792</v>
      </c>
      <c r="DR4851" s="25">
        <v>30564.883674482699</v>
      </c>
      <c r="DS4851" s="25">
        <v>18441.915961985</v>
      </c>
      <c r="DT4851" s="25">
        <v>11828.258215219999</v>
      </c>
      <c r="DU4851" s="25">
        <v>27208.831939501899</v>
      </c>
      <c r="DV4851" s="25"/>
      <c r="DW4851" s="25">
        <v>4055.8879486952201</v>
      </c>
      <c r="DX4851" s="25">
        <v>5840.7947701420198</v>
      </c>
      <c r="DY4851" s="25">
        <v>3551.6774205379702</v>
      </c>
      <c r="DZ4851" s="25"/>
      <c r="EA4851" s="25"/>
      <c r="EB4851" s="25"/>
      <c r="EC4851" s="25">
        <v>2427.3817697114</v>
      </c>
      <c r="ED4851" s="25">
        <v>7272.3347135155</v>
      </c>
      <c r="EE4851" s="25">
        <v>8580</v>
      </c>
    </row>
    <row r="4852" spans="110:135" x14ac:dyDescent="0.2">
      <c r="DF4852" s="24" t="s">
        <v>9846</v>
      </c>
      <c r="DG4852" s="24" t="s">
        <v>212</v>
      </c>
      <c r="DH4852" s="25">
        <v>18914.227239391399</v>
      </c>
      <c r="DI4852" s="25">
        <v>13993.287410908701</v>
      </c>
      <c r="DJ4852" s="25">
        <v>86.543250418334694</v>
      </c>
      <c r="DK4852" s="25"/>
      <c r="DL4852" s="25">
        <v>78323</v>
      </c>
      <c r="DM4852" s="25">
        <v>29410.94299</v>
      </c>
      <c r="DN4852" s="25"/>
      <c r="DO4852" s="25">
        <v>8504.4376286999996</v>
      </c>
      <c r="DP4852" s="25">
        <v>16592.3022529995</v>
      </c>
      <c r="DQ4852" s="25">
        <v>13806.4388312061</v>
      </c>
      <c r="DR4852" s="25">
        <v>11630.3796310586</v>
      </c>
      <c r="DS4852" s="25">
        <v>9487.8074005230901</v>
      </c>
      <c r="DT4852" s="25">
        <v>12142.437698125501</v>
      </c>
      <c r="DU4852" s="25">
        <v>28696.012139669499</v>
      </c>
      <c r="DV4852" s="25">
        <v>9638.9937855636599</v>
      </c>
      <c r="DW4852" s="25">
        <v>16196.856123527001</v>
      </c>
      <c r="DX4852" s="25">
        <v>7410.6785229036705</v>
      </c>
      <c r="DY4852" s="25">
        <v>25280.609666351698</v>
      </c>
      <c r="DZ4852" s="25">
        <v>11621.1645854943</v>
      </c>
      <c r="EA4852" s="25"/>
      <c r="EB4852" s="25">
        <v>14180.135990611299</v>
      </c>
      <c r="EC4852" s="25">
        <v>17132.158818886499</v>
      </c>
      <c r="ED4852" s="25">
        <v>22931.734243424198</v>
      </c>
      <c r="EE4852" s="25">
        <v>7470</v>
      </c>
    </row>
    <row r="4853" spans="110:135" x14ac:dyDescent="0.2">
      <c r="DF4853" s="24" t="s">
        <v>9701</v>
      </c>
      <c r="DG4853" s="24" t="s">
        <v>212</v>
      </c>
      <c r="DH4853" s="25">
        <v>32057.2921743099</v>
      </c>
      <c r="DI4853" s="25">
        <v>13995.38265</v>
      </c>
      <c r="DJ4853" s="25">
        <v>244.24167793069901</v>
      </c>
      <c r="DK4853" s="25">
        <v>8134</v>
      </c>
      <c r="DL4853" s="25">
        <v>25055</v>
      </c>
      <c r="DM4853" s="25">
        <v>14122.59036</v>
      </c>
      <c r="DN4853" s="25">
        <v>13995.38265</v>
      </c>
      <c r="DO4853" s="25">
        <v>353780.12059000001</v>
      </c>
      <c r="DP4853" s="25">
        <v>16012.1285133617</v>
      </c>
      <c r="DQ4853" s="25">
        <v>12185.7706241052</v>
      </c>
      <c r="DR4853" s="25">
        <v>25214.6896637104</v>
      </c>
      <c r="DS4853" s="25">
        <v>22899.909097743501</v>
      </c>
      <c r="DT4853" s="25">
        <v>18622.855290080301</v>
      </c>
      <c r="DU4853" s="25">
        <v>31354.244566776299</v>
      </c>
      <c r="DV4853" s="25">
        <v>5759.3944231103196</v>
      </c>
      <c r="DW4853" s="25">
        <v>10494.4996314691</v>
      </c>
      <c r="DX4853" s="25"/>
      <c r="DY4853" s="25">
        <v>7128.3627087544301</v>
      </c>
      <c r="DZ4853" s="25">
        <v>4466.3429441362896</v>
      </c>
      <c r="EA4853" s="25"/>
      <c r="EB4853" s="25">
        <v>5722.5608564082504</v>
      </c>
      <c r="EC4853" s="25">
        <v>7265.7323400001796</v>
      </c>
      <c r="ED4853" s="25">
        <v>7574.9670522326896</v>
      </c>
      <c r="EE4853" s="25">
        <v>19300</v>
      </c>
    </row>
    <row r="4854" spans="110:135" x14ac:dyDescent="0.2">
      <c r="DF4854" s="24" t="s">
        <v>9506</v>
      </c>
      <c r="DG4854" s="24" t="s">
        <v>212</v>
      </c>
      <c r="DH4854" s="25">
        <v>15600.054194107601</v>
      </c>
      <c r="DI4854" s="25">
        <v>14003.959668153801</v>
      </c>
      <c r="DJ4854" s="25">
        <v>54.774902599904202</v>
      </c>
      <c r="DK4854" s="25"/>
      <c r="DL4854" s="25"/>
      <c r="DM4854" s="25"/>
      <c r="DN4854" s="25"/>
      <c r="DO4854" s="25"/>
      <c r="DP4854" s="25"/>
      <c r="DQ4854" s="25"/>
      <c r="DR4854" s="25"/>
      <c r="DS4854" s="25"/>
      <c r="DT4854" s="25"/>
      <c r="DU4854" s="25"/>
      <c r="DV4854" s="25">
        <v>13731.915306713499</v>
      </c>
      <c r="DW4854" s="25">
        <v>12416.606127880899</v>
      </c>
      <c r="DX4854" s="25">
        <v>8532.8081328245498</v>
      </c>
      <c r="DY4854" s="25">
        <v>17979.1826091287</v>
      </c>
      <c r="DZ4854" s="25">
        <v>14276.0040295942</v>
      </c>
      <c r="EA4854" s="25">
        <v>8246.8270813179297</v>
      </c>
      <c r="EB4854" s="25">
        <v>29342.2862123628</v>
      </c>
      <c r="EC4854" s="25">
        <v>26821.230617240701</v>
      </c>
      <c r="ED4854" s="25">
        <v>22223.6818240131</v>
      </c>
      <c r="EE4854" s="25">
        <v>2430</v>
      </c>
    </row>
    <row r="4855" spans="110:135" x14ac:dyDescent="0.2">
      <c r="DF4855" s="24" t="s">
        <v>9670</v>
      </c>
      <c r="DG4855" s="24" t="s">
        <v>212</v>
      </c>
      <c r="DH4855" s="25">
        <v>16754.262058783199</v>
      </c>
      <c r="DI4855" s="25">
        <v>14010.297430200701</v>
      </c>
      <c r="DJ4855" s="25">
        <v>57.1697230243254</v>
      </c>
      <c r="DK4855" s="25">
        <v>9491</v>
      </c>
      <c r="DL4855" s="25">
        <v>18333</v>
      </c>
      <c r="DM4855" s="25">
        <v>23154.948039999999</v>
      </c>
      <c r="DN4855" s="25"/>
      <c r="DO4855" s="25">
        <v>48656.012352999998</v>
      </c>
      <c r="DP4855" s="25">
        <v>17397.502233030798</v>
      </c>
      <c r="DQ4855" s="25">
        <v>17680.512532354001</v>
      </c>
      <c r="DR4855" s="25">
        <v>20925.473607718399</v>
      </c>
      <c r="DS4855" s="25">
        <v>15199.7213260399</v>
      </c>
      <c r="DT4855" s="25">
        <v>11042.065185964801</v>
      </c>
      <c r="DU4855" s="25">
        <v>26437.854749081202</v>
      </c>
      <c r="DV4855" s="25">
        <v>12785.4512469003</v>
      </c>
      <c r="DW4855" s="25"/>
      <c r="DX4855" s="25">
        <v>7455.8790656337496</v>
      </c>
      <c r="DY4855" s="25">
        <v>11555.462216514399</v>
      </c>
      <c r="DZ4855" s="25">
        <v>12348.3850779982</v>
      </c>
      <c r="EA4855" s="25"/>
      <c r="EB4855" s="25">
        <v>12820.873534361501</v>
      </c>
      <c r="EC4855" s="25">
        <v>10368.085415863799</v>
      </c>
      <c r="ED4855" s="25">
        <v>18644.490473635899</v>
      </c>
      <c r="EE4855" s="25">
        <v>7280</v>
      </c>
    </row>
    <row r="4856" spans="110:135" x14ac:dyDescent="0.2">
      <c r="DF4856" s="24" t="s">
        <v>9382</v>
      </c>
      <c r="DG4856" s="24" t="s">
        <v>212</v>
      </c>
      <c r="DH4856" s="25">
        <v>14879.039775777699</v>
      </c>
      <c r="DI4856" s="25">
        <v>14016.0287789016</v>
      </c>
      <c r="DJ4856" s="25">
        <v>68.647844732063007</v>
      </c>
      <c r="DK4856" s="25"/>
      <c r="DL4856" s="25">
        <v>8840</v>
      </c>
      <c r="DM4856" s="25">
        <v>6228.1361429999997</v>
      </c>
      <c r="DN4856" s="25">
        <v>42479.3776</v>
      </c>
      <c r="DO4856" s="25">
        <v>16861.166724999999</v>
      </c>
      <c r="DP4856" s="25">
        <v>5730.4026758629498</v>
      </c>
      <c r="DQ4856" s="25">
        <v>16510.797223064201</v>
      </c>
      <c r="DR4856" s="25">
        <v>17530.557657093399</v>
      </c>
      <c r="DS4856" s="25">
        <v>4214.5214793196801</v>
      </c>
      <c r="DT4856" s="25">
        <v>13687.0498499105</v>
      </c>
      <c r="DU4856" s="25">
        <v>30559.9306042178</v>
      </c>
      <c r="DV4856" s="25">
        <v>14345.007707892701</v>
      </c>
      <c r="DW4856" s="25"/>
      <c r="DX4856" s="25">
        <v>10110.7804488819</v>
      </c>
      <c r="DY4856" s="25">
        <v>20598.075463771402</v>
      </c>
      <c r="DZ4856" s="25"/>
      <c r="EA4856" s="25"/>
      <c r="EB4856" s="25">
        <v>15290.029030613099</v>
      </c>
      <c r="EC4856" s="25">
        <v>13448.803803815599</v>
      </c>
      <c r="ED4856" s="25"/>
      <c r="EE4856" s="25">
        <v>1630</v>
      </c>
    </row>
    <row r="4857" spans="110:135" x14ac:dyDescent="0.2">
      <c r="DF4857" s="24" t="s">
        <v>9769</v>
      </c>
      <c r="DG4857" s="24" t="s">
        <v>212</v>
      </c>
      <c r="DH4857" s="25">
        <v>20510.184736475599</v>
      </c>
      <c r="DI4857" s="25">
        <v>14067.218276195999</v>
      </c>
      <c r="DJ4857" s="25">
        <v>100.613425933752</v>
      </c>
      <c r="DK4857" s="25"/>
      <c r="DL4857" s="25">
        <v>62316</v>
      </c>
      <c r="DM4857" s="25">
        <v>18061.879280000001</v>
      </c>
      <c r="DN4857" s="25">
        <v>15708.14869</v>
      </c>
      <c r="DO4857" s="25">
        <v>78966.792254999993</v>
      </c>
      <c r="DP4857" s="25">
        <v>15392.9303171142</v>
      </c>
      <c r="DQ4857" s="25">
        <v>11712.015830496801</v>
      </c>
      <c r="DR4857" s="25">
        <v>4353.4238625901298</v>
      </c>
      <c r="DS4857" s="25">
        <v>2586.0647019560502</v>
      </c>
      <c r="DT4857" s="25">
        <v>5711.4402006559803</v>
      </c>
      <c r="DU4857" s="25">
        <v>17162.100596194301</v>
      </c>
      <c r="DV4857" s="25">
        <v>35547.222286559598</v>
      </c>
      <c r="DW4857" s="25">
        <v>14067.218276195999</v>
      </c>
      <c r="DX4857" s="25">
        <v>7964.4608046684298</v>
      </c>
      <c r="DY4857" s="25">
        <v>11290.280661369599</v>
      </c>
      <c r="DZ4857" s="25">
        <v>39659.833132038002</v>
      </c>
      <c r="EA4857" s="25"/>
      <c r="EB4857" s="25">
        <v>9004.1319539758406</v>
      </c>
      <c r="EC4857" s="25">
        <v>29465.701861043901</v>
      </c>
      <c r="ED4857" s="25">
        <v>7213.86528317786</v>
      </c>
      <c r="EE4857" s="25">
        <v>3510</v>
      </c>
    </row>
    <row r="4858" spans="110:135" x14ac:dyDescent="0.2">
      <c r="DF4858" s="24" t="s">
        <v>9632</v>
      </c>
      <c r="DG4858" s="24" t="s">
        <v>212</v>
      </c>
      <c r="DH4858" s="25">
        <v>16765.9917968359</v>
      </c>
      <c r="DI4858" s="25">
        <v>14070.7789749817</v>
      </c>
      <c r="DJ4858" s="25">
        <v>79.453293866257397</v>
      </c>
      <c r="DK4858" s="25"/>
      <c r="DL4858" s="25">
        <v>6719</v>
      </c>
      <c r="DM4858" s="25">
        <v>11267.91041</v>
      </c>
      <c r="DN4858" s="25"/>
      <c r="DO4858" s="25">
        <v>67885.380329000007</v>
      </c>
      <c r="DP4858" s="25">
        <v>13607.145074708</v>
      </c>
      <c r="DQ4858" s="25">
        <v>17120.213010202999</v>
      </c>
      <c r="DR4858" s="25">
        <v>22025.088814473202</v>
      </c>
      <c r="DS4858" s="25">
        <v>14534.412875255401</v>
      </c>
      <c r="DT4858" s="25">
        <v>6490.8426368298396</v>
      </c>
      <c r="DU4858" s="25">
        <v>10544.1048095102</v>
      </c>
      <c r="DV4858" s="25">
        <v>12410.097177084899</v>
      </c>
      <c r="DW4858" s="25">
        <v>13531.02337148</v>
      </c>
      <c r="DX4858" s="25">
        <v>15156.439339562001</v>
      </c>
      <c r="DY4858" s="25">
        <v>17883.754570569799</v>
      </c>
      <c r="DZ4858" s="25">
        <v>11260.660092705901</v>
      </c>
      <c r="EA4858" s="25"/>
      <c r="EB4858" s="25">
        <v>17183.972155226998</v>
      </c>
      <c r="EC4858" s="25">
        <v>16561.4982809826</v>
      </c>
      <c r="ED4858" s="25">
        <v>15206.3093954538</v>
      </c>
      <c r="EE4858" s="25">
        <v>12400</v>
      </c>
    </row>
    <row r="4859" spans="110:135" x14ac:dyDescent="0.2">
      <c r="DF4859" s="24" t="s">
        <v>10003</v>
      </c>
      <c r="DG4859" s="24" t="s">
        <v>212</v>
      </c>
      <c r="DH4859" s="25">
        <v>18036.611712334401</v>
      </c>
      <c r="DI4859" s="25">
        <v>14172.063246493901</v>
      </c>
      <c r="DJ4859" s="25">
        <v>83.307386599348007</v>
      </c>
      <c r="DK4859" s="25">
        <v>10840</v>
      </c>
      <c r="DL4859" s="25">
        <v>27601</v>
      </c>
      <c r="DM4859" s="25">
        <v>74664.166490000003</v>
      </c>
      <c r="DN4859" s="25">
        <v>30631.005529999999</v>
      </c>
      <c r="DO4859" s="25">
        <v>2354.3865305999998</v>
      </c>
      <c r="DP4859" s="25">
        <v>19505.759385855701</v>
      </c>
      <c r="DQ4859" s="25">
        <v>13597.6168022165</v>
      </c>
      <c r="DR4859" s="25">
        <v>22792.403297352601</v>
      </c>
      <c r="DS4859" s="25">
        <v>13928.6398562431</v>
      </c>
      <c r="DT4859" s="25">
        <v>1990.78863426867</v>
      </c>
      <c r="DU4859" s="25">
        <v>9740.3145711273191</v>
      </c>
      <c r="DV4859" s="25">
        <v>14415.486636744699</v>
      </c>
      <c r="DW4859" s="25">
        <v>14747.6018905531</v>
      </c>
      <c r="DX4859" s="25">
        <v>11986.7972305573</v>
      </c>
      <c r="DY4859" s="25">
        <v>13834.3924570362</v>
      </c>
      <c r="DZ4859" s="25">
        <v>16619.444730032901</v>
      </c>
      <c r="EA4859" s="25"/>
      <c r="EB4859" s="25">
        <v>18370.4371003081</v>
      </c>
      <c r="EC4859" s="25">
        <v>11212.977467635101</v>
      </c>
      <c r="ED4859" s="25">
        <v>18399.015636157499</v>
      </c>
      <c r="EE4859" s="25">
        <v>13500</v>
      </c>
    </row>
    <row r="4860" spans="110:135" x14ac:dyDescent="0.2">
      <c r="DF4860" s="24" t="s">
        <v>9835</v>
      </c>
      <c r="DG4860" s="24" t="s">
        <v>212</v>
      </c>
      <c r="DH4860" s="25">
        <v>14613.182144324401</v>
      </c>
      <c r="DI4860" s="25">
        <v>14175.145185728899</v>
      </c>
      <c r="DJ4860" s="25">
        <v>41.815560328880601</v>
      </c>
      <c r="DK4860" s="25">
        <v>6172</v>
      </c>
      <c r="DL4860" s="25">
        <v>17737</v>
      </c>
      <c r="DM4860" s="25">
        <v>12960.49237</v>
      </c>
      <c r="DN4860" s="25">
        <v>7498.5850689999997</v>
      </c>
      <c r="DO4860" s="25">
        <v>19664.935732000002</v>
      </c>
      <c r="DP4860" s="25">
        <v>20749.164774109999</v>
      </c>
      <c r="DQ4860" s="25">
        <v>25982.5048134102</v>
      </c>
      <c r="DR4860" s="25">
        <v>25512.306725644899</v>
      </c>
      <c r="DS4860" s="25">
        <v>21815.212989867901</v>
      </c>
      <c r="DT4860" s="25">
        <v>7894.9019391059601</v>
      </c>
      <c r="DU4860" s="25">
        <v>14175.145185728899</v>
      </c>
      <c r="DV4860" s="25">
        <v>16629.1988441094</v>
      </c>
      <c r="DW4860" s="25"/>
      <c r="DX4860" s="25">
        <v>11358.062193034801</v>
      </c>
      <c r="DY4860" s="25">
        <v>9607.3629959250702</v>
      </c>
      <c r="DZ4860" s="25">
        <v>14898.2120400246</v>
      </c>
      <c r="EA4860" s="25"/>
      <c r="EB4860" s="25">
        <v>12551.457823992299</v>
      </c>
      <c r="EC4860" s="25">
        <v>7963.8535850245398</v>
      </c>
      <c r="ED4860" s="25">
        <v>8380.0636611851096</v>
      </c>
      <c r="EE4860" s="25">
        <v>16100</v>
      </c>
    </row>
    <row r="4861" spans="110:135" x14ac:dyDescent="0.2">
      <c r="DF4861" s="24" t="s">
        <v>9960</v>
      </c>
      <c r="DG4861" s="24" t="s">
        <v>212</v>
      </c>
      <c r="DH4861" s="25">
        <v>17514.2514204498</v>
      </c>
      <c r="DI4861" s="25">
        <v>14179.753320587301</v>
      </c>
      <c r="DJ4861" s="25">
        <v>56.775048328619398</v>
      </c>
      <c r="DK4861" s="25">
        <v>10525</v>
      </c>
      <c r="DL4861" s="25">
        <v>23166</v>
      </c>
      <c r="DM4861" s="25">
        <v>42193.317369999997</v>
      </c>
      <c r="DN4861" s="25">
        <v>24752.442999999999</v>
      </c>
      <c r="DO4861" s="25">
        <v>12092.848924</v>
      </c>
      <c r="DP4861" s="25">
        <v>20737.179614276301</v>
      </c>
      <c r="DQ4861" s="25">
        <v>25764.434770300701</v>
      </c>
      <c r="DR4861" s="25">
        <v>30100.4041261399</v>
      </c>
      <c r="DS4861" s="25">
        <v>22099.313668948798</v>
      </c>
      <c r="DT4861" s="25">
        <v>14618.2554079929</v>
      </c>
      <c r="DU4861" s="25">
        <v>32000.601532089699</v>
      </c>
      <c r="DV4861" s="25">
        <v>13548.586289734299</v>
      </c>
      <c r="DW4861" s="25">
        <v>1256.1032917785601</v>
      </c>
      <c r="DX4861" s="25">
        <v>7521.2108339488695</v>
      </c>
      <c r="DY4861" s="25">
        <v>13741.2512331817</v>
      </c>
      <c r="DZ4861" s="25">
        <v>13231.616068408801</v>
      </c>
      <c r="EA4861" s="25"/>
      <c r="EB4861" s="25">
        <v>15312.56921878</v>
      </c>
      <c r="EC4861" s="25">
        <v>8846.5699587042109</v>
      </c>
      <c r="ED4861" s="25">
        <v>11177.323100711899</v>
      </c>
      <c r="EE4861" s="25">
        <v>7600</v>
      </c>
    </row>
    <row r="4862" spans="110:135" x14ac:dyDescent="0.2">
      <c r="DF4862" s="24" t="s">
        <v>9876</v>
      </c>
      <c r="DG4862" s="24" t="s">
        <v>212</v>
      </c>
      <c r="DH4862" s="25">
        <v>17389.847679503</v>
      </c>
      <c r="DI4862" s="25">
        <v>14184.365676281799</v>
      </c>
      <c r="DJ4862" s="25">
        <v>94.407872862393305</v>
      </c>
      <c r="DK4862" s="25"/>
      <c r="DL4862" s="25">
        <v>59916</v>
      </c>
      <c r="DM4862" s="25">
        <v>44857.813950000003</v>
      </c>
      <c r="DN4862" s="25"/>
      <c r="DO4862" s="25">
        <v>36851.390303</v>
      </c>
      <c r="DP4862" s="25">
        <v>19051.3363764159</v>
      </c>
      <c r="DQ4862" s="25">
        <v>19685.907032280302</v>
      </c>
      <c r="DR4862" s="25">
        <v>26014.804150328899</v>
      </c>
      <c r="DS4862" s="25">
        <v>19688.3959641689</v>
      </c>
      <c r="DT4862" s="25">
        <v>14184.365676281799</v>
      </c>
      <c r="DU4862" s="25">
        <v>15273.6308894051</v>
      </c>
      <c r="DV4862" s="25">
        <v>3333.85475460928</v>
      </c>
      <c r="DW4862" s="25"/>
      <c r="DX4862" s="25"/>
      <c r="DY4862" s="25">
        <v>5033.7125459316403</v>
      </c>
      <c r="DZ4862" s="25">
        <v>2390.01713749501</v>
      </c>
      <c r="EA4862" s="25">
        <v>8810.5239510875508</v>
      </c>
      <c r="EB4862" s="25">
        <v>8397.9753434131107</v>
      </c>
      <c r="EC4862" s="25">
        <v>2907.05303358729</v>
      </c>
      <c r="ED4862" s="25">
        <v>5730.6294435465697</v>
      </c>
      <c r="EE4862" s="25">
        <v>3500</v>
      </c>
    </row>
    <row r="4863" spans="110:135" x14ac:dyDescent="0.2">
      <c r="DF4863" s="24" t="s">
        <v>9721</v>
      </c>
      <c r="DG4863" s="24" t="s">
        <v>212</v>
      </c>
      <c r="DH4863" s="25">
        <v>15175.8834912687</v>
      </c>
      <c r="DI4863" s="25">
        <v>14217.977197870199</v>
      </c>
      <c r="DJ4863" s="25">
        <v>52.281858210545501</v>
      </c>
      <c r="DK4863" s="25"/>
      <c r="DL4863" s="25">
        <v>34571</v>
      </c>
      <c r="DM4863" s="25">
        <v>22473.835940000001</v>
      </c>
      <c r="DN4863" s="25">
        <v>5708.7382399999997</v>
      </c>
      <c r="DO4863" s="25"/>
      <c r="DP4863" s="25">
        <v>12463.590124210299</v>
      </c>
      <c r="DQ4863" s="25">
        <v>18507.197296872699</v>
      </c>
      <c r="DR4863" s="25">
        <v>25503.850240530301</v>
      </c>
      <c r="DS4863" s="25">
        <v>14902.5265616207</v>
      </c>
      <c r="DT4863" s="25">
        <v>19784.111204753899</v>
      </c>
      <c r="DU4863" s="25">
        <v>20145.634148308101</v>
      </c>
      <c r="DV4863" s="25">
        <v>12194.4671151328</v>
      </c>
      <c r="DW4863" s="25">
        <v>1988.7334973868101</v>
      </c>
      <c r="DX4863" s="25">
        <v>7404.78734654661</v>
      </c>
      <c r="DY4863" s="25">
        <v>13533.4278341197</v>
      </c>
      <c r="DZ4863" s="25">
        <v>11152.921280614501</v>
      </c>
      <c r="EA4863" s="25"/>
      <c r="EB4863" s="25">
        <v>16441.716067965001</v>
      </c>
      <c r="EC4863" s="25">
        <v>6846.8505173057401</v>
      </c>
      <c r="ED4863" s="25">
        <v>9942.5154274688794</v>
      </c>
      <c r="EE4863" s="25">
        <v>19600</v>
      </c>
    </row>
    <row r="4864" spans="110:135" x14ac:dyDescent="0.2">
      <c r="DF4864" s="24" t="s">
        <v>9666</v>
      </c>
      <c r="DG4864" s="24" t="s">
        <v>212</v>
      </c>
      <c r="DH4864" s="25">
        <v>15140.304767207201</v>
      </c>
      <c r="DI4864" s="25">
        <v>14242.162249638701</v>
      </c>
      <c r="DJ4864" s="25">
        <v>46.561616718229601</v>
      </c>
      <c r="DK4864" s="25"/>
      <c r="DL4864" s="25">
        <v>15016</v>
      </c>
      <c r="DM4864" s="25">
        <v>8097.6035739999998</v>
      </c>
      <c r="DN4864" s="25"/>
      <c r="DO4864" s="25">
        <v>31749.486899</v>
      </c>
      <c r="DP4864" s="25">
        <v>14895.484664743501</v>
      </c>
      <c r="DQ4864" s="25">
        <v>13588.839834533799</v>
      </c>
      <c r="DR4864" s="25">
        <v>17438.998933575502</v>
      </c>
      <c r="DS4864" s="25">
        <v>11315.9927125951</v>
      </c>
      <c r="DT4864" s="25">
        <v>12824.0450505757</v>
      </c>
      <c r="DU4864" s="25">
        <v>19826.596003047998</v>
      </c>
      <c r="DV4864" s="25"/>
      <c r="DW4864" s="25"/>
      <c r="DX4864" s="25"/>
      <c r="DY4864" s="25"/>
      <c r="DZ4864" s="25"/>
      <c r="EA4864" s="25"/>
      <c r="EB4864" s="25"/>
      <c r="EC4864" s="25"/>
      <c r="ED4864" s="25"/>
      <c r="EE4864" s="25">
        <v>6650</v>
      </c>
    </row>
    <row r="4865" spans="110:135" x14ac:dyDescent="0.2">
      <c r="DF4865" s="24" t="s">
        <v>9870</v>
      </c>
      <c r="DG4865" s="24" t="s">
        <v>212</v>
      </c>
      <c r="DH4865" s="25">
        <v>22397.218299487999</v>
      </c>
      <c r="DI4865" s="25">
        <v>14256.4302297658</v>
      </c>
      <c r="DJ4865" s="25">
        <v>89.6211782045837</v>
      </c>
      <c r="DK4865" s="25">
        <v>67761</v>
      </c>
      <c r="DL4865" s="25">
        <v>23628</v>
      </c>
      <c r="DM4865" s="25">
        <v>30231.18432</v>
      </c>
      <c r="DN4865" s="25">
        <v>20689.626850000001</v>
      </c>
      <c r="DO4865" s="25">
        <v>81281.154383000001</v>
      </c>
      <c r="DP4865" s="25">
        <v>13057.5762072858</v>
      </c>
      <c r="DQ4865" s="25">
        <v>8524.4489951952492</v>
      </c>
      <c r="DR4865" s="25">
        <v>25427.618850400999</v>
      </c>
      <c r="DS4865" s="25">
        <v>13715.999593394299</v>
      </c>
      <c r="DT4865" s="25">
        <v>14256.4302297658</v>
      </c>
      <c r="DU4865" s="25">
        <v>34951.325577777097</v>
      </c>
      <c r="DV4865" s="25">
        <v>10283.658638237701</v>
      </c>
      <c r="DW4865" s="25"/>
      <c r="DX4865" s="25">
        <v>7379.6861513354397</v>
      </c>
      <c r="DY4865" s="25">
        <v>12223.6829147068</v>
      </c>
      <c r="DZ4865" s="25">
        <v>9805.2991877139793</v>
      </c>
      <c r="EA4865" s="25">
        <v>8636.2718900601594</v>
      </c>
      <c r="EB4865" s="25"/>
      <c r="EC4865" s="25">
        <v>19827.234633830802</v>
      </c>
      <c r="ED4865" s="25">
        <v>8466.9492675678703</v>
      </c>
      <c r="EE4865" s="25">
        <v>15400</v>
      </c>
    </row>
    <row r="4866" spans="110:135" x14ac:dyDescent="0.2">
      <c r="DF4866" s="24" t="s">
        <v>9793</v>
      </c>
      <c r="DG4866" s="24" t="s">
        <v>212</v>
      </c>
      <c r="DH4866" s="25">
        <v>17083.828637970499</v>
      </c>
      <c r="DI4866" s="25">
        <v>14267.384239999999</v>
      </c>
      <c r="DJ4866" s="25">
        <v>69.273955123788795</v>
      </c>
      <c r="DK4866" s="25"/>
      <c r="DL4866" s="25">
        <v>29474</v>
      </c>
      <c r="DM4866" s="25">
        <v>13322.12622</v>
      </c>
      <c r="DN4866" s="25">
        <v>15212.642260000001</v>
      </c>
      <c r="DO4866" s="25">
        <v>50973.099371999997</v>
      </c>
      <c r="DP4866" s="25">
        <v>18483.219671808602</v>
      </c>
      <c r="DQ4866" s="25">
        <v>15458.193716923999</v>
      </c>
      <c r="DR4866" s="25">
        <v>19383.7217112771</v>
      </c>
      <c r="DS4866" s="25">
        <v>22547.986403004601</v>
      </c>
      <c r="DT4866" s="25">
        <v>10572.818164747199</v>
      </c>
      <c r="DU4866" s="25">
        <v>21972.684169189401</v>
      </c>
      <c r="DV4866" s="25"/>
      <c r="DW4866" s="25">
        <v>1218.88618746661</v>
      </c>
      <c r="DX4866" s="25">
        <v>6009.8719832361303</v>
      </c>
      <c r="DY4866" s="25">
        <v>8834.0764437163507</v>
      </c>
      <c r="DZ4866" s="25">
        <v>34417.4533928768</v>
      </c>
      <c r="EA4866" s="25"/>
      <c r="EB4866" s="25">
        <v>9844.0552998826606</v>
      </c>
      <c r="EC4866" s="25">
        <v>11997.2662361653</v>
      </c>
      <c r="ED4866" s="25">
        <v>8816.8142511748993</v>
      </c>
      <c r="EE4866" s="25">
        <v>8970</v>
      </c>
    </row>
    <row r="4867" spans="110:135" x14ac:dyDescent="0.2">
      <c r="DF4867" s="24" t="s">
        <v>9693</v>
      </c>
      <c r="DG4867" s="24" t="s">
        <v>212</v>
      </c>
      <c r="DH4867" s="25">
        <v>17178.776269781501</v>
      </c>
      <c r="DI4867" s="25">
        <v>14277.6629288774</v>
      </c>
      <c r="DJ4867" s="25">
        <v>85.798344018452894</v>
      </c>
      <c r="DK4867" s="25">
        <v>10585</v>
      </c>
      <c r="DL4867" s="25">
        <v>21704</v>
      </c>
      <c r="DM4867" s="25">
        <v>32292.219450000001</v>
      </c>
      <c r="DN4867" s="25"/>
      <c r="DO4867" s="25">
        <v>71488.58743</v>
      </c>
      <c r="DP4867" s="25">
        <v>16021.431376656001</v>
      </c>
      <c r="DQ4867" s="25">
        <v>23970.088275875201</v>
      </c>
      <c r="DR4867" s="25">
        <v>16847.905707128</v>
      </c>
      <c r="DS4867" s="25">
        <v>17904.288382984199</v>
      </c>
      <c r="DT4867" s="25">
        <v>14277.6629288774</v>
      </c>
      <c r="DU4867" s="25">
        <v>16665.923421735999</v>
      </c>
      <c r="DV4867" s="25">
        <v>5672.7987444001501</v>
      </c>
      <c r="DW4867" s="25">
        <v>11671.179494079901</v>
      </c>
      <c r="DX4867" s="25">
        <v>6635.0720980677097</v>
      </c>
      <c r="DY4867" s="25">
        <v>9639.4701321181692</v>
      </c>
      <c r="DZ4867" s="25">
        <v>7696.6924140868696</v>
      </c>
      <c r="EA4867" s="25"/>
      <c r="EB4867" s="25">
        <v>14951.4063660914</v>
      </c>
      <c r="EC4867" s="25">
        <v>7438.6103251326103</v>
      </c>
      <c r="ED4867" s="25">
        <v>9734.4125786143195</v>
      </c>
      <c r="EE4867" s="25">
        <v>11200</v>
      </c>
    </row>
    <row r="4868" spans="110:135" x14ac:dyDescent="0.2">
      <c r="DF4868" s="24" t="s">
        <v>9854</v>
      </c>
      <c r="DG4868" s="24" t="s">
        <v>212</v>
      </c>
      <c r="DH4868" s="25">
        <v>17249.6230696233</v>
      </c>
      <c r="DI4868" s="25">
        <v>14294.7862737011</v>
      </c>
      <c r="DJ4868" s="25">
        <v>62.574467805367</v>
      </c>
      <c r="DK4868" s="25"/>
      <c r="DL4868" s="25">
        <v>24478</v>
      </c>
      <c r="DM4868" s="25">
        <v>40049.939700000003</v>
      </c>
      <c r="DN4868" s="25"/>
      <c r="DO4868" s="25"/>
      <c r="DP4868" s="25">
        <v>9757.1332033292892</v>
      </c>
      <c r="DQ4868" s="25">
        <v>11706.942502141599</v>
      </c>
      <c r="DR4868" s="25">
        <v>28091.336697838098</v>
      </c>
      <c r="DS4868" s="25">
        <v>20635.033823466802</v>
      </c>
      <c r="DT4868" s="25">
        <v>15868.983370320901</v>
      </c>
      <c r="DU4868" s="25">
        <v>22965.041344391298</v>
      </c>
      <c r="DV4868" s="25">
        <v>12115.930561879701</v>
      </c>
      <c r="DW4868" s="25">
        <v>1251.01533151938</v>
      </c>
      <c r="DX4868" s="25">
        <v>7422.7646198074699</v>
      </c>
      <c r="DY4868" s="25">
        <v>10255.109984732901</v>
      </c>
      <c r="DZ4868" s="25">
        <v>14294.7862737011</v>
      </c>
      <c r="EA4868" s="25"/>
      <c r="EB4868" s="25">
        <v>15762.483219109599</v>
      </c>
      <c r="EC4868" s="25">
        <v>10331.3018008895</v>
      </c>
      <c r="ED4868" s="25">
        <v>8957.7897504678494</v>
      </c>
      <c r="EE4868" s="25">
        <v>39300</v>
      </c>
    </row>
    <row r="4869" spans="110:135" x14ac:dyDescent="0.2">
      <c r="DF4869" s="24" t="s">
        <v>9682</v>
      </c>
      <c r="DG4869" s="24" t="s">
        <v>212</v>
      </c>
      <c r="DH4869" s="25">
        <v>27046.609668836401</v>
      </c>
      <c r="DI4869" s="25">
        <v>14321.642657370199</v>
      </c>
      <c r="DJ4869" s="25">
        <v>176.23882808839301</v>
      </c>
      <c r="DK4869" s="25">
        <v>16709</v>
      </c>
      <c r="DL4869" s="25">
        <v>66497</v>
      </c>
      <c r="DM4869" s="25">
        <v>14892.79977</v>
      </c>
      <c r="DN4869" s="25"/>
      <c r="DO4869" s="25">
        <v>214706.39970000001</v>
      </c>
      <c r="DP4869" s="25">
        <v>14321.642657370199</v>
      </c>
      <c r="DQ4869" s="25">
        <v>17018.584915757499</v>
      </c>
      <c r="DR4869" s="25">
        <v>11720.766383940399</v>
      </c>
      <c r="DS4869" s="25">
        <v>3394.1194532019799</v>
      </c>
      <c r="DT4869" s="25">
        <v>18173.113009956</v>
      </c>
      <c r="DU4869" s="25">
        <v>37617.440198880198</v>
      </c>
      <c r="DV4869" s="25">
        <v>18649.0056242838</v>
      </c>
      <c r="DW4869" s="25">
        <v>11243.1936152529</v>
      </c>
      <c r="DX4869" s="25">
        <v>6016.1311702222401</v>
      </c>
      <c r="DY4869" s="25">
        <v>6411.4845016730696</v>
      </c>
      <c r="DZ4869" s="25">
        <v>23409.821805239801</v>
      </c>
      <c r="EA4869" s="25"/>
      <c r="EB4869" s="25">
        <v>8251.6675957943808</v>
      </c>
      <c r="EC4869" s="25">
        <v>9113.7293626626906</v>
      </c>
      <c r="ED4869" s="25">
        <v>10279.683943656401</v>
      </c>
      <c r="EE4869" s="25">
        <v>5460</v>
      </c>
    </row>
    <row r="4870" spans="110:135" x14ac:dyDescent="0.2">
      <c r="DF4870" s="24" t="s">
        <v>9717</v>
      </c>
      <c r="DG4870" s="24" t="s">
        <v>212</v>
      </c>
      <c r="DH4870" s="25">
        <v>20958.0363478623</v>
      </c>
      <c r="DI4870" s="25">
        <v>14327.0179949884</v>
      </c>
      <c r="DJ4870" s="25">
        <v>102.24602994903501</v>
      </c>
      <c r="DK4870" s="25"/>
      <c r="DL4870" s="25">
        <v>13019</v>
      </c>
      <c r="DM4870" s="25">
        <v>67315.098540000006</v>
      </c>
      <c r="DN4870" s="25"/>
      <c r="DO4870" s="25"/>
      <c r="DP4870" s="25">
        <v>14327.0179949884</v>
      </c>
      <c r="DQ4870" s="25">
        <v>21069.958186454201</v>
      </c>
      <c r="DR4870" s="25">
        <v>20406.6333113451</v>
      </c>
      <c r="DS4870" s="25">
        <v>7223.9084954342197</v>
      </c>
      <c r="DT4870" s="25"/>
      <c r="DU4870" s="25"/>
      <c r="DV4870" s="25"/>
      <c r="DW4870" s="25"/>
      <c r="DX4870" s="25"/>
      <c r="DY4870" s="25"/>
      <c r="DZ4870" s="25"/>
      <c r="EA4870" s="25"/>
      <c r="EB4870" s="25"/>
      <c r="EC4870" s="25"/>
      <c r="ED4870" s="25">
        <v>3344.6379068139399</v>
      </c>
      <c r="EE4870" s="25"/>
    </row>
    <row r="4871" spans="110:135" x14ac:dyDescent="0.2">
      <c r="DF4871" s="24" t="s">
        <v>9630</v>
      </c>
      <c r="DG4871" s="24" t="s">
        <v>212</v>
      </c>
      <c r="DH4871" s="25">
        <v>15108.829745618101</v>
      </c>
      <c r="DI4871" s="25">
        <v>14336.481925046901</v>
      </c>
      <c r="DJ4871" s="25">
        <v>26.510129845301702</v>
      </c>
      <c r="DK4871" s="25"/>
      <c r="DL4871" s="25">
        <v>16153</v>
      </c>
      <c r="DM4871" s="25">
        <v>14864.423640000001</v>
      </c>
      <c r="DN4871" s="25"/>
      <c r="DO4871" s="25">
        <v>21941.225137000001</v>
      </c>
      <c r="DP4871" s="25">
        <v>12364.915989998901</v>
      </c>
      <c r="DQ4871" s="25">
        <v>20781.291409612699</v>
      </c>
      <c r="DR4871" s="25">
        <v>17880.2950745456</v>
      </c>
      <c r="DS4871" s="25">
        <v>13808.540210093801</v>
      </c>
      <c r="DT4871" s="25">
        <v>11755.091838096399</v>
      </c>
      <c r="DU4871" s="25">
        <v>18426.078600026402</v>
      </c>
      <c r="DV4871" s="25">
        <v>22979.730626938101</v>
      </c>
      <c r="DW4871" s="25">
        <v>15662.099114786701</v>
      </c>
      <c r="DX4871" s="25">
        <v>15053.114377096699</v>
      </c>
      <c r="DY4871" s="25">
        <v>10802.3783276738</v>
      </c>
      <c r="DZ4871" s="25">
        <v>13714.681966214999</v>
      </c>
      <c r="EA4871" s="25"/>
      <c r="EB4871" s="25">
        <v>12072.354533145</v>
      </c>
      <c r="EC4871" s="25">
        <v>12784.7503960126</v>
      </c>
      <c r="ED4871" s="25">
        <v>7914.9641798842304</v>
      </c>
      <c r="EE4871" s="25">
        <v>13000</v>
      </c>
    </row>
    <row r="4872" spans="110:135" x14ac:dyDescent="0.2">
      <c r="DF4872" s="24" t="s">
        <v>9758</v>
      </c>
      <c r="DG4872" s="24" t="s">
        <v>212</v>
      </c>
      <c r="DH4872" s="25">
        <v>13708.306069287</v>
      </c>
      <c r="DI4872" s="25">
        <v>14357.8724243709</v>
      </c>
      <c r="DJ4872" s="25">
        <v>53.9465674675861</v>
      </c>
      <c r="DK4872" s="25">
        <v>1504</v>
      </c>
      <c r="DL4872" s="25">
        <v>27460</v>
      </c>
      <c r="DM4872" s="25">
        <v>10861.75583</v>
      </c>
      <c r="DN4872" s="25"/>
      <c r="DO4872" s="25">
        <v>4381.5843032000002</v>
      </c>
      <c r="DP4872" s="25">
        <v>11227.5455269799</v>
      </c>
      <c r="DQ4872" s="25">
        <v>18813.218038866798</v>
      </c>
      <c r="DR4872" s="25">
        <v>18375.334434903401</v>
      </c>
      <c r="DS4872" s="25">
        <v>15743.8777101781</v>
      </c>
      <c r="DT4872" s="25">
        <v>14173.5318060386</v>
      </c>
      <c r="DU4872" s="25">
        <v>14542.213042703101</v>
      </c>
      <c r="DV4872" s="25"/>
      <c r="DW4872" s="25"/>
      <c r="DX4872" s="25"/>
      <c r="DY4872" s="25"/>
      <c r="DZ4872" s="25"/>
      <c r="EA4872" s="25"/>
      <c r="EB4872" s="25"/>
      <c r="EC4872" s="25"/>
      <c r="ED4872" s="25"/>
      <c r="EE4872" s="25"/>
    </row>
    <row r="4873" spans="110:135" x14ac:dyDescent="0.2">
      <c r="DF4873" s="24" t="s">
        <v>9886</v>
      </c>
      <c r="DG4873" s="24" t="s">
        <v>212</v>
      </c>
      <c r="DH4873" s="25">
        <v>17220.802266347499</v>
      </c>
      <c r="DI4873" s="25">
        <v>14364.667076684</v>
      </c>
      <c r="DJ4873" s="25">
        <v>61.729669505823203</v>
      </c>
      <c r="DK4873" s="25"/>
      <c r="DL4873" s="25">
        <v>19310</v>
      </c>
      <c r="DM4873" s="25">
        <v>44132.974849999999</v>
      </c>
      <c r="DN4873" s="25">
        <v>29240.951069999999</v>
      </c>
      <c r="DO4873" s="25">
        <v>13346.676044</v>
      </c>
      <c r="DP4873" s="25">
        <v>19826.739590923102</v>
      </c>
      <c r="DQ4873" s="25">
        <v>14364.667076684</v>
      </c>
      <c r="DR4873" s="25">
        <v>26912.351202888101</v>
      </c>
      <c r="DS4873" s="25">
        <v>8491.85160375347</v>
      </c>
      <c r="DT4873" s="25">
        <v>2688.89927381294</v>
      </c>
      <c r="DU4873" s="25">
        <v>10102.5239934569</v>
      </c>
      <c r="DV4873" s="25">
        <v>6349.4694895471603</v>
      </c>
      <c r="DW4873" s="25">
        <v>9937.8300172469008</v>
      </c>
      <c r="DX4873" s="25">
        <v>21820.452891990099</v>
      </c>
      <c r="DY4873" s="25">
        <v>26103.191979294199</v>
      </c>
      <c r="DZ4873" s="25">
        <v>6427.7679242717204</v>
      </c>
      <c r="EA4873" s="25">
        <v>10049.591895272901</v>
      </c>
      <c r="EB4873" s="25">
        <v>6993.6521930506096</v>
      </c>
      <c r="EC4873" s="25">
        <v>22669.644290659999</v>
      </c>
      <c r="ED4873" s="25">
        <v>28426.0076737503</v>
      </c>
      <c r="EE4873" s="25"/>
    </row>
    <row r="4874" spans="110:135" x14ac:dyDescent="0.2">
      <c r="DF4874" s="24" t="s">
        <v>9654</v>
      </c>
      <c r="DG4874" s="24" t="s">
        <v>212</v>
      </c>
      <c r="DH4874" s="25">
        <v>16419.249499320402</v>
      </c>
      <c r="DI4874" s="25">
        <v>14369.663866802701</v>
      </c>
      <c r="DJ4874" s="25">
        <v>56.286569570873702</v>
      </c>
      <c r="DK4874" s="25"/>
      <c r="DL4874" s="25"/>
      <c r="DM4874" s="25"/>
      <c r="DN4874" s="25"/>
      <c r="DO4874" s="25"/>
      <c r="DP4874" s="25"/>
      <c r="DQ4874" s="25"/>
      <c r="DR4874" s="25"/>
      <c r="DS4874" s="25"/>
      <c r="DT4874" s="25"/>
      <c r="DU4874" s="25"/>
      <c r="DV4874" s="25">
        <v>14869.9089559648</v>
      </c>
      <c r="DW4874" s="25"/>
      <c r="DX4874" s="25">
        <v>4282.2891027246997</v>
      </c>
      <c r="DY4874" s="25">
        <v>13758.9789296946</v>
      </c>
      <c r="DZ4874" s="25">
        <v>13176.0851243709</v>
      </c>
      <c r="EA4874" s="25">
        <v>24376.416851554499</v>
      </c>
      <c r="EB4874" s="25">
        <v>14369.663866802701</v>
      </c>
      <c r="EC4874" s="25">
        <v>19390.7253341592</v>
      </c>
      <c r="ED4874" s="25">
        <v>7949.1773286121497</v>
      </c>
      <c r="EE4874" s="25">
        <v>35600</v>
      </c>
    </row>
    <row r="4875" spans="110:135" x14ac:dyDescent="0.2">
      <c r="DF4875" s="24" t="s">
        <v>9807</v>
      </c>
      <c r="DG4875" s="24" t="s">
        <v>212</v>
      </c>
      <c r="DH4875" s="25">
        <v>40610.359817858101</v>
      </c>
      <c r="DI4875" s="25">
        <v>14371.052591927801</v>
      </c>
      <c r="DJ4875" s="25">
        <v>205.88394948966501</v>
      </c>
      <c r="DK4875" s="25"/>
      <c r="DL4875" s="25">
        <v>3030</v>
      </c>
      <c r="DM4875" s="25">
        <v>1450.277178</v>
      </c>
      <c r="DN4875" s="25"/>
      <c r="DO4875" s="25">
        <v>334342.92320000002</v>
      </c>
      <c r="DP4875" s="25">
        <v>1119.8135173189801</v>
      </c>
      <c r="DQ4875" s="25"/>
      <c r="DR4875" s="25">
        <v>7178.8604336627004</v>
      </c>
      <c r="DS4875" s="25">
        <v>6987.4143750676303</v>
      </c>
      <c r="DT4875" s="25"/>
      <c r="DU4875" s="25">
        <v>4641.7664191357499</v>
      </c>
      <c r="DV4875" s="25">
        <v>23285.5303206672</v>
      </c>
      <c r="DW4875" s="25">
        <v>24744.4307710471</v>
      </c>
      <c r="DX4875" s="25">
        <v>14241.3874920777</v>
      </c>
      <c r="DY4875" s="25"/>
      <c r="DZ4875" s="25">
        <v>29147.749216688699</v>
      </c>
      <c r="EA4875" s="25"/>
      <c r="EB4875" s="25">
        <v>38797.004458759497</v>
      </c>
      <c r="EC4875" s="25">
        <v>28717.187293518899</v>
      </c>
      <c r="ED4875" s="25">
        <v>14371.052591927801</v>
      </c>
      <c r="EE4875" s="25">
        <v>77100</v>
      </c>
    </row>
    <row r="4876" spans="110:135" x14ac:dyDescent="0.2">
      <c r="DF4876" s="24" t="s">
        <v>9856</v>
      </c>
      <c r="DG4876" s="24" t="s">
        <v>212</v>
      </c>
      <c r="DH4876" s="25">
        <v>37834.5075231663</v>
      </c>
      <c r="DI4876" s="25">
        <v>14403.0572918178</v>
      </c>
      <c r="DJ4876" s="25">
        <v>231.90978770791801</v>
      </c>
      <c r="DK4876" s="25"/>
      <c r="DL4876" s="25">
        <v>15625</v>
      </c>
      <c r="DM4876" s="25">
        <v>23334.595979999998</v>
      </c>
      <c r="DN4876" s="25"/>
      <c r="DO4876" s="25">
        <v>365638.89439999999</v>
      </c>
      <c r="DP4876" s="25">
        <v>24613.326730098601</v>
      </c>
      <c r="DQ4876" s="25">
        <v>25670.696008630799</v>
      </c>
      <c r="DR4876" s="25">
        <v>24033.232866885501</v>
      </c>
      <c r="DS4876" s="25">
        <v>13181.114583635501</v>
      </c>
      <c r="DT4876" s="25">
        <v>27002.287771650499</v>
      </c>
      <c r="DU4876" s="25">
        <v>23800.104016281599</v>
      </c>
      <c r="DV4876" s="25">
        <v>7737.7905546857901</v>
      </c>
      <c r="DW4876" s="25"/>
      <c r="DX4876" s="25"/>
      <c r="DY4876" s="25">
        <v>12546.552520310801</v>
      </c>
      <c r="DZ4876" s="25">
        <v>6379.2036017185201</v>
      </c>
      <c r="EA4876" s="25"/>
      <c r="EB4876" s="25">
        <v>9804.2747180434908</v>
      </c>
      <c r="EC4876" s="25">
        <v>10126.710268768</v>
      </c>
      <c r="ED4876" s="25">
        <v>5888.3363499520301</v>
      </c>
      <c r="EE4876" s="25">
        <v>9970</v>
      </c>
    </row>
    <row r="4877" spans="110:135" x14ac:dyDescent="0.2">
      <c r="DF4877" s="24" t="s">
        <v>9427</v>
      </c>
      <c r="DG4877" s="24" t="s">
        <v>212</v>
      </c>
      <c r="DH4877" s="25">
        <v>13871.6556788612</v>
      </c>
      <c r="DI4877" s="25">
        <v>14417.4711628389</v>
      </c>
      <c r="DJ4877" s="25">
        <v>40.650499977025397</v>
      </c>
      <c r="DK4877" s="25"/>
      <c r="DL4877" s="25">
        <v>6445</v>
      </c>
      <c r="DM4877" s="25">
        <v>3596.9848029999998</v>
      </c>
      <c r="DN4877" s="25"/>
      <c r="DO4877" s="25">
        <v>2655.6048077</v>
      </c>
      <c r="DP4877" s="25">
        <v>8622.27966378374</v>
      </c>
      <c r="DQ4877" s="25">
        <v>19934.839778621299</v>
      </c>
      <c r="DR4877" s="25">
        <v>12970.7335301025</v>
      </c>
      <c r="DS4877" s="25">
        <v>14417.4711628389</v>
      </c>
      <c r="DT4877" s="25">
        <v>11939.9924403802</v>
      </c>
      <c r="DU4877" s="25">
        <v>13110.1415805078</v>
      </c>
      <c r="DV4877" s="25">
        <v>17565.291412078699</v>
      </c>
      <c r="DW4877" s="25"/>
      <c r="DX4877" s="25">
        <v>19875.497557099399</v>
      </c>
      <c r="DY4877" s="25">
        <v>17550.871698452502</v>
      </c>
      <c r="DZ4877" s="25">
        <v>17161.918120931899</v>
      </c>
      <c r="EA4877" s="25"/>
      <c r="EB4877" s="25">
        <v>20801.300876381902</v>
      </c>
      <c r="EC4877" s="25">
        <v>16536.9104060668</v>
      </c>
      <c r="ED4877" s="25">
        <v>13933.3087026946</v>
      </c>
      <c r="EE4877" s="25">
        <v>18700</v>
      </c>
    </row>
    <row r="4878" spans="110:135" x14ac:dyDescent="0.2">
      <c r="DF4878" s="24" t="s">
        <v>9757</v>
      </c>
      <c r="DG4878" s="24" t="s">
        <v>212</v>
      </c>
      <c r="DH4878" s="25">
        <v>15207.0716310314</v>
      </c>
      <c r="DI4878" s="25">
        <v>14438.367050767099</v>
      </c>
      <c r="DJ4878" s="25">
        <v>51.093839817177702</v>
      </c>
      <c r="DK4878" s="25"/>
      <c r="DL4878" s="25">
        <v>32733</v>
      </c>
      <c r="DM4878" s="25">
        <v>27120.5285</v>
      </c>
      <c r="DN4878" s="25">
        <v>15641.61997</v>
      </c>
      <c r="DO4878" s="25">
        <v>24332.516298999999</v>
      </c>
      <c r="DP4878" s="25">
        <v>15598.041835829799</v>
      </c>
      <c r="DQ4878" s="25">
        <v>18769.154293168202</v>
      </c>
      <c r="DR4878" s="25">
        <v>23027.089560902401</v>
      </c>
      <c r="DS4878" s="25">
        <v>16999.355017439</v>
      </c>
      <c r="DT4878" s="25">
        <v>14438.367050767099</v>
      </c>
      <c r="DU4878" s="25">
        <v>12910.212901549399</v>
      </c>
      <c r="DV4878" s="25">
        <v>5431.6160862042798</v>
      </c>
      <c r="DW4878" s="25">
        <v>7024.3916752843397</v>
      </c>
      <c r="DX4878" s="25">
        <v>7363.9980230760502</v>
      </c>
      <c r="DY4878" s="25">
        <v>13190.481921226399</v>
      </c>
      <c r="DZ4878" s="25">
        <v>3902.3991340335501</v>
      </c>
      <c r="EA4878" s="25"/>
      <c r="EB4878" s="25">
        <v>5336.9281334707503</v>
      </c>
      <c r="EC4878" s="25">
        <v>13783.674698119001</v>
      </c>
      <c r="ED4878" s="25">
        <v>18430.985889526401</v>
      </c>
      <c r="EE4878" s="25">
        <v>12900</v>
      </c>
    </row>
    <row r="4879" spans="110:135" x14ac:dyDescent="0.2">
      <c r="DF4879" s="24" t="s">
        <v>9761</v>
      </c>
      <c r="DG4879" s="24" t="s">
        <v>212</v>
      </c>
      <c r="DH4879" s="25">
        <v>15989.522979868399</v>
      </c>
      <c r="DI4879" s="25">
        <v>14452.9536604849</v>
      </c>
      <c r="DJ4879" s="25">
        <v>75.528465745893001</v>
      </c>
      <c r="DK4879" s="25"/>
      <c r="DL4879" s="25">
        <v>16081</v>
      </c>
      <c r="DM4879" s="25">
        <v>16343.79142</v>
      </c>
      <c r="DN4879" s="25"/>
      <c r="DO4879" s="25"/>
      <c r="DP4879" s="25">
        <v>17009.119309818099</v>
      </c>
      <c r="DQ4879" s="25">
        <v>14666.332386328701</v>
      </c>
      <c r="DR4879" s="25">
        <v>15394.7497676065</v>
      </c>
      <c r="DS4879" s="25">
        <v>13564.029282134699</v>
      </c>
      <c r="DT4879" s="25">
        <v>10797.508381956801</v>
      </c>
      <c r="DU4879" s="25">
        <v>14049.4172081127</v>
      </c>
      <c r="DV4879" s="25">
        <v>15551.621342578501</v>
      </c>
      <c r="DW4879" s="25">
        <v>9923.83090997818</v>
      </c>
      <c r="DX4879" s="25">
        <v>7287.1717630334597</v>
      </c>
      <c r="DY4879" s="25">
        <v>5290.2268965966196</v>
      </c>
      <c r="DZ4879" s="25">
        <v>20221.058743238202</v>
      </c>
      <c r="EA4879" s="25"/>
      <c r="EB4879" s="25">
        <v>14452.9536604849</v>
      </c>
      <c r="EC4879" s="25">
        <v>7183.1775481651302</v>
      </c>
      <c r="ED4879" s="25">
        <v>13705.9020377299</v>
      </c>
      <c r="EE4879" s="25">
        <v>60300</v>
      </c>
    </row>
    <row r="4880" spans="110:135" x14ac:dyDescent="0.2">
      <c r="DF4880" s="24" t="s">
        <v>9825</v>
      </c>
      <c r="DG4880" s="24" t="s">
        <v>212</v>
      </c>
      <c r="DH4880" s="25">
        <v>21156.153786765</v>
      </c>
      <c r="DI4880" s="25">
        <v>14474.170776609501</v>
      </c>
      <c r="DJ4880" s="25">
        <v>104.24084287211799</v>
      </c>
      <c r="DK4880" s="25"/>
      <c r="DL4880" s="25">
        <v>3664</v>
      </c>
      <c r="DM4880" s="25">
        <v>24470.97507</v>
      </c>
      <c r="DN4880" s="25"/>
      <c r="DO4880" s="25"/>
      <c r="DP4880" s="25">
        <v>4361.9943158777096</v>
      </c>
      <c r="DQ4880" s="25">
        <v>11964.647876368501</v>
      </c>
      <c r="DR4880" s="25">
        <v>1777.60340704949</v>
      </c>
      <c r="DS4880" s="25">
        <v>14474.170776609501</v>
      </c>
      <c r="DT4880" s="25">
        <v>14091.895041648801</v>
      </c>
      <c r="DU4880" s="25">
        <v>21502.061415417</v>
      </c>
      <c r="DV4880" s="25">
        <v>26415.815260237599</v>
      </c>
      <c r="DW4880" s="25">
        <v>1202.0423327947401</v>
      </c>
      <c r="DX4880" s="25">
        <v>17350.297982536998</v>
      </c>
      <c r="DY4880" s="25">
        <v>24351.035928507899</v>
      </c>
      <c r="DZ4880" s="25">
        <v>33425.414076418703</v>
      </c>
      <c r="EA4880" s="25"/>
      <c r="EB4880" s="25">
        <v>35897.911431367698</v>
      </c>
      <c r="EC4880" s="25">
        <v>14397.4144265665</v>
      </c>
      <c r="ED4880" s="25">
        <v>13607.3350336031</v>
      </c>
      <c r="EE4880" s="25">
        <v>96700</v>
      </c>
    </row>
    <row r="4881" spans="110:135" x14ac:dyDescent="0.2">
      <c r="DF4881" s="24" t="s">
        <v>9741</v>
      </c>
      <c r="DG4881" s="24" t="s">
        <v>212</v>
      </c>
      <c r="DH4881" s="25">
        <v>19037.868913476599</v>
      </c>
      <c r="DI4881" s="25">
        <v>14493.3867303878</v>
      </c>
      <c r="DJ4881" s="25">
        <v>83.715229953199596</v>
      </c>
      <c r="DK4881" s="25"/>
      <c r="DL4881" s="25">
        <v>31211</v>
      </c>
      <c r="DM4881" s="25">
        <v>32100.758720000002</v>
      </c>
      <c r="DN4881" s="25"/>
      <c r="DO4881" s="25">
        <v>66815.316282</v>
      </c>
      <c r="DP4881" s="25">
        <v>17900.541969946698</v>
      </c>
      <c r="DQ4881" s="25">
        <v>9649.4457872108705</v>
      </c>
      <c r="DR4881" s="25">
        <v>22122.417753866499</v>
      </c>
      <c r="DS4881" s="25">
        <v>13365.5797337943</v>
      </c>
      <c r="DT4881" s="25">
        <v>23703.180187558701</v>
      </c>
      <c r="DU4881" s="25">
        <v>15621.193726981301</v>
      </c>
      <c r="DV4881" s="25"/>
      <c r="DW4881" s="25">
        <v>7486.2788031660702</v>
      </c>
      <c r="DX4881" s="25">
        <v>6635.7268786242403</v>
      </c>
      <c r="DY4881" s="25">
        <v>6080.5120149956201</v>
      </c>
      <c r="DZ4881" s="25">
        <v>1828.9766400076401</v>
      </c>
      <c r="EA4881" s="25"/>
      <c r="EB4881" s="25"/>
      <c r="EC4881" s="25">
        <v>11103.312349142299</v>
      </c>
      <c r="ED4881" s="25">
        <v>8781.6617683312907</v>
      </c>
      <c r="EE4881" s="25">
        <v>30200</v>
      </c>
    </row>
    <row r="4882" spans="110:135" x14ac:dyDescent="0.2">
      <c r="DF4882" s="24" t="s">
        <v>9850</v>
      </c>
      <c r="DG4882" s="24" t="s">
        <v>212</v>
      </c>
      <c r="DH4882" s="25">
        <v>23523.942734386699</v>
      </c>
      <c r="DI4882" s="25">
        <v>14542.8573969604</v>
      </c>
      <c r="DJ4882" s="25">
        <v>127.146339731125</v>
      </c>
      <c r="DK4882" s="25"/>
      <c r="DL4882" s="25">
        <v>133585</v>
      </c>
      <c r="DM4882" s="25">
        <v>21009.70679</v>
      </c>
      <c r="DN4882" s="25"/>
      <c r="DO4882" s="25">
        <v>40029.81424</v>
      </c>
      <c r="DP4882" s="25">
        <v>5230.1569119427404</v>
      </c>
      <c r="DQ4882" s="25">
        <v>11588.2032404764</v>
      </c>
      <c r="DR4882" s="25">
        <v>14542.8573969604</v>
      </c>
      <c r="DS4882" s="25">
        <v>5635.3482782209403</v>
      </c>
      <c r="DT4882" s="25">
        <v>15119.807483663901</v>
      </c>
      <c r="DU4882" s="25">
        <v>11677.6282039865</v>
      </c>
      <c r="DV4882" s="25">
        <v>13830.7582811461</v>
      </c>
      <c r="DW4882" s="25"/>
      <c r="DX4882" s="25">
        <v>18029.754351870801</v>
      </c>
      <c r="DY4882" s="25">
        <v>35432.1021080067</v>
      </c>
      <c r="DZ4882" s="25">
        <v>14501.691916670001</v>
      </c>
      <c r="EA4882" s="25"/>
      <c r="EB4882" s="25">
        <v>23124.692301734802</v>
      </c>
      <c r="EC4882" s="25">
        <v>17858.487010125398</v>
      </c>
      <c r="ED4882" s="25">
        <v>14431.0179697688</v>
      </c>
      <c r="EE4882" s="25">
        <v>4280</v>
      </c>
    </row>
    <row r="4883" spans="110:135" x14ac:dyDescent="0.2">
      <c r="DF4883" s="24" t="s">
        <v>9723</v>
      </c>
      <c r="DG4883" s="24" t="s">
        <v>212</v>
      </c>
      <c r="DH4883" s="25">
        <v>19767.145491270399</v>
      </c>
      <c r="DI4883" s="25">
        <v>14557.351018801201</v>
      </c>
      <c r="DJ4883" s="25">
        <v>120.713754119287</v>
      </c>
      <c r="DK4883" s="25">
        <v>3200</v>
      </c>
      <c r="DL4883" s="25">
        <v>9676</v>
      </c>
      <c r="DM4883" s="25">
        <v>4755.9372009999997</v>
      </c>
      <c r="DN4883" s="25">
        <v>31850.191350000001</v>
      </c>
      <c r="DO4883" s="25">
        <v>96189.000673999995</v>
      </c>
      <c r="DP4883" s="25">
        <v>14557.351018801201</v>
      </c>
      <c r="DQ4883" s="25">
        <v>15907.947153732999</v>
      </c>
      <c r="DR4883" s="25">
        <v>18537.490669103401</v>
      </c>
      <c r="DS4883" s="25">
        <v>19115.931780983199</v>
      </c>
      <c r="DT4883" s="25">
        <v>15310.2761932253</v>
      </c>
      <c r="DU4883" s="25">
        <v>17271.980905588702</v>
      </c>
      <c r="DV4883" s="25">
        <v>7140.3268045291397</v>
      </c>
      <c r="DW4883" s="25">
        <v>1320.04100170119</v>
      </c>
      <c r="DX4883" s="25"/>
      <c r="DY4883" s="25"/>
      <c r="DZ4883" s="25">
        <v>5643.3192402696604</v>
      </c>
      <c r="EA4883" s="25"/>
      <c r="EB4883" s="25">
        <v>8219.10939995835</v>
      </c>
      <c r="EC4883" s="25">
        <v>8846.5699587042109</v>
      </c>
      <c r="ED4883" s="25"/>
      <c r="EE4883" s="25">
        <v>58500</v>
      </c>
    </row>
    <row r="4884" spans="110:135" x14ac:dyDescent="0.2">
      <c r="DF4884" s="24" t="s">
        <v>10099</v>
      </c>
      <c r="DG4884" s="24" t="s">
        <v>274</v>
      </c>
      <c r="DH4884" s="25">
        <v>19681.846757221501</v>
      </c>
      <c r="DI4884" s="25">
        <v>14573.1962089183</v>
      </c>
      <c r="DJ4884" s="25">
        <v>63.796205259275602</v>
      </c>
      <c r="DK4884" s="25"/>
      <c r="DL4884" s="25">
        <v>29964</v>
      </c>
      <c r="DM4884" s="25">
        <v>47032.050580000003</v>
      </c>
      <c r="DN4884" s="25"/>
      <c r="DO4884" s="25">
        <v>33570.530734</v>
      </c>
      <c r="DP4884" s="25">
        <v>23869.020577346</v>
      </c>
      <c r="DQ4884" s="25">
        <v>26631.3865177687</v>
      </c>
      <c r="DR4884" s="25">
        <v>37643.044344027301</v>
      </c>
      <c r="DS4884" s="25">
        <v>25373.108306434799</v>
      </c>
      <c r="DT4884" s="25">
        <v>10266.560715739301</v>
      </c>
      <c r="DU4884" s="25">
        <v>31958.162398677101</v>
      </c>
      <c r="DV4884" s="25">
        <v>8060.3212948785404</v>
      </c>
      <c r="DW4884" s="25">
        <v>16546.392417836501</v>
      </c>
      <c r="DX4884" s="25">
        <v>6016.3765765079697</v>
      </c>
      <c r="DY4884" s="25">
        <v>8510.4700646683104</v>
      </c>
      <c r="DZ4884" s="25">
        <v>10528.3188234672</v>
      </c>
      <c r="EA4884" s="25"/>
      <c r="EB4884" s="25">
        <v>10941.998414489901</v>
      </c>
      <c r="EC4884" s="25">
        <v>8793.8927252673693</v>
      </c>
      <c r="ED4884" s="25">
        <v>5967.6071388780401</v>
      </c>
      <c r="EE4884" s="25">
        <v>12600</v>
      </c>
    </row>
    <row r="4885" spans="110:135" x14ac:dyDescent="0.2">
      <c r="DF4885" s="24" t="s">
        <v>9560</v>
      </c>
      <c r="DG4885" s="24" t="s">
        <v>212</v>
      </c>
      <c r="DH4885" s="25">
        <v>13444.2972935541</v>
      </c>
      <c r="DI4885" s="25">
        <v>14587.183617675701</v>
      </c>
      <c r="DJ4885" s="25">
        <v>57.474410761503101</v>
      </c>
      <c r="DK4885" s="25"/>
      <c r="DL4885" s="25">
        <v>11736</v>
      </c>
      <c r="DM4885" s="25">
        <v>7023.6941569999999</v>
      </c>
      <c r="DN4885" s="25">
        <v>7765.4596259999998</v>
      </c>
      <c r="DO4885" s="25">
        <v>24925.266925</v>
      </c>
      <c r="DP4885" s="25">
        <v>4876.9848854253596</v>
      </c>
      <c r="DQ4885" s="25">
        <v>24432.261319698999</v>
      </c>
      <c r="DR4885" s="25">
        <v>18817.994562161599</v>
      </c>
      <c r="DS4885" s="25">
        <v>14587.183617675701</v>
      </c>
      <c r="DT4885" s="25">
        <v>15338.827704633901</v>
      </c>
      <c r="DU4885" s="25">
        <v>17090.912619035898</v>
      </c>
      <c r="DV4885" s="25"/>
      <c r="DW4885" s="25">
        <v>1292.6848124636099</v>
      </c>
      <c r="DX4885" s="25"/>
      <c r="DY4885" s="25"/>
      <c r="DZ4885" s="25"/>
      <c r="EA4885" s="25"/>
      <c r="EB4885" s="25"/>
      <c r="EC4885" s="25"/>
      <c r="ED4885" s="25"/>
      <c r="EE4885" s="25"/>
    </row>
    <row r="4886" spans="110:135" x14ac:dyDescent="0.2">
      <c r="DF4886" s="24" t="s">
        <v>9485</v>
      </c>
      <c r="DG4886" s="24" t="s">
        <v>212</v>
      </c>
      <c r="DH4886" s="25">
        <v>17812.012764885701</v>
      </c>
      <c r="DI4886" s="25">
        <v>14600</v>
      </c>
      <c r="DJ4886" s="25">
        <v>56.993301679507297</v>
      </c>
      <c r="DK4886" s="25"/>
      <c r="DL4886" s="25">
        <v>11215</v>
      </c>
      <c r="DM4886" s="25">
        <v>7558.3035989999998</v>
      </c>
      <c r="DN4886" s="25">
        <v>16524.01093</v>
      </c>
      <c r="DO4886" s="25">
        <v>41963.608855999999</v>
      </c>
      <c r="DP4886" s="25">
        <v>6007.8047635737703</v>
      </c>
      <c r="DQ4886" s="25">
        <v>14067.136318574599</v>
      </c>
      <c r="DR4886" s="25">
        <v>9684.5352548119699</v>
      </c>
      <c r="DS4886" s="25">
        <v>7248.9548939569504</v>
      </c>
      <c r="DT4886" s="25">
        <v>8208.8414942865893</v>
      </c>
      <c r="DU4886" s="25">
        <v>27903.821864460399</v>
      </c>
      <c r="DV4886" s="25"/>
      <c r="DW4886" s="25">
        <v>18423.2178673979</v>
      </c>
      <c r="DX4886" s="25">
        <v>26201.851933769001</v>
      </c>
      <c r="DY4886" s="25"/>
      <c r="DZ4886" s="25">
        <v>12111.1436536864</v>
      </c>
      <c r="EA4886" s="25"/>
      <c r="EB4886" s="25">
        <v>30492.898821235402</v>
      </c>
      <c r="EC4886" s="25">
        <v>26674.123371028301</v>
      </c>
      <c r="ED4886" s="25">
        <v>23918.963381276601</v>
      </c>
      <c r="EE4886" s="25">
        <v>14600</v>
      </c>
    </row>
    <row r="4887" spans="110:135" x14ac:dyDescent="0.2">
      <c r="DF4887" s="24" t="s">
        <v>9829</v>
      </c>
      <c r="DG4887" s="24" t="s">
        <v>212</v>
      </c>
      <c r="DH4887" s="25">
        <v>20800.931965431198</v>
      </c>
      <c r="DI4887" s="25">
        <v>14641.958975814299</v>
      </c>
      <c r="DJ4887" s="25">
        <v>86.549334273413905</v>
      </c>
      <c r="DK4887" s="25"/>
      <c r="DL4887" s="25">
        <v>57192</v>
      </c>
      <c r="DM4887" s="25">
        <v>9709.9009170000008</v>
      </c>
      <c r="DN4887" s="25">
        <v>8165.5350840000001</v>
      </c>
      <c r="DO4887" s="25">
        <v>26671.794578000001</v>
      </c>
      <c r="DP4887" s="25">
        <v>18948.905872771302</v>
      </c>
      <c r="DQ4887" s="25">
        <v>8487.6330563168303</v>
      </c>
      <c r="DR4887" s="25">
        <v>12420.8360362764</v>
      </c>
      <c r="DS4887" s="25">
        <v>18168.792672347299</v>
      </c>
      <c r="DT4887" s="25">
        <v>16863.081915352301</v>
      </c>
      <c r="DU4887" s="25">
        <v>4501.0552816893196</v>
      </c>
      <c r="DV4887" s="25">
        <v>50102.486998013999</v>
      </c>
      <c r="DW4887" s="25">
        <v>9715.5780628285793</v>
      </c>
      <c r="DX4887" s="25"/>
      <c r="DY4887" s="25"/>
      <c r="DZ4887" s="25">
        <v>47931.909399410099</v>
      </c>
      <c r="EA4887" s="25"/>
      <c r="EB4887" s="25"/>
      <c r="EC4887" s="25">
        <v>2333.5376420303901</v>
      </c>
      <c r="ED4887" s="25"/>
      <c r="EE4887" s="25"/>
    </row>
    <row r="4888" spans="110:135" x14ac:dyDescent="0.2">
      <c r="DF4888" s="24" t="s">
        <v>9532</v>
      </c>
      <c r="DG4888" s="24" t="s">
        <v>212</v>
      </c>
      <c r="DH4888" s="25">
        <v>14040.799309443801</v>
      </c>
      <c r="DI4888" s="25">
        <v>14644.976678408801</v>
      </c>
      <c r="DJ4888" s="25">
        <v>36.881839362560299</v>
      </c>
      <c r="DK4888" s="25">
        <v>12702</v>
      </c>
      <c r="DL4888" s="25">
        <v>10945</v>
      </c>
      <c r="DM4888" s="25">
        <v>13639.481739999999</v>
      </c>
      <c r="DN4888" s="25">
        <v>6175.4500449999996</v>
      </c>
      <c r="DO4888" s="25">
        <v>17277.405105999998</v>
      </c>
      <c r="DP4888" s="25">
        <v>9735.4464987955907</v>
      </c>
      <c r="DQ4888" s="25">
        <v>19064.925536480001</v>
      </c>
      <c r="DR4888" s="25">
        <v>14098.178690852499</v>
      </c>
      <c r="DS4888" s="25">
        <v>19563.071789278099</v>
      </c>
      <c r="DT4888" s="25">
        <v>1213.7018760916301</v>
      </c>
      <c r="DU4888" s="25">
        <v>15966.743758794701</v>
      </c>
      <c r="DV4888" s="25">
        <v>20282.896455526101</v>
      </c>
      <c r="DW4888" s="25">
        <v>16630.836205858501</v>
      </c>
      <c r="DX4888" s="25">
        <v>20904.232510786998</v>
      </c>
      <c r="DY4888" s="25">
        <v>14983.7164883315</v>
      </c>
      <c r="DZ4888" s="25">
        <v>15888.459220037101</v>
      </c>
      <c r="EA4888" s="25"/>
      <c r="EB4888" s="25">
        <v>18091.317768888399</v>
      </c>
      <c r="EC4888" s="25">
        <v>14306.236868486199</v>
      </c>
      <c r="ED4888" s="25">
        <v>13636.885629668001</v>
      </c>
      <c r="EE4888" s="25">
        <v>5710</v>
      </c>
    </row>
    <row r="4889" spans="110:135" x14ac:dyDescent="0.2">
      <c r="DF4889" s="24" t="s">
        <v>9972</v>
      </c>
      <c r="DG4889" s="24" t="s">
        <v>212</v>
      </c>
      <c r="DH4889" s="25">
        <v>17845.024753041602</v>
      </c>
      <c r="DI4889" s="25">
        <v>14667.882626924</v>
      </c>
      <c r="DJ4889" s="25">
        <v>68.366064262293193</v>
      </c>
      <c r="DK4889" s="25"/>
      <c r="DL4889" s="25">
        <v>20115</v>
      </c>
      <c r="DM4889" s="25">
        <v>32764.401419999998</v>
      </c>
      <c r="DN4889" s="25"/>
      <c r="DO4889" s="25">
        <v>51132.469647999998</v>
      </c>
      <c r="DP4889" s="25">
        <v>21041.937993660598</v>
      </c>
      <c r="DQ4889" s="25">
        <v>24093.419502367498</v>
      </c>
      <c r="DR4889" s="25">
        <v>30741.712648991299</v>
      </c>
      <c r="DS4889" s="25">
        <v>28258.607141207998</v>
      </c>
      <c r="DT4889" s="25">
        <v>14131.5703922433</v>
      </c>
      <c r="DU4889" s="25">
        <v>10553.5112356725</v>
      </c>
      <c r="DV4889" s="25">
        <v>8813.7249791458107</v>
      </c>
      <c r="DW4889" s="25">
        <v>18827.781857125199</v>
      </c>
      <c r="DX4889" s="25">
        <v>3673.2319031913198</v>
      </c>
      <c r="DY4889" s="25">
        <v>15097.3119797865</v>
      </c>
      <c r="DZ4889" s="25">
        <v>14238.4532740616</v>
      </c>
      <c r="EA4889" s="25"/>
      <c r="EB4889" s="25">
        <v>10398.8500010801</v>
      </c>
      <c r="EC4889" s="25">
        <v>5943.4945259823699</v>
      </c>
      <c r="ED4889" s="25">
        <v>7574.9670522326896</v>
      </c>
      <c r="EE4889" s="25">
        <v>3810</v>
      </c>
    </row>
    <row r="4890" spans="110:135" x14ac:dyDescent="0.2">
      <c r="DF4890" s="24" t="s">
        <v>9601</v>
      </c>
      <c r="DG4890" s="24" t="s">
        <v>212</v>
      </c>
      <c r="DH4890" s="25">
        <v>16286.3125687215</v>
      </c>
      <c r="DI4890" s="25">
        <v>14716.796092725401</v>
      </c>
      <c r="DJ4890" s="25">
        <v>77.109477995924905</v>
      </c>
      <c r="DK4890" s="25">
        <v>994</v>
      </c>
      <c r="DL4890" s="25">
        <v>16601</v>
      </c>
      <c r="DM4890" s="25">
        <v>25843.45622</v>
      </c>
      <c r="DN4890" s="25">
        <v>7786.7407759999996</v>
      </c>
      <c r="DO4890" s="25">
        <v>61449.158523999999</v>
      </c>
      <c r="DP4890" s="25">
        <v>15558.243699480199</v>
      </c>
      <c r="DQ4890" s="25">
        <v>20473.748154233501</v>
      </c>
      <c r="DR4890" s="25">
        <v>16320.9885237251</v>
      </c>
      <c r="DS4890" s="25">
        <v>16216.327343662</v>
      </c>
      <c r="DT4890" s="25">
        <v>25905.155615796099</v>
      </c>
      <c r="DU4890" s="25">
        <v>20956.282543151101</v>
      </c>
      <c r="DV4890" s="25">
        <v>8255.7069333593408</v>
      </c>
      <c r="DW4890" s="25">
        <v>13875.3484859706</v>
      </c>
      <c r="DX4890" s="25">
        <v>7672.3661801413</v>
      </c>
      <c r="DY4890" s="25">
        <v>8759.7020406817592</v>
      </c>
      <c r="DZ4890" s="25">
        <v>9022.98053620678</v>
      </c>
      <c r="EA4890" s="25"/>
      <c r="EB4890" s="25">
        <v>10098.163832714399</v>
      </c>
      <c r="EC4890" s="25">
        <v>10262.019514985501</v>
      </c>
      <c r="ED4890" s="25">
        <v>7974.8624503221099</v>
      </c>
      <c r="EE4890" s="25">
        <v>21700</v>
      </c>
    </row>
    <row r="4891" spans="110:135" x14ac:dyDescent="0.2">
      <c r="DF4891" s="24" t="s">
        <v>9993</v>
      </c>
      <c r="DG4891" s="24" t="s">
        <v>212</v>
      </c>
      <c r="DH4891" s="25">
        <v>53732.7000074342</v>
      </c>
      <c r="DI4891" s="25">
        <v>14726.836381466401</v>
      </c>
      <c r="DJ4891" s="25">
        <v>269.90789883754098</v>
      </c>
      <c r="DK4891" s="25"/>
      <c r="DL4891" s="25">
        <v>41759</v>
      </c>
      <c r="DM4891" s="25">
        <v>34194.550640000001</v>
      </c>
      <c r="DN4891" s="25">
        <v>92084.025160000005</v>
      </c>
      <c r="DO4891" s="25">
        <v>628327.21640000003</v>
      </c>
      <c r="DP4891" s="25">
        <v>23340.548308439698</v>
      </c>
      <c r="DQ4891" s="25">
        <v>20884.795390272899</v>
      </c>
      <c r="DR4891" s="25">
        <v>23808.194670753699</v>
      </c>
      <c r="DS4891" s="25">
        <v>11978.3441896842</v>
      </c>
      <c r="DT4891" s="25">
        <v>17475.328573248698</v>
      </c>
      <c r="DU4891" s="25">
        <v>33562.943974412803</v>
      </c>
      <c r="DV4891" s="25">
        <v>2854.63168142103</v>
      </c>
      <c r="DW4891" s="25">
        <v>4831.72706386148</v>
      </c>
      <c r="DX4891" s="25"/>
      <c r="DY4891" s="25">
        <v>6955.4207751356798</v>
      </c>
      <c r="DZ4891" s="25">
        <v>4557.3716470684403</v>
      </c>
      <c r="EA4891" s="25"/>
      <c r="EB4891" s="25">
        <v>5594.4009133054897</v>
      </c>
      <c r="EC4891" s="25">
        <v>8388.4251507858207</v>
      </c>
      <c r="ED4891" s="25">
        <v>4261.6755954259497</v>
      </c>
      <c r="EE4891" s="25">
        <v>2330</v>
      </c>
    </row>
    <row r="4892" spans="110:135" x14ac:dyDescent="0.2">
      <c r="DF4892" s="24" t="s">
        <v>9644</v>
      </c>
      <c r="DG4892" s="24" t="s">
        <v>212</v>
      </c>
      <c r="DH4892" s="25">
        <v>16455.652106625701</v>
      </c>
      <c r="DI4892" s="25">
        <v>14762.0757649076</v>
      </c>
      <c r="DJ4892" s="25">
        <v>94.076902819839603</v>
      </c>
      <c r="DK4892" s="25"/>
      <c r="DL4892" s="25">
        <v>15534</v>
      </c>
      <c r="DM4892" s="25">
        <v>8253.0583210000004</v>
      </c>
      <c r="DN4892" s="25">
        <v>72269.830969999995</v>
      </c>
      <c r="DO4892" s="25"/>
      <c r="DP4892" s="25">
        <v>8142.5979084671999</v>
      </c>
      <c r="DQ4892" s="25">
        <v>19548.752070325299</v>
      </c>
      <c r="DR4892" s="25"/>
      <c r="DS4892" s="25">
        <v>2421.2945745357101</v>
      </c>
      <c r="DT4892" s="25">
        <v>15855.2098533723</v>
      </c>
      <c r="DU4892" s="25">
        <v>6451.1172850908097</v>
      </c>
      <c r="DV4892" s="25">
        <v>14762.0757649076</v>
      </c>
      <c r="DW4892" s="25">
        <v>17615.046946400402</v>
      </c>
      <c r="DX4892" s="25">
        <v>12163.118591279501</v>
      </c>
      <c r="DY4892" s="25">
        <v>23667.983801123399</v>
      </c>
      <c r="DZ4892" s="25">
        <v>16619.444730032901</v>
      </c>
      <c r="EA4892" s="25"/>
      <c r="EB4892" s="25">
        <v>17870.567087961699</v>
      </c>
      <c r="EC4892" s="25">
        <v>10570.1430213286</v>
      </c>
      <c r="ED4892" s="25">
        <v>14131.844886811599</v>
      </c>
      <c r="EE4892" s="25">
        <v>3870</v>
      </c>
    </row>
    <row r="4893" spans="110:135" x14ac:dyDescent="0.2">
      <c r="DF4893" s="24" t="s">
        <v>9844</v>
      </c>
      <c r="DG4893" s="24" t="s">
        <v>212</v>
      </c>
      <c r="DH4893" s="25">
        <v>15929.3871210079</v>
      </c>
      <c r="DI4893" s="25">
        <v>14766.5710775021</v>
      </c>
      <c r="DJ4893" s="25">
        <v>35.535558584134101</v>
      </c>
      <c r="DK4893" s="25"/>
      <c r="DL4893" s="25">
        <v>12799</v>
      </c>
      <c r="DM4893" s="25">
        <v>5920.0178249999999</v>
      </c>
      <c r="DN4893" s="25"/>
      <c r="DO4893" s="25">
        <v>9458.4017748999995</v>
      </c>
      <c r="DP4893" s="25">
        <v>19571.915537274901</v>
      </c>
      <c r="DQ4893" s="25">
        <v>28929.328051711898</v>
      </c>
      <c r="DR4893" s="25">
        <v>22122.417753866499</v>
      </c>
      <c r="DS4893" s="25">
        <v>14502.8459593672</v>
      </c>
      <c r="DT4893" s="25">
        <v>17342.5840742703</v>
      </c>
      <c r="DU4893" s="25">
        <v>10674.249064867699</v>
      </c>
      <c r="DV4893" s="25">
        <v>15030.2961956369</v>
      </c>
      <c r="DW4893" s="25">
        <v>13963.734874993401</v>
      </c>
      <c r="DX4893" s="25">
        <v>18034.508223858302</v>
      </c>
      <c r="DY4893" s="25">
        <v>13291.3524191628</v>
      </c>
      <c r="DZ4893" s="25">
        <v>11820.332874302399</v>
      </c>
      <c r="EA4893" s="25"/>
      <c r="EB4893" s="25">
        <v>15567.727006493</v>
      </c>
      <c r="EC4893" s="25">
        <v>13519.170863207701</v>
      </c>
      <c r="ED4893" s="25">
        <v>25681.085679228301</v>
      </c>
      <c r="EE4893" s="25">
        <v>18500</v>
      </c>
    </row>
    <row r="4894" spans="110:135" x14ac:dyDescent="0.2">
      <c r="DF4894" s="24" t="s">
        <v>10200</v>
      </c>
      <c r="DG4894" s="24" t="s">
        <v>212</v>
      </c>
      <c r="DH4894" s="25">
        <v>33668.706651278502</v>
      </c>
      <c r="DI4894" s="25">
        <v>14850.412764197499</v>
      </c>
      <c r="DJ4894" s="25">
        <v>247.32442277160899</v>
      </c>
      <c r="DK4894" s="25"/>
      <c r="DL4894" s="25">
        <v>15101</v>
      </c>
      <c r="DM4894" s="25">
        <v>14907.638419999999</v>
      </c>
      <c r="DN4894" s="25">
        <v>376707.13909999997</v>
      </c>
      <c r="DO4894" s="25">
        <v>25131.790008</v>
      </c>
      <c r="DP4894" s="25">
        <v>14850.412764197499</v>
      </c>
      <c r="DQ4894" s="25">
        <v>8518.8818983812707</v>
      </c>
      <c r="DR4894" s="25">
        <v>18188.292653479199</v>
      </c>
      <c r="DS4894" s="25">
        <v>20235.018572911998</v>
      </c>
      <c r="DT4894" s="25">
        <v>10886.236824006901</v>
      </c>
      <c r="DU4894" s="25">
        <v>15068.216277604901</v>
      </c>
      <c r="DV4894" s="25">
        <v>24784.8118262635</v>
      </c>
      <c r="DW4894" s="25">
        <v>9977.3028536873298</v>
      </c>
      <c r="DX4894" s="25">
        <v>8379.9483781592808</v>
      </c>
      <c r="DY4894" s="25">
        <v>8802.7396027684008</v>
      </c>
      <c r="DZ4894" s="25">
        <v>25129.480400963799</v>
      </c>
      <c r="EA4894" s="25"/>
      <c r="EB4894" s="25">
        <v>9804.2747180434908</v>
      </c>
      <c r="EC4894" s="25">
        <v>12784.7503960126</v>
      </c>
      <c r="ED4894" s="25">
        <v>7047.4916798104496</v>
      </c>
      <c r="EE4894" s="25">
        <v>13400</v>
      </c>
    </row>
    <row r="4895" spans="110:135" x14ac:dyDescent="0.2">
      <c r="DF4895" s="24" t="s">
        <v>9652</v>
      </c>
      <c r="DG4895" s="24" t="s">
        <v>212</v>
      </c>
      <c r="DH4895" s="25">
        <v>18238.511087795701</v>
      </c>
      <c r="DI4895" s="25">
        <v>14870.656713448299</v>
      </c>
      <c r="DJ4895" s="25">
        <v>105.91712932702799</v>
      </c>
      <c r="DK4895" s="25">
        <v>1899</v>
      </c>
      <c r="DL4895" s="25">
        <v>14209</v>
      </c>
      <c r="DM4895" s="25">
        <v>17139.740379999999</v>
      </c>
      <c r="DN4895" s="25"/>
      <c r="DO4895" s="25">
        <v>71336.050239999997</v>
      </c>
      <c r="DP4895" s="25">
        <v>16183.9195427546</v>
      </c>
      <c r="DQ4895" s="25">
        <v>9485.3278446230397</v>
      </c>
      <c r="DR4895" s="25">
        <v>15532.3134268965</v>
      </c>
      <c r="DS4895" s="25">
        <v>12642.0150623103</v>
      </c>
      <c r="DT4895" s="25">
        <v>17314.686377438898</v>
      </c>
      <c r="DU4895" s="25">
        <v>6643.0580039338702</v>
      </c>
      <c r="DV4895" s="25"/>
      <c r="DW4895" s="25"/>
      <c r="DX4895" s="25"/>
      <c r="DY4895" s="25"/>
      <c r="DZ4895" s="25"/>
      <c r="EA4895" s="25"/>
      <c r="EB4895" s="25"/>
      <c r="EC4895" s="25"/>
      <c r="ED4895" s="25"/>
      <c r="EE4895" s="25"/>
    </row>
    <row r="4896" spans="110:135" x14ac:dyDescent="0.2">
      <c r="DF4896" s="24" t="s">
        <v>9898</v>
      </c>
      <c r="DG4896" s="24" t="s">
        <v>212</v>
      </c>
      <c r="DH4896" s="25">
        <v>15561.112707587001</v>
      </c>
      <c r="DI4896" s="25">
        <v>14884.1426816441</v>
      </c>
      <c r="DJ4896" s="25">
        <v>63.727262743273698</v>
      </c>
      <c r="DK4896" s="25">
        <v>8071</v>
      </c>
      <c r="DL4896" s="25">
        <v>35704</v>
      </c>
      <c r="DM4896" s="25">
        <v>40303.692150000003</v>
      </c>
      <c r="DN4896" s="25">
        <v>12788.8986</v>
      </c>
      <c r="DO4896" s="25">
        <v>15718.765829</v>
      </c>
      <c r="DP4896" s="25">
        <v>24212.6759662111</v>
      </c>
      <c r="DQ4896" s="25">
        <v>17138.302763400901</v>
      </c>
      <c r="DR4896" s="25">
        <v>24389.0941744437</v>
      </c>
      <c r="DS4896" s="25">
        <v>18645.785202761799</v>
      </c>
      <c r="DT4896" s="25">
        <v>15267.2254903999</v>
      </c>
      <c r="DU4896" s="25">
        <v>20798.236875093498</v>
      </c>
      <c r="DV4896" s="25">
        <v>5011.1094171251198</v>
      </c>
      <c r="DW4896" s="25">
        <v>5372.1910981112396</v>
      </c>
      <c r="DX4896" s="25">
        <v>5266.3265538404303</v>
      </c>
      <c r="DY4896" s="25">
        <v>6548.1139227461299</v>
      </c>
      <c r="DZ4896" s="25">
        <v>4648.73841885413</v>
      </c>
      <c r="EA4896" s="25"/>
      <c r="EB4896" s="25">
        <v>7209.3711126933704</v>
      </c>
      <c r="EC4896" s="25">
        <v>15527.6667041697</v>
      </c>
      <c r="ED4896" s="25">
        <v>14501.0598728884</v>
      </c>
      <c r="EE4896" s="25">
        <v>14100</v>
      </c>
    </row>
    <row r="4897" spans="110:135" x14ac:dyDescent="0.2">
      <c r="DF4897" s="24" t="s">
        <v>9817</v>
      </c>
      <c r="DG4897" s="24" t="s">
        <v>212</v>
      </c>
      <c r="DH4897" s="25">
        <v>25915.676801826499</v>
      </c>
      <c r="DI4897" s="25">
        <v>14921.6001420046</v>
      </c>
      <c r="DJ4897" s="25">
        <v>117.732024541082</v>
      </c>
      <c r="DK4897" s="25"/>
      <c r="DL4897" s="25">
        <v>23143</v>
      </c>
      <c r="DM4897" s="25">
        <v>13852.15415</v>
      </c>
      <c r="DN4897" s="25"/>
      <c r="DO4897" s="25">
        <v>106815.653009</v>
      </c>
      <c r="DP4897" s="25">
        <v>14795.2881412351</v>
      </c>
      <c r="DQ4897" s="25">
        <v>14921.6001420046</v>
      </c>
      <c r="DR4897" s="25">
        <v>16071.116954937899</v>
      </c>
      <c r="DS4897" s="25">
        <v>12572.901434432901</v>
      </c>
      <c r="DT4897" s="25">
        <v>12854.783951806499</v>
      </c>
      <c r="DU4897" s="25">
        <v>18214.593433021499</v>
      </c>
      <c r="DV4897" s="25"/>
      <c r="DW4897" s="25"/>
      <c r="DX4897" s="25"/>
      <c r="DY4897" s="25"/>
      <c r="DZ4897" s="25"/>
      <c r="EA4897" s="25"/>
      <c r="EB4897" s="25"/>
      <c r="EC4897" s="25"/>
      <c r="ED4897" s="25"/>
      <c r="EE4897" s="25"/>
    </row>
    <row r="4898" spans="110:135" x14ac:dyDescent="0.2">
      <c r="DF4898" s="24" t="s">
        <v>9662</v>
      </c>
      <c r="DG4898" s="24" t="s">
        <v>212</v>
      </c>
      <c r="DH4898" s="25">
        <v>15543.910538126</v>
      </c>
      <c r="DI4898" s="25">
        <v>14938.345137161399</v>
      </c>
      <c r="DJ4898" s="25">
        <v>32.926362843984002</v>
      </c>
      <c r="DK4898" s="25"/>
      <c r="DL4898" s="25">
        <v>31142</v>
      </c>
      <c r="DM4898" s="25">
        <v>12417.398499999999</v>
      </c>
      <c r="DN4898" s="25">
        <v>16914.645120000001</v>
      </c>
      <c r="DO4898" s="25">
        <v>19398.334878000001</v>
      </c>
      <c r="DP4898" s="25">
        <v>14426.433242319899</v>
      </c>
      <c r="DQ4898" s="25">
        <v>19195.152364625999</v>
      </c>
      <c r="DR4898" s="25">
        <v>12723.644661603401</v>
      </c>
      <c r="DS4898" s="25">
        <v>11194.8997962793</v>
      </c>
      <c r="DT4898" s="25">
        <v>10782.038390752499</v>
      </c>
      <c r="DU4898" s="25">
        <v>9594.2476550008705</v>
      </c>
      <c r="DV4898" s="25">
        <v>14774.195327765799</v>
      </c>
      <c r="DW4898" s="25"/>
      <c r="DX4898" s="25">
        <v>17546.059296305699</v>
      </c>
      <c r="DY4898" s="25">
        <v>14938.345137161399</v>
      </c>
      <c r="DZ4898" s="25">
        <v>18630.543938718201</v>
      </c>
      <c r="EA4898" s="25">
        <v>9315.3986450754892</v>
      </c>
      <c r="EB4898" s="25">
        <v>14958.942007898801</v>
      </c>
      <c r="EC4898" s="25">
        <v>17274.871076310199</v>
      </c>
      <c r="ED4898" s="25">
        <v>10307.150186576</v>
      </c>
      <c r="EE4898" s="25">
        <v>19800</v>
      </c>
    </row>
    <row r="4899" spans="110:135" x14ac:dyDescent="0.2">
      <c r="DF4899" s="24" t="s">
        <v>9286</v>
      </c>
      <c r="DG4899" s="24" t="s">
        <v>212</v>
      </c>
      <c r="DH4899" s="25">
        <v>14939.549300484099</v>
      </c>
      <c r="DI4899" s="25">
        <v>14939.549300484099</v>
      </c>
      <c r="DJ4899" s="25">
        <v>85.5601417753726</v>
      </c>
      <c r="DK4899" s="25">
        <v>23978</v>
      </c>
      <c r="DL4899" s="25"/>
      <c r="DM4899" s="25"/>
      <c r="DN4899" s="25"/>
      <c r="DO4899" s="25"/>
      <c r="DP4899" s="25"/>
      <c r="DQ4899" s="25"/>
      <c r="DR4899" s="25"/>
      <c r="DS4899" s="25"/>
      <c r="DT4899" s="25">
        <v>5901.0986009682902</v>
      </c>
      <c r="DU4899" s="25"/>
      <c r="DV4899" s="25"/>
      <c r="DW4899" s="25"/>
      <c r="DX4899" s="25"/>
      <c r="DY4899" s="25"/>
      <c r="DZ4899" s="25"/>
      <c r="EA4899" s="25"/>
      <c r="EB4899" s="25"/>
      <c r="EC4899" s="25"/>
      <c r="ED4899" s="25"/>
      <c r="EE4899" s="25"/>
    </row>
    <row r="4900" spans="110:135" x14ac:dyDescent="0.2">
      <c r="DF4900" s="24" t="s">
        <v>9932</v>
      </c>
      <c r="DG4900" s="24" t="s">
        <v>212</v>
      </c>
      <c r="DH4900" s="25">
        <v>16112.319077431501</v>
      </c>
      <c r="DI4900" s="25">
        <v>14968.7277956383</v>
      </c>
      <c r="DJ4900" s="25">
        <v>54.883914742200702</v>
      </c>
      <c r="DK4900" s="25"/>
      <c r="DL4900" s="25">
        <v>12255</v>
      </c>
      <c r="DM4900" s="25">
        <v>9793.7164300000004</v>
      </c>
      <c r="DN4900" s="25"/>
      <c r="DO4900" s="25">
        <v>538.34801292999998</v>
      </c>
      <c r="DP4900" s="25">
        <v>20651.160740064701</v>
      </c>
      <c r="DQ4900" s="25">
        <v>32182.904948795102</v>
      </c>
      <c r="DR4900" s="25">
        <v>28137.4968046672</v>
      </c>
      <c r="DS4900" s="25">
        <v>28447.458078849701</v>
      </c>
      <c r="DT4900" s="25">
        <v>12944.442035845301</v>
      </c>
      <c r="DU4900" s="25">
        <v>12493.057109511201</v>
      </c>
      <c r="DV4900" s="25">
        <v>18967.265812718899</v>
      </c>
      <c r="DW4900" s="25"/>
      <c r="DX4900" s="25">
        <v>16058.6487555321</v>
      </c>
      <c r="DY4900" s="25">
        <v>13878.806835744501</v>
      </c>
      <c r="DZ4900" s="25">
        <v>21166.535426595299</v>
      </c>
      <c r="EA4900" s="25"/>
      <c r="EB4900" s="25">
        <v>18751.5056174157</v>
      </c>
      <c r="EC4900" s="25">
        <v>8690.7586302350192</v>
      </c>
      <c r="ED4900" s="25"/>
      <c r="EE4900" s="25">
        <v>2840</v>
      </c>
    </row>
    <row r="4901" spans="110:135" x14ac:dyDescent="0.2">
      <c r="DF4901" s="24" t="s">
        <v>9914</v>
      </c>
      <c r="DG4901" s="24" t="s">
        <v>212</v>
      </c>
      <c r="DH4901" s="25">
        <v>18882.083203805301</v>
      </c>
      <c r="DI4901" s="25">
        <v>14974.618650655901</v>
      </c>
      <c r="DJ4901" s="25">
        <v>106.404869037563</v>
      </c>
      <c r="DK4901" s="25"/>
      <c r="DL4901" s="25">
        <v>93895</v>
      </c>
      <c r="DM4901" s="25">
        <v>33407.447390000001</v>
      </c>
      <c r="DN4901" s="25">
        <v>8361.0891940000001</v>
      </c>
      <c r="DO4901" s="25">
        <v>5057.5396534000001</v>
      </c>
      <c r="DP4901" s="25">
        <v>17755.239697163401</v>
      </c>
      <c r="DQ4901" s="25">
        <v>17915.498725863501</v>
      </c>
      <c r="DR4901" s="25">
        <v>20195.470783638801</v>
      </c>
      <c r="DS4901" s="25">
        <v>17535.607645434899</v>
      </c>
      <c r="DT4901" s="25">
        <v>18854.823710721201</v>
      </c>
      <c r="DU4901" s="25">
        <v>29036.902067461499</v>
      </c>
      <c r="DV4901" s="25">
        <v>7125.6526156739201</v>
      </c>
      <c r="DW4901" s="25">
        <v>14332.049790343701</v>
      </c>
      <c r="DX4901" s="25">
        <v>14974.618650655901</v>
      </c>
      <c r="DY4901" s="25">
        <v>9157.0538518033209</v>
      </c>
      <c r="DZ4901" s="25">
        <v>3041.4992598507802</v>
      </c>
      <c r="EA4901" s="25"/>
      <c r="EB4901" s="25">
        <v>4712.1992337215597</v>
      </c>
      <c r="EC4901" s="25">
        <v>26412.609578316202</v>
      </c>
      <c r="ED4901" s="25">
        <v>11989.279024252401</v>
      </c>
      <c r="EE4901" s="25">
        <v>5000</v>
      </c>
    </row>
    <row r="4902" spans="110:135" x14ac:dyDescent="0.2">
      <c r="DF4902" s="24" t="s">
        <v>9386</v>
      </c>
      <c r="DG4902" s="24" t="s">
        <v>212</v>
      </c>
      <c r="DH4902" s="25">
        <v>18988.916973556701</v>
      </c>
      <c r="DI4902" s="25">
        <v>14974.6939211438</v>
      </c>
      <c r="DJ4902" s="25">
        <v>86.499795809876503</v>
      </c>
      <c r="DK4902" s="25"/>
      <c r="DL4902" s="25">
        <v>40480</v>
      </c>
      <c r="DM4902" s="25">
        <v>17569.253509999999</v>
      </c>
      <c r="DN4902" s="25">
        <v>15358.79844</v>
      </c>
      <c r="DO4902" s="25">
        <v>59746.471368999999</v>
      </c>
      <c r="DP4902" s="25">
        <v>8609.2969146509604</v>
      </c>
      <c r="DQ4902" s="25">
        <v>11569.894028802501</v>
      </c>
      <c r="DR4902" s="25">
        <v>14974.6939211438</v>
      </c>
      <c r="DS4902" s="25">
        <v>10285.3435740489</v>
      </c>
      <c r="DT4902" s="25">
        <v>16812.804717289699</v>
      </c>
      <c r="DU4902" s="25">
        <v>6861.5302341873503</v>
      </c>
      <c r="DV4902" s="25"/>
      <c r="DW4902" s="25"/>
      <c r="DX4902" s="25"/>
      <c r="DY4902" s="25"/>
      <c r="DZ4902" s="25"/>
      <c r="EA4902" s="25"/>
      <c r="EB4902" s="25"/>
      <c r="EC4902" s="25"/>
      <c r="ED4902" s="25"/>
      <c r="EE4902" s="25">
        <v>6610</v>
      </c>
    </row>
    <row r="4903" spans="110:135" x14ac:dyDescent="0.2">
      <c r="DF4903" s="24" t="s">
        <v>9978</v>
      </c>
      <c r="DG4903" s="24" t="s">
        <v>212</v>
      </c>
      <c r="DH4903" s="25">
        <v>18133.938840002</v>
      </c>
      <c r="DI4903" s="25">
        <v>14977.708750632501</v>
      </c>
      <c r="DJ4903" s="25">
        <v>67.351329284947198</v>
      </c>
      <c r="DK4903" s="25"/>
      <c r="DL4903" s="25">
        <v>22995</v>
      </c>
      <c r="DM4903" s="25">
        <v>14234.83576</v>
      </c>
      <c r="DN4903" s="25">
        <v>15567.7737</v>
      </c>
      <c r="DO4903" s="25">
        <v>33251.554322999997</v>
      </c>
      <c r="DP4903" s="25">
        <v>23181.006851599301</v>
      </c>
      <c r="DQ4903" s="25">
        <v>26961.858476970501</v>
      </c>
      <c r="DR4903" s="25">
        <v>31542.709436515899</v>
      </c>
      <c r="DS4903" s="25">
        <v>22409.5309201706</v>
      </c>
      <c r="DT4903" s="25">
        <v>13171.9213249367</v>
      </c>
      <c r="DU4903" s="25">
        <v>14387.643801265</v>
      </c>
      <c r="DV4903" s="25">
        <v>3626.2819159683199</v>
      </c>
      <c r="DW4903" s="25">
        <v>13277.268537694999</v>
      </c>
      <c r="DX4903" s="25"/>
      <c r="DY4903" s="25">
        <v>3506.1274177924001</v>
      </c>
      <c r="DZ4903" s="25">
        <v>4120.6109350513898</v>
      </c>
      <c r="EA4903" s="25"/>
      <c r="EB4903" s="25"/>
      <c r="EC4903" s="25">
        <v>2608.8980390676702</v>
      </c>
      <c r="ED4903" s="25"/>
      <c r="EE4903" s="25">
        <v>45300</v>
      </c>
    </row>
    <row r="4904" spans="110:135" x14ac:dyDescent="0.2">
      <c r="DF4904" s="24" t="s">
        <v>9634</v>
      </c>
      <c r="DG4904" s="24" t="s">
        <v>212</v>
      </c>
      <c r="DH4904" s="25">
        <v>14344.2509993974</v>
      </c>
      <c r="DI4904" s="25">
        <v>14997</v>
      </c>
      <c r="DJ4904" s="25">
        <v>70.647689956633002</v>
      </c>
      <c r="DK4904" s="25"/>
      <c r="DL4904" s="25">
        <v>14997</v>
      </c>
      <c r="DM4904" s="25">
        <v>14825.343999999999</v>
      </c>
      <c r="DN4904" s="25"/>
      <c r="DO4904" s="25">
        <v>42286.295610000001</v>
      </c>
      <c r="DP4904" s="25">
        <v>17755.9921361042</v>
      </c>
      <c r="DQ4904" s="25">
        <v>16951.915462976802</v>
      </c>
      <c r="DR4904" s="25">
        <v>24696.382456838299</v>
      </c>
      <c r="DS4904" s="25">
        <v>17005.3034734053</v>
      </c>
      <c r="DT4904" s="25">
        <v>18027.552602905798</v>
      </c>
      <c r="DU4904" s="25">
        <v>17021.833715398399</v>
      </c>
      <c r="DV4904" s="25">
        <v>5863.6160936506203</v>
      </c>
      <c r="DW4904" s="25"/>
      <c r="DX4904" s="25"/>
      <c r="DY4904" s="25">
        <v>4398.6009040480803</v>
      </c>
      <c r="DZ4904" s="25">
        <v>4694.5472638708698</v>
      </c>
      <c r="EA4904" s="25"/>
      <c r="EB4904" s="25"/>
      <c r="EC4904" s="25">
        <v>6258.1625939445803</v>
      </c>
      <c r="ED4904" s="25">
        <v>3461.21867781746</v>
      </c>
      <c r="EE4904" s="25">
        <v>6920</v>
      </c>
    </row>
    <row r="4905" spans="110:135" x14ac:dyDescent="0.2">
      <c r="DF4905" s="24" t="s">
        <v>9703</v>
      </c>
      <c r="DG4905" s="24" t="s">
        <v>212</v>
      </c>
      <c r="DH4905" s="25">
        <v>17131.008686471901</v>
      </c>
      <c r="DI4905" s="25">
        <v>15017.580458611201</v>
      </c>
      <c r="DJ4905" s="25">
        <v>60.867524965408201</v>
      </c>
      <c r="DK4905" s="25"/>
      <c r="DL4905" s="25">
        <v>23157</v>
      </c>
      <c r="DM4905" s="25">
        <v>15065.05985</v>
      </c>
      <c r="DN4905" s="25"/>
      <c r="DO4905" s="25">
        <v>55801.103449000002</v>
      </c>
      <c r="DP4905" s="25">
        <v>17175.6724909064</v>
      </c>
      <c r="DQ4905" s="25">
        <v>16128.308731117901</v>
      </c>
      <c r="DR4905" s="25">
        <v>19548.692581974101</v>
      </c>
      <c r="DS4905" s="25">
        <v>13498.069505859199</v>
      </c>
      <c r="DT4905" s="25">
        <v>7690.2871442583501</v>
      </c>
      <c r="DU4905" s="25">
        <v>17141.002652603798</v>
      </c>
      <c r="DV4905" s="25">
        <v>20758.351945779199</v>
      </c>
      <c r="DW4905" s="25">
        <v>13382.435382219101</v>
      </c>
      <c r="DX4905" s="25">
        <v>11720.367333329699</v>
      </c>
      <c r="DY4905" s="25">
        <v>14970.1010672224</v>
      </c>
      <c r="DZ4905" s="25">
        <v>14276.0040295942</v>
      </c>
      <c r="EA4905" s="25"/>
      <c r="EB4905" s="25">
        <v>16262.935708036201</v>
      </c>
      <c r="EC4905" s="25">
        <v>12401.171879960901</v>
      </c>
      <c r="ED4905" s="25">
        <v>9491.5926046331497</v>
      </c>
      <c r="EE4905" s="25">
        <v>9890</v>
      </c>
    </row>
    <row r="4906" spans="110:135" x14ac:dyDescent="0.2">
      <c r="DF4906" s="24" t="s">
        <v>9795</v>
      </c>
      <c r="DG4906" s="24" t="s">
        <v>212</v>
      </c>
      <c r="DH4906" s="25">
        <v>19136.713675789</v>
      </c>
      <c r="DI4906" s="25">
        <v>15023.553787001099</v>
      </c>
      <c r="DJ4906" s="25">
        <v>86.211236205107497</v>
      </c>
      <c r="DK4906" s="25"/>
      <c r="DL4906" s="25">
        <v>11544</v>
      </c>
      <c r="DM4906" s="25">
        <v>13126.405650000001</v>
      </c>
      <c r="DN4906" s="25">
        <v>6281.8490789999996</v>
      </c>
      <c r="DO4906" s="25">
        <v>85267.615575999997</v>
      </c>
      <c r="DP4906" s="25">
        <v>22496.6560617047</v>
      </c>
      <c r="DQ4906" s="25">
        <v>12812.224518613901</v>
      </c>
      <c r="DR4906" s="25">
        <v>18709.713049410999</v>
      </c>
      <c r="DS4906" s="25">
        <v>13769.7797769689</v>
      </c>
      <c r="DT4906" s="25">
        <v>15023.553787001099</v>
      </c>
      <c r="DU4906" s="25">
        <v>11266.834528404601</v>
      </c>
      <c r="DV4906" s="25">
        <v>18709.8080445585</v>
      </c>
      <c r="DW4906" s="25">
        <v>14865.9699329008</v>
      </c>
      <c r="DX4906" s="25">
        <v>13762.867642514801</v>
      </c>
      <c r="DY4906" s="25">
        <v>19838.3649108028</v>
      </c>
      <c r="DZ4906" s="25">
        <v>16330.170998658499</v>
      </c>
      <c r="EA4906" s="25"/>
      <c r="EB4906" s="25">
        <v>19968.6942825718</v>
      </c>
      <c r="EC4906" s="25">
        <v>18426.276725738</v>
      </c>
      <c r="ED4906" s="25">
        <v>19396.775275140801</v>
      </c>
      <c r="EE4906" s="25">
        <v>12000</v>
      </c>
    </row>
    <row r="4907" spans="110:135" x14ac:dyDescent="0.2">
      <c r="DF4907" s="24" t="s">
        <v>9833</v>
      </c>
      <c r="DG4907" s="24" t="s">
        <v>212</v>
      </c>
      <c r="DH4907" s="25">
        <v>14206.3839395997</v>
      </c>
      <c r="DI4907" s="25">
        <v>15063.7764524206</v>
      </c>
      <c r="DJ4907" s="25">
        <v>52.033204704091098</v>
      </c>
      <c r="DK4907" s="25"/>
      <c r="DL4907" s="25">
        <v>9868</v>
      </c>
      <c r="DM4907" s="25">
        <v>6900.6693930000001</v>
      </c>
      <c r="DN4907" s="25"/>
      <c r="DO4907" s="25">
        <v>5959.8597786</v>
      </c>
      <c r="DP4907" s="25">
        <v>20317.805714173599</v>
      </c>
      <c r="DQ4907" s="25">
        <v>28026.147573803999</v>
      </c>
      <c r="DR4907" s="25">
        <v>24300.6038325152</v>
      </c>
      <c r="DS4907" s="25">
        <v>16628.8084668273</v>
      </c>
      <c r="DT4907" s="25">
        <v>6020.2982091620597</v>
      </c>
      <c r="DU4907" s="25">
        <v>12031.1868794283</v>
      </c>
      <c r="DV4907" s="25">
        <v>19194.913820964801</v>
      </c>
      <c r="DW4907" s="25">
        <v>11922.6043592157</v>
      </c>
      <c r="DX4907" s="25">
        <v>9634.4495593738793</v>
      </c>
      <c r="DY4907" s="25">
        <v>21974.195415054299</v>
      </c>
      <c r="DZ4907" s="25">
        <v>16580.820610265499</v>
      </c>
      <c r="EA4907" s="25">
        <v>4123.6048868465996</v>
      </c>
      <c r="EB4907" s="25">
        <v>20859.059427107099</v>
      </c>
      <c r="EC4907" s="25">
        <v>15063.7764524206</v>
      </c>
      <c r="ED4907" s="25">
        <v>18644.490473635899</v>
      </c>
      <c r="EE4907" s="25">
        <v>1870</v>
      </c>
    </row>
    <row r="4908" spans="110:135" x14ac:dyDescent="0.2">
      <c r="DF4908" s="24" t="s">
        <v>9156</v>
      </c>
      <c r="DG4908" s="24" t="s">
        <v>212</v>
      </c>
      <c r="DH4908" s="25">
        <v>11417.7181348176</v>
      </c>
      <c r="DI4908" s="25">
        <v>15147.3126744528</v>
      </c>
      <c r="DJ4908" s="25">
        <v>69.386831024420701</v>
      </c>
      <c r="DK4908" s="25"/>
      <c r="DL4908" s="25">
        <v>16787</v>
      </c>
      <c r="DM4908" s="25">
        <v>2318.8417300000001</v>
      </c>
      <c r="DN4908" s="25"/>
      <c r="DO4908" s="25"/>
      <c r="DP4908" s="25"/>
      <c r="DQ4908" s="25"/>
      <c r="DR4908" s="25"/>
      <c r="DS4908" s="25"/>
      <c r="DT4908" s="25"/>
      <c r="DU4908" s="25">
        <v>15147.3126744528</v>
      </c>
      <c r="DV4908" s="25"/>
      <c r="DW4908" s="25"/>
      <c r="DX4908" s="25"/>
      <c r="DY4908" s="25"/>
      <c r="DZ4908" s="25"/>
      <c r="EA4908" s="25"/>
      <c r="EB4908" s="25"/>
      <c r="EC4908" s="25"/>
      <c r="ED4908" s="25"/>
      <c r="EE4908" s="25"/>
    </row>
    <row r="4909" spans="110:135" x14ac:dyDescent="0.2">
      <c r="DF4909" s="24" t="s">
        <v>9715</v>
      </c>
      <c r="DG4909" s="24" t="s">
        <v>212</v>
      </c>
      <c r="DH4909" s="25">
        <v>18588.806236526001</v>
      </c>
      <c r="DI4909" s="25">
        <v>15167.9544243124</v>
      </c>
      <c r="DJ4909" s="25">
        <v>59.978672923982003</v>
      </c>
      <c r="DK4909" s="25"/>
      <c r="DL4909" s="25">
        <v>13990</v>
      </c>
      <c r="DM4909" s="25">
        <v>10147.36224</v>
      </c>
      <c r="DN4909" s="25">
        <v>10678.299779999999</v>
      </c>
      <c r="DO4909" s="25">
        <v>47959.551991</v>
      </c>
      <c r="DP4909" s="25">
        <v>14401.3661546573</v>
      </c>
      <c r="DQ4909" s="25">
        <v>21985.639969814201</v>
      </c>
      <c r="DR4909" s="25">
        <v>19438.863225826699</v>
      </c>
      <c r="DS4909" s="25">
        <v>10811.2984323153</v>
      </c>
      <c r="DT4909" s="25">
        <v>20541.137877678699</v>
      </c>
      <c r="DU4909" s="25">
        <v>15934.5426939676</v>
      </c>
      <c r="DV4909" s="25"/>
      <c r="DW4909" s="25"/>
      <c r="DX4909" s="25"/>
      <c r="DY4909" s="25"/>
      <c r="DZ4909" s="25"/>
      <c r="EA4909" s="25"/>
      <c r="EB4909" s="25"/>
      <c r="EC4909" s="25"/>
      <c r="ED4909" s="25"/>
      <c r="EE4909" s="25"/>
    </row>
    <row r="4910" spans="110:135" x14ac:dyDescent="0.2">
      <c r="DF4910" s="24" t="s">
        <v>3897</v>
      </c>
      <c r="DG4910" s="24" t="s">
        <v>212</v>
      </c>
      <c r="DH4910" s="25">
        <v>15173.3324638372</v>
      </c>
      <c r="DI4910" s="25">
        <v>15173.3324638372</v>
      </c>
      <c r="DJ4910" s="25"/>
      <c r="DK4910" s="25"/>
      <c r="DL4910" s="25"/>
      <c r="DM4910" s="25"/>
      <c r="DN4910" s="25"/>
      <c r="DO4910" s="25"/>
      <c r="DP4910" s="25"/>
      <c r="DQ4910" s="25"/>
      <c r="DR4910" s="25"/>
      <c r="DS4910" s="25"/>
      <c r="DT4910" s="25">
        <v>15173.3324638372</v>
      </c>
      <c r="DU4910" s="25"/>
      <c r="DV4910" s="25"/>
      <c r="DW4910" s="25"/>
      <c r="DX4910" s="25"/>
      <c r="DY4910" s="25"/>
      <c r="DZ4910" s="25"/>
      <c r="EA4910" s="25"/>
      <c r="EB4910" s="25"/>
      <c r="EC4910" s="25"/>
      <c r="ED4910" s="25"/>
      <c r="EE4910" s="25"/>
    </row>
    <row r="4911" spans="110:135" x14ac:dyDescent="0.2">
      <c r="DF4911" s="24" t="s">
        <v>9695</v>
      </c>
      <c r="DG4911" s="24" t="s">
        <v>212</v>
      </c>
      <c r="DH4911" s="25">
        <v>16300.431118750301</v>
      </c>
      <c r="DI4911" s="25">
        <v>15189.028799636</v>
      </c>
      <c r="DJ4911" s="25">
        <v>56.564849675534099</v>
      </c>
      <c r="DK4911" s="25"/>
      <c r="DL4911" s="25">
        <v>25792</v>
      </c>
      <c r="DM4911" s="25">
        <v>23549.46297</v>
      </c>
      <c r="DN4911" s="25"/>
      <c r="DO4911" s="25">
        <v>46239.860445999999</v>
      </c>
      <c r="DP4911" s="25">
        <v>13871.0158895816</v>
      </c>
      <c r="DQ4911" s="25">
        <v>18603.978341980899</v>
      </c>
      <c r="DR4911" s="25">
        <v>16137.237276579899</v>
      </c>
      <c r="DS4911" s="25">
        <v>17552.622505120002</v>
      </c>
      <c r="DT4911" s="25">
        <v>5581.4471037018702</v>
      </c>
      <c r="DU4911" s="25">
        <v>11473.965943446899</v>
      </c>
      <c r="DV4911" s="25">
        <v>16818.9373999741</v>
      </c>
      <c r="DW4911" s="25">
        <v>16677.316192009701</v>
      </c>
      <c r="DX4911" s="25">
        <v>7208.4720087952801</v>
      </c>
      <c r="DY4911" s="25">
        <v>13181.7206753808</v>
      </c>
      <c r="DZ4911" s="25">
        <v>11431.637299296601</v>
      </c>
      <c r="EA4911" s="25"/>
      <c r="EB4911" s="25">
        <v>14240.8203226921</v>
      </c>
      <c r="EC4911" s="25">
        <v>11076.194454570399</v>
      </c>
      <c r="ED4911" s="25">
        <v>6071.0713083751498</v>
      </c>
      <c r="EE4911" s="25">
        <v>17900</v>
      </c>
    </row>
    <row r="4912" spans="110:135" x14ac:dyDescent="0.2">
      <c r="DF4912" s="24" t="s">
        <v>9958</v>
      </c>
      <c r="DG4912" s="24" t="s">
        <v>212</v>
      </c>
      <c r="DH4912" s="25">
        <v>17140.5863440377</v>
      </c>
      <c r="DI4912" s="25">
        <v>15357.5319186652</v>
      </c>
      <c r="DJ4912" s="25">
        <v>51.526872685554203</v>
      </c>
      <c r="DK4912" s="25"/>
      <c r="DL4912" s="25">
        <v>19102</v>
      </c>
      <c r="DM4912" s="25">
        <v>15724.643889999999</v>
      </c>
      <c r="DN4912" s="25"/>
      <c r="DO4912" s="25">
        <v>33952.048181999999</v>
      </c>
      <c r="DP4912" s="25">
        <v>23400.608766659101</v>
      </c>
      <c r="DQ4912" s="25">
        <v>29537.199231572598</v>
      </c>
      <c r="DR4912" s="25">
        <v>31301.0375068094</v>
      </c>
      <c r="DS4912" s="25">
        <v>26050.903328479701</v>
      </c>
      <c r="DT4912" s="25">
        <v>12955.132108146599</v>
      </c>
      <c r="DU4912" s="25">
        <v>22536.675576186699</v>
      </c>
      <c r="DV4912" s="25">
        <v>10337.7244743959</v>
      </c>
      <c r="DW4912" s="25"/>
      <c r="DX4912" s="25">
        <v>5187.8791045831204</v>
      </c>
      <c r="DY4912" s="25">
        <v>15101.860757111999</v>
      </c>
      <c r="DZ4912" s="25">
        <v>9256.4067719716604</v>
      </c>
      <c r="EA4912" s="25">
        <v>13353.7909725523</v>
      </c>
      <c r="EB4912" s="25">
        <v>11411.4788422738</v>
      </c>
      <c r="EC4912" s="25">
        <v>7747.9615997171604</v>
      </c>
      <c r="ED4912" s="25">
        <v>15613.2030802184</v>
      </c>
      <c r="EE4912" s="25">
        <v>5960</v>
      </c>
    </row>
    <row r="4913" spans="110:135" x14ac:dyDescent="0.2">
      <c r="DF4913" s="24" t="s">
        <v>9809</v>
      </c>
      <c r="DG4913" s="24" t="s">
        <v>212</v>
      </c>
      <c r="DH4913" s="25">
        <v>16085.8206951058</v>
      </c>
      <c r="DI4913" s="25">
        <v>15376.3766535628</v>
      </c>
      <c r="DJ4913" s="25">
        <v>48.485540080120103</v>
      </c>
      <c r="DK4913" s="25"/>
      <c r="DL4913" s="25">
        <v>24591</v>
      </c>
      <c r="DM4913" s="25">
        <v>26600.145359999999</v>
      </c>
      <c r="DN4913" s="25"/>
      <c r="DO4913" s="25">
        <v>23096.241909</v>
      </c>
      <c r="DP4913" s="25">
        <v>15376.3766535628</v>
      </c>
      <c r="DQ4913" s="25">
        <v>15888.2570637053</v>
      </c>
      <c r="DR4913" s="25">
        <v>21631.517845239199</v>
      </c>
      <c r="DS4913" s="25">
        <v>19871.817322655901</v>
      </c>
      <c r="DT4913" s="25">
        <v>9822.0380070293395</v>
      </c>
      <c r="DU4913" s="25">
        <v>20961.219952023999</v>
      </c>
      <c r="DV4913" s="25">
        <v>7589.6102374812499</v>
      </c>
      <c r="DW4913" s="25"/>
      <c r="DX4913" s="25">
        <v>5304.7393606363203</v>
      </c>
      <c r="DY4913" s="25">
        <v>8067.7066564715396</v>
      </c>
      <c r="DZ4913" s="25">
        <v>9178.4754285726794</v>
      </c>
      <c r="EA4913" s="25"/>
      <c r="EB4913" s="25">
        <v>10153.639378787801</v>
      </c>
      <c r="EC4913" s="25">
        <v>11103.312349142299</v>
      </c>
      <c r="ED4913" s="25">
        <v>12122.854292489999</v>
      </c>
      <c r="EE4913" s="25">
        <v>32100</v>
      </c>
    </row>
    <row r="4914" spans="110:135" x14ac:dyDescent="0.2">
      <c r="DF4914" s="24" t="s">
        <v>9436</v>
      </c>
      <c r="DG4914" s="24" t="s">
        <v>274</v>
      </c>
      <c r="DH4914" s="25">
        <v>15394.7497676065</v>
      </c>
      <c r="DI4914" s="25">
        <v>15394.7497676065</v>
      </c>
      <c r="DJ4914" s="25"/>
      <c r="DK4914" s="25"/>
      <c r="DL4914" s="25"/>
      <c r="DM4914" s="25"/>
      <c r="DN4914" s="25"/>
      <c r="DO4914" s="25"/>
      <c r="DP4914" s="25"/>
      <c r="DQ4914" s="25"/>
      <c r="DR4914" s="25">
        <v>15394.7497676065</v>
      </c>
      <c r="DS4914" s="25"/>
      <c r="DT4914" s="25"/>
      <c r="DU4914" s="25"/>
      <c r="DV4914" s="25"/>
      <c r="DW4914" s="25"/>
      <c r="DX4914" s="25"/>
      <c r="DY4914" s="25"/>
      <c r="DZ4914" s="25"/>
      <c r="EA4914" s="25"/>
      <c r="EB4914" s="25"/>
      <c r="EC4914" s="25"/>
      <c r="ED4914" s="25"/>
      <c r="EE4914" s="25"/>
    </row>
    <row r="4915" spans="110:135" x14ac:dyDescent="0.2">
      <c r="DF4915" s="24" t="s">
        <v>9391</v>
      </c>
      <c r="DG4915" s="24" t="s">
        <v>212</v>
      </c>
      <c r="DH4915" s="25">
        <v>12902.080939125501</v>
      </c>
      <c r="DI4915" s="25">
        <v>15404.044308258301</v>
      </c>
      <c r="DJ4915" s="25">
        <v>56.291458222258598</v>
      </c>
      <c r="DK4915" s="25"/>
      <c r="DL4915" s="25">
        <v>27752</v>
      </c>
      <c r="DM4915" s="25">
        <v>2062.4016539999998</v>
      </c>
      <c r="DN4915" s="25"/>
      <c r="DO4915" s="25">
        <v>5083.8637927999998</v>
      </c>
      <c r="DP4915" s="25">
        <v>3832.9524310768202</v>
      </c>
      <c r="DQ4915" s="25">
        <v>15952.5351853456</v>
      </c>
      <c r="DR4915" s="25">
        <v>7751.2930276473999</v>
      </c>
      <c r="DS4915" s="25">
        <v>1530.76472161064</v>
      </c>
      <c r="DT4915" s="25">
        <v>15559.256634356199</v>
      </c>
      <c r="DU4915" s="25">
        <v>8565.8207911826503</v>
      </c>
      <c r="DV4915" s="25">
        <v>21853.923744327301</v>
      </c>
      <c r="DW4915" s="25">
        <v>17075.541356433499</v>
      </c>
      <c r="DX4915" s="25">
        <v>11464.600265097601</v>
      </c>
      <c r="DY4915" s="25">
        <v>16586.0992224037</v>
      </c>
      <c r="DZ4915" s="25">
        <v>17864.070414524002</v>
      </c>
      <c r="EA4915" s="25"/>
      <c r="EB4915" s="25">
        <v>17649.463484576499</v>
      </c>
      <c r="EC4915" s="25">
        <v>15248.8319821605</v>
      </c>
      <c r="ED4915" s="25">
        <v>7804.0381967166004</v>
      </c>
      <c r="EE4915" s="25">
        <v>18600</v>
      </c>
    </row>
    <row r="4916" spans="110:135" x14ac:dyDescent="0.2">
      <c r="DF4916" s="24" t="s">
        <v>9934</v>
      </c>
      <c r="DG4916" s="24" t="s">
        <v>212</v>
      </c>
      <c r="DH4916" s="25">
        <v>29023.388997793299</v>
      </c>
      <c r="DI4916" s="25">
        <v>15409.405621396299</v>
      </c>
      <c r="DJ4916" s="25">
        <v>147.088637161241</v>
      </c>
      <c r="DK4916" s="25"/>
      <c r="DL4916" s="25">
        <v>14828</v>
      </c>
      <c r="DM4916" s="25">
        <v>57555.395839999997</v>
      </c>
      <c r="DN4916" s="25"/>
      <c r="DO4916" s="25">
        <v>196912.00685000001</v>
      </c>
      <c r="DP4916" s="25">
        <v>12854.0662764463</v>
      </c>
      <c r="DQ4916" s="25">
        <v>13264.132409517901</v>
      </c>
      <c r="DR4916" s="25">
        <v>35894.670120638999</v>
      </c>
      <c r="DS4916" s="25">
        <v>7131.7762075668197</v>
      </c>
      <c r="DT4916" s="25">
        <v>20709.6566657781</v>
      </c>
      <c r="DU4916" s="25">
        <v>29085.602360204499</v>
      </c>
      <c r="DV4916" s="25">
        <v>8633.2261718869795</v>
      </c>
      <c r="DW4916" s="25">
        <v>16187.051005818899</v>
      </c>
      <c r="DX4916" s="25">
        <v>16498.796556361402</v>
      </c>
      <c r="DY4916" s="25">
        <v>38465.206949433603</v>
      </c>
      <c r="DZ4916" s="25">
        <v>7931.83898496661</v>
      </c>
      <c r="EA4916" s="25">
        <v>12645.024912148099</v>
      </c>
      <c r="EB4916" s="25">
        <v>11208.349831974499</v>
      </c>
      <c r="EC4916" s="25">
        <v>28510.184193934299</v>
      </c>
      <c r="ED4916" s="25">
        <v>15409.405621396299</v>
      </c>
      <c r="EE4916" s="25">
        <v>7720</v>
      </c>
    </row>
    <row r="4917" spans="110:135" x14ac:dyDescent="0.2">
      <c r="DF4917" s="24" t="s">
        <v>9475</v>
      </c>
      <c r="DG4917" s="24" t="s">
        <v>212</v>
      </c>
      <c r="DH4917" s="25">
        <v>15039.647122881201</v>
      </c>
      <c r="DI4917" s="25">
        <v>15445.761738716799</v>
      </c>
      <c r="DJ4917" s="25">
        <v>64.699600806914503</v>
      </c>
      <c r="DK4917" s="25"/>
      <c r="DL4917" s="25">
        <v>5469</v>
      </c>
      <c r="DM4917" s="25">
        <v>2983.783786</v>
      </c>
      <c r="DN4917" s="25">
        <v>16827.687030000001</v>
      </c>
      <c r="DO4917" s="25">
        <v>1938.3083369000001</v>
      </c>
      <c r="DP4917" s="25">
        <v>5977.6387855482399</v>
      </c>
      <c r="DQ4917" s="25">
        <v>12923.8099962342</v>
      </c>
      <c r="DR4917" s="25">
        <v>8119.6737492046695</v>
      </c>
      <c r="DS4917" s="25">
        <v>6593.1363943577198</v>
      </c>
      <c r="DT4917" s="25">
        <v>7346.3853955167597</v>
      </c>
      <c r="DU4917" s="25">
        <v>16677.000405632501</v>
      </c>
      <c r="DV4917" s="25">
        <v>3177.3667520421</v>
      </c>
      <c r="DW4917" s="25">
        <v>27670.643590747801</v>
      </c>
      <c r="DX4917" s="25">
        <v>18674.993579656599</v>
      </c>
      <c r="DY4917" s="25">
        <v>25775.391981836601</v>
      </c>
      <c r="DZ4917" s="25">
        <v>34848.996695983296</v>
      </c>
      <c r="EA4917" s="25">
        <v>14214.523071801101</v>
      </c>
      <c r="EB4917" s="25">
        <v>23572.882468380001</v>
      </c>
      <c r="EC4917" s="25">
        <v>25071.316458077399</v>
      </c>
      <c r="ED4917" s="25">
        <v>26030.403979704901</v>
      </c>
      <c r="EE4917" s="25">
        <v>16900</v>
      </c>
    </row>
    <row r="4918" spans="110:135" x14ac:dyDescent="0.2">
      <c r="DF4918" s="24" t="s">
        <v>10035</v>
      </c>
      <c r="DG4918" s="24" t="s">
        <v>212</v>
      </c>
      <c r="DH4918" s="25">
        <v>15880.632264407101</v>
      </c>
      <c r="DI4918" s="25">
        <v>15455.2946500418</v>
      </c>
      <c r="DJ4918" s="25">
        <v>52.304274348880803</v>
      </c>
      <c r="DK4918" s="25">
        <v>4578</v>
      </c>
      <c r="DL4918" s="25">
        <v>8253</v>
      </c>
      <c r="DM4918" s="25">
        <v>9431.5286159999996</v>
      </c>
      <c r="DN4918" s="25"/>
      <c r="DO4918" s="25">
        <v>4090.6328150999998</v>
      </c>
      <c r="DP4918" s="25">
        <v>25889.722399928101</v>
      </c>
      <c r="DQ4918" s="25">
        <v>34939.322258369</v>
      </c>
      <c r="DR4918" s="25">
        <v>32189.782041988201</v>
      </c>
      <c r="DS4918" s="25">
        <v>21675.571277704901</v>
      </c>
      <c r="DT4918" s="25">
        <v>15023.363979490799</v>
      </c>
      <c r="DU4918" s="25">
        <v>15455.2946500418</v>
      </c>
      <c r="DV4918" s="25">
        <v>15825.664703164301</v>
      </c>
      <c r="DW4918" s="25">
        <v>15648.184135315099</v>
      </c>
      <c r="DX4918" s="25">
        <v>13100.3767707116</v>
      </c>
      <c r="DY4918" s="25">
        <v>12464.537800468999</v>
      </c>
      <c r="DZ4918" s="25">
        <v>12972.843158658001</v>
      </c>
      <c r="EA4918" s="25"/>
      <c r="EB4918" s="25">
        <v>18568.425757080899</v>
      </c>
      <c r="EC4918" s="25">
        <v>17132.158818886499</v>
      </c>
      <c r="ED4918" s="25">
        <v>17163.603840826701</v>
      </c>
      <c r="EE4918" s="25">
        <v>7330</v>
      </c>
    </row>
    <row r="4919" spans="110:135" x14ac:dyDescent="0.2">
      <c r="DF4919" s="24" t="s">
        <v>9538</v>
      </c>
      <c r="DG4919" s="24" t="s">
        <v>212</v>
      </c>
      <c r="DH4919" s="25">
        <v>14223.015704622299</v>
      </c>
      <c r="DI4919" s="25">
        <v>15457.328600000001</v>
      </c>
      <c r="DJ4919" s="25">
        <v>84.560396994436005</v>
      </c>
      <c r="DK4919" s="25">
        <v>43380</v>
      </c>
      <c r="DL4919" s="25">
        <v>16057</v>
      </c>
      <c r="DM4919" s="25">
        <v>5781.1098350000002</v>
      </c>
      <c r="DN4919" s="25">
        <v>15457.328600000001</v>
      </c>
      <c r="DO4919" s="25"/>
      <c r="DP4919" s="25">
        <v>6760.5503186742899</v>
      </c>
      <c r="DQ4919" s="25">
        <v>16690.7155160396</v>
      </c>
      <c r="DR4919" s="25">
        <v>2934.5495334791499</v>
      </c>
      <c r="DS4919" s="25">
        <v>736.97063170457602</v>
      </c>
      <c r="DT4919" s="25">
        <v>17276.204637979401</v>
      </c>
      <c r="DU4919" s="25">
        <v>7458.0034422532599</v>
      </c>
      <c r="DV4919" s="25"/>
      <c r="DW4919" s="25"/>
      <c r="DX4919" s="25"/>
      <c r="DY4919" s="25"/>
      <c r="DZ4919" s="25"/>
      <c r="EA4919" s="25">
        <v>23920.740235714598</v>
      </c>
      <c r="EB4919" s="25"/>
      <c r="EC4919" s="25"/>
      <c r="ED4919" s="25"/>
      <c r="EE4919" s="25"/>
    </row>
    <row r="4920" spans="110:135" x14ac:dyDescent="0.2">
      <c r="DF4920" s="24" t="s">
        <v>9968</v>
      </c>
      <c r="DG4920" s="24" t="s">
        <v>212</v>
      </c>
      <c r="DH4920" s="25">
        <v>15308.3834706292</v>
      </c>
      <c r="DI4920" s="25">
        <v>15527.652491533299</v>
      </c>
      <c r="DJ4920" s="25">
        <v>41.086934270981502</v>
      </c>
      <c r="DK4920" s="25"/>
      <c r="DL4920" s="25">
        <v>24557</v>
      </c>
      <c r="DM4920" s="25">
        <v>20488.328119999998</v>
      </c>
      <c r="DN4920" s="25"/>
      <c r="DO4920" s="25">
        <v>8235.6109914000008</v>
      </c>
      <c r="DP4920" s="25">
        <v>22241.2856650711</v>
      </c>
      <c r="DQ4920" s="25">
        <v>16096.356359756301</v>
      </c>
      <c r="DR4920" s="25">
        <v>12335.4406153703</v>
      </c>
      <c r="DS4920" s="25">
        <v>14958.9486233103</v>
      </c>
      <c r="DT4920" s="25">
        <v>5789.7454208621002</v>
      </c>
      <c r="DU4920" s="25">
        <v>18822.253351552001</v>
      </c>
      <c r="DV4920" s="25"/>
      <c r="DW4920" s="25"/>
      <c r="DX4920" s="25"/>
      <c r="DY4920" s="25"/>
      <c r="DZ4920" s="25"/>
      <c r="EA4920" s="25">
        <v>9558.8655589698992</v>
      </c>
      <c r="EB4920" s="25"/>
      <c r="EC4920" s="25"/>
      <c r="ED4920" s="25"/>
      <c r="EE4920" s="25"/>
    </row>
    <row r="4921" spans="110:135" x14ac:dyDescent="0.2">
      <c r="DF4921" s="24" t="s">
        <v>9767</v>
      </c>
      <c r="DG4921" s="24" t="s">
        <v>212</v>
      </c>
      <c r="DH4921" s="25">
        <v>16334.3772773686</v>
      </c>
      <c r="DI4921" s="25">
        <v>15549.0816271039</v>
      </c>
      <c r="DJ4921" s="25">
        <v>56.919508338517197</v>
      </c>
      <c r="DK4921" s="25"/>
      <c r="DL4921" s="25">
        <v>5185</v>
      </c>
      <c r="DM4921" s="25">
        <v>15029.193370000001</v>
      </c>
      <c r="DN4921" s="25"/>
      <c r="DO4921" s="25">
        <v>40443.525707000001</v>
      </c>
      <c r="DP4921" s="25">
        <v>18783.1336623444</v>
      </c>
      <c r="DQ4921" s="25">
        <v>16849.842268084201</v>
      </c>
      <c r="DR4921" s="25">
        <v>20976.671301230701</v>
      </c>
      <c r="DS4921" s="25">
        <v>11242.5959367461</v>
      </c>
      <c r="DT4921" s="25">
        <v>2916.9588886174402</v>
      </c>
      <c r="DU4921" s="25">
        <v>11578.0924809833</v>
      </c>
      <c r="DV4921" s="25">
        <v>30848.210322585699</v>
      </c>
      <c r="DW4921" s="25">
        <v>19164.538518090001</v>
      </c>
      <c r="DX4921" s="25">
        <v>7568.5227936913097</v>
      </c>
      <c r="DY4921" s="25">
        <v>10736.1242677604</v>
      </c>
      <c r="DZ4921" s="25">
        <v>26955.712408740801</v>
      </c>
      <c r="EA4921" s="25"/>
      <c r="EB4921" s="25">
        <v>16068.9698842078</v>
      </c>
      <c r="EC4921" s="25">
        <v>17584.395525222299</v>
      </c>
      <c r="ED4921" s="25">
        <v>13117.3036573298</v>
      </c>
      <c r="EE4921" s="25">
        <v>8970</v>
      </c>
    </row>
    <row r="4922" spans="110:135" x14ac:dyDescent="0.2">
      <c r="DF4922" s="24" t="s">
        <v>9446</v>
      </c>
      <c r="DG4922" s="24" t="s">
        <v>212</v>
      </c>
      <c r="DH4922" s="25">
        <v>17244.001736405498</v>
      </c>
      <c r="DI4922" s="25">
        <v>15579</v>
      </c>
      <c r="DJ4922" s="25">
        <v>56.8795751178491</v>
      </c>
      <c r="DK4922" s="25"/>
      <c r="DL4922" s="25">
        <v>15579</v>
      </c>
      <c r="DM4922" s="25">
        <v>9609.8955089999999</v>
      </c>
      <c r="DN4922" s="25"/>
      <c r="DO4922" s="25">
        <v>14226.550402999999</v>
      </c>
      <c r="DP4922" s="25">
        <v>7004.0695789688298</v>
      </c>
      <c r="DQ4922" s="25">
        <v>7713.7727050455997</v>
      </c>
      <c r="DR4922" s="25">
        <v>11987.950271490699</v>
      </c>
      <c r="DS4922" s="25">
        <v>11519.391796034</v>
      </c>
      <c r="DT4922" s="25">
        <v>17795.882063044701</v>
      </c>
      <c r="DU4922" s="25">
        <v>14412.368966571599</v>
      </c>
      <c r="DV4922" s="25"/>
      <c r="DW4922" s="25">
        <v>19912.986920351301</v>
      </c>
      <c r="DX4922" s="25">
        <v>21089.4655257265</v>
      </c>
      <c r="DY4922" s="25">
        <v>48120.501933752697</v>
      </c>
      <c r="DZ4922" s="25">
        <v>27718.244157472702</v>
      </c>
      <c r="EA4922" s="25"/>
      <c r="EB4922" s="25">
        <v>18985.5116115686</v>
      </c>
      <c r="EC4922" s="25">
        <v>20533.431277263298</v>
      </c>
      <c r="ED4922" s="25">
        <v>19689.006799603001</v>
      </c>
      <c r="EE4922" s="25">
        <v>7250</v>
      </c>
    </row>
    <row r="4923" spans="110:135" x14ac:dyDescent="0.2">
      <c r="DF4923" s="24" t="s">
        <v>9775</v>
      </c>
      <c r="DG4923" s="24" t="s">
        <v>212</v>
      </c>
      <c r="DH4923" s="25">
        <v>19969.197327436999</v>
      </c>
      <c r="DI4923" s="25">
        <v>15612.608682565</v>
      </c>
      <c r="DJ4923" s="25">
        <v>89.096940488520801</v>
      </c>
      <c r="DK4923" s="25">
        <v>11310</v>
      </c>
      <c r="DL4923" s="25">
        <v>20666</v>
      </c>
      <c r="DM4923" s="25">
        <v>17311.171259999999</v>
      </c>
      <c r="DN4923" s="25">
        <v>3964.436197</v>
      </c>
      <c r="DO4923" s="25">
        <v>47691.438535000001</v>
      </c>
      <c r="DP4923" s="25">
        <v>14092.9942914034</v>
      </c>
      <c r="DQ4923" s="25">
        <v>22374.3552672636</v>
      </c>
      <c r="DR4923" s="25">
        <v>19144.8543910835</v>
      </c>
      <c r="DS4923" s="25">
        <v>5804.7218665990204</v>
      </c>
      <c r="DT4923" s="25">
        <v>11511.7684578177</v>
      </c>
      <c r="DU4923" s="25">
        <v>31882.625797750199</v>
      </c>
      <c r="DV4923" s="25">
        <v>38710.130746439798</v>
      </c>
      <c r="DW4923" s="25">
        <v>1157.63048045849</v>
      </c>
      <c r="DX4923" s="25">
        <v>4570.5796121687999</v>
      </c>
      <c r="DY4923" s="25">
        <v>8267.0980084510593</v>
      </c>
      <c r="DZ4923" s="25">
        <v>76156.062310539404</v>
      </c>
      <c r="EA4923" s="25"/>
      <c r="EB4923" s="25">
        <v>12767.0493798605</v>
      </c>
      <c r="EC4923" s="25">
        <v>8968.8068731788098</v>
      </c>
      <c r="ED4923" s="25">
        <v>17132.223073726502</v>
      </c>
      <c r="EE4923" s="25">
        <v>25900</v>
      </c>
    </row>
    <row r="4924" spans="110:135" x14ac:dyDescent="0.2">
      <c r="DF4924" s="24" t="s">
        <v>9948</v>
      </c>
      <c r="DG4924" s="24" t="s">
        <v>212</v>
      </c>
      <c r="DH4924" s="25">
        <v>42577.9943320413</v>
      </c>
      <c r="DI4924" s="25">
        <v>15672.6346053743</v>
      </c>
      <c r="DJ4924" s="25">
        <v>227.80537586866501</v>
      </c>
      <c r="DK4924" s="25"/>
      <c r="DL4924" s="25">
        <v>39664</v>
      </c>
      <c r="DM4924" s="25">
        <v>55260.174570000003</v>
      </c>
      <c r="DN4924" s="25"/>
      <c r="DO4924" s="25">
        <v>415470.90052000002</v>
      </c>
      <c r="DP4924" s="25">
        <v>13251.5770192659</v>
      </c>
      <c r="DQ4924" s="25">
        <v>11662.659764838099</v>
      </c>
      <c r="DR4924" s="25">
        <v>28700.868985870198</v>
      </c>
      <c r="DS4924" s="25">
        <v>26410.6381040056</v>
      </c>
      <c r="DT4924" s="25">
        <v>20161.176156394999</v>
      </c>
      <c r="DU4924" s="25">
        <v>28484.846860473099</v>
      </c>
      <c r="DV4924" s="25">
        <v>7882.9689395345804</v>
      </c>
      <c r="DW4924" s="25">
        <v>16192.6537876087</v>
      </c>
      <c r="DX4924" s="25">
        <v>3545.3751578200199</v>
      </c>
      <c r="DY4924" s="25">
        <v>14549.736927227301</v>
      </c>
      <c r="DZ4924" s="25">
        <v>11983.752888515801</v>
      </c>
      <c r="EA4924" s="25"/>
      <c r="EB4924" s="25">
        <v>15672.6346053743</v>
      </c>
      <c r="EC4924" s="25">
        <v>8940.4971105718505</v>
      </c>
      <c r="ED4924" s="25">
        <v>5991.4422472019196</v>
      </c>
      <c r="EE4924" s="25"/>
    </row>
    <row r="4925" spans="110:135" x14ac:dyDescent="0.2">
      <c r="DF4925" s="24" t="s">
        <v>9797</v>
      </c>
      <c r="DG4925" s="24" t="s">
        <v>212</v>
      </c>
      <c r="DH4925" s="25">
        <v>17794.7161873164</v>
      </c>
      <c r="DI4925" s="25">
        <v>15699.7637851458</v>
      </c>
      <c r="DJ4925" s="25">
        <v>59.960406403591001</v>
      </c>
      <c r="DK4925" s="25"/>
      <c r="DL4925" s="25">
        <v>48905</v>
      </c>
      <c r="DM4925" s="25">
        <v>14194.728349999999</v>
      </c>
      <c r="DN4925" s="25">
        <v>39391.424330000002</v>
      </c>
      <c r="DO4925" s="25">
        <v>20882.441736000001</v>
      </c>
      <c r="DP4925" s="25">
        <v>17843.031014798398</v>
      </c>
      <c r="DQ4925" s="25">
        <v>13602.778084482399</v>
      </c>
      <c r="DR4925" s="25">
        <v>12154.2124670092</v>
      </c>
      <c r="DS4925" s="25">
        <v>6709.0977961375102</v>
      </c>
      <c r="DT4925" s="25">
        <v>21721.498946744901</v>
      </c>
      <c r="DU4925" s="25">
        <v>15699.7637851458</v>
      </c>
      <c r="DV4925" s="25">
        <v>23118.559156470899</v>
      </c>
      <c r="DW4925" s="25">
        <v>17001.9713628586</v>
      </c>
      <c r="DX4925" s="25">
        <v>9000.0283666721007</v>
      </c>
      <c r="DY4925" s="25">
        <v>16464.826992753999</v>
      </c>
      <c r="DZ4925" s="25">
        <v>14709.1458590982</v>
      </c>
      <c r="EA4925" s="25"/>
      <c r="EB4925" s="25">
        <v>18773.459643083701</v>
      </c>
      <c r="EC4925" s="25">
        <v>14062.1390715004</v>
      </c>
      <c r="ED4925" s="25">
        <v>10925.500596255401</v>
      </c>
      <c r="EE4925" s="25">
        <v>2940</v>
      </c>
    </row>
    <row r="4926" spans="110:135" x14ac:dyDescent="0.2">
      <c r="DF4926" s="24" t="s">
        <v>9868</v>
      </c>
      <c r="DG4926" s="24" t="s">
        <v>212</v>
      </c>
      <c r="DH4926" s="25">
        <v>22726.535412120302</v>
      </c>
      <c r="DI4926" s="25">
        <v>15783.5535866954</v>
      </c>
      <c r="DJ4926" s="25">
        <v>74.989167580171696</v>
      </c>
      <c r="DK4926" s="25"/>
      <c r="DL4926" s="25">
        <v>21839</v>
      </c>
      <c r="DM4926" s="25">
        <v>14902.535879999999</v>
      </c>
      <c r="DN4926" s="25"/>
      <c r="DO4926" s="25">
        <v>60986.760198000004</v>
      </c>
      <c r="DP4926" s="25">
        <v>15783.5535866954</v>
      </c>
      <c r="DQ4926" s="25">
        <v>22096.419848486599</v>
      </c>
      <c r="DR4926" s="25">
        <v>16974.009082472701</v>
      </c>
      <c r="DS4926" s="25">
        <v>18932.014177179499</v>
      </c>
      <c r="DT4926" s="25">
        <v>13122.2400253739</v>
      </c>
      <c r="DU4926" s="25">
        <v>13863.3504960708</v>
      </c>
      <c r="DV4926" s="25">
        <v>39190.275565575197</v>
      </c>
      <c r="DW4926" s="25"/>
      <c r="DX4926" s="25">
        <v>5615.1511813166298</v>
      </c>
      <c r="DY4926" s="25">
        <v>8834.0764437163507</v>
      </c>
      <c r="DZ4926" s="25">
        <v>54329.563342671303</v>
      </c>
      <c r="EA4926" s="25"/>
      <c r="EB4926" s="25">
        <v>12080.1012734252</v>
      </c>
      <c r="EC4926" s="25">
        <v>12093.259992683399</v>
      </c>
      <c r="ED4926" s="25">
        <v>7608.79091237785</v>
      </c>
      <c r="EE4926" s="25">
        <v>48100</v>
      </c>
    </row>
    <row r="4927" spans="110:135" x14ac:dyDescent="0.2">
      <c r="DF4927" s="24" t="s">
        <v>9605</v>
      </c>
      <c r="DG4927" s="24" t="s">
        <v>212</v>
      </c>
      <c r="DH4927" s="25">
        <v>16096.3012395967</v>
      </c>
      <c r="DI4927" s="25">
        <v>15792.3424499302</v>
      </c>
      <c r="DJ4927" s="25">
        <v>65.902374253166101</v>
      </c>
      <c r="DK4927" s="25"/>
      <c r="DL4927" s="25">
        <v>6903</v>
      </c>
      <c r="DM4927" s="25">
        <v>2981.1804619999998</v>
      </c>
      <c r="DN4927" s="25">
        <v>17631.530360000001</v>
      </c>
      <c r="DO4927" s="25">
        <v>9400.4887405000009</v>
      </c>
      <c r="DP4927" s="25">
        <v>8639.8394101733702</v>
      </c>
      <c r="DQ4927" s="25">
        <v>12525.6021977327</v>
      </c>
      <c r="DR4927" s="25">
        <v>12839.5280651107</v>
      </c>
      <c r="DS4927" s="25">
        <v>5883.58010369372</v>
      </c>
      <c r="DT4927" s="25">
        <v>18124.549975286602</v>
      </c>
      <c r="DU4927" s="25">
        <v>14311.359155038601</v>
      </c>
      <c r="DV4927" s="25">
        <v>15792.3424499302</v>
      </c>
      <c r="DW4927" s="25">
        <v>20990.760214923601</v>
      </c>
      <c r="DX4927" s="25">
        <v>15951.544741903699</v>
      </c>
      <c r="DY4927" s="25">
        <v>7154.2208007462305</v>
      </c>
      <c r="DZ4927" s="25">
        <v>16272.429450978099</v>
      </c>
      <c r="EA4927" s="25"/>
      <c r="EB4927" s="25">
        <v>23096.198080334801</v>
      </c>
      <c r="EC4927" s="25">
        <v>19636.152589067999</v>
      </c>
      <c r="ED4927" s="25">
        <v>25995.416754916499</v>
      </c>
      <c r="EE4927" s="25">
        <v>51700</v>
      </c>
    </row>
    <row r="4928" spans="110:135" x14ac:dyDescent="0.2">
      <c r="DF4928" s="24" t="s">
        <v>10048</v>
      </c>
      <c r="DG4928" s="24" t="s">
        <v>212</v>
      </c>
      <c r="DH4928" s="25">
        <v>21925.405963126199</v>
      </c>
      <c r="DI4928" s="25">
        <v>15820.1697702894</v>
      </c>
      <c r="DJ4928" s="25">
        <v>91.763141264822593</v>
      </c>
      <c r="DK4928" s="25">
        <v>19185</v>
      </c>
      <c r="DL4928" s="25">
        <v>15861</v>
      </c>
      <c r="DM4928" s="25">
        <v>30267.565869999999</v>
      </c>
      <c r="DN4928" s="25">
        <v>14403.664129999999</v>
      </c>
      <c r="DO4928" s="25">
        <v>97413.437290000002</v>
      </c>
      <c r="DP4928" s="25">
        <v>29006.296208963999</v>
      </c>
      <c r="DQ4928" s="25">
        <v>25732.507733382099</v>
      </c>
      <c r="DR4928" s="25">
        <v>30952.610887433199</v>
      </c>
      <c r="DS4928" s="25">
        <v>22267.453808105402</v>
      </c>
      <c r="DT4928" s="25">
        <v>36618.9300130212</v>
      </c>
      <c r="DU4928" s="25">
        <v>28216.0048444567</v>
      </c>
      <c r="DV4928" s="25">
        <v>8176.1982390905096</v>
      </c>
      <c r="DW4928" s="25">
        <v>8107.6372025432702</v>
      </c>
      <c r="DX4928" s="25">
        <v>7872.9054553037904</v>
      </c>
      <c r="DY4928" s="25">
        <v>10901.9714820263</v>
      </c>
      <c r="DZ4928" s="25">
        <v>6057.2052953557404</v>
      </c>
      <c r="EA4928" s="25"/>
      <c r="EB4928" s="25">
        <v>12296.751280135401</v>
      </c>
      <c r="EC4928" s="25">
        <v>15779.3395405787</v>
      </c>
      <c r="ED4928" s="25">
        <v>14171.6399821286</v>
      </c>
      <c r="EE4928" s="25">
        <v>5220</v>
      </c>
    </row>
    <row r="4929" spans="110:135" x14ac:dyDescent="0.2">
      <c r="DF4929" s="24" t="s">
        <v>12</v>
      </c>
      <c r="DG4929" s="24" t="s">
        <v>212</v>
      </c>
      <c r="DH4929" s="25">
        <v>82701.835787055606</v>
      </c>
      <c r="DI4929" s="25">
        <v>15897.62808957</v>
      </c>
      <c r="DJ4929" s="25">
        <v>220.08768441289101</v>
      </c>
      <c r="DK4929" s="25">
        <v>164562</v>
      </c>
      <c r="DL4929" s="25"/>
      <c r="DM4929" s="25">
        <v>151240.19080000001</v>
      </c>
      <c r="DN4929" s="25">
        <v>713802.22750000004</v>
      </c>
      <c r="DO4929" s="25"/>
      <c r="DP4929" s="25">
        <v>23965.1005699136</v>
      </c>
      <c r="DQ4929" s="25">
        <v>14816.5379337004</v>
      </c>
      <c r="DR4929" s="25">
        <v>48426.153684691599</v>
      </c>
      <c r="DS4929" s="25">
        <v>15034.9639108388</v>
      </c>
      <c r="DT4929" s="25">
        <v>17065.389244514201</v>
      </c>
      <c r="DU4929" s="25"/>
      <c r="DV4929" s="25">
        <v>3675.0356804807998</v>
      </c>
      <c r="DW4929" s="25">
        <v>15897.62808957</v>
      </c>
      <c r="DX4929" s="25">
        <v>4072.7429532475799</v>
      </c>
      <c r="DY4929" s="25"/>
      <c r="DZ4929" s="25">
        <v>3520.5278374944301</v>
      </c>
      <c r="EA4929" s="25"/>
      <c r="EB4929" s="25">
        <v>7876.22538104462</v>
      </c>
      <c r="EC4929" s="25">
        <v>2472.8132203374398</v>
      </c>
      <c r="ED4929" s="25"/>
      <c r="EE4929" s="25">
        <v>54100</v>
      </c>
    </row>
    <row r="4930" spans="110:135" x14ac:dyDescent="0.2">
      <c r="DF4930" s="24" t="s">
        <v>9872</v>
      </c>
      <c r="DG4930" s="24" t="s">
        <v>212</v>
      </c>
      <c r="DH4930" s="25">
        <v>19648.577116306398</v>
      </c>
      <c r="DI4930" s="25">
        <v>15933.1991213733</v>
      </c>
      <c r="DJ4930" s="25">
        <v>78.503593845662294</v>
      </c>
      <c r="DK4930" s="25">
        <v>5527</v>
      </c>
      <c r="DL4930" s="25">
        <v>16803</v>
      </c>
      <c r="DM4930" s="25">
        <v>12654.33613</v>
      </c>
      <c r="DN4930" s="25"/>
      <c r="DO4930" s="25">
        <v>7880.5041080999999</v>
      </c>
      <c r="DP4930" s="25">
        <v>11392.5475868543</v>
      </c>
      <c r="DQ4930" s="25">
        <v>24224.2231367565</v>
      </c>
      <c r="DR4930" s="25">
        <v>21331.709552610999</v>
      </c>
      <c r="DS4930" s="25">
        <v>16993.224228850901</v>
      </c>
      <c r="DT4930" s="25">
        <v>9672.67751135238</v>
      </c>
      <c r="DU4930" s="25">
        <v>21426.0572617791</v>
      </c>
      <c r="DV4930" s="25">
        <v>12007.433577484</v>
      </c>
      <c r="DW4930" s="25">
        <v>18122.006400485101</v>
      </c>
      <c r="DX4930" s="25">
        <v>15063.3982427466</v>
      </c>
      <c r="DY4930" s="25">
        <v>33987.426015441997</v>
      </c>
      <c r="DZ4930" s="25">
        <v>13602.9210159831</v>
      </c>
      <c r="EA4930" s="25">
        <v>9337.4789927590991</v>
      </c>
      <c r="EB4930" s="25">
        <v>22432.4117084342</v>
      </c>
      <c r="EC4930" s="25">
        <v>14699.1990814236</v>
      </c>
      <c r="ED4930" s="25">
        <v>27913.9877750653</v>
      </c>
      <c r="EE4930" s="25">
        <v>77900</v>
      </c>
    </row>
    <row r="4931" spans="110:135" x14ac:dyDescent="0.2">
      <c r="DF4931" s="24" t="s">
        <v>9805</v>
      </c>
      <c r="DG4931" s="24" t="s">
        <v>212</v>
      </c>
      <c r="DH4931" s="25">
        <v>16306.838185730099</v>
      </c>
      <c r="DI4931" s="25">
        <v>16039.9902054257</v>
      </c>
      <c r="DJ4931" s="25">
        <v>44.210566878783901</v>
      </c>
      <c r="DK4931" s="25">
        <v>6150</v>
      </c>
      <c r="DL4931" s="25">
        <v>13115</v>
      </c>
      <c r="DM4931" s="25">
        <v>9393.8452460000008</v>
      </c>
      <c r="DN4931" s="25">
        <v>4011.8955289999999</v>
      </c>
      <c r="DO4931" s="25">
        <v>27782.736072</v>
      </c>
      <c r="DP4931" s="25">
        <v>16513.845213413701</v>
      </c>
      <c r="DQ4931" s="25">
        <v>27693.594152370901</v>
      </c>
      <c r="DR4931" s="25">
        <v>23397.826353177999</v>
      </c>
      <c r="DS4931" s="25">
        <v>21910.632473821901</v>
      </c>
      <c r="DT4931" s="25">
        <v>14000.2834232563</v>
      </c>
      <c r="DU4931" s="25">
        <v>10051.0571670466</v>
      </c>
      <c r="DV4931" s="25">
        <v>14959.835330544</v>
      </c>
      <c r="DW4931" s="25">
        <v>15566.135197437699</v>
      </c>
      <c r="DX4931" s="25">
        <v>10354.487915564399</v>
      </c>
      <c r="DY4931" s="25">
        <v>24955.727806586499</v>
      </c>
      <c r="DZ4931" s="25">
        <v>19422.784940634399</v>
      </c>
      <c r="EA4931" s="25"/>
      <c r="EB4931" s="25">
        <v>20055.781725030702</v>
      </c>
      <c r="EC4931" s="25">
        <v>17137.0118643608</v>
      </c>
      <c r="ED4931" s="25">
        <v>23384.283304356901</v>
      </c>
      <c r="EE4931" s="25">
        <v>6280</v>
      </c>
    </row>
    <row r="4932" spans="110:135" x14ac:dyDescent="0.2">
      <c r="DF4932" s="24" t="s">
        <v>9874</v>
      </c>
      <c r="DG4932" s="24" t="s">
        <v>212</v>
      </c>
      <c r="DH4932" s="25">
        <v>19263.1822974079</v>
      </c>
      <c r="DI4932" s="25">
        <v>16055.0056866058</v>
      </c>
      <c r="DJ4932" s="25">
        <v>62.308444287645699</v>
      </c>
      <c r="DK4932" s="25">
        <v>17707</v>
      </c>
      <c r="DL4932" s="25">
        <v>26273</v>
      </c>
      <c r="DM4932" s="25">
        <v>15020.90634</v>
      </c>
      <c r="DN4932" s="25">
        <v>6418.1160550000004</v>
      </c>
      <c r="DO4932" s="25">
        <v>53128.486697</v>
      </c>
      <c r="DP4932" s="25">
        <v>21730.482800608901</v>
      </c>
      <c r="DQ4932" s="25">
        <v>19052.172807568899</v>
      </c>
      <c r="DR4932" s="25">
        <v>20142.343944583801</v>
      </c>
      <c r="DS4932" s="25">
        <v>19666.497439564399</v>
      </c>
      <c r="DT4932" s="25">
        <v>7725.48708206829</v>
      </c>
      <c r="DU4932" s="25">
        <v>17089.105033211599</v>
      </c>
      <c r="DV4932" s="25">
        <v>34288.1508002099</v>
      </c>
      <c r="DW4932" s="25">
        <v>12581.6972978054</v>
      </c>
      <c r="DX4932" s="25">
        <v>14540.932106938901</v>
      </c>
      <c r="DY4932" s="25">
        <v>10185.731220591</v>
      </c>
      <c r="DZ4932" s="25">
        <v>43644.103104715097</v>
      </c>
      <c r="EA4932" s="25"/>
      <c r="EB4932" s="25">
        <v>10666.934914859399</v>
      </c>
      <c r="EC4932" s="25">
        <v>12237.6785129277</v>
      </c>
      <c r="ED4932" s="25">
        <v>11364.8197905056</v>
      </c>
      <c r="EE4932" s="25">
        <v>11800</v>
      </c>
    </row>
    <row r="4933" spans="110:135" x14ac:dyDescent="0.2">
      <c r="DF4933" s="24" t="s">
        <v>9773</v>
      </c>
      <c r="DG4933" s="24" t="s">
        <v>212</v>
      </c>
      <c r="DH4933" s="25">
        <v>18048.515067808399</v>
      </c>
      <c r="DI4933" s="25">
        <v>16062.965798097201</v>
      </c>
      <c r="DJ4933" s="25">
        <v>95.613391765960202</v>
      </c>
      <c r="DK4933" s="25"/>
      <c r="DL4933" s="25">
        <v>19232</v>
      </c>
      <c r="DM4933" s="25">
        <v>11254.26779</v>
      </c>
      <c r="DN4933" s="25"/>
      <c r="DO4933" s="25">
        <v>22910.4512</v>
      </c>
      <c r="DP4933" s="25">
        <v>16062.965798097201</v>
      </c>
      <c r="DQ4933" s="25">
        <v>16664.832578893001</v>
      </c>
      <c r="DR4933" s="25">
        <v>10067.4311445975</v>
      </c>
      <c r="DS4933" s="25">
        <v>12173.128310058601</v>
      </c>
      <c r="DT4933" s="25">
        <v>20721.538759892501</v>
      </c>
      <c r="DU4933" s="25">
        <v>6699.0079255719902</v>
      </c>
      <c r="DV4933" s="25"/>
      <c r="DW4933" s="25"/>
      <c r="DX4933" s="25"/>
      <c r="DY4933" s="25"/>
      <c r="DZ4933" s="25">
        <v>1533.3783605920601</v>
      </c>
      <c r="EA4933" s="25"/>
      <c r="EB4933" s="25"/>
      <c r="EC4933" s="25">
        <v>71512.953979313403</v>
      </c>
      <c r="ED4933" s="25">
        <v>19148.740034492701</v>
      </c>
      <c r="EE4933" s="25">
        <v>6650</v>
      </c>
    </row>
    <row r="4934" spans="110:135" x14ac:dyDescent="0.2">
      <c r="DF4934" s="24" t="s">
        <v>9924</v>
      </c>
      <c r="DG4934" s="24" t="s">
        <v>212</v>
      </c>
      <c r="DH4934" s="25">
        <v>14381.299232237099</v>
      </c>
      <c r="DI4934" s="25">
        <v>16084.276609545899</v>
      </c>
      <c r="DJ4934" s="25">
        <v>53.087567342410701</v>
      </c>
      <c r="DK4934" s="25"/>
      <c r="DL4934" s="25">
        <v>13225</v>
      </c>
      <c r="DM4934" s="25">
        <v>17425.222160000001</v>
      </c>
      <c r="DN4934" s="25">
        <v>2960.9250699999998</v>
      </c>
      <c r="DO4934" s="25">
        <v>11199.202865499999</v>
      </c>
      <c r="DP4934" s="25">
        <v>16084.276609545899</v>
      </c>
      <c r="DQ4934" s="25">
        <v>23726.635480201399</v>
      </c>
      <c r="DR4934" s="25">
        <v>24033.232866885501</v>
      </c>
      <c r="DS4934" s="25">
        <v>20347.0608470201</v>
      </c>
      <c r="DT4934" s="25">
        <v>9591.7616850521208</v>
      </c>
      <c r="DU4934" s="25">
        <v>18398.090538221</v>
      </c>
      <c r="DV4934" s="25"/>
      <c r="DW4934" s="25">
        <v>1202.8834321823299</v>
      </c>
      <c r="DX4934" s="25"/>
      <c r="DY4934" s="25"/>
      <c r="DZ4934" s="25"/>
      <c r="EA4934" s="25"/>
      <c r="EB4934" s="25"/>
      <c r="EC4934" s="25"/>
      <c r="ED4934" s="25"/>
      <c r="EE4934" s="25"/>
    </row>
    <row r="4935" spans="110:135" x14ac:dyDescent="0.2">
      <c r="DF4935" s="24" t="s">
        <v>9284</v>
      </c>
      <c r="DG4935" s="24" t="s">
        <v>212</v>
      </c>
      <c r="DH4935" s="25">
        <v>16097</v>
      </c>
      <c r="DI4935" s="25">
        <v>16097</v>
      </c>
      <c r="DJ4935" s="25"/>
      <c r="DK4935" s="25">
        <v>16097</v>
      </c>
      <c r="DL4935" s="25"/>
      <c r="DM4935" s="25"/>
      <c r="DN4935" s="25"/>
      <c r="DO4935" s="25"/>
      <c r="DP4935" s="25"/>
      <c r="DQ4935" s="25"/>
      <c r="DR4935" s="25"/>
      <c r="DS4935" s="25"/>
      <c r="DT4935" s="25"/>
      <c r="DU4935" s="25"/>
      <c r="DV4935" s="25"/>
      <c r="DW4935" s="25"/>
      <c r="DX4935" s="25"/>
      <c r="DY4935" s="25"/>
      <c r="DZ4935" s="25"/>
      <c r="EA4935" s="25"/>
      <c r="EB4935" s="25"/>
      <c r="EC4935" s="25"/>
      <c r="ED4935" s="25"/>
      <c r="EE4935" s="25"/>
    </row>
    <row r="4936" spans="110:135" x14ac:dyDescent="0.2">
      <c r="DF4936" s="24" t="s">
        <v>9697</v>
      </c>
      <c r="DG4936" s="24" t="s">
        <v>212</v>
      </c>
      <c r="DH4936" s="25">
        <v>16726.423426188299</v>
      </c>
      <c r="DI4936" s="25">
        <v>16112.7552932245</v>
      </c>
      <c r="DJ4936" s="25">
        <v>66.081360568690101</v>
      </c>
      <c r="DK4936" s="25"/>
      <c r="DL4936" s="25">
        <v>6714</v>
      </c>
      <c r="DM4936" s="25">
        <v>3513.803829</v>
      </c>
      <c r="DN4936" s="25"/>
      <c r="DO4936" s="25">
        <v>8495.9632055999991</v>
      </c>
      <c r="DP4936" s="25">
        <v>15120.006886057399</v>
      </c>
      <c r="DQ4936" s="25">
        <v>18147.8090106442</v>
      </c>
      <c r="DR4936" s="25">
        <v>20035.679478853799</v>
      </c>
      <c r="DS4936" s="25">
        <v>20669.4001697733</v>
      </c>
      <c r="DT4936" s="25">
        <v>14666.4174136933</v>
      </c>
      <c r="DU4936" s="25">
        <v>9861.54049457158</v>
      </c>
      <c r="DV4936" s="25">
        <v>16112.7552932245</v>
      </c>
      <c r="DW4936" s="25">
        <v>1133.46959757119</v>
      </c>
      <c r="DX4936" s="25">
        <v>24272.848558649799</v>
      </c>
      <c r="DY4936" s="25">
        <v>16446.1917001318</v>
      </c>
      <c r="DZ4936" s="25">
        <v>14088.4339131041</v>
      </c>
      <c r="EA4936" s="25"/>
      <c r="EB4936" s="25">
        <v>22289.332293540901</v>
      </c>
      <c r="EC4936" s="25">
        <v>21936.291786329901</v>
      </c>
      <c r="ED4936" s="25">
        <v>50845.2546144554</v>
      </c>
      <c r="EE4936" s="25"/>
    </row>
    <row r="4937" spans="110:135" x14ac:dyDescent="0.2">
      <c r="DF4937" s="24" t="s">
        <v>9280</v>
      </c>
      <c r="DG4937" s="24" t="s">
        <v>274</v>
      </c>
      <c r="DH4937" s="25">
        <v>16168</v>
      </c>
      <c r="DI4937" s="25">
        <v>16168</v>
      </c>
      <c r="DJ4937" s="25"/>
      <c r="DK4937" s="25">
        <v>16168</v>
      </c>
      <c r="DL4937" s="25"/>
      <c r="DM4937" s="25"/>
      <c r="DN4937" s="25"/>
      <c r="DO4937" s="25"/>
      <c r="DP4937" s="25"/>
      <c r="DQ4937" s="25"/>
      <c r="DR4937" s="25"/>
      <c r="DS4937" s="25"/>
      <c r="DT4937" s="25"/>
      <c r="DU4937" s="25"/>
      <c r="DV4937" s="25"/>
      <c r="DW4937" s="25"/>
      <c r="DX4937" s="25"/>
      <c r="DY4937" s="25"/>
      <c r="DZ4937" s="25"/>
      <c r="EA4937" s="25"/>
      <c r="EB4937" s="25"/>
      <c r="EC4937" s="25"/>
      <c r="ED4937" s="25"/>
      <c r="EE4937" s="25"/>
    </row>
    <row r="4938" spans="110:135" x14ac:dyDescent="0.2">
      <c r="DF4938" s="24" t="s">
        <v>9930</v>
      </c>
      <c r="DG4938" s="24" t="s">
        <v>212</v>
      </c>
      <c r="DH4938" s="25">
        <v>18181.7722580429</v>
      </c>
      <c r="DI4938" s="25">
        <v>16265.061340690099</v>
      </c>
      <c r="DJ4938" s="25">
        <v>44.633440922060302</v>
      </c>
      <c r="DK4938" s="25"/>
      <c r="DL4938" s="25">
        <v>11166</v>
      </c>
      <c r="DM4938" s="25">
        <v>8217.3716069999991</v>
      </c>
      <c r="DN4938" s="25"/>
      <c r="DO4938" s="25">
        <v>9134.8921625000003</v>
      </c>
      <c r="DP4938" s="25">
        <v>19926.0513357991</v>
      </c>
      <c r="DQ4938" s="25">
        <v>30905.724492784499</v>
      </c>
      <c r="DR4938" s="25">
        <v>26872.186042144898</v>
      </c>
      <c r="DS4938" s="25">
        <v>16265.061340690099</v>
      </c>
      <c r="DT4938" s="25">
        <v>12237.0444290412</v>
      </c>
      <c r="DU4938" s="25">
        <v>19331.038884154601</v>
      </c>
      <c r="DV4938" s="25">
        <v>13479.9781351733</v>
      </c>
      <c r="DW4938" s="25">
        <v>14451.127997808801</v>
      </c>
      <c r="DX4938" s="25">
        <v>18055.382906596398</v>
      </c>
      <c r="DY4938" s="25">
        <v>37173.528068641899</v>
      </c>
      <c r="DZ4938" s="25">
        <v>13696.0433843597</v>
      </c>
      <c r="EA4938" s="25">
        <v>7059.4580685915898</v>
      </c>
      <c r="EB4938" s="25">
        <v>21010.577520246701</v>
      </c>
      <c r="EC4938" s="25">
        <v>27319.007708974801</v>
      </c>
      <c r="ED4938" s="25">
        <v>23953.198818306999</v>
      </c>
      <c r="EE4938" s="25">
        <v>15200</v>
      </c>
    </row>
    <row r="4939" spans="110:135" x14ac:dyDescent="0.2">
      <c r="DF4939" s="24" t="s">
        <v>9648</v>
      </c>
      <c r="DG4939" s="24" t="s">
        <v>212</v>
      </c>
      <c r="DH4939" s="25">
        <v>16900.5535367501</v>
      </c>
      <c r="DI4939" s="25">
        <v>16282.175487042799</v>
      </c>
      <c r="DJ4939" s="25">
        <v>77.806219944650394</v>
      </c>
      <c r="DK4939" s="25"/>
      <c r="DL4939" s="25">
        <v>30955</v>
      </c>
      <c r="DM4939" s="25">
        <v>25226.24207</v>
      </c>
      <c r="DN4939" s="25"/>
      <c r="DO4939" s="25"/>
      <c r="DP4939" s="25">
        <v>9960.7820124733407</v>
      </c>
      <c r="DQ4939" s="25">
        <v>2223.85488689876</v>
      </c>
      <c r="DR4939" s="25">
        <v>16592.905173431202</v>
      </c>
      <c r="DS4939" s="25">
        <v>6109.8469540535798</v>
      </c>
      <c r="DT4939" s="25">
        <v>4565.9606455395096</v>
      </c>
      <c r="DU4939" s="25">
        <v>16297.1339871578</v>
      </c>
      <c r="DV4939" s="25">
        <v>14622.880627447999</v>
      </c>
      <c r="DW4939" s="25">
        <v>1234.0848130857901</v>
      </c>
      <c r="DX4939" s="25">
        <v>16282.175487042799</v>
      </c>
      <c r="DY4939" s="25">
        <v>53932.6222088457</v>
      </c>
      <c r="DZ4939" s="25">
        <v>18966.499169180199</v>
      </c>
      <c r="EA4939" s="25"/>
      <c r="EB4939" s="25">
        <v>21737.358984886501</v>
      </c>
      <c r="EC4939" s="25">
        <v>30281.844189347801</v>
      </c>
      <c r="ED4939" s="25">
        <v>12180.2189153614</v>
      </c>
      <c r="EE4939" s="25">
        <v>6140</v>
      </c>
    </row>
    <row r="4940" spans="110:135" x14ac:dyDescent="0.2">
      <c r="DF4940" s="24" t="s">
        <v>9841</v>
      </c>
      <c r="DG4940" s="24" t="s">
        <v>212</v>
      </c>
      <c r="DH4940" s="25">
        <v>19562.489149051398</v>
      </c>
      <c r="DI4940" s="25">
        <v>16308.911978087801</v>
      </c>
      <c r="DJ4940" s="25">
        <v>58.9081129718071</v>
      </c>
      <c r="DK4940" s="25"/>
      <c r="DL4940" s="25">
        <v>25378</v>
      </c>
      <c r="DM4940" s="25">
        <v>14578.08849</v>
      </c>
      <c r="DN4940" s="25">
        <v>5680.7683980000002</v>
      </c>
      <c r="DO4940" s="25">
        <v>54372.345222000004</v>
      </c>
      <c r="DP4940" s="25">
        <v>16308.911978087801</v>
      </c>
      <c r="DQ4940" s="25">
        <v>22484.817218243599</v>
      </c>
      <c r="DR4940" s="25">
        <v>18188.292653479199</v>
      </c>
      <c r="DS4940" s="25">
        <v>13762.7000586999</v>
      </c>
      <c r="DT4940" s="25">
        <v>16054.3749961337</v>
      </c>
      <c r="DU4940" s="25">
        <v>13684.293708138501</v>
      </c>
      <c r="DV4940" s="25"/>
      <c r="DW4940" s="25">
        <v>15081.1560211655</v>
      </c>
      <c r="DX4940" s="25"/>
      <c r="DY4940" s="25">
        <v>17266.932596759802</v>
      </c>
      <c r="DZ4940" s="25"/>
      <c r="EA4940" s="25"/>
      <c r="EB4940" s="25"/>
      <c r="EC4940" s="25">
        <v>21471.6775969597</v>
      </c>
      <c r="ED4940" s="25"/>
      <c r="EE4940" s="25"/>
    </row>
    <row r="4941" spans="110:135" x14ac:dyDescent="0.2">
      <c r="DF4941" s="24" t="s">
        <v>9593</v>
      </c>
      <c r="DG4941" s="24" t="s">
        <v>212</v>
      </c>
      <c r="DH4941" s="25">
        <v>18099.290098178699</v>
      </c>
      <c r="DI4941" s="25">
        <v>16381.8844114123</v>
      </c>
      <c r="DJ4941" s="25">
        <v>116.462595878662</v>
      </c>
      <c r="DK4941" s="25"/>
      <c r="DL4941" s="25">
        <v>10839</v>
      </c>
      <c r="DM4941" s="25">
        <v>15152.91383</v>
      </c>
      <c r="DN4941" s="25"/>
      <c r="DO4941" s="25">
        <v>90884.336829000007</v>
      </c>
      <c r="DP4941" s="25">
        <v>17610.854992824701</v>
      </c>
      <c r="DQ4941" s="25">
        <v>19261.737103149098</v>
      </c>
      <c r="DR4941" s="25">
        <v>21631.517845239199</v>
      </c>
      <c r="DS4941" s="25">
        <v>18123.324494045701</v>
      </c>
      <c r="DT4941" s="25">
        <v>22361.7873812978</v>
      </c>
      <c r="DU4941" s="25">
        <v>29294.074018054202</v>
      </c>
      <c r="DV4941" s="25"/>
      <c r="DW4941" s="25">
        <v>5714.9842321956303</v>
      </c>
      <c r="DX4941" s="25">
        <v>3524.04698939953</v>
      </c>
      <c r="DY4941" s="25">
        <v>3937.5129006398201</v>
      </c>
      <c r="DZ4941" s="25">
        <v>2009.6127613127901</v>
      </c>
      <c r="EA4941" s="25"/>
      <c r="EB4941" s="25"/>
      <c r="EC4941" s="25">
        <v>6258.1625939445803</v>
      </c>
      <c r="ED4941" s="25">
        <v>4584.7755997566501</v>
      </c>
      <c r="EE4941" s="25">
        <v>18400</v>
      </c>
    </row>
    <row r="4942" spans="110:135" x14ac:dyDescent="0.2">
      <c r="DF4942" s="24" t="s">
        <v>9912</v>
      </c>
      <c r="DG4942" s="24" t="s">
        <v>212</v>
      </c>
      <c r="DH4942" s="25">
        <v>25838.683693807299</v>
      </c>
      <c r="DI4942" s="25">
        <v>16390.915186525399</v>
      </c>
      <c r="DJ4942" s="25">
        <v>82.290998586253906</v>
      </c>
      <c r="DK4942" s="25"/>
      <c r="DL4942" s="25">
        <v>4693</v>
      </c>
      <c r="DM4942" s="25">
        <v>9977.1322209999998</v>
      </c>
      <c r="DN4942" s="25"/>
      <c r="DO4942" s="25">
        <v>85009.345537999994</v>
      </c>
      <c r="DP4942" s="25">
        <v>13403.1440548623</v>
      </c>
      <c r="DQ4942" s="25">
        <v>16390.915186525399</v>
      </c>
      <c r="DR4942" s="25">
        <v>18623.795391557102</v>
      </c>
      <c r="DS4942" s="25">
        <v>14570.5008505327</v>
      </c>
      <c r="DT4942" s="25">
        <v>10403.2682586147</v>
      </c>
      <c r="DU4942" s="25">
        <v>12132.9837569888</v>
      </c>
      <c r="DV4942" s="25">
        <v>35964.677790810201</v>
      </c>
      <c r="DW4942" s="25">
        <v>15285.8653298685</v>
      </c>
      <c r="DX4942" s="25">
        <v>9592.3113895422193</v>
      </c>
      <c r="DY4942" s="25">
        <v>20911.142036839901</v>
      </c>
      <c r="DZ4942" s="25">
        <v>37470.056026945902</v>
      </c>
      <c r="EA4942" s="25">
        <v>10049.591895272901</v>
      </c>
      <c r="EB4942" s="25">
        <v>49673.662086703502</v>
      </c>
      <c r="EC4942" s="25">
        <v>27370.326623604298</v>
      </c>
      <c r="ED4942" s="25">
        <v>34013.271744671001</v>
      </c>
      <c r="EE4942" s="25">
        <v>65400</v>
      </c>
    </row>
    <row r="4943" spans="110:135" x14ac:dyDescent="0.2">
      <c r="DF4943" s="24" t="s">
        <v>9512</v>
      </c>
      <c r="DG4943" s="24" t="s">
        <v>212</v>
      </c>
      <c r="DH4943" s="25">
        <v>17168.925960262899</v>
      </c>
      <c r="DI4943" s="25">
        <v>16400</v>
      </c>
      <c r="DJ4943" s="25">
        <v>44.667461249986602</v>
      </c>
      <c r="DK4943" s="25"/>
      <c r="DL4943" s="25">
        <v>10597</v>
      </c>
      <c r="DM4943" s="25">
        <v>7827.2784810000003</v>
      </c>
      <c r="DN4943" s="25">
        <v>9897.0408920000009</v>
      </c>
      <c r="DO4943" s="25">
        <v>39935.341758000002</v>
      </c>
      <c r="DP4943" s="25">
        <v>10640.1799138406</v>
      </c>
      <c r="DQ4943" s="25">
        <v>9755.5919191416706</v>
      </c>
      <c r="DR4943" s="25">
        <v>11899.537043656799</v>
      </c>
      <c r="DS4943" s="25">
        <v>9818.3886949618009</v>
      </c>
      <c r="DT4943" s="25">
        <v>15430.997166237101</v>
      </c>
      <c r="DU4943" s="25">
        <v>14887.6760090567</v>
      </c>
      <c r="DV4943" s="25">
        <v>26275.992909951299</v>
      </c>
      <c r="DW4943" s="25">
        <v>20035.594713274601</v>
      </c>
      <c r="DX4943" s="25">
        <v>20368.769415012299</v>
      </c>
      <c r="DY4943" s="25">
        <v>19902.1889231022</v>
      </c>
      <c r="DZ4943" s="25">
        <v>20000.940873228301</v>
      </c>
      <c r="EA4943" s="25"/>
      <c r="EB4943" s="25">
        <v>19750.760254131499</v>
      </c>
      <c r="EC4943" s="25">
        <v>19209.0005040127</v>
      </c>
      <c r="ED4943" s="25">
        <v>23577.313774386999</v>
      </c>
      <c r="EE4943" s="25">
        <v>16400</v>
      </c>
    </row>
    <row r="4944" spans="110:135" x14ac:dyDescent="0.2">
      <c r="DF4944" s="24" t="s">
        <v>10005</v>
      </c>
      <c r="DG4944" s="24" t="s">
        <v>212</v>
      </c>
      <c r="DH4944" s="25">
        <v>24452.745846788301</v>
      </c>
      <c r="DI4944" s="25">
        <v>16404.291163826801</v>
      </c>
      <c r="DJ4944" s="25">
        <v>109.774548596906</v>
      </c>
      <c r="DK4944" s="25"/>
      <c r="DL4944" s="25">
        <v>12372</v>
      </c>
      <c r="DM4944" s="25">
        <v>13583.53537</v>
      </c>
      <c r="DN4944" s="25">
        <v>51086.657099999997</v>
      </c>
      <c r="DO4944" s="25">
        <v>9364.8684298000007</v>
      </c>
      <c r="DP4944" s="25">
        <v>13313.2730470099</v>
      </c>
      <c r="DQ4944" s="25">
        <v>18229.443549411699</v>
      </c>
      <c r="DR4944" s="25">
        <v>19493.853097381099</v>
      </c>
      <c r="DS4944" s="25">
        <v>18078.599047690001</v>
      </c>
      <c r="DT4944" s="25">
        <v>13517.676679223699</v>
      </c>
      <c r="DU4944" s="25">
        <v>18132.1136541778</v>
      </c>
      <c r="DV4944" s="25">
        <v>12221.683269734</v>
      </c>
      <c r="DW4944" s="25">
        <v>15208.3441045088</v>
      </c>
      <c r="DX4944" s="25">
        <v>16393.499084555999</v>
      </c>
      <c r="DY4944" s="25">
        <v>26549.138725576599</v>
      </c>
      <c r="DZ4944" s="25">
        <v>15658.8968527585</v>
      </c>
      <c r="EA4944" s="25"/>
      <c r="EB4944" s="25">
        <v>22682.517737505801</v>
      </c>
      <c r="EC4944" s="25">
        <v>23311.780175816999</v>
      </c>
      <c r="ED4944" s="25">
        <v>16404.291163826801</v>
      </c>
      <c r="EE4944" s="25">
        <v>129000</v>
      </c>
    </row>
    <row r="4945" spans="110:135" x14ac:dyDescent="0.2">
      <c r="DF4945" s="24" t="s">
        <v>9926</v>
      </c>
      <c r="DG4945" s="24" t="s">
        <v>212</v>
      </c>
      <c r="DH4945" s="25">
        <v>17059.8910548274</v>
      </c>
      <c r="DI4945" s="25">
        <v>16427.654824000001</v>
      </c>
      <c r="DJ4945" s="25">
        <v>62.159488389523403</v>
      </c>
      <c r="DK4945" s="25">
        <v>17139</v>
      </c>
      <c r="DL4945" s="25">
        <v>29569</v>
      </c>
      <c r="DM4945" s="25">
        <v>10705.70794</v>
      </c>
      <c r="DN4945" s="25">
        <v>47097.021480000003</v>
      </c>
      <c r="DO4945" s="25">
        <v>15716.309648</v>
      </c>
      <c r="DP4945" s="25">
        <v>19941.889189191999</v>
      </c>
      <c r="DQ4945" s="25">
        <v>31079.842299231201</v>
      </c>
      <c r="DR4945" s="25">
        <v>21331.709552610999</v>
      </c>
      <c r="DS4945" s="25">
        <v>23387.794455452</v>
      </c>
      <c r="DT4945" s="25">
        <v>9156.0999257981603</v>
      </c>
      <c r="DU4945" s="25">
        <v>21943.2391292102</v>
      </c>
      <c r="DV4945" s="25">
        <v>19328.784635183802</v>
      </c>
      <c r="DW4945" s="25">
        <v>7966.0130988341198</v>
      </c>
      <c r="DX4945" s="25">
        <v>6257.9668816393996</v>
      </c>
      <c r="DY4945" s="25">
        <v>5799.74828921472</v>
      </c>
      <c r="DZ4945" s="25">
        <v>21794.479882871099</v>
      </c>
      <c r="EA4945" s="25"/>
      <c r="EB4945" s="25">
        <v>10548.7707756412</v>
      </c>
      <c r="EC4945" s="25">
        <v>10536.788407383199</v>
      </c>
      <c r="ED4945" s="25">
        <v>5387.6555062856796</v>
      </c>
      <c r="EE4945" s="25">
        <v>6510</v>
      </c>
    </row>
    <row r="4946" spans="110:135" x14ac:dyDescent="0.2">
      <c r="DF4946" s="24" t="s">
        <v>9709</v>
      </c>
      <c r="DG4946" s="24" t="s">
        <v>212</v>
      </c>
      <c r="DH4946" s="25">
        <v>18570.335259459102</v>
      </c>
      <c r="DI4946" s="25">
        <v>16486.721350534001</v>
      </c>
      <c r="DJ4946" s="25">
        <v>66.239200601024606</v>
      </c>
      <c r="DK4946" s="25">
        <v>938</v>
      </c>
      <c r="DL4946" s="25">
        <v>7834</v>
      </c>
      <c r="DM4946" s="25">
        <v>6389.0600450000002</v>
      </c>
      <c r="DN4946" s="25"/>
      <c r="DO4946" s="25">
        <v>9912.6572207000008</v>
      </c>
      <c r="DP4946" s="25">
        <v>12040.622566678399</v>
      </c>
      <c r="DQ4946" s="25">
        <v>19963.737207845501</v>
      </c>
      <c r="DR4946" s="25">
        <v>20719.453272690502</v>
      </c>
      <c r="DS4946" s="25">
        <v>17333.6063886601</v>
      </c>
      <c r="DT4946" s="25">
        <v>56441.608212462997</v>
      </c>
      <c r="DU4946" s="25">
        <v>12815.8713754458</v>
      </c>
      <c r="DV4946" s="25">
        <v>13006.1262692194</v>
      </c>
      <c r="DW4946" s="25">
        <v>15639.836312407901</v>
      </c>
      <c r="DX4946" s="25">
        <v>17647.2401034084</v>
      </c>
      <c r="DY4946" s="25">
        <v>34765.016579737799</v>
      </c>
      <c r="DZ4946" s="25">
        <v>14765.818722288999</v>
      </c>
      <c r="EA4946" s="25">
        <v>7415.9115587480501</v>
      </c>
      <c r="EB4946" s="25">
        <v>23530.2454298825</v>
      </c>
      <c r="EC4946" s="25">
        <v>31575.326434430499</v>
      </c>
      <c r="ED4946" s="25">
        <v>22672.567489575002</v>
      </c>
      <c r="EE4946" s="25">
        <v>26000</v>
      </c>
    </row>
    <row r="4947" spans="110:135" x14ac:dyDescent="0.2">
      <c r="DF4947" s="24" t="s">
        <v>9711</v>
      </c>
      <c r="DG4947" s="24" t="s">
        <v>212</v>
      </c>
      <c r="DH4947" s="25">
        <v>16953.958957397001</v>
      </c>
      <c r="DI4947" s="25">
        <v>16535.678778228001</v>
      </c>
      <c r="DJ4947" s="25">
        <v>48.789532880878099</v>
      </c>
      <c r="DK4947" s="25"/>
      <c r="DL4947" s="25">
        <v>37057</v>
      </c>
      <c r="DM4947" s="25"/>
      <c r="DN4947" s="25"/>
      <c r="DO4947" s="25"/>
      <c r="DP4947" s="25"/>
      <c r="DQ4947" s="25"/>
      <c r="DR4947" s="25"/>
      <c r="DS4947" s="25"/>
      <c r="DT4947" s="25">
        <v>4314.81290955649</v>
      </c>
      <c r="DU4947" s="25"/>
      <c r="DV4947" s="25">
        <v>22490.366238759801</v>
      </c>
      <c r="DW4947" s="25">
        <v>17636.4105266898</v>
      </c>
      <c r="DX4947" s="25">
        <v>9327.3462660585701</v>
      </c>
      <c r="DY4947" s="25">
        <v>15434.947029766299</v>
      </c>
      <c r="DZ4947" s="25">
        <v>18768.7437068457</v>
      </c>
      <c r="EA4947" s="25">
        <v>8484.3864305726293</v>
      </c>
      <c r="EB4947" s="25">
        <v>19051.258505501999</v>
      </c>
      <c r="EC4947" s="25">
        <v>15204.922843245</v>
      </c>
      <c r="ED4947" s="25">
        <v>15277.3130317672</v>
      </c>
      <c r="EE4947" s="25">
        <v>20400</v>
      </c>
    </row>
    <row r="4948" spans="110:135" x14ac:dyDescent="0.2">
      <c r="DF4948" s="24" t="s">
        <v>9735</v>
      </c>
      <c r="DG4948" s="24" t="s">
        <v>212</v>
      </c>
      <c r="DH4948" s="25">
        <v>23106.857813266299</v>
      </c>
      <c r="DI4948" s="25">
        <v>16542.472245300301</v>
      </c>
      <c r="DJ4948" s="25">
        <v>105.520698184735</v>
      </c>
      <c r="DK4948" s="25"/>
      <c r="DL4948" s="25">
        <v>20651</v>
      </c>
      <c r="DM4948" s="25">
        <v>933.68333840000003</v>
      </c>
      <c r="DN4948" s="25"/>
      <c r="DO4948" s="25"/>
      <c r="DP4948" s="25">
        <v>1633.8898162374601</v>
      </c>
      <c r="DQ4948" s="25"/>
      <c r="DR4948" s="25">
        <v>1944.62013360781</v>
      </c>
      <c r="DS4948" s="25">
        <v>655.49095267808502</v>
      </c>
      <c r="DT4948" s="25"/>
      <c r="DU4948" s="25"/>
      <c r="DV4948" s="25">
        <v>51576.477541630498</v>
      </c>
      <c r="DW4948" s="25"/>
      <c r="DX4948" s="25">
        <v>8529.7193799738907</v>
      </c>
      <c r="DY4948" s="25">
        <v>84265.649469714306</v>
      </c>
      <c r="DZ4948" s="25">
        <v>43067.336160906299</v>
      </c>
      <c r="EA4948" s="25">
        <v>12433.944490600599</v>
      </c>
      <c r="EB4948" s="25">
        <v>26302.875499218098</v>
      </c>
      <c r="EC4948" s="25">
        <v>38193.0908121225</v>
      </c>
      <c r="ED4948" s="25">
        <v>27168.231790638602</v>
      </c>
      <c r="EE4948" s="25">
        <v>6140</v>
      </c>
    </row>
    <row r="4949" spans="110:135" x14ac:dyDescent="0.2">
      <c r="DF4949" s="24" t="s">
        <v>9866</v>
      </c>
      <c r="DG4949" s="24" t="s">
        <v>212</v>
      </c>
      <c r="DH4949" s="25">
        <v>18764.4816939843</v>
      </c>
      <c r="DI4949" s="25">
        <v>16557.731357357701</v>
      </c>
      <c r="DJ4949" s="25">
        <v>70.259859915753097</v>
      </c>
      <c r="DK4949" s="25"/>
      <c r="DL4949" s="25">
        <v>10230</v>
      </c>
      <c r="DM4949" s="25">
        <v>7611.7775449999999</v>
      </c>
      <c r="DN4949" s="25"/>
      <c r="DO4949" s="25">
        <v>3459.0917958999999</v>
      </c>
      <c r="DP4949" s="25">
        <v>16779.289215003399</v>
      </c>
      <c r="DQ4949" s="25">
        <v>17396.081377663799</v>
      </c>
      <c r="DR4949" s="25">
        <v>24256.240982495801</v>
      </c>
      <c r="DS4949" s="25">
        <v>16744.885001250699</v>
      </c>
      <c r="DT4949" s="25">
        <v>15579.2488192816</v>
      </c>
      <c r="DU4949" s="25">
        <v>16370.5777134646</v>
      </c>
      <c r="DV4949" s="25">
        <v>8124.5955590639096</v>
      </c>
      <c r="DW4949" s="25">
        <v>15818.1122905476</v>
      </c>
      <c r="DX4949" s="25">
        <v>18862.360678964</v>
      </c>
      <c r="DY4949" s="25">
        <v>24564.2918711971</v>
      </c>
      <c r="DZ4949" s="25">
        <v>5469.8697655461901</v>
      </c>
      <c r="EA4949" s="25"/>
      <c r="EB4949" s="25">
        <v>12211.6980740735</v>
      </c>
      <c r="EC4949" s="25">
        <v>47233.596749507597</v>
      </c>
      <c r="ED4949" s="25">
        <v>54348.953052757897</v>
      </c>
      <c r="EE4949" s="25">
        <v>22700</v>
      </c>
    </row>
    <row r="4950" spans="110:135" x14ac:dyDescent="0.2">
      <c r="DF4950" s="24" t="s">
        <v>9674</v>
      </c>
      <c r="DG4950" s="24" t="s">
        <v>212</v>
      </c>
      <c r="DH4950" s="25">
        <v>21083.469809119499</v>
      </c>
      <c r="DI4950" s="25">
        <v>16569.946842535999</v>
      </c>
      <c r="DJ4950" s="25">
        <v>115.740546484916</v>
      </c>
      <c r="DK4950" s="25">
        <v>9498</v>
      </c>
      <c r="DL4950" s="25">
        <v>19339</v>
      </c>
      <c r="DM4950" s="25">
        <v>19649.236959999998</v>
      </c>
      <c r="DN4950" s="25">
        <v>13385.18368</v>
      </c>
      <c r="DO4950" s="25">
        <v>119461.940416</v>
      </c>
      <c r="DP4950" s="25">
        <v>11811.2839866705</v>
      </c>
      <c r="DQ4950" s="25">
        <v>23917.185916126</v>
      </c>
      <c r="DR4950" s="25">
        <v>22122.417753866499</v>
      </c>
      <c r="DS4950" s="25">
        <v>17476.7151712626</v>
      </c>
      <c r="DT4950" s="25">
        <v>22286.474249811599</v>
      </c>
      <c r="DU4950" s="25">
        <v>20884.0629308057</v>
      </c>
      <c r="DV4950" s="25">
        <v>20950.1221394407</v>
      </c>
      <c r="DW4950" s="25"/>
      <c r="DX4950" s="25">
        <v>7197.83126685769</v>
      </c>
      <c r="DY4950" s="25">
        <v>9089.8306409085708</v>
      </c>
      <c r="DZ4950" s="25">
        <v>11063.285897137899</v>
      </c>
      <c r="EA4950" s="25"/>
      <c r="EB4950" s="25">
        <v>14271.1499542685</v>
      </c>
      <c r="EC4950" s="25">
        <v>7912.2585675790497</v>
      </c>
      <c r="ED4950" s="25">
        <v>16569.946842535999</v>
      </c>
      <c r="EE4950" s="25">
        <v>13700</v>
      </c>
    </row>
    <row r="4951" spans="110:135" x14ac:dyDescent="0.2">
      <c r="DF4951" s="24" t="s">
        <v>9987</v>
      </c>
      <c r="DG4951" s="24" t="s">
        <v>212</v>
      </c>
      <c r="DH4951" s="25">
        <v>25614.508211932301</v>
      </c>
      <c r="DI4951" s="25">
        <v>16608.5174176535</v>
      </c>
      <c r="DJ4951" s="25">
        <v>84.172661422816105</v>
      </c>
      <c r="DK4951" s="25">
        <v>4145</v>
      </c>
      <c r="DL4951" s="25">
        <v>12951</v>
      </c>
      <c r="DM4951" s="25">
        <v>18498.902979999999</v>
      </c>
      <c r="DN4951" s="25">
        <v>8739.4810199999993</v>
      </c>
      <c r="DO4951" s="25">
        <v>1787.9671615</v>
      </c>
      <c r="DP4951" s="25">
        <v>13380.5589835213</v>
      </c>
      <c r="DQ4951" s="25">
        <v>32290.879119809098</v>
      </c>
      <c r="DR4951" s="25">
        <v>16117.4288686606</v>
      </c>
      <c r="DS4951" s="25">
        <v>17099.605966646399</v>
      </c>
      <c r="DT4951" s="25">
        <v>7462.2187222960201</v>
      </c>
      <c r="DU4951" s="25">
        <v>11534.329414490299</v>
      </c>
      <c r="DV4951" s="25">
        <v>42584.653457304601</v>
      </c>
      <c r="DW4951" s="25">
        <v>1153.4576894045099</v>
      </c>
      <c r="DX4951" s="25">
        <v>45515.550138710503</v>
      </c>
      <c r="DY4951" s="25">
        <v>67159.866584703996</v>
      </c>
      <c r="DZ4951" s="25">
        <v>39365.026855366603</v>
      </c>
      <c r="EA4951" s="25"/>
      <c r="EB4951" s="25">
        <v>44409.580341093199</v>
      </c>
      <c r="EC4951" s="25">
        <v>15588.659596630499</v>
      </c>
      <c r="ED4951" s="25">
        <v>35105.997338507499</v>
      </c>
      <c r="EE4951" s="25">
        <v>77400</v>
      </c>
    </row>
    <row r="4952" spans="110:135" x14ac:dyDescent="0.2">
      <c r="DF4952" s="24" t="s">
        <v>9983</v>
      </c>
      <c r="DG4952" s="24" t="s">
        <v>212</v>
      </c>
      <c r="DH4952" s="25">
        <v>20406.050832145502</v>
      </c>
      <c r="DI4952" s="25">
        <v>16707.607782108898</v>
      </c>
      <c r="DJ4952" s="25">
        <v>73.535376756959195</v>
      </c>
      <c r="DK4952" s="25"/>
      <c r="DL4952" s="25">
        <v>18856</v>
      </c>
      <c r="DM4952" s="25">
        <v>38250.265659999997</v>
      </c>
      <c r="DN4952" s="25">
        <v>17052.134389999999</v>
      </c>
      <c r="DO4952" s="25">
        <v>73782.698768999995</v>
      </c>
      <c r="DP4952" s="25">
        <v>22201.612253241201</v>
      </c>
      <c r="DQ4952" s="25">
        <v>32727.5262973834</v>
      </c>
      <c r="DR4952" s="25">
        <v>28625.367579456499</v>
      </c>
      <c r="DS4952" s="25">
        <v>17216.885653361998</v>
      </c>
      <c r="DT4952" s="25">
        <v>13133.891576893</v>
      </c>
      <c r="DU4952" s="25">
        <v>19235.348516353999</v>
      </c>
      <c r="DV4952" s="25">
        <v>10520.969910247701</v>
      </c>
      <c r="DW4952" s="25">
        <v>3428.6666569292202</v>
      </c>
      <c r="DX4952" s="25">
        <v>9015.5344253768799</v>
      </c>
      <c r="DY4952" s="25">
        <v>14712.0635358782</v>
      </c>
      <c r="DZ4952" s="25">
        <v>14728.0323273348</v>
      </c>
      <c r="EA4952" s="25">
        <v>16363.081174217899</v>
      </c>
      <c r="EB4952" s="25">
        <v>16016.6967363685</v>
      </c>
      <c r="EC4952" s="25">
        <v>11029.836931031001</v>
      </c>
      <c r="ED4952" s="25">
        <v>10124.404249835099</v>
      </c>
      <c r="EE4952" s="25">
        <v>21100</v>
      </c>
    </row>
    <row r="4953" spans="110:135" x14ac:dyDescent="0.2">
      <c r="DF4953" s="24" t="s">
        <v>9882</v>
      </c>
      <c r="DG4953" s="24" t="s">
        <v>212</v>
      </c>
      <c r="DH4953" s="25">
        <v>21760.454081404401</v>
      </c>
      <c r="DI4953" s="25">
        <v>16756.194550296499</v>
      </c>
      <c r="DJ4953" s="25">
        <v>100.56209439913199</v>
      </c>
      <c r="DK4953" s="25">
        <v>4073</v>
      </c>
      <c r="DL4953" s="25">
        <v>9457</v>
      </c>
      <c r="DM4953" s="25">
        <v>17165.845130000002</v>
      </c>
      <c r="DN4953" s="25">
        <v>12027.362779999999</v>
      </c>
      <c r="DO4953" s="25">
        <v>15794.078664000001</v>
      </c>
      <c r="DP4953" s="25">
        <v>15830.168015597599</v>
      </c>
      <c r="DQ4953" s="25">
        <v>19089.666660229501</v>
      </c>
      <c r="DR4953" s="25">
        <v>21058.3358960279</v>
      </c>
      <c r="DS4953" s="25">
        <v>22284.316820922999</v>
      </c>
      <c r="DT4953" s="25">
        <v>85829.026378374198</v>
      </c>
      <c r="DU4953" s="25">
        <v>16756.194550296499</v>
      </c>
      <c r="DV4953" s="25"/>
      <c r="DW4953" s="25"/>
      <c r="DX4953" s="25"/>
      <c r="DY4953" s="25"/>
      <c r="DZ4953" s="25"/>
      <c r="EA4953" s="25"/>
      <c r="EB4953" s="25"/>
      <c r="EC4953" s="25"/>
      <c r="ED4953" s="25"/>
      <c r="EE4953" s="25"/>
    </row>
    <row r="4954" spans="110:135" x14ac:dyDescent="0.2">
      <c r="DF4954" s="24" t="s">
        <v>9438</v>
      </c>
      <c r="DG4954" s="24" t="s">
        <v>212</v>
      </c>
      <c r="DH4954" s="25">
        <v>14540.2456617266</v>
      </c>
      <c r="DI4954" s="25">
        <v>16809.591427580101</v>
      </c>
      <c r="DJ4954" s="25">
        <v>58.742277736629902</v>
      </c>
      <c r="DK4954" s="25"/>
      <c r="DL4954" s="25">
        <v>21691</v>
      </c>
      <c r="DM4954" s="25">
        <v>3268.2747789999999</v>
      </c>
      <c r="DN4954" s="25"/>
      <c r="DO4954" s="25"/>
      <c r="DP4954" s="25"/>
      <c r="DQ4954" s="25"/>
      <c r="DR4954" s="25">
        <v>3474.5989540166402</v>
      </c>
      <c r="DS4954" s="25">
        <v>1116.5360998911899</v>
      </c>
      <c r="DT4954" s="25"/>
      <c r="DU4954" s="25"/>
      <c r="DV4954" s="25">
        <v>22897.141228384498</v>
      </c>
      <c r="DW4954" s="25">
        <v>14401.830819590199</v>
      </c>
      <c r="DX4954" s="25">
        <v>8478.4902566245892</v>
      </c>
      <c r="DY4954" s="25">
        <v>27061.352960412001</v>
      </c>
      <c r="DZ4954" s="25">
        <v>18138.527662260101</v>
      </c>
      <c r="EA4954" s="25"/>
      <c r="EB4954" s="25">
        <v>19634.401812794498</v>
      </c>
      <c r="EC4954" s="25">
        <v>18840.138174845601</v>
      </c>
      <c r="ED4954" s="25">
        <v>15480.6551929</v>
      </c>
      <c r="EE4954" s="25"/>
    </row>
    <row r="4955" spans="110:135" x14ac:dyDescent="0.2">
      <c r="DF4955" s="24" t="s">
        <v>9684</v>
      </c>
      <c r="DG4955" s="24" t="s">
        <v>212</v>
      </c>
      <c r="DH4955" s="25">
        <v>21231.002720561599</v>
      </c>
      <c r="DI4955" s="25">
        <v>16956.728522508402</v>
      </c>
      <c r="DJ4955" s="25">
        <v>92.709093790745598</v>
      </c>
      <c r="DK4955" s="25"/>
      <c r="DL4955" s="25">
        <v>21740</v>
      </c>
      <c r="DM4955" s="25">
        <v>22795.68894</v>
      </c>
      <c r="DN4955" s="25">
        <v>18546.153129999999</v>
      </c>
      <c r="DO4955" s="25">
        <v>101174.022833</v>
      </c>
      <c r="DP4955" s="25">
        <v>12380.1024131375</v>
      </c>
      <c r="DQ4955" s="25">
        <v>10416.332113984699</v>
      </c>
      <c r="DR4955" s="25">
        <v>17591.339408801501</v>
      </c>
      <c r="DS4955" s="25">
        <v>10847.8607720571</v>
      </c>
      <c r="DT4955" s="25">
        <v>18451.9370132369</v>
      </c>
      <c r="DU4955" s="25">
        <v>20794.0762523265</v>
      </c>
      <c r="DV4955" s="25">
        <v>19022.5787692864</v>
      </c>
      <c r="DW4955" s="25">
        <v>16956.728522508402</v>
      </c>
      <c r="DX4955" s="25">
        <v>16268.3458222433</v>
      </c>
      <c r="DY4955" s="25">
        <v>20330.780707474099</v>
      </c>
      <c r="DZ4955" s="25">
        <v>14973.9634539289</v>
      </c>
      <c r="EA4955" s="25"/>
      <c r="EB4955" s="25">
        <v>16902.412559390301</v>
      </c>
      <c r="EC4955" s="25">
        <v>15815.285720136801</v>
      </c>
      <c r="ED4955" s="25">
        <v>11581.443259158001</v>
      </c>
      <c r="EE4955" s="25">
        <v>16800</v>
      </c>
    </row>
    <row r="4956" spans="110:135" x14ac:dyDescent="0.2">
      <c r="DF4956" s="24" t="s">
        <v>102</v>
      </c>
      <c r="DG4956" s="24" t="s">
        <v>212</v>
      </c>
      <c r="DH4956" s="25">
        <v>25127.9299678397</v>
      </c>
      <c r="DI4956" s="25">
        <v>17014.661741875701</v>
      </c>
      <c r="DJ4956" s="25">
        <v>87.158032071468099</v>
      </c>
      <c r="DK4956" s="25"/>
      <c r="DL4956" s="25"/>
      <c r="DM4956" s="25">
        <v>41499.976179999998</v>
      </c>
      <c r="DN4956" s="25"/>
      <c r="DO4956" s="25"/>
      <c r="DP4956" s="25"/>
      <c r="DQ4956" s="25">
        <v>48583.299125684098</v>
      </c>
      <c r="DR4956" s="25">
        <v>39642.128666981203</v>
      </c>
      <c r="DS4956" s="25">
        <v>17014.661741875701</v>
      </c>
      <c r="DT4956" s="25">
        <v>68218.199929830706</v>
      </c>
      <c r="DU4956" s="25"/>
      <c r="DV4956" s="25"/>
      <c r="DW4956" s="25">
        <v>30827.307570155401</v>
      </c>
      <c r="DX4956" s="25">
        <v>5574.6293388820804</v>
      </c>
      <c r="DY4956" s="25">
        <v>7635.36159267928</v>
      </c>
      <c r="DZ4956" s="25">
        <v>7346.46206814167</v>
      </c>
      <c r="EA4956" s="25"/>
      <c r="EB4956" s="25"/>
      <c r="EC4956" s="25">
        <v>5510.0540334308898</v>
      </c>
      <c r="ED4956" s="25">
        <v>4555.1493985760699</v>
      </c>
      <c r="EE4956" s="25"/>
    </row>
    <row r="4957" spans="110:135" x14ac:dyDescent="0.2">
      <c r="DF4957" s="24" t="s">
        <v>9777</v>
      </c>
      <c r="DG4957" s="24" t="s">
        <v>212</v>
      </c>
      <c r="DH4957" s="25">
        <v>17323.8306495539</v>
      </c>
      <c r="DI4957" s="25">
        <v>17100</v>
      </c>
      <c r="DJ4957" s="25">
        <v>48.129020587989601</v>
      </c>
      <c r="DK4957" s="25"/>
      <c r="DL4957" s="25">
        <v>40812</v>
      </c>
      <c r="DM4957" s="25">
        <v>11961.3752</v>
      </c>
      <c r="DN4957" s="25">
        <v>7918.3872289999999</v>
      </c>
      <c r="DO4957" s="25">
        <v>18581.990063000001</v>
      </c>
      <c r="DP4957" s="25">
        <v>14121.609921036599</v>
      </c>
      <c r="DQ4957" s="25">
        <v>16792.148788463001</v>
      </c>
      <c r="DR4957" s="25">
        <v>23489.621569144401</v>
      </c>
      <c r="DS4957" s="25">
        <v>7934.10955613848</v>
      </c>
      <c r="DT4957" s="25">
        <v>23810.640536135601</v>
      </c>
      <c r="DU4957" s="25">
        <v>18736.075439721699</v>
      </c>
      <c r="DV4957" s="25">
        <v>23902.427542688401</v>
      </c>
      <c r="DW4957" s="25">
        <v>1163.4773467806201</v>
      </c>
      <c r="DX4957" s="25">
        <v>14740.118100744399</v>
      </c>
      <c r="DY4957" s="25">
        <v>12876.100116494301</v>
      </c>
      <c r="DZ4957" s="25">
        <v>18936.811391881602</v>
      </c>
      <c r="EA4957" s="25"/>
      <c r="EB4957" s="25">
        <v>24409.414375336601</v>
      </c>
      <c r="EC4957" s="25">
        <v>18426.276725738</v>
      </c>
      <c r="ED4957" s="25">
        <v>13440.1984392212</v>
      </c>
      <c r="EE4957" s="25">
        <v>17100</v>
      </c>
    </row>
    <row r="4958" spans="110:135" x14ac:dyDescent="0.2">
      <c r="DF4958" s="24" t="s">
        <v>10076</v>
      </c>
      <c r="DG4958" s="24" t="s">
        <v>212</v>
      </c>
      <c r="DH4958" s="25">
        <v>23223.123809680099</v>
      </c>
      <c r="DI4958" s="25">
        <v>17153.506143488699</v>
      </c>
      <c r="DJ4958" s="25">
        <v>69.740792674880097</v>
      </c>
      <c r="DK4958" s="25">
        <v>17843</v>
      </c>
      <c r="DL4958" s="25">
        <v>63079</v>
      </c>
      <c r="DM4958" s="25">
        <v>40815.318019999999</v>
      </c>
      <c r="DN4958" s="25">
        <v>16339.463180000001</v>
      </c>
      <c r="DO4958" s="25">
        <v>5227.2130000999996</v>
      </c>
      <c r="DP4958" s="25">
        <v>16485.798205231102</v>
      </c>
      <c r="DQ4958" s="25">
        <v>19108.532815481401</v>
      </c>
      <c r="DR4958" s="25">
        <v>14469.6670614288</v>
      </c>
      <c r="DS4958" s="25">
        <v>17153.506143488699</v>
      </c>
      <c r="DT4958" s="25">
        <v>13863.763726630699</v>
      </c>
      <c r="DU4958" s="25">
        <v>31069.099754120602</v>
      </c>
      <c r="DV4958" s="25"/>
      <c r="DW4958" s="25"/>
      <c r="DX4958" s="25"/>
      <c r="DY4958" s="25"/>
      <c r="DZ4958" s="25"/>
      <c r="EA4958" s="25"/>
      <c r="EB4958" s="25"/>
      <c r="EC4958" s="25"/>
      <c r="ED4958" s="25"/>
      <c r="EE4958" s="25"/>
    </row>
    <row r="4959" spans="110:135" x14ac:dyDescent="0.2">
      <c r="DF4959" s="24" t="s">
        <v>9745</v>
      </c>
      <c r="DG4959" s="24" t="s">
        <v>212</v>
      </c>
      <c r="DH4959" s="25">
        <v>18934.199980045301</v>
      </c>
      <c r="DI4959" s="25">
        <v>17200.8657058194</v>
      </c>
      <c r="DJ4959" s="25">
        <v>47.735595969979201</v>
      </c>
      <c r="DK4959" s="25"/>
      <c r="DL4959" s="25">
        <v>26207</v>
      </c>
      <c r="DM4959" s="25">
        <v>21533.685560000002</v>
      </c>
      <c r="DN4959" s="25">
        <v>6548.1320949999999</v>
      </c>
      <c r="DO4959" s="25">
        <v>50872.493632999998</v>
      </c>
      <c r="DP4959" s="25">
        <v>14168.1528332332</v>
      </c>
      <c r="DQ4959" s="25">
        <v>24438.832397372498</v>
      </c>
      <c r="DR4959" s="25">
        <v>16528.5575970516</v>
      </c>
      <c r="DS4959" s="25">
        <v>8651.0629270074205</v>
      </c>
      <c r="DT4959" s="25">
        <v>14645.051776161999</v>
      </c>
      <c r="DU4959" s="25">
        <v>19109.507645257301</v>
      </c>
      <c r="DV4959" s="25">
        <v>18490.519921289699</v>
      </c>
      <c r="DW4959" s="25">
        <v>19627.478219133998</v>
      </c>
      <c r="DX4959" s="25">
        <v>18208.3414543092</v>
      </c>
      <c r="DY4959" s="25">
        <v>17200.8657058194</v>
      </c>
      <c r="DZ4959" s="25">
        <v>16561.514796076299</v>
      </c>
      <c r="EA4959" s="25"/>
      <c r="EB4959" s="25">
        <v>20692.947662071099</v>
      </c>
      <c r="EC4959" s="25">
        <v>14894.4000383729</v>
      </c>
      <c r="ED4959" s="25">
        <v>14271.2553597034</v>
      </c>
      <c r="EE4959" s="25">
        <v>17100</v>
      </c>
    </row>
    <row r="4960" spans="110:135" x14ac:dyDescent="0.2">
      <c r="DF4960" s="24" t="s">
        <v>10064</v>
      </c>
      <c r="DG4960" s="24" t="s">
        <v>212</v>
      </c>
      <c r="DH4960" s="25">
        <v>29838.928225897402</v>
      </c>
      <c r="DI4960" s="25">
        <v>17217.208561953001</v>
      </c>
      <c r="DJ4960" s="25">
        <v>130.55308055618701</v>
      </c>
      <c r="DK4960" s="25"/>
      <c r="DL4960" s="25">
        <v>123910</v>
      </c>
      <c r="DM4960" s="25">
        <v>44379.004650000003</v>
      </c>
      <c r="DN4960" s="25"/>
      <c r="DO4960" s="25">
        <v>109700.11826800001</v>
      </c>
      <c r="DP4960" s="25">
        <v>22611.965541317601</v>
      </c>
      <c r="DQ4960" s="25">
        <v>16662.7958279306</v>
      </c>
      <c r="DR4960" s="25">
        <v>26138.9608176603</v>
      </c>
      <c r="DS4960" s="25">
        <v>17771.621295975401</v>
      </c>
      <c r="DT4960" s="25">
        <v>28005.8529837528</v>
      </c>
      <c r="DU4960" s="25">
        <v>14896.437782111099</v>
      </c>
      <c r="DV4960" s="25"/>
      <c r="DW4960" s="25"/>
      <c r="DX4960" s="25"/>
      <c r="DY4960" s="25">
        <v>2805.9999840098499</v>
      </c>
      <c r="DZ4960" s="25">
        <v>1457.9520875798501</v>
      </c>
      <c r="EA4960" s="25"/>
      <c r="EB4960" s="25"/>
      <c r="EC4960" s="25">
        <v>3704.7085980900301</v>
      </c>
      <c r="ED4960" s="25">
        <v>3739.5773261356399</v>
      </c>
      <c r="EE4960" s="25">
        <v>1960</v>
      </c>
    </row>
    <row r="4961" spans="110:135" x14ac:dyDescent="0.2">
      <c r="DF4961" s="24" t="s">
        <v>9572</v>
      </c>
      <c r="DG4961" s="24" t="s">
        <v>212</v>
      </c>
      <c r="DH4961" s="25">
        <v>16956.084797404601</v>
      </c>
      <c r="DI4961" s="25">
        <v>17221.868192207799</v>
      </c>
      <c r="DJ4961" s="25">
        <v>39.349767100475098</v>
      </c>
      <c r="DK4961" s="25">
        <v>3343</v>
      </c>
      <c r="DL4961" s="25">
        <v>10128</v>
      </c>
      <c r="DM4961" s="25">
        <v>21660.496589999999</v>
      </c>
      <c r="DN4961" s="25"/>
      <c r="DO4961" s="25">
        <v>22449.243414</v>
      </c>
      <c r="DP4961" s="25">
        <v>8878.9129156741492</v>
      </c>
      <c r="DQ4961" s="25">
        <v>15183.0742809856</v>
      </c>
      <c r="DR4961" s="25">
        <v>15456.8007003722</v>
      </c>
      <c r="DS4961" s="25">
        <v>12885.4873328388</v>
      </c>
      <c r="DT4961" s="25">
        <v>17248.736791184801</v>
      </c>
      <c r="DU4961" s="25">
        <v>12057.8735266773</v>
      </c>
      <c r="DV4961" s="25">
        <v>18847.141918786801</v>
      </c>
      <c r="DW4961" s="25">
        <v>27605.307463974801</v>
      </c>
      <c r="DX4961" s="25">
        <v>19074.8701464804</v>
      </c>
      <c r="DY4961" s="25">
        <v>28722.8864024305</v>
      </c>
      <c r="DZ4961" s="25">
        <v>24111.526641245899</v>
      </c>
      <c r="EA4961" s="25"/>
      <c r="EB4961" s="25">
        <v>19859.765895709599</v>
      </c>
      <c r="EC4961" s="25">
        <v>10501.402739691301</v>
      </c>
      <c r="ED4961" s="25">
        <v>17194.999593230801</v>
      </c>
      <c r="EE4961" s="25"/>
    </row>
    <row r="4962" spans="110:135" x14ac:dyDescent="0.2">
      <c r="DF4962" s="24" t="s">
        <v>9628</v>
      </c>
      <c r="DG4962" s="24" t="s">
        <v>212</v>
      </c>
      <c r="DH4962" s="25">
        <v>16116.018661881</v>
      </c>
      <c r="DI4962" s="25">
        <v>17228.5392299097</v>
      </c>
      <c r="DJ4962" s="25">
        <v>31.163843752511099</v>
      </c>
      <c r="DK4962" s="25"/>
      <c r="DL4962" s="25">
        <v>17805</v>
      </c>
      <c r="DM4962" s="25">
        <v>9302.1878099999994</v>
      </c>
      <c r="DN4962" s="25">
        <v>11399.491110000001</v>
      </c>
      <c r="DO4962" s="25">
        <v>21986.326335999998</v>
      </c>
      <c r="DP4962" s="25">
        <v>13272.8413313524</v>
      </c>
      <c r="DQ4962" s="25">
        <v>14298.8368185749</v>
      </c>
      <c r="DR4962" s="25">
        <v>15115.973339194799</v>
      </c>
      <c r="DS4962" s="25">
        <v>17991.461062636001</v>
      </c>
      <c r="DT4962" s="25">
        <v>18290.911559739099</v>
      </c>
      <c r="DU4962" s="25">
        <v>8877.5832001964209</v>
      </c>
      <c r="DV4962" s="25">
        <v>20544.515731458901</v>
      </c>
      <c r="DW4962" s="25">
        <v>17228.5392299097</v>
      </c>
      <c r="DX4962" s="25">
        <v>16351.823927441301</v>
      </c>
      <c r="DY4962" s="25">
        <v>17536.644201673102</v>
      </c>
      <c r="DZ4962" s="25">
        <v>16253.190692898101</v>
      </c>
      <c r="EA4962" s="25"/>
      <c r="EB4962" s="25">
        <v>18553.769317448699</v>
      </c>
      <c r="EC4962" s="25">
        <v>20979.296888134999</v>
      </c>
      <c r="ED4962" s="25">
        <v>25715.962019079801</v>
      </c>
      <c r="EE4962" s="25">
        <v>4700</v>
      </c>
    </row>
    <row r="4963" spans="110:135" x14ac:dyDescent="0.2">
      <c r="DF4963" s="24" t="s">
        <v>9908</v>
      </c>
      <c r="DG4963" s="24" t="s">
        <v>212</v>
      </c>
      <c r="DH4963" s="25">
        <v>29788.402281514202</v>
      </c>
      <c r="DI4963" s="25">
        <v>17237.338574097099</v>
      </c>
      <c r="DJ4963" s="25">
        <v>129.093414823773</v>
      </c>
      <c r="DK4963" s="25">
        <v>11324</v>
      </c>
      <c r="DL4963" s="25">
        <v>44444</v>
      </c>
      <c r="DM4963" s="25">
        <v>34384.080540000003</v>
      </c>
      <c r="DN4963" s="25">
        <v>8313.2339229999998</v>
      </c>
      <c r="DO4963" s="25">
        <v>174884.60782</v>
      </c>
      <c r="DP4963" s="25">
        <v>11814.2699748336</v>
      </c>
      <c r="DQ4963" s="25">
        <v>21912.9754794744</v>
      </c>
      <c r="DR4963" s="25">
        <v>19701.453559797701</v>
      </c>
      <c r="DS4963" s="25">
        <v>12518.1646988538</v>
      </c>
      <c r="DT4963" s="25">
        <v>8051.0150954455103</v>
      </c>
      <c r="DU4963" s="25">
        <v>18089.836563249199</v>
      </c>
      <c r="DV4963" s="25">
        <v>71631.685858736993</v>
      </c>
      <c r="DW4963" s="25">
        <v>12739.1958464289</v>
      </c>
      <c r="DX4963" s="25">
        <v>14413.101624622799</v>
      </c>
      <c r="DY4963" s="25">
        <v>17512.9388363908</v>
      </c>
      <c r="DZ4963" s="25">
        <v>59521.726893448002</v>
      </c>
      <c r="EA4963" s="25"/>
      <c r="EB4963" s="25">
        <v>16961.738311803299</v>
      </c>
      <c r="EC4963" s="25">
        <v>24924.6455791482</v>
      </c>
      <c r="ED4963" s="25">
        <v>8345.3750250512294</v>
      </c>
      <c r="EE4963" s="25">
        <v>4280</v>
      </c>
    </row>
    <row r="4964" spans="110:135" x14ac:dyDescent="0.2">
      <c r="DF4964" s="24" t="s">
        <v>9819</v>
      </c>
      <c r="DG4964" s="24" t="s">
        <v>212</v>
      </c>
      <c r="DH4964" s="25">
        <v>23384.119354328301</v>
      </c>
      <c r="DI4964" s="25">
        <v>17266.8769099608</v>
      </c>
      <c r="DJ4964" s="25">
        <v>123.558416153604</v>
      </c>
      <c r="DK4964" s="25"/>
      <c r="DL4964" s="25">
        <v>5040</v>
      </c>
      <c r="DM4964" s="25">
        <v>1808.4533550000001</v>
      </c>
      <c r="DN4964" s="25"/>
      <c r="DO4964" s="25">
        <v>5974.4455342000001</v>
      </c>
      <c r="DP4964" s="25">
        <v>825.253576795399</v>
      </c>
      <c r="DQ4964" s="25">
        <v>6991.9194921279104</v>
      </c>
      <c r="DR4964" s="25">
        <v>4027.9188305617699</v>
      </c>
      <c r="DS4964" s="25">
        <v>17266.8769099608</v>
      </c>
      <c r="DT4964" s="25">
        <v>789.56012175532499</v>
      </c>
      <c r="DU4964" s="25">
        <v>2460.8112479247202</v>
      </c>
      <c r="DV4964" s="25"/>
      <c r="DW4964" s="25"/>
      <c r="DX4964" s="25">
        <v>18161.702459061202</v>
      </c>
      <c r="DY4964" s="25">
        <v>54438.733212038998</v>
      </c>
      <c r="DZ4964" s="25">
        <v>22773.407535319198</v>
      </c>
      <c r="EA4964" s="25">
        <v>17660.803826468898</v>
      </c>
      <c r="EB4964" s="25">
        <v>74262.372677780702</v>
      </c>
      <c r="EC4964" s="25">
        <v>37495.486566839303</v>
      </c>
      <c r="ED4964" s="25">
        <v>102752.283677746</v>
      </c>
      <c r="EE4964" s="25">
        <v>24800</v>
      </c>
    </row>
    <row r="4965" spans="110:135" x14ac:dyDescent="0.2">
      <c r="DF4965" s="24" t="s">
        <v>9803</v>
      </c>
      <c r="DG4965" s="24" t="s">
        <v>212</v>
      </c>
      <c r="DH4965" s="25">
        <v>17433.816884147702</v>
      </c>
      <c r="DI4965" s="25">
        <v>17300</v>
      </c>
      <c r="DJ4965" s="25">
        <v>84.089116173851195</v>
      </c>
      <c r="DK4965" s="25">
        <v>895</v>
      </c>
      <c r="DL4965" s="25">
        <v>23446</v>
      </c>
      <c r="DM4965" s="25">
        <v>23128.005160000001</v>
      </c>
      <c r="DN4965" s="25">
        <v>21763.375489999999</v>
      </c>
      <c r="DO4965" s="25">
        <v>72416.095803999997</v>
      </c>
      <c r="DP4965" s="25">
        <v>19195.9029130327</v>
      </c>
      <c r="DQ4965" s="25">
        <v>20395.3082036204</v>
      </c>
      <c r="DR4965" s="25">
        <v>25043.079405924898</v>
      </c>
      <c r="DS4965" s="25">
        <v>20374.968607451301</v>
      </c>
      <c r="DT4965" s="25">
        <v>24584.823306414801</v>
      </c>
      <c r="DU4965" s="25">
        <v>21322.355573363599</v>
      </c>
      <c r="DV4965" s="25">
        <v>7190.3166294031798</v>
      </c>
      <c r="DW4965" s="25">
        <v>8906.3502737258805</v>
      </c>
      <c r="DX4965" s="25">
        <v>5306.6311991058801</v>
      </c>
      <c r="DY4965" s="25">
        <v>5164.9022707863696</v>
      </c>
      <c r="DZ4965" s="25">
        <v>8354.9579658307193</v>
      </c>
      <c r="EA4965" s="25">
        <v>13092.99681873</v>
      </c>
      <c r="EB4965" s="25">
        <v>9421.30349698391</v>
      </c>
      <c r="EC4965" s="25">
        <v>9343.0697531919304</v>
      </c>
      <c r="ED4965" s="25">
        <v>9464.7116955354995</v>
      </c>
      <c r="EE4965" s="25">
        <v>17300</v>
      </c>
    </row>
    <row r="4966" spans="110:135" x14ac:dyDescent="0.2">
      <c r="DF4966" s="24" t="s">
        <v>9719</v>
      </c>
      <c r="DG4966" s="24" t="s">
        <v>212</v>
      </c>
      <c r="DH4966" s="25">
        <v>25468.1196464721</v>
      </c>
      <c r="DI4966" s="25">
        <v>17331.2555645106</v>
      </c>
      <c r="DJ4966" s="25">
        <v>131.48936475839</v>
      </c>
      <c r="DK4966" s="25">
        <v>2065</v>
      </c>
      <c r="DL4966" s="25">
        <v>31436</v>
      </c>
      <c r="DM4966" s="25">
        <v>30603.236239999998</v>
      </c>
      <c r="DN4966" s="25">
        <v>21626.734929999999</v>
      </c>
      <c r="DO4966" s="25">
        <v>131316.59034</v>
      </c>
      <c r="DP4966" s="25">
        <v>14524.794230138699</v>
      </c>
      <c r="DQ4966" s="25">
        <v>13028.4787174045</v>
      </c>
      <c r="DR4966" s="25">
        <v>30315.638970403401</v>
      </c>
      <c r="DS4966" s="25">
        <v>20857.027526217898</v>
      </c>
      <c r="DT4966" s="25">
        <v>14385.3148807819</v>
      </c>
      <c r="DU4966" s="25">
        <v>17331.2555645106</v>
      </c>
      <c r="DV4966" s="25"/>
      <c r="DW4966" s="25">
        <v>1675.48400468048</v>
      </c>
      <c r="DX4966" s="25"/>
      <c r="DY4966" s="25"/>
      <c r="DZ4966" s="25"/>
      <c r="EA4966" s="25"/>
      <c r="EB4966" s="25"/>
      <c r="EC4966" s="25"/>
      <c r="ED4966" s="25"/>
      <c r="EE4966" s="25">
        <v>1920</v>
      </c>
    </row>
    <row r="4967" spans="110:135" x14ac:dyDescent="0.2">
      <c r="DF4967" s="24" t="s">
        <v>10131</v>
      </c>
      <c r="DG4967" s="24" t="s">
        <v>212</v>
      </c>
      <c r="DH4967" s="25">
        <v>19961.139609433201</v>
      </c>
      <c r="DI4967" s="25">
        <v>17354.1240699382</v>
      </c>
      <c r="DJ4967" s="25">
        <v>56.212830747825997</v>
      </c>
      <c r="DK4967" s="25"/>
      <c r="DL4967" s="25">
        <v>13743</v>
      </c>
      <c r="DM4967" s="25">
        <v>11231.18363</v>
      </c>
      <c r="DN4967" s="25"/>
      <c r="DO4967" s="25">
        <v>19445.225176</v>
      </c>
      <c r="DP4967" s="25">
        <v>28599.3651718652</v>
      </c>
      <c r="DQ4967" s="25">
        <v>8031.0316125974996</v>
      </c>
      <c r="DR4967" s="25">
        <v>36556.110984459803</v>
      </c>
      <c r="DS4967" s="25">
        <v>26657.442198345001</v>
      </c>
      <c r="DT4967" s="25">
        <v>10117.769108288399</v>
      </c>
      <c r="DU4967" s="25">
        <v>17939.081757624499</v>
      </c>
      <c r="DV4967" s="25">
        <v>34677.496518918597</v>
      </c>
      <c r="DW4967" s="25">
        <v>17256.901511413798</v>
      </c>
      <c r="DX4967" s="25">
        <v>6180.8671451889604</v>
      </c>
      <c r="DY4967" s="25">
        <v>17451.346628462601</v>
      </c>
      <c r="DZ4967" s="25">
        <v>49086.133416914097</v>
      </c>
      <c r="EA4967" s="25"/>
      <c r="EB4967" s="25">
        <v>13876.2070350798</v>
      </c>
      <c r="EC4967" s="25">
        <v>20030.123829933898</v>
      </c>
      <c r="ED4967" s="25">
        <v>11421.2272447061</v>
      </c>
      <c r="EE4967" s="25">
        <v>17000</v>
      </c>
    </row>
    <row r="4968" spans="110:135" x14ac:dyDescent="0.2">
      <c r="DF4968" s="24" t="s">
        <v>10046</v>
      </c>
      <c r="DG4968" s="24" t="s">
        <v>212</v>
      </c>
      <c r="DH4968" s="25">
        <v>20145.6492439547</v>
      </c>
      <c r="DI4968" s="25">
        <v>17663.815031317201</v>
      </c>
      <c r="DJ4968" s="25">
        <v>104.640431503632</v>
      </c>
      <c r="DK4968" s="25">
        <v>25427</v>
      </c>
      <c r="DL4968" s="25">
        <v>36772</v>
      </c>
      <c r="DM4968" s="25">
        <v>56509.447560000001</v>
      </c>
      <c r="DN4968" s="25">
        <v>18176.615239999999</v>
      </c>
      <c r="DO4968" s="25">
        <v>87714.084977999999</v>
      </c>
      <c r="DP4968" s="25">
        <v>25507.265750460901</v>
      </c>
      <c r="DQ4968" s="25">
        <v>24258.0234704217</v>
      </c>
      <c r="DR4968" s="25">
        <v>34597.828940250802</v>
      </c>
      <c r="DS4968" s="25">
        <v>25651.170101355001</v>
      </c>
      <c r="DT4968" s="25">
        <v>17663.815031317201</v>
      </c>
      <c r="DU4968" s="25">
        <v>23122.943391529701</v>
      </c>
      <c r="DV4968" s="25">
        <v>7060.5665247174402</v>
      </c>
      <c r="DW4968" s="25">
        <v>6547.2724954585401</v>
      </c>
      <c r="DX4968" s="25">
        <v>3591.6297363194399</v>
      </c>
      <c r="DY4968" s="25">
        <v>4672.0937437332004</v>
      </c>
      <c r="DZ4968" s="25">
        <v>7246.9554864976499</v>
      </c>
      <c r="EA4968" s="25">
        <v>5274.9960083074102</v>
      </c>
      <c r="EB4968" s="25">
        <v>4272.0469637061096</v>
      </c>
      <c r="EC4968" s="25">
        <v>2369.79009051202</v>
      </c>
      <c r="ED4968" s="25">
        <v>3413.08861046117</v>
      </c>
      <c r="EE4968" s="25">
        <v>3210</v>
      </c>
    </row>
    <row r="4969" spans="110:135" x14ac:dyDescent="0.2">
      <c r="DF4969" s="24" t="s">
        <v>10210</v>
      </c>
      <c r="DG4969" s="24" t="s">
        <v>212</v>
      </c>
      <c r="DH4969" s="25">
        <v>21250.3525676381</v>
      </c>
      <c r="DI4969" s="25">
        <v>17669.177876767299</v>
      </c>
      <c r="DJ4969" s="25">
        <v>48.763640630674601</v>
      </c>
      <c r="DK4969" s="25"/>
      <c r="DL4969" s="25">
        <v>23669</v>
      </c>
      <c r="DM4969" s="25">
        <v>14411.306790000001</v>
      </c>
      <c r="DN4969" s="25">
        <v>13168.08992</v>
      </c>
      <c r="DO4969" s="25">
        <v>20162.160057000001</v>
      </c>
      <c r="DP4969" s="25">
        <v>32363.020362372601</v>
      </c>
      <c r="DQ4969" s="25">
        <v>32519.346843650201</v>
      </c>
      <c r="DR4969" s="25">
        <v>35528.840735658101</v>
      </c>
      <c r="DS4969" s="25">
        <v>42516.094776735998</v>
      </c>
      <c r="DT4969" s="25">
        <v>12314.005431277101</v>
      </c>
      <c r="DU4969" s="25">
        <v>16018.642503430199</v>
      </c>
      <c r="DV4969" s="25">
        <v>31686.846800933999</v>
      </c>
      <c r="DW4969" s="25">
        <v>17669.177876767299</v>
      </c>
      <c r="DX4969" s="25">
        <v>10604.964115009299</v>
      </c>
      <c r="DY4969" s="25">
        <v>15604.540461266701</v>
      </c>
      <c r="DZ4969" s="25">
        <v>33227.653938910902</v>
      </c>
      <c r="EA4969" s="25"/>
      <c r="EB4969" s="25">
        <v>11169.2322323723</v>
      </c>
      <c r="EC4969" s="25">
        <v>21683.913223534801</v>
      </c>
      <c r="ED4969" s="25">
        <v>13019.8627162051</v>
      </c>
      <c r="EE4969" s="25">
        <v>6420</v>
      </c>
    </row>
    <row r="4970" spans="110:135" x14ac:dyDescent="0.2">
      <c r="DF4970" s="24" t="s">
        <v>9884</v>
      </c>
      <c r="DG4970" s="24" t="s">
        <v>212</v>
      </c>
      <c r="DH4970" s="25">
        <v>17801.389387905001</v>
      </c>
      <c r="DI4970" s="25">
        <v>17681.902429081802</v>
      </c>
      <c r="DJ4970" s="25">
        <v>44.6720217183044</v>
      </c>
      <c r="DK4970" s="25"/>
      <c r="DL4970" s="25">
        <v>8960</v>
      </c>
      <c r="DM4970" s="25">
        <v>7514.0628210000004</v>
      </c>
      <c r="DN4970" s="25"/>
      <c r="DO4970" s="25">
        <v>22756.227949</v>
      </c>
      <c r="DP4970" s="25">
        <v>15422.711464337901</v>
      </c>
      <c r="DQ4970" s="25">
        <v>18086.340619928898</v>
      </c>
      <c r="DR4970" s="25">
        <v>31577.087202275699</v>
      </c>
      <c r="DS4970" s="25">
        <v>14277.593351694301</v>
      </c>
      <c r="DT4970" s="25">
        <v>8458.4447650641596</v>
      </c>
      <c r="DU4970" s="25">
        <v>9544.3301891428491</v>
      </c>
      <c r="DV4970" s="25">
        <v>20061.496675922801</v>
      </c>
      <c r="DW4970" s="25"/>
      <c r="DX4970" s="25">
        <v>18416.606509964</v>
      </c>
      <c r="DY4970" s="25">
        <v>16824.6960249896</v>
      </c>
      <c r="DZ4970" s="25">
        <v>19960.967465457699</v>
      </c>
      <c r="EA4970" s="25">
        <v>5971.9912207100897</v>
      </c>
      <c r="EB4970" s="25">
        <v>27734.0381042441</v>
      </c>
      <c r="EC4970" s="25">
        <v>17277.464238234701</v>
      </c>
      <c r="ED4970" s="25">
        <v>26380.9503803228</v>
      </c>
      <c r="EE4970" s="25">
        <v>31200</v>
      </c>
    </row>
    <row r="4971" spans="110:135" x14ac:dyDescent="0.2">
      <c r="DF4971" s="24" t="s">
        <v>9989</v>
      </c>
      <c r="DG4971" s="24" t="s">
        <v>212</v>
      </c>
      <c r="DH4971" s="25">
        <v>25666.0847905882</v>
      </c>
      <c r="DI4971" s="25">
        <v>17705.363594737599</v>
      </c>
      <c r="DJ4971" s="25">
        <v>66.3255078719111</v>
      </c>
      <c r="DK4971" s="25"/>
      <c r="DL4971" s="25">
        <v>42611</v>
      </c>
      <c r="DM4971" s="25">
        <v>39827.640850000003</v>
      </c>
      <c r="DN4971" s="25">
        <v>33044.000379999998</v>
      </c>
      <c r="DO4971" s="25">
        <v>58944.605148000002</v>
      </c>
      <c r="DP4971" s="25">
        <v>11470.398737428301</v>
      </c>
      <c r="DQ4971" s="25">
        <v>14443.2375875376</v>
      </c>
      <c r="DR4971" s="25">
        <v>19333.963641119699</v>
      </c>
      <c r="DS4971" s="25">
        <v>16076.763548355601</v>
      </c>
      <c r="DT4971" s="25">
        <v>6198.9921891306903</v>
      </c>
      <c r="DU4971" s="25">
        <v>14710.245824309901</v>
      </c>
      <c r="DV4971" s="25"/>
      <c r="DW4971" s="25"/>
      <c r="DX4971" s="25"/>
      <c r="DY4971" s="25"/>
      <c r="DZ4971" s="25"/>
      <c r="EA4971" s="25"/>
      <c r="EB4971" s="25"/>
      <c r="EC4971" s="25"/>
      <c r="ED4971" s="25"/>
      <c r="EE4971" s="25"/>
    </row>
    <row r="4972" spans="110:135" x14ac:dyDescent="0.2">
      <c r="DF4972" s="24" t="s">
        <v>10118</v>
      </c>
      <c r="DG4972" s="24" t="s">
        <v>212</v>
      </c>
      <c r="DH4972" s="25">
        <v>17040.0358516007</v>
      </c>
      <c r="DI4972" s="25">
        <v>17712.805954842999</v>
      </c>
      <c r="DJ4972" s="25">
        <v>69.960869482415305</v>
      </c>
      <c r="DK4972" s="25"/>
      <c r="DL4972" s="25">
        <v>22510</v>
      </c>
      <c r="DM4972" s="25">
        <v>23964.905699999999</v>
      </c>
      <c r="DN4972" s="25">
        <v>24711.764050000002</v>
      </c>
      <c r="DO4972" s="25"/>
      <c r="DP4972" s="25">
        <v>16787.3097611511</v>
      </c>
      <c r="DQ4972" s="25">
        <v>6302.1356055001997</v>
      </c>
      <c r="DR4972" s="25">
        <v>41531.893546546402</v>
      </c>
      <c r="DS4972" s="25">
        <v>8134.0187644006401</v>
      </c>
      <c r="DT4972" s="25">
        <v>18638.302148534902</v>
      </c>
      <c r="DU4972" s="25">
        <v>3432.9931669446901</v>
      </c>
      <c r="DV4972" s="25"/>
      <c r="DW4972" s="25"/>
      <c r="DX4972" s="25"/>
      <c r="DY4972" s="25"/>
      <c r="DZ4972" s="25"/>
      <c r="EA4972" s="25">
        <v>4387.0357729287898</v>
      </c>
      <c r="EB4972" s="25"/>
      <c r="EC4972" s="25"/>
      <c r="ED4972" s="25"/>
      <c r="EE4972" s="25"/>
    </row>
    <row r="4973" spans="110:135" x14ac:dyDescent="0.2">
      <c r="DF4973" s="24" t="s">
        <v>9520</v>
      </c>
      <c r="DG4973" s="24" t="s">
        <v>212</v>
      </c>
      <c r="DH4973" s="25">
        <v>15742.3319620742</v>
      </c>
      <c r="DI4973" s="25">
        <v>17776.362615195099</v>
      </c>
      <c r="DJ4973" s="25">
        <v>44.634771547890999</v>
      </c>
      <c r="DK4973" s="25"/>
      <c r="DL4973" s="25">
        <v>24368</v>
      </c>
      <c r="DM4973" s="25">
        <v>10202.588959999999</v>
      </c>
      <c r="DN4973" s="25"/>
      <c r="DO4973" s="25"/>
      <c r="DP4973" s="25">
        <v>5515.3147453459796</v>
      </c>
      <c r="DQ4973" s="25">
        <v>8240.0743528794392</v>
      </c>
      <c r="DR4973" s="25">
        <v>8882.5668247555695</v>
      </c>
      <c r="DS4973" s="25">
        <v>7517.8726374036796</v>
      </c>
      <c r="DT4973" s="25">
        <v>17776.362615195099</v>
      </c>
      <c r="DU4973" s="25">
        <v>8189.2115601742998</v>
      </c>
      <c r="DV4973" s="25">
        <v>11546.6878779295</v>
      </c>
      <c r="DW4973" s="25">
        <v>22231.441148338701</v>
      </c>
      <c r="DX4973" s="25">
        <v>11895.5002936362</v>
      </c>
      <c r="DY4973" s="25">
        <v>22353.762611428101</v>
      </c>
      <c r="DZ4973" s="25">
        <v>18472.833609121801</v>
      </c>
      <c r="EA4973" s="25"/>
      <c r="EB4973" s="25">
        <v>22418.1090845896</v>
      </c>
      <c r="EC4973" s="25">
        <v>22432.745571019001</v>
      </c>
      <c r="ED4973" s="25">
        <v>18676.571463443899</v>
      </c>
      <c r="EE4973" s="25">
        <v>26900</v>
      </c>
    </row>
    <row r="4974" spans="110:135" x14ac:dyDescent="0.2">
      <c r="DF4974" s="24" t="s">
        <v>9976</v>
      </c>
      <c r="DG4974" s="24" t="s">
        <v>212</v>
      </c>
      <c r="DH4974" s="25">
        <v>18348.420622862199</v>
      </c>
      <c r="DI4974" s="25">
        <v>17817.2025231152</v>
      </c>
      <c r="DJ4974" s="25">
        <v>61.971217706874803</v>
      </c>
      <c r="DK4974" s="25"/>
      <c r="DL4974" s="25">
        <v>28581</v>
      </c>
      <c r="DM4974" s="25">
        <v>35118.599410000003</v>
      </c>
      <c r="DN4974" s="25">
        <v>18497.47838</v>
      </c>
      <c r="DO4974" s="25"/>
      <c r="DP4974" s="25">
        <v>30687.739507894701</v>
      </c>
      <c r="DQ4974" s="25">
        <v>17817.2025231152</v>
      </c>
      <c r="DR4974" s="25">
        <v>23988.3894210857</v>
      </c>
      <c r="DS4974" s="25">
        <v>15577.571914545601</v>
      </c>
      <c r="DT4974" s="25">
        <v>17092.6147216629</v>
      </c>
      <c r="DU4974" s="25">
        <v>12777.116437951599</v>
      </c>
      <c r="DV4974" s="25"/>
      <c r="DW4974" s="25">
        <v>2676.8456497775101</v>
      </c>
      <c r="DX4974" s="25"/>
      <c r="DY4974" s="25"/>
      <c r="DZ4974" s="25">
        <v>1575.7217285363699</v>
      </c>
      <c r="EA4974" s="25">
        <v>2739.1884026388602</v>
      </c>
      <c r="EB4974" s="25"/>
      <c r="EC4974" s="25"/>
      <c r="ED4974" s="25"/>
      <c r="EE4974" s="25">
        <v>31400</v>
      </c>
    </row>
    <row r="4975" spans="110:135" x14ac:dyDescent="0.2">
      <c r="DF4975" s="24" t="s">
        <v>10058</v>
      </c>
      <c r="DG4975" s="24" t="s">
        <v>212</v>
      </c>
      <c r="DH4975" s="25">
        <v>18518.248036571</v>
      </c>
      <c r="DI4975" s="25">
        <v>17835.908173177399</v>
      </c>
      <c r="DJ4975" s="25">
        <v>50.967535123415402</v>
      </c>
      <c r="DK4975" s="25">
        <v>6163</v>
      </c>
      <c r="DL4975" s="25">
        <v>19543</v>
      </c>
      <c r="DM4975" s="25">
        <v>28803.082299999998</v>
      </c>
      <c r="DN4975" s="25">
        <v>11632.73105</v>
      </c>
      <c r="DO4975" s="25">
        <v>15210.221845</v>
      </c>
      <c r="DP4975" s="25">
        <v>16128.816346354801</v>
      </c>
      <c r="DQ4975" s="25">
        <v>25488.7188427127</v>
      </c>
      <c r="DR4975" s="25">
        <v>29335.0014240489</v>
      </c>
      <c r="DS4975" s="25">
        <v>22419.4068593673</v>
      </c>
      <c r="DT4975" s="25">
        <v>12974.717283562</v>
      </c>
      <c r="DU4975" s="25">
        <v>32120.280487806001</v>
      </c>
      <c r="DV4975" s="25"/>
      <c r="DW4975" s="25"/>
      <c r="DX4975" s="25"/>
      <c r="DY4975" s="25"/>
      <c r="DZ4975" s="25"/>
      <c r="EA4975" s="25"/>
      <c r="EB4975" s="25"/>
      <c r="EC4975" s="25"/>
      <c r="ED4975" s="25"/>
      <c r="EE4975" s="25">
        <v>2400</v>
      </c>
    </row>
    <row r="4976" spans="110:135" x14ac:dyDescent="0.2">
      <c r="DF4976" s="24" t="s">
        <v>10506</v>
      </c>
      <c r="DG4976" s="24" t="s">
        <v>212</v>
      </c>
      <c r="DH4976" s="25">
        <v>163101.72622223999</v>
      </c>
      <c r="DI4976" s="25">
        <v>17841.168475493301</v>
      </c>
      <c r="DJ4976" s="25">
        <v>203.22010635471301</v>
      </c>
      <c r="DK4976" s="25"/>
      <c r="DL4976" s="25">
        <v>20025</v>
      </c>
      <c r="DM4976" s="25">
        <v>5004.4390199999998</v>
      </c>
      <c r="DN4976" s="25"/>
      <c r="DO4976" s="25"/>
      <c r="DP4976" s="25">
        <v>11809.3725049651</v>
      </c>
      <c r="DQ4976" s="25">
        <v>11987.6199743732</v>
      </c>
      <c r="DR4976" s="25">
        <v>14498.9862956942</v>
      </c>
      <c r="DS4976" s="25">
        <v>16687.053044725799</v>
      </c>
      <c r="DT4976" s="25">
        <v>17444.888619722798</v>
      </c>
      <c r="DU4976" s="25">
        <v>18237.4483312638</v>
      </c>
      <c r="DV4976" s="25">
        <v>101181.96065456999</v>
      </c>
      <c r="DW4976" s="25">
        <v>1363.8701610993601</v>
      </c>
      <c r="DX4976" s="25">
        <v>1326752.3815150401</v>
      </c>
      <c r="DY4976" s="25"/>
      <c r="DZ4976" s="25">
        <v>145343.21895299901</v>
      </c>
      <c r="EA4976" s="25"/>
      <c r="EB4976" s="25">
        <v>319209.74451726698</v>
      </c>
      <c r="EC4976" s="25">
        <v>303893.04817039298</v>
      </c>
      <c r="ED4976" s="25">
        <v>3188.58779372443</v>
      </c>
      <c r="EE4976" s="25">
        <v>293000</v>
      </c>
    </row>
    <row r="4977" spans="110:135" x14ac:dyDescent="0.2">
      <c r="DF4977" s="24" t="s">
        <v>9615</v>
      </c>
      <c r="DG4977" s="24" t="s">
        <v>212</v>
      </c>
      <c r="DH4977" s="25">
        <v>16725.539527643599</v>
      </c>
      <c r="DI4977" s="25">
        <v>17844.963101382102</v>
      </c>
      <c r="DJ4977" s="25">
        <v>64.056578176417901</v>
      </c>
      <c r="DK4977" s="25"/>
      <c r="DL4977" s="25">
        <v>42578</v>
      </c>
      <c r="DM4977" s="25">
        <v>22222.436259999999</v>
      </c>
      <c r="DN4977" s="25"/>
      <c r="DO4977" s="25">
        <v>22755.555211999999</v>
      </c>
      <c r="DP4977" s="25">
        <v>5251.7976256394404</v>
      </c>
      <c r="DQ4977" s="25">
        <v>2998.5633504172501</v>
      </c>
      <c r="DR4977" s="25"/>
      <c r="DS4977" s="25">
        <v>3991.8220108478199</v>
      </c>
      <c r="DT4977" s="25">
        <v>3091.5523097891601</v>
      </c>
      <c r="DU4977" s="25">
        <v>17539.8004961488</v>
      </c>
      <c r="DV4977" s="25">
        <v>26874.749962484399</v>
      </c>
      <c r="DW4977" s="25">
        <v>20250.5125948655</v>
      </c>
      <c r="DX4977" s="25">
        <v>15097.8446353292</v>
      </c>
      <c r="DY4977" s="25"/>
      <c r="DZ4977" s="25">
        <v>17434.357059980499</v>
      </c>
      <c r="EA4977" s="25"/>
      <c r="EB4977" s="25">
        <v>18150.125706615501</v>
      </c>
      <c r="EC4977" s="25">
        <v>19740.885103615801</v>
      </c>
      <c r="ED4977" s="25">
        <v>24330.630114564501</v>
      </c>
      <c r="EE4977" s="25">
        <v>5300</v>
      </c>
    </row>
    <row r="4978" spans="110:135" x14ac:dyDescent="0.2">
      <c r="DF4978" s="24" t="s">
        <v>9839</v>
      </c>
      <c r="DG4978" s="24" t="s">
        <v>212</v>
      </c>
      <c r="DH4978" s="25">
        <v>21476.0235140525</v>
      </c>
      <c r="DI4978" s="25">
        <v>17912.258328506199</v>
      </c>
      <c r="DJ4978" s="25">
        <v>82.052452243369103</v>
      </c>
      <c r="DK4978" s="25"/>
      <c r="DL4978" s="25">
        <v>16934</v>
      </c>
      <c r="DM4978" s="25">
        <v>20783.335019999999</v>
      </c>
      <c r="DN4978" s="25"/>
      <c r="DO4978" s="25">
        <v>87950.950112999999</v>
      </c>
      <c r="DP4978" s="25">
        <v>13887.132824271799</v>
      </c>
      <c r="DQ4978" s="25">
        <v>24452.119950652101</v>
      </c>
      <c r="DR4978" s="25">
        <v>21681.0939966121</v>
      </c>
      <c r="DS4978" s="25">
        <v>13031.320966497</v>
      </c>
      <c r="DT4978" s="25">
        <v>17912.258328506199</v>
      </c>
      <c r="DU4978" s="25">
        <v>21091.882723449398</v>
      </c>
      <c r="DV4978" s="25">
        <v>14902.6565947155</v>
      </c>
      <c r="DW4978" s="25">
        <v>16229.081135472101</v>
      </c>
      <c r="DX4978" s="25">
        <v>11821.764531185499</v>
      </c>
      <c r="DY4978" s="25"/>
      <c r="DZ4978" s="25">
        <v>12184.050143225801</v>
      </c>
      <c r="EA4978" s="25">
        <v>10341.8948153164</v>
      </c>
      <c r="EB4978" s="25"/>
      <c r="EC4978" s="25">
        <v>19817.581540802101</v>
      </c>
      <c r="ED4978" s="25">
        <v>20671.277055185601</v>
      </c>
      <c r="EE4978" s="25">
        <v>21400</v>
      </c>
    </row>
    <row r="4979" spans="110:135" x14ac:dyDescent="0.2">
      <c r="DF4979" s="24" t="s">
        <v>10189</v>
      </c>
      <c r="DG4979" s="24" t="s">
        <v>212</v>
      </c>
      <c r="DH4979" s="25">
        <v>43672.542982555198</v>
      </c>
      <c r="DI4979" s="25">
        <v>17916.566911185801</v>
      </c>
      <c r="DJ4979" s="25">
        <v>153.31369907322599</v>
      </c>
      <c r="DK4979" s="25"/>
      <c r="DL4979" s="25">
        <v>20647</v>
      </c>
      <c r="DM4979" s="25">
        <v>97165.224950000003</v>
      </c>
      <c r="DN4979" s="25">
        <v>287123.13419999997</v>
      </c>
      <c r="DO4979" s="25">
        <v>68423.246138000002</v>
      </c>
      <c r="DP4979" s="25">
        <v>7965.3916480486396</v>
      </c>
      <c r="DQ4979" s="25">
        <v>11708.9742043725</v>
      </c>
      <c r="DR4979" s="25">
        <v>15186.133822371699</v>
      </c>
      <c r="DS4979" s="25">
        <v>5380.1629599077896</v>
      </c>
      <c r="DT4979" s="25">
        <v>25271.465113387101</v>
      </c>
      <c r="DU4979" s="25">
        <v>15124.2334595345</v>
      </c>
      <c r="DV4979" s="25">
        <v>14881.043321439</v>
      </c>
      <c r="DW4979" s="25"/>
      <c r="DX4979" s="25">
        <v>71800.621493805898</v>
      </c>
      <c r="DY4979" s="25">
        <v>59897.773966558001</v>
      </c>
      <c r="DZ4979" s="25">
        <v>2777.1621034489199</v>
      </c>
      <c r="EA4979" s="25"/>
      <c r="EB4979" s="25">
        <v>6760.3729842010398</v>
      </c>
      <c r="EC4979" s="25">
        <v>52562.376460494801</v>
      </c>
      <c r="ED4979" s="25">
        <v>21001.456860424601</v>
      </c>
      <c r="EE4979" s="25">
        <v>2430</v>
      </c>
    </row>
    <row r="4980" spans="110:135" x14ac:dyDescent="0.2">
      <c r="DF4980" s="24" t="s">
        <v>9936</v>
      </c>
      <c r="DG4980" s="24" t="s">
        <v>212</v>
      </c>
      <c r="DH4980" s="25">
        <v>20011.0320914031</v>
      </c>
      <c r="DI4980" s="25">
        <v>17992.888079518201</v>
      </c>
      <c r="DJ4980" s="25">
        <v>38.219655070771402</v>
      </c>
      <c r="DK4980" s="25">
        <v>4822</v>
      </c>
      <c r="DL4980" s="25">
        <v>20228</v>
      </c>
      <c r="DM4980" s="25">
        <v>21166.026259999999</v>
      </c>
      <c r="DN4980" s="25"/>
      <c r="DO4980" s="25">
        <v>38334.868884000003</v>
      </c>
      <c r="DP4980" s="25">
        <v>17026.489065483998</v>
      </c>
      <c r="DQ4980" s="25">
        <v>23491.491238978298</v>
      </c>
      <c r="DR4980" s="25">
        <v>24826.945355393698</v>
      </c>
      <c r="DS4980" s="25">
        <v>30094.577717885801</v>
      </c>
      <c r="DT4980" s="25">
        <v>18686.015998340099</v>
      </c>
      <c r="DU4980" s="25">
        <v>11047.7819617369</v>
      </c>
      <c r="DV4980" s="25">
        <v>15949.3216829469</v>
      </c>
      <c r="DW4980" s="25">
        <v>16261.3187039146</v>
      </c>
      <c r="DX4980" s="25">
        <v>14294.003490568901</v>
      </c>
      <c r="DY4980" s="25">
        <v>16334.5032746053</v>
      </c>
      <c r="DZ4980" s="25">
        <v>15984.2923523479</v>
      </c>
      <c r="EA4980" s="25">
        <v>15795.619323130401</v>
      </c>
      <c r="EB4980" s="25">
        <v>19401.416749145599</v>
      </c>
      <c r="EC4980" s="25">
        <v>26976.209608887199</v>
      </c>
      <c r="ED4980" s="25">
        <v>17299.760160696402</v>
      </c>
      <c r="EE4980" s="25">
        <v>32200</v>
      </c>
    </row>
    <row r="4981" spans="110:135" x14ac:dyDescent="0.2">
      <c r="DF4981" s="24" t="s">
        <v>10070</v>
      </c>
      <c r="DG4981" s="24" t="s">
        <v>212</v>
      </c>
      <c r="DH4981" s="25">
        <v>21116.8200576206</v>
      </c>
      <c r="DI4981" s="25">
        <v>18044.350504628099</v>
      </c>
      <c r="DJ4981" s="25">
        <v>73.885896361416201</v>
      </c>
      <c r="DK4981" s="25">
        <v>13987</v>
      </c>
      <c r="DL4981" s="25">
        <v>19562</v>
      </c>
      <c r="DM4981" s="25">
        <v>29172.811399999999</v>
      </c>
      <c r="DN4981" s="25">
        <v>67350.820749999999</v>
      </c>
      <c r="DO4981" s="25">
        <v>38748.335443999997</v>
      </c>
      <c r="DP4981" s="25">
        <v>25925.0203510192</v>
      </c>
      <c r="DQ4981" s="25">
        <v>29079.419109871102</v>
      </c>
      <c r="DR4981" s="25">
        <v>29112.7233950913</v>
      </c>
      <c r="DS4981" s="25">
        <v>27474.009224511701</v>
      </c>
      <c r="DT4981" s="25">
        <v>16055.8662943365</v>
      </c>
      <c r="DU4981" s="25">
        <v>26870.8156184656</v>
      </c>
      <c r="DV4981" s="25"/>
      <c r="DW4981" s="25">
        <v>16526.701009256201</v>
      </c>
      <c r="DX4981" s="25">
        <v>4564.5754177829704</v>
      </c>
      <c r="DY4981" s="25">
        <v>7120.9794650374797</v>
      </c>
      <c r="DZ4981" s="25"/>
      <c r="EA4981" s="25"/>
      <c r="EB4981" s="25">
        <v>11528.455941681899</v>
      </c>
      <c r="EC4981" s="25">
        <v>9217.0444339908809</v>
      </c>
      <c r="ED4981" s="25">
        <v>5496.1831821260903</v>
      </c>
      <c r="EE4981" s="25">
        <v>2310</v>
      </c>
    </row>
    <row r="4982" spans="110:135" x14ac:dyDescent="0.2">
      <c r="DF4982" s="24" t="s">
        <v>9974</v>
      </c>
      <c r="DG4982" s="24" t="s">
        <v>212</v>
      </c>
      <c r="DH4982" s="25">
        <v>18014.3307903967</v>
      </c>
      <c r="DI4982" s="25">
        <v>18113.668868451899</v>
      </c>
      <c r="DJ4982" s="25">
        <v>32.987348351893402</v>
      </c>
      <c r="DK4982" s="25"/>
      <c r="DL4982" s="25">
        <v>11055</v>
      </c>
      <c r="DM4982" s="25">
        <v>9643.5883140000005</v>
      </c>
      <c r="DN4982" s="25"/>
      <c r="DO4982" s="25">
        <v>25842.337221999998</v>
      </c>
      <c r="DP4982" s="25">
        <v>14918.421064402</v>
      </c>
      <c r="DQ4982" s="25">
        <v>22420.224649773401</v>
      </c>
      <c r="DR4982" s="25">
        <v>23626.664224787499</v>
      </c>
      <c r="DS4982" s="25">
        <v>21308.9166725018</v>
      </c>
      <c r="DT4982" s="25">
        <v>13395.9617126711</v>
      </c>
      <c r="DU4982" s="25">
        <v>23632.194043831001</v>
      </c>
      <c r="DV4982" s="25"/>
      <c r="DW4982" s="25"/>
      <c r="DX4982" s="25"/>
      <c r="DY4982" s="25"/>
      <c r="DZ4982" s="25"/>
      <c r="EA4982" s="25"/>
      <c r="EB4982" s="25"/>
      <c r="EC4982" s="25"/>
      <c r="ED4982" s="25"/>
      <c r="EE4982" s="25">
        <v>14300</v>
      </c>
    </row>
    <row r="4983" spans="110:135" x14ac:dyDescent="0.2">
      <c r="DF4983" s="24" t="s">
        <v>10001</v>
      </c>
      <c r="DG4983" s="24" t="s">
        <v>212</v>
      </c>
      <c r="DH4983" s="25">
        <v>22563.680697542699</v>
      </c>
      <c r="DI4983" s="25">
        <v>18166.572828011402</v>
      </c>
      <c r="DJ4983" s="25">
        <v>47.5533759804892</v>
      </c>
      <c r="DK4983" s="25"/>
      <c r="DL4983" s="25">
        <v>18082</v>
      </c>
      <c r="DM4983" s="25">
        <v>24431.23042</v>
      </c>
      <c r="DN4983" s="25"/>
      <c r="DO4983" s="25">
        <v>47286.137236000002</v>
      </c>
      <c r="DP4983" s="25">
        <v>16298.468346312</v>
      </c>
      <c r="DQ4983" s="25">
        <v>27785.165334137</v>
      </c>
      <c r="DR4983" s="25">
        <v>26138.9608176603</v>
      </c>
      <c r="DS4983" s="25">
        <v>21785.645556002899</v>
      </c>
      <c r="DT4983" s="25">
        <v>13618.1033714038</v>
      </c>
      <c r="DU4983" s="25">
        <v>18015.1222659583</v>
      </c>
      <c r="DV4983" s="25">
        <v>18251.1456560228</v>
      </c>
      <c r="DW4983" s="25">
        <v>14547.078055718101</v>
      </c>
      <c r="DX4983" s="25">
        <v>13314.6153882902</v>
      </c>
      <c r="DY4983" s="25">
        <v>17778.946989084499</v>
      </c>
      <c r="DZ4983" s="25">
        <v>16445.767543492399</v>
      </c>
      <c r="EA4983" s="25"/>
      <c r="EB4983" s="25">
        <v>20721.8490056624</v>
      </c>
      <c r="EC4983" s="25">
        <v>16964.511750165701</v>
      </c>
      <c r="ED4983" s="25">
        <v>22481.504819858001</v>
      </c>
      <c r="EE4983" s="25">
        <v>52200</v>
      </c>
    </row>
    <row r="4984" spans="110:135" x14ac:dyDescent="0.2">
      <c r="DF4984" s="24" t="s">
        <v>10006</v>
      </c>
      <c r="DG4984" s="24" t="s">
        <v>212</v>
      </c>
      <c r="DH4984" s="25">
        <v>26903.238695980701</v>
      </c>
      <c r="DI4984" s="25">
        <v>18248.9895980086</v>
      </c>
      <c r="DJ4984" s="25">
        <v>122.76442993228</v>
      </c>
      <c r="DK4984" s="25"/>
      <c r="DL4984" s="25">
        <v>137128</v>
      </c>
      <c r="DM4984" s="25">
        <v>28773.782370000001</v>
      </c>
      <c r="DN4984" s="25"/>
      <c r="DO4984" s="25">
        <v>20516.59649</v>
      </c>
      <c r="DP4984" s="25">
        <v>12505.7689201798</v>
      </c>
      <c r="DQ4984" s="25"/>
      <c r="DR4984" s="25">
        <v>10486.948437146801</v>
      </c>
      <c r="DS4984" s="25">
        <v>6171.4489812052298</v>
      </c>
      <c r="DT4984" s="25"/>
      <c r="DU4984" s="25">
        <v>35193.685007213098</v>
      </c>
      <c r="DV4984" s="25">
        <v>15981.382706017101</v>
      </c>
      <c r="DW4984" s="25"/>
      <c r="DX4984" s="25">
        <v>8393.1952645245801</v>
      </c>
      <c r="DY4984" s="25">
        <v>27227.335293483899</v>
      </c>
      <c r="DZ4984" s="25">
        <v>29577.026230375999</v>
      </c>
      <c r="EA4984" s="25"/>
      <c r="EB4984" s="25">
        <v>10556.6536870317</v>
      </c>
      <c r="EC4984" s="25">
        <v>23458.3339831013</v>
      </c>
      <c r="ED4984" s="25">
        <v>10675.18437345</v>
      </c>
      <c r="EE4984" s="25"/>
    </row>
    <row r="4985" spans="110:135" x14ac:dyDescent="0.2">
      <c r="DF4985" s="24" t="s">
        <v>9791</v>
      </c>
      <c r="DG4985" s="24" t="s">
        <v>212</v>
      </c>
      <c r="DH4985" s="25">
        <v>21538.354394006099</v>
      </c>
      <c r="DI4985" s="25">
        <v>18348.076247348501</v>
      </c>
      <c r="DJ4985" s="25">
        <v>95.644374001573098</v>
      </c>
      <c r="DK4985" s="25"/>
      <c r="DL4985" s="25">
        <v>26698</v>
      </c>
      <c r="DM4985" s="25">
        <v>25407.588489999998</v>
      </c>
      <c r="DN4985" s="25"/>
      <c r="DO4985" s="25">
        <v>93963.268035000001</v>
      </c>
      <c r="DP4985" s="25">
        <v>17809.323192002801</v>
      </c>
      <c r="DQ4985" s="25">
        <v>7972.9045344956303</v>
      </c>
      <c r="DR4985" s="25">
        <v>9342.6155994899109</v>
      </c>
      <c r="DS4985" s="25">
        <v>22803.477149489801</v>
      </c>
      <c r="DT4985" s="25">
        <v>21059.5727243006</v>
      </c>
      <c r="DU4985" s="25">
        <v>1096.4689872633401</v>
      </c>
      <c r="DV4985" s="25">
        <v>18348.076247348501</v>
      </c>
      <c r="DW4985" s="25">
        <v>14466.1976117414</v>
      </c>
      <c r="DX4985" s="25">
        <v>7072.4002538826899</v>
      </c>
      <c r="DY4985" s="25">
        <v>44800.859362549803</v>
      </c>
      <c r="DZ4985" s="25">
        <v>17434.357059980499</v>
      </c>
      <c r="EA4985" s="25">
        <v>5791.09091915932</v>
      </c>
      <c r="EB4985" s="25">
        <v>21313.191801397599</v>
      </c>
      <c r="EC4985" s="25">
        <v>32291.811914479302</v>
      </c>
      <c r="ED4985" s="25">
        <v>19797.529603534898</v>
      </c>
      <c r="EE4985" s="25">
        <v>1760</v>
      </c>
    </row>
    <row r="4986" spans="110:135" x14ac:dyDescent="0.2">
      <c r="DF4986" s="24" t="s">
        <v>10112</v>
      </c>
      <c r="DG4986" s="24" t="s">
        <v>212</v>
      </c>
      <c r="DH4986" s="25">
        <v>19781.943945438801</v>
      </c>
      <c r="DI4986" s="25">
        <v>18472.763139999999</v>
      </c>
      <c r="DJ4986" s="25">
        <v>53.205779969035497</v>
      </c>
      <c r="DK4986" s="25"/>
      <c r="DL4986" s="25">
        <v>25348</v>
      </c>
      <c r="DM4986" s="25">
        <v>18472.763139999999</v>
      </c>
      <c r="DN4986" s="25"/>
      <c r="DO4986" s="25"/>
      <c r="DP4986" s="25">
        <v>31007.110000043798</v>
      </c>
      <c r="DQ4986" s="25">
        <v>6207.3818484942403</v>
      </c>
      <c r="DR4986" s="25">
        <v>29956.079157424399</v>
      </c>
      <c r="DS4986" s="25">
        <v>24607.200738333901</v>
      </c>
      <c r="DT4986" s="25">
        <v>23746.051756290501</v>
      </c>
      <c r="DU4986" s="25">
        <v>15943.2153985736</v>
      </c>
      <c r="DV4986" s="25">
        <v>14502.2623832424</v>
      </c>
      <c r="DW4986" s="25">
        <v>17475.596768764401</v>
      </c>
      <c r="DX4986" s="25">
        <v>14206.0332001224</v>
      </c>
      <c r="DY4986" s="25">
        <v>28837.169925267801</v>
      </c>
      <c r="DZ4986" s="25">
        <v>3670.35617122451</v>
      </c>
      <c r="EA4986" s="25"/>
      <c r="EB4986" s="25"/>
      <c r="EC4986" s="25">
        <v>39259.9386937995</v>
      </c>
      <c r="ED4986" s="25"/>
      <c r="EE4986" s="25">
        <v>3490</v>
      </c>
    </row>
    <row r="4987" spans="110:135" x14ac:dyDescent="0.2">
      <c r="DF4987" s="24" t="s">
        <v>9985</v>
      </c>
      <c r="DG4987" s="24" t="s">
        <v>212</v>
      </c>
      <c r="DH4987" s="25">
        <v>16452.481878036699</v>
      </c>
      <c r="DI4987" s="25">
        <v>18486.144532499999</v>
      </c>
      <c r="DJ4987" s="25">
        <v>45.259228410403402</v>
      </c>
      <c r="DK4987" s="25">
        <v>7304</v>
      </c>
      <c r="DL4987" s="25">
        <v>16373</v>
      </c>
      <c r="DM4987" s="25">
        <v>17974.321179999999</v>
      </c>
      <c r="DN4987" s="25">
        <v>6190.1955550000002</v>
      </c>
      <c r="DO4987" s="25">
        <v>18997.967884999998</v>
      </c>
      <c r="DP4987" s="25">
        <v>19625.733174985799</v>
      </c>
      <c r="DQ4987" s="25">
        <v>26677.009305329499</v>
      </c>
      <c r="DR4987" s="25">
        <v>23351.7972080951</v>
      </c>
      <c r="DS4987" s="25">
        <v>20372.596897953699</v>
      </c>
      <c r="DT4987" s="25">
        <v>22585.5249248521</v>
      </c>
      <c r="DU4987" s="25">
        <v>15527.1493876765</v>
      </c>
      <c r="DV4987" s="25"/>
      <c r="DW4987" s="25">
        <v>2450.4870175475598</v>
      </c>
      <c r="DX4987" s="25"/>
      <c r="DY4987" s="25"/>
      <c r="DZ4987" s="25"/>
      <c r="EA4987" s="25"/>
      <c r="EB4987" s="25"/>
      <c r="EC4987" s="25"/>
      <c r="ED4987" s="25"/>
      <c r="EE4987" s="25"/>
    </row>
    <row r="4988" spans="110:135" x14ac:dyDescent="0.2">
      <c r="DF4988" s="24" t="s">
        <v>9954</v>
      </c>
      <c r="DG4988" s="24" t="s">
        <v>212</v>
      </c>
      <c r="DH4988" s="25">
        <v>17967.2894614086</v>
      </c>
      <c r="DI4988" s="25">
        <v>18489.628946997502</v>
      </c>
      <c r="DJ4988" s="25">
        <v>43.336354967409299</v>
      </c>
      <c r="DK4988" s="25"/>
      <c r="DL4988" s="25">
        <v>24629</v>
      </c>
      <c r="DM4988" s="25">
        <v>18888.999360000002</v>
      </c>
      <c r="DN4988" s="25"/>
      <c r="DO4988" s="25">
        <v>19138.237143999999</v>
      </c>
      <c r="DP4988" s="25">
        <v>18090.2585339949</v>
      </c>
      <c r="DQ4988" s="25">
        <v>4580.8726923915201</v>
      </c>
      <c r="DR4988" s="25">
        <v>29811.0750289629</v>
      </c>
      <c r="DS4988" s="25">
        <v>24795.6506061644</v>
      </c>
      <c r="DT4988" s="25">
        <v>12497.168661984701</v>
      </c>
      <c r="DU4988" s="25">
        <v>9676.4668897156407</v>
      </c>
      <c r="DV4988" s="25">
        <v>10671.033296113899</v>
      </c>
      <c r="DW4988" s="25">
        <v>31732.611411566199</v>
      </c>
      <c r="DX4988" s="25">
        <v>5996.3523727711499</v>
      </c>
      <c r="DY4988" s="25">
        <v>19779.501052801901</v>
      </c>
      <c r="DZ4988" s="25">
        <v>14841.4452450074</v>
      </c>
      <c r="EA4988" s="25"/>
      <c r="EB4988" s="25">
        <v>15859.7446081324</v>
      </c>
      <c r="EC4988" s="25">
        <v>19590.974311045102</v>
      </c>
      <c r="ED4988" s="25">
        <v>14731.8190907033</v>
      </c>
      <c r="EE4988" s="25">
        <v>28100</v>
      </c>
    </row>
    <row r="4989" spans="110:135" x14ac:dyDescent="0.2">
      <c r="DF4989" s="24" t="s">
        <v>9910</v>
      </c>
      <c r="DG4989" s="24" t="s">
        <v>212</v>
      </c>
      <c r="DH4989" s="25">
        <v>17824.387752692299</v>
      </c>
      <c r="DI4989" s="25">
        <v>18531.781852250599</v>
      </c>
      <c r="DJ4989" s="25">
        <v>36.312085709714701</v>
      </c>
      <c r="DK4989" s="25">
        <v>3823</v>
      </c>
      <c r="DL4989" s="25">
        <v>18135</v>
      </c>
      <c r="DM4989" s="25">
        <v>23440.39532</v>
      </c>
      <c r="DN4989" s="25">
        <v>18259.17382</v>
      </c>
      <c r="DO4989" s="25"/>
      <c r="DP4989" s="25">
        <v>19196.591652586201</v>
      </c>
      <c r="DQ4989" s="25">
        <v>29309.921761687201</v>
      </c>
      <c r="DR4989" s="25">
        <v>23943.464332523399</v>
      </c>
      <c r="DS4989" s="25">
        <v>21269.3975880047</v>
      </c>
      <c r="DT4989" s="25">
        <v>14604.7964633308</v>
      </c>
      <c r="DU4989" s="25">
        <v>18796.1404198524</v>
      </c>
      <c r="DV4989" s="25">
        <v>19466.100605411499</v>
      </c>
      <c r="DW4989" s="25">
        <v>16110.051363603099</v>
      </c>
      <c r="DX4989" s="25">
        <v>7865.5473131263298</v>
      </c>
      <c r="DY4989" s="25">
        <v>10997.652865595601</v>
      </c>
      <c r="DZ4989" s="25">
        <v>23327.521648854199</v>
      </c>
      <c r="EA4989" s="25"/>
      <c r="EB4989" s="25">
        <v>18531.781852250599</v>
      </c>
      <c r="EC4989" s="25">
        <v>10155.4581428601</v>
      </c>
      <c r="ED4989" s="25">
        <v>14631.3721514681</v>
      </c>
      <c r="EE4989" s="25">
        <v>26800</v>
      </c>
    </row>
    <row r="4990" spans="110:135" x14ac:dyDescent="0.2">
      <c r="DF4990" s="24" t="s">
        <v>10162</v>
      </c>
      <c r="DG4990" s="24" t="s">
        <v>212</v>
      </c>
      <c r="DH4990" s="25">
        <v>20442.510189730001</v>
      </c>
      <c r="DI4990" s="25">
        <v>18547.605072579299</v>
      </c>
      <c r="DJ4990" s="25">
        <v>51.790370635316599</v>
      </c>
      <c r="DK4990" s="25">
        <v>3333</v>
      </c>
      <c r="DL4990" s="25">
        <v>12409</v>
      </c>
      <c r="DM4990" s="25">
        <v>17881.45823</v>
      </c>
      <c r="DN4990" s="25">
        <v>5561.2202049999996</v>
      </c>
      <c r="DO4990" s="25">
        <v>13916.066033999999</v>
      </c>
      <c r="DP4990" s="25">
        <v>26675.419554313299</v>
      </c>
      <c r="DQ4990" s="25">
        <v>46273.528279932201</v>
      </c>
      <c r="DR4990" s="25">
        <v>35985.5624814931</v>
      </c>
      <c r="DS4990" s="25">
        <v>27782.167920075401</v>
      </c>
      <c r="DT4990" s="25">
        <v>12795.380095779499</v>
      </c>
      <c r="DU4990" s="25">
        <v>19213.751915158598</v>
      </c>
      <c r="DV4990" s="25">
        <v>13850.207578289001</v>
      </c>
      <c r="DW4990" s="25">
        <v>22874.1988449411</v>
      </c>
      <c r="DX4990" s="25">
        <v>16719.520354202199</v>
      </c>
      <c r="DY4990" s="25">
        <v>12270.890501505801</v>
      </c>
      <c r="DZ4990" s="25">
        <v>17864.070414524002</v>
      </c>
      <c r="EA4990" s="25"/>
      <c r="EB4990" s="25">
        <v>23863.970101903498</v>
      </c>
      <c r="EC4990" s="25">
        <v>20681.3233200834</v>
      </c>
      <c r="ED4990" s="25">
        <v>21399.4679633983</v>
      </c>
      <c r="EE4990" s="25">
        <v>37500</v>
      </c>
    </row>
    <row r="4991" spans="110:135" x14ac:dyDescent="0.2">
      <c r="DF4991" s="24" t="s">
        <v>9938</v>
      </c>
      <c r="DG4991" s="24" t="s">
        <v>212</v>
      </c>
      <c r="DH4991" s="25">
        <v>18964.238504792698</v>
      </c>
      <c r="DI4991" s="25">
        <v>18602.887183185401</v>
      </c>
      <c r="DJ4991" s="25">
        <v>45.1745550199714</v>
      </c>
      <c r="DK4991" s="25"/>
      <c r="DL4991" s="25">
        <v>12373</v>
      </c>
      <c r="DM4991" s="25">
        <v>21581.350859999999</v>
      </c>
      <c r="DN4991" s="25"/>
      <c r="DO4991" s="25">
        <v>18970.333187</v>
      </c>
      <c r="DP4991" s="25">
        <v>15179.1902418017</v>
      </c>
      <c r="DQ4991" s="25">
        <v>33930.1755515037</v>
      </c>
      <c r="DR4991" s="25">
        <v>26344.624332885502</v>
      </c>
      <c r="DS4991" s="25">
        <v>21953.404803329398</v>
      </c>
      <c r="DT4991" s="25">
        <v>5876.0982522138602</v>
      </c>
      <c r="DU4991" s="25">
        <v>18381.9294171576</v>
      </c>
      <c r="DV4991" s="25">
        <v>30399.0299498442</v>
      </c>
      <c r="DW4991" s="25"/>
      <c r="DX4991" s="25">
        <v>10681.930345589901</v>
      </c>
      <c r="DY4991" s="25">
        <v>18602.887183185401</v>
      </c>
      <c r="DZ4991" s="25">
        <v>18099.2720803429</v>
      </c>
      <c r="EA4991" s="25"/>
      <c r="EB4991" s="25">
        <v>19000.124571494202</v>
      </c>
      <c r="EC4991" s="25">
        <v>12307.4991020742</v>
      </c>
      <c r="ED4991" s="25">
        <v>5111.2047030528302</v>
      </c>
      <c r="EE4991" s="25">
        <v>33600</v>
      </c>
    </row>
    <row r="4992" spans="110:135" x14ac:dyDescent="0.2">
      <c r="DF4992" s="24" t="s">
        <v>10196</v>
      </c>
      <c r="DG4992" s="24" t="s">
        <v>212</v>
      </c>
      <c r="DH4992" s="25">
        <v>35277.126242737802</v>
      </c>
      <c r="DI4992" s="25">
        <v>18625.3622678059</v>
      </c>
      <c r="DJ4992" s="25">
        <v>158.23798843275301</v>
      </c>
      <c r="DK4992" s="25"/>
      <c r="DL4992" s="25">
        <v>21270</v>
      </c>
      <c r="DM4992" s="25">
        <v>10403.386049999999</v>
      </c>
      <c r="DN4992" s="25">
        <v>234485.4247</v>
      </c>
      <c r="DO4992" s="25">
        <v>1964.0379797999999</v>
      </c>
      <c r="DP4992" s="25">
        <v>19502.377248398599</v>
      </c>
      <c r="DQ4992" s="25">
        <v>15490.654649780299</v>
      </c>
      <c r="DR4992" s="25">
        <v>11675.6580370683</v>
      </c>
      <c r="DS4992" s="25">
        <v>6790.36549162965</v>
      </c>
      <c r="DT4992" s="25">
        <v>12325.6439540802</v>
      </c>
      <c r="DU4992" s="25">
        <v>18037.360036820301</v>
      </c>
      <c r="DV4992" s="25">
        <v>34554.4365550894</v>
      </c>
      <c r="DW4992" s="25">
        <v>13893.0169530575</v>
      </c>
      <c r="DX4992" s="25">
        <v>9280.4691464687894</v>
      </c>
      <c r="DY4992" s="25"/>
      <c r="DZ4992" s="25">
        <v>117587.601505976</v>
      </c>
      <c r="EA4992" s="25"/>
      <c r="EB4992" s="25">
        <v>22967.917761430101</v>
      </c>
      <c r="EC4992" s="25">
        <v>22746.557800890401</v>
      </c>
      <c r="ED4992" s="25">
        <v>19213.364498791601</v>
      </c>
      <c r="EE4992" s="25">
        <v>42800</v>
      </c>
    </row>
    <row r="4993" spans="110:135" x14ac:dyDescent="0.2">
      <c r="DF4993" s="24" t="s">
        <v>10008</v>
      </c>
      <c r="DG4993" s="24" t="s">
        <v>212</v>
      </c>
      <c r="DH4993" s="25">
        <v>24634.5747948102</v>
      </c>
      <c r="DI4993" s="25">
        <v>18671.644487443202</v>
      </c>
      <c r="DJ4993" s="25">
        <v>103.405864866166</v>
      </c>
      <c r="DK4993" s="25"/>
      <c r="DL4993" s="25">
        <v>38807</v>
      </c>
      <c r="DM4993" s="25">
        <v>36774.033380000001</v>
      </c>
      <c r="DN4993" s="25"/>
      <c r="DO4993" s="25">
        <v>119047.995534</v>
      </c>
      <c r="DP4993" s="25">
        <v>23678.247786470802</v>
      </c>
      <c r="DQ4993" s="25">
        <v>28077.1346749517</v>
      </c>
      <c r="DR4993" s="25">
        <v>29956.079157424399</v>
      </c>
      <c r="DS4993" s="25">
        <v>22555.427727360198</v>
      </c>
      <c r="DT4993" s="25">
        <v>20761.858641270999</v>
      </c>
      <c r="DU4993" s="25">
        <v>22799.929577738101</v>
      </c>
      <c r="DV4993" s="25">
        <v>10307.6288140498</v>
      </c>
      <c r="DW4993" s="25"/>
      <c r="DX4993" s="25">
        <v>7946.66586027217</v>
      </c>
      <c r="DY4993" s="25">
        <v>16581.430333615299</v>
      </c>
      <c r="DZ4993" s="25">
        <v>8474.1550386623603</v>
      </c>
      <c r="EA4993" s="25">
        <v>8876.0507316958392</v>
      </c>
      <c r="EB4993" s="25">
        <v>12913.0757066035</v>
      </c>
      <c r="EC4993" s="25">
        <v>13443.9671672238</v>
      </c>
      <c r="ED4993" s="25">
        <v>14701.6661752445</v>
      </c>
      <c r="EE4993" s="25">
        <v>7720</v>
      </c>
    </row>
    <row r="4994" spans="110:135" x14ac:dyDescent="0.2">
      <c r="DF4994" s="24" t="s">
        <v>9922</v>
      </c>
      <c r="DG4994" s="24" t="s">
        <v>212</v>
      </c>
      <c r="DH4994" s="25">
        <v>21220.0038006873</v>
      </c>
      <c r="DI4994" s="25">
        <v>18836.4389875815</v>
      </c>
      <c r="DJ4994" s="25">
        <v>67.482704699274294</v>
      </c>
      <c r="DK4994" s="25">
        <v>593</v>
      </c>
      <c r="DL4994" s="25">
        <v>10479</v>
      </c>
      <c r="DM4994" s="25">
        <v>33950.638429999999</v>
      </c>
      <c r="DN4994" s="25"/>
      <c r="DO4994" s="25">
        <v>65632.357726000002</v>
      </c>
      <c r="DP4994" s="25">
        <v>15992.911387910501</v>
      </c>
      <c r="DQ4994" s="25">
        <v>18867.667552492901</v>
      </c>
      <c r="DR4994" s="25">
        <v>34597.828940250802</v>
      </c>
      <c r="DS4994" s="25">
        <v>22189.1803781628</v>
      </c>
      <c r="DT4994" s="25">
        <v>16137.3312369616</v>
      </c>
      <c r="DU4994" s="25">
        <v>19496.5176223948</v>
      </c>
      <c r="DV4994" s="25"/>
      <c r="DW4994" s="25">
        <v>18836.4389875815</v>
      </c>
      <c r="DX4994" s="25">
        <v>18489.371328417601</v>
      </c>
      <c r="DY4994" s="25">
        <v>12884.804430478</v>
      </c>
      <c r="DZ4994" s="25">
        <v>1514.7657543216901</v>
      </c>
      <c r="EA4994" s="25">
        <v>12786.145939263301</v>
      </c>
      <c r="EB4994" s="25">
        <v>24161.682518535501</v>
      </c>
      <c r="EC4994" s="25">
        <v>18256.324542886599</v>
      </c>
      <c r="ED4994" s="25">
        <v>35814.1054374019</v>
      </c>
      <c r="EE4994" s="25">
        <v>22500</v>
      </c>
    </row>
    <row r="4995" spans="110:135" x14ac:dyDescent="0.2">
      <c r="DF4995" s="24" t="s">
        <v>10135</v>
      </c>
      <c r="DG4995" s="24" t="s">
        <v>212</v>
      </c>
      <c r="DH4995" s="25">
        <v>19839.085704914902</v>
      </c>
      <c r="DI4995" s="25">
        <v>18845.140369723998</v>
      </c>
      <c r="DJ4995" s="25">
        <v>31.5341039649736</v>
      </c>
      <c r="DK4995" s="25"/>
      <c r="DL4995" s="25">
        <v>13714</v>
      </c>
      <c r="DM4995" s="25">
        <v>22249.403399999999</v>
      </c>
      <c r="DN4995" s="25"/>
      <c r="DO4995" s="25">
        <v>16279.003273</v>
      </c>
      <c r="DP4995" s="25">
        <v>18845.140369723998</v>
      </c>
      <c r="DQ4995" s="25">
        <v>23814.934321416</v>
      </c>
      <c r="DR4995" s="25">
        <v>27429.2938506465</v>
      </c>
      <c r="DS4995" s="25">
        <v>15381.820617376499</v>
      </c>
      <c r="DT4995" s="25">
        <v>11414.6161600541</v>
      </c>
      <c r="DU4995" s="25">
        <v>29423.559352017401</v>
      </c>
      <c r="DV4995" s="25"/>
      <c r="DW4995" s="25"/>
      <c r="DX4995" s="25"/>
      <c r="DY4995" s="25"/>
      <c r="DZ4995" s="25"/>
      <c r="EA4995" s="25"/>
      <c r="EB4995" s="25"/>
      <c r="EC4995" s="25"/>
      <c r="ED4995" s="25"/>
      <c r="EE4995" s="25"/>
    </row>
    <row r="4996" spans="110:135" x14ac:dyDescent="0.2">
      <c r="DF4996" s="24" t="s">
        <v>9904</v>
      </c>
      <c r="DG4996" s="24" t="s">
        <v>212</v>
      </c>
      <c r="DH4996" s="25">
        <v>21334.201694727701</v>
      </c>
      <c r="DI4996" s="25">
        <v>18960.491649567499</v>
      </c>
      <c r="DJ4996" s="25">
        <v>59.774897263512003</v>
      </c>
      <c r="DK4996" s="25">
        <v>27118</v>
      </c>
      <c r="DL4996" s="25">
        <v>18136</v>
      </c>
      <c r="DM4996" s="25">
        <v>5365.9160089999996</v>
      </c>
      <c r="DN4996" s="25"/>
      <c r="DO4996" s="25">
        <v>50925.654441999999</v>
      </c>
      <c r="DP4996" s="25">
        <v>16323.5699988918</v>
      </c>
      <c r="DQ4996" s="25">
        <v>28186.526977780999</v>
      </c>
      <c r="DR4996" s="25">
        <v>14491.6618933342</v>
      </c>
      <c r="DS4996" s="25">
        <v>8714.2117400920706</v>
      </c>
      <c r="DT4996" s="25">
        <v>19784.983299135001</v>
      </c>
      <c r="DU4996" s="25">
        <v>24295.4925870429</v>
      </c>
      <c r="DV4996" s="25"/>
      <c r="DW4996" s="25"/>
      <c r="DX4996" s="25"/>
      <c r="DY4996" s="25"/>
      <c r="DZ4996" s="25"/>
      <c r="EA4996" s="25"/>
      <c r="EB4996" s="25"/>
      <c r="EC4996" s="25"/>
      <c r="ED4996" s="25"/>
      <c r="EE4996" s="25"/>
    </row>
    <row r="4997" spans="110:135" x14ac:dyDescent="0.2">
      <c r="DF4997" s="24" t="s">
        <v>9981</v>
      </c>
      <c r="DG4997" s="24" t="s">
        <v>212</v>
      </c>
      <c r="DH4997" s="25">
        <v>26753.4681181462</v>
      </c>
      <c r="DI4997" s="25">
        <v>18981.922425318498</v>
      </c>
      <c r="DJ4997" s="25">
        <v>122.469249827412</v>
      </c>
      <c r="DK4997" s="25"/>
      <c r="DL4997" s="25">
        <v>13615</v>
      </c>
      <c r="DM4997" s="25">
        <v>19469.8446</v>
      </c>
      <c r="DN4997" s="25">
        <v>38555.697370000002</v>
      </c>
      <c r="DO4997" s="25">
        <v>150305.96113000001</v>
      </c>
      <c r="DP4997" s="25">
        <v>18494.000250636898</v>
      </c>
      <c r="DQ4997" s="25">
        <v>26557.451846131498</v>
      </c>
      <c r="DR4997" s="25">
        <v>27507.9850845115</v>
      </c>
      <c r="DS4997" s="25">
        <v>17805.106293204801</v>
      </c>
      <c r="DT4997" s="25"/>
      <c r="DU4997" s="25">
        <v>27214.382791295899</v>
      </c>
      <c r="DV4997" s="25">
        <v>5312.5556547690903</v>
      </c>
      <c r="DW4997" s="25">
        <v>28635.495595244702</v>
      </c>
      <c r="DX4997" s="25">
        <v>5683.6337069377296</v>
      </c>
      <c r="DY4997" s="25">
        <v>17546.1288431584</v>
      </c>
      <c r="DZ4997" s="25">
        <v>3271.5286309939902</v>
      </c>
      <c r="EA4997" s="25"/>
      <c r="EB4997" s="25">
        <v>9883.8151206685798</v>
      </c>
      <c r="EC4997" s="25">
        <v>20023.589909154001</v>
      </c>
      <c r="ED4997" s="25">
        <v>8580.2492999240803</v>
      </c>
      <c r="EE4997" s="25">
        <v>43100</v>
      </c>
    </row>
    <row r="4998" spans="110:135" x14ac:dyDescent="0.2">
      <c r="DF4998" s="24" t="s">
        <v>9878</v>
      </c>
      <c r="DG4998" s="24" t="s">
        <v>212</v>
      </c>
      <c r="DH4998" s="25">
        <v>24546.095936141701</v>
      </c>
      <c r="DI4998" s="25">
        <v>19002.005479953899</v>
      </c>
      <c r="DJ4998" s="25">
        <v>77.638923366105004</v>
      </c>
      <c r="DK4998" s="25"/>
      <c r="DL4998" s="25">
        <v>53125</v>
      </c>
      <c r="DM4998" s="25">
        <v>24574.3272</v>
      </c>
      <c r="DN4998" s="25">
        <v>15122.23992</v>
      </c>
      <c r="DO4998" s="25">
        <v>64673.038261000002</v>
      </c>
      <c r="DP4998" s="25">
        <v>9841.2821949614899</v>
      </c>
      <c r="DQ4998" s="25">
        <v>9837.1349705978992</v>
      </c>
      <c r="DR4998" s="25">
        <v>17469.570340141701</v>
      </c>
      <c r="DS4998" s="25">
        <v>20534.440619766101</v>
      </c>
      <c r="DT4998" s="25">
        <v>21357.603186107801</v>
      </c>
      <c r="DU4998" s="25">
        <v>8926.3226688417308</v>
      </c>
      <c r="DV4998" s="25"/>
      <c r="DW4998" s="25"/>
      <c r="DX4998" s="25"/>
      <c r="DY4998" s="25"/>
      <c r="DZ4998" s="25"/>
      <c r="EA4998" s="25"/>
      <c r="EB4998" s="25"/>
      <c r="EC4998" s="25"/>
      <c r="ED4998" s="25"/>
      <c r="EE4998" s="25"/>
    </row>
    <row r="4999" spans="110:135" x14ac:dyDescent="0.2">
      <c r="DF4999" s="24" t="s">
        <v>10078</v>
      </c>
      <c r="DG4999" s="24" t="s">
        <v>212</v>
      </c>
      <c r="DH4999" s="25">
        <v>19500.392998524399</v>
      </c>
      <c r="DI4999" s="25">
        <v>19088.099237999999</v>
      </c>
      <c r="DJ4999" s="25">
        <v>59.123332012790698</v>
      </c>
      <c r="DK4999" s="25"/>
      <c r="DL4999" s="25">
        <v>45260</v>
      </c>
      <c r="DM4999" s="25">
        <v>27862.044529999999</v>
      </c>
      <c r="DN4999" s="25">
        <v>9064.1908710000007</v>
      </c>
      <c r="DO4999" s="25">
        <v>19088.099237999999</v>
      </c>
      <c r="DP4999" s="25">
        <v>19133.109903519999</v>
      </c>
      <c r="DQ4999" s="25">
        <v>26111.988842503899</v>
      </c>
      <c r="DR4999" s="25">
        <v>22933.495229249002</v>
      </c>
      <c r="DS4999" s="25">
        <v>18565.7666770916</v>
      </c>
      <c r="DT4999" s="25">
        <v>12272.298339475799</v>
      </c>
      <c r="DU4999" s="25">
        <v>13053.1937801972</v>
      </c>
      <c r="DV4999" s="25"/>
      <c r="DW4999" s="25">
        <v>1160.13557273126</v>
      </c>
      <c r="DX4999" s="25"/>
      <c r="DY4999" s="25"/>
      <c r="DZ4999" s="25"/>
      <c r="EA4999" s="25"/>
      <c r="EB4999" s="25"/>
      <c r="EC4999" s="25"/>
      <c r="ED4999" s="25"/>
      <c r="EE4999" s="25"/>
    </row>
    <row r="5000" spans="110:135" x14ac:dyDescent="0.2">
      <c r="DF5000" s="24" t="s">
        <v>120</v>
      </c>
      <c r="DG5000" s="24" t="s">
        <v>212</v>
      </c>
      <c r="DH5000" s="25">
        <v>24661.2038098997</v>
      </c>
      <c r="DI5000" s="25">
        <v>19147.1285739839</v>
      </c>
      <c r="DJ5000" s="25">
        <v>91.787572239564696</v>
      </c>
      <c r="DK5000" s="25"/>
      <c r="DL5000" s="25">
        <v>73896</v>
      </c>
      <c r="DM5000" s="25">
        <v>1433.2156829999999</v>
      </c>
      <c r="DN5000" s="25"/>
      <c r="DO5000" s="25">
        <v>52312.677325999997</v>
      </c>
      <c r="DP5000" s="25">
        <v>6548.07456916313</v>
      </c>
      <c r="DQ5000" s="25">
        <v>2776.8507284090501</v>
      </c>
      <c r="DR5000" s="25">
        <v>6605.4882808278599</v>
      </c>
      <c r="DS5000" s="25">
        <v>3831.6269698548299</v>
      </c>
      <c r="DT5000" s="25">
        <v>9812.9857620514103</v>
      </c>
      <c r="DU5000" s="25">
        <v>10775.2773423731</v>
      </c>
      <c r="DV5000" s="25">
        <v>26836.398007243501</v>
      </c>
      <c r="DW5000" s="25">
        <v>24105.204632878202</v>
      </c>
      <c r="DX5000" s="25">
        <v>18661.126003237601</v>
      </c>
      <c r="DY5000" s="25">
        <v>25580.3191915688</v>
      </c>
      <c r="DZ5000" s="25">
        <v>43205.630509439499</v>
      </c>
      <c r="EA5000" s="25"/>
      <c r="EB5000" s="25">
        <v>27441.617044843399</v>
      </c>
      <c r="EC5000" s="25">
        <v>19633.1311447302</v>
      </c>
      <c r="ED5000" s="25">
        <v>15746.045382574601</v>
      </c>
      <c r="EE5000" s="25">
        <v>74700</v>
      </c>
    </row>
    <row r="5001" spans="110:135" x14ac:dyDescent="0.2">
      <c r="DF5001" s="24" t="s">
        <v>10092</v>
      </c>
      <c r="DG5001" s="24" t="s">
        <v>212</v>
      </c>
      <c r="DH5001" s="25">
        <v>22609.4622953217</v>
      </c>
      <c r="DI5001" s="25">
        <v>19147.20825</v>
      </c>
      <c r="DJ5001" s="25">
        <v>92.003394523600704</v>
      </c>
      <c r="DK5001" s="25">
        <v>7129</v>
      </c>
      <c r="DL5001" s="25">
        <v>88256</v>
      </c>
      <c r="DM5001" s="25">
        <v>32204.300200000001</v>
      </c>
      <c r="DN5001" s="25">
        <v>19147.20825</v>
      </c>
      <c r="DO5001" s="25">
        <v>56784.613639000003</v>
      </c>
      <c r="DP5001" s="25">
        <v>27432.956711502</v>
      </c>
      <c r="DQ5001" s="25">
        <v>29794.320196785498</v>
      </c>
      <c r="DR5001" s="25">
        <v>28283.1872605709</v>
      </c>
      <c r="DS5001" s="25">
        <v>22497.719909855601</v>
      </c>
      <c r="DT5001" s="25">
        <v>21048.165001085799</v>
      </c>
      <c r="DU5001" s="25">
        <v>32936.371409725303</v>
      </c>
      <c r="DV5001" s="25">
        <v>5188.0457867649002</v>
      </c>
      <c r="DW5001" s="25"/>
      <c r="DX5001" s="25">
        <v>5018.10781588388</v>
      </c>
      <c r="DY5001" s="25">
        <v>4953.4487553147901</v>
      </c>
      <c r="DZ5001" s="25">
        <v>9074.7574513618201</v>
      </c>
      <c r="EA5001" s="25"/>
      <c r="EB5001" s="25">
        <v>8883.3334309720194</v>
      </c>
      <c r="EC5001" s="25">
        <v>11248.563848632501</v>
      </c>
      <c r="ED5001" s="25">
        <v>10279.683943656401</v>
      </c>
      <c r="EE5001" s="25">
        <v>9420</v>
      </c>
    </row>
    <row r="5002" spans="110:135" x14ac:dyDescent="0.2">
      <c r="DF5002" s="24" t="s">
        <v>10430</v>
      </c>
      <c r="DG5002" s="24" t="s">
        <v>212</v>
      </c>
      <c r="DH5002" s="25">
        <v>53085.2431066422</v>
      </c>
      <c r="DI5002" s="25">
        <v>19160.411030546202</v>
      </c>
      <c r="DJ5002" s="25">
        <v>158.23884955508299</v>
      </c>
      <c r="DK5002" s="25">
        <v>75304</v>
      </c>
      <c r="DL5002" s="25">
        <v>335163</v>
      </c>
      <c r="DM5002" s="25">
        <v>243324.83119999999</v>
      </c>
      <c r="DN5002" s="25">
        <v>42184.60439</v>
      </c>
      <c r="DO5002" s="25">
        <v>61146.920055000002</v>
      </c>
      <c r="DP5002" s="25">
        <v>43258.1161823406</v>
      </c>
      <c r="DQ5002" s="25">
        <v>16830.8644895219</v>
      </c>
      <c r="DR5002" s="25">
        <v>30351.367173223302</v>
      </c>
      <c r="DS5002" s="25">
        <v>19811.055849185701</v>
      </c>
      <c r="DT5002" s="25">
        <v>39551.177457146798</v>
      </c>
      <c r="DU5002" s="25">
        <v>27830.236159028402</v>
      </c>
      <c r="DV5002" s="25">
        <v>14209.022464040299</v>
      </c>
      <c r="DW5002" s="25"/>
      <c r="DX5002" s="25">
        <v>10731.824062707599</v>
      </c>
      <c r="DY5002" s="25">
        <v>15756.2331338937</v>
      </c>
      <c r="DZ5002" s="25">
        <v>15525.2722239144</v>
      </c>
      <c r="EA5002" s="25">
        <v>17635.658668591401</v>
      </c>
      <c r="EB5002" s="25">
        <v>16203.2859141354</v>
      </c>
      <c r="EC5002" s="25">
        <v>18509.766211906801</v>
      </c>
      <c r="ED5002" s="25">
        <v>9797.6264982085195</v>
      </c>
      <c r="EE5002" s="25">
        <v>8580</v>
      </c>
    </row>
    <row r="5003" spans="110:135" x14ac:dyDescent="0.2">
      <c r="DF5003" s="24" t="s">
        <v>10321</v>
      </c>
      <c r="DG5003" s="24" t="s">
        <v>212</v>
      </c>
      <c r="DH5003" s="25">
        <v>51229.4464920717</v>
      </c>
      <c r="DI5003" s="25">
        <v>19260.9461431735</v>
      </c>
      <c r="DJ5003" s="25">
        <v>174.96106759520799</v>
      </c>
      <c r="DK5003" s="25">
        <v>876</v>
      </c>
      <c r="DL5003" s="25">
        <v>29167</v>
      </c>
      <c r="DM5003" s="25">
        <v>37878.701480000003</v>
      </c>
      <c r="DN5003" s="25"/>
      <c r="DO5003" s="25">
        <v>356523.00605999999</v>
      </c>
      <c r="DP5003" s="25">
        <v>18143.2113366056</v>
      </c>
      <c r="DQ5003" s="25">
        <v>21782.9855093642</v>
      </c>
      <c r="DR5003" s="25">
        <v>47901.910851813198</v>
      </c>
      <c r="DS5003" s="25">
        <v>27192.376710381901</v>
      </c>
      <c r="DT5003" s="25">
        <v>9243.06402354294</v>
      </c>
      <c r="DU5003" s="25">
        <v>19260.9461431735</v>
      </c>
      <c r="DV5003" s="25">
        <v>2879.9863596536102</v>
      </c>
      <c r="DW5003" s="25">
        <v>1167.6572131334799</v>
      </c>
      <c r="DX5003" s="25"/>
      <c r="DY5003" s="25"/>
      <c r="DZ5003" s="25">
        <v>3287.2595584558198</v>
      </c>
      <c r="EA5003" s="25"/>
      <c r="EB5003" s="25">
        <v>143974.77769528999</v>
      </c>
      <c r="EC5003" s="25">
        <v>135978.681787974</v>
      </c>
      <c r="ED5003" s="25">
        <v>15105.0256358313</v>
      </c>
      <c r="EE5003" s="25">
        <v>538</v>
      </c>
    </row>
    <row r="5004" spans="110:135" x14ac:dyDescent="0.2">
      <c r="DF5004" s="24" t="s">
        <v>10039</v>
      </c>
      <c r="DG5004" s="24" t="s">
        <v>212</v>
      </c>
      <c r="DH5004" s="25">
        <v>19496.4759044967</v>
      </c>
      <c r="DI5004" s="25">
        <v>19276.296162545201</v>
      </c>
      <c r="DJ5004" s="25">
        <v>53.186137278272703</v>
      </c>
      <c r="DK5004" s="25"/>
      <c r="DL5004" s="25">
        <v>16620</v>
      </c>
      <c r="DM5004" s="25">
        <v>24108.769209999999</v>
      </c>
      <c r="DN5004" s="25">
        <v>7266.5133699999997</v>
      </c>
      <c r="DO5004" s="25">
        <v>40011.774815999997</v>
      </c>
      <c r="DP5004" s="25">
        <v>19276.296162545201</v>
      </c>
      <c r="DQ5004" s="25">
        <v>30670.439190805399</v>
      </c>
      <c r="DR5004" s="25">
        <v>22839.5280863644</v>
      </c>
      <c r="DS5004" s="25">
        <v>15824.4290513139</v>
      </c>
      <c r="DT5004" s="25">
        <v>15729.7458515162</v>
      </c>
      <c r="DU5004" s="25">
        <v>20250.4640089311</v>
      </c>
      <c r="DV5004" s="25"/>
      <c r="DW5004" s="25">
        <v>1863.2752019873501</v>
      </c>
      <c r="DX5004" s="25"/>
      <c r="DY5004" s="25"/>
      <c r="DZ5004" s="25"/>
      <c r="EA5004" s="25"/>
      <c r="EB5004" s="25"/>
      <c r="EC5004" s="25"/>
      <c r="ED5004" s="25"/>
      <c r="EE5004" s="25"/>
    </row>
    <row r="5005" spans="110:135" x14ac:dyDescent="0.2">
      <c r="DF5005" s="24" t="s">
        <v>9852</v>
      </c>
      <c r="DG5005" s="24" t="s">
        <v>212</v>
      </c>
      <c r="DH5005" s="25">
        <v>26182.336143390101</v>
      </c>
      <c r="DI5005" s="25">
        <v>19339.701253206302</v>
      </c>
      <c r="DJ5005" s="25">
        <v>106.387047587905</v>
      </c>
      <c r="DK5005" s="25"/>
      <c r="DL5005" s="25">
        <v>35584</v>
      </c>
      <c r="DM5005" s="25">
        <v>19324.04003</v>
      </c>
      <c r="DN5005" s="25">
        <v>8975.0920920000008</v>
      </c>
      <c r="DO5005" s="25">
        <v>137935.91837999999</v>
      </c>
      <c r="DP5005" s="25">
        <v>14911.4526308074</v>
      </c>
      <c r="DQ5005" s="25">
        <v>19339.701253206302</v>
      </c>
      <c r="DR5005" s="25">
        <v>21129.540690919701</v>
      </c>
      <c r="DS5005" s="25">
        <v>14407.776044026001</v>
      </c>
      <c r="DT5005" s="25">
        <v>17822.934515509402</v>
      </c>
      <c r="DU5005" s="25">
        <v>24861.479145260801</v>
      </c>
      <c r="DV5005" s="25">
        <v>28716.872490216199</v>
      </c>
      <c r="DW5005" s="25">
        <v>24099.147006295101</v>
      </c>
      <c r="DX5005" s="25">
        <v>21238.1666841693</v>
      </c>
      <c r="DY5005" s="25">
        <v>19135.224202222598</v>
      </c>
      <c r="DZ5005" s="25">
        <v>23039.895172087199</v>
      </c>
      <c r="EA5005" s="25"/>
      <c r="EB5005" s="25">
        <v>26365.914743334401</v>
      </c>
      <c r="EC5005" s="25">
        <v>17241.495657409101</v>
      </c>
      <c r="ED5005" s="25">
        <v>16125.735986948001</v>
      </c>
      <c r="EE5005" s="25">
        <v>7210</v>
      </c>
    </row>
    <row r="5006" spans="110:135" x14ac:dyDescent="0.2">
      <c r="DF5006" s="24" t="s">
        <v>9997</v>
      </c>
      <c r="DG5006" s="24" t="s">
        <v>212</v>
      </c>
      <c r="DH5006" s="25">
        <v>18301.379891271099</v>
      </c>
      <c r="DI5006" s="25">
        <v>19342.323574583501</v>
      </c>
      <c r="DJ5006" s="25">
        <v>50.497858336997098</v>
      </c>
      <c r="DK5006" s="25">
        <v>6708</v>
      </c>
      <c r="DL5006" s="25">
        <v>24595</v>
      </c>
      <c r="DM5006" s="25">
        <v>30790.842909999999</v>
      </c>
      <c r="DN5006" s="25"/>
      <c r="DO5006" s="25">
        <v>9105.8865833</v>
      </c>
      <c r="DP5006" s="25">
        <v>22763.546824183199</v>
      </c>
      <c r="DQ5006" s="25">
        <v>26921.6243364533</v>
      </c>
      <c r="DR5006" s="25">
        <v>34629.2546114918</v>
      </c>
      <c r="DS5006" s="25">
        <v>15029.337198204001</v>
      </c>
      <c r="DT5006" s="25">
        <v>28490.657862380802</v>
      </c>
      <c r="DU5006" s="25">
        <v>22415.407816721399</v>
      </c>
      <c r="DV5006" s="25">
        <v>9449.9068458112597</v>
      </c>
      <c r="DW5006" s="25"/>
      <c r="DX5006" s="25">
        <v>10665.559293832999</v>
      </c>
      <c r="DY5006" s="25">
        <v>11022.651412334701</v>
      </c>
      <c r="DZ5006" s="25">
        <v>14614.780955575399</v>
      </c>
      <c r="EA5006" s="25"/>
      <c r="EB5006" s="25">
        <v>17730.576132767699</v>
      </c>
      <c r="EC5006" s="25">
        <v>20954.071016399299</v>
      </c>
      <c r="ED5006" s="25">
        <v>22931.734243424198</v>
      </c>
      <c r="EE5006" s="25">
        <v>606</v>
      </c>
    </row>
    <row r="5007" spans="110:135" x14ac:dyDescent="0.2">
      <c r="DF5007" s="24" t="s">
        <v>9755</v>
      </c>
      <c r="DG5007" s="24" t="s">
        <v>212</v>
      </c>
      <c r="DH5007" s="25">
        <v>19463.795324905899</v>
      </c>
      <c r="DI5007" s="25">
        <v>19378.32270049</v>
      </c>
      <c r="DJ5007" s="25">
        <v>54.246390282249997</v>
      </c>
      <c r="DK5007" s="25"/>
      <c r="DL5007" s="25">
        <v>20114</v>
      </c>
      <c r="DM5007" s="25">
        <v>29946.603360000001</v>
      </c>
      <c r="DN5007" s="25">
        <v>17043.486280000001</v>
      </c>
      <c r="DO5007" s="25">
        <v>41910.991213000001</v>
      </c>
      <c r="DP5007" s="25">
        <v>6637.3905683545299</v>
      </c>
      <c r="DQ5007" s="25">
        <v>21731.1132133471</v>
      </c>
      <c r="DR5007" s="25">
        <v>16334.036708027499</v>
      </c>
      <c r="DS5007" s="25">
        <v>12242.8623199837</v>
      </c>
      <c r="DT5007" s="25">
        <v>10393.114182426099</v>
      </c>
      <c r="DU5007" s="25">
        <v>6090.2503433518796</v>
      </c>
      <c r="DV5007" s="25">
        <v>20081.026208418902</v>
      </c>
      <c r="DW5007" s="25">
        <v>38557.845708414898</v>
      </c>
      <c r="DX5007" s="25">
        <v>19378.32270049</v>
      </c>
      <c r="DY5007" s="25">
        <v>31054.488155899398</v>
      </c>
      <c r="DZ5007" s="25">
        <v>27803.212262675799</v>
      </c>
      <c r="EA5007" s="25"/>
      <c r="EB5007" s="25">
        <v>20461.548335461801</v>
      </c>
      <c r="EC5007" s="25">
        <v>15921.755952175299</v>
      </c>
      <c r="ED5007" s="25">
        <v>8380.0636611851096</v>
      </c>
      <c r="EE5007" s="25">
        <v>5730</v>
      </c>
    </row>
    <row r="5008" spans="110:135" x14ac:dyDescent="0.2">
      <c r="DF5008" s="24" t="s">
        <v>9942</v>
      </c>
      <c r="DG5008" s="24" t="s">
        <v>212</v>
      </c>
      <c r="DH5008" s="25">
        <v>27528.043232195399</v>
      </c>
      <c r="DI5008" s="25">
        <v>19444.6222006557</v>
      </c>
      <c r="DJ5008" s="25">
        <v>83.321430418062107</v>
      </c>
      <c r="DK5008" s="25"/>
      <c r="DL5008" s="25">
        <v>9873</v>
      </c>
      <c r="DM5008" s="25">
        <v>3602.2843600000001</v>
      </c>
      <c r="DN5008" s="25"/>
      <c r="DO5008" s="25"/>
      <c r="DP5008" s="25">
        <v>5574.5274147402997</v>
      </c>
      <c r="DQ5008" s="25">
        <v>9457.0607421997593</v>
      </c>
      <c r="DR5008" s="25">
        <v>4596.8036152744298</v>
      </c>
      <c r="DS5008" s="25">
        <v>4548.4930995845998</v>
      </c>
      <c r="DT5008" s="25">
        <v>9128.4868351982805</v>
      </c>
      <c r="DU5008" s="25">
        <v>3967.0436180347501</v>
      </c>
      <c r="DV5008" s="25">
        <v>41390.946088137498</v>
      </c>
      <c r="DW5008" s="25">
        <v>58823.924022593899</v>
      </c>
      <c r="DX5008" s="25">
        <v>14297.7873187849</v>
      </c>
      <c r="DY5008" s="25">
        <v>46079.849941139502</v>
      </c>
      <c r="DZ5008" s="25">
        <v>63633.087257495499</v>
      </c>
      <c r="EA5008" s="25">
        <v>24591.4570825265</v>
      </c>
      <c r="EB5008" s="25">
        <v>51122.862729298002</v>
      </c>
      <c r="EC5008" s="25">
        <v>65401.108789122802</v>
      </c>
      <c r="ED5008" s="25">
        <v>42216.0552653868</v>
      </c>
      <c r="EE5008" s="25">
        <v>37200</v>
      </c>
    </row>
    <row r="5009" spans="110:135" x14ac:dyDescent="0.2">
      <c r="DF5009" s="24" t="s">
        <v>10225</v>
      </c>
      <c r="DG5009" s="24" t="s">
        <v>212</v>
      </c>
      <c r="DH5009" s="25">
        <v>36672.168857003802</v>
      </c>
      <c r="DI5009" s="25">
        <v>19445.181768348099</v>
      </c>
      <c r="DJ5009" s="25">
        <v>117.612182213544</v>
      </c>
      <c r="DK5009" s="25"/>
      <c r="DL5009" s="25">
        <v>127862</v>
      </c>
      <c r="DM5009" s="25">
        <v>65326.146439999997</v>
      </c>
      <c r="DN5009" s="25"/>
      <c r="DO5009" s="25">
        <v>103674.289771</v>
      </c>
      <c r="DP5009" s="25">
        <v>16574.171574816701</v>
      </c>
      <c r="DQ5009" s="25">
        <v>19445.181768348099</v>
      </c>
      <c r="DR5009" s="25">
        <v>26992.507208968302</v>
      </c>
      <c r="DS5009" s="25">
        <v>8197.8836653192393</v>
      </c>
      <c r="DT5009" s="25">
        <v>12968.166074049101</v>
      </c>
      <c r="DU5009" s="25">
        <v>20308.1507725191</v>
      </c>
      <c r="DV5009" s="25"/>
      <c r="DW5009" s="25">
        <v>1373.36015202156</v>
      </c>
      <c r="DX5009" s="25"/>
      <c r="DY5009" s="25"/>
      <c r="DZ5009" s="25"/>
      <c r="EA5009" s="25"/>
      <c r="EB5009" s="25"/>
      <c r="EC5009" s="25"/>
      <c r="ED5009" s="25"/>
      <c r="EE5009" s="25">
        <v>672</v>
      </c>
    </row>
    <row r="5010" spans="110:135" x14ac:dyDescent="0.2">
      <c r="DF5010" s="24" t="s">
        <v>10037</v>
      </c>
      <c r="DG5010" s="24" t="s">
        <v>212</v>
      </c>
      <c r="DH5010" s="25">
        <v>50370.609586967097</v>
      </c>
      <c r="DI5010" s="25">
        <v>19456.885273353299</v>
      </c>
      <c r="DJ5010" s="25">
        <v>275.024214171116</v>
      </c>
      <c r="DK5010" s="25"/>
      <c r="DL5010" s="25">
        <v>28640</v>
      </c>
      <c r="DM5010" s="25">
        <v>29385.797869999999</v>
      </c>
      <c r="DN5010" s="25">
        <v>28495.464329999999</v>
      </c>
      <c r="DO5010" s="25">
        <v>603430.95487999998</v>
      </c>
      <c r="DP5010" s="25">
        <v>20312.638626489101</v>
      </c>
      <c r="DQ5010" s="25">
        <v>18601.131920217402</v>
      </c>
      <c r="DR5010" s="25">
        <v>36793.768233761803</v>
      </c>
      <c r="DS5010" s="25">
        <v>27654.7773120409</v>
      </c>
      <c r="DT5010" s="25">
        <v>23416.431900835702</v>
      </c>
      <c r="DU5010" s="25">
        <v>17529.131726494801</v>
      </c>
      <c r="DV5010" s="25">
        <v>2906.8710362848101</v>
      </c>
      <c r="DW5010" s="25">
        <v>13822.369571409299</v>
      </c>
      <c r="DX5010" s="25"/>
      <c r="DY5010" s="25">
        <v>5368.5506982666602</v>
      </c>
      <c r="DZ5010" s="25">
        <v>2962.7149208665601</v>
      </c>
      <c r="EA5010" s="25"/>
      <c r="EB5010" s="25">
        <v>3996.2150434087998</v>
      </c>
      <c r="EC5010" s="25">
        <v>4619.6477302405701</v>
      </c>
      <c r="ED5010" s="25">
        <v>3034.5067650921601</v>
      </c>
      <c r="EE5010" s="25">
        <v>35700</v>
      </c>
    </row>
    <row r="5011" spans="110:135" x14ac:dyDescent="0.2">
      <c r="DF5011" s="24" t="s">
        <v>9815</v>
      </c>
      <c r="DG5011" s="24" t="s">
        <v>212</v>
      </c>
      <c r="DH5011" s="25">
        <v>20118.272699294299</v>
      </c>
      <c r="DI5011" s="25">
        <v>19513.2041551927</v>
      </c>
      <c r="DJ5011" s="25">
        <v>35.121795797052002</v>
      </c>
      <c r="DK5011" s="25">
        <v>13618</v>
      </c>
      <c r="DL5011" s="25">
        <v>31566</v>
      </c>
      <c r="DM5011" s="25">
        <v>18889.116269999999</v>
      </c>
      <c r="DN5011" s="25">
        <v>27356.230390000001</v>
      </c>
      <c r="DO5011" s="25">
        <v>34784.682127</v>
      </c>
      <c r="DP5011" s="25">
        <v>10689.1341826147</v>
      </c>
      <c r="DQ5011" s="25">
        <v>17985.5905799873</v>
      </c>
      <c r="DR5011" s="25">
        <v>15394.7497676065</v>
      </c>
      <c r="DS5011" s="25">
        <v>17595.9069083305</v>
      </c>
      <c r="DT5011" s="25">
        <v>19574.906006249799</v>
      </c>
      <c r="DU5011" s="25">
        <v>23220.031953308298</v>
      </c>
      <c r="DV5011" s="25">
        <v>24072.444408225001</v>
      </c>
      <c r="DW5011" s="25">
        <v>25951.139823499299</v>
      </c>
      <c r="DX5011" s="25">
        <v>19451.502304135502</v>
      </c>
      <c r="DY5011" s="25">
        <v>3713.9197937239301</v>
      </c>
      <c r="DZ5011" s="25">
        <v>19621.7938691212</v>
      </c>
      <c r="EA5011" s="25"/>
      <c r="EB5011" s="25">
        <v>25390.100341645601</v>
      </c>
      <c r="EC5011" s="25">
        <v>19827.234633830802</v>
      </c>
      <c r="ED5011" s="25">
        <v>18462.970626606999</v>
      </c>
      <c r="EE5011" s="25">
        <v>15200</v>
      </c>
    </row>
    <row r="5012" spans="110:135" x14ac:dyDescent="0.2">
      <c r="DF5012" s="24" t="s">
        <v>9940</v>
      </c>
      <c r="DG5012" s="24" t="s">
        <v>212</v>
      </c>
      <c r="DH5012" s="25">
        <v>24473.134971785599</v>
      </c>
      <c r="DI5012" s="25">
        <v>19522.242430799299</v>
      </c>
      <c r="DJ5012" s="25">
        <v>80.516643574262801</v>
      </c>
      <c r="DK5012" s="25"/>
      <c r="DL5012" s="25">
        <v>20615</v>
      </c>
      <c r="DM5012" s="25">
        <v>25064.748309999999</v>
      </c>
      <c r="DN5012" s="25"/>
      <c r="DO5012" s="25">
        <v>23200.174426000001</v>
      </c>
      <c r="DP5012" s="25">
        <v>18582.848208785101</v>
      </c>
      <c r="DQ5012" s="25">
        <v>10786.2856128439</v>
      </c>
      <c r="DR5012" s="25">
        <v>18129.457443178901</v>
      </c>
      <c r="DS5012" s="25">
        <v>8421.8498192673906</v>
      </c>
      <c r="DT5012" s="25">
        <v>32907.435833125201</v>
      </c>
      <c r="DU5012" s="25">
        <v>1335.8049527452899</v>
      </c>
      <c r="DV5012" s="25">
        <v>14155.9347337773</v>
      </c>
      <c r="DW5012" s="25">
        <v>27929.172741398299</v>
      </c>
      <c r="DX5012" s="25"/>
      <c r="DY5012" s="25">
        <v>83203.799951307694</v>
      </c>
      <c r="DZ5012" s="25">
        <v>19522.242430799299</v>
      </c>
      <c r="EA5012" s="25"/>
      <c r="EB5012" s="25">
        <v>15147.174450733501</v>
      </c>
      <c r="EC5012" s="25">
        <v>15506.8157534366</v>
      </c>
      <c r="ED5012" s="25">
        <v>21034.549852956701</v>
      </c>
      <c r="EE5012" s="25">
        <v>60500</v>
      </c>
    </row>
    <row r="5013" spans="110:135" x14ac:dyDescent="0.2">
      <c r="DF5013" s="24" t="s">
        <v>10066</v>
      </c>
      <c r="DG5013" s="24" t="s">
        <v>212</v>
      </c>
      <c r="DH5013" s="25">
        <v>18322.325156672199</v>
      </c>
      <c r="DI5013" s="25">
        <v>19565.958651327801</v>
      </c>
      <c r="DJ5013" s="25">
        <v>47.347279047172002</v>
      </c>
      <c r="DK5013" s="25"/>
      <c r="DL5013" s="25">
        <v>22299</v>
      </c>
      <c r="DM5013" s="25">
        <v>10606.820170000001</v>
      </c>
      <c r="DN5013" s="25"/>
      <c r="DO5013" s="25">
        <v>24162.624382000002</v>
      </c>
      <c r="DP5013" s="25">
        <v>26802.183754692102</v>
      </c>
      <c r="DQ5013" s="25">
        <v>32487.744324380401</v>
      </c>
      <c r="DR5013" s="25">
        <v>31439.356893764201</v>
      </c>
      <c r="DS5013" s="25">
        <v>24035.695997518</v>
      </c>
      <c r="DT5013" s="25">
        <v>18489.1984788933</v>
      </c>
      <c r="DU5013" s="25">
        <v>11698.0823058675</v>
      </c>
      <c r="DV5013" s="25">
        <v>16321.8420882308</v>
      </c>
      <c r="DW5013" s="25"/>
      <c r="DX5013" s="25">
        <v>10863.598393971401</v>
      </c>
      <c r="DY5013" s="25">
        <v>20642.718823762199</v>
      </c>
      <c r="DZ5013" s="25">
        <v>14050.9751414948</v>
      </c>
      <c r="EA5013" s="25">
        <v>2216.9551969297599</v>
      </c>
      <c r="EB5013" s="25">
        <v>22239.226486764299</v>
      </c>
      <c r="EC5013" s="25">
        <v>22515.424997767299</v>
      </c>
      <c r="ED5013" s="25">
        <v>17090.405384064099</v>
      </c>
      <c r="EE5013" s="25">
        <v>1840</v>
      </c>
    </row>
    <row r="5014" spans="110:135" x14ac:dyDescent="0.2">
      <c r="DF5014" s="24" t="s">
        <v>10393</v>
      </c>
      <c r="DG5014" s="24" t="s">
        <v>212</v>
      </c>
      <c r="DH5014" s="25">
        <v>201436.919430379</v>
      </c>
      <c r="DI5014" s="25">
        <v>19709.155686466402</v>
      </c>
      <c r="DJ5014" s="25">
        <v>307.58054717878201</v>
      </c>
      <c r="DK5014" s="25"/>
      <c r="DL5014" s="25">
        <v>80866</v>
      </c>
      <c r="DM5014" s="25">
        <v>139023.93309999999</v>
      </c>
      <c r="DN5014" s="25">
        <v>214652.23540000001</v>
      </c>
      <c r="DO5014" s="25">
        <v>2514481.9465999999</v>
      </c>
      <c r="DP5014" s="25">
        <v>10876.6897180624</v>
      </c>
      <c r="DQ5014" s="25">
        <v>7268.8119155632903</v>
      </c>
      <c r="DR5014" s="25">
        <v>63879.5579629282</v>
      </c>
      <c r="DS5014" s="25">
        <v>13095.974651394699</v>
      </c>
      <c r="DT5014" s="25">
        <v>19347.8777308762</v>
      </c>
      <c r="DU5014" s="25">
        <v>20070.4336420566</v>
      </c>
      <c r="DV5014" s="25"/>
      <c r="DW5014" s="25">
        <v>81875.660242572805</v>
      </c>
      <c r="DX5014" s="25">
        <v>4397.2604544018304</v>
      </c>
      <c r="DY5014" s="25">
        <v>7291.3303287396102</v>
      </c>
      <c r="DZ5014" s="25"/>
      <c r="EA5014" s="25"/>
      <c r="EB5014" s="25"/>
      <c r="EC5014" s="25">
        <v>22518.035454066401</v>
      </c>
      <c r="ED5014" s="25">
        <v>4044.96368539998</v>
      </c>
      <c r="EE5014" s="25">
        <v>19300</v>
      </c>
    </row>
    <row r="5015" spans="110:135" x14ac:dyDescent="0.2">
      <c r="DF5015" s="24" t="s">
        <v>10025</v>
      </c>
      <c r="DG5015" s="24" t="s">
        <v>212</v>
      </c>
      <c r="DH5015" s="25">
        <v>20347.393573796398</v>
      </c>
      <c r="DI5015" s="25">
        <v>19764.197343899399</v>
      </c>
      <c r="DJ5015" s="25">
        <v>73.295924876920594</v>
      </c>
      <c r="DK5015" s="25"/>
      <c r="DL5015" s="25">
        <v>65033</v>
      </c>
      <c r="DM5015" s="25">
        <v>22145.55545</v>
      </c>
      <c r="DN5015" s="25"/>
      <c r="DO5015" s="25">
        <v>39416.509989999999</v>
      </c>
      <c r="DP5015" s="25">
        <v>19327.630954805099</v>
      </c>
      <c r="DQ5015" s="25">
        <v>29183.339879668201</v>
      </c>
      <c r="DR5015" s="25">
        <v>23213.177478748701</v>
      </c>
      <c r="DS5015" s="25">
        <v>31649.546767785399</v>
      </c>
      <c r="DT5015" s="25">
        <v>7376.0965170578402</v>
      </c>
      <c r="DU5015" s="25">
        <v>23440.103526000399</v>
      </c>
      <c r="DV5015" s="25">
        <v>15467.067806110999</v>
      </c>
      <c r="DW5015" s="25">
        <v>20200.763732993801</v>
      </c>
      <c r="DX5015" s="25">
        <v>6292.1338784700802</v>
      </c>
      <c r="DY5015" s="25">
        <v>6076.9797750825701</v>
      </c>
      <c r="DZ5015" s="25">
        <v>13120.597499220399</v>
      </c>
      <c r="EA5015" s="25"/>
      <c r="EB5015" s="25">
        <v>8705.7765946007403</v>
      </c>
      <c r="EC5015" s="25">
        <v>6392.7159607167796</v>
      </c>
      <c r="ED5015" s="25">
        <v>5912.0885170747197</v>
      </c>
      <c r="EE5015" s="25">
        <v>23300</v>
      </c>
    </row>
    <row r="5016" spans="110:135" x14ac:dyDescent="0.2">
      <c r="DF5016" s="24" t="s">
        <v>10096</v>
      </c>
      <c r="DG5016" s="24" t="s">
        <v>212</v>
      </c>
      <c r="DH5016" s="25">
        <v>18838.375239639699</v>
      </c>
      <c r="DI5016" s="25">
        <v>19765.0987772316</v>
      </c>
      <c r="DJ5016" s="25">
        <v>45.078301912056702</v>
      </c>
      <c r="DK5016" s="25"/>
      <c r="DL5016" s="25">
        <v>28925</v>
      </c>
      <c r="DM5016" s="25">
        <v>24491.57332</v>
      </c>
      <c r="DN5016" s="25"/>
      <c r="DO5016" s="25">
        <v>17043.997672000001</v>
      </c>
      <c r="DP5016" s="25">
        <v>26347.305567013998</v>
      </c>
      <c r="DQ5016" s="25">
        <v>29873.377483254899</v>
      </c>
      <c r="DR5016" s="25">
        <v>35375.326574060004</v>
      </c>
      <c r="DS5016" s="25">
        <v>21704.648662083498</v>
      </c>
      <c r="DT5016" s="25">
        <v>15753.803747428399</v>
      </c>
      <c r="DU5016" s="25">
        <v>20217.776310264198</v>
      </c>
      <c r="DV5016" s="25">
        <v>6721.7407565633903</v>
      </c>
      <c r="DW5016" s="25">
        <v>9231.3930953556592</v>
      </c>
      <c r="DX5016" s="25">
        <v>8644.7997262535591</v>
      </c>
      <c r="DY5016" s="25">
        <v>15737.8244285367</v>
      </c>
      <c r="DZ5016" s="25">
        <v>6630.8482618174203</v>
      </c>
      <c r="EA5016" s="25"/>
      <c r="EB5016" s="25">
        <v>9261.1411544191906</v>
      </c>
      <c r="EC5016" s="25">
        <v>19776.095758070998</v>
      </c>
      <c r="ED5016" s="25">
        <v>19754.1017963921</v>
      </c>
      <c r="EE5016" s="25">
        <v>23600</v>
      </c>
    </row>
    <row r="5017" spans="110:135" x14ac:dyDescent="0.2">
      <c r="DF5017" s="24" t="s">
        <v>99</v>
      </c>
      <c r="DG5017" s="24" t="s">
        <v>212</v>
      </c>
      <c r="DH5017" s="25">
        <v>95177.429177673504</v>
      </c>
      <c r="DI5017" s="25">
        <v>19802.1053604072</v>
      </c>
      <c r="DJ5017" s="25">
        <v>197.86976004327599</v>
      </c>
      <c r="DK5017" s="25"/>
      <c r="DL5017" s="25"/>
      <c r="DM5017" s="25">
        <v>232081.5839</v>
      </c>
      <c r="DN5017" s="25">
        <v>711650.29209999996</v>
      </c>
      <c r="DO5017" s="25"/>
      <c r="DP5017" s="25"/>
      <c r="DQ5017" s="25">
        <v>50494.2761615778</v>
      </c>
      <c r="DR5017" s="25">
        <v>101049.99461221699</v>
      </c>
      <c r="DS5017" s="25">
        <v>28124.798081736801</v>
      </c>
      <c r="DT5017" s="25"/>
      <c r="DU5017" s="25"/>
      <c r="DV5017" s="25">
        <v>9067.9859859104708</v>
      </c>
      <c r="DW5017" s="25">
        <v>1196.99816223892</v>
      </c>
      <c r="DX5017" s="25">
        <v>7674.1365871890503</v>
      </c>
      <c r="DY5017" s="25">
        <v>14802.460937801799</v>
      </c>
      <c r="DZ5017" s="25">
        <v>8593.6635053335303</v>
      </c>
      <c r="EA5017" s="25"/>
      <c r="EB5017" s="25">
        <v>16143.6077326088</v>
      </c>
      <c r="EC5017" s="25">
        <v>17380.528896801301</v>
      </c>
      <c r="ED5017" s="25">
        <v>22223.6818240131</v>
      </c>
      <c r="EE5017" s="25">
        <v>112000</v>
      </c>
    </row>
    <row r="5018" spans="110:135" x14ac:dyDescent="0.2">
      <c r="DF5018" s="24" t="s">
        <v>10105</v>
      </c>
      <c r="DG5018" s="24" t="s">
        <v>212</v>
      </c>
      <c r="DH5018" s="25">
        <v>27471.327685645199</v>
      </c>
      <c r="DI5018" s="25">
        <v>19843.798727711401</v>
      </c>
      <c r="DJ5018" s="25">
        <v>87.649724029602098</v>
      </c>
      <c r="DK5018" s="25">
        <v>16214</v>
      </c>
      <c r="DL5018" s="25">
        <v>55702</v>
      </c>
      <c r="DM5018" s="25">
        <v>30049.87515</v>
      </c>
      <c r="DN5018" s="25"/>
      <c r="DO5018" s="25">
        <v>74316.792029999997</v>
      </c>
      <c r="DP5018" s="25">
        <v>19809.468130826899</v>
      </c>
      <c r="DQ5018" s="25">
        <v>32966.715142962697</v>
      </c>
      <c r="DR5018" s="25">
        <v>25427.618850400999</v>
      </c>
      <c r="DS5018" s="25">
        <v>19843.798727711401</v>
      </c>
      <c r="DT5018" s="25">
        <v>12138.3441147511</v>
      </c>
      <c r="DU5018" s="25">
        <v>23082.670454163599</v>
      </c>
      <c r="DV5018" s="25">
        <v>10578.365430022899</v>
      </c>
      <c r="DW5018" s="25">
        <v>21083.656053958101</v>
      </c>
      <c r="DX5018" s="25">
        <v>21986.224110963201</v>
      </c>
      <c r="DY5018" s="25">
        <v>12180.810855842299</v>
      </c>
      <c r="DZ5018" s="25">
        <v>10457.363419453301</v>
      </c>
      <c r="EA5018" s="25"/>
      <c r="EB5018" s="25">
        <v>11419.282120303</v>
      </c>
      <c r="EC5018" s="25">
        <v>17375.692166901299</v>
      </c>
      <c r="ED5018" s="25">
        <v>7322.5492689984103</v>
      </c>
      <c r="EE5018" s="25">
        <v>100000</v>
      </c>
    </row>
    <row r="5019" spans="110:135" x14ac:dyDescent="0.2">
      <c r="DF5019" s="24" t="s">
        <v>10181</v>
      </c>
      <c r="DG5019" s="24" t="s">
        <v>212</v>
      </c>
      <c r="DH5019" s="25">
        <v>24546.235948533798</v>
      </c>
      <c r="DI5019" s="25">
        <v>19870.4821307155</v>
      </c>
      <c r="DJ5019" s="25">
        <v>67.715853980774497</v>
      </c>
      <c r="DK5019" s="25">
        <v>78878</v>
      </c>
      <c r="DL5019" s="25">
        <v>26008</v>
      </c>
      <c r="DM5019" s="25">
        <v>54924.26872</v>
      </c>
      <c r="DN5019" s="25">
        <v>11117.270930000001</v>
      </c>
      <c r="DO5019" s="25">
        <v>15395.372213000001</v>
      </c>
      <c r="DP5019" s="25">
        <v>25099.3987762939</v>
      </c>
      <c r="DQ5019" s="25">
        <v>30960.222576737</v>
      </c>
      <c r="DR5019" s="25">
        <v>35590.066145647499</v>
      </c>
      <c r="DS5019" s="25">
        <v>30564.291618092699</v>
      </c>
      <c r="DT5019" s="25">
        <v>14113.9704380371</v>
      </c>
      <c r="DU5019" s="25">
        <v>23426.137552722401</v>
      </c>
      <c r="DV5019" s="25">
        <v>14301.3594473253</v>
      </c>
      <c r="DW5019" s="25">
        <v>13711.1079398395</v>
      </c>
      <c r="DX5019" s="25">
        <v>9393.6166851737598</v>
      </c>
      <c r="DY5019" s="25">
        <v>11374.279758300399</v>
      </c>
      <c r="DZ5019" s="25">
        <v>20140.964261431</v>
      </c>
      <c r="EA5019" s="25"/>
      <c r="EB5019" s="25">
        <v>17656.839349070699</v>
      </c>
      <c r="EC5019" s="25">
        <v>15624.897665250201</v>
      </c>
      <c r="ED5019" s="25">
        <v>23044.654893753599</v>
      </c>
      <c r="EE5019" s="25">
        <v>19600</v>
      </c>
    </row>
    <row r="5020" spans="110:135" x14ac:dyDescent="0.2">
      <c r="DF5020" s="24" t="s">
        <v>10156</v>
      </c>
      <c r="DG5020" s="24" t="s">
        <v>212</v>
      </c>
      <c r="DH5020" s="25">
        <v>21808.0381974706</v>
      </c>
      <c r="DI5020" s="25">
        <v>19889.511640529799</v>
      </c>
      <c r="DJ5020" s="25">
        <v>54.828006866237899</v>
      </c>
      <c r="DK5020" s="25"/>
      <c r="DL5020" s="25">
        <v>18742</v>
      </c>
      <c r="DM5020" s="25">
        <v>20177.48731</v>
      </c>
      <c r="DN5020" s="25"/>
      <c r="DO5020" s="25"/>
      <c r="DP5020" s="25">
        <v>19601.535971059599</v>
      </c>
      <c r="DQ5020" s="25">
        <v>27563.014450263501</v>
      </c>
      <c r="DR5020" s="25">
        <v>33414.900131254799</v>
      </c>
      <c r="DS5020" s="25">
        <v>13227.2773476442</v>
      </c>
      <c r="DT5020" s="25">
        <v>40112.414422932299</v>
      </c>
      <c r="DU5020" s="25">
        <v>1625.6759466102201</v>
      </c>
      <c r="DV5020" s="25"/>
      <c r="DW5020" s="25"/>
      <c r="DX5020" s="25"/>
      <c r="DY5020" s="25"/>
      <c r="DZ5020" s="25"/>
      <c r="EA5020" s="25"/>
      <c r="EB5020" s="25"/>
      <c r="EC5020" s="25"/>
      <c r="ED5020" s="25"/>
      <c r="EE5020" s="25"/>
    </row>
    <row r="5021" spans="110:135" x14ac:dyDescent="0.2">
      <c r="DF5021" s="24" t="s">
        <v>9962</v>
      </c>
      <c r="DG5021" s="24" t="s">
        <v>212</v>
      </c>
      <c r="DH5021" s="25">
        <v>31645.754324781999</v>
      </c>
      <c r="DI5021" s="25">
        <v>20129.7753599266</v>
      </c>
      <c r="DJ5021" s="25">
        <v>134.18220013582501</v>
      </c>
      <c r="DK5021" s="25"/>
      <c r="DL5021" s="25">
        <v>27525</v>
      </c>
      <c r="DM5021" s="25">
        <v>11010.938389999999</v>
      </c>
      <c r="DN5021" s="25">
        <v>7343.6211750000002</v>
      </c>
      <c r="DO5021" s="25">
        <v>179605.75815000001</v>
      </c>
      <c r="DP5021" s="25">
        <v>16846.527280170201</v>
      </c>
      <c r="DQ5021" s="25">
        <v>3614.2123472706298</v>
      </c>
      <c r="DR5021" s="25">
        <v>28052.813539515198</v>
      </c>
      <c r="DS5021" s="25">
        <v>13544.4536384041</v>
      </c>
      <c r="DT5021" s="25">
        <v>20129.7753599266</v>
      </c>
      <c r="DU5021" s="25">
        <v>21938.1861782899</v>
      </c>
      <c r="DV5021" s="25">
        <v>88667.098822065498</v>
      </c>
      <c r="DW5021" s="25">
        <v>1148.4542466479299</v>
      </c>
      <c r="DX5021" s="25">
        <v>23777.151734316201</v>
      </c>
      <c r="DY5021" s="25">
        <v>11839.3485006911</v>
      </c>
      <c r="DZ5021" s="25">
        <v>78724.814788829797</v>
      </c>
      <c r="EA5021" s="25"/>
      <c r="EB5021" s="25">
        <v>12095.592828933601</v>
      </c>
      <c r="EC5021" s="25">
        <v>26375.033387092099</v>
      </c>
      <c r="ED5021" s="25">
        <v>7130.5518037048296</v>
      </c>
      <c r="EE5021" s="25">
        <v>21900</v>
      </c>
    </row>
    <row r="5022" spans="110:135" x14ac:dyDescent="0.2">
      <c r="DF5022" s="24" t="s">
        <v>9966</v>
      </c>
      <c r="DG5022" s="24" t="s">
        <v>212</v>
      </c>
      <c r="DH5022" s="25">
        <v>19333.167241265099</v>
      </c>
      <c r="DI5022" s="25">
        <v>20328.957186002499</v>
      </c>
      <c r="DJ5022" s="25">
        <v>52.0171772020445</v>
      </c>
      <c r="DK5022" s="25">
        <v>1986</v>
      </c>
      <c r="DL5022" s="25">
        <v>19033</v>
      </c>
      <c r="DM5022" s="25">
        <v>33468.128680000002</v>
      </c>
      <c r="DN5022" s="25"/>
      <c r="DO5022" s="25">
        <v>13879.850127</v>
      </c>
      <c r="DP5022" s="25">
        <v>27374.075078360001</v>
      </c>
      <c r="DQ5022" s="25">
        <v>23708.0199680316</v>
      </c>
      <c r="DR5022" s="25">
        <v>32857.5230512493</v>
      </c>
      <c r="DS5022" s="25">
        <v>25006.771124329502</v>
      </c>
      <c r="DT5022" s="25">
        <v>21624.914372005001</v>
      </c>
      <c r="DU5022" s="25">
        <v>11783.131892666701</v>
      </c>
      <c r="DV5022" s="25"/>
      <c r="DW5022" s="25"/>
      <c r="DX5022" s="25"/>
      <c r="DY5022" s="25"/>
      <c r="DZ5022" s="25"/>
      <c r="EA5022" s="25">
        <v>16536.592601539</v>
      </c>
      <c r="EB5022" s="25"/>
      <c r="EC5022" s="25"/>
      <c r="ED5022" s="25"/>
      <c r="EE5022" s="25">
        <v>4740</v>
      </c>
    </row>
    <row r="5023" spans="110:135" x14ac:dyDescent="0.2">
      <c r="DF5023" s="24" t="s">
        <v>9591</v>
      </c>
      <c r="DG5023" s="24" t="s">
        <v>212</v>
      </c>
      <c r="DH5023" s="25">
        <v>24801.289645090299</v>
      </c>
      <c r="DI5023" s="25">
        <v>20406.6333113451</v>
      </c>
      <c r="DJ5023" s="25">
        <v>102.744111031077</v>
      </c>
      <c r="DK5023" s="25">
        <v>24662</v>
      </c>
      <c r="DL5023" s="25">
        <v>41936</v>
      </c>
      <c r="DM5023" s="25">
        <v>20502.2824</v>
      </c>
      <c r="DN5023" s="25"/>
      <c r="DO5023" s="25">
        <v>94781.424088</v>
      </c>
      <c r="DP5023" s="25">
        <v>15231.041677253401</v>
      </c>
      <c r="DQ5023" s="25">
        <v>5535.4991185021699</v>
      </c>
      <c r="DR5023" s="25">
        <v>20406.6333113451</v>
      </c>
      <c r="DS5023" s="25">
        <v>15380.243909786601</v>
      </c>
      <c r="DT5023" s="25">
        <v>9060.9886080083597</v>
      </c>
      <c r="DU5023" s="25">
        <v>21891.606592702599</v>
      </c>
      <c r="DV5023" s="25"/>
      <c r="DW5023" s="25"/>
      <c r="DX5023" s="25">
        <v>3426.4663903955502</v>
      </c>
      <c r="DY5023" s="25"/>
      <c r="DZ5023" s="25"/>
      <c r="EA5023" s="25"/>
      <c r="EB5023" s="25"/>
      <c r="EC5023" s="25"/>
      <c r="ED5023" s="25"/>
      <c r="EE5023" s="25"/>
    </row>
    <row r="5024" spans="110:135" x14ac:dyDescent="0.2">
      <c r="DF5024" s="24" t="s">
        <v>9861</v>
      </c>
      <c r="DG5024" s="24" t="s">
        <v>212</v>
      </c>
      <c r="DH5024" s="25">
        <v>21094.336815573501</v>
      </c>
      <c r="DI5024" s="25">
        <v>20420.01727</v>
      </c>
      <c r="DJ5024" s="25">
        <v>71.243625483797402</v>
      </c>
      <c r="DK5024" s="25"/>
      <c r="DL5024" s="25">
        <v>8296</v>
      </c>
      <c r="DM5024" s="25">
        <v>16465.792560000002</v>
      </c>
      <c r="DN5024" s="25">
        <v>20420.01727</v>
      </c>
      <c r="DO5024" s="25">
        <v>63034.992084999998</v>
      </c>
      <c r="DP5024" s="25">
        <v>13315.567309825499</v>
      </c>
      <c r="DQ5024" s="25">
        <v>21614.443477088698</v>
      </c>
      <c r="DR5024" s="25">
        <v>20459.0928453091</v>
      </c>
      <c r="DS5024" s="25">
        <v>18931.1587783668</v>
      </c>
      <c r="DT5024" s="25">
        <v>20548.9877986914</v>
      </c>
      <c r="DU5024" s="25">
        <v>23421.652847026799</v>
      </c>
      <c r="DV5024" s="25"/>
      <c r="DW5024" s="25"/>
      <c r="DX5024" s="25"/>
      <c r="DY5024" s="25"/>
      <c r="DZ5024" s="25"/>
      <c r="EA5024" s="25"/>
      <c r="EB5024" s="25"/>
      <c r="EC5024" s="25"/>
      <c r="ED5024" s="25"/>
      <c r="EE5024" s="25">
        <v>5530</v>
      </c>
    </row>
    <row r="5025" spans="110:135" x14ac:dyDescent="0.2">
      <c r="DF5025" s="24" t="s">
        <v>9995</v>
      </c>
      <c r="DG5025" s="24" t="s">
        <v>212</v>
      </c>
      <c r="DH5025" s="25">
        <v>27804.778140640101</v>
      </c>
      <c r="DI5025" s="25">
        <v>20462.112631435099</v>
      </c>
      <c r="DJ5025" s="25">
        <v>64.471219324694303</v>
      </c>
      <c r="DK5025" s="25">
        <v>356</v>
      </c>
      <c r="DL5025" s="25">
        <v>16897</v>
      </c>
      <c r="DM5025" s="25">
        <v>12476.088589999999</v>
      </c>
      <c r="DN5025" s="25">
        <v>15005.018899999999</v>
      </c>
      <c r="DO5025" s="25">
        <v>19784.785994999998</v>
      </c>
      <c r="DP5025" s="25">
        <v>15462.377200208701</v>
      </c>
      <c r="DQ5025" s="25">
        <v>21139.439267870101</v>
      </c>
      <c r="DR5025" s="25">
        <v>19712.32101716</v>
      </c>
      <c r="DS5025" s="25">
        <v>13352.702728104099</v>
      </c>
      <c r="DT5025" s="25">
        <v>10018.028403930401</v>
      </c>
      <c r="DU5025" s="25">
        <v>8642.4567048993595</v>
      </c>
      <c r="DV5025" s="25">
        <v>38644.655041373997</v>
      </c>
      <c r="DW5025" s="25">
        <v>34914.679165345202</v>
      </c>
      <c r="DX5025" s="25">
        <v>46076.150108232898</v>
      </c>
      <c r="DY5025" s="25">
        <v>65163.931800938597</v>
      </c>
      <c r="DZ5025" s="25">
        <v>50838.795186165298</v>
      </c>
      <c r="EA5025" s="25"/>
      <c r="EB5025" s="25">
        <v>36039.195242193498</v>
      </c>
      <c r="EC5025" s="25">
        <v>29691.9010016682</v>
      </c>
      <c r="ED5025" s="25">
        <v>46180.036459712501</v>
      </c>
      <c r="EE5025" s="25">
        <v>55700</v>
      </c>
    </row>
    <row r="5026" spans="110:135" x14ac:dyDescent="0.2">
      <c r="DF5026" s="24" t="s">
        <v>10303</v>
      </c>
      <c r="DG5026" s="24" t="s">
        <v>212</v>
      </c>
      <c r="DH5026" s="25">
        <v>58941.446275560498</v>
      </c>
      <c r="DI5026" s="25">
        <v>20469</v>
      </c>
      <c r="DJ5026" s="25">
        <v>147.034361230748</v>
      </c>
      <c r="DK5026" s="25">
        <v>20469</v>
      </c>
      <c r="DL5026" s="25">
        <v>23041</v>
      </c>
      <c r="DM5026" s="25">
        <v>14974.450049999999</v>
      </c>
      <c r="DN5026" s="25">
        <v>6189.7715699999999</v>
      </c>
      <c r="DO5026" s="25"/>
      <c r="DP5026" s="25">
        <v>13497.4721578012</v>
      </c>
      <c r="DQ5026" s="25">
        <v>10472.0406092086</v>
      </c>
      <c r="DR5026" s="25">
        <v>8953.0388139577808</v>
      </c>
      <c r="DS5026" s="25">
        <v>12058.5989169042</v>
      </c>
      <c r="DT5026" s="25">
        <v>4992.4242786652403</v>
      </c>
      <c r="DU5026" s="25">
        <v>12847.0556840718</v>
      </c>
      <c r="DV5026" s="25">
        <v>235772.06451055501</v>
      </c>
      <c r="DW5026" s="25"/>
      <c r="DX5026" s="25">
        <v>14305.1546043167</v>
      </c>
      <c r="DY5026" s="25">
        <v>55945.272467548399</v>
      </c>
      <c r="DZ5026" s="25">
        <v>307822.468792236</v>
      </c>
      <c r="EA5026" s="25">
        <v>37900.243776140102</v>
      </c>
      <c r="EB5026" s="25">
        <v>31048.953028638902</v>
      </c>
      <c r="EC5026" s="25">
        <v>173416.70876145599</v>
      </c>
      <c r="ED5026" s="25">
        <v>24181.761214149501</v>
      </c>
      <c r="EE5026" s="25">
        <v>112000</v>
      </c>
    </row>
    <row r="5027" spans="110:135" x14ac:dyDescent="0.2">
      <c r="DF5027" s="24" t="s">
        <v>10150</v>
      </c>
      <c r="DG5027" s="24" t="s">
        <v>212</v>
      </c>
      <c r="DH5027" s="25">
        <v>20279.993221403001</v>
      </c>
      <c r="DI5027" s="25">
        <v>20474.667463612099</v>
      </c>
      <c r="DJ5027" s="25">
        <v>45.509471318140399</v>
      </c>
      <c r="DK5027" s="25">
        <v>345</v>
      </c>
      <c r="DL5027" s="25">
        <v>13356</v>
      </c>
      <c r="DM5027" s="25">
        <v>16081.48071</v>
      </c>
      <c r="DN5027" s="25">
        <v>4343.8303059999998</v>
      </c>
      <c r="DO5027" s="25">
        <v>22475.501334</v>
      </c>
      <c r="DP5027" s="25">
        <v>27887.674038476001</v>
      </c>
      <c r="DQ5027" s="25">
        <v>33965.749980219902</v>
      </c>
      <c r="DR5027" s="25">
        <v>40004.092839549703</v>
      </c>
      <c r="DS5027" s="25">
        <v>28736.278972742999</v>
      </c>
      <c r="DT5027" s="25">
        <v>14647.4851024496</v>
      </c>
      <c r="DU5027" s="25">
        <v>15237.2934250773</v>
      </c>
      <c r="DV5027" s="25">
        <v>19693.818126201801</v>
      </c>
      <c r="DW5027" s="25">
        <v>24176.404101689899</v>
      </c>
      <c r="DX5027" s="25">
        <v>15621.650341418699</v>
      </c>
      <c r="DY5027" s="25">
        <v>24892.982547909702</v>
      </c>
      <c r="DZ5027" s="25">
        <v>16253.190692898101</v>
      </c>
      <c r="EA5027" s="25"/>
      <c r="EB5027" s="25">
        <v>26582.9012561985</v>
      </c>
      <c r="EC5027" s="25">
        <v>23043.013852205499</v>
      </c>
      <c r="ED5027" s="25">
        <v>21255.516801022499</v>
      </c>
      <c r="EE5027" s="25">
        <v>17000</v>
      </c>
    </row>
    <row r="5028" spans="110:135" x14ac:dyDescent="0.2">
      <c r="DF5028" s="24" t="s">
        <v>9920</v>
      </c>
      <c r="DG5028" s="24" t="s">
        <v>212</v>
      </c>
      <c r="DH5028" s="25">
        <v>21869.986445284499</v>
      </c>
      <c r="DI5028" s="25">
        <v>20521.935636846199</v>
      </c>
      <c r="DJ5028" s="25">
        <v>47.877215831976699</v>
      </c>
      <c r="DK5028" s="25">
        <v>6020</v>
      </c>
      <c r="DL5028" s="25">
        <v>13833</v>
      </c>
      <c r="DM5028" s="25">
        <v>22218.534530000001</v>
      </c>
      <c r="DN5028" s="25"/>
      <c r="DO5028" s="25">
        <v>50267.728979</v>
      </c>
      <c r="DP5028" s="25">
        <v>16354.6585196942</v>
      </c>
      <c r="DQ5028" s="25">
        <v>28153.7722066038</v>
      </c>
      <c r="DR5028" s="25">
        <v>22980.338716644201</v>
      </c>
      <c r="DS5028" s="25">
        <v>14864.5349313026</v>
      </c>
      <c r="DT5028" s="25">
        <v>12504.374960984</v>
      </c>
      <c r="DU5028" s="25">
        <v>27347.9396769792</v>
      </c>
      <c r="DV5028" s="25">
        <v>14231.269985246399</v>
      </c>
      <c r="DW5028" s="25">
        <v>28385.074450788401</v>
      </c>
      <c r="DX5028" s="25">
        <v>13226.806233449301</v>
      </c>
      <c r="DY5028" s="25">
        <v>14401.378363097199</v>
      </c>
      <c r="DZ5028" s="25">
        <v>20521.935636846199</v>
      </c>
      <c r="EA5028" s="25"/>
      <c r="EB5028" s="25">
        <v>27058.0741370096</v>
      </c>
      <c r="EC5028" s="25">
        <v>17892.5653262696</v>
      </c>
      <c r="ED5028" s="25">
        <v>25367.755806490099</v>
      </c>
      <c r="EE5028" s="25">
        <v>39900</v>
      </c>
    </row>
    <row r="5029" spans="110:135" x14ac:dyDescent="0.2">
      <c r="DF5029" s="24" t="s">
        <v>9821</v>
      </c>
      <c r="DG5029" s="24" t="s">
        <v>212</v>
      </c>
      <c r="DH5029" s="25">
        <v>27377.957266633799</v>
      </c>
      <c r="DI5029" s="25">
        <v>20526.017360925998</v>
      </c>
      <c r="DJ5029" s="25">
        <v>143.45692449447199</v>
      </c>
      <c r="DK5029" s="25">
        <v>34525</v>
      </c>
      <c r="DL5029" s="25">
        <v>26942</v>
      </c>
      <c r="DM5029" s="25">
        <v>52406.068350000001</v>
      </c>
      <c r="DN5029" s="25"/>
      <c r="DO5029" s="25">
        <v>160638.15221999999</v>
      </c>
      <c r="DP5029" s="25">
        <v>21044.420436134598</v>
      </c>
      <c r="DQ5029" s="25">
        <v>20526.017360925998</v>
      </c>
      <c r="DR5029" s="25">
        <v>20976.671301230701</v>
      </c>
      <c r="DS5029" s="25">
        <v>12932.070558992</v>
      </c>
      <c r="DT5029" s="25">
        <v>16629.1455556656</v>
      </c>
      <c r="DU5029" s="25">
        <v>22474.827946703001</v>
      </c>
      <c r="DV5029" s="25">
        <v>2857.11843295375</v>
      </c>
      <c r="DW5029" s="25"/>
      <c r="DX5029" s="25"/>
      <c r="DY5029" s="25">
        <v>3539.5147795325602</v>
      </c>
      <c r="DZ5029" s="25">
        <v>2947.2846046012501</v>
      </c>
      <c r="EA5029" s="25"/>
      <c r="EB5029" s="25"/>
      <c r="EC5029" s="25"/>
      <c r="ED5029" s="25">
        <v>3551.0674527668798</v>
      </c>
      <c r="EE5029" s="25">
        <v>8680</v>
      </c>
    </row>
    <row r="5030" spans="110:135" x14ac:dyDescent="0.2">
      <c r="DF5030" s="24" t="s">
        <v>9636</v>
      </c>
      <c r="DG5030" s="24" t="s">
        <v>212</v>
      </c>
      <c r="DH5030" s="25">
        <v>17433.812451730901</v>
      </c>
      <c r="DI5030" s="25">
        <v>20536.5768262089</v>
      </c>
      <c r="DJ5030" s="25">
        <v>67.217211551347404</v>
      </c>
      <c r="DK5030" s="25"/>
      <c r="DL5030" s="25">
        <v>6145</v>
      </c>
      <c r="DM5030" s="25">
        <v>311.65641929999998</v>
      </c>
      <c r="DN5030" s="25"/>
      <c r="DO5030" s="25"/>
      <c r="DP5030" s="25"/>
      <c r="DQ5030" s="25"/>
      <c r="DR5030" s="25"/>
      <c r="DS5030" s="25">
        <v>5276.1688809891502</v>
      </c>
      <c r="DT5030" s="25"/>
      <c r="DU5030" s="25">
        <v>707.11075906764199</v>
      </c>
      <c r="DV5030" s="25">
        <v>19495.133410985902</v>
      </c>
      <c r="DW5030" s="25">
        <v>24648.566190131802</v>
      </c>
      <c r="DX5030" s="25">
        <v>21578.020241431899</v>
      </c>
      <c r="DY5030" s="25">
        <v>26618.3416270671</v>
      </c>
      <c r="DZ5030" s="25">
        <v>22671.0655378681</v>
      </c>
      <c r="EA5030" s="25">
        <v>5571.5469318180703</v>
      </c>
      <c r="EB5030" s="25">
        <v>32389.210142408701</v>
      </c>
      <c r="EC5030" s="25">
        <v>30707.832483875201</v>
      </c>
      <c r="ED5030" s="25">
        <v>16053.721699288501</v>
      </c>
      <c r="EE5030" s="25">
        <v>31900</v>
      </c>
    </row>
    <row r="5031" spans="110:135" x14ac:dyDescent="0.2">
      <c r="DF5031" s="24" t="s">
        <v>9964</v>
      </c>
      <c r="DG5031" s="24" t="s">
        <v>212</v>
      </c>
      <c r="DH5031" s="25">
        <v>30719.7573967807</v>
      </c>
      <c r="DI5031" s="25">
        <v>20540.7769687449</v>
      </c>
      <c r="DJ5031" s="25">
        <v>73.884110091856101</v>
      </c>
      <c r="DK5031" s="25"/>
      <c r="DL5031" s="25">
        <v>14970</v>
      </c>
      <c r="DM5031" s="25">
        <v>12912.713809999999</v>
      </c>
      <c r="DN5031" s="25">
        <v>72000.537190000003</v>
      </c>
      <c r="DO5031" s="25">
        <v>73372.229397999996</v>
      </c>
      <c r="DP5031" s="25">
        <v>18121.9042252254</v>
      </c>
      <c r="DQ5031" s="25">
        <v>18043.229250167198</v>
      </c>
      <c r="DR5031" s="25">
        <v>18936.9737447507</v>
      </c>
      <c r="DS5031" s="25">
        <v>7450.67211240713</v>
      </c>
      <c r="DT5031" s="25">
        <v>26103.261622255701</v>
      </c>
      <c r="DU5031" s="25">
        <v>20229.7131980093</v>
      </c>
      <c r="DV5031" s="25">
        <v>21299.0570899747</v>
      </c>
      <c r="DW5031" s="25"/>
      <c r="DX5031" s="25">
        <v>71331.106416413706</v>
      </c>
      <c r="DY5031" s="25">
        <v>31500.040424031798</v>
      </c>
      <c r="DZ5031" s="25">
        <v>13324.263595221501</v>
      </c>
      <c r="EA5031" s="25"/>
      <c r="EB5031" s="25">
        <v>20851.840739480602</v>
      </c>
      <c r="EC5031" s="25">
        <v>60801.823501625302</v>
      </c>
      <c r="ED5031" s="25">
        <v>40806.266824489903</v>
      </c>
      <c r="EE5031" s="25">
        <v>10900</v>
      </c>
    </row>
    <row r="5032" spans="110:135" x14ac:dyDescent="0.2">
      <c r="DF5032" s="24" t="s">
        <v>9893</v>
      </c>
      <c r="DG5032" s="24" t="s">
        <v>212</v>
      </c>
      <c r="DH5032" s="25">
        <v>20165.149767004201</v>
      </c>
      <c r="DI5032" s="25">
        <v>20654.339291216798</v>
      </c>
      <c r="DJ5032" s="25">
        <v>33.395744502140303</v>
      </c>
      <c r="DK5032" s="25"/>
      <c r="DL5032" s="25">
        <v>34126</v>
      </c>
      <c r="DM5032" s="25">
        <v>23445.992859999998</v>
      </c>
      <c r="DN5032" s="25">
        <v>7318.9081640000004</v>
      </c>
      <c r="DO5032" s="25">
        <v>25766.707681</v>
      </c>
      <c r="DP5032" s="25">
        <v>17786.811062553701</v>
      </c>
      <c r="DQ5032" s="25">
        <v>18960.935662401102</v>
      </c>
      <c r="DR5032" s="25">
        <v>22315.837411871002</v>
      </c>
      <c r="DS5032" s="25">
        <v>15002.8652876901</v>
      </c>
      <c r="DT5032" s="25">
        <v>21228.262855666999</v>
      </c>
      <c r="DU5032" s="25">
        <v>14266.7315111972</v>
      </c>
      <c r="DV5032" s="25">
        <v>27693.4991570649</v>
      </c>
      <c r="DW5032" s="25">
        <v>17126.510893136699</v>
      </c>
      <c r="DX5032" s="25">
        <v>23311.6374156321</v>
      </c>
      <c r="DY5032" s="25"/>
      <c r="DZ5032" s="25">
        <v>21875.751722948298</v>
      </c>
      <c r="EA5032" s="25"/>
      <c r="EB5032" s="25">
        <v>26687.812510090502</v>
      </c>
      <c r="EC5032" s="25">
        <v>18918.015884056</v>
      </c>
      <c r="ED5032" s="25">
        <v>20080.4157267667</v>
      </c>
      <c r="EE5032" s="25">
        <v>7060</v>
      </c>
    </row>
    <row r="5033" spans="110:135" x14ac:dyDescent="0.2">
      <c r="DF5033" s="24" t="s">
        <v>10183</v>
      </c>
      <c r="DG5033" s="24" t="s">
        <v>212</v>
      </c>
      <c r="DH5033" s="25">
        <v>32705.6810072177</v>
      </c>
      <c r="DI5033" s="25">
        <v>20699.038865321501</v>
      </c>
      <c r="DJ5033" s="25">
        <v>154.740249231473</v>
      </c>
      <c r="DK5033" s="25">
        <v>8606</v>
      </c>
      <c r="DL5033" s="25">
        <v>25562</v>
      </c>
      <c r="DM5033" s="25">
        <v>26114.648659999999</v>
      </c>
      <c r="DN5033" s="25">
        <v>105908.2257</v>
      </c>
      <c r="DO5033" s="25">
        <v>211312.99202000001</v>
      </c>
      <c r="DP5033" s="25">
        <v>29512.3765816429</v>
      </c>
      <c r="DQ5033" s="25">
        <v>24347.534152947999</v>
      </c>
      <c r="DR5033" s="25">
        <v>45313.2958656439</v>
      </c>
      <c r="DS5033" s="25">
        <v>17608.2973237652</v>
      </c>
      <c r="DT5033" s="25">
        <v>25891.216699096101</v>
      </c>
      <c r="DU5033" s="25">
        <v>20298.077730642999</v>
      </c>
      <c r="DV5033" s="25">
        <v>2733.33136471239</v>
      </c>
      <c r="DW5033" s="25"/>
      <c r="DX5033" s="25">
        <v>8013.6954360301797</v>
      </c>
      <c r="DY5033" s="25">
        <v>2616.92645193207</v>
      </c>
      <c r="DZ5033" s="25">
        <v>1879.15838276924</v>
      </c>
      <c r="EA5033" s="25"/>
      <c r="EB5033" s="25"/>
      <c r="EC5033" s="25">
        <v>8024.9191649782897</v>
      </c>
      <c r="ED5033" s="25">
        <v>3859.56259575692</v>
      </c>
      <c r="EE5033" s="25">
        <v>21100</v>
      </c>
    </row>
    <row r="5034" spans="110:135" x14ac:dyDescent="0.2">
      <c r="DF5034" s="24" t="s">
        <v>9733</v>
      </c>
      <c r="DG5034" s="24" t="s">
        <v>212</v>
      </c>
      <c r="DH5034" s="25">
        <v>28330.020183338202</v>
      </c>
      <c r="DI5034" s="25">
        <v>20801.300876381902</v>
      </c>
      <c r="DJ5034" s="25">
        <v>152.82451496688</v>
      </c>
      <c r="DK5034" s="25"/>
      <c r="DL5034" s="25">
        <v>10931</v>
      </c>
      <c r="DM5034" s="25">
        <v>15800.139709999999</v>
      </c>
      <c r="DN5034" s="25"/>
      <c r="DO5034" s="25">
        <v>194152.61437</v>
      </c>
      <c r="DP5034" s="25">
        <v>8569.3554758472492</v>
      </c>
      <c r="DQ5034" s="25">
        <v>11072.4678843116</v>
      </c>
      <c r="DR5034" s="25">
        <v>21432.0986480375</v>
      </c>
      <c r="DS5034" s="25">
        <v>20905.399560035901</v>
      </c>
      <c r="DT5034" s="25">
        <v>14733.399220179101</v>
      </c>
      <c r="DU5034" s="25">
        <v>5738.5892187043301</v>
      </c>
      <c r="DV5034" s="25">
        <v>28173.924822676901</v>
      </c>
      <c r="DW5034" s="25"/>
      <c r="DX5034" s="25">
        <v>30029.898128936598</v>
      </c>
      <c r="DY5034" s="25">
        <v>27673.124593350702</v>
      </c>
      <c r="DZ5034" s="25">
        <v>21308.031596471799</v>
      </c>
      <c r="EA5034" s="25"/>
      <c r="EB5034" s="25">
        <v>20801.300876381902</v>
      </c>
      <c r="EC5034" s="25">
        <v>21468.794514139601</v>
      </c>
      <c r="ED5034" s="25">
        <v>15920.204497676799</v>
      </c>
      <c r="EE5034" s="25">
        <v>12900</v>
      </c>
    </row>
    <row r="5035" spans="110:135" x14ac:dyDescent="0.2">
      <c r="DF5035" s="24" t="s">
        <v>124</v>
      </c>
      <c r="DG5035" s="24" t="s">
        <v>212</v>
      </c>
      <c r="DH5035" s="25">
        <v>32600.724076243401</v>
      </c>
      <c r="DI5035" s="25">
        <v>20839.801671784899</v>
      </c>
      <c r="DJ5035" s="25">
        <v>112.69545075686101</v>
      </c>
      <c r="DK5035" s="25"/>
      <c r="DL5035" s="25"/>
      <c r="DM5035" s="25">
        <v>120280.72560000001</v>
      </c>
      <c r="DN5035" s="25">
        <v>45230.763720000003</v>
      </c>
      <c r="DO5035" s="25"/>
      <c r="DP5035" s="25">
        <v>42473.983646041102</v>
      </c>
      <c r="DQ5035" s="25"/>
      <c r="DR5035" s="25">
        <v>95348.219053944704</v>
      </c>
      <c r="DS5035" s="25">
        <v>46478.827682397103</v>
      </c>
      <c r="DT5035" s="25"/>
      <c r="DU5035" s="25"/>
      <c r="DV5035" s="25">
        <v>4635.6470833806197</v>
      </c>
      <c r="DW5035" s="25">
        <v>34382.925987419301</v>
      </c>
      <c r="DX5035" s="25">
        <v>4582.1251590868696</v>
      </c>
      <c r="DY5035" s="25">
        <v>3609.6079300690399</v>
      </c>
      <c r="DZ5035" s="25">
        <v>7296.6773561505197</v>
      </c>
      <c r="EA5035" s="25"/>
      <c r="EB5035" s="25">
        <v>5086.50290231088</v>
      </c>
      <c r="EC5035" s="25">
        <v>3146.2365363171202</v>
      </c>
      <c r="ED5035" s="25">
        <v>5057.8944102897503</v>
      </c>
      <c r="EE5035" s="25">
        <v>38800</v>
      </c>
    </row>
    <row r="5036" spans="110:135" x14ac:dyDescent="0.2">
      <c r="DF5036" s="24" t="s">
        <v>10041</v>
      </c>
      <c r="DG5036" s="24" t="s">
        <v>212</v>
      </c>
      <c r="DH5036" s="25">
        <v>29286.879354005101</v>
      </c>
      <c r="DI5036" s="25">
        <v>20935.767406152499</v>
      </c>
      <c r="DJ5036" s="25">
        <v>74.456637555455302</v>
      </c>
      <c r="DK5036" s="25">
        <v>5096</v>
      </c>
      <c r="DL5036" s="25">
        <v>29386</v>
      </c>
      <c r="DM5036" s="25">
        <v>9049.9910029999992</v>
      </c>
      <c r="DN5036" s="25">
        <v>11929.680420000001</v>
      </c>
      <c r="DO5036" s="25">
        <v>4025.4932613999999</v>
      </c>
      <c r="DP5036" s="25">
        <v>13735.3701534888</v>
      </c>
      <c r="DQ5036" s="25">
        <v>22180.863152438302</v>
      </c>
      <c r="DR5036" s="25">
        <v>19043.9988138027</v>
      </c>
      <c r="DS5036" s="25">
        <v>19690.671659866599</v>
      </c>
      <c r="DT5036" s="25">
        <v>16015.6169010303</v>
      </c>
      <c r="DU5036" s="25">
        <v>7612.9995359435597</v>
      </c>
      <c r="DV5036" s="25">
        <v>54952.0204063372</v>
      </c>
      <c r="DW5036" s="25">
        <v>67234.346830386407</v>
      </c>
      <c r="DX5036" s="25">
        <v>38225.504216680201</v>
      </c>
      <c r="DY5036" s="25">
        <v>62596.471577088101</v>
      </c>
      <c r="DZ5036" s="25">
        <v>62298.115010825502</v>
      </c>
      <c r="EA5036" s="25"/>
      <c r="EB5036" s="25">
        <v>51110.004525646102</v>
      </c>
      <c r="EC5036" s="25">
        <v>45029.370891246901</v>
      </c>
      <c r="ED5036" s="25">
        <v>43145.068720921001</v>
      </c>
      <c r="EE5036" s="25">
        <v>3380</v>
      </c>
    </row>
    <row r="5037" spans="110:135" x14ac:dyDescent="0.2">
      <c r="DF5037" s="24" t="s">
        <v>10019</v>
      </c>
      <c r="DG5037" s="24" t="s">
        <v>212</v>
      </c>
      <c r="DH5037" s="25">
        <v>47018.530945930099</v>
      </c>
      <c r="DI5037" s="25">
        <v>20985.399109123999</v>
      </c>
      <c r="DJ5037" s="25">
        <v>244.03783137228601</v>
      </c>
      <c r="DK5037" s="25"/>
      <c r="DL5037" s="25">
        <v>36744</v>
      </c>
      <c r="DM5037" s="25">
        <v>28008.39227</v>
      </c>
      <c r="DN5037" s="25"/>
      <c r="DO5037" s="25">
        <v>504314.31323000003</v>
      </c>
      <c r="DP5037" s="25">
        <v>19378.811610895202</v>
      </c>
      <c r="DQ5037" s="25">
        <v>20659.994286048401</v>
      </c>
      <c r="DR5037" s="25">
        <v>33055.287628963699</v>
      </c>
      <c r="DS5037" s="25">
        <v>21310.803932199498</v>
      </c>
      <c r="DT5037" s="25">
        <v>38485.239390297</v>
      </c>
      <c r="DU5037" s="25">
        <v>30898.289845188599</v>
      </c>
      <c r="DV5037" s="25">
        <v>5762.9438974717696</v>
      </c>
      <c r="DW5037" s="25">
        <v>33455.025925508096</v>
      </c>
      <c r="DX5037" s="25">
        <v>3617.60347189511</v>
      </c>
      <c r="DY5037" s="25">
        <v>7276.4728338651903</v>
      </c>
      <c r="DZ5037" s="25">
        <v>6508.8595558884499</v>
      </c>
      <c r="EA5037" s="25"/>
      <c r="EB5037" s="25">
        <v>7167.95220808456</v>
      </c>
      <c r="EC5037" s="25">
        <v>14483.959840572001</v>
      </c>
      <c r="ED5037" s="25">
        <v>7105.6070998636997</v>
      </c>
      <c r="EE5037" s="25">
        <v>28100</v>
      </c>
    </row>
    <row r="5038" spans="110:135" x14ac:dyDescent="0.2">
      <c r="DF5038" s="24" t="s">
        <v>10017</v>
      </c>
      <c r="DG5038" s="24" t="s">
        <v>212</v>
      </c>
      <c r="DH5038" s="25">
        <v>23330.794215833801</v>
      </c>
      <c r="DI5038" s="25">
        <v>21044.6459033106</v>
      </c>
      <c r="DJ5038" s="25">
        <v>60.426383137843096</v>
      </c>
      <c r="DK5038" s="25"/>
      <c r="DL5038" s="25">
        <v>37112</v>
      </c>
      <c r="DM5038" s="25">
        <v>59657.795819999999</v>
      </c>
      <c r="DN5038" s="25"/>
      <c r="DO5038" s="25">
        <v>9077.1223360999993</v>
      </c>
      <c r="DP5038" s="25">
        <v>13208.1952791862</v>
      </c>
      <c r="DQ5038" s="25">
        <v>17106.1149011013</v>
      </c>
      <c r="DR5038" s="25">
        <v>22745.1835979975</v>
      </c>
      <c r="DS5038" s="25">
        <v>21085.9262249405</v>
      </c>
      <c r="DT5038" s="25">
        <v>2895.5706362102101</v>
      </c>
      <c r="DU5038" s="25">
        <v>10135.8966598314</v>
      </c>
      <c r="DV5038" s="25">
        <v>19122.917801044299</v>
      </c>
      <c r="DW5038" s="25">
        <v>25503.238410075399</v>
      </c>
      <c r="DX5038" s="25">
        <v>14655.499781270801</v>
      </c>
      <c r="DY5038" s="25">
        <v>48485.007872657203</v>
      </c>
      <c r="DZ5038" s="25">
        <v>22313.543523456101</v>
      </c>
      <c r="EA5038" s="25"/>
      <c r="EB5038" s="25">
        <v>21003.3655816807</v>
      </c>
      <c r="EC5038" s="25">
        <v>24549.0831296139</v>
      </c>
      <c r="ED5038" s="25">
        <v>16197.834329843001</v>
      </c>
      <c r="EE5038" s="25">
        <v>35100</v>
      </c>
    </row>
    <row r="5039" spans="110:135" x14ac:dyDescent="0.2">
      <c r="DF5039" s="24" t="s">
        <v>9916</v>
      </c>
      <c r="DG5039" s="24" t="s">
        <v>212</v>
      </c>
      <c r="DH5039" s="25">
        <v>19492.4928643805</v>
      </c>
      <c r="DI5039" s="25">
        <v>21078.105772179599</v>
      </c>
      <c r="DJ5039" s="25">
        <v>56.600694051440698</v>
      </c>
      <c r="DK5039" s="25">
        <v>447</v>
      </c>
      <c r="DL5039" s="25">
        <v>18955</v>
      </c>
      <c r="DM5039" s="25">
        <v>9173.5945489999995</v>
      </c>
      <c r="DN5039" s="25">
        <v>7077.3647339999998</v>
      </c>
      <c r="DO5039" s="25">
        <v>5120.5770954</v>
      </c>
      <c r="DP5039" s="25">
        <v>17899.050828964198</v>
      </c>
      <c r="DQ5039" s="25">
        <v>24309.628353758399</v>
      </c>
      <c r="DR5039" s="25">
        <v>25427.618850400999</v>
      </c>
      <c r="DS5039" s="25">
        <v>15180.754645508699</v>
      </c>
      <c r="DT5039" s="25">
        <v>8169.99959194244</v>
      </c>
      <c r="DU5039" s="25">
        <v>7479.8361702881703</v>
      </c>
      <c r="DV5039" s="25">
        <v>35139.700633740897</v>
      </c>
      <c r="DW5039" s="25">
        <v>34345.584752897797</v>
      </c>
      <c r="DX5039" s="25">
        <v>23201.211544359099</v>
      </c>
      <c r="DY5039" s="25">
        <v>30960.035941316299</v>
      </c>
      <c r="DZ5039" s="25">
        <v>26934.587390603399</v>
      </c>
      <c r="EA5039" s="25"/>
      <c r="EB5039" s="25">
        <v>34433.702895795199</v>
      </c>
      <c r="EC5039" s="25">
        <v>29418.5370461395</v>
      </c>
      <c r="ED5039" s="25">
        <v>26416.072263495102</v>
      </c>
      <c r="EE5039" s="25">
        <v>9760</v>
      </c>
    </row>
    <row r="5040" spans="110:135" x14ac:dyDescent="0.2">
      <c r="DF5040" s="24" t="s">
        <v>9827</v>
      </c>
      <c r="DG5040" s="24" t="s">
        <v>212</v>
      </c>
      <c r="DH5040" s="25">
        <v>22973.7204267579</v>
      </c>
      <c r="DI5040" s="25">
        <v>21089.113801182801</v>
      </c>
      <c r="DJ5040" s="25">
        <v>60.725169225191003</v>
      </c>
      <c r="DK5040" s="25"/>
      <c r="DL5040" s="25">
        <v>49160</v>
      </c>
      <c r="DM5040" s="25">
        <v>2711.2391720000001</v>
      </c>
      <c r="DN5040" s="25"/>
      <c r="DO5040" s="25"/>
      <c r="DP5040" s="25">
        <v>6639.4568233311002</v>
      </c>
      <c r="DQ5040" s="25"/>
      <c r="DR5040" s="25"/>
      <c r="DS5040" s="25">
        <v>3727.1860594401801</v>
      </c>
      <c r="DT5040" s="25">
        <v>29282.731809826899</v>
      </c>
      <c r="DU5040" s="25">
        <v>13734.6649534187</v>
      </c>
      <c r="DV5040" s="25">
        <v>38585.940757219498</v>
      </c>
      <c r="DW5040" s="25">
        <v>27580.4254837068</v>
      </c>
      <c r="DX5040" s="25">
        <v>18458.690175431901</v>
      </c>
      <c r="DY5040" s="25">
        <v>35357.167353235302</v>
      </c>
      <c r="DZ5040" s="25">
        <v>30029.012412328899</v>
      </c>
      <c r="EA5040" s="25"/>
      <c r="EB5040" s="25">
        <v>37963.049632428098</v>
      </c>
      <c r="EC5040" s="25">
        <v>21089.113801182801</v>
      </c>
      <c r="ED5040" s="25">
        <v>11487.1279678183</v>
      </c>
      <c r="EE5040" s="25">
        <v>18800</v>
      </c>
    </row>
    <row r="5041" spans="110:135" x14ac:dyDescent="0.2">
      <c r="DF5041" s="24" t="s">
        <v>10062</v>
      </c>
      <c r="DG5041" s="24" t="s">
        <v>212</v>
      </c>
      <c r="DH5041" s="25">
        <v>19314.521194849101</v>
      </c>
      <c r="DI5041" s="25">
        <v>21092.5715975124</v>
      </c>
      <c r="DJ5041" s="25">
        <v>41.603443612558998</v>
      </c>
      <c r="DK5041" s="25">
        <v>3330</v>
      </c>
      <c r="DL5041" s="25">
        <v>13794</v>
      </c>
      <c r="DM5041" s="25">
        <v>19959.18835</v>
      </c>
      <c r="DN5041" s="25"/>
      <c r="DO5041" s="25">
        <v>29348.983897999999</v>
      </c>
      <c r="DP5041" s="25">
        <v>16643.807333002002</v>
      </c>
      <c r="DQ5041" s="25">
        <v>28766.611238703201</v>
      </c>
      <c r="DR5041" s="25">
        <v>24077.995117635099</v>
      </c>
      <c r="DS5041" s="25">
        <v>22967.673765795102</v>
      </c>
      <c r="DT5041" s="25">
        <v>12030.9974003306</v>
      </c>
      <c r="DU5041" s="25">
        <v>22225.9548450248</v>
      </c>
      <c r="DV5041" s="25"/>
      <c r="DW5041" s="25"/>
      <c r="DX5041" s="25"/>
      <c r="DY5041" s="25"/>
      <c r="DZ5041" s="25"/>
      <c r="EA5041" s="25"/>
      <c r="EB5041" s="25"/>
      <c r="EC5041" s="25"/>
      <c r="ED5041" s="25"/>
      <c r="EE5041" s="25"/>
    </row>
    <row r="5042" spans="110:135" x14ac:dyDescent="0.2">
      <c r="DF5042" s="24" t="s">
        <v>10031</v>
      </c>
      <c r="DG5042" s="24" t="s">
        <v>212</v>
      </c>
      <c r="DH5042" s="25">
        <v>21294.388124133198</v>
      </c>
      <c r="DI5042" s="25">
        <v>21120.541765229798</v>
      </c>
      <c r="DJ5042" s="25">
        <v>57.989969040227301</v>
      </c>
      <c r="DK5042" s="25">
        <v>1590</v>
      </c>
      <c r="DL5042" s="25">
        <v>18548</v>
      </c>
      <c r="DM5042" s="25">
        <v>40051.497710000003</v>
      </c>
      <c r="DN5042" s="25">
        <v>9723.6369279999999</v>
      </c>
      <c r="DO5042" s="25">
        <v>9568.1148900999997</v>
      </c>
      <c r="DP5042" s="25">
        <v>18532.034690725399</v>
      </c>
      <c r="DQ5042" s="25">
        <v>30707.415188084899</v>
      </c>
      <c r="DR5042" s="25">
        <v>27582.5395904666</v>
      </c>
      <c r="DS5042" s="25">
        <v>22235.2775437688</v>
      </c>
      <c r="DT5042" s="25">
        <v>8098.1039930836296</v>
      </c>
      <c r="DU5042" s="25">
        <v>23590.064480316702</v>
      </c>
      <c r="DV5042" s="25">
        <v>25382.4957427794</v>
      </c>
      <c r="DW5042" s="25">
        <v>21120.541765229798</v>
      </c>
      <c r="DX5042" s="25">
        <v>7387.5909455029996</v>
      </c>
      <c r="DY5042" s="25">
        <v>15705.623594507701</v>
      </c>
      <c r="DZ5042" s="25">
        <v>25484.456607308101</v>
      </c>
      <c r="EA5042" s="25">
        <v>13734.9850885949</v>
      </c>
      <c r="EB5042" s="25">
        <v>25699.5070663021</v>
      </c>
      <c r="EC5042" s="25">
        <v>17009.398689555601</v>
      </c>
      <c r="ED5042" s="25">
        <v>27830.8660924697</v>
      </c>
      <c r="EE5042" s="25">
        <v>57600</v>
      </c>
    </row>
    <row r="5043" spans="110:135" x14ac:dyDescent="0.2">
      <c r="DF5043" s="24" t="s">
        <v>10068</v>
      </c>
      <c r="DG5043" s="24" t="s">
        <v>212</v>
      </c>
      <c r="DH5043" s="25">
        <v>21796.501434049202</v>
      </c>
      <c r="DI5043" s="25">
        <v>21200.5929249697</v>
      </c>
      <c r="DJ5043" s="25">
        <v>52.559390816781203</v>
      </c>
      <c r="DK5043" s="25">
        <v>2456</v>
      </c>
      <c r="DL5043" s="25">
        <v>22128</v>
      </c>
      <c r="DM5043" s="25">
        <v>30911.297620000001</v>
      </c>
      <c r="DN5043" s="25">
        <v>16873.259999999998</v>
      </c>
      <c r="DO5043" s="25">
        <v>26287.939248999999</v>
      </c>
      <c r="DP5043" s="25">
        <v>16986.192037179298</v>
      </c>
      <c r="DQ5043" s="25">
        <v>41955.941105118</v>
      </c>
      <c r="DR5043" s="25">
        <v>33899.3024920885</v>
      </c>
      <c r="DS5043" s="25">
        <v>32268.624495848999</v>
      </c>
      <c r="DT5043" s="25">
        <v>21200.5929249697</v>
      </c>
      <c r="DU5043" s="25">
        <v>13696.410500996</v>
      </c>
      <c r="DV5043" s="25"/>
      <c r="DW5043" s="25"/>
      <c r="DX5043" s="25">
        <v>3890.9582174390298</v>
      </c>
      <c r="DY5043" s="25"/>
      <c r="DZ5043" s="25"/>
      <c r="EA5043" s="25"/>
      <c r="EB5043" s="25"/>
      <c r="EC5043" s="25"/>
      <c r="ED5043" s="25"/>
      <c r="EE5043" s="25">
        <v>20800</v>
      </c>
    </row>
    <row r="5044" spans="110:135" x14ac:dyDescent="0.2">
      <c r="DF5044" s="24" t="s">
        <v>10148</v>
      </c>
      <c r="DG5044" s="24" t="s">
        <v>212</v>
      </c>
      <c r="DH5044" s="25">
        <v>33734.555612821401</v>
      </c>
      <c r="DI5044" s="25">
        <v>21224.908113994501</v>
      </c>
      <c r="DJ5044" s="25">
        <v>106.211931219121</v>
      </c>
      <c r="DK5044" s="25">
        <v>875</v>
      </c>
      <c r="DL5044" s="25">
        <v>37396</v>
      </c>
      <c r="DM5044" s="25">
        <v>22984.74927</v>
      </c>
      <c r="DN5044" s="25"/>
      <c r="DO5044" s="25">
        <v>41453.511398000002</v>
      </c>
      <c r="DP5044" s="25">
        <v>17069.038971633199</v>
      </c>
      <c r="DQ5044" s="25">
        <v>12475.660735478899</v>
      </c>
      <c r="DR5044" s="25">
        <v>39564.934582444599</v>
      </c>
      <c r="DS5044" s="25">
        <v>16824.238102397499</v>
      </c>
      <c r="DT5044" s="25">
        <v>21224.908113994501</v>
      </c>
      <c r="DU5044" s="25">
        <v>12837.657652383199</v>
      </c>
      <c r="DV5044" s="25">
        <v>8075.7403244806401</v>
      </c>
      <c r="DW5044" s="25">
        <v>40334.287940275601</v>
      </c>
      <c r="DX5044" s="25">
        <v>61603.294954033699</v>
      </c>
      <c r="DY5044" s="25">
        <v>143657.58857600699</v>
      </c>
      <c r="DZ5044" s="25">
        <v>3841.9330963883299</v>
      </c>
      <c r="EA5044" s="25"/>
      <c r="EB5044" s="25">
        <v>11520.662255342</v>
      </c>
      <c r="EC5044" s="25">
        <v>98337.305663657695</v>
      </c>
      <c r="ED5044" s="25">
        <v>47090.045007088796</v>
      </c>
      <c r="EE5044" s="25">
        <v>3790</v>
      </c>
    </row>
    <row r="5045" spans="110:135" x14ac:dyDescent="0.2">
      <c r="DF5045" s="24" t="s">
        <v>10101</v>
      </c>
      <c r="DG5045" s="24" t="s">
        <v>212</v>
      </c>
      <c r="DH5045" s="25">
        <v>24768.2706071004</v>
      </c>
      <c r="DI5045" s="25">
        <v>21228.5770364335</v>
      </c>
      <c r="DJ5045" s="25">
        <v>70.084442755092795</v>
      </c>
      <c r="DK5045" s="25"/>
      <c r="DL5045" s="25">
        <v>34870</v>
      </c>
      <c r="DM5045" s="25">
        <v>42618.921430000002</v>
      </c>
      <c r="DN5045" s="25"/>
      <c r="DO5045" s="25">
        <v>20906.152579000001</v>
      </c>
      <c r="DP5045" s="25">
        <v>17666.953399002799</v>
      </c>
      <c r="DQ5045" s="25">
        <v>16102.767005183799</v>
      </c>
      <c r="DR5045" s="25">
        <v>32558.687168385401</v>
      </c>
      <c r="DS5045" s="25">
        <v>22357.989838396901</v>
      </c>
      <c r="DT5045" s="25">
        <v>16561.4593424587</v>
      </c>
      <c r="DU5045" s="25">
        <v>25856.175207855398</v>
      </c>
      <c r="DV5045" s="25">
        <v>17514.621253393299</v>
      </c>
      <c r="DW5045" s="25"/>
      <c r="DX5045" s="25">
        <v>13051.354893841801</v>
      </c>
      <c r="DY5045" s="25">
        <v>17883.754570569799</v>
      </c>
      <c r="DZ5045" s="25">
        <v>21551.001493867101</v>
      </c>
      <c r="EA5045" s="25">
        <v>5314.3444014663501</v>
      </c>
      <c r="EB5045" s="25">
        <v>25284.509619555301</v>
      </c>
      <c r="EC5045" s="25">
        <v>22498.8663144272</v>
      </c>
      <c r="ED5045" s="25">
        <v>8931.3124104030303</v>
      </c>
      <c r="EE5045" s="25">
        <v>84300</v>
      </c>
    </row>
    <row r="5046" spans="110:135" x14ac:dyDescent="0.2">
      <c r="DF5046" s="24" t="s">
        <v>10173</v>
      </c>
      <c r="DG5046" s="24" t="s">
        <v>212</v>
      </c>
      <c r="DH5046" s="25">
        <v>40927.267687224099</v>
      </c>
      <c r="DI5046" s="25">
        <v>21258</v>
      </c>
      <c r="DJ5046" s="25">
        <v>115.464721768421</v>
      </c>
      <c r="DK5046" s="25">
        <v>21258</v>
      </c>
      <c r="DL5046" s="25">
        <v>34163</v>
      </c>
      <c r="DM5046" s="25">
        <v>41028.178970000001</v>
      </c>
      <c r="DN5046" s="25">
        <v>9389.3073609999992</v>
      </c>
      <c r="DO5046" s="25">
        <v>92320.433321999997</v>
      </c>
      <c r="DP5046" s="25">
        <v>23304.0960923936</v>
      </c>
      <c r="DQ5046" s="25">
        <v>17825.9134392374</v>
      </c>
      <c r="DR5046" s="25">
        <v>7588.0997224047496</v>
      </c>
      <c r="DS5046" s="25">
        <v>13303.8988526339</v>
      </c>
      <c r="DT5046" s="25">
        <v>17891.736867369698</v>
      </c>
      <c r="DU5046" s="25">
        <v>22173.451155706702</v>
      </c>
      <c r="DV5046" s="25">
        <v>168086.89016382201</v>
      </c>
      <c r="DW5046" s="25">
        <v>125132.737449329</v>
      </c>
      <c r="DX5046" s="25">
        <v>4848.9052328549296</v>
      </c>
      <c r="DY5046" s="25"/>
      <c r="DZ5046" s="25">
        <v>113713.99745553901</v>
      </c>
      <c r="EA5046" s="25"/>
      <c r="EB5046" s="25">
        <v>13456.8911671187</v>
      </c>
      <c r="EC5046" s="25">
        <v>18223.205620242501</v>
      </c>
      <c r="ED5046" s="25">
        <v>5809.34318560668</v>
      </c>
      <c r="EE5046" s="25">
        <v>28100</v>
      </c>
    </row>
    <row r="5047" spans="110:135" x14ac:dyDescent="0.2">
      <c r="DF5047" s="24" t="s">
        <v>10015</v>
      </c>
      <c r="DG5047" s="24" t="s">
        <v>212</v>
      </c>
      <c r="DH5047" s="25">
        <v>20994.789116764299</v>
      </c>
      <c r="DI5047" s="25">
        <v>21268.178203428801</v>
      </c>
      <c r="DJ5047" s="25">
        <v>62.221567510353204</v>
      </c>
      <c r="DK5047" s="25">
        <v>2509</v>
      </c>
      <c r="DL5047" s="25">
        <v>21285</v>
      </c>
      <c r="DM5047" s="25">
        <v>46562.713470000002</v>
      </c>
      <c r="DN5047" s="25">
        <v>32540.957979999999</v>
      </c>
      <c r="DO5047" s="25">
        <v>42275.059281000002</v>
      </c>
      <c r="DP5047" s="25">
        <v>22189.9282944107</v>
      </c>
      <c r="DQ5047" s="25">
        <v>21251.356406857602</v>
      </c>
      <c r="DR5047" s="25">
        <v>28851.295504060199</v>
      </c>
      <c r="DS5047" s="25">
        <v>23247.1311346451</v>
      </c>
      <c r="DT5047" s="25">
        <v>29136.3318180034</v>
      </c>
      <c r="DU5047" s="25">
        <v>26561.211939196801</v>
      </c>
      <c r="DV5047" s="25">
        <v>8961.4141876630092</v>
      </c>
      <c r="DW5047" s="25">
        <v>11235.3700805481</v>
      </c>
      <c r="DX5047" s="25">
        <v>6422.7370164468002</v>
      </c>
      <c r="DY5047" s="25">
        <v>9603.3516982827605</v>
      </c>
      <c r="DZ5047" s="25">
        <v>10706.0945458685</v>
      </c>
      <c r="EA5047" s="25"/>
      <c r="EB5047" s="25">
        <v>10863.500964557001</v>
      </c>
      <c r="EC5047" s="25">
        <v>12096.2619087111</v>
      </c>
      <c r="ED5047" s="25">
        <v>10097.066105035699</v>
      </c>
      <c r="EE5047" s="25">
        <v>43500</v>
      </c>
    </row>
    <row r="5048" spans="110:135" x14ac:dyDescent="0.2">
      <c r="DF5048" s="24" t="s">
        <v>10088</v>
      </c>
      <c r="DG5048" s="24" t="s">
        <v>212</v>
      </c>
      <c r="DH5048" s="25">
        <v>67636.369376590694</v>
      </c>
      <c r="DI5048" s="25">
        <v>21432.0986480375</v>
      </c>
      <c r="DJ5048" s="25">
        <v>180.97677496028101</v>
      </c>
      <c r="DK5048" s="25"/>
      <c r="DL5048" s="25">
        <v>64724</v>
      </c>
      <c r="DM5048" s="25">
        <v>29612.213350000002</v>
      </c>
      <c r="DN5048" s="25"/>
      <c r="DO5048" s="25">
        <v>391123.95218000002</v>
      </c>
      <c r="DP5048" s="25">
        <v>10651.200081012899</v>
      </c>
      <c r="DQ5048" s="25">
        <v>18076.711808947301</v>
      </c>
      <c r="DR5048" s="25">
        <v>21432.0986480375</v>
      </c>
      <c r="DS5048" s="25">
        <v>13952.388843630401</v>
      </c>
      <c r="DT5048" s="25">
        <v>20908.926099945598</v>
      </c>
      <c r="DU5048" s="25">
        <v>38245.833377742703</v>
      </c>
      <c r="DV5048" s="25"/>
      <c r="DW5048" s="25"/>
      <c r="DX5048" s="25"/>
      <c r="DY5048" s="25"/>
      <c r="DZ5048" s="25"/>
      <c r="EA5048" s="25"/>
      <c r="EB5048" s="25"/>
      <c r="EC5048" s="25"/>
      <c r="ED5048" s="25"/>
      <c r="EE5048" s="25"/>
    </row>
    <row r="5049" spans="110:135" x14ac:dyDescent="0.2">
      <c r="DF5049" s="24" t="s">
        <v>9999</v>
      </c>
      <c r="DG5049" s="24" t="s">
        <v>212</v>
      </c>
      <c r="DH5049" s="25">
        <v>25092.4913114913</v>
      </c>
      <c r="DI5049" s="25">
        <v>21618.779344999999</v>
      </c>
      <c r="DJ5049" s="25">
        <v>50.184918693449497</v>
      </c>
      <c r="DK5049" s="25">
        <v>21577</v>
      </c>
      <c r="DL5049" s="25">
        <v>14927</v>
      </c>
      <c r="DM5049" s="25">
        <v>11780.00081</v>
      </c>
      <c r="DN5049" s="25">
        <v>21660.558690000002</v>
      </c>
      <c r="DO5049" s="25">
        <v>9836.3097832999993</v>
      </c>
      <c r="DP5049" s="25">
        <v>15782.5216702452</v>
      </c>
      <c r="DQ5049" s="25">
        <v>27743.7447139131</v>
      </c>
      <c r="DR5049" s="25">
        <v>16528.5575970516</v>
      </c>
      <c r="DS5049" s="25">
        <v>17151.447446244401</v>
      </c>
      <c r="DT5049" s="25">
        <v>13146.983338223101</v>
      </c>
      <c r="DU5049" s="25">
        <v>16019.0392281145</v>
      </c>
      <c r="DV5049" s="25">
        <v>40421.773574101702</v>
      </c>
      <c r="DW5049" s="25">
        <v>22740.868532265798</v>
      </c>
      <c r="DX5049" s="25">
        <v>34124.333692747197</v>
      </c>
      <c r="DY5049" s="25">
        <v>49443.879951534902</v>
      </c>
      <c r="DZ5049" s="25">
        <v>46712.626795347802</v>
      </c>
      <c r="EA5049" s="25"/>
      <c r="EB5049" s="25">
        <v>45977.323669889804</v>
      </c>
      <c r="EC5049" s="25">
        <v>29103.649667884401</v>
      </c>
      <c r="ED5049" s="25">
        <v>14072.2070689631</v>
      </c>
      <c r="EE5049" s="25">
        <v>33100</v>
      </c>
    </row>
    <row r="5050" spans="110:135" x14ac:dyDescent="0.2">
      <c r="DF5050" s="24" t="s">
        <v>2821</v>
      </c>
      <c r="DG5050" s="24" t="s">
        <v>212</v>
      </c>
      <c r="DH5050" s="25">
        <v>21663.181396315402</v>
      </c>
      <c r="DI5050" s="25">
        <v>21663.181396315402</v>
      </c>
      <c r="DJ5050" s="25">
        <v>129.64044952783399</v>
      </c>
      <c r="DK5050" s="25"/>
      <c r="DL5050" s="25"/>
      <c r="DM5050" s="25"/>
      <c r="DN5050" s="25"/>
      <c r="DO5050" s="25"/>
      <c r="DP5050" s="25"/>
      <c r="DQ5050" s="25"/>
      <c r="DR5050" s="25"/>
      <c r="DS5050" s="25"/>
      <c r="DT5050" s="25">
        <v>41521.742006558197</v>
      </c>
      <c r="DU5050" s="25"/>
      <c r="DV5050" s="25"/>
      <c r="DW5050" s="25"/>
      <c r="DX5050" s="25"/>
      <c r="DY5050" s="25"/>
      <c r="DZ5050" s="25">
        <v>1804.62078607269</v>
      </c>
      <c r="EA5050" s="25"/>
      <c r="EB5050" s="25"/>
      <c r="EC5050" s="25"/>
      <c r="ED5050" s="25"/>
      <c r="EE5050" s="25"/>
    </row>
    <row r="5051" spans="110:135" x14ac:dyDescent="0.2">
      <c r="DF5051" s="24" t="s">
        <v>10519</v>
      </c>
      <c r="DG5051" s="24" t="s">
        <v>212</v>
      </c>
      <c r="DH5051" s="25">
        <v>70178.776055868599</v>
      </c>
      <c r="DI5051" s="25">
        <v>21873.346678570098</v>
      </c>
      <c r="DJ5051" s="25">
        <v>201.33822605049701</v>
      </c>
      <c r="DK5051" s="25"/>
      <c r="DL5051" s="25">
        <v>122232</v>
      </c>
      <c r="DM5051" s="25">
        <v>126951.26579999999</v>
      </c>
      <c r="DN5051" s="25"/>
      <c r="DO5051" s="25">
        <v>598618.29637999996</v>
      </c>
      <c r="DP5051" s="25">
        <v>47230.510370381802</v>
      </c>
      <c r="DQ5051" s="25">
        <v>38903.190433715397</v>
      </c>
      <c r="DR5051" s="25">
        <v>73861.660445236295</v>
      </c>
      <c r="DS5051" s="25">
        <v>21873.346678570098</v>
      </c>
      <c r="DT5051" s="25">
        <v>38377.590925228003</v>
      </c>
      <c r="DU5051" s="25">
        <v>39269.301409199303</v>
      </c>
      <c r="DV5051" s="25">
        <v>14204.1083663791</v>
      </c>
      <c r="DW5051" s="25">
        <v>8174.9570575573298</v>
      </c>
      <c r="DX5051" s="25">
        <v>5177.4205154937799</v>
      </c>
      <c r="DY5051" s="25">
        <v>15471.5722075756</v>
      </c>
      <c r="DZ5051" s="25">
        <v>15697.1142258703</v>
      </c>
      <c r="EA5051" s="25"/>
      <c r="EB5051" s="25">
        <v>14384.812095637801</v>
      </c>
      <c r="EC5051" s="25">
        <v>6699.9575218459604</v>
      </c>
      <c r="ED5051" s="25">
        <v>5912.0885170747197</v>
      </c>
      <c r="EE5051" s="25"/>
    </row>
    <row r="5052" spans="110:135" x14ac:dyDescent="0.2">
      <c r="DF5052" s="24" t="s">
        <v>10221</v>
      </c>
      <c r="DG5052" s="24" t="s">
        <v>212</v>
      </c>
      <c r="DH5052" s="25">
        <v>30576.450154992101</v>
      </c>
      <c r="DI5052" s="25">
        <v>21883.403720814102</v>
      </c>
      <c r="DJ5052" s="25">
        <v>81.2777363926009</v>
      </c>
      <c r="DK5052" s="25">
        <v>52332</v>
      </c>
      <c r="DL5052" s="25">
        <v>52025</v>
      </c>
      <c r="DM5052" s="25">
        <v>73380.761459999994</v>
      </c>
      <c r="DN5052" s="25"/>
      <c r="DO5052" s="25">
        <v>105113.41480899999</v>
      </c>
      <c r="DP5052" s="25">
        <v>27221.604380267301</v>
      </c>
      <c r="DQ5052" s="25">
        <v>27324.150624107398</v>
      </c>
      <c r="DR5052" s="25">
        <v>40465.620535905902</v>
      </c>
      <c r="DS5052" s="25">
        <v>21883.403720814102</v>
      </c>
      <c r="DT5052" s="25">
        <v>18418.496645064199</v>
      </c>
      <c r="DU5052" s="25">
        <v>15435.5466317024</v>
      </c>
      <c r="DV5052" s="25">
        <v>27257.1386312943</v>
      </c>
      <c r="DW5052" s="25">
        <v>11656.7316174526</v>
      </c>
      <c r="DX5052" s="25">
        <v>13314.353551190599</v>
      </c>
      <c r="DY5052" s="25">
        <v>16506.777840525701</v>
      </c>
      <c r="DZ5052" s="25">
        <v>27994.5663254377</v>
      </c>
      <c r="EA5052" s="25"/>
      <c r="EB5052" s="25">
        <v>10272.384104832799</v>
      </c>
      <c r="EC5052" s="25">
        <v>13956.1115936184</v>
      </c>
      <c r="ED5052" s="25">
        <v>18644.490473635899</v>
      </c>
      <c r="EE5052" s="25">
        <v>7750</v>
      </c>
    </row>
    <row r="5053" spans="110:135" x14ac:dyDescent="0.2">
      <c r="DF5053" s="24" t="s">
        <v>10021</v>
      </c>
      <c r="DG5053" s="24" t="s">
        <v>212</v>
      </c>
      <c r="DH5053" s="25">
        <v>23452.429711864501</v>
      </c>
      <c r="DI5053" s="25">
        <v>21955.479209011199</v>
      </c>
      <c r="DJ5053" s="25">
        <v>82.6658514702155</v>
      </c>
      <c r="DK5053" s="25"/>
      <c r="DL5053" s="25">
        <v>8431</v>
      </c>
      <c r="DM5053" s="25">
        <v>24103.587049999998</v>
      </c>
      <c r="DN5053" s="25">
        <v>66916.357990000004</v>
      </c>
      <c r="DO5053" s="25">
        <v>46567.225496999999</v>
      </c>
      <c r="DP5053" s="25">
        <v>19003.334711209402</v>
      </c>
      <c r="DQ5053" s="25">
        <v>31298.538080889401</v>
      </c>
      <c r="DR5053" s="25">
        <v>23690.353696739101</v>
      </c>
      <c r="DS5053" s="25">
        <v>5123.4212536384202</v>
      </c>
      <c r="DT5053" s="25">
        <v>22001.053100236</v>
      </c>
      <c r="DU5053" s="25">
        <v>28011.5831053701</v>
      </c>
      <c r="DV5053" s="25">
        <v>4472.4215934763597</v>
      </c>
      <c r="DW5053" s="25">
        <v>5741.2602045778003</v>
      </c>
      <c r="DX5053" s="25">
        <v>10186.5358435708</v>
      </c>
      <c r="DY5053" s="25">
        <v>11716.237316430999</v>
      </c>
      <c r="DZ5053" s="25">
        <v>7679.9465712770298</v>
      </c>
      <c r="EA5053" s="25"/>
      <c r="EB5053" s="25">
        <v>14596.6721315998</v>
      </c>
      <c r="EC5053" s="25">
        <v>22101.157170399401</v>
      </c>
      <c r="ED5053" s="25">
        <v>21955.479209011199</v>
      </c>
      <c r="EE5053" s="25">
        <v>72000</v>
      </c>
    </row>
    <row r="5054" spans="110:135" x14ac:dyDescent="0.2">
      <c r="DF5054" s="24" t="s">
        <v>9813</v>
      </c>
      <c r="DG5054" s="24" t="s">
        <v>212</v>
      </c>
      <c r="DH5054" s="25">
        <v>22724.517538792399</v>
      </c>
      <c r="DI5054" s="25">
        <v>22052.6735935084</v>
      </c>
      <c r="DJ5054" s="25">
        <v>42.866881240963203</v>
      </c>
      <c r="DK5054" s="25"/>
      <c r="DL5054" s="25">
        <v>22966</v>
      </c>
      <c r="DM5054" s="25">
        <v>29465.082170000001</v>
      </c>
      <c r="DN5054" s="25"/>
      <c r="DO5054" s="25">
        <v>42117.748907000001</v>
      </c>
      <c r="DP5054" s="25">
        <v>18802.1831054623</v>
      </c>
      <c r="DQ5054" s="25">
        <v>9178.2596605562303</v>
      </c>
      <c r="DR5054" s="25">
        <v>15045.4948408701</v>
      </c>
      <c r="DS5054" s="25">
        <v>2710.24907522988</v>
      </c>
      <c r="DT5054" s="25">
        <v>32141.3885316751</v>
      </c>
      <c r="DU5054" s="25">
        <v>21139.347187016901</v>
      </c>
      <c r="DV5054" s="25">
        <v>19678.1348195834</v>
      </c>
      <c r="DW5054" s="25"/>
      <c r="DX5054" s="25">
        <v>17983.563440340102</v>
      </c>
      <c r="DY5054" s="25">
        <v>31734.660142390301</v>
      </c>
      <c r="DZ5054" s="25">
        <v>28037.122432562399</v>
      </c>
      <c r="EA5054" s="25"/>
      <c r="EB5054" s="25">
        <v>26512.930699610399</v>
      </c>
      <c r="EC5054" s="25">
        <v>29985.253190523599</v>
      </c>
      <c r="ED5054" s="25">
        <v>16094.8624178585</v>
      </c>
      <c r="EE5054" s="25"/>
    </row>
    <row r="5055" spans="110:135" x14ac:dyDescent="0.2">
      <c r="DF5055" s="24" t="s">
        <v>10175</v>
      </c>
      <c r="DG5055" s="24" t="s">
        <v>212</v>
      </c>
      <c r="DH5055" s="25">
        <v>159900.36677869401</v>
      </c>
      <c r="DI5055" s="25">
        <v>22200</v>
      </c>
      <c r="DJ5055" s="25">
        <v>356.05321209922897</v>
      </c>
      <c r="DK5055" s="25"/>
      <c r="DL5055" s="25">
        <v>45764</v>
      </c>
      <c r="DM5055" s="25">
        <v>14745.31619</v>
      </c>
      <c r="DN5055" s="25"/>
      <c r="DO5055" s="25">
        <v>2368767.0292000002</v>
      </c>
      <c r="DP5055" s="25">
        <v>25862.7218806163</v>
      </c>
      <c r="DQ5055" s="25">
        <v>30017.1600949979</v>
      </c>
      <c r="DR5055" s="25">
        <v>45554.531432377597</v>
      </c>
      <c r="DS5055" s="25">
        <v>19663.954804414301</v>
      </c>
      <c r="DT5055" s="25">
        <v>25822.065721991799</v>
      </c>
      <c r="DU5055" s="25">
        <v>29228.389573374199</v>
      </c>
      <c r="DV5055" s="25">
        <v>10457.8165069596</v>
      </c>
      <c r="DW5055" s="25"/>
      <c r="DX5055" s="25">
        <v>10915.741516120899</v>
      </c>
      <c r="DY5055" s="25">
        <v>19505.447435181199</v>
      </c>
      <c r="DZ5055" s="25">
        <v>11117.051051898599</v>
      </c>
      <c r="EA5055" s="25"/>
      <c r="EB5055" s="25">
        <v>8616.8229854825604</v>
      </c>
      <c r="EC5055" s="25">
        <v>24470.724299837999</v>
      </c>
      <c r="ED5055" s="25">
        <v>5597.46254454683</v>
      </c>
      <c r="EE5055" s="25">
        <v>22200</v>
      </c>
    </row>
    <row r="5056" spans="110:135" x14ac:dyDescent="0.2">
      <c r="DF5056" s="24" t="s">
        <v>10219</v>
      </c>
      <c r="DG5056" s="24" t="s">
        <v>212</v>
      </c>
      <c r="DH5056" s="25">
        <v>46596.095119844998</v>
      </c>
      <c r="DI5056" s="25">
        <v>22260.321360993901</v>
      </c>
      <c r="DJ5056" s="25">
        <v>195.57337785899301</v>
      </c>
      <c r="DK5056" s="25"/>
      <c r="DL5056" s="25">
        <v>49871</v>
      </c>
      <c r="DM5056" s="25">
        <v>68691.382410000006</v>
      </c>
      <c r="DN5056" s="25">
        <v>39394.395879999996</v>
      </c>
      <c r="DO5056" s="25">
        <v>405337.26298</v>
      </c>
      <c r="DP5056" s="25">
        <v>25652.498378514301</v>
      </c>
      <c r="DQ5056" s="25">
        <v>21239.688607768501</v>
      </c>
      <c r="DR5056" s="25">
        <v>43083.183929407598</v>
      </c>
      <c r="DS5056" s="25">
        <v>23280.954114219301</v>
      </c>
      <c r="DT5056" s="25">
        <v>18774.725422193202</v>
      </c>
      <c r="DU5056" s="25">
        <v>30416.2688022443</v>
      </c>
      <c r="DV5056" s="25">
        <v>8718.7369123001208</v>
      </c>
      <c r="DW5056" s="25"/>
      <c r="DX5056" s="25">
        <v>11777.0155016684</v>
      </c>
      <c r="DY5056" s="25">
        <v>20315.959485762301</v>
      </c>
      <c r="DZ5056" s="25">
        <v>4056.5532550263902</v>
      </c>
      <c r="EA5056" s="25"/>
      <c r="EB5056" s="25">
        <v>8495.3308245756598</v>
      </c>
      <c r="EC5056" s="25">
        <v>36197.980378389599</v>
      </c>
      <c r="ED5056" s="25">
        <v>19396.775275140801</v>
      </c>
      <c r="EE5056" s="25">
        <v>4030</v>
      </c>
    </row>
    <row r="5057" spans="110:135" x14ac:dyDescent="0.2">
      <c r="DF5057" s="24" t="s">
        <v>10711</v>
      </c>
      <c r="DG5057" s="24" t="s">
        <v>212</v>
      </c>
      <c r="DH5057" s="25">
        <v>76198.148114014897</v>
      </c>
      <c r="DI5057" s="25">
        <v>22452.077168486001</v>
      </c>
      <c r="DJ5057" s="25">
        <v>132.34519743332299</v>
      </c>
      <c r="DK5057" s="25">
        <v>395322</v>
      </c>
      <c r="DL5057" s="25">
        <v>104466</v>
      </c>
      <c r="DM5057" s="25">
        <v>17606.18895</v>
      </c>
      <c r="DN5057" s="25">
        <v>68006.541840000005</v>
      </c>
      <c r="DO5057" s="25"/>
      <c r="DP5057" s="25">
        <v>101461.659820392</v>
      </c>
      <c r="DQ5057" s="25">
        <v>15226.872364450501</v>
      </c>
      <c r="DR5057" s="25">
        <v>155428.894460037</v>
      </c>
      <c r="DS5057" s="25">
        <v>3380.9117965596502</v>
      </c>
      <c r="DT5057" s="25">
        <v>52863.675699378902</v>
      </c>
      <c r="DU5057" s="25">
        <v>28976.076257190001</v>
      </c>
      <c r="DV5057" s="25">
        <v>22452.077168486001</v>
      </c>
      <c r="DW5057" s="25">
        <v>228336.610929435</v>
      </c>
      <c r="DX5057" s="25">
        <v>7620.9662884746704</v>
      </c>
      <c r="DY5057" s="25">
        <v>6852.95501312952</v>
      </c>
      <c r="DZ5057" s="25">
        <v>21227.155256654201</v>
      </c>
      <c r="EA5057" s="25"/>
      <c r="EB5057" s="25">
        <v>19968.6942825718</v>
      </c>
      <c r="EC5057" s="25">
        <v>12204.588819942601</v>
      </c>
      <c r="ED5057" s="25">
        <v>16362.945219580601</v>
      </c>
      <c r="EE5057" s="25">
        <v>170000</v>
      </c>
    </row>
    <row r="5058" spans="110:135" x14ac:dyDescent="0.2">
      <c r="DF5058" s="24" t="s">
        <v>10158</v>
      </c>
      <c r="DG5058" s="24" t="s">
        <v>212</v>
      </c>
      <c r="DH5058" s="25">
        <v>34817.594115587002</v>
      </c>
      <c r="DI5058" s="25">
        <v>22479.313674433099</v>
      </c>
      <c r="DJ5058" s="25">
        <v>123.739284265743</v>
      </c>
      <c r="DK5058" s="25"/>
      <c r="DL5058" s="25">
        <v>30640</v>
      </c>
      <c r="DM5058" s="25">
        <v>35234.894390000001</v>
      </c>
      <c r="DN5058" s="25"/>
      <c r="DO5058" s="25"/>
      <c r="DP5058" s="25">
        <v>6498.6624763613599</v>
      </c>
      <c r="DQ5058" s="25">
        <v>12015.364284371</v>
      </c>
      <c r="DR5058" s="25">
        <v>19766.571173641001</v>
      </c>
      <c r="DS5058" s="25">
        <v>12444.370994827001</v>
      </c>
      <c r="DT5058" s="25">
        <v>11598.755238944301</v>
      </c>
      <c r="DU5058" s="25">
        <v>3493.2198259460802</v>
      </c>
      <c r="DV5058" s="25"/>
      <c r="DW5058" s="25"/>
      <c r="DX5058" s="25">
        <v>11750.6743766699</v>
      </c>
      <c r="DY5058" s="25">
        <v>41445.8290186175</v>
      </c>
      <c r="DZ5058" s="25">
        <v>25192.056175225101</v>
      </c>
      <c r="EA5058" s="25">
        <v>25455.4374350668</v>
      </c>
      <c r="EB5058" s="25">
        <v>49286.290647342903</v>
      </c>
      <c r="EC5058" s="25">
        <v>71721.721874376104</v>
      </c>
      <c r="ED5058" s="25">
        <v>18537.657938002601</v>
      </c>
      <c r="EE5058" s="25">
        <v>182000</v>
      </c>
    </row>
    <row r="5059" spans="110:135" x14ac:dyDescent="0.2">
      <c r="DF5059" s="24" t="s">
        <v>10137</v>
      </c>
      <c r="DG5059" s="24" t="s">
        <v>212</v>
      </c>
      <c r="DH5059" s="25">
        <v>40810.859052266598</v>
      </c>
      <c r="DI5059" s="25">
        <v>22577.146830301001</v>
      </c>
      <c r="DJ5059" s="25">
        <v>171.130150964937</v>
      </c>
      <c r="DK5059" s="25">
        <v>62823</v>
      </c>
      <c r="DL5059" s="25">
        <v>20499</v>
      </c>
      <c r="DM5059" s="25">
        <v>79733.791219999999</v>
      </c>
      <c r="DN5059" s="25">
        <v>41389.120199999998</v>
      </c>
      <c r="DO5059" s="25">
        <v>317944.04836999997</v>
      </c>
      <c r="DP5059" s="25">
        <v>22813.442745703898</v>
      </c>
      <c r="DQ5059" s="25">
        <v>33726.444308256003</v>
      </c>
      <c r="DR5059" s="25">
        <v>24696.382456838299</v>
      </c>
      <c r="DS5059" s="25">
        <v>22577.146830301001</v>
      </c>
      <c r="DT5059" s="25">
        <v>27316.874276769999</v>
      </c>
      <c r="DU5059" s="25">
        <v>37839.069110064003</v>
      </c>
      <c r="DV5059" s="25">
        <v>13862.222709358701</v>
      </c>
      <c r="DW5059" s="25">
        <v>13920.207817742799</v>
      </c>
      <c r="DX5059" s="25">
        <v>6715.5905277033298</v>
      </c>
      <c r="DY5059" s="25">
        <v>6375.6628151466803</v>
      </c>
      <c r="DZ5059" s="25">
        <v>12825.3998955119</v>
      </c>
      <c r="EA5059" s="25"/>
      <c r="EB5059" s="25">
        <v>13212.149710617299</v>
      </c>
      <c r="EC5059" s="25">
        <v>9671.4570720030606</v>
      </c>
      <c r="ED5059" s="25">
        <v>7465.31192704775</v>
      </c>
      <c r="EE5059" s="25"/>
    </row>
    <row r="5060" spans="110:135" x14ac:dyDescent="0.2">
      <c r="DF5060" s="24" t="s">
        <v>86</v>
      </c>
      <c r="DG5060" s="24" t="s">
        <v>212</v>
      </c>
      <c r="DH5060" s="25">
        <v>64248.072542517803</v>
      </c>
      <c r="DI5060" s="25">
        <v>22629.035525712701</v>
      </c>
      <c r="DJ5060" s="25">
        <v>213.31305967159801</v>
      </c>
      <c r="DK5060" s="25">
        <v>224863</v>
      </c>
      <c r="DL5060" s="25">
        <v>88588</v>
      </c>
      <c r="DM5060" s="25">
        <v>947.89885489999995</v>
      </c>
      <c r="DN5060" s="25">
        <v>49173.858220000002</v>
      </c>
      <c r="DO5060" s="25">
        <v>607483.16394999996</v>
      </c>
      <c r="DP5060" s="25">
        <v>18401.7757045045</v>
      </c>
      <c r="DQ5060" s="25">
        <v>8423.8277774383205</v>
      </c>
      <c r="DR5060" s="25">
        <v>2719.2373903755401</v>
      </c>
      <c r="DS5060" s="25">
        <v>33636.653307599998</v>
      </c>
      <c r="DT5060" s="25">
        <v>22559.102516823899</v>
      </c>
      <c r="DU5060" s="25">
        <v>22698.968534601401</v>
      </c>
      <c r="DV5060" s="25">
        <v>44943.996544107998</v>
      </c>
      <c r="DW5060" s="25">
        <v>29561.0488447067</v>
      </c>
      <c r="DX5060" s="25">
        <v>11818.531020488001</v>
      </c>
      <c r="DY5060" s="25">
        <v>12477.477549434199</v>
      </c>
      <c r="DZ5060" s="25">
        <v>53201.148349640498</v>
      </c>
      <c r="EA5060" s="25"/>
      <c r="EB5060" s="25">
        <v>27002.227745373901</v>
      </c>
      <c r="EC5060" s="25">
        <v>9854.0697900228606</v>
      </c>
      <c r="ED5060" s="25">
        <v>9527.4647503371398</v>
      </c>
      <c r="EE5060" s="25">
        <v>7080</v>
      </c>
    </row>
    <row r="5061" spans="110:135" x14ac:dyDescent="0.2">
      <c r="DF5061" s="24" t="s">
        <v>10216</v>
      </c>
      <c r="DG5061" s="24" t="s">
        <v>212</v>
      </c>
      <c r="DH5061" s="25">
        <v>29850.772682546001</v>
      </c>
      <c r="DI5061" s="25">
        <v>22691.323248341301</v>
      </c>
      <c r="DJ5061" s="25">
        <v>45.625163656178202</v>
      </c>
      <c r="DK5061" s="25"/>
      <c r="DL5061" s="25">
        <v>24882</v>
      </c>
      <c r="DM5061" s="25">
        <v>58196.104670000001</v>
      </c>
      <c r="DN5061" s="25"/>
      <c r="DO5061" s="25">
        <v>47454.291833000003</v>
      </c>
      <c r="DP5061" s="25">
        <v>20353.933689862599</v>
      </c>
      <c r="DQ5061" s="25">
        <v>21618.848938323499</v>
      </c>
      <c r="DR5061" s="25">
        <v>30279.8697864569</v>
      </c>
      <c r="DS5061" s="25">
        <v>22691.323248341301</v>
      </c>
      <c r="DT5061" s="25">
        <v>21489.138815466202</v>
      </c>
      <c r="DU5061" s="25">
        <v>21691.443161463099</v>
      </c>
      <c r="DV5061" s="25"/>
      <c r="DW5061" s="25"/>
      <c r="DX5061" s="25"/>
      <c r="DY5061" s="25"/>
      <c r="DZ5061" s="25"/>
      <c r="EA5061" s="25"/>
      <c r="EB5061" s="25"/>
      <c r="EC5061" s="25"/>
      <c r="ED5061" s="25"/>
      <c r="EE5061" s="25"/>
    </row>
    <row r="5062" spans="110:135" x14ac:dyDescent="0.2">
      <c r="DF5062" s="24" t="s">
        <v>10011</v>
      </c>
      <c r="DG5062" s="24" t="s">
        <v>212</v>
      </c>
      <c r="DH5062" s="25">
        <v>110727.675650369</v>
      </c>
      <c r="DI5062" s="25">
        <v>22791.962636771201</v>
      </c>
      <c r="DJ5062" s="25">
        <v>238.365913097694</v>
      </c>
      <c r="DK5062" s="25"/>
      <c r="DL5062" s="25">
        <v>68219</v>
      </c>
      <c r="DM5062" s="25">
        <v>27171.747230000001</v>
      </c>
      <c r="DN5062" s="25">
        <v>37515.130839999998</v>
      </c>
      <c r="DO5062" s="25">
        <v>859636.70637000003</v>
      </c>
      <c r="DP5062" s="25">
        <v>10597.455299649801</v>
      </c>
      <c r="DQ5062" s="25">
        <v>17103.943550786</v>
      </c>
      <c r="DR5062" s="25">
        <v>13946.891394492701</v>
      </c>
      <c r="DS5062" s="25"/>
      <c r="DT5062" s="25">
        <v>53444.689273963297</v>
      </c>
      <c r="DU5062" s="25">
        <v>18412.178043542401</v>
      </c>
      <c r="DV5062" s="25"/>
      <c r="DW5062" s="25">
        <v>1229.0145012536</v>
      </c>
      <c r="DX5062" s="25"/>
      <c r="DY5062" s="25"/>
      <c r="DZ5062" s="25"/>
      <c r="EA5062" s="25"/>
      <c r="EB5062" s="25"/>
      <c r="EC5062" s="25"/>
      <c r="ED5062" s="25"/>
      <c r="EE5062" s="25"/>
    </row>
    <row r="5063" spans="110:135" x14ac:dyDescent="0.2">
      <c r="DF5063" s="24" t="s">
        <v>10010</v>
      </c>
      <c r="DG5063" s="24" t="s">
        <v>212</v>
      </c>
      <c r="DH5063" s="25">
        <v>25274.030628808199</v>
      </c>
      <c r="DI5063" s="25">
        <v>22860.513543489</v>
      </c>
      <c r="DJ5063" s="25">
        <v>55.254609700634099</v>
      </c>
      <c r="DK5063" s="25"/>
      <c r="DL5063" s="25">
        <v>51819</v>
      </c>
      <c r="DM5063" s="25">
        <v>11281.53008</v>
      </c>
      <c r="DN5063" s="25">
        <v>52517.199549999998</v>
      </c>
      <c r="DO5063" s="25">
        <v>22558.888716000001</v>
      </c>
      <c r="DP5063" s="25">
        <v>15836.508582844899</v>
      </c>
      <c r="DQ5063" s="25">
        <v>19006.379103927298</v>
      </c>
      <c r="DR5063" s="25">
        <v>19217.3744829838</v>
      </c>
      <c r="DS5063" s="25">
        <v>12739.4902260527</v>
      </c>
      <c r="DT5063" s="25">
        <v>17293.474225890601</v>
      </c>
      <c r="DU5063" s="25">
        <v>11925.8151919722</v>
      </c>
      <c r="DV5063" s="25">
        <v>27357.658216323001</v>
      </c>
      <c r="DW5063" s="25">
        <v>1202.0423327947401</v>
      </c>
      <c r="DX5063" s="25">
        <v>22860.513543489</v>
      </c>
      <c r="DY5063" s="25">
        <v>33606.152096290498</v>
      </c>
      <c r="DZ5063" s="25">
        <v>24733.839025220801</v>
      </c>
      <c r="EA5063" s="25"/>
      <c r="EB5063" s="25">
        <v>29141.890092504</v>
      </c>
      <c r="EC5063" s="25">
        <v>30505.6000586154</v>
      </c>
      <c r="ED5063" s="25">
        <v>27003.2264224475</v>
      </c>
      <c r="EE5063" s="25">
        <v>49600</v>
      </c>
    </row>
    <row r="5064" spans="110:135" x14ac:dyDescent="0.2">
      <c r="DF5064" s="24" t="s">
        <v>10154</v>
      </c>
      <c r="DG5064" s="24" t="s">
        <v>212</v>
      </c>
      <c r="DH5064" s="25">
        <v>24250.986397047702</v>
      </c>
      <c r="DI5064" s="25">
        <v>23120.061644141701</v>
      </c>
      <c r="DJ5064" s="25">
        <v>57.951050069055398</v>
      </c>
      <c r="DK5064" s="25">
        <v>19801</v>
      </c>
      <c r="DL5064" s="25">
        <v>63154</v>
      </c>
      <c r="DM5064" s="25">
        <v>47477.439409999999</v>
      </c>
      <c r="DN5064" s="25">
        <v>31570.098310000001</v>
      </c>
      <c r="DO5064" s="25"/>
      <c r="DP5064" s="25">
        <v>22650.2541773786</v>
      </c>
      <c r="DQ5064" s="25">
        <v>32732.737669275401</v>
      </c>
      <c r="DR5064" s="25">
        <v>29592.2739689265</v>
      </c>
      <c r="DS5064" s="25">
        <v>28358.575942281401</v>
      </c>
      <c r="DT5064" s="25">
        <v>16756.677921464601</v>
      </c>
      <c r="DU5064" s="25">
        <v>16509.820606729299</v>
      </c>
      <c r="DV5064" s="25">
        <v>27111.954872685401</v>
      </c>
      <c r="DW5064" s="25">
        <v>23589.8691109049</v>
      </c>
      <c r="DX5064" s="25">
        <v>6225.7402144388298</v>
      </c>
      <c r="DY5064" s="25">
        <v>9623.4128418256805</v>
      </c>
      <c r="DZ5064" s="25">
        <v>16003.471777696899</v>
      </c>
      <c r="EA5064" s="25"/>
      <c r="EB5064" s="25">
        <v>11380.2588288511</v>
      </c>
      <c r="EC5064" s="25">
        <v>24362.870105838902</v>
      </c>
      <c r="ED5064" s="25">
        <v>9617.2993885607193</v>
      </c>
      <c r="EE5064" s="25"/>
    </row>
    <row r="5065" spans="110:135" x14ac:dyDescent="0.2">
      <c r="DF5065" s="24" t="s">
        <v>10212</v>
      </c>
      <c r="DG5065" s="24" t="s">
        <v>212</v>
      </c>
      <c r="DH5065" s="25">
        <v>36823.800745026099</v>
      </c>
      <c r="DI5065" s="25">
        <v>23127.0640310663</v>
      </c>
      <c r="DJ5065" s="25">
        <v>132.256338812986</v>
      </c>
      <c r="DK5065" s="25"/>
      <c r="DL5065" s="25">
        <v>27902</v>
      </c>
      <c r="DM5065" s="25">
        <v>34467.034829999997</v>
      </c>
      <c r="DN5065" s="25"/>
      <c r="DO5065" s="25">
        <v>233274.44205000001</v>
      </c>
      <c r="DP5065" s="25">
        <v>26262.0159656744</v>
      </c>
      <c r="DQ5065" s="25">
        <v>39276.573161405002</v>
      </c>
      <c r="DR5065" s="25">
        <v>34692.0229290239</v>
      </c>
      <c r="DS5065" s="25">
        <v>33923.411364489097</v>
      </c>
      <c r="DT5065" s="25">
        <v>22027.365462609901</v>
      </c>
      <c r="DU5065" s="25">
        <v>23127.0640310663</v>
      </c>
      <c r="DV5065" s="25">
        <v>20871.350257808801</v>
      </c>
      <c r="DW5065" s="25">
        <v>18749.902843347401</v>
      </c>
      <c r="DX5065" s="25">
        <v>13511.7022886999</v>
      </c>
      <c r="DY5065" s="25">
        <v>16033.0796664675</v>
      </c>
      <c r="DZ5065" s="25">
        <v>21126.140059989299</v>
      </c>
      <c r="EA5065" s="25">
        <v>23120.9164583374</v>
      </c>
      <c r="EB5065" s="25">
        <v>29128.0631187379</v>
      </c>
      <c r="EC5065" s="25">
        <v>21747.568170247101</v>
      </c>
      <c r="ED5065" s="25">
        <v>6611.5614975922099</v>
      </c>
      <c r="EE5065" s="25">
        <v>53800</v>
      </c>
    </row>
    <row r="5066" spans="110:135" x14ac:dyDescent="0.2">
      <c r="DF5066" s="24" t="s">
        <v>10116</v>
      </c>
      <c r="DG5066" s="24" t="s">
        <v>212</v>
      </c>
      <c r="DH5066" s="25">
        <v>31617.308397005701</v>
      </c>
      <c r="DI5066" s="25">
        <v>23200.326857911699</v>
      </c>
      <c r="DJ5066" s="25">
        <v>80.860623154994997</v>
      </c>
      <c r="DK5066" s="25">
        <v>23345</v>
      </c>
      <c r="DL5066" s="25">
        <v>30030</v>
      </c>
      <c r="DM5066" s="25">
        <v>49481.700049999999</v>
      </c>
      <c r="DN5066" s="25">
        <v>46825.04952</v>
      </c>
      <c r="DO5066" s="25">
        <v>126192.503931</v>
      </c>
      <c r="DP5066" s="25">
        <v>19358.357759493199</v>
      </c>
      <c r="DQ5066" s="25">
        <v>28893.7257845901</v>
      </c>
      <c r="DR5066" s="25">
        <v>27781.697720799501</v>
      </c>
      <c r="DS5066" s="25">
        <v>23055.6537158233</v>
      </c>
      <c r="DT5066" s="25">
        <v>21624.7713395053</v>
      </c>
      <c r="DU5066" s="25">
        <v>27196.2686828361</v>
      </c>
      <c r="DV5066" s="25">
        <v>15380.6188418906</v>
      </c>
      <c r="DW5066" s="25">
        <v>18285.400359575298</v>
      </c>
      <c r="DX5066" s="25">
        <v>8962.1314152105006</v>
      </c>
      <c r="DY5066" s="25">
        <v>22409.584165034801</v>
      </c>
      <c r="DZ5066" s="25">
        <v>16099.4327219846</v>
      </c>
      <c r="EA5066" s="25"/>
      <c r="EB5066" s="25">
        <v>19175.367229970001</v>
      </c>
      <c r="EC5066" s="25">
        <v>17795.201673993201</v>
      </c>
      <c r="ED5066" s="25">
        <v>29553.703028407399</v>
      </c>
      <c r="EE5066" s="25">
        <v>60900</v>
      </c>
    </row>
    <row r="5067" spans="110:135" x14ac:dyDescent="0.2">
      <c r="DF5067" s="24" t="s">
        <v>10126</v>
      </c>
      <c r="DG5067" s="24" t="s">
        <v>212</v>
      </c>
      <c r="DH5067" s="25">
        <v>33658.011112073502</v>
      </c>
      <c r="DI5067" s="25">
        <v>23238.407819755899</v>
      </c>
      <c r="DJ5067" s="25">
        <v>86.016223132595599</v>
      </c>
      <c r="DK5067" s="25"/>
      <c r="DL5067" s="25">
        <v>46165</v>
      </c>
      <c r="DM5067" s="25">
        <v>24097.25373</v>
      </c>
      <c r="DN5067" s="25"/>
      <c r="DO5067" s="25">
        <v>105449.624306</v>
      </c>
      <c r="DP5067" s="25">
        <v>16577.994708834402</v>
      </c>
      <c r="DQ5067" s="25">
        <v>23238.407819755899</v>
      </c>
      <c r="DR5067" s="25">
        <v>18652.477358297801</v>
      </c>
      <c r="DS5067" s="25">
        <v>21286.3563480548</v>
      </c>
      <c r="DT5067" s="25">
        <v>10924.614949950599</v>
      </c>
      <c r="DU5067" s="25">
        <v>36530.370787767999</v>
      </c>
      <c r="DV5067" s="25"/>
      <c r="DW5067" s="25"/>
      <c r="DX5067" s="25"/>
      <c r="DY5067" s="25"/>
      <c r="DZ5067" s="25"/>
      <c r="EA5067" s="25"/>
      <c r="EB5067" s="25"/>
      <c r="EC5067" s="25"/>
      <c r="ED5067" s="25"/>
      <c r="EE5067" s="25"/>
    </row>
    <row r="5068" spans="110:135" x14ac:dyDescent="0.2">
      <c r="DF5068" s="24" t="s">
        <v>10109</v>
      </c>
      <c r="DG5068" s="24" t="s">
        <v>212</v>
      </c>
      <c r="DH5068" s="25">
        <v>21368.174734444099</v>
      </c>
      <c r="DI5068" s="25">
        <v>23258.7153660699</v>
      </c>
      <c r="DJ5068" s="25">
        <v>67.707040095050104</v>
      </c>
      <c r="DK5068" s="25">
        <v>25328</v>
      </c>
      <c r="DL5068" s="25">
        <v>37088</v>
      </c>
      <c r="DM5068" s="25">
        <v>37887.691059999997</v>
      </c>
      <c r="DN5068" s="25">
        <v>58882.224990000002</v>
      </c>
      <c r="DO5068" s="25">
        <v>31769.727314</v>
      </c>
      <c r="DP5068" s="25">
        <v>28135.360668044101</v>
      </c>
      <c r="DQ5068" s="25">
        <v>28941.886834441601</v>
      </c>
      <c r="DR5068" s="25">
        <v>31231.654509973301</v>
      </c>
      <c r="DS5068" s="25">
        <v>18560.7098891227</v>
      </c>
      <c r="DT5068" s="25">
        <v>24217.430732139801</v>
      </c>
      <c r="DU5068" s="25">
        <v>27170.5562141591</v>
      </c>
      <c r="DV5068" s="25">
        <v>9675.7196671960901</v>
      </c>
      <c r="DW5068" s="25">
        <v>4615.0274278546703</v>
      </c>
      <c r="DX5068" s="25">
        <v>5074.0810253812997</v>
      </c>
      <c r="DY5068" s="25">
        <v>6472.5091763768196</v>
      </c>
      <c r="DZ5068" s="25">
        <v>7197.29673027026</v>
      </c>
      <c r="EA5068" s="25"/>
      <c r="EB5068" s="25">
        <v>7358.2263432879599</v>
      </c>
      <c r="EC5068" s="25">
        <v>7051.2873375897598</v>
      </c>
      <c r="ED5068" s="25">
        <v>8406.1047690451705</v>
      </c>
      <c r="EE5068" s="25">
        <v>22300</v>
      </c>
    </row>
    <row r="5069" spans="110:135" x14ac:dyDescent="0.2">
      <c r="DF5069" s="24" t="s">
        <v>10245</v>
      </c>
      <c r="DG5069" s="24" t="s">
        <v>212</v>
      </c>
      <c r="DH5069" s="25">
        <v>25599.2120125744</v>
      </c>
      <c r="DI5069" s="25">
        <v>23296.2114</v>
      </c>
      <c r="DJ5069" s="25">
        <v>75.5755721042798</v>
      </c>
      <c r="DK5069" s="25"/>
      <c r="DL5069" s="25">
        <v>20185</v>
      </c>
      <c r="DM5069" s="25">
        <v>23296.2114</v>
      </c>
      <c r="DN5069" s="25"/>
      <c r="DO5069" s="25">
        <v>4553.2082362000001</v>
      </c>
      <c r="DP5069" s="25">
        <v>25881.380195148398</v>
      </c>
      <c r="DQ5069" s="25">
        <v>27378.542118634199</v>
      </c>
      <c r="DR5069" s="25">
        <v>47209.614743193502</v>
      </c>
      <c r="DS5069" s="25">
        <v>14710.0737604846</v>
      </c>
      <c r="DT5069" s="25">
        <v>14214.328956650999</v>
      </c>
      <c r="DU5069" s="25">
        <v>3815.0271591587102</v>
      </c>
      <c r="DV5069" s="25">
        <v>24957.082711070001</v>
      </c>
      <c r="DW5069" s="25"/>
      <c r="DX5069" s="25">
        <v>10576.7847825545</v>
      </c>
      <c r="DY5069" s="25">
        <v>26442.770585831899</v>
      </c>
      <c r="DZ5069" s="25">
        <v>38144.840504402302</v>
      </c>
      <c r="EA5069" s="25"/>
      <c r="EB5069" s="25">
        <v>84876.761852914598</v>
      </c>
      <c r="EC5069" s="25">
        <v>39035.1987621894</v>
      </c>
      <c r="ED5069" s="25">
        <v>17509.778445331602</v>
      </c>
      <c r="EE5069" s="25">
        <v>12400</v>
      </c>
    </row>
    <row r="5070" spans="110:135" x14ac:dyDescent="0.2">
      <c r="DF5070" s="24" t="s">
        <v>10122</v>
      </c>
      <c r="DG5070" s="24" t="s">
        <v>212</v>
      </c>
      <c r="DH5070" s="25">
        <v>23392.891707833998</v>
      </c>
      <c r="DI5070" s="25">
        <v>23370.539704631999</v>
      </c>
      <c r="DJ5070" s="25">
        <v>49.0673208062749</v>
      </c>
      <c r="DK5070" s="25"/>
      <c r="DL5070" s="25">
        <v>18082</v>
      </c>
      <c r="DM5070" s="25">
        <v>23481.60612</v>
      </c>
      <c r="DN5070" s="25">
        <v>5556.0097610000003</v>
      </c>
      <c r="DO5070" s="25">
        <v>50569.516101000001</v>
      </c>
      <c r="DP5070" s="25">
        <v>19289.3156281929</v>
      </c>
      <c r="DQ5070" s="25">
        <v>28200.358383528699</v>
      </c>
      <c r="DR5070" s="25">
        <v>23259.4732892641</v>
      </c>
      <c r="DS5070" s="25">
        <v>25342.097419798301</v>
      </c>
      <c r="DT5070" s="25">
        <v>15889.5559348938</v>
      </c>
      <c r="DU5070" s="25">
        <v>24258.984440662502</v>
      </c>
      <c r="DV5070" s="25"/>
      <c r="DW5070" s="25"/>
      <c r="DX5070" s="25"/>
      <c r="DY5070" s="25"/>
      <c r="DZ5070" s="25"/>
      <c r="EA5070" s="25"/>
      <c r="EB5070" s="25"/>
      <c r="EC5070" s="25"/>
      <c r="ED5070" s="25"/>
      <c r="EE5070" s="25"/>
    </row>
    <row r="5071" spans="110:135" x14ac:dyDescent="0.2">
      <c r="DF5071" s="24" t="s">
        <v>10251</v>
      </c>
      <c r="DG5071" s="24" t="s">
        <v>212</v>
      </c>
      <c r="DH5071" s="25">
        <v>34021.505002283899</v>
      </c>
      <c r="DI5071" s="25">
        <v>23435.979138601098</v>
      </c>
      <c r="DJ5071" s="25">
        <v>76.607221796983396</v>
      </c>
      <c r="DK5071" s="25"/>
      <c r="DL5071" s="25">
        <v>93036</v>
      </c>
      <c r="DM5071" s="25">
        <v>46964.303930000002</v>
      </c>
      <c r="DN5071" s="25">
        <v>23798.776249999999</v>
      </c>
      <c r="DO5071" s="25">
        <v>62360.007177</v>
      </c>
      <c r="DP5071" s="25">
        <v>19213.113004114399</v>
      </c>
      <c r="DQ5071" s="25">
        <v>27403.236139867899</v>
      </c>
      <c r="DR5071" s="25">
        <v>21180.258772110799</v>
      </c>
      <c r="DS5071" s="25">
        <v>10653.945584930399</v>
      </c>
      <c r="DT5071" s="25">
        <v>12532.227137613299</v>
      </c>
      <c r="DU5071" s="25">
        <v>23073.182027202201</v>
      </c>
      <c r="DV5071" s="25"/>
      <c r="DW5071" s="25"/>
      <c r="DX5071" s="25"/>
      <c r="DY5071" s="25"/>
      <c r="DZ5071" s="25"/>
      <c r="EA5071" s="25"/>
      <c r="EB5071" s="25"/>
      <c r="EC5071" s="25"/>
      <c r="ED5071" s="25"/>
      <c r="EE5071" s="25"/>
    </row>
    <row r="5072" spans="110:135" x14ac:dyDescent="0.2">
      <c r="DF5072" s="24" t="s">
        <v>10194</v>
      </c>
      <c r="DG5072" s="24" t="s">
        <v>212</v>
      </c>
      <c r="DH5072" s="25">
        <v>30271.4083194185</v>
      </c>
      <c r="DI5072" s="25">
        <v>23607.474597427499</v>
      </c>
      <c r="DJ5072" s="25">
        <v>148.34449948087601</v>
      </c>
      <c r="DK5072" s="25">
        <v>24612</v>
      </c>
      <c r="DL5072" s="25">
        <v>154620</v>
      </c>
      <c r="DM5072" s="25">
        <v>26131.905200000001</v>
      </c>
      <c r="DN5072" s="25"/>
      <c r="DO5072" s="25"/>
      <c r="DP5072" s="25">
        <v>12326.401850947699</v>
      </c>
      <c r="DQ5072" s="25">
        <v>25987.684757281299</v>
      </c>
      <c r="DR5072" s="25">
        <v>22602.949194854998</v>
      </c>
      <c r="DS5072" s="25">
        <v>1710.97700872934</v>
      </c>
      <c r="DT5072" s="25">
        <v>6371.6841959869698</v>
      </c>
      <c r="DU5072" s="25">
        <v>27077.3886623941</v>
      </c>
      <c r="DV5072" s="25"/>
      <c r="DW5072" s="25">
        <v>1273.0923239900801</v>
      </c>
      <c r="DX5072" s="25"/>
      <c r="DY5072" s="25"/>
      <c r="DZ5072" s="25"/>
      <c r="EA5072" s="25"/>
      <c r="EB5072" s="25"/>
      <c r="EC5072" s="25"/>
      <c r="ED5072" s="25"/>
      <c r="EE5072" s="25"/>
    </row>
    <row r="5073" spans="110:135" x14ac:dyDescent="0.2">
      <c r="DF5073" s="24" t="s">
        <v>8537</v>
      </c>
      <c r="DG5073" s="24" t="s">
        <v>212</v>
      </c>
      <c r="DH5073" s="25">
        <v>23653.5170909064</v>
      </c>
      <c r="DI5073" s="25">
        <v>23653.5170909064</v>
      </c>
      <c r="DJ5073" s="25"/>
      <c r="DK5073" s="25"/>
      <c r="DL5073" s="25"/>
      <c r="DM5073" s="25"/>
      <c r="DN5073" s="25"/>
      <c r="DO5073" s="25"/>
      <c r="DP5073" s="25"/>
      <c r="DQ5073" s="25"/>
      <c r="DR5073" s="25"/>
      <c r="DS5073" s="25"/>
      <c r="DT5073" s="25"/>
      <c r="DU5073" s="25"/>
      <c r="DV5073" s="25"/>
      <c r="DW5073" s="25"/>
      <c r="DX5073" s="25"/>
      <c r="DY5073" s="25"/>
      <c r="DZ5073" s="25"/>
      <c r="EA5073" s="25">
        <v>23653.5170909064</v>
      </c>
      <c r="EB5073" s="25"/>
      <c r="EC5073" s="25"/>
      <c r="ED5073" s="25"/>
      <c r="EE5073" s="25"/>
    </row>
    <row r="5074" spans="110:135" x14ac:dyDescent="0.2">
      <c r="DF5074" s="24" t="s">
        <v>10312</v>
      </c>
      <c r="DG5074" s="24" t="s">
        <v>212</v>
      </c>
      <c r="DH5074" s="25">
        <v>30415.420728180499</v>
      </c>
      <c r="DI5074" s="25">
        <v>23659.837918555699</v>
      </c>
      <c r="DJ5074" s="25">
        <v>67.221210555946101</v>
      </c>
      <c r="DK5074" s="25">
        <v>11186</v>
      </c>
      <c r="DL5074" s="25">
        <v>29721</v>
      </c>
      <c r="DM5074" s="25">
        <v>45009.03716</v>
      </c>
      <c r="DN5074" s="25">
        <v>22251.86579</v>
      </c>
      <c r="DO5074" s="25">
        <v>62395.104381999998</v>
      </c>
      <c r="DP5074" s="25">
        <v>40151.342136826999</v>
      </c>
      <c r="DQ5074" s="25">
        <v>30310.057418846602</v>
      </c>
      <c r="DR5074" s="25">
        <v>45626.660299377698</v>
      </c>
      <c r="DS5074" s="25">
        <v>23506.368099663301</v>
      </c>
      <c r="DT5074" s="25">
        <v>18291.201671892701</v>
      </c>
      <c r="DU5074" s="25">
        <v>20896.239200859301</v>
      </c>
      <c r="DV5074" s="25">
        <v>66960.500142723802</v>
      </c>
      <c r="DW5074" s="25">
        <v>27265.118447839399</v>
      </c>
      <c r="DX5074" s="25">
        <v>19012.645678667799</v>
      </c>
      <c r="DY5074" s="25">
        <v>8178.7388179121899</v>
      </c>
      <c r="DZ5074" s="25">
        <v>79498.501547011299</v>
      </c>
      <c r="EA5074" s="25"/>
      <c r="EB5074" s="25">
        <v>18758.823994811301</v>
      </c>
      <c r="EC5074" s="25">
        <v>23813.3077374481</v>
      </c>
      <c r="ED5074" s="25">
        <v>13705.9020377299</v>
      </c>
      <c r="EE5074" s="25">
        <v>1770</v>
      </c>
    </row>
    <row r="5075" spans="110:135" x14ac:dyDescent="0.2">
      <c r="DF5075" s="24" t="s">
        <v>10441</v>
      </c>
      <c r="DG5075" s="24" t="s">
        <v>212</v>
      </c>
      <c r="DH5075" s="25">
        <v>71996.449025338195</v>
      </c>
      <c r="DI5075" s="25">
        <v>23689.635310479101</v>
      </c>
      <c r="DJ5075" s="25">
        <v>138.41343484461399</v>
      </c>
      <c r="DK5075" s="25"/>
      <c r="DL5075" s="25">
        <v>65492</v>
      </c>
      <c r="DM5075" s="25">
        <v>17864.66805</v>
      </c>
      <c r="DN5075" s="25">
        <v>5619.4206539999996</v>
      </c>
      <c r="DO5075" s="25">
        <v>189496.71650000001</v>
      </c>
      <c r="DP5075" s="25">
        <v>47573.029527221202</v>
      </c>
      <c r="DQ5075" s="25">
        <v>12869.4285402075</v>
      </c>
      <c r="DR5075" s="25">
        <v>21078.703983282699</v>
      </c>
      <c r="DS5075" s="25">
        <v>33892.275209632498</v>
      </c>
      <c r="DT5075" s="25">
        <v>23689.635310479101</v>
      </c>
      <c r="DU5075" s="25">
        <v>9530.0130868203105</v>
      </c>
      <c r="DV5075" s="25">
        <v>308966.50057598302</v>
      </c>
      <c r="DW5075" s="25">
        <v>124528.442070462</v>
      </c>
      <c r="DX5075" s="25">
        <v>5967.4865629074602</v>
      </c>
      <c r="DY5075" s="25"/>
      <c r="DZ5075" s="25">
        <v>296253.82943323901</v>
      </c>
      <c r="EA5075" s="25"/>
      <c r="EB5075" s="25"/>
      <c r="EC5075" s="25">
        <v>54714.521232216997</v>
      </c>
      <c r="ED5075" s="25">
        <v>4532.9626942968198</v>
      </c>
      <c r="EE5075" s="25">
        <v>1870</v>
      </c>
    </row>
    <row r="5076" spans="110:135" x14ac:dyDescent="0.2">
      <c r="DF5076" s="24" t="s">
        <v>10238</v>
      </c>
      <c r="DG5076" s="24" t="s">
        <v>212</v>
      </c>
      <c r="DH5076" s="25">
        <v>49272.422740044603</v>
      </c>
      <c r="DI5076" s="25">
        <v>23817.579955208301</v>
      </c>
      <c r="DJ5076" s="25">
        <v>129.70289841827</v>
      </c>
      <c r="DK5076" s="25">
        <v>2370</v>
      </c>
      <c r="DL5076" s="25">
        <v>20509</v>
      </c>
      <c r="DM5076" s="25">
        <v>30319.136190000001</v>
      </c>
      <c r="DN5076" s="25">
        <v>11613.346030000001</v>
      </c>
      <c r="DO5076" s="25">
        <v>76268.952239999999</v>
      </c>
      <c r="DP5076" s="25">
        <v>25061.252274476301</v>
      </c>
      <c r="DQ5076" s="25">
        <v>23817.579955208301</v>
      </c>
      <c r="DR5076" s="25">
        <v>16657.011069630102</v>
      </c>
      <c r="DS5076" s="25">
        <v>5549.6869761643302</v>
      </c>
      <c r="DT5076" s="25">
        <v>24506.032738540001</v>
      </c>
      <c r="DU5076" s="25">
        <v>19252.201640470299</v>
      </c>
      <c r="DV5076" s="25">
        <v>204356.714980157</v>
      </c>
      <c r="DW5076" s="25">
        <v>151725.60200379201</v>
      </c>
      <c r="DX5076" s="25">
        <v>6561.8854623224497</v>
      </c>
      <c r="DY5076" s="25"/>
      <c r="DZ5076" s="25">
        <v>200437.07668870801</v>
      </c>
      <c r="EA5076" s="25"/>
      <c r="EB5076" s="25">
        <v>15822.3455277598</v>
      </c>
      <c r="EC5076" s="25">
        <v>35206.788778952701</v>
      </c>
      <c r="ED5076" s="25">
        <v>8641.4195046654604</v>
      </c>
      <c r="EE5076" s="25">
        <v>57500</v>
      </c>
    </row>
    <row r="5077" spans="110:135" x14ac:dyDescent="0.2">
      <c r="DF5077" s="24" t="s">
        <v>10179</v>
      </c>
      <c r="DG5077" s="24" t="s">
        <v>212</v>
      </c>
      <c r="DH5077" s="25">
        <v>24993.3050176746</v>
      </c>
      <c r="DI5077" s="25">
        <v>23937.303759754101</v>
      </c>
      <c r="DJ5077" s="25">
        <v>71.905966722697499</v>
      </c>
      <c r="DK5077" s="25"/>
      <c r="DL5077" s="25">
        <v>31893</v>
      </c>
      <c r="DM5077" s="25">
        <v>29984.036990000001</v>
      </c>
      <c r="DN5077" s="25"/>
      <c r="DO5077" s="25">
        <v>86793.222880000001</v>
      </c>
      <c r="DP5077" s="25">
        <v>26964.843463646001</v>
      </c>
      <c r="DQ5077" s="25">
        <v>26878.492896278301</v>
      </c>
      <c r="DR5077" s="25">
        <v>36793.768233761803</v>
      </c>
      <c r="DS5077" s="25">
        <v>36735.475129581297</v>
      </c>
      <c r="DT5077" s="25">
        <v>9855.2293421765698</v>
      </c>
      <c r="DU5077" s="25">
        <v>24642.577730545501</v>
      </c>
      <c r="DV5077" s="25">
        <v>11939.3385726825</v>
      </c>
      <c r="DW5077" s="25">
        <v>18767.203817387101</v>
      </c>
      <c r="DX5077" s="25">
        <v>9876.3377867669005</v>
      </c>
      <c r="DY5077" s="25">
        <v>10723.714253652999</v>
      </c>
      <c r="DZ5077" s="25">
        <v>17785.796790852</v>
      </c>
      <c r="EA5077" s="25"/>
      <c r="EB5077" s="25">
        <v>13112.5565291701</v>
      </c>
      <c r="EC5077" s="25">
        <v>23274.607519508201</v>
      </c>
      <c r="ED5077" s="25">
        <v>9259.2883821345004</v>
      </c>
      <c r="EE5077" s="25">
        <v>24600</v>
      </c>
    </row>
    <row r="5078" spans="110:135" x14ac:dyDescent="0.2">
      <c r="DF5078" s="24" t="s">
        <v>10247</v>
      </c>
      <c r="DG5078" s="24" t="s">
        <v>212</v>
      </c>
      <c r="DH5078" s="25">
        <v>28560.123624186101</v>
      </c>
      <c r="DI5078" s="25">
        <v>24138.297887585999</v>
      </c>
      <c r="DJ5078" s="25">
        <v>62.801993488070799</v>
      </c>
      <c r="DK5078" s="25">
        <v>15677</v>
      </c>
      <c r="DL5078" s="25">
        <v>23364</v>
      </c>
      <c r="DM5078" s="25">
        <v>41561.121299999999</v>
      </c>
      <c r="DN5078" s="25">
        <v>19777.09186</v>
      </c>
      <c r="DO5078" s="25">
        <v>37019.808240999999</v>
      </c>
      <c r="DP5078" s="25">
        <v>37182.959202090002</v>
      </c>
      <c r="DQ5078" s="25">
        <v>37980.074584473601</v>
      </c>
      <c r="DR5078" s="25">
        <v>27820.585795287399</v>
      </c>
      <c r="DS5078" s="25">
        <v>28840.0308235013</v>
      </c>
      <c r="DT5078" s="25">
        <v>24644.242249400901</v>
      </c>
      <c r="DU5078" s="25">
        <v>23328.162768719201</v>
      </c>
      <c r="DV5078" s="25">
        <v>93468.562427579294</v>
      </c>
      <c r="DW5078" s="25"/>
      <c r="DX5078" s="25">
        <v>16380.606388327</v>
      </c>
      <c r="DY5078" s="25">
        <v>24138.297887585999</v>
      </c>
      <c r="DZ5078" s="25">
        <v>16291.672423386801</v>
      </c>
      <c r="EA5078" s="25"/>
      <c r="EB5078" s="25">
        <v>19539.7949512983</v>
      </c>
      <c r="EC5078" s="25">
        <v>28853.328664429901</v>
      </c>
      <c r="ED5078" s="25">
        <v>13775.0092924561</v>
      </c>
      <c r="EE5078" s="25">
        <v>13000</v>
      </c>
    </row>
    <row r="5079" spans="110:135" x14ac:dyDescent="0.2">
      <c r="DF5079" s="24" t="s">
        <v>10235</v>
      </c>
      <c r="DG5079" s="24" t="s">
        <v>212</v>
      </c>
      <c r="DH5079" s="25">
        <v>31821.214526335501</v>
      </c>
      <c r="DI5079" s="25">
        <v>24152.8398460385</v>
      </c>
      <c r="DJ5079" s="25">
        <v>89.179689710615094</v>
      </c>
      <c r="DK5079" s="25"/>
      <c r="DL5079" s="25">
        <v>25000</v>
      </c>
      <c r="DM5079" s="25">
        <v>43581.51827</v>
      </c>
      <c r="DN5079" s="25">
        <v>4215.3343709999999</v>
      </c>
      <c r="DO5079" s="25">
        <v>106006.10793500001</v>
      </c>
      <c r="DP5079" s="25">
        <v>21052.486082020201</v>
      </c>
      <c r="DQ5079" s="25">
        <v>36954.350012710398</v>
      </c>
      <c r="DR5079" s="25">
        <v>23305.679692076999</v>
      </c>
      <c r="DS5079" s="25">
        <v>27783.934071254698</v>
      </c>
      <c r="DT5079" s="25">
        <v>12816.5770372687</v>
      </c>
      <c r="DU5079" s="25">
        <v>17496.157792023601</v>
      </c>
      <c r="DV5079" s="25"/>
      <c r="DW5079" s="25"/>
      <c r="DX5079" s="25"/>
      <c r="DY5079" s="25"/>
      <c r="DZ5079" s="25"/>
      <c r="EA5079" s="25"/>
      <c r="EB5079" s="25"/>
      <c r="EC5079" s="25"/>
      <c r="ED5079" s="25"/>
      <c r="EE5079" s="25"/>
    </row>
    <row r="5080" spans="110:135" x14ac:dyDescent="0.2">
      <c r="DF5080" s="24" t="s">
        <v>10144</v>
      </c>
      <c r="DG5080" s="24" t="s">
        <v>212</v>
      </c>
      <c r="DH5080" s="25">
        <v>37261.943500963898</v>
      </c>
      <c r="DI5080" s="25">
        <v>24171.0550100482</v>
      </c>
      <c r="DJ5080" s="25">
        <v>93.566031501590302</v>
      </c>
      <c r="DK5080" s="25"/>
      <c r="DL5080" s="25">
        <v>139224</v>
      </c>
      <c r="DM5080" s="25">
        <v>73972.199869999997</v>
      </c>
      <c r="DN5080" s="25"/>
      <c r="DO5080" s="25">
        <v>63173.818941999998</v>
      </c>
      <c r="DP5080" s="25">
        <v>16652.5492825478</v>
      </c>
      <c r="DQ5080" s="25">
        <v>15734.257239131701</v>
      </c>
      <c r="DR5080" s="25">
        <v>30028.325934991299</v>
      </c>
      <c r="DS5080" s="25">
        <v>18276.635375180598</v>
      </c>
      <c r="DT5080" s="25">
        <v>8963.6376588496496</v>
      </c>
      <c r="DU5080" s="25">
        <v>43458.083237977502</v>
      </c>
      <c r="DV5080" s="25">
        <v>19359.573647680601</v>
      </c>
      <c r="DW5080" s="25"/>
      <c r="DX5080" s="25"/>
      <c r="DY5080" s="25"/>
      <c r="DZ5080" s="25">
        <v>20191.016412859899</v>
      </c>
      <c r="EA5080" s="25">
        <v>15159.112574738399</v>
      </c>
      <c r="EB5080" s="25">
        <v>28151.0936072365</v>
      </c>
      <c r="EC5080" s="25">
        <v>29322.9052303014</v>
      </c>
      <c r="ED5080" s="25"/>
      <c r="EE5080" s="25"/>
    </row>
    <row r="5081" spans="110:135" x14ac:dyDescent="0.2">
      <c r="DF5081" s="24" t="s">
        <v>10013</v>
      </c>
      <c r="DG5081" s="24" t="s">
        <v>212</v>
      </c>
      <c r="DH5081" s="25">
        <v>38833.649468606302</v>
      </c>
      <c r="DI5081" s="25">
        <v>24239.281594873599</v>
      </c>
      <c r="DJ5081" s="25">
        <v>207.44536685586499</v>
      </c>
      <c r="DK5081" s="25"/>
      <c r="DL5081" s="25">
        <v>27486</v>
      </c>
      <c r="DM5081" s="25">
        <v>33000.727160000002</v>
      </c>
      <c r="DN5081" s="25"/>
      <c r="DO5081" s="25">
        <v>358890.89001999999</v>
      </c>
      <c r="DP5081" s="25">
        <v>21678.350982645301</v>
      </c>
      <c r="DQ5081" s="25">
        <v>13723.556424865399</v>
      </c>
      <c r="DR5081" s="25">
        <v>28359.5741714984</v>
      </c>
      <c r="DS5081" s="25">
        <v>29078.702454829901</v>
      </c>
      <c r="DT5081" s="25">
        <v>26575.906303998301</v>
      </c>
      <c r="DU5081" s="25">
        <v>10876.776323440999</v>
      </c>
      <c r="DV5081" s="25">
        <v>2920.31820539092</v>
      </c>
      <c r="DW5081" s="25">
        <v>1852.2829385990899</v>
      </c>
      <c r="DX5081" s="25">
        <v>21902.656885748798</v>
      </c>
      <c r="DY5081" s="25">
        <v>30212.824519665999</v>
      </c>
      <c r="DZ5081" s="25">
        <v>2721.79633094989</v>
      </c>
      <c r="EA5081" s="25"/>
      <c r="EB5081" s="25">
        <v>19997.728872725598</v>
      </c>
      <c r="EC5081" s="25">
        <v>26772.394941709601</v>
      </c>
      <c r="ED5081" s="25">
        <v>10555.203898845401</v>
      </c>
      <c r="EE5081" s="25">
        <v>32400</v>
      </c>
    </row>
    <row r="5082" spans="110:135" x14ac:dyDescent="0.2">
      <c r="DF5082" s="24" t="s">
        <v>10205</v>
      </c>
      <c r="DG5082" s="24" t="s">
        <v>212</v>
      </c>
      <c r="DH5082" s="25">
        <v>26680.564113576798</v>
      </c>
      <c r="DI5082" s="25">
        <v>24250.310226096601</v>
      </c>
      <c r="DJ5082" s="25">
        <v>67.278789704503694</v>
      </c>
      <c r="DK5082" s="25"/>
      <c r="DL5082" s="25">
        <v>28147</v>
      </c>
      <c r="DM5082" s="25">
        <v>24388.2307</v>
      </c>
      <c r="DN5082" s="25"/>
      <c r="DO5082" s="25">
        <v>52663.990704000003</v>
      </c>
      <c r="DP5082" s="25">
        <v>29539.852093822901</v>
      </c>
      <c r="DQ5082" s="25">
        <v>25478.70880466</v>
      </c>
      <c r="DR5082" s="25">
        <v>36764.142757641603</v>
      </c>
      <c r="DS5082" s="25">
        <v>29947.743207466901</v>
      </c>
      <c r="DT5082" s="25">
        <v>15135.7701859384</v>
      </c>
      <c r="DU5082" s="25">
        <v>13739.2067234678</v>
      </c>
      <c r="DV5082" s="25">
        <v>14642.510826993601</v>
      </c>
      <c r="DW5082" s="25"/>
      <c r="DX5082" s="25">
        <v>10433.8370161205</v>
      </c>
      <c r="DY5082" s="25">
        <v>24112.389752193201</v>
      </c>
      <c r="DZ5082" s="25">
        <v>9543.1916364269</v>
      </c>
      <c r="EA5082" s="25">
        <v>11068.5674071826</v>
      </c>
      <c r="EB5082" s="25">
        <v>17723.204239920298</v>
      </c>
      <c r="EC5082" s="25">
        <v>70862.625397555501</v>
      </c>
      <c r="ED5082" s="25">
        <v>58589.182590991499</v>
      </c>
      <c r="EE5082" s="25">
        <v>7470</v>
      </c>
    </row>
    <row r="5083" spans="110:135" x14ac:dyDescent="0.2">
      <c r="DF5083" s="24" t="s">
        <v>10168</v>
      </c>
      <c r="DG5083" s="24" t="s">
        <v>212</v>
      </c>
      <c r="DH5083" s="25">
        <v>34049.699097143501</v>
      </c>
      <c r="DI5083" s="25">
        <v>24306.504054203699</v>
      </c>
      <c r="DJ5083" s="25">
        <v>87.670244853332306</v>
      </c>
      <c r="DK5083" s="25"/>
      <c r="DL5083" s="25">
        <v>40568</v>
      </c>
      <c r="DM5083" s="25">
        <v>35130.992720000002</v>
      </c>
      <c r="DN5083" s="25">
        <v>57035.270259999998</v>
      </c>
      <c r="DO5083" s="25">
        <v>137742.69626</v>
      </c>
      <c r="DP5083" s="25">
        <v>18359.089009374198</v>
      </c>
      <c r="DQ5083" s="25">
        <v>37421.701557024702</v>
      </c>
      <c r="DR5083" s="25">
        <v>28397.692717383001</v>
      </c>
      <c r="DS5083" s="25">
        <v>19607.734521347</v>
      </c>
      <c r="DT5083" s="25">
        <v>19190.776737090499</v>
      </c>
      <c r="DU5083" s="25">
        <v>13626.1317792063</v>
      </c>
      <c r="DV5083" s="25">
        <v>40311.631912758603</v>
      </c>
      <c r="DW5083" s="25"/>
      <c r="DX5083" s="25">
        <v>9743.2064976546808</v>
      </c>
      <c r="DY5083" s="25">
        <v>17845.622911672999</v>
      </c>
      <c r="DZ5083" s="25">
        <v>38595.930868838303</v>
      </c>
      <c r="EA5083" s="25"/>
      <c r="EB5083" s="25">
        <v>20215.315391024302</v>
      </c>
      <c r="EC5083" s="25">
        <v>14130.293245381101</v>
      </c>
      <c r="ED5083" s="25">
        <v>8172.4973598265797</v>
      </c>
      <c r="EE5083" s="25">
        <v>56800</v>
      </c>
    </row>
    <row r="5084" spans="110:135" x14ac:dyDescent="0.2">
      <c r="DF5084" s="24" t="s">
        <v>10278</v>
      </c>
      <c r="DG5084" s="24" t="s">
        <v>212</v>
      </c>
      <c r="DH5084" s="25">
        <v>76342.569026319907</v>
      </c>
      <c r="DI5084" s="25">
        <v>24369.4759056115</v>
      </c>
      <c r="DJ5084" s="25">
        <v>162.061568737464</v>
      </c>
      <c r="DK5084" s="25"/>
      <c r="DL5084" s="25">
        <v>67204</v>
      </c>
      <c r="DM5084" s="25">
        <v>36910.301449999999</v>
      </c>
      <c r="DN5084" s="25">
        <v>329265.70870000002</v>
      </c>
      <c r="DO5084" s="25">
        <v>347958.60034</v>
      </c>
      <c r="DP5084" s="25">
        <v>19800.1610376606</v>
      </c>
      <c r="DQ5084" s="25">
        <v>26333.319256770101</v>
      </c>
      <c r="DR5084" s="25">
        <v>30351.367173223302</v>
      </c>
      <c r="DS5084" s="25">
        <v>7972.3467938898202</v>
      </c>
      <c r="DT5084" s="25">
        <v>16582.102024102202</v>
      </c>
      <c r="DU5084" s="25">
        <v>22405.632554452899</v>
      </c>
      <c r="DV5084" s="25"/>
      <c r="DW5084" s="25"/>
      <c r="DX5084" s="25"/>
      <c r="DY5084" s="25"/>
      <c r="DZ5084" s="25">
        <v>1456.7214945521</v>
      </c>
      <c r="EA5084" s="25">
        <v>9870.5674911876104</v>
      </c>
      <c r="EB5084" s="25"/>
      <c r="EC5084" s="25"/>
      <c r="ED5084" s="25"/>
      <c r="EE5084" s="25"/>
    </row>
    <row r="5085" spans="110:135" x14ac:dyDescent="0.2">
      <c r="DF5085" s="24" t="s">
        <v>10298</v>
      </c>
      <c r="DG5085" s="24" t="s">
        <v>212</v>
      </c>
      <c r="DH5085" s="25">
        <v>30862.716375952001</v>
      </c>
      <c r="DI5085" s="25">
        <v>24381.1186623596</v>
      </c>
      <c r="DJ5085" s="25">
        <v>64.608441129238201</v>
      </c>
      <c r="DK5085" s="25"/>
      <c r="DL5085" s="25">
        <v>20776</v>
      </c>
      <c r="DM5085" s="25">
        <v>53103.293149999998</v>
      </c>
      <c r="DN5085" s="25"/>
      <c r="DO5085" s="25">
        <v>90867.734074000007</v>
      </c>
      <c r="DP5085" s="25">
        <v>31122.432733839101</v>
      </c>
      <c r="DQ5085" s="25">
        <v>45774.147158032101</v>
      </c>
      <c r="DR5085" s="25">
        <v>40734.732306600097</v>
      </c>
      <c r="DS5085" s="25">
        <v>33392.422738276196</v>
      </c>
      <c r="DT5085" s="25">
        <v>13851.036590580599</v>
      </c>
      <c r="DU5085" s="25">
        <v>21162.857597827398</v>
      </c>
      <c r="DV5085" s="25">
        <v>30513.092151999699</v>
      </c>
      <c r="DW5085" s="25">
        <v>1786.5993955624999</v>
      </c>
      <c r="DX5085" s="25">
        <v>23170.3338377445</v>
      </c>
      <c r="DY5085" s="25"/>
      <c r="DZ5085" s="25">
        <v>24215.041018003001</v>
      </c>
      <c r="EA5085" s="25"/>
      <c r="EB5085" s="25">
        <v>24381.1186623596</v>
      </c>
      <c r="EC5085" s="25">
        <v>19559.887610827998</v>
      </c>
      <c r="ED5085" s="25">
        <v>36755.449365531502</v>
      </c>
      <c r="EE5085" s="25">
        <v>13500</v>
      </c>
    </row>
    <row r="5086" spans="110:135" x14ac:dyDescent="0.2">
      <c r="DF5086" s="24" t="s">
        <v>10023</v>
      </c>
      <c r="DG5086" s="24" t="s">
        <v>212</v>
      </c>
      <c r="DH5086" s="25">
        <v>23913.070886414</v>
      </c>
      <c r="DI5086" s="25">
        <v>24565.1450611246</v>
      </c>
      <c r="DJ5086" s="25">
        <v>40.026654362554801</v>
      </c>
      <c r="DK5086" s="25">
        <v>9321</v>
      </c>
      <c r="DL5086" s="25">
        <v>10097</v>
      </c>
      <c r="DM5086" s="25">
        <v>17805.399280000001</v>
      </c>
      <c r="DN5086" s="25">
        <v>16040.21897</v>
      </c>
      <c r="DO5086" s="25"/>
      <c r="DP5086" s="25">
        <v>21110.7029574714</v>
      </c>
      <c r="DQ5086" s="25">
        <v>27607.145542689199</v>
      </c>
      <c r="DR5086" s="25">
        <v>24565.1450611246</v>
      </c>
      <c r="DS5086" s="25">
        <v>17075.453870949401</v>
      </c>
      <c r="DT5086" s="25">
        <v>9895.2275985390406</v>
      </c>
      <c r="DU5086" s="25">
        <v>24971.5177436429</v>
      </c>
      <c r="DV5086" s="25">
        <v>31182.539081243202</v>
      </c>
      <c r="DW5086" s="25">
        <v>32631.760194169201</v>
      </c>
      <c r="DX5086" s="25">
        <v>19777.351816588802</v>
      </c>
      <c r="DY5086" s="25">
        <v>25743.7305816679</v>
      </c>
      <c r="DZ5086" s="25">
        <v>30720.179360577898</v>
      </c>
      <c r="EA5086" s="25"/>
      <c r="EB5086" s="25">
        <v>36851.876382845003</v>
      </c>
      <c r="EC5086" s="25">
        <v>28853.328664429901</v>
      </c>
      <c r="ED5086" s="25">
        <v>46098.769735927897</v>
      </c>
      <c r="EE5086" s="25">
        <v>24000</v>
      </c>
    </row>
    <row r="5087" spans="110:135" x14ac:dyDescent="0.2">
      <c r="DF5087" s="24" t="s">
        <v>10257</v>
      </c>
      <c r="DG5087" s="24" t="s">
        <v>212</v>
      </c>
      <c r="DH5087" s="25">
        <v>32424.121750751699</v>
      </c>
      <c r="DI5087" s="25">
        <v>24574.9442996371</v>
      </c>
      <c r="DJ5087" s="25">
        <v>85.091855522617294</v>
      </c>
      <c r="DK5087" s="25">
        <v>105608</v>
      </c>
      <c r="DL5087" s="25">
        <v>88478</v>
      </c>
      <c r="DM5087" s="25">
        <v>73696.165229999999</v>
      </c>
      <c r="DN5087" s="25">
        <v>34203.95955</v>
      </c>
      <c r="DO5087" s="25">
        <v>55729.527996999997</v>
      </c>
      <c r="DP5087" s="25">
        <v>24899.287318022802</v>
      </c>
      <c r="DQ5087" s="25">
        <v>29751.130824354299</v>
      </c>
      <c r="DR5087" s="25">
        <v>37235.400142777697</v>
      </c>
      <c r="DS5087" s="25">
        <v>24250.601281251402</v>
      </c>
      <c r="DT5087" s="25">
        <v>25724.808069733099</v>
      </c>
      <c r="DU5087" s="25">
        <v>32478.483368256999</v>
      </c>
      <c r="DV5087" s="25">
        <v>8991.8966872961191</v>
      </c>
      <c r="DW5087" s="25">
        <v>13173.6100078376</v>
      </c>
      <c r="DX5087" s="25">
        <v>8403.5929471842701</v>
      </c>
      <c r="DY5087" s="25">
        <v>13440.855746649901</v>
      </c>
      <c r="DZ5087" s="25">
        <v>14182.161529475101</v>
      </c>
      <c r="EA5087" s="25"/>
      <c r="EB5087" s="25">
        <v>13860.988139880301</v>
      </c>
      <c r="EC5087" s="25">
        <v>11212.977467635101</v>
      </c>
      <c r="ED5087" s="25">
        <v>12660.9887076797</v>
      </c>
      <c r="EE5087" s="25">
        <v>20500</v>
      </c>
    </row>
    <row r="5088" spans="110:135" x14ac:dyDescent="0.2">
      <c r="DF5088" s="24" t="s">
        <v>119</v>
      </c>
      <c r="DG5088" s="24" t="s">
        <v>212</v>
      </c>
      <c r="DH5088" s="25">
        <v>35180.656325828299</v>
      </c>
      <c r="DI5088" s="25">
        <v>24602.775291306101</v>
      </c>
      <c r="DJ5088" s="25">
        <v>83.462915617405699</v>
      </c>
      <c r="DK5088" s="25"/>
      <c r="DL5088" s="25"/>
      <c r="DM5088" s="25">
        <v>20568.586800000001</v>
      </c>
      <c r="DN5088" s="25">
        <v>103007.872</v>
      </c>
      <c r="DO5088" s="25">
        <v>102284.454883</v>
      </c>
      <c r="DP5088" s="25">
        <v>22182.9145695435</v>
      </c>
      <c r="DQ5088" s="25">
        <v>6511.3897978199702</v>
      </c>
      <c r="DR5088" s="25">
        <v>14098.178690852499</v>
      </c>
      <c r="DS5088" s="25">
        <v>13570.7895149179</v>
      </c>
      <c r="DT5088" s="25">
        <v>19499.529221861601</v>
      </c>
      <c r="DU5088" s="25">
        <v>14244.404885579899</v>
      </c>
      <c r="DV5088" s="25">
        <v>25718.269145196999</v>
      </c>
      <c r="DW5088" s="25">
        <v>73448.408699169202</v>
      </c>
      <c r="DX5088" s="25">
        <v>23487.2814374152</v>
      </c>
      <c r="DY5088" s="25">
        <v>27056.003391261998</v>
      </c>
      <c r="DZ5088" s="25">
        <v>26892.3465618999</v>
      </c>
      <c r="EA5088" s="25"/>
      <c r="EB5088" s="25">
        <v>39183.171116347301</v>
      </c>
      <c r="EC5088" s="25">
        <v>16238.542674337001</v>
      </c>
      <c r="ED5088" s="25">
        <v>27759.670475706898</v>
      </c>
      <c r="EE5088" s="25">
        <v>57500</v>
      </c>
    </row>
    <row r="5089" spans="110:135" x14ac:dyDescent="0.2">
      <c r="DF5089" s="24" t="s">
        <v>10331</v>
      </c>
      <c r="DG5089" s="24" t="s">
        <v>212</v>
      </c>
      <c r="DH5089" s="25">
        <v>34885.996568226597</v>
      </c>
      <c r="DI5089" s="25">
        <v>25034.442457915698</v>
      </c>
      <c r="DJ5089" s="25">
        <v>90.024121390055299</v>
      </c>
      <c r="DK5089" s="25"/>
      <c r="DL5089" s="25">
        <v>29607</v>
      </c>
      <c r="DM5089" s="25">
        <v>31799.781309999998</v>
      </c>
      <c r="DN5089" s="25">
        <v>24009.02031</v>
      </c>
      <c r="DO5089" s="25">
        <v>123260.743047</v>
      </c>
      <c r="DP5089" s="25">
        <v>21824.202622113498</v>
      </c>
      <c r="DQ5089" s="25">
        <v>43838.271631679301</v>
      </c>
      <c r="DR5089" s="25">
        <v>41002.126724646703</v>
      </c>
      <c r="DS5089" s="25">
        <v>19991.133107407401</v>
      </c>
      <c r="DT5089" s="25">
        <v>25034.442457915698</v>
      </c>
      <c r="DU5089" s="25">
        <v>22039.468722219699</v>
      </c>
      <c r="DV5089" s="25"/>
      <c r="DW5089" s="25">
        <v>1339.7723175102501</v>
      </c>
      <c r="DX5089" s="25"/>
      <c r="DY5089" s="25"/>
      <c r="DZ5089" s="25"/>
      <c r="EA5089" s="25"/>
      <c r="EB5089" s="25"/>
      <c r="EC5089" s="25"/>
      <c r="ED5089" s="25"/>
      <c r="EE5089" s="25"/>
    </row>
    <row r="5090" spans="110:135" x14ac:dyDescent="0.2">
      <c r="DF5090" s="24" t="s">
        <v>10384</v>
      </c>
      <c r="DG5090" s="24" t="s">
        <v>212</v>
      </c>
      <c r="DH5090" s="25">
        <v>99465.711684267706</v>
      </c>
      <c r="DI5090" s="25">
        <v>25075.497333763102</v>
      </c>
      <c r="DJ5090" s="25">
        <v>209.72270696377899</v>
      </c>
      <c r="DK5090" s="25">
        <v>20555</v>
      </c>
      <c r="DL5090" s="25">
        <v>132174</v>
      </c>
      <c r="DM5090" s="25">
        <v>114606.61810000001</v>
      </c>
      <c r="DN5090" s="25">
        <v>25295.85383</v>
      </c>
      <c r="DO5090" s="25">
        <v>749479.80704999994</v>
      </c>
      <c r="DP5090" s="25">
        <v>24855.140837526102</v>
      </c>
      <c r="DQ5090" s="25">
        <v>28925.190519344102</v>
      </c>
      <c r="DR5090" s="25">
        <v>35282.906429781397</v>
      </c>
      <c r="DS5090" s="25">
        <v>18761.051768440098</v>
      </c>
      <c r="DT5090" s="25">
        <v>21944.708370684199</v>
      </c>
      <c r="DU5090" s="25">
        <v>21559.263305436001</v>
      </c>
      <c r="DV5090" s="25"/>
      <c r="DW5090" s="25"/>
      <c r="DX5090" s="25"/>
      <c r="DY5090" s="25"/>
      <c r="DZ5090" s="25"/>
      <c r="EA5090" s="25"/>
      <c r="EB5090" s="25"/>
      <c r="EC5090" s="25"/>
      <c r="ED5090" s="25"/>
      <c r="EE5090" s="25">
        <v>149</v>
      </c>
    </row>
    <row r="5091" spans="110:135" x14ac:dyDescent="0.2">
      <c r="DF5091" s="24" t="s">
        <v>10129</v>
      </c>
      <c r="DG5091" s="24" t="s">
        <v>212</v>
      </c>
      <c r="DH5091" s="25">
        <v>70524.5597387546</v>
      </c>
      <c r="DI5091" s="25">
        <v>25109.770250321999</v>
      </c>
      <c r="DJ5091" s="25">
        <v>177.63429351957299</v>
      </c>
      <c r="DK5091" s="25"/>
      <c r="DL5091" s="25">
        <v>88321</v>
      </c>
      <c r="DM5091" s="25">
        <v>71335.89559</v>
      </c>
      <c r="DN5091" s="25"/>
      <c r="DO5091" s="25">
        <v>440186.50845000002</v>
      </c>
      <c r="DP5091" s="25">
        <v>12878.2425841491</v>
      </c>
      <c r="DQ5091" s="25">
        <v>25109.770250321999</v>
      </c>
      <c r="DR5091" s="25">
        <v>33382.3637193869</v>
      </c>
      <c r="DS5091" s="25">
        <v>21845.274219552099</v>
      </c>
      <c r="DT5091" s="25">
        <v>20298.5545694678</v>
      </c>
      <c r="DU5091" s="25">
        <v>5468.2811955205898</v>
      </c>
      <c r="DV5091" s="25"/>
      <c r="DW5091" s="25"/>
      <c r="DX5091" s="25"/>
      <c r="DY5091" s="25"/>
      <c r="DZ5091" s="25"/>
      <c r="EA5091" s="25">
        <v>11944.2665479015</v>
      </c>
      <c r="EB5091" s="25"/>
      <c r="EC5091" s="25"/>
      <c r="ED5091" s="25"/>
      <c r="EE5091" s="25">
        <v>45000</v>
      </c>
    </row>
    <row r="5092" spans="110:135" x14ac:dyDescent="0.2">
      <c r="DF5092" s="24" t="s">
        <v>10164</v>
      </c>
      <c r="DG5092" s="24" t="s">
        <v>212</v>
      </c>
      <c r="DH5092" s="25">
        <v>28856.079523214899</v>
      </c>
      <c r="DI5092" s="25">
        <v>25177.125707170399</v>
      </c>
      <c r="DJ5092" s="25">
        <v>63.2942429948463</v>
      </c>
      <c r="DK5092" s="25">
        <v>6559</v>
      </c>
      <c r="DL5092" s="25">
        <v>53616</v>
      </c>
      <c r="DM5092" s="25">
        <v>42646.493150000002</v>
      </c>
      <c r="DN5092" s="25">
        <v>31504.883549999999</v>
      </c>
      <c r="DO5092" s="25">
        <v>88495.43118</v>
      </c>
      <c r="DP5092" s="25">
        <v>30910.568012925702</v>
      </c>
      <c r="DQ5092" s="25">
        <v>29703.116381990199</v>
      </c>
      <c r="DR5092" s="25">
        <v>26508.038097142002</v>
      </c>
      <c r="DS5092" s="25">
        <v>17136.581844654102</v>
      </c>
      <c r="DT5092" s="25">
        <v>23846.213317198799</v>
      </c>
      <c r="DU5092" s="25">
        <v>30516.304691751899</v>
      </c>
      <c r="DV5092" s="25">
        <v>41092.180918081001</v>
      </c>
      <c r="DW5092" s="25">
        <v>18749.902843347401</v>
      </c>
      <c r="DX5092" s="25">
        <v>13255.6125663188</v>
      </c>
      <c r="DY5092" s="25">
        <v>17342.523744199701</v>
      </c>
      <c r="DZ5092" s="25">
        <v>37155.9228692447</v>
      </c>
      <c r="EA5092" s="25"/>
      <c r="EB5092" s="25">
        <v>15395.179963181499</v>
      </c>
      <c r="EC5092" s="25">
        <v>22486.461872021999</v>
      </c>
      <c r="ED5092" s="25">
        <v>14301.175462241001</v>
      </c>
      <c r="EE5092" s="25">
        <v>15900</v>
      </c>
    </row>
    <row r="5093" spans="110:135" x14ac:dyDescent="0.2">
      <c r="DF5093" s="24" t="s">
        <v>10439</v>
      </c>
      <c r="DG5093" s="24" t="s">
        <v>212</v>
      </c>
      <c r="DH5093" s="25">
        <v>73439.126728429095</v>
      </c>
      <c r="DI5093" s="25">
        <v>25214.6896637104</v>
      </c>
      <c r="DJ5093" s="25">
        <v>192.720208324608</v>
      </c>
      <c r="DK5093" s="25"/>
      <c r="DL5093" s="25"/>
      <c r="DM5093" s="25">
        <v>159788.7175</v>
      </c>
      <c r="DN5093" s="25"/>
      <c r="DO5093" s="25"/>
      <c r="DP5093" s="25">
        <v>8070.4787176120299</v>
      </c>
      <c r="DQ5093" s="25"/>
      <c r="DR5093" s="25">
        <v>25214.6896637104</v>
      </c>
      <c r="DS5093" s="25">
        <v>17859.389097054798</v>
      </c>
      <c r="DT5093" s="25"/>
      <c r="DU5093" s="25"/>
      <c r="DV5093" s="25">
        <v>47683.809741396697</v>
      </c>
      <c r="DW5093" s="25">
        <v>1204.5659770540899</v>
      </c>
      <c r="DX5093" s="25">
        <v>23364.955566686302</v>
      </c>
      <c r="DY5093" s="25">
        <v>63069.7587398342</v>
      </c>
      <c r="DZ5093" s="25">
        <v>37739.702002565202</v>
      </c>
      <c r="EA5093" s="25"/>
      <c r="EB5093" s="25">
        <v>31350.467210529801</v>
      </c>
      <c r="EC5093" s="25">
        <v>11949.0246426739</v>
      </c>
      <c r="ED5093" s="25">
        <v>3413.08861046117</v>
      </c>
      <c r="EE5093" s="25">
        <v>524000</v>
      </c>
    </row>
    <row r="5094" spans="110:135" x14ac:dyDescent="0.2">
      <c r="DF5094" s="24" t="s">
        <v>10120</v>
      </c>
      <c r="DG5094" s="24" t="s">
        <v>212</v>
      </c>
      <c r="DH5094" s="25">
        <v>27947.868363518101</v>
      </c>
      <c r="DI5094" s="25">
        <v>25418.505652445601</v>
      </c>
      <c r="DJ5094" s="25">
        <v>65.717006406267103</v>
      </c>
      <c r="DK5094" s="25"/>
      <c r="DL5094" s="25">
        <v>11570</v>
      </c>
      <c r="DM5094" s="25">
        <v>13234.72644</v>
      </c>
      <c r="DN5094" s="25">
        <v>9689.1626579999993</v>
      </c>
      <c r="DO5094" s="25">
        <v>5512.6048106999997</v>
      </c>
      <c r="DP5094" s="25">
        <v>20136.062421552098</v>
      </c>
      <c r="DQ5094" s="25">
        <v>39787.979942410399</v>
      </c>
      <c r="DR5094" s="25">
        <v>31370.2713122813</v>
      </c>
      <c r="DS5094" s="25">
        <v>21860.646470130599</v>
      </c>
      <c r="DT5094" s="25">
        <v>14142.7584956151</v>
      </c>
      <c r="DU5094" s="25">
        <v>15199.1259430346</v>
      </c>
      <c r="DV5094" s="25">
        <v>29641.2957911306</v>
      </c>
      <c r="DW5094" s="25">
        <v>37532.625164402903</v>
      </c>
      <c r="DX5094" s="25">
        <v>35920.356060739199</v>
      </c>
      <c r="DY5094" s="25">
        <v>53731.840898237897</v>
      </c>
      <c r="DZ5094" s="25">
        <v>28976.364834760501</v>
      </c>
      <c r="EA5094" s="25">
        <v>17963.113235171899</v>
      </c>
      <c r="EB5094" s="25">
        <v>38270.217624295001</v>
      </c>
      <c r="EC5094" s="25">
        <v>36821.621427960701</v>
      </c>
      <c r="ED5094" s="25">
        <v>84196.593739939402</v>
      </c>
      <c r="EE5094" s="25">
        <v>13400</v>
      </c>
    </row>
    <row r="5095" spans="110:135" x14ac:dyDescent="0.2">
      <c r="DF5095" s="24" t="s">
        <v>10335</v>
      </c>
      <c r="DG5095" s="24" t="s">
        <v>212</v>
      </c>
      <c r="DH5095" s="25">
        <v>50898.167504118799</v>
      </c>
      <c r="DI5095" s="25">
        <v>25693</v>
      </c>
      <c r="DJ5095" s="25">
        <v>116.090270592842</v>
      </c>
      <c r="DK5095" s="25">
        <v>68864</v>
      </c>
      <c r="DL5095" s="25">
        <v>25693</v>
      </c>
      <c r="DM5095" s="25">
        <v>100354.1115</v>
      </c>
      <c r="DN5095" s="25">
        <v>42102.54982</v>
      </c>
      <c r="DO5095" s="25">
        <v>208579.37307999999</v>
      </c>
      <c r="DP5095" s="25">
        <v>21242.564981707201</v>
      </c>
      <c r="DQ5095" s="25">
        <v>13863.6579055239</v>
      </c>
      <c r="DR5095" s="25">
        <v>34973.124900636401</v>
      </c>
      <c r="DS5095" s="25">
        <v>9582.7348531916305</v>
      </c>
      <c r="DT5095" s="25">
        <v>10191.144126728401</v>
      </c>
      <c r="DU5095" s="25">
        <v>24433.581377519</v>
      </c>
      <c r="DV5095" s="25"/>
      <c r="DW5095" s="25"/>
      <c r="DX5095" s="25"/>
      <c r="DY5095" s="25"/>
      <c r="DZ5095" s="25"/>
      <c r="EA5095" s="25"/>
      <c r="EB5095" s="25"/>
      <c r="EC5095" s="25"/>
      <c r="ED5095" s="25"/>
      <c r="EE5095" s="25"/>
    </row>
    <row r="5096" spans="110:135" x14ac:dyDescent="0.2">
      <c r="DF5096" s="24" t="s">
        <v>10203</v>
      </c>
      <c r="DG5096" s="24" t="s">
        <v>212</v>
      </c>
      <c r="DH5096" s="25">
        <v>25593.4094774074</v>
      </c>
      <c r="DI5096" s="25">
        <v>25729.135886772499</v>
      </c>
      <c r="DJ5096" s="25">
        <v>45.521049894095398</v>
      </c>
      <c r="DK5096" s="25"/>
      <c r="DL5096" s="25">
        <v>23355</v>
      </c>
      <c r="DM5096" s="25">
        <v>16377.040929999999</v>
      </c>
      <c r="DN5096" s="25"/>
      <c r="DO5096" s="25">
        <v>5911.7153563000002</v>
      </c>
      <c r="DP5096" s="25">
        <v>24968.408573993202</v>
      </c>
      <c r="DQ5096" s="25">
        <v>38441.108811213802</v>
      </c>
      <c r="DR5096" s="25">
        <v>39315.812935752198</v>
      </c>
      <c r="DS5096" s="25">
        <v>25203.9616482358</v>
      </c>
      <c r="DT5096" s="25">
        <v>10771.3678730756</v>
      </c>
      <c r="DU5096" s="25">
        <v>17842.1699397556</v>
      </c>
      <c r="DV5096" s="25">
        <v>26254.310125309301</v>
      </c>
      <c r="DW5096" s="25">
        <v>1583.5320533638001</v>
      </c>
      <c r="DX5096" s="25">
        <v>28813.3335201765</v>
      </c>
      <c r="DY5096" s="25">
        <v>36154.872201720696</v>
      </c>
      <c r="DZ5096" s="25">
        <v>23595.1930661839</v>
      </c>
      <c r="EA5096" s="25"/>
      <c r="EB5096" s="25">
        <v>37595.361289485401</v>
      </c>
      <c r="EC5096" s="25">
        <v>27046.514159805902</v>
      </c>
      <c r="ED5096" s="25">
        <v>39851.668108961298</v>
      </c>
      <c r="EE5096" s="25">
        <v>37600</v>
      </c>
    </row>
    <row r="5097" spans="110:135" x14ac:dyDescent="0.2">
      <c r="DF5097" s="24" t="s">
        <v>10043</v>
      </c>
      <c r="DG5097" s="24" t="s">
        <v>212</v>
      </c>
      <c r="DH5097" s="25">
        <v>28065.5246934467</v>
      </c>
      <c r="DI5097" s="25">
        <v>25752.165623407102</v>
      </c>
      <c r="DJ5097" s="25">
        <v>48.914378755743698</v>
      </c>
      <c r="DK5097" s="25"/>
      <c r="DL5097" s="25">
        <v>17788</v>
      </c>
      <c r="DM5097" s="25">
        <v>40363.701439999997</v>
      </c>
      <c r="DN5097" s="25"/>
      <c r="DO5097" s="25">
        <v>72520.570057000004</v>
      </c>
      <c r="DP5097" s="25">
        <v>20358.444575940299</v>
      </c>
      <c r="DQ5097" s="25">
        <v>22953.363719719298</v>
      </c>
      <c r="DR5097" s="25">
        <v>23259.4732892641</v>
      </c>
      <c r="DS5097" s="25">
        <v>17830.139140799802</v>
      </c>
      <c r="DT5097" s="25">
        <v>21364.318485754498</v>
      </c>
      <c r="DU5097" s="25">
        <v>10812.8498836526</v>
      </c>
      <c r="DV5097" s="25">
        <v>30543.320576496601</v>
      </c>
      <c r="DW5097" s="25">
        <v>37793.797317254401</v>
      </c>
      <c r="DX5097" s="25">
        <v>26040.781091835499</v>
      </c>
      <c r="DY5097" s="25">
        <v>33606.152096290498</v>
      </c>
      <c r="DZ5097" s="25">
        <v>25463.5501549787</v>
      </c>
      <c r="EA5097" s="25"/>
      <c r="EB5097" s="25">
        <v>28948.235092459901</v>
      </c>
      <c r="EC5097" s="25">
        <v>28469.074078422898</v>
      </c>
      <c r="ED5097" s="25">
        <v>34263.673482172097</v>
      </c>
      <c r="EE5097" s="25">
        <v>12800</v>
      </c>
    </row>
    <row r="5098" spans="110:135" x14ac:dyDescent="0.2">
      <c r="DF5098" s="24" t="s">
        <v>10060</v>
      </c>
      <c r="DG5098" s="24" t="s">
        <v>212</v>
      </c>
      <c r="DH5098" s="25">
        <v>30402.6489253121</v>
      </c>
      <c r="DI5098" s="25">
        <v>25872.369855453999</v>
      </c>
      <c r="DJ5098" s="25">
        <v>78.971032531924095</v>
      </c>
      <c r="DK5098" s="25"/>
      <c r="DL5098" s="25">
        <v>6153</v>
      </c>
      <c r="DM5098" s="25">
        <v>6864.0375100000001</v>
      </c>
      <c r="DN5098" s="25">
        <v>32402.025450000001</v>
      </c>
      <c r="DO5098" s="25"/>
      <c r="DP5098" s="25"/>
      <c r="DQ5098" s="25"/>
      <c r="DR5098" s="25">
        <v>26180.2191651914</v>
      </c>
      <c r="DS5098" s="25">
        <v>4098.3261856296103</v>
      </c>
      <c r="DT5098" s="25"/>
      <c r="DU5098" s="25"/>
      <c r="DV5098" s="25">
        <v>38397.638458067799</v>
      </c>
      <c r="DW5098" s="25"/>
      <c r="DX5098" s="25">
        <v>9515.6539278023392</v>
      </c>
      <c r="DY5098" s="25">
        <v>25564.520545716601</v>
      </c>
      <c r="DZ5098" s="25">
        <v>69804.735042856701</v>
      </c>
      <c r="EA5098" s="25"/>
      <c r="EB5098" s="25">
        <v>49363.796315095802</v>
      </c>
      <c r="EC5098" s="25">
        <v>74821.945832550206</v>
      </c>
      <c r="ED5098" s="25">
        <v>21665.8886708342</v>
      </c>
      <c r="EE5098" s="25"/>
    </row>
    <row r="5099" spans="110:135" x14ac:dyDescent="0.2">
      <c r="DF5099" s="24" t="s">
        <v>10111</v>
      </c>
      <c r="DG5099" s="24" t="s">
        <v>212</v>
      </c>
      <c r="DH5099" s="25">
        <v>24543.373336695098</v>
      </c>
      <c r="DI5099" s="25">
        <v>25993.672484521099</v>
      </c>
      <c r="DJ5099" s="25">
        <v>43.6186367508163</v>
      </c>
      <c r="DK5099" s="25">
        <v>1213</v>
      </c>
      <c r="DL5099" s="25">
        <v>28414</v>
      </c>
      <c r="DM5099" s="25">
        <v>30402.212149999999</v>
      </c>
      <c r="DN5099" s="25">
        <v>20124.270990000001</v>
      </c>
      <c r="DO5099" s="25">
        <v>34535.404358</v>
      </c>
      <c r="DP5099" s="25">
        <v>26185.131203072498</v>
      </c>
      <c r="DQ5099" s="25">
        <v>24755.5713687879</v>
      </c>
      <c r="DR5099" s="25">
        <v>30917.5583052166</v>
      </c>
      <c r="DS5099" s="25">
        <v>25802.2137659697</v>
      </c>
      <c r="DT5099" s="25">
        <v>27097.793536375</v>
      </c>
      <c r="DU5099" s="25">
        <v>20278.988983384799</v>
      </c>
      <c r="DV5099" s="25">
        <v>16293.242248029999</v>
      </c>
      <c r="DW5099" s="25">
        <v>31501.016042283802</v>
      </c>
      <c r="DX5099" s="25">
        <v>19935.343420092799</v>
      </c>
      <c r="DY5099" s="25">
        <v>29372.155996322901</v>
      </c>
      <c r="DZ5099" s="25">
        <v>18001.202145404499</v>
      </c>
      <c r="EA5099" s="25"/>
      <c r="EB5099" s="25">
        <v>23131.815148056801</v>
      </c>
      <c r="EC5099" s="25">
        <v>51684.313880501497</v>
      </c>
      <c r="ED5099" s="25">
        <v>27712.233192402498</v>
      </c>
      <c r="EE5099" s="25">
        <v>3510</v>
      </c>
    </row>
    <row r="5100" spans="110:135" x14ac:dyDescent="0.2">
      <c r="DF5100" s="24" t="s">
        <v>9763</v>
      </c>
      <c r="DG5100" s="24" t="s">
        <v>212</v>
      </c>
      <c r="DH5100" s="25">
        <v>22219.357468669401</v>
      </c>
      <c r="DI5100" s="25">
        <v>26175.496001293399</v>
      </c>
      <c r="DJ5100" s="25">
        <v>51.759994696608302</v>
      </c>
      <c r="DK5100" s="25"/>
      <c r="DL5100" s="25"/>
      <c r="DM5100" s="25"/>
      <c r="DN5100" s="25"/>
      <c r="DO5100" s="25"/>
      <c r="DP5100" s="25"/>
      <c r="DQ5100" s="25"/>
      <c r="DR5100" s="25"/>
      <c r="DS5100" s="25"/>
      <c r="DT5100" s="25"/>
      <c r="DU5100" s="25"/>
      <c r="DV5100" s="25">
        <v>32172.2925448403</v>
      </c>
      <c r="DW5100" s="25"/>
      <c r="DX5100" s="25">
        <v>8399.8812654032008</v>
      </c>
      <c r="DY5100" s="25">
        <v>32441.412048484199</v>
      </c>
      <c r="DZ5100" s="25">
        <v>23450.9920025867</v>
      </c>
      <c r="EA5100" s="25"/>
      <c r="EB5100" s="25">
        <v>33674.8438884223</v>
      </c>
      <c r="EC5100" s="25">
        <v>5957.7148031794904</v>
      </c>
      <c r="ED5100" s="25">
        <v>12757.723196438799</v>
      </c>
      <c r="EE5100" s="25">
        <v>28900</v>
      </c>
    </row>
    <row r="5101" spans="110:135" x14ac:dyDescent="0.2">
      <c r="DF5101" s="24" t="s">
        <v>10227</v>
      </c>
      <c r="DG5101" s="24" t="s">
        <v>212</v>
      </c>
      <c r="DH5101" s="25">
        <v>35863.119606650798</v>
      </c>
      <c r="DI5101" s="25">
        <v>26181.798914963802</v>
      </c>
      <c r="DJ5101" s="25">
        <v>98.057284289985802</v>
      </c>
      <c r="DK5101" s="25"/>
      <c r="DL5101" s="25">
        <v>63370</v>
      </c>
      <c r="DM5101" s="25">
        <v>35148.570110000001</v>
      </c>
      <c r="DN5101" s="25"/>
      <c r="DO5101" s="25">
        <v>113679.609719</v>
      </c>
      <c r="DP5101" s="25">
        <v>28519.4744961834</v>
      </c>
      <c r="DQ5101" s="25">
        <v>22205.350017537901</v>
      </c>
      <c r="DR5101" s="25">
        <v>41924.946951874103</v>
      </c>
      <c r="DS5101" s="25">
        <v>23844.123333744199</v>
      </c>
      <c r="DT5101" s="25">
        <v>31052.357454805398</v>
      </c>
      <c r="DU5101" s="25">
        <v>13903.3118707796</v>
      </c>
      <c r="DV5101" s="25"/>
      <c r="DW5101" s="25"/>
      <c r="DX5101" s="25"/>
      <c r="DY5101" s="25"/>
      <c r="DZ5101" s="25">
        <v>1725.5690281316499</v>
      </c>
      <c r="EA5101" s="25">
        <v>16785.1105044379</v>
      </c>
      <c r="EB5101" s="25"/>
      <c r="EC5101" s="25">
        <v>2553.2762749635899</v>
      </c>
      <c r="ED5101" s="25">
        <v>3371.9747316530102</v>
      </c>
      <c r="EE5101" s="25">
        <v>104000</v>
      </c>
    </row>
    <row r="5102" spans="110:135" x14ac:dyDescent="0.2">
      <c r="DF5102" s="24" t="s">
        <v>10198</v>
      </c>
      <c r="DG5102" s="24" t="s">
        <v>212</v>
      </c>
      <c r="DH5102" s="25">
        <v>25869.112567304201</v>
      </c>
      <c r="DI5102" s="25">
        <v>26200.141392137299</v>
      </c>
      <c r="DJ5102" s="25">
        <v>62.688670599392601</v>
      </c>
      <c r="DK5102" s="25">
        <v>37146</v>
      </c>
      <c r="DL5102" s="25">
        <v>27242</v>
      </c>
      <c r="DM5102" s="25">
        <v>37990.746529999997</v>
      </c>
      <c r="DN5102" s="25"/>
      <c r="DO5102" s="25">
        <v>73976.252076999997</v>
      </c>
      <c r="DP5102" s="25">
        <v>26200.141392137299</v>
      </c>
      <c r="DQ5102" s="25">
        <v>27111.319909149399</v>
      </c>
      <c r="DR5102" s="25">
        <v>45070.805290273303</v>
      </c>
      <c r="DS5102" s="25">
        <v>27575.7077886019</v>
      </c>
      <c r="DT5102" s="25">
        <v>22754.346215331901</v>
      </c>
      <c r="DU5102" s="25">
        <v>24182.543965459499</v>
      </c>
      <c r="DV5102" s="25">
        <v>15571.271056895401</v>
      </c>
      <c r="DW5102" s="25">
        <v>1155.1264511050699</v>
      </c>
      <c r="DX5102" s="25">
        <v>10944.079859900499</v>
      </c>
      <c r="DY5102" s="25">
        <v>34759.281187188899</v>
      </c>
      <c r="DZ5102" s="25">
        <v>9543.1916364269</v>
      </c>
      <c r="EA5102" s="25"/>
      <c r="EB5102" s="25">
        <v>16382.1506556888</v>
      </c>
      <c r="EC5102" s="25">
        <v>28215.114251429201</v>
      </c>
      <c r="ED5102" s="25">
        <v>8493.0605121926292</v>
      </c>
      <c r="EE5102" s="25">
        <v>17200</v>
      </c>
    </row>
    <row r="5103" spans="110:135" x14ac:dyDescent="0.2">
      <c r="DF5103" s="24" t="s">
        <v>10177</v>
      </c>
      <c r="DG5103" s="24" t="s">
        <v>212</v>
      </c>
      <c r="DH5103" s="25">
        <v>35400.011454879503</v>
      </c>
      <c r="DI5103" s="25">
        <v>26222.6821312334</v>
      </c>
      <c r="DJ5103" s="25">
        <v>81.510487229836102</v>
      </c>
      <c r="DK5103" s="25"/>
      <c r="DL5103" s="25">
        <v>46569</v>
      </c>
      <c r="DM5103" s="25">
        <v>24261.217410000001</v>
      </c>
      <c r="DN5103" s="25">
        <v>30296.35209</v>
      </c>
      <c r="DO5103" s="25">
        <v>9998.1990380999996</v>
      </c>
      <c r="DP5103" s="25">
        <v>18723.728148826602</v>
      </c>
      <c r="DQ5103" s="25">
        <v>15912.4533776795</v>
      </c>
      <c r="DR5103" s="25">
        <v>41689.547205506802</v>
      </c>
      <c r="DS5103" s="25">
        <v>26222.6821312334</v>
      </c>
      <c r="DT5103" s="25">
        <v>25819.79805465</v>
      </c>
      <c r="DU5103" s="25">
        <v>17407.067151280098</v>
      </c>
      <c r="DV5103" s="25"/>
      <c r="DW5103" s="25"/>
      <c r="DX5103" s="25">
        <v>101535.747297493</v>
      </c>
      <c r="DY5103" s="25">
        <v>70258.099700664898</v>
      </c>
      <c r="DZ5103" s="25"/>
      <c r="EA5103" s="25">
        <v>2037.2564891223701</v>
      </c>
      <c r="EB5103" s="25">
        <v>33790.168964872501</v>
      </c>
      <c r="EC5103" s="25">
        <v>92178.265332432406</v>
      </c>
      <c r="ED5103" s="25">
        <v>44293.612341091102</v>
      </c>
      <c r="EE5103" s="25">
        <v>807</v>
      </c>
    </row>
    <row r="5104" spans="110:135" x14ac:dyDescent="0.2">
      <c r="DF5104" s="24" t="s">
        <v>10053</v>
      </c>
      <c r="DG5104" s="24" t="s">
        <v>212</v>
      </c>
      <c r="DH5104" s="25">
        <v>27979.851292714098</v>
      </c>
      <c r="DI5104" s="25">
        <v>26393.490521361098</v>
      </c>
      <c r="DJ5104" s="25">
        <v>46.309170077526502</v>
      </c>
      <c r="DK5104" s="25"/>
      <c r="DL5104" s="25">
        <v>26859</v>
      </c>
      <c r="DM5104" s="25">
        <v>20553.767660000001</v>
      </c>
      <c r="DN5104" s="25"/>
      <c r="DO5104" s="25">
        <v>8856.8307970999995</v>
      </c>
      <c r="DP5104" s="25">
        <v>20143.237436962201</v>
      </c>
      <c r="DQ5104" s="25">
        <v>19687.229671105699</v>
      </c>
      <c r="DR5104" s="25">
        <v>22073.805433344201</v>
      </c>
      <c r="DS5104" s="25">
        <v>17119.934431589001</v>
      </c>
      <c r="DT5104" s="25">
        <v>25927.981042722298</v>
      </c>
      <c r="DU5104" s="25">
        <v>14985.5808322454</v>
      </c>
      <c r="DV5104" s="25">
        <v>53473.368999941304</v>
      </c>
      <c r="DW5104" s="25">
        <v>36452.0894647081</v>
      </c>
      <c r="DX5104" s="25">
        <v>37798.603656303902</v>
      </c>
      <c r="DY5104" s="25">
        <v>43898.698468303002</v>
      </c>
      <c r="DZ5104" s="25">
        <v>38144.840504402302</v>
      </c>
      <c r="EA5104" s="25"/>
      <c r="EB5104" s="25">
        <v>47752.2853435367</v>
      </c>
      <c r="EC5104" s="25">
        <v>28215.114251429201</v>
      </c>
      <c r="ED5104" s="25">
        <v>33264.955275160799</v>
      </c>
      <c r="EE5104" s="25">
        <v>8430</v>
      </c>
    </row>
    <row r="5105" spans="110:135" x14ac:dyDescent="0.2">
      <c r="DF5105" s="24" t="s">
        <v>10170</v>
      </c>
      <c r="DG5105" s="24" t="s">
        <v>212</v>
      </c>
      <c r="DH5105" s="25">
        <v>28454.250888836501</v>
      </c>
      <c r="DI5105" s="25">
        <v>26399.321606592501</v>
      </c>
      <c r="DJ5105" s="25">
        <v>66.636534625625899</v>
      </c>
      <c r="DK5105" s="25">
        <v>4558</v>
      </c>
      <c r="DL5105" s="25">
        <v>37197</v>
      </c>
      <c r="DM5105" s="25">
        <v>15272.392519999999</v>
      </c>
      <c r="DN5105" s="25"/>
      <c r="DO5105" s="25">
        <v>906.71981153000002</v>
      </c>
      <c r="DP5105" s="25">
        <v>20207.682626519101</v>
      </c>
      <c r="DQ5105" s="25">
        <v>32489.711654639701</v>
      </c>
      <c r="DR5105" s="25">
        <v>26912.351202888101</v>
      </c>
      <c r="DS5105" s="25">
        <v>21215.365455978699</v>
      </c>
      <c r="DT5105" s="25">
        <v>11716.688507265701</v>
      </c>
      <c r="DU5105" s="25">
        <v>14980.871685076399</v>
      </c>
      <c r="DV5105" s="25">
        <v>39798.138842173597</v>
      </c>
      <c r="DW5105" s="25"/>
      <c r="DX5105" s="25"/>
      <c r="DY5105" s="25">
        <v>25886.2920102969</v>
      </c>
      <c r="DZ5105" s="25">
        <v>33381.448599757903</v>
      </c>
      <c r="EA5105" s="25">
        <v>15037.322547096101</v>
      </c>
      <c r="EB5105" s="25">
        <v>39309.5668909917</v>
      </c>
      <c r="EC5105" s="25">
        <v>36580.526617529402</v>
      </c>
      <c r="ED5105" s="25">
        <v>57826.437027314198</v>
      </c>
      <c r="EE5105" s="25">
        <v>78900</v>
      </c>
    </row>
    <row r="5106" spans="110:135" x14ac:dyDescent="0.2">
      <c r="DF5106" s="24" t="s">
        <v>10253</v>
      </c>
      <c r="DG5106" s="24" t="s">
        <v>212</v>
      </c>
      <c r="DH5106" s="25">
        <v>27985.711473205902</v>
      </c>
      <c r="DI5106" s="25">
        <v>26404.951409244601</v>
      </c>
      <c r="DJ5106" s="25">
        <v>45.4459211933235</v>
      </c>
      <c r="DK5106" s="25">
        <v>10559</v>
      </c>
      <c r="DL5106" s="25">
        <v>34055</v>
      </c>
      <c r="DM5106" s="25">
        <v>43989.337870000003</v>
      </c>
      <c r="DN5106" s="25"/>
      <c r="DO5106" s="25">
        <v>36600.197061999999</v>
      </c>
      <c r="DP5106" s="25">
        <v>26404.951409244601</v>
      </c>
      <c r="DQ5106" s="25">
        <v>40712.803263473099</v>
      </c>
      <c r="DR5106" s="25">
        <v>41505.561341887602</v>
      </c>
      <c r="DS5106" s="25">
        <v>26497.610556781099</v>
      </c>
      <c r="DT5106" s="25">
        <v>17459.310717232998</v>
      </c>
      <c r="DU5106" s="25">
        <v>29629.255417213401</v>
      </c>
      <c r="DV5106" s="25">
        <v>28628.1591404026</v>
      </c>
      <c r="DW5106" s="25">
        <v>20053.122154014301</v>
      </c>
      <c r="DX5106" s="25">
        <v>17005.181586518898</v>
      </c>
      <c r="DY5106" s="25">
        <v>24314.6780810903</v>
      </c>
      <c r="DZ5106" s="25">
        <v>25966.1786963616</v>
      </c>
      <c r="EA5106" s="25"/>
      <c r="EB5106" s="25">
        <v>20512.1957075135</v>
      </c>
      <c r="EC5106" s="25">
        <v>10676.275312318099</v>
      </c>
      <c r="ED5106" s="25">
        <v>16259.699674859799</v>
      </c>
      <c r="EE5106" s="25">
        <v>60900</v>
      </c>
    </row>
    <row r="5107" spans="110:135" x14ac:dyDescent="0.2">
      <c r="DF5107" s="24" t="s">
        <v>10274</v>
      </c>
      <c r="DG5107" s="24" t="s">
        <v>212</v>
      </c>
      <c r="DH5107" s="25">
        <v>25403.071196594599</v>
      </c>
      <c r="DI5107" s="25">
        <v>26491.256582901999</v>
      </c>
      <c r="DJ5107" s="25">
        <v>60.644042569091603</v>
      </c>
      <c r="DK5107" s="25">
        <v>13475</v>
      </c>
      <c r="DL5107" s="25">
        <v>28671</v>
      </c>
      <c r="DM5107" s="25">
        <v>38375.060729999997</v>
      </c>
      <c r="DN5107" s="25">
        <v>3576.4314549999999</v>
      </c>
      <c r="DO5107" s="25">
        <v>54781.030265000001</v>
      </c>
      <c r="DP5107" s="25">
        <v>26211.271686227101</v>
      </c>
      <c r="DQ5107" s="25">
        <v>41689.090004708603</v>
      </c>
      <c r="DR5107" s="25">
        <v>32491.916390440201</v>
      </c>
      <c r="DS5107" s="25">
        <v>31991.9565820438</v>
      </c>
      <c r="DT5107" s="25">
        <v>10740.7908684667</v>
      </c>
      <c r="DU5107" s="25">
        <v>26491.256582901999</v>
      </c>
      <c r="DV5107" s="25"/>
      <c r="DW5107" s="25">
        <v>1145.12099094116</v>
      </c>
      <c r="DX5107" s="25"/>
      <c r="DY5107" s="25"/>
      <c r="DZ5107" s="25"/>
      <c r="EA5107" s="25"/>
      <c r="EB5107" s="25"/>
      <c r="EC5107" s="25"/>
      <c r="ED5107" s="25"/>
      <c r="EE5107" s="25">
        <v>20600</v>
      </c>
    </row>
    <row r="5108" spans="110:135" x14ac:dyDescent="0.2">
      <c r="DF5108" s="24" t="s">
        <v>10352</v>
      </c>
      <c r="DG5108" s="24" t="s">
        <v>212</v>
      </c>
      <c r="DH5108" s="25">
        <v>36769.507306300402</v>
      </c>
      <c r="DI5108" s="25">
        <v>26501.662025256701</v>
      </c>
      <c r="DJ5108" s="25">
        <v>103.81230145038801</v>
      </c>
      <c r="DK5108" s="25">
        <v>15829</v>
      </c>
      <c r="DL5108" s="25">
        <v>39392</v>
      </c>
      <c r="DM5108" s="25">
        <v>58522.465389999998</v>
      </c>
      <c r="DN5108" s="25">
        <v>177468.20129999999</v>
      </c>
      <c r="DO5108" s="25">
        <v>67323.530325999993</v>
      </c>
      <c r="DP5108" s="25">
        <v>38187.5258909451</v>
      </c>
      <c r="DQ5108" s="25">
        <v>41872.4785061488</v>
      </c>
      <c r="DR5108" s="25">
        <v>36823.370538771</v>
      </c>
      <c r="DS5108" s="25">
        <v>30847.730157747599</v>
      </c>
      <c r="DT5108" s="25">
        <v>15834.876077823899</v>
      </c>
      <c r="DU5108" s="25">
        <v>22155.593892765799</v>
      </c>
      <c r="DV5108" s="25">
        <v>36383.353684479502</v>
      </c>
      <c r="DW5108" s="25">
        <v>21464.9227157678</v>
      </c>
      <c r="DX5108" s="25">
        <v>5217.9383000389198</v>
      </c>
      <c r="DY5108" s="25">
        <v>8494.9596245070807</v>
      </c>
      <c r="DZ5108" s="25">
        <v>67643.931990197205</v>
      </c>
      <c r="EA5108" s="25"/>
      <c r="EB5108" s="25">
        <v>14081.452260272399</v>
      </c>
      <c r="EC5108" s="25">
        <v>13111.036296563399</v>
      </c>
      <c r="ED5108" s="25">
        <v>6335.7791739800005</v>
      </c>
      <c r="EE5108" s="25">
        <v>18400</v>
      </c>
    </row>
    <row r="5109" spans="110:135" x14ac:dyDescent="0.2">
      <c r="DF5109" s="24" t="s">
        <v>10282</v>
      </c>
      <c r="DG5109" s="24" t="s">
        <v>212</v>
      </c>
      <c r="DH5109" s="25">
        <v>48430.642755030101</v>
      </c>
      <c r="DI5109" s="25">
        <v>26554.863284883701</v>
      </c>
      <c r="DJ5109" s="25">
        <v>125.78672686199</v>
      </c>
      <c r="DK5109" s="25">
        <v>26377</v>
      </c>
      <c r="DL5109" s="25">
        <v>85764</v>
      </c>
      <c r="DM5109" s="25">
        <v>142817.16579999999</v>
      </c>
      <c r="DN5109" s="25">
        <v>26389.215110000001</v>
      </c>
      <c r="DO5109" s="25">
        <v>282390.56624999997</v>
      </c>
      <c r="DP5109" s="25">
        <v>21874.752757790899</v>
      </c>
      <c r="DQ5109" s="25">
        <v>35965.065502185098</v>
      </c>
      <c r="DR5109" s="25">
        <v>43838.808551885202</v>
      </c>
      <c r="DS5109" s="25">
        <v>20982.428021418</v>
      </c>
      <c r="DT5109" s="25">
        <v>13252.457567485901</v>
      </c>
      <c r="DU5109" s="25">
        <v>38966.591897372702</v>
      </c>
      <c r="DV5109" s="25">
        <v>31482.5509850454</v>
      </c>
      <c r="DW5109" s="25">
        <v>22072.059903843601</v>
      </c>
      <c r="DX5109" s="25">
        <v>25578.0140517978</v>
      </c>
      <c r="DY5109" s="25">
        <v>45207.565913683502</v>
      </c>
      <c r="DZ5109" s="25">
        <v>26554.863284883701</v>
      </c>
      <c r="EA5109" s="25">
        <v>20004.615777539701</v>
      </c>
      <c r="EB5109" s="25">
        <v>33817.296880934999</v>
      </c>
      <c r="EC5109" s="25">
        <v>24270.987538112699</v>
      </c>
      <c r="ED5109" s="25">
        <v>40937.492061653298</v>
      </c>
      <c r="EE5109" s="25">
        <v>8500</v>
      </c>
    </row>
    <row r="5110" spans="110:135" x14ac:dyDescent="0.2">
      <c r="DF5110" s="24" t="s">
        <v>10243</v>
      </c>
      <c r="DG5110" s="24" t="s">
        <v>212</v>
      </c>
      <c r="DH5110" s="25">
        <v>36221.302913944397</v>
      </c>
      <c r="DI5110" s="25">
        <v>26664.735071413201</v>
      </c>
      <c r="DJ5110" s="25">
        <v>68.722508755322494</v>
      </c>
      <c r="DK5110" s="25"/>
      <c r="DL5110" s="25">
        <v>48463</v>
      </c>
      <c r="DM5110" s="25">
        <v>51774.791069999999</v>
      </c>
      <c r="DN5110" s="25">
        <v>47465.894780000002</v>
      </c>
      <c r="DO5110" s="25">
        <v>22186.298900999998</v>
      </c>
      <c r="DP5110" s="25">
        <v>23342.2036938315</v>
      </c>
      <c r="DQ5110" s="25">
        <v>23179.615864969699</v>
      </c>
      <c r="DR5110" s="25">
        <v>33674.091065162502</v>
      </c>
      <c r="DS5110" s="25">
        <v>26664.735071413201</v>
      </c>
      <c r="DT5110" s="25">
        <v>18922.976169854399</v>
      </c>
      <c r="DU5110" s="25">
        <v>26313.142575702299</v>
      </c>
      <c r="DV5110" s="25">
        <v>87173.125202099196</v>
      </c>
      <c r="DW5110" s="25">
        <v>1253.5588052885</v>
      </c>
      <c r="DX5110" s="25">
        <v>26206.5648153285</v>
      </c>
      <c r="DY5110" s="25">
        <v>30500.038182061598</v>
      </c>
      <c r="DZ5110" s="25">
        <v>108769.41878600699</v>
      </c>
      <c r="EA5110" s="25"/>
      <c r="EB5110" s="25">
        <v>30231.583122036402</v>
      </c>
      <c r="EC5110" s="25">
        <v>35594.220742743099</v>
      </c>
      <c r="ED5110" s="25">
        <v>20189.496517446602</v>
      </c>
      <c r="EE5110" s="25">
        <v>26300</v>
      </c>
    </row>
    <row r="5111" spans="110:135" x14ac:dyDescent="0.2">
      <c r="DF5111" s="24" t="s">
        <v>10185</v>
      </c>
      <c r="DG5111" s="24" t="s">
        <v>212</v>
      </c>
      <c r="DH5111" s="25">
        <v>26775.6765389436</v>
      </c>
      <c r="DI5111" s="25">
        <v>26713.887829097999</v>
      </c>
      <c r="DJ5111" s="25">
        <v>47.790667657186802</v>
      </c>
      <c r="DK5111" s="25">
        <v>25593</v>
      </c>
      <c r="DL5111" s="25">
        <v>19131</v>
      </c>
      <c r="DM5111" s="25">
        <v>33351.700810000002</v>
      </c>
      <c r="DN5111" s="25">
        <v>18863.598109999999</v>
      </c>
      <c r="DO5111" s="25">
        <v>54031.587948</v>
      </c>
      <c r="DP5111" s="25">
        <v>26281.800244658101</v>
      </c>
      <c r="DQ5111" s="25">
        <v>36805.643440510103</v>
      </c>
      <c r="DR5111" s="25">
        <v>38981.2437460047</v>
      </c>
      <c r="DS5111" s="25">
        <v>29821.6747579076</v>
      </c>
      <c r="DT5111" s="25">
        <v>9351.7285880495692</v>
      </c>
      <c r="DU5111" s="25">
        <v>21533.463127085699</v>
      </c>
      <c r="DV5111" s="25">
        <v>28337.0071779153</v>
      </c>
      <c r="DW5111" s="25">
        <v>1291.8317463534599</v>
      </c>
      <c r="DX5111" s="25">
        <v>29379.537670358499</v>
      </c>
      <c r="DY5111" s="25">
        <v>25838.7472206741</v>
      </c>
      <c r="DZ5111" s="25">
        <v>27145.975413537901</v>
      </c>
      <c r="EA5111" s="25"/>
      <c r="EB5111" s="25">
        <v>21457.098452204202</v>
      </c>
      <c r="EC5111" s="25">
        <v>37008.175191135299</v>
      </c>
      <c r="ED5111" s="25">
        <v>45868.717134476399</v>
      </c>
      <c r="EE5111" s="25">
        <v>5440</v>
      </c>
    </row>
    <row r="5112" spans="110:135" x14ac:dyDescent="0.2">
      <c r="DF5112" s="24" t="s">
        <v>10300</v>
      </c>
      <c r="DG5112" s="24" t="s">
        <v>212</v>
      </c>
      <c r="DH5112" s="25">
        <v>63497.318825752103</v>
      </c>
      <c r="DI5112" s="25">
        <v>26822.498960111701</v>
      </c>
      <c r="DJ5112" s="25">
        <v>126.16444475158001</v>
      </c>
      <c r="DK5112" s="25"/>
      <c r="DL5112" s="25">
        <v>33569</v>
      </c>
      <c r="DM5112" s="25">
        <v>25430.731909999999</v>
      </c>
      <c r="DN5112" s="25">
        <v>151771.85430000001</v>
      </c>
      <c r="DO5112" s="25"/>
      <c r="DP5112" s="25">
        <v>20890.501840872101</v>
      </c>
      <c r="DQ5112" s="25">
        <v>25146.0577178159</v>
      </c>
      <c r="DR5112" s="25">
        <v>23581.069368456199</v>
      </c>
      <c r="DS5112" s="25">
        <v>24907.765933899798</v>
      </c>
      <c r="DT5112" s="25">
        <v>28214.2660102234</v>
      </c>
      <c r="DU5112" s="25">
        <v>8423.5257148297496</v>
      </c>
      <c r="DV5112" s="25">
        <v>16149.6749792881</v>
      </c>
      <c r="DW5112" s="25"/>
      <c r="DX5112" s="25">
        <v>327390.21269024001</v>
      </c>
      <c r="DY5112" s="25">
        <v>15691.828850993599</v>
      </c>
      <c r="DZ5112" s="25">
        <v>77181.667832229403</v>
      </c>
      <c r="EA5112" s="25"/>
      <c r="EB5112" s="25">
        <v>68888.534086280197</v>
      </c>
      <c r="EC5112" s="25">
        <v>95070.244608865003</v>
      </c>
      <c r="ED5112" s="25">
        <v>73650.165368040398</v>
      </c>
      <c r="EE5112" s="25"/>
    </row>
    <row r="5113" spans="110:135" x14ac:dyDescent="0.2">
      <c r="DF5113" s="24" t="s">
        <v>10074</v>
      </c>
      <c r="DG5113" s="24" t="s">
        <v>212</v>
      </c>
      <c r="DH5113" s="25">
        <v>24632.407516109</v>
      </c>
      <c r="DI5113" s="25">
        <v>26862.524458578599</v>
      </c>
      <c r="DJ5113" s="25">
        <v>46.888324388031997</v>
      </c>
      <c r="DK5113" s="25"/>
      <c r="DL5113" s="25">
        <v>33149</v>
      </c>
      <c r="DM5113" s="25">
        <v>33800.565479999997</v>
      </c>
      <c r="DN5113" s="25">
        <v>55531.606890000003</v>
      </c>
      <c r="DO5113" s="25">
        <v>8018.5496507999997</v>
      </c>
      <c r="DP5113" s="25">
        <v>17278.4567351232</v>
      </c>
      <c r="DQ5113" s="25">
        <v>36397.948317308903</v>
      </c>
      <c r="DR5113" s="25">
        <v>24783.498686387102</v>
      </c>
      <c r="DS5113" s="25">
        <v>26953.411545140902</v>
      </c>
      <c r="DT5113" s="25">
        <v>33493.872243364902</v>
      </c>
      <c r="DU5113" s="25">
        <v>26862.524458578599</v>
      </c>
      <c r="DV5113" s="25">
        <v>10145.6184521091</v>
      </c>
      <c r="DW5113" s="25">
        <v>11393.3505821818</v>
      </c>
      <c r="DX5113" s="25">
        <v>14851.460718378201</v>
      </c>
      <c r="DY5113" s="25">
        <v>29322.910751085201</v>
      </c>
      <c r="DZ5113" s="25">
        <v>13714.681966214999</v>
      </c>
      <c r="EA5113" s="25"/>
      <c r="EB5113" s="25">
        <v>17553.5409231868</v>
      </c>
      <c r="EC5113" s="25">
        <v>28215.114251429201</v>
      </c>
      <c r="ED5113" s="25">
        <v>27949.631154781699</v>
      </c>
      <c r="EE5113" s="25">
        <v>18600</v>
      </c>
    </row>
    <row r="5114" spans="110:135" x14ac:dyDescent="0.2">
      <c r="DF5114" s="24" t="s">
        <v>10084</v>
      </c>
      <c r="DG5114" s="24" t="s">
        <v>212</v>
      </c>
      <c r="DH5114" s="25">
        <v>26806.921631759</v>
      </c>
      <c r="DI5114" s="25">
        <v>26936.923801798501</v>
      </c>
      <c r="DJ5114" s="25">
        <v>38.710501245288299</v>
      </c>
      <c r="DK5114" s="25"/>
      <c r="DL5114" s="25">
        <v>16668</v>
      </c>
      <c r="DM5114" s="25">
        <v>16001.31697</v>
      </c>
      <c r="DN5114" s="25">
        <v>17327.28946</v>
      </c>
      <c r="DO5114" s="25">
        <v>15667.309982999999</v>
      </c>
      <c r="DP5114" s="25">
        <v>18562.827909094001</v>
      </c>
      <c r="DQ5114" s="25">
        <v>29332.842565257401</v>
      </c>
      <c r="DR5114" s="25">
        <v>22459.839308637998</v>
      </c>
      <c r="DS5114" s="25">
        <v>26936.923801798501</v>
      </c>
      <c r="DT5114" s="25">
        <v>12717.4852998439</v>
      </c>
      <c r="DU5114" s="25">
        <v>15800.6518583296</v>
      </c>
      <c r="DV5114" s="25">
        <v>28994.388010822498</v>
      </c>
      <c r="DW5114" s="25">
        <v>40992.072806156</v>
      </c>
      <c r="DX5114" s="25">
        <v>36025.2552005619</v>
      </c>
      <c r="DY5114" s="25">
        <v>29465.237428588</v>
      </c>
      <c r="DZ5114" s="25">
        <v>33887.696799609403</v>
      </c>
      <c r="EA5114" s="25"/>
      <c r="EB5114" s="25">
        <v>42814.917743507503</v>
      </c>
      <c r="EC5114" s="25">
        <v>34030.015108740299</v>
      </c>
      <c r="ED5114" s="25">
        <v>24147.440749474001</v>
      </c>
      <c r="EE5114" s="25">
        <v>47500</v>
      </c>
    </row>
    <row r="5115" spans="110:135" x14ac:dyDescent="0.2">
      <c r="DF5115" s="24" t="s">
        <v>10261</v>
      </c>
      <c r="DG5115" s="24" t="s">
        <v>212</v>
      </c>
      <c r="DH5115" s="25">
        <v>27814.584971972799</v>
      </c>
      <c r="DI5115" s="25">
        <v>27214.088311379899</v>
      </c>
      <c r="DJ5115" s="25">
        <v>34.816079605273401</v>
      </c>
      <c r="DK5115" s="25">
        <v>39442</v>
      </c>
      <c r="DL5115" s="25">
        <v>24480</v>
      </c>
      <c r="DM5115" s="25">
        <v>41676.280789999997</v>
      </c>
      <c r="DN5115" s="25"/>
      <c r="DO5115" s="25"/>
      <c r="DP5115" s="25">
        <v>32823.665907045302</v>
      </c>
      <c r="DQ5115" s="25">
        <v>22992.8412674145</v>
      </c>
      <c r="DR5115" s="25">
        <v>38756.638090258799</v>
      </c>
      <c r="DS5115" s="25">
        <v>33671.5860212802</v>
      </c>
      <c r="DT5115" s="25">
        <v>13963.136364287</v>
      </c>
      <c r="DU5115" s="25">
        <v>28128.176622759798</v>
      </c>
      <c r="DV5115" s="25">
        <v>43419.496676088202</v>
      </c>
      <c r="DW5115" s="25">
        <v>31177.343169936601</v>
      </c>
      <c r="DX5115" s="25">
        <v>10869.672464249799</v>
      </c>
      <c r="DY5115" s="25">
        <v>19936.579291604601</v>
      </c>
      <c r="DZ5115" s="25">
        <v>33227.653938910902</v>
      </c>
      <c r="EA5115" s="25"/>
      <c r="EB5115" s="25">
        <v>18780.776914322501</v>
      </c>
      <c r="EC5115" s="25">
        <v>16180.4247154124</v>
      </c>
      <c r="ED5115" s="25">
        <v>24836.2572619397</v>
      </c>
      <c r="EE5115" s="25">
        <v>26300</v>
      </c>
    </row>
    <row r="5116" spans="110:135" x14ac:dyDescent="0.2">
      <c r="DF5116" s="24" t="s">
        <v>25</v>
      </c>
      <c r="DG5116" s="24" t="s">
        <v>212</v>
      </c>
      <c r="DH5116" s="25">
        <v>45213.4471050824</v>
      </c>
      <c r="DI5116" s="25">
        <v>27232.498318309201</v>
      </c>
      <c r="DJ5116" s="25">
        <v>118.53152980958799</v>
      </c>
      <c r="DK5116" s="25"/>
      <c r="DL5116" s="25"/>
      <c r="DM5116" s="25">
        <v>194437.5955</v>
      </c>
      <c r="DN5116" s="25">
        <v>114337.30070000001</v>
      </c>
      <c r="DO5116" s="25"/>
      <c r="DP5116" s="25">
        <v>22918.4994897826</v>
      </c>
      <c r="DQ5116" s="25"/>
      <c r="DR5116" s="25">
        <v>68222.369126532998</v>
      </c>
      <c r="DS5116" s="25">
        <v>26876.489653857199</v>
      </c>
      <c r="DT5116" s="25">
        <v>34158.450022798803</v>
      </c>
      <c r="DU5116" s="25"/>
      <c r="DV5116" s="25">
        <v>27842.063987047499</v>
      </c>
      <c r="DW5116" s="25"/>
      <c r="DX5116" s="25">
        <v>8569.3856544591908</v>
      </c>
      <c r="DY5116" s="25"/>
      <c r="DZ5116" s="25">
        <v>33623.391189258902</v>
      </c>
      <c r="EA5116" s="25"/>
      <c r="EB5116" s="25">
        <v>27232.498318309201</v>
      </c>
      <c r="EC5116" s="25">
        <v>15815.285720136801</v>
      </c>
      <c r="ED5116" s="25">
        <v>3141.4830038878299</v>
      </c>
      <c r="EE5116" s="25">
        <v>10600</v>
      </c>
    </row>
    <row r="5117" spans="110:135" x14ac:dyDescent="0.2">
      <c r="DF5117" s="24" t="s">
        <v>10080</v>
      </c>
      <c r="DG5117" s="24" t="s">
        <v>212</v>
      </c>
      <c r="DH5117" s="25">
        <v>26232.5460159996</v>
      </c>
      <c r="DI5117" s="25">
        <v>27272.954897451</v>
      </c>
      <c r="DJ5117" s="25">
        <v>51.931725725199797</v>
      </c>
      <c r="DK5117" s="25"/>
      <c r="DL5117" s="25">
        <v>38604</v>
      </c>
      <c r="DM5117" s="25">
        <v>29693.59318</v>
      </c>
      <c r="DN5117" s="25">
        <v>4885.5393610000001</v>
      </c>
      <c r="DO5117" s="25">
        <v>46280.118416999998</v>
      </c>
      <c r="DP5117" s="25">
        <v>15951.000107226801</v>
      </c>
      <c r="DQ5117" s="25">
        <v>32215.5212851344</v>
      </c>
      <c r="DR5117" s="25">
        <v>32558.687168385401</v>
      </c>
      <c r="DS5117" s="25">
        <v>35410.859148363103</v>
      </c>
      <c r="DT5117" s="25">
        <v>8998.8698843364691</v>
      </c>
      <c r="DU5117" s="25">
        <v>17399.516367773002</v>
      </c>
      <c r="DV5117" s="25">
        <v>28199.838532130801</v>
      </c>
      <c r="DW5117" s="25">
        <v>1555.17367342548</v>
      </c>
      <c r="DX5117" s="25">
        <v>53319.789301123499</v>
      </c>
      <c r="DY5117" s="25">
        <v>40228.248806103198</v>
      </c>
      <c r="DZ5117" s="25">
        <v>27272.954897451</v>
      </c>
      <c r="EA5117" s="25"/>
      <c r="EB5117" s="25">
        <v>21154.749305003199</v>
      </c>
      <c r="EC5117" s="25">
        <v>21290.868081814599</v>
      </c>
      <c r="ED5117" s="25">
        <v>26299.0467877222</v>
      </c>
      <c r="EE5117" s="25">
        <v>17100</v>
      </c>
    </row>
    <row r="5118" spans="110:135" x14ac:dyDescent="0.2">
      <c r="DF5118" s="24" t="s">
        <v>10139</v>
      </c>
      <c r="DG5118" s="24" t="s">
        <v>212</v>
      </c>
      <c r="DH5118" s="25">
        <v>36283.709859576498</v>
      </c>
      <c r="DI5118" s="25">
        <v>27336.485762486602</v>
      </c>
      <c r="DJ5118" s="25">
        <v>116.436984478112</v>
      </c>
      <c r="DK5118" s="25"/>
      <c r="DL5118" s="25">
        <v>26128</v>
      </c>
      <c r="DM5118" s="25">
        <v>1824.079105</v>
      </c>
      <c r="DN5118" s="25"/>
      <c r="DO5118" s="25"/>
      <c r="DP5118" s="25">
        <v>816.55916147693199</v>
      </c>
      <c r="DQ5118" s="25">
        <v>3755.3637277705998</v>
      </c>
      <c r="DR5118" s="25"/>
      <c r="DS5118" s="25"/>
      <c r="DT5118" s="25">
        <v>10724.760594536099</v>
      </c>
      <c r="DU5118" s="25">
        <v>2153.1619962117002</v>
      </c>
      <c r="DV5118" s="25">
        <v>44073.257664848403</v>
      </c>
      <c r="DW5118" s="25">
        <v>41746.369151733503</v>
      </c>
      <c r="DX5118" s="25">
        <v>15118.793489195399</v>
      </c>
      <c r="DY5118" s="25">
        <v>82254.987680704697</v>
      </c>
      <c r="DZ5118" s="25">
        <v>27336.485762486602</v>
      </c>
      <c r="EA5118" s="25">
        <v>36611.897430109799</v>
      </c>
      <c r="EB5118" s="25">
        <v>49583.310436733402</v>
      </c>
      <c r="EC5118" s="25">
        <v>165334.875558297</v>
      </c>
      <c r="ED5118" s="25">
        <v>36793.746134543602</v>
      </c>
      <c r="EE5118" s="25"/>
    </row>
    <row r="5119" spans="110:135" x14ac:dyDescent="0.2">
      <c r="DF5119" s="24" t="s">
        <v>10114</v>
      </c>
      <c r="DG5119" s="24" t="s">
        <v>212</v>
      </c>
      <c r="DH5119" s="25">
        <v>29533.517447254901</v>
      </c>
      <c r="DI5119" s="25">
        <v>27447.292936723301</v>
      </c>
      <c r="DJ5119" s="25">
        <v>57.125606394272197</v>
      </c>
      <c r="DK5119" s="25"/>
      <c r="DL5119" s="25">
        <v>11585</v>
      </c>
      <c r="DM5119" s="25">
        <v>13988.640950000001</v>
      </c>
      <c r="DN5119" s="25">
        <v>10182.201300000001</v>
      </c>
      <c r="DO5119" s="25">
        <v>28042.305810999998</v>
      </c>
      <c r="DP5119" s="25">
        <v>17404.4308917991</v>
      </c>
      <c r="DQ5119" s="25">
        <v>30579.015309537099</v>
      </c>
      <c r="DR5119" s="25">
        <v>23305.679692076999</v>
      </c>
      <c r="DS5119" s="25">
        <v>27238.663819892499</v>
      </c>
      <c r="DT5119" s="25">
        <v>11299.324943400299</v>
      </c>
      <c r="DU5119" s="25">
        <v>15163.6151532605</v>
      </c>
      <c r="DV5119" s="25">
        <v>24924.249687213902</v>
      </c>
      <c r="DW5119" s="25">
        <v>44550.802264145903</v>
      </c>
      <c r="DX5119" s="25">
        <v>38546.271827232798</v>
      </c>
      <c r="DY5119" s="25">
        <v>27447.292936723301</v>
      </c>
      <c r="DZ5119" s="25">
        <v>29062.033623428499</v>
      </c>
      <c r="EA5119" s="25"/>
      <c r="EB5119" s="25">
        <v>46550.423938343003</v>
      </c>
      <c r="EC5119" s="25">
        <v>33401.751997031897</v>
      </c>
      <c r="ED5119" s="25">
        <v>48965.127352757401</v>
      </c>
      <c r="EE5119" s="25">
        <v>78900</v>
      </c>
    </row>
    <row r="5120" spans="110:135" x14ac:dyDescent="0.2">
      <c r="DF5120" s="24" t="s">
        <v>10427</v>
      </c>
      <c r="DG5120" s="24" t="s">
        <v>212</v>
      </c>
      <c r="DH5120" s="25">
        <v>31843.457697611699</v>
      </c>
      <c r="DI5120" s="25">
        <v>27549.299326979199</v>
      </c>
      <c r="DJ5120" s="25">
        <v>106.980557736132</v>
      </c>
      <c r="DK5120" s="25">
        <v>2850</v>
      </c>
      <c r="DL5120" s="25">
        <v>27090</v>
      </c>
      <c r="DM5120" s="25">
        <v>66236.973450000005</v>
      </c>
      <c r="DN5120" s="25"/>
      <c r="DO5120" s="25">
        <v>134375.61267</v>
      </c>
      <c r="DP5120" s="25">
        <v>38547.154052963298</v>
      </c>
      <c r="DQ5120" s="25">
        <v>41160.409704970501</v>
      </c>
      <c r="DR5120" s="25">
        <v>61227.828293749699</v>
      </c>
      <c r="DS5120" s="25">
        <v>36615.633098136503</v>
      </c>
      <c r="DT5120" s="25">
        <v>28008.598653958299</v>
      </c>
      <c r="DU5120" s="25">
        <v>20885.0711062511</v>
      </c>
      <c r="DV5120" s="25"/>
      <c r="DW5120" s="25"/>
      <c r="DX5120" s="25">
        <v>4147.7712567749004</v>
      </c>
      <c r="DY5120" s="25"/>
      <c r="DZ5120" s="25">
        <v>2834.1249885674602</v>
      </c>
      <c r="EA5120" s="25">
        <v>28692.479987699298</v>
      </c>
      <c r="EB5120" s="25">
        <v>7564.3279386833001</v>
      </c>
      <c r="EC5120" s="25">
        <v>2786.0510446234498</v>
      </c>
      <c r="ED5120" s="25">
        <v>6473.2869154097098</v>
      </c>
      <c r="EE5120" s="25"/>
    </row>
    <row r="5121" spans="110:135" x14ac:dyDescent="0.2">
      <c r="DF5121" s="24" t="s">
        <v>43</v>
      </c>
      <c r="DG5121" s="24" t="s">
        <v>212</v>
      </c>
      <c r="DH5121" s="25">
        <v>51004.5214402657</v>
      </c>
      <c r="DI5121" s="25">
        <v>27593.960758661899</v>
      </c>
      <c r="DJ5121" s="25">
        <v>110.040379971991</v>
      </c>
      <c r="DK5121" s="25"/>
      <c r="DL5121" s="25">
        <v>97523</v>
      </c>
      <c r="DM5121" s="25">
        <v>153533.39009999999</v>
      </c>
      <c r="DN5121" s="25">
        <v>200324.035</v>
      </c>
      <c r="DO5121" s="25"/>
      <c r="DP5121" s="25"/>
      <c r="DQ5121" s="25">
        <v>54909.5848065182</v>
      </c>
      <c r="DR5121" s="25">
        <v>72495.6746236787</v>
      </c>
      <c r="DS5121" s="25">
        <v>688.25456268586095</v>
      </c>
      <c r="DT5121" s="25">
        <v>53434.361489399402</v>
      </c>
      <c r="DU5121" s="25"/>
      <c r="DV5121" s="25">
        <v>13881.617376706899</v>
      </c>
      <c r="DW5121" s="25">
        <v>26405.188050143501</v>
      </c>
      <c r="DX5121" s="25">
        <v>7926.07578123043</v>
      </c>
      <c r="DY5121" s="25">
        <v>28782.733467180398</v>
      </c>
      <c r="DZ5121" s="25">
        <v>18946.706360407301</v>
      </c>
      <c r="EA5121" s="25"/>
      <c r="EB5121" s="25">
        <v>24133.349460144502</v>
      </c>
      <c r="EC5121" s="25">
        <v>12911.048865443599</v>
      </c>
      <c r="ED5121" s="25">
        <v>11177.323100711899</v>
      </c>
      <c r="EE5121" s="25">
        <v>39000</v>
      </c>
    </row>
    <row r="5122" spans="110:135" x14ac:dyDescent="0.2">
      <c r="DF5122" s="24" t="s">
        <v>10230</v>
      </c>
      <c r="DG5122" s="24" t="s">
        <v>212</v>
      </c>
      <c r="DH5122" s="25">
        <v>27938.064064132701</v>
      </c>
      <c r="DI5122" s="25">
        <v>27804.376976769599</v>
      </c>
      <c r="DJ5122" s="25">
        <v>54.968895755615399</v>
      </c>
      <c r="DK5122" s="25">
        <v>3261</v>
      </c>
      <c r="DL5122" s="25">
        <v>16509</v>
      </c>
      <c r="DM5122" s="25">
        <v>19278.25604</v>
      </c>
      <c r="DN5122" s="25"/>
      <c r="DO5122" s="25">
        <v>28537.340429</v>
      </c>
      <c r="DP5122" s="25">
        <v>27841.632218115599</v>
      </c>
      <c r="DQ5122" s="25">
        <v>33506.3998956141</v>
      </c>
      <c r="DR5122" s="25">
        <v>43938.6038477455</v>
      </c>
      <c r="DS5122" s="25">
        <v>35704.245545988801</v>
      </c>
      <c r="DT5122" s="25">
        <v>13762.6119544592</v>
      </c>
      <c r="DU5122" s="25">
        <v>21173.339933667401</v>
      </c>
      <c r="DV5122" s="25">
        <v>21586.865186057399</v>
      </c>
      <c r="DW5122" s="25">
        <v>28096.0644565123</v>
      </c>
      <c r="DX5122" s="25">
        <v>27767.1217354236</v>
      </c>
      <c r="DY5122" s="25">
        <v>36887.512080208202</v>
      </c>
      <c r="DZ5122" s="25">
        <v>22221.779875120701</v>
      </c>
      <c r="EA5122" s="25">
        <v>9448.0401242468506</v>
      </c>
      <c r="EB5122" s="25">
        <v>26232.808988741399</v>
      </c>
      <c r="EC5122" s="25">
        <v>36341.345032494202</v>
      </c>
      <c r="ED5122" s="25">
        <v>77967.313939258398</v>
      </c>
      <c r="EE5122" s="25">
        <v>28700</v>
      </c>
    </row>
    <row r="5123" spans="110:135" x14ac:dyDescent="0.2">
      <c r="DF5123" s="24" t="s">
        <v>10460</v>
      </c>
      <c r="DG5123" s="24" t="s">
        <v>212</v>
      </c>
      <c r="DH5123" s="25">
        <v>70082.387251371096</v>
      </c>
      <c r="DI5123" s="25">
        <v>27874.862860000001</v>
      </c>
      <c r="DJ5123" s="25">
        <v>165.94944934823999</v>
      </c>
      <c r="DK5123" s="25">
        <v>674</v>
      </c>
      <c r="DL5123" s="25">
        <v>45702</v>
      </c>
      <c r="DM5123" s="25">
        <v>27874.862860000001</v>
      </c>
      <c r="DN5123" s="25">
        <v>43125.914810000002</v>
      </c>
      <c r="DO5123" s="25">
        <v>171607.59875999999</v>
      </c>
      <c r="DP5123" s="25">
        <v>47422.133140635298</v>
      </c>
      <c r="DQ5123" s="25">
        <v>32727.104251541801</v>
      </c>
      <c r="DR5123" s="25">
        <v>25931.712028595699</v>
      </c>
      <c r="DS5123" s="25">
        <v>43923.080874057297</v>
      </c>
      <c r="DT5123" s="25">
        <v>13962.8747324899</v>
      </c>
      <c r="DU5123" s="25">
        <v>12770.6832234873</v>
      </c>
      <c r="DV5123" s="25">
        <v>288073.63278257998</v>
      </c>
      <c r="DW5123" s="25">
        <v>6148.6211907256102</v>
      </c>
      <c r="DX5123" s="25">
        <v>13118.6834822209</v>
      </c>
      <c r="DY5123" s="25"/>
      <c r="DZ5123" s="25">
        <v>457846.74330287398</v>
      </c>
      <c r="EA5123" s="25"/>
      <c r="EB5123" s="25">
        <v>14089.046481899801</v>
      </c>
      <c r="EC5123" s="25">
        <v>52162.374691115801</v>
      </c>
      <c r="ED5123" s="25">
        <v>16404.291163826801</v>
      </c>
      <c r="EE5123" s="25">
        <v>18000</v>
      </c>
    </row>
    <row r="5124" spans="110:135" x14ac:dyDescent="0.2">
      <c r="DF5124" s="24" t="s">
        <v>10473</v>
      </c>
      <c r="DG5124" s="24" t="s">
        <v>212</v>
      </c>
      <c r="DH5124" s="25">
        <v>46916.3227314994</v>
      </c>
      <c r="DI5124" s="25">
        <v>27970.320408441599</v>
      </c>
      <c r="DJ5124" s="25">
        <v>126.166970327619</v>
      </c>
      <c r="DK5124" s="25">
        <v>22622</v>
      </c>
      <c r="DL5124" s="25">
        <v>41129</v>
      </c>
      <c r="DM5124" s="25">
        <v>92257.235000000001</v>
      </c>
      <c r="DN5124" s="25">
        <v>191878.61619999999</v>
      </c>
      <c r="DO5124" s="25">
        <v>221042.45462</v>
      </c>
      <c r="DP5124" s="25">
        <v>46934.1649011103</v>
      </c>
      <c r="DQ5124" s="25">
        <v>47252.161135029201</v>
      </c>
      <c r="DR5124" s="25">
        <v>60865.783652791397</v>
      </c>
      <c r="DS5124" s="25">
        <v>33318.6408168833</v>
      </c>
      <c r="DT5124" s="25">
        <v>20805.834740131399</v>
      </c>
      <c r="DU5124" s="25">
        <v>36009.353158743703</v>
      </c>
      <c r="DV5124" s="25">
        <v>10383.9432160532</v>
      </c>
      <c r="DW5124" s="25">
        <v>16250.104213398999</v>
      </c>
      <c r="DX5124" s="25">
        <v>4271.1962169070903</v>
      </c>
      <c r="DY5124" s="25">
        <v>3209.6535969483498</v>
      </c>
      <c r="DZ5124" s="25">
        <v>11675.420983805299</v>
      </c>
      <c r="EA5124" s="25"/>
      <c r="EB5124" s="25">
        <v>8818.8208408259707</v>
      </c>
      <c r="EC5124" s="25">
        <v>9092.2942717307105</v>
      </c>
      <c r="ED5124" s="25">
        <v>11609.777065628999</v>
      </c>
      <c r="EE5124" s="25">
        <v>48900</v>
      </c>
    </row>
    <row r="5125" spans="110:135" x14ac:dyDescent="0.2">
      <c r="DF5125" s="24" t="s">
        <v>10315</v>
      </c>
      <c r="DG5125" s="24" t="s">
        <v>212</v>
      </c>
      <c r="DH5125" s="25">
        <v>25119.0076567617</v>
      </c>
      <c r="DI5125" s="25">
        <v>27994.346350348998</v>
      </c>
      <c r="DJ5125" s="25">
        <v>43.027117985243102</v>
      </c>
      <c r="DK5125" s="25">
        <v>5714</v>
      </c>
      <c r="DL5125" s="25">
        <v>29751</v>
      </c>
      <c r="DM5125" s="25">
        <v>33451.081339999997</v>
      </c>
      <c r="DN5125" s="25">
        <v>17165.31554</v>
      </c>
      <c r="DO5125" s="25">
        <v>24204.033841</v>
      </c>
      <c r="DP5125" s="25">
        <v>28136.700039084</v>
      </c>
      <c r="DQ5125" s="25">
        <v>27851.992661614098</v>
      </c>
      <c r="DR5125" s="25">
        <v>38246.588764921398</v>
      </c>
      <c r="DS5125" s="25">
        <v>37682.587611525698</v>
      </c>
      <c r="DT5125" s="25">
        <v>30611.040122471099</v>
      </c>
      <c r="DU5125" s="25">
        <v>22753.384865170901</v>
      </c>
      <c r="DV5125" s="25"/>
      <c r="DW5125" s="25">
        <v>5860.3670953528599</v>
      </c>
      <c r="DX5125" s="25"/>
      <c r="DY5125" s="25"/>
      <c r="DZ5125" s="25"/>
      <c r="EA5125" s="25"/>
      <c r="EB5125" s="25"/>
      <c r="EC5125" s="25"/>
      <c r="ED5125" s="25"/>
      <c r="EE5125" s="25"/>
    </row>
    <row r="5126" spans="110:135" x14ac:dyDescent="0.2">
      <c r="DF5126" s="24" t="s">
        <v>10284</v>
      </c>
      <c r="DG5126" s="24" t="s">
        <v>212</v>
      </c>
      <c r="DH5126" s="25">
        <v>30781.8164867503</v>
      </c>
      <c r="DI5126" s="25">
        <v>28010.4816225752</v>
      </c>
      <c r="DJ5126" s="25">
        <v>41.2125086343992</v>
      </c>
      <c r="DK5126" s="25"/>
      <c r="DL5126" s="25">
        <v>27716</v>
      </c>
      <c r="DM5126" s="25">
        <v>18588.107499999998</v>
      </c>
      <c r="DN5126" s="25">
        <v>9452.6493609999998</v>
      </c>
      <c r="DO5126" s="25">
        <v>19371.526525000001</v>
      </c>
      <c r="DP5126" s="25">
        <v>28010.4816225752</v>
      </c>
      <c r="DQ5126" s="25">
        <v>46967.435716388303</v>
      </c>
      <c r="DR5126" s="25">
        <v>34186.740356823801</v>
      </c>
      <c r="DS5126" s="25">
        <v>47550.4643437591</v>
      </c>
      <c r="DT5126" s="25">
        <v>22939.754530523998</v>
      </c>
      <c r="DU5126" s="25">
        <v>15782.7734956805</v>
      </c>
      <c r="DV5126" s="25">
        <v>42035.184564889198</v>
      </c>
      <c r="DW5126" s="25">
        <v>22420.904506872899</v>
      </c>
      <c r="DX5126" s="25">
        <v>27411.226632303002</v>
      </c>
      <c r="DY5126" s="25">
        <v>47913.452321807599</v>
      </c>
      <c r="DZ5126" s="25">
        <v>34616.503440332599</v>
      </c>
      <c r="EA5126" s="25"/>
      <c r="EB5126" s="25">
        <v>40769.327505351801</v>
      </c>
      <c r="EC5126" s="25">
        <v>30059.035605367699</v>
      </c>
      <c r="ED5126" s="25">
        <v>16362.945219580601</v>
      </c>
      <c r="EE5126" s="25">
        <v>52700</v>
      </c>
    </row>
    <row r="5127" spans="110:135" x14ac:dyDescent="0.2">
      <c r="DF5127" s="24" t="s">
        <v>10107</v>
      </c>
      <c r="DG5127" s="24" t="s">
        <v>212</v>
      </c>
      <c r="DH5127" s="25">
        <v>29145.076055560901</v>
      </c>
      <c r="DI5127" s="25">
        <v>28050.3228928975</v>
      </c>
      <c r="DJ5127" s="25">
        <v>49.076647753715399</v>
      </c>
      <c r="DK5127" s="25">
        <v>5639</v>
      </c>
      <c r="DL5127" s="25">
        <v>47909</v>
      </c>
      <c r="DM5127" s="25">
        <v>16114.01809</v>
      </c>
      <c r="DN5127" s="25">
        <v>13581.86508</v>
      </c>
      <c r="DO5127" s="25">
        <v>68770.616095999998</v>
      </c>
      <c r="DP5127" s="25">
        <v>22257.016106444498</v>
      </c>
      <c r="DQ5127" s="25">
        <v>30244.1609688018</v>
      </c>
      <c r="DR5127" s="25">
        <v>29628.849889138499</v>
      </c>
      <c r="DS5127" s="25">
        <v>24663.730849521398</v>
      </c>
      <c r="DT5127" s="25">
        <v>28613.763363912702</v>
      </c>
      <c r="DU5127" s="25">
        <v>12778.531534560299</v>
      </c>
      <c r="DV5127" s="25">
        <v>30163.1541578463</v>
      </c>
      <c r="DW5127" s="25">
        <v>30925.8754735898</v>
      </c>
      <c r="DX5127" s="25">
        <v>27486.882421882299</v>
      </c>
      <c r="DY5127" s="25">
        <v>25070.874723171099</v>
      </c>
      <c r="DZ5127" s="25">
        <v>33755.496075120704</v>
      </c>
      <c r="EA5127" s="25"/>
      <c r="EB5127" s="25">
        <v>26743.743383810699</v>
      </c>
      <c r="EC5127" s="25">
        <v>37590.2037596105</v>
      </c>
      <c r="ED5127" s="25">
        <v>50664.739137807599</v>
      </c>
      <c r="EE5127" s="25">
        <v>20300</v>
      </c>
    </row>
    <row r="5128" spans="110:135" x14ac:dyDescent="0.2">
      <c r="DF5128" s="24" t="s">
        <v>10344</v>
      </c>
      <c r="DG5128" s="24" t="s">
        <v>212</v>
      </c>
      <c r="DH5128" s="25">
        <v>57364.446467698297</v>
      </c>
      <c r="DI5128" s="25">
        <v>28069</v>
      </c>
      <c r="DJ5128" s="25">
        <v>96.526696858028998</v>
      </c>
      <c r="DK5128" s="25">
        <v>28069</v>
      </c>
      <c r="DL5128" s="25">
        <v>13274</v>
      </c>
      <c r="DM5128" s="25">
        <v>19369.26802</v>
      </c>
      <c r="DN5128" s="25">
        <v>2120.2246989999999</v>
      </c>
      <c r="DO5128" s="25">
        <v>4814.6018154000003</v>
      </c>
      <c r="DP5128" s="25">
        <v>21292.846305149102</v>
      </c>
      <c r="DQ5128" s="25">
        <v>34434.568812119898</v>
      </c>
      <c r="DR5128" s="25">
        <v>23893.951898307001</v>
      </c>
      <c r="DS5128" s="25">
        <v>25448.745244796301</v>
      </c>
      <c r="DT5128" s="25">
        <v>15834.7946988354</v>
      </c>
      <c r="DU5128" s="25">
        <v>20988.4217996472</v>
      </c>
      <c r="DV5128" s="25">
        <v>185763.946832191</v>
      </c>
      <c r="DW5128" s="25">
        <v>136602.165870497</v>
      </c>
      <c r="DX5128" s="25">
        <v>79854.300863215598</v>
      </c>
      <c r="DY5128" s="25"/>
      <c r="DZ5128" s="25">
        <v>159905.92997059799</v>
      </c>
      <c r="EA5128" s="25"/>
      <c r="EB5128" s="25">
        <v>99751.584524771097</v>
      </c>
      <c r="EC5128" s="25">
        <v>47144.821725581198</v>
      </c>
      <c r="ED5128" s="25">
        <v>65361.309806159297</v>
      </c>
      <c r="EE5128" s="25">
        <v>106000</v>
      </c>
    </row>
    <row r="5129" spans="110:135" x14ac:dyDescent="0.2">
      <c r="DF5129" s="24" t="s">
        <v>10090</v>
      </c>
      <c r="DG5129" s="24" t="s">
        <v>212</v>
      </c>
      <c r="DH5129" s="25">
        <v>29940.448596009999</v>
      </c>
      <c r="DI5129" s="25">
        <v>28080.804135173799</v>
      </c>
      <c r="DJ5129" s="25">
        <v>65.147993468381799</v>
      </c>
      <c r="DK5129" s="25">
        <v>34381</v>
      </c>
      <c r="DL5129" s="25">
        <v>29229</v>
      </c>
      <c r="DM5129" s="25">
        <v>21908.666450000001</v>
      </c>
      <c r="DN5129" s="25"/>
      <c r="DO5129" s="25">
        <v>93270.071895000001</v>
      </c>
      <c r="DP5129" s="25">
        <v>20679.667781539101</v>
      </c>
      <c r="DQ5129" s="25">
        <v>32679.969351875199</v>
      </c>
      <c r="DR5129" s="25">
        <v>29811.0750289629</v>
      </c>
      <c r="DS5129" s="25">
        <v>13209.717304895999</v>
      </c>
      <c r="DT5129" s="25">
        <v>14693.172087762599</v>
      </c>
      <c r="DU5129" s="25">
        <v>28040.689087502498</v>
      </c>
      <c r="DV5129" s="25">
        <v>33838.3279040575</v>
      </c>
      <c r="DW5129" s="25"/>
      <c r="DX5129" s="25">
        <v>11751.1836949181</v>
      </c>
      <c r="DY5129" s="25">
        <v>28120.919182844998</v>
      </c>
      <c r="DZ5129" s="25">
        <v>56769.128778907601</v>
      </c>
      <c r="EA5129" s="25"/>
      <c r="EB5129" s="25">
        <v>26547.918956535999</v>
      </c>
      <c r="EC5129" s="25">
        <v>22654.6997166767</v>
      </c>
      <c r="ED5129" s="25">
        <v>5542.8675067012</v>
      </c>
      <c r="EE5129" s="25">
        <v>35800</v>
      </c>
    </row>
    <row r="5130" spans="110:135" x14ac:dyDescent="0.2">
      <c r="DF5130" s="24" t="s">
        <v>10269</v>
      </c>
      <c r="DG5130" s="24" t="s">
        <v>212</v>
      </c>
      <c r="DH5130" s="25">
        <v>29056.050797407999</v>
      </c>
      <c r="DI5130" s="25">
        <v>28107.189229293501</v>
      </c>
      <c r="DJ5130" s="25">
        <v>45.593052265335103</v>
      </c>
      <c r="DK5130" s="25">
        <v>28067</v>
      </c>
      <c r="DL5130" s="25">
        <v>26992</v>
      </c>
      <c r="DM5130" s="25">
        <v>48090.959320000002</v>
      </c>
      <c r="DN5130" s="25"/>
      <c r="DO5130" s="25">
        <v>62205.684970000002</v>
      </c>
      <c r="DP5130" s="25">
        <v>33506.514751738599</v>
      </c>
      <c r="DQ5130" s="25">
        <v>31647.784194465199</v>
      </c>
      <c r="DR5130" s="25">
        <v>43638.552454487501</v>
      </c>
      <c r="DS5130" s="25">
        <v>28380.408297431499</v>
      </c>
      <c r="DT5130" s="25">
        <v>11489.348805235</v>
      </c>
      <c r="DU5130" s="25">
        <v>28147.378458587002</v>
      </c>
      <c r="DV5130" s="25">
        <v>30054.6925258708</v>
      </c>
      <c r="DW5130" s="25"/>
      <c r="DX5130" s="25">
        <v>14964.410414472</v>
      </c>
      <c r="DY5130" s="25">
        <v>30207.308588534699</v>
      </c>
      <c r="DZ5130" s="25">
        <v>27888.228495551299</v>
      </c>
      <c r="EA5130" s="25"/>
      <c r="EB5130" s="25">
        <v>26897.475493708102</v>
      </c>
      <c r="EC5130" s="25">
        <v>26976.209608887199</v>
      </c>
      <c r="ED5130" s="25">
        <v>21144.957974375498</v>
      </c>
      <c r="EE5130" s="25">
        <v>2710</v>
      </c>
    </row>
    <row r="5131" spans="110:135" x14ac:dyDescent="0.2">
      <c r="DF5131" s="24" t="s">
        <v>21</v>
      </c>
      <c r="DG5131" s="24" t="s">
        <v>212</v>
      </c>
      <c r="DH5131" s="25">
        <v>58515.322917074802</v>
      </c>
      <c r="DI5131" s="25">
        <v>28109.2748535633</v>
      </c>
      <c r="DJ5131" s="25">
        <v>104.53597638724</v>
      </c>
      <c r="DK5131" s="25">
        <v>168311</v>
      </c>
      <c r="DL5131" s="25">
        <v>108702</v>
      </c>
      <c r="DM5131" s="25">
        <v>227054.2072</v>
      </c>
      <c r="DN5131" s="25">
        <v>116901.9587</v>
      </c>
      <c r="DO5131" s="25">
        <v>99884.274516000005</v>
      </c>
      <c r="DP5131" s="25">
        <v>26487.3291371917</v>
      </c>
      <c r="DQ5131" s="25">
        <v>53706.339832585101</v>
      </c>
      <c r="DR5131" s="25">
        <v>20089.080532622302</v>
      </c>
      <c r="DS5131" s="25">
        <v>24422.1229678114</v>
      </c>
      <c r="DT5131" s="25"/>
      <c r="DU5131" s="25"/>
      <c r="DV5131" s="25">
        <v>25870.6364991224</v>
      </c>
      <c r="DW5131" s="25">
        <v>34538.870907857003</v>
      </c>
      <c r="DX5131" s="25">
        <v>13597.875255761001</v>
      </c>
      <c r="DY5131" s="25">
        <v>15627.497964799801</v>
      </c>
      <c r="DZ5131" s="25">
        <v>29169.185418053701</v>
      </c>
      <c r="EA5131" s="25"/>
      <c r="EB5131" s="25">
        <v>27218.549707126698</v>
      </c>
      <c r="EC5131" s="25">
        <v>21648.3224102524</v>
      </c>
      <c r="ED5131" s="25">
        <v>11046.5614581632</v>
      </c>
      <c r="EE5131" s="25">
        <v>29000</v>
      </c>
    </row>
    <row r="5132" spans="110:135" x14ac:dyDescent="0.2">
      <c r="DF5132" s="24" t="s">
        <v>4447</v>
      </c>
      <c r="DG5132" s="24" t="s">
        <v>212</v>
      </c>
      <c r="DH5132" s="25">
        <v>28336.4461436581</v>
      </c>
      <c r="DI5132" s="25">
        <v>28336.4461436581</v>
      </c>
      <c r="DJ5132" s="25"/>
      <c r="DK5132" s="25"/>
      <c r="DL5132" s="25"/>
      <c r="DM5132" s="25"/>
      <c r="DN5132" s="25"/>
      <c r="DO5132" s="25"/>
      <c r="DP5132" s="25"/>
      <c r="DQ5132" s="25"/>
      <c r="DR5132" s="25"/>
      <c r="DS5132" s="25"/>
      <c r="DT5132" s="25">
        <v>28336.4461436581</v>
      </c>
      <c r="DU5132" s="25"/>
      <c r="DV5132" s="25"/>
      <c r="DW5132" s="25"/>
      <c r="DX5132" s="25"/>
      <c r="DY5132" s="25"/>
      <c r="DZ5132" s="25"/>
      <c r="EA5132" s="25"/>
      <c r="EB5132" s="25"/>
      <c r="EC5132" s="25"/>
      <c r="ED5132" s="25"/>
      <c r="EE5132" s="25"/>
    </row>
    <row r="5133" spans="110:135" x14ac:dyDescent="0.2">
      <c r="DF5133" s="24" t="s">
        <v>10146</v>
      </c>
      <c r="DG5133" s="24" t="s">
        <v>212</v>
      </c>
      <c r="DH5133" s="25">
        <v>27653.707424451499</v>
      </c>
      <c r="DI5133" s="25">
        <v>28378.494306404598</v>
      </c>
      <c r="DJ5133" s="25">
        <v>34.875981531430298</v>
      </c>
      <c r="DK5133" s="25"/>
      <c r="DL5133" s="25">
        <v>13955</v>
      </c>
      <c r="DM5133" s="25">
        <v>26900.311079999999</v>
      </c>
      <c r="DN5133" s="25"/>
      <c r="DO5133" s="25">
        <v>45809.760516000002</v>
      </c>
      <c r="DP5133" s="25">
        <v>20030.712661861398</v>
      </c>
      <c r="DQ5133" s="25">
        <v>40776.932629138799</v>
      </c>
      <c r="DR5133" s="25">
        <v>31127.2981386803</v>
      </c>
      <c r="DS5133" s="25">
        <v>26707.936007507</v>
      </c>
      <c r="DT5133" s="25">
        <v>20741.257278042402</v>
      </c>
      <c r="DU5133" s="25">
        <v>18122.405609388599</v>
      </c>
      <c r="DV5133" s="25">
        <v>29998.877166341201</v>
      </c>
      <c r="DW5133" s="25">
        <v>33291.987526365097</v>
      </c>
      <c r="DX5133" s="25">
        <v>40457.445237731299</v>
      </c>
      <c r="DY5133" s="25">
        <v>32497.688467795801</v>
      </c>
      <c r="DZ5133" s="25">
        <v>29856.677532809201</v>
      </c>
      <c r="EA5133" s="25"/>
      <c r="EB5133" s="25">
        <v>24451.850001131399</v>
      </c>
      <c r="EC5133" s="25">
        <v>17941.751500801998</v>
      </c>
      <c r="ED5133" s="25">
        <v>10398.842286531801</v>
      </c>
      <c r="EE5133" s="25">
        <v>34700</v>
      </c>
    </row>
    <row r="5134" spans="110:135" x14ac:dyDescent="0.2">
      <c r="DF5134" s="24" t="s">
        <v>10082</v>
      </c>
      <c r="DG5134" s="24" t="s">
        <v>212</v>
      </c>
      <c r="DH5134" s="25">
        <v>30349.4572670573</v>
      </c>
      <c r="DI5134" s="25">
        <v>28577.085650000001</v>
      </c>
      <c r="DJ5134" s="25">
        <v>66.195647251767596</v>
      </c>
      <c r="DK5134" s="25">
        <v>87294</v>
      </c>
      <c r="DL5134" s="25">
        <v>54019</v>
      </c>
      <c r="DM5134" s="25">
        <v>28577.085650000001</v>
      </c>
      <c r="DN5134" s="25"/>
      <c r="DO5134" s="25">
        <v>34613.885943000001</v>
      </c>
      <c r="DP5134" s="25">
        <v>13958.4096432927</v>
      </c>
      <c r="DQ5134" s="25">
        <v>13553.912440642</v>
      </c>
      <c r="DR5134" s="25">
        <v>26221.4144001065</v>
      </c>
      <c r="DS5134" s="25">
        <v>9458.6875305267804</v>
      </c>
      <c r="DT5134" s="25">
        <v>22569.4242096007</v>
      </c>
      <c r="DU5134" s="25">
        <v>2284.0286921913798</v>
      </c>
      <c r="DV5134" s="25">
        <v>25436.660122751699</v>
      </c>
      <c r="DW5134" s="25">
        <v>1186.92233027612</v>
      </c>
      <c r="DX5134" s="25">
        <v>27321.722629715401</v>
      </c>
      <c r="DY5134" s="25">
        <v>44942.474424125001</v>
      </c>
      <c r="DZ5134" s="25">
        <v>30072.124814422801</v>
      </c>
      <c r="EA5134" s="25"/>
      <c r="EB5134" s="25">
        <v>31213.461975457802</v>
      </c>
      <c r="EC5134" s="25">
        <v>40424.158414044301</v>
      </c>
      <c r="ED5134" s="25">
        <v>49792.314853935502</v>
      </c>
      <c r="EE5134" s="25">
        <v>33700</v>
      </c>
    </row>
    <row r="5135" spans="110:135" x14ac:dyDescent="0.2">
      <c r="DF5135" s="24" t="s">
        <v>10415</v>
      </c>
      <c r="DG5135" s="24" t="s">
        <v>212</v>
      </c>
      <c r="DH5135" s="25">
        <v>38044.505883434402</v>
      </c>
      <c r="DI5135" s="25">
        <v>28717.856519722802</v>
      </c>
      <c r="DJ5135" s="25">
        <v>97.6307153746571</v>
      </c>
      <c r="DK5135" s="25">
        <v>16724</v>
      </c>
      <c r="DL5135" s="25">
        <v>25288</v>
      </c>
      <c r="DM5135" s="25">
        <v>42460.226179999998</v>
      </c>
      <c r="DN5135" s="25"/>
      <c r="DO5135" s="25">
        <v>142927.02749000001</v>
      </c>
      <c r="DP5135" s="25">
        <v>28717.856519722802</v>
      </c>
      <c r="DQ5135" s="25">
        <v>32874.673693888697</v>
      </c>
      <c r="DR5135" s="25">
        <v>47901.910851813198</v>
      </c>
      <c r="DS5135" s="25">
        <v>37244.784586334499</v>
      </c>
      <c r="DT5135" s="25">
        <v>15882.89383881</v>
      </c>
      <c r="DU5135" s="25">
        <v>26931.573208883099</v>
      </c>
      <c r="DV5135" s="25"/>
      <c r="DW5135" s="25">
        <v>1536.6183483260399</v>
      </c>
      <c r="DX5135" s="25"/>
      <c r="DY5135" s="25"/>
      <c r="DZ5135" s="25"/>
      <c r="EA5135" s="25"/>
      <c r="EB5135" s="25"/>
      <c r="EC5135" s="25"/>
      <c r="ED5135" s="25"/>
      <c r="EE5135" s="25"/>
    </row>
    <row r="5136" spans="110:135" x14ac:dyDescent="0.2">
      <c r="DF5136" s="24" t="s">
        <v>133</v>
      </c>
      <c r="DG5136" s="24" t="s">
        <v>212</v>
      </c>
      <c r="DH5136" s="25">
        <v>32436.120909636302</v>
      </c>
      <c r="DI5136" s="25">
        <v>28791.564829999999</v>
      </c>
      <c r="DJ5136" s="25">
        <v>55.209507053174001</v>
      </c>
      <c r="DK5136" s="25"/>
      <c r="DL5136" s="25">
        <v>21159</v>
      </c>
      <c r="DM5136" s="25">
        <v>28791.564829999999</v>
      </c>
      <c r="DN5136" s="25">
        <v>74720.254679999998</v>
      </c>
      <c r="DO5136" s="25"/>
      <c r="DP5136" s="25"/>
      <c r="DQ5136" s="25">
        <v>21128.834417057999</v>
      </c>
      <c r="DR5136" s="25">
        <v>15556.265469768399</v>
      </c>
      <c r="DS5136" s="25">
        <v>11474.2115180811</v>
      </c>
      <c r="DT5136" s="25">
        <v>26116.2079914305</v>
      </c>
      <c r="DU5136" s="25">
        <v>4300.7437417943502</v>
      </c>
      <c r="DV5136" s="25">
        <v>37222.230892640902</v>
      </c>
      <c r="DW5136" s="25">
        <v>29827.6759523691</v>
      </c>
      <c r="DX5136" s="25">
        <v>44161.924616172801</v>
      </c>
      <c r="DY5136" s="25">
        <v>57127.0832300252</v>
      </c>
      <c r="DZ5136" s="25">
        <v>52602.723202989502</v>
      </c>
      <c r="EA5136" s="25"/>
      <c r="EB5136" s="25">
        <v>42004.825432069803</v>
      </c>
      <c r="EC5136" s="25">
        <v>39139.559109094997</v>
      </c>
      <c r="ED5136" s="25">
        <v>26380.9503803228</v>
      </c>
      <c r="EE5136" s="25">
        <v>19700</v>
      </c>
    </row>
    <row r="5137" spans="110:135" x14ac:dyDescent="0.2">
      <c r="DF5137" s="24" t="s">
        <v>10360</v>
      </c>
      <c r="DG5137" s="24" t="s">
        <v>212</v>
      </c>
      <c r="DH5137" s="25">
        <v>34690.407010553397</v>
      </c>
      <c r="DI5137" s="25">
        <v>29012.434165135201</v>
      </c>
      <c r="DJ5137" s="25">
        <v>54.476719488824401</v>
      </c>
      <c r="DK5137" s="25">
        <v>27958</v>
      </c>
      <c r="DL5137" s="25">
        <v>34048</v>
      </c>
      <c r="DM5137" s="25">
        <v>38720.004889999997</v>
      </c>
      <c r="DN5137" s="25">
        <v>37077.824289999997</v>
      </c>
      <c r="DO5137" s="25">
        <v>86028.965802000006</v>
      </c>
      <c r="DP5137" s="25">
        <v>36828.907839215703</v>
      </c>
      <c r="DQ5137" s="25">
        <v>54145.917910253404</v>
      </c>
      <c r="DR5137" s="25">
        <v>51226.955732981303</v>
      </c>
      <c r="DS5137" s="25">
        <v>29012.434165135201</v>
      </c>
      <c r="DT5137" s="25">
        <v>20542.3269529516</v>
      </c>
      <c r="DU5137" s="25">
        <v>29631.560909998101</v>
      </c>
      <c r="DV5137" s="25">
        <v>21654.9895656382</v>
      </c>
      <c r="DW5137" s="25">
        <v>28680.930560846398</v>
      </c>
      <c r="DX5137" s="25">
        <v>19445.0814905353</v>
      </c>
      <c r="DY5137" s="25">
        <v>27813.182578692598</v>
      </c>
      <c r="DZ5137" s="25">
        <v>24235.753744472298</v>
      </c>
      <c r="EA5137" s="25">
        <v>19285.013579968901</v>
      </c>
      <c r="EB5137" s="25">
        <v>31295.674418761799</v>
      </c>
      <c r="EC5137" s="25">
        <v>22912.630765201699</v>
      </c>
      <c r="ED5137" s="25">
        <v>9554.3920249694802</v>
      </c>
      <c r="EE5137" s="25">
        <v>78400</v>
      </c>
    </row>
    <row r="5138" spans="110:135" x14ac:dyDescent="0.2">
      <c r="DF5138" s="24" t="s">
        <v>10508</v>
      </c>
      <c r="DG5138" s="24" t="s">
        <v>212</v>
      </c>
      <c r="DH5138" s="25">
        <v>35574.876591689397</v>
      </c>
      <c r="DI5138" s="25">
        <v>29049.323238911598</v>
      </c>
      <c r="DJ5138" s="25">
        <v>56.114570705711103</v>
      </c>
      <c r="DK5138" s="25">
        <v>6375</v>
      </c>
      <c r="DL5138" s="25">
        <v>16231</v>
      </c>
      <c r="DM5138" s="25">
        <v>19957.63839</v>
      </c>
      <c r="DN5138" s="25">
        <v>57605.423540000003</v>
      </c>
      <c r="DO5138" s="25"/>
      <c r="DP5138" s="25">
        <v>46474.507399984497</v>
      </c>
      <c r="DQ5138" s="25">
        <v>58525.964584333597</v>
      </c>
      <c r="DR5138" s="25">
        <v>73257.612685257205</v>
      </c>
      <c r="DS5138" s="25">
        <v>75271.016020925294</v>
      </c>
      <c r="DT5138" s="25">
        <v>17849.434969021098</v>
      </c>
      <c r="DU5138" s="25">
        <v>22332.514598894599</v>
      </c>
      <c r="DV5138" s="25">
        <v>30182.989648762399</v>
      </c>
      <c r="DW5138" s="25">
        <v>48767.165233312997</v>
      </c>
      <c r="DX5138" s="25">
        <v>31852.714672057398</v>
      </c>
      <c r="DY5138" s="25">
        <v>27915.656829060801</v>
      </c>
      <c r="DZ5138" s="25">
        <v>43736.517471361498</v>
      </c>
      <c r="EA5138" s="25">
        <v>14431.4023431359</v>
      </c>
      <c r="EB5138" s="25">
        <v>25052.008936869701</v>
      </c>
      <c r="EC5138" s="25">
        <v>50757.860699680103</v>
      </c>
      <c r="ED5138" s="25">
        <v>24721.103811131201</v>
      </c>
      <c r="EE5138" s="25">
        <v>20200</v>
      </c>
    </row>
    <row r="5139" spans="110:135" x14ac:dyDescent="0.2">
      <c r="DF5139" s="24" t="s">
        <v>10444</v>
      </c>
      <c r="DG5139" s="24" t="s">
        <v>212</v>
      </c>
      <c r="DH5139" s="25">
        <v>38390.523315819097</v>
      </c>
      <c r="DI5139" s="25">
        <v>29323.204145</v>
      </c>
      <c r="DJ5139" s="25">
        <v>79.454405807168001</v>
      </c>
      <c r="DK5139" s="25">
        <v>2409</v>
      </c>
      <c r="DL5139" s="25">
        <v>24702</v>
      </c>
      <c r="DM5139" s="25">
        <v>31368.542799999999</v>
      </c>
      <c r="DN5139" s="25">
        <v>27277.86549</v>
      </c>
      <c r="DO5139" s="25">
        <v>89226.907405999998</v>
      </c>
      <c r="DP5139" s="25">
        <v>37450.6906878675</v>
      </c>
      <c r="DQ5139" s="25">
        <v>69105.804470081202</v>
      </c>
      <c r="DR5139" s="25">
        <v>64225.076736855102</v>
      </c>
      <c r="DS5139" s="25">
        <v>46087.698380123402</v>
      </c>
      <c r="DT5139" s="25">
        <v>13894.5654395742</v>
      </c>
      <c r="DU5139" s="25">
        <v>18900.311133093299</v>
      </c>
      <c r="DV5139" s="25">
        <v>44060.421145307402</v>
      </c>
      <c r="DW5139" s="25">
        <v>1405.3752509327901</v>
      </c>
      <c r="DX5139" s="25">
        <v>18229.347335632199</v>
      </c>
      <c r="DY5139" s="25">
        <v>25838.7472206741</v>
      </c>
      <c r="DZ5139" s="25">
        <v>55583.098734835301</v>
      </c>
      <c r="EA5139" s="25"/>
      <c r="EB5139" s="25">
        <v>25143.633258292401</v>
      </c>
      <c r="EC5139" s="25">
        <v>36341.345032494202</v>
      </c>
      <c r="ED5139" s="25">
        <v>125560.03579461901</v>
      </c>
      <c r="EE5139" s="25">
        <v>11000</v>
      </c>
    </row>
    <row r="5140" spans="110:135" x14ac:dyDescent="0.2">
      <c r="DF5140" s="24" t="s">
        <v>10265</v>
      </c>
      <c r="DG5140" s="24" t="s">
        <v>212</v>
      </c>
      <c r="DH5140" s="25">
        <v>29503.7465740117</v>
      </c>
      <c r="DI5140" s="25">
        <v>29329.410251446501</v>
      </c>
      <c r="DJ5140" s="25">
        <v>45.896165469581298</v>
      </c>
      <c r="DK5140" s="25"/>
      <c r="DL5140" s="25">
        <v>37969</v>
      </c>
      <c r="DM5140" s="25">
        <v>31303.551520000001</v>
      </c>
      <c r="DN5140" s="25">
        <v>27470.418559999998</v>
      </c>
      <c r="DO5140" s="25">
        <v>48592.635649999997</v>
      </c>
      <c r="DP5140" s="25">
        <v>24586.812161452101</v>
      </c>
      <c r="DQ5140" s="25">
        <v>29329.410251446501</v>
      </c>
      <c r="DR5140" s="25">
        <v>41794.328439874698</v>
      </c>
      <c r="DS5140" s="25">
        <v>29893.796479927601</v>
      </c>
      <c r="DT5140" s="25">
        <v>22412.589616536199</v>
      </c>
      <c r="DU5140" s="25">
        <v>18462.030813441699</v>
      </c>
      <c r="DV5140" s="25"/>
      <c r="DW5140" s="25">
        <v>1152.6234860705799</v>
      </c>
      <c r="DX5140" s="25"/>
      <c r="DY5140" s="25"/>
      <c r="DZ5140" s="25"/>
      <c r="EA5140" s="25"/>
      <c r="EB5140" s="25"/>
      <c r="EC5140" s="25">
        <v>18881.508483402798</v>
      </c>
      <c r="ED5140" s="25"/>
      <c r="EE5140" s="25">
        <v>51700</v>
      </c>
    </row>
    <row r="5141" spans="110:135" x14ac:dyDescent="0.2">
      <c r="DF5141" s="24" t="s">
        <v>10309</v>
      </c>
      <c r="DG5141" s="24" t="s">
        <v>212</v>
      </c>
      <c r="DH5141" s="25">
        <v>29316.8508967753</v>
      </c>
      <c r="DI5141" s="25">
        <v>29362.1402161808</v>
      </c>
      <c r="DJ5141" s="25">
        <v>38.200303215111099</v>
      </c>
      <c r="DK5141" s="25">
        <v>32721</v>
      </c>
      <c r="DL5141" s="25">
        <v>36147</v>
      </c>
      <c r="DM5141" s="25">
        <v>34135.67512</v>
      </c>
      <c r="DN5141" s="25">
        <v>11963.95126</v>
      </c>
      <c r="DO5141" s="25">
        <v>18688.609263999999</v>
      </c>
      <c r="DP5141" s="25">
        <v>30179.233816818502</v>
      </c>
      <c r="DQ5141" s="25">
        <v>47636.081455266401</v>
      </c>
      <c r="DR5141" s="25">
        <v>40465.620535905902</v>
      </c>
      <c r="DS5141" s="25">
        <v>44784.0645954145</v>
      </c>
      <c r="DT5141" s="25">
        <v>17728.053331626201</v>
      </c>
      <c r="DU5141" s="25">
        <v>16251.9629085943</v>
      </c>
      <c r="DV5141" s="25">
        <v>25191.408250083001</v>
      </c>
      <c r="DW5141" s="25">
        <v>41742.995773123002</v>
      </c>
      <c r="DX5141" s="25">
        <v>16766.7498426284</v>
      </c>
      <c r="DY5141" s="25">
        <v>14594.7774148889</v>
      </c>
      <c r="DZ5141" s="25">
        <v>37919.6646155286</v>
      </c>
      <c r="EA5141" s="25"/>
      <c r="EB5141" s="25">
        <v>28151.0936072365</v>
      </c>
      <c r="EC5141" s="25">
        <v>28545.046615543</v>
      </c>
      <c r="ED5141" s="25">
        <v>20124.029528847899</v>
      </c>
      <c r="EE5141" s="25">
        <v>42600</v>
      </c>
    </row>
    <row r="5142" spans="110:135" x14ac:dyDescent="0.2">
      <c r="DF5142" s="24" t="s">
        <v>67</v>
      </c>
      <c r="DG5142" s="24" t="s">
        <v>212</v>
      </c>
      <c r="DH5142" s="25">
        <v>168796.39375931601</v>
      </c>
      <c r="DI5142" s="25">
        <v>29505.379167651601</v>
      </c>
      <c r="DJ5142" s="25">
        <v>320.50574165743399</v>
      </c>
      <c r="DK5142" s="25">
        <v>421475</v>
      </c>
      <c r="DL5142" s="25">
        <v>59282</v>
      </c>
      <c r="DM5142" s="25">
        <v>12943.17153</v>
      </c>
      <c r="DN5142" s="25">
        <v>2370359.9350000001</v>
      </c>
      <c r="DO5142" s="25"/>
      <c r="DP5142" s="25">
        <v>5271.6384392686005</v>
      </c>
      <c r="DQ5142" s="25">
        <v>14246.106305302599</v>
      </c>
      <c r="DR5142" s="25">
        <v>2403.2447734818002</v>
      </c>
      <c r="DS5142" s="25">
        <v>9947.3303270117303</v>
      </c>
      <c r="DT5142" s="25">
        <v>23385.847275296699</v>
      </c>
      <c r="DU5142" s="25">
        <v>10060.107742684</v>
      </c>
      <c r="DV5142" s="25">
        <v>29505.379167651601</v>
      </c>
      <c r="DW5142" s="25">
        <v>36411.033378318498</v>
      </c>
      <c r="DX5142" s="25">
        <v>21670.842102126</v>
      </c>
      <c r="DY5142" s="25">
        <v>32531.4673303786</v>
      </c>
      <c r="DZ5142" s="25">
        <v>33315.520494458098</v>
      </c>
      <c r="EA5142" s="25"/>
      <c r="EB5142" s="25">
        <v>35230.884914275302</v>
      </c>
      <c r="EC5142" s="25">
        <v>31228.007036512201</v>
      </c>
      <c r="ED5142" s="25">
        <v>26263.965610244799</v>
      </c>
      <c r="EE5142" s="25">
        <v>31600</v>
      </c>
    </row>
    <row r="5143" spans="110:135" x14ac:dyDescent="0.2">
      <c r="DF5143" s="24" t="s">
        <v>10218</v>
      </c>
      <c r="DG5143" s="24" t="s">
        <v>212</v>
      </c>
      <c r="DH5143" s="25">
        <v>35111.127919572602</v>
      </c>
      <c r="DI5143" s="25">
        <v>29531.102415252401</v>
      </c>
      <c r="DJ5143" s="25">
        <v>53.604248603254703</v>
      </c>
      <c r="DK5143" s="25"/>
      <c r="DL5143" s="25">
        <v>54717</v>
      </c>
      <c r="DM5143" s="25">
        <v>77786.396980000005</v>
      </c>
      <c r="DN5143" s="25">
        <v>51217.84072</v>
      </c>
      <c r="DO5143" s="25"/>
      <c r="DP5143" s="25">
        <v>26382.870716102301</v>
      </c>
      <c r="DQ5143" s="25">
        <v>33513.616763007602</v>
      </c>
      <c r="DR5143" s="25">
        <v>30776.959915024101</v>
      </c>
      <c r="DS5143" s="25">
        <v>21518.181599682299</v>
      </c>
      <c r="DT5143" s="25"/>
      <c r="DU5143" s="25">
        <v>9941.3970843015595</v>
      </c>
      <c r="DV5143" s="25">
        <v>22257.903169761099</v>
      </c>
      <c r="DW5143" s="25">
        <v>29531.102415252401</v>
      </c>
      <c r="DX5143" s="25">
        <v>27970.6523575834</v>
      </c>
      <c r="DY5143" s="25">
        <v>52486.515266390503</v>
      </c>
      <c r="DZ5143" s="25">
        <v>25317.294096304198</v>
      </c>
      <c r="EA5143" s="25"/>
      <c r="EB5143" s="25">
        <v>28705.930571597801</v>
      </c>
      <c r="EC5143" s="25">
        <v>50148.141284038997</v>
      </c>
      <c r="ED5143" s="25">
        <v>52337.371693687201</v>
      </c>
      <c r="EE5143" s="25">
        <v>2280</v>
      </c>
    </row>
    <row r="5144" spans="110:135" x14ac:dyDescent="0.2">
      <c r="DF5144" s="24" t="s">
        <v>10273</v>
      </c>
      <c r="DG5144" s="24" t="s">
        <v>212</v>
      </c>
      <c r="DH5144" s="25">
        <v>37036.054216546603</v>
      </c>
      <c r="DI5144" s="25">
        <v>29618.726311964201</v>
      </c>
      <c r="DJ5144" s="25">
        <v>61.310312005567198</v>
      </c>
      <c r="DK5144" s="25">
        <v>98938</v>
      </c>
      <c r="DL5144" s="25">
        <v>31494</v>
      </c>
      <c r="DM5144" s="25">
        <v>22834.37818</v>
      </c>
      <c r="DN5144" s="25"/>
      <c r="DO5144" s="25">
        <v>91860.651389000006</v>
      </c>
      <c r="DP5144" s="25">
        <v>25176.508090065799</v>
      </c>
      <c r="DQ5144" s="25">
        <v>41574.221474068501</v>
      </c>
      <c r="DR5144" s="25">
        <v>40194.757565449399</v>
      </c>
      <c r="DS5144" s="25">
        <v>21054.914687584202</v>
      </c>
      <c r="DT5144" s="25">
        <v>21598.287611211599</v>
      </c>
      <c r="DU5144" s="25">
        <v>31382.486596489802</v>
      </c>
      <c r="DV5144" s="25">
        <v>31923.945789325899</v>
      </c>
      <c r="DW5144" s="25">
        <v>31592.017278756899</v>
      </c>
      <c r="DX5144" s="25">
        <v>26528.687889310899</v>
      </c>
      <c r="DY5144" s="25">
        <v>29618.726311964201</v>
      </c>
      <c r="DZ5144" s="25">
        <v>27167.131035529801</v>
      </c>
      <c r="EA5144" s="25"/>
      <c r="EB5144" s="25">
        <v>26568.9090505731</v>
      </c>
      <c r="EC5144" s="25">
        <v>28853.328664429901</v>
      </c>
      <c r="ED5144" s="25">
        <v>60224.078500625503</v>
      </c>
      <c r="EE5144" s="25">
        <v>15100</v>
      </c>
    </row>
    <row r="5145" spans="110:135" x14ac:dyDescent="0.2">
      <c r="DF5145" s="24" t="s">
        <v>64</v>
      </c>
      <c r="DG5145" s="24" t="s">
        <v>212</v>
      </c>
      <c r="DH5145" s="25">
        <v>75015.303536375999</v>
      </c>
      <c r="DI5145" s="25">
        <v>29678.532936</v>
      </c>
      <c r="DJ5145" s="25">
        <v>132.197386933899</v>
      </c>
      <c r="DK5145" s="25">
        <v>99138</v>
      </c>
      <c r="DL5145" s="25">
        <v>90325</v>
      </c>
      <c r="DM5145" s="25">
        <v>63140.31134</v>
      </c>
      <c r="DN5145" s="25">
        <v>358791.54979999998</v>
      </c>
      <c r="DO5145" s="25">
        <v>29678.532936</v>
      </c>
      <c r="DP5145" s="25">
        <v>20006.412928487</v>
      </c>
      <c r="DQ5145" s="25">
        <v>26359.0069796442</v>
      </c>
      <c r="DR5145" s="25">
        <v>80380.808169035197</v>
      </c>
      <c r="DS5145" s="25">
        <v>17577.431213997199</v>
      </c>
      <c r="DT5145" s="25">
        <v>20860.9346635273</v>
      </c>
      <c r="DU5145" s="25">
        <v>18910.3508694456</v>
      </c>
      <c r="DV5145" s="25"/>
      <c r="DW5145" s="25"/>
      <c r="DX5145" s="25"/>
      <c r="DY5145" s="25"/>
      <c r="DZ5145" s="25"/>
      <c r="EA5145" s="25"/>
      <c r="EB5145" s="25"/>
      <c r="EC5145" s="25"/>
      <c r="ED5145" s="25"/>
      <c r="EE5145" s="25"/>
    </row>
    <row r="5146" spans="110:135" x14ac:dyDescent="0.2">
      <c r="DF5146" s="24" t="s">
        <v>10370</v>
      </c>
      <c r="DG5146" s="24" t="s">
        <v>212</v>
      </c>
      <c r="DH5146" s="25">
        <v>36450.255533205098</v>
      </c>
      <c r="DI5146" s="25">
        <v>29721.552989342199</v>
      </c>
      <c r="DJ5146" s="25">
        <v>60.649962859983503</v>
      </c>
      <c r="DK5146" s="25"/>
      <c r="DL5146" s="25">
        <v>79616</v>
      </c>
      <c r="DM5146" s="25">
        <v>58238.554750000003</v>
      </c>
      <c r="DN5146" s="25"/>
      <c r="DO5146" s="25"/>
      <c r="DP5146" s="25">
        <v>23380.240883921699</v>
      </c>
      <c r="DQ5146" s="25">
        <v>33399.538567891599</v>
      </c>
      <c r="DR5146" s="25">
        <v>37381.483438982497</v>
      </c>
      <c r="DS5146" s="25">
        <v>26043.567410792701</v>
      </c>
      <c r="DT5146" s="25">
        <v>19871.8519591845</v>
      </c>
      <c r="DU5146" s="25">
        <v>13670.807254867599</v>
      </c>
      <c r="DV5146" s="25"/>
      <c r="DW5146" s="25"/>
      <c r="DX5146" s="25"/>
      <c r="DY5146" s="25"/>
      <c r="DZ5146" s="25"/>
      <c r="EA5146" s="25"/>
      <c r="EB5146" s="25"/>
      <c r="EC5146" s="25"/>
      <c r="ED5146" s="25"/>
      <c r="EE5146" s="25"/>
    </row>
    <row r="5147" spans="110:135" x14ac:dyDescent="0.2">
      <c r="DF5147" s="24" t="s">
        <v>10386</v>
      </c>
      <c r="DG5147" s="24" t="s">
        <v>212</v>
      </c>
      <c r="DH5147" s="25">
        <v>37800.624588670798</v>
      </c>
      <c r="DI5147" s="25">
        <v>29745.064132856998</v>
      </c>
      <c r="DJ5147" s="25">
        <v>100.72613620610301</v>
      </c>
      <c r="DK5147" s="25">
        <v>17367</v>
      </c>
      <c r="DL5147" s="25">
        <v>146281</v>
      </c>
      <c r="DM5147" s="25">
        <v>65321.164279999997</v>
      </c>
      <c r="DN5147" s="25">
        <v>19022.025320000001</v>
      </c>
      <c r="DO5147" s="25">
        <v>46506.484986000003</v>
      </c>
      <c r="DP5147" s="25">
        <v>33322.827746033603</v>
      </c>
      <c r="DQ5147" s="25">
        <v>31886.6421219568</v>
      </c>
      <c r="DR5147" s="25">
        <v>33770.789029508102</v>
      </c>
      <c r="DS5147" s="25">
        <v>22768.425178117301</v>
      </c>
      <c r="DT5147" s="25">
        <v>6697.65025867645</v>
      </c>
      <c r="DU5147" s="25">
        <v>27603.486143757102</v>
      </c>
      <c r="DV5147" s="25"/>
      <c r="DW5147" s="25"/>
      <c r="DX5147" s="25"/>
      <c r="DY5147" s="25"/>
      <c r="DZ5147" s="25"/>
      <c r="EA5147" s="25"/>
      <c r="EB5147" s="25"/>
      <c r="EC5147" s="25"/>
      <c r="ED5147" s="25"/>
      <c r="EE5147" s="25">
        <v>3060</v>
      </c>
    </row>
    <row r="5148" spans="110:135" x14ac:dyDescent="0.2">
      <c r="DF5148" s="24" t="s">
        <v>10327</v>
      </c>
      <c r="DG5148" s="24" t="s">
        <v>212</v>
      </c>
      <c r="DH5148" s="25">
        <v>31586.246536913601</v>
      </c>
      <c r="DI5148" s="25">
        <v>29753.185088780199</v>
      </c>
      <c r="DJ5148" s="25">
        <v>56.919628786418897</v>
      </c>
      <c r="DK5148" s="25">
        <v>6720</v>
      </c>
      <c r="DL5148" s="25">
        <v>25588</v>
      </c>
      <c r="DM5148" s="25">
        <v>27427.804690000001</v>
      </c>
      <c r="DN5148" s="25">
        <v>16782.477350000001</v>
      </c>
      <c r="DO5148" s="25">
        <v>16345.607031</v>
      </c>
      <c r="DP5148" s="25">
        <v>32078.5654875603</v>
      </c>
      <c r="DQ5148" s="25">
        <v>38390.1373322523</v>
      </c>
      <c r="DR5148" s="25">
        <v>41002.126724646703</v>
      </c>
      <c r="DS5148" s="25">
        <v>39108.289513273798</v>
      </c>
      <c r="DT5148" s="25">
        <v>12304.7067090234</v>
      </c>
      <c r="DU5148" s="25">
        <v>21189.357597693601</v>
      </c>
      <c r="DV5148" s="25">
        <v>33820.115250519098</v>
      </c>
      <c r="DW5148" s="25">
        <v>27137.955122277301</v>
      </c>
      <c r="DX5148" s="25"/>
      <c r="DY5148" s="25"/>
      <c r="DZ5148" s="25">
        <v>35148.339132872097</v>
      </c>
      <c r="EA5148" s="25"/>
      <c r="EB5148" s="25">
        <v>47168.090390563098</v>
      </c>
      <c r="EC5148" s="25">
        <v>48508.420187652198</v>
      </c>
      <c r="ED5148" s="25">
        <v>14832.4451451106</v>
      </c>
      <c r="EE5148" s="25">
        <v>85000</v>
      </c>
    </row>
    <row r="5149" spans="110:135" x14ac:dyDescent="0.2">
      <c r="DF5149" s="24" t="s">
        <v>10395</v>
      </c>
      <c r="DG5149" s="24" t="s">
        <v>212</v>
      </c>
      <c r="DH5149" s="25">
        <v>42866.217718706801</v>
      </c>
      <c r="DI5149" s="25">
        <v>29826.2164574171</v>
      </c>
      <c r="DJ5149" s="25">
        <v>83.390126731695005</v>
      </c>
      <c r="DK5149" s="25">
        <v>32564</v>
      </c>
      <c r="DL5149" s="25">
        <v>101906</v>
      </c>
      <c r="DM5149" s="25">
        <v>139219.80059999999</v>
      </c>
      <c r="DN5149" s="25">
        <v>94629.586460000006</v>
      </c>
      <c r="DO5149" s="25">
        <v>94638.531285999998</v>
      </c>
      <c r="DP5149" s="25">
        <v>34590.785115876002</v>
      </c>
      <c r="DQ5149" s="25">
        <v>34968.553709096799</v>
      </c>
      <c r="DR5149" s="25">
        <v>52078.758960938503</v>
      </c>
      <c r="DS5149" s="25">
        <v>13034.2089167143</v>
      </c>
      <c r="DT5149" s="25">
        <v>36859.720276247899</v>
      </c>
      <c r="DU5149" s="25">
        <v>21762.005196894199</v>
      </c>
      <c r="DV5149" s="25">
        <v>17532.0976859043</v>
      </c>
      <c r="DW5149" s="25">
        <v>21263.7778742382</v>
      </c>
      <c r="DX5149" s="25">
        <v>11387.5527994269</v>
      </c>
      <c r="DY5149" s="25">
        <v>18699.364780439799</v>
      </c>
      <c r="DZ5149" s="25">
        <v>23101.473729184701</v>
      </c>
      <c r="EA5149" s="25"/>
      <c r="EB5149" s="25">
        <v>22953.6586857652</v>
      </c>
      <c r="EC5149" s="25">
        <v>27088.432914834098</v>
      </c>
      <c r="ED5149" s="25">
        <v>15746.045382574601</v>
      </c>
      <c r="EE5149" s="25">
        <v>43300</v>
      </c>
    </row>
    <row r="5150" spans="110:135" x14ac:dyDescent="0.2">
      <c r="DF5150" s="24" t="s">
        <v>10263</v>
      </c>
      <c r="DG5150" s="24" t="s">
        <v>212</v>
      </c>
      <c r="DH5150" s="25">
        <v>47672.739119956801</v>
      </c>
      <c r="DI5150" s="25">
        <v>29832.168420268499</v>
      </c>
      <c r="DJ5150" s="25">
        <v>91.916161620642498</v>
      </c>
      <c r="DK5150" s="25"/>
      <c r="DL5150" s="25">
        <v>43720</v>
      </c>
      <c r="DM5150" s="25">
        <v>38882.06985</v>
      </c>
      <c r="DN5150" s="25"/>
      <c r="DO5150" s="25">
        <v>202274.70796</v>
      </c>
      <c r="DP5150" s="25">
        <v>26311.685899594399</v>
      </c>
      <c r="DQ5150" s="25">
        <v>27581.8386711276</v>
      </c>
      <c r="DR5150" s="25">
        <v>29075.516466725901</v>
      </c>
      <c r="DS5150" s="25">
        <v>20627.421464551899</v>
      </c>
      <c r="DT5150" s="25">
        <v>34897.174443537602</v>
      </c>
      <c r="DU5150" s="25">
        <v>17593.820425252299</v>
      </c>
      <c r="DV5150" s="25">
        <v>26999.288180150899</v>
      </c>
      <c r="DW5150" s="25">
        <v>57036.073394278399</v>
      </c>
      <c r="DX5150" s="25">
        <v>22797.116300980899</v>
      </c>
      <c r="DY5150" s="25">
        <v>46396.495362170397</v>
      </c>
      <c r="DZ5150" s="25">
        <v>23533.372561474102</v>
      </c>
      <c r="EA5150" s="25">
        <v>22089.534934023999</v>
      </c>
      <c r="EB5150" s="25">
        <v>29832.168420268499</v>
      </c>
      <c r="EC5150" s="25">
        <v>58911.913122050697</v>
      </c>
      <c r="ED5150" s="25">
        <v>62221.845822991199</v>
      </c>
      <c r="EE5150" s="25">
        <v>115000</v>
      </c>
    </row>
    <row r="5151" spans="110:135" x14ac:dyDescent="0.2">
      <c r="DF5151" s="24" t="s">
        <v>125</v>
      </c>
      <c r="DG5151" s="24" t="s">
        <v>212</v>
      </c>
      <c r="DH5151" s="25">
        <v>47016.195112316498</v>
      </c>
      <c r="DI5151" s="25">
        <v>29901.934321640299</v>
      </c>
      <c r="DJ5151" s="25">
        <v>110.897906117676</v>
      </c>
      <c r="DK5151" s="25">
        <v>57404</v>
      </c>
      <c r="DL5151" s="25"/>
      <c r="DM5151" s="25">
        <v>194437.5955</v>
      </c>
      <c r="DN5151" s="25">
        <v>114337.30070000001</v>
      </c>
      <c r="DO5151" s="25"/>
      <c r="DP5151" s="25"/>
      <c r="DQ5151" s="25">
        <v>46535.503537913901</v>
      </c>
      <c r="DR5151" s="25">
        <v>68222.369126532998</v>
      </c>
      <c r="DS5151" s="25">
        <v>26876.489653857199</v>
      </c>
      <c r="DT5151" s="25"/>
      <c r="DU5151" s="25"/>
      <c r="DV5151" s="25">
        <v>9785.1647585655501</v>
      </c>
      <c r="DW5151" s="25">
        <v>48086.443644950501</v>
      </c>
      <c r="DX5151" s="25">
        <v>6544.15434751668</v>
      </c>
      <c r="DY5151" s="25"/>
      <c r="DZ5151" s="25">
        <v>24817.035202748499</v>
      </c>
      <c r="EA5151" s="25"/>
      <c r="EB5151" s="25">
        <v>32927.378989423298</v>
      </c>
      <c r="EC5151" s="25">
        <v>19525.640604636901</v>
      </c>
      <c r="ED5151" s="25">
        <v>5387.6555062856796</v>
      </c>
      <c r="EE5151" s="25">
        <v>3340</v>
      </c>
    </row>
    <row r="5152" spans="110:135" x14ac:dyDescent="0.2">
      <c r="DF5152" s="24" t="s">
        <v>109</v>
      </c>
      <c r="DG5152" s="24" t="s">
        <v>212</v>
      </c>
      <c r="DH5152" s="25">
        <v>49721.190497003903</v>
      </c>
      <c r="DI5152" s="25">
        <v>29938.604900243201</v>
      </c>
      <c r="DJ5152" s="25">
        <v>137.512230907202</v>
      </c>
      <c r="DK5152" s="25">
        <v>143398</v>
      </c>
      <c r="DL5152" s="25"/>
      <c r="DM5152" s="25">
        <v>250617.15410000001</v>
      </c>
      <c r="DN5152" s="25">
        <v>48626.20865</v>
      </c>
      <c r="DO5152" s="25"/>
      <c r="DP5152" s="25">
        <v>35208.703307406802</v>
      </c>
      <c r="DQ5152" s="25"/>
      <c r="DR5152" s="25">
        <v>66261.394703562997</v>
      </c>
      <c r="DS5152" s="25">
        <v>35354.785304058802</v>
      </c>
      <c r="DT5152" s="25">
        <v>38618.822459192597</v>
      </c>
      <c r="DU5152" s="25"/>
      <c r="DV5152" s="25"/>
      <c r="DW5152" s="25">
        <v>19710.425355883101</v>
      </c>
      <c r="DX5152" s="25">
        <v>4325.8177420503398</v>
      </c>
      <c r="DY5152" s="25">
        <v>24668.506493079702</v>
      </c>
      <c r="DZ5152" s="25">
        <v>5242.7828971962999</v>
      </c>
      <c r="EA5152" s="25"/>
      <c r="EB5152" s="25">
        <v>7695.8519004166701</v>
      </c>
      <c r="EC5152" s="25">
        <v>3765.1736457751899</v>
      </c>
      <c r="ED5152" s="25">
        <v>12603.0403994317</v>
      </c>
      <c r="EE5152" s="25"/>
    </row>
    <row r="5153" spans="110:135" x14ac:dyDescent="0.2">
      <c r="DF5153" s="24" t="s">
        <v>10374</v>
      </c>
      <c r="DG5153" s="24" t="s">
        <v>212</v>
      </c>
      <c r="DH5153" s="25">
        <v>54471.867313654198</v>
      </c>
      <c r="DI5153" s="25">
        <v>30110.941009847302</v>
      </c>
      <c r="DJ5153" s="25">
        <v>118.54447441812501</v>
      </c>
      <c r="DK5153" s="25"/>
      <c r="DL5153" s="25">
        <v>20337</v>
      </c>
      <c r="DM5153" s="25">
        <v>72831.593429999994</v>
      </c>
      <c r="DN5153" s="25"/>
      <c r="DO5153" s="25">
        <v>33269.857243999999</v>
      </c>
      <c r="DP5153" s="25">
        <v>26678.739247510199</v>
      </c>
      <c r="DQ5153" s="25">
        <v>25733.793527511301</v>
      </c>
      <c r="DR5153" s="25">
        <v>41426.467103267198</v>
      </c>
      <c r="DS5153" s="25">
        <v>16168.523154771799</v>
      </c>
      <c r="DT5153" s="25">
        <v>12135.866208105899</v>
      </c>
      <c r="DU5153" s="25">
        <v>26952.024775694601</v>
      </c>
      <c r="DV5153" s="25">
        <v>23781.587122951601</v>
      </c>
      <c r="DW5153" s="25">
        <v>9237.6662326472906</v>
      </c>
      <c r="DX5153" s="25">
        <v>45965.6904699597</v>
      </c>
      <c r="DY5153" s="25">
        <v>61619.2526340248</v>
      </c>
      <c r="DZ5153" s="25">
        <v>22711.992089512099</v>
      </c>
      <c r="EA5153" s="25"/>
      <c r="EB5153" s="25">
        <v>54955.657665017003</v>
      </c>
      <c r="EC5153" s="25">
        <v>45553.180172434499</v>
      </c>
      <c r="ED5153" s="25">
        <v>177134.72056836801</v>
      </c>
      <c r="EE5153" s="25">
        <v>264000</v>
      </c>
    </row>
    <row r="5154" spans="110:135" x14ac:dyDescent="0.2">
      <c r="DF5154" s="24" t="s">
        <v>10333</v>
      </c>
      <c r="DG5154" s="24" t="s">
        <v>212</v>
      </c>
      <c r="DH5154" s="25">
        <v>32260.239474617902</v>
      </c>
      <c r="DI5154" s="25">
        <v>30438.0832013744</v>
      </c>
      <c r="DJ5154" s="25">
        <v>62.098326825873301</v>
      </c>
      <c r="DK5154" s="25">
        <v>10293</v>
      </c>
      <c r="DL5154" s="25">
        <v>54899</v>
      </c>
      <c r="DM5154" s="25">
        <v>40062.804190000003</v>
      </c>
      <c r="DN5154" s="25"/>
      <c r="DO5154" s="25">
        <v>82514.340895999994</v>
      </c>
      <c r="DP5154" s="25">
        <v>34423.596181450601</v>
      </c>
      <c r="DQ5154" s="25">
        <v>36719.475348734602</v>
      </c>
      <c r="DR5154" s="25">
        <v>50142.4346939346</v>
      </c>
      <c r="DS5154" s="25">
        <v>33729.973865163403</v>
      </c>
      <c r="DT5154" s="25">
        <v>18471.785378009499</v>
      </c>
      <c r="DU5154" s="25">
        <v>30438.0832013744</v>
      </c>
      <c r="DV5154" s="25">
        <v>48520.473018210098</v>
      </c>
      <c r="DW5154" s="25">
        <v>1130.1449281851201</v>
      </c>
      <c r="DX5154" s="25">
        <v>12897.297447045599</v>
      </c>
      <c r="DY5154" s="25">
        <v>14626.328769260899</v>
      </c>
      <c r="DZ5154" s="25">
        <v>57570.484124842398</v>
      </c>
      <c r="EA5154" s="25"/>
      <c r="EB5154" s="25">
        <v>18517.1216694465</v>
      </c>
      <c r="EC5154" s="25">
        <v>25837.676880852501</v>
      </c>
      <c r="ED5154" s="25">
        <v>26650.529425230401</v>
      </c>
      <c r="EE5154" s="25">
        <v>15500</v>
      </c>
    </row>
    <row r="5155" spans="110:135" x14ac:dyDescent="0.2">
      <c r="DF5155" s="24" t="s">
        <v>46</v>
      </c>
      <c r="DG5155" s="24" t="s">
        <v>212</v>
      </c>
      <c r="DH5155" s="25">
        <v>61326.794482559599</v>
      </c>
      <c r="DI5155" s="25">
        <v>30527.834017614899</v>
      </c>
      <c r="DJ5155" s="25">
        <v>111.983235340061</v>
      </c>
      <c r="DK5155" s="25">
        <v>231970</v>
      </c>
      <c r="DL5155" s="25">
        <v>29263</v>
      </c>
      <c r="DM5155" s="25">
        <v>91979.505260000005</v>
      </c>
      <c r="DN5155" s="25"/>
      <c r="DO5155" s="25"/>
      <c r="DP5155" s="25">
        <v>28639.653342679201</v>
      </c>
      <c r="DQ5155" s="25">
        <v>30527.834017614899</v>
      </c>
      <c r="DR5155" s="25">
        <v>66261.394703562997</v>
      </c>
      <c r="DS5155" s="25">
        <v>22350.3960973879</v>
      </c>
      <c r="DT5155" s="25">
        <v>41486.922462608301</v>
      </c>
      <c r="DU5155" s="25">
        <v>9462.4444591827996</v>
      </c>
      <c r="DV5155" s="25"/>
      <c r="DW5155" s="25"/>
      <c r="DX5155" s="25"/>
      <c r="DY5155" s="25"/>
      <c r="DZ5155" s="25"/>
      <c r="EA5155" s="25"/>
      <c r="EB5155" s="25"/>
      <c r="EC5155" s="25"/>
      <c r="ED5155" s="25"/>
      <c r="EE5155" s="25"/>
    </row>
    <row r="5156" spans="110:135" x14ac:dyDescent="0.2">
      <c r="DF5156" s="24" t="s">
        <v>10249</v>
      </c>
      <c r="DG5156" s="24" t="s">
        <v>212</v>
      </c>
      <c r="DH5156" s="25">
        <v>31163.405402075299</v>
      </c>
      <c r="DI5156" s="25">
        <v>30675.712432442298</v>
      </c>
      <c r="DJ5156" s="25">
        <v>38.8822827959264</v>
      </c>
      <c r="DK5156" s="25"/>
      <c r="DL5156" s="25">
        <v>29793</v>
      </c>
      <c r="DM5156" s="25">
        <v>47734.055289999997</v>
      </c>
      <c r="DN5156" s="25">
        <v>11970.83447</v>
      </c>
      <c r="DO5156" s="25"/>
      <c r="DP5156" s="25">
        <v>27095.6656391654</v>
      </c>
      <c r="DQ5156" s="25">
        <v>32214.775584066902</v>
      </c>
      <c r="DR5156" s="25">
        <v>36971.036407656</v>
      </c>
      <c r="DS5156" s="25">
        <v>31558.424864884699</v>
      </c>
      <c r="DT5156" s="25">
        <v>11755.2322074275</v>
      </c>
      <c r="DU5156" s="25">
        <v>18961.537243620402</v>
      </c>
      <c r="DV5156" s="25">
        <v>27846.237582166101</v>
      </c>
      <c r="DW5156" s="25">
        <v>36132.093082949097</v>
      </c>
      <c r="DX5156" s="25">
        <v>22963.156728743601</v>
      </c>
      <c r="DY5156" s="25">
        <v>33862.099784304199</v>
      </c>
      <c r="DZ5156" s="25">
        <v>24921.103109694399</v>
      </c>
      <c r="EA5156" s="25"/>
      <c r="EB5156" s="25">
        <v>34873.120078305197</v>
      </c>
      <c r="EC5156" s="25">
        <v>24923.510487354601</v>
      </c>
      <c r="ED5156" s="25">
        <v>59065.414677017703</v>
      </c>
      <c r="EE5156" s="25">
        <v>48300</v>
      </c>
    </row>
    <row r="5157" spans="110:135" x14ac:dyDescent="0.2">
      <c r="DF5157" s="24" t="s">
        <v>127</v>
      </c>
      <c r="DG5157" s="24" t="s">
        <v>212</v>
      </c>
      <c r="DH5157" s="25">
        <v>39457.468389306698</v>
      </c>
      <c r="DI5157" s="25">
        <v>30676.995686999999</v>
      </c>
      <c r="DJ5157" s="25">
        <v>87.772961920677901</v>
      </c>
      <c r="DK5157" s="25">
        <v>15259</v>
      </c>
      <c r="DL5157" s="25">
        <v>63083</v>
      </c>
      <c r="DM5157" s="25">
        <v>158389.70989999999</v>
      </c>
      <c r="DN5157" s="25">
        <v>58259.017419999996</v>
      </c>
      <c r="DO5157" s="25">
        <v>30676.995686999999</v>
      </c>
      <c r="DP5157" s="25"/>
      <c r="DQ5157" s="25">
        <v>8333.8036247221698</v>
      </c>
      <c r="DR5157" s="25">
        <v>80905.590228755595</v>
      </c>
      <c r="DS5157" s="25">
        <v>19626.437538415299</v>
      </c>
      <c r="DT5157" s="25">
        <v>2860.24693588526</v>
      </c>
      <c r="DU5157" s="25">
        <v>15057.5378362436</v>
      </c>
      <c r="DV5157" s="25">
        <v>26842.740792355198</v>
      </c>
      <c r="DW5157" s="25">
        <v>42437.344927268598</v>
      </c>
      <c r="DX5157" s="25">
        <v>28365.5530694441</v>
      </c>
      <c r="DY5157" s="25">
        <v>28131.734037096499</v>
      </c>
      <c r="DZ5157" s="25">
        <v>35948.891194682699</v>
      </c>
      <c r="EA5157" s="25"/>
      <c r="EB5157" s="25">
        <v>35143.174900609003</v>
      </c>
      <c r="EC5157" s="25">
        <v>33767.163240769703</v>
      </c>
      <c r="ED5157" s="25">
        <v>45503.958063579499</v>
      </c>
      <c r="EE5157" s="25">
        <v>21100</v>
      </c>
    </row>
    <row r="5158" spans="110:135" x14ac:dyDescent="0.2">
      <c r="DF5158" s="24" t="s">
        <v>10240</v>
      </c>
      <c r="DG5158" s="24" t="s">
        <v>212</v>
      </c>
      <c r="DH5158" s="25">
        <v>33784.926782226903</v>
      </c>
      <c r="DI5158" s="25">
        <v>30807.208489145502</v>
      </c>
      <c r="DJ5158" s="25">
        <v>53.664133941455397</v>
      </c>
      <c r="DK5158" s="25"/>
      <c r="DL5158" s="25">
        <v>58066</v>
      </c>
      <c r="DM5158" s="25">
        <v>72859.429000000004</v>
      </c>
      <c r="DN5158" s="25"/>
      <c r="DO5158" s="25">
        <v>26975.742092</v>
      </c>
      <c r="DP5158" s="25">
        <v>22193.434214399898</v>
      </c>
      <c r="DQ5158" s="25">
        <v>26918.951693825798</v>
      </c>
      <c r="DR5158" s="25">
        <v>34250.296938679698</v>
      </c>
      <c r="DS5158" s="25">
        <v>27892.4376214115</v>
      </c>
      <c r="DT5158" s="25">
        <v>22347.6247933007</v>
      </c>
      <c r="DU5158" s="25">
        <v>10765.522864017399</v>
      </c>
      <c r="DV5158" s="25">
        <v>25396.729603759199</v>
      </c>
      <c r="DW5158" s="25">
        <v>57111.396735144001</v>
      </c>
      <c r="DX5158" s="25">
        <v>14594.3415366762</v>
      </c>
      <c r="DY5158" s="25">
        <v>41138.986297170297</v>
      </c>
      <c r="DZ5158" s="25">
        <v>33293.549826392802</v>
      </c>
      <c r="EA5158" s="25">
        <v>2200.4919213918402</v>
      </c>
      <c r="EB5158" s="25">
        <v>40656.771422551399</v>
      </c>
      <c r="EC5158" s="25">
        <v>30807.208489145502</v>
      </c>
      <c r="ED5158" s="25">
        <v>32644.693812445701</v>
      </c>
      <c r="EE5158" s="25">
        <v>61800</v>
      </c>
    </row>
    <row r="5159" spans="110:135" x14ac:dyDescent="0.2">
      <c r="DF5159" s="24" t="s">
        <v>10601</v>
      </c>
      <c r="DG5159" s="24" t="s">
        <v>212</v>
      </c>
      <c r="DH5159" s="25">
        <v>117885.29807216801</v>
      </c>
      <c r="DI5159" s="25">
        <v>30866.653066468702</v>
      </c>
      <c r="DJ5159" s="25">
        <v>308.431963293519</v>
      </c>
      <c r="DK5159" s="25">
        <v>79146</v>
      </c>
      <c r="DL5159" s="25">
        <v>22369</v>
      </c>
      <c r="DM5159" s="25">
        <v>27627.797350000001</v>
      </c>
      <c r="DN5159" s="25">
        <v>1660850.814</v>
      </c>
      <c r="DO5159" s="25">
        <v>37416.768532000002</v>
      </c>
      <c r="DP5159" s="25">
        <v>28306.659818671102</v>
      </c>
      <c r="DQ5159" s="25">
        <v>30606.007994257099</v>
      </c>
      <c r="DR5159" s="25">
        <v>31127.2981386803</v>
      </c>
      <c r="DS5159" s="25">
        <v>15420.271984086299</v>
      </c>
      <c r="DT5159" s="25">
        <v>20180.800670623001</v>
      </c>
      <c r="DU5159" s="25">
        <v>20084.7112005936</v>
      </c>
      <c r="DV5159" s="25">
        <v>58937.485513000604</v>
      </c>
      <c r="DW5159" s="25">
        <v>37732.604905991699</v>
      </c>
      <c r="DX5159" s="25">
        <v>19974.5429969367</v>
      </c>
      <c r="DY5159" s="25">
        <v>25928.574435180599</v>
      </c>
      <c r="DZ5159" s="25">
        <v>62100.788546640499</v>
      </c>
      <c r="EA5159" s="25"/>
      <c r="EB5159" s="25">
        <v>32477.8485254931</v>
      </c>
      <c r="EC5159" s="25">
        <v>30094.778715870601</v>
      </c>
      <c r="ED5159" s="25">
        <v>59123.208115325499</v>
      </c>
      <c r="EE5159" s="25">
        <v>58200</v>
      </c>
    </row>
    <row r="5160" spans="110:135" x14ac:dyDescent="0.2">
      <c r="DF5160" s="24" t="s">
        <v>132</v>
      </c>
      <c r="DG5160" s="24" t="s">
        <v>212</v>
      </c>
      <c r="DH5160" s="25">
        <v>34103.682980628597</v>
      </c>
      <c r="DI5160" s="25">
        <v>31038.715622103999</v>
      </c>
      <c r="DJ5160" s="25">
        <v>69.4365585591502</v>
      </c>
      <c r="DK5160" s="25"/>
      <c r="DL5160" s="25"/>
      <c r="DM5160" s="25">
        <v>86531.238190000004</v>
      </c>
      <c r="DN5160" s="25">
        <v>23833.63898</v>
      </c>
      <c r="DO5160" s="25"/>
      <c r="DP5160" s="25">
        <v>17244.2724980821</v>
      </c>
      <c r="DQ5160" s="25"/>
      <c r="DR5160" s="25">
        <v>60974.6164699375</v>
      </c>
      <c r="DS5160" s="25">
        <v>14492.7210252323</v>
      </c>
      <c r="DT5160" s="25"/>
      <c r="DU5160" s="25"/>
      <c r="DV5160" s="25">
        <v>15301.708935089</v>
      </c>
      <c r="DW5160" s="25"/>
      <c r="DX5160" s="25">
        <v>17155.154675976399</v>
      </c>
      <c r="DY5160" s="25">
        <v>39275.732406199597</v>
      </c>
      <c r="DZ5160" s="25"/>
      <c r="EA5160" s="25"/>
      <c r="EB5160" s="25">
        <v>50369.950565145598</v>
      </c>
      <c r="EC5160" s="25">
        <v>41931.369757672997</v>
      </c>
      <c r="ED5160" s="25">
        <v>38243.792264208001</v>
      </c>
      <c r="EE5160" s="25">
        <v>3890</v>
      </c>
    </row>
    <row r="5161" spans="110:135" x14ac:dyDescent="0.2">
      <c r="DF5161" s="24" t="s">
        <v>10448</v>
      </c>
      <c r="DG5161" s="24" t="s">
        <v>212</v>
      </c>
      <c r="DH5161" s="25">
        <v>30097.030811860601</v>
      </c>
      <c r="DI5161" s="25">
        <v>31079.359437364499</v>
      </c>
      <c r="DJ5161" s="25">
        <v>40.062562206172402</v>
      </c>
      <c r="DK5161" s="25">
        <v>23210</v>
      </c>
      <c r="DL5161" s="25">
        <v>28213</v>
      </c>
      <c r="DM5161" s="25">
        <v>35864.751369999998</v>
      </c>
      <c r="DN5161" s="25">
        <v>8196.3938390000003</v>
      </c>
      <c r="DO5161" s="25">
        <v>24359.448736999999</v>
      </c>
      <c r="DP5161" s="25">
        <v>31687.241008454101</v>
      </c>
      <c r="DQ5161" s="25">
        <v>54470.226891087397</v>
      </c>
      <c r="DR5161" s="25">
        <v>42495.030565554698</v>
      </c>
      <c r="DS5161" s="25">
        <v>31574.381317517898</v>
      </c>
      <c r="DT5161" s="25">
        <v>19917.505764487501</v>
      </c>
      <c r="DU5161" s="25">
        <v>31079.359437364499</v>
      </c>
      <c r="DV5161" s="25"/>
      <c r="DW5161" s="25"/>
      <c r="DX5161" s="25"/>
      <c r="DY5161" s="25"/>
      <c r="DZ5161" s="25"/>
      <c r="EA5161" s="25"/>
      <c r="EB5161" s="25"/>
      <c r="EC5161" s="25"/>
      <c r="ED5161" s="25"/>
      <c r="EE5161" s="25"/>
    </row>
    <row r="5162" spans="110:135" x14ac:dyDescent="0.2">
      <c r="DF5162" s="24" t="s">
        <v>10233</v>
      </c>
      <c r="DG5162" s="24" t="s">
        <v>212</v>
      </c>
      <c r="DH5162" s="25">
        <v>62330.506574918298</v>
      </c>
      <c r="DI5162" s="25">
        <v>31687.8636334203</v>
      </c>
      <c r="DJ5162" s="25">
        <v>236.983040218528</v>
      </c>
      <c r="DK5162" s="25">
        <v>98563</v>
      </c>
      <c r="DL5162" s="25">
        <v>5555</v>
      </c>
      <c r="DM5162" s="25">
        <v>43551.847229999999</v>
      </c>
      <c r="DN5162" s="25"/>
      <c r="DO5162" s="25">
        <v>665628.95672000002</v>
      </c>
      <c r="DP5162" s="25">
        <v>20969.179083548399</v>
      </c>
      <c r="DQ5162" s="25">
        <v>38697.376329438499</v>
      </c>
      <c r="DR5162" s="25">
        <v>34345.417417695498</v>
      </c>
      <c r="DS5162" s="25">
        <v>46814.386169708901</v>
      </c>
      <c r="DT5162" s="25">
        <v>13457.560262089301</v>
      </c>
      <c r="DU5162" s="25">
        <v>38191.029731822498</v>
      </c>
      <c r="DV5162" s="25">
        <v>7418.2093045850297</v>
      </c>
      <c r="DW5162" s="25">
        <v>31687.8636334203</v>
      </c>
      <c r="DX5162" s="25">
        <v>9833.0035438967298</v>
      </c>
      <c r="DY5162" s="25">
        <v>17167.8586769869</v>
      </c>
      <c r="DZ5162" s="25">
        <v>6590.1387692178196</v>
      </c>
      <c r="EA5162" s="25"/>
      <c r="EB5162" s="25">
        <v>35453.406936401698</v>
      </c>
      <c r="EC5162" s="25">
        <v>15588.659596630499</v>
      </c>
      <c r="ED5162" s="25">
        <v>41766.731518005399</v>
      </c>
      <c r="EE5162" s="25">
        <v>13000</v>
      </c>
    </row>
    <row r="5163" spans="110:135" x14ac:dyDescent="0.2">
      <c r="DF5163" s="24" t="s">
        <v>145</v>
      </c>
      <c r="DG5163" s="24" t="s">
        <v>212</v>
      </c>
      <c r="DH5163" s="25">
        <v>36363.611241306397</v>
      </c>
      <c r="DI5163" s="25">
        <v>31924.014521514098</v>
      </c>
      <c r="DJ5163" s="25">
        <v>76.139278044228405</v>
      </c>
      <c r="DK5163" s="25"/>
      <c r="DL5163" s="25">
        <v>44527</v>
      </c>
      <c r="DM5163" s="25">
        <v>21094.816009999999</v>
      </c>
      <c r="DN5163" s="25">
        <v>71927.126980000001</v>
      </c>
      <c r="DO5163" s="25">
        <v>121405.709477</v>
      </c>
      <c r="DP5163" s="25">
        <v>6852.05147722319</v>
      </c>
      <c r="DQ5163" s="25">
        <v>25242.998721337801</v>
      </c>
      <c r="DR5163" s="25">
        <v>32122.265951896999</v>
      </c>
      <c r="DS5163" s="25">
        <v>14633.3114461306</v>
      </c>
      <c r="DT5163" s="25">
        <v>12304.238683642599</v>
      </c>
      <c r="DU5163" s="25">
        <v>15389.9416537958</v>
      </c>
      <c r="DV5163" s="25">
        <v>42176.255619330899</v>
      </c>
      <c r="DW5163" s="25">
        <v>36278.074051471798</v>
      </c>
      <c r="DX5163" s="25"/>
      <c r="DY5163" s="25">
        <v>60586.0762851037</v>
      </c>
      <c r="DZ5163" s="25">
        <v>29147.749216688699</v>
      </c>
      <c r="EA5163" s="25"/>
      <c r="EB5163" s="25">
        <v>38797.004458759497</v>
      </c>
      <c r="EC5163" s="25">
        <v>31725.763091131201</v>
      </c>
      <c r="ED5163" s="25">
        <v>44924.619220002503</v>
      </c>
      <c r="EE5163" s="25">
        <v>5410</v>
      </c>
    </row>
    <row r="5164" spans="110:135" x14ac:dyDescent="0.2">
      <c r="DF5164" s="24" t="s">
        <v>10223</v>
      </c>
      <c r="DG5164" s="24" t="s">
        <v>212</v>
      </c>
      <c r="DH5164" s="25">
        <v>30520.266561957698</v>
      </c>
      <c r="DI5164" s="25">
        <v>32089.3298938111</v>
      </c>
      <c r="DJ5164" s="25">
        <v>28.9692012086905</v>
      </c>
      <c r="DK5164" s="25"/>
      <c r="DL5164" s="25">
        <v>19277</v>
      </c>
      <c r="DM5164" s="25">
        <v>20982.986089999999</v>
      </c>
      <c r="DN5164" s="25"/>
      <c r="DO5164" s="25">
        <v>34848.051536999999</v>
      </c>
      <c r="DP5164" s="25">
        <v>22824.765482033701</v>
      </c>
      <c r="DQ5164" s="25">
        <v>40951.789488593698</v>
      </c>
      <c r="DR5164" s="25">
        <v>40357.487424502397</v>
      </c>
      <c r="DS5164" s="25">
        <v>33855.581841636202</v>
      </c>
      <c r="DT5164" s="25">
        <v>23765.382686499401</v>
      </c>
      <c r="DU5164" s="25">
        <v>18174.3283296671</v>
      </c>
      <c r="DV5164" s="25">
        <v>28717.641746346901</v>
      </c>
      <c r="DW5164" s="25"/>
      <c r="DX5164" s="25">
        <v>29722.416936049402</v>
      </c>
      <c r="DY5164" s="25">
        <v>45127.376277256597</v>
      </c>
      <c r="DZ5164" s="25">
        <v>32089.3298938111</v>
      </c>
      <c r="EA5164" s="25"/>
      <c r="EB5164" s="25">
        <v>38936.880527711503</v>
      </c>
      <c r="EC5164" s="25">
        <v>32113.416613235098</v>
      </c>
      <c r="ED5164" s="25">
        <v>39500.096678937902</v>
      </c>
      <c r="EE5164" s="25">
        <v>17600</v>
      </c>
    </row>
    <row r="5165" spans="110:135" x14ac:dyDescent="0.2">
      <c r="DF5165" s="24" t="s">
        <v>10271</v>
      </c>
      <c r="DG5165" s="24" t="s">
        <v>212</v>
      </c>
      <c r="DH5165" s="25">
        <v>37533.412060603499</v>
      </c>
      <c r="DI5165" s="25">
        <v>32177.343110464099</v>
      </c>
      <c r="DJ5165" s="25">
        <v>128.229757885525</v>
      </c>
      <c r="DK5165" s="25">
        <v>5658</v>
      </c>
      <c r="DL5165" s="25">
        <v>39002</v>
      </c>
      <c r="DM5165" s="25">
        <v>33415.089690000001</v>
      </c>
      <c r="DN5165" s="25">
        <v>3509.7071700000001</v>
      </c>
      <c r="DO5165" s="25">
        <v>217339.56322000001</v>
      </c>
      <c r="DP5165" s="25">
        <v>32896.302137765102</v>
      </c>
      <c r="DQ5165" s="25">
        <v>35931.527194822404</v>
      </c>
      <c r="DR5165" s="25">
        <v>35590.066145647499</v>
      </c>
      <c r="DS5165" s="25">
        <v>32454.686220928201</v>
      </c>
      <c r="DT5165" s="25">
        <v>7828.7789460478698</v>
      </c>
      <c r="DU5165" s="25">
        <v>12205.6143850345</v>
      </c>
      <c r="DV5165" s="25">
        <v>52905.637664264999</v>
      </c>
      <c r="DW5165" s="25"/>
      <c r="DX5165" s="25">
        <v>9834.4439760431505</v>
      </c>
      <c r="DY5165" s="25">
        <v>14030.1111883753</v>
      </c>
      <c r="DZ5165" s="25">
        <v>70561.448039560506</v>
      </c>
      <c r="EA5165" s="25"/>
      <c r="EB5165" s="25"/>
      <c r="EC5165" s="25">
        <v>18917.015614656699</v>
      </c>
      <c r="ED5165" s="25">
        <v>21621.425497717399</v>
      </c>
      <c r="EE5165" s="25">
        <v>31900</v>
      </c>
    </row>
    <row r="5166" spans="110:135" x14ac:dyDescent="0.2">
      <c r="DF5166" s="24" t="s">
        <v>10307</v>
      </c>
      <c r="DG5166" s="24" t="s">
        <v>212</v>
      </c>
      <c r="DH5166" s="25">
        <v>38730.342661321498</v>
      </c>
      <c r="DI5166" s="25">
        <v>32355.032972711</v>
      </c>
      <c r="DJ5166" s="25">
        <v>59.804219791928098</v>
      </c>
      <c r="DK5166" s="25">
        <v>12096</v>
      </c>
      <c r="DL5166" s="25">
        <v>19594</v>
      </c>
      <c r="DM5166" s="25">
        <v>18903.79883</v>
      </c>
      <c r="DN5166" s="25">
        <v>94211.513309999995</v>
      </c>
      <c r="DO5166" s="25">
        <v>51186.434896999999</v>
      </c>
      <c r="DP5166" s="25">
        <v>31286.400479247401</v>
      </c>
      <c r="DQ5166" s="25">
        <v>43840.755729811499</v>
      </c>
      <c r="DR5166" s="25">
        <v>40330.410109577097</v>
      </c>
      <c r="DS5166" s="25">
        <v>27421.288555815001</v>
      </c>
      <c r="DT5166" s="25">
        <v>22954.155635496001</v>
      </c>
      <c r="DU5166" s="25">
        <v>24413.0226284415</v>
      </c>
      <c r="DV5166" s="25">
        <v>33896.728498279401</v>
      </c>
      <c r="DW5166" s="25">
        <v>22419.4114385381</v>
      </c>
      <c r="DX5166" s="25">
        <v>56793.349396724101</v>
      </c>
      <c r="DY5166" s="25">
        <v>47106.464617158803</v>
      </c>
      <c r="DZ5166" s="25">
        <v>26386.4184919004</v>
      </c>
      <c r="EA5166" s="25"/>
      <c r="EB5166" s="25">
        <v>33423.665466174498</v>
      </c>
      <c r="EC5166" s="25">
        <v>54838.716186562</v>
      </c>
      <c r="ED5166" s="25">
        <v>95804.318955704104</v>
      </c>
      <c r="EE5166" s="25">
        <v>17700</v>
      </c>
    </row>
    <row r="5167" spans="110:135" x14ac:dyDescent="0.2">
      <c r="DF5167" s="24" t="s">
        <v>10382</v>
      </c>
      <c r="DG5167" s="24" t="s">
        <v>212</v>
      </c>
      <c r="DH5167" s="25">
        <v>39807.351610289203</v>
      </c>
      <c r="DI5167" s="25">
        <v>32371.385251384399</v>
      </c>
      <c r="DJ5167" s="25">
        <v>78.170268887002607</v>
      </c>
      <c r="DK5167" s="25"/>
      <c r="DL5167" s="25">
        <v>40198</v>
      </c>
      <c r="DM5167" s="25">
        <v>63029.641860000003</v>
      </c>
      <c r="DN5167" s="25">
        <v>32734.095280000001</v>
      </c>
      <c r="DO5167" s="25">
        <v>129050.18068799999</v>
      </c>
      <c r="DP5167" s="25">
        <v>32018.0916824823</v>
      </c>
      <c r="DQ5167" s="25">
        <v>30680.558125237101</v>
      </c>
      <c r="DR5167" s="25">
        <v>38160.936336723003</v>
      </c>
      <c r="DS5167" s="25">
        <v>32724.678820286601</v>
      </c>
      <c r="DT5167" s="25">
        <v>25152.252588225601</v>
      </c>
      <c r="DU5167" s="25">
        <v>30123.926602113701</v>
      </c>
      <c r="DV5167" s="25"/>
      <c r="DW5167" s="25"/>
      <c r="DX5167" s="25"/>
      <c r="DY5167" s="25"/>
      <c r="DZ5167" s="25"/>
      <c r="EA5167" s="25">
        <v>16115.857340402001</v>
      </c>
      <c r="EB5167" s="25"/>
      <c r="EC5167" s="25"/>
      <c r="ED5167" s="25"/>
      <c r="EE5167" s="25">
        <v>7700</v>
      </c>
    </row>
    <row r="5168" spans="110:135" x14ac:dyDescent="0.2">
      <c r="DF5168" s="24" t="s">
        <v>69</v>
      </c>
      <c r="DG5168" s="24" t="s">
        <v>212</v>
      </c>
      <c r="DH5168" s="25">
        <v>70481.001929495498</v>
      </c>
      <c r="DI5168" s="25">
        <v>32579.0727978221</v>
      </c>
      <c r="DJ5168" s="25">
        <v>171.85289558475401</v>
      </c>
      <c r="DK5168" s="25">
        <v>4015</v>
      </c>
      <c r="DL5168" s="25">
        <v>206374</v>
      </c>
      <c r="DM5168" s="25">
        <v>49695.283280000003</v>
      </c>
      <c r="DN5168" s="25">
        <v>138641.66329999999</v>
      </c>
      <c r="DO5168" s="25">
        <v>544395.27336999995</v>
      </c>
      <c r="DP5168" s="25">
        <v>22470.748558034498</v>
      </c>
      <c r="DQ5168" s="25">
        <v>55162.852588212001</v>
      </c>
      <c r="DR5168" s="25">
        <v>50098.579230069699</v>
      </c>
      <c r="DS5168" s="25">
        <v>26169.9520816123</v>
      </c>
      <c r="DT5168" s="25">
        <v>50634.676155146699</v>
      </c>
      <c r="DU5168" s="25">
        <v>9001.1639672269193</v>
      </c>
      <c r="DV5168" s="25">
        <v>22233.3209605417</v>
      </c>
      <c r="DW5168" s="25">
        <v>33556.802178917998</v>
      </c>
      <c r="DX5168" s="25">
        <v>15498.710325984801</v>
      </c>
      <c r="DY5168" s="25">
        <v>33424.473723550203</v>
      </c>
      <c r="DZ5168" s="25">
        <v>29233.511527846698</v>
      </c>
      <c r="EA5168" s="25"/>
      <c r="EB5168" s="25">
        <v>31733.671872094001</v>
      </c>
      <c r="EC5168" s="25">
        <v>19286.006600828201</v>
      </c>
      <c r="ED5168" s="25">
        <v>17794.348869844602</v>
      </c>
      <c r="EE5168" s="25">
        <v>50200</v>
      </c>
    </row>
    <row r="5169" spans="110:135" x14ac:dyDescent="0.2">
      <c r="DF5169" s="24" t="s">
        <v>10152</v>
      </c>
      <c r="DG5169" s="24" t="s">
        <v>212</v>
      </c>
      <c r="DH5169" s="25">
        <v>58642.718109608002</v>
      </c>
      <c r="DI5169" s="25">
        <v>32589.287090000002</v>
      </c>
      <c r="DJ5169" s="25">
        <v>167.088260804866</v>
      </c>
      <c r="DK5169" s="25"/>
      <c r="DL5169" s="25">
        <v>37964</v>
      </c>
      <c r="DM5169" s="25">
        <v>32589.287090000002</v>
      </c>
      <c r="DN5169" s="25"/>
      <c r="DO5169" s="25">
        <v>318961.82500000001</v>
      </c>
      <c r="DP5169" s="25">
        <v>15413.792803762301</v>
      </c>
      <c r="DQ5169" s="25">
        <v>33042.693478292997</v>
      </c>
      <c r="DR5169" s="25">
        <v>20822.711140039399</v>
      </c>
      <c r="DS5169" s="25">
        <v>15759.618794731099</v>
      </c>
      <c r="DT5169" s="25">
        <v>33370.911126679697</v>
      </c>
      <c r="DU5169" s="25">
        <v>19859.623552966899</v>
      </c>
      <c r="DV5169" s="25"/>
      <c r="DW5169" s="25"/>
      <c r="DX5169" s="25"/>
      <c r="DY5169" s="25"/>
      <c r="DZ5169" s="25"/>
      <c r="EA5169" s="25"/>
      <c r="EB5169" s="25"/>
      <c r="EC5169" s="25"/>
      <c r="ED5169" s="25"/>
      <c r="EE5169" s="25"/>
    </row>
    <row r="5170" spans="110:135" x14ac:dyDescent="0.2">
      <c r="DF5170" s="24" t="s">
        <v>10323</v>
      </c>
      <c r="DG5170" s="24" t="s">
        <v>212</v>
      </c>
      <c r="DH5170" s="25">
        <v>31328.655435355999</v>
      </c>
      <c r="DI5170" s="25">
        <v>32745.158789285899</v>
      </c>
      <c r="DJ5170" s="25">
        <v>41.654715603649699</v>
      </c>
      <c r="DK5170" s="25">
        <v>5493</v>
      </c>
      <c r="DL5170" s="25">
        <v>21004</v>
      </c>
      <c r="DM5170" s="25">
        <v>31172.341520000002</v>
      </c>
      <c r="DN5170" s="25"/>
      <c r="DO5170" s="25">
        <v>57606.740919000003</v>
      </c>
      <c r="DP5170" s="25">
        <v>32237.414973148901</v>
      </c>
      <c r="DQ5170" s="25">
        <v>48386.096347657003</v>
      </c>
      <c r="DR5170" s="25">
        <v>46294.593621811902</v>
      </c>
      <c r="DS5170" s="25">
        <v>35439.337552545097</v>
      </c>
      <c r="DT5170" s="25">
        <v>15133.9067952598</v>
      </c>
      <c r="DU5170" s="25">
        <v>23544.4931907424</v>
      </c>
      <c r="DV5170" s="25">
        <v>35116.135816194401</v>
      </c>
      <c r="DW5170" s="25">
        <v>11964.830409373</v>
      </c>
      <c r="DX5170" s="25">
        <v>17846.1655101264</v>
      </c>
      <c r="DY5170" s="25">
        <v>34398.482585965299</v>
      </c>
      <c r="DZ5170" s="25">
        <v>32745.158789285899</v>
      </c>
      <c r="EA5170" s="25"/>
      <c r="EB5170" s="25">
        <v>40239.2994982124</v>
      </c>
      <c r="EC5170" s="25">
        <v>31106.759291963899</v>
      </c>
      <c r="ED5170" s="25">
        <v>37215.696450477597</v>
      </c>
      <c r="EE5170" s="25">
        <v>38300</v>
      </c>
    </row>
    <row r="5171" spans="110:135" x14ac:dyDescent="0.2">
      <c r="DF5171" s="24" t="s">
        <v>10492</v>
      </c>
      <c r="DG5171" s="24" t="s">
        <v>212</v>
      </c>
      <c r="DH5171" s="25">
        <v>86913.545404344404</v>
      </c>
      <c r="DI5171" s="25">
        <v>32927.528045720697</v>
      </c>
      <c r="DJ5171" s="25">
        <v>124.14426914892699</v>
      </c>
      <c r="DK5171" s="25"/>
      <c r="DL5171" s="25">
        <v>213609</v>
      </c>
      <c r="DM5171" s="25">
        <v>254757.13810000001</v>
      </c>
      <c r="DN5171" s="25">
        <v>364319.69</v>
      </c>
      <c r="DO5171" s="25">
        <v>202036.93302</v>
      </c>
      <c r="DP5171" s="25">
        <v>17643.477330776899</v>
      </c>
      <c r="DQ5171" s="25">
        <v>20051.519407834799</v>
      </c>
      <c r="DR5171" s="25">
        <v>48810.118671206903</v>
      </c>
      <c r="DS5171" s="25">
        <v>27181.245094102502</v>
      </c>
      <c r="DT5171" s="25">
        <v>38673.810997339002</v>
      </c>
      <c r="DU5171" s="25">
        <v>17574.4283101322</v>
      </c>
      <c r="DV5171" s="25">
        <v>5815.8181253703297</v>
      </c>
      <c r="DW5171" s="25">
        <v>42197.194222612801</v>
      </c>
      <c r="DX5171" s="25">
        <v>13318.403577724001</v>
      </c>
      <c r="DY5171" s="25">
        <v>181975.86664719399</v>
      </c>
      <c r="DZ5171" s="25">
        <v>7147.7013612535602</v>
      </c>
      <c r="EA5171" s="25"/>
      <c r="EB5171" s="25"/>
      <c r="EC5171" s="25">
        <v>94221.707631270896</v>
      </c>
      <c r="ED5171" s="25">
        <v>10619.7647813805</v>
      </c>
      <c r="EE5171" s="25">
        <v>4490</v>
      </c>
    </row>
    <row r="5172" spans="110:135" x14ac:dyDescent="0.2">
      <c r="DF5172" s="24" t="s">
        <v>73</v>
      </c>
      <c r="DG5172" s="24" t="s">
        <v>212</v>
      </c>
      <c r="DH5172" s="25">
        <v>37748.624672920101</v>
      </c>
      <c r="DI5172" s="25">
        <v>33039.953127549998</v>
      </c>
      <c r="DJ5172" s="25">
        <v>76.788932218962699</v>
      </c>
      <c r="DK5172" s="25"/>
      <c r="DL5172" s="25"/>
      <c r="DM5172" s="25">
        <v>86531.238190000004</v>
      </c>
      <c r="DN5172" s="25">
        <v>23833.63898</v>
      </c>
      <c r="DO5172" s="25"/>
      <c r="DP5172" s="25"/>
      <c r="DQ5172" s="25">
        <v>32563.284119211199</v>
      </c>
      <c r="DR5172" s="25">
        <v>60974.6164699375</v>
      </c>
      <c r="DS5172" s="25">
        <v>14492.7210252323</v>
      </c>
      <c r="DT5172" s="25">
        <v>8613.2507224948295</v>
      </c>
      <c r="DU5172" s="25"/>
      <c r="DV5172" s="25">
        <v>7031.81924337704</v>
      </c>
      <c r="DW5172" s="25">
        <v>4023.8838237150599</v>
      </c>
      <c r="DX5172" s="25">
        <v>36537.996956043899</v>
      </c>
      <c r="DY5172" s="25">
        <v>74562.200146885807</v>
      </c>
      <c r="DZ5172" s="25">
        <v>35614.9221365017</v>
      </c>
      <c r="EA5172" s="25"/>
      <c r="EB5172" s="25">
        <v>40689.8803276092</v>
      </c>
      <c r="EC5172" s="25">
        <v>33039.953127549998</v>
      </c>
      <c r="ED5172" s="25">
        <v>94119.9648252435</v>
      </c>
      <c r="EE5172" s="25">
        <v>13600</v>
      </c>
    </row>
    <row r="5173" spans="110:135" x14ac:dyDescent="0.2">
      <c r="DF5173" s="24" t="s">
        <v>10391</v>
      </c>
      <c r="DG5173" s="24" t="s">
        <v>212</v>
      </c>
      <c r="DH5173" s="25">
        <v>37832.329383393597</v>
      </c>
      <c r="DI5173" s="25">
        <v>33155.590478004298</v>
      </c>
      <c r="DJ5173" s="25">
        <v>84.496565106786207</v>
      </c>
      <c r="DK5173" s="25">
        <v>47855</v>
      </c>
      <c r="DL5173" s="25">
        <v>42759</v>
      </c>
      <c r="DM5173" s="25">
        <v>42322.276530000003</v>
      </c>
      <c r="DN5173" s="25">
        <v>161314.37789999999</v>
      </c>
      <c r="DO5173" s="25">
        <v>32349.560113</v>
      </c>
      <c r="DP5173" s="25">
        <v>33653.739624987902</v>
      </c>
      <c r="DQ5173" s="25">
        <v>47287.0746466895</v>
      </c>
      <c r="DR5173" s="25">
        <v>45794.531458337799</v>
      </c>
      <c r="DS5173" s="25">
        <v>34804.909830118202</v>
      </c>
      <c r="DT5173" s="25">
        <v>15123.010828078501</v>
      </c>
      <c r="DU5173" s="25">
        <v>21015.119677868501</v>
      </c>
      <c r="DV5173" s="25">
        <v>33155.590478004298</v>
      </c>
      <c r="DW5173" s="25">
        <v>25815.994919800101</v>
      </c>
      <c r="DX5173" s="25">
        <v>12195.475156071199</v>
      </c>
      <c r="DY5173" s="25">
        <v>18175.250547537202</v>
      </c>
      <c r="DZ5173" s="25">
        <v>36685.644946185603</v>
      </c>
      <c r="EA5173" s="25"/>
      <c r="EB5173" s="25">
        <v>24790.994237727798</v>
      </c>
      <c r="EC5173" s="25">
        <v>14728.2836440543</v>
      </c>
      <c r="ED5173" s="25">
        <v>28988.4237460185</v>
      </c>
      <c r="EE5173" s="25"/>
    </row>
    <row r="5174" spans="110:135" x14ac:dyDescent="0.2">
      <c r="DF5174" s="24" t="s">
        <v>10267</v>
      </c>
      <c r="DG5174" s="24" t="s">
        <v>212</v>
      </c>
      <c r="DH5174" s="25">
        <v>34661.086448917697</v>
      </c>
      <c r="DI5174" s="25">
        <v>33308.865261655403</v>
      </c>
      <c r="DJ5174" s="25">
        <v>42.797760027373798</v>
      </c>
      <c r="DK5174" s="25"/>
      <c r="DL5174" s="25">
        <v>26128</v>
      </c>
      <c r="DM5174" s="25">
        <v>41223.119429999999</v>
      </c>
      <c r="DN5174" s="25">
        <v>32861.800199999998</v>
      </c>
      <c r="DO5174" s="25">
        <v>83031.685918999996</v>
      </c>
      <c r="DP5174" s="25">
        <v>19557.086242408401</v>
      </c>
      <c r="DQ5174" s="25">
        <v>36867.247171280302</v>
      </c>
      <c r="DR5174" s="25">
        <v>46033.314912300797</v>
      </c>
      <c r="DS5174" s="25">
        <v>36051.587961827601</v>
      </c>
      <c r="DT5174" s="25">
        <v>20778.1202642832</v>
      </c>
      <c r="DU5174" s="25">
        <v>31619.951616737198</v>
      </c>
      <c r="DV5174" s="25">
        <v>33755.9303233108</v>
      </c>
      <c r="DW5174" s="25"/>
      <c r="DX5174" s="25">
        <v>44561.875935287098</v>
      </c>
      <c r="DY5174" s="25">
        <v>40617.015150277002</v>
      </c>
      <c r="DZ5174" s="25">
        <v>21247.368999478898</v>
      </c>
      <c r="EA5174" s="25"/>
      <c r="EB5174" s="25">
        <v>32668.6559762957</v>
      </c>
      <c r="EC5174" s="25">
        <v>17375.692166901299</v>
      </c>
      <c r="ED5174" s="25">
        <v>24721.103811131201</v>
      </c>
      <c r="EE5174" s="25">
        <v>34800</v>
      </c>
    </row>
    <row r="5175" spans="110:135" x14ac:dyDescent="0.2">
      <c r="DF5175" s="24" t="s">
        <v>10455</v>
      </c>
      <c r="DG5175" s="24" t="s">
        <v>212</v>
      </c>
      <c r="DH5175" s="25">
        <v>58814.763350225403</v>
      </c>
      <c r="DI5175" s="25">
        <v>33336.304841302401</v>
      </c>
      <c r="DJ5175" s="25">
        <v>180.992559217061</v>
      </c>
      <c r="DK5175" s="25">
        <v>22225</v>
      </c>
      <c r="DL5175" s="25">
        <v>496911</v>
      </c>
      <c r="DM5175" s="25">
        <v>100706.0012</v>
      </c>
      <c r="DN5175" s="25">
        <v>112675.76059999999</v>
      </c>
      <c r="DO5175" s="25">
        <v>9858.1026466000003</v>
      </c>
      <c r="DP5175" s="25">
        <v>33557.377292088997</v>
      </c>
      <c r="DQ5175" s="25">
        <v>16964.487842617498</v>
      </c>
      <c r="DR5175" s="25">
        <v>39647.636939091601</v>
      </c>
      <c r="DS5175" s="25">
        <v>15157.6023422906</v>
      </c>
      <c r="DT5175" s="25">
        <v>11536.3311352691</v>
      </c>
      <c r="DU5175" s="25">
        <v>34147.120937898799</v>
      </c>
      <c r="DV5175" s="25">
        <v>31164.954466985</v>
      </c>
      <c r="DW5175" s="25">
        <v>36677.237741056299</v>
      </c>
      <c r="DX5175" s="25">
        <v>33115.232390515797</v>
      </c>
      <c r="DY5175" s="25">
        <v>42406.508666985501</v>
      </c>
      <c r="DZ5175" s="25">
        <v>38077.261813533703</v>
      </c>
      <c r="EA5175" s="25"/>
      <c r="EB5175" s="25">
        <v>31439.479123791301</v>
      </c>
      <c r="EC5175" s="25">
        <v>38256.981658758799</v>
      </c>
      <c r="ED5175" s="25">
        <v>14571.1902070251</v>
      </c>
      <c r="EE5175" s="25">
        <v>17200</v>
      </c>
    </row>
    <row r="5176" spans="110:135" x14ac:dyDescent="0.2">
      <c r="DF5176" s="24" t="s">
        <v>10357</v>
      </c>
      <c r="DG5176" s="24" t="s">
        <v>212</v>
      </c>
      <c r="DH5176" s="25">
        <v>46910.275989013098</v>
      </c>
      <c r="DI5176" s="25">
        <v>33346.626737680999</v>
      </c>
      <c r="DJ5176" s="25">
        <v>91.391110542469093</v>
      </c>
      <c r="DK5176" s="25">
        <v>129657</v>
      </c>
      <c r="DL5176" s="25">
        <v>38516</v>
      </c>
      <c r="DM5176" s="25">
        <v>48716.926670000001</v>
      </c>
      <c r="DN5176" s="25">
        <v>117031.9651</v>
      </c>
      <c r="DO5176" s="25">
        <v>175294.49041</v>
      </c>
      <c r="DP5176" s="25">
        <v>32322.993661346001</v>
      </c>
      <c r="DQ5176" s="25">
        <v>40563.2962021083</v>
      </c>
      <c r="DR5176" s="25">
        <v>44087.885010105099</v>
      </c>
      <c r="DS5176" s="25">
        <v>20699.997994170699</v>
      </c>
      <c r="DT5176" s="25">
        <v>34370.259814015997</v>
      </c>
      <c r="DU5176" s="25">
        <v>34874.089496510001</v>
      </c>
      <c r="DV5176" s="25">
        <v>27659.241846087501</v>
      </c>
      <c r="DW5176" s="25">
        <v>1297.80552686688</v>
      </c>
      <c r="DX5176" s="25">
        <v>19405.965256010099</v>
      </c>
      <c r="DY5176" s="25">
        <v>18429.577720066001</v>
      </c>
      <c r="DZ5176" s="25">
        <v>31392.5063359778</v>
      </c>
      <c r="EA5176" s="25"/>
      <c r="EB5176" s="25">
        <v>28747.487201306099</v>
      </c>
      <c r="EC5176" s="25">
        <v>29834.805113243201</v>
      </c>
      <c r="ED5176" s="25">
        <v>27003.2264224475</v>
      </c>
      <c r="EE5176" s="25">
        <v>38300</v>
      </c>
    </row>
    <row r="5177" spans="110:135" x14ac:dyDescent="0.2">
      <c r="DF5177" s="24" t="s">
        <v>10319</v>
      </c>
      <c r="DG5177" s="24" t="s">
        <v>212</v>
      </c>
      <c r="DH5177" s="25">
        <v>31780.884690519299</v>
      </c>
      <c r="DI5177" s="25">
        <v>33400</v>
      </c>
      <c r="DJ5177" s="25">
        <v>41.150857421792601</v>
      </c>
      <c r="DK5177" s="25"/>
      <c r="DL5177" s="25">
        <v>23530</v>
      </c>
      <c r="DM5177" s="25">
        <v>44020.270660000002</v>
      </c>
      <c r="DN5177" s="25">
        <v>10911.14135</v>
      </c>
      <c r="DO5177" s="25">
        <v>21504.210884</v>
      </c>
      <c r="DP5177" s="25">
        <v>29515.336876403901</v>
      </c>
      <c r="DQ5177" s="25">
        <v>43603.4896756015</v>
      </c>
      <c r="DR5177" s="25">
        <v>47441.471298851298</v>
      </c>
      <c r="DS5177" s="25">
        <v>42367.502812418803</v>
      </c>
      <c r="DT5177" s="25">
        <v>17671.772398692599</v>
      </c>
      <c r="DU5177" s="25">
        <v>14573.9156471027</v>
      </c>
      <c r="DV5177" s="25">
        <v>45487.759311290698</v>
      </c>
      <c r="DW5177" s="25">
        <v>8629.4025125005192</v>
      </c>
      <c r="DX5177" s="25">
        <v>39193.054482805499</v>
      </c>
      <c r="DY5177" s="25">
        <v>40958.787017126597</v>
      </c>
      <c r="DZ5177" s="25">
        <v>24671.475883508199</v>
      </c>
      <c r="EA5177" s="25"/>
      <c r="EB5177" s="25">
        <v>34508.116504065401</v>
      </c>
      <c r="EC5177" s="25">
        <v>30168.533160160801</v>
      </c>
      <c r="ED5177" s="25">
        <v>51680.568645338499</v>
      </c>
      <c r="EE5177" s="25">
        <v>33400</v>
      </c>
    </row>
    <row r="5178" spans="110:135" x14ac:dyDescent="0.2">
      <c r="DF5178" s="24" t="s">
        <v>10276</v>
      </c>
      <c r="DG5178" s="24" t="s">
        <v>212</v>
      </c>
      <c r="DH5178" s="25">
        <v>32687.2039824149</v>
      </c>
      <c r="DI5178" s="25">
        <v>33586.894514754102</v>
      </c>
      <c r="DJ5178" s="25">
        <v>51.093763449632803</v>
      </c>
      <c r="DK5178" s="25">
        <v>16853</v>
      </c>
      <c r="DL5178" s="25">
        <v>33403</v>
      </c>
      <c r="DM5178" s="25">
        <v>62989.511830000003</v>
      </c>
      <c r="DN5178" s="25"/>
      <c r="DO5178" s="25">
        <v>61676.143126000003</v>
      </c>
      <c r="DP5178" s="25">
        <v>24782.052574712801</v>
      </c>
      <c r="DQ5178" s="25">
        <v>45750.4930040365</v>
      </c>
      <c r="DR5178" s="25">
        <v>33770.789029508102</v>
      </c>
      <c r="DS5178" s="25">
        <v>35266.544074019403</v>
      </c>
      <c r="DT5178" s="25">
        <v>19541.2751665996</v>
      </c>
      <c r="DU5178" s="25">
        <v>35184.595092643598</v>
      </c>
      <c r="DV5178" s="25">
        <v>14408.7285492757</v>
      </c>
      <c r="DW5178" s="25"/>
      <c r="DX5178" s="25"/>
      <c r="DY5178" s="25">
        <v>43923.1794475848</v>
      </c>
      <c r="DZ5178" s="25">
        <v>15984.2923523479</v>
      </c>
      <c r="EA5178" s="25"/>
      <c r="EB5178" s="25"/>
      <c r="EC5178" s="25">
        <v>30673.4956771754</v>
      </c>
      <c r="ED5178" s="25">
        <v>45288.163794734202</v>
      </c>
      <c r="EE5178" s="25">
        <v>3500</v>
      </c>
    </row>
    <row r="5179" spans="110:135" x14ac:dyDescent="0.2">
      <c r="DF5179" s="24" t="s">
        <v>10187</v>
      </c>
      <c r="DG5179" s="24" t="s">
        <v>212</v>
      </c>
      <c r="DH5179" s="25">
        <v>39545.999788343201</v>
      </c>
      <c r="DI5179" s="25">
        <v>33642.677304181801</v>
      </c>
      <c r="DJ5179" s="25">
        <v>69.784579081750195</v>
      </c>
      <c r="DK5179" s="25">
        <v>118786</v>
      </c>
      <c r="DL5179" s="25">
        <v>73851</v>
      </c>
      <c r="DM5179" s="25">
        <v>43411.349320000001</v>
      </c>
      <c r="DN5179" s="25"/>
      <c r="DO5179" s="25"/>
      <c r="DP5179" s="25">
        <v>2037.4953576549699</v>
      </c>
      <c r="DQ5179" s="25">
        <v>17282.602652641701</v>
      </c>
      <c r="DR5179" s="25">
        <v>22015.332915126299</v>
      </c>
      <c r="DS5179" s="25">
        <v>19641.524519490999</v>
      </c>
      <c r="DT5179" s="25">
        <v>5383.99620560727</v>
      </c>
      <c r="DU5179" s="25">
        <v>30281.608975364601</v>
      </c>
      <c r="DV5179" s="25">
        <v>33642.677304181801</v>
      </c>
      <c r="DW5179" s="25">
        <v>42831.972820676303</v>
      </c>
      <c r="DX5179" s="25">
        <v>31275.205891003901</v>
      </c>
      <c r="DY5179" s="25">
        <v>74292.888769290905</v>
      </c>
      <c r="DZ5179" s="25">
        <v>38325.158739263097</v>
      </c>
      <c r="EA5179" s="25">
        <v>49104.465937824702</v>
      </c>
      <c r="EB5179" s="25">
        <v>61467.726688793002</v>
      </c>
      <c r="EC5179" s="25">
        <v>37188.7652894856</v>
      </c>
      <c r="ED5179" s="25">
        <v>31254.224592116399</v>
      </c>
      <c r="EE5179" s="25">
        <v>19300</v>
      </c>
    </row>
    <row r="5180" spans="110:135" x14ac:dyDescent="0.2">
      <c r="DF5180" s="24" t="s">
        <v>9857</v>
      </c>
      <c r="DG5180" s="24" t="s">
        <v>274</v>
      </c>
      <c r="DH5180" s="25">
        <v>33873</v>
      </c>
      <c r="DI5180" s="25">
        <v>33873</v>
      </c>
      <c r="DJ5180" s="25"/>
      <c r="DK5180" s="25">
        <v>33873</v>
      </c>
      <c r="DL5180" s="25"/>
      <c r="DM5180" s="25"/>
      <c r="DN5180" s="25"/>
      <c r="DO5180" s="25"/>
      <c r="DP5180" s="25"/>
      <c r="DQ5180" s="25"/>
      <c r="DR5180" s="25"/>
      <c r="DS5180" s="25"/>
      <c r="DT5180" s="25"/>
      <c r="DU5180" s="25"/>
      <c r="DV5180" s="25"/>
      <c r="DW5180" s="25"/>
      <c r="DX5180" s="25"/>
      <c r="DY5180" s="25"/>
      <c r="DZ5180" s="25"/>
      <c r="EA5180" s="25"/>
      <c r="EB5180" s="25"/>
      <c r="EC5180" s="25"/>
      <c r="ED5180" s="25"/>
      <c r="EE5180" s="25"/>
    </row>
    <row r="5181" spans="110:135" x14ac:dyDescent="0.2">
      <c r="DF5181" s="24" t="s">
        <v>10411</v>
      </c>
      <c r="DG5181" s="24" t="s">
        <v>212</v>
      </c>
      <c r="DH5181" s="25">
        <v>74324.248625097098</v>
      </c>
      <c r="DI5181" s="25">
        <v>34046.4300929905</v>
      </c>
      <c r="DJ5181" s="25">
        <v>114.434225987773</v>
      </c>
      <c r="DK5181" s="25">
        <v>3511</v>
      </c>
      <c r="DL5181" s="25">
        <v>53739</v>
      </c>
      <c r="DM5181" s="25">
        <v>20007.95421</v>
      </c>
      <c r="DN5181" s="25"/>
      <c r="DO5181" s="25">
        <v>100596.17756500001</v>
      </c>
      <c r="DP5181" s="25">
        <v>31600.4899309373</v>
      </c>
      <c r="DQ5181" s="25">
        <v>37923.748839880704</v>
      </c>
      <c r="DR5181" s="25">
        <v>35894.670120638999</v>
      </c>
      <c r="DS5181" s="25">
        <v>29338.911999010601</v>
      </c>
      <c r="DT5181" s="25">
        <v>17752.331414931901</v>
      </c>
      <c r="DU5181" s="25">
        <v>25707.0298589671</v>
      </c>
      <c r="DV5181" s="25">
        <v>214985.46052522</v>
      </c>
      <c r="DW5181" s="25">
        <v>151603.94771242901</v>
      </c>
      <c r="DX5181" s="25">
        <v>224506.35336056</v>
      </c>
      <c r="DY5181" s="25"/>
      <c r="DZ5181" s="25">
        <v>277917.71351097402</v>
      </c>
      <c r="EA5181" s="25"/>
      <c r="EB5181" s="25">
        <v>32198.190065342002</v>
      </c>
      <c r="EC5181" s="25">
        <v>74254.672081416895</v>
      </c>
      <c r="ED5181" s="25">
        <v>5777.8240564395001</v>
      </c>
      <c r="EE5181" s="25">
        <v>521</v>
      </c>
    </row>
    <row r="5182" spans="110:135" x14ac:dyDescent="0.2">
      <c r="DF5182" s="24" t="s">
        <v>10514</v>
      </c>
      <c r="DG5182" s="24" t="s">
        <v>212</v>
      </c>
      <c r="DH5182" s="25">
        <v>43532.022473704099</v>
      </c>
      <c r="DI5182" s="25">
        <v>34197</v>
      </c>
      <c r="DJ5182" s="25">
        <v>71.609649256540806</v>
      </c>
      <c r="DK5182" s="25">
        <v>34197</v>
      </c>
      <c r="DL5182" s="25">
        <v>65409</v>
      </c>
      <c r="DM5182" s="25">
        <v>11820.77096</v>
      </c>
      <c r="DN5182" s="25">
        <v>84986.736420000001</v>
      </c>
      <c r="DO5182" s="25"/>
      <c r="DP5182" s="25">
        <v>31618.096419001198</v>
      </c>
      <c r="DQ5182" s="25">
        <v>11964.519231521501</v>
      </c>
      <c r="DR5182" s="25">
        <v>59766.863933164102</v>
      </c>
      <c r="DS5182" s="25">
        <v>6833.8862024404698</v>
      </c>
      <c r="DT5182" s="25">
        <v>85191.329097209295</v>
      </c>
      <c r="DU5182" s="25"/>
      <c r="DV5182" s="25"/>
      <c r="DW5182" s="25"/>
      <c r="DX5182" s="25"/>
      <c r="DY5182" s="25"/>
      <c r="DZ5182" s="25"/>
      <c r="EA5182" s="25"/>
      <c r="EB5182" s="25"/>
      <c r="EC5182" s="25"/>
      <c r="ED5182" s="25"/>
      <c r="EE5182" s="25"/>
    </row>
    <row r="5183" spans="110:135" x14ac:dyDescent="0.2">
      <c r="DF5183" s="24" t="s">
        <v>10464</v>
      </c>
      <c r="DG5183" s="24" t="s">
        <v>212</v>
      </c>
      <c r="DH5183" s="25">
        <v>34617.822518000299</v>
      </c>
      <c r="DI5183" s="25">
        <v>34286.182149755798</v>
      </c>
      <c r="DJ5183" s="25">
        <v>48.2306100932866</v>
      </c>
      <c r="DK5183" s="25">
        <v>33241</v>
      </c>
      <c r="DL5183" s="25">
        <v>21610</v>
      </c>
      <c r="DM5183" s="25">
        <v>40664.622179999998</v>
      </c>
      <c r="DN5183" s="25">
        <v>1470.0902349999999</v>
      </c>
      <c r="DO5183" s="25">
        <v>65395.166616000002</v>
      </c>
      <c r="DP5183" s="25">
        <v>34286.182149755798</v>
      </c>
      <c r="DQ5183" s="25">
        <v>48229.1668845901</v>
      </c>
      <c r="DR5183" s="25">
        <v>42649.222015337597</v>
      </c>
      <c r="DS5183" s="25">
        <v>41642.896296098297</v>
      </c>
      <c r="DT5183" s="25">
        <v>19502.7582692047</v>
      </c>
      <c r="DU5183" s="25">
        <v>32104.943052016701</v>
      </c>
      <c r="DV5183" s="25"/>
      <c r="DW5183" s="25"/>
      <c r="DX5183" s="25"/>
      <c r="DY5183" s="25"/>
      <c r="DZ5183" s="25"/>
      <c r="EA5183" s="25"/>
      <c r="EB5183" s="25"/>
      <c r="EC5183" s="25"/>
      <c r="ED5183" s="25"/>
      <c r="EE5183" s="25"/>
    </row>
    <row r="5184" spans="110:135" x14ac:dyDescent="0.2">
      <c r="DF5184" s="24" t="s">
        <v>10397</v>
      </c>
      <c r="DG5184" s="24" t="s">
        <v>212</v>
      </c>
      <c r="DH5184" s="25">
        <v>57071.628897705697</v>
      </c>
      <c r="DI5184" s="25">
        <v>34540.346314438699</v>
      </c>
      <c r="DJ5184" s="25">
        <v>99.565456617822306</v>
      </c>
      <c r="DK5184" s="25">
        <v>87790</v>
      </c>
      <c r="DL5184" s="25">
        <v>166488</v>
      </c>
      <c r="DM5184" s="25">
        <v>131048.62760000001</v>
      </c>
      <c r="DN5184" s="25">
        <v>15885.649230000001</v>
      </c>
      <c r="DO5184" s="25">
        <v>75141.214303999994</v>
      </c>
      <c r="DP5184" s="25">
        <v>31487.151010023001</v>
      </c>
      <c r="DQ5184" s="25">
        <v>41273.920748235301</v>
      </c>
      <c r="DR5184" s="25">
        <v>46270.900281701201</v>
      </c>
      <c r="DS5184" s="25">
        <v>20313.420988101501</v>
      </c>
      <c r="DT5184" s="25">
        <v>34540.346314438699</v>
      </c>
      <c r="DU5184" s="25">
        <v>29522.665653339202</v>
      </c>
      <c r="DV5184" s="25"/>
      <c r="DW5184" s="25"/>
      <c r="DX5184" s="25"/>
      <c r="DY5184" s="25">
        <v>2306.5430078514</v>
      </c>
      <c r="DZ5184" s="25">
        <v>1539.5918996573901</v>
      </c>
      <c r="EA5184" s="25"/>
      <c r="EB5184" s="25">
        <v>4466.4024282385799</v>
      </c>
      <c r="EC5184" s="25"/>
      <c r="ED5184" s="25"/>
      <c r="EE5184" s="25">
        <v>168000</v>
      </c>
    </row>
    <row r="5185" spans="110:135" x14ac:dyDescent="0.2">
      <c r="DF5185" s="24" t="s">
        <v>93</v>
      </c>
      <c r="DG5185" s="24" t="s">
        <v>212</v>
      </c>
      <c r="DH5185" s="25">
        <v>73223.422539036605</v>
      </c>
      <c r="DI5185" s="25">
        <v>34606.343078927697</v>
      </c>
      <c r="DJ5185" s="25">
        <v>121.04891817002</v>
      </c>
      <c r="DK5185" s="25">
        <v>334127</v>
      </c>
      <c r="DL5185" s="25"/>
      <c r="DM5185" s="25">
        <v>129462.25780000001</v>
      </c>
      <c r="DN5185" s="25">
        <v>179280.4063</v>
      </c>
      <c r="DO5185" s="25"/>
      <c r="DP5185" s="25"/>
      <c r="DQ5185" s="25">
        <v>54213.701547686302</v>
      </c>
      <c r="DR5185" s="25">
        <v>78715.421888618104</v>
      </c>
      <c r="DS5185" s="25">
        <v>27123.220232540101</v>
      </c>
      <c r="DT5185" s="25"/>
      <c r="DU5185" s="25"/>
      <c r="DV5185" s="25">
        <v>32817.234776309597</v>
      </c>
      <c r="DW5185" s="25"/>
      <c r="DX5185" s="25">
        <v>19005.517622823401</v>
      </c>
      <c r="DY5185" s="25">
        <v>20079.229294996501</v>
      </c>
      <c r="DZ5185" s="25">
        <v>44616.251960385896</v>
      </c>
      <c r="EA5185" s="25"/>
      <c r="EB5185" s="25">
        <v>36395.451381545899</v>
      </c>
      <c r="EC5185" s="25">
        <v>26807.068555239999</v>
      </c>
      <c r="ED5185" s="25">
        <v>22785.154186366199</v>
      </c>
      <c r="EE5185" s="25">
        <v>19700</v>
      </c>
    </row>
    <row r="5186" spans="110:135" x14ac:dyDescent="0.2">
      <c r="DF5186" s="24" t="s">
        <v>10424</v>
      </c>
      <c r="DG5186" s="24" t="s">
        <v>212</v>
      </c>
      <c r="DH5186" s="25">
        <v>38710.321685276198</v>
      </c>
      <c r="DI5186" s="25">
        <v>34682.815676210201</v>
      </c>
      <c r="DJ5186" s="25">
        <v>75.7880400955043</v>
      </c>
      <c r="DK5186" s="25">
        <v>38054</v>
      </c>
      <c r="DL5186" s="25">
        <v>23214</v>
      </c>
      <c r="DM5186" s="25">
        <v>48066.710579999999</v>
      </c>
      <c r="DN5186" s="25">
        <v>23633.012879999998</v>
      </c>
      <c r="DO5186" s="25">
        <v>121645.468074</v>
      </c>
      <c r="DP5186" s="25">
        <v>32542.260813649398</v>
      </c>
      <c r="DQ5186" s="25">
        <v>48645.647975704902</v>
      </c>
      <c r="DR5186" s="25">
        <v>36823.370538771</v>
      </c>
      <c r="DS5186" s="25">
        <v>42628.073972024598</v>
      </c>
      <c r="DT5186" s="25">
        <v>19640.689614385799</v>
      </c>
      <c r="DU5186" s="25">
        <v>28468.819550710999</v>
      </c>
      <c r="DV5186" s="25"/>
      <c r="DW5186" s="25">
        <v>1161.8062240679501</v>
      </c>
      <c r="DX5186" s="25"/>
      <c r="DY5186" s="25"/>
      <c r="DZ5186" s="25"/>
      <c r="EA5186" s="25"/>
      <c r="EB5186" s="25"/>
      <c r="EC5186" s="25"/>
      <c r="ED5186" s="25"/>
      <c r="EE5186" s="25"/>
    </row>
    <row r="5187" spans="110:135" x14ac:dyDescent="0.2">
      <c r="DF5187" s="24" t="s">
        <v>10462</v>
      </c>
      <c r="DG5187" s="24" t="s">
        <v>212</v>
      </c>
      <c r="DH5187" s="25">
        <v>36063.627045775997</v>
      </c>
      <c r="DI5187" s="25">
        <v>34833.566171717299</v>
      </c>
      <c r="DJ5187" s="25">
        <v>60.518763635488199</v>
      </c>
      <c r="DK5187" s="25">
        <v>11667</v>
      </c>
      <c r="DL5187" s="25">
        <v>22381</v>
      </c>
      <c r="DM5187" s="25">
        <v>25130.437300000001</v>
      </c>
      <c r="DN5187" s="25">
        <v>2327.5696419999999</v>
      </c>
      <c r="DO5187" s="25">
        <v>22459.467836</v>
      </c>
      <c r="DP5187" s="25">
        <v>42659.6450851849</v>
      </c>
      <c r="DQ5187" s="25">
        <v>61177.573774251003</v>
      </c>
      <c r="DR5187" s="25">
        <v>63007.7054367089</v>
      </c>
      <c r="DS5187" s="25">
        <v>56654.625642729698</v>
      </c>
      <c r="DT5187" s="25">
        <v>16536.8324858745</v>
      </c>
      <c r="DU5187" s="25">
        <v>19110.212511096001</v>
      </c>
      <c r="DV5187" s="25">
        <v>26765.817237478201</v>
      </c>
      <c r="DW5187" s="25">
        <v>32038.184926679402</v>
      </c>
      <c r="DX5187" s="25">
        <v>40495.536290821001</v>
      </c>
      <c r="DY5187" s="25">
        <v>90706.928593359</v>
      </c>
      <c r="DZ5187" s="25">
        <v>41688.942065702497</v>
      </c>
      <c r="EA5187" s="25">
        <v>8832.3552140478405</v>
      </c>
      <c r="EB5187" s="25">
        <v>44520.861543484003</v>
      </c>
      <c r="EC5187" s="25">
        <v>37628.947416755203</v>
      </c>
      <c r="ED5187" s="25">
        <v>55482.8979133475</v>
      </c>
      <c r="EE5187" s="25"/>
    </row>
    <row r="5188" spans="110:135" x14ac:dyDescent="0.2">
      <c r="DF5188" s="24" t="s">
        <v>10160</v>
      </c>
      <c r="DG5188" s="24" t="s">
        <v>212</v>
      </c>
      <c r="DH5188" s="25">
        <v>47815.940177545897</v>
      </c>
      <c r="DI5188" s="25">
        <v>34935.9168795644</v>
      </c>
      <c r="DJ5188" s="25">
        <v>83.910122575689996</v>
      </c>
      <c r="DK5188" s="25"/>
      <c r="DL5188" s="25">
        <v>13237</v>
      </c>
      <c r="DM5188" s="25">
        <v>8420.9662229999994</v>
      </c>
      <c r="DN5188" s="25"/>
      <c r="DO5188" s="25">
        <v>45565.302366999997</v>
      </c>
      <c r="DP5188" s="25">
        <v>10843.4485028325</v>
      </c>
      <c r="DQ5188" s="25">
        <v>24306.5313921288</v>
      </c>
      <c r="DR5188" s="25">
        <v>19657.925328361998</v>
      </c>
      <c r="DS5188" s="25">
        <v>9698.2347897380096</v>
      </c>
      <c r="DT5188" s="25">
        <v>19652.771796561399</v>
      </c>
      <c r="DU5188" s="25">
        <v>6641.5540954244198</v>
      </c>
      <c r="DV5188" s="25">
        <v>92544.633510515603</v>
      </c>
      <c r="DW5188" s="25">
        <v>1287.5680739912</v>
      </c>
      <c r="DX5188" s="25">
        <v>93837.115403858799</v>
      </c>
      <c r="DY5188" s="25">
        <v>105674.160461319</v>
      </c>
      <c r="DZ5188" s="25">
        <v>91531.805041039595</v>
      </c>
      <c r="EA5188" s="25"/>
      <c r="EB5188" s="25">
        <v>61002.947723175901</v>
      </c>
      <c r="EC5188" s="25">
        <v>58294.319276585098</v>
      </c>
      <c r="ED5188" s="25">
        <v>119790.639210294</v>
      </c>
      <c r="EE5188" s="25">
        <v>78700</v>
      </c>
    </row>
    <row r="5189" spans="110:135" x14ac:dyDescent="0.2">
      <c r="DF5189" s="24" t="s">
        <v>10259</v>
      </c>
      <c r="DG5189" s="24" t="s">
        <v>212</v>
      </c>
      <c r="DH5189" s="25">
        <v>36325.496698299197</v>
      </c>
      <c r="DI5189" s="25">
        <v>34954.164807156798</v>
      </c>
      <c r="DJ5189" s="25">
        <v>58.110799952332798</v>
      </c>
      <c r="DK5189" s="25">
        <v>13095</v>
      </c>
      <c r="DL5189" s="25">
        <v>21514</v>
      </c>
      <c r="DM5189" s="25">
        <v>13867.568509999999</v>
      </c>
      <c r="DN5189" s="25">
        <v>62682.371899999998</v>
      </c>
      <c r="DO5189" s="25">
        <v>89203.120720999999</v>
      </c>
      <c r="DP5189" s="25">
        <v>25978.842796810801</v>
      </c>
      <c r="DQ5189" s="25">
        <v>45337.843668319001</v>
      </c>
      <c r="DR5189" s="25">
        <v>37585.072627491703</v>
      </c>
      <c r="DS5189" s="25">
        <v>23710.295295305099</v>
      </c>
      <c r="DT5189" s="25">
        <v>13246.9685734623</v>
      </c>
      <c r="DU5189" s="25">
        <v>25080.887262586199</v>
      </c>
      <c r="DV5189" s="25">
        <v>63739.040134430099</v>
      </c>
      <c r="DW5189" s="25"/>
      <c r="DX5189" s="25">
        <v>23312.469610047501</v>
      </c>
      <c r="DY5189" s="25">
        <v>35403.275829663799</v>
      </c>
      <c r="DZ5189" s="25">
        <v>65147.372864965902</v>
      </c>
      <c r="EA5189" s="25"/>
      <c r="EB5189" s="25">
        <v>34954.164807156798</v>
      </c>
      <c r="EC5189" s="25">
        <v>40754.094615115398</v>
      </c>
      <c r="ED5189" s="25">
        <v>14772.048051330599</v>
      </c>
      <c r="EE5189" s="25">
        <v>40800</v>
      </c>
    </row>
    <row r="5190" spans="110:135" x14ac:dyDescent="0.2">
      <c r="DF5190" s="24" t="s">
        <v>10329</v>
      </c>
      <c r="DG5190" s="24" t="s">
        <v>212</v>
      </c>
      <c r="DH5190" s="25">
        <v>64777.794018446097</v>
      </c>
      <c r="DI5190" s="25">
        <v>34970.893762882697</v>
      </c>
      <c r="DJ5190" s="25">
        <v>201.10211849628399</v>
      </c>
      <c r="DK5190" s="25">
        <v>10506</v>
      </c>
      <c r="DL5190" s="25">
        <v>37462</v>
      </c>
      <c r="DM5190" s="25">
        <v>32329.575379999998</v>
      </c>
      <c r="DN5190" s="25"/>
      <c r="DO5190" s="25">
        <v>598134.30585999996</v>
      </c>
      <c r="DP5190" s="25">
        <v>23316.806472888999</v>
      </c>
      <c r="DQ5190" s="25">
        <v>35709.1084251703</v>
      </c>
      <c r="DR5190" s="25">
        <v>51226.955732981303</v>
      </c>
      <c r="DS5190" s="25">
        <v>39991.970310992903</v>
      </c>
      <c r="DT5190" s="25">
        <v>34320.095954974</v>
      </c>
      <c r="DU5190" s="25">
        <v>23225.9723115819</v>
      </c>
      <c r="DV5190" s="25">
        <v>27355.8274623281</v>
      </c>
      <c r="DW5190" s="25">
        <v>88907.082209227796</v>
      </c>
      <c r="DX5190" s="25">
        <v>12540.376229810199</v>
      </c>
      <c r="DY5190" s="25">
        <v>43489.206875647302</v>
      </c>
      <c r="DZ5190" s="25">
        <v>34970.893762882697</v>
      </c>
      <c r="EA5190" s="25"/>
      <c r="EB5190" s="25">
        <v>23523.138286632999</v>
      </c>
      <c r="EC5190" s="25">
        <v>48281.324041226399</v>
      </c>
      <c r="ED5190" s="25">
        <v>23987.4470341304</v>
      </c>
      <c r="EE5190" s="25">
        <v>41500</v>
      </c>
    </row>
    <row r="5191" spans="110:135" x14ac:dyDescent="0.2">
      <c r="DF5191" s="24" t="s">
        <v>84</v>
      </c>
      <c r="DG5191" s="24" t="s">
        <v>212</v>
      </c>
      <c r="DH5191" s="25">
        <v>63389.751482240499</v>
      </c>
      <c r="DI5191" s="25">
        <v>35057.039866775704</v>
      </c>
      <c r="DJ5191" s="25">
        <v>98.855684825542298</v>
      </c>
      <c r="DK5191" s="25">
        <v>185955</v>
      </c>
      <c r="DL5191" s="25"/>
      <c r="DM5191" s="25">
        <v>180246.82190000001</v>
      </c>
      <c r="DN5191" s="25">
        <v>156902.03099999999</v>
      </c>
      <c r="DO5191" s="25"/>
      <c r="DP5191" s="25"/>
      <c r="DQ5191" s="25">
        <v>67292.2907545583</v>
      </c>
      <c r="DR5191" s="25">
        <v>65640.079527051799</v>
      </c>
      <c r="DS5191" s="25">
        <v>37351.738015940602</v>
      </c>
      <c r="DT5191" s="25">
        <v>32762.341717610801</v>
      </c>
      <c r="DU5191" s="25"/>
      <c r="DV5191" s="25">
        <v>12959.001805321799</v>
      </c>
      <c r="DW5191" s="25">
        <v>70559.668464547896</v>
      </c>
      <c r="DX5191" s="25">
        <v>7464.2770638411102</v>
      </c>
      <c r="DY5191" s="25">
        <v>13758.9789296946</v>
      </c>
      <c r="DZ5191" s="25">
        <v>26829.0083605373</v>
      </c>
      <c r="EA5191" s="25"/>
      <c r="EB5191" s="25">
        <v>21089.887764363699</v>
      </c>
      <c r="EC5191" s="25">
        <v>10669.5769280974</v>
      </c>
      <c r="ED5191" s="25">
        <v>8755.3214842829002</v>
      </c>
      <c r="EE5191" s="25">
        <v>116000</v>
      </c>
    </row>
    <row r="5192" spans="110:135" x14ac:dyDescent="0.2">
      <c r="DF5192" s="24" t="s">
        <v>10409</v>
      </c>
      <c r="DG5192" s="24" t="s">
        <v>212</v>
      </c>
      <c r="DH5192" s="25">
        <v>54737.317872621497</v>
      </c>
      <c r="DI5192" s="25">
        <v>35085.603512837202</v>
      </c>
      <c r="DJ5192" s="25">
        <v>103.995558030335</v>
      </c>
      <c r="DK5192" s="25"/>
      <c r="DL5192" s="25">
        <v>29587</v>
      </c>
      <c r="DM5192" s="25">
        <v>52654.794139999998</v>
      </c>
      <c r="DN5192" s="25">
        <v>26676.230019999999</v>
      </c>
      <c r="DO5192" s="25">
        <v>257093.07091000001</v>
      </c>
      <c r="DP5192" s="25">
        <v>27070.0249953809</v>
      </c>
      <c r="DQ5192" s="25">
        <v>39571.724362081703</v>
      </c>
      <c r="DR5192" s="25">
        <v>61227.828293749699</v>
      </c>
      <c r="DS5192" s="25">
        <v>35085.603512837202</v>
      </c>
      <c r="DT5192" s="25">
        <v>26071.4069721593</v>
      </c>
      <c r="DU5192" s="25">
        <v>15058.487293399399</v>
      </c>
      <c r="DV5192" s="25">
        <v>23849.087101773199</v>
      </c>
      <c r="DW5192" s="25">
        <v>47257.204240059</v>
      </c>
      <c r="DX5192" s="25">
        <v>19495.120395386199</v>
      </c>
      <c r="DY5192" s="25">
        <v>62117.4372293876</v>
      </c>
      <c r="DZ5192" s="25">
        <v>16929.0345124737</v>
      </c>
      <c r="EA5192" s="25"/>
      <c r="EB5192" s="25">
        <v>35749.822711726803</v>
      </c>
      <c r="EC5192" s="25">
        <v>109310.855848832</v>
      </c>
      <c r="ED5192" s="25">
        <v>122404.30704056199</v>
      </c>
      <c r="EE5192" s="25">
        <v>32800</v>
      </c>
    </row>
    <row r="5193" spans="110:135" x14ac:dyDescent="0.2">
      <c r="DF5193" s="24" t="s">
        <v>115</v>
      </c>
      <c r="DG5193" s="24" t="s">
        <v>212</v>
      </c>
      <c r="DH5193" s="25">
        <v>55467.211117919403</v>
      </c>
      <c r="DI5193" s="25">
        <v>35104.092255531999</v>
      </c>
      <c r="DJ5193" s="25">
        <v>122.945196219338</v>
      </c>
      <c r="DK5193" s="25">
        <v>131324</v>
      </c>
      <c r="DL5193" s="25"/>
      <c r="DM5193" s="25">
        <v>398.1891038</v>
      </c>
      <c r="DN5193" s="25">
        <v>205740.519</v>
      </c>
      <c r="DO5193" s="25">
        <v>245617.87080999999</v>
      </c>
      <c r="DP5193" s="25">
        <v>12123.633491409701</v>
      </c>
      <c r="DQ5193" s="25">
        <v>34162.849161050799</v>
      </c>
      <c r="DR5193" s="25">
        <v>14314.783555887499</v>
      </c>
      <c r="DS5193" s="25">
        <v>37018.919467558801</v>
      </c>
      <c r="DT5193" s="25">
        <v>50545.564022948703</v>
      </c>
      <c r="DU5193" s="25"/>
      <c r="DV5193" s="25">
        <v>38135.394423970101</v>
      </c>
      <c r="DW5193" s="25">
        <v>1633.39913276787</v>
      </c>
      <c r="DX5193" s="25">
        <v>35605.709743959102</v>
      </c>
      <c r="DY5193" s="25">
        <v>27651.594664892102</v>
      </c>
      <c r="DZ5193" s="25">
        <v>31435.974619069199</v>
      </c>
      <c r="EA5193" s="25"/>
      <c r="EB5193" s="25">
        <v>37816.029760213401</v>
      </c>
      <c r="EC5193" s="25">
        <v>39282.8943979174</v>
      </c>
      <c r="ED5193" s="25">
        <v>34602.474767104897</v>
      </c>
      <c r="EE5193" s="25">
        <v>21000</v>
      </c>
    </row>
    <row r="5194" spans="110:135" x14ac:dyDescent="0.2">
      <c r="DF5194" s="24" t="s">
        <v>107</v>
      </c>
      <c r="DG5194" s="24" t="s">
        <v>212</v>
      </c>
      <c r="DH5194" s="25">
        <v>49430.4973488217</v>
      </c>
      <c r="DI5194" s="25">
        <v>35391.747144647903</v>
      </c>
      <c r="DJ5194" s="25">
        <v>73.872774344027107</v>
      </c>
      <c r="DK5194" s="25"/>
      <c r="DL5194" s="25"/>
      <c r="DM5194" s="25">
        <v>120489.1505</v>
      </c>
      <c r="DN5194" s="25">
        <v>144405.25020000001</v>
      </c>
      <c r="DO5194" s="25"/>
      <c r="DP5194" s="25">
        <v>12027.1728431477</v>
      </c>
      <c r="DQ5194" s="25"/>
      <c r="DR5194" s="25">
        <v>60355.375120072204</v>
      </c>
      <c r="DS5194" s="25">
        <v>21860.923751609302</v>
      </c>
      <c r="DT5194" s="25">
        <v>32577.291976346401</v>
      </c>
      <c r="DU5194" s="25"/>
      <c r="DV5194" s="25">
        <v>48223.9392157283</v>
      </c>
      <c r="DW5194" s="25">
        <v>30284.707925636401</v>
      </c>
      <c r="DX5194" s="25">
        <v>35984.621602639403</v>
      </c>
      <c r="DY5194" s="25">
        <v>35391.747144647903</v>
      </c>
      <c r="DZ5194" s="25">
        <v>43136.473069062798</v>
      </c>
      <c r="EA5194" s="25"/>
      <c r="EB5194" s="25">
        <v>34778.537121230896</v>
      </c>
      <c r="EC5194" s="25">
        <v>27281.321745118101</v>
      </c>
      <c r="ED5194" s="25">
        <v>30960.948017086299</v>
      </c>
      <c r="EE5194" s="25">
        <v>63700</v>
      </c>
    </row>
    <row r="5195" spans="110:135" x14ac:dyDescent="0.2">
      <c r="DF5195" s="24" t="s">
        <v>47</v>
      </c>
      <c r="DG5195" s="24" t="s">
        <v>212</v>
      </c>
      <c r="DH5195" s="25">
        <v>35233.787099356901</v>
      </c>
      <c r="DI5195" s="25">
        <v>35456.310215414604</v>
      </c>
      <c r="DJ5195" s="25">
        <v>73.532868219099498</v>
      </c>
      <c r="DK5195" s="25"/>
      <c r="DL5195" s="25">
        <v>75883</v>
      </c>
      <c r="DM5195" s="25">
        <v>49113.657350000001</v>
      </c>
      <c r="DN5195" s="25"/>
      <c r="DO5195" s="25">
        <v>99337.884971000007</v>
      </c>
      <c r="DP5195" s="25">
        <v>29663.345196091701</v>
      </c>
      <c r="DQ5195" s="25">
        <v>44122.191521636101</v>
      </c>
      <c r="DR5195" s="25">
        <v>42340.293295073701</v>
      </c>
      <c r="DS5195" s="25">
        <v>20554.340101336798</v>
      </c>
      <c r="DT5195" s="25">
        <v>33147.093629852803</v>
      </c>
      <c r="DU5195" s="25">
        <v>9959.3310869390007</v>
      </c>
      <c r="DV5195" s="25">
        <v>2983.9891399360799</v>
      </c>
      <c r="DW5195" s="25">
        <v>53019.214397631004</v>
      </c>
      <c r="DX5195" s="25">
        <v>8290.8473625306397</v>
      </c>
      <c r="DY5195" s="25">
        <v>4161.5138833093597</v>
      </c>
      <c r="DZ5195" s="25">
        <v>2274.5567589044499</v>
      </c>
      <c r="EA5195" s="25"/>
      <c r="EB5195" s="25">
        <v>49182.925248498403</v>
      </c>
      <c r="EC5195" s="25">
        <v>37765.526800976397</v>
      </c>
      <c r="ED5195" s="25">
        <v>29108.457044708</v>
      </c>
      <c r="EE5195" s="25">
        <v>43300</v>
      </c>
    </row>
    <row r="5196" spans="110:135" x14ac:dyDescent="0.2">
      <c r="DF5196" s="24" t="s">
        <v>10401</v>
      </c>
      <c r="DG5196" s="24" t="s">
        <v>212</v>
      </c>
      <c r="DH5196" s="25">
        <v>110916.043376765</v>
      </c>
      <c r="DI5196" s="25">
        <v>35593.649702418901</v>
      </c>
      <c r="DJ5196" s="25">
        <v>270.24492326931897</v>
      </c>
      <c r="DK5196" s="25">
        <v>1300</v>
      </c>
      <c r="DL5196" s="25">
        <v>43652</v>
      </c>
      <c r="DM5196" s="25">
        <v>45928.143940000002</v>
      </c>
      <c r="DN5196" s="25"/>
      <c r="DO5196" s="25">
        <v>1340546.5125</v>
      </c>
      <c r="DP5196" s="25">
        <v>31615.749529590201</v>
      </c>
      <c r="DQ5196" s="25">
        <v>39950.2018314792</v>
      </c>
      <c r="DR5196" s="25">
        <v>52708.826788310602</v>
      </c>
      <c r="DS5196" s="25">
        <v>28307.0620257386</v>
      </c>
      <c r="DT5196" s="25">
        <v>41173.162251617199</v>
      </c>
      <c r="DU5196" s="25">
        <v>26526.8060499444</v>
      </c>
      <c r="DV5196" s="25">
        <v>33537.008528222097</v>
      </c>
      <c r="DW5196" s="25">
        <v>85748.9986049445</v>
      </c>
      <c r="DX5196" s="25">
        <v>6899.0991609611901</v>
      </c>
      <c r="DY5196" s="25">
        <v>35593.649702418901</v>
      </c>
      <c r="DZ5196" s="25">
        <v>31457.712937525601</v>
      </c>
      <c r="EA5196" s="25"/>
      <c r="EB5196" s="25">
        <v>17966.268726337701</v>
      </c>
      <c r="EC5196" s="25">
        <v>33308.234083891897</v>
      </c>
      <c r="ED5196" s="25">
        <v>47185.387497552299</v>
      </c>
      <c r="EE5196" s="25">
        <v>164000</v>
      </c>
    </row>
    <row r="5197" spans="110:135" x14ac:dyDescent="0.2">
      <c r="DF5197" s="24" t="s">
        <v>130</v>
      </c>
      <c r="DG5197" s="24" t="s">
        <v>212</v>
      </c>
      <c r="DH5197" s="25">
        <v>34846.340215947697</v>
      </c>
      <c r="DI5197" s="25">
        <v>35616.734608021899</v>
      </c>
      <c r="DJ5197" s="25">
        <v>58.309542190153699</v>
      </c>
      <c r="DK5197" s="25">
        <v>29219</v>
      </c>
      <c r="DL5197" s="25"/>
      <c r="DM5197" s="25">
        <v>32666.840209999998</v>
      </c>
      <c r="DN5197" s="25">
        <v>87657.947400000005</v>
      </c>
      <c r="DO5197" s="25"/>
      <c r="DP5197" s="25">
        <v>330.17250399929799</v>
      </c>
      <c r="DQ5197" s="25"/>
      <c r="DR5197" s="25">
        <v>44692.4177780358</v>
      </c>
      <c r="DS5197" s="25">
        <v>16330.227678060801</v>
      </c>
      <c r="DT5197" s="25">
        <v>31649.192235125302</v>
      </c>
      <c r="DU5197" s="25"/>
      <c r="DV5197" s="25">
        <v>22736.386957094499</v>
      </c>
      <c r="DW5197" s="25">
        <v>1302.9302076604299</v>
      </c>
      <c r="DX5197" s="25">
        <v>38566.629006043797</v>
      </c>
      <c r="DY5197" s="25">
        <v>43629.6583397879</v>
      </c>
      <c r="DZ5197" s="25">
        <v>32395.077476071801</v>
      </c>
      <c r="EA5197" s="25"/>
      <c r="EB5197" s="25">
        <v>46491.8534357483</v>
      </c>
      <c r="EC5197" s="25">
        <v>41852.390353881201</v>
      </c>
      <c r="ED5197" s="25">
        <v>42520.719873653397</v>
      </c>
      <c r="EE5197" s="25">
        <v>45500</v>
      </c>
    </row>
    <row r="5198" spans="110:135" x14ac:dyDescent="0.2">
      <c r="DF5198" s="24" t="s">
        <v>10404</v>
      </c>
      <c r="DG5198" s="24" t="s">
        <v>212</v>
      </c>
      <c r="DH5198" s="25">
        <v>36180.094056886803</v>
      </c>
      <c r="DI5198" s="25">
        <v>36081.1252435079</v>
      </c>
      <c r="DJ5198" s="25">
        <v>46.888683973811098</v>
      </c>
      <c r="DK5198" s="25">
        <v>32905</v>
      </c>
      <c r="DL5198" s="25">
        <v>35194</v>
      </c>
      <c r="DM5198" s="25">
        <v>52450.223639999997</v>
      </c>
      <c r="DN5198" s="25"/>
      <c r="DO5198" s="25">
        <v>72725.850093000001</v>
      </c>
      <c r="DP5198" s="25">
        <v>23348.2723017391</v>
      </c>
      <c r="DQ5198" s="25">
        <v>37070.1990795522</v>
      </c>
      <c r="DR5198" s="25">
        <v>38812.907959800898</v>
      </c>
      <c r="DS5198" s="25">
        <v>36968.250487015699</v>
      </c>
      <c r="DT5198" s="25">
        <v>17530.808936883001</v>
      </c>
      <c r="DU5198" s="25">
        <v>14795.4280708768</v>
      </c>
      <c r="DV5198" s="25"/>
      <c r="DW5198" s="25"/>
      <c r="DX5198" s="25"/>
      <c r="DY5198" s="25"/>
      <c r="DZ5198" s="25"/>
      <c r="EA5198" s="25"/>
      <c r="EB5198" s="25"/>
      <c r="EC5198" s="25"/>
      <c r="ED5198" s="25"/>
      <c r="EE5198" s="25"/>
    </row>
    <row r="5199" spans="110:135" x14ac:dyDescent="0.2">
      <c r="DF5199" s="24" t="s">
        <v>181</v>
      </c>
      <c r="DG5199" s="24" t="s">
        <v>212</v>
      </c>
      <c r="DH5199" s="25">
        <v>166460.47757386099</v>
      </c>
      <c r="DI5199" s="25">
        <v>36379.718292998899</v>
      </c>
      <c r="DJ5199" s="25">
        <v>330.57484339943301</v>
      </c>
      <c r="DK5199" s="25"/>
      <c r="DL5199" s="25">
        <v>67047</v>
      </c>
      <c r="DM5199" s="25">
        <v>67861.740869999994</v>
      </c>
      <c r="DN5199" s="25">
        <v>2370359.9350000001</v>
      </c>
      <c r="DO5199" s="25"/>
      <c r="DP5199" s="25">
        <v>37398.999544231199</v>
      </c>
      <c r="DQ5199" s="25">
        <v>17876.675998816099</v>
      </c>
      <c r="DR5199" s="25">
        <v>43512.937465689298</v>
      </c>
      <c r="DS5199" s="25">
        <v>20489.075583551501</v>
      </c>
      <c r="DT5199" s="25">
        <v>35360.437041766498</v>
      </c>
      <c r="DU5199" s="25">
        <v>10060.107742684</v>
      </c>
      <c r="DV5199" s="25">
        <v>34989.265014440702</v>
      </c>
      <c r="DW5199" s="25">
        <v>42728.589015904101</v>
      </c>
      <c r="DX5199" s="25">
        <v>34888.318039575701</v>
      </c>
      <c r="DY5199" s="25">
        <v>57364.267698501797</v>
      </c>
      <c r="DZ5199" s="25">
        <v>44106.536314656601</v>
      </c>
      <c r="EA5199" s="25"/>
      <c r="EB5199" s="25">
        <v>34771.779924803399</v>
      </c>
      <c r="EC5199" s="25">
        <v>37550.703974889198</v>
      </c>
      <c r="ED5199" s="25">
        <v>34552.227099989999</v>
      </c>
      <c r="EE5199" s="25">
        <v>5370</v>
      </c>
    </row>
    <row r="5200" spans="110:135" x14ac:dyDescent="0.2">
      <c r="DF5200" s="24" t="s">
        <v>10208</v>
      </c>
      <c r="DG5200" s="24" t="s">
        <v>212</v>
      </c>
      <c r="DH5200" s="25">
        <v>34316.541921982403</v>
      </c>
      <c r="DI5200" s="25">
        <v>36685.299153859502</v>
      </c>
      <c r="DJ5200" s="25">
        <v>35.768117261526001</v>
      </c>
      <c r="DK5200" s="25"/>
      <c r="DL5200" s="25">
        <v>41561</v>
      </c>
      <c r="DM5200" s="25">
        <v>45546.498769999998</v>
      </c>
      <c r="DN5200" s="25">
        <v>18555.588469999999</v>
      </c>
      <c r="DO5200" s="25">
        <v>50046.079655000001</v>
      </c>
      <c r="DP5200" s="25">
        <v>19814.119818620598</v>
      </c>
      <c r="DQ5200" s="25">
        <v>32041.540092065999</v>
      </c>
      <c r="DR5200" s="25">
        <v>32223.488514323399</v>
      </c>
      <c r="DS5200" s="25">
        <v>36685.299153859502</v>
      </c>
      <c r="DT5200" s="25">
        <v>17924.986609666499</v>
      </c>
      <c r="DU5200" s="25">
        <v>16600.097931629702</v>
      </c>
      <c r="DV5200" s="25">
        <v>40806.348132455103</v>
      </c>
      <c r="DW5200" s="25">
        <v>42335.840186539797</v>
      </c>
      <c r="DX5200" s="25">
        <v>35173.491903651397</v>
      </c>
      <c r="DY5200" s="25">
        <v>38748.651737773696</v>
      </c>
      <c r="DZ5200" s="25">
        <v>30763.473769865101</v>
      </c>
      <c r="EA5200" s="25"/>
      <c r="EB5200" s="25">
        <v>44619.020998688298</v>
      </c>
      <c r="EC5200" s="25">
        <v>38416.778577407502</v>
      </c>
      <c r="ED5200" s="25">
        <v>57051.992196118699</v>
      </c>
      <c r="EE5200" s="25">
        <v>13100</v>
      </c>
    </row>
    <row r="5201" spans="110:135" x14ac:dyDescent="0.2">
      <c r="DF5201" s="24" t="s">
        <v>83</v>
      </c>
      <c r="DG5201" s="24" t="s">
        <v>212</v>
      </c>
      <c r="DH5201" s="25">
        <v>47465.869786580501</v>
      </c>
      <c r="DI5201" s="25">
        <v>36864.190222242498</v>
      </c>
      <c r="DJ5201" s="25">
        <v>84.508686871942999</v>
      </c>
      <c r="DK5201" s="25"/>
      <c r="DL5201" s="25">
        <v>64196</v>
      </c>
      <c r="DM5201" s="25">
        <v>9971.4694510000008</v>
      </c>
      <c r="DN5201" s="25">
        <v>143440.45850000001</v>
      </c>
      <c r="DO5201" s="25"/>
      <c r="DP5201" s="25">
        <v>24870.037371129602</v>
      </c>
      <c r="DQ5201" s="25">
        <v>20898.282916043299</v>
      </c>
      <c r="DR5201" s="25">
        <v>27100.352188564699</v>
      </c>
      <c r="DS5201" s="25">
        <v>41135.399680492701</v>
      </c>
      <c r="DT5201" s="25">
        <v>668.003330056442</v>
      </c>
      <c r="DU5201" s="25">
        <v>17905.4476244955</v>
      </c>
      <c r="DV5201" s="25">
        <v>32188.936157204502</v>
      </c>
      <c r="DW5201" s="25">
        <v>66294.832327633805</v>
      </c>
      <c r="DX5201" s="25">
        <v>37868.604097167503</v>
      </c>
      <c r="DY5201" s="25">
        <v>34421.359299982498</v>
      </c>
      <c r="DZ5201" s="25">
        <v>35859.7763473175</v>
      </c>
      <c r="EA5201" s="25"/>
      <c r="EB5201" s="25">
        <v>46862.639523885002</v>
      </c>
      <c r="EC5201" s="25">
        <v>48162.954252871103</v>
      </c>
      <c r="ED5201" s="25">
        <v>51541.103090605</v>
      </c>
      <c r="EE5201" s="25">
        <v>151000</v>
      </c>
    </row>
    <row r="5202" spans="110:135" x14ac:dyDescent="0.2">
      <c r="DF5202" s="24" t="s">
        <v>96</v>
      </c>
      <c r="DG5202" s="24" t="s">
        <v>212</v>
      </c>
      <c r="DH5202" s="25">
        <v>60841.949065125002</v>
      </c>
      <c r="DI5202" s="25">
        <v>36900</v>
      </c>
      <c r="DJ5202" s="25">
        <v>107.920433622692</v>
      </c>
      <c r="DK5202" s="25">
        <v>278237</v>
      </c>
      <c r="DL5202" s="25">
        <v>25652</v>
      </c>
      <c r="DM5202" s="25">
        <v>95204.101739999998</v>
      </c>
      <c r="DN5202" s="25">
        <v>14967.747810000001</v>
      </c>
      <c r="DO5202" s="25">
        <v>720.30893571000001</v>
      </c>
      <c r="DP5202" s="25">
        <v>21689.148533574298</v>
      </c>
      <c r="DQ5202" s="25">
        <v>21896.293596705498</v>
      </c>
      <c r="DR5202" s="25">
        <v>13483.1389726708</v>
      </c>
      <c r="DS5202" s="25">
        <v>6709.3828616535802</v>
      </c>
      <c r="DT5202" s="25">
        <v>16917.994342825299</v>
      </c>
      <c r="DU5202" s="25">
        <v>9983.5086107071893</v>
      </c>
      <c r="DV5202" s="25">
        <v>61475.880290473899</v>
      </c>
      <c r="DW5202" s="25">
        <v>116888.57790737999</v>
      </c>
      <c r="DX5202" s="25">
        <v>125784.150857107</v>
      </c>
      <c r="DY5202" s="25"/>
      <c r="DZ5202" s="25">
        <v>81075.964722454199</v>
      </c>
      <c r="EA5202" s="25"/>
      <c r="EB5202" s="25">
        <v>77615.995353015503</v>
      </c>
      <c r="EC5202" s="25">
        <v>89888.313165636995</v>
      </c>
      <c r="ED5202" s="25">
        <v>60907.524537460398</v>
      </c>
      <c r="EE5202" s="25">
        <v>36900</v>
      </c>
    </row>
    <row r="5203" spans="110:135" x14ac:dyDescent="0.2">
      <c r="DF5203" s="24" t="s">
        <v>68</v>
      </c>
      <c r="DG5203" s="24" t="s">
        <v>212</v>
      </c>
      <c r="DH5203" s="25">
        <v>42091.503015563001</v>
      </c>
      <c r="DI5203" s="25">
        <v>37051.986696198102</v>
      </c>
      <c r="DJ5203" s="25">
        <v>64.967737053407305</v>
      </c>
      <c r="DK5203" s="25"/>
      <c r="DL5203" s="25">
        <v>30993</v>
      </c>
      <c r="DM5203" s="25">
        <v>67996.232239999998</v>
      </c>
      <c r="DN5203" s="25">
        <v>74720.254679999998</v>
      </c>
      <c r="DO5203" s="25"/>
      <c r="DP5203" s="25">
        <v>1838.80827627452</v>
      </c>
      <c r="DQ5203" s="25">
        <v>16731.331209092099</v>
      </c>
      <c r="DR5203" s="25">
        <v>23264.097944257101</v>
      </c>
      <c r="DS5203" s="25">
        <v>22806.756150934601</v>
      </c>
      <c r="DT5203" s="25">
        <v>25511.776737757598</v>
      </c>
      <c r="DU5203" s="25">
        <v>6138.1543248753396</v>
      </c>
      <c r="DV5203" s="25">
        <v>71633.762657239698</v>
      </c>
      <c r="DW5203" s="25">
        <v>82623.212128437503</v>
      </c>
      <c r="DX5203" s="25">
        <v>67951.965262110403</v>
      </c>
      <c r="DY5203" s="25">
        <v>69791.242520025</v>
      </c>
      <c r="DZ5203" s="25">
        <v>70309.042509883904</v>
      </c>
      <c r="EA5203" s="25"/>
      <c r="EB5203" s="25">
        <v>50872.0522218798</v>
      </c>
      <c r="EC5203" s="25">
        <v>43110.973392396299</v>
      </c>
      <c r="ED5203" s="25">
        <v>9554.3920249694802</v>
      </c>
      <c r="EE5203" s="25">
        <v>21800</v>
      </c>
    </row>
    <row r="5204" spans="110:135" x14ac:dyDescent="0.2">
      <c r="DF5204" s="24" t="s">
        <v>10294</v>
      </c>
      <c r="DG5204" s="24" t="s">
        <v>212</v>
      </c>
      <c r="DH5204" s="25">
        <v>42171.428667536798</v>
      </c>
      <c r="DI5204" s="25">
        <v>37100</v>
      </c>
      <c r="DJ5204" s="25">
        <v>71.993217139583294</v>
      </c>
      <c r="DK5204" s="25"/>
      <c r="DL5204" s="25">
        <v>80677</v>
      </c>
      <c r="DM5204" s="25">
        <v>53903.728219999997</v>
      </c>
      <c r="DN5204" s="25"/>
      <c r="DO5204" s="25">
        <v>148952.88122000001</v>
      </c>
      <c r="DP5204" s="25">
        <v>29998.841173910801</v>
      </c>
      <c r="DQ5204" s="25">
        <v>31987.0997859079</v>
      </c>
      <c r="DR5204" s="25">
        <v>35004.222977384197</v>
      </c>
      <c r="DS5204" s="25">
        <v>29577.896750271299</v>
      </c>
      <c r="DT5204" s="25">
        <v>26554.3140898249</v>
      </c>
      <c r="DU5204" s="25">
        <v>11846.392070469299</v>
      </c>
      <c r="DV5204" s="25">
        <v>45143.913240718</v>
      </c>
      <c r="DW5204" s="25">
        <v>45919.852277029102</v>
      </c>
      <c r="DX5204" s="25">
        <v>15918.1540601337</v>
      </c>
      <c r="DY5204" s="25">
        <v>28424.171373614401</v>
      </c>
      <c r="DZ5204" s="25">
        <v>46175.194535929797</v>
      </c>
      <c r="EA5204" s="25">
        <v>11160.1026348126</v>
      </c>
      <c r="EB5204" s="25">
        <v>39076.691698603201</v>
      </c>
      <c r="EC5204" s="25">
        <v>45760.458831363103</v>
      </c>
      <c r="ED5204" s="25">
        <v>38076.229743227799</v>
      </c>
      <c r="EE5204" s="25">
        <v>37100</v>
      </c>
    </row>
    <row r="5205" spans="110:135" x14ac:dyDescent="0.2">
      <c r="DF5205" s="24" t="s">
        <v>10406</v>
      </c>
      <c r="DG5205" s="24" t="s">
        <v>212</v>
      </c>
      <c r="DH5205" s="25">
        <v>45152.420571349103</v>
      </c>
      <c r="DI5205" s="25">
        <v>37171</v>
      </c>
      <c r="DJ5205" s="25">
        <v>57.4626147046326</v>
      </c>
      <c r="DK5205" s="25">
        <v>48761</v>
      </c>
      <c r="DL5205" s="25">
        <v>37171</v>
      </c>
      <c r="DM5205" s="25">
        <v>43068.252699999997</v>
      </c>
      <c r="DN5205" s="25">
        <v>94437.399699999994</v>
      </c>
      <c r="DO5205" s="25">
        <v>51654.126237999997</v>
      </c>
      <c r="DP5205" s="25">
        <v>30389.113274546598</v>
      </c>
      <c r="DQ5205" s="25">
        <v>58811.419856139597</v>
      </c>
      <c r="DR5205" s="25">
        <v>49922.782880284198</v>
      </c>
      <c r="DS5205" s="25">
        <v>27320.327579307701</v>
      </c>
      <c r="DT5205" s="25">
        <v>40919.660010678599</v>
      </c>
      <c r="DU5205" s="25">
        <v>34830.392863316003</v>
      </c>
      <c r="DV5205" s="25">
        <v>27076.928315563298</v>
      </c>
      <c r="DW5205" s="25">
        <v>26060.277938650601</v>
      </c>
      <c r="DX5205" s="25">
        <v>24417.103573906399</v>
      </c>
      <c r="DY5205" s="25">
        <v>29673.5974588438</v>
      </c>
      <c r="DZ5205" s="25">
        <v>33381.448599757903</v>
      </c>
      <c r="EA5205" s="25">
        <v>25076.698259749301</v>
      </c>
      <c r="EB5205" s="25">
        <v>29162.6289639682</v>
      </c>
      <c r="EC5205" s="25">
        <v>38307.136344775601</v>
      </c>
      <c r="ED5205" s="25">
        <v>66759.5374408442</v>
      </c>
      <c r="EE5205" s="25">
        <v>131000</v>
      </c>
    </row>
    <row r="5206" spans="110:135" x14ac:dyDescent="0.2">
      <c r="DF5206" s="24" t="s">
        <v>10477</v>
      </c>
      <c r="DG5206" s="24" t="s">
        <v>212</v>
      </c>
      <c r="DH5206" s="25">
        <v>50783.149771856399</v>
      </c>
      <c r="DI5206" s="25">
        <v>37455.855353799103</v>
      </c>
      <c r="DJ5206" s="25">
        <v>161.39995211237999</v>
      </c>
      <c r="DK5206" s="25">
        <v>1318</v>
      </c>
      <c r="DL5206" s="25">
        <v>56875</v>
      </c>
      <c r="DM5206" s="25">
        <v>43427.416440000001</v>
      </c>
      <c r="DN5206" s="25">
        <v>26214.24253</v>
      </c>
      <c r="DO5206" s="25">
        <v>45163.310569000001</v>
      </c>
      <c r="DP5206" s="25">
        <v>37455.855353799103</v>
      </c>
      <c r="DQ5206" s="25">
        <v>55939.236551887698</v>
      </c>
      <c r="DR5206" s="25">
        <v>60135.339575412603</v>
      </c>
      <c r="DS5206" s="25">
        <v>48192.462816198502</v>
      </c>
      <c r="DT5206" s="25">
        <v>24708.493304085001</v>
      </c>
      <c r="DU5206" s="25">
        <v>13909.763305304699</v>
      </c>
      <c r="DV5206" s="25"/>
      <c r="DW5206" s="25"/>
      <c r="DX5206" s="25"/>
      <c r="DY5206" s="25">
        <v>4241.20189359899</v>
      </c>
      <c r="DZ5206" s="25"/>
      <c r="EA5206" s="25"/>
      <c r="EB5206" s="25">
        <v>3978.3364448346301</v>
      </c>
      <c r="EC5206" s="25"/>
      <c r="ED5206" s="25">
        <v>3188.58779372443</v>
      </c>
      <c r="EE5206" s="25">
        <v>337000</v>
      </c>
    </row>
    <row r="5207" spans="110:135" x14ac:dyDescent="0.2">
      <c r="DF5207" s="24" t="s">
        <v>48</v>
      </c>
      <c r="DG5207" s="24" t="s">
        <v>212</v>
      </c>
      <c r="DH5207" s="25">
        <v>62827.690150084403</v>
      </c>
      <c r="DI5207" s="25">
        <v>37495.002145525497</v>
      </c>
      <c r="DJ5207" s="25">
        <v>98.900351877302796</v>
      </c>
      <c r="DK5207" s="25">
        <v>156924</v>
      </c>
      <c r="DL5207" s="25">
        <v>63760</v>
      </c>
      <c r="DM5207" s="25">
        <v>158389.70989999999</v>
      </c>
      <c r="DN5207" s="25">
        <v>58259.017419999996</v>
      </c>
      <c r="DO5207" s="25">
        <v>231820.92258000001</v>
      </c>
      <c r="DP5207" s="25">
        <v>40658.416061964199</v>
      </c>
      <c r="DQ5207" s="25">
        <v>19841.258141964299</v>
      </c>
      <c r="DR5207" s="25">
        <v>80905.590228755595</v>
      </c>
      <c r="DS5207" s="25">
        <v>19626.437538415299</v>
      </c>
      <c r="DT5207" s="25">
        <v>66032.097655777703</v>
      </c>
      <c r="DU5207" s="25">
        <v>15057.5378362436</v>
      </c>
      <c r="DV5207" s="25">
        <v>27793.770010037799</v>
      </c>
      <c r="DW5207" s="25"/>
      <c r="DX5207" s="25">
        <v>23008.359655092001</v>
      </c>
      <c r="DY5207" s="25">
        <v>14834.136366356501</v>
      </c>
      <c r="DZ5207" s="25"/>
      <c r="EA5207" s="25"/>
      <c r="EB5207" s="25">
        <v>37495.002145525497</v>
      </c>
      <c r="EC5207" s="25">
        <v>22654.6997166767</v>
      </c>
      <c r="ED5207" s="25">
        <v>31009.777294626201</v>
      </c>
      <c r="EE5207" s="25"/>
    </row>
    <row r="5208" spans="110:135" x14ac:dyDescent="0.2">
      <c r="DF5208" s="24" t="s">
        <v>108</v>
      </c>
      <c r="DG5208" s="24" t="s">
        <v>212</v>
      </c>
      <c r="DH5208" s="25">
        <v>78264.627701698206</v>
      </c>
      <c r="DI5208" s="25">
        <v>37609.779009208898</v>
      </c>
      <c r="DJ5208" s="25">
        <v>111.965332470433</v>
      </c>
      <c r="DK5208" s="25">
        <v>133706</v>
      </c>
      <c r="DL5208" s="25"/>
      <c r="DM5208" s="25">
        <v>213323.10949999999</v>
      </c>
      <c r="DN5208" s="25">
        <v>210030.8811</v>
      </c>
      <c r="DO5208" s="25"/>
      <c r="DP5208" s="25">
        <v>37609.779009208898</v>
      </c>
      <c r="DQ5208" s="25"/>
      <c r="DR5208" s="25">
        <v>85330.940949509197</v>
      </c>
      <c r="DS5208" s="25">
        <v>18816.0477722256</v>
      </c>
      <c r="DT5208" s="25"/>
      <c r="DU5208" s="25"/>
      <c r="DV5208" s="25"/>
      <c r="DW5208" s="25">
        <v>1356.9764710275299</v>
      </c>
      <c r="DX5208" s="25"/>
      <c r="DY5208" s="25"/>
      <c r="DZ5208" s="25"/>
      <c r="EA5208" s="25"/>
      <c r="EB5208" s="25"/>
      <c r="EC5208" s="25"/>
      <c r="ED5208" s="25">
        <v>3007.9145133124998</v>
      </c>
      <c r="EE5208" s="25">
        <v>1200</v>
      </c>
    </row>
    <row r="5209" spans="110:135" x14ac:dyDescent="0.2">
      <c r="DF5209" s="24" t="s">
        <v>114</v>
      </c>
      <c r="DG5209" s="24" t="s">
        <v>212</v>
      </c>
      <c r="DH5209" s="25">
        <v>51636.449104997497</v>
      </c>
      <c r="DI5209" s="25">
        <v>37815.844357895097</v>
      </c>
      <c r="DJ5209" s="25">
        <v>78.906395277464</v>
      </c>
      <c r="DK5209" s="25">
        <v>50229</v>
      </c>
      <c r="DL5209" s="25">
        <v>77675</v>
      </c>
      <c r="DM5209" s="25">
        <v>166157.5766</v>
      </c>
      <c r="DN5209" s="25"/>
      <c r="DO5209" s="25">
        <v>135215.26564</v>
      </c>
      <c r="DP5209" s="25">
        <v>27294.2639067483</v>
      </c>
      <c r="DQ5209" s="25">
        <v>44195.696543507998</v>
      </c>
      <c r="DR5209" s="25">
        <v>82271.041613053603</v>
      </c>
      <c r="DS5209" s="25">
        <v>9645.0203574781699</v>
      </c>
      <c r="DT5209" s="25">
        <v>29826.1877348087</v>
      </c>
      <c r="DU5209" s="25">
        <v>15592.5712828697</v>
      </c>
      <c r="DV5209" s="25">
        <v>53626.218553039602</v>
      </c>
      <c r="DW5209" s="25"/>
      <c r="DX5209" s="25">
        <v>27188.7138131508</v>
      </c>
      <c r="DY5209" s="25">
        <v>31215.796927032301</v>
      </c>
      <c r="DZ5209" s="25">
        <v>37762.188653283498</v>
      </c>
      <c r="EA5209" s="25"/>
      <c r="EB5209" s="25">
        <v>37869.500062506697</v>
      </c>
      <c r="EC5209" s="25">
        <v>35786.558860814701</v>
      </c>
      <c r="ED5209" s="25">
        <v>29505.4833416603</v>
      </c>
      <c r="EE5209" s="25">
        <v>38400</v>
      </c>
    </row>
    <row r="5210" spans="110:135" x14ac:dyDescent="0.2">
      <c r="DF5210" s="24" t="s">
        <v>10380</v>
      </c>
      <c r="DG5210" s="24" t="s">
        <v>212</v>
      </c>
      <c r="DH5210" s="25">
        <v>51642.561260564602</v>
      </c>
      <c r="DI5210" s="25">
        <v>37896.717020051598</v>
      </c>
      <c r="DJ5210" s="25">
        <v>112.81540431767</v>
      </c>
      <c r="DK5210" s="25">
        <v>59825</v>
      </c>
      <c r="DL5210" s="25">
        <v>29472</v>
      </c>
      <c r="DM5210" s="25">
        <v>61320.88263</v>
      </c>
      <c r="DN5210" s="25">
        <v>30596.880789999999</v>
      </c>
      <c r="DO5210" s="25">
        <v>60456.852287000002</v>
      </c>
      <c r="DP5210" s="25">
        <v>26465.804904777098</v>
      </c>
      <c r="DQ5210" s="25">
        <v>29676.392437803101</v>
      </c>
      <c r="DR5210" s="25">
        <v>39343.568842948698</v>
      </c>
      <c r="DS5210" s="25">
        <v>27776.8226240759</v>
      </c>
      <c r="DT5210" s="25">
        <v>25138.913057726601</v>
      </c>
      <c r="DU5210" s="25">
        <v>18525.684967563298</v>
      </c>
      <c r="DV5210" s="25">
        <v>42218.798985602101</v>
      </c>
      <c r="DW5210" s="25">
        <v>42537.204385122401</v>
      </c>
      <c r="DX5210" s="25">
        <v>29342.614236986599</v>
      </c>
      <c r="DY5210" s="25">
        <v>33316.731834334401</v>
      </c>
      <c r="DZ5210" s="25">
        <v>38528.204743447903</v>
      </c>
      <c r="EA5210" s="25"/>
      <c r="EB5210" s="25">
        <v>37541.840726486698</v>
      </c>
      <c r="EC5210" s="25">
        <v>38251.593313616402</v>
      </c>
      <c r="ED5210" s="25">
        <v>70515.434443799997</v>
      </c>
      <c r="EE5210" s="25">
        <v>292000</v>
      </c>
    </row>
    <row r="5211" spans="110:135" x14ac:dyDescent="0.2">
      <c r="DF5211" s="24" t="s">
        <v>10516</v>
      </c>
      <c r="DG5211" s="24" t="s">
        <v>212</v>
      </c>
      <c r="DH5211" s="25">
        <v>44908.965626810401</v>
      </c>
      <c r="DI5211" s="25">
        <v>38109.995971778699</v>
      </c>
      <c r="DJ5211" s="25">
        <v>48.310888520180498</v>
      </c>
      <c r="DK5211" s="25">
        <v>30603</v>
      </c>
      <c r="DL5211" s="25">
        <v>35969</v>
      </c>
      <c r="DM5211" s="25">
        <v>51977.886359999997</v>
      </c>
      <c r="DN5211" s="25"/>
      <c r="DO5211" s="25"/>
      <c r="DP5211" s="25">
        <v>43265.517152986802</v>
      </c>
      <c r="DQ5211" s="25">
        <v>63821.714786738201</v>
      </c>
      <c r="DR5211" s="25">
        <v>68562.761720747905</v>
      </c>
      <c r="DS5211" s="25">
        <v>38961.155609638503</v>
      </c>
      <c r="DT5211" s="25">
        <v>20654.1133123172</v>
      </c>
      <c r="DU5211" s="25">
        <v>21889.784263190999</v>
      </c>
      <c r="DV5211" s="25">
        <v>34811.447521174603</v>
      </c>
      <c r="DW5211" s="25"/>
      <c r="DX5211" s="25">
        <v>31873.054902528402</v>
      </c>
      <c r="DY5211" s="25">
        <v>34238.464054905402</v>
      </c>
      <c r="DZ5211" s="25">
        <v>35192.726448764901</v>
      </c>
      <c r="EA5211" s="25"/>
      <c r="EB5211" s="25">
        <v>38109.995971778699</v>
      </c>
      <c r="EC5211" s="25">
        <v>52663.169034241102</v>
      </c>
      <c r="ED5211" s="25">
        <v>112158.624516765</v>
      </c>
      <c r="EE5211" s="25">
        <v>48700</v>
      </c>
    </row>
    <row r="5212" spans="110:135" x14ac:dyDescent="0.2">
      <c r="DF5212" s="24" t="s">
        <v>20</v>
      </c>
      <c r="DG5212" s="24" t="s">
        <v>212</v>
      </c>
      <c r="DH5212" s="25">
        <v>130570.403566141</v>
      </c>
      <c r="DI5212" s="25">
        <v>38112.399040868397</v>
      </c>
      <c r="DJ5212" s="25">
        <v>172.88603272513399</v>
      </c>
      <c r="DK5212" s="25">
        <v>566935</v>
      </c>
      <c r="DL5212" s="25"/>
      <c r="DM5212" s="25">
        <v>232081.5839</v>
      </c>
      <c r="DN5212" s="25">
        <v>711650.29209999996</v>
      </c>
      <c r="DO5212" s="25"/>
      <c r="DP5212" s="25">
        <v>54486.128052452703</v>
      </c>
      <c r="DQ5212" s="25"/>
      <c r="DR5212" s="25">
        <v>101049.99461221699</v>
      </c>
      <c r="DS5212" s="25">
        <v>28124.798081736801</v>
      </c>
      <c r="DT5212" s="25">
        <v>54256.735447083498</v>
      </c>
      <c r="DU5212" s="25"/>
      <c r="DV5212" s="25">
        <v>7140.9777567709898</v>
      </c>
      <c r="DW5212" s="25"/>
      <c r="DX5212" s="25">
        <v>4107.5898937194497</v>
      </c>
      <c r="DY5212" s="25">
        <v>3188.9684469597801</v>
      </c>
      <c r="DZ5212" s="25">
        <v>7213.8426195655302</v>
      </c>
      <c r="EA5212" s="25"/>
      <c r="EB5212" s="25"/>
      <c r="EC5212" s="25">
        <v>5818.4971235490102</v>
      </c>
      <c r="ED5212" s="25">
        <v>3831.2418919158799</v>
      </c>
      <c r="EE5212" s="25">
        <v>48100</v>
      </c>
    </row>
    <row r="5213" spans="110:135" x14ac:dyDescent="0.2">
      <c r="DF5213" s="24" t="s">
        <v>10292</v>
      </c>
      <c r="DG5213" s="24" t="s">
        <v>212</v>
      </c>
      <c r="DH5213" s="25">
        <v>36376.570930793401</v>
      </c>
      <c r="DI5213" s="25">
        <v>38195.743400856903</v>
      </c>
      <c r="DJ5213" s="25">
        <v>30.214909640341901</v>
      </c>
      <c r="DK5213" s="25">
        <v>45329</v>
      </c>
      <c r="DL5213" s="25">
        <v>42759</v>
      </c>
      <c r="DM5213" s="25">
        <v>47697.358789999998</v>
      </c>
      <c r="DN5213" s="25">
        <v>20121.929769999999</v>
      </c>
      <c r="DO5213" s="25">
        <v>37322.188709000002</v>
      </c>
      <c r="DP5213" s="25">
        <v>26186.5842283897</v>
      </c>
      <c r="DQ5213" s="25">
        <v>40176.979139183401</v>
      </c>
      <c r="DR5213" s="25">
        <v>39371.305727558101</v>
      </c>
      <c r="DS5213" s="25">
        <v>32323.849140321501</v>
      </c>
      <c r="DT5213" s="25">
        <v>12682.7363163223</v>
      </c>
      <c r="DU5213" s="25">
        <v>23770.8353342265</v>
      </c>
      <c r="DV5213" s="25">
        <v>22848.043264405402</v>
      </c>
      <c r="DW5213" s="25">
        <v>39258.204886293897</v>
      </c>
      <c r="DX5213" s="25">
        <v>34801.185180505301</v>
      </c>
      <c r="DY5213" s="25">
        <v>52287.247253191701</v>
      </c>
      <c r="DZ5213" s="25">
        <v>38980.127492461499</v>
      </c>
      <c r="EA5213" s="25"/>
      <c r="EB5213" s="25">
        <v>37555.221790996002</v>
      </c>
      <c r="EC5213" s="25">
        <v>38836.265010717798</v>
      </c>
      <c r="ED5213" s="25">
        <v>37523.356582294196</v>
      </c>
      <c r="EE5213" s="25">
        <v>57700</v>
      </c>
    </row>
    <row r="5214" spans="110:135" x14ac:dyDescent="0.2">
      <c r="DF5214" s="24" t="s">
        <v>10551</v>
      </c>
      <c r="DG5214" s="24" t="s">
        <v>212</v>
      </c>
      <c r="DH5214" s="25">
        <v>130011.772745187</v>
      </c>
      <c r="DI5214" s="25">
        <v>38231.2413119392</v>
      </c>
      <c r="DJ5214" s="25">
        <v>124.150193756558</v>
      </c>
      <c r="DK5214" s="25">
        <v>1039</v>
      </c>
      <c r="DL5214" s="25">
        <v>51123</v>
      </c>
      <c r="DM5214" s="25">
        <v>23458.952809999999</v>
      </c>
      <c r="DN5214" s="25"/>
      <c r="DO5214" s="25">
        <v>1201.86275716</v>
      </c>
      <c r="DP5214" s="25">
        <v>25339.482623878499</v>
      </c>
      <c r="DQ5214" s="25">
        <v>21909.204677788701</v>
      </c>
      <c r="DR5214" s="25">
        <v>23305.679692076999</v>
      </c>
      <c r="DS5214" s="25">
        <v>20368.4837578515</v>
      </c>
      <c r="DT5214" s="25">
        <v>23733.677807664099</v>
      </c>
      <c r="DU5214" s="25">
        <v>18637.2412721332</v>
      </c>
      <c r="DV5214" s="25">
        <v>336435.197259298</v>
      </c>
      <c r="DW5214" s="25">
        <v>319214.388720805</v>
      </c>
      <c r="DX5214" s="25">
        <v>104109.93435626201</v>
      </c>
      <c r="DY5214" s="25"/>
      <c r="DZ5214" s="25">
        <v>566052.06771589897</v>
      </c>
      <c r="EA5214" s="25"/>
      <c r="EB5214" s="25">
        <v>103440.29210156501</v>
      </c>
      <c r="EC5214" s="25">
        <v>152041.82719013799</v>
      </c>
      <c r="ED5214" s="25">
        <v>202801.61667084601</v>
      </c>
      <c r="EE5214" s="25">
        <v>346000</v>
      </c>
    </row>
    <row r="5215" spans="110:135" x14ac:dyDescent="0.2">
      <c r="DF5215" s="24" t="s">
        <v>10362</v>
      </c>
      <c r="DG5215" s="24" t="s">
        <v>212</v>
      </c>
      <c r="DH5215" s="25">
        <v>42068.889369519697</v>
      </c>
      <c r="DI5215" s="25">
        <v>38233.711234575901</v>
      </c>
      <c r="DJ5215" s="25">
        <v>24.935947707877698</v>
      </c>
      <c r="DK5215" s="25"/>
      <c r="DL5215" s="25">
        <v>36804</v>
      </c>
      <c r="DM5215" s="25">
        <v>64616.109839999997</v>
      </c>
      <c r="DN5215" s="25"/>
      <c r="DO5215" s="25">
        <v>60550.532952000001</v>
      </c>
      <c r="DP5215" s="25">
        <v>29911.0978852265</v>
      </c>
      <c r="DQ5215" s="25">
        <v>52250.611529693699</v>
      </c>
      <c r="DR5215" s="25">
        <v>43913.6756931122</v>
      </c>
      <c r="DS5215" s="25">
        <v>38325.889487421999</v>
      </c>
      <c r="DT5215" s="25">
        <v>25901.668226595899</v>
      </c>
      <c r="DU5215" s="25">
        <v>33362.992899805999</v>
      </c>
      <c r="DV5215" s="25">
        <v>38141.532981729797</v>
      </c>
      <c r="DW5215" s="25">
        <v>36310.894642376203</v>
      </c>
      <c r="DX5215" s="25">
        <v>51952.492824715897</v>
      </c>
      <c r="DY5215" s="25">
        <v>52853.460453937099</v>
      </c>
      <c r="DZ5215" s="25">
        <v>33821.584472288901</v>
      </c>
      <c r="EA5215" s="25"/>
      <c r="EB5215" s="25">
        <v>42024.607661272203</v>
      </c>
      <c r="EC5215" s="25">
        <v>36779.890861049404</v>
      </c>
      <c r="ED5215" s="25">
        <v>42918.966240129201</v>
      </c>
      <c r="EE5215" s="25">
        <v>36800</v>
      </c>
    </row>
    <row r="5216" spans="110:135" x14ac:dyDescent="0.2">
      <c r="DF5216" s="24" t="s">
        <v>10629</v>
      </c>
      <c r="DG5216" s="24" t="s">
        <v>212</v>
      </c>
      <c r="DH5216" s="25">
        <v>164249.98891784999</v>
      </c>
      <c r="DI5216" s="25">
        <v>38331.719948298101</v>
      </c>
      <c r="DJ5216" s="25">
        <v>161.99973588310999</v>
      </c>
      <c r="DK5216" s="25">
        <v>50514</v>
      </c>
      <c r="DL5216" s="25">
        <v>93992</v>
      </c>
      <c r="DM5216" s="25"/>
      <c r="DN5216" s="25">
        <v>721928.36719999998</v>
      </c>
      <c r="DO5216" s="25">
        <v>607534.49184999999</v>
      </c>
      <c r="DP5216" s="25">
        <v>32575.5548864911</v>
      </c>
      <c r="DQ5216" s="25">
        <v>11417.979951895</v>
      </c>
      <c r="DR5216" s="25">
        <v>44087.885010105099</v>
      </c>
      <c r="DS5216" s="25">
        <v>31224.958671024699</v>
      </c>
      <c r="DT5216" s="25">
        <v>23434.6989085799</v>
      </c>
      <c r="DU5216" s="25">
        <v>25789.9527004021</v>
      </c>
      <c r="DV5216" s="25"/>
      <c r="DW5216" s="25"/>
      <c r="DX5216" s="25"/>
      <c r="DY5216" s="25"/>
      <c r="DZ5216" s="25"/>
      <c r="EA5216" s="25"/>
      <c r="EB5216" s="25"/>
      <c r="EC5216" s="25"/>
      <c r="ED5216" s="25"/>
      <c r="EE5216" s="25"/>
    </row>
    <row r="5217" spans="110:135" x14ac:dyDescent="0.2">
      <c r="DF5217" s="24" t="s">
        <v>88</v>
      </c>
      <c r="DG5217" s="24" t="s">
        <v>212</v>
      </c>
      <c r="DH5217" s="25">
        <v>84963.632678619193</v>
      </c>
      <c r="DI5217" s="25">
        <v>38460.500663762999</v>
      </c>
      <c r="DJ5217" s="25">
        <v>159.462037635716</v>
      </c>
      <c r="DK5217" s="25">
        <v>544565</v>
      </c>
      <c r="DL5217" s="25"/>
      <c r="DM5217" s="25">
        <v>138708.451</v>
      </c>
      <c r="DN5217" s="25">
        <v>173675.6109</v>
      </c>
      <c r="DO5217" s="25"/>
      <c r="DP5217" s="25"/>
      <c r="DQ5217" s="25">
        <v>66043.377308194496</v>
      </c>
      <c r="DR5217" s="25">
        <v>73287.930014086203</v>
      </c>
      <c r="DS5217" s="25">
        <v>32712.645242764</v>
      </c>
      <c r="DT5217" s="25"/>
      <c r="DU5217" s="25"/>
      <c r="DV5217" s="25">
        <v>41336.617840529398</v>
      </c>
      <c r="DW5217" s="25">
        <v>48226.948970368598</v>
      </c>
      <c r="DX5217" s="25">
        <v>13804.746535432199</v>
      </c>
      <c r="DY5217" s="25">
        <v>23302.828670742099</v>
      </c>
      <c r="DZ5217" s="25">
        <v>38460.500663762999</v>
      </c>
      <c r="EA5217" s="25"/>
      <c r="EB5217" s="25">
        <v>36771.384112373897</v>
      </c>
      <c r="EC5217" s="25">
        <v>28023.196267043699</v>
      </c>
      <c r="ED5217" s="25">
        <v>9375.2526539903902</v>
      </c>
      <c r="EE5217" s="25">
        <v>6160</v>
      </c>
    </row>
    <row r="5218" spans="110:135" x14ac:dyDescent="0.2">
      <c r="DF5218" s="24" t="s">
        <v>106</v>
      </c>
      <c r="DG5218" s="24" t="s">
        <v>212</v>
      </c>
      <c r="DH5218" s="25">
        <v>58078.812135289401</v>
      </c>
      <c r="DI5218" s="25">
        <v>38899.034033725598</v>
      </c>
      <c r="DJ5218" s="25">
        <v>100.571724331794</v>
      </c>
      <c r="DK5218" s="25">
        <v>132145</v>
      </c>
      <c r="DL5218" s="25"/>
      <c r="DM5218" s="25">
        <v>194222.88810000001</v>
      </c>
      <c r="DN5218" s="25">
        <v>146462.31950000001</v>
      </c>
      <c r="DO5218" s="25"/>
      <c r="DP5218" s="25"/>
      <c r="DQ5218" s="25">
        <v>61445.428038195103</v>
      </c>
      <c r="DR5218" s="25">
        <v>88666.299706900594</v>
      </c>
      <c r="DS5218" s="25">
        <v>38899.034033725598</v>
      </c>
      <c r="DT5218" s="25"/>
      <c r="DU5218" s="25"/>
      <c r="DV5218" s="25">
        <v>10414.780540084101</v>
      </c>
      <c r="DW5218" s="25">
        <v>48602.0222437622</v>
      </c>
      <c r="DX5218" s="25">
        <v>4356.1652917587699</v>
      </c>
      <c r="DY5218" s="25">
        <v>13107.315478181001</v>
      </c>
      <c r="DZ5218" s="25">
        <v>23327.521648854199</v>
      </c>
      <c r="EA5218" s="25"/>
      <c r="EB5218" s="25">
        <v>20403.645780009101</v>
      </c>
      <c r="EC5218" s="25">
        <v>15288.444538612601</v>
      </c>
      <c r="ED5218" s="25">
        <v>5341.317129258</v>
      </c>
      <c r="EE5218" s="25">
        <v>68500</v>
      </c>
    </row>
    <row r="5219" spans="110:135" x14ac:dyDescent="0.2">
      <c r="DF5219" s="24" t="s">
        <v>10376</v>
      </c>
      <c r="DG5219" s="24" t="s">
        <v>212</v>
      </c>
      <c r="DH5219" s="25">
        <v>69407.117491230398</v>
      </c>
      <c r="DI5219" s="25">
        <v>38998.127069093098</v>
      </c>
      <c r="DJ5219" s="25">
        <v>140.146610352469</v>
      </c>
      <c r="DK5219" s="25"/>
      <c r="DL5219" s="25">
        <v>81548</v>
      </c>
      <c r="DM5219" s="25">
        <v>48044.871740000002</v>
      </c>
      <c r="DN5219" s="25">
        <v>95010.532399999996</v>
      </c>
      <c r="DO5219" s="25">
        <v>449221.60998000001</v>
      </c>
      <c r="DP5219" s="25">
        <v>32342.8234288325</v>
      </c>
      <c r="DQ5219" s="25">
        <v>16885.298982629301</v>
      </c>
      <c r="DR5219" s="25">
        <v>40465.620535905902</v>
      </c>
      <c r="DS5219" s="25">
        <v>34622.068415089503</v>
      </c>
      <c r="DT5219" s="25">
        <v>15223.139562516801</v>
      </c>
      <c r="DU5219" s="25">
        <v>40242.231674941497</v>
      </c>
      <c r="DV5219" s="25">
        <v>38998.127069093098</v>
      </c>
      <c r="DW5219" s="25">
        <v>95705.900239484603</v>
      </c>
      <c r="DX5219" s="25">
        <v>94609.251200392595</v>
      </c>
      <c r="DY5219" s="25">
        <v>37395.758554981199</v>
      </c>
      <c r="DZ5219" s="25">
        <v>28933.548019341899</v>
      </c>
      <c r="EA5219" s="25"/>
      <c r="EB5219" s="25">
        <v>22189.106088828699</v>
      </c>
      <c r="EC5219" s="25">
        <v>114343.937648765</v>
      </c>
      <c r="ED5219" s="25">
        <v>10953.4067925738</v>
      </c>
      <c r="EE5219" s="25">
        <v>22000</v>
      </c>
    </row>
    <row r="5220" spans="110:135" x14ac:dyDescent="0.2">
      <c r="DF5220" s="24" t="s">
        <v>10453</v>
      </c>
      <c r="DG5220" s="24" t="s">
        <v>212</v>
      </c>
      <c r="DH5220" s="25">
        <v>37502.329136848202</v>
      </c>
      <c r="DI5220" s="25">
        <v>39559.635270389103</v>
      </c>
      <c r="DJ5220" s="25">
        <v>47.464588711835297</v>
      </c>
      <c r="DK5220" s="25">
        <v>23500</v>
      </c>
      <c r="DL5220" s="25">
        <v>25121</v>
      </c>
      <c r="DM5220" s="25">
        <v>38982.895660000002</v>
      </c>
      <c r="DN5220" s="25">
        <v>35373.36477</v>
      </c>
      <c r="DO5220" s="25"/>
      <c r="DP5220" s="25">
        <v>45016.409683592297</v>
      </c>
      <c r="DQ5220" s="25">
        <v>57116.857542928999</v>
      </c>
      <c r="DR5220" s="25">
        <v>57507.868267862803</v>
      </c>
      <c r="DS5220" s="25">
        <v>50932.082581604802</v>
      </c>
      <c r="DT5220" s="25">
        <v>14223.422130299101</v>
      </c>
      <c r="DU5220" s="25">
        <v>18190.329100515199</v>
      </c>
      <c r="DV5220" s="25">
        <v>40136.374880778298</v>
      </c>
      <c r="DW5220" s="25"/>
      <c r="DX5220" s="25">
        <v>17077.176541427601</v>
      </c>
      <c r="DY5220" s="25">
        <v>56148.316528520198</v>
      </c>
      <c r="DZ5220" s="25">
        <v>54570.215883963399</v>
      </c>
      <c r="EA5220" s="25"/>
      <c r="EB5220" s="25">
        <v>37548.531335761603</v>
      </c>
      <c r="EC5220" s="25">
        <v>40386.7027846817</v>
      </c>
      <c r="ED5220" s="25">
        <v>62852.376771331597</v>
      </c>
      <c r="EE5220" s="25">
        <v>358</v>
      </c>
    </row>
    <row r="5221" spans="110:135" x14ac:dyDescent="0.2">
      <c r="DF5221" s="24" t="s">
        <v>10494</v>
      </c>
      <c r="DG5221" s="24" t="s">
        <v>212</v>
      </c>
      <c r="DH5221" s="25">
        <v>48647.501473734199</v>
      </c>
      <c r="DI5221" s="25">
        <v>39628.1604995671</v>
      </c>
      <c r="DJ5221" s="25">
        <v>69.688228907396095</v>
      </c>
      <c r="DK5221" s="25"/>
      <c r="DL5221" s="25">
        <v>66271</v>
      </c>
      <c r="DM5221" s="25">
        <v>76378.732640000002</v>
      </c>
      <c r="DN5221" s="25">
        <v>27772.26856</v>
      </c>
      <c r="DO5221" s="25">
        <v>121970.883567</v>
      </c>
      <c r="DP5221" s="25">
        <v>31286.796313389201</v>
      </c>
      <c r="DQ5221" s="25">
        <v>42337.278793941099</v>
      </c>
      <c r="DR5221" s="25">
        <v>50142.4346939346</v>
      </c>
      <c r="DS5221" s="25">
        <v>36919.042205193102</v>
      </c>
      <c r="DT5221" s="25">
        <v>19471.712506850901</v>
      </c>
      <c r="DU5221" s="25">
        <v>22743.8426536712</v>
      </c>
      <c r="DV5221" s="25"/>
      <c r="DW5221" s="25">
        <v>1176.02575083087</v>
      </c>
      <c r="DX5221" s="25"/>
      <c r="DY5221" s="25"/>
      <c r="DZ5221" s="25"/>
      <c r="EA5221" s="25"/>
      <c r="EB5221" s="25"/>
      <c r="EC5221" s="25"/>
      <c r="ED5221" s="25"/>
      <c r="EE5221" s="25">
        <v>87300</v>
      </c>
    </row>
    <row r="5222" spans="110:135" x14ac:dyDescent="0.2">
      <c r="DF5222" s="24" t="s">
        <v>38</v>
      </c>
      <c r="DG5222" s="24" t="s">
        <v>212</v>
      </c>
      <c r="DH5222" s="25">
        <v>44425.881685805798</v>
      </c>
      <c r="DI5222" s="25">
        <v>39838.984077943998</v>
      </c>
      <c r="DJ5222" s="25">
        <v>58.270140027878597</v>
      </c>
      <c r="DK5222" s="25"/>
      <c r="DL5222" s="25">
        <v>98664</v>
      </c>
      <c r="DM5222" s="25">
        <v>69894.295889999994</v>
      </c>
      <c r="DN5222" s="25"/>
      <c r="DO5222" s="25">
        <v>86604.432109000001</v>
      </c>
      <c r="DP5222" s="25">
        <v>46544.452849639303</v>
      </c>
      <c r="DQ5222" s="25">
        <v>39838.984077943998</v>
      </c>
      <c r="DR5222" s="25">
        <v>39730.171928781601</v>
      </c>
      <c r="DS5222" s="25">
        <v>26515.136876959601</v>
      </c>
      <c r="DT5222" s="25">
        <v>17456.097536073601</v>
      </c>
      <c r="DU5222" s="25">
        <v>16874.5822742032</v>
      </c>
      <c r="DV5222" s="25">
        <v>21953.8613527329</v>
      </c>
      <c r="DW5222" s="25">
        <v>1149.2878573922501</v>
      </c>
      <c r="DX5222" s="25">
        <v>34708.536666085201</v>
      </c>
      <c r="DY5222" s="25"/>
      <c r="DZ5222" s="25">
        <v>45382.849867002398</v>
      </c>
      <c r="EA5222" s="25"/>
      <c r="EB5222" s="25">
        <v>46348.640920717502</v>
      </c>
      <c r="EC5222" s="25">
        <v>51843.389790185902</v>
      </c>
      <c r="ED5222" s="25">
        <v>74631.268661980401</v>
      </c>
      <c r="EE5222" s="25">
        <v>37100</v>
      </c>
    </row>
    <row r="5223" spans="110:135" x14ac:dyDescent="0.2">
      <c r="DF5223" s="24" t="s">
        <v>10389</v>
      </c>
      <c r="DG5223" s="24" t="s">
        <v>212</v>
      </c>
      <c r="DH5223" s="25">
        <v>95017.962000209998</v>
      </c>
      <c r="DI5223" s="25">
        <v>40292.183129999998</v>
      </c>
      <c r="DJ5223" s="25">
        <v>124.662457714906</v>
      </c>
      <c r="DK5223" s="25">
        <v>2175</v>
      </c>
      <c r="DL5223" s="25">
        <v>37935</v>
      </c>
      <c r="DM5223" s="25">
        <v>40292.183129999998</v>
      </c>
      <c r="DN5223" s="25">
        <v>56831.296040000001</v>
      </c>
      <c r="DO5223" s="25">
        <v>372409.85548000003</v>
      </c>
      <c r="DP5223" s="25">
        <v>15416.707465039901</v>
      </c>
      <c r="DQ5223" s="25">
        <v>30017.371566014899</v>
      </c>
      <c r="DR5223" s="25">
        <v>25086.0889601046</v>
      </c>
      <c r="DS5223" s="25">
        <v>7882.5637122689704</v>
      </c>
      <c r="DT5223" s="25">
        <v>13260.556803989601</v>
      </c>
      <c r="DU5223" s="25">
        <v>34908.544739199802</v>
      </c>
      <c r="DV5223" s="25">
        <v>365816.41901479301</v>
      </c>
      <c r="DW5223" s="25">
        <v>70569.016623650299</v>
      </c>
      <c r="DX5223" s="25">
        <v>221800.073385539</v>
      </c>
      <c r="DY5223" s="25"/>
      <c r="DZ5223" s="25">
        <v>244777.724607782</v>
      </c>
      <c r="EA5223" s="25"/>
      <c r="EB5223" s="25">
        <v>53277.210863127802</v>
      </c>
      <c r="EC5223" s="25">
        <v>146255.03616893399</v>
      </c>
      <c r="ED5223" s="25">
        <v>5730.6294435465697</v>
      </c>
      <c r="EE5223" s="25">
        <v>60900</v>
      </c>
    </row>
    <row r="5224" spans="110:135" x14ac:dyDescent="0.2">
      <c r="DF5224" s="24" t="s">
        <v>10364</v>
      </c>
      <c r="DG5224" s="24" t="s">
        <v>212</v>
      </c>
      <c r="DH5224" s="25">
        <v>43811.730575947098</v>
      </c>
      <c r="DI5224" s="25">
        <v>40305.602111261403</v>
      </c>
      <c r="DJ5224" s="25">
        <v>54.395352445678199</v>
      </c>
      <c r="DK5224" s="25">
        <v>512</v>
      </c>
      <c r="DL5224" s="25">
        <v>31667</v>
      </c>
      <c r="DM5224" s="25">
        <v>38330.745929999997</v>
      </c>
      <c r="DN5224" s="25">
        <v>23106.721880000001</v>
      </c>
      <c r="DO5224" s="25">
        <v>56913.558338000003</v>
      </c>
      <c r="DP5224" s="25">
        <v>33698.529042973503</v>
      </c>
      <c r="DQ5224" s="25">
        <v>41436.885283443102</v>
      </c>
      <c r="DR5224" s="25">
        <v>45313.2958656439</v>
      </c>
      <c r="DS5224" s="25">
        <v>35718.982711810102</v>
      </c>
      <c r="DT5224" s="25">
        <v>12026.0904237214</v>
      </c>
      <c r="DU5224" s="25">
        <v>23191.758389389201</v>
      </c>
      <c r="DV5224" s="25"/>
      <c r="DW5224" s="25">
        <v>43417.6041480809</v>
      </c>
      <c r="DX5224" s="25">
        <v>42819.358830550504</v>
      </c>
      <c r="DY5224" s="25">
        <v>79672.272022425605</v>
      </c>
      <c r="DZ5224" s="25">
        <v>80842.863726450698</v>
      </c>
      <c r="EA5224" s="25"/>
      <c r="EB5224" s="25">
        <v>40305.602111261403</v>
      </c>
      <c r="EC5224" s="25">
        <v>82748.457808863604</v>
      </c>
      <c r="ED5224" s="25">
        <v>85101.154430381706</v>
      </c>
      <c r="EE5224" s="25">
        <v>35600</v>
      </c>
    </row>
    <row r="5225" spans="110:135" x14ac:dyDescent="0.2">
      <c r="DF5225" s="24" t="s">
        <v>24</v>
      </c>
      <c r="DG5225" s="24" t="s">
        <v>212</v>
      </c>
      <c r="DH5225" s="25">
        <v>53336.311526198297</v>
      </c>
      <c r="DI5225" s="25">
        <v>40374.005437074702</v>
      </c>
      <c r="DJ5225" s="25">
        <v>85.054030371237204</v>
      </c>
      <c r="DK5225" s="25"/>
      <c r="DL5225" s="25"/>
      <c r="DM5225" s="25">
        <v>129462.25780000001</v>
      </c>
      <c r="DN5225" s="25">
        <v>179280.4063</v>
      </c>
      <c r="DO5225" s="25"/>
      <c r="DP5225" s="25">
        <v>31878.159296402599</v>
      </c>
      <c r="DQ5225" s="25"/>
      <c r="DR5225" s="25">
        <v>78715.421888618104</v>
      </c>
      <c r="DS5225" s="25">
        <v>27123.220232540101</v>
      </c>
      <c r="DT5225" s="25">
        <v>41644.967689254801</v>
      </c>
      <c r="DU5225" s="25"/>
      <c r="DV5225" s="25">
        <v>12285.5274952456</v>
      </c>
      <c r="DW5225" s="25">
        <v>58357.034446416597</v>
      </c>
      <c r="DX5225" s="25">
        <v>16369.220377862001</v>
      </c>
      <c r="DY5225" s="25">
        <v>56752.100556962498</v>
      </c>
      <c r="DZ5225" s="25">
        <v>30644.441339716301</v>
      </c>
      <c r="EA5225" s="25"/>
      <c r="EB5225" s="25">
        <v>23835.591586906699</v>
      </c>
      <c r="EC5225" s="25">
        <v>32922.318445973899</v>
      </c>
      <c r="ED5225" s="25">
        <v>40374.005437074702</v>
      </c>
      <c r="EE5225" s="25">
        <v>40400</v>
      </c>
    </row>
    <row r="5226" spans="110:135" x14ac:dyDescent="0.2">
      <c r="DF5226" s="24" t="s">
        <v>10447</v>
      </c>
      <c r="DG5226" s="24" t="s">
        <v>212</v>
      </c>
      <c r="DH5226" s="25">
        <v>51277.980884604403</v>
      </c>
      <c r="DI5226" s="25">
        <v>40566.2669370351</v>
      </c>
      <c r="DJ5226" s="25">
        <v>63.149472393886903</v>
      </c>
      <c r="DK5226" s="25"/>
      <c r="DL5226" s="25">
        <v>47590</v>
      </c>
      <c r="DM5226" s="25">
        <v>133366.42879999999</v>
      </c>
      <c r="DN5226" s="25">
        <v>64542.85095</v>
      </c>
      <c r="DO5226" s="25">
        <v>128957.63374</v>
      </c>
      <c r="DP5226" s="25">
        <v>40864.279672483397</v>
      </c>
      <c r="DQ5226" s="25">
        <v>37861.225085615697</v>
      </c>
      <c r="DR5226" s="25">
        <v>54556.571628594204</v>
      </c>
      <c r="DS5226" s="25">
        <v>40033.293565985703</v>
      </c>
      <c r="DT5226" s="25">
        <v>26182.089578007701</v>
      </c>
      <c r="DU5226" s="25">
        <v>16614.284920793201</v>
      </c>
      <c r="DV5226" s="25">
        <v>32733.0309349909</v>
      </c>
      <c r="DW5226" s="25">
        <v>34188.189814059297</v>
      </c>
      <c r="DX5226" s="25">
        <v>40566.2669370351</v>
      </c>
      <c r="DY5226" s="25">
        <v>75741.833776709798</v>
      </c>
      <c r="DZ5226" s="25">
        <v>36439.752949538401</v>
      </c>
      <c r="EA5226" s="25"/>
      <c r="EB5226" s="25">
        <v>32600.527031510599</v>
      </c>
      <c r="EC5226" s="25">
        <v>43219.370884933</v>
      </c>
      <c r="ED5226" s="25">
        <v>72124.006537227397</v>
      </c>
      <c r="EE5226" s="25">
        <v>16100</v>
      </c>
    </row>
    <row r="5227" spans="110:135" x14ac:dyDescent="0.2">
      <c r="DF5227" s="24" t="s">
        <v>10255</v>
      </c>
      <c r="DG5227" s="24" t="s">
        <v>212</v>
      </c>
      <c r="DH5227" s="25">
        <v>40789.394142154502</v>
      </c>
      <c r="DI5227" s="25">
        <v>40635.765670676701</v>
      </c>
      <c r="DJ5227" s="25">
        <v>43.558797742639399</v>
      </c>
      <c r="DK5227" s="25"/>
      <c r="DL5227" s="25">
        <v>8859</v>
      </c>
      <c r="DM5227" s="25">
        <v>35615.057580000001</v>
      </c>
      <c r="DN5227" s="25">
        <v>29218.300759999998</v>
      </c>
      <c r="DO5227" s="25">
        <v>54956.466799000002</v>
      </c>
      <c r="DP5227" s="25">
        <v>24669.368589551599</v>
      </c>
      <c r="DQ5227" s="25">
        <v>28323.908840154701</v>
      </c>
      <c r="DR5227" s="25">
        <v>37088.757555294302</v>
      </c>
      <c r="DS5227" s="25">
        <v>22733.913376171899</v>
      </c>
      <c r="DT5227" s="25">
        <v>40635.765670676701</v>
      </c>
      <c r="DU5227" s="25">
        <v>27943.009153594001</v>
      </c>
      <c r="DV5227" s="25">
        <v>43704.8716353169</v>
      </c>
      <c r="DW5227" s="25">
        <v>58394.863151649399</v>
      </c>
      <c r="DX5227" s="25">
        <v>55577.964790942198</v>
      </c>
      <c r="DY5227" s="25">
        <v>76712.104881586594</v>
      </c>
      <c r="DZ5227" s="25">
        <v>52698.386892463102</v>
      </c>
      <c r="EA5227" s="25"/>
      <c r="EB5227" s="25">
        <v>63734.916226990303</v>
      </c>
      <c r="EC5227" s="25">
        <v>52200.667220549301</v>
      </c>
      <c r="ED5227" s="25">
        <v>47731.165576994201</v>
      </c>
      <c r="EE5227" s="25">
        <v>14200</v>
      </c>
    </row>
    <row r="5228" spans="110:135" x14ac:dyDescent="0.2">
      <c r="DF5228" s="24" t="s">
        <v>10626</v>
      </c>
      <c r="DG5228" s="24" t="s">
        <v>212</v>
      </c>
      <c r="DH5228" s="25">
        <v>58399.827356578498</v>
      </c>
      <c r="DI5228" s="25">
        <v>40688.657215401698</v>
      </c>
      <c r="DJ5228" s="25">
        <v>72.673442574649002</v>
      </c>
      <c r="DK5228" s="25">
        <v>20657</v>
      </c>
      <c r="DL5228" s="25">
        <v>23849</v>
      </c>
      <c r="DM5228" s="25">
        <v>113952.3455</v>
      </c>
      <c r="DN5228" s="25"/>
      <c r="DO5228" s="25"/>
      <c r="DP5228" s="25"/>
      <c r="DQ5228" s="25"/>
      <c r="DR5228" s="25">
        <v>92852.134067490697</v>
      </c>
      <c r="DS5228" s="25">
        <v>40688.657215401698</v>
      </c>
      <c r="DT5228" s="25"/>
      <c r="DU5228" s="25"/>
      <c r="DV5228" s="25"/>
      <c r="DW5228" s="25"/>
      <c r="DX5228" s="25"/>
      <c r="DY5228" s="25"/>
      <c r="DZ5228" s="25"/>
      <c r="EA5228" s="25"/>
      <c r="EB5228" s="25"/>
      <c r="EC5228" s="25"/>
      <c r="ED5228" s="25"/>
      <c r="EE5228" s="25"/>
    </row>
    <row r="5229" spans="110:135" x14ac:dyDescent="0.2">
      <c r="DF5229" s="24" t="s">
        <v>10701</v>
      </c>
      <c r="DG5229" s="24" t="s">
        <v>212</v>
      </c>
      <c r="DH5229" s="25">
        <v>136434.451205916</v>
      </c>
      <c r="DI5229" s="25">
        <v>40731.951114563002</v>
      </c>
      <c r="DJ5229" s="25">
        <v>238.312840875169</v>
      </c>
      <c r="DK5229" s="25"/>
      <c r="DL5229" s="25">
        <v>34237</v>
      </c>
      <c r="DM5229" s="25">
        <v>113952.3455</v>
      </c>
      <c r="DN5229" s="25"/>
      <c r="DO5229" s="25"/>
      <c r="DP5229" s="25">
        <v>63544.385182156497</v>
      </c>
      <c r="DQ5229" s="25">
        <v>86230.208054275397</v>
      </c>
      <c r="DR5229" s="25">
        <v>92852.134067490697</v>
      </c>
      <c r="DS5229" s="25">
        <v>40688.657215401698</v>
      </c>
      <c r="DT5229" s="25">
        <v>40775.245013724198</v>
      </c>
      <c r="DU5229" s="25">
        <v>13500.227120208699</v>
      </c>
      <c r="DV5229" s="25"/>
      <c r="DW5229" s="25"/>
      <c r="DX5229" s="25">
        <v>17493.4192351774</v>
      </c>
      <c r="DY5229" s="25"/>
      <c r="DZ5229" s="25"/>
      <c r="EA5229" s="25">
        <v>4462.9065346937796</v>
      </c>
      <c r="EB5229" s="25">
        <v>87250.939270998002</v>
      </c>
      <c r="EC5229" s="25">
        <v>34861.677692433797</v>
      </c>
      <c r="ED5229" s="25">
        <v>20233.171996269</v>
      </c>
      <c r="EE5229" s="25">
        <v>1260000</v>
      </c>
    </row>
    <row r="5230" spans="110:135" x14ac:dyDescent="0.2">
      <c r="DF5230" s="24" t="s">
        <v>10558</v>
      </c>
      <c r="DG5230" s="24" t="s">
        <v>212</v>
      </c>
      <c r="DH5230" s="25">
        <v>81362.792656266</v>
      </c>
      <c r="DI5230" s="25">
        <v>40800</v>
      </c>
      <c r="DJ5230" s="25">
        <v>107.387969272535</v>
      </c>
      <c r="DK5230" s="25"/>
      <c r="DL5230" s="25">
        <v>42349</v>
      </c>
      <c r="DM5230" s="25">
        <v>107048.5089</v>
      </c>
      <c r="DN5230" s="25">
        <v>140222.84150000001</v>
      </c>
      <c r="DO5230" s="25">
        <v>137909.32141999999</v>
      </c>
      <c r="DP5230" s="25">
        <v>26057.879145257801</v>
      </c>
      <c r="DQ5230" s="25">
        <v>17812.553056269298</v>
      </c>
      <c r="DR5230" s="25">
        <v>90412.695583138295</v>
      </c>
      <c r="DS5230" s="25">
        <v>23140.304006884999</v>
      </c>
      <c r="DT5230" s="25">
        <v>20621.903624858402</v>
      </c>
      <c r="DU5230" s="25">
        <v>37272.832635835897</v>
      </c>
      <c r="DV5230" s="25">
        <v>9017.3801002609598</v>
      </c>
      <c r="DW5230" s="25"/>
      <c r="DX5230" s="25">
        <v>334253.17026365298</v>
      </c>
      <c r="DY5230" s="25">
        <v>103974.861193845</v>
      </c>
      <c r="DZ5230" s="25">
        <v>6650.40529282032</v>
      </c>
      <c r="EA5230" s="25"/>
      <c r="EB5230" s="25"/>
      <c r="EC5230" s="25">
        <v>214296.16203992901</v>
      </c>
      <c r="ED5230" s="25">
        <v>31327.656393769201</v>
      </c>
      <c r="EE5230" s="25">
        <v>40800</v>
      </c>
    </row>
    <row r="5231" spans="110:135" x14ac:dyDescent="0.2">
      <c r="DF5231" s="24" t="s">
        <v>122</v>
      </c>
      <c r="DG5231" s="24" t="s">
        <v>212</v>
      </c>
      <c r="DH5231" s="25">
        <v>53748.070716559901</v>
      </c>
      <c r="DI5231" s="25">
        <v>41191.680962132101</v>
      </c>
      <c r="DJ5231" s="25">
        <v>111.56236149249099</v>
      </c>
      <c r="DK5231" s="25"/>
      <c r="DL5231" s="25">
        <v>48443</v>
      </c>
      <c r="DM5231" s="25">
        <v>86587.038700000005</v>
      </c>
      <c r="DN5231" s="25">
        <v>277256.4742</v>
      </c>
      <c r="DO5231" s="25"/>
      <c r="DP5231" s="25"/>
      <c r="DQ5231" s="25">
        <v>21317.873527120501</v>
      </c>
      <c r="DR5231" s="25">
        <v>47947.718370018898</v>
      </c>
      <c r="DS5231" s="25">
        <v>12707.2250381754</v>
      </c>
      <c r="DT5231" s="25">
        <v>41191.680962132101</v>
      </c>
      <c r="DU5231" s="25">
        <v>19899.010824738802</v>
      </c>
      <c r="DV5231" s="25">
        <v>46752.466239652102</v>
      </c>
      <c r="DW5231" s="25">
        <v>56040.780337782002</v>
      </c>
      <c r="DX5231" s="25">
        <v>37631.7550476385</v>
      </c>
      <c r="DY5231" s="25">
        <v>29492.629895193499</v>
      </c>
      <c r="DZ5231" s="25">
        <v>43436.303333589</v>
      </c>
      <c r="EA5231" s="25"/>
      <c r="EB5231" s="25">
        <v>44200.0119753978</v>
      </c>
      <c r="EC5231" s="25">
        <v>38862.991279012102</v>
      </c>
      <c r="ED5231" s="25">
        <v>26850.242451066999</v>
      </c>
      <c r="EE5231" s="25">
        <v>35100</v>
      </c>
    </row>
    <row r="5232" spans="110:135" x14ac:dyDescent="0.2">
      <c r="DF5232" s="24" t="s">
        <v>10378</v>
      </c>
      <c r="DG5232" s="24" t="s">
        <v>212</v>
      </c>
      <c r="DH5232" s="25">
        <v>50310.2496184595</v>
      </c>
      <c r="DI5232" s="25">
        <v>41251.119189999998</v>
      </c>
      <c r="DJ5232" s="25">
        <v>61.301958885234299</v>
      </c>
      <c r="DK5232" s="25">
        <v>42847</v>
      </c>
      <c r="DL5232" s="25">
        <v>13496</v>
      </c>
      <c r="DM5232" s="25">
        <v>41251.119189999998</v>
      </c>
      <c r="DN5232" s="25"/>
      <c r="DO5232" s="25">
        <v>91895.441013999996</v>
      </c>
      <c r="DP5232" s="25">
        <v>29363.079490606298</v>
      </c>
      <c r="DQ5232" s="25">
        <v>39218.899631828099</v>
      </c>
      <c r="DR5232" s="25">
        <v>32758.2055645236</v>
      </c>
      <c r="DS5232" s="25">
        <v>35929.320254362901</v>
      </c>
      <c r="DT5232" s="25">
        <v>18348.014175227901</v>
      </c>
      <c r="DU5232" s="25">
        <v>25199.341586997401</v>
      </c>
      <c r="DV5232" s="25">
        <v>55612.781412020202</v>
      </c>
      <c r="DW5232" s="25"/>
      <c r="DX5232" s="25"/>
      <c r="DY5232" s="25">
        <v>21747.324876380299</v>
      </c>
      <c r="DZ5232" s="25">
        <v>47696.980762925799</v>
      </c>
      <c r="EA5232" s="25"/>
      <c r="EB5232" s="25">
        <v>59719.279959655199</v>
      </c>
      <c r="EC5232" s="25">
        <v>77101.463071793696</v>
      </c>
      <c r="ED5232" s="25">
        <v>104089.99252349</v>
      </c>
      <c r="EE5232" s="25">
        <v>119000</v>
      </c>
    </row>
    <row r="5233" spans="110:135" x14ac:dyDescent="0.2">
      <c r="DF5233" s="24" t="s">
        <v>10434</v>
      </c>
      <c r="DG5233" s="24" t="s">
        <v>212</v>
      </c>
      <c r="DH5233" s="25">
        <v>48564.251954346197</v>
      </c>
      <c r="DI5233" s="25">
        <v>41322.531816654599</v>
      </c>
      <c r="DJ5233" s="25">
        <v>54.748712868503503</v>
      </c>
      <c r="DK5233" s="25">
        <v>56854</v>
      </c>
      <c r="DL5233" s="25">
        <v>69024</v>
      </c>
      <c r="DM5233" s="25">
        <v>78869.412679999994</v>
      </c>
      <c r="DN5233" s="25">
        <v>41893.625590000003</v>
      </c>
      <c r="DO5233" s="25">
        <v>143221.2574</v>
      </c>
      <c r="DP5233" s="25">
        <v>43545.425729511902</v>
      </c>
      <c r="DQ5233" s="25">
        <v>34650.2892709726</v>
      </c>
      <c r="DR5233" s="25">
        <v>53967.904076937397</v>
      </c>
      <c r="DS5233" s="25">
        <v>23069.307426163101</v>
      </c>
      <c r="DT5233" s="25">
        <v>32126.034860188902</v>
      </c>
      <c r="DU5233" s="25">
        <v>33727.4442861059</v>
      </c>
      <c r="DV5233" s="25">
        <v>40751.438043309303</v>
      </c>
      <c r="DW5233" s="25">
        <v>52323.649811486903</v>
      </c>
      <c r="DX5233" s="25">
        <v>36629.668235894896</v>
      </c>
      <c r="DY5233" s="25">
        <v>31199.099042733698</v>
      </c>
      <c r="DZ5233" s="25">
        <v>47204.328479222997</v>
      </c>
      <c r="EA5233" s="25"/>
      <c r="EB5233" s="25">
        <v>35615.127793893502</v>
      </c>
      <c r="EC5233" s="25">
        <v>58294.319276585098</v>
      </c>
      <c r="ED5233" s="25">
        <v>36118.707083917703</v>
      </c>
      <c r="EE5233" s="25">
        <v>22200</v>
      </c>
    </row>
    <row r="5234" spans="110:135" x14ac:dyDescent="0.2">
      <c r="DF5234" s="24" t="s">
        <v>10432</v>
      </c>
      <c r="DG5234" s="24" t="s">
        <v>212</v>
      </c>
      <c r="DH5234" s="25">
        <v>53321.8508878137</v>
      </c>
      <c r="DI5234" s="25">
        <v>41540.0115298827</v>
      </c>
      <c r="DJ5234" s="25">
        <v>74.185522075083398</v>
      </c>
      <c r="DK5234" s="25">
        <v>14904</v>
      </c>
      <c r="DL5234" s="25">
        <v>71118</v>
      </c>
      <c r="DM5234" s="25">
        <v>69791.044930000004</v>
      </c>
      <c r="DN5234" s="25"/>
      <c r="DO5234" s="25">
        <v>113106.783543</v>
      </c>
      <c r="DP5234" s="25">
        <v>34296.5276940724</v>
      </c>
      <c r="DQ5234" s="25">
        <v>39541.308798166297</v>
      </c>
      <c r="DR5234" s="25">
        <v>48584.614171513298</v>
      </c>
      <c r="DS5234" s="25">
        <v>41540.0115298827</v>
      </c>
      <c r="DT5234" s="25">
        <v>12821.076187273</v>
      </c>
      <c r="DU5234" s="25">
        <v>17520.741187698401</v>
      </c>
      <c r="DV5234" s="25">
        <v>77881.925529618296</v>
      </c>
      <c r="DW5234" s="25">
        <v>46994.656667189898</v>
      </c>
      <c r="DX5234" s="25">
        <v>20841.005368599199</v>
      </c>
      <c r="DY5234" s="25">
        <v>72605.294404572298</v>
      </c>
      <c r="DZ5234" s="25">
        <v>81050.058473805606</v>
      </c>
      <c r="EA5234" s="25"/>
      <c r="EB5234" s="25">
        <v>32082.142163600402</v>
      </c>
      <c r="EC5234" s="25">
        <v>24583.200191585202</v>
      </c>
      <c r="ED5234" s="25">
        <v>22852.776027882901</v>
      </c>
      <c r="EE5234" s="25">
        <v>171000</v>
      </c>
    </row>
    <row r="5235" spans="110:135" x14ac:dyDescent="0.2">
      <c r="DF5235" s="24" t="s">
        <v>10436</v>
      </c>
      <c r="DG5235" s="24" t="s">
        <v>212</v>
      </c>
      <c r="DH5235" s="25">
        <v>47280.786982110003</v>
      </c>
      <c r="DI5235" s="25">
        <v>41712.2795046912</v>
      </c>
      <c r="DJ5235" s="25">
        <v>48.989967703639799</v>
      </c>
      <c r="DK5235" s="25">
        <v>24365</v>
      </c>
      <c r="DL5235" s="25">
        <v>32171</v>
      </c>
      <c r="DM5235" s="25">
        <v>38983.070699999997</v>
      </c>
      <c r="DN5235" s="25">
        <v>24707.432710000001</v>
      </c>
      <c r="DO5235" s="25">
        <v>40533.702533999996</v>
      </c>
      <c r="DP5235" s="25">
        <v>37842.524762461297</v>
      </c>
      <c r="DQ5235" s="25">
        <v>63416.453800444098</v>
      </c>
      <c r="DR5235" s="25">
        <v>51226.955732981303</v>
      </c>
      <c r="DS5235" s="25">
        <v>38544.022353074302</v>
      </c>
      <c r="DT5235" s="25">
        <v>18044.6674067073</v>
      </c>
      <c r="DU5235" s="25">
        <v>22989.3059267932</v>
      </c>
      <c r="DV5235" s="25">
        <v>68388.919170837602</v>
      </c>
      <c r="DW5235" s="25">
        <v>59029.6585021762</v>
      </c>
      <c r="DX5235" s="25">
        <v>42890.856475382498</v>
      </c>
      <c r="DY5235" s="25">
        <v>69505.981004681802</v>
      </c>
      <c r="DZ5235" s="25">
        <v>62076.130895593698</v>
      </c>
      <c r="EA5235" s="25"/>
      <c r="EB5235" s="25">
        <v>50717.627889981501</v>
      </c>
      <c r="EC5235" s="25">
        <v>59811.570819348002</v>
      </c>
      <c r="ED5235" s="25">
        <v>117070.858957737</v>
      </c>
      <c r="EE5235" s="25">
        <v>23300</v>
      </c>
    </row>
    <row r="5236" spans="110:135" x14ac:dyDescent="0.2">
      <c r="DF5236" s="24" t="s">
        <v>10488</v>
      </c>
      <c r="DG5236" s="24" t="s">
        <v>212</v>
      </c>
      <c r="DH5236" s="25">
        <v>53215.6338009424</v>
      </c>
      <c r="DI5236" s="25">
        <v>41717.748513815401</v>
      </c>
      <c r="DJ5236" s="25">
        <v>66.756028358503897</v>
      </c>
      <c r="DK5236" s="25">
        <v>49341</v>
      </c>
      <c r="DL5236" s="25">
        <v>33384</v>
      </c>
      <c r="DM5236" s="25">
        <v>59449.409870000003</v>
      </c>
      <c r="DN5236" s="25">
        <v>60932.858180000003</v>
      </c>
      <c r="DO5236" s="25">
        <v>189764.95408</v>
      </c>
      <c r="DP5236" s="25">
        <v>47038.749872640699</v>
      </c>
      <c r="DQ5236" s="25">
        <v>55284.837265620401</v>
      </c>
      <c r="DR5236" s="25">
        <v>59023.206152749197</v>
      </c>
      <c r="DS5236" s="25">
        <v>41001.536359750098</v>
      </c>
      <c r="DT5236" s="25">
        <v>24491.1858218868</v>
      </c>
      <c r="DU5236" s="25">
        <v>26486.137822786099</v>
      </c>
      <c r="DV5236" s="25">
        <v>40398.357827325897</v>
      </c>
      <c r="DW5236" s="25">
        <v>42433.960667880601</v>
      </c>
      <c r="DX5236" s="25">
        <v>36112.4253501649</v>
      </c>
      <c r="DY5236" s="25">
        <v>37033.361875593997</v>
      </c>
      <c r="DZ5236" s="25">
        <v>37942.171085754002</v>
      </c>
      <c r="EA5236" s="25"/>
      <c r="EB5236" s="25">
        <v>39329.519314674399</v>
      </c>
      <c r="EC5236" s="25">
        <v>29436.7105771272</v>
      </c>
      <c r="ED5236" s="25">
        <v>81828.293894893606</v>
      </c>
      <c r="EE5236" s="25">
        <v>73600</v>
      </c>
    </row>
    <row r="5237" spans="110:135" x14ac:dyDescent="0.2">
      <c r="DF5237" s="24" t="s">
        <v>128</v>
      </c>
      <c r="DG5237" s="24" t="s">
        <v>212</v>
      </c>
      <c r="DH5237" s="25">
        <v>62112.715674428502</v>
      </c>
      <c r="DI5237" s="25">
        <v>41747.974684692897</v>
      </c>
      <c r="DJ5237" s="25">
        <v>92.218703312685705</v>
      </c>
      <c r="DK5237" s="25"/>
      <c r="DL5237" s="25"/>
      <c r="DM5237" s="25">
        <v>140012.16560000001</v>
      </c>
      <c r="DN5237" s="25">
        <v>222879.98550000001</v>
      </c>
      <c r="DO5237" s="25"/>
      <c r="DP5237" s="25">
        <v>39866.504194865403</v>
      </c>
      <c r="DQ5237" s="25"/>
      <c r="DR5237" s="25">
        <v>76231.304192437005</v>
      </c>
      <c r="DS5237" s="25">
        <v>19837.402640063101</v>
      </c>
      <c r="DT5237" s="25"/>
      <c r="DU5237" s="25"/>
      <c r="DV5237" s="25">
        <v>41747.974684692897</v>
      </c>
      <c r="DW5237" s="25"/>
      <c r="DX5237" s="25">
        <v>47380.529217914998</v>
      </c>
      <c r="DY5237" s="25">
        <v>37741.528968005201</v>
      </c>
      <c r="DZ5237" s="25">
        <v>43182.575749234697</v>
      </c>
      <c r="EA5237" s="25"/>
      <c r="EB5237" s="25">
        <v>41608.927078307803</v>
      </c>
      <c r="EC5237" s="25">
        <v>43775.548139767401</v>
      </c>
      <c r="ED5237" s="25">
        <v>34100.857802281898</v>
      </c>
      <c r="EE5237" s="25">
        <v>19100</v>
      </c>
    </row>
    <row r="5238" spans="110:135" x14ac:dyDescent="0.2">
      <c r="DF5238" s="24" t="s">
        <v>10413</v>
      </c>
      <c r="DG5238" s="24" t="s">
        <v>212</v>
      </c>
      <c r="DH5238" s="25">
        <v>46117.430828497098</v>
      </c>
      <c r="DI5238" s="25">
        <v>41861.399916593502</v>
      </c>
      <c r="DJ5238" s="25">
        <v>43.764876175150498</v>
      </c>
      <c r="DK5238" s="25">
        <v>68466</v>
      </c>
      <c r="DL5238" s="25">
        <v>45145</v>
      </c>
      <c r="DM5238" s="25">
        <v>69373.580849999998</v>
      </c>
      <c r="DN5238" s="25">
        <v>41376.370349999997</v>
      </c>
      <c r="DO5238" s="25">
        <v>108996.03676</v>
      </c>
      <c r="DP5238" s="25">
        <v>33019.814946826897</v>
      </c>
      <c r="DQ5238" s="25">
        <v>45777.9140041707</v>
      </c>
      <c r="DR5238" s="25">
        <v>50361.155072061003</v>
      </c>
      <c r="DS5238" s="25">
        <v>37358.981501328002</v>
      </c>
      <c r="DT5238" s="25">
        <v>24385.988922781002</v>
      </c>
      <c r="DU5238" s="25">
        <v>31446.0411372122</v>
      </c>
      <c r="DV5238" s="25">
        <v>54196.075349783299</v>
      </c>
      <c r="DW5238" s="25"/>
      <c r="DX5238" s="25">
        <v>31683.817970033</v>
      </c>
      <c r="DY5238" s="25">
        <v>50726.206066637002</v>
      </c>
      <c r="DZ5238" s="25">
        <v>27442.431321944099</v>
      </c>
      <c r="EA5238" s="25"/>
      <c r="EB5238" s="25">
        <v>35156.670588304798</v>
      </c>
      <c r="EC5238" s="25">
        <v>42346.429483187101</v>
      </c>
      <c r="ED5238" s="25">
        <v>32855.2405886782</v>
      </c>
      <c r="EE5238" s="25"/>
    </row>
    <row r="5239" spans="110:135" x14ac:dyDescent="0.2">
      <c r="DF5239" s="24" t="s">
        <v>129</v>
      </c>
      <c r="DG5239" s="24" t="s">
        <v>212</v>
      </c>
      <c r="DH5239" s="25">
        <v>53361.687138487803</v>
      </c>
      <c r="DI5239" s="25">
        <v>42035.317345367097</v>
      </c>
      <c r="DJ5239" s="25">
        <v>140.63845162856299</v>
      </c>
      <c r="DK5239" s="25">
        <v>3321</v>
      </c>
      <c r="DL5239" s="25">
        <v>62323</v>
      </c>
      <c r="DM5239" s="25">
        <v>79585.479449999999</v>
      </c>
      <c r="DN5239" s="25">
        <v>358791.54979999998</v>
      </c>
      <c r="DO5239" s="25">
        <v>38782.470895999999</v>
      </c>
      <c r="DP5239" s="25">
        <v>7130.8799298858703</v>
      </c>
      <c r="DQ5239" s="25">
        <v>22288.352063127099</v>
      </c>
      <c r="DR5239" s="25">
        <v>23539.9605971491</v>
      </c>
      <c r="DS5239" s="25">
        <v>7345.4712780084301</v>
      </c>
      <c r="DT5239" s="25">
        <v>11977.679689603599</v>
      </c>
      <c r="DU5239" s="25">
        <v>18718.772470317701</v>
      </c>
      <c r="DV5239" s="25">
        <v>45411.400407940499</v>
      </c>
      <c r="DW5239" s="25">
        <v>55560.4826923605</v>
      </c>
      <c r="DX5239" s="25">
        <v>29215.215258271601</v>
      </c>
      <c r="DY5239" s="25">
        <v>37196.9034059365</v>
      </c>
      <c r="DZ5239" s="25">
        <v>49771.629119329402</v>
      </c>
      <c r="EA5239" s="25"/>
      <c r="EB5239" s="25">
        <v>46628.5031343808</v>
      </c>
      <c r="EC5239" s="25">
        <v>58756.828782709999</v>
      </c>
      <c r="ED5239" s="25">
        <v>45288.163794734202</v>
      </c>
      <c r="EE5239" s="25">
        <v>65600</v>
      </c>
    </row>
    <row r="5240" spans="110:135" x14ac:dyDescent="0.2">
      <c r="DF5240" s="24" t="s">
        <v>10420</v>
      </c>
      <c r="DG5240" s="24" t="s">
        <v>212</v>
      </c>
      <c r="DH5240" s="25">
        <v>68933.179601502299</v>
      </c>
      <c r="DI5240" s="25">
        <v>42560.8086821119</v>
      </c>
      <c r="DJ5240" s="25">
        <v>92.751239692912094</v>
      </c>
      <c r="DK5240" s="25">
        <v>19927</v>
      </c>
      <c r="DL5240" s="25">
        <v>12603</v>
      </c>
      <c r="DM5240" s="25">
        <v>26574.371139999999</v>
      </c>
      <c r="DN5240" s="25"/>
      <c r="DO5240" s="25">
        <v>221316.76592999999</v>
      </c>
      <c r="DP5240" s="25">
        <v>27775.1255570381</v>
      </c>
      <c r="DQ5240" s="25">
        <v>34719.418755679602</v>
      </c>
      <c r="DR5240" s="25">
        <v>41002.126724646703</v>
      </c>
      <c r="DS5240" s="25">
        <v>36472.470567245997</v>
      </c>
      <c r="DT5240" s="25">
        <v>16156.1278109532</v>
      </c>
      <c r="DU5240" s="25">
        <v>19445.196853678899</v>
      </c>
      <c r="DV5240" s="25">
        <v>104359.148711961</v>
      </c>
      <c r="DW5240" s="25"/>
      <c r="DX5240" s="25">
        <v>108629.41017670299</v>
      </c>
      <c r="DY5240" s="25">
        <v>82816.611312268797</v>
      </c>
      <c r="DZ5240" s="25">
        <v>74877.646993108196</v>
      </c>
      <c r="EA5240" s="25"/>
      <c r="EB5240" s="25">
        <v>51122.862729298002</v>
      </c>
      <c r="EC5240" s="25">
        <v>93880.458924883395</v>
      </c>
      <c r="ED5240" s="25">
        <v>44119.490639577001</v>
      </c>
      <c r="EE5240" s="25">
        <v>225000</v>
      </c>
    </row>
    <row r="5241" spans="110:135" x14ac:dyDescent="0.2">
      <c r="DF5241" s="24" t="s">
        <v>10485</v>
      </c>
      <c r="DG5241" s="24" t="s">
        <v>212</v>
      </c>
      <c r="DH5241" s="25">
        <v>45239.1374775902</v>
      </c>
      <c r="DI5241" s="25">
        <v>42610.256321961497</v>
      </c>
      <c r="DJ5241" s="25">
        <v>37.5437418966048</v>
      </c>
      <c r="DK5241" s="25">
        <v>37428</v>
      </c>
      <c r="DL5241" s="25">
        <v>46674</v>
      </c>
      <c r="DM5241" s="25"/>
      <c r="DN5241" s="25">
        <v>34366.281230000001</v>
      </c>
      <c r="DO5241" s="25"/>
      <c r="DP5241" s="25">
        <v>44949.273805625598</v>
      </c>
      <c r="DQ5241" s="25">
        <v>57030.528148360303</v>
      </c>
      <c r="DR5241" s="25">
        <v>54556.571628594204</v>
      </c>
      <c r="DS5241" s="25">
        <v>49419.245181694198</v>
      </c>
      <c r="DT5241" s="25">
        <v>22941.584757114899</v>
      </c>
      <c r="DU5241" s="25">
        <v>23016.682631227301</v>
      </c>
      <c r="DV5241" s="25">
        <v>37144.794056490799</v>
      </c>
      <c r="DW5241" s="25">
        <v>44424.419401946398</v>
      </c>
      <c r="DX5241" s="25">
        <v>33355.138379080898</v>
      </c>
      <c r="DY5241" s="25">
        <v>38606.857033646404</v>
      </c>
      <c r="DZ5241" s="25">
        <v>48167.051524399001</v>
      </c>
      <c r="EA5241" s="25"/>
      <c r="EB5241" s="25">
        <v>39189.824837648899</v>
      </c>
      <c r="EC5241" s="25">
        <v>40796.093241976501</v>
      </c>
      <c r="ED5241" s="25">
        <v>63838.128738818297</v>
      </c>
      <c r="EE5241" s="25">
        <v>98400</v>
      </c>
    </row>
    <row r="5242" spans="110:135" x14ac:dyDescent="0.2">
      <c r="DF5242" s="24" t="s">
        <v>10346</v>
      </c>
      <c r="DG5242" s="24" t="s">
        <v>212</v>
      </c>
      <c r="DH5242" s="25">
        <v>64791.270130706798</v>
      </c>
      <c r="DI5242" s="25">
        <v>42645.223020024001</v>
      </c>
      <c r="DJ5242" s="25">
        <v>104.309644559573</v>
      </c>
      <c r="DK5242" s="25">
        <v>24576</v>
      </c>
      <c r="DL5242" s="25">
        <v>14013</v>
      </c>
      <c r="DM5242" s="25">
        <v>85473.645430000004</v>
      </c>
      <c r="DN5242" s="25">
        <v>56644.800770000002</v>
      </c>
      <c r="DO5242" s="25">
        <v>6869.2572312000002</v>
      </c>
      <c r="DP5242" s="25">
        <v>18469.554028387302</v>
      </c>
      <c r="DQ5242" s="25">
        <v>37990.446040048097</v>
      </c>
      <c r="DR5242" s="25">
        <v>35620.640485509801</v>
      </c>
      <c r="DS5242" s="25">
        <v>35201.233199573799</v>
      </c>
      <c r="DT5242" s="25">
        <v>32829.365591404603</v>
      </c>
      <c r="DU5242" s="25">
        <v>8512.2558533784795</v>
      </c>
      <c r="DV5242" s="25">
        <v>64168.7364697472</v>
      </c>
      <c r="DW5242" s="25">
        <v>1231.54914532915</v>
      </c>
      <c r="DX5242" s="25">
        <v>118420.781089392</v>
      </c>
      <c r="DY5242" s="25">
        <v>203456.39810563199</v>
      </c>
      <c r="DZ5242" s="25">
        <v>62199.437283477098</v>
      </c>
      <c r="EA5242" s="25"/>
      <c r="EB5242" s="25">
        <v>70611.648131290305</v>
      </c>
      <c r="EC5242" s="25">
        <v>102369.90122417299</v>
      </c>
      <c r="ED5242" s="25">
        <v>269866.752535593</v>
      </c>
      <c r="EE5242" s="25">
        <v>47300</v>
      </c>
    </row>
    <row r="5243" spans="110:135" x14ac:dyDescent="0.2">
      <c r="DF5243" s="24" t="s">
        <v>10576</v>
      </c>
      <c r="DG5243" s="24" t="s">
        <v>212</v>
      </c>
      <c r="DH5243" s="25">
        <v>78944.432166058905</v>
      </c>
      <c r="DI5243" s="25">
        <v>42812.438416584497</v>
      </c>
      <c r="DJ5243" s="25">
        <v>146.44733987798099</v>
      </c>
      <c r="DK5243" s="25">
        <v>65041</v>
      </c>
      <c r="DL5243" s="25">
        <v>159742</v>
      </c>
      <c r="DM5243" s="25">
        <v>175127.50229999999</v>
      </c>
      <c r="DN5243" s="25"/>
      <c r="DO5243" s="25">
        <v>505200.66441000003</v>
      </c>
      <c r="DP5243" s="25">
        <v>51209.345303749004</v>
      </c>
      <c r="DQ5243" s="25">
        <v>48736.285679621396</v>
      </c>
      <c r="DR5243" s="25">
        <v>72648.683688988807</v>
      </c>
      <c r="DS5243" s="25">
        <v>22222.347729388199</v>
      </c>
      <c r="DT5243" s="25">
        <v>25274.869914750401</v>
      </c>
      <c r="DU5243" s="25">
        <v>31317.527040659799</v>
      </c>
      <c r="DV5243" s="25">
        <v>36888.591153547502</v>
      </c>
      <c r="DW5243" s="25">
        <v>54419.2667368814</v>
      </c>
      <c r="DX5243" s="25">
        <v>10602.8812508427</v>
      </c>
      <c r="DY5243" s="25"/>
      <c r="DZ5243" s="25">
        <v>27590.882442214101</v>
      </c>
      <c r="EA5243" s="25"/>
      <c r="EB5243" s="25">
        <v>20012.244124939101</v>
      </c>
      <c r="EC5243" s="25">
        <v>20919.465513659801</v>
      </c>
      <c r="ED5243" s="25">
        <v>25646.2216998187</v>
      </c>
      <c r="EE5243" s="25">
        <v>68400</v>
      </c>
    </row>
    <row r="5244" spans="110:135" x14ac:dyDescent="0.2">
      <c r="DF5244" s="24" t="s">
        <v>10290</v>
      </c>
      <c r="DG5244" s="24" t="s">
        <v>212</v>
      </c>
      <c r="DH5244" s="25">
        <v>98446.939051391193</v>
      </c>
      <c r="DI5244" s="25">
        <v>42982.396106230502</v>
      </c>
      <c r="DJ5244" s="25">
        <v>235.80185841218</v>
      </c>
      <c r="DK5244" s="25">
        <v>264719</v>
      </c>
      <c r="DL5244" s="25">
        <v>63876</v>
      </c>
      <c r="DM5244" s="25">
        <v>30218.110939999999</v>
      </c>
      <c r="DN5244" s="25">
        <v>48121.00189</v>
      </c>
      <c r="DO5244" s="25">
        <v>1058601.52489</v>
      </c>
      <c r="DP5244" s="25">
        <v>17716.0629292913</v>
      </c>
      <c r="DQ5244" s="25">
        <v>10491.4291659713</v>
      </c>
      <c r="DR5244" s="25">
        <v>24300.6038325152</v>
      </c>
      <c r="DS5244" s="25">
        <v>13220.5448782314</v>
      </c>
      <c r="DT5244" s="25">
        <v>42274.486450641198</v>
      </c>
      <c r="DU5244" s="25">
        <v>20552.413767649101</v>
      </c>
      <c r="DV5244" s="25">
        <v>48793.017343758896</v>
      </c>
      <c r="DW5244" s="25">
        <v>49406.167805467499</v>
      </c>
      <c r="DX5244" s="25">
        <v>21790.4845161093</v>
      </c>
      <c r="DY5244" s="25">
        <v>49222.624804007901</v>
      </c>
      <c r="DZ5244" s="25">
        <v>43690.3057618198</v>
      </c>
      <c r="EA5244" s="25"/>
      <c r="EB5244" s="25">
        <v>33959.672378044699</v>
      </c>
      <c r="EC5244" s="25">
        <v>43719.1989280325</v>
      </c>
      <c r="ED5244" s="25">
        <v>36666.130746283801</v>
      </c>
      <c r="EE5244" s="25">
        <v>47600</v>
      </c>
    </row>
    <row r="5245" spans="110:135" x14ac:dyDescent="0.2">
      <c r="DF5245" s="24" t="s">
        <v>111</v>
      </c>
      <c r="DG5245" s="24" t="s">
        <v>212</v>
      </c>
      <c r="DH5245" s="25">
        <v>50204.442132279401</v>
      </c>
      <c r="DI5245" s="25">
        <v>43429.5197982955</v>
      </c>
      <c r="DJ5245" s="25">
        <v>94.814184610305901</v>
      </c>
      <c r="DK5245" s="25"/>
      <c r="DL5245" s="25"/>
      <c r="DM5245" s="25">
        <v>165714.83970000001</v>
      </c>
      <c r="DN5245" s="25">
        <v>171173.39449999999</v>
      </c>
      <c r="DO5245" s="25"/>
      <c r="DP5245" s="25">
        <v>15552.298994135101</v>
      </c>
      <c r="DQ5245" s="25">
        <v>15126.9815986747</v>
      </c>
      <c r="DR5245" s="25">
        <v>23305.679692076999</v>
      </c>
      <c r="DS5245" s="25">
        <v>32215.819083125301</v>
      </c>
      <c r="DT5245" s="25">
        <v>47801.007056853101</v>
      </c>
      <c r="DU5245" s="25">
        <v>9214.7695200766793</v>
      </c>
      <c r="DV5245" s="25">
        <v>43898.294347640302</v>
      </c>
      <c r="DW5245" s="25">
        <v>3352.3908938644499</v>
      </c>
      <c r="DX5245" s="25">
        <v>43429.5197982955</v>
      </c>
      <c r="DY5245" s="25">
        <v>46197.745420896303</v>
      </c>
      <c r="DZ5245" s="25">
        <v>30331.039361626401</v>
      </c>
      <c r="EA5245" s="25"/>
      <c r="EB5245" s="25">
        <v>51251.421804937898</v>
      </c>
      <c r="EC5245" s="25">
        <v>50858.571246052503</v>
      </c>
      <c r="ED5245" s="25">
        <v>37651.7432304951</v>
      </c>
      <c r="EE5245" s="25">
        <v>66400</v>
      </c>
    </row>
    <row r="5246" spans="110:135" x14ac:dyDescent="0.2">
      <c r="DF5246" s="24" t="s">
        <v>10616</v>
      </c>
      <c r="DG5246" s="24" t="s">
        <v>212</v>
      </c>
      <c r="DH5246" s="25">
        <v>73662.8894244642</v>
      </c>
      <c r="DI5246" s="25">
        <v>43807.922170163401</v>
      </c>
      <c r="DJ5246" s="25">
        <v>124.915608294704</v>
      </c>
      <c r="DK5246" s="25">
        <v>7508</v>
      </c>
      <c r="DL5246" s="25">
        <v>21422</v>
      </c>
      <c r="DM5246" s="25">
        <v>38577.642529999997</v>
      </c>
      <c r="DN5246" s="25">
        <v>288713.3064</v>
      </c>
      <c r="DO5246" s="25">
        <v>256642.41213000001</v>
      </c>
      <c r="DP5246" s="25">
        <v>60632.821229268797</v>
      </c>
      <c r="DQ5246" s="25">
        <v>43807.922170163401</v>
      </c>
      <c r="DR5246" s="25">
        <v>49480.636207975796</v>
      </c>
      <c r="DS5246" s="25">
        <v>51685.489964603097</v>
      </c>
      <c r="DT5246" s="25">
        <v>23480.588470953</v>
      </c>
      <c r="DU5246" s="25">
        <v>17347.622924737301</v>
      </c>
      <c r="DV5246" s="25"/>
      <c r="DW5246" s="25">
        <v>1619.1204903330099</v>
      </c>
      <c r="DX5246" s="25"/>
      <c r="DY5246" s="25"/>
      <c r="DZ5246" s="25"/>
      <c r="EA5246" s="25"/>
      <c r="EB5246" s="25"/>
      <c r="EC5246" s="25"/>
      <c r="ED5246" s="25"/>
      <c r="EE5246" s="25">
        <v>96700</v>
      </c>
    </row>
    <row r="5247" spans="110:135" x14ac:dyDescent="0.2">
      <c r="DF5247" s="24" t="s">
        <v>10468</v>
      </c>
      <c r="DG5247" s="24" t="s">
        <v>212</v>
      </c>
      <c r="DH5247" s="25">
        <v>66437.855872307497</v>
      </c>
      <c r="DI5247" s="25">
        <v>44083.3932329651</v>
      </c>
      <c r="DJ5247" s="25">
        <v>140.63513896975701</v>
      </c>
      <c r="DK5247" s="25">
        <v>26635</v>
      </c>
      <c r="DL5247" s="25">
        <v>74639</v>
      </c>
      <c r="DM5247" s="25">
        <v>104972.94040000001</v>
      </c>
      <c r="DN5247" s="25"/>
      <c r="DO5247" s="25">
        <v>443266.25030999997</v>
      </c>
      <c r="DP5247" s="25">
        <v>38409.094276201096</v>
      </c>
      <c r="DQ5247" s="25">
        <v>59093.575565012397</v>
      </c>
      <c r="DR5247" s="25">
        <v>56345.387813890098</v>
      </c>
      <c r="DS5247" s="25">
        <v>34667.723700227201</v>
      </c>
      <c r="DT5247" s="25">
        <v>27846.668425967298</v>
      </c>
      <c r="DU5247" s="25">
        <v>20933.006243395001</v>
      </c>
      <c r="DV5247" s="25">
        <v>59152.015861449203</v>
      </c>
      <c r="DW5247" s="25">
        <v>46299.953926986702</v>
      </c>
      <c r="DX5247" s="25">
        <v>34681.651591576003</v>
      </c>
      <c r="DY5247" s="25">
        <v>38294.239720256599</v>
      </c>
      <c r="DZ5247" s="25">
        <v>44083.3932329651</v>
      </c>
      <c r="EA5247" s="25"/>
      <c r="EB5247" s="25">
        <v>23658.126680617101</v>
      </c>
      <c r="EC5247" s="25">
        <v>46146.686261143797</v>
      </c>
      <c r="ED5247" s="25">
        <v>30194.5475641548</v>
      </c>
      <c r="EE5247" s="25">
        <v>53000</v>
      </c>
    </row>
    <row r="5248" spans="110:135" x14ac:dyDescent="0.2">
      <c r="DF5248" s="24" t="s">
        <v>104</v>
      </c>
      <c r="DG5248" s="24" t="s">
        <v>212</v>
      </c>
      <c r="DH5248" s="25">
        <v>58390.660742626103</v>
      </c>
      <c r="DI5248" s="25">
        <v>44116.906580024297</v>
      </c>
      <c r="DJ5248" s="25">
        <v>74.139627206670099</v>
      </c>
      <c r="DK5248" s="25">
        <v>85671</v>
      </c>
      <c r="DL5248" s="25">
        <v>61208</v>
      </c>
      <c r="DM5248" s="25">
        <v>156086.02280000001</v>
      </c>
      <c r="DN5248" s="25"/>
      <c r="DO5248" s="25"/>
      <c r="DP5248" s="25">
        <v>44116.906580024297</v>
      </c>
      <c r="DQ5248" s="25">
        <v>37712.960123974502</v>
      </c>
      <c r="DR5248" s="25">
        <v>70791.368715228295</v>
      </c>
      <c r="DS5248" s="25">
        <v>33892.379718875898</v>
      </c>
      <c r="DT5248" s="25">
        <v>12967.1978991253</v>
      </c>
      <c r="DU5248" s="25">
        <v>23070.1108464069</v>
      </c>
      <c r="DV5248" s="25"/>
      <c r="DW5248" s="25"/>
      <c r="DX5248" s="25"/>
      <c r="DY5248" s="25"/>
      <c r="DZ5248" s="25"/>
      <c r="EA5248" s="25"/>
      <c r="EB5248" s="25"/>
      <c r="EC5248" s="25"/>
      <c r="ED5248" s="25"/>
      <c r="EE5248" s="25"/>
    </row>
    <row r="5249" spans="110:135" x14ac:dyDescent="0.2">
      <c r="DF5249" s="24" t="s">
        <v>50</v>
      </c>
      <c r="DG5249" s="24" t="s">
        <v>212</v>
      </c>
      <c r="DH5249" s="25">
        <v>99641.259899291501</v>
      </c>
      <c r="DI5249" s="25">
        <v>45283.092379191803</v>
      </c>
      <c r="DJ5249" s="25">
        <v>156.87783516309301</v>
      </c>
      <c r="DK5249" s="25">
        <v>254427</v>
      </c>
      <c r="DL5249" s="25"/>
      <c r="DM5249" s="25">
        <v>80265.109089999998</v>
      </c>
      <c r="DN5249" s="25">
        <v>646228.23499999999</v>
      </c>
      <c r="DO5249" s="25"/>
      <c r="DP5249" s="25"/>
      <c r="DQ5249" s="25">
        <v>65307.187819298801</v>
      </c>
      <c r="DR5249" s="25">
        <v>94250.738569951704</v>
      </c>
      <c r="DS5249" s="25">
        <v>33760.666133803097</v>
      </c>
      <c r="DT5249" s="25">
        <v>50338.275600365901</v>
      </c>
      <c r="DU5249" s="25"/>
      <c r="DV5249" s="25">
        <v>26180.9174339645</v>
      </c>
      <c r="DW5249" s="25">
        <v>56561.269464067198</v>
      </c>
      <c r="DX5249" s="25">
        <v>32243.664595773</v>
      </c>
      <c r="DY5249" s="25">
        <v>16315.909119713</v>
      </c>
      <c r="DZ5249" s="25">
        <v>40227.909158017697</v>
      </c>
      <c r="EA5249" s="25"/>
      <c r="EB5249" s="25">
        <v>38470.372923655799</v>
      </c>
      <c r="EC5249" s="25">
        <v>29177.235091557599</v>
      </c>
      <c r="ED5249" s="25">
        <v>32805.6683884964</v>
      </c>
      <c r="EE5249" s="25">
        <v>97700</v>
      </c>
    </row>
    <row r="5250" spans="110:135" x14ac:dyDescent="0.2">
      <c r="DF5250" s="24" t="s">
        <v>162</v>
      </c>
      <c r="DG5250" s="24" t="s">
        <v>212</v>
      </c>
      <c r="DH5250" s="25">
        <v>88876.181991355697</v>
      </c>
      <c r="DI5250" s="25">
        <v>45311.8904865976</v>
      </c>
      <c r="DJ5250" s="25">
        <v>198.24393179069099</v>
      </c>
      <c r="DK5250" s="25"/>
      <c r="DL5250" s="25"/>
      <c r="DM5250" s="25">
        <v>151240.19080000001</v>
      </c>
      <c r="DN5250" s="25">
        <v>713802.22750000004</v>
      </c>
      <c r="DO5250" s="25"/>
      <c r="DP5250" s="25"/>
      <c r="DQ5250" s="25">
        <v>3129.7875012990398</v>
      </c>
      <c r="DR5250" s="25">
        <v>48426.153684691599</v>
      </c>
      <c r="DS5250" s="25">
        <v>15034.9639108388</v>
      </c>
      <c r="DT5250" s="25">
        <v>23607.894184958699</v>
      </c>
      <c r="DU5250" s="25"/>
      <c r="DV5250" s="25">
        <v>54937.341959819001</v>
      </c>
      <c r="DW5250" s="25">
        <v>56876.524134364903</v>
      </c>
      <c r="DX5250" s="25">
        <v>39671.943788994802</v>
      </c>
      <c r="DY5250" s="25">
        <v>48780.943417003902</v>
      </c>
      <c r="DZ5250" s="25">
        <v>44037.113821478801</v>
      </c>
      <c r="EA5250" s="25"/>
      <c r="EB5250" s="25">
        <v>45311.8904865976</v>
      </c>
      <c r="EC5250" s="25">
        <v>34861.677692433797</v>
      </c>
      <c r="ED5250" s="25">
        <v>45774.076987853899</v>
      </c>
      <c r="EE5250" s="25">
        <v>7650</v>
      </c>
    </row>
    <row r="5251" spans="110:135" x14ac:dyDescent="0.2">
      <c r="DF5251" s="24" t="s">
        <v>10578</v>
      </c>
      <c r="DG5251" s="24" t="s">
        <v>212</v>
      </c>
      <c r="DH5251" s="25">
        <v>55348.241092380798</v>
      </c>
      <c r="DI5251" s="25">
        <v>45620.309978460296</v>
      </c>
      <c r="DJ5251" s="25">
        <v>44.765979711669402</v>
      </c>
      <c r="DK5251" s="25">
        <v>36571</v>
      </c>
      <c r="DL5251" s="25">
        <v>60556</v>
      </c>
      <c r="DM5251" s="25">
        <v>83743.530960000004</v>
      </c>
      <c r="DN5251" s="25">
        <v>37947.849649999996</v>
      </c>
      <c r="DO5251" s="25">
        <v>120831.639799</v>
      </c>
      <c r="DP5251" s="25">
        <v>52985.558065944497</v>
      </c>
      <c r="DQ5251" s="25">
        <v>61400.201026340997</v>
      </c>
      <c r="DR5251" s="25">
        <v>79796.883342035799</v>
      </c>
      <c r="DS5251" s="25">
        <v>41262.256222142503</v>
      </c>
      <c r="DT5251" s="25">
        <v>28619.574323998899</v>
      </c>
      <c r="DU5251" s="25">
        <v>30769.607774513301</v>
      </c>
      <c r="DV5251" s="25">
        <v>41839.548857581904</v>
      </c>
      <c r="DW5251" s="25">
        <v>94007.896307497402</v>
      </c>
      <c r="DX5251" s="25">
        <v>42620.237414340401</v>
      </c>
      <c r="DY5251" s="25">
        <v>58574.164868701497</v>
      </c>
      <c r="DZ5251" s="25">
        <v>29254.959395183199</v>
      </c>
      <c r="EA5251" s="25"/>
      <c r="EB5251" s="25">
        <v>48620.382542580199</v>
      </c>
      <c r="EC5251" s="25">
        <v>79760.653299984799</v>
      </c>
      <c r="ED5251" s="25">
        <v>35902.8779977706</v>
      </c>
      <c r="EE5251" s="25">
        <v>41900</v>
      </c>
    </row>
    <row r="5252" spans="110:135" x14ac:dyDescent="0.2">
      <c r="DF5252" s="24" t="s">
        <v>26</v>
      </c>
      <c r="DG5252" s="24" t="s">
        <v>212</v>
      </c>
      <c r="DH5252" s="25">
        <v>65998.104516435094</v>
      </c>
      <c r="DI5252" s="25">
        <v>45620.625040208397</v>
      </c>
      <c r="DJ5252" s="25">
        <v>66.837357696127</v>
      </c>
      <c r="DK5252" s="25"/>
      <c r="DL5252" s="25"/>
      <c r="DM5252" s="25">
        <v>138708.451</v>
      </c>
      <c r="DN5252" s="25">
        <v>173675.6109</v>
      </c>
      <c r="DO5252" s="25"/>
      <c r="DP5252" s="25">
        <v>39262.877919245599</v>
      </c>
      <c r="DQ5252" s="25"/>
      <c r="DR5252" s="25">
        <v>73287.930014086203</v>
      </c>
      <c r="DS5252" s="25">
        <v>32712.645242764</v>
      </c>
      <c r="DT5252" s="25"/>
      <c r="DU5252" s="25"/>
      <c r="DV5252" s="25">
        <v>42954.298621782204</v>
      </c>
      <c r="DW5252" s="25">
        <v>50625.966220005597</v>
      </c>
      <c r="DX5252" s="25">
        <v>32538.410456116999</v>
      </c>
      <c r="DY5252" s="25">
        <v>53059.775899221298</v>
      </c>
      <c r="DZ5252" s="25">
        <v>40706.244980455704</v>
      </c>
      <c r="EA5252" s="25"/>
      <c r="EB5252" s="25">
        <v>40212.774501257401</v>
      </c>
      <c r="EC5252" s="25">
        <v>45620.625040208397</v>
      </c>
      <c r="ED5252" s="25">
        <v>94609.747918512803</v>
      </c>
      <c r="EE5252" s="25"/>
    </row>
    <row r="5253" spans="110:135" x14ac:dyDescent="0.2">
      <c r="DF5253" s="24" t="s">
        <v>31</v>
      </c>
      <c r="DG5253" s="24" t="s">
        <v>212</v>
      </c>
      <c r="DH5253" s="25">
        <v>38135.393633986998</v>
      </c>
      <c r="DI5253" s="25">
        <v>46314.663133856702</v>
      </c>
      <c r="DJ5253" s="25">
        <v>52.587246694132403</v>
      </c>
      <c r="DK5253" s="25"/>
      <c r="DL5253" s="25"/>
      <c r="DM5253" s="25"/>
      <c r="DN5253" s="25"/>
      <c r="DO5253" s="25"/>
      <c r="DP5253" s="25"/>
      <c r="DQ5253" s="25"/>
      <c r="DR5253" s="25">
        <v>15668.7027443078</v>
      </c>
      <c r="DS5253" s="25">
        <v>12253.508208057399</v>
      </c>
      <c r="DT5253" s="25"/>
      <c r="DU5253" s="25"/>
      <c r="DV5253" s="25">
        <v>50019.304971032303</v>
      </c>
      <c r="DW5253" s="25">
        <v>1220.57309741425</v>
      </c>
      <c r="DX5253" s="25">
        <v>46314.663133856702</v>
      </c>
      <c r="DY5253" s="25">
        <v>63734.022149627701</v>
      </c>
      <c r="DZ5253" s="25">
        <v>48685.112449553402</v>
      </c>
      <c r="EA5253" s="25"/>
      <c r="EB5253" s="25">
        <v>51412.062087698199</v>
      </c>
      <c r="EC5253" s="25">
        <v>36286.833023974999</v>
      </c>
      <c r="ED5253" s="25">
        <v>56294.548108334202</v>
      </c>
      <c r="EE5253" s="25">
        <v>37600</v>
      </c>
    </row>
    <row r="5254" spans="110:135" x14ac:dyDescent="0.2">
      <c r="DF5254" s="24" t="s">
        <v>7</v>
      </c>
      <c r="DG5254" s="24" t="s">
        <v>212</v>
      </c>
      <c r="DH5254" s="25">
        <v>123613.527354723</v>
      </c>
      <c r="DI5254" s="25">
        <v>46501.735649425696</v>
      </c>
      <c r="DJ5254" s="25">
        <v>158.296752522492</v>
      </c>
      <c r="DK5254" s="25">
        <v>708904</v>
      </c>
      <c r="DL5254" s="25">
        <v>45562</v>
      </c>
      <c r="DM5254" s="25">
        <v>126213.71769999999</v>
      </c>
      <c r="DN5254" s="25">
        <v>237825.92670000001</v>
      </c>
      <c r="DO5254" s="25">
        <v>130818.38873999999</v>
      </c>
      <c r="DP5254" s="25">
        <v>31809.485146929299</v>
      </c>
      <c r="DQ5254" s="25">
        <v>65529.375204758799</v>
      </c>
      <c r="DR5254" s="25">
        <v>47441.471298851298</v>
      </c>
      <c r="DS5254" s="25">
        <v>29198.654245485901</v>
      </c>
      <c r="DT5254" s="25">
        <v>38834.861297533498</v>
      </c>
      <c r="DU5254" s="25">
        <v>20011.462312481301</v>
      </c>
      <c r="DV5254" s="25"/>
      <c r="DW5254" s="25">
        <v>1212.98561063752</v>
      </c>
      <c r="DX5254" s="25"/>
      <c r="DY5254" s="25"/>
      <c r="DZ5254" s="25"/>
      <c r="EA5254" s="25"/>
      <c r="EB5254" s="25"/>
      <c r="EC5254" s="25"/>
      <c r="ED5254" s="25"/>
      <c r="EE5254" s="25"/>
    </row>
    <row r="5255" spans="110:135" x14ac:dyDescent="0.2">
      <c r="DF5255" s="24" t="s">
        <v>10366</v>
      </c>
      <c r="DG5255" s="24" t="s">
        <v>212</v>
      </c>
      <c r="DH5255" s="25">
        <v>46131.719209009803</v>
      </c>
      <c r="DI5255" s="25">
        <v>46596.658625851203</v>
      </c>
      <c r="DJ5255" s="25">
        <v>52.3690564385359</v>
      </c>
      <c r="DK5255" s="25">
        <v>14047</v>
      </c>
      <c r="DL5255" s="25">
        <v>21149</v>
      </c>
      <c r="DM5255" s="25">
        <v>45187.816910000001</v>
      </c>
      <c r="DN5255" s="25">
        <v>26625.871709999999</v>
      </c>
      <c r="DO5255" s="25">
        <v>30684.695431</v>
      </c>
      <c r="DP5255" s="25">
        <v>35188.269466814199</v>
      </c>
      <c r="DQ5255" s="25">
        <v>48005.5003417025</v>
      </c>
      <c r="DR5255" s="25">
        <v>36046.033600916599</v>
      </c>
      <c r="DS5255" s="25">
        <v>32463.883469837201</v>
      </c>
      <c r="DT5255" s="25">
        <v>16142.318276825299</v>
      </c>
      <c r="DU5255" s="25">
        <v>17556.481505097599</v>
      </c>
      <c r="DV5255" s="25">
        <v>48882.127850856203</v>
      </c>
      <c r="DW5255" s="25">
        <v>76895.443376102994</v>
      </c>
      <c r="DX5255" s="25">
        <v>63562.065235988797</v>
      </c>
      <c r="DY5255" s="25">
        <v>53150.109129636803</v>
      </c>
      <c r="DZ5255" s="25">
        <v>52770.155779152803</v>
      </c>
      <c r="EA5255" s="25"/>
      <c r="EB5255" s="25">
        <v>56017.998177297603</v>
      </c>
      <c r="EC5255" s="25">
        <v>56477.823247656903</v>
      </c>
      <c r="ED5255" s="25">
        <v>105381.79067130999</v>
      </c>
      <c r="EE5255" s="25">
        <v>86400</v>
      </c>
    </row>
    <row r="5256" spans="110:135" x14ac:dyDescent="0.2">
      <c r="DF5256" s="24" t="s">
        <v>87</v>
      </c>
      <c r="DG5256" s="24" t="s">
        <v>212</v>
      </c>
      <c r="DH5256" s="25">
        <v>115903.957558182</v>
      </c>
      <c r="DI5256" s="25">
        <v>46599.9882389009</v>
      </c>
      <c r="DJ5256" s="25">
        <v>146.70457282010901</v>
      </c>
      <c r="DK5256" s="25">
        <v>549833</v>
      </c>
      <c r="DL5256" s="25"/>
      <c r="DM5256" s="25">
        <v>227859.2556</v>
      </c>
      <c r="DN5256" s="25">
        <v>476056.26010000001</v>
      </c>
      <c r="DO5256" s="25"/>
      <c r="DP5256" s="25"/>
      <c r="DQ5256" s="25"/>
      <c r="DR5256" s="25">
        <v>90610.199730746303</v>
      </c>
      <c r="DS5256" s="25">
        <v>18638.037427722</v>
      </c>
      <c r="DT5256" s="25">
        <v>29298.217562325201</v>
      </c>
      <c r="DU5256" s="25"/>
      <c r="DV5256" s="25">
        <v>58282.679684086703</v>
      </c>
      <c r="DW5256" s="25">
        <v>1125.99178824091</v>
      </c>
      <c r="DX5256" s="25">
        <v>38743.885104699701</v>
      </c>
      <c r="DY5256" s="25">
        <v>56482.801161030096</v>
      </c>
      <c r="DZ5256" s="25">
        <v>43113.425150629599</v>
      </c>
      <c r="EA5256" s="25"/>
      <c r="EB5256" s="25">
        <v>50266.8755785303</v>
      </c>
      <c r="EC5256" s="25">
        <v>46599.9882389009</v>
      </c>
      <c r="ED5256" s="25">
        <v>28748.746245824299</v>
      </c>
      <c r="EE5256" s="25">
        <v>22900</v>
      </c>
    </row>
    <row r="5257" spans="110:135" x14ac:dyDescent="0.2">
      <c r="DF5257" s="24" t="s">
        <v>10340</v>
      </c>
      <c r="DG5257" s="24" t="s">
        <v>212</v>
      </c>
      <c r="DH5257" s="25">
        <v>58771.439452915198</v>
      </c>
      <c r="DI5257" s="25">
        <v>46777.1317172977</v>
      </c>
      <c r="DJ5257" s="25">
        <v>71.618137184386399</v>
      </c>
      <c r="DK5257" s="25">
        <v>19908</v>
      </c>
      <c r="DL5257" s="25">
        <v>57888</v>
      </c>
      <c r="DM5257" s="25">
        <v>135398.8455</v>
      </c>
      <c r="DN5257" s="25"/>
      <c r="DO5257" s="25">
        <v>139141.03606000001</v>
      </c>
      <c r="DP5257" s="25">
        <v>26773.390523335798</v>
      </c>
      <c r="DQ5257" s="25">
        <v>18794.5711389485</v>
      </c>
      <c r="DR5257" s="25">
        <v>32857.5230512493</v>
      </c>
      <c r="DS5257" s="25">
        <v>17098.988839175301</v>
      </c>
      <c r="DT5257" s="25">
        <v>9928.7512099690102</v>
      </c>
      <c r="DU5257" s="25">
        <v>19956.308017052899</v>
      </c>
      <c r="DV5257" s="25">
        <v>37188.611079861599</v>
      </c>
      <c r="DW5257" s="25">
        <v>97455.645443907197</v>
      </c>
      <c r="DX5257" s="25">
        <v>81950.755128544406</v>
      </c>
      <c r="DY5257" s="25">
        <v>114355.91098665399</v>
      </c>
      <c r="DZ5257" s="25">
        <v>81542.539122552902</v>
      </c>
      <c r="EA5257" s="25"/>
      <c r="EB5257" s="25">
        <v>69889.721029988897</v>
      </c>
      <c r="EC5257" s="25">
        <v>91751.620756851495</v>
      </c>
      <c r="ED5257" s="25">
        <v>46777.1317172977</v>
      </c>
      <c r="EE5257" s="25">
        <v>18000</v>
      </c>
    </row>
    <row r="5258" spans="110:135" x14ac:dyDescent="0.2">
      <c r="DF5258" s="24" t="s">
        <v>92</v>
      </c>
      <c r="DG5258" s="24" t="s">
        <v>212</v>
      </c>
      <c r="DH5258" s="25">
        <v>146493.12320947001</v>
      </c>
      <c r="DI5258" s="25">
        <v>47016.9344098484</v>
      </c>
      <c r="DJ5258" s="25">
        <v>133.66948879812199</v>
      </c>
      <c r="DK5258" s="25">
        <v>107816</v>
      </c>
      <c r="DL5258" s="25">
        <v>609171</v>
      </c>
      <c r="DM5258" s="25">
        <v>420788.53519999998</v>
      </c>
      <c r="DN5258" s="25">
        <v>110396.65549999999</v>
      </c>
      <c r="DO5258" s="25">
        <v>308746.01263999997</v>
      </c>
      <c r="DP5258" s="25">
        <v>39530.186305208197</v>
      </c>
      <c r="DQ5258" s="25">
        <v>31873.195626735898</v>
      </c>
      <c r="DR5258" s="25">
        <v>54354.282950797402</v>
      </c>
      <c r="DS5258" s="25">
        <v>13376.0653130257</v>
      </c>
      <c r="DT5258" s="25">
        <v>47016.9344098484</v>
      </c>
      <c r="DU5258" s="25">
        <v>17308.866169466099</v>
      </c>
      <c r="DV5258" s="25">
        <v>3171.9427008534599</v>
      </c>
      <c r="DW5258" s="25"/>
      <c r="DX5258" s="25"/>
      <c r="DY5258" s="25"/>
      <c r="DZ5258" s="25">
        <v>2570.6203325285701</v>
      </c>
      <c r="EA5258" s="25"/>
      <c r="EB5258" s="25"/>
      <c r="EC5258" s="25"/>
      <c r="ED5258" s="25">
        <v>3276.5509935929099</v>
      </c>
      <c r="EE5258" s="25">
        <v>428000</v>
      </c>
    </row>
    <row r="5259" spans="110:135" x14ac:dyDescent="0.2">
      <c r="DF5259" s="24" t="s">
        <v>63</v>
      </c>
      <c r="DG5259" s="24" t="s">
        <v>212</v>
      </c>
      <c r="DH5259" s="25">
        <v>66342.151859400401</v>
      </c>
      <c r="DI5259" s="25">
        <v>47048.012818904303</v>
      </c>
      <c r="DJ5259" s="25">
        <v>72.707217721927606</v>
      </c>
      <c r="DK5259" s="25">
        <v>70128</v>
      </c>
      <c r="DL5259" s="25">
        <v>45288</v>
      </c>
      <c r="DM5259" s="25">
        <v>143779.0808</v>
      </c>
      <c r="DN5259" s="25">
        <v>109548.06230000001</v>
      </c>
      <c r="DO5259" s="25">
        <v>150668.40437999999</v>
      </c>
      <c r="DP5259" s="25">
        <v>38474.907083521801</v>
      </c>
      <c r="DQ5259" s="25">
        <v>47048.012818904303</v>
      </c>
      <c r="DR5259" s="25">
        <v>63427.648618145096</v>
      </c>
      <c r="DS5259" s="25">
        <v>20601.495522262099</v>
      </c>
      <c r="DT5259" s="25">
        <v>33890.849182782098</v>
      </c>
      <c r="DU5259" s="25">
        <v>6909.2097477892203</v>
      </c>
      <c r="DV5259" s="25"/>
      <c r="DW5259" s="25"/>
      <c r="DX5259" s="25"/>
      <c r="DY5259" s="25"/>
      <c r="DZ5259" s="25"/>
      <c r="EA5259" s="25"/>
      <c r="EB5259" s="25"/>
      <c r="EC5259" s="25"/>
      <c r="ED5259" s="25"/>
      <c r="EE5259" s="25"/>
    </row>
    <row r="5260" spans="110:135" x14ac:dyDescent="0.2">
      <c r="DF5260" s="24" t="s">
        <v>10482</v>
      </c>
      <c r="DG5260" s="24" t="s">
        <v>212</v>
      </c>
      <c r="DH5260" s="25">
        <v>70240.339263075803</v>
      </c>
      <c r="DI5260" s="25">
        <v>47329.539326602397</v>
      </c>
      <c r="DJ5260" s="25">
        <v>87.3755834459661</v>
      </c>
      <c r="DK5260" s="25">
        <v>53241</v>
      </c>
      <c r="DL5260" s="25">
        <v>74374</v>
      </c>
      <c r="DM5260" s="25">
        <v>112116.9028</v>
      </c>
      <c r="DN5260" s="25"/>
      <c r="DO5260" s="25">
        <v>194089.54487000001</v>
      </c>
      <c r="DP5260" s="25">
        <v>34675.093787489903</v>
      </c>
      <c r="DQ5260" s="25">
        <v>47329.539326602397</v>
      </c>
      <c r="DR5260" s="25">
        <v>55557.2715820308</v>
      </c>
      <c r="DS5260" s="25">
        <v>30172.021776380199</v>
      </c>
      <c r="DT5260" s="25">
        <v>18453.952625686001</v>
      </c>
      <c r="DU5260" s="25">
        <v>32296.943726358899</v>
      </c>
      <c r="DV5260" s="25">
        <v>231041.15443288401</v>
      </c>
      <c r="DW5260" s="25"/>
      <c r="DX5260" s="25">
        <v>45510.699849387303</v>
      </c>
      <c r="DY5260" s="25"/>
      <c r="DZ5260" s="25">
        <v>120369.05287909</v>
      </c>
      <c r="EA5260" s="25"/>
      <c r="EB5260" s="25">
        <v>33321.766955475003</v>
      </c>
      <c r="EC5260" s="25">
        <v>29834.805113243201</v>
      </c>
      <c r="ED5260" s="25">
        <v>14102.0177476596</v>
      </c>
      <c r="EE5260" s="25">
        <v>67600</v>
      </c>
    </row>
    <row r="5261" spans="110:135" x14ac:dyDescent="0.2">
      <c r="DF5261" s="24" t="s">
        <v>94</v>
      </c>
      <c r="DG5261" s="24" t="s">
        <v>212</v>
      </c>
      <c r="DH5261" s="25">
        <v>79526.920556807396</v>
      </c>
      <c r="DI5261" s="25">
        <v>47409.557730848697</v>
      </c>
      <c r="DJ5261" s="25">
        <v>125.162519564852</v>
      </c>
      <c r="DK5261" s="25">
        <v>165620</v>
      </c>
      <c r="DL5261" s="25"/>
      <c r="DM5261" s="25">
        <v>52463.362260000002</v>
      </c>
      <c r="DN5261" s="25">
        <v>244389.79459999999</v>
      </c>
      <c r="DO5261" s="25">
        <v>408682.73134</v>
      </c>
      <c r="DP5261" s="25">
        <v>24111.332503613899</v>
      </c>
      <c r="DQ5261" s="25">
        <v>6527.0474851749505</v>
      </c>
      <c r="DR5261" s="25">
        <v>50339.324608837203</v>
      </c>
      <c r="DS5261" s="25">
        <v>41013.3377607527</v>
      </c>
      <c r="DT5261" s="25">
        <v>46717.446472701296</v>
      </c>
      <c r="DU5261" s="25">
        <v>15919.1936988459</v>
      </c>
      <c r="DV5261" s="25">
        <v>44970.941205103503</v>
      </c>
      <c r="DW5261" s="25"/>
      <c r="DX5261" s="25">
        <v>44550.082320588197</v>
      </c>
      <c r="DY5261" s="25">
        <v>48101.6689889962</v>
      </c>
      <c r="DZ5261" s="25">
        <v>53344.956646820501</v>
      </c>
      <c r="EA5261" s="25"/>
      <c r="EB5261" s="25">
        <v>57160.129503535703</v>
      </c>
      <c r="EC5261" s="25">
        <v>35206.788778952701</v>
      </c>
      <c r="ED5261" s="25">
        <v>38166.4318486099</v>
      </c>
      <c r="EE5261" s="25">
        <v>54200</v>
      </c>
    </row>
    <row r="5262" spans="110:135" x14ac:dyDescent="0.2">
      <c r="DF5262" s="24" t="s">
        <v>10498</v>
      </c>
      <c r="DG5262" s="24" t="s">
        <v>212</v>
      </c>
      <c r="DH5262" s="25">
        <v>45357.830447034299</v>
      </c>
      <c r="DI5262" s="25">
        <v>47441.0791907405</v>
      </c>
      <c r="DJ5262" s="25">
        <v>36.185697447832403</v>
      </c>
      <c r="DK5262" s="25">
        <v>9470</v>
      </c>
      <c r="DL5262" s="25">
        <v>37107</v>
      </c>
      <c r="DM5262" s="25"/>
      <c r="DN5262" s="25"/>
      <c r="DO5262" s="25"/>
      <c r="DP5262" s="25">
        <v>45981.5079496037</v>
      </c>
      <c r="DQ5262" s="25">
        <v>57991.317091684497</v>
      </c>
      <c r="DR5262" s="25">
        <v>56735.453986515597</v>
      </c>
      <c r="DS5262" s="25">
        <v>47441.0791907405</v>
      </c>
      <c r="DT5262" s="25">
        <v>19371.640682508001</v>
      </c>
      <c r="DU5262" s="25">
        <v>22734.365953341199</v>
      </c>
      <c r="DV5262" s="25">
        <v>41453.823757935497</v>
      </c>
      <c r="DW5262" s="25">
        <v>53185.426971481298</v>
      </c>
      <c r="DX5262" s="25">
        <v>45862.331678001399</v>
      </c>
      <c r="DY5262" s="25">
        <v>67863.419511730695</v>
      </c>
      <c r="DZ5262" s="25">
        <v>53920.907115007103</v>
      </c>
      <c r="EA5262" s="25"/>
      <c r="EB5262" s="25">
        <v>51649.690804830898</v>
      </c>
      <c r="EC5262" s="25">
        <v>62086.611586298197</v>
      </c>
      <c r="ED5262" s="25">
        <v>64428.541319904703</v>
      </c>
      <c r="EE5262" s="25">
        <v>33800</v>
      </c>
    </row>
    <row r="5263" spans="110:135" x14ac:dyDescent="0.2">
      <c r="DF5263" s="24" t="s">
        <v>81</v>
      </c>
      <c r="DG5263" s="24" t="s">
        <v>212</v>
      </c>
      <c r="DH5263" s="25">
        <v>73553.597596132604</v>
      </c>
      <c r="DI5263" s="25">
        <v>47717.730794877098</v>
      </c>
      <c r="DJ5263" s="25">
        <v>126.531380881609</v>
      </c>
      <c r="DK5263" s="25">
        <v>274236</v>
      </c>
      <c r="DL5263" s="25"/>
      <c r="DM5263" s="25">
        <v>80578.536749999999</v>
      </c>
      <c r="DN5263" s="25"/>
      <c r="DO5263" s="25"/>
      <c r="DP5263" s="25"/>
      <c r="DQ5263" s="25">
        <v>60887.714282235</v>
      </c>
      <c r="DR5263" s="25">
        <v>46270.900281701201</v>
      </c>
      <c r="DS5263" s="25">
        <v>47717.730794877098</v>
      </c>
      <c r="DT5263" s="25"/>
      <c r="DU5263" s="25"/>
      <c r="DV5263" s="25"/>
      <c r="DW5263" s="25">
        <v>1134.30106411512</v>
      </c>
      <c r="DX5263" s="25"/>
      <c r="DY5263" s="25"/>
      <c r="DZ5263" s="25"/>
      <c r="EA5263" s="25"/>
      <c r="EB5263" s="25"/>
      <c r="EC5263" s="25"/>
      <c r="ED5263" s="25"/>
      <c r="EE5263" s="25">
        <v>4050</v>
      </c>
    </row>
    <row r="5264" spans="110:135" x14ac:dyDescent="0.2">
      <c r="DF5264" s="24" t="s">
        <v>10580</v>
      </c>
      <c r="DG5264" s="24" t="s">
        <v>212</v>
      </c>
      <c r="DH5264" s="25">
        <v>161499.89234760599</v>
      </c>
      <c r="DI5264" s="25">
        <v>47901.910851813198</v>
      </c>
      <c r="DJ5264" s="25">
        <v>174.43096323017701</v>
      </c>
      <c r="DK5264" s="25">
        <v>231000</v>
      </c>
      <c r="DL5264" s="25">
        <v>148492</v>
      </c>
      <c r="DM5264" s="25">
        <v>201065.59529999999</v>
      </c>
      <c r="DN5264" s="25"/>
      <c r="DO5264" s="25">
        <v>977985.74665999995</v>
      </c>
      <c r="DP5264" s="25">
        <v>30428.359608924999</v>
      </c>
      <c r="DQ5264" s="25">
        <v>14816.7617886601</v>
      </c>
      <c r="DR5264" s="25">
        <v>47901.910851813198</v>
      </c>
      <c r="DS5264" s="25">
        <v>18408.8942587276</v>
      </c>
      <c r="DT5264" s="25">
        <v>54835.125428902596</v>
      </c>
      <c r="DU5264" s="25">
        <v>31964.4219266412</v>
      </c>
      <c r="DV5264" s="25"/>
      <c r="DW5264" s="25"/>
      <c r="DX5264" s="25"/>
      <c r="DY5264" s="25"/>
      <c r="DZ5264" s="25"/>
      <c r="EA5264" s="25"/>
      <c r="EB5264" s="25"/>
      <c r="EC5264" s="25"/>
      <c r="ED5264" s="25"/>
      <c r="EE5264" s="25">
        <v>19600</v>
      </c>
    </row>
    <row r="5265" spans="110:135" x14ac:dyDescent="0.2">
      <c r="DF5265" s="24" t="s">
        <v>150</v>
      </c>
      <c r="DG5265" s="24" t="s">
        <v>212</v>
      </c>
      <c r="DH5265" s="25">
        <v>46299.8429308552</v>
      </c>
      <c r="DI5265" s="25">
        <v>48028.236347491104</v>
      </c>
      <c r="DJ5265" s="25">
        <v>60.592578082933002</v>
      </c>
      <c r="DK5265" s="25"/>
      <c r="DL5265" s="25"/>
      <c r="DM5265" s="25"/>
      <c r="DN5265" s="25"/>
      <c r="DO5265" s="25"/>
      <c r="DP5265" s="25"/>
      <c r="DQ5265" s="25">
        <v>36421.518055416796</v>
      </c>
      <c r="DR5265" s="25">
        <v>15668.7027443078</v>
      </c>
      <c r="DS5265" s="25">
        <v>12253.508208057399</v>
      </c>
      <c r="DT5265" s="25"/>
      <c r="DU5265" s="25"/>
      <c r="DV5265" s="25">
        <v>50577.598646467202</v>
      </c>
      <c r="DW5265" s="25">
        <v>55762.144621846201</v>
      </c>
      <c r="DX5265" s="25">
        <v>50491.407008881899</v>
      </c>
      <c r="DY5265" s="25">
        <v>117981.28143431499</v>
      </c>
      <c r="DZ5265" s="25">
        <v>50245.407285753201</v>
      </c>
      <c r="EA5265" s="25"/>
      <c r="EB5265" s="25">
        <v>64490.397246788001</v>
      </c>
      <c r="EC5265" s="25">
        <v>45811.065409228999</v>
      </c>
      <c r="ED5265" s="25">
        <v>37395.0845092007</v>
      </c>
      <c r="EE5265" s="25">
        <v>18500</v>
      </c>
    </row>
    <row r="5266" spans="110:135" x14ac:dyDescent="0.2">
      <c r="DF5266" s="24" t="s">
        <v>10466</v>
      </c>
      <c r="DG5266" s="24" t="s">
        <v>212</v>
      </c>
      <c r="DH5266" s="25">
        <v>55453.297378879797</v>
      </c>
      <c r="DI5266" s="25">
        <v>48158.128106983997</v>
      </c>
      <c r="DJ5266" s="25">
        <v>53.9334084898382</v>
      </c>
      <c r="DK5266" s="25">
        <v>57956</v>
      </c>
      <c r="DL5266" s="25">
        <v>32166</v>
      </c>
      <c r="DM5266" s="25">
        <v>69868.324380000005</v>
      </c>
      <c r="DN5266" s="25">
        <v>41909.851110000003</v>
      </c>
      <c r="DO5266" s="25">
        <v>144086.61111</v>
      </c>
      <c r="DP5266" s="25">
        <v>44207.951917896004</v>
      </c>
      <c r="DQ5266" s="25">
        <v>42197.5064785789</v>
      </c>
      <c r="DR5266" s="25">
        <v>54958.977175630003</v>
      </c>
      <c r="DS5266" s="25">
        <v>38576.704997931003</v>
      </c>
      <c r="DT5266" s="25">
        <v>14062.8894244732</v>
      </c>
      <c r="DU5266" s="25">
        <v>27150.002713767601</v>
      </c>
      <c r="DV5266" s="25">
        <v>101022.29636916801</v>
      </c>
      <c r="DW5266" s="25">
        <v>46301.675239637298</v>
      </c>
      <c r="DX5266" s="25">
        <v>69625.915375513097</v>
      </c>
      <c r="DY5266" s="25">
        <v>39406.326701934602</v>
      </c>
      <c r="DZ5266" s="25">
        <v>94988.160345623997</v>
      </c>
      <c r="EA5266" s="25"/>
      <c r="EB5266" s="25">
        <v>54777.2820387967</v>
      </c>
      <c r="EC5266" s="25">
        <v>50014.580974330704</v>
      </c>
      <c r="ED5266" s="25">
        <v>59788.891224314197</v>
      </c>
      <c r="EE5266" s="25">
        <v>26000</v>
      </c>
    </row>
    <row r="5267" spans="110:135" x14ac:dyDescent="0.2">
      <c r="DF5267" s="24" t="s">
        <v>61</v>
      </c>
      <c r="DG5267" s="24" t="s">
        <v>212</v>
      </c>
      <c r="DH5267" s="25">
        <v>74292.389403807902</v>
      </c>
      <c r="DI5267" s="25">
        <v>48220.861169305397</v>
      </c>
      <c r="DJ5267" s="25">
        <v>92.016120824255196</v>
      </c>
      <c r="DK5267" s="25">
        <v>33763</v>
      </c>
      <c r="DL5267" s="25">
        <v>178056</v>
      </c>
      <c r="DM5267" s="25">
        <v>185375.13279999999</v>
      </c>
      <c r="DN5267" s="25">
        <v>170973.15520000001</v>
      </c>
      <c r="DO5267" s="25">
        <v>40133.368911999998</v>
      </c>
      <c r="DP5267" s="25">
        <v>14921.354037814999</v>
      </c>
      <c r="DQ5267" s="25">
        <v>48220.861169305397</v>
      </c>
      <c r="DR5267" s="25">
        <v>52289.601608554098</v>
      </c>
      <c r="DS5267" s="25">
        <v>19540.958328935099</v>
      </c>
      <c r="DT5267" s="25"/>
      <c r="DU5267" s="25">
        <v>14642.8513852776</v>
      </c>
      <c r="DV5267" s="25"/>
      <c r="DW5267" s="25"/>
      <c r="DX5267" s="25"/>
      <c r="DY5267" s="25"/>
      <c r="DZ5267" s="25"/>
      <c r="EA5267" s="25"/>
      <c r="EB5267" s="25"/>
      <c r="EC5267" s="25"/>
      <c r="ED5267" s="25"/>
      <c r="EE5267" s="25">
        <v>59300</v>
      </c>
    </row>
    <row r="5268" spans="110:135" x14ac:dyDescent="0.2">
      <c r="DF5268" s="24" t="s">
        <v>10547</v>
      </c>
      <c r="DG5268" s="24" t="s">
        <v>212</v>
      </c>
      <c r="DH5268" s="25">
        <v>92553.204272179602</v>
      </c>
      <c r="DI5268" s="25">
        <v>48487.994851529103</v>
      </c>
      <c r="DJ5268" s="25">
        <v>130.51478098599401</v>
      </c>
      <c r="DK5268" s="25">
        <v>40387</v>
      </c>
      <c r="DL5268" s="25">
        <v>56592</v>
      </c>
      <c r="DM5268" s="25">
        <v>71170.295249999996</v>
      </c>
      <c r="DN5268" s="25">
        <v>29811.504679999998</v>
      </c>
      <c r="DO5268" s="25">
        <v>50966.498920999999</v>
      </c>
      <c r="DP5268" s="25">
        <v>43988.008100679101</v>
      </c>
      <c r="DQ5268" s="25">
        <v>33812.798393446501</v>
      </c>
      <c r="DR5268" s="25">
        <v>46009.490782058201</v>
      </c>
      <c r="DS5268" s="25">
        <v>40904.507366450001</v>
      </c>
      <c r="DT5268" s="25">
        <v>14844.3165037569</v>
      </c>
      <c r="DU5268" s="25">
        <v>18714.246571968499</v>
      </c>
      <c r="DV5268" s="25">
        <v>353330.16374693997</v>
      </c>
      <c r="DW5268" s="25">
        <v>142807.719271832</v>
      </c>
      <c r="DX5268" s="25">
        <v>26449.997271996399</v>
      </c>
      <c r="DY5268" s="25"/>
      <c r="DZ5268" s="25">
        <v>465713.48108440702</v>
      </c>
      <c r="EA5268" s="25"/>
      <c r="EB5268" s="25">
        <v>53788.478721970299</v>
      </c>
      <c r="EC5268" s="25">
        <v>95357.527272466497</v>
      </c>
      <c r="ED5268" s="25">
        <v>81309.642960261306</v>
      </c>
      <c r="EE5268" s="25"/>
    </row>
    <row r="5269" spans="110:135" x14ac:dyDescent="0.2">
      <c r="DF5269" s="24" t="s">
        <v>184</v>
      </c>
      <c r="DG5269" s="24" t="s">
        <v>212</v>
      </c>
      <c r="DH5269" s="25">
        <v>73145.9195026097</v>
      </c>
      <c r="DI5269" s="25">
        <v>48679.643382007998</v>
      </c>
      <c r="DJ5269" s="25">
        <v>88.748181610373507</v>
      </c>
      <c r="DK5269" s="25"/>
      <c r="DL5269" s="25">
        <v>114409</v>
      </c>
      <c r="DM5269" s="25">
        <v>227054.2072</v>
      </c>
      <c r="DN5269" s="25">
        <v>116901.9587</v>
      </c>
      <c r="DO5269" s="25">
        <v>226188.71509000001</v>
      </c>
      <c r="DP5269" s="25">
        <v>58923.087536657498</v>
      </c>
      <c r="DQ5269" s="25"/>
      <c r="DR5269" s="25">
        <v>75939.030835995596</v>
      </c>
      <c r="DS5269" s="25">
        <v>24422.1229678114</v>
      </c>
      <c r="DT5269" s="25">
        <v>58388.756772421497</v>
      </c>
      <c r="DU5269" s="25"/>
      <c r="DV5269" s="25">
        <v>39713.308449408003</v>
      </c>
      <c r="DW5269" s="25">
        <v>58980.919183657097</v>
      </c>
      <c r="DX5269" s="25">
        <v>10533.447842027101</v>
      </c>
      <c r="DY5269" s="25">
        <v>40862.770708528398</v>
      </c>
      <c r="DZ5269" s="25">
        <v>46642.461663033602</v>
      </c>
      <c r="EA5269" s="25"/>
      <c r="EB5269" s="25">
        <v>47382.403167860997</v>
      </c>
      <c r="EC5269" s="25">
        <v>48679.643382007998</v>
      </c>
      <c r="ED5269" s="25">
        <v>45018.798044955598</v>
      </c>
      <c r="EE5269" s="25">
        <v>3440</v>
      </c>
    </row>
    <row r="5270" spans="110:135" x14ac:dyDescent="0.2">
      <c r="DF5270" s="24" t="s">
        <v>65</v>
      </c>
      <c r="DG5270" s="24" t="s">
        <v>212</v>
      </c>
      <c r="DH5270" s="25">
        <v>55699.5923571495</v>
      </c>
      <c r="DI5270" s="25">
        <v>48965.127352757401</v>
      </c>
      <c r="DJ5270" s="25">
        <v>93.773532116584093</v>
      </c>
      <c r="DK5270" s="25"/>
      <c r="DL5270" s="25"/>
      <c r="DM5270" s="25">
        <v>398.1891038</v>
      </c>
      <c r="DN5270" s="25">
        <v>205740.519</v>
      </c>
      <c r="DO5270" s="25">
        <v>136127.66505000001</v>
      </c>
      <c r="DP5270" s="25">
        <v>12600.1973694812</v>
      </c>
      <c r="DQ5270" s="25"/>
      <c r="DR5270" s="25">
        <v>36500.640161749601</v>
      </c>
      <c r="DS5270" s="25">
        <v>7722.9711415523898</v>
      </c>
      <c r="DT5270" s="25"/>
      <c r="DU5270" s="25"/>
      <c r="DV5270" s="25">
        <v>35504.033485323504</v>
      </c>
      <c r="DW5270" s="25">
        <v>56681.240661624899</v>
      </c>
      <c r="DX5270" s="25">
        <v>58482.480177444697</v>
      </c>
      <c r="DY5270" s="25">
        <v>61901.869217250802</v>
      </c>
      <c r="DZ5270" s="25">
        <v>51124.078662574597</v>
      </c>
      <c r="EA5270" s="25"/>
      <c r="EB5270" s="25">
        <v>47661.471491721801</v>
      </c>
      <c r="EC5270" s="25">
        <v>52483.402481962003</v>
      </c>
      <c r="ED5270" s="25">
        <v>48965.127352757401</v>
      </c>
      <c r="EE5270" s="25">
        <v>23600</v>
      </c>
    </row>
    <row r="5271" spans="110:135" x14ac:dyDescent="0.2">
      <c r="DF5271" s="24" t="s">
        <v>91</v>
      </c>
      <c r="DG5271" s="24" t="s">
        <v>212</v>
      </c>
      <c r="DH5271" s="25">
        <v>47964.197917446101</v>
      </c>
      <c r="DI5271" s="25">
        <v>49393.206789137701</v>
      </c>
      <c r="DJ5271" s="25">
        <v>65.325130724824703</v>
      </c>
      <c r="DK5271" s="25">
        <v>134644</v>
      </c>
      <c r="DL5271" s="25"/>
      <c r="DM5271" s="25">
        <v>44007.02824</v>
      </c>
      <c r="DN5271" s="25"/>
      <c r="DO5271" s="25"/>
      <c r="DP5271" s="25"/>
      <c r="DQ5271" s="25">
        <v>60648.941018366299</v>
      </c>
      <c r="DR5271" s="25">
        <v>58327.119729882797</v>
      </c>
      <c r="DS5271" s="25">
        <v>26151.0787586158</v>
      </c>
      <c r="DT5271" s="25"/>
      <c r="DU5271" s="25"/>
      <c r="DV5271" s="25">
        <v>16815.915772382599</v>
      </c>
      <c r="DW5271" s="25">
        <v>51062.5154716053</v>
      </c>
      <c r="DX5271" s="25">
        <v>12886.4566666354</v>
      </c>
      <c r="DY5271" s="25">
        <v>13019.9300562841</v>
      </c>
      <c r="DZ5271" s="25">
        <v>49393.206789137701</v>
      </c>
      <c r="EA5271" s="25"/>
      <c r="EB5271" s="25">
        <v>48484.470645001202</v>
      </c>
      <c r="EC5271" s="25">
        <v>54112.169068428899</v>
      </c>
      <c r="ED5271" s="25">
        <v>53981.740710459097</v>
      </c>
      <c r="EE5271" s="25"/>
    </row>
    <row r="5272" spans="110:135" x14ac:dyDescent="0.2">
      <c r="DF5272" s="24" t="s">
        <v>29</v>
      </c>
      <c r="DG5272" s="24" t="s">
        <v>212</v>
      </c>
      <c r="DH5272" s="25">
        <v>57906.562754860199</v>
      </c>
      <c r="DI5272" s="25">
        <v>49393.206789137701</v>
      </c>
      <c r="DJ5272" s="25">
        <v>64.058741082303598</v>
      </c>
      <c r="DK5272" s="25"/>
      <c r="DL5272" s="25">
        <v>125857</v>
      </c>
      <c r="DM5272" s="25">
        <v>76988.893580000004</v>
      </c>
      <c r="DN5272" s="25">
        <v>119194.37179999999</v>
      </c>
      <c r="DO5272" s="25"/>
      <c r="DP5272" s="25">
        <v>26410.228473901701</v>
      </c>
      <c r="DQ5272" s="25">
        <v>23390.985287845</v>
      </c>
      <c r="DR5272" s="25">
        <v>31109.872326199598</v>
      </c>
      <c r="DS5272" s="25">
        <v>392.382275641089</v>
      </c>
      <c r="DT5272" s="25"/>
      <c r="DU5272" s="25"/>
      <c r="DV5272" s="25">
        <v>39285.742423135802</v>
      </c>
      <c r="DW5272" s="25"/>
      <c r="DX5272" s="25">
        <v>39954.114455256997</v>
      </c>
      <c r="DY5272" s="25">
        <v>99798.804270990702</v>
      </c>
      <c r="DZ5272" s="25">
        <v>49393.206789137701</v>
      </c>
      <c r="EA5272" s="25"/>
      <c r="EB5272" s="25">
        <v>53072.526417611603</v>
      </c>
      <c r="EC5272" s="25">
        <v>37374.327647963801</v>
      </c>
      <c r="ED5272" s="25">
        <v>51875.985575218299</v>
      </c>
      <c r="EE5272" s="25">
        <v>94500</v>
      </c>
    </row>
    <row r="5273" spans="110:135" x14ac:dyDescent="0.2">
      <c r="DF5273" s="24" t="s">
        <v>10510</v>
      </c>
      <c r="DG5273" s="24" t="s">
        <v>212</v>
      </c>
      <c r="DH5273" s="25">
        <v>52163.4286807139</v>
      </c>
      <c r="DI5273" s="25">
        <v>49749.436094336103</v>
      </c>
      <c r="DJ5273" s="25">
        <v>60.464964788992397</v>
      </c>
      <c r="DK5273" s="25">
        <v>13204</v>
      </c>
      <c r="DL5273" s="25">
        <v>40748</v>
      </c>
      <c r="DM5273" s="25">
        <v>38980.286930000002</v>
      </c>
      <c r="DN5273" s="25">
        <v>21394.38048</v>
      </c>
      <c r="DO5273" s="25">
        <v>33162.550551</v>
      </c>
      <c r="DP5273" s="25">
        <v>38933.6133585887</v>
      </c>
      <c r="DQ5273" s="25">
        <v>65218.628384685799</v>
      </c>
      <c r="DR5273" s="25">
        <v>68611.255209707</v>
      </c>
      <c r="DS5273" s="25">
        <v>40665.426475933702</v>
      </c>
      <c r="DT5273" s="25">
        <v>19946.9796858839</v>
      </c>
      <c r="DU5273" s="25">
        <v>20935.551942009799</v>
      </c>
      <c r="DV5273" s="25">
        <v>58827.688919728098</v>
      </c>
      <c r="DW5273" s="25">
        <v>54972.380954546403</v>
      </c>
      <c r="DX5273" s="25">
        <v>61145.7581946266</v>
      </c>
      <c r="DY5273" s="25">
        <v>65847.930995549701</v>
      </c>
      <c r="DZ5273" s="25">
        <v>52626.636106549297</v>
      </c>
      <c r="EA5273" s="25"/>
      <c r="EB5273" s="25">
        <v>51064.997520253099</v>
      </c>
      <c r="EC5273" s="25">
        <v>48433.874668419099</v>
      </c>
      <c r="ED5273" s="25">
        <v>90548.633236796901</v>
      </c>
      <c r="EE5273" s="25">
        <v>158000</v>
      </c>
    </row>
    <row r="5274" spans="110:135" x14ac:dyDescent="0.2">
      <c r="DF5274" s="24" t="s">
        <v>3</v>
      </c>
      <c r="DG5274" s="24" t="s">
        <v>212</v>
      </c>
      <c r="DH5274" s="25">
        <v>88136.5118430906</v>
      </c>
      <c r="DI5274" s="25">
        <v>50201.806071576597</v>
      </c>
      <c r="DJ5274" s="25">
        <v>113.37248865899301</v>
      </c>
      <c r="DK5274" s="25">
        <v>89584</v>
      </c>
      <c r="DL5274" s="25">
        <v>72403</v>
      </c>
      <c r="DM5274" s="25">
        <v>39708.316729999999</v>
      </c>
      <c r="DN5274" s="25">
        <v>123463.3619</v>
      </c>
      <c r="DO5274" s="25">
        <v>391920.80745999998</v>
      </c>
      <c r="DP5274" s="25">
        <v>49829.908611783503</v>
      </c>
      <c r="DQ5274" s="25">
        <v>47268.751769708797</v>
      </c>
      <c r="DR5274" s="25">
        <v>43988.418956320696</v>
      </c>
      <c r="DS5274" s="25">
        <v>50573.7035313698</v>
      </c>
      <c r="DT5274" s="25">
        <v>30805.1866815498</v>
      </c>
      <c r="DU5274" s="25">
        <v>25692.686476354102</v>
      </c>
      <c r="DV5274" s="25"/>
      <c r="DW5274" s="25"/>
      <c r="DX5274" s="25"/>
      <c r="DY5274" s="25"/>
      <c r="DZ5274" s="25"/>
      <c r="EA5274" s="25"/>
      <c r="EB5274" s="25"/>
      <c r="EC5274" s="25"/>
      <c r="ED5274" s="25"/>
      <c r="EE5274" s="25">
        <v>92400</v>
      </c>
    </row>
    <row r="5275" spans="110:135" x14ac:dyDescent="0.2">
      <c r="DF5275" s="24" t="s">
        <v>10657</v>
      </c>
      <c r="DG5275" s="24" t="s">
        <v>212</v>
      </c>
      <c r="DH5275" s="25">
        <v>120006.965697689</v>
      </c>
      <c r="DI5275" s="25">
        <v>50244.911285199698</v>
      </c>
      <c r="DJ5275" s="25">
        <v>90.468202392036801</v>
      </c>
      <c r="DK5275" s="25">
        <v>254037</v>
      </c>
      <c r="DL5275" s="25">
        <v>258989</v>
      </c>
      <c r="DM5275" s="25">
        <v>273594.18300000002</v>
      </c>
      <c r="DN5275" s="25">
        <v>184944.28409999999</v>
      </c>
      <c r="DO5275" s="25"/>
      <c r="DP5275" s="25">
        <v>41118.950886370301</v>
      </c>
      <c r="DQ5275" s="25">
        <v>27199.054444689998</v>
      </c>
      <c r="DR5275" s="25">
        <v>59209.971796154197</v>
      </c>
      <c r="DS5275" s="25">
        <v>32032.789400048201</v>
      </c>
      <c r="DT5275" s="25">
        <v>41279.850774245198</v>
      </c>
      <c r="DU5275" s="25">
        <v>27664.572575384998</v>
      </c>
      <c r="DV5275" s="25"/>
      <c r="DW5275" s="25"/>
      <c r="DX5275" s="25"/>
      <c r="DY5275" s="25"/>
      <c r="DZ5275" s="25"/>
      <c r="EA5275" s="25"/>
      <c r="EB5275" s="25"/>
      <c r="EC5275" s="25"/>
      <c r="ED5275" s="25"/>
      <c r="EE5275" s="25"/>
    </row>
    <row r="5276" spans="110:135" x14ac:dyDescent="0.2">
      <c r="DF5276" s="24" t="s">
        <v>10451</v>
      </c>
      <c r="DG5276" s="24" t="s">
        <v>212</v>
      </c>
      <c r="DH5276" s="25">
        <v>49778.3547764869</v>
      </c>
      <c r="DI5276" s="25">
        <v>50287.586168700604</v>
      </c>
      <c r="DJ5276" s="25">
        <v>38.122341222594102</v>
      </c>
      <c r="DK5276" s="25">
        <v>12665</v>
      </c>
      <c r="DL5276" s="25">
        <v>39992</v>
      </c>
      <c r="DM5276" s="25">
        <v>52260.049879999999</v>
      </c>
      <c r="DN5276" s="25"/>
      <c r="DO5276" s="25">
        <v>50269.462814999999</v>
      </c>
      <c r="DP5276" s="25">
        <v>38340.953109575203</v>
      </c>
      <c r="DQ5276" s="25">
        <v>50305.709522401201</v>
      </c>
      <c r="DR5276" s="25">
        <v>48130.524589429602</v>
      </c>
      <c r="DS5276" s="25">
        <v>47144.635401252897</v>
      </c>
      <c r="DT5276" s="25">
        <v>20605.0826579977</v>
      </c>
      <c r="DU5276" s="25">
        <v>20521.1591106343</v>
      </c>
      <c r="DV5276" s="25">
        <v>62569.653933215603</v>
      </c>
      <c r="DW5276" s="25"/>
      <c r="DX5276" s="25">
        <v>63858.5125107321</v>
      </c>
      <c r="DY5276" s="25">
        <v>47625.252304743997</v>
      </c>
      <c r="DZ5276" s="25">
        <v>62150.109289434797</v>
      </c>
      <c r="EA5276" s="25"/>
      <c r="EB5276" s="25">
        <v>57191.8130439331</v>
      </c>
      <c r="EC5276" s="25">
        <v>63649.907835281403</v>
      </c>
      <c r="ED5276" s="25">
        <v>91130.559973131603</v>
      </c>
      <c r="EE5276" s="25">
        <v>67600</v>
      </c>
    </row>
    <row r="5277" spans="110:135" x14ac:dyDescent="0.2">
      <c r="DF5277" s="24" t="s">
        <v>10536</v>
      </c>
      <c r="DG5277" s="24" t="s">
        <v>212</v>
      </c>
      <c r="DH5277" s="25">
        <v>76659.250088037705</v>
      </c>
      <c r="DI5277" s="25">
        <v>50754.254717123302</v>
      </c>
      <c r="DJ5277" s="25">
        <v>110.22798512084201</v>
      </c>
      <c r="DK5277" s="25">
        <v>63546</v>
      </c>
      <c r="DL5277" s="25">
        <v>42796</v>
      </c>
      <c r="DM5277" s="25">
        <v>74167.150030000004</v>
      </c>
      <c r="DN5277" s="25">
        <v>44794.273280000001</v>
      </c>
      <c r="DO5277" s="25">
        <v>327225.34142999997</v>
      </c>
      <c r="DP5277" s="25">
        <v>50754.254717123302</v>
      </c>
      <c r="DQ5277" s="25">
        <v>67566.282460352304</v>
      </c>
      <c r="DR5277" s="25">
        <v>66761.036345715795</v>
      </c>
      <c r="DS5277" s="25">
        <v>43617.336649141696</v>
      </c>
      <c r="DT5277" s="25">
        <v>40175.828809341103</v>
      </c>
      <c r="DU5277" s="25">
        <v>21848.247246740601</v>
      </c>
      <c r="DV5277" s="25"/>
      <c r="DW5277" s="25"/>
      <c r="DX5277" s="25"/>
      <c r="DY5277" s="25"/>
      <c r="DZ5277" s="25"/>
      <c r="EA5277" s="25"/>
      <c r="EB5277" s="25"/>
      <c r="EC5277" s="25"/>
      <c r="ED5277" s="25"/>
      <c r="EE5277" s="25"/>
    </row>
    <row r="5278" spans="110:135" x14ac:dyDescent="0.2">
      <c r="DF5278" s="24" t="s">
        <v>45</v>
      </c>
      <c r="DG5278" s="24" t="s">
        <v>212</v>
      </c>
      <c r="DH5278" s="25">
        <v>80322.7810854157</v>
      </c>
      <c r="DI5278" s="25">
        <v>50770.806398184497</v>
      </c>
      <c r="DJ5278" s="25">
        <v>134.979232721899</v>
      </c>
      <c r="DK5278" s="25">
        <v>431106</v>
      </c>
      <c r="DL5278" s="25">
        <v>48304</v>
      </c>
      <c r="DM5278" s="25">
        <v>23483.73947</v>
      </c>
      <c r="DN5278" s="25">
        <v>277256.4742</v>
      </c>
      <c r="DO5278" s="25"/>
      <c r="DP5278" s="25">
        <v>25575.024690581398</v>
      </c>
      <c r="DQ5278" s="25">
        <v>24577.310222051899</v>
      </c>
      <c r="DR5278" s="25">
        <v>25554.548343033199</v>
      </c>
      <c r="DS5278" s="25">
        <v>12707.2250381754</v>
      </c>
      <c r="DT5278" s="25"/>
      <c r="DU5278" s="25">
        <v>17569.142971421301</v>
      </c>
      <c r="DV5278" s="25">
        <v>79120.779750335001</v>
      </c>
      <c r="DW5278" s="25"/>
      <c r="DX5278" s="25">
        <v>54255.973962044198</v>
      </c>
      <c r="DY5278" s="25">
        <v>50770.806398184497</v>
      </c>
      <c r="DZ5278" s="25">
        <v>56938.939225428898</v>
      </c>
      <c r="EA5278" s="25"/>
      <c r="EB5278" s="25">
        <v>62276.867276871701</v>
      </c>
      <c r="EC5278" s="25">
        <v>76990.734371464205</v>
      </c>
      <c r="ED5278" s="25">
        <v>53699.712532474397</v>
      </c>
      <c r="EE5278" s="25">
        <v>45300</v>
      </c>
    </row>
    <row r="5279" spans="110:135" x14ac:dyDescent="0.2">
      <c r="DF5279" s="24" t="s">
        <v>10523</v>
      </c>
      <c r="DG5279" s="24" t="s">
        <v>212</v>
      </c>
      <c r="DH5279" s="25">
        <v>94449.182275455401</v>
      </c>
      <c r="DI5279" s="25">
        <v>50860.741218078001</v>
      </c>
      <c r="DJ5279" s="25">
        <v>89.632398829530402</v>
      </c>
      <c r="DK5279" s="25">
        <v>88217</v>
      </c>
      <c r="DL5279" s="25">
        <v>29606</v>
      </c>
      <c r="DM5279" s="25">
        <v>31800.963100000001</v>
      </c>
      <c r="DN5279" s="25">
        <v>37505.002569999997</v>
      </c>
      <c r="DO5279" s="25">
        <v>35979.658923000003</v>
      </c>
      <c r="DP5279" s="25">
        <v>34697.278734366599</v>
      </c>
      <c r="DQ5279" s="25">
        <v>50489.129155393901</v>
      </c>
      <c r="DR5279" s="25">
        <v>50860.741218078001</v>
      </c>
      <c r="DS5279" s="25">
        <v>36326.087078916302</v>
      </c>
      <c r="DT5279" s="25">
        <v>28264.927963174301</v>
      </c>
      <c r="DU5279" s="25">
        <v>23027.3440846472</v>
      </c>
      <c r="DV5279" s="25">
        <v>140342.690431058</v>
      </c>
      <c r="DW5279" s="25">
        <v>142515.79852008601</v>
      </c>
      <c r="DX5279" s="25">
        <v>174758.69740205101</v>
      </c>
      <c r="DY5279" s="25"/>
      <c r="DZ5279" s="25">
        <v>148524.79576132901</v>
      </c>
      <c r="EA5279" s="25"/>
      <c r="EB5279" s="25">
        <v>109987.733579126</v>
      </c>
      <c r="EC5279" s="25">
        <v>176584.32200384999</v>
      </c>
      <c r="ED5279" s="25">
        <v>364846.29270857602</v>
      </c>
      <c r="EE5279" s="25">
        <v>90200</v>
      </c>
    </row>
    <row r="5280" spans="110:135" x14ac:dyDescent="0.2">
      <c r="DF5280" s="24" t="s">
        <v>28</v>
      </c>
      <c r="DG5280" s="24" t="s">
        <v>212</v>
      </c>
      <c r="DH5280" s="25">
        <v>58361.281692181401</v>
      </c>
      <c r="DI5280" s="25">
        <v>50978.710755340202</v>
      </c>
      <c r="DJ5280" s="25">
        <v>70.075855203370494</v>
      </c>
      <c r="DK5280" s="25"/>
      <c r="DL5280" s="25"/>
      <c r="DM5280" s="25">
        <v>177207.3493</v>
      </c>
      <c r="DN5280" s="25">
        <v>115762.97380000001</v>
      </c>
      <c r="DO5280" s="25"/>
      <c r="DP5280" s="25">
        <v>25573.034685888299</v>
      </c>
      <c r="DQ5280" s="25">
        <v>18202.4017724894</v>
      </c>
      <c r="DR5280" s="25">
        <v>54758.133754794399</v>
      </c>
      <c r="DS5280" s="25">
        <v>21375.920062281701</v>
      </c>
      <c r="DT5280" s="25">
        <v>50978.710755340202</v>
      </c>
      <c r="DU5280" s="25"/>
      <c r="DV5280" s="25">
        <v>37332.328477090399</v>
      </c>
      <c r="DW5280" s="25">
        <v>76851.713383019203</v>
      </c>
      <c r="DX5280" s="25">
        <v>53743.7519888928</v>
      </c>
      <c r="DY5280" s="25"/>
      <c r="DZ5280" s="25">
        <v>65271.786325651803</v>
      </c>
      <c r="EA5280" s="25"/>
      <c r="EB5280" s="25">
        <v>57938.8897244502</v>
      </c>
      <c r="EC5280" s="25">
        <v>40710.983647621397</v>
      </c>
      <c r="ED5280" s="25">
        <v>36411.247705200898</v>
      </c>
      <c r="EE5280" s="25">
        <v>43300</v>
      </c>
    </row>
    <row r="5281" spans="110:135" x14ac:dyDescent="0.2">
      <c r="DF5281" s="24" t="s">
        <v>34</v>
      </c>
      <c r="DG5281" s="24" t="s">
        <v>212</v>
      </c>
      <c r="DH5281" s="25">
        <v>50517.134512565201</v>
      </c>
      <c r="DI5281" s="25">
        <v>51077.598803773799</v>
      </c>
      <c r="DJ5281" s="25">
        <v>27.303847482292401</v>
      </c>
      <c r="DK5281" s="25"/>
      <c r="DL5281" s="25"/>
      <c r="DM5281" s="25">
        <v>80578.536749999999</v>
      </c>
      <c r="DN5281" s="25"/>
      <c r="DO5281" s="25"/>
      <c r="DP5281" s="25">
        <v>44833.617606378801</v>
      </c>
      <c r="DQ5281" s="25"/>
      <c r="DR5281" s="25">
        <v>46270.900281701201</v>
      </c>
      <c r="DS5281" s="25">
        <v>47717.730794877098</v>
      </c>
      <c r="DT5281" s="25">
        <v>28006.4744305965</v>
      </c>
      <c r="DU5281" s="25"/>
      <c r="DV5281" s="25">
        <v>64178.440170246497</v>
      </c>
      <c r="DW5281" s="25">
        <v>58321.011579504098</v>
      </c>
      <c r="DX5281" s="25">
        <v>51077.598803773799</v>
      </c>
      <c r="DY5281" s="25">
        <v>53725.367548687202</v>
      </c>
      <c r="DZ5281" s="25">
        <v>46829.612069297502</v>
      </c>
      <c r="EA5281" s="25"/>
      <c r="EB5281" s="25">
        <v>53903.427291030697</v>
      </c>
      <c r="EC5281" s="25">
        <v>53603.362202895602</v>
      </c>
      <c r="ED5281" s="25">
        <v>27676.669134358799</v>
      </c>
      <c r="EE5281" s="25"/>
    </row>
    <row r="5282" spans="110:135" x14ac:dyDescent="0.2">
      <c r="DF5282" s="24" t="s">
        <v>44</v>
      </c>
      <c r="DG5282" s="24" t="s">
        <v>212</v>
      </c>
      <c r="DH5282" s="25">
        <v>50041.380382985401</v>
      </c>
      <c r="DI5282" s="25">
        <v>51290.122935061598</v>
      </c>
      <c r="DJ5282" s="25">
        <v>123.321813059771</v>
      </c>
      <c r="DK5282" s="25"/>
      <c r="DL5282" s="25">
        <v>53694</v>
      </c>
      <c r="DM5282" s="25">
        <v>934.52162629999998</v>
      </c>
      <c r="DN5282" s="25">
        <v>244389.79459999999</v>
      </c>
      <c r="DO5282" s="25">
        <v>6712.0279005000002</v>
      </c>
      <c r="DP5282" s="25">
        <v>2415.3011764482299</v>
      </c>
      <c r="DQ5282" s="25">
        <v>2772.6368206626498</v>
      </c>
      <c r="DR5282" s="25">
        <v>19766.571173641001</v>
      </c>
      <c r="DS5282" s="25">
        <v>5767.9896290802199</v>
      </c>
      <c r="DT5282" s="25">
        <v>64440.366097406499</v>
      </c>
      <c r="DU5282" s="25">
        <v>14217.065086069801</v>
      </c>
      <c r="DV5282" s="25"/>
      <c r="DW5282" s="25">
        <v>1345.7888713488401</v>
      </c>
      <c r="DX5282" s="25">
        <v>60629.059235509398</v>
      </c>
      <c r="DY5282" s="25">
        <v>59544.452324834601</v>
      </c>
      <c r="DZ5282" s="25"/>
      <c r="EA5282" s="25"/>
      <c r="EB5282" s="25">
        <v>58115.978985481699</v>
      </c>
      <c r="EC5282" s="25">
        <v>51290.122935061598</v>
      </c>
      <c r="ED5282" s="25">
        <v>71667.790048406998</v>
      </c>
      <c r="EE5282" s="25">
        <v>133000</v>
      </c>
    </row>
    <row r="5283" spans="110:135" x14ac:dyDescent="0.2">
      <c r="DF5283" s="24" t="s">
        <v>16</v>
      </c>
      <c r="DG5283" s="24" t="s">
        <v>212</v>
      </c>
      <c r="DH5283" s="25">
        <v>68873.535642616698</v>
      </c>
      <c r="DI5283" s="25">
        <v>51360.8626849871</v>
      </c>
      <c r="DJ5283" s="25">
        <v>80.557299662154904</v>
      </c>
      <c r="DK5283" s="25">
        <v>173035</v>
      </c>
      <c r="DL5283" s="25">
        <v>145066</v>
      </c>
      <c r="DM5283" s="25">
        <v>91187.363729999997</v>
      </c>
      <c r="DN5283" s="25">
        <v>86440.920840000006</v>
      </c>
      <c r="DO5283" s="25"/>
      <c r="DP5283" s="25">
        <v>42029.979332946801</v>
      </c>
      <c r="DQ5283" s="25"/>
      <c r="DR5283" s="25">
        <v>42930.507866170003</v>
      </c>
      <c r="DS5283" s="25">
        <v>17495.901760063</v>
      </c>
      <c r="DT5283" s="25">
        <v>59791.217503804197</v>
      </c>
      <c r="DU5283" s="25"/>
      <c r="DV5283" s="25"/>
      <c r="DW5283" s="25">
        <v>1158.46539318292</v>
      </c>
      <c r="DX5283" s="25"/>
      <c r="DY5283" s="25"/>
      <c r="DZ5283" s="25"/>
      <c r="EA5283" s="25"/>
      <c r="EB5283" s="25"/>
      <c r="EC5283" s="25"/>
      <c r="ED5283" s="25"/>
      <c r="EE5283" s="25">
        <v>29600</v>
      </c>
    </row>
    <row r="5284" spans="110:135" x14ac:dyDescent="0.2">
      <c r="DF5284" s="24" t="s">
        <v>100</v>
      </c>
      <c r="DG5284" s="24" t="s">
        <v>212</v>
      </c>
      <c r="DH5284" s="25">
        <v>58577.063829310602</v>
      </c>
      <c r="DI5284" s="25">
        <v>51486.204750090801</v>
      </c>
      <c r="DJ5284" s="25">
        <v>73.6034811427986</v>
      </c>
      <c r="DK5284" s="25">
        <v>126046</v>
      </c>
      <c r="DL5284" s="25">
        <v>25533</v>
      </c>
      <c r="DM5284" s="25">
        <v>115545.5989</v>
      </c>
      <c r="DN5284" s="25"/>
      <c r="DO5284" s="25"/>
      <c r="DP5284" s="25"/>
      <c r="DQ5284" s="25">
        <v>49167.773946314701</v>
      </c>
      <c r="DR5284" s="25">
        <v>17124.141247227701</v>
      </c>
      <c r="DS5284" s="25">
        <v>283.70808281873099</v>
      </c>
      <c r="DT5284" s="25">
        <v>18262.082709255701</v>
      </c>
      <c r="DU5284" s="25"/>
      <c r="DV5284" s="25">
        <v>53804.635553866901</v>
      </c>
      <c r="DW5284" s="25">
        <v>46129.606157137299</v>
      </c>
      <c r="DX5284" s="25">
        <v>57776.873708655898</v>
      </c>
      <c r="DY5284" s="25">
        <v>76340.713572253502</v>
      </c>
      <c r="DZ5284" s="25">
        <v>42629.947221924798</v>
      </c>
      <c r="EA5284" s="25"/>
      <c r="EB5284" s="25">
        <v>59473.468744579499</v>
      </c>
      <c r="EC5284" s="25">
        <v>32001.7756958221</v>
      </c>
      <c r="ED5284" s="25">
        <v>55113.695729113402</v>
      </c>
      <c r="EE5284" s="25">
        <v>162000</v>
      </c>
    </row>
    <row r="5285" spans="110:135" x14ac:dyDescent="0.2">
      <c r="DF5285" s="24" t="s">
        <v>17</v>
      </c>
      <c r="DG5285" s="24" t="s">
        <v>212</v>
      </c>
      <c r="DH5285" s="25">
        <v>94003.657426823294</v>
      </c>
      <c r="DI5285" s="25">
        <v>52120.993821202203</v>
      </c>
      <c r="DJ5285" s="25">
        <v>113.40506258154601</v>
      </c>
      <c r="DK5285" s="25">
        <v>393827</v>
      </c>
      <c r="DL5285" s="25">
        <v>41995</v>
      </c>
      <c r="DM5285" s="25">
        <v>109915.55989999999</v>
      </c>
      <c r="DN5285" s="25">
        <v>147941.5405</v>
      </c>
      <c r="DO5285" s="25">
        <v>87786.632595999996</v>
      </c>
      <c r="DP5285" s="25">
        <v>40987.468506226098</v>
      </c>
      <c r="DQ5285" s="25">
        <v>69100.008611396901</v>
      </c>
      <c r="DR5285" s="25">
        <v>52120.993821202203</v>
      </c>
      <c r="DS5285" s="25">
        <v>24314.471962564301</v>
      </c>
      <c r="DT5285" s="25">
        <v>46585.586645227297</v>
      </c>
      <c r="DU5285" s="25">
        <v>19465.9691524396</v>
      </c>
      <c r="DV5285" s="25"/>
      <c r="DW5285" s="25"/>
      <c r="DX5285" s="25"/>
      <c r="DY5285" s="25"/>
      <c r="DZ5285" s="25"/>
      <c r="EA5285" s="25"/>
      <c r="EB5285" s="25"/>
      <c r="EC5285" s="25"/>
      <c r="ED5285" s="25"/>
      <c r="EE5285" s="25"/>
    </row>
    <row r="5286" spans="110:135" x14ac:dyDescent="0.2">
      <c r="DF5286" s="24" t="s">
        <v>123</v>
      </c>
      <c r="DG5286" s="24" t="s">
        <v>212</v>
      </c>
      <c r="DH5286" s="25">
        <v>66307.924964361504</v>
      </c>
      <c r="DI5286" s="25">
        <v>52159.2263108486</v>
      </c>
      <c r="DJ5286" s="25">
        <v>60.519333294811297</v>
      </c>
      <c r="DK5286" s="25"/>
      <c r="DL5286" s="25">
        <v>80749</v>
      </c>
      <c r="DM5286" s="25">
        <v>177207.3493</v>
      </c>
      <c r="DN5286" s="25">
        <v>115762.97380000001</v>
      </c>
      <c r="DO5286" s="25"/>
      <c r="DP5286" s="25"/>
      <c r="DQ5286" s="25"/>
      <c r="DR5286" s="25">
        <v>54758.133754794399</v>
      </c>
      <c r="DS5286" s="25">
        <v>21375.920062281701</v>
      </c>
      <c r="DT5286" s="25"/>
      <c r="DU5286" s="25">
        <v>44654.163641120598</v>
      </c>
      <c r="DV5286" s="25">
        <v>64825.944676133797</v>
      </c>
      <c r="DW5286" s="25">
        <v>90671.180074777396</v>
      </c>
      <c r="DX5286" s="25">
        <v>49560.318866902802</v>
      </c>
      <c r="DY5286" s="25">
        <v>46421.3557748354</v>
      </c>
      <c r="DZ5286" s="25">
        <v>42055.700444463197</v>
      </c>
      <c r="EA5286" s="25"/>
      <c r="EB5286" s="25">
        <v>61800.329853888601</v>
      </c>
      <c r="EC5286" s="25">
        <v>41891.710359580997</v>
      </c>
      <c r="ED5286" s="25">
        <v>36576.868892282902</v>
      </c>
      <c r="EE5286" s="25"/>
    </row>
    <row r="5287" spans="110:135" x14ac:dyDescent="0.2">
      <c r="DF5287" s="24" t="s">
        <v>10372</v>
      </c>
      <c r="DG5287" s="24" t="s">
        <v>212</v>
      </c>
      <c r="DH5287" s="25">
        <v>87977.533380415</v>
      </c>
      <c r="DI5287" s="25">
        <v>52208.806759704603</v>
      </c>
      <c r="DJ5287" s="25">
        <v>113.88615837796399</v>
      </c>
      <c r="DK5287" s="25"/>
      <c r="DL5287" s="25"/>
      <c r="DM5287" s="25">
        <v>212.51975010000001</v>
      </c>
      <c r="DN5287" s="25"/>
      <c r="DO5287" s="25"/>
      <c r="DP5287" s="25"/>
      <c r="DQ5287" s="25"/>
      <c r="DR5287" s="25"/>
      <c r="DS5287" s="25"/>
      <c r="DT5287" s="25"/>
      <c r="DU5287" s="25"/>
      <c r="DV5287" s="25">
        <v>56396.365840668303</v>
      </c>
      <c r="DW5287" s="25"/>
      <c r="DX5287" s="25">
        <v>48021.247678740801</v>
      </c>
      <c r="DY5287" s="25"/>
      <c r="DZ5287" s="25">
        <v>40911.565934041399</v>
      </c>
      <c r="EA5287" s="25">
        <v>323620.21124865202</v>
      </c>
      <c r="EB5287" s="25">
        <v>98098.642694296796</v>
      </c>
      <c r="EC5287" s="25">
        <v>94303.9522178115</v>
      </c>
      <c r="ED5287" s="25">
        <v>42255.7616790092</v>
      </c>
      <c r="EE5287" s="25"/>
    </row>
    <row r="5288" spans="110:135" x14ac:dyDescent="0.2">
      <c r="DF5288" s="24" t="s">
        <v>10693</v>
      </c>
      <c r="DG5288" s="24" t="s">
        <v>212</v>
      </c>
      <c r="DH5288" s="25">
        <v>72076.1954767813</v>
      </c>
      <c r="DI5288" s="25">
        <v>52464.266337924702</v>
      </c>
      <c r="DJ5288" s="25">
        <v>94.094345990592302</v>
      </c>
      <c r="DK5288" s="25"/>
      <c r="DL5288" s="25"/>
      <c r="DM5288" s="25">
        <v>181722.76509999999</v>
      </c>
      <c r="DN5288" s="25">
        <v>219975.74470000001</v>
      </c>
      <c r="DO5288" s="25"/>
      <c r="DP5288" s="25"/>
      <c r="DQ5288" s="25">
        <v>140212.66885115099</v>
      </c>
      <c r="DR5288" s="25">
        <v>135587.83891854499</v>
      </c>
      <c r="DS5288" s="25">
        <v>67812.235175985799</v>
      </c>
      <c r="DT5288" s="25"/>
      <c r="DU5288" s="25"/>
      <c r="DV5288" s="25">
        <v>15769.0020570656</v>
      </c>
      <c r="DW5288" s="25">
        <v>76743.360090935093</v>
      </c>
      <c r="DX5288" s="25">
        <v>7266.4751694071601</v>
      </c>
      <c r="DY5288" s="25">
        <v>15434.947029766299</v>
      </c>
      <c r="DZ5288" s="25">
        <v>22630.152667446098</v>
      </c>
      <c r="EA5288" s="25">
        <v>37547.977478658402</v>
      </c>
      <c r="EB5288" s="25">
        <v>52464.266337924702</v>
      </c>
      <c r="EC5288" s="25">
        <v>13190.848053988</v>
      </c>
      <c r="ED5288" s="25">
        <v>12084.650520846701</v>
      </c>
      <c r="EE5288" s="25">
        <v>82700</v>
      </c>
    </row>
    <row r="5289" spans="110:135" x14ac:dyDescent="0.2">
      <c r="DF5289" s="24" t="s">
        <v>10501</v>
      </c>
      <c r="DG5289" s="24" t="s">
        <v>212</v>
      </c>
      <c r="DH5289" s="25">
        <v>87283.685574381394</v>
      </c>
      <c r="DI5289" s="25">
        <v>52628.059013066901</v>
      </c>
      <c r="DJ5289" s="25">
        <v>102.426765974999</v>
      </c>
      <c r="DK5289" s="25"/>
      <c r="DL5289" s="25"/>
      <c r="DM5289" s="25">
        <v>196313.24309999999</v>
      </c>
      <c r="DN5289" s="25">
        <v>92266.307520000002</v>
      </c>
      <c r="DO5289" s="25">
        <v>375362.73164000001</v>
      </c>
      <c r="DP5289" s="25"/>
      <c r="DQ5289" s="25">
        <v>63136.612747254498</v>
      </c>
      <c r="DR5289" s="25">
        <v>53537.700676555702</v>
      </c>
      <c r="DS5289" s="25">
        <v>36079.593349703602</v>
      </c>
      <c r="DT5289" s="25"/>
      <c r="DU5289" s="25"/>
      <c r="DV5289" s="25">
        <v>43839.819834292597</v>
      </c>
      <c r="DW5289" s="25">
        <v>55358.964239215697</v>
      </c>
      <c r="DX5289" s="25">
        <v>50778.491915822196</v>
      </c>
      <c r="DY5289" s="25">
        <v>52628.059013066901</v>
      </c>
      <c r="DZ5289" s="25">
        <v>45871.939381460899</v>
      </c>
      <c r="EA5289" s="25"/>
      <c r="EB5289" s="25">
        <v>51039.276930276799</v>
      </c>
      <c r="EC5289" s="25">
        <v>42346.429483187101</v>
      </c>
      <c r="ED5289" s="25">
        <v>44696.113784884197</v>
      </c>
      <c r="EE5289" s="25">
        <v>106000</v>
      </c>
    </row>
    <row r="5290" spans="110:135" x14ac:dyDescent="0.2">
      <c r="DF5290" s="24" t="s">
        <v>75</v>
      </c>
      <c r="DG5290" s="24" t="s">
        <v>212</v>
      </c>
      <c r="DH5290" s="25">
        <v>130202.945434694</v>
      </c>
      <c r="DI5290" s="25">
        <v>52758.4764958175</v>
      </c>
      <c r="DJ5290" s="25">
        <v>142.89471948686099</v>
      </c>
      <c r="DK5290" s="25">
        <v>206521</v>
      </c>
      <c r="DL5290" s="25">
        <v>48006</v>
      </c>
      <c r="DM5290" s="25">
        <v>190511.63829999999</v>
      </c>
      <c r="DN5290" s="25">
        <v>12763.562980000001</v>
      </c>
      <c r="DO5290" s="25">
        <v>656696.22187000001</v>
      </c>
      <c r="DP5290" s="25">
        <v>45085.263286208501</v>
      </c>
      <c r="DQ5290" s="25">
        <v>77043.762984758301</v>
      </c>
      <c r="DR5290" s="25">
        <v>85591.991637168801</v>
      </c>
      <c r="DS5290" s="25">
        <v>39999.050447106201</v>
      </c>
      <c r="DT5290" s="25">
        <v>52758.4764958175</v>
      </c>
      <c r="DU5290" s="25">
        <v>17255.4317805754</v>
      </c>
      <c r="DV5290" s="25"/>
      <c r="DW5290" s="25"/>
      <c r="DX5290" s="25"/>
      <c r="DY5290" s="25"/>
      <c r="DZ5290" s="25"/>
      <c r="EA5290" s="25"/>
      <c r="EB5290" s="25"/>
      <c r="EC5290" s="25"/>
      <c r="ED5290" s="25"/>
      <c r="EE5290" s="25"/>
    </row>
    <row r="5291" spans="110:135" x14ac:dyDescent="0.2">
      <c r="DF5291" s="24" t="s">
        <v>10631</v>
      </c>
      <c r="DG5291" s="24" t="s">
        <v>212</v>
      </c>
      <c r="DH5291" s="25">
        <v>93784.134314804207</v>
      </c>
      <c r="DI5291" s="25">
        <v>52942.828860364003</v>
      </c>
      <c r="DJ5291" s="25">
        <v>134.413880609204</v>
      </c>
      <c r="DK5291" s="25">
        <v>55926</v>
      </c>
      <c r="DL5291" s="25">
        <v>431560</v>
      </c>
      <c r="DM5291" s="25">
        <v>168484.08919999999</v>
      </c>
      <c r="DN5291" s="25">
        <v>172221.92110000001</v>
      </c>
      <c r="DO5291" s="25">
        <v>4842.0019128000004</v>
      </c>
      <c r="DP5291" s="25">
        <v>28729.631583304399</v>
      </c>
      <c r="DQ5291" s="25">
        <v>52942.828860364003</v>
      </c>
      <c r="DR5291" s="25">
        <v>58270.326048526898</v>
      </c>
      <c r="DS5291" s="25">
        <v>18824.499987032101</v>
      </c>
      <c r="DT5291" s="25">
        <v>15170.460415550901</v>
      </c>
      <c r="DU5291" s="25">
        <v>24653.7183552676</v>
      </c>
      <c r="DV5291" s="25"/>
      <c r="DW5291" s="25"/>
      <c r="DX5291" s="25"/>
      <c r="DY5291" s="25"/>
      <c r="DZ5291" s="25"/>
      <c r="EA5291" s="25"/>
      <c r="EB5291" s="25"/>
      <c r="EC5291" s="25"/>
      <c r="ED5291" s="25"/>
      <c r="EE5291" s="25"/>
    </row>
    <row r="5292" spans="110:135" x14ac:dyDescent="0.2">
      <c r="DF5292" s="24" t="s">
        <v>10653</v>
      </c>
      <c r="DG5292" s="24" t="s">
        <v>212</v>
      </c>
      <c r="DH5292" s="25">
        <v>58983.444836383402</v>
      </c>
      <c r="DI5292" s="25">
        <v>52955.585599733196</v>
      </c>
      <c r="DJ5292" s="25">
        <v>56.742230240964901</v>
      </c>
      <c r="DK5292" s="25">
        <v>7840</v>
      </c>
      <c r="DL5292" s="25">
        <v>29790</v>
      </c>
      <c r="DM5292" s="25">
        <v>43060.228690000004</v>
      </c>
      <c r="DN5292" s="25"/>
      <c r="DO5292" s="25">
        <v>131672.29230999999</v>
      </c>
      <c r="DP5292" s="25">
        <v>67977.177754021905</v>
      </c>
      <c r="DQ5292" s="25">
        <v>82987.8168040327</v>
      </c>
      <c r="DR5292" s="25">
        <v>113205.185644485</v>
      </c>
      <c r="DS5292" s="25">
        <v>82041.084119623803</v>
      </c>
      <c r="DT5292" s="25">
        <v>32750.4452033243</v>
      </c>
      <c r="DU5292" s="25">
        <v>23985.6300273739</v>
      </c>
      <c r="DV5292" s="25">
        <v>45838.771714192102</v>
      </c>
      <c r="DW5292" s="25">
        <v>80001.146385055501</v>
      </c>
      <c r="DX5292" s="25">
        <v>25416.0967259073</v>
      </c>
      <c r="DY5292" s="25">
        <v>85876.477903920502</v>
      </c>
      <c r="DZ5292" s="25">
        <v>47040.321987214797</v>
      </c>
      <c r="EA5292" s="25">
        <v>82485.656646871605</v>
      </c>
      <c r="EB5292" s="25">
        <v>35359.025759616597</v>
      </c>
      <c r="EC5292" s="25">
        <v>58870.849212251698</v>
      </c>
      <c r="ED5292" s="25">
        <v>86470.689839775703</v>
      </c>
      <c r="EE5292" s="25">
        <v>17000</v>
      </c>
    </row>
    <row r="5293" spans="110:135" x14ac:dyDescent="0.2">
      <c r="DF5293" s="24" t="s">
        <v>90</v>
      </c>
      <c r="DG5293" s="24" t="s">
        <v>212</v>
      </c>
      <c r="DH5293" s="25">
        <v>64232.595550354403</v>
      </c>
      <c r="DI5293" s="25">
        <v>53397.882839665297</v>
      </c>
      <c r="DJ5293" s="25">
        <v>76.947614568733201</v>
      </c>
      <c r="DK5293" s="25">
        <v>125067</v>
      </c>
      <c r="DL5293" s="25">
        <v>83711</v>
      </c>
      <c r="DM5293" s="25">
        <v>152095.75700000001</v>
      </c>
      <c r="DN5293" s="25">
        <v>63171.717060000003</v>
      </c>
      <c r="DO5293" s="25">
        <v>127756.475145</v>
      </c>
      <c r="DP5293" s="25">
        <v>31557.012964895599</v>
      </c>
      <c r="DQ5293" s="25">
        <v>43624.048619330599</v>
      </c>
      <c r="DR5293" s="25">
        <v>74460.943583056607</v>
      </c>
      <c r="DS5293" s="25">
        <v>26450.612842232302</v>
      </c>
      <c r="DT5293" s="25">
        <v>32508.688407305701</v>
      </c>
      <c r="DU5293" s="25">
        <v>9256.9150665253492</v>
      </c>
      <c r="DV5293" s="25"/>
      <c r="DW5293" s="25">
        <v>1130.9759159063699</v>
      </c>
      <c r="DX5293" s="25"/>
      <c r="DY5293" s="25"/>
      <c r="DZ5293" s="25"/>
      <c r="EA5293" s="25"/>
      <c r="EB5293" s="25"/>
      <c r="EC5293" s="25"/>
      <c r="ED5293" s="25"/>
      <c r="EE5293" s="25"/>
    </row>
    <row r="5294" spans="110:135" x14ac:dyDescent="0.2">
      <c r="DF5294" s="24" t="s">
        <v>18</v>
      </c>
      <c r="DG5294" s="24" t="s">
        <v>212</v>
      </c>
      <c r="DH5294" s="25">
        <v>71760.166851999296</v>
      </c>
      <c r="DI5294" s="25">
        <v>54005.624240275298</v>
      </c>
      <c r="DJ5294" s="25">
        <v>84.445480837074001</v>
      </c>
      <c r="DK5294" s="25"/>
      <c r="DL5294" s="25"/>
      <c r="DM5294" s="25">
        <v>250617.15410000001</v>
      </c>
      <c r="DN5294" s="25">
        <v>48626.20865</v>
      </c>
      <c r="DO5294" s="25"/>
      <c r="DP5294" s="25"/>
      <c r="DQ5294" s="25">
        <v>56265.261975347901</v>
      </c>
      <c r="DR5294" s="25">
        <v>66261.394703562997</v>
      </c>
      <c r="DS5294" s="25">
        <v>35354.785304058802</v>
      </c>
      <c r="DT5294" s="25"/>
      <c r="DU5294" s="25"/>
      <c r="DV5294" s="25"/>
      <c r="DW5294" s="25">
        <v>60473.724302324103</v>
      </c>
      <c r="DX5294" s="25">
        <v>31928.761773677401</v>
      </c>
      <c r="DY5294" s="25"/>
      <c r="DZ5294" s="25">
        <v>49298.684901897897</v>
      </c>
      <c r="EA5294" s="25"/>
      <c r="EB5294" s="25">
        <v>51745.9865052026</v>
      </c>
      <c r="EC5294" s="25">
        <v>59558.264851315798</v>
      </c>
      <c r="ED5294" s="25">
        <v>117191.775156604</v>
      </c>
      <c r="EE5294" s="25">
        <v>33800</v>
      </c>
    </row>
    <row r="5295" spans="110:135" x14ac:dyDescent="0.2">
      <c r="DF5295" s="24" t="s">
        <v>112</v>
      </c>
      <c r="DG5295" s="24" t="s">
        <v>212</v>
      </c>
      <c r="DH5295" s="25">
        <v>64051.322543260801</v>
      </c>
      <c r="DI5295" s="25">
        <v>54293.552676683503</v>
      </c>
      <c r="DJ5295" s="25">
        <v>66.276493952054395</v>
      </c>
      <c r="DK5295" s="25">
        <v>61936</v>
      </c>
      <c r="DL5295" s="25">
        <v>142764</v>
      </c>
      <c r="DM5295" s="25">
        <v>185692.71030000001</v>
      </c>
      <c r="DN5295" s="25">
        <v>33985.40294</v>
      </c>
      <c r="DO5295" s="25">
        <v>137093.72026999999</v>
      </c>
      <c r="DP5295" s="25">
        <v>42023.464309369803</v>
      </c>
      <c r="DQ5295" s="25">
        <v>44359.991386230897</v>
      </c>
      <c r="DR5295" s="25">
        <v>52687.942549847598</v>
      </c>
      <c r="DS5295" s="25">
        <v>26442.0239757817</v>
      </c>
      <c r="DT5295" s="25">
        <v>35899.119751956299</v>
      </c>
      <c r="DU5295" s="25">
        <v>15878.6907866607</v>
      </c>
      <c r="DV5295" s="25">
        <v>68763.310424613504</v>
      </c>
      <c r="DW5295" s="25">
        <v>66560.887859070703</v>
      </c>
      <c r="DX5295" s="25">
        <v>37700.024657995396</v>
      </c>
      <c r="DY5295" s="25">
        <v>64856.780854323399</v>
      </c>
      <c r="DZ5295" s="25">
        <v>56526.705599558998</v>
      </c>
      <c r="EA5295" s="25"/>
      <c r="EB5295" s="25">
        <v>56678.259353264402</v>
      </c>
      <c r="EC5295" s="25">
        <v>55899.162803519401</v>
      </c>
      <c r="ED5295" s="25">
        <v>51778.253043023098</v>
      </c>
      <c r="EE5295" s="25">
        <v>43500</v>
      </c>
    </row>
    <row r="5296" spans="110:135" x14ac:dyDescent="0.2">
      <c r="DF5296" s="24" t="s">
        <v>51</v>
      </c>
      <c r="DG5296" s="24" t="s">
        <v>212</v>
      </c>
      <c r="DH5296" s="25">
        <v>50252.893930796599</v>
      </c>
      <c r="DI5296" s="25">
        <v>54567.5804517918</v>
      </c>
      <c r="DJ5296" s="25">
        <v>37.097686387213898</v>
      </c>
      <c r="DK5296" s="25"/>
      <c r="DL5296" s="25"/>
      <c r="DM5296" s="25">
        <v>44007.02824</v>
      </c>
      <c r="DN5296" s="25"/>
      <c r="DO5296" s="25"/>
      <c r="DP5296" s="25">
        <v>13927.927233709501</v>
      </c>
      <c r="DQ5296" s="25"/>
      <c r="DR5296" s="25">
        <v>58327.119729882797</v>
      </c>
      <c r="DS5296" s="25">
        <v>26151.0787586158</v>
      </c>
      <c r="DT5296" s="25">
        <v>32573.5748051312</v>
      </c>
      <c r="DU5296" s="25"/>
      <c r="DV5296" s="25">
        <v>72994.446251056899</v>
      </c>
      <c r="DW5296" s="25"/>
      <c r="DX5296" s="25">
        <v>64501.695856071899</v>
      </c>
      <c r="DY5296" s="25"/>
      <c r="DZ5296" s="25">
        <v>54835.160903583703</v>
      </c>
      <c r="EA5296" s="25"/>
      <c r="EB5296" s="25">
        <v>47745.799380358403</v>
      </c>
      <c r="EC5296" s="25">
        <v>57036.3819038406</v>
      </c>
      <c r="ED5296" s="25">
        <v>76634.514107308205</v>
      </c>
      <c r="EE5296" s="25">
        <v>54300</v>
      </c>
    </row>
    <row r="5297" spans="110:135" x14ac:dyDescent="0.2">
      <c r="DF5297" s="24" t="s">
        <v>62</v>
      </c>
      <c r="DG5297" s="24" t="s">
        <v>212</v>
      </c>
      <c r="DH5297" s="25">
        <v>162099.175786407</v>
      </c>
      <c r="DI5297" s="25">
        <v>54812.3991524671</v>
      </c>
      <c r="DJ5297" s="25">
        <v>158.469097849001</v>
      </c>
      <c r="DK5297" s="25">
        <v>189035</v>
      </c>
      <c r="DL5297" s="25"/>
      <c r="DM5297" s="25">
        <v>273991.0503</v>
      </c>
      <c r="DN5297" s="25">
        <v>103007.872</v>
      </c>
      <c r="DO5297" s="25">
        <v>852105.96756999998</v>
      </c>
      <c r="DP5297" s="25">
        <v>40900.520989343902</v>
      </c>
      <c r="DQ5297" s="25">
        <v>10047.5268361773</v>
      </c>
      <c r="DR5297" s="25">
        <v>68724.2773155904</v>
      </c>
      <c r="DS5297" s="25">
        <v>29094.2366080057</v>
      </c>
      <c r="DT5297" s="25">
        <v>39840.901359371899</v>
      </c>
      <c r="DU5297" s="25">
        <v>14244.404885579899</v>
      </c>
      <c r="DV5297" s="25"/>
      <c r="DW5297" s="25"/>
      <c r="DX5297" s="25"/>
      <c r="DY5297" s="25"/>
      <c r="DZ5297" s="25"/>
      <c r="EA5297" s="25"/>
      <c r="EB5297" s="25"/>
      <c r="EC5297" s="25"/>
      <c r="ED5297" s="25"/>
      <c r="EE5297" s="25"/>
    </row>
    <row r="5298" spans="110:135" x14ac:dyDescent="0.2">
      <c r="DF5298" s="24" t="s">
        <v>10686</v>
      </c>
      <c r="DG5298" s="24" t="s">
        <v>212</v>
      </c>
      <c r="DH5298" s="25">
        <v>55532.655337315897</v>
      </c>
      <c r="DI5298" s="25">
        <v>54905.271890000004</v>
      </c>
      <c r="DJ5298" s="25">
        <v>34.191384983627401</v>
      </c>
      <c r="DK5298" s="25">
        <v>63330</v>
      </c>
      <c r="DL5298" s="25">
        <v>46780</v>
      </c>
      <c r="DM5298" s="25"/>
      <c r="DN5298" s="25">
        <v>54905.271890000004</v>
      </c>
      <c r="DO5298" s="25"/>
      <c r="DP5298" s="25">
        <v>61742.913139120297</v>
      </c>
      <c r="DQ5298" s="25">
        <v>73872.812152057697</v>
      </c>
      <c r="DR5298" s="25">
        <v>89168.662708189906</v>
      </c>
      <c r="DS5298" s="25">
        <v>39763.132191369601</v>
      </c>
      <c r="DT5298" s="25">
        <v>43994.2124991003</v>
      </c>
      <c r="DU5298" s="25">
        <v>26236.893456005699</v>
      </c>
      <c r="DV5298" s="25"/>
      <c r="DW5298" s="25"/>
      <c r="DX5298" s="25"/>
      <c r="DY5298" s="25"/>
      <c r="DZ5298" s="25"/>
      <c r="EA5298" s="25"/>
      <c r="EB5298" s="25"/>
      <c r="EC5298" s="25"/>
      <c r="ED5298" s="25"/>
      <c r="EE5298" s="25"/>
    </row>
    <row r="5299" spans="110:135" x14ac:dyDescent="0.2">
      <c r="DF5299" s="24" t="s">
        <v>10540</v>
      </c>
      <c r="DG5299" s="24" t="s">
        <v>212</v>
      </c>
      <c r="DH5299" s="25">
        <v>88449.208918685996</v>
      </c>
      <c r="DI5299" s="25">
        <v>55614.744213873702</v>
      </c>
      <c r="DJ5299" s="25">
        <v>92.001502960388805</v>
      </c>
      <c r="DK5299" s="25">
        <v>2126</v>
      </c>
      <c r="DL5299" s="25">
        <v>119577</v>
      </c>
      <c r="DM5299" s="25">
        <v>88120.991420000006</v>
      </c>
      <c r="DN5299" s="25">
        <v>307212.20429999998</v>
      </c>
      <c r="DO5299" s="25"/>
      <c r="DP5299" s="25">
        <v>35122.026765721297</v>
      </c>
      <c r="DQ5299" s="25">
        <v>26010.688000826402</v>
      </c>
      <c r="DR5299" s="25">
        <v>44335.600950536696</v>
      </c>
      <c r="DS5299" s="25">
        <v>48889.953998112302</v>
      </c>
      <c r="DT5299" s="25">
        <v>29921.700482781798</v>
      </c>
      <c r="DU5299" s="25">
        <v>22336.464746546499</v>
      </c>
      <c r="DV5299" s="25">
        <v>219144.441125574</v>
      </c>
      <c r="DW5299" s="25">
        <v>170092.11597195899</v>
      </c>
      <c r="DX5299" s="25">
        <v>39875.9593073828</v>
      </c>
      <c r="DY5299" s="25"/>
      <c r="DZ5299" s="25">
        <v>169655.23106768401</v>
      </c>
      <c r="EA5299" s="25"/>
      <c r="EB5299" s="25">
        <v>62339.534429635103</v>
      </c>
      <c r="EC5299" s="25">
        <v>107534.98285233301</v>
      </c>
      <c r="ED5299" s="25">
        <v>22290.8651172547</v>
      </c>
      <c r="EE5299" s="25">
        <v>77500</v>
      </c>
    </row>
    <row r="5300" spans="110:135" x14ac:dyDescent="0.2">
      <c r="DF5300" s="24" t="s">
        <v>10521</v>
      </c>
      <c r="DG5300" s="24" t="s">
        <v>212</v>
      </c>
      <c r="DH5300" s="25">
        <v>83442.070625461303</v>
      </c>
      <c r="DI5300" s="25">
        <v>56012.534567566501</v>
      </c>
      <c r="DJ5300" s="25">
        <v>143.750595624851</v>
      </c>
      <c r="DK5300" s="25">
        <v>20229</v>
      </c>
      <c r="DL5300" s="25">
        <v>60923</v>
      </c>
      <c r="DM5300" s="25">
        <v>88231.326969999995</v>
      </c>
      <c r="DN5300" s="25">
        <v>2225.5602610000001</v>
      </c>
      <c r="DO5300" s="25">
        <v>71655.263602000006</v>
      </c>
      <c r="DP5300" s="25">
        <v>35276.8343562968</v>
      </c>
      <c r="DQ5300" s="25">
        <v>59311.202343708101</v>
      </c>
      <c r="DR5300" s="25">
        <v>55159.109596858303</v>
      </c>
      <c r="DS5300" s="25">
        <v>57361.813209268803</v>
      </c>
      <c r="DT5300" s="25">
        <v>26951.2036793634</v>
      </c>
      <c r="DU5300" s="25">
        <v>19314.132881370999</v>
      </c>
      <c r="DV5300" s="25">
        <v>405599.64611002902</v>
      </c>
      <c r="DW5300" s="25">
        <v>1153.4576894045099</v>
      </c>
      <c r="DX5300" s="25">
        <v>39786.516230901099</v>
      </c>
      <c r="DY5300" s="25">
        <v>46514.6152816959</v>
      </c>
      <c r="DZ5300" s="25">
        <v>445738.24892456399</v>
      </c>
      <c r="EA5300" s="25"/>
      <c r="EB5300" s="25">
        <v>58943.582193581999</v>
      </c>
      <c r="EC5300" s="25">
        <v>21300.939640908098</v>
      </c>
      <c r="ED5300" s="25">
        <v>56865.959538274699</v>
      </c>
      <c r="EE5300" s="25">
        <v>96300</v>
      </c>
    </row>
    <row r="5301" spans="110:135" x14ac:dyDescent="0.2">
      <c r="DF5301" s="24" t="s">
        <v>10538</v>
      </c>
      <c r="DG5301" s="24" t="s">
        <v>212</v>
      </c>
      <c r="DH5301" s="25">
        <v>85432.667228282706</v>
      </c>
      <c r="DI5301" s="25">
        <v>56106.914056248701</v>
      </c>
      <c r="DJ5301" s="25">
        <v>101.942024762976</v>
      </c>
      <c r="DK5301" s="25">
        <v>365922</v>
      </c>
      <c r="DL5301" s="25">
        <v>95519</v>
      </c>
      <c r="DM5301" s="25">
        <v>107855.1194</v>
      </c>
      <c r="DN5301" s="25">
        <v>266373.6116</v>
      </c>
      <c r="DO5301" s="25">
        <v>131275.08225000001</v>
      </c>
      <c r="DP5301" s="25">
        <v>33940.606146666803</v>
      </c>
      <c r="DQ5301" s="25">
        <v>47846.154363992799</v>
      </c>
      <c r="DR5301" s="25">
        <v>47901.910851813198</v>
      </c>
      <c r="DS5301" s="25">
        <v>30362.732031611002</v>
      </c>
      <c r="DT5301" s="25">
        <v>22459.523683882198</v>
      </c>
      <c r="DU5301" s="25">
        <v>30112.889026377899</v>
      </c>
      <c r="DV5301" s="25">
        <v>61781.087574822697</v>
      </c>
      <c r="DW5301" s="25">
        <v>1308.05884535669</v>
      </c>
      <c r="DX5301" s="25">
        <v>56621.7229641831</v>
      </c>
      <c r="DY5301" s="25">
        <v>58408.4648435606</v>
      </c>
      <c r="DZ5301" s="25">
        <v>76156.062310539404</v>
      </c>
      <c r="EA5301" s="25"/>
      <c r="EB5301" s="25">
        <v>55592.105148314302</v>
      </c>
      <c r="EC5301" s="25">
        <v>41302.052132728102</v>
      </c>
      <c r="ED5301" s="25">
        <v>54915.1613918043</v>
      </c>
      <c r="EE5301" s="25">
        <v>123000</v>
      </c>
    </row>
    <row r="5302" spans="110:135" x14ac:dyDescent="0.2">
      <c r="DF5302" s="24" t="s">
        <v>55</v>
      </c>
      <c r="DG5302" s="24" t="s">
        <v>212</v>
      </c>
      <c r="DH5302" s="25">
        <v>74903.488389560807</v>
      </c>
      <c r="DI5302" s="25">
        <v>57122.930342350599</v>
      </c>
      <c r="DJ5302" s="25">
        <v>95.489854239626496</v>
      </c>
      <c r="DK5302" s="25"/>
      <c r="DL5302" s="25">
        <v>28809</v>
      </c>
      <c r="DM5302" s="25">
        <v>23502.003959999998</v>
      </c>
      <c r="DN5302" s="25">
        <v>26640.892739999999</v>
      </c>
      <c r="DO5302" s="25">
        <v>250392.30892000001</v>
      </c>
      <c r="DP5302" s="25">
        <v>37238.889539235002</v>
      </c>
      <c r="DQ5302" s="25">
        <v>22679.415184014801</v>
      </c>
      <c r="DR5302" s="25">
        <v>57122.930342350599</v>
      </c>
      <c r="DS5302" s="25">
        <v>25311.225032307801</v>
      </c>
      <c r="DT5302" s="25">
        <v>4779.7764015634802</v>
      </c>
      <c r="DU5302" s="25">
        <v>9983.5086107071893</v>
      </c>
      <c r="DV5302" s="25">
        <v>80729.953113786207</v>
      </c>
      <c r="DW5302" s="25">
        <v>14042.695509737599</v>
      </c>
      <c r="DX5302" s="25">
        <v>103769.644437977</v>
      </c>
      <c r="DY5302" s="25">
        <v>115371.363482885</v>
      </c>
      <c r="DZ5302" s="25">
        <v>106857.61545971999</v>
      </c>
      <c r="EA5302" s="25"/>
      <c r="EB5302" s="25">
        <v>78498.592181680797</v>
      </c>
      <c r="EC5302" s="25">
        <v>110286.718365414</v>
      </c>
      <c r="ED5302" s="25">
        <v>80149.746120273499</v>
      </c>
      <c r="EE5302" s="25">
        <v>247000</v>
      </c>
    </row>
    <row r="5303" spans="110:135" x14ac:dyDescent="0.2">
      <c r="DF5303" s="24" t="s">
        <v>4</v>
      </c>
      <c r="DG5303" s="24" t="s">
        <v>212</v>
      </c>
      <c r="DH5303" s="25">
        <v>152569.09346246099</v>
      </c>
      <c r="DI5303" s="25">
        <v>58722.142240210604</v>
      </c>
      <c r="DJ5303" s="25">
        <v>132.32389792783999</v>
      </c>
      <c r="DK5303" s="25">
        <v>215282</v>
      </c>
      <c r="DL5303" s="25">
        <v>46927</v>
      </c>
      <c r="DM5303" s="25">
        <v>181226.17800000001</v>
      </c>
      <c r="DN5303" s="25">
        <v>204385.25099999999</v>
      </c>
      <c r="DO5303" s="25">
        <v>722702.52313999995</v>
      </c>
      <c r="DP5303" s="25">
        <v>54486.128052452703</v>
      </c>
      <c r="DQ5303" s="25">
        <v>58722.142240210604</v>
      </c>
      <c r="DR5303" s="25">
        <v>87270.312200631801</v>
      </c>
      <c r="DS5303" s="25">
        <v>35685.2348934642</v>
      </c>
      <c r="DT5303" s="25">
        <v>47952.728320374103</v>
      </c>
      <c r="DU5303" s="25">
        <v>23620.530239939599</v>
      </c>
      <c r="DV5303" s="25"/>
      <c r="DW5303" s="25"/>
      <c r="DX5303" s="25"/>
      <c r="DY5303" s="25"/>
      <c r="DZ5303" s="25"/>
      <c r="EA5303" s="25"/>
      <c r="EB5303" s="25"/>
      <c r="EC5303" s="25"/>
      <c r="ED5303" s="25"/>
      <c r="EE5303" s="25"/>
    </row>
    <row r="5304" spans="110:135" x14ac:dyDescent="0.2">
      <c r="DF5304" s="24" t="s">
        <v>95</v>
      </c>
      <c r="DG5304" s="24" t="s">
        <v>212</v>
      </c>
      <c r="DH5304" s="25">
        <v>82158.969695287698</v>
      </c>
      <c r="DI5304" s="25">
        <v>59655.810781088199</v>
      </c>
      <c r="DJ5304" s="25">
        <v>97.204167617031899</v>
      </c>
      <c r="DK5304" s="25"/>
      <c r="DL5304" s="25">
        <v>27336</v>
      </c>
      <c r="DM5304" s="25">
        <v>26844.926820000001</v>
      </c>
      <c r="DN5304" s="25"/>
      <c r="DO5304" s="25"/>
      <c r="DP5304" s="25">
        <v>33470.235466471699</v>
      </c>
      <c r="DQ5304" s="25"/>
      <c r="DR5304" s="25">
        <v>59451.914342872202</v>
      </c>
      <c r="DS5304" s="25">
        <v>21234.680639615999</v>
      </c>
      <c r="DT5304" s="25"/>
      <c r="DU5304" s="25"/>
      <c r="DV5304" s="25">
        <v>95649.315374726299</v>
      </c>
      <c r="DW5304" s="25">
        <v>141692.18505855699</v>
      </c>
      <c r="DX5304" s="25">
        <v>41524.743344852199</v>
      </c>
      <c r="DY5304" s="25"/>
      <c r="DZ5304" s="25">
        <v>92406.935863592895</v>
      </c>
      <c r="EA5304" s="25"/>
      <c r="EB5304" s="25">
        <v>83550.720099040002</v>
      </c>
      <c r="EC5304" s="25">
        <v>59655.810781088199</v>
      </c>
      <c r="ED5304" s="25">
        <v>63249.138247923103</v>
      </c>
      <c r="EE5304" s="25">
        <v>322000</v>
      </c>
    </row>
    <row r="5305" spans="110:135" x14ac:dyDescent="0.2">
      <c r="DF5305" s="24" t="s">
        <v>10665</v>
      </c>
      <c r="DG5305" s="24" t="s">
        <v>212</v>
      </c>
      <c r="DH5305" s="25">
        <v>134173.02679218599</v>
      </c>
      <c r="DI5305" s="25">
        <v>59660</v>
      </c>
      <c r="DJ5305" s="25">
        <v>120.36339489410901</v>
      </c>
      <c r="DK5305" s="25">
        <v>412196</v>
      </c>
      <c r="DL5305" s="25">
        <v>59660</v>
      </c>
      <c r="DM5305" s="25">
        <v>117201.9669</v>
      </c>
      <c r="DN5305" s="25">
        <v>141791.9228</v>
      </c>
      <c r="DO5305" s="25">
        <v>489363.37021000002</v>
      </c>
      <c r="DP5305" s="25">
        <v>57155.159297629303</v>
      </c>
      <c r="DQ5305" s="25">
        <v>62610.994420339899</v>
      </c>
      <c r="DR5305" s="25">
        <v>45602.629666758701</v>
      </c>
      <c r="DS5305" s="25">
        <v>28277.7181542777</v>
      </c>
      <c r="DT5305" s="25">
        <v>36501.114712351802</v>
      </c>
      <c r="DU5305" s="25">
        <v>25542.418552691499</v>
      </c>
      <c r="DV5305" s="25"/>
      <c r="DW5305" s="25"/>
      <c r="DX5305" s="25"/>
      <c r="DY5305" s="25"/>
      <c r="DZ5305" s="25"/>
      <c r="EA5305" s="25"/>
      <c r="EB5305" s="25"/>
      <c r="EC5305" s="25"/>
      <c r="ED5305" s="25"/>
      <c r="EE5305" s="25"/>
    </row>
    <row r="5306" spans="110:135" x14ac:dyDescent="0.2">
      <c r="DF5306" s="24" t="s">
        <v>41</v>
      </c>
      <c r="DG5306" s="24" t="s">
        <v>212</v>
      </c>
      <c r="DH5306" s="25">
        <v>102286.114591693</v>
      </c>
      <c r="DI5306" s="25">
        <v>59819.850178393099</v>
      </c>
      <c r="DJ5306" s="25">
        <v>126.214034973712</v>
      </c>
      <c r="DK5306" s="25">
        <v>127203</v>
      </c>
      <c r="DL5306" s="25">
        <v>50091</v>
      </c>
      <c r="DM5306" s="25">
        <v>265168.54940000002</v>
      </c>
      <c r="DN5306" s="25">
        <v>178382.0778</v>
      </c>
      <c r="DO5306" s="25">
        <v>593384.06698999996</v>
      </c>
      <c r="DP5306" s="25">
        <v>60069.038604353402</v>
      </c>
      <c r="DQ5306" s="25">
        <v>24835.245404255402</v>
      </c>
      <c r="DR5306" s="25">
        <v>100270.72979347401</v>
      </c>
      <c r="DS5306" s="25">
        <v>47186.344447608397</v>
      </c>
      <c r="DT5306" s="25">
        <v>28639.317652558799</v>
      </c>
      <c r="DU5306" s="25">
        <v>24370.740869578</v>
      </c>
      <c r="DV5306" s="25">
        <v>59244.6817324359</v>
      </c>
      <c r="DW5306" s="25">
        <v>77967.394826491305</v>
      </c>
      <c r="DX5306" s="25">
        <v>72714.804521250204</v>
      </c>
      <c r="DY5306" s="25">
        <v>81970.934669106602</v>
      </c>
      <c r="DZ5306" s="25">
        <v>59570.661752432803</v>
      </c>
      <c r="EA5306" s="25"/>
      <c r="EB5306" s="25">
        <v>62458.579605674699</v>
      </c>
      <c r="EC5306" s="25">
        <v>33113.118331184603</v>
      </c>
      <c r="ED5306" s="25">
        <v>46682.005433452403</v>
      </c>
      <c r="EE5306" s="25">
        <v>52400</v>
      </c>
    </row>
    <row r="5307" spans="110:135" x14ac:dyDescent="0.2">
      <c r="DF5307" s="24" t="s">
        <v>13</v>
      </c>
      <c r="DG5307" s="24" t="s">
        <v>212</v>
      </c>
      <c r="DH5307" s="25">
        <v>89415.051657656804</v>
      </c>
      <c r="DI5307" s="25">
        <v>59923.6060313243</v>
      </c>
      <c r="DJ5307" s="25">
        <v>98.119361729454795</v>
      </c>
      <c r="DK5307" s="25"/>
      <c r="DL5307" s="25"/>
      <c r="DM5307" s="25">
        <v>213323.10949999999</v>
      </c>
      <c r="DN5307" s="25">
        <v>210030.8811</v>
      </c>
      <c r="DO5307" s="25"/>
      <c r="DP5307" s="25"/>
      <c r="DQ5307" s="25">
        <v>59923.6060313243</v>
      </c>
      <c r="DR5307" s="25">
        <v>85330.940949509197</v>
      </c>
      <c r="DS5307" s="25">
        <v>18816.0477722256</v>
      </c>
      <c r="DT5307" s="25">
        <v>36003.1796299696</v>
      </c>
      <c r="DU5307" s="25"/>
      <c r="DV5307" s="25"/>
      <c r="DW5307" s="25">
        <v>2477.5966205688001</v>
      </c>
      <c r="DX5307" s="25"/>
      <c r="DY5307" s="25"/>
      <c r="DZ5307" s="25"/>
      <c r="EA5307" s="25"/>
      <c r="EB5307" s="25"/>
      <c r="EC5307" s="25"/>
      <c r="ED5307" s="25"/>
      <c r="EE5307" s="25"/>
    </row>
    <row r="5308" spans="110:135" x14ac:dyDescent="0.2">
      <c r="DF5308" s="24" t="s">
        <v>37</v>
      </c>
      <c r="DG5308" s="24" t="s">
        <v>212</v>
      </c>
      <c r="DH5308" s="25">
        <v>96389.572519853493</v>
      </c>
      <c r="DI5308" s="25">
        <v>59936.044597217202</v>
      </c>
      <c r="DJ5308" s="25">
        <v>127.94914428647699</v>
      </c>
      <c r="DK5308" s="25">
        <v>250125</v>
      </c>
      <c r="DL5308" s="25">
        <v>49292</v>
      </c>
      <c r="DM5308" s="25">
        <v>75121.061050000004</v>
      </c>
      <c r="DN5308" s="25">
        <v>127468.52770000001</v>
      </c>
      <c r="DO5308" s="25">
        <v>535450.87049999996</v>
      </c>
      <c r="DP5308" s="25">
        <v>15429.5069125956</v>
      </c>
      <c r="DQ5308" s="25">
        <v>54009.940621482099</v>
      </c>
      <c r="DR5308" s="25">
        <v>51226.955732981303</v>
      </c>
      <c r="DS5308" s="25">
        <v>25578.5121681036</v>
      </c>
      <c r="DT5308" s="25">
        <v>23737.4659201264</v>
      </c>
      <c r="DU5308" s="25">
        <v>26640.837264471498</v>
      </c>
      <c r="DV5308" s="25">
        <v>65862.148572952399</v>
      </c>
      <c r="DW5308" s="25">
        <v>2617.9302336798601</v>
      </c>
      <c r="DX5308" s="25">
        <v>110358.825405886</v>
      </c>
      <c r="DY5308" s="25"/>
      <c r="DZ5308" s="25">
        <v>96859.025571177903</v>
      </c>
      <c r="EA5308" s="25"/>
      <c r="EB5308" s="25">
        <v>86596.629787612401</v>
      </c>
      <c r="EC5308" s="25">
        <v>96685.472770007895</v>
      </c>
      <c r="ED5308" s="25">
        <v>41951.595146286301</v>
      </c>
      <c r="EE5308" s="25"/>
    </row>
    <row r="5309" spans="110:135" x14ac:dyDescent="0.2">
      <c r="DF5309" s="24" t="s">
        <v>49</v>
      </c>
      <c r="DG5309" s="24" t="s">
        <v>212</v>
      </c>
      <c r="DH5309" s="25">
        <v>79537.2063054108</v>
      </c>
      <c r="DI5309" s="25">
        <v>60355.375120072204</v>
      </c>
      <c r="DJ5309" s="25">
        <v>64.164712267411801</v>
      </c>
      <c r="DK5309" s="25"/>
      <c r="DL5309" s="25"/>
      <c r="DM5309" s="25">
        <v>120489.1505</v>
      </c>
      <c r="DN5309" s="25">
        <v>144405.25020000001</v>
      </c>
      <c r="DO5309" s="25"/>
      <c r="DP5309" s="25"/>
      <c r="DQ5309" s="25">
        <v>50575.3319553728</v>
      </c>
      <c r="DR5309" s="25">
        <v>60355.375120072204</v>
      </c>
      <c r="DS5309" s="25">
        <v>21860.923751609302</v>
      </c>
      <c r="DT5309" s="25"/>
      <c r="DU5309" s="25"/>
      <c r="DV5309" s="25"/>
      <c r="DW5309" s="25"/>
      <c r="DX5309" s="25"/>
      <c r="DY5309" s="25"/>
      <c r="DZ5309" s="25"/>
      <c r="EA5309" s="25"/>
      <c r="EB5309" s="25"/>
      <c r="EC5309" s="25"/>
      <c r="ED5309" s="25"/>
      <c r="EE5309" s="25"/>
    </row>
    <row r="5310" spans="110:135" x14ac:dyDescent="0.2">
      <c r="DF5310" s="24" t="s">
        <v>10286</v>
      </c>
      <c r="DG5310" s="24" t="s">
        <v>212</v>
      </c>
      <c r="DH5310" s="25">
        <v>61952.443048563502</v>
      </c>
      <c r="DI5310" s="25">
        <v>61354.180637296602</v>
      </c>
      <c r="DJ5310" s="25">
        <v>27.810418280513701</v>
      </c>
      <c r="DK5310" s="25"/>
      <c r="DL5310" s="25"/>
      <c r="DM5310" s="25"/>
      <c r="DN5310" s="25"/>
      <c r="DO5310" s="25"/>
      <c r="DP5310" s="25"/>
      <c r="DQ5310" s="25"/>
      <c r="DR5310" s="25"/>
      <c r="DS5310" s="25"/>
      <c r="DT5310" s="25"/>
      <c r="DU5310" s="25"/>
      <c r="DV5310" s="25">
        <v>45747.364508589999</v>
      </c>
      <c r="DW5310" s="25">
        <v>68882.8372223154</v>
      </c>
      <c r="DX5310" s="25">
        <v>53825.524052277899</v>
      </c>
      <c r="DY5310" s="25">
        <v>88743.610556366606</v>
      </c>
      <c r="DZ5310" s="25">
        <v>52602.723202989502</v>
      </c>
      <c r="EA5310" s="25">
        <v>53763.298934576698</v>
      </c>
      <c r="EB5310" s="25">
        <v>70586.982657532804</v>
      </c>
      <c r="EC5310" s="25">
        <v>78767.665564124502</v>
      </c>
      <c r="ED5310" s="25">
        <v>31904.423786862098</v>
      </c>
      <c r="EE5310" s="25">
        <v>74700</v>
      </c>
    </row>
    <row r="5311" spans="110:135" x14ac:dyDescent="0.2">
      <c r="DF5311" s="24" t="s">
        <v>15</v>
      </c>
      <c r="DG5311" s="24" t="s">
        <v>212</v>
      </c>
      <c r="DH5311" s="25">
        <v>118213.17369387401</v>
      </c>
      <c r="DI5311" s="25">
        <v>62206.590292714398</v>
      </c>
      <c r="DJ5311" s="25">
        <v>134.910838384307</v>
      </c>
      <c r="DK5311" s="25">
        <v>159677</v>
      </c>
      <c r="DL5311" s="25">
        <v>73487</v>
      </c>
      <c r="DM5311" s="25">
        <v>99437.762560000003</v>
      </c>
      <c r="DN5311" s="25">
        <v>204546.73360000001</v>
      </c>
      <c r="DO5311" s="25">
        <v>562787.39997999999</v>
      </c>
      <c r="DP5311" s="25">
        <v>20001.1545304418</v>
      </c>
      <c r="DQ5311" s="25">
        <v>62206.590292714398</v>
      </c>
      <c r="DR5311" s="25">
        <v>53331.656370770601</v>
      </c>
      <c r="DS5311" s="25">
        <v>16831.904390597101</v>
      </c>
      <c r="DT5311" s="25">
        <v>32938.905660924298</v>
      </c>
      <c r="DU5311" s="25">
        <v>15098.803247166899</v>
      </c>
      <c r="DV5311" s="25"/>
      <c r="DW5311" s="25"/>
      <c r="DX5311" s="25"/>
      <c r="DY5311" s="25"/>
      <c r="DZ5311" s="25"/>
      <c r="EA5311" s="25"/>
      <c r="EB5311" s="25"/>
      <c r="EC5311" s="25"/>
      <c r="ED5311" s="25"/>
      <c r="EE5311" s="25"/>
    </row>
    <row r="5312" spans="110:135" x14ac:dyDescent="0.2">
      <c r="DF5312" s="24" t="s">
        <v>10595</v>
      </c>
      <c r="DG5312" s="24" t="s">
        <v>212</v>
      </c>
      <c r="DH5312" s="25">
        <v>71808.410740926804</v>
      </c>
      <c r="DI5312" s="25">
        <v>62422</v>
      </c>
      <c r="DJ5312" s="25">
        <v>64.716627462783293</v>
      </c>
      <c r="DK5312" s="25">
        <v>35595</v>
      </c>
      <c r="DL5312" s="25">
        <v>62422</v>
      </c>
      <c r="DM5312" s="25">
        <v>95624.136589999995</v>
      </c>
      <c r="DN5312" s="25">
        <v>33935.354099999997</v>
      </c>
      <c r="DO5312" s="25">
        <v>105186.95560099999</v>
      </c>
      <c r="DP5312" s="25">
        <v>48700.594452682002</v>
      </c>
      <c r="DQ5312" s="25">
        <v>71454.789895476497</v>
      </c>
      <c r="DR5312" s="25">
        <v>77533.276218500396</v>
      </c>
      <c r="DS5312" s="25">
        <v>59790.566095818598</v>
      </c>
      <c r="DT5312" s="25">
        <v>22922.699396740201</v>
      </c>
      <c r="DU5312" s="25">
        <v>31266.833688027102</v>
      </c>
      <c r="DV5312" s="25"/>
      <c r="DW5312" s="25">
        <v>1320.04100170119</v>
      </c>
      <c r="DX5312" s="25">
        <v>52005.637165158398</v>
      </c>
      <c r="DY5312" s="25"/>
      <c r="DZ5312" s="25"/>
      <c r="EA5312" s="25"/>
      <c r="EB5312" s="25">
        <v>106603.578159736</v>
      </c>
      <c r="EC5312" s="25">
        <v>107825.335769539</v>
      </c>
      <c r="ED5312" s="25">
        <v>110556.184461375</v>
      </c>
      <c r="EE5312" s="25">
        <v>198000</v>
      </c>
    </row>
    <row r="5313" spans="110:135" x14ac:dyDescent="0.2">
      <c r="DF5313" s="24" t="s">
        <v>113</v>
      </c>
      <c r="DG5313" s="24" t="s">
        <v>212</v>
      </c>
      <c r="DH5313" s="25">
        <v>66389.488287206303</v>
      </c>
      <c r="DI5313" s="25">
        <v>62536.679869138999</v>
      </c>
      <c r="DJ5313" s="25">
        <v>54.744866191618499</v>
      </c>
      <c r="DK5313" s="25"/>
      <c r="DL5313" s="25"/>
      <c r="DM5313" s="25">
        <v>71160.336880000003</v>
      </c>
      <c r="DN5313" s="25"/>
      <c r="DO5313" s="25"/>
      <c r="DP5313" s="25"/>
      <c r="DQ5313" s="25">
        <v>74268.874190556104</v>
      </c>
      <c r="DR5313" s="25">
        <v>64568.797842951702</v>
      </c>
      <c r="DS5313" s="25">
        <v>19411.780425827699</v>
      </c>
      <c r="DT5313" s="25">
        <v>25808.538795058499</v>
      </c>
      <c r="DU5313" s="25"/>
      <c r="DV5313" s="25">
        <v>56403.4035503712</v>
      </c>
      <c r="DW5313" s="25">
        <v>60504.561895326398</v>
      </c>
      <c r="DX5313" s="25">
        <v>85151.254115856296</v>
      </c>
      <c r="DY5313" s="25">
        <v>151820.79328975899</v>
      </c>
      <c r="DZ5313" s="25">
        <v>113713.99745553901</v>
      </c>
      <c r="EA5313" s="25"/>
      <c r="EB5313" s="25">
        <v>82076.829648847503</v>
      </c>
      <c r="EC5313" s="25">
        <v>54296.6877455469</v>
      </c>
      <c r="ED5313" s="25">
        <v>55866.980185248103</v>
      </c>
      <c r="EE5313" s="25">
        <v>14400</v>
      </c>
    </row>
    <row r="5314" spans="110:135" x14ac:dyDescent="0.2">
      <c r="DF5314" s="24" t="s">
        <v>52</v>
      </c>
      <c r="DG5314" s="24" t="s">
        <v>212</v>
      </c>
      <c r="DH5314" s="25">
        <v>61140.153901894802</v>
      </c>
      <c r="DI5314" s="25">
        <v>63797.315219642303</v>
      </c>
      <c r="DJ5314" s="25">
        <v>72.173941127548403</v>
      </c>
      <c r="DK5314" s="25">
        <v>68864</v>
      </c>
      <c r="DL5314" s="25"/>
      <c r="DM5314" s="25">
        <v>23921.02504</v>
      </c>
      <c r="DN5314" s="25">
        <v>171173.39449999999</v>
      </c>
      <c r="DO5314" s="25"/>
      <c r="DP5314" s="25">
        <v>37822.100627277003</v>
      </c>
      <c r="DQ5314" s="25">
        <v>20773.967340041399</v>
      </c>
      <c r="DR5314" s="25">
        <v>96398.728922655093</v>
      </c>
      <c r="DS5314" s="25">
        <v>14751.550692110801</v>
      </c>
      <c r="DT5314" s="25"/>
      <c r="DU5314" s="25">
        <v>9214.7695200766793</v>
      </c>
      <c r="DV5314" s="25">
        <v>7867.6258262982701</v>
      </c>
      <c r="DW5314" s="25">
        <v>65330.2975705422</v>
      </c>
      <c r="DX5314" s="25">
        <v>84610.288706961801</v>
      </c>
      <c r="DY5314" s="25">
        <v>42133.997797755299</v>
      </c>
      <c r="DZ5314" s="25">
        <v>72155.436116054596</v>
      </c>
      <c r="EA5314" s="25"/>
      <c r="EB5314" s="25">
        <v>62264.3328687424</v>
      </c>
      <c r="EC5314" s="25">
        <v>86232.828901739194</v>
      </c>
      <c r="ED5314" s="25">
        <v>114728.11800006199</v>
      </c>
      <c r="EE5314" s="25"/>
    </row>
    <row r="5315" spans="110:135" x14ac:dyDescent="0.2">
      <c r="DF5315" s="24" t="s">
        <v>103</v>
      </c>
      <c r="DG5315" s="24" t="s">
        <v>212</v>
      </c>
      <c r="DH5315" s="25">
        <v>119514.14669109799</v>
      </c>
      <c r="DI5315" s="25">
        <v>64276</v>
      </c>
      <c r="DJ5315" s="25">
        <v>101.511870834204</v>
      </c>
      <c r="DK5315" s="25"/>
      <c r="DL5315" s="25">
        <v>52552</v>
      </c>
      <c r="DM5315" s="25">
        <v>4638.7505849999998</v>
      </c>
      <c r="DN5315" s="25">
        <v>178382.0778</v>
      </c>
      <c r="DO5315" s="25">
        <v>19109.446967</v>
      </c>
      <c r="DP5315" s="25">
        <v>8027.2984747811397</v>
      </c>
      <c r="DQ5315" s="25">
        <v>9057.6100799299693</v>
      </c>
      <c r="DR5315" s="25">
        <v>7911.2125345894501</v>
      </c>
      <c r="DS5315" s="25">
        <v>12821.6919886426</v>
      </c>
      <c r="DT5315" s="25">
        <v>6129.7789695626898</v>
      </c>
      <c r="DU5315" s="25">
        <v>24497.3734154925</v>
      </c>
      <c r="DV5315" s="25">
        <v>290550.25578057498</v>
      </c>
      <c r="DW5315" s="25">
        <v>316682.41563854698</v>
      </c>
      <c r="DX5315" s="25">
        <v>310693.51606791699</v>
      </c>
      <c r="DY5315" s="25"/>
      <c r="DZ5315" s="25">
        <v>268185.32056480797</v>
      </c>
      <c r="EA5315" s="25"/>
      <c r="EB5315" s="25">
        <v>238830.11784905201</v>
      </c>
      <c r="EC5315" s="25">
        <v>193949.55179354601</v>
      </c>
      <c r="ED5315" s="25">
        <v>133236.22193031601</v>
      </c>
      <c r="EE5315" s="25">
        <v>76000</v>
      </c>
    </row>
    <row r="5316" spans="110:135" x14ac:dyDescent="0.2">
      <c r="DF5316" s="24" t="s">
        <v>10611</v>
      </c>
      <c r="DG5316" s="24" t="s">
        <v>212</v>
      </c>
      <c r="DH5316" s="25">
        <v>82886.979615039207</v>
      </c>
      <c r="DI5316" s="25">
        <v>64989.779749693298</v>
      </c>
      <c r="DJ5316" s="25">
        <v>69.790063518548294</v>
      </c>
      <c r="DK5316" s="25">
        <v>61310</v>
      </c>
      <c r="DL5316" s="25">
        <v>35750</v>
      </c>
      <c r="DM5316" s="25">
        <v>63979.667260000002</v>
      </c>
      <c r="DN5316" s="25">
        <v>67875.74235</v>
      </c>
      <c r="DO5316" s="25">
        <v>43126.230979</v>
      </c>
      <c r="DP5316" s="25">
        <v>58340.525033084399</v>
      </c>
      <c r="DQ5316" s="25">
        <v>67282.788018272506</v>
      </c>
      <c r="DR5316" s="25">
        <v>90289.042220501899</v>
      </c>
      <c r="DS5316" s="25">
        <v>46094.085323591004</v>
      </c>
      <c r="DT5316" s="25">
        <v>28847.5822110267</v>
      </c>
      <c r="DU5316" s="25">
        <v>28489.516889015002</v>
      </c>
      <c r="DV5316" s="25">
        <v>53746.601284602802</v>
      </c>
      <c r="DW5316" s="25">
        <v>64989.779749693298</v>
      </c>
      <c r="DX5316" s="25">
        <v>139137.42284934301</v>
      </c>
      <c r="DY5316" s="25">
        <v>245539.86103142099</v>
      </c>
      <c r="DZ5316" s="25">
        <v>98065.277389952797</v>
      </c>
      <c r="EA5316" s="25">
        <v>28470.550156458201</v>
      </c>
      <c r="EB5316" s="25">
        <v>69407.901034362105</v>
      </c>
      <c r="EC5316" s="25">
        <v>89412.538915680896</v>
      </c>
      <c r="ED5316" s="25">
        <v>160471.45921981701</v>
      </c>
      <c r="EE5316" s="25">
        <v>200000</v>
      </c>
    </row>
    <row r="5317" spans="110:135" x14ac:dyDescent="0.2">
      <c r="DF5317" s="24" t="s">
        <v>10479</v>
      </c>
      <c r="DG5317" s="24" t="s">
        <v>212</v>
      </c>
      <c r="DH5317" s="25">
        <v>69027.728335244596</v>
      </c>
      <c r="DI5317" s="25">
        <v>65132.987027519797</v>
      </c>
      <c r="DJ5317" s="25">
        <v>53.602255542639099</v>
      </c>
      <c r="DK5317" s="25">
        <v>88116</v>
      </c>
      <c r="DL5317" s="25">
        <v>76519</v>
      </c>
      <c r="DM5317" s="25">
        <v>44165.77478</v>
      </c>
      <c r="DN5317" s="25">
        <v>117931.62820000001</v>
      </c>
      <c r="DO5317" s="25">
        <v>28513.771467999999</v>
      </c>
      <c r="DP5317" s="25">
        <v>20493.2479627172</v>
      </c>
      <c r="DQ5317" s="25">
        <v>28850.336637706201</v>
      </c>
      <c r="DR5317" s="25">
        <v>61587.803634439297</v>
      </c>
      <c r="DS5317" s="25">
        <v>43577.221744248003</v>
      </c>
      <c r="DT5317" s="25">
        <v>17031.5519149764</v>
      </c>
      <c r="DU5317" s="25">
        <v>35308.737673033</v>
      </c>
      <c r="DV5317" s="25">
        <v>98478.138222967595</v>
      </c>
      <c r="DW5317" s="25">
        <v>56409.139010070001</v>
      </c>
      <c r="DX5317" s="25">
        <v>152947.51758072499</v>
      </c>
      <c r="DY5317" s="25">
        <v>81330.999488998597</v>
      </c>
      <c r="DZ5317" s="25">
        <v>101160.386843336</v>
      </c>
      <c r="EA5317" s="25"/>
      <c r="EB5317" s="25">
        <v>68678.170420600203</v>
      </c>
      <c r="EC5317" s="25">
        <v>108641.967676114</v>
      </c>
      <c r="ED5317" s="25">
        <v>47813.173446960798</v>
      </c>
      <c r="EE5317" s="25">
        <v>103000</v>
      </c>
    </row>
    <row r="5318" spans="110:135" x14ac:dyDescent="0.2">
      <c r="DF5318" s="24" t="s">
        <v>10526</v>
      </c>
      <c r="DG5318" s="24" t="s">
        <v>212</v>
      </c>
      <c r="DH5318" s="25">
        <v>83189.416077087197</v>
      </c>
      <c r="DI5318" s="25">
        <v>65470.939243251698</v>
      </c>
      <c r="DJ5318" s="25">
        <v>68.296984270645098</v>
      </c>
      <c r="DK5318" s="25"/>
      <c r="DL5318" s="25">
        <v>73726</v>
      </c>
      <c r="DM5318" s="25">
        <v>182011.3254</v>
      </c>
      <c r="DN5318" s="25">
        <v>197862.30309999999</v>
      </c>
      <c r="DO5318" s="25">
        <v>184833.78107999999</v>
      </c>
      <c r="DP5318" s="25">
        <v>35008.286413867099</v>
      </c>
      <c r="DQ5318" s="25">
        <v>21875.9709267338</v>
      </c>
      <c r="DR5318" s="25">
        <v>59581.795472682097</v>
      </c>
      <c r="DS5318" s="25">
        <v>31120.381301718699</v>
      </c>
      <c r="DT5318" s="25">
        <v>35129.782519860601</v>
      </c>
      <c r="DU5318" s="25">
        <v>38579.114130073402</v>
      </c>
      <c r="DV5318" s="25">
        <v>76176.004139930999</v>
      </c>
      <c r="DW5318" s="25">
        <v>97025.587229864905</v>
      </c>
      <c r="DX5318" s="25">
        <v>50059.826662557098</v>
      </c>
      <c r="DY5318" s="25">
        <v>110540.647518629</v>
      </c>
      <c r="DZ5318" s="25">
        <v>65470.939243251698</v>
      </c>
      <c r="EA5318" s="25"/>
      <c r="EB5318" s="25">
        <v>56500.594958773399</v>
      </c>
      <c r="EC5318" s="25">
        <v>71611.683441090907</v>
      </c>
      <c r="ED5318" s="25">
        <v>35484.881925623697</v>
      </c>
      <c r="EE5318" s="25">
        <v>158000</v>
      </c>
    </row>
    <row r="5319" spans="110:135" x14ac:dyDescent="0.2">
      <c r="DF5319" s="24" t="s">
        <v>14</v>
      </c>
      <c r="DG5319" s="24" t="s">
        <v>212</v>
      </c>
      <c r="DH5319" s="25">
        <v>92317.141368529905</v>
      </c>
      <c r="DI5319" s="25">
        <v>65710.634713558306</v>
      </c>
      <c r="DJ5319" s="25">
        <v>97.244233980759702</v>
      </c>
      <c r="DK5319" s="25">
        <v>140539</v>
      </c>
      <c r="DL5319" s="25">
        <v>220509</v>
      </c>
      <c r="DM5319" s="25">
        <v>258298.17970000001</v>
      </c>
      <c r="DN5319" s="25">
        <v>77147.876069999998</v>
      </c>
      <c r="DO5319" s="25">
        <v>198283.88735999999</v>
      </c>
      <c r="DP5319" s="25">
        <v>26212.7230686566</v>
      </c>
      <c r="DQ5319" s="25">
        <v>63345.289309607899</v>
      </c>
      <c r="DR5319" s="25">
        <v>68075.980117508603</v>
      </c>
      <c r="DS5319" s="25">
        <v>8055.8299140392301</v>
      </c>
      <c r="DT5319" s="25">
        <v>29857.748653774699</v>
      </c>
      <c r="DU5319" s="25">
        <v>16350.8681684682</v>
      </c>
      <c r="DV5319" s="25"/>
      <c r="DW5319" s="25">
        <v>1129.31406030318</v>
      </c>
      <c r="DX5319" s="25"/>
      <c r="DY5319" s="25"/>
      <c r="DZ5319" s="25"/>
      <c r="EA5319" s="25"/>
      <c r="EB5319" s="25"/>
      <c r="EC5319" s="25"/>
      <c r="ED5319" s="25"/>
      <c r="EE5319" s="25"/>
    </row>
    <row r="5320" spans="110:135" x14ac:dyDescent="0.2">
      <c r="DF5320" s="24" t="s">
        <v>10422</v>
      </c>
      <c r="DG5320" s="24" t="s">
        <v>212</v>
      </c>
      <c r="DH5320" s="25">
        <v>72956.902162921295</v>
      </c>
      <c r="DI5320" s="25">
        <v>66395.894933493197</v>
      </c>
      <c r="DJ5320" s="25">
        <v>67.185053812354795</v>
      </c>
      <c r="DK5320" s="25">
        <v>70319</v>
      </c>
      <c r="DL5320" s="25">
        <v>98835</v>
      </c>
      <c r="DM5320" s="25">
        <v>208441.97169999999</v>
      </c>
      <c r="DN5320" s="25"/>
      <c r="DO5320" s="25">
        <v>150815.36782000001</v>
      </c>
      <c r="DP5320" s="25">
        <v>26559.410398636701</v>
      </c>
      <c r="DQ5320" s="25">
        <v>27853.181170619901</v>
      </c>
      <c r="DR5320" s="25">
        <v>38812.907959800898</v>
      </c>
      <c r="DS5320" s="25">
        <v>26587.1194534645</v>
      </c>
      <c r="DT5320" s="25">
        <v>48846.824285646202</v>
      </c>
      <c r="DU5320" s="25">
        <v>10145.4954283978</v>
      </c>
      <c r="DV5320" s="25">
        <v>50072.059965845299</v>
      </c>
      <c r="DW5320" s="25">
        <v>86320.464368133195</v>
      </c>
      <c r="DX5320" s="25">
        <v>87829.251673301798</v>
      </c>
      <c r="DY5320" s="25">
        <v>105471.089919323</v>
      </c>
      <c r="DZ5320" s="25">
        <v>71572.740002539402</v>
      </c>
      <c r="EA5320" s="25"/>
      <c r="EB5320" s="25">
        <v>66395.894933493197</v>
      </c>
      <c r="EC5320" s="25">
        <v>51300.772189930402</v>
      </c>
      <c r="ED5320" s="25">
        <v>122002.589826372</v>
      </c>
      <c r="EE5320" s="25">
        <v>38000</v>
      </c>
    </row>
    <row r="5321" spans="110:135" x14ac:dyDescent="0.2">
      <c r="DF5321" s="24" t="s">
        <v>23</v>
      </c>
      <c r="DG5321" s="24" t="s">
        <v>212</v>
      </c>
      <c r="DH5321" s="25">
        <v>80034.681897760398</v>
      </c>
      <c r="DI5321" s="25">
        <v>66466.732383463401</v>
      </c>
      <c r="DJ5321" s="25">
        <v>105.695814045399</v>
      </c>
      <c r="DK5321" s="25">
        <v>7844</v>
      </c>
      <c r="DL5321" s="25">
        <v>339538</v>
      </c>
      <c r="DM5321" s="25">
        <v>195880.46799999999</v>
      </c>
      <c r="DN5321" s="25"/>
      <c r="DO5321" s="25"/>
      <c r="DP5321" s="25">
        <v>96.557788425391706</v>
      </c>
      <c r="DQ5321" s="25">
        <v>8990.0314034286694</v>
      </c>
      <c r="DR5321" s="25">
        <v>62301.687057656098</v>
      </c>
      <c r="DS5321" s="25">
        <v>16635.422922968399</v>
      </c>
      <c r="DT5321" s="25">
        <v>66466.732383463401</v>
      </c>
      <c r="DU5321" s="25">
        <v>28506.938235114201</v>
      </c>
      <c r="DV5321" s="25">
        <v>70921.486388037796</v>
      </c>
      <c r="DW5321" s="25"/>
      <c r="DX5321" s="25">
        <v>76747.093970854199</v>
      </c>
      <c r="DY5321" s="25">
        <v>162277.90567795001</v>
      </c>
      <c r="DZ5321" s="25">
        <v>82087.501489303206</v>
      </c>
      <c r="EA5321" s="25"/>
      <c r="EB5321" s="25">
        <v>74642.071578420495</v>
      </c>
      <c r="EC5321" s="25">
        <v>64915.170545066801</v>
      </c>
      <c r="ED5321" s="25">
        <v>75338.524821237006</v>
      </c>
      <c r="EE5321" s="25">
        <v>27400</v>
      </c>
    </row>
    <row r="5322" spans="110:135" x14ac:dyDescent="0.2">
      <c r="DF5322" s="24" t="s">
        <v>11</v>
      </c>
      <c r="DG5322" s="24" t="s">
        <v>212</v>
      </c>
      <c r="DH5322" s="25">
        <v>81059.746870584306</v>
      </c>
      <c r="DI5322" s="25">
        <v>66820.379414743395</v>
      </c>
      <c r="DJ5322" s="25">
        <v>98.434624207501898</v>
      </c>
      <c r="DK5322" s="25"/>
      <c r="DL5322" s="25">
        <v>57089</v>
      </c>
      <c r="DM5322" s="25">
        <v>92949.368960000007</v>
      </c>
      <c r="DN5322" s="25">
        <v>351850.1532</v>
      </c>
      <c r="DO5322" s="25">
        <v>50040.521947000001</v>
      </c>
      <c r="DP5322" s="25">
        <v>38649.475497529398</v>
      </c>
      <c r="DQ5322" s="25">
        <v>3850.7287409771102</v>
      </c>
      <c r="DR5322" s="25"/>
      <c r="DS5322" s="25">
        <v>1444.3888469942599</v>
      </c>
      <c r="DT5322" s="25">
        <v>34575.619930691297</v>
      </c>
      <c r="DU5322" s="25">
        <v>14448.193218332301</v>
      </c>
      <c r="DV5322" s="25">
        <v>76203.517775730405</v>
      </c>
      <c r="DW5322" s="25">
        <v>112907.83458187099</v>
      </c>
      <c r="DX5322" s="25">
        <v>102242.030762365</v>
      </c>
      <c r="DY5322" s="25"/>
      <c r="DZ5322" s="25">
        <v>138160.434275551</v>
      </c>
      <c r="EA5322" s="25"/>
      <c r="EB5322" s="25">
        <v>72483.002030999894</v>
      </c>
      <c r="EC5322" s="25">
        <v>66820.379414743395</v>
      </c>
      <c r="ED5322" s="25">
        <v>58301.047617149001</v>
      </c>
      <c r="EE5322" s="25">
        <v>106000</v>
      </c>
    </row>
    <row r="5323" spans="110:135" x14ac:dyDescent="0.2">
      <c r="DF5323" s="24" t="s">
        <v>57</v>
      </c>
      <c r="DG5323" s="24" t="s">
        <v>212</v>
      </c>
      <c r="DH5323" s="25">
        <v>66121.019053437194</v>
      </c>
      <c r="DI5323" s="25">
        <v>66973.609993602295</v>
      </c>
      <c r="DJ5323" s="25">
        <v>87.418689342737594</v>
      </c>
      <c r="DK5323" s="25">
        <v>232443</v>
      </c>
      <c r="DL5323" s="25">
        <v>41582</v>
      </c>
      <c r="DM5323" s="25">
        <v>125720.4941</v>
      </c>
      <c r="DN5323" s="25">
        <v>83059.345950000003</v>
      </c>
      <c r="DO5323" s="25">
        <v>74422.721476999999</v>
      </c>
      <c r="DP5323" s="25">
        <v>757.32555528812202</v>
      </c>
      <c r="DQ5323" s="25">
        <v>18001.911391780301</v>
      </c>
      <c r="DR5323" s="25">
        <v>12839.5280651107</v>
      </c>
      <c r="DS5323" s="25">
        <v>2604.3202817533802</v>
      </c>
      <c r="DT5323" s="25">
        <v>26735.819737317899</v>
      </c>
      <c r="DU5323" s="25">
        <v>18367.290928418399</v>
      </c>
      <c r="DV5323" s="25">
        <v>71105.747127682494</v>
      </c>
      <c r="DW5323" s="25"/>
      <c r="DX5323" s="25">
        <v>89217.678722588098</v>
      </c>
      <c r="DY5323" s="25"/>
      <c r="DZ5323" s="25">
        <v>77695.420964907797</v>
      </c>
      <c r="EA5323" s="25"/>
      <c r="EB5323" s="25">
        <v>66973.609993602295</v>
      </c>
      <c r="EC5323" s="25">
        <v>59374.842437336498</v>
      </c>
      <c r="ED5323" s="25">
        <v>123156.26717564699</v>
      </c>
      <c r="EE5323" s="25"/>
    </row>
    <row r="5324" spans="110:135" x14ac:dyDescent="0.2">
      <c r="DF5324" s="24" t="s">
        <v>117</v>
      </c>
      <c r="DG5324" s="24" t="s">
        <v>212</v>
      </c>
      <c r="DH5324" s="25">
        <v>83116.094785597699</v>
      </c>
      <c r="DI5324" s="25">
        <v>67290.011425029501</v>
      </c>
      <c r="DJ5324" s="25">
        <v>101.095478593276</v>
      </c>
      <c r="DK5324" s="25">
        <v>44212</v>
      </c>
      <c r="DL5324" s="25">
        <v>44647</v>
      </c>
      <c r="DM5324" s="25">
        <v>125720.4941</v>
      </c>
      <c r="DN5324" s="25">
        <v>83059.345950000003</v>
      </c>
      <c r="DO5324" s="25">
        <v>397701.92306</v>
      </c>
      <c r="DP5324" s="25">
        <v>50754.254717123302</v>
      </c>
      <c r="DQ5324" s="25">
        <v>13413.3155469457</v>
      </c>
      <c r="DR5324" s="25">
        <v>67290.011425029501</v>
      </c>
      <c r="DS5324" s="25">
        <v>37892.547571542404</v>
      </c>
      <c r="DT5324" s="25">
        <v>12468.2710236201</v>
      </c>
      <c r="DU5324" s="25">
        <v>18367.290928418399</v>
      </c>
      <c r="DV5324" s="25">
        <v>82510.315829923406</v>
      </c>
      <c r="DW5324" s="25">
        <v>105989.973881011</v>
      </c>
      <c r="DX5324" s="25">
        <v>127647.23429132201</v>
      </c>
      <c r="DY5324" s="25"/>
      <c r="DZ5324" s="25">
        <v>103053.026589913</v>
      </c>
      <c r="EA5324" s="25"/>
      <c r="EB5324" s="25">
        <v>89000.663358146106</v>
      </c>
      <c r="EC5324" s="25">
        <v>81472.525472252601</v>
      </c>
      <c r="ED5324" s="25">
        <v>60805.607181109197</v>
      </c>
      <c r="EE5324" s="25">
        <v>33200</v>
      </c>
    </row>
    <row r="5325" spans="110:135" x14ac:dyDescent="0.2">
      <c r="DF5325" s="24" t="s">
        <v>10296</v>
      </c>
      <c r="DG5325" s="24" t="s">
        <v>212</v>
      </c>
      <c r="DH5325" s="25">
        <v>64804.837924136402</v>
      </c>
      <c r="DI5325" s="25">
        <v>67315.098540000006</v>
      </c>
      <c r="DJ5325" s="25">
        <v>61.621142382495798</v>
      </c>
      <c r="DK5325" s="25"/>
      <c r="DL5325" s="25"/>
      <c r="DM5325" s="25">
        <v>67315.098540000006</v>
      </c>
      <c r="DN5325" s="25"/>
      <c r="DO5325" s="25"/>
      <c r="DP5325" s="25"/>
      <c r="DQ5325" s="25"/>
      <c r="DR5325" s="25">
        <v>20406.6333113451</v>
      </c>
      <c r="DS5325" s="25">
        <v>7223.9084954342197</v>
      </c>
      <c r="DT5325" s="25">
        <v>27144.9912733985</v>
      </c>
      <c r="DU5325" s="25"/>
      <c r="DV5325" s="25">
        <v>102603.320416731</v>
      </c>
      <c r="DW5325" s="25">
        <v>106938.477743654</v>
      </c>
      <c r="DX5325" s="25">
        <v>127819.626785232</v>
      </c>
      <c r="DY5325" s="25"/>
      <c r="DZ5325" s="25">
        <v>95495.297655028699</v>
      </c>
      <c r="EA5325" s="25"/>
      <c r="EB5325" s="25">
        <v>58324.601869847596</v>
      </c>
      <c r="EC5325" s="25">
        <v>67481.261074829206</v>
      </c>
      <c r="ED5325" s="25"/>
      <c r="EE5325" s="25">
        <v>32100</v>
      </c>
    </row>
    <row r="5326" spans="110:135" x14ac:dyDescent="0.2">
      <c r="DF5326" s="24" t="s">
        <v>10684</v>
      </c>
      <c r="DG5326" s="24" t="s">
        <v>212</v>
      </c>
      <c r="DH5326" s="25">
        <v>159950.20912259899</v>
      </c>
      <c r="DI5326" s="25">
        <v>67821.980467985093</v>
      </c>
      <c r="DJ5326" s="25">
        <v>116.16903355763699</v>
      </c>
      <c r="DK5326" s="25">
        <v>318239</v>
      </c>
      <c r="DL5326" s="25">
        <v>95647</v>
      </c>
      <c r="DM5326" s="25">
        <v>304332.10350000003</v>
      </c>
      <c r="DN5326" s="25"/>
      <c r="DO5326" s="25">
        <v>589409.93449000001</v>
      </c>
      <c r="DP5326" s="25">
        <v>43107.867641244702</v>
      </c>
      <c r="DQ5326" s="25">
        <v>60386.861287997803</v>
      </c>
      <c r="DR5326" s="25">
        <v>71570.944257031093</v>
      </c>
      <c r="DS5326" s="25">
        <v>28368.114336332801</v>
      </c>
      <c r="DT5326" s="25">
        <v>64073.016678939101</v>
      </c>
      <c r="DU5326" s="25">
        <v>24367.249034440101</v>
      </c>
      <c r="DV5326" s="25"/>
      <c r="DW5326" s="25"/>
      <c r="DX5326" s="25"/>
      <c r="DY5326" s="25"/>
      <c r="DZ5326" s="25"/>
      <c r="EA5326" s="25"/>
      <c r="EB5326" s="25"/>
      <c r="EC5326" s="25"/>
      <c r="ED5326" s="25"/>
      <c r="EE5326" s="25"/>
    </row>
    <row r="5327" spans="110:135" x14ac:dyDescent="0.2">
      <c r="DF5327" s="24" t="s">
        <v>10</v>
      </c>
      <c r="DG5327" s="24" t="s">
        <v>212</v>
      </c>
      <c r="DH5327" s="25">
        <v>92966.311780898206</v>
      </c>
      <c r="DI5327" s="25">
        <v>67864.5673614759</v>
      </c>
      <c r="DJ5327" s="25">
        <v>108.201383136153</v>
      </c>
      <c r="DK5327" s="25">
        <v>394211</v>
      </c>
      <c r="DL5327" s="25"/>
      <c r="DM5327" s="25">
        <v>71160.336880000003</v>
      </c>
      <c r="DN5327" s="25"/>
      <c r="DO5327" s="25"/>
      <c r="DP5327" s="25">
        <v>23057.172018679601</v>
      </c>
      <c r="DQ5327" s="25"/>
      <c r="DR5327" s="25">
        <v>64568.797842951702</v>
      </c>
      <c r="DS5327" s="25">
        <v>19411.780425827699</v>
      </c>
      <c r="DT5327" s="25"/>
      <c r="DU5327" s="25"/>
      <c r="DV5327" s="25">
        <v>58198.719783804598</v>
      </c>
      <c r="DW5327" s="25"/>
      <c r="DX5327" s="25">
        <v>100518.00134736599</v>
      </c>
      <c r="DY5327" s="25"/>
      <c r="DZ5327" s="25">
        <v>108222.54896967299</v>
      </c>
      <c r="EA5327" s="25"/>
      <c r="EB5327" s="25">
        <v>84533.4550358056</v>
      </c>
      <c r="EC5327" s="25">
        <v>114512.877817417</v>
      </c>
      <c r="ED5327" s="25">
        <v>61301.051249253404</v>
      </c>
      <c r="EE5327" s="25">
        <v>15900</v>
      </c>
    </row>
    <row r="5328" spans="110:135" x14ac:dyDescent="0.2">
      <c r="DF5328" s="24" t="s">
        <v>10634</v>
      </c>
      <c r="DG5328" s="24" t="s">
        <v>212</v>
      </c>
      <c r="DH5328" s="25">
        <v>90823.200479762803</v>
      </c>
      <c r="DI5328" s="25">
        <v>68635.463202156301</v>
      </c>
      <c r="DJ5328" s="25">
        <v>71.562243615313605</v>
      </c>
      <c r="DK5328" s="25">
        <v>91389</v>
      </c>
      <c r="DL5328" s="25">
        <v>47283</v>
      </c>
      <c r="DM5328" s="25">
        <v>126572.00870000001</v>
      </c>
      <c r="DN5328" s="25">
        <v>61435.412859999997</v>
      </c>
      <c r="DO5328" s="25">
        <v>317854.60278000002</v>
      </c>
      <c r="DP5328" s="25">
        <v>61005.397499264502</v>
      </c>
      <c r="DQ5328" s="25">
        <v>85371.462661569094</v>
      </c>
      <c r="DR5328" s="25">
        <v>93571.905817336505</v>
      </c>
      <c r="DS5328" s="25">
        <v>59580.733806719501</v>
      </c>
      <c r="DT5328" s="25">
        <v>14840.063073327599</v>
      </c>
      <c r="DU5328" s="25">
        <v>28740.604797604399</v>
      </c>
      <c r="DV5328" s="25">
        <v>65570.926404312704</v>
      </c>
      <c r="DW5328" s="25">
        <v>59629.615806567002</v>
      </c>
      <c r="DX5328" s="25">
        <v>127510.309294062</v>
      </c>
      <c r="DY5328" s="25">
        <v>173149.84675142201</v>
      </c>
      <c r="DZ5328" s="25">
        <v>63558.784854978599</v>
      </c>
      <c r="EA5328" s="25"/>
      <c r="EB5328" s="25">
        <v>79252.348270711504</v>
      </c>
      <c r="EC5328" s="25">
        <v>61425.772104260002</v>
      </c>
      <c r="ED5328" s="25">
        <v>127022.214113122</v>
      </c>
      <c r="EE5328" s="25">
        <v>71700</v>
      </c>
    </row>
    <row r="5329" spans="110:135" x14ac:dyDescent="0.2">
      <c r="DF5329" s="24" t="s">
        <v>10565</v>
      </c>
      <c r="DG5329" s="24" t="s">
        <v>212</v>
      </c>
      <c r="DH5329" s="25">
        <v>119590.03845401001</v>
      </c>
      <c r="DI5329" s="25">
        <v>68835.843359975101</v>
      </c>
      <c r="DJ5329" s="25">
        <v>147.88702026881799</v>
      </c>
      <c r="DK5329" s="25"/>
      <c r="DL5329" s="25"/>
      <c r="DM5329" s="25">
        <v>159788.7175</v>
      </c>
      <c r="DN5329" s="25"/>
      <c r="DO5329" s="25"/>
      <c r="DP5329" s="25"/>
      <c r="DQ5329" s="25">
        <v>33757.338303246499</v>
      </c>
      <c r="DR5329" s="25">
        <v>25214.6896637104</v>
      </c>
      <c r="DS5329" s="25">
        <v>17859.389097054798</v>
      </c>
      <c r="DT5329" s="25">
        <v>13745.121774130101</v>
      </c>
      <c r="DU5329" s="25"/>
      <c r="DV5329" s="25"/>
      <c r="DW5329" s="25">
        <v>81927.637425976704</v>
      </c>
      <c r="DX5329" s="25">
        <v>64849.346130321399</v>
      </c>
      <c r="DY5329" s="25">
        <v>185145.652285377</v>
      </c>
      <c r="DZ5329" s="25">
        <v>68835.843359975101</v>
      </c>
      <c r="EA5329" s="25"/>
      <c r="EB5329" s="25">
        <v>99368.183361510703</v>
      </c>
      <c r="EC5329" s="25">
        <v>27701.930765769099</v>
      </c>
      <c r="ED5329" s="25">
        <v>95476.650235063396</v>
      </c>
      <c r="EE5329" s="25">
        <v>681000</v>
      </c>
    </row>
    <row r="5330" spans="110:135" x14ac:dyDescent="0.2">
      <c r="DF5330" s="24" t="s">
        <v>8</v>
      </c>
      <c r="DG5330" s="24" t="s">
        <v>212</v>
      </c>
      <c r="DH5330" s="25">
        <v>72525.949883808105</v>
      </c>
      <c r="DI5330" s="25">
        <v>69398.107557813404</v>
      </c>
      <c r="DJ5330" s="25">
        <v>43.729810486177897</v>
      </c>
      <c r="DK5330" s="25">
        <v>134391</v>
      </c>
      <c r="DL5330" s="25"/>
      <c r="DM5330" s="25">
        <v>120280.72560000001</v>
      </c>
      <c r="DN5330" s="25">
        <v>45230.763720000003</v>
      </c>
      <c r="DO5330" s="25"/>
      <c r="DP5330" s="25"/>
      <c r="DQ5330" s="25">
        <v>73239.498829780801</v>
      </c>
      <c r="DR5330" s="25">
        <v>95348.219053944704</v>
      </c>
      <c r="DS5330" s="25">
        <v>46478.827682397103</v>
      </c>
      <c r="DT5330" s="25">
        <v>34941.826642072599</v>
      </c>
      <c r="DU5330" s="25"/>
      <c r="DV5330" s="25">
        <v>27514.694512362199</v>
      </c>
      <c r="DW5330" s="25">
        <v>110654.990945556</v>
      </c>
      <c r="DX5330" s="25">
        <v>62517.072089570698</v>
      </c>
      <c r="DY5330" s="25"/>
      <c r="DZ5330" s="25">
        <v>43690.3057618198</v>
      </c>
      <c r="EA5330" s="25"/>
      <c r="EB5330" s="25">
        <v>73330.432559651104</v>
      </c>
      <c r="EC5330" s="25">
        <v>84872.783302153199</v>
      </c>
      <c r="ED5330" s="25">
        <v>69398.107557813404</v>
      </c>
      <c r="EE5330" s="25">
        <v>66000</v>
      </c>
    </row>
    <row r="5331" spans="110:135" x14ac:dyDescent="0.2">
      <c r="DF5331" s="24" t="s">
        <v>66</v>
      </c>
      <c r="DG5331" s="24" t="s">
        <v>212</v>
      </c>
      <c r="DH5331" s="25">
        <v>74545.269001199704</v>
      </c>
      <c r="DI5331" s="25">
        <v>69548.772719968794</v>
      </c>
      <c r="DJ5331" s="25">
        <v>80.857953777804994</v>
      </c>
      <c r="DK5331" s="25">
        <v>4636</v>
      </c>
      <c r="DL5331" s="25"/>
      <c r="DM5331" s="25">
        <v>140012.16560000001</v>
      </c>
      <c r="DN5331" s="25">
        <v>222879.98550000001</v>
      </c>
      <c r="DO5331" s="25"/>
      <c r="DP5331" s="25"/>
      <c r="DQ5331" s="25">
        <v>59814.8824211756</v>
      </c>
      <c r="DR5331" s="25">
        <v>76231.304192437005</v>
      </c>
      <c r="DS5331" s="25">
        <v>19837.402640063101</v>
      </c>
      <c r="DT5331" s="25"/>
      <c r="DU5331" s="25"/>
      <c r="DV5331" s="25">
        <v>68172.130281013699</v>
      </c>
      <c r="DW5331" s="25">
        <v>2396.4443200476098</v>
      </c>
      <c r="DX5331" s="25">
        <v>70357.494721131196</v>
      </c>
      <c r="DY5331" s="25"/>
      <c r="DZ5331" s="25">
        <v>70687.713587753897</v>
      </c>
      <c r="EA5331" s="25"/>
      <c r="EB5331" s="25">
        <v>68740.050718806393</v>
      </c>
      <c r="EC5331" s="25">
        <v>90777.654031967904</v>
      </c>
      <c r="ED5331" s="25"/>
      <c r="EE5331" s="25"/>
    </row>
    <row r="5332" spans="110:135" x14ac:dyDescent="0.2">
      <c r="DF5332" s="24" t="s">
        <v>10399</v>
      </c>
      <c r="DG5332" s="24" t="s">
        <v>212</v>
      </c>
      <c r="DH5332" s="25">
        <v>76782.380663846794</v>
      </c>
      <c r="DI5332" s="25">
        <v>69604.023997689903</v>
      </c>
      <c r="DJ5332" s="25">
        <v>33.540115707601998</v>
      </c>
      <c r="DK5332" s="25"/>
      <c r="DL5332" s="25"/>
      <c r="DM5332" s="25"/>
      <c r="DN5332" s="25"/>
      <c r="DO5332" s="25"/>
      <c r="DP5332" s="25"/>
      <c r="DQ5332" s="25"/>
      <c r="DR5332" s="25"/>
      <c r="DS5332" s="25"/>
      <c r="DT5332" s="25"/>
      <c r="DU5332" s="25"/>
      <c r="DV5332" s="25">
        <v>51338.409618609599</v>
      </c>
      <c r="DW5332" s="25">
        <v>56539.787352079002</v>
      </c>
      <c r="DX5332" s="25">
        <v>57847.013396802002</v>
      </c>
      <c r="DY5332" s="25"/>
      <c r="DZ5332" s="25">
        <v>81361.034598577797</v>
      </c>
      <c r="EA5332" s="25"/>
      <c r="EB5332" s="25">
        <v>89676.586698969302</v>
      </c>
      <c r="EC5332" s="25">
        <v>96873.288020865104</v>
      </c>
      <c r="ED5332" s="25">
        <v>56622.925624871801</v>
      </c>
      <c r="EE5332" s="25">
        <v>124000</v>
      </c>
    </row>
    <row r="5333" spans="110:135" x14ac:dyDescent="0.2">
      <c r="DF5333" s="24" t="s">
        <v>97</v>
      </c>
      <c r="DG5333" s="24" t="s">
        <v>212</v>
      </c>
      <c r="DH5333" s="25">
        <v>89251.674427327205</v>
      </c>
      <c r="DI5333" s="25">
        <v>69672.361229646704</v>
      </c>
      <c r="DJ5333" s="25">
        <v>72.749268457729499</v>
      </c>
      <c r="DK5333" s="25">
        <v>259472</v>
      </c>
      <c r="DL5333" s="25">
        <v>96684</v>
      </c>
      <c r="DM5333" s="25">
        <v>153533.39009999999</v>
      </c>
      <c r="DN5333" s="25">
        <v>200324.035</v>
      </c>
      <c r="DO5333" s="25"/>
      <c r="DP5333" s="25">
        <v>49829.908611783503</v>
      </c>
      <c r="DQ5333" s="25"/>
      <c r="DR5333" s="25">
        <v>72495.6746236787</v>
      </c>
      <c r="DS5333" s="25">
        <v>20807.795796906699</v>
      </c>
      <c r="DT5333" s="25"/>
      <c r="DU5333" s="25"/>
      <c r="DV5333" s="25">
        <v>46024.958827606097</v>
      </c>
      <c r="DW5333" s="25">
        <v>97676.792576776701</v>
      </c>
      <c r="DX5333" s="25">
        <v>59002.5538918163</v>
      </c>
      <c r="DY5333" s="25">
        <v>101100.63379921101</v>
      </c>
      <c r="DZ5333" s="25">
        <v>77952.533966375893</v>
      </c>
      <c r="EA5333" s="25"/>
      <c r="EB5333" s="25">
        <v>64115.922334247298</v>
      </c>
      <c r="EC5333" s="25">
        <v>40957.543473218597</v>
      </c>
      <c r="ED5333" s="25">
        <v>66849.047835614707</v>
      </c>
      <c r="EE5333" s="25">
        <v>21200</v>
      </c>
    </row>
    <row r="5334" spans="110:135" x14ac:dyDescent="0.2">
      <c r="DF5334" s="24" t="s">
        <v>10545</v>
      </c>
      <c r="DG5334" s="24" t="s">
        <v>212</v>
      </c>
      <c r="DH5334" s="25">
        <v>73592.011605935302</v>
      </c>
      <c r="DI5334" s="25">
        <v>69914.464819156099</v>
      </c>
      <c r="DJ5334" s="25">
        <v>60.6079551122873</v>
      </c>
      <c r="DK5334" s="25">
        <v>154624</v>
      </c>
      <c r="DL5334" s="25">
        <v>50320</v>
      </c>
      <c r="DM5334" s="25">
        <v>91515.541719999994</v>
      </c>
      <c r="DN5334" s="25">
        <v>31124.212299999999</v>
      </c>
      <c r="DO5334" s="25">
        <v>139197.06852999999</v>
      </c>
      <c r="DP5334" s="25">
        <v>29622.526448373101</v>
      </c>
      <c r="DQ5334" s="25">
        <v>70655.917892976198</v>
      </c>
      <c r="DR5334" s="25">
        <v>73861.660445236295</v>
      </c>
      <c r="DS5334" s="25">
        <v>33729.7643104565</v>
      </c>
      <c r="DT5334" s="25">
        <v>31113.797447624202</v>
      </c>
      <c r="DU5334" s="25">
        <v>23987.050844195699</v>
      </c>
      <c r="DV5334" s="25">
        <v>100002.220692242</v>
      </c>
      <c r="DW5334" s="25">
        <v>173861.772063304</v>
      </c>
      <c r="DX5334" s="25">
        <v>50530.037518810299</v>
      </c>
      <c r="DY5334" s="25">
        <v>40210.330856079403</v>
      </c>
      <c r="DZ5334" s="25">
        <v>90473.115570783397</v>
      </c>
      <c r="EA5334" s="25"/>
      <c r="EB5334" s="25">
        <v>69173.011745336</v>
      </c>
      <c r="EC5334" s="25">
        <v>22809.686242180502</v>
      </c>
      <c r="ED5334" s="25">
        <v>93028.517491107996</v>
      </c>
      <c r="EE5334" s="25">
        <v>102000</v>
      </c>
    </row>
    <row r="5335" spans="110:135" x14ac:dyDescent="0.2">
      <c r="DF5335" s="24" t="s">
        <v>85</v>
      </c>
      <c r="DG5335" s="24" t="s">
        <v>212</v>
      </c>
      <c r="DH5335" s="25">
        <v>139551.085371561</v>
      </c>
      <c r="DI5335" s="25">
        <v>70257</v>
      </c>
      <c r="DJ5335" s="25">
        <v>110.19662908434201</v>
      </c>
      <c r="DK5335" s="25">
        <v>261028</v>
      </c>
      <c r="DL5335" s="25">
        <v>70257</v>
      </c>
      <c r="DM5335" s="25">
        <v>1659.9879000000001</v>
      </c>
      <c r="DN5335" s="25">
        <v>351850.1532</v>
      </c>
      <c r="DO5335" s="25">
        <v>615882.17717000004</v>
      </c>
      <c r="DP5335" s="25">
        <v>7042.6208107467501</v>
      </c>
      <c r="DQ5335" s="25">
        <v>56567.681424000803</v>
      </c>
      <c r="DR5335" s="25">
        <v>49988.776941078999</v>
      </c>
      <c r="DS5335" s="25">
        <v>31280.286100615402</v>
      </c>
      <c r="DT5335" s="25">
        <v>75290.6176441836</v>
      </c>
      <c r="DU5335" s="25">
        <v>14193.766127615299</v>
      </c>
      <c r="DV5335" s="25">
        <v>50864.7148666957</v>
      </c>
      <c r="DW5335" s="25">
        <v>172619.76076120601</v>
      </c>
      <c r="DX5335" s="25">
        <v>224239.83626415901</v>
      </c>
      <c r="DY5335" s="25"/>
      <c r="DZ5335" s="25">
        <v>55341.623490803999</v>
      </c>
      <c r="EA5335" s="25"/>
      <c r="EB5335" s="25">
        <v>111680.56444247199</v>
      </c>
      <c r="EC5335" s="25">
        <v>153590.457432264</v>
      </c>
      <c r="ED5335" s="25">
        <v>284792.597483814</v>
      </c>
      <c r="EE5335" s="25">
        <v>63300</v>
      </c>
    </row>
    <row r="5336" spans="110:135" x14ac:dyDescent="0.2">
      <c r="DF5336" s="24" t="s">
        <v>33</v>
      </c>
      <c r="DG5336" s="24" t="s">
        <v>212</v>
      </c>
      <c r="DH5336" s="25">
        <v>78257.704986273806</v>
      </c>
      <c r="DI5336" s="25">
        <v>70455.677981000001</v>
      </c>
      <c r="DJ5336" s="25">
        <v>55.2466307620791</v>
      </c>
      <c r="DK5336" s="25">
        <v>30134</v>
      </c>
      <c r="DL5336" s="25">
        <v>62067</v>
      </c>
      <c r="DM5336" s="25">
        <v>123605.0515</v>
      </c>
      <c r="DN5336" s="25">
        <v>83933.734460000007</v>
      </c>
      <c r="DO5336" s="25">
        <v>70455.677981000001</v>
      </c>
      <c r="DP5336" s="25">
        <v>33216.131118842597</v>
      </c>
      <c r="DQ5336" s="25">
        <v>53404.883400020102</v>
      </c>
      <c r="DR5336" s="25">
        <v>66094.031622850205</v>
      </c>
      <c r="DS5336" s="25">
        <v>39251.553231853402</v>
      </c>
      <c r="DT5336" s="25">
        <v>41808.890130436499</v>
      </c>
      <c r="DU5336" s="25">
        <v>17049.271129584999</v>
      </c>
      <c r="DV5336" s="25">
        <v>90843.551273838995</v>
      </c>
      <c r="DW5336" s="25">
        <v>172871.58944611601</v>
      </c>
      <c r="DX5336" s="25">
        <v>163666.48960564099</v>
      </c>
      <c r="DY5336" s="25"/>
      <c r="DZ5336" s="25">
        <v>107676.19057218199</v>
      </c>
      <c r="EA5336" s="25"/>
      <c r="EB5336" s="25">
        <v>90859.365910494394</v>
      </c>
      <c r="EC5336" s="25">
        <v>111377.875107135</v>
      </c>
      <c r="ED5336" s="25">
        <v>81781.108249206605</v>
      </c>
      <c r="EE5336" s="25">
        <v>46800</v>
      </c>
    </row>
    <row r="5337" spans="110:135" x14ac:dyDescent="0.2">
      <c r="DF5337" s="24" t="s">
        <v>9</v>
      </c>
      <c r="DG5337" s="24" t="s">
        <v>212</v>
      </c>
      <c r="DH5337" s="25">
        <v>202553.25912501101</v>
      </c>
      <c r="DI5337" s="25">
        <v>70601.244850662697</v>
      </c>
      <c r="DJ5337" s="25">
        <v>131.775780069093</v>
      </c>
      <c r="DK5337" s="25">
        <v>260253</v>
      </c>
      <c r="DL5337" s="25">
        <v>87568</v>
      </c>
      <c r="DM5337" s="25">
        <v>300803.98570000002</v>
      </c>
      <c r="DN5337" s="25">
        <v>634634.11109999998</v>
      </c>
      <c r="DO5337" s="25">
        <v>830036.33244999999</v>
      </c>
      <c r="DP5337" s="25">
        <v>53634.489701325401</v>
      </c>
      <c r="DQ5337" s="25">
        <v>51148.687745269403</v>
      </c>
      <c r="DR5337" s="25">
        <v>95230.800419377105</v>
      </c>
      <c r="DS5337" s="25">
        <v>23785.692403067202</v>
      </c>
      <c r="DT5337" s="25">
        <v>36944.603187961198</v>
      </c>
      <c r="DU5337" s="25">
        <v>15599.4067931342</v>
      </c>
      <c r="DV5337" s="25"/>
      <c r="DW5337" s="25"/>
      <c r="DX5337" s="25"/>
      <c r="DY5337" s="25"/>
      <c r="DZ5337" s="25"/>
      <c r="EA5337" s="25"/>
      <c r="EB5337" s="25"/>
      <c r="EC5337" s="25"/>
      <c r="ED5337" s="25"/>
      <c r="EE5337" s="25">
        <v>41000</v>
      </c>
    </row>
    <row r="5338" spans="110:135" x14ac:dyDescent="0.2">
      <c r="DF5338" s="24" t="s">
        <v>59</v>
      </c>
      <c r="DG5338" s="24" t="s">
        <v>212</v>
      </c>
      <c r="DH5338" s="25">
        <v>83111.256438244498</v>
      </c>
      <c r="DI5338" s="25">
        <v>71369.000639999998</v>
      </c>
      <c r="DJ5338" s="25">
        <v>75.096006143826401</v>
      </c>
      <c r="DK5338" s="25">
        <v>153887</v>
      </c>
      <c r="DL5338" s="25">
        <v>110178</v>
      </c>
      <c r="DM5338" s="25">
        <v>223703.7219</v>
      </c>
      <c r="DN5338" s="25">
        <v>71369.000639999998</v>
      </c>
      <c r="DO5338" s="25">
        <v>98094.499463999993</v>
      </c>
      <c r="DP5338" s="25">
        <v>43708.061207081497</v>
      </c>
      <c r="DQ5338" s="25">
        <v>58044.2925302722</v>
      </c>
      <c r="DR5338" s="25">
        <v>85330.940949509197</v>
      </c>
      <c r="DS5338" s="25">
        <v>23226.681566375901</v>
      </c>
      <c r="DT5338" s="25">
        <v>32468.190528292602</v>
      </c>
      <c r="DU5338" s="25">
        <v>14213.432035157501</v>
      </c>
      <c r="DV5338" s="25"/>
      <c r="DW5338" s="25"/>
      <c r="DX5338" s="25"/>
      <c r="DY5338" s="25"/>
      <c r="DZ5338" s="25"/>
      <c r="EA5338" s="25"/>
      <c r="EB5338" s="25"/>
      <c r="EC5338" s="25"/>
      <c r="ED5338" s="25"/>
      <c r="EE5338" s="25"/>
    </row>
    <row r="5339" spans="110:135" x14ac:dyDescent="0.2">
      <c r="DF5339" s="24" t="s">
        <v>22</v>
      </c>
      <c r="DG5339" s="24" t="s">
        <v>212</v>
      </c>
      <c r="DH5339" s="25">
        <v>119954.707232184</v>
      </c>
      <c r="DI5339" s="25">
        <v>72188.710755062202</v>
      </c>
      <c r="DJ5339" s="25">
        <v>87.078105872428594</v>
      </c>
      <c r="DK5339" s="25">
        <v>126759</v>
      </c>
      <c r="DL5339" s="25">
        <v>127120</v>
      </c>
      <c r="DM5339" s="25">
        <v>281698.28200000001</v>
      </c>
      <c r="DN5339" s="25">
        <v>192209.00580000001</v>
      </c>
      <c r="DO5339" s="25">
        <v>324219.22858</v>
      </c>
      <c r="DP5339" s="25">
        <v>47301.914695535001</v>
      </c>
      <c r="DQ5339" s="25">
        <v>57292.854514401799</v>
      </c>
      <c r="DR5339" s="25">
        <v>72188.710755062202</v>
      </c>
      <c r="DS5339" s="25">
        <v>32009.4135863312</v>
      </c>
      <c r="DT5339" s="25">
        <v>40861.724333415899</v>
      </c>
      <c r="DU5339" s="25">
        <v>17841.645289274999</v>
      </c>
      <c r="DV5339" s="25"/>
      <c r="DW5339" s="25"/>
      <c r="DX5339" s="25"/>
      <c r="DY5339" s="25"/>
      <c r="DZ5339" s="25"/>
      <c r="EA5339" s="25"/>
      <c r="EB5339" s="25"/>
      <c r="EC5339" s="25"/>
      <c r="ED5339" s="25"/>
      <c r="EE5339" s="25"/>
    </row>
    <row r="5340" spans="110:135" x14ac:dyDescent="0.2">
      <c r="DF5340" s="24" t="s">
        <v>60</v>
      </c>
      <c r="DG5340" s="24" t="s">
        <v>212</v>
      </c>
      <c r="DH5340" s="25">
        <v>80524.732525787302</v>
      </c>
      <c r="DI5340" s="25">
        <v>72573.392000449603</v>
      </c>
      <c r="DJ5340" s="25">
        <v>85.168130357179393</v>
      </c>
      <c r="DK5340" s="25"/>
      <c r="DL5340" s="25"/>
      <c r="DM5340" s="25">
        <v>44667.84057</v>
      </c>
      <c r="DN5340" s="25"/>
      <c r="DO5340" s="25"/>
      <c r="DP5340" s="25"/>
      <c r="DQ5340" s="25">
        <v>27628.711742863001</v>
      </c>
      <c r="DR5340" s="25">
        <v>14322.1958802153</v>
      </c>
      <c r="DS5340" s="25">
        <v>1600.17711057316</v>
      </c>
      <c r="DT5340" s="25">
        <v>7606.2039371049495</v>
      </c>
      <c r="DU5340" s="25">
        <v>12118.741368999001</v>
      </c>
      <c r="DV5340" s="25">
        <v>94046.784000899206</v>
      </c>
      <c r="DW5340" s="25">
        <v>133518.79350930999</v>
      </c>
      <c r="DX5340" s="25">
        <v>211967.036319484</v>
      </c>
      <c r="DY5340" s="25"/>
      <c r="DZ5340" s="25">
        <v>126811.48959857599</v>
      </c>
      <c r="EA5340" s="25"/>
      <c r="EB5340" s="25">
        <v>107030.270392947</v>
      </c>
      <c r="EC5340" s="25">
        <v>105562.830079441</v>
      </c>
      <c r="ED5340" s="25">
        <v>189365.180850609</v>
      </c>
      <c r="EE5340" s="25">
        <v>51100</v>
      </c>
    </row>
    <row r="5341" spans="110:135" x14ac:dyDescent="0.2">
      <c r="DF5341" s="24" t="s">
        <v>10592</v>
      </c>
      <c r="DG5341" s="24" t="s">
        <v>212</v>
      </c>
      <c r="DH5341" s="25">
        <v>96704.741358295505</v>
      </c>
      <c r="DI5341" s="25">
        <v>73105.842711668098</v>
      </c>
      <c r="DJ5341" s="25">
        <v>84.891708203547694</v>
      </c>
      <c r="DK5341" s="25">
        <v>140319</v>
      </c>
      <c r="DL5341" s="25">
        <v>39269</v>
      </c>
      <c r="DM5341" s="25">
        <v>46486.443460000002</v>
      </c>
      <c r="DN5341" s="25"/>
      <c r="DO5341" s="25">
        <v>165303.42894000001</v>
      </c>
      <c r="DP5341" s="25">
        <v>48782.004490776802</v>
      </c>
      <c r="DQ5341" s="25">
        <v>47653.572320699503</v>
      </c>
      <c r="DR5341" s="25">
        <v>73105.842711668098</v>
      </c>
      <c r="DS5341" s="25">
        <v>37787.497422300803</v>
      </c>
      <c r="DT5341" s="25">
        <v>22770.524002820101</v>
      </c>
      <c r="DU5341" s="25">
        <v>19381.766755179899</v>
      </c>
      <c r="DV5341" s="25">
        <v>132510.952107939</v>
      </c>
      <c r="DW5341" s="25"/>
      <c r="DX5341" s="25">
        <v>356621.05815641797</v>
      </c>
      <c r="DY5341" s="25"/>
      <c r="DZ5341" s="25">
        <v>135591.291782288</v>
      </c>
      <c r="EA5341" s="25"/>
      <c r="EB5341" s="25">
        <v>88749.266301366995</v>
      </c>
      <c r="EC5341" s="25">
        <v>118891.971060939</v>
      </c>
      <c r="ED5341" s="25">
        <v>130456.98357862599</v>
      </c>
      <c r="EE5341" s="25">
        <v>40300</v>
      </c>
    </row>
    <row r="5342" spans="110:135" x14ac:dyDescent="0.2">
      <c r="DF5342" s="24" t="s">
        <v>10667</v>
      </c>
      <c r="DG5342" s="24" t="s">
        <v>212</v>
      </c>
      <c r="DH5342" s="25">
        <v>94906.634172054706</v>
      </c>
      <c r="DI5342" s="25">
        <v>74144.152462892205</v>
      </c>
      <c r="DJ5342" s="25">
        <v>81.544311203146506</v>
      </c>
      <c r="DK5342" s="25">
        <v>43346</v>
      </c>
      <c r="DL5342" s="25">
        <v>25465</v>
      </c>
      <c r="DM5342" s="25">
        <v>47693.89086</v>
      </c>
      <c r="DN5342" s="25">
        <v>33717.582609999998</v>
      </c>
      <c r="DO5342" s="25">
        <v>298710.37144000002</v>
      </c>
      <c r="DP5342" s="25">
        <v>63721.361178578198</v>
      </c>
      <c r="DQ5342" s="25">
        <v>75450.871871539304</v>
      </c>
      <c r="DR5342" s="25">
        <v>120054.963580732</v>
      </c>
      <c r="DS5342" s="25">
        <v>81715.711804235601</v>
      </c>
      <c r="DT5342" s="25">
        <v>24836.101750348302</v>
      </c>
      <c r="DU5342" s="25">
        <v>24865.658365355001</v>
      </c>
      <c r="DV5342" s="25">
        <v>75447.720663259795</v>
      </c>
      <c r="DW5342" s="25">
        <v>1767.5298311440299</v>
      </c>
      <c r="DX5342" s="25">
        <v>225199.55877931099</v>
      </c>
      <c r="DY5342" s="25">
        <v>161328.07847099099</v>
      </c>
      <c r="DZ5342" s="25">
        <v>72840.584262524499</v>
      </c>
      <c r="EA5342" s="25"/>
      <c r="EB5342" s="25">
        <v>68548.198331834006</v>
      </c>
      <c r="EC5342" s="25">
        <v>195689.62792258599</v>
      </c>
      <c r="ED5342" s="25">
        <v>165933.87171865499</v>
      </c>
      <c r="EE5342" s="25">
        <v>91800</v>
      </c>
    </row>
    <row r="5343" spans="110:135" x14ac:dyDescent="0.2">
      <c r="DF5343" s="24" t="s">
        <v>42</v>
      </c>
      <c r="DG5343" s="24" t="s">
        <v>212</v>
      </c>
      <c r="DH5343" s="25">
        <v>85701.462809147706</v>
      </c>
      <c r="DI5343" s="25">
        <v>74858.119282433894</v>
      </c>
      <c r="DJ5343" s="25">
        <v>71.091945236823406</v>
      </c>
      <c r="DK5343" s="25">
        <v>266723</v>
      </c>
      <c r="DL5343" s="25">
        <v>51754</v>
      </c>
      <c r="DM5343" s="25">
        <v>158152.73920000001</v>
      </c>
      <c r="DN5343" s="25"/>
      <c r="DO5343" s="25">
        <v>134636.08275</v>
      </c>
      <c r="DP5343" s="25">
        <v>48130.2337167019</v>
      </c>
      <c r="DQ5343" s="25">
        <v>73339.205456236203</v>
      </c>
      <c r="DR5343" s="25">
        <v>76377.0331086316</v>
      </c>
      <c r="DS5343" s="25">
        <v>40530.738334886701</v>
      </c>
      <c r="DT5343" s="25">
        <v>21041.932580677501</v>
      </c>
      <c r="DU5343" s="25">
        <v>18959.832276577701</v>
      </c>
      <c r="DV5343" s="25">
        <v>67494.126945053897</v>
      </c>
      <c r="DW5343" s="25"/>
      <c r="DX5343" s="25">
        <v>94309.886373040194</v>
      </c>
      <c r="DY5343" s="25"/>
      <c r="DZ5343" s="25">
        <v>106040.200273669</v>
      </c>
      <c r="EA5343" s="25"/>
      <c r="EB5343" s="25">
        <v>80035.516007240905</v>
      </c>
      <c r="EC5343" s="25">
        <v>56197.175231797097</v>
      </c>
      <c r="ED5343" s="25">
        <v>77501.702691851198</v>
      </c>
      <c r="EE5343" s="25"/>
    </row>
    <row r="5344" spans="110:135" x14ac:dyDescent="0.2">
      <c r="DF5344" s="24" t="s">
        <v>56</v>
      </c>
      <c r="DG5344" s="24" t="s">
        <v>212</v>
      </c>
      <c r="DH5344" s="25">
        <v>103276.00154925699</v>
      </c>
      <c r="DI5344" s="25">
        <v>75828</v>
      </c>
      <c r="DJ5344" s="25">
        <v>75.014675974691698</v>
      </c>
      <c r="DK5344" s="25">
        <v>75828</v>
      </c>
      <c r="DL5344" s="25">
        <v>168728</v>
      </c>
      <c r="DM5344" s="25">
        <v>232109.98</v>
      </c>
      <c r="DN5344" s="25">
        <v>187782.75810000001</v>
      </c>
      <c r="DO5344" s="25">
        <v>196078.7868</v>
      </c>
      <c r="DP5344" s="25">
        <v>34242.978010359402</v>
      </c>
      <c r="DQ5344" s="25">
        <v>55544.0420022869</v>
      </c>
      <c r="DR5344" s="25">
        <v>76884.969434530794</v>
      </c>
      <c r="DS5344" s="25">
        <v>26248.618751751099</v>
      </c>
      <c r="DT5344" s="25">
        <v>66521.890629983594</v>
      </c>
      <c r="DU5344" s="25">
        <v>16065.9933129129</v>
      </c>
      <c r="DV5344" s="25"/>
      <c r="DW5344" s="25"/>
      <c r="DX5344" s="25"/>
      <c r="DY5344" s="25"/>
      <c r="DZ5344" s="25"/>
      <c r="EA5344" s="25"/>
      <c r="EB5344" s="25"/>
      <c r="EC5344" s="25"/>
      <c r="ED5344" s="25"/>
      <c r="EE5344" s="25"/>
    </row>
    <row r="5345" spans="110:135" x14ac:dyDescent="0.2">
      <c r="DF5345" s="24" t="s">
        <v>10554</v>
      </c>
      <c r="DG5345" s="24" t="s">
        <v>212</v>
      </c>
      <c r="DH5345" s="25">
        <v>123346.230165129</v>
      </c>
      <c r="DI5345" s="25">
        <v>76042.702734618797</v>
      </c>
      <c r="DJ5345" s="25">
        <v>118.574201861856</v>
      </c>
      <c r="DK5345" s="25">
        <v>99893</v>
      </c>
      <c r="DL5345" s="25">
        <v>153480</v>
      </c>
      <c r="DM5345" s="25">
        <v>120615.8247</v>
      </c>
      <c r="DN5345" s="25">
        <v>180202.60690000001</v>
      </c>
      <c r="DO5345" s="25">
        <v>537606.52867999999</v>
      </c>
      <c r="DP5345" s="25">
        <v>15196.9750880396</v>
      </c>
      <c r="DQ5345" s="25">
        <v>33522.581656294802</v>
      </c>
      <c r="DR5345" s="25">
        <v>49258.116307916403</v>
      </c>
      <c r="DS5345" s="25">
        <v>17734.766611659801</v>
      </c>
      <c r="DT5345" s="25">
        <v>62961.081200458</v>
      </c>
      <c r="DU5345" s="25">
        <v>27801.277948920098</v>
      </c>
      <c r="DV5345" s="25">
        <v>71966.948044937293</v>
      </c>
      <c r="DW5345" s="25">
        <v>148153.534973856</v>
      </c>
      <c r="DX5345" s="25">
        <v>66203.284979408301</v>
      </c>
      <c r="DY5345" s="25">
        <v>106158.843423504</v>
      </c>
      <c r="DZ5345" s="25">
        <v>80118.457424300301</v>
      </c>
      <c r="EA5345" s="25"/>
      <c r="EB5345" s="25">
        <v>62840.579511489901</v>
      </c>
      <c r="EC5345" s="25">
        <v>97567.638218106295</v>
      </c>
      <c r="ED5345" s="25">
        <v>16642.557633695898</v>
      </c>
      <c r="EE5345" s="25">
        <v>519000</v>
      </c>
    </row>
    <row r="5346" spans="110:135" x14ac:dyDescent="0.2">
      <c r="DF5346" s="24" t="s">
        <v>36</v>
      </c>
      <c r="DG5346" s="24" t="s">
        <v>212</v>
      </c>
      <c r="DH5346" s="25">
        <v>81725.328921143402</v>
      </c>
      <c r="DI5346" s="25">
        <v>76065.505739999993</v>
      </c>
      <c r="DJ5346" s="25">
        <v>82.160087088677898</v>
      </c>
      <c r="DK5346" s="25">
        <v>268388</v>
      </c>
      <c r="DL5346" s="25">
        <v>64318</v>
      </c>
      <c r="DM5346" s="25">
        <v>87813.011480000001</v>
      </c>
      <c r="DN5346" s="25">
        <v>143440.45850000001</v>
      </c>
      <c r="DO5346" s="25"/>
      <c r="DP5346" s="25">
        <v>55529.903484164497</v>
      </c>
      <c r="DQ5346" s="25">
        <v>26761.2657649557</v>
      </c>
      <c r="DR5346" s="25">
        <v>93929.780725497403</v>
      </c>
      <c r="DS5346" s="25">
        <v>6649.0078646865904</v>
      </c>
      <c r="DT5346" s="25">
        <v>31788.715336666701</v>
      </c>
      <c r="DU5346" s="25">
        <v>17905.4476244955</v>
      </c>
      <c r="DV5346" s="25">
        <v>107873.26833811701</v>
      </c>
      <c r="DW5346" s="25">
        <v>1743.0710328994601</v>
      </c>
      <c r="DX5346" s="25">
        <v>46715.854304368302</v>
      </c>
      <c r="DY5346" s="25">
        <v>128646.903988821</v>
      </c>
      <c r="DZ5346" s="25">
        <v>105767.98727611</v>
      </c>
      <c r="EA5346" s="25"/>
      <c r="EB5346" s="25"/>
      <c r="EC5346" s="25">
        <v>120334.587017511</v>
      </c>
      <c r="ED5346" s="25"/>
      <c r="EE5346" s="25"/>
    </row>
    <row r="5347" spans="110:135" x14ac:dyDescent="0.2">
      <c r="DF5347" s="24" t="s">
        <v>5</v>
      </c>
      <c r="DG5347" s="24" t="s">
        <v>212</v>
      </c>
      <c r="DH5347" s="25">
        <v>102188.038164805</v>
      </c>
      <c r="DI5347" s="25">
        <v>77234.068289363902</v>
      </c>
      <c r="DJ5347" s="25">
        <v>94.561913141052003</v>
      </c>
      <c r="DK5347" s="25">
        <v>190926</v>
      </c>
      <c r="DL5347" s="25">
        <v>111211</v>
      </c>
      <c r="DM5347" s="25">
        <v>185482.3953</v>
      </c>
      <c r="DN5347" s="25">
        <v>86892.942750000002</v>
      </c>
      <c r="DO5347" s="25">
        <v>349639.59641</v>
      </c>
      <c r="DP5347" s="25">
        <v>22794.746287223501</v>
      </c>
      <c r="DQ5347" s="25">
        <v>77234.068289363902</v>
      </c>
      <c r="DR5347" s="25">
        <v>59396.166484866801</v>
      </c>
      <c r="DS5347" s="25">
        <v>23808.546587227102</v>
      </c>
      <c r="DT5347" s="25">
        <v>45622.581013337302</v>
      </c>
      <c r="DU5347" s="25">
        <v>28300.488664582601</v>
      </c>
      <c r="DV5347" s="25"/>
      <c r="DW5347" s="25">
        <v>1135.9643558666501</v>
      </c>
      <c r="DX5347" s="25"/>
      <c r="DY5347" s="25"/>
      <c r="DZ5347" s="25"/>
      <c r="EA5347" s="25"/>
      <c r="EB5347" s="25"/>
      <c r="EC5347" s="25"/>
      <c r="ED5347" s="25"/>
      <c r="EE5347" s="25">
        <v>146000</v>
      </c>
    </row>
    <row r="5348" spans="110:135" x14ac:dyDescent="0.2">
      <c r="DF5348" s="24" t="s">
        <v>82</v>
      </c>
      <c r="DG5348" s="24" t="s">
        <v>212</v>
      </c>
      <c r="DH5348" s="25">
        <v>193308.72827097701</v>
      </c>
      <c r="DI5348" s="25">
        <v>77439.017074901203</v>
      </c>
      <c r="DJ5348" s="25">
        <v>207.69328897487901</v>
      </c>
      <c r="DK5348" s="25"/>
      <c r="DL5348" s="25">
        <v>60177</v>
      </c>
      <c r="DM5348" s="25"/>
      <c r="DN5348" s="25">
        <v>1578626.7819999999</v>
      </c>
      <c r="DO5348" s="25"/>
      <c r="DP5348" s="25"/>
      <c r="DQ5348" s="25">
        <v>8321.0612375881392</v>
      </c>
      <c r="DR5348" s="25">
        <v>2719.2373903755401</v>
      </c>
      <c r="DS5348" s="25">
        <v>12046.863735917899</v>
      </c>
      <c r="DT5348" s="25">
        <v>19873.867047382599</v>
      </c>
      <c r="DU5348" s="25"/>
      <c r="DV5348" s="25">
        <v>92734.8818973046</v>
      </c>
      <c r="DW5348" s="25">
        <v>84914.525790883999</v>
      </c>
      <c r="DX5348" s="25">
        <v>98270.122340560803</v>
      </c>
      <c r="DY5348" s="25">
        <v>143257.83638085501</v>
      </c>
      <c r="DZ5348" s="25">
        <v>68471.588089265002</v>
      </c>
      <c r="EA5348" s="25"/>
      <c r="EB5348" s="25">
        <v>70815.095857709093</v>
      </c>
      <c r="EC5348" s="25">
        <v>77439.017074901203</v>
      </c>
      <c r="ED5348" s="25">
        <v>78963.045221912107</v>
      </c>
      <c r="EE5348" s="25">
        <v>503000</v>
      </c>
    </row>
    <row r="5349" spans="110:135" x14ac:dyDescent="0.2">
      <c r="DF5349" s="24" t="s">
        <v>10606</v>
      </c>
      <c r="DG5349" s="24" t="s">
        <v>212</v>
      </c>
      <c r="DH5349" s="25">
        <v>98005.888976093804</v>
      </c>
      <c r="DI5349" s="25">
        <v>77962.568664373306</v>
      </c>
      <c r="DJ5349" s="25">
        <v>75.043715603302601</v>
      </c>
      <c r="DK5349" s="25">
        <v>61930</v>
      </c>
      <c r="DL5349" s="25">
        <v>43314</v>
      </c>
      <c r="DM5349" s="25">
        <v>54269.51064</v>
      </c>
      <c r="DN5349" s="25">
        <v>238204.64550000001</v>
      </c>
      <c r="DO5349" s="25">
        <v>124935.172167</v>
      </c>
      <c r="DP5349" s="25">
        <v>45941.583386052902</v>
      </c>
      <c r="DQ5349" s="25">
        <v>67654.575844182502</v>
      </c>
      <c r="DR5349" s="25">
        <v>77962.568664373306</v>
      </c>
      <c r="DS5349" s="25">
        <v>42525.633010439902</v>
      </c>
      <c r="DT5349" s="25">
        <v>21554.754857176998</v>
      </c>
      <c r="DU5349" s="25">
        <v>30281.118235440001</v>
      </c>
      <c r="DV5349" s="25">
        <v>124082.053231133</v>
      </c>
      <c r="DW5349" s="25">
        <v>1670.99692886358</v>
      </c>
      <c r="DX5349" s="25">
        <v>220163.89007094401</v>
      </c>
      <c r="DY5349" s="25"/>
      <c r="DZ5349" s="25">
        <v>108495.920052025</v>
      </c>
      <c r="EA5349" s="25"/>
      <c r="EB5349" s="25">
        <v>90083.019669711095</v>
      </c>
      <c r="EC5349" s="25">
        <v>169640.02583021901</v>
      </c>
      <c r="ED5349" s="25">
        <v>249602.42245822001</v>
      </c>
      <c r="EE5349" s="25">
        <v>89800</v>
      </c>
    </row>
    <row r="5350" spans="110:135" x14ac:dyDescent="0.2">
      <c r="DF5350" s="24" t="s">
        <v>39</v>
      </c>
      <c r="DG5350" s="24" t="s">
        <v>212</v>
      </c>
      <c r="DH5350" s="25">
        <v>80549.227122523502</v>
      </c>
      <c r="DI5350" s="25">
        <v>78377.169473964794</v>
      </c>
      <c r="DJ5350" s="25">
        <v>61.801481061943598</v>
      </c>
      <c r="DK5350" s="25"/>
      <c r="DL5350" s="25">
        <v>100125</v>
      </c>
      <c r="DM5350" s="25">
        <v>203705.70300000001</v>
      </c>
      <c r="DN5350" s="25">
        <v>49173.858220000002</v>
      </c>
      <c r="DO5350" s="25"/>
      <c r="DP5350" s="25">
        <v>60819.4328557236</v>
      </c>
      <c r="DQ5350" s="25">
        <v>7019.5594760710701</v>
      </c>
      <c r="DR5350" s="25">
        <v>117208.18223583999</v>
      </c>
      <c r="DS5350" s="25">
        <v>17168.7243952155</v>
      </c>
      <c r="DT5350" s="25">
        <v>107136.172578824</v>
      </c>
      <c r="DU5350" s="25">
        <v>22698.968534601401</v>
      </c>
      <c r="DV5350" s="25">
        <v>138431.00544780199</v>
      </c>
      <c r="DW5350" s="25"/>
      <c r="DX5350" s="25">
        <v>55008.792786907703</v>
      </c>
      <c r="DY5350" s="25"/>
      <c r="DZ5350" s="25">
        <v>87704.994530342999</v>
      </c>
      <c r="EA5350" s="25"/>
      <c r="EB5350" s="25">
        <v>69049.344417586704</v>
      </c>
      <c r="EC5350" s="25">
        <v>56454.827858283301</v>
      </c>
      <c r="ED5350" s="25">
        <v>96083.067623178504</v>
      </c>
      <c r="EE5350" s="25">
        <v>101000</v>
      </c>
    </row>
    <row r="5351" spans="110:135" x14ac:dyDescent="0.2">
      <c r="DF5351" s="24" t="s">
        <v>10659</v>
      </c>
      <c r="DG5351" s="24" t="s">
        <v>212</v>
      </c>
      <c r="DH5351" s="25">
        <v>108686.826574962</v>
      </c>
      <c r="DI5351" s="25">
        <v>78555.907001120795</v>
      </c>
      <c r="DJ5351" s="25">
        <v>125.003856710645</v>
      </c>
      <c r="DK5351" s="25">
        <v>121484</v>
      </c>
      <c r="DL5351" s="25">
        <v>45477</v>
      </c>
      <c r="DM5351" s="25">
        <v>148843.9412</v>
      </c>
      <c r="DN5351" s="25">
        <v>108673.1517</v>
      </c>
      <c r="DO5351" s="25">
        <v>601152.50962000003</v>
      </c>
      <c r="DP5351" s="25">
        <v>56349.175718434497</v>
      </c>
      <c r="DQ5351" s="25">
        <v>63676.109395736297</v>
      </c>
      <c r="DR5351" s="25">
        <v>101492.67691580299</v>
      </c>
      <c r="DS5351" s="25">
        <v>48321.353127644703</v>
      </c>
      <c r="DT5351" s="25">
        <v>22422.619854510202</v>
      </c>
      <c r="DU5351" s="25">
        <v>21501.541671344701</v>
      </c>
      <c r="DV5351" s="25">
        <v>78146.396977102006</v>
      </c>
      <c r="DW5351" s="25"/>
      <c r="DX5351" s="25">
        <v>78965.417025139497</v>
      </c>
      <c r="DY5351" s="25"/>
      <c r="DZ5351" s="25"/>
      <c r="EA5351" s="25"/>
      <c r="EB5351" s="25">
        <v>79276.6475200649</v>
      </c>
      <c r="EC5351" s="25">
        <v>103214.80839221799</v>
      </c>
      <c r="ED5351" s="25">
        <v>59991.876081387498</v>
      </c>
      <c r="EE5351" s="25"/>
    </row>
    <row r="5352" spans="110:135" x14ac:dyDescent="0.2">
      <c r="DF5352" s="24" t="s">
        <v>110</v>
      </c>
      <c r="DG5352" s="24" t="s">
        <v>212</v>
      </c>
      <c r="DH5352" s="25">
        <v>95906.082237361697</v>
      </c>
      <c r="DI5352" s="25">
        <v>79136.913682874598</v>
      </c>
      <c r="DJ5352" s="25">
        <v>54.846890784638802</v>
      </c>
      <c r="DK5352" s="25"/>
      <c r="DL5352" s="25"/>
      <c r="DM5352" s="25">
        <v>194222.88810000001</v>
      </c>
      <c r="DN5352" s="25">
        <v>146462.31950000001</v>
      </c>
      <c r="DO5352" s="25"/>
      <c r="DP5352" s="25">
        <v>41435.803986549603</v>
      </c>
      <c r="DQ5352" s="25"/>
      <c r="DR5352" s="25">
        <v>88666.299706900594</v>
      </c>
      <c r="DS5352" s="25">
        <v>38899.034033725598</v>
      </c>
      <c r="DT5352" s="25">
        <v>50607.784046918103</v>
      </c>
      <c r="DU5352" s="25"/>
      <c r="DV5352" s="25">
        <v>57493.849499763302</v>
      </c>
      <c r="DW5352" s="25"/>
      <c r="DX5352" s="25">
        <v>168470.63253649799</v>
      </c>
      <c r="DY5352" s="25"/>
      <c r="DZ5352" s="25">
        <v>138446.44463994799</v>
      </c>
      <c r="EA5352" s="25"/>
      <c r="EB5352" s="25">
        <v>79136.913682874598</v>
      </c>
      <c r="EC5352" s="25">
        <v>125877.56191167999</v>
      </c>
      <c r="ED5352" s="25">
        <v>66759.5374408442</v>
      </c>
      <c r="EE5352" s="25">
        <v>50300</v>
      </c>
    </row>
    <row r="5353" spans="110:135" x14ac:dyDescent="0.2">
      <c r="DF5353" s="24" t="s">
        <v>89</v>
      </c>
      <c r="DG5353" s="24" t="s">
        <v>212</v>
      </c>
      <c r="DH5353" s="25">
        <v>128106.734538452</v>
      </c>
      <c r="DI5353" s="25">
        <v>80265.109089999998</v>
      </c>
      <c r="DJ5353" s="25">
        <v>128.25355141416</v>
      </c>
      <c r="DK5353" s="25"/>
      <c r="DL5353" s="25"/>
      <c r="DM5353" s="25">
        <v>80265.109089999998</v>
      </c>
      <c r="DN5353" s="25">
        <v>646228.23499999999</v>
      </c>
      <c r="DO5353" s="25"/>
      <c r="DP5353" s="25">
        <v>70549.232699917397</v>
      </c>
      <c r="DQ5353" s="25"/>
      <c r="DR5353" s="25">
        <v>94250.738569951704</v>
      </c>
      <c r="DS5353" s="25">
        <v>33760.666133803097</v>
      </c>
      <c r="DT5353" s="25"/>
      <c r="DU5353" s="25"/>
      <c r="DV5353" s="25">
        <v>18389.589056056899</v>
      </c>
      <c r="DW5353" s="25"/>
      <c r="DX5353" s="25">
        <v>94046.385667818802</v>
      </c>
      <c r="DY5353" s="25">
        <v>95746.776588131703</v>
      </c>
      <c r="DZ5353" s="25">
        <v>37223.195855552003</v>
      </c>
      <c r="EA5353" s="25"/>
      <c r="EB5353" s="25">
        <v>58937.270322452197</v>
      </c>
      <c r="EC5353" s="25">
        <v>72781.792751224799</v>
      </c>
      <c r="ED5353" s="25">
        <v>138208.55726496401</v>
      </c>
      <c r="EE5353" s="25">
        <v>225000</v>
      </c>
    </row>
    <row r="5354" spans="110:135" x14ac:dyDescent="0.2">
      <c r="DF5354" s="24" t="s">
        <v>10567</v>
      </c>
      <c r="DG5354" s="24" t="s">
        <v>212</v>
      </c>
      <c r="DH5354" s="25">
        <v>132138.38781911699</v>
      </c>
      <c r="DI5354" s="25">
        <v>80420.395471243595</v>
      </c>
      <c r="DJ5354" s="25">
        <v>134.06410768095</v>
      </c>
      <c r="DK5354" s="25">
        <v>93255</v>
      </c>
      <c r="DL5354" s="25">
        <v>108586</v>
      </c>
      <c r="DM5354" s="25">
        <v>125723.5546</v>
      </c>
      <c r="DN5354" s="25"/>
      <c r="DO5354" s="25">
        <v>32147.559665000001</v>
      </c>
      <c r="DP5354" s="25">
        <v>23044.299134896599</v>
      </c>
      <c r="DQ5354" s="25">
        <v>17769.9095615351</v>
      </c>
      <c r="DR5354" s="25">
        <v>67585.790942487103</v>
      </c>
      <c r="DS5354" s="25">
        <v>17016.231247126299</v>
      </c>
      <c r="DT5354" s="25">
        <v>129508.93600361601</v>
      </c>
      <c r="DU5354" s="25">
        <v>36902.539769042298</v>
      </c>
      <c r="DV5354" s="25">
        <v>2265.8611143609401</v>
      </c>
      <c r="DW5354" s="25">
        <v>349363.14512150898</v>
      </c>
      <c r="DX5354" s="25">
        <v>21200.440337849101</v>
      </c>
      <c r="DY5354" s="25">
        <v>750681.76132641197</v>
      </c>
      <c r="DZ5354" s="25">
        <v>4470.8862839445001</v>
      </c>
      <c r="EA5354" s="25">
        <v>168181.32624536499</v>
      </c>
      <c r="EB5354" s="25">
        <v>29183.365929927</v>
      </c>
      <c r="EC5354" s="25">
        <v>326440.66497058503</v>
      </c>
      <c r="ED5354" s="25">
        <v>219440.48412869</v>
      </c>
      <c r="EE5354" s="25">
        <v>120000</v>
      </c>
    </row>
    <row r="5355" spans="110:135" x14ac:dyDescent="0.2">
      <c r="DF5355" s="24" t="s">
        <v>19</v>
      </c>
      <c r="DG5355" s="24" t="s">
        <v>212</v>
      </c>
      <c r="DH5355" s="25">
        <v>103341.742326796</v>
      </c>
      <c r="DI5355" s="25">
        <v>81931.672900065707</v>
      </c>
      <c r="DJ5355" s="25">
        <v>89.314134789388604</v>
      </c>
      <c r="DK5355" s="25">
        <v>265650</v>
      </c>
      <c r="DL5355" s="25"/>
      <c r="DM5355" s="25">
        <v>297761.8455</v>
      </c>
      <c r="DN5355" s="25">
        <v>237578.74309999999</v>
      </c>
      <c r="DO5355" s="25"/>
      <c r="DP5355" s="25">
        <v>47262.508681843203</v>
      </c>
      <c r="DQ5355" s="25">
        <v>67095.210829450501</v>
      </c>
      <c r="DR5355" s="25">
        <v>82067.632032534602</v>
      </c>
      <c r="DS5355" s="25">
        <v>29609.466404279301</v>
      </c>
      <c r="DT5355" s="25">
        <v>72677.066140293595</v>
      </c>
      <c r="DU5355" s="25"/>
      <c r="DV5355" s="25">
        <v>5419.8417421947497</v>
      </c>
      <c r="DW5355" s="25">
        <v>130615.96818969899</v>
      </c>
      <c r="DX5355" s="25"/>
      <c r="DY5355" s="25"/>
      <c r="DZ5355" s="25">
        <v>4714.4235544835001</v>
      </c>
      <c r="EA5355" s="25"/>
      <c r="EB5355" s="25">
        <v>81931.672900065707</v>
      </c>
      <c r="EC5355" s="25">
        <v>97529.693542203502</v>
      </c>
      <c r="ED5355" s="25">
        <v>99312.062284887594</v>
      </c>
      <c r="EE5355" s="25">
        <v>30900</v>
      </c>
    </row>
    <row r="5356" spans="110:135" x14ac:dyDescent="0.2">
      <c r="DF5356" s="24" t="s">
        <v>10471</v>
      </c>
      <c r="DG5356" s="24" t="s">
        <v>212</v>
      </c>
      <c r="DH5356" s="25">
        <v>86119.182296226005</v>
      </c>
      <c r="DI5356" s="25">
        <v>83447.391612637599</v>
      </c>
      <c r="DJ5356" s="25">
        <v>66.282402788418807</v>
      </c>
      <c r="DK5356" s="25">
        <v>35814</v>
      </c>
      <c r="DL5356" s="25">
        <v>75105</v>
      </c>
      <c r="DM5356" s="25">
        <v>111557.79120000001</v>
      </c>
      <c r="DN5356" s="25">
        <v>57406.186759999997</v>
      </c>
      <c r="DO5356" s="25">
        <v>119663.69506</v>
      </c>
      <c r="DP5356" s="25">
        <v>25284.114198384701</v>
      </c>
      <c r="DQ5356" s="25">
        <v>35007.191263835302</v>
      </c>
      <c r="DR5356" s="25">
        <v>56929.512639575201</v>
      </c>
      <c r="DS5356" s="25">
        <v>28092.765534895199</v>
      </c>
      <c r="DT5356" s="25">
        <v>19606.434788015202</v>
      </c>
      <c r="DU5356" s="25">
        <v>23264.079893825401</v>
      </c>
      <c r="DV5356" s="25">
        <v>80249.436230834806</v>
      </c>
      <c r="DW5356" s="25">
        <v>109211.02316746701</v>
      </c>
      <c r="DX5356" s="25">
        <v>148495.60176388701</v>
      </c>
      <c r="DY5356" s="25">
        <v>183868.62223802399</v>
      </c>
      <c r="DZ5356" s="25">
        <v>103594.97079783599</v>
      </c>
      <c r="EA5356" s="25"/>
      <c r="EB5356" s="25">
        <v>94758.115574803494</v>
      </c>
      <c r="EC5356" s="25">
        <v>86645.346994440304</v>
      </c>
      <c r="ED5356" s="25">
        <v>238929.757818696</v>
      </c>
      <c r="EE5356" s="25">
        <v>88900</v>
      </c>
    </row>
    <row r="5357" spans="110:135" x14ac:dyDescent="0.2">
      <c r="DF5357" s="24" t="s">
        <v>118</v>
      </c>
      <c r="DG5357" s="24" t="s">
        <v>212</v>
      </c>
      <c r="DH5357" s="25">
        <v>107682.457861638</v>
      </c>
      <c r="DI5357" s="25">
        <v>83908.873205213997</v>
      </c>
      <c r="DJ5357" s="25">
        <v>71.485338987157306</v>
      </c>
      <c r="DK5357" s="25"/>
      <c r="DL5357" s="25"/>
      <c r="DM5357" s="25">
        <v>297761.8455</v>
      </c>
      <c r="DN5357" s="25">
        <v>237578.74309999999</v>
      </c>
      <c r="DO5357" s="25"/>
      <c r="DP5357" s="25"/>
      <c r="DQ5357" s="25"/>
      <c r="DR5357" s="25">
        <v>82067.632032534602</v>
      </c>
      <c r="DS5357" s="25">
        <v>29609.466404279301</v>
      </c>
      <c r="DT5357" s="25"/>
      <c r="DU5357" s="25"/>
      <c r="DV5357" s="25">
        <v>81182.643950623999</v>
      </c>
      <c r="DW5357" s="25">
        <v>125373.360470126</v>
      </c>
      <c r="DX5357" s="25">
        <v>94331.274993908301</v>
      </c>
      <c r="DY5357" s="25">
        <v>115731.767583648</v>
      </c>
      <c r="DZ5357" s="25">
        <v>83908.873205213997</v>
      </c>
      <c r="EA5357" s="25"/>
      <c r="EB5357" s="25">
        <v>69593.267403399106</v>
      </c>
      <c r="EC5357" s="25">
        <v>84082.6217408761</v>
      </c>
      <c r="ED5357" s="25">
        <v>68150.455816678295</v>
      </c>
      <c r="EE5357" s="25">
        <v>30500</v>
      </c>
    </row>
    <row r="5358" spans="110:135" x14ac:dyDescent="0.2">
      <c r="DF5358" s="24" t="s">
        <v>10639</v>
      </c>
      <c r="DG5358" s="24" t="s">
        <v>212</v>
      </c>
      <c r="DH5358" s="25">
        <v>117582.00347927801</v>
      </c>
      <c r="DI5358" s="25">
        <v>86722.738955119406</v>
      </c>
      <c r="DJ5358" s="25">
        <v>126.79214098013399</v>
      </c>
      <c r="DK5358" s="25">
        <v>137417</v>
      </c>
      <c r="DL5358" s="25">
        <v>87044</v>
      </c>
      <c r="DM5358" s="25">
        <v>10044.257600000001</v>
      </c>
      <c r="DN5358" s="25">
        <v>23191.95938</v>
      </c>
      <c r="DO5358" s="25">
        <v>60601.405657000003</v>
      </c>
      <c r="DP5358" s="25">
        <v>80731.413809634294</v>
      </c>
      <c r="DQ5358" s="25">
        <v>35634.388040630904</v>
      </c>
      <c r="DR5358" s="25">
        <v>26180.2191651914</v>
      </c>
      <c r="DS5358" s="25">
        <v>17265.065027528799</v>
      </c>
      <c r="DT5358" s="25">
        <v>35361.229238510903</v>
      </c>
      <c r="DU5358" s="25">
        <v>19753.668909341199</v>
      </c>
      <c r="DV5358" s="25">
        <v>107236.654671408</v>
      </c>
      <c r="DW5358" s="25">
        <v>109441.237209962</v>
      </c>
      <c r="DX5358" s="25"/>
      <c r="DY5358" s="25">
        <v>128407.669718665</v>
      </c>
      <c r="DZ5358" s="25">
        <v>88625.929276843395</v>
      </c>
      <c r="EA5358" s="25"/>
      <c r="EB5358" s="25">
        <v>86722.738955119406</v>
      </c>
      <c r="EC5358" s="25">
        <v>146562.977992117</v>
      </c>
      <c r="ED5358" s="25">
        <v>588836.25145433005</v>
      </c>
      <c r="EE5358" s="25">
        <v>445000</v>
      </c>
    </row>
    <row r="5359" spans="110:135" x14ac:dyDescent="0.2">
      <c r="DF5359" s="24" t="s">
        <v>74</v>
      </c>
      <c r="DG5359" s="24" t="s">
        <v>212</v>
      </c>
      <c r="DH5359" s="25">
        <v>101502.12323974899</v>
      </c>
      <c r="DI5359" s="25">
        <v>87657.947400000005</v>
      </c>
      <c r="DJ5359" s="25">
        <v>60.428186484584103</v>
      </c>
      <c r="DK5359" s="25"/>
      <c r="DL5359" s="25"/>
      <c r="DM5359" s="25">
        <v>32666.840209999998</v>
      </c>
      <c r="DN5359" s="25">
        <v>87657.947400000005</v>
      </c>
      <c r="DO5359" s="25"/>
      <c r="DP5359" s="25"/>
      <c r="DQ5359" s="25">
        <v>54365.614194315996</v>
      </c>
      <c r="DR5359" s="25">
        <v>44692.4177780358</v>
      </c>
      <c r="DS5359" s="25">
        <v>16330.227678060801</v>
      </c>
      <c r="DT5359" s="25"/>
      <c r="DU5359" s="25"/>
      <c r="DV5359" s="25">
        <v>177330.36183931999</v>
      </c>
      <c r="DW5359" s="25"/>
      <c r="DX5359" s="25">
        <v>152955.52170318799</v>
      </c>
      <c r="DY5359" s="25">
        <v>192729.81808063501</v>
      </c>
      <c r="DZ5359" s="25">
        <v>129631.760047638</v>
      </c>
      <c r="EA5359" s="25"/>
      <c r="EB5359" s="25">
        <v>86896.850771319994</v>
      </c>
      <c r="EC5359" s="25">
        <v>119198.27921243801</v>
      </c>
      <c r="ED5359" s="25">
        <v>180471.963201784</v>
      </c>
      <c r="EE5359" s="25">
        <v>44600</v>
      </c>
    </row>
    <row r="5360" spans="110:135" x14ac:dyDescent="0.2">
      <c r="DF5360" s="24" t="s">
        <v>77</v>
      </c>
      <c r="DG5360" s="24" t="s">
        <v>212</v>
      </c>
      <c r="DH5360" s="25">
        <v>144553.655172364</v>
      </c>
      <c r="DI5360" s="25">
        <v>88690.500161123404</v>
      </c>
      <c r="DJ5360" s="25">
        <v>120.288245694655</v>
      </c>
      <c r="DK5360" s="25">
        <v>384164</v>
      </c>
      <c r="DL5360" s="25">
        <v>49410</v>
      </c>
      <c r="DM5360" s="25">
        <v>58870.170039999997</v>
      </c>
      <c r="DN5360" s="25">
        <v>508058.65950000001</v>
      </c>
      <c r="DO5360" s="25">
        <v>612946.45906000002</v>
      </c>
      <c r="DP5360" s="25">
        <v>2696.98344024367</v>
      </c>
      <c r="DQ5360" s="25">
        <v>1583.4346661945799</v>
      </c>
      <c r="DR5360" s="25">
        <v>29186.9989161304</v>
      </c>
      <c r="DS5360" s="25">
        <v>17287.160079321999</v>
      </c>
      <c r="DT5360" s="25">
        <v>18195.428917297901</v>
      </c>
      <c r="DU5360" s="25">
        <v>20859.276760336801</v>
      </c>
      <c r="DV5360" s="25">
        <v>88690.500161123404</v>
      </c>
      <c r="DW5360" s="25">
        <v>162320.13748620701</v>
      </c>
      <c r="DX5360" s="25">
        <v>201471.575537792</v>
      </c>
      <c r="DY5360" s="25"/>
      <c r="DZ5360" s="25">
        <v>134452.328736859</v>
      </c>
      <c r="EA5360" s="25"/>
      <c r="EB5360" s="25">
        <v>88767.226282771706</v>
      </c>
      <c r="EC5360" s="25">
        <v>137367.962097618</v>
      </c>
      <c r="ED5360" s="25">
        <v>169291.14659301401</v>
      </c>
      <c r="EE5360" s="25">
        <v>60900</v>
      </c>
    </row>
    <row r="5361" spans="110:135" x14ac:dyDescent="0.2">
      <c r="DF5361" s="24" t="s">
        <v>76</v>
      </c>
      <c r="DG5361" s="24" t="s">
        <v>212</v>
      </c>
      <c r="DH5361" s="25">
        <v>102689.46303557399</v>
      </c>
      <c r="DI5361" s="25">
        <v>88908.343453237205</v>
      </c>
      <c r="DJ5361" s="25">
        <v>68.235766563221205</v>
      </c>
      <c r="DK5361" s="25">
        <v>320612</v>
      </c>
      <c r="DL5361" s="25"/>
      <c r="DM5361" s="25">
        <v>108838.5726</v>
      </c>
      <c r="DN5361" s="25">
        <v>62135.601840000003</v>
      </c>
      <c r="DO5361" s="25"/>
      <c r="DP5361" s="25">
        <v>59499.191341899699</v>
      </c>
      <c r="DQ5361" s="25"/>
      <c r="DR5361" s="25">
        <v>99147.169149191104</v>
      </c>
      <c r="DS5361" s="25">
        <v>61064.410534358598</v>
      </c>
      <c r="DT5361" s="25">
        <v>22263.0266448904</v>
      </c>
      <c r="DU5361" s="25"/>
      <c r="DV5361" s="25">
        <v>72888.648220225703</v>
      </c>
      <c r="DW5361" s="25"/>
      <c r="DX5361" s="25">
        <v>129964.616872595</v>
      </c>
      <c r="DY5361" s="25"/>
      <c r="DZ5361" s="25">
        <v>92062.003255169504</v>
      </c>
      <c r="EA5361" s="25"/>
      <c r="EB5361" s="25">
        <v>75950.738977709305</v>
      </c>
      <c r="EC5361" s="25">
        <v>85754.683651304993</v>
      </c>
      <c r="ED5361" s="25">
        <v>145471.81941069799</v>
      </c>
      <c r="EE5361" s="25">
        <v>102000</v>
      </c>
    </row>
    <row r="5362" spans="110:135" x14ac:dyDescent="0.2">
      <c r="DF5362" s="24" t="s">
        <v>27</v>
      </c>
      <c r="DG5362" s="24" t="s">
        <v>212</v>
      </c>
      <c r="DH5362" s="25">
        <v>181591.823582021</v>
      </c>
      <c r="DI5362" s="25">
        <v>90555.813527134495</v>
      </c>
      <c r="DJ5362" s="25">
        <v>209.499108697011</v>
      </c>
      <c r="DK5362" s="25">
        <v>187023</v>
      </c>
      <c r="DL5362" s="25">
        <v>46772</v>
      </c>
      <c r="DM5362" s="25">
        <v>9501.5580740000005</v>
      </c>
      <c r="DN5362" s="25">
        <v>1578626.7819999999</v>
      </c>
      <c r="DO5362" s="25"/>
      <c r="DP5362" s="25">
        <v>19782.197621272699</v>
      </c>
      <c r="DQ5362" s="25">
        <v>17411.472589978901</v>
      </c>
      <c r="DR5362" s="25">
        <v>7318.2201115426897</v>
      </c>
      <c r="DS5362" s="25">
        <v>5469.7155423929798</v>
      </c>
      <c r="DT5362" s="25">
        <v>69274.164561547805</v>
      </c>
      <c r="DU5362" s="25"/>
      <c r="DV5362" s="25"/>
      <c r="DW5362" s="25">
        <v>129079.81158011399</v>
      </c>
      <c r="DX5362" s="25">
        <v>257644.472415439</v>
      </c>
      <c r="DY5362" s="25"/>
      <c r="DZ5362" s="25">
        <v>131612.74907024601</v>
      </c>
      <c r="EA5362" s="25"/>
      <c r="EB5362" s="25">
        <v>111837.462492721</v>
      </c>
      <c r="EC5362" s="25">
        <v>161698.053192466</v>
      </c>
      <c r="ED5362" s="25">
        <v>156117.51806062099</v>
      </c>
      <c r="EE5362" s="25">
        <v>16300</v>
      </c>
    </row>
    <row r="5363" spans="110:135" x14ac:dyDescent="0.2">
      <c r="DF5363" s="24" t="s">
        <v>10570</v>
      </c>
      <c r="DG5363" s="24" t="s">
        <v>212</v>
      </c>
      <c r="DH5363" s="25">
        <v>100390.079571208</v>
      </c>
      <c r="DI5363" s="25">
        <v>90676.248361389007</v>
      </c>
      <c r="DJ5363" s="25">
        <v>78.006299496295</v>
      </c>
      <c r="DK5363" s="25">
        <v>133025</v>
      </c>
      <c r="DL5363" s="25">
        <v>189045</v>
      </c>
      <c r="DM5363" s="25">
        <v>205581.57639999999</v>
      </c>
      <c r="DN5363" s="25">
        <v>123524.0374</v>
      </c>
      <c r="DO5363" s="25">
        <v>323714.40049000003</v>
      </c>
      <c r="DP5363" s="25">
        <v>34671.923195403499</v>
      </c>
      <c r="DQ5363" s="25">
        <v>53522.9921825485</v>
      </c>
      <c r="DR5363" s="25">
        <v>67092.120908392506</v>
      </c>
      <c r="DS5363" s="25">
        <v>20789.4229902263</v>
      </c>
      <c r="DT5363" s="25">
        <v>21859.9783232761</v>
      </c>
      <c r="DU5363" s="25">
        <v>15691.9353782444</v>
      </c>
      <c r="DV5363" s="25">
        <v>93057.618711015806</v>
      </c>
      <c r="DW5363" s="25"/>
      <c r="DX5363" s="25">
        <v>128339.89531760001</v>
      </c>
      <c r="DY5363" s="25"/>
      <c r="DZ5363" s="25">
        <v>101700.477378992</v>
      </c>
      <c r="EA5363" s="25"/>
      <c r="EB5363" s="25">
        <v>83719.639258886702</v>
      </c>
      <c r="EC5363" s="25">
        <v>95590.536335388402</v>
      </c>
      <c r="ED5363" s="25">
        <v>88294.878011762106</v>
      </c>
      <c r="EE5363" s="25">
        <v>27800</v>
      </c>
    </row>
    <row r="5364" spans="110:135" x14ac:dyDescent="0.2">
      <c r="DF5364" s="24" t="s">
        <v>98</v>
      </c>
      <c r="DG5364" s="24" t="s">
        <v>212</v>
      </c>
      <c r="DH5364" s="25">
        <v>112665.085086851</v>
      </c>
      <c r="DI5364" s="25">
        <v>91728.880363045595</v>
      </c>
      <c r="DJ5364" s="25">
        <v>77.181315726644002</v>
      </c>
      <c r="DK5364" s="25"/>
      <c r="DL5364" s="25">
        <v>116899</v>
      </c>
      <c r="DM5364" s="25">
        <v>309511.81650000002</v>
      </c>
      <c r="DN5364" s="25">
        <v>108364.59849999999</v>
      </c>
      <c r="DO5364" s="25">
        <v>349616.71497999999</v>
      </c>
      <c r="DP5364" s="25">
        <v>56349.175718434497</v>
      </c>
      <c r="DQ5364" s="25">
        <v>39050.539864147802</v>
      </c>
      <c r="DR5364" s="25">
        <v>126811.34628867501</v>
      </c>
      <c r="DS5364" s="25">
        <v>42139.114154841503</v>
      </c>
      <c r="DT5364" s="25">
        <v>35542.750812712096</v>
      </c>
      <c r="DU5364" s="25">
        <v>30489.434933031</v>
      </c>
      <c r="DV5364" s="25">
        <v>88202.748358835903</v>
      </c>
      <c r="DW5364" s="25">
        <v>116372.75198807201</v>
      </c>
      <c r="DX5364" s="25">
        <v>165574.15496950701</v>
      </c>
      <c r="DY5364" s="25"/>
      <c r="DZ5364" s="25">
        <v>95255.0123672552</v>
      </c>
      <c r="EA5364" s="25"/>
      <c r="EB5364" s="25">
        <v>84244.214790863407</v>
      </c>
      <c r="EC5364" s="25">
        <v>110248.36976136699</v>
      </c>
      <c r="ED5364" s="25">
        <v>73099.787575579496</v>
      </c>
      <c r="EE5364" s="25">
        <v>80200</v>
      </c>
    </row>
    <row r="5365" spans="110:135" x14ac:dyDescent="0.2">
      <c r="DF5365" s="24" t="s">
        <v>10531</v>
      </c>
      <c r="DG5365" s="24" t="s">
        <v>212</v>
      </c>
      <c r="DH5365" s="25">
        <v>97085.770004767095</v>
      </c>
      <c r="DI5365" s="25">
        <v>92321.704743902606</v>
      </c>
      <c r="DJ5365" s="25">
        <v>52.1492082079601</v>
      </c>
      <c r="DK5365" s="25">
        <v>105410</v>
      </c>
      <c r="DL5365" s="25"/>
      <c r="DM5365" s="25">
        <v>196313.24309999999</v>
      </c>
      <c r="DN5365" s="25">
        <v>92266.307520000002</v>
      </c>
      <c r="DO5365" s="25"/>
      <c r="DP5365" s="25">
        <v>24699.923167415702</v>
      </c>
      <c r="DQ5365" s="25"/>
      <c r="DR5365" s="25">
        <v>53537.700676555702</v>
      </c>
      <c r="DS5365" s="25">
        <v>36079.593349703602</v>
      </c>
      <c r="DT5365" s="25">
        <v>47584.924468896403</v>
      </c>
      <c r="DU5365" s="25"/>
      <c r="DV5365" s="25">
        <v>92377.101967805196</v>
      </c>
      <c r="DW5365" s="25">
        <v>100246.040768106</v>
      </c>
      <c r="DX5365" s="25">
        <v>161126.52263514101</v>
      </c>
      <c r="DY5365" s="25"/>
      <c r="DZ5365" s="25">
        <v>91531.805041039595</v>
      </c>
      <c r="EA5365" s="25"/>
      <c r="EB5365" s="25">
        <v>88485.799221671594</v>
      </c>
      <c r="EC5365" s="25">
        <v>96053.451119584497</v>
      </c>
      <c r="ED5365" s="25">
        <v>173488.367030819</v>
      </c>
      <c r="EE5365" s="25"/>
    </row>
    <row r="5366" spans="110:135" x14ac:dyDescent="0.2">
      <c r="DF5366" s="24" t="s">
        <v>10709</v>
      </c>
      <c r="DG5366" s="24" t="s">
        <v>212</v>
      </c>
      <c r="DH5366" s="25">
        <v>120359.781126052</v>
      </c>
      <c r="DI5366" s="25">
        <v>93384.556475999896</v>
      </c>
      <c r="DJ5366" s="25">
        <v>62.494041268760803</v>
      </c>
      <c r="DK5366" s="25">
        <v>321782</v>
      </c>
      <c r="DL5366" s="25"/>
      <c r="DM5366" s="25">
        <v>181722.76509999999</v>
      </c>
      <c r="DN5366" s="25">
        <v>219975.74470000001</v>
      </c>
      <c r="DO5366" s="25"/>
      <c r="DP5366" s="25">
        <v>78396.144314364297</v>
      </c>
      <c r="DQ5366" s="25"/>
      <c r="DR5366" s="25">
        <v>135587.83891854499</v>
      </c>
      <c r="DS5366" s="25">
        <v>67812.235175985799</v>
      </c>
      <c r="DT5366" s="25">
        <v>42846.6869196689</v>
      </c>
      <c r="DU5366" s="25"/>
      <c r="DV5366" s="25">
        <v>61589.641866273101</v>
      </c>
      <c r="DW5366" s="25">
        <v>131521.623458224</v>
      </c>
      <c r="DX5366" s="25">
        <v>97352.396953579693</v>
      </c>
      <c r="DY5366" s="25"/>
      <c r="DZ5366" s="25">
        <v>89416.715998420201</v>
      </c>
      <c r="EA5366" s="25">
        <v>188361.44193007</v>
      </c>
      <c r="EB5366" s="25">
        <v>114639.43696406401</v>
      </c>
      <c r="EC5366" s="25">
        <v>76199.316735768603</v>
      </c>
      <c r="ED5366" s="25">
        <v>40452.508981862004</v>
      </c>
      <c r="EE5366" s="25">
        <v>78100</v>
      </c>
    </row>
    <row r="5367" spans="110:135" x14ac:dyDescent="0.2">
      <c r="DF5367" s="24" t="s">
        <v>35</v>
      </c>
      <c r="DG5367" s="24" t="s">
        <v>212</v>
      </c>
      <c r="DH5367" s="25">
        <v>89802.653003765605</v>
      </c>
      <c r="DI5367" s="25">
        <v>95350.599342057496</v>
      </c>
      <c r="DJ5367" s="25">
        <v>54.9467179770553</v>
      </c>
      <c r="DK5367" s="25">
        <v>128198</v>
      </c>
      <c r="DL5367" s="25">
        <v>32245</v>
      </c>
      <c r="DM5367" s="25">
        <v>163811.0907</v>
      </c>
      <c r="DN5367" s="25">
        <v>119873.1874</v>
      </c>
      <c r="DO5367" s="25">
        <v>175179.66738999999</v>
      </c>
      <c r="DP5367" s="25">
        <v>57553.357999677202</v>
      </c>
      <c r="DQ5367" s="25">
        <v>97054.0107925583</v>
      </c>
      <c r="DR5367" s="25">
        <v>104540.409775106</v>
      </c>
      <c r="DS5367" s="25">
        <v>67828.4070856857</v>
      </c>
      <c r="DT5367" s="25">
        <v>24393.0325203188</v>
      </c>
      <c r="DU5367" s="25">
        <v>21269.104186808301</v>
      </c>
      <c r="DV5367" s="25">
        <v>113297.338897186</v>
      </c>
      <c r="DW5367" s="25"/>
      <c r="DX5367" s="25">
        <v>137491.41011967001</v>
      </c>
      <c r="DY5367" s="25"/>
      <c r="DZ5367" s="25">
        <v>121205.827975045</v>
      </c>
      <c r="EA5367" s="25"/>
      <c r="EB5367" s="25">
        <v>93647.187891556794</v>
      </c>
      <c r="EC5367" s="25">
        <v>71141.173190662506</v>
      </c>
      <c r="ED5367" s="25">
        <v>87269.548143507505</v>
      </c>
      <c r="EE5367" s="25">
        <v>450</v>
      </c>
    </row>
    <row r="5368" spans="110:135" x14ac:dyDescent="0.2">
      <c r="DF5368" s="24" t="s">
        <v>10681</v>
      </c>
      <c r="DG5368" s="24" t="s">
        <v>212</v>
      </c>
      <c r="DH5368" s="25">
        <v>172967.834429749</v>
      </c>
      <c r="DI5368" s="25">
        <v>95441.891234942101</v>
      </c>
      <c r="DJ5368" s="25">
        <v>127.855414484459</v>
      </c>
      <c r="DK5368" s="25">
        <v>301056</v>
      </c>
      <c r="DL5368" s="25">
        <v>316811</v>
      </c>
      <c r="DM5368" s="25">
        <v>296564.4448</v>
      </c>
      <c r="DN5368" s="25"/>
      <c r="DO5368" s="25">
        <v>1008519.17582</v>
      </c>
      <c r="DP5368" s="25">
        <v>64771.722388938702</v>
      </c>
      <c r="DQ5368" s="25">
        <v>74036.097072328805</v>
      </c>
      <c r="DR5368" s="25">
        <v>100493.976291952</v>
      </c>
      <c r="DS5368" s="25">
        <v>21413.732173148001</v>
      </c>
      <c r="DT5368" s="25">
        <v>85715.217787345406</v>
      </c>
      <c r="DU5368" s="25">
        <v>22559.2254872497</v>
      </c>
      <c r="DV5368" s="25">
        <v>69493.950148306802</v>
      </c>
      <c r="DW5368" s="25">
        <v>103325.70657295</v>
      </c>
      <c r="DX5368" s="25">
        <v>194373.57957938901</v>
      </c>
      <c r="DY5368" s="25">
        <v>157238.87194848101</v>
      </c>
      <c r="DZ5368" s="25">
        <v>95441.891234942101</v>
      </c>
      <c r="EA5368" s="25"/>
      <c r="EB5368" s="25">
        <v>82010.303593437493</v>
      </c>
      <c r="EC5368" s="25">
        <v>135139.175337811</v>
      </c>
      <c r="ED5368" s="25">
        <v>71424.783928953795</v>
      </c>
      <c r="EE5368" s="25">
        <v>86000</v>
      </c>
    </row>
    <row r="5369" spans="110:135" x14ac:dyDescent="0.2">
      <c r="DF5369" s="24" t="s">
        <v>10719</v>
      </c>
      <c r="DG5369" s="24" t="s">
        <v>212</v>
      </c>
      <c r="DH5369" s="25">
        <v>361964.14102775499</v>
      </c>
      <c r="DI5369" s="25">
        <v>99031</v>
      </c>
      <c r="DJ5369" s="25">
        <v>142.24921389383101</v>
      </c>
      <c r="DK5369" s="25">
        <v>1842521</v>
      </c>
      <c r="DL5369" s="25">
        <v>99031</v>
      </c>
      <c r="DM5369" s="25">
        <v>116159.5595</v>
      </c>
      <c r="DN5369" s="25"/>
      <c r="DO5369" s="25">
        <v>1126475.0296799999</v>
      </c>
      <c r="DP5369" s="25">
        <v>110870.82754925601</v>
      </c>
      <c r="DQ5369" s="25">
        <v>23840.687863810901</v>
      </c>
      <c r="DR5369" s="25">
        <v>105182.32238235101</v>
      </c>
      <c r="DS5369" s="25">
        <v>32849.242195418803</v>
      </c>
      <c r="DT5369" s="25">
        <v>44217.581786290699</v>
      </c>
      <c r="DU5369" s="25">
        <v>34414.2127160124</v>
      </c>
      <c r="DV5369" s="25">
        <v>36731.963793378098</v>
      </c>
      <c r="DW5369" s="25">
        <v>788486.72963138297</v>
      </c>
      <c r="DX5369" s="25">
        <v>931334.84861055901</v>
      </c>
      <c r="DY5369" s="25"/>
      <c r="DZ5369" s="25">
        <v>29254.959395183199</v>
      </c>
      <c r="EA5369" s="25">
        <v>81728.915846747506</v>
      </c>
      <c r="EB5369" s="25">
        <v>44991.773179292701</v>
      </c>
      <c r="EC5369" s="25">
        <v>926811.94263195805</v>
      </c>
      <c r="ED5369" s="25">
        <v>425716.08276570903</v>
      </c>
      <c r="EE5369" s="25">
        <v>76700</v>
      </c>
    </row>
    <row r="5370" spans="110:135" x14ac:dyDescent="0.2">
      <c r="DF5370" s="24" t="s">
        <v>6</v>
      </c>
      <c r="DG5370" s="24" t="s">
        <v>212</v>
      </c>
      <c r="DH5370" s="25">
        <v>103019.947203113</v>
      </c>
      <c r="DI5370" s="25">
        <v>99147.169149191104</v>
      </c>
      <c r="DJ5370" s="25">
        <v>54.9138935707606</v>
      </c>
      <c r="DK5370" s="25"/>
      <c r="DL5370" s="25"/>
      <c r="DM5370" s="25">
        <v>108838.5726</v>
      </c>
      <c r="DN5370" s="25">
        <v>62135.601840000003</v>
      </c>
      <c r="DO5370" s="25"/>
      <c r="DP5370" s="25"/>
      <c r="DQ5370" s="25">
        <v>74351.542962792606</v>
      </c>
      <c r="DR5370" s="25">
        <v>99147.169149191104</v>
      </c>
      <c r="DS5370" s="25">
        <v>61064.410534358598</v>
      </c>
      <c r="DT5370" s="25"/>
      <c r="DU5370" s="25"/>
      <c r="DV5370" s="25">
        <v>73519.9096777339</v>
      </c>
      <c r="DW5370" s="25">
        <v>127559.831900809</v>
      </c>
      <c r="DX5370" s="25">
        <v>221754.07972389201</v>
      </c>
      <c r="DY5370" s="25"/>
      <c r="DZ5370" s="25">
        <v>84169.671798877302</v>
      </c>
      <c r="EA5370" s="25"/>
      <c r="EB5370" s="25">
        <v>100776.98582940199</v>
      </c>
      <c r="EC5370" s="25">
        <v>145997.923658243</v>
      </c>
      <c r="ED5370" s="25">
        <v>179370.61396516801</v>
      </c>
      <c r="EE5370" s="25">
        <v>573</v>
      </c>
    </row>
    <row r="5371" spans="110:135" x14ac:dyDescent="0.2">
      <c r="DF5371" s="24" t="s">
        <v>116</v>
      </c>
      <c r="DG5371" s="24" t="s">
        <v>212</v>
      </c>
      <c r="DH5371" s="25">
        <v>103725.978421623</v>
      </c>
      <c r="DI5371" s="25">
        <v>99707.535775340293</v>
      </c>
      <c r="DJ5371" s="25">
        <v>80.808068338957298</v>
      </c>
      <c r="DK5371" s="25">
        <v>153186</v>
      </c>
      <c r="DL5371" s="25">
        <v>339488</v>
      </c>
      <c r="DM5371" s="25">
        <v>195880.46799999999</v>
      </c>
      <c r="DN5371" s="25"/>
      <c r="DO5371" s="25"/>
      <c r="DP5371" s="25">
        <v>29786.6765979921</v>
      </c>
      <c r="DQ5371" s="25">
        <v>22871.250328300499</v>
      </c>
      <c r="DR5371" s="25">
        <v>62301.687057656098</v>
      </c>
      <c r="DS5371" s="25">
        <v>16635.422922968399</v>
      </c>
      <c r="DT5371" s="25">
        <v>49093.809682387997</v>
      </c>
      <c r="DU5371" s="25">
        <v>28506.938235114201</v>
      </c>
      <c r="DV5371" s="25">
        <v>120779.501587783</v>
      </c>
      <c r="DW5371" s="25">
        <v>99707.535775340293</v>
      </c>
      <c r="DX5371" s="25">
        <v>145118.458184074</v>
      </c>
      <c r="DY5371" s="25"/>
      <c r="DZ5371" s="25">
        <v>101700.477378992</v>
      </c>
      <c r="EA5371" s="25"/>
      <c r="EB5371" s="25">
        <v>82034.495692821103</v>
      </c>
      <c r="EC5371" s="25">
        <v>125430.704548029</v>
      </c>
      <c r="ED5371" s="25">
        <v>175520.20717613201</v>
      </c>
      <c r="EE5371" s="25">
        <v>15300</v>
      </c>
    </row>
    <row r="5372" spans="110:135" x14ac:dyDescent="0.2">
      <c r="DF5372" s="24" t="s">
        <v>10713</v>
      </c>
      <c r="DG5372" s="24" t="s">
        <v>212</v>
      </c>
      <c r="DH5372" s="25">
        <v>229407.84573775</v>
      </c>
      <c r="DI5372" s="25">
        <v>99907.391849092499</v>
      </c>
      <c r="DJ5372" s="25">
        <v>145.36345858652601</v>
      </c>
      <c r="DK5372" s="25">
        <v>212106</v>
      </c>
      <c r="DL5372" s="25">
        <v>76244</v>
      </c>
      <c r="DM5372" s="25">
        <v>136281.65659999999</v>
      </c>
      <c r="DN5372" s="25">
        <v>114388.03909999999</v>
      </c>
      <c r="DO5372" s="25">
        <v>982945.07701000001</v>
      </c>
      <c r="DP5372" s="25">
        <v>64423.759000613099</v>
      </c>
      <c r="DQ5372" s="25">
        <v>97881.293637291907</v>
      </c>
      <c r="DR5372" s="25">
        <v>101933.490060893</v>
      </c>
      <c r="DS5372" s="25">
        <v>29691.059910206899</v>
      </c>
      <c r="DT5372" s="25">
        <v>25054.6450652735</v>
      </c>
      <c r="DU5372" s="25">
        <v>28945.128468722301</v>
      </c>
      <c r="DV5372" s="25"/>
      <c r="DW5372" s="25"/>
      <c r="DX5372" s="25"/>
      <c r="DY5372" s="25"/>
      <c r="DZ5372" s="25"/>
      <c r="EA5372" s="25"/>
      <c r="EB5372" s="25"/>
      <c r="EC5372" s="25"/>
      <c r="ED5372" s="25"/>
      <c r="EE5372" s="25">
        <v>883000</v>
      </c>
    </row>
    <row r="5373" spans="110:135" x14ac:dyDescent="0.2">
      <c r="DF5373" s="24" t="s">
        <v>10533</v>
      </c>
      <c r="DG5373" s="24" t="s">
        <v>212</v>
      </c>
      <c r="DH5373" s="25">
        <v>117817.37082894699</v>
      </c>
      <c r="DI5373" s="25">
        <v>101430.36552146501</v>
      </c>
      <c r="DJ5373" s="25">
        <v>103.84536866492</v>
      </c>
      <c r="DK5373" s="25">
        <v>10641</v>
      </c>
      <c r="DL5373" s="25"/>
      <c r="DM5373" s="25">
        <v>274180.63880000002</v>
      </c>
      <c r="DN5373" s="25"/>
      <c r="DO5373" s="25"/>
      <c r="DP5373" s="25">
        <v>3442.6967676406998</v>
      </c>
      <c r="DQ5373" s="25">
        <v>4844.6010451087204</v>
      </c>
      <c r="DR5373" s="25">
        <v>37468.867628946697</v>
      </c>
      <c r="DS5373" s="25">
        <v>14109.079168574001</v>
      </c>
      <c r="DT5373" s="25">
        <v>39833.422619960998</v>
      </c>
      <c r="DU5373" s="25"/>
      <c r="DV5373" s="25">
        <v>110187.90973391299</v>
      </c>
      <c r="DW5373" s="25">
        <v>146753.576614413</v>
      </c>
      <c r="DX5373" s="25">
        <v>244857.06709790899</v>
      </c>
      <c r="DY5373" s="25"/>
      <c r="DZ5373" s="25">
        <v>101430.36552146501</v>
      </c>
      <c r="EA5373" s="25"/>
      <c r="EB5373" s="25">
        <v>87502.889139426305</v>
      </c>
      <c r="EC5373" s="25">
        <v>109716.610281257</v>
      </c>
      <c r="ED5373" s="25">
        <v>139291.838015594</v>
      </c>
      <c r="EE5373" s="25">
        <v>443000</v>
      </c>
    </row>
    <row r="5374" spans="110:135" x14ac:dyDescent="0.2">
      <c r="DF5374" s="24" t="s">
        <v>10543</v>
      </c>
      <c r="DG5374" s="24" t="s">
        <v>212</v>
      </c>
      <c r="DH5374" s="25">
        <v>140941.38489334899</v>
      </c>
      <c r="DI5374" s="25">
        <v>102410.490067744</v>
      </c>
      <c r="DJ5374" s="25">
        <v>111.902676604438</v>
      </c>
      <c r="DK5374" s="25">
        <v>403594</v>
      </c>
      <c r="DL5374" s="25">
        <v>103022</v>
      </c>
      <c r="DM5374" s="25">
        <v>356433.6176</v>
      </c>
      <c r="DN5374" s="25">
        <v>84865.586670000004</v>
      </c>
      <c r="DO5374" s="25">
        <v>622310.37153999996</v>
      </c>
      <c r="DP5374" s="25">
        <v>7207.0506364050898</v>
      </c>
      <c r="DQ5374" s="25">
        <v>24140.269848346499</v>
      </c>
      <c r="DR5374" s="25">
        <v>17712.294518492501</v>
      </c>
      <c r="DS5374" s="25">
        <v>62453.917331266603</v>
      </c>
      <c r="DT5374" s="25">
        <v>88887.701288193595</v>
      </c>
      <c r="DU5374" s="25">
        <v>28585.777565108299</v>
      </c>
      <c r="DV5374" s="25">
        <v>106702.784778826</v>
      </c>
      <c r="DW5374" s="25">
        <v>1250.16773219484</v>
      </c>
      <c r="DX5374" s="25">
        <v>178365.46215015501</v>
      </c>
      <c r="DY5374" s="25"/>
      <c r="DZ5374" s="25">
        <v>120369.05287909</v>
      </c>
      <c r="EA5374" s="25"/>
      <c r="EB5374" s="25">
        <v>98695.294306989701</v>
      </c>
      <c r="EC5374" s="25">
        <v>102410.490067744</v>
      </c>
      <c r="ED5374" s="25">
        <v>166880.47406081401</v>
      </c>
      <c r="EE5374" s="25">
        <v>104000</v>
      </c>
    </row>
    <row r="5375" spans="110:135" x14ac:dyDescent="0.2">
      <c r="DF5375" s="24" t="s">
        <v>143</v>
      </c>
      <c r="DG5375" s="24" t="s">
        <v>212</v>
      </c>
      <c r="DH5375" s="25">
        <v>96975.624231698501</v>
      </c>
      <c r="DI5375" s="25">
        <v>103127.64967939501</v>
      </c>
      <c r="DJ5375" s="25">
        <v>50.827381473554503</v>
      </c>
      <c r="DK5375" s="25"/>
      <c r="DL5375" s="25"/>
      <c r="DM5375" s="25"/>
      <c r="DN5375" s="25"/>
      <c r="DO5375" s="25"/>
      <c r="DP5375" s="25"/>
      <c r="DQ5375" s="25"/>
      <c r="DR5375" s="25"/>
      <c r="DS5375" s="25"/>
      <c r="DT5375" s="25"/>
      <c r="DU5375" s="25"/>
      <c r="DV5375" s="25">
        <v>116743.52298173599</v>
      </c>
      <c r="DW5375" s="25">
        <v>106476.179057638</v>
      </c>
      <c r="DX5375" s="25">
        <v>103127.64967939501</v>
      </c>
      <c r="DY5375" s="25">
        <v>187487.13196172201</v>
      </c>
      <c r="DZ5375" s="25">
        <v>91266.9189141549</v>
      </c>
      <c r="EA5375" s="25"/>
      <c r="EB5375" s="25">
        <v>86944.873681625104</v>
      </c>
      <c r="EC5375" s="25">
        <v>56676.137119992098</v>
      </c>
      <c r="ED5375" s="25">
        <v>119148.204689024</v>
      </c>
      <c r="EE5375" s="25">
        <v>4910</v>
      </c>
    </row>
    <row r="5376" spans="110:135" x14ac:dyDescent="0.2">
      <c r="DF5376" s="24" t="s">
        <v>10649</v>
      </c>
      <c r="DG5376" s="24" t="s">
        <v>212</v>
      </c>
      <c r="DH5376" s="25">
        <v>171401.973346816</v>
      </c>
      <c r="DI5376" s="25">
        <v>103334.635756274</v>
      </c>
      <c r="DJ5376" s="25">
        <v>112.837283913401</v>
      </c>
      <c r="DK5376" s="25">
        <v>604945</v>
      </c>
      <c r="DL5376" s="25">
        <v>68822</v>
      </c>
      <c r="DM5376" s="25">
        <v>171854.46799999999</v>
      </c>
      <c r="DN5376" s="25">
        <v>711653.49010000005</v>
      </c>
      <c r="DO5376" s="25">
        <v>230283.85704999999</v>
      </c>
      <c r="DP5376" s="25">
        <v>32460.3747911711</v>
      </c>
      <c r="DQ5376" s="25">
        <v>58507.342645129</v>
      </c>
      <c r="DR5376" s="25">
        <v>43336.481886319802</v>
      </c>
      <c r="DS5376" s="25">
        <v>14762.052650645801</v>
      </c>
      <c r="DT5376" s="25">
        <v>23831.798400708001</v>
      </c>
      <c r="DU5376" s="25">
        <v>41816.898978935104</v>
      </c>
      <c r="DV5376" s="25">
        <v>109664.804508941</v>
      </c>
      <c r="DW5376" s="25">
        <v>176774.02547224399</v>
      </c>
      <c r="DX5376" s="25">
        <v>155912.44005110001</v>
      </c>
      <c r="DY5376" s="25"/>
      <c r="DZ5376" s="25">
        <v>169358.23661013399</v>
      </c>
      <c r="EA5376" s="25"/>
      <c r="EB5376" s="25">
        <v>103334.635756274</v>
      </c>
      <c r="EC5376" s="25">
        <v>85919.479102450598</v>
      </c>
      <c r="ED5376" s="25">
        <v>75400.107585455393</v>
      </c>
      <c r="EE5376" s="25">
        <v>378000</v>
      </c>
    </row>
    <row r="5377" spans="110:135" x14ac:dyDescent="0.2">
      <c r="DF5377" s="24" t="s">
        <v>32</v>
      </c>
      <c r="DG5377" s="24" t="s">
        <v>212</v>
      </c>
      <c r="DH5377" s="25">
        <v>155688.34645873</v>
      </c>
      <c r="DI5377" s="25">
        <v>103353.506986154</v>
      </c>
      <c r="DJ5377" s="25">
        <v>106.763172898439</v>
      </c>
      <c r="DK5377" s="25">
        <v>232029</v>
      </c>
      <c r="DL5377" s="25">
        <v>103991</v>
      </c>
      <c r="DM5377" s="25">
        <v>225179.53950000001</v>
      </c>
      <c r="DN5377" s="25">
        <v>147850.0399</v>
      </c>
      <c r="DO5377" s="25">
        <v>610644.14917999995</v>
      </c>
      <c r="DP5377" s="25">
        <v>56145.628052815002</v>
      </c>
      <c r="DQ5377" s="25">
        <v>75690.133803739198</v>
      </c>
      <c r="DR5377" s="25">
        <v>103353.506986154</v>
      </c>
      <c r="DS5377" s="25">
        <v>41692.135535085501</v>
      </c>
      <c r="DT5377" s="25">
        <v>48777.978977703599</v>
      </c>
      <c r="DU5377" s="25">
        <v>44395.872300581002</v>
      </c>
      <c r="DV5377" s="25"/>
      <c r="DW5377" s="25">
        <v>1199.51972741399</v>
      </c>
      <c r="DX5377" s="25"/>
      <c r="DY5377" s="25"/>
      <c r="DZ5377" s="25"/>
      <c r="EA5377" s="25"/>
      <c r="EB5377" s="25"/>
      <c r="EC5377" s="25"/>
      <c r="ED5377" s="25"/>
      <c r="EE5377" s="25">
        <v>333000</v>
      </c>
    </row>
    <row r="5378" spans="110:135" x14ac:dyDescent="0.2">
      <c r="DF5378" s="24" t="s">
        <v>10733</v>
      </c>
      <c r="DG5378" s="24" t="s">
        <v>212</v>
      </c>
      <c r="DH5378" s="25">
        <v>275318.10375376599</v>
      </c>
      <c r="DI5378" s="25">
        <v>103726.948140243</v>
      </c>
      <c r="DJ5378" s="25">
        <v>150.04518272528401</v>
      </c>
      <c r="DK5378" s="25">
        <v>1291883</v>
      </c>
      <c r="DL5378" s="25">
        <v>68643</v>
      </c>
      <c r="DM5378" s="25">
        <v>547966.79969999997</v>
      </c>
      <c r="DN5378" s="25"/>
      <c r="DO5378" s="25"/>
      <c r="DP5378" s="25">
        <v>103726.948140243</v>
      </c>
      <c r="DQ5378" s="25">
        <v>167500.01287047999</v>
      </c>
      <c r="DR5378" s="25">
        <v>170749.813249759</v>
      </c>
      <c r="DS5378" s="25">
        <v>42308.285311125102</v>
      </c>
      <c r="DT5378" s="25">
        <v>49674.9268303012</v>
      </c>
      <c r="DU5378" s="25">
        <v>35410.1476819862</v>
      </c>
      <c r="DV5378" s="25"/>
      <c r="DW5378" s="25"/>
      <c r="DX5378" s="25"/>
      <c r="DY5378" s="25"/>
      <c r="DZ5378" s="25"/>
      <c r="EA5378" s="25"/>
      <c r="EB5378" s="25"/>
      <c r="EC5378" s="25"/>
      <c r="ED5378" s="25"/>
      <c r="EE5378" s="25"/>
    </row>
    <row r="5379" spans="110:135" x14ac:dyDescent="0.2">
      <c r="DF5379" s="24" t="s">
        <v>10647</v>
      </c>
      <c r="DG5379" s="24" t="s">
        <v>212</v>
      </c>
      <c r="DH5379" s="25">
        <v>200294.84566823201</v>
      </c>
      <c r="DI5379" s="25">
        <v>104294.39435</v>
      </c>
      <c r="DJ5379" s="25">
        <v>135.265940552204</v>
      </c>
      <c r="DK5379" s="25">
        <v>151442</v>
      </c>
      <c r="DL5379" s="25">
        <v>53296</v>
      </c>
      <c r="DM5379" s="25">
        <v>111488.7887</v>
      </c>
      <c r="DN5379" s="25"/>
      <c r="DO5379" s="25">
        <v>138545.89775</v>
      </c>
      <c r="DP5379" s="25">
        <v>54906.338570029402</v>
      </c>
      <c r="DQ5379" s="25">
        <v>54570.786795316002</v>
      </c>
      <c r="DR5379" s="25">
        <v>73409.077605224695</v>
      </c>
      <c r="DS5379" s="25">
        <v>26684.446637113098</v>
      </c>
      <c r="DT5379" s="25">
        <v>48936.5959616486</v>
      </c>
      <c r="DU5379" s="25">
        <v>35207.045645337697</v>
      </c>
      <c r="DV5379" s="25">
        <v>166247.342063533</v>
      </c>
      <c r="DW5379" s="25">
        <v>1417.5266562793299</v>
      </c>
      <c r="DX5379" s="25">
        <v>838265.59763110604</v>
      </c>
      <c r="DY5379" s="25"/>
      <c r="DZ5379" s="25">
        <v>178009.80821840101</v>
      </c>
      <c r="EA5379" s="25"/>
      <c r="EB5379" s="25">
        <v>279400.12378850399</v>
      </c>
      <c r="EC5379" s="25">
        <v>326440.66497058503</v>
      </c>
      <c r="ED5379" s="25">
        <v>969939.18103509303</v>
      </c>
      <c r="EE5379" s="25">
        <v>97100</v>
      </c>
    </row>
    <row r="5380" spans="110:135" x14ac:dyDescent="0.2">
      <c r="DF5380" s="24" t="s">
        <v>72</v>
      </c>
      <c r="DG5380" s="24" t="s">
        <v>212</v>
      </c>
      <c r="DH5380" s="25">
        <v>95917.0164990013</v>
      </c>
      <c r="DI5380" s="25">
        <v>106439.40455334001</v>
      </c>
      <c r="DJ5380" s="25">
        <v>48.587379534546699</v>
      </c>
      <c r="DK5380" s="25"/>
      <c r="DL5380" s="25"/>
      <c r="DM5380" s="25"/>
      <c r="DN5380" s="25"/>
      <c r="DO5380" s="25"/>
      <c r="DP5380" s="25"/>
      <c r="DQ5380" s="25"/>
      <c r="DR5380" s="25"/>
      <c r="DS5380" s="25"/>
      <c r="DT5380" s="25"/>
      <c r="DU5380" s="25"/>
      <c r="DV5380" s="25">
        <v>113561.283209644</v>
      </c>
      <c r="DW5380" s="25">
        <v>99317.525897035899</v>
      </c>
      <c r="DX5380" s="25">
        <v>49444.639337763001</v>
      </c>
      <c r="DY5380" s="25"/>
      <c r="DZ5380" s="25">
        <v>125124.87132242</v>
      </c>
      <c r="EA5380" s="25"/>
      <c r="EB5380" s="25">
        <v>134871.110658466</v>
      </c>
      <c r="EC5380" s="25">
        <v>81635.781548068204</v>
      </c>
      <c r="ED5380" s="25">
        <v>151480.92001861401</v>
      </c>
      <c r="EE5380" s="25">
        <v>11900</v>
      </c>
    </row>
    <row r="5381" spans="110:135" x14ac:dyDescent="0.2">
      <c r="DF5381" s="24" t="s">
        <v>101</v>
      </c>
      <c r="DG5381" s="24" t="s">
        <v>212</v>
      </c>
      <c r="DH5381" s="25">
        <v>92874.590318957693</v>
      </c>
      <c r="DI5381" s="25">
        <v>107000</v>
      </c>
      <c r="DJ5381" s="25">
        <v>70.241195595653906</v>
      </c>
      <c r="DK5381" s="25">
        <v>10368</v>
      </c>
      <c r="DL5381" s="25">
        <v>61103</v>
      </c>
      <c r="DM5381" s="25">
        <v>224652.47440000001</v>
      </c>
      <c r="DN5381" s="25">
        <v>123463.3619</v>
      </c>
      <c r="DO5381" s="25">
        <v>18614.389339000001</v>
      </c>
      <c r="DP5381" s="25">
        <v>25219.0064755969</v>
      </c>
      <c r="DQ5381" s="25">
        <v>48612.356229613899</v>
      </c>
      <c r="DR5381" s="25">
        <v>108956.565039118</v>
      </c>
      <c r="DS5381" s="25">
        <v>18131.961998010102</v>
      </c>
      <c r="DT5381" s="25">
        <v>22513.031994860099</v>
      </c>
      <c r="DU5381" s="25">
        <v>25697.422328738299</v>
      </c>
      <c r="DV5381" s="25">
        <v>124463.314633767</v>
      </c>
      <c r="DW5381" s="25">
        <v>186392.35862886099</v>
      </c>
      <c r="DX5381" s="25">
        <v>109865.067985663</v>
      </c>
      <c r="DY5381" s="25"/>
      <c r="DZ5381" s="25">
        <v>140451.57501376799</v>
      </c>
      <c r="EA5381" s="25"/>
      <c r="EB5381" s="25">
        <v>93867.131650836993</v>
      </c>
      <c r="EC5381" s="25">
        <v>124116.526302176</v>
      </c>
      <c r="ED5381" s="25">
        <v>191129.67214018799</v>
      </c>
      <c r="EE5381" s="25">
        <v>107000</v>
      </c>
    </row>
    <row r="5382" spans="110:135" x14ac:dyDescent="0.2">
      <c r="DF5382" s="24" t="s">
        <v>10674</v>
      </c>
      <c r="DG5382" s="24" t="s">
        <v>212</v>
      </c>
      <c r="DH5382" s="25">
        <v>210489.33878768299</v>
      </c>
      <c r="DI5382" s="25">
        <v>107317.051136551</v>
      </c>
      <c r="DJ5382" s="25">
        <v>98.8862525001813</v>
      </c>
      <c r="DK5382" s="25">
        <v>110189</v>
      </c>
      <c r="DL5382" s="25">
        <v>55294</v>
      </c>
      <c r="DM5382" s="25">
        <v>109873.5649</v>
      </c>
      <c r="DN5382" s="25">
        <v>536065.4608</v>
      </c>
      <c r="DO5382" s="25"/>
      <c r="DP5382" s="25">
        <v>43600.076258779904</v>
      </c>
      <c r="DQ5382" s="25">
        <v>61887.320500267502</v>
      </c>
      <c r="DR5382" s="25">
        <v>78814.332623757</v>
      </c>
      <c r="DS5382" s="25">
        <v>39920.365960483497</v>
      </c>
      <c r="DT5382" s="25">
        <v>21570.563426567602</v>
      </c>
      <c r="DU5382" s="25">
        <v>34911.716349249</v>
      </c>
      <c r="DV5382" s="25">
        <v>627874.057102583</v>
      </c>
      <c r="DW5382" s="25">
        <v>449752.57205633802</v>
      </c>
      <c r="DX5382" s="25">
        <v>536904.13155399996</v>
      </c>
      <c r="DY5382" s="25"/>
      <c r="DZ5382" s="25">
        <v>430864.51827111299</v>
      </c>
      <c r="EA5382" s="25"/>
      <c r="EB5382" s="25">
        <v>141142.320457305</v>
      </c>
      <c r="EC5382" s="25">
        <v>304383.560544746</v>
      </c>
      <c r="ED5382" s="25">
        <v>104760.53737310199</v>
      </c>
      <c r="EE5382" s="25">
        <v>101000</v>
      </c>
    </row>
    <row r="5383" spans="110:135" x14ac:dyDescent="0.2">
      <c r="DF5383" s="24" t="s">
        <v>78</v>
      </c>
      <c r="DG5383" s="24" t="s">
        <v>212</v>
      </c>
      <c r="DH5383" s="25">
        <v>143091.02951768399</v>
      </c>
      <c r="DI5383" s="25">
        <v>110146.483649904</v>
      </c>
      <c r="DJ5383" s="25">
        <v>58.424669366411202</v>
      </c>
      <c r="DK5383" s="25"/>
      <c r="DL5383" s="25"/>
      <c r="DM5383" s="25">
        <v>180246.82190000001</v>
      </c>
      <c r="DN5383" s="25">
        <v>156902.03099999999</v>
      </c>
      <c r="DO5383" s="25"/>
      <c r="DP5383" s="25">
        <v>32992.620021341398</v>
      </c>
      <c r="DQ5383" s="25"/>
      <c r="DR5383" s="25">
        <v>65640.079527051799</v>
      </c>
      <c r="DS5383" s="25">
        <v>37351.738015940602</v>
      </c>
      <c r="DT5383" s="25"/>
      <c r="DU5383" s="25"/>
      <c r="DV5383" s="25">
        <v>110146.483649904</v>
      </c>
      <c r="DW5383" s="25">
        <v>95650.328803906101</v>
      </c>
      <c r="DX5383" s="25">
        <v>216979.91939015599</v>
      </c>
      <c r="DY5383" s="25"/>
      <c r="DZ5383" s="25">
        <v>203504.99997735501</v>
      </c>
      <c r="EA5383" s="25"/>
      <c r="EB5383" s="25">
        <v>107228.928706547</v>
      </c>
      <c r="EC5383" s="25">
        <v>96381.365502746499</v>
      </c>
      <c r="ED5383" s="25">
        <v>292158.06723493902</v>
      </c>
      <c r="EE5383" s="25">
        <v>265000</v>
      </c>
    </row>
    <row r="5384" spans="110:135" x14ac:dyDescent="0.2">
      <c r="DF5384" s="24" t="s">
        <v>10707</v>
      </c>
      <c r="DG5384" s="24" t="s">
        <v>212</v>
      </c>
      <c r="DH5384" s="25">
        <v>249738.22843184799</v>
      </c>
      <c r="DI5384" s="25">
        <v>111403.63871366</v>
      </c>
      <c r="DJ5384" s="25">
        <v>113.809674318929</v>
      </c>
      <c r="DK5384" s="25">
        <v>74766</v>
      </c>
      <c r="DL5384" s="25">
        <v>103201</v>
      </c>
      <c r="DM5384" s="25">
        <v>69482.323099999994</v>
      </c>
      <c r="DN5384" s="25">
        <v>294584.82049999997</v>
      </c>
      <c r="DO5384" s="25">
        <v>689361.34994999995</v>
      </c>
      <c r="DP5384" s="25">
        <v>77411.291887434607</v>
      </c>
      <c r="DQ5384" s="25">
        <v>79085.754051222495</v>
      </c>
      <c r="DR5384" s="25">
        <v>111403.63871366</v>
      </c>
      <c r="DS5384" s="25">
        <v>73770.959914320294</v>
      </c>
      <c r="DT5384" s="25">
        <v>36353.501259459103</v>
      </c>
      <c r="DU5384" s="25">
        <v>30666.4772056822</v>
      </c>
      <c r="DV5384" s="25">
        <v>324146.71069820801</v>
      </c>
      <c r="DW5384" s="25">
        <v>455734.64355278999</v>
      </c>
      <c r="DX5384" s="25">
        <v>1173244.43723471</v>
      </c>
      <c r="DY5384" s="25"/>
      <c r="DZ5384" s="25">
        <v>347751.568901669</v>
      </c>
      <c r="EA5384" s="25"/>
      <c r="EB5384" s="25">
        <v>117421.04108752801</v>
      </c>
      <c r="EC5384" s="25">
        <v>353995.01986381598</v>
      </c>
      <c r="ED5384" s="25">
        <v>68645.802284614096</v>
      </c>
      <c r="EE5384" s="25">
        <v>264000</v>
      </c>
    </row>
    <row r="5385" spans="110:135" x14ac:dyDescent="0.2">
      <c r="DF5385" s="24" t="s">
        <v>40</v>
      </c>
      <c r="DG5385" s="24" t="s">
        <v>212</v>
      </c>
      <c r="DH5385" s="25">
        <v>188027.72517247399</v>
      </c>
      <c r="DI5385" s="25">
        <v>113252</v>
      </c>
      <c r="DJ5385" s="25">
        <v>105.982589530339</v>
      </c>
      <c r="DK5385" s="25">
        <v>225688</v>
      </c>
      <c r="DL5385" s="25">
        <v>113252</v>
      </c>
      <c r="DM5385" s="25">
        <v>14295.04947</v>
      </c>
      <c r="DN5385" s="25">
        <v>108364.59849999999</v>
      </c>
      <c r="DO5385" s="25">
        <v>24446.103058000001</v>
      </c>
      <c r="DP5385" s="25">
        <v>20704.337890795199</v>
      </c>
      <c r="DQ5385" s="25">
        <v>33194.646821187001</v>
      </c>
      <c r="DR5385" s="25">
        <v>36430.737666590801</v>
      </c>
      <c r="DS5385" s="25">
        <v>22159.7620138292</v>
      </c>
      <c r="DT5385" s="25">
        <v>27911.904082376001</v>
      </c>
      <c r="DU5385" s="25">
        <v>29115.843217171801</v>
      </c>
      <c r="DV5385" s="25">
        <v>317787.45383679302</v>
      </c>
      <c r="DW5385" s="25">
        <v>471394.731621516</v>
      </c>
      <c r="DX5385" s="25">
        <v>769892.63390078896</v>
      </c>
      <c r="DY5385" s="25"/>
      <c r="DZ5385" s="25">
        <v>357275.30341450998</v>
      </c>
      <c r="EA5385" s="25"/>
      <c r="EB5385" s="25">
        <v>216332.262745919</v>
      </c>
      <c r="EC5385" s="25">
        <v>340283.61471854098</v>
      </c>
      <c r="ED5385" s="25">
        <v>205997.79531899601</v>
      </c>
      <c r="EE5385" s="25">
        <v>238000</v>
      </c>
    </row>
    <row r="5386" spans="110:135" x14ac:dyDescent="0.2">
      <c r="DF5386" s="24" t="s">
        <v>10350</v>
      </c>
      <c r="DG5386" s="24" t="s">
        <v>274</v>
      </c>
      <c r="DH5386" s="25">
        <v>105218.429136804</v>
      </c>
      <c r="DI5386" s="25">
        <v>115508.650632408</v>
      </c>
      <c r="DJ5386" s="25">
        <v>53.040517068760899</v>
      </c>
      <c r="DK5386" s="25"/>
      <c r="DL5386" s="25"/>
      <c r="DM5386" s="25"/>
      <c r="DN5386" s="25"/>
      <c r="DO5386" s="25"/>
      <c r="DP5386" s="25"/>
      <c r="DQ5386" s="25"/>
      <c r="DR5386" s="25"/>
      <c r="DS5386" s="25">
        <v>1745.3124604219699</v>
      </c>
      <c r="DT5386" s="25"/>
      <c r="DU5386" s="25"/>
      <c r="DV5386" s="25">
        <v>115508.650632408</v>
      </c>
      <c r="DW5386" s="25"/>
      <c r="DX5386" s="25">
        <v>184837.51150083099</v>
      </c>
      <c r="DY5386" s="25"/>
      <c r="DZ5386" s="25">
        <v>128502.273568599</v>
      </c>
      <c r="EA5386" s="25"/>
      <c r="EB5386" s="25">
        <v>92022.282751944906</v>
      </c>
      <c r="EC5386" s="25">
        <v>127122.970055714</v>
      </c>
      <c r="ED5386" s="25">
        <v>86790.002987711807</v>
      </c>
      <c r="EE5386" s="25"/>
    </row>
    <row r="5387" spans="110:135" x14ac:dyDescent="0.2">
      <c r="DF5387" s="24" t="s">
        <v>10661</v>
      </c>
      <c r="DG5387" s="24" t="s">
        <v>212</v>
      </c>
      <c r="DH5387" s="25">
        <v>138529.53813453301</v>
      </c>
      <c r="DI5387" s="25">
        <v>118603.953377738</v>
      </c>
      <c r="DJ5387" s="25">
        <v>70.251490616998893</v>
      </c>
      <c r="DK5387" s="25">
        <v>242484</v>
      </c>
      <c r="DL5387" s="25">
        <v>165532</v>
      </c>
      <c r="DM5387" s="25">
        <v>235727.44459999999</v>
      </c>
      <c r="DN5387" s="25">
        <v>70667.422009999995</v>
      </c>
      <c r="DO5387" s="25">
        <v>41836.399787000002</v>
      </c>
      <c r="DP5387" s="25">
        <v>58535.443091029301</v>
      </c>
      <c r="DQ5387" s="25">
        <v>45159.333434467801</v>
      </c>
      <c r="DR5387" s="25">
        <v>87014.157628447996</v>
      </c>
      <c r="DS5387" s="25">
        <v>28093.343078291698</v>
      </c>
      <c r="DT5387" s="25">
        <v>30320.984935204498</v>
      </c>
      <c r="DU5387" s="25">
        <v>32065.633261508799</v>
      </c>
      <c r="DV5387" s="25">
        <v>342056.43835011701</v>
      </c>
      <c r="DW5387" s="25">
        <v>221167.68806405601</v>
      </c>
      <c r="DX5387" s="25">
        <v>145953.51380884601</v>
      </c>
      <c r="DY5387" s="25"/>
      <c r="DZ5387" s="25">
        <v>306827.66536467901</v>
      </c>
      <c r="EA5387" s="25"/>
      <c r="EB5387" s="25">
        <v>118603.953377738</v>
      </c>
      <c r="EC5387" s="25">
        <v>168744.66832061601</v>
      </c>
      <c r="ED5387" s="25">
        <v>98271.135444117303</v>
      </c>
      <c r="EE5387" s="25">
        <v>193000</v>
      </c>
    </row>
    <row r="5388" spans="110:135" x14ac:dyDescent="0.2">
      <c r="DF5388" s="24" t="s">
        <v>53</v>
      </c>
      <c r="DG5388" s="24" t="s">
        <v>212</v>
      </c>
      <c r="DH5388" s="25">
        <v>165100.57523326299</v>
      </c>
      <c r="DI5388" s="25">
        <v>118983.481426454</v>
      </c>
      <c r="DJ5388" s="25">
        <v>98.713126865459699</v>
      </c>
      <c r="DK5388" s="25">
        <v>22983</v>
      </c>
      <c r="DL5388" s="25">
        <v>187821</v>
      </c>
      <c r="DM5388" s="25">
        <v>107785.5624</v>
      </c>
      <c r="DN5388" s="25"/>
      <c r="DO5388" s="25">
        <v>611833.23994</v>
      </c>
      <c r="DP5388" s="25">
        <v>21189.069760050101</v>
      </c>
      <c r="DQ5388" s="25">
        <v>25760.066325249201</v>
      </c>
      <c r="DR5388" s="25">
        <v>53537.700676555702</v>
      </c>
      <c r="DS5388" s="25">
        <v>24601.646821787599</v>
      </c>
      <c r="DT5388" s="25">
        <v>93591.359261791207</v>
      </c>
      <c r="DU5388" s="25">
        <v>13892.476731491701</v>
      </c>
      <c r="DV5388" s="25">
        <v>273307.33829068299</v>
      </c>
      <c r="DW5388" s="25"/>
      <c r="DX5388" s="25">
        <v>419623.055952225</v>
      </c>
      <c r="DY5388" s="25">
        <v>346846.69884998101</v>
      </c>
      <c r="DZ5388" s="25">
        <v>222558.641797622</v>
      </c>
      <c r="EA5388" s="25"/>
      <c r="EB5388" s="25">
        <v>130181.40045290699</v>
      </c>
      <c r="EC5388" s="25">
        <v>212196.51923566699</v>
      </c>
      <c r="ED5388" s="25">
        <v>143701.57770271599</v>
      </c>
      <c r="EE5388" s="25">
        <v>60400</v>
      </c>
    </row>
    <row r="5389" spans="110:135" x14ac:dyDescent="0.2">
      <c r="DF5389" s="24" t="s">
        <v>121</v>
      </c>
      <c r="DG5389" s="24" t="s">
        <v>212</v>
      </c>
      <c r="DH5389" s="25">
        <v>127116.811553996</v>
      </c>
      <c r="DI5389" s="25">
        <v>119013.289013491</v>
      </c>
      <c r="DJ5389" s="25">
        <v>89.491631414707697</v>
      </c>
      <c r="DK5389" s="25">
        <v>16980</v>
      </c>
      <c r="DL5389" s="25">
        <v>231345</v>
      </c>
      <c r="DM5389" s="25">
        <v>134736.61139999999</v>
      </c>
      <c r="DN5389" s="25"/>
      <c r="DO5389" s="25"/>
      <c r="DP5389" s="25">
        <v>19615.655119723699</v>
      </c>
      <c r="DQ5389" s="25">
        <v>40489.481365305597</v>
      </c>
      <c r="DR5389" s="25">
        <v>23443.767638205401</v>
      </c>
      <c r="DS5389" s="25">
        <v>13024.830531793999</v>
      </c>
      <c r="DT5389" s="25">
        <v>116999.910736242</v>
      </c>
      <c r="DU5389" s="25">
        <v>4500.07837469281</v>
      </c>
      <c r="DV5389" s="25">
        <v>137794.09171778301</v>
      </c>
      <c r="DW5389" s="25">
        <v>240514.71479681099</v>
      </c>
      <c r="DX5389" s="25">
        <v>351782.24252810201</v>
      </c>
      <c r="DY5389" s="25"/>
      <c r="DZ5389" s="25">
        <v>201049.97008489701</v>
      </c>
      <c r="EA5389" s="25"/>
      <c r="EB5389" s="25">
        <v>119013.289013491</v>
      </c>
      <c r="EC5389" s="25">
        <v>146337.90134879699</v>
      </c>
      <c r="ED5389" s="25">
        <v>340958.251762092</v>
      </c>
      <c r="EE5389" s="25">
        <v>22400</v>
      </c>
    </row>
    <row r="5390" spans="110:135" x14ac:dyDescent="0.2">
      <c r="DF5390" s="24" t="s">
        <v>9811</v>
      </c>
      <c r="DG5390" s="24" t="s">
        <v>212</v>
      </c>
      <c r="DH5390" s="25">
        <v>120550</v>
      </c>
      <c r="DI5390" s="25">
        <v>120550</v>
      </c>
      <c r="DJ5390" s="25"/>
      <c r="DK5390" s="25">
        <v>120550</v>
      </c>
      <c r="DL5390" s="25"/>
      <c r="DM5390" s="25"/>
      <c r="DN5390" s="25"/>
      <c r="DO5390" s="25"/>
      <c r="DP5390" s="25"/>
      <c r="DQ5390" s="25"/>
      <c r="DR5390" s="25"/>
      <c r="DS5390" s="25"/>
      <c r="DT5390" s="25"/>
      <c r="DU5390" s="25"/>
      <c r="DV5390" s="25"/>
      <c r="DW5390" s="25"/>
      <c r="DX5390" s="25"/>
      <c r="DY5390" s="25"/>
      <c r="DZ5390" s="25"/>
      <c r="EA5390" s="25"/>
      <c r="EB5390" s="25"/>
      <c r="EC5390" s="25"/>
      <c r="ED5390" s="25"/>
      <c r="EE5390" s="25"/>
    </row>
    <row r="5391" spans="110:135" x14ac:dyDescent="0.2">
      <c r="DF5391" s="24" t="s">
        <v>10715</v>
      </c>
      <c r="DG5391" s="24" t="s">
        <v>212</v>
      </c>
      <c r="DH5391" s="25">
        <v>364775.48244168097</v>
      </c>
      <c r="DI5391" s="25">
        <v>121824.464357964</v>
      </c>
      <c r="DJ5391" s="25">
        <v>188.363330950609</v>
      </c>
      <c r="DK5391" s="25">
        <v>677833</v>
      </c>
      <c r="DL5391" s="25">
        <v>179979</v>
      </c>
      <c r="DM5391" s="25">
        <v>395236.68050000002</v>
      </c>
      <c r="DN5391" s="25">
        <v>2478667.5729999999</v>
      </c>
      <c r="DO5391" s="25">
        <v>2020911.0077</v>
      </c>
      <c r="DP5391" s="25">
        <v>52327.487090965798</v>
      </c>
      <c r="DQ5391" s="25">
        <v>20382.761238351199</v>
      </c>
      <c r="DR5391" s="25">
        <v>121824.464357964</v>
      </c>
      <c r="DS5391" s="25">
        <v>32360.0663328179</v>
      </c>
      <c r="DT5391" s="25">
        <v>46263.489336566003</v>
      </c>
      <c r="DU5391" s="25">
        <v>44320.861616016402</v>
      </c>
      <c r="DV5391" s="25">
        <v>154487.02551953701</v>
      </c>
      <c r="DW5391" s="25">
        <v>183835.16675822</v>
      </c>
      <c r="DX5391" s="25">
        <v>29289.9311278557</v>
      </c>
      <c r="DY5391" s="25"/>
      <c r="DZ5391" s="25">
        <v>122323.19404604399</v>
      </c>
      <c r="EA5391" s="25"/>
      <c r="EB5391" s="25">
        <v>66868.054412918398</v>
      </c>
      <c r="EC5391" s="25">
        <v>76558.458587019093</v>
      </c>
      <c r="ED5391" s="25">
        <v>20265.944767659999</v>
      </c>
      <c r="EE5391" s="25">
        <v>207000</v>
      </c>
    </row>
    <row r="5392" spans="110:135" x14ac:dyDescent="0.2">
      <c r="DF5392" s="24" t="s">
        <v>10561</v>
      </c>
      <c r="DG5392" s="24" t="s">
        <v>212</v>
      </c>
      <c r="DH5392" s="25">
        <v>197857.81280501399</v>
      </c>
      <c r="DI5392" s="25">
        <v>134558.94677815901</v>
      </c>
      <c r="DJ5392" s="25">
        <v>134.98319176112599</v>
      </c>
      <c r="DK5392" s="25"/>
      <c r="DL5392" s="25"/>
      <c r="DM5392" s="25">
        <v>274180.63880000002</v>
      </c>
      <c r="DN5392" s="25"/>
      <c r="DO5392" s="25"/>
      <c r="DP5392" s="25">
        <v>28345.649166802301</v>
      </c>
      <c r="DQ5392" s="25">
        <v>22810.5153999268</v>
      </c>
      <c r="DR5392" s="25">
        <v>37468.867628946697</v>
      </c>
      <c r="DS5392" s="25">
        <v>79.442149129018006</v>
      </c>
      <c r="DT5392" s="25"/>
      <c r="DU5392" s="25"/>
      <c r="DV5392" s="25">
        <v>132052.16224800501</v>
      </c>
      <c r="DW5392" s="25">
        <v>248703.17002358599</v>
      </c>
      <c r="DX5392" s="25">
        <v>952055.07492009702</v>
      </c>
      <c r="DY5392" s="25"/>
      <c r="DZ5392" s="25">
        <v>206889.63572490701</v>
      </c>
      <c r="EA5392" s="25"/>
      <c r="EB5392" s="25"/>
      <c r="EC5392" s="25">
        <v>134558.94677815901</v>
      </c>
      <c r="ED5392" s="25">
        <v>139291.838015594</v>
      </c>
      <c r="EE5392" s="25"/>
    </row>
    <row r="5393" spans="110:135" x14ac:dyDescent="0.2">
      <c r="DF5393" s="24" t="s">
        <v>79</v>
      </c>
      <c r="DG5393" s="24" t="s">
        <v>212</v>
      </c>
      <c r="DH5393" s="25">
        <v>177289.97311984099</v>
      </c>
      <c r="DI5393" s="25">
        <v>134731.974822811</v>
      </c>
      <c r="DJ5393" s="25">
        <v>97.229548521287796</v>
      </c>
      <c r="DK5393" s="25">
        <v>637104</v>
      </c>
      <c r="DL5393" s="25">
        <v>422559</v>
      </c>
      <c r="DM5393" s="25">
        <v>212461.65289999999</v>
      </c>
      <c r="DN5393" s="25">
        <v>121677.1094</v>
      </c>
      <c r="DO5393" s="25"/>
      <c r="DP5393" s="25">
        <v>28490.440379245501</v>
      </c>
      <c r="DQ5393" s="25">
        <v>14422.849649232699</v>
      </c>
      <c r="DR5393" s="25">
        <v>50578.955875206098</v>
      </c>
      <c r="DS5393" s="25">
        <v>6374.03531380186</v>
      </c>
      <c r="DT5393" s="25">
        <v>48229.754613448</v>
      </c>
      <c r="DU5393" s="25">
        <v>5640.5779809901996</v>
      </c>
      <c r="DV5393" s="25">
        <v>303838.50475965103</v>
      </c>
      <c r="DW5393" s="25">
        <v>135026.90127792599</v>
      </c>
      <c r="DX5393" s="25">
        <v>295743.68352330901</v>
      </c>
      <c r="DY5393" s="25"/>
      <c r="DZ5393" s="25">
        <v>197683.35970928101</v>
      </c>
      <c r="EA5393" s="25"/>
      <c r="EB5393" s="25">
        <v>89240.003846833395</v>
      </c>
      <c r="EC5393" s="25">
        <v>134731.974822811</v>
      </c>
      <c r="ED5393" s="25">
        <v>310126.73898556101</v>
      </c>
      <c r="EE5393" s="25"/>
    </row>
    <row r="5394" spans="110:135" x14ac:dyDescent="0.2">
      <c r="DF5394" s="24" t="s">
        <v>80</v>
      </c>
      <c r="DG5394" s="24" t="s">
        <v>212</v>
      </c>
      <c r="DH5394" s="25">
        <v>199127.236917501</v>
      </c>
      <c r="DI5394" s="25">
        <v>134731.974822811</v>
      </c>
      <c r="DJ5394" s="25">
        <v>102.36177164321001</v>
      </c>
      <c r="DK5394" s="25">
        <v>376209</v>
      </c>
      <c r="DL5394" s="25">
        <v>737125</v>
      </c>
      <c r="DM5394" s="25">
        <v>279408.85239999997</v>
      </c>
      <c r="DN5394" s="25">
        <v>104165.98390000001</v>
      </c>
      <c r="DO5394" s="25">
        <v>276011.64318000001</v>
      </c>
      <c r="DP5394" s="25">
        <v>38574.6363567878</v>
      </c>
      <c r="DQ5394" s="25">
        <v>42000.730330421902</v>
      </c>
      <c r="DR5394" s="25">
        <v>59951.376961350303</v>
      </c>
      <c r="DS5394" s="25">
        <v>18903.361354087101</v>
      </c>
      <c r="DT5394" s="25">
        <v>13508.8083314737</v>
      </c>
      <c r="DU5394" s="25">
        <v>17754.020055215198</v>
      </c>
      <c r="DV5394" s="25">
        <v>185220.56698445801</v>
      </c>
      <c r="DW5394" s="25"/>
      <c r="DX5394" s="25">
        <v>270223.15989893401</v>
      </c>
      <c r="DY5394" s="25"/>
      <c r="DZ5394" s="25">
        <v>173226.64885703201</v>
      </c>
      <c r="EA5394" s="25">
        <v>10274.2889373531</v>
      </c>
      <c r="EB5394" s="25">
        <v>106065.514430927</v>
      </c>
      <c r="EC5394" s="25">
        <v>134731.974822811</v>
      </c>
      <c r="ED5394" s="25">
        <v>338061.93463166099</v>
      </c>
      <c r="EE5394" s="25">
        <v>602000</v>
      </c>
    </row>
    <row r="5395" spans="110:135" x14ac:dyDescent="0.2">
      <c r="DF5395" s="24" t="s">
        <v>10689</v>
      </c>
      <c r="DG5395" s="24" t="s">
        <v>212</v>
      </c>
      <c r="DH5395" s="25">
        <v>218786.71690154899</v>
      </c>
      <c r="DI5395" s="25">
        <v>134827.94430965299</v>
      </c>
      <c r="DJ5395" s="25">
        <v>128.881986507893</v>
      </c>
      <c r="DK5395" s="25">
        <v>171609</v>
      </c>
      <c r="DL5395" s="25">
        <v>101376</v>
      </c>
      <c r="DM5395" s="25">
        <v>237928.67480000001</v>
      </c>
      <c r="DN5395" s="25">
        <v>84300.735669999995</v>
      </c>
      <c r="DO5395" s="25"/>
      <c r="DP5395" s="25">
        <v>35325.161813548199</v>
      </c>
      <c r="DQ5395" s="25">
        <v>53044.925014092201</v>
      </c>
      <c r="DR5395" s="25">
        <v>137655.888619306</v>
      </c>
      <c r="DS5395" s="25">
        <v>67667.679558596894</v>
      </c>
      <c r="DT5395" s="25">
        <v>17314.738938221501</v>
      </c>
      <c r="DU5395" s="25">
        <v>24920.823501799201</v>
      </c>
      <c r="DV5395" s="25">
        <v>249312.96509176199</v>
      </c>
      <c r="DW5395" s="25"/>
      <c r="DX5395" s="25">
        <v>1076553.9185103399</v>
      </c>
      <c r="DY5395" s="25">
        <v>264430.45053884399</v>
      </c>
      <c r="DZ5395" s="25">
        <v>253069.15966029299</v>
      </c>
      <c r="EA5395" s="25"/>
      <c r="EB5395" s="25">
        <v>4773.3869984948396</v>
      </c>
      <c r="EC5395" s="25">
        <v>212133.61619324199</v>
      </c>
      <c r="ED5395" s="25">
        <v>814743.779319352</v>
      </c>
      <c r="EE5395" s="25">
        <v>132000</v>
      </c>
    </row>
    <row r="5396" spans="110:135" x14ac:dyDescent="0.2">
      <c r="DF5396" s="24" t="s">
        <v>10695</v>
      </c>
      <c r="DG5396" s="24" t="s">
        <v>212</v>
      </c>
      <c r="DH5396" s="25">
        <v>249491.63726311101</v>
      </c>
      <c r="DI5396" s="25">
        <v>135000</v>
      </c>
      <c r="DJ5396" s="25">
        <v>105.875424208699</v>
      </c>
      <c r="DK5396" s="25">
        <v>244734</v>
      </c>
      <c r="DL5396" s="25">
        <v>61067</v>
      </c>
      <c r="DM5396" s="25">
        <v>116802.3685</v>
      </c>
      <c r="DN5396" s="25">
        <v>28162.412079999998</v>
      </c>
      <c r="DO5396" s="25">
        <v>893087.23166000005</v>
      </c>
      <c r="DP5396" s="25">
        <v>71641.689172792103</v>
      </c>
      <c r="DQ5396" s="25">
        <v>106795.966040413</v>
      </c>
      <c r="DR5396" s="25">
        <v>79096.272110024496</v>
      </c>
      <c r="DS5396" s="25">
        <v>33204.845920769003</v>
      </c>
      <c r="DT5396" s="25">
        <v>36821.3501199702</v>
      </c>
      <c r="DU5396" s="25">
        <v>47225.810624597703</v>
      </c>
      <c r="DV5396" s="25">
        <v>604045.94746153802</v>
      </c>
      <c r="DW5396" s="25">
        <v>652547.61506950494</v>
      </c>
      <c r="DX5396" s="25">
        <v>711791.36416898901</v>
      </c>
      <c r="DY5396" s="25"/>
      <c r="DZ5396" s="25">
        <v>240017.65467763899</v>
      </c>
      <c r="EA5396" s="25"/>
      <c r="EB5396" s="25">
        <v>276460.83232801099</v>
      </c>
      <c r="EC5396" s="25">
        <v>251649.51133323999</v>
      </c>
      <c r="ED5396" s="25">
        <v>150189.23673161599</v>
      </c>
      <c r="EE5396" s="25">
        <v>135000</v>
      </c>
    </row>
    <row r="5397" spans="110:135" x14ac:dyDescent="0.2">
      <c r="DF5397" s="24" t="s">
        <v>10678</v>
      </c>
      <c r="DG5397" s="24" t="s">
        <v>212</v>
      </c>
      <c r="DH5397" s="25">
        <v>177174.550147423</v>
      </c>
      <c r="DI5397" s="25">
        <v>136905.24020731801</v>
      </c>
      <c r="DJ5397" s="25">
        <v>104.418555290971</v>
      </c>
      <c r="DK5397" s="25">
        <v>328075</v>
      </c>
      <c r="DL5397" s="25">
        <v>63925</v>
      </c>
      <c r="DM5397" s="25">
        <v>140913.67370000001</v>
      </c>
      <c r="DN5397" s="25">
        <v>801413.63800000004</v>
      </c>
      <c r="DO5397" s="25">
        <v>100701.94080700001</v>
      </c>
      <c r="DP5397" s="25">
        <v>50754.254717123302</v>
      </c>
      <c r="DQ5397" s="25">
        <v>72903.845976185301</v>
      </c>
      <c r="DR5397" s="25">
        <v>80075.459043749303</v>
      </c>
      <c r="DS5397" s="25">
        <v>43398.704578023302</v>
      </c>
      <c r="DT5397" s="25">
        <v>36690.185432902203</v>
      </c>
      <c r="DU5397" s="25">
        <v>40242.381142274797</v>
      </c>
      <c r="DV5397" s="25">
        <v>183341.29496489401</v>
      </c>
      <c r="DW5397" s="25">
        <v>182464.561438037</v>
      </c>
      <c r="DX5397" s="25">
        <v>465799.03680847801</v>
      </c>
      <c r="DY5397" s="25"/>
      <c r="DZ5397" s="25">
        <v>172928.505272927</v>
      </c>
      <c r="EA5397" s="25"/>
      <c r="EB5397" s="25">
        <v>136905.24020731801</v>
      </c>
      <c r="EC5397" s="25">
        <v>144523.86782593501</v>
      </c>
      <c r="ED5397" s="25">
        <v>207259.86288619801</v>
      </c>
      <c r="EE5397" s="25">
        <v>114000</v>
      </c>
    </row>
    <row r="5398" spans="110:135" x14ac:dyDescent="0.2">
      <c r="DF5398" s="24" t="s">
        <v>10721</v>
      </c>
      <c r="DG5398" s="24" t="s">
        <v>212</v>
      </c>
      <c r="DH5398" s="25">
        <v>218375.00822459901</v>
      </c>
      <c r="DI5398" s="25">
        <v>144590.054687333</v>
      </c>
      <c r="DJ5398" s="25">
        <v>94.398707664786798</v>
      </c>
      <c r="DK5398" s="25">
        <v>917330</v>
      </c>
      <c r="DL5398" s="25">
        <v>139900</v>
      </c>
      <c r="DM5398" s="25">
        <v>404162.00349999999</v>
      </c>
      <c r="DN5398" s="25"/>
      <c r="DO5398" s="25">
        <v>299086.79865999997</v>
      </c>
      <c r="DP5398" s="25">
        <v>70549.232699917397</v>
      </c>
      <c r="DQ5398" s="25">
        <v>144631.83832074699</v>
      </c>
      <c r="DR5398" s="25">
        <v>193871.96951875099</v>
      </c>
      <c r="DS5398" s="25">
        <v>60732.719930663203</v>
      </c>
      <c r="DT5398" s="25">
        <v>68604.470223598997</v>
      </c>
      <c r="DU5398" s="25">
        <v>50090.543149723002</v>
      </c>
      <c r="DV5398" s="25">
        <v>65079.541655376699</v>
      </c>
      <c r="DW5398" s="25">
        <v>397498.68425564002</v>
      </c>
      <c r="DX5398" s="25">
        <v>142566.48389937001</v>
      </c>
      <c r="DY5398" s="25"/>
      <c r="DZ5398" s="25">
        <v>242395.52518840201</v>
      </c>
      <c r="EA5398" s="25"/>
      <c r="EB5398" s="25">
        <v>144548.27105392001</v>
      </c>
      <c r="EC5398" s="25">
        <v>126628.484409018</v>
      </c>
      <c r="ED5398" s="25">
        <v>172073.58157765699</v>
      </c>
      <c r="EE5398" s="25">
        <v>291000</v>
      </c>
    </row>
    <row r="5399" spans="110:135" x14ac:dyDescent="0.2">
      <c r="DF5399" s="24" t="s">
        <v>10697</v>
      </c>
      <c r="DG5399" s="24" t="s">
        <v>212</v>
      </c>
      <c r="DH5399" s="25">
        <v>178026.53886612601</v>
      </c>
      <c r="DI5399" s="25">
        <v>158738.17239770101</v>
      </c>
      <c r="DJ5399" s="25">
        <v>67.706495416069998</v>
      </c>
      <c r="DK5399" s="25">
        <v>413586</v>
      </c>
      <c r="DL5399" s="25">
        <v>87172</v>
      </c>
      <c r="DM5399" s="25">
        <v>203894.98970000001</v>
      </c>
      <c r="DN5399" s="25">
        <v>188893.79639999999</v>
      </c>
      <c r="DO5399" s="25">
        <v>278957.31226999999</v>
      </c>
      <c r="DP5399" s="25">
        <v>68954.452671669103</v>
      </c>
      <c r="DQ5399" s="25">
        <v>60423.371988843799</v>
      </c>
      <c r="DR5399" s="25">
        <v>117208.18223583999</v>
      </c>
      <c r="DS5399" s="25">
        <v>50285.971715505999</v>
      </c>
      <c r="DT5399" s="25">
        <v>34195.009502985202</v>
      </c>
      <c r="DU5399" s="25">
        <v>29939.799867187601</v>
      </c>
      <c r="DV5399" s="25">
        <v>269625.95255837799</v>
      </c>
      <c r="DW5399" s="25">
        <v>149109.93718368499</v>
      </c>
      <c r="DX5399" s="25">
        <v>367867.60419976199</v>
      </c>
      <c r="DY5399" s="25"/>
      <c r="DZ5399" s="25">
        <v>235590.63851763101</v>
      </c>
      <c r="EA5399" s="25"/>
      <c r="EB5399" s="25">
        <v>158738.17239770101</v>
      </c>
      <c r="EC5399" s="25">
        <v>194078.23151819501</v>
      </c>
      <c r="ED5399" s="25">
        <v>382382.81572900299</v>
      </c>
      <c r="EE5399" s="25">
        <v>91600</v>
      </c>
    </row>
    <row r="5400" spans="110:135" x14ac:dyDescent="0.2">
      <c r="DF5400" s="24" t="s">
        <v>10676</v>
      </c>
      <c r="DG5400" s="24" t="s">
        <v>212</v>
      </c>
      <c r="DH5400" s="25">
        <v>286965.60014879401</v>
      </c>
      <c r="DI5400" s="25">
        <v>171295.8995</v>
      </c>
      <c r="DJ5400" s="25">
        <v>118.275943929633</v>
      </c>
      <c r="DK5400" s="25">
        <v>944141</v>
      </c>
      <c r="DL5400" s="25">
        <v>245860</v>
      </c>
      <c r="DM5400" s="25">
        <v>171295.8995</v>
      </c>
      <c r="DN5400" s="25"/>
      <c r="DO5400" s="25">
        <v>56145.190361000001</v>
      </c>
      <c r="DP5400" s="25">
        <v>39326.157010483199</v>
      </c>
      <c r="DQ5400" s="25">
        <v>21887.133099565901</v>
      </c>
      <c r="DR5400" s="25">
        <v>56540.747906762997</v>
      </c>
      <c r="DS5400" s="25">
        <v>13250.5162229534</v>
      </c>
      <c r="DT5400" s="25">
        <v>99904.606106363004</v>
      </c>
      <c r="DU5400" s="25">
        <v>50814.065349103097</v>
      </c>
      <c r="DV5400" s="25">
        <v>216093.69156855901</v>
      </c>
      <c r="DW5400" s="25">
        <v>421078.69344924198</v>
      </c>
      <c r="DX5400" s="25">
        <v>803008.63045146398</v>
      </c>
      <c r="DY5400" s="25"/>
      <c r="DZ5400" s="25">
        <v>308486.002202301</v>
      </c>
      <c r="EA5400" s="25">
        <v>104729.796571849</v>
      </c>
      <c r="EB5400" s="25">
        <v>188397.689972736</v>
      </c>
      <c r="EC5400" s="25">
        <v>379156.55984514498</v>
      </c>
      <c r="ED5400" s="25">
        <v>1211230.02320957</v>
      </c>
      <c r="EE5400" s="25">
        <v>121000</v>
      </c>
    </row>
    <row r="5401" spans="110:135" x14ac:dyDescent="0.2">
      <c r="DF5401" s="24" t="s">
        <v>10717</v>
      </c>
      <c r="DG5401" s="24" t="s">
        <v>212</v>
      </c>
      <c r="DH5401" s="25">
        <v>341929.26250138698</v>
      </c>
      <c r="DI5401" s="25">
        <v>172751.2121</v>
      </c>
      <c r="DJ5401" s="25">
        <v>109.737422853309</v>
      </c>
      <c r="DK5401" s="25">
        <v>165531</v>
      </c>
      <c r="DL5401" s="25">
        <v>75282</v>
      </c>
      <c r="DM5401" s="25">
        <v>179971.42420000001</v>
      </c>
      <c r="DN5401" s="25">
        <v>126692.9408</v>
      </c>
      <c r="DO5401" s="25"/>
      <c r="DP5401" s="25">
        <v>81001.140734203495</v>
      </c>
      <c r="DQ5401" s="25">
        <v>110057.011037271</v>
      </c>
      <c r="DR5401" s="25">
        <v>132384.30302048099</v>
      </c>
      <c r="DS5401" s="25">
        <v>68595.657911976305</v>
      </c>
      <c r="DT5401" s="25">
        <v>31085.155465890599</v>
      </c>
      <c r="DU5401" s="25">
        <v>33526.281384829897</v>
      </c>
      <c r="DV5401" s="25">
        <v>406252.015577949</v>
      </c>
      <c r="DW5401" s="25">
        <v>574290.96215983399</v>
      </c>
      <c r="DX5401" s="25">
        <v>1429391.93979423</v>
      </c>
      <c r="DY5401" s="25"/>
      <c r="DZ5401" s="25">
        <v>352847.64318087703</v>
      </c>
      <c r="EA5401" s="25"/>
      <c r="EB5401" s="25">
        <v>303571.88507754001</v>
      </c>
      <c r="EC5401" s="25">
        <v>357452.77266165602</v>
      </c>
      <c r="ED5401" s="25">
        <v>855792.59201822698</v>
      </c>
      <c r="EE5401" s="25">
        <v>871000</v>
      </c>
    </row>
    <row r="5402" spans="110:135" x14ac:dyDescent="0.2">
      <c r="DF5402" s="24" t="s">
        <v>10725</v>
      </c>
      <c r="DG5402" s="24" t="s">
        <v>212</v>
      </c>
      <c r="DH5402" s="25">
        <v>314817.65843438997</v>
      </c>
      <c r="DI5402" s="25">
        <v>187917.58370985801</v>
      </c>
      <c r="DJ5402" s="25">
        <v>89.215927791012007</v>
      </c>
      <c r="DK5402" s="25">
        <v>802611</v>
      </c>
      <c r="DL5402" s="25">
        <v>123177</v>
      </c>
      <c r="DM5402" s="25">
        <v>522237.51429999998</v>
      </c>
      <c r="DN5402" s="25">
        <v>607270.13540000003</v>
      </c>
      <c r="DO5402" s="25">
        <v>1104637.7260100001</v>
      </c>
      <c r="DP5402" s="25">
        <v>101669.961906885</v>
      </c>
      <c r="DQ5402" s="25">
        <v>115201.81342897999</v>
      </c>
      <c r="DR5402" s="25">
        <v>171414.56191795901</v>
      </c>
      <c r="DS5402" s="25">
        <v>49618.347487241299</v>
      </c>
      <c r="DT5402" s="25">
        <v>61665.270663540301</v>
      </c>
      <c r="DU5402" s="25">
        <v>32464.638117842602</v>
      </c>
      <c r="DV5402" s="25">
        <v>372822.279661156</v>
      </c>
      <c r="DW5402" s="25">
        <v>359655.63684163301</v>
      </c>
      <c r="DX5402" s="25">
        <v>408414.83316649997</v>
      </c>
      <c r="DY5402" s="25"/>
      <c r="DZ5402" s="25">
        <v>321142.98601731501</v>
      </c>
      <c r="EA5402" s="25"/>
      <c r="EB5402" s="25">
        <v>166212.87703393001</v>
      </c>
      <c r="EC5402" s="25">
        <v>301401.34459056403</v>
      </c>
      <c r="ED5402" s="25">
        <v>187917.58370985801</v>
      </c>
      <c r="EE5402" s="25">
        <v>172000</v>
      </c>
    </row>
    <row r="5403" spans="110:135" x14ac:dyDescent="0.2">
      <c r="DF5403" s="24" t="s">
        <v>10699</v>
      </c>
      <c r="DG5403" s="24" t="s">
        <v>212</v>
      </c>
      <c r="DH5403" s="25">
        <v>468932.98060281499</v>
      </c>
      <c r="DI5403" s="25">
        <v>229625</v>
      </c>
      <c r="DJ5403" s="25">
        <v>145.66420237712299</v>
      </c>
      <c r="DK5403" s="25">
        <v>307754</v>
      </c>
      <c r="DL5403" s="25">
        <v>151496</v>
      </c>
      <c r="DM5403" s="25">
        <v>62166.528109999999</v>
      </c>
      <c r="DN5403" s="25">
        <v>55639.2399</v>
      </c>
      <c r="DO5403" s="25"/>
      <c r="DP5403" s="25">
        <v>52106.034021633699</v>
      </c>
      <c r="DQ5403" s="25">
        <v>51489.928679037897</v>
      </c>
      <c r="DR5403" s="25">
        <v>59711.401945733902</v>
      </c>
      <c r="DS5403" s="25">
        <v>33191.108926663197</v>
      </c>
      <c r="DT5403" s="25">
        <v>63962.844869861401</v>
      </c>
      <c r="DU5403" s="25">
        <v>37975.910990337601</v>
      </c>
      <c r="DV5403" s="25">
        <v>525208.82324231998</v>
      </c>
      <c r="DW5403" s="25">
        <v>411581.97860991402</v>
      </c>
      <c r="DX5403" s="25">
        <v>2687027.3368515498</v>
      </c>
      <c r="DY5403" s="25"/>
      <c r="DZ5403" s="25">
        <v>641955.48633822997</v>
      </c>
      <c r="EA5403" s="25"/>
      <c r="EB5403" s="25">
        <v>412800.79510646098</v>
      </c>
      <c r="EC5403" s="25">
        <v>955246.37584308605</v>
      </c>
      <c r="ED5403" s="25">
        <v>1567479.85741583</v>
      </c>
      <c r="EE5403" s="25">
        <v>364000</v>
      </c>
    </row>
    <row r="5404" spans="110:135" x14ac:dyDescent="0.2">
      <c r="DF5404" s="24" t="s">
        <v>10723</v>
      </c>
      <c r="DG5404" s="24" t="s">
        <v>212</v>
      </c>
      <c r="DH5404" s="25">
        <v>526409.10815757699</v>
      </c>
      <c r="DI5404" s="25">
        <v>255901</v>
      </c>
      <c r="DJ5404" s="25">
        <v>174.00558571845701</v>
      </c>
      <c r="DK5404" s="25">
        <v>255901</v>
      </c>
      <c r="DL5404" s="25">
        <v>157682</v>
      </c>
      <c r="DM5404" s="25">
        <v>373759.76760000002</v>
      </c>
      <c r="DN5404" s="25">
        <v>328569.3603</v>
      </c>
      <c r="DO5404" s="25"/>
      <c r="DP5404" s="25">
        <v>95976.039359115995</v>
      </c>
      <c r="DQ5404" s="25">
        <v>41795.356832809302</v>
      </c>
      <c r="DR5404" s="25">
        <v>155428.894460037</v>
      </c>
      <c r="DS5404" s="25">
        <v>55067.3373414667</v>
      </c>
      <c r="DT5404" s="25">
        <v>59997.4933567357</v>
      </c>
      <c r="DU5404" s="25">
        <v>38549.8954737557</v>
      </c>
      <c r="DV5404" s="25">
        <v>302451.50371007703</v>
      </c>
      <c r="DW5404" s="25">
        <v>1243.3909990627999</v>
      </c>
      <c r="DX5404" s="25">
        <v>3417049.7239427599</v>
      </c>
      <c r="DY5404" s="25"/>
      <c r="DZ5404" s="25">
        <v>397573.51749470498</v>
      </c>
      <c r="EA5404" s="25">
        <v>67697.271549400903</v>
      </c>
      <c r="EB5404" s="25">
        <v>364871.96290134802</v>
      </c>
      <c r="EC5404" s="25">
        <v>2616169.2426478602</v>
      </c>
      <c r="ED5404" s="25">
        <v>1002989.29702484</v>
      </c>
      <c r="EE5404" s="25">
        <v>269000</v>
      </c>
    </row>
    <row r="5405" spans="110:135" x14ac:dyDescent="0.2">
      <c r="DF5405" s="24" t="s">
        <v>10704</v>
      </c>
      <c r="DG5405" s="24" t="s">
        <v>212</v>
      </c>
      <c r="DH5405" s="25">
        <v>354824.15121316002</v>
      </c>
      <c r="DI5405" s="25">
        <v>291203.35811112798</v>
      </c>
      <c r="DJ5405" s="25">
        <v>105.25954006062101</v>
      </c>
      <c r="DK5405" s="25">
        <v>607575</v>
      </c>
      <c r="DL5405" s="25">
        <v>321506</v>
      </c>
      <c r="DM5405" s="25">
        <v>443539.51400000002</v>
      </c>
      <c r="DN5405" s="25">
        <v>467901.24070000002</v>
      </c>
      <c r="DO5405" s="25">
        <v>114153.53722499999</v>
      </c>
      <c r="DP5405" s="25">
        <v>46240.8279362916</v>
      </c>
      <c r="DQ5405" s="25">
        <v>67177.639699851701</v>
      </c>
      <c r="DR5405" s="25">
        <v>74610.033121422995</v>
      </c>
      <c r="DS5405" s="25">
        <v>24395.953168325599</v>
      </c>
      <c r="DT5405" s="25">
        <v>51934.357488444599</v>
      </c>
      <c r="DU5405" s="25">
        <v>29669.877640566599</v>
      </c>
      <c r="DV5405" s="25">
        <v>348409.97225485399</v>
      </c>
      <c r="DW5405" s="25">
        <v>665562.40320962598</v>
      </c>
      <c r="DX5405" s="25">
        <v>1568805.31140195</v>
      </c>
      <c r="DY5405" s="25"/>
      <c r="DZ5405" s="25">
        <v>533919.79271144199</v>
      </c>
      <c r="EA5405" s="25">
        <v>152765.40411412399</v>
      </c>
      <c r="EB5405" s="25">
        <v>260900.716222255</v>
      </c>
      <c r="EC5405" s="25">
        <v>681629.69986158202</v>
      </c>
      <c r="ED5405" s="25">
        <v>619585.743507465</v>
      </c>
      <c r="EE5405" s="25">
        <v>16200</v>
      </c>
    </row>
    <row r="5406" spans="110:135" x14ac:dyDescent="0.2">
      <c r="DF5406" s="24" t="s">
        <v>10729</v>
      </c>
      <c r="DG5406" s="24" t="s">
        <v>212</v>
      </c>
      <c r="DH5406" s="25">
        <v>728695.45129950705</v>
      </c>
      <c r="DI5406" s="25">
        <v>532550.60229131405</v>
      </c>
      <c r="DJ5406" s="25">
        <v>119.518057447188</v>
      </c>
      <c r="DK5406" s="25">
        <v>1181716</v>
      </c>
      <c r="DL5406" s="25"/>
      <c r="DM5406" s="25">
        <v>630115.2635</v>
      </c>
      <c r="DN5406" s="25"/>
      <c r="DO5406" s="25"/>
      <c r="DP5406" s="25">
        <v>85692.617752146398</v>
      </c>
      <c r="DQ5406" s="25"/>
      <c r="DR5406" s="25">
        <v>201383.076312105</v>
      </c>
      <c r="DS5406" s="25">
        <v>79342.781847204402</v>
      </c>
      <c r="DT5406" s="25"/>
      <c r="DU5406" s="25"/>
      <c r="DV5406" s="25">
        <v>537052.60941644001</v>
      </c>
      <c r="DW5406" s="25"/>
      <c r="DX5406" s="25">
        <v>3134906.6019577798</v>
      </c>
      <c r="DY5406" s="25"/>
      <c r="DZ5406" s="25">
        <v>528048.59516618797</v>
      </c>
      <c r="EA5406" s="25"/>
      <c r="EB5406" s="25">
        <v>347908.72025860997</v>
      </c>
      <c r="EC5406" s="25">
        <v>611192.84129938297</v>
      </c>
      <c r="ED5406" s="25">
        <v>1406536.3080842299</v>
      </c>
      <c r="EE5406" s="25">
        <v>450</v>
      </c>
    </row>
    <row r="5407" spans="110:135" x14ac:dyDescent="0.2">
      <c r="DF5407" s="24" t="s">
        <v>10727</v>
      </c>
      <c r="DG5407" s="24" t="s">
        <v>212</v>
      </c>
      <c r="DH5407" s="25">
        <v>783349.52663191897</v>
      </c>
      <c r="DI5407" s="25">
        <v>533919.79271144199</v>
      </c>
      <c r="DJ5407" s="25">
        <v>155.99693288872101</v>
      </c>
      <c r="DK5407" s="25"/>
      <c r="DL5407" s="25"/>
      <c r="DM5407" s="25">
        <v>630115.2635</v>
      </c>
      <c r="DN5407" s="25"/>
      <c r="DO5407" s="25">
        <v>825999.15411</v>
      </c>
      <c r="DP5407" s="25"/>
      <c r="DQ5407" s="25">
        <v>145177.15148781199</v>
      </c>
      <c r="DR5407" s="25">
        <v>201383.076312105</v>
      </c>
      <c r="DS5407" s="25">
        <v>79342.781847204402</v>
      </c>
      <c r="DT5407" s="25">
        <v>59860.903001271698</v>
      </c>
      <c r="DU5407" s="25"/>
      <c r="DV5407" s="25">
        <v>673695.51397077495</v>
      </c>
      <c r="DW5407" s="25">
        <v>749031.53629627498</v>
      </c>
      <c r="DX5407" s="25">
        <v>4944342.2713576704</v>
      </c>
      <c r="DY5407" s="25"/>
      <c r="DZ5407" s="25">
        <v>533919.79271144199</v>
      </c>
      <c r="EA5407" s="25">
        <v>111423.224383789</v>
      </c>
      <c r="EB5407" s="25">
        <v>438205.05148647702</v>
      </c>
      <c r="EC5407" s="25">
        <v>839425.06655116298</v>
      </c>
      <c r="ED5407" s="25">
        <v>1517945.1124628</v>
      </c>
      <c r="EE5407" s="25">
        <v>377</v>
      </c>
    </row>
    <row r="5408" spans="110:135" x14ac:dyDescent="0.2">
      <c r="DF5408" s="24" t="s">
        <v>10735</v>
      </c>
      <c r="DG5408" s="24" t="s">
        <v>212</v>
      </c>
      <c r="DH5408" s="25">
        <v>1048126.29232389</v>
      </c>
      <c r="DI5408" s="25">
        <v>535389.46783478698</v>
      </c>
      <c r="DJ5408" s="25">
        <v>118.212499086378</v>
      </c>
      <c r="DK5408" s="25">
        <v>1898620</v>
      </c>
      <c r="DL5408" s="25">
        <v>370624</v>
      </c>
      <c r="DM5408" s="25">
        <v>561265.34759999998</v>
      </c>
      <c r="DN5408" s="25">
        <v>3696853.3939999999</v>
      </c>
      <c r="DO5408" s="25">
        <v>2598138.4350999999</v>
      </c>
      <c r="DP5408" s="25">
        <v>114844.71528642801</v>
      </c>
      <c r="DQ5408" s="25">
        <v>170530.38146568</v>
      </c>
      <c r="DR5408" s="25">
        <v>216701.46873104299</v>
      </c>
      <c r="DS5408" s="25">
        <v>53630.272876955998</v>
      </c>
      <c r="DT5408" s="25">
        <v>70873.541451241894</v>
      </c>
      <c r="DU5408" s="25">
        <v>48460.986609336702</v>
      </c>
      <c r="DV5408" s="25">
        <v>632360.32160552905</v>
      </c>
      <c r="DW5408" s="25">
        <v>762925.32548361795</v>
      </c>
      <c r="DX5408" s="25">
        <v>3869733.2340868399</v>
      </c>
      <c r="DY5408" s="25"/>
      <c r="DZ5408" s="25">
        <v>535389.46783478698</v>
      </c>
      <c r="EA5408" s="25"/>
      <c r="EB5408" s="25">
        <v>467325.24520905298</v>
      </c>
      <c r="EC5408" s="25">
        <v>1013168.25267995</v>
      </c>
      <c r="ED5408" s="25">
        <v>2518955.1641334998</v>
      </c>
      <c r="EE5408" s="25">
        <v>314000</v>
      </c>
    </row>
    <row r="5409" spans="110:135" x14ac:dyDescent="0.2">
      <c r="DF5409" s="24" t="s">
        <v>10737</v>
      </c>
      <c r="DG5409" s="24" t="s">
        <v>212</v>
      </c>
      <c r="DH5409" s="25">
        <v>1334956.7765820799</v>
      </c>
      <c r="DI5409" s="25">
        <v>581219.28989526001</v>
      </c>
      <c r="DJ5409" s="25">
        <v>167.61028204700901</v>
      </c>
      <c r="DK5409" s="25">
        <v>1335789</v>
      </c>
      <c r="DL5409" s="25">
        <v>284185</v>
      </c>
      <c r="DM5409" s="25">
        <v>705652.38509999996</v>
      </c>
      <c r="DN5409" s="25">
        <v>4366751.0630000001</v>
      </c>
      <c r="DO5409" s="25">
        <v>704292.23982000002</v>
      </c>
      <c r="DP5409" s="25">
        <v>123864.703002033</v>
      </c>
      <c r="DQ5409" s="25">
        <v>159620.28172248101</v>
      </c>
      <c r="DR5409" s="25">
        <v>208631.203572926</v>
      </c>
      <c r="DS5409" s="25">
        <v>95303.621780236601</v>
      </c>
      <c r="DT5409" s="25">
        <v>89059.496646063897</v>
      </c>
      <c r="DU5409" s="25">
        <v>39412.647991292499</v>
      </c>
      <c r="DV5409" s="25">
        <v>749870.98227895901</v>
      </c>
      <c r="DW5409" s="25">
        <v>458461.57826525503</v>
      </c>
      <c r="DX5409" s="25">
        <v>8719739.8853287604</v>
      </c>
      <c r="DY5409" s="25"/>
      <c r="DZ5409" s="25">
        <v>802711.88087687199</v>
      </c>
      <c r="EA5409" s="25"/>
      <c r="EB5409" s="25">
        <v>581219.28989526001</v>
      </c>
      <c r="EC5409" s="25">
        <v>1152584.7183467201</v>
      </c>
      <c r="ED5409" s="25">
        <v>4778058.7774326103</v>
      </c>
      <c r="EE5409" s="25">
        <v>8970</v>
      </c>
    </row>
    <row r="5410" spans="110:135" x14ac:dyDescent="0.2">
      <c r="DF5410" s="24" t="s">
        <v>10739</v>
      </c>
      <c r="DG5410" s="24" t="s">
        <v>212</v>
      </c>
      <c r="DH5410" s="25">
        <v>1392598.8002863601</v>
      </c>
      <c r="DI5410" s="25">
        <v>736616.68535613699</v>
      </c>
      <c r="DJ5410" s="25">
        <v>169.701904618611</v>
      </c>
      <c r="DK5410" s="25">
        <v>3055113</v>
      </c>
      <c r="DL5410" s="25">
        <v>96517</v>
      </c>
      <c r="DM5410" s="25">
        <v>929818.13489999995</v>
      </c>
      <c r="DN5410" s="25">
        <v>975685.40370000002</v>
      </c>
      <c r="DO5410" s="25"/>
      <c r="DP5410" s="25"/>
      <c r="DQ5410" s="25">
        <v>173678.41177187001</v>
      </c>
      <c r="DR5410" s="25">
        <v>275939.85178580898</v>
      </c>
      <c r="DS5410" s="25">
        <v>107228.90114125601</v>
      </c>
      <c r="DT5410" s="25">
        <v>73250.917207524806</v>
      </c>
      <c r="DU5410" s="25">
        <v>44541.629565692703</v>
      </c>
      <c r="DV5410" s="25">
        <v>698792.974393173</v>
      </c>
      <c r="DW5410" s="25">
        <v>786698.09905951098</v>
      </c>
      <c r="DX5410" s="25">
        <v>9928852.3704285193</v>
      </c>
      <c r="DY5410" s="25"/>
      <c r="DZ5410" s="25">
        <v>711030.65725925902</v>
      </c>
      <c r="EA5410" s="25">
        <v>762202.71345301601</v>
      </c>
      <c r="EB5410" s="25">
        <v>867615.28447834204</v>
      </c>
      <c r="EC5410" s="25">
        <v>1926173.5597999201</v>
      </c>
      <c r="ED5410" s="25">
        <v>3651029.49621055</v>
      </c>
      <c r="EE5410" s="25">
        <v>2610</v>
      </c>
    </row>
    <row r="5411" spans="110:135" x14ac:dyDescent="0.2">
      <c r="DF5411" s="24" t="s">
        <v>10731</v>
      </c>
      <c r="DG5411" s="24" t="s">
        <v>212</v>
      </c>
      <c r="DH5411" s="25">
        <v>1160836.9060875101</v>
      </c>
      <c r="DI5411" s="25">
        <v>737008.61391742795</v>
      </c>
      <c r="DJ5411" s="25">
        <v>151.92390699744101</v>
      </c>
      <c r="DK5411" s="25">
        <v>2044661</v>
      </c>
      <c r="DL5411" s="25">
        <v>276079</v>
      </c>
      <c r="DM5411" s="25">
        <v>847651.6311</v>
      </c>
      <c r="DN5411" s="25"/>
      <c r="DO5411" s="25">
        <v>1315671.7183999999</v>
      </c>
      <c r="DP5411" s="25">
        <v>113659.912522396</v>
      </c>
      <c r="DQ5411" s="25">
        <v>135189.13030481801</v>
      </c>
      <c r="DR5411" s="25">
        <v>193871.96951875099</v>
      </c>
      <c r="DS5411" s="25">
        <v>68772.137613255298</v>
      </c>
      <c r="DT5411" s="25">
        <v>66717.302696225699</v>
      </c>
      <c r="DU5411" s="25">
        <v>36155.325240648897</v>
      </c>
      <c r="DV5411" s="25">
        <v>811477.04064551799</v>
      </c>
      <c r="DW5411" s="25">
        <v>932942.58397852699</v>
      </c>
      <c r="DX5411" s="25">
        <v>7403471.3196226899</v>
      </c>
      <c r="DY5411" s="25"/>
      <c r="DZ5411" s="25">
        <v>662540.18718933698</v>
      </c>
      <c r="EA5411" s="25"/>
      <c r="EB5411" s="25">
        <v>541286.58760099602</v>
      </c>
      <c r="EC5411" s="25">
        <v>1107529.2185728301</v>
      </c>
      <c r="ED5411" s="25">
        <v>3317388.2445691102</v>
      </c>
      <c r="EE5411" s="25">
        <v>1020000</v>
      </c>
    </row>
    <row r="5412" spans="110:135" x14ac:dyDescent="0.2">
      <c r="DF5412" s="24" t="s">
        <v>10741</v>
      </c>
      <c r="DG5412" s="24" t="s">
        <v>212</v>
      </c>
      <c r="DH5412" s="25">
        <v>1371126.91874253</v>
      </c>
      <c r="DI5412" s="25">
        <v>746357.568074079</v>
      </c>
      <c r="DJ5412" s="25">
        <v>139.55396871419501</v>
      </c>
      <c r="DK5412" s="25">
        <v>2003699</v>
      </c>
      <c r="DL5412" s="25">
        <v>248743</v>
      </c>
      <c r="DM5412" s="25">
        <v>1575310.5049999999</v>
      </c>
      <c r="DN5412" s="25">
        <v>3531903.35</v>
      </c>
      <c r="DO5412" s="25">
        <v>1600150.1919</v>
      </c>
      <c r="DP5412" s="25">
        <v>128983.737679567</v>
      </c>
      <c r="DQ5412" s="25">
        <v>96616.471416566303</v>
      </c>
      <c r="DR5412" s="25">
        <v>222438.68152193399</v>
      </c>
      <c r="DS5412" s="25">
        <v>79604.437463599999</v>
      </c>
      <c r="DT5412" s="25">
        <v>23053.094103042498</v>
      </c>
      <c r="DU5412" s="25">
        <v>53149.013489019599</v>
      </c>
      <c r="DV5412" s="25">
        <v>746357.568074079</v>
      </c>
      <c r="DW5412" s="25">
        <v>928368.697744534</v>
      </c>
      <c r="DX5412" s="25">
        <v>7889501.53262858</v>
      </c>
      <c r="DY5412" s="25"/>
      <c r="DZ5412" s="25">
        <v>816996.45752299298</v>
      </c>
      <c r="EA5412" s="25"/>
      <c r="EB5412" s="25">
        <v>642009.52989409002</v>
      </c>
      <c r="EC5412" s="25">
        <v>1888509.0911153599</v>
      </c>
      <c r="ED5412" s="25">
        <v>3407017.0965547501</v>
      </c>
      <c r="EE5412" s="25">
        <v>169000</v>
      </c>
    </row>
    <row r="5413" spans="110:135" x14ac:dyDescent="0.2">
      <c r="DF5413" s="24" t="s">
        <v>4510</v>
      </c>
      <c r="DG5413" s="24" t="s">
        <v>212</v>
      </c>
      <c r="DH5413" s="25"/>
      <c r="DI5413" s="25"/>
      <c r="DJ5413" s="25"/>
      <c r="DK5413" s="25"/>
      <c r="DL5413" s="25"/>
      <c r="DM5413" s="25"/>
      <c r="DN5413" s="25"/>
      <c r="DO5413" s="25"/>
      <c r="DP5413" s="25"/>
      <c r="DQ5413" s="25"/>
      <c r="DR5413" s="25"/>
      <c r="DS5413" s="25"/>
      <c r="DT5413" s="25"/>
      <c r="DU5413" s="25"/>
      <c r="DV5413" s="25"/>
      <c r="DW5413" s="25"/>
      <c r="DX5413" s="25"/>
      <c r="DY5413" s="25"/>
      <c r="DZ5413" s="25"/>
      <c r="EA5413" s="25"/>
      <c r="EB5413" s="25"/>
      <c r="EC5413" s="25"/>
      <c r="ED5413" s="25"/>
      <c r="EE5413" s="25"/>
    </row>
    <row r="5414" spans="110:135" x14ac:dyDescent="0.2">
      <c r="DF5414" s="24" t="s">
        <v>3972</v>
      </c>
      <c r="DG5414" s="24" t="s">
        <v>212</v>
      </c>
      <c r="DH5414" s="25"/>
      <c r="DI5414" s="25"/>
      <c r="DJ5414" s="25"/>
      <c r="DK5414" s="25"/>
      <c r="DL5414" s="25"/>
      <c r="DM5414" s="25"/>
      <c r="DN5414" s="25"/>
      <c r="DO5414" s="25"/>
      <c r="DP5414" s="25"/>
      <c r="DQ5414" s="25"/>
      <c r="DR5414" s="25"/>
      <c r="DS5414" s="25"/>
      <c r="DT5414" s="25"/>
      <c r="DU5414" s="25"/>
      <c r="DV5414" s="25"/>
      <c r="DW5414" s="25"/>
      <c r="DX5414" s="25"/>
      <c r="DY5414" s="25"/>
      <c r="DZ5414" s="25"/>
      <c r="EA5414" s="25"/>
      <c r="EB5414" s="25"/>
      <c r="EC5414" s="25"/>
      <c r="ED5414" s="25"/>
      <c r="EE5414" s="25"/>
    </row>
    <row r="5415" spans="110:135" x14ac:dyDescent="0.2">
      <c r="DF5415" s="24" t="s">
        <v>4315</v>
      </c>
      <c r="DG5415" s="24" t="s">
        <v>212</v>
      </c>
      <c r="DH5415" s="25"/>
      <c r="DI5415" s="25"/>
      <c r="DJ5415" s="25"/>
      <c r="DK5415" s="25"/>
      <c r="DL5415" s="25"/>
      <c r="DM5415" s="25"/>
      <c r="DN5415" s="25"/>
      <c r="DO5415" s="25"/>
      <c r="DP5415" s="25"/>
      <c r="DQ5415" s="25"/>
      <c r="DR5415" s="25"/>
      <c r="DS5415" s="25"/>
      <c r="DT5415" s="25"/>
      <c r="DU5415" s="25"/>
      <c r="DV5415" s="25"/>
      <c r="DW5415" s="25"/>
      <c r="DX5415" s="25"/>
      <c r="DY5415" s="25"/>
      <c r="DZ5415" s="25"/>
      <c r="EA5415" s="25"/>
      <c r="EB5415" s="25"/>
      <c r="EC5415" s="25"/>
      <c r="ED5415" s="25"/>
      <c r="EE5415" s="25"/>
    </row>
    <row r="5416" spans="110:135" x14ac:dyDescent="0.2">
      <c r="DF5416" s="24" t="s">
        <v>10918</v>
      </c>
      <c r="DG5416" s="24" t="s">
        <v>212</v>
      </c>
      <c r="DH5416" s="25"/>
      <c r="DI5416" s="25"/>
      <c r="DJ5416" s="25"/>
      <c r="DK5416" s="25"/>
      <c r="DL5416" s="25"/>
      <c r="DM5416" s="25"/>
      <c r="DN5416" s="25"/>
      <c r="DO5416" s="25"/>
      <c r="DP5416" s="25"/>
      <c r="DQ5416" s="25"/>
      <c r="DR5416" s="25"/>
      <c r="DS5416" s="25"/>
      <c r="DT5416" s="25"/>
      <c r="DU5416" s="25"/>
      <c r="DV5416" s="25"/>
      <c r="DW5416" s="25"/>
      <c r="DX5416" s="25"/>
      <c r="DY5416" s="25"/>
      <c r="DZ5416" s="25"/>
      <c r="EA5416" s="25"/>
      <c r="EB5416" s="25"/>
      <c r="EC5416" s="25"/>
      <c r="ED5416" s="25"/>
      <c r="EE5416" s="25"/>
    </row>
    <row r="5417" spans="110:135" x14ac:dyDescent="0.2">
      <c r="DF5417" s="24" t="s">
        <v>10919</v>
      </c>
      <c r="DG5417" s="24" t="s">
        <v>274</v>
      </c>
      <c r="DH5417" s="25"/>
      <c r="DI5417" s="25"/>
      <c r="DJ5417" s="25"/>
      <c r="DK5417" s="25"/>
      <c r="DL5417" s="25"/>
      <c r="DM5417" s="25"/>
      <c r="DN5417" s="25"/>
      <c r="DO5417" s="25"/>
      <c r="DP5417" s="25"/>
      <c r="DQ5417" s="25"/>
      <c r="DR5417" s="25"/>
      <c r="DS5417" s="25"/>
      <c r="DT5417" s="25"/>
      <c r="DU5417" s="25"/>
      <c r="DV5417" s="25"/>
      <c r="DW5417" s="25"/>
      <c r="DX5417" s="25"/>
      <c r="DY5417" s="25"/>
      <c r="DZ5417" s="25"/>
      <c r="EA5417" s="25"/>
      <c r="EB5417" s="25"/>
      <c r="EC5417" s="25"/>
      <c r="ED5417" s="25"/>
      <c r="EE5417" s="25"/>
    </row>
    <row r="5418" spans="110:135" x14ac:dyDescent="0.2">
      <c r="DF5418" s="24" t="s">
        <v>3558</v>
      </c>
      <c r="DG5418" s="24" t="s">
        <v>212</v>
      </c>
      <c r="DH5418" s="25"/>
      <c r="DI5418" s="25"/>
      <c r="DJ5418" s="25"/>
      <c r="DK5418" s="25"/>
      <c r="DL5418" s="25"/>
      <c r="DM5418" s="25"/>
      <c r="DN5418" s="25"/>
      <c r="DO5418" s="25"/>
      <c r="DP5418" s="25"/>
      <c r="DQ5418" s="25"/>
      <c r="DR5418" s="25"/>
      <c r="DS5418" s="25"/>
      <c r="DT5418" s="25"/>
      <c r="DU5418" s="25"/>
      <c r="DV5418" s="25"/>
      <c r="DW5418" s="25"/>
      <c r="DX5418" s="25"/>
      <c r="DY5418" s="25"/>
      <c r="DZ5418" s="25"/>
      <c r="EA5418" s="25"/>
      <c r="EB5418" s="25"/>
      <c r="EC5418" s="25"/>
      <c r="ED5418" s="25"/>
      <c r="EE5418" s="25"/>
    </row>
    <row r="5419" spans="110:135" x14ac:dyDescent="0.2">
      <c r="DF5419" s="24" t="s">
        <v>3298</v>
      </c>
      <c r="DG5419" s="24" t="s">
        <v>212</v>
      </c>
      <c r="DH5419" s="25"/>
      <c r="DI5419" s="25"/>
      <c r="DJ5419" s="25"/>
      <c r="DK5419" s="25"/>
      <c r="DL5419" s="25"/>
      <c r="DM5419" s="25"/>
      <c r="DN5419" s="25"/>
      <c r="DO5419" s="25"/>
      <c r="DP5419" s="25"/>
      <c r="DQ5419" s="25"/>
      <c r="DR5419" s="25"/>
      <c r="DS5419" s="25"/>
      <c r="DT5419" s="25"/>
      <c r="DU5419" s="25"/>
      <c r="DV5419" s="25"/>
      <c r="DW5419" s="25"/>
      <c r="DX5419" s="25"/>
      <c r="DY5419" s="25"/>
      <c r="DZ5419" s="25"/>
      <c r="EA5419" s="25"/>
      <c r="EB5419" s="25"/>
      <c r="EC5419" s="25"/>
      <c r="ED5419" s="25"/>
      <c r="EE5419" s="25"/>
    </row>
    <row r="5420" spans="110:135" x14ac:dyDescent="0.2">
      <c r="DF5420" s="24" t="s">
        <v>10920</v>
      </c>
      <c r="DG5420" s="24" t="s">
        <v>212</v>
      </c>
      <c r="DH5420" s="25"/>
      <c r="DI5420" s="25"/>
      <c r="DJ5420" s="25"/>
      <c r="DK5420" s="25"/>
      <c r="DL5420" s="25"/>
      <c r="DM5420" s="25"/>
      <c r="DN5420" s="25"/>
      <c r="DO5420" s="25"/>
      <c r="DP5420" s="25"/>
      <c r="DQ5420" s="25"/>
      <c r="DR5420" s="25"/>
      <c r="DS5420" s="25"/>
      <c r="DT5420" s="25"/>
      <c r="DU5420" s="25"/>
      <c r="DV5420" s="25"/>
      <c r="DW5420" s="25"/>
      <c r="DX5420" s="25"/>
      <c r="DY5420" s="25"/>
      <c r="DZ5420" s="25"/>
      <c r="EA5420" s="25"/>
      <c r="EB5420" s="25"/>
      <c r="EC5420" s="25"/>
      <c r="ED5420" s="25"/>
      <c r="EE5420" s="25"/>
    </row>
    <row r="5421" spans="110:135" x14ac:dyDescent="0.2">
      <c r="DF5421" s="24" t="s">
        <v>4194</v>
      </c>
      <c r="DG5421" s="24" t="s">
        <v>212</v>
      </c>
      <c r="DH5421" s="25"/>
      <c r="DI5421" s="25"/>
      <c r="DJ5421" s="25"/>
      <c r="DK5421" s="25"/>
      <c r="DL5421" s="25"/>
      <c r="DM5421" s="25"/>
      <c r="DN5421" s="25"/>
      <c r="DO5421" s="25"/>
      <c r="DP5421" s="25"/>
      <c r="DQ5421" s="25"/>
      <c r="DR5421" s="25"/>
      <c r="DS5421" s="25"/>
      <c r="DT5421" s="25"/>
      <c r="DU5421" s="25"/>
      <c r="DV5421" s="25"/>
      <c r="DW5421" s="25"/>
      <c r="DX5421" s="25"/>
      <c r="DY5421" s="25"/>
      <c r="DZ5421" s="25"/>
      <c r="EA5421" s="25"/>
      <c r="EB5421" s="25"/>
      <c r="EC5421" s="25"/>
      <c r="ED5421" s="25"/>
      <c r="EE5421" s="25"/>
    </row>
    <row r="5422" spans="110:135" x14ac:dyDescent="0.2">
      <c r="DF5422" s="24" t="s">
        <v>4313</v>
      </c>
      <c r="DG5422" s="24" t="s">
        <v>274</v>
      </c>
      <c r="DH5422" s="25"/>
      <c r="DI5422" s="25"/>
      <c r="DJ5422" s="25"/>
      <c r="DK5422" s="25"/>
      <c r="DL5422" s="25"/>
      <c r="DM5422" s="25"/>
      <c r="DN5422" s="25"/>
      <c r="DO5422" s="25"/>
      <c r="DP5422" s="25"/>
      <c r="DQ5422" s="25"/>
      <c r="DR5422" s="25"/>
      <c r="DS5422" s="25"/>
      <c r="DT5422" s="25"/>
      <c r="DU5422" s="25"/>
      <c r="DV5422" s="25"/>
      <c r="DW5422" s="25"/>
      <c r="DX5422" s="25"/>
      <c r="DY5422" s="25"/>
      <c r="DZ5422" s="25"/>
      <c r="EA5422" s="25"/>
      <c r="EB5422" s="25"/>
      <c r="EC5422" s="25"/>
      <c r="ED5422" s="25"/>
      <c r="EE5422" s="25"/>
    </row>
    <row r="5423" spans="110:135" x14ac:dyDescent="0.2">
      <c r="DF5423" s="24" t="s">
        <v>3265</v>
      </c>
      <c r="DG5423" s="24" t="s">
        <v>212</v>
      </c>
      <c r="DH5423" s="25"/>
      <c r="DI5423" s="25"/>
      <c r="DJ5423" s="25"/>
      <c r="DK5423" s="25"/>
      <c r="DL5423" s="25"/>
      <c r="DM5423" s="25"/>
      <c r="DN5423" s="25"/>
      <c r="DO5423" s="25"/>
      <c r="DP5423" s="25"/>
      <c r="DQ5423" s="25"/>
      <c r="DR5423" s="25"/>
      <c r="DS5423" s="25"/>
      <c r="DT5423" s="25"/>
      <c r="DU5423" s="25"/>
      <c r="DV5423" s="25"/>
      <c r="DW5423" s="25"/>
      <c r="DX5423" s="25"/>
      <c r="DY5423" s="25"/>
      <c r="DZ5423" s="25"/>
      <c r="EA5423" s="25"/>
      <c r="EB5423" s="25"/>
      <c r="EC5423" s="25"/>
      <c r="ED5423" s="25"/>
      <c r="EE5423" s="25"/>
    </row>
    <row r="5424" spans="110:135" x14ac:dyDescent="0.2">
      <c r="DF5424" s="24" t="s">
        <v>10921</v>
      </c>
      <c r="DG5424" s="24" t="s">
        <v>212</v>
      </c>
      <c r="DH5424" s="25"/>
      <c r="DI5424" s="25"/>
      <c r="DJ5424" s="25"/>
      <c r="DK5424" s="25"/>
      <c r="DL5424" s="25"/>
      <c r="DM5424" s="25"/>
      <c r="DN5424" s="25"/>
      <c r="DO5424" s="25"/>
      <c r="DP5424" s="25"/>
      <c r="DQ5424" s="25"/>
      <c r="DR5424" s="25"/>
      <c r="DS5424" s="25"/>
      <c r="DT5424" s="25"/>
      <c r="DU5424" s="25"/>
      <c r="DV5424" s="25"/>
      <c r="DW5424" s="25"/>
      <c r="DX5424" s="25"/>
      <c r="DY5424" s="25"/>
      <c r="DZ5424" s="25"/>
      <c r="EA5424" s="25"/>
      <c r="EB5424" s="25"/>
      <c r="EC5424" s="25"/>
      <c r="ED5424" s="25"/>
      <c r="EE5424" s="25"/>
    </row>
    <row r="5425" spans="110:135" x14ac:dyDescent="0.2">
      <c r="DF5425" s="24" t="s">
        <v>3167</v>
      </c>
      <c r="DG5425" s="24" t="s">
        <v>212</v>
      </c>
      <c r="DH5425" s="25"/>
      <c r="DI5425" s="25"/>
      <c r="DJ5425" s="25"/>
      <c r="DK5425" s="25"/>
      <c r="DL5425" s="25"/>
      <c r="DM5425" s="25"/>
      <c r="DN5425" s="25"/>
      <c r="DO5425" s="25"/>
      <c r="DP5425" s="25"/>
      <c r="DQ5425" s="25"/>
      <c r="DR5425" s="25"/>
      <c r="DS5425" s="25"/>
      <c r="DT5425" s="25"/>
      <c r="DU5425" s="25"/>
      <c r="DV5425" s="25"/>
      <c r="DW5425" s="25"/>
      <c r="DX5425" s="25"/>
      <c r="DY5425" s="25"/>
      <c r="DZ5425" s="25"/>
      <c r="EA5425" s="25"/>
      <c r="EB5425" s="25"/>
      <c r="EC5425" s="25"/>
      <c r="ED5425" s="25"/>
      <c r="EE5425" s="25"/>
    </row>
    <row r="5426" spans="110:135" x14ac:dyDescent="0.2">
      <c r="DF5426" s="24" t="s">
        <v>4259</v>
      </c>
      <c r="DG5426" s="24" t="s">
        <v>212</v>
      </c>
      <c r="DH5426" s="25"/>
      <c r="DI5426" s="25"/>
      <c r="DJ5426" s="25"/>
      <c r="DK5426" s="25"/>
      <c r="DL5426" s="25"/>
      <c r="DM5426" s="25"/>
      <c r="DN5426" s="25"/>
      <c r="DO5426" s="25"/>
      <c r="DP5426" s="25"/>
      <c r="DQ5426" s="25"/>
      <c r="DR5426" s="25"/>
      <c r="DS5426" s="25"/>
      <c r="DT5426" s="25"/>
      <c r="DU5426" s="25"/>
      <c r="DV5426" s="25"/>
      <c r="DW5426" s="25"/>
      <c r="DX5426" s="25"/>
      <c r="DY5426" s="25"/>
      <c r="DZ5426" s="25"/>
      <c r="EA5426" s="25"/>
      <c r="EB5426" s="25"/>
      <c r="EC5426" s="25"/>
      <c r="ED5426" s="25"/>
      <c r="EE5426" s="25"/>
    </row>
    <row r="5427" spans="110:135" x14ac:dyDescent="0.2">
      <c r="DF5427" s="24" t="s">
        <v>10922</v>
      </c>
      <c r="DG5427" s="24" t="s">
        <v>212</v>
      </c>
      <c r="DH5427" s="25"/>
      <c r="DI5427" s="25"/>
      <c r="DJ5427" s="25"/>
      <c r="DK5427" s="25"/>
      <c r="DL5427" s="25"/>
      <c r="DM5427" s="25"/>
      <c r="DN5427" s="25"/>
      <c r="DO5427" s="25"/>
      <c r="DP5427" s="25"/>
      <c r="DQ5427" s="25"/>
      <c r="DR5427" s="25"/>
      <c r="DS5427" s="25"/>
      <c r="DT5427" s="25"/>
      <c r="DU5427" s="25"/>
      <c r="DV5427" s="25"/>
      <c r="DW5427" s="25"/>
      <c r="DX5427" s="25"/>
      <c r="DY5427" s="25"/>
      <c r="DZ5427" s="25"/>
      <c r="EA5427" s="25"/>
      <c r="EB5427" s="25"/>
      <c r="EC5427" s="25"/>
      <c r="ED5427" s="25"/>
      <c r="EE5427" s="25"/>
    </row>
    <row r="5428" spans="110:135" x14ac:dyDescent="0.2">
      <c r="DF5428" s="24" t="s">
        <v>3833</v>
      </c>
      <c r="DG5428" s="24" t="s">
        <v>212</v>
      </c>
      <c r="DH5428" s="25"/>
      <c r="DI5428" s="25"/>
      <c r="DJ5428" s="25"/>
      <c r="DK5428" s="25"/>
      <c r="DL5428" s="25"/>
      <c r="DM5428" s="25"/>
      <c r="DN5428" s="25"/>
      <c r="DO5428" s="25"/>
      <c r="DP5428" s="25"/>
      <c r="DQ5428" s="25"/>
      <c r="DR5428" s="25"/>
      <c r="DS5428" s="25"/>
      <c r="DT5428" s="25"/>
      <c r="DU5428" s="25"/>
      <c r="DV5428" s="25"/>
      <c r="DW5428" s="25"/>
      <c r="DX5428" s="25"/>
      <c r="DY5428" s="25"/>
      <c r="DZ5428" s="25"/>
      <c r="EA5428" s="25"/>
      <c r="EB5428" s="25"/>
      <c r="EC5428" s="25"/>
      <c r="ED5428" s="25"/>
      <c r="EE5428" s="25"/>
    </row>
    <row r="5429" spans="110:135" x14ac:dyDescent="0.2">
      <c r="DF5429" s="24" t="s">
        <v>3381</v>
      </c>
      <c r="DG5429" s="24" t="s">
        <v>212</v>
      </c>
      <c r="DH5429" s="25"/>
      <c r="DI5429" s="25"/>
      <c r="DJ5429" s="25"/>
      <c r="DK5429" s="25"/>
      <c r="DL5429" s="25"/>
      <c r="DM5429" s="25"/>
      <c r="DN5429" s="25"/>
      <c r="DO5429" s="25"/>
      <c r="DP5429" s="25"/>
      <c r="DQ5429" s="25"/>
      <c r="DR5429" s="25"/>
      <c r="DS5429" s="25"/>
      <c r="DT5429" s="25"/>
      <c r="DU5429" s="25"/>
      <c r="DV5429" s="25"/>
      <c r="DW5429" s="25"/>
      <c r="DX5429" s="25"/>
      <c r="DY5429" s="25"/>
      <c r="DZ5429" s="25"/>
      <c r="EA5429" s="25"/>
      <c r="EB5429" s="25"/>
      <c r="EC5429" s="25"/>
      <c r="ED5429" s="25"/>
      <c r="EE5429" s="25"/>
    </row>
    <row r="5430" spans="110:135" x14ac:dyDescent="0.2">
      <c r="DF5430" s="24" t="s">
        <v>4482</v>
      </c>
      <c r="DG5430" s="24" t="s">
        <v>212</v>
      </c>
      <c r="DH5430" s="25"/>
      <c r="DI5430" s="25"/>
      <c r="DJ5430" s="25"/>
      <c r="DK5430" s="25"/>
      <c r="DL5430" s="25"/>
      <c r="DM5430" s="25"/>
      <c r="DN5430" s="25"/>
      <c r="DO5430" s="25"/>
      <c r="DP5430" s="25"/>
      <c r="DQ5430" s="25"/>
      <c r="DR5430" s="25"/>
      <c r="DS5430" s="25"/>
      <c r="DT5430" s="25"/>
      <c r="DU5430" s="25"/>
      <c r="DV5430" s="25"/>
      <c r="DW5430" s="25"/>
      <c r="DX5430" s="25"/>
      <c r="DY5430" s="25"/>
      <c r="DZ5430" s="25"/>
      <c r="EA5430" s="25"/>
      <c r="EB5430" s="25"/>
      <c r="EC5430" s="25"/>
      <c r="ED5430" s="25"/>
      <c r="EE5430" s="25"/>
    </row>
    <row r="5431" spans="110:135" x14ac:dyDescent="0.2">
      <c r="DF5431" s="24" t="s">
        <v>4174</v>
      </c>
      <c r="DG5431" s="24" t="s">
        <v>212</v>
      </c>
      <c r="DH5431" s="25"/>
      <c r="DI5431" s="25"/>
      <c r="DJ5431" s="25"/>
      <c r="DK5431" s="25"/>
      <c r="DL5431" s="25"/>
      <c r="DM5431" s="25"/>
      <c r="DN5431" s="25"/>
      <c r="DO5431" s="25"/>
      <c r="DP5431" s="25"/>
      <c r="DQ5431" s="25"/>
      <c r="DR5431" s="25"/>
      <c r="DS5431" s="25"/>
      <c r="DT5431" s="25"/>
      <c r="DU5431" s="25"/>
      <c r="DV5431" s="25"/>
      <c r="DW5431" s="25"/>
      <c r="DX5431" s="25"/>
      <c r="DY5431" s="25"/>
      <c r="DZ5431" s="25"/>
      <c r="EA5431" s="25"/>
      <c r="EB5431" s="25"/>
      <c r="EC5431" s="25"/>
      <c r="ED5431" s="25"/>
      <c r="EE5431" s="25"/>
    </row>
    <row r="5432" spans="110:135" x14ac:dyDescent="0.2">
      <c r="DF5432" s="24" t="s">
        <v>4353</v>
      </c>
      <c r="DG5432" s="24" t="s">
        <v>212</v>
      </c>
      <c r="DH5432" s="25"/>
      <c r="DI5432" s="25"/>
      <c r="DJ5432" s="25"/>
      <c r="DK5432" s="25"/>
      <c r="DL5432" s="25"/>
      <c r="DM5432" s="25"/>
      <c r="DN5432" s="25"/>
      <c r="DO5432" s="25"/>
      <c r="DP5432" s="25"/>
      <c r="DQ5432" s="25"/>
      <c r="DR5432" s="25"/>
      <c r="DS5432" s="25"/>
      <c r="DT5432" s="25"/>
      <c r="DU5432" s="25"/>
      <c r="DV5432" s="25"/>
      <c r="DW5432" s="25"/>
      <c r="DX5432" s="25"/>
      <c r="DY5432" s="25"/>
      <c r="DZ5432" s="25"/>
      <c r="EA5432" s="25"/>
      <c r="EB5432" s="25"/>
      <c r="EC5432" s="25"/>
      <c r="ED5432" s="25"/>
      <c r="EE5432" s="25"/>
    </row>
    <row r="5433" spans="110:135" x14ac:dyDescent="0.2">
      <c r="DF5433" s="24" t="s">
        <v>3667</v>
      </c>
      <c r="DG5433" s="24" t="s">
        <v>212</v>
      </c>
      <c r="DH5433" s="25"/>
      <c r="DI5433" s="25"/>
      <c r="DJ5433" s="25"/>
      <c r="DK5433" s="25"/>
      <c r="DL5433" s="25"/>
      <c r="DM5433" s="25"/>
      <c r="DN5433" s="25"/>
      <c r="DO5433" s="25"/>
      <c r="DP5433" s="25"/>
      <c r="DQ5433" s="25"/>
      <c r="DR5433" s="25"/>
      <c r="DS5433" s="25"/>
      <c r="DT5433" s="25"/>
      <c r="DU5433" s="25"/>
      <c r="DV5433" s="25"/>
      <c r="DW5433" s="25"/>
      <c r="DX5433" s="25"/>
      <c r="DY5433" s="25"/>
      <c r="DZ5433" s="25"/>
      <c r="EA5433" s="25"/>
      <c r="EB5433" s="25"/>
      <c r="EC5433" s="25"/>
      <c r="ED5433" s="25"/>
      <c r="EE5433" s="25"/>
    </row>
    <row r="5434" spans="110:135" x14ac:dyDescent="0.2">
      <c r="DF5434" s="24" t="s">
        <v>10923</v>
      </c>
      <c r="DG5434" s="24" t="s">
        <v>212</v>
      </c>
      <c r="DH5434" s="25"/>
      <c r="DI5434" s="25"/>
      <c r="DJ5434" s="25"/>
      <c r="DK5434" s="25"/>
      <c r="DL5434" s="25"/>
      <c r="DM5434" s="25"/>
      <c r="DN5434" s="25"/>
      <c r="DO5434" s="25"/>
      <c r="DP5434" s="25"/>
      <c r="DQ5434" s="25"/>
      <c r="DR5434" s="25"/>
      <c r="DS5434" s="25"/>
      <c r="DT5434" s="25"/>
      <c r="DU5434" s="25"/>
      <c r="DV5434" s="25"/>
      <c r="DW5434" s="25"/>
      <c r="DX5434" s="25"/>
      <c r="DY5434" s="25"/>
      <c r="DZ5434" s="25"/>
      <c r="EA5434" s="25"/>
      <c r="EB5434" s="25"/>
      <c r="EC5434" s="25"/>
      <c r="ED5434" s="25"/>
      <c r="EE5434" s="25"/>
    </row>
    <row r="5435" spans="110:135" x14ac:dyDescent="0.2">
      <c r="DF5435" s="24" t="s">
        <v>3516</v>
      </c>
      <c r="DG5435" s="24" t="s">
        <v>212</v>
      </c>
      <c r="DH5435" s="25"/>
      <c r="DI5435" s="25"/>
      <c r="DJ5435" s="25"/>
      <c r="DK5435" s="25"/>
      <c r="DL5435" s="25"/>
      <c r="DM5435" s="25"/>
      <c r="DN5435" s="25"/>
      <c r="DO5435" s="25"/>
      <c r="DP5435" s="25"/>
      <c r="DQ5435" s="25"/>
      <c r="DR5435" s="25"/>
      <c r="DS5435" s="25"/>
      <c r="DT5435" s="25"/>
      <c r="DU5435" s="25"/>
      <c r="DV5435" s="25"/>
      <c r="DW5435" s="25"/>
      <c r="DX5435" s="25"/>
      <c r="DY5435" s="25"/>
      <c r="DZ5435" s="25"/>
      <c r="EA5435" s="25"/>
      <c r="EB5435" s="25"/>
      <c r="EC5435" s="25"/>
      <c r="ED5435" s="25"/>
      <c r="EE5435" s="25"/>
    </row>
    <row r="5436" spans="110:135" x14ac:dyDescent="0.2">
      <c r="DF5436" s="24" t="s">
        <v>4319</v>
      </c>
      <c r="DG5436" s="24" t="s">
        <v>212</v>
      </c>
      <c r="DH5436" s="25"/>
      <c r="DI5436" s="25"/>
      <c r="DJ5436" s="25"/>
      <c r="DK5436" s="25"/>
      <c r="DL5436" s="25"/>
      <c r="DM5436" s="25"/>
      <c r="DN5436" s="25"/>
      <c r="DO5436" s="25"/>
      <c r="DP5436" s="25"/>
      <c r="DQ5436" s="25"/>
      <c r="DR5436" s="25"/>
      <c r="DS5436" s="25"/>
      <c r="DT5436" s="25"/>
      <c r="DU5436" s="25"/>
      <c r="DV5436" s="25"/>
      <c r="DW5436" s="25"/>
      <c r="DX5436" s="25"/>
      <c r="DY5436" s="25"/>
      <c r="DZ5436" s="25"/>
      <c r="EA5436" s="25"/>
      <c r="EB5436" s="25"/>
      <c r="EC5436" s="25"/>
      <c r="ED5436" s="25"/>
      <c r="EE5436" s="25"/>
    </row>
    <row r="5437" spans="110:135" x14ac:dyDescent="0.2">
      <c r="DF5437" s="24" t="s">
        <v>10924</v>
      </c>
      <c r="DG5437" s="24" t="s">
        <v>212</v>
      </c>
      <c r="DH5437" s="25"/>
      <c r="DI5437" s="25"/>
      <c r="DJ5437" s="25"/>
      <c r="DK5437" s="25"/>
      <c r="DL5437" s="25"/>
      <c r="DM5437" s="25"/>
      <c r="DN5437" s="25"/>
      <c r="DO5437" s="25"/>
      <c r="DP5437" s="25"/>
      <c r="DQ5437" s="25"/>
      <c r="DR5437" s="25"/>
      <c r="DS5437" s="25"/>
      <c r="DT5437" s="25"/>
      <c r="DU5437" s="25"/>
      <c r="DV5437" s="25"/>
      <c r="DW5437" s="25"/>
      <c r="DX5437" s="25"/>
      <c r="DY5437" s="25"/>
      <c r="DZ5437" s="25"/>
      <c r="EA5437" s="25"/>
      <c r="EB5437" s="25"/>
      <c r="EC5437" s="25"/>
      <c r="ED5437" s="25"/>
      <c r="EE5437" s="25"/>
    </row>
    <row r="5438" spans="110:135" x14ac:dyDescent="0.2">
      <c r="DF5438" s="24" t="s">
        <v>10925</v>
      </c>
      <c r="DG5438" s="24" t="s">
        <v>212</v>
      </c>
      <c r="DH5438" s="25"/>
      <c r="DI5438" s="25"/>
      <c r="DJ5438" s="25"/>
      <c r="DK5438" s="25"/>
      <c r="DL5438" s="25"/>
      <c r="DM5438" s="25"/>
      <c r="DN5438" s="25"/>
      <c r="DO5438" s="25"/>
      <c r="DP5438" s="25"/>
      <c r="DQ5438" s="25"/>
      <c r="DR5438" s="25"/>
      <c r="DS5438" s="25"/>
      <c r="DT5438" s="25"/>
      <c r="DU5438" s="25"/>
      <c r="DV5438" s="25"/>
      <c r="DW5438" s="25"/>
      <c r="DX5438" s="25"/>
      <c r="DY5438" s="25"/>
      <c r="DZ5438" s="25"/>
      <c r="EA5438" s="25"/>
      <c r="EB5438" s="25"/>
      <c r="EC5438" s="25"/>
      <c r="ED5438" s="25"/>
      <c r="EE5438" s="25"/>
    </row>
    <row r="5439" spans="110:135" x14ac:dyDescent="0.2">
      <c r="DF5439" s="24" t="s">
        <v>10926</v>
      </c>
      <c r="DG5439" s="24" t="s">
        <v>212</v>
      </c>
      <c r="DH5439" s="25"/>
      <c r="DI5439" s="25"/>
      <c r="DJ5439" s="25"/>
      <c r="DK5439" s="25"/>
      <c r="DL5439" s="25"/>
      <c r="DM5439" s="25"/>
      <c r="DN5439" s="25"/>
      <c r="DO5439" s="25"/>
      <c r="DP5439" s="25"/>
      <c r="DQ5439" s="25"/>
      <c r="DR5439" s="25"/>
      <c r="DS5439" s="25"/>
      <c r="DT5439" s="25"/>
      <c r="DU5439" s="25"/>
      <c r="DV5439" s="25"/>
      <c r="DW5439" s="25"/>
      <c r="DX5439" s="25"/>
      <c r="DY5439" s="25"/>
      <c r="DZ5439" s="25"/>
      <c r="EA5439" s="25"/>
      <c r="EB5439" s="25"/>
      <c r="EC5439" s="25"/>
      <c r="ED5439" s="25"/>
      <c r="EE5439" s="25"/>
    </row>
    <row r="5440" spans="110:135" x14ac:dyDescent="0.2">
      <c r="DF5440" s="24" t="s">
        <v>2702</v>
      </c>
      <c r="DG5440" s="24" t="s">
        <v>212</v>
      </c>
      <c r="DH5440" s="25"/>
      <c r="DI5440" s="25"/>
      <c r="DJ5440" s="25"/>
      <c r="DK5440" s="25"/>
      <c r="DL5440" s="25"/>
      <c r="DM5440" s="25"/>
      <c r="DN5440" s="25"/>
      <c r="DO5440" s="25"/>
      <c r="DP5440" s="25"/>
      <c r="DQ5440" s="25"/>
      <c r="DR5440" s="25"/>
      <c r="DS5440" s="25"/>
      <c r="DT5440" s="25"/>
      <c r="DU5440" s="25"/>
      <c r="DV5440" s="25"/>
      <c r="DW5440" s="25"/>
      <c r="DX5440" s="25"/>
      <c r="DY5440" s="25"/>
      <c r="DZ5440" s="25"/>
      <c r="EA5440" s="25"/>
      <c r="EB5440" s="25"/>
      <c r="EC5440" s="25"/>
      <c r="ED5440" s="25"/>
      <c r="EE5440" s="25"/>
    </row>
    <row r="5441" spans="110:135" x14ac:dyDescent="0.2">
      <c r="DF5441" s="24" t="s">
        <v>4317</v>
      </c>
      <c r="DG5441" s="24" t="s">
        <v>274</v>
      </c>
      <c r="DH5441" s="25"/>
      <c r="DI5441" s="25"/>
      <c r="DJ5441" s="25"/>
      <c r="DK5441" s="25"/>
      <c r="DL5441" s="25"/>
      <c r="DM5441" s="25"/>
      <c r="DN5441" s="25"/>
      <c r="DO5441" s="25"/>
      <c r="DP5441" s="25"/>
      <c r="DQ5441" s="25"/>
      <c r="DR5441" s="25"/>
      <c r="DS5441" s="25"/>
      <c r="DT5441" s="25"/>
      <c r="DU5441" s="25"/>
      <c r="DV5441" s="25"/>
      <c r="DW5441" s="25"/>
      <c r="DX5441" s="25"/>
      <c r="DY5441" s="25"/>
      <c r="DZ5441" s="25"/>
      <c r="EA5441" s="25"/>
      <c r="EB5441" s="25"/>
      <c r="EC5441" s="25"/>
      <c r="ED5441" s="25"/>
      <c r="EE5441" s="25"/>
    </row>
    <row r="5442" spans="110:135" x14ac:dyDescent="0.2">
      <c r="DF5442" s="24" t="s">
        <v>4064</v>
      </c>
      <c r="DG5442" s="24" t="s">
        <v>212</v>
      </c>
      <c r="DH5442" s="25"/>
      <c r="DI5442" s="25"/>
      <c r="DJ5442" s="25"/>
      <c r="DK5442" s="25"/>
      <c r="DL5442" s="25"/>
      <c r="DM5442" s="25"/>
      <c r="DN5442" s="25"/>
      <c r="DO5442" s="25"/>
      <c r="DP5442" s="25"/>
      <c r="DQ5442" s="25"/>
      <c r="DR5442" s="25"/>
      <c r="DS5442" s="25"/>
      <c r="DT5442" s="25"/>
      <c r="DU5442" s="25"/>
      <c r="DV5442" s="25"/>
      <c r="DW5442" s="25"/>
      <c r="DX5442" s="25"/>
      <c r="DY5442" s="25"/>
      <c r="DZ5442" s="25"/>
      <c r="EA5442" s="25"/>
      <c r="EB5442" s="25"/>
      <c r="EC5442" s="25"/>
      <c r="ED5442" s="25"/>
      <c r="EE5442" s="25"/>
    </row>
    <row r="5443" spans="110:135" x14ac:dyDescent="0.2">
      <c r="DF5443" s="24" t="s">
        <v>10927</v>
      </c>
      <c r="DG5443" s="24" t="s">
        <v>212</v>
      </c>
      <c r="DH5443" s="25"/>
      <c r="DI5443" s="25"/>
      <c r="DJ5443" s="25"/>
      <c r="DK5443" s="25"/>
      <c r="DL5443" s="25"/>
      <c r="DM5443" s="25"/>
      <c r="DN5443" s="25"/>
      <c r="DO5443" s="25"/>
      <c r="DP5443" s="25"/>
      <c r="DQ5443" s="25"/>
      <c r="DR5443" s="25"/>
      <c r="DS5443" s="25"/>
      <c r="DT5443" s="25"/>
      <c r="DU5443" s="25"/>
      <c r="DV5443" s="25"/>
      <c r="DW5443" s="25"/>
      <c r="DX5443" s="25"/>
      <c r="DY5443" s="25"/>
      <c r="DZ5443" s="25"/>
      <c r="EA5443" s="25"/>
      <c r="EB5443" s="25"/>
      <c r="EC5443" s="25"/>
      <c r="ED5443" s="25"/>
      <c r="EE5443" s="25"/>
    </row>
    <row r="5444" spans="110:135" x14ac:dyDescent="0.2">
      <c r="DF5444" s="24" t="s">
        <v>10928</v>
      </c>
      <c r="DG5444" s="24" t="s">
        <v>212</v>
      </c>
      <c r="DH5444" s="25"/>
      <c r="DI5444" s="25"/>
      <c r="DJ5444" s="25"/>
      <c r="DK5444" s="25"/>
      <c r="DL5444" s="25"/>
      <c r="DM5444" s="25"/>
      <c r="DN5444" s="25"/>
      <c r="DO5444" s="25"/>
      <c r="DP5444" s="25"/>
      <c r="DQ5444" s="25"/>
      <c r="DR5444" s="25"/>
      <c r="DS5444" s="25"/>
      <c r="DT5444" s="25"/>
      <c r="DU5444" s="25"/>
      <c r="DV5444" s="25"/>
      <c r="DW5444" s="25"/>
      <c r="DX5444" s="25"/>
      <c r="DY5444" s="25"/>
      <c r="DZ5444" s="25"/>
      <c r="EA5444" s="25"/>
      <c r="EB5444" s="25"/>
      <c r="EC5444" s="25"/>
      <c r="ED5444" s="25"/>
      <c r="EE5444" s="25"/>
    </row>
    <row r="5445" spans="110:135" x14ac:dyDescent="0.2">
      <c r="DF5445" s="24" t="s">
        <v>4105</v>
      </c>
      <c r="DG5445" s="24" t="s">
        <v>212</v>
      </c>
      <c r="DH5445" s="25"/>
      <c r="DI5445" s="25"/>
      <c r="DJ5445" s="25"/>
      <c r="DK5445" s="25"/>
      <c r="DL5445" s="25"/>
      <c r="DM5445" s="25"/>
      <c r="DN5445" s="25"/>
      <c r="DO5445" s="25"/>
      <c r="DP5445" s="25"/>
      <c r="DQ5445" s="25"/>
      <c r="DR5445" s="25"/>
      <c r="DS5445" s="25"/>
      <c r="DT5445" s="25"/>
      <c r="DU5445" s="25"/>
      <c r="DV5445" s="25"/>
      <c r="DW5445" s="25"/>
      <c r="DX5445" s="25"/>
      <c r="DY5445" s="25"/>
      <c r="DZ5445" s="25"/>
      <c r="EA5445" s="25"/>
      <c r="EB5445" s="25"/>
      <c r="EC5445" s="25"/>
      <c r="ED5445" s="25"/>
      <c r="EE5445" s="25"/>
    </row>
    <row r="5446" spans="110:135" x14ac:dyDescent="0.2">
      <c r="DF5446" s="24" t="s">
        <v>10929</v>
      </c>
      <c r="DG5446" s="24" t="s">
        <v>274</v>
      </c>
      <c r="DH5446" s="25"/>
      <c r="DI5446" s="25"/>
      <c r="DJ5446" s="25"/>
      <c r="DK5446" s="25"/>
      <c r="DL5446" s="25"/>
      <c r="DM5446" s="25"/>
      <c r="DN5446" s="25"/>
      <c r="DO5446" s="25"/>
      <c r="DP5446" s="25"/>
      <c r="DQ5446" s="25"/>
      <c r="DR5446" s="25"/>
      <c r="DS5446" s="25"/>
      <c r="DT5446" s="25"/>
      <c r="DU5446" s="25"/>
      <c r="DV5446" s="25"/>
      <c r="DW5446" s="25"/>
      <c r="DX5446" s="25"/>
      <c r="DY5446" s="25"/>
      <c r="DZ5446" s="25"/>
      <c r="EA5446" s="25"/>
      <c r="EB5446" s="25"/>
      <c r="EC5446" s="25"/>
      <c r="ED5446" s="25"/>
      <c r="EE5446" s="25"/>
    </row>
    <row r="5447" spans="110:135" x14ac:dyDescent="0.2">
      <c r="DF5447" s="24" t="s">
        <v>4124</v>
      </c>
      <c r="DG5447" s="24" t="s">
        <v>212</v>
      </c>
      <c r="DH5447" s="25"/>
      <c r="DI5447" s="25"/>
      <c r="DJ5447" s="25"/>
      <c r="DK5447" s="25"/>
      <c r="DL5447" s="25"/>
      <c r="DM5447" s="25"/>
      <c r="DN5447" s="25"/>
      <c r="DO5447" s="25"/>
      <c r="DP5447" s="25"/>
      <c r="DQ5447" s="25"/>
      <c r="DR5447" s="25"/>
      <c r="DS5447" s="25"/>
      <c r="DT5447" s="25"/>
      <c r="DU5447" s="25"/>
      <c r="DV5447" s="25"/>
      <c r="DW5447" s="25"/>
      <c r="DX5447" s="25"/>
      <c r="DY5447" s="25"/>
      <c r="DZ5447" s="25"/>
      <c r="EA5447" s="25"/>
      <c r="EB5447" s="25"/>
      <c r="EC5447" s="25"/>
      <c r="ED5447" s="25"/>
      <c r="EE5447" s="25"/>
    </row>
    <row r="5448" spans="110:135" x14ac:dyDescent="0.2">
      <c r="DF5448" s="24" t="s">
        <v>10930</v>
      </c>
      <c r="DG5448" s="24" t="s">
        <v>212</v>
      </c>
      <c r="DH5448" s="25"/>
      <c r="DI5448" s="25"/>
      <c r="DJ5448" s="25"/>
      <c r="DK5448" s="25"/>
      <c r="DL5448" s="25"/>
      <c r="DM5448" s="25"/>
      <c r="DN5448" s="25"/>
      <c r="DO5448" s="25"/>
      <c r="DP5448" s="25"/>
      <c r="DQ5448" s="25"/>
      <c r="DR5448" s="25"/>
      <c r="DS5448" s="25"/>
      <c r="DT5448" s="25"/>
      <c r="DU5448" s="25"/>
      <c r="DV5448" s="25"/>
      <c r="DW5448" s="25"/>
      <c r="DX5448" s="25"/>
      <c r="DY5448" s="25"/>
      <c r="DZ5448" s="25"/>
      <c r="EA5448" s="25"/>
      <c r="EB5448" s="25"/>
      <c r="EC5448" s="25"/>
      <c r="ED5448" s="25"/>
      <c r="EE5448" s="25"/>
    </row>
    <row r="5449" spans="110:135" x14ac:dyDescent="0.2">
      <c r="DF5449" s="24" t="s">
        <v>10931</v>
      </c>
      <c r="DG5449" s="24" t="s">
        <v>212</v>
      </c>
      <c r="DH5449" s="25"/>
      <c r="DI5449" s="25"/>
      <c r="DJ5449" s="25"/>
      <c r="DK5449" s="25"/>
      <c r="DL5449" s="25"/>
      <c r="DM5449" s="25"/>
      <c r="DN5449" s="25"/>
      <c r="DO5449" s="25"/>
      <c r="DP5449" s="25"/>
      <c r="DQ5449" s="25"/>
      <c r="DR5449" s="25"/>
      <c r="DS5449" s="25"/>
      <c r="DT5449" s="25"/>
      <c r="DU5449" s="25"/>
      <c r="DV5449" s="25"/>
      <c r="DW5449" s="25"/>
      <c r="DX5449" s="25"/>
      <c r="DY5449" s="25"/>
      <c r="DZ5449" s="25"/>
      <c r="EA5449" s="25"/>
      <c r="EB5449" s="25"/>
      <c r="EC5449" s="25"/>
      <c r="ED5449" s="25"/>
      <c r="EE5449" s="25"/>
    </row>
    <row r="5450" spans="110:135" x14ac:dyDescent="0.2">
      <c r="DF5450" s="24" t="s">
        <v>3928</v>
      </c>
      <c r="DG5450" s="24" t="s">
        <v>212</v>
      </c>
      <c r="DH5450" s="25"/>
      <c r="DI5450" s="25"/>
      <c r="DJ5450" s="25"/>
      <c r="DK5450" s="25"/>
      <c r="DL5450" s="25"/>
      <c r="DM5450" s="25"/>
      <c r="DN5450" s="25"/>
      <c r="DO5450" s="25"/>
      <c r="DP5450" s="25"/>
      <c r="DQ5450" s="25"/>
      <c r="DR5450" s="25"/>
      <c r="DS5450" s="25"/>
      <c r="DT5450" s="25"/>
      <c r="DU5450" s="25"/>
      <c r="DV5450" s="25"/>
      <c r="DW5450" s="25"/>
      <c r="DX5450" s="25"/>
      <c r="DY5450" s="25"/>
      <c r="DZ5450" s="25"/>
      <c r="EA5450" s="25"/>
      <c r="EB5450" s="25"/>
      <c r="EC5450" s="25"/>
      <c r="ED5450" s="25"/>
      <c r="EE5450" s="25"/>
    </row>
    <row r="5451" spans="110:135" x14ac:dyDescent="0.2">
      <c r="DF5451" s="24" t="s">
        <v>2501</v>
      </c>
      <c r="DG5451" s="24" t="s">
        <v>212</v>
      </c>
      <c r="DH5451" s="25"/>
      <c r="DI5451" s="25"/>
      <c r="DJ5451" s="25"/>
      <c r="DK5451" s="25"/>
      <c r="DL5451" s="25"/>
      <c r="DM5451" s="25"/>
      <c r="DN5451" s="25"/>
      <c r="DO5451" s="25"/>
      <c r="DP5451" s="25"/>
      <c r="DQ5451" s="25"/>
      <c r="DR5451" s="25"/>
      <c r="DS5451" s="25"/>
      <c r="DT5451" s="25"/>
      <c r="DU5451" s="25"/>
      <c r="DV5451" s="25"/>
      <c r="DW5451" s="25"/>
      <c r="DX5451" s="25"/>
      <c r="DY5451" s="25"/>
      <c r="DZ5451" s="25"/>
      <c r="EA5451" s="25"/>
      <c r="EB5451" s="25"/>
      <c r="EC5451" s="25"/>
      <c r="ED5451" s="25"/>
      <c r="EE5451" s="25"/>
    </row>
    <row r="5452" spans="110:135" x14ac:dyDescent="0.2">
      <c r="DF5452" s="24" t="s">
        <v>10932</v>
      </c>
      <c r="DG5452" s="24" t="s">
        <v>212</v>
      </c>
      <c r="DH5452" s="25"/>
      <c r="DI5452" s="25"/>
      <c r="DJ5452" s="25"/>
      <c r="DK5452" s="25"/>
      <c r="DL5452" s="25"/>
      <c r="DM5452" s="25"/>
      <c r="DN5452" s="25"/>
      <c r="DO5452" s="25"/>
      <c r="DP5452" s="25"/>
      <c r="DQ5452" s="25"/>
      <c r="DR5452" s="25"/>
      <c r="DS5452" s="25"/>
      <c r="DT5452" s="25"/>
      <c r="DU5452" s="25"/>
      <c r="DV5452" s="25"/>
      <c r="DW5452" s="25"/>
      <c r="DX5452" s="25"/>
      <c r="DY5452" s="25"/>
      <c r="DZ5452" s="25"/>
      <c r="EA5452" s="25"/>
      <c r="EB5452" s="25"/>
      <c r="EC5452" s="25"/>
      <c r="ED5452" s="25"/>
      <c r="EE5452" s="25"/>
    </row>
    <row r="5453" spans="110:135" x14ac:dyDescent="0.2">
      <c r="DF5453" s="24" t="s">
        <v>10933</v>
      </c>
      <c r="DG5453" s="24" t="s">
        <v>212</v>
      </c>
      <c r="DH5453" s="25"/>
      <c r="DI5453" s="25"/>
      <c r="DJ5453" s="25"/>
      <c r="DK5453" s="25"/>
      <c r="DL5453" s="25"/>
      <c r="DM5453" s="25"/>
      <c r="DN5453" s="25"/>
      <c r="DO5453" s="25"/>
      <c r="DP5453" s="25"/>
      <c r="DQ5453" s="25"/>
      <c r="DR5453" s="25"/>
      <c r="DS5453" s="25"/>
      <c r="DT5453" s="25"/>
      <c r="DU5453" s="25"/>
      <c r="DV5453" s="25"/>
      <c r="DW5453" s="25"/>
      <c r="DX5453" s="25"/>
      <c r="DY5453" s="25"/>
      <c r="DZ5453" s="25"/>
      <c r="EA5453" s="25"/>
      <c r="EB5453" s="25"/>
      <c r="EC5453" s="25"/>
      <c r="ED5453" s="25"/>
      <c r="EE5453" s="25"/>
    </row>
    <row r="5454" spans="110:135" x14ac:dyDescent="0.2">
      <c r="DF5454" s="24" t="s">
        <v>3711</v>
      </c>
      <c r="DG5454" s="24" t="s">
        <v>212</v>
      </c>
      <c r="DH5454" s="25"/>
      <c r="DI5454" s="25"/>
      <c r="DJ5454" s="25"/>
      <c r="DK5454" s="25"/>
      <c r="DL5454" s="25"/>
      <c r="DM5454" s="25"/>
      <c r="DN5454" s="25"/>
      <c r="DO5454" s="25"/>
      <c r="DP5454" s="25"/>
      <c r="DQ5454" s="25"/>
      <c r="DR5454" s="25"/>
      <c r="DS5454" s="25"/>
      <c r="DT5454" s="25"/>
      <c r="DU5454" s="25"/>
      <c r="DV5454" s="25"/>
      <c r="DW5454" s="25"/>
      <c r="DX5454" s="25"/>
      <c r="DY5454" s="25"/>
      <c r="DZ5454" s="25"/>
      <c r="EA5454" s="25"/>
      <c r="EB5454" s="25"/>
      <c r="EC5454" s="25"/>
      <c r="ED5454" s="25"/>
      <c r="EE5454" s="25"/>
    </row>
    <row r="5455" spans="110:135" x14ac:dyDescent="0.2">
      <c r="DF5455" s="24" t="s">
        <v>4149</v>
      </c>
      <c r="DG5455" s="24" t="s">
        <v>212</v>
      </c>
      <c r="DH5455" s="25"/>
      <c r="DI5455" s="25"/>
      <c r="DJ5455" s="25"/>
      <c r="DK5455" s="25"/>
      <c r="DL5455" s="25"/>
      <c r="DM5455" s="25"/>
      <c r="DN5455" s="25"/>
      <c r="DO5455" s="25"/>
      <c r="DP5455" s="25"/>
      <c r="DQ5455" s="25"/>
      <c r="DR5455" s="25"/>
      <c r="DS5455" s="25"/>
      <c r="DT5455" s="25"/>
      <c r="DU5455" s="25"/>
      <c r="DV5455" s="25"/>
      <c r="DW5455" s="25"/>
      <c r="DX5455" s="25"/>
      <c r="DY5455" s="25"/>
      <c r="DZ5455" s="25"/>
      <c r="EA5455" s="25"/>
      <c r="EB5455" s="25"/>
      <c r="EC5455" s="25"/>
      <c r="ED5455" s="25"/>
      <c r="EE5455" s="25"/>
    </row>
    <row r="5456" spans="110:135" x14ac:dyDescent="0.2">
      <c r="DF5456" s="24" t="s">
        <v>2585</v>
      </c>
      <c r="DG5456" s="24" t="s">
        <v>212</v>
      </c>
      <c r="DH5456" s="25"/>
      <c r="DI5456" s="25"/>
      <c r="DJ5456" s="25"/>
      <c r="DK5456" s="25"/>
      <c r="DL5456" s="25"/>
      <c r="DM5456" s="25"/>
      <c r="DN5456" s="25"/>
      <c r="DO5456" s="25"/>
      <c r="DP5456" s="25"/>
      <c r="DQ5456" s="25"/>
      <c r="DR5456" s="25"/>
      <c r="DS5456" s="25"/>
      <c r="DT5456" s="25"/>
      <c r="DU5456" s="25"/>
      <c r="DV5456" s="25"/>
      <c r="DW5456" s="25"/>
      <c r="DX5456" s="25"/>
      <c r="DY5456" s="25"/>
      <c r="DZ5456" s="25"/>
      <c r="EA5456" s="25"/>
      <c r="EB5456" s="25"/>
      <c r="EC5456" s="25"/>
      <c r="ED5456" s="25"/>
      <c r="EE5456" s="25"/>
    </row>
    <row r="5457" spans="110:135" x14ac:dyDescent="0.2">
      <c r="DF5457" s="24" t="s">
        <v>4022</v>
      </c>
      <c r="DG5457" s="24" t="s">
        <v>212</v>
      </c>
      <c r="DH5457" s="25"/>
      <c r="DI5457" s="25"/>
      <c r="DJ5457" s="25"/>
      <c r="DK5457" s="25"/>
      <c r="DL5457" s="25"/>
      <c r="DM5457" s="25"/>
      <c r="DN5457" s="25"/>
      <c r="DO5457" s="25"/>
      <c r="DP5457" s="25"/>
      <c r="DQ5457" s="25"/>
      <c r="DR5457" s="25"/>
      <c r="DS5457" s="25"/>
      <c r="DT5457" s="25"/>
      <c r="DU5457" s="25"/>
      <c r="DV5457" s="25"/>
      <c r="DW5457" s="25"/>
      <c r="DX5457" s="25"/>
      <c r="DY5457" s="25"/>
      <c r="DZ5457" s="25"/>
      <c r="EA5457" s="25"/>
      <c r="EB5457" s="25"/>
      <c r="EC5457" s="25"/>
      <c r="ED5457" s="25"/>
      <c r="EE5457" s="25"/>
    </row>
    <row r="5458" spans="110:135" x14ac:dyDescent="0.2">
      <c r="DF5458" s="24" t="s">
        <v>3128</v>
      </c>
      <c r="DG5458" s="24" t="s">
        <v>212</v>
      </c>
      <c r="DH5458" s="25"/>
      <c r="DI5458" s="25"/>
      <c r="DJ5458" s="25"/>
      <c r="DK5458" s="25"/>
      <c r="DL5458" s="25"/>
      <c r="DM5458" s="25"/>
      <c r="DN5458" s="25"/>
      <c r="DO5458" s="25"/>
      <c r="DP5458" s="25"/>
      <c r="DQ5458" s="25"/>
      <c r="DR5458" s="25"/>
      <c r="DS5458" s="25"/>
      <c r="DT5458" s="25"/>
      <c r="DU5458" s="25"/>
      <c r="DV5458" s="25"/>
      <c r="DW5458" s="25"/>
      <c r="DX5458" s="25"/>
      <c r="DY5458" s="25"/>
      <c r="DZ5458" s="25"/>
      <c r="EA5458" s="25"/>
      <c r="EB5458" s="25"/>
      <c r="EC5458" s="25"/>
      <c r="ED5458" s="25"/>
      <c r="EE5458" s="25"/>
    </row>
    <row r="5459" spans="110:135" x14ac:dyDescent="0.2">
      <c r="DF5459" s="24" t="s">
        <v>4341</v>
      </c>
      <c r="DG5459" s="24" t="s">
        <v>212</v>
      </c>
      <c r="DH5459" s="25"/>
      <c r="DI5459" s="25"/>
      <c r="DJ5459" s="25"/>
      <c r="DK5459" s="25"/>
      <c r="DL5459" s="25"/>
      <c r="DM5459" s="25"/>
      <c r="DN5459" s="25"/>
      <c r="DO5459" s="25"/>
      <c r="DP5459" s="25"/>
      <c r="DQ5459" s="25"/>
      <c r="DR5459" s="25"/>
      <c r="DS5459" s="25"/>
      <c r="DT5459" s="25"/>
      <c r="DU5459" s="25"/>
      <c r="DV5459" s="25"/>
      <c r="DW5459" s="25"/>
      <c r="DX5459" s="25"/>
      <c r="DY5459" s="25"/>
      <c r="DZ5459" s="25"/>
      <c r="EA5459" s="25"/>
      <c r="EB5459" s="25"/>
      <c r="EC5459" s="25"/>
      <c r="ED5459" s="25"/>
      <c r="EE5459" s="25"/>
    </row>
    <row r="5460" spans="110:135" x14ac:dyDescent="0.2">
      <c r="DF5460" s="24" t="s">
        <v>3012</v>
      </c>
      <c r="DG5460" s="24" t="s">
        <v>212</v>
      </c>
      <c r="DH5460" s="25"/>
      <c r="DI5460" s="25"/>
      <c r="DJ5460" s="25"/>
      <c r="DK5460" s="25"/>
      <c r="DL5460" s="25"/>
      <c r="DM5460" s="25"/>
      <c r="DN5460" s="25"/>
      <c r="DO5460" s="25"/>
      <c r="DP5460" s="25"/>
      <c r="DQ5460" s="25"/>
      <c r="DR5460" s="25"/>
      <c r="DS5460" s="25"/>
      <c r="DT5460" s="25"/>
      <c r="DU5460" s="25"/>
      <c r="DV5460" s="25"/>
      <c r="DW5460" s="25"/>
      <c r="DX5460" s="25"/>
      <c r="DY5460" s="25"/>
      <c r="DZ5460" s="25"/>
      <c r="EA5460" s="25"/>
      <c r="EB5460" s="25"/>
      <c r="EC5460" s="25"/>
      <c r="ED5460" s="25"/>
      <c r="EE5460" s="25"/>
    </row>
    <row r="5461" spans="110:135" x14ac:dyDescent="0.2">
      <c r="DF5461" s="24" t="s">
        <v>4202</v>
      </c>
      <c r="DG5461" s="24" t="s">
        <v>212</v>
      </c>
      <c r="DH5461" s="25"/>
      <c r="DI5461" s="25"/>
      <c r="DJ5461" s="25"/>
      <c r="DK5461" s="25"/>
      <c r="DL5461" s="25"/>
      <c r="DM5461" s="25"/>
      <c r="DN5461" s="25"/>
      <c r="DO5461" s="25"/>
      <c r="DP5461" s="25"/>
      <c r="DQ5461" s="25"/>
      <c r="DR5461" s="25"/>
      <c r="DS5461" s="25"/>
      <c r="DT5461" s="25"/>
      <c r="DU5461" s="25"/>
      <c r="DV5461" s="25"/>
      <c r="DW5461" s="25"/>
      <c r="DX5461" s="25"/>
      <c r="DY5461" s="25"/>
      <c r="DZ5461" s="25"/>
      <c r="EA5461" s="25"/>
      <c r="EB5461" s="25"/>
      <c r="EC5461" s="25"/>
      <c r="ED5461" s="25"/>
      <c r="EE5461" s="25"/>
    </row>
    <row r="5462" spans="110:135" x14ac:dyDescent="0.2">
      <c r="DF5462" s="24" t="s">
        <v>4521</v>
      </c>
      <c r="DG5462" s="24" t="s">
        <v>212</v>
      </c>
      <c r="DH5462" s="25"/>
      <c r="DI5462" s="25"/>
      <c r="DJ5462" s="25"/>
      <c r="DK5462" s="25"/>
      <c r="DL5462" s="25"/>
      <c r="DM5462" s="25"/>
      <c r="DN5462" s="25"/>
      <c r="DO5462" s="25"/>
      <c r="DP5462" s="25"/>
      <c r="DQ5462" s="25"/>
      <c r="DR5462" s="25"/>
      <c r="DS5462" s="25"/>
      <c r="DT5462" s="25"/>
      <c r="DU5462" s="25"/>
      <c r="DV5462" s="25"/>
      <c r="DW5462" s="25"/>
      <c r="DX5462" s="25"/>
      <c r="DY5462" s="25"/>
      <c r="DZ5462" s="25"/>
      <c r="EA5462" s="25"/>
      <c r="EB5462" s="25"/>
      <c r="EC5462" s="25"/>
      <c r="ED5462" s="25"/>
      <c r="EE5462" s="25"/>
    </row>
    <row r="5463" spans="110:135" x14ac:dyDescent="0.2">
      <c r="DF5463" s="24" t="s">
        <v>3148</v>
      </c>
      <c r="DG5463" s="24" t="s">
        <v>212</v>
      </c>
      <c r="DH5463" s="25"/>
      <c r="DI5463" s="25"/>
      <c r="DJ5463" s="25"/>
      <c r="DK5463" s="25"/>
      <c r="DL5463" s="25"/>
      <c r="DM5463" s="25"/>
      <c r="DN5463" s="25"/>
      <c r="DO5463" s="25"/>
      <c r="DP5463" s="25"/>
      <c r="DQ5463" s="25"/>
      <c r="DR5463" s="25"/>
      <c r="DS5463" s="25"/>
      <c r="DT5463" s="25"/>
      <c r="DU5463" s="25"/>
      <c r="DV5463" s="25"/>
      <c r="DW5463" s="25"/>
      <c r="DX5463" s="25"/>
      <c r="DY5463" s="25"/>
      <c r="DZ5463" s="25"/>
      <c r="EA5463" s="25"/>
      <c r="EB5463" s="25"/>
      <c r="EC5463" s="25"/>
      <c r="ED5463" s="25"/>
      <c r="EE5463" s="25"/>
    </row>
    <row r="5464" spans="110:135" x14ac:dyDescent="0.2">
      <c r="DF5464" s="24" t="s">
        <v>4466</v>
      </c>
      <c r="DG5464" s="24" t="s">
        <v>212</v>
      </c>
      <c r="DH5464" s="25"/>
      <c r="DI5464" s="25"/>
      <c r="DJ5464" s="25"/>
      <c r="DK5464" s="25"/>
      <c r="DL5464" s="25"/>
      <c r="DM5464" s="25"/>
      <c r="DN5464" s="25"/>
      <c r="DO5464" s="25"/>
      <c r="DP5464" s="25"/>
      <c r="DQ5464" s="25"/>
      <c r="DR5464" s="25"/>
      <c r="DS5464" s="25"/>
      <c r="DT5464" s="25"/>
      <c r="DU5464" s="25"/>
      <c r="DV5464" s="25"/>
      <c r="DW5464" s="25"/>
      <c r="DX5464" s="25"/>
      <c r="DY5464" s="25"/>
      <c r="DZ5464" s="25"/>
      <c r="EA5464" s="25"/>
      <c r="EB5464" s="25"/>
      <c r="EC5464" s="25"/>
      <c r="ED5464" s="25"/>
      <c r="EE5464" s="25"/>
    </row>
    <row r="5465" spans="110:135" x14ac:dyDescent="0.2">
      <c r="DF5465" s="24" t="s">
        <v>10934</v>
      </c>
      <c r="DG5465" s="24" t="s">
        <v>274</v>
      </c>
      <c r="DH5465" s="25"/>
      <c r="DI5465" s="25"/>
      <c r="DJ5465" s="25"/>
      <c r="DK5465" s="25"/>
      <c r="DL5465" s="25"/>
      <c r="DM5465" s="25"/>
      <c r="DN5465" s="25"/>
      <c r="DO5465" s="25"/>
      <c r="DP5465" s="25"/>
      <c r="DQ5465" s="25"/>
      <c r="DR5465" s="25"/>
      <c r="DS5465" s="25"/>
      <c r="DT5465" s="25"/>
      <c r="DU5465" s="25"/>
      <c r="DV5465" s="25"/>
      <c r="DW5465" s="25"/>
      <c r="DX5465" s="25"/>
      <c r="DY5465" s="25"/>
      <c r="DZ5465" s="25"/>
      <c r="EA5465" s="25"/>
      <c r="EB5465" s="25"/>
      <c r="EC5465" s="25"/>
      <c r="ED5465" s="25"/>
      <c r="EE5465" s="25"/>
    </row>
    <row r="5466" spans="110:135" x14ac:dyDescent="0.2">
      <c r="DF5466" s="24" t="s">
        <v>3907</v>
      </c>
      <c r="DG5466" s="24" t="s">
        <v>212</v>
      </c>
      <c r="DH5466" s="25"/>
      <c r="DI5466" s="25"/>
      <c r="DJ5466" s="25"/>
      <c r="DK5466" s="25"/>
      <c r="DL5466" s="25"/>
      <c r="DM5466" s="25"/>
      <c r="DN5466" s="25"/>
      <c r="DO5466" s="25"/>
      <c r="DP5466" s="25"/>
      <c r="DQ5466" s="25"/>
      <c r="DR5466" s="25"/>
      <c r="DS5466" s="25"/>
      <c r="DT5466" s="25"/>
      <c r="DU5466" s="25"/>
      <c r="DV5466" s="25"/>
      <c r="DW5466" s="25"/>
      <c r="DX5466" s="25"/>
      <c r="DY5466" s="25"/>
      <c r="DZ5466" s="25"/>
      <c r="EA5466" s="25"/>
      <c r="EB5466" s="25"/>
      <c r="EC5466" s="25"/>
      <c r="ED5466" s="25"/>
      <c r="EE5466" s="25"/>
    </row>
    <row r="5467" spans="110:135" x14ac:dyDescent="0.2">
      <c r="DF5467" s="24" t="s">
        <v>4140</v>
      </c>
      <c r="DG5467" s="24" t="s">
        <v>212</v>
      </c>
      <c r="DH5467" s="25"/>
      <c r="DI5467" s="25"/>
      <c r="DJ5467" s="25"/>
      <c r="DK5467" s="25"/>
      <c r="DL5467" s="25"/>
      <c r="DM5467" s="25"/>
      <c r="DN5467" s="25"/>
      <c r="DO5467" s="25"/>
      <c r="DP5467" s="25"/>
      <c r="DQ5467" s="25"/>
      <c r="DR5467" s="25"/>
      <c r="DS5467" s="25"/>
      <c r="DT5467" s="25"/>
      <c r="DU5467" s="25"/>
      <c r="DV5467" s="25"/>
      <c r="DW5467" s="25"/>
      <c r="DX5467" s="25"/>
      <c r="DY5467" s="25"/>
      <c r="DZ5467" s="25"/>
      <c r="EA5467" s="25"/>
      <c r="EB5467" s="25"/>
      <c r="EC5467" s="25"/>
      <c r="ED5467" s="25"/>
      <c r="EE5467" s="25"/>
    </row>
    <row r="5468" spans="110:135" x14ac:dyDescent="0.2">
      <c r="DF5468" s="24" t="s">
        <v>10935</v>
      </c>
      <c r="DG5468" s="24" t="s">
        <v>212</v>
      </c>
      <c r="DH5468" s="25"/>
      <c r="DI5468" s="25"/>
      <c r="DJ5468" s="25"/>
      <c r="DK5468" s="25"/>
      <c r="DL5468" s="25"/>
      <c r="DM5468" s="25"/>
      <c r="DN5468" s="25"/>
      <c r="DO5468" s="25"/>
      <c r="DP5468" s="25"/>
      <c r="DQ5468" s="25"/>
      <c r="DR5468" s="25"/>
      <c r="DS5468" s="25"/>
      <c r="DT5468" s="25"/>
      <c r="DU5468" s="25"/>
      <c r="DV5468" s="25"/>
      <c r="DW5468" s="25"/>
      <c r="DX5468" s="25"/>
      <c r="DY5468" s="25"/>
      <c r="DZ5468" s="25"/>
      <c r="EA5468" s="25"/>
      <c r="EB5468" s="25"/>
      <c r="EC5468" s="25"/>
      <c r="ED5468" s="25"/>
      <c r="EE5468" s="25"/>
    </row>
    <row r="5469" spans="110:135" x14ac:dyDescent="0.2">
      <c r="DF5469" s="24" t="s">
        <v>2560</v>
      </c>
      <c r="DG5469" s="24" t="s">
        <v>212</v>
      </c>
      <c r="DH5469" s="25"/>
      <c r="DI5469" s="25"/>
      <c r="DJ5469" s="25"/>
      <c r="DK5469" s="25"/>
      <c r="DL5469" s="25"/>
      <c r="DM5469" s="25"/>
      <c r="DN5469" s="25"/>
      <c r="DO5469" s="25"/>
      <c r="DP5469" s="25"/>
      <c r="DQ5469" s="25"/>
      <c r="DR5469" s="25"/>
      <c r="DS5469" s="25"/>
      <c r="DT5469" s="25"/>
      <c r="DU5469" s="25"/>
      <c r="DV5469" s="25"/>
      <c r="DW5469" s="25"/>
      <c r="DX5469" s="25"/>
      <c r="DY5469" s="25"/>
      <c r="DZ5469" s="25"/>
      <c r="EA5469" s="25"/>
      <c r="EB5469" s="25"/>
      <c r="EC5469" s="25"/>
      <c r="ED5469" s="25"/>
      <c r="EE5469" s="25"/>
    </row>
    <row r="5470" spans="110:135" x14ac:dyDescent="0.2">
      <c r="DF5470" s="24" t="s">
        <v>3824</v>
      </c>
      <c r="DG5470" s="24" t="s">
        <v>212</v>
      </c>
      <c r="DH5470" s="25"/>
      <c r="DI5470" s="25"/>
      <c r="DJ5470" s="25"/>
      <c r="DK5470" s="25"/>
      <c r="DL5470" s="25"/>
      <c r="DM5470" s="25"/>
      <c r="DN5470" s="25"/>
      <c r="DO5470" s="25"/>
      <c r="DP5470" s="25"/>
      <c r="DQ5470" s="25"/>
      <c r="DR5470" s="25"/>
      <c r="DS5470" s="25"/>
      <c r="DT5470" s="25"/>
      <c r="DU5470" s="25"/>
      <c r="DV5470" s="25"/>
      <c r="DW5470" s="25"/>
      <c r="DX5470" s="25"/>
      <c r="DY5470" s="25"/>
      <c r="DZ5470" s="25"/>
      <c r="EA5470" s="25"/>
      <c r="EB5470" s="25"/>
      <c r="EC5470" s="25"/>
      <c r="ED5470" s="25"/>
      <c r="EE5470" s="25"/>
    </row>
    <row r="5471" spans="110:135" x14ac:dyDescent="0.2">
      <c r="DF5471" s="24" t="s">
        <v>3631</v>
      </c>
      <c r="DG5471" s="24" t="s">
        <v>212</v>
      </c>
      <c r="DH5471" s="25"/>
      <c r="DI5471" s="25"/>
      <c r="DJ5471" s="25"/>
      <c r="DK5471" s="25"/>
      <c r="DL5471" s="25"/>
      <c r="DM5471" s="25"/>
      <c r="DN5471" s="25"/>
      <c r="DO5471" s="25"/>
      <c r="DP5471" s="25"/>
      <c r="DQ5471" s="25"/>
      <c r="DR5471" s="25"/>
      <c r="DS5471" s="25"/>
      <c r="DT5471" s="25"/>
      <c r="DU5471" s="25"/>
      <c r="DV5471" s="25"/>
      <c r="DW5471" s="25"/>
      <c r="DX5471" s="25"/>
      <c r="DY5471" s="25"/>
      <c r="DZ5471" s="25"/>
      <c r="EA5471" s="25"/>
      <c r="EB5471" s="25"/>
      <c r="EC5471" s="25"/>
      <c r="ED5471" s="25"/>
      <c r="EE5471" s="25"/>
    </row>
    <row r="5472" spans="110:135" x14ac:dyDescent="0.2">
      <c r="DF5472" s="24" t="s">
        <v>2767</v>
      </c>
      <c r="DG5472" s="24" t="s">
        <v>212</v>
      </c>
      <c r="DH5472" s="25"/>
      <c r="DI5472" s="25"/>
      <c r="DJ5472" s="25"/>
      <c r="DK5472" s="25"/>
      <c r="DL5472" s="25"/>
      <c r="DM5472" s="25"/>
      <c r="DN5472" s="25"/>
      <c r="DO5472" s="25"/>
      <c r="DP5472" s="25"/>
      <c r="DQ5472" s="25"/>
      <c r="DR5472" s="25"/>
      <c r="DS5472" s="25"/>
      <c r="DT5472" s="25"/>
      <c r="DU5472" s="25"/>
      <c r="DV5472" s="25"/>
      <c r="DW5472" s="25"/>
      <c r="DX5472" s="25"/>
      <c r="DY5472" s="25"/>
      <c r="DZ5472" s="25"/>
      <c r="EA5472" s="25"/>
      <c r="EB5472" s="25"/>
      <c r="EC5472" s="25"/>
      <c r="ED5472" s="25"/>
      <c r="EE5472" s="25"/>
    </row>
    <row r="5473" spans="110:135" x14ac:dyDescent="0.2">
      <c r="DF5473" s="24" t="s">
        <v>2509</v>
      </c>
      <c r="DG5473" s="24" t="s">
        <v>212</v>
      </c>
      <c r="DH5473" s="25"/>
      <c r="DI5473" s="25"/>
      <c r="DJ5473" s="25"/>
      <c r="DK5473" s="25"/>
      <c r="DL5473" s="25"/>
      <c r="DM5473" s="25"/>
      <c r="DN5473" s="25"/>
      <c r="DO5473" s="25"/>
      <c r="DP5473" s="25"/>
      <c r="DQ5473" s="25"/>
      <c r="DR5473" s="25"/>
      <c r="DS5473" s="25"/>
      <c r="DT5473" s="25"/>
      <c r="DU5473" s="25"/>
      <c r="DV5473" s="25"/>
      <c r="DW5473" s="25"/>
      <c r="DX5473" s="25"/>
      <c r="DY5473" s="25"/>
      <c r="DZ5473" s="25"/>
      <c r="EA5473" s="25"/>
      <c r="EB5473" s="25"/>
      <c r="EC5473" s="25"/>
      <c r="ED5473" s="25"/>
      <c r="EE5473" s="25"/>
    </row>
    <row r="5474" spans="110:135" x14ac:dyDescent="0.2">
      <c r="DF5474" s="24" t="s">
        <v>10936</v>
      </c>
      <c r="DG5474" s="24" t="s">
        <v>212</v>
      </c>
      <c r="DH5474" s="25"/>
      <c r="DI5474" s="25"/>
      <c r="DJ5474" s="25"/>
      <c r="DK5474" s="25"/>
      <c r="DL5474" s="25"/>
      <c r="DM5474" s="25"/>
      <c r="DN5474" s="25"/>
      <c r="DO5474" s="25"/>
      <c r="DP5474" s="25"/>
      <c r="DQ5474" s="25"/>
      <c r="DR5474" s="25"/>
      <c r="DS5474" s="25"/>
      <c r="DT5474" s="25"/>
      <c r="DU5474" s="25"/>
      <c r="DV5474" s="25"/>
      <c r="DW5474" s="25"/>
      <c r="DX5474" s="25"/>
      <c r="DY5474" s="25"/>
      <c r="DZ5474" s="25"/>
      <c r="EA5474" s="25"/>
      <c r="EB5474" s="25"/>
      <c r="EC5474" s="25"/>
      <c r="ED5474" s="25"/>
      <c r="EE5474" s="25"/>
    </row>
    <row r="5475" spans="110:135" x14ac:dyDescent="0.2">
      <c r="DF5475" s="24" t="s">
        <v>10937</v>
      </c>
      <c r="DG5475" s="24" t="s">
        <v>212</v>
      </c>
      <c r="DH5475" s="25"/>
      <c r="DI5475" s="25"/>
      <c r="DJ5475" s="25"/>
      <c r="DK5475" s="25"/>
      <c r="DL5475" s="25"/>
      <c r="DM5475" s="25"/>
      <c r="DN5475" s="25"/>
      <c r="DO5475" s="25"/>
      <c r="DP5475" s="25"/>
      <c r="DQ5475" s="25"/>
      <c r="DR5475" s="25"/>
      <c r="DS5475" s="25"/>
      <c r="DT5475" s="25"/>
      <c r="DU5475" s="25"/>
      <c r="DV5475" s="25"/>
      <c r="DW5475" s="25"/>
      <c r="DX5475" s="25"/>
      <c r="DY5475" s="25"/>
      <c r="DZ5475" s="25"/>
      <c r="EA5475" s="25"/>
      <c r="EB5475" s="25"/>
      <c r="EC5475" s="25"/>
      <c r="ED5475" s="25"/>
      <c r="EE5475" s="25"/>
    </row>
    <row r="5476" spans="110:135" x14ac:dyDescent="0.2">
      <c r="DF5476" s="24" t="s">
        <v>4280</v>
      </c>
      <c r="DG5476" s="24" t="s">
        <v>274</v>
      </c>
      <c r="DH5476" s="25"/>
      <c r="DI5476" s="25"/>
      <c r="DJ5476" s="25"/>
      <c r="DK5476" s="25"/>
      <c r="DL5476" s="25"/>
      <c r="DM5476" s="25"/>
      <c r="DN5476" s="25"/>
      <c r="DO5476" s="25"/>
      <c r="DP5476" s="25"/>
      <c r="DQ5476" s="25"/>
      <c r="DR5476" s="25"/>
      <c r="DS5476" s="25"/>
      <c r="DT5476" s="25"/>
      <c r="DU5476" s="25"/>
      <c r="DV5476" s="25"/>
      <c r="DW5476" s="25"/>
      <c r="DX5476" s="25"/>
      <c r="DY5476" s="25"/>
      <c r="DZ5476" s="25"/>
      <c r="EA5476" s="25"/>
      <c r="EB5476" s="25"/>
      <c r="EC5476" s="25"/>
      <c r="ED5476" s="25"/>
      <c r="EE5476" s="25"/>
    </row>
    <row r="5477" spans="110:135" x14ac:dyDescent="0.2">
      <c r="DF5477" s="24" t="s">
        <v>4036</v>
      </c>
      <c r="DG5477" s="24" t="s">
        <v>212</v>
      </c>
      <c r="DH5477" s="25"/>
      <c r="DI5477" s="25"/>
      <c r="DJ5477" s="25"/>
      <c r="DK5477" s="25"/>
      <c r="DL5477" s="25"/>
      <c r="DM5477" s="25"/>
      <c r="DN5477" s="25"/>
      <c r="DO5477" s="25"/>
      <c r="DP5477" s="25"/>
      <c r="DQ5477" s="25"/>
      <c r="DR5477" s="25"/>
      <c r="DS5477" s="25"/>
      <c r="DT5477" s="25"/>
      <c r="DU5477" s="25"/>
      <c r="DV5477" s="25"/>
      <c r="DW5477" s="25"/>
      <c r="DX5477" s="25"/>
      <c r="DY5477" s="25"/>
      <c r="DZ5477" s="25"/>
      <c r="EA5477" s="25"/>
      <c r="EB5477" s="25"/>
      <c r="EC5477" s="25"/>
      <c r="ED5477" s="25"/>
      <c r="EE5477" s="25"/>
    </row>
    <row r="5478" spans="110:135" x14ac:dyDescent="0.2">
      <c r="DF5478" s="24" t="s">
        <v>3049</v>
      </c>
      <c r="DG5478" s="24" t="s">
        <v>212</v>
      </c>
      <c r="DH5478" s="25"/>
      <c r="DI5478" s="25"/>
      <c r="DJ5478" s="25"/>
      <c r="DK5478" s="25"/>
      <c r="DL5478" s="25"/>
      <c r="DM5478" s="25"/>
      <c r="DN5478" s="25"/>
      <c r="DO5478" s="25"/>
      <c r="DP5478" s="25"/>
      <c r="DQ5478" s="25"/>
      <c r="DR5478" s="25"/>
      <c r="DS5478" s="25"/>
      <c r="DT5478" s="25"/>
      <c r="DU5478" s="25"/>
      <c r="DV5478" s="25"/>
      <c r="DW5478" s="25"/>
      <c r="DX5478" s="25"/>
      <c r="DY5478" s="25"/>
      <c r="DZ5478" s="25"/>
      <c r="EA5478" s="25"/>
      <c r="EB5478" s="25"/>
      <c r="EC5478" s="25"/>
      <c r="ED5478" s="25"/>
      <c r="EE5478" s="25"/>
    </row>
    <row r="5479" spans="110:135" x14ac:dyDescent="0.2">
      <c r="DF5479" s="24" t="s">
        <v>3208</v>
      </c>
      <c r="DG5479" s="24" t="s">
        <v>212</v>
      </c>
      <c r="DH5479" s="25"/>
      <c r="DI5479" s="25"/>
      <c r="DJ5479" s="25"/>
      <c r="DK5479" s="25"/>
      <c r="DL5479" s="25"/>
      <c r="DM5479" s="25"/>
      <c r="DN5479" s="25"/>
      <c r="DO5479" s="25"/>
      <c r="DP5479" s="25"/>
      <c r="DQ5479" s="25"/>
      <c r="DR5479" s="25"/>
      <c r="DS5479" s="25"/>
      <c r="DT5479" s="25"/>
      <c r="DU5479" s="25"/>
      <c r="DV5479" s="25"/>
      <c r="DW5479" s="25"/>
      <c r="DX5479" s="25"/>
      <c r="DY5479" s="25"/>
      <c r="DZ5479" s="25"/>
      <c r="EA5479" s="25"/>
      <c r="EB5479" s="25"/>
      <c r="EC5479" s="25"/>
      <c r="ED5479" s="25"/>
      <c r="EE5479" s="25"/>
    </row>
    <row r="5480" spans="110:135" x14ac:dyDescent="0.2">
      <c r="DF5480" s="24" t="s">
        <v>2121</v>
      </c>
      <c r="DG5480" s="24" t="s">
        <v>212</v>
      </c>
      <c r="DH5480" s="25"/>
      <c r="DI5480" s="25"/>
      <c r="DJ5480" s="25"/>
      <c r="DK5480" s="25"/>
      <c r="DL5480" s="25"/>
      <c r="DM5480" s="25"/>
      <c r="DN5480" s="25"/>
      <c r="DO5480" s="25"/>
      <c r="DP5480" s="25"/>
      <c r="DQ5480" s="25"/>
      <c r="DR5480" s="25"/>
      <c r="DS5480" s="25"/>
      <c r="DT5480" s="25"/>
      <c r="DU5480" s="25"/>
      <c r="DV5480" s="25"/>
      <c r="DW5480" s="25"/>
      <c r="DX5480" s="25"/>
      <c r="DY5480" s="25"/>
      <c r="DZ5480" s="25"/>
      <c r="EA5480" s="25"/>
      <c r="EB5480" s="25"/>
      <c r="EC5480" s="25"/>
      <c r="ED5480" s="25"/>
      <c r="EE5480" s="25"/>
    </row>
    <row r="5481" spans="110:135" x14ac:dyDescent="0.2">
      <c r="DF5481" s="24" t="s">
        <v>2761</v>
      </c>
      <c r="DG5481" s="24" t="s">
        <v>212</v>
      </c>
      <c r="DH5481" s="25"/>
      <c r="DI5481" s="25"/>
      <c r="DJ5481" s="25"/>
      <c r="DK5481" s="25"/>
      <c r="DL5481" s="25"/>
      <c r="DM5481" s="25"/>
      <c r="DN5481" s="25"/>
      <c r="DO5481" s="25"/>
      <c r="DP5481" s="25"/>
      <c r="DQ5481" s="25"/>
      <c r="DR5481" s="25"/>
      <c r="DS5481" s="25"/>
      <c r="DT5481" s="25"/>
      <c r="DU5481" s="25"/>
      <c r="DV5481" s="25"/>
      <c r="DW5481" s="25"/>
      <c r="DX5481" s="25"/>
      <c r="DY5481" s="25"/>
      <c r="DZ5481" s="25"/>
      <c r="EA5481" s="25"/>
      <c r="EB5481" s="25"/>
      <c r="EC5481" s="25"/>
      <c r="ED5481" s="25"/>
      <c r="EE5481" s="25"/>
    </row>
    <row r="5482" spans="110:135" x14ac:dyDescent="0.2">
      <c r="DF5482" s="24" t="s">
        <v>4721</v>
      </c>
      <c r="DG5482" s="24" t="s">
        <v>212</v>
      </c>
      <c r="DH5482" s="25"/>
      <c r="DI5482" s="25"/>
      <c r="DJ5482" s="25"/>
      <c r="DK5482" s="25"/>
      <c r="DL5482" s="25"/>
      <c r="DM5482" s="25"/>
      <c r="DN5482" s="25"/>
      <c r="DO5482" s="25"/>
      <c r="DP5482" s="25"/>
      <c r="DQ5482" s="25"/>
      <c r="DR5482" s="25"/>
      <c r="DS5482" s="25"/>
      <c r="DT5482" s="25"/>
      <c r="DU5482" s="25"/>
      <c r="DV5482" s="25"/>
      <c r="DW5482" s="25"/>
      <c r="DX5482" s="25"/>
      <c r="DY5482" s="25"/>
      <c r="DZ5482" s="25"/>
      <c r="EA5482" s="25"/>
      <c r="EB5482" s="25"/>
      <c r="EC5482" s="25"/>
      <c r="ED5482" s="25"/>
      <c r="EE5482" s="25"/>
    </row>
    <row r="5483" spans="110:135" x14ac:dyDescent="0.2">
      <c r="DF5483" s="24" t="s">
        <v>3868</v>
      </c>
      <c r="DG5483" s="24" t="s">
        <v>212</v>
      </c>
      <c r="DH5483" s="25"/>
      <c r="DI5483" s="25"/>
      <c r="DJ5483" s="25"/>
      <c r="DK5483" s="25"/>
      <c r="DL5483" s="25"/>
      <c r="DM5483" s="25"/>
      <c r="DN5483" s="25"/>
      <c r="DO5483" s="25"/>
      <c r="DP5483" s="25"/>
      <c r="DQ5483" s="25"/>
      <c r="DR5483" s="25"/>
      <c r="DS5483" s="25"/>
      <c r="DT5483" s="25"/>
      <c r="DU5483" s="25"/>
      <c r="DV5483" s="25"/>
      <c r="DW5483" s="25"/>
      <c r="DX5483" s="25"/>
      <c r="DY5483" s="25"/>
      <c r="DZ5483" s="25"/>
      <c r="EA5483" s="25"/>
      <c r="EB5483" s="25"/>
      <c r="EC5483" s="25"/>
      <c r="ED5483" s="25"/>
      <c r="EE5483" s="25"/>
    </row>
    <row r="5484" spans="110:135" x14ac:dyDescent="0.2">
      <c r="DF5484" s="24" t="s">
        <v>3613</v>
      </c>
      <c r="DG5484" s="24" t="s">
        <v>212</v>
      </c>
      <c r="DH5484" s="25"/>
      <c r="DI5484" s="25"/>
      <c r="DJ5484" s="25"/>
      <c r="DK5484" s="25"/>
      <c r="DL5484" s="25"/>
      <c r="DM5484" s="25"/>
      <c r="DN5484" s="25"/>
      <c r="DO5484" s="25"/>
      <c r="DP5484" s="25"/>
      <c r="DQ5484" s="25"/>
      <c r="DR5484" s="25"/>
      <c r="DS5484" s="25"/>
      <c r="DT5484" s="25"/>
      <c r="DU5484" s="25"/>
      <c r="DV5484" s="25"/>
      <c r="DW5484" s="25"/>
      <c r="DX5484" s="25"/>
      <c r="DY5484" s="25"/>
      <c r="DZ5484" s="25"/>
      <c r="EA5484" s="25"/>
      <c r="EB5484" s="25"/>
      <c r="EC5484" s="25"/>
      <c r="ED5484" s="25"/>
      <c r="EE5484" s="25"/>
    </row>
    <row r="5485" spans="110:135" x14ac:dyDescent="0.2">
      <c r="DF5485" s="24" t="s">
        <v>4147</v>
      </c>
      <c r="DG5485" s="24" t="s">
        <v>212</v>
      </c>
      <c r="DH5485" s="25"/>
      <c r="DI5485" s="25"/>
      <c r="DJ5485" s="25"/>
      <c r="DK5485" s="25"/>
      <c r="DL5485" s="25"/>
      <c r="DM5485" s="25"/>
      <c r="DN5485" s="25"/>
      <c r="DO5485" s="25"/>
      <c r="DP5485" s="25"/>
      <c r="DQ5485" s="25"/>
      <c r="DR5485" s="25"/>
      <c r="DS5485" s="25"/>
      <c r="DT5485" s="25"/>
      <c r="DU5485" s="25"/>
      <c r="DV5485" s="25"/>
      <c r="DW5485" s="25"/>
      <c r="DX5485" s="25"/>
      <c r="DY5485" s="25"/>
      <c r="DZ5485" s="25"/>
      <c r="EA5485" s="25"/>
      <c r="EB5485" s="25"/>
      <c r="EC5485" s="25"/>
      <c r="ED5485" s="25"/>
      <c r="EE5485" s="25"/>
    </row>
    <row r="5486" spans="110:135" x14ac:dyDescent="0.2">
      <c r="DF5486" s="24" t="s">
        <v>3773</v>
      </c>
      <c r="DG5486" s="24" t="s">
        <v>212</v>
      </c>
      <c r="DH5486" s="25"/>
      <c r="DI5486" s="25"/>
      <c r="DJ5486" s="25"/>
      <c r="DK5486" s="25"/>
      <c r="DL5486" s="25"/>
      <c r="DM5486" s="25"/>
      <c r="DN5486" s="25"/>
      <c r="DO5486" s="25"/>
      <c r="DP5486" s="25"/>
      <c r="DQ5486" s="25"/>
      <c r="DR5486" s="25"/>
      <c r="DS5486" s="25"/>
      <c r="DT5486" s="25"/>
      <c r="DU5486" s="25"/>
      <c r="DV5486" s="25"/>
      <c r="DW5486" s="25"/>
      <c r="DX5486" s="25"/>
      <c r="DY5486" s="25"/>
      <c r="DZ5486" s="25"/>
      <c r="EA5486" s="25"/>
      <c r="EB5486" s="25"/>
      <c r="EC5486" s="25"/>
      <c r="ED5486" s="25"/>
      <c r="EE5486" s="25"/>
    </row>
    <row r="5487" spans="110:135" x14ac:dyDescent="0.2">
      <c r="DF5487" s="24" t="s">
        <v>10938</v>
      </c>
      <c r="DG5487" s="24" t="s">
        <v>212</v>
      </c>
      <c r="DH5487" s="25"/>
      <c r="DI5487" s="25"/>
      <c r="DJ5487" s="25"/>
      <c r="DK5487" s="25"/>
      <c r="DL5487" s="25"/>
      <c r="DM5487" s="25"/>
      <c r="DN5487" s="25"/>
      <c r="DO5487" s="25"/>
      <c r="DP5487" s="25"/>
      <c r="DQ5487" s="25"/>
      <c r="DR5487" s="25"/>
      <c r="DS5487" s="25"/>
      <c r="DT5487" s="25"/>
      <c r="DU5487" s="25"/>
      <c r="DV5487" s="25"/>
      <c r="DW5487" s="25"/>
      <c r="DX5487" s="25"/>
      <c r="DY5487" s="25"/>
      <c r="DZ5487" s="25"/>
      <c r="EA5487" s="25"/>
      <c r="EB5487" s="25"/>
      <c r="EC5487" s="25"/>
      <c r="ED5487" s="25"/>
      <c r="EE5487" s="25"/>
    </row>
    <row r="5488" spans="110:135" x14ac:dyDescent="0.2">
      <c r="DF5488" s="24" t="s">
        <v>10939</v>
      </c>
      <c r="DG5488" s="24" t="s">
        <v>212</v>
      </c>
      <c r="DH5488" s="25"/>
      <c r="DI5488" s="25"/>
      <c r="DJ5488" s="25"/>
      <c r="DK5488" s="25"/>
      <c r="DL5488" s="25"/>
      <c r="DM5488" s="25"/>
      <c r="DN5488" s="25"/>
      <c r="DO5488" s="25"/>
      <c r="DP5488" s="25"/>
      <c r="DQ5488" s="25"/>
      <c r="DR5488" s="25"/>
      <c r="DS5488" s="25"/>
      <c r="DT5488" s="25"/>
      <c r="DU5488" s="25"/>
      <c r="DV5488" s="25"/>
      <c r="DW5488" s="25"/>
      <c r="DX5488" s="25"/>
      <c r="DY5488" s="25"/>
      <c r="DZ5488" s="25"/>
      <c r="EA5488" s="25"/>
      <c r="EB5488" s="25"/>
      <c r="EC5488" s="25"/>
      <c r="ED5488" s="25"/>
      <c r="EE5488" s="25"/>
    </row>
    <row r="5489" spans="110:135" x14ac:dyDescent="0.2">
      <c r="DF5489" s="24" t="s">
        <v>10940</v>
      </c>
      <c r="DG5489" s="24" t="s">
        <v>274</v>
      </c>
      <c r="DH5489" s="25"/>
      <c r="DI5489" s="25"/>
      <c r="DJ5489" s="25"/>
      <c r="DK5489" s="25"/>
      <c r="DL5489" s="25"/>
      <c r="DM5489" s="25"/>
      <c r="DN5489" s="25"/>
      <c r="DO5489" s="25"/>
      <c r="DP5489" s="25"/>
      <c r="DQ5489" s="25"/>
      <c r="DR5489" s="25"/>
      <c r="DS5489" s="25"/>
      <c r="DT5489" s="25"/>
      <c r="DU5489" s="25"/>
      <c r="DV5489" s="25"/>
      <c r="DW5489" s="25"/>
      <c r="DX5489" s="25"/>
      <c r="DY5489" s="25"/>
      <c r="DZ5489" s="25"/>
      <c r="EA5489" s="25"/>
      <c r="EB5489" s="25"/>
      <c r="EC5489" s="25"/>
      <c r="ED5489" s="25"/>
      <c r="EE5489" s="25"/>
    </row>
    <row r="5490" spans="110:135" x14ac:dyDescent="0.2">
      <c r="DF5490" s="24" t="s">
        <v>4176</v>
      </c>
      <c r="DG5490" s="24" t="s">
        <v>212</v>
      </c>
      <c r="DH5490" s="25"/>
      <c r="DI5490" s="25"/>
      <c r="DJ5490" s="25"/>
      <c r="DK5490" s="25"/>
      <c r="DL5490" s="25"/>
      <c r="DM5490" s="25"/>
      <c r="DN5490" s="25"/>
      <c r="DO5490" s="25"/>
      <c r="DP5490" s="25"/>
      <c r="DQ5490" s="25"/>
      <c r="DR5490" s="25"/>
      <c r="DS5490" s="25"/>
      <c r="DT5490" s="25"/>
      <c r="DU5490" s="25"/>
      <c r="DV5490" s="25"/>
      <c r="DW5490" s="25"/>
      <c r="DX5490" s="25"/>
      <c r="DY5490" s="25"/>
      <c r="DZ5490" s="25"/>
      <c r="EA5490" s="25"/>
      <c r="EB5490" s="25"/>
      <c r="EC5490" s="25"/>
      <c r="ED5490" s="25"/>
      <c r="EE5490" s="25"/>
    </row>
    <row r="5491" spans="110:135" x14ac:dyDescent="0.2">
      <c r="DF5491" s="24" t="s">
        <v>3804</v>
      </c>
      <c r="DG5491" s="24" t="s">
        <v>212</v>
      </c>
      <c r="DH5491" s="25"/>
      <c r="DI5491" s="25"/>
      <c r="DJ5491" s="25"/>
      <c r="DK5491" s="25"/>
      <c r="DL5491" s="25"/>
      <c r="DM5491" s="25"/>
      <c r="DN5491" s="25"/>
      <c r="DO5491" s="25"/>
      <c r="DP5491" s="25"/>
      <c r="DQ5491" s="25"/>
      <c r="DR5491" s="25"/>
      <c r="DS5491" s="25"/>
      <c r="DT5491" s="25"/>
      <c r="DU5491" s="25"/>
      <c r="DV5491" s="25"/>
      <c r="DW5491" s="25"/>
      <c r="DX5491" s="25"/>
      <c r="DY5491" s="25"/>
      <c r="DZ5491" s="25"/>
      <c r="EA5491" s="25"/>
      <c r="EB5491" s="25"/>
      <c r="EC5491" s="25"/>
      <c r="ED5491" s="25"/>
      <c r="EE5491" s="25"/>
    </row>
    <row r="5492" spans="110:135" x14ac:dyDescent="0.2">
      <c r="DF5492" s="24" t="s">
        <v>4431</v>
      </c>
      <c r="DG5492" s="24" t="s">
        <v>274</v>
      </c>
      <c r="DH5492" s="25"/>
      <c r="DI5492" s="25"/>
      <c r="DJ5492" s="25"/>
      <c r="DK5492" s="25"/>
      <c r="DL5492" s="25"/>
      <c r="DM5492" s="25"/>
      <c r="DN5492" s="25"/>
      <c r="DO5492" s="25"/>
      <c r="DP5492" s="25"/>
      <c r="DQ5492" s="25"/>
      <c r="DR5492" s="25"/>
      <c r="DS5492" s="25"/>
      <c r="DT5492" s="25"/>
      <c r="DU5492" s="25"/>
      <c r="DV5492" s="25"/>
      <c r="DW5492" s="25"/>
      <c r="DX5492" s="25"/>
      <c r="DY5492" s="25"/>
      <c r="DZ5492" s="25"/>
      <c r="EA5492" s="25"/>
      <c r="EB5492" s="25"/>
      <c r="EC5492" s="25"/>
      <c r="ED5492" s="25"/>
      <c r="EE5492" s="25"/>
    </row>
    <row r="5493" spans="110:135" x14ac:dyDescent="0.2">
      <c r="DF5493" s="24" t="s">
        <v>3682</v>
      </c>
      <c r="DG5493" s="24" t="s">
        <v>212</v>
      </c>
      <c r="DH5493" s="25"/>
      <c r="DI5493" s="25"/>
      <c r="DJ5493" s="25"/>
      <c r="DK5493" s="25"/>
      <c r="DL5493" s="25"/>
      <c r="DM5493" s="25"/>
      <c r="DN5493" s="25"/>
      <c r="DO5493" s="25"/>
      <c r="DP5493" s="25"/>
      <c r="DQ5493" s="25"/>
      <c r="DR5493" s="25"/>
      <c r="DS5493" s="25"/>
      <c r="DT5493" s="25"/>
      <c r="DU5493" s="25"/>
      <c r="DV5493" s="25"/>
      <c r="DW5493" s="25"/>
      <c r="DX5493" s="25"/>
      <c r="DY5493" s="25"/>
      <c r="DZ5493" s="25"/>
      <c r="EA5493" s="25"/>
      <c r="EB5493" s="25"/>
      <c r="EC5493" s="25"/>
      <c r="ED5493" s="25"/>
      <c r="EE5493" s="25"/>
    </row>
    <row r="5494" spans="110:135" x14ac:dyDescent="0.2">
      <c r="DF5494" s="24" t="s">
        <v>3217</v>
      </c>
      <c r="DG5494" s="24" t="s">
        <v>212</v>
      </c>
      <c r="DH5494" s="25"/>
      <c r="DI5494" s="25"/>
      <c r="DJ5494" s="25"/>
      <c r="DK5494" s="25"/>
      <c r="DL5494" s="25"/>
      <c r="DM5494" s="25"/>
      <c r="DN5494" s="25"/>
      <c r="DO5494" s="25"/>
      <c r="DP5494" s="25"/>
      <c r="DQ5494" s="25"/>
      <c r="DR5494" s="25"/>
      <c r="DS5494" s="25"/>
      <c r="DT5494" s="25"/>
      <c r="DU5494" s="25"/>
      <c r="DV5494" s="25"/>
      <c r="DW5494" s="25"/>
      <c r="DX5494" s="25"/>
      <c r="DY5494" s="25"/>
      <c r="DZ5494" s="25"/>
      <c r="EA5494" s="25"/>
      <c r="EB5494" s="25"/>
      <c r="EC5494" s="25"/>
      <c r="ED5494" s="25"/>
      <c r="EE5494" s="25"/>
    </row>
    <row r="5495" spans="110:135" x14ac:dyDescent="0.2">
      <c r="DF5495" s="24" t="s">
        <v>4523</v>
      </c>
      <c r="DG5495" s="24" t="s">
        <v>212</v>
      </c>
      <c r="DH5495" s="25"/>
      <c r="DI5495" s="25"/>
      <c r="DJ5495" s="25"/>
      <c r="DK5495" s="25"/>
      <c r="DL5495" s="25"/>
      <c r="DM5495" s="25"/>
      <c r="DN5495" s="25"/>
      <c r="DO5495" s="25"/>
      <c r="DP5495" s="25"/>
      <c r="DQ5495" s="25"/>
      <c r="DR5495" s="25"/>
      <c r="DS5495" s="25"/>
      <c r="DT5495" s="25"/>
      <c r="DU5495" s="25"/>
      <c r="DV5495" s="25"/>
      <c r="DW5495" s="25"/>
      <c r="DX5495" s="25"/>
      <c r="DY5495" s="25"/>
      <c r="DZ5495" s="25"/>
      <c r="EA5495" s="25"/>
      <c r="EB5495" s="25"/>
      <c r="EC5495" s="25"/>
      <c r="ED5495" s="25"/>
      <c r="EE5495" s="25"/>
    </row>
    <row r="5496" spans="110:135" x14ac:dyDescent="0.2">
      <c r="DF5496" s="24" t="s">
        <v>3955</v>
      </c>
      <c r="DG5496" s="24" t="s">
        <v>212</v>
      </c>
      <c r="DH5496" s="25"/>
      <c r="DI5496" s="25"/>
      <c r="DJ5496" s="25"/>
      <c r="DK5496" s="25"/>
      <c r="DL5496" s="25"/>
      <c r="DM5496" s="25"/>
      <c r="DN5496" s="25"/>
      <c r="DO5496" s="25"/>
      <c r="DP5496" s="25"/>
      <c r="DQ5496" s="25"/>
      <c r="DR5496" s="25"/>
      <c r="DS5496" s="25"/>
      <c r="DT5496" s="25"/>
      <c r="DU5496" s="25"/>
      <c r="DV5496" s="25"/>
      <c r="DW5496" s="25"/>
      <c r="DX5496" s="25"/>
      <c r="DY5496" s="25"/>
      <c r="DZ5496" s="25"/>
      <c r="EA5496" s="25"/>
      <c r="EB5496" s="25"/>
      <c r="EC5496" s="25"/>
      <c r="ED5496" s="25"/>
      <c r="EE5496" s="25"/>
    </row>
    <row r="5497" spans="110:135" x14ac:dyDescent="0.2">
      <c r="DF5497" s="24" t="s">
        <v>3443</v>
      </c>
      <c r="DG5497" s="24" t="s">
        <v>212</v>
      </c>
      <c r="DH5497" s="25"/>
      <c r="DI5497" s="25"/>
      <c r="DJ5497" s="25"/>
      <c r="DK5497" s="25"/>
      <c r="DL5497" s="25"/>
      <c r="DM5497" s="25"/>
      <c r="DN5497" s="25"/>
      <c r="DO5497" s="25"/>
      <c r="DP5497" s="25"/>
      <c r="DQ5497" s="25"/>
      <c r="DR5497" s="25"/>
      <c r="DS5497" s="25"/>
      <c r="DT5497" s="25"/>
      <c r="DU5497" s="25"/>
      <c r="DV5497" s="25"/>
      <c r="DW5497" s="25"/>
      <c r="DX5497" s="25"/>
      <c r="DY5497" s="25"/>
      <c r="DZ5497" s="25"/>
      <c r="EA5497" s="25"/>
      <c r="EB5497" s="25"/>
      <c r="EC5497" s="25"/>
      <c r="ED5497" s="25"/>
      <c r="EE5497" s="25"/>
    </row>
    <row r="5498" spans="110:135" x14ac:dyDescent="0.2">
      <c r="DF5498" s="24" t="s">
        <v>4007</v>
      </c>
      <c r="DG5498" s="24" t="s">
        <v>212</v>
      </c>
      <c r="DH5498" s="25"/>
      <c r="DI5498" s="25"/>
      <c r="DJ5498" s="25"/>
      <c r="DK5498" s="25"/>
      <c r="DL5498" s="25"/>
      <c r="DM5498" s="25"/>
      <c r="DN5498" s="25"/>
      <c r="DO5498" s="25"/>
      <c r="DP5498" s="25"/>
      <c r="DQ5498" s="25"/>
      <c r="DR5498" s="25"/>
      <c r="DS5498" s="25"/>
      <c r="DT5498" s="25"/>
      <c r="DU5498" s="25"/>
      <c r="DV5498" s="25"/>
      <c r="DW5498" s="25"/>
      <c r="DX5498" s="25"/>
      <c r="DY5498" s="25"/>
      <c r="DZ5498" s="25"/>
      <c r="EA5498" s="25"/>
      <c r="EB5498" s="25"/>
      <c r="EC5498" s="25"/>
      <c r="ED5498" s="25"/>
      <c r="EE5498" s="25"/>
    </row>
    <row r="5499" spans="110:135" x14ac:dyDescent="0.2">
      <c r="DF5499" s="24" t="s">
        <v>3238</v>
      </c>
      <c r="DG5499" s="24" t="s">
        <v>212</v>
      </c>
      <c r="DH5499" s="25"/>
      <c r="DI5499" s="25"/>
      <c r="DJ5499" s="25"/>
      <c r="DK5499" s="25"/>
      <c r="DL5499" s="25"/>
      <c r="DM5499" s="25"/>
      <c r="DN5499" s="25"/>
      <c r="DO5499" s="25"/>
      <c r="DP5499" s="25"/>
      <c r="DQ5499" s="25"/>
      <c r="DR5499" s="25"/>
      <c r="DS5499" s="25"/>
      <c r="DT5499" s="25"/>
      <c r="DU5499" s="25"/>
      <c r="DV5499" s="25"/>
      <c r="DW5499" s="25"/>
      <c r="DX5499" s="25"/>
      <c r="DY5499" s="25"/>
      <c r="DZ5499" s="25"/>
      <c r="EA5499" s="25"/>
      <c r="EB5499" s="25"/>
      <c r="EC5499" s="25"/>
      <c r="ED5499" s="25"/>
      <c r="EE5499" s="25"/>
    </row>
    <row r="5500" spans="110:135" x14ac:dyDescent="0.2">
      <c r="DF5500" s="24" t="s">
        <v>10941</v>
      </c>
      <c r="DG5500" s="24" t="s">
        <v>212</v>
      </c>
      <c r="DH5500" s="25"/>
      <c r="DI5500" s="25"/>
      <c r="DJ5500" s="25"/>
      <c r="DK5500" s="25"/>
      <c r="DL5500" s="25"/>
      <c r="DM5500" s="25"/>
      <c r="DN5500" s="25"/>
      <c r="DO5500" s="25"/>
      <c r="DP5500" s="25"/>
      <c r="DQ5500" s="25"/>
      <c r="DR5500" s="25"/>
      <c r="DS5500" s="25"/>
      <c r="DT5500" s="25"/>
      <c r="DU5500" s="25"/>
      <c r="DV5500" s="25"/>
      <c r="DW5500" s="25"/>
      <c r="DX5500" s="25"/>
      <c r="DY5500" s="25"/>
      <c r="DZ5500" s="25"/>
      <c r="EA5500" s="25"/>
      <c r="EB5500" s="25"/>
      <c r="EC5500" s="25"/>
      <c r="ED5500" s="25"/>
      <c r="EE5500" s="25"/>
    </row>
    <row r="5501" spans="110:135" x14ac:dyDescent="0.2">
      <c r="DF5501" s="24" t="s">
        <v>2737</v>
      </c>
      <c r="DG5501" s="24" t="s">
        <v>212</v>
      </c>
      <c r="DH5501" s="25"/>
      <c r="DI5501" s="25"/>
      <c r="DJ5501" s="25"/>
      <c r="DK5501" s="25"/>
      <c r="DL5501" s="25"/>
      <c r="DM5501" s="25"/>
      <c r="DN5501" s="25"/>
      <c r="DO5501" s="25"/>
      <c r="DP5501" s="25"/>
      <c r="DQ5501" s="25"/>
      <c r="DR5501" s="25"/>
      <c r="DS5501" s="25"/>
      <c r="DT5501" s="25"/>
      <c r="DU5501" s="25"/>
      <c r="DV5501" s="25"/>
      <c r="DW5501" s="25"/>
      <c r="DX5501" s="25"/>
      <c r="DY5501" s="25"/>
      <c r="DZ5501" s="25"/>
      <c r="EA5501" s="25"/>
      <c r="EB5501" s="25"/>
      <c r="EC5501" s="25"/>
      <c r="ED5501" s="25"/>
      <c r="EE5501" s="25"/>
    </row>
    <row r="5502" spans="110:135" x14ac:dyDescent="0.2">
      <c r="DF5502" s="24" t="s">
        <v>10942</v>
      </c>
      <c r="DG5502" s="24" t="s">
        <v>212</v>
      </c>
      <c r="DH5502" s="25"/>
      <c r="DI5502" s="25"/>
      <c r="DJ5502" s="25"/>
      <c r="DK5502" s="25"/>
      <c r="DL5502" s="25"/>
      <c r="DM5502" s="25"/>
      <c r="DN5502" s="25"/>
      <c r="DO5502" s="25"/>
      <c r="DP5502" s="25"/>
      <c r="DQ5502" s="25"/>
      <c r="DR5502" s="25"/>
      <c r="DS5502" s="25"/>
      <c r="DT5502" s="25"/>
      <c r="DU5502" s="25"/>
      <c r="DV5502" s="25"/>
      <c r="DW5502" s="25"/>
      <c r="DX5502" s="25"/>
      <c r="DY5502" s="25"/>
      <c r="DZ5502" s="25"/>
      <c r="EA5502" s="25"/>
      <c r="EB5502" s="25"/>
      <c r="EC5502" s="25"/>
      <c r="ED5502" s="25"/>
      <c r="EE5502" s="25"/>
    </row>
    <row r="5503" spans="110:135" x14ac:dyDescent="0.2">
      <c r="DF5503" s="24" t="s">
        <v>10943</v>
      </c>
      <c r="DG5503" s="24" t="s">
        <v>212</v>
      </c>
      <c r="DH5503" s="25"/>
      <c r="DI5503" s="25"/>
      <c r="DJ5503" s="25"/>
      <c r="DK5503" s="25"/>
      <c r="DL5503" s="25"/>
      <c r="DM5503" s="25"/>
      <c r="DN5503" s="25"/>
      <c r="DO5503" s="25"/>
      <c r="DP5503" s="25"/>
      <c r="DQ5503" s="25"/>
      <c r="DR5503" s="25"/>
      <c r="DS5503" s="25"/>
      <c r="DT5503" s="25"/>
      <c r="DU5503" s="25"/>
      <c r="DV5503" s="25"/>
      <c r="DW5503" s="25"/>
      <c r="DX5503" s="25"/>
      <c r="DY5503" s="25"/>
      <c r="DZ5503" s="25"/>
      <c r="EA5503" s="25"/>
      <c r="EB5503" s="25"/>
      <c r="EC5503" s="25"/>
      <c r="ED5503" s="25"/>
      <c r="EE5503" s="25"/>
    </row>
    <row r="5504" spans="110:135" x14ac:dyDescent="0.2">
      <c r="DF5504" s="24" t="s">
        <v>2765</v>
      </c>
      <c r="DG5504" s="24" t="s">
        <v>212</v>
      </c>
      <c r="DH5504" s="25"/>
      <c r="DI5504" s="25"/>
      <c r="DJ5504" s="25"/>
      <c r="DK5504" s="25"/>
      <c r="DL5504" s="25"/>
      <c r="DM5504" s="25"/>
      <c r="DN5504" s="25"/>
      <c r="DO5504" s="25"/>
      <c r="DP5504" s="25"/>
      <c r="DQ5504" s="25"/>
      <c r="DR5504" s="25"/>
      <c r="DS5504" s="25"/>
      <c r="DT5504" s="25"/>
      <c r="DU5504" s="25"/>
      <c r="DV5504" s="25"/>
      <c r="DW5504" s="25"/>
      <c r="DX5504" s="25"/>
      <c r="DY5504" s="25"/>
      <c r="DZ5504" s="25"/>
      <c r="EA5504" s="25"/>
      <c r="EB5504" s="25"/>
      <c r="EC5504" s="25"/>
      <c r="ED5504" s="25"/>
      <c r="EE5504" s="25"/>
    </row>
    <row r="5505" spans="110:135" x14ac:dyDescent="0.2">
      <c r="DF5505" s="24" t="s">
        <v>4356</v>
      </c>
      <c r="DG5505" s="24" t="s">
        <v>212</v>
      </c>
      <c r="DH5505" s="25"/>
      <c r="DI5505" s="25"/>
      <c r="DJ5505" s="25"/>
      <c r="DK5505" s="25"/>
      <c r="DL5505" s="25"/>
      <c r="DM5505" s="25"/>
      <c r="DN5505" s="25"/>
      <c r="DO5505" s="25"/>
      <c r="DP5505" s="25"/>
      <c r="DQ5505" s="25"/>
      <c r="DR5505" s="25"/>
      <c r="DS5505" s="25"/>
      <c r="DT5505" s="25"/>
      <c r="DU5505" s="25"/>
      <c r="DV5505" s="25"/>
      <c r="DW5505" s="25"/>
      <c r="DX5505" s="25"/>
      <c r="DY5505" s="25"/>
      <c r="DZ5505" s="25"/>
      <c r="EA5505" s="25"/>
      <c r="EB5505" s="25"/>
      <c r="EC5505" s="25"/>
      <c r="ED5505" s="25"/>
      <c r="EE5505" s="25"/>
    </row>
    <row r="5506" spans="110:135" x14ac:dyDescent="0.2">
      <c r="DF5506" s="24" t="s">
        <v>4302</v>
      </c>
      <c r="DG5506" s="24" t="s">
        <v>212</v>
      </c>
      <c r="DH5506" s="25"/>
      <c r="DI5506" s="25"/>
      <c r="DJ5506" s="25"/>
      <c r="DK5506" s="25"/>
      <c r="DL5506" s="25"/>
      <c r="DM5506" s="25"/>
      <c r="DN5506" s="25"/>
      <c r="DO5506" s="25"/>
      <c r="DP5506" s="25"/>
      <c r="DQ5506" s="25"/>
      <c r="DR5506" s="25"/>
      <c r="DS5506" s="25"/>
      <c r="DT5506" s="25"/>
      <c r="DU5506" s="25"/>
      <c r="DV5506" s="25"/>
      <c r="DW5506" s="25"/>
      <c r="DX5506" s="25"/>
      <c r="DY5506" s="25"/>
      <c r="DZ5506" s="25"/>
      <c r="EA5506" s="25"/>
      <c r="EB5506" s="25"/>
      <c r="EC5506" s="25"/>
      <c r="ED5506" s="25"/>
      <c r="EE5506" s="25"/>
    </row>
    <row r="5507" spans="110:135" x14ac:dyDescent="0.2">
      <c r="DF5507" s="24" t="s">
        <v>3002</v>
      </c>
      <c r="DG5507" s="24" t="s">
        <v>212</v>
      </c>
      <c r="DH5507" s="25"/>
      <c r="DI5507" s="25"/>
      <c r="DJ5507" s="25"/>
      <c r="DK5507" s="25"/>
      <c r="DL5507" s="25"/>
      <c r="DM5507" s="25"/>
      <c r="DN5507" s="25"/>
      <c r="DO5507" s="25"/>
      <c r="DP5507" s="25"/>
      <c r="DQ5507" s="25"/>
      <c r="DR5507" s="25"/>
      <c r="DS5507" s="25"/>
      <c r="DT5507" s="25"/>
      <c r="DU5507" s="25"/>
      <c r="DV5507" s="25"/>
      <c r="DW5507" s="25"/>
      <c r="DX5507" s="25"/>
      <c r="DY5507" s="25"/>
      <c r="DZ5507" s="25"/>
      <c r="EA5507" s="25"/>
      <c r="EB5507" s="25"/>
      <c r="EC5507" s="25"/>
      <c r="ED5507" s="25"/>
      <c r="EE5507" s="25"/>
    </row>
    <row r="5508" spans="110:135" x14ac:dyDescent="0.2">
      <c r="DF5508" s="24" t="s">
        <v>10944</v>
      </c>
      <c r="DG5508" s="24" t="s">
        <v>212</v>
      </c>
      <c r="DH5508" s="25"/>
      <c r="DI5508" s="25"/>
      <c r="DJ5508" s="25"/>
      <c r="DK5508" s="25"/>
      <c r="DL5508" s="25"/>
      <c r="DM5508" s="25"/>
      <c r="DN5508" s="25"/>
      <c r="DO5508" s="25"/>
      <c r="DP5508" s="25"/>
      <c r="DQ5508" s="25"/>
      <c r="DR5508" s="25"/>
      <c r="DS5508" s="25"/>
      <c r="DT5508" s="25"/>
      <c r="DU5508" s="25"/>
      <c r="DV5508" s="25"/>
      <c r="DW5508" s="25"/>
      <c r="DX5508" s="25"/>
      <c r="DY5508" s="25"/>
      <c r="DZ5508" s="25"/>
      <c r="EA5508" s="25"/>
      <c r="EB5508" s="25"/>
      <c r="EC5508" s="25"/>
      <c r="ED5508" s="25"/>
      <c r="EE5508" s="25"/>
    </row>
    <row r="5509" spans="110:135" x14ac:dyDescent="0.2">
      <c r="DF5509" s="24" t="s">
        <v>2275</v>
      </c>
      <c r="DG5509" s="24" t="s">
        <v>212</v>
      </c>
      <c r="DH5509" s="25"/>
      <c r="DI5509" s="25"/>
      <c r="DJ5509" s="25"/>
      <c r="DK5509" s="25"/>
      <c r="DL5509" s="25"/>
      <c r="DM5509" s="25"/>
      <c r="DN5509" s="25"/>
      <c r="DO5509" s="25"/>
      <c r="DP5509" s="25"/>
      <c r="DQ5509" s="25"/>
      <c r="DR5509" s="25"/>
      <c r="DS5509" s="25"/>
      <c r="DT5509" s="25"/>
      <c r="DU5509" s="25"/>
      <c r="DV5509" s="25"/>
      <c r="DW5509" s="25"/>
      <c r="DX5509" s="25"/>
      <c r="DY5509" s="25"/>
      <c r="DZ5509" s="25"/>
      <c r="EA5509" s="25"/>
      <c r="EB5509" s="25"/>
      <c r="EC5509" s="25"/>
      <c r="ED5509" s="25"/>
      <c r="EE5509" s="25"/>
    </row>
    <row r="5510" spans="110:135" x14ac:dyDescent="0.2">
      <c r="DF5510" s="24" t="s">
        <v>3230</v>
      </c>
      <c r="DG5510" s="24" t="s">
        <v>212</v>
      </c>
      <c r="DH5510" s="25"/>
      <c r="DI5510" s="25"/>
      <c r="DJ5510" s="25"/>
      <c r="DK5510" s="25"/>
      <c r="DL5510" s="25"/>
      <c r="DM5510" s="25"/>
      <c r="DN5510" s="25"/>
      <c r="DO5510" s="25"/>
      <c r="DP5510" s="25"/>
      <c r="DQ5510" s="25"/>
      <c r="DR5510" s="25"/>
      <c r="DS5510" s="25"/>
      <c r="DT5510" s="25"/>
      <c r="DU5510" s="25"/>
      <c r="DV5510" s="25"/>
      <c r="DW5510" s="25"/>
      <c r="DX5510" s="25"/>
      <c r="DY5510" s="25"/>
      <c r="DZ5510" s="25"/>
      <c r="EA5510" s="25"/>
      <c r="EB5510" s="25"/>
      <c r="EC5510" s="25"/>
      <c r="ED5510" s="25"/>
      <c r="EE5510" s="25"/>
    </row>
    <row r="5511" spans="110:135" x14ac:dyDescent="0.2">
      <c r="DF5511" s="24" t="s">
        <v>2427</v>
      </c>
      <c r="DG5511" s="24" t="s">
        <v>212</v>
      </c>
      <c r="DH5511" s="25"/>
      <c r="DI5511" s="25"/>
      <c r="DJ5511" s="25"/>
      <c r="DK5511" s="25"/>
      <c r="DL5511" s="25"/>
      <c r="DM5511" s="25"/>
      <c r="DN5511" s="25"/>
      <c r="DO5511" s="25"/>
      <c r="DP5511" s="25"/>
      <c r="DQ5511" s="25"/>
      <c r="DR5511" s="25"/>
      <c r="DS5511" s="25"/>
      <c r="DT5511" s="25"/>
      <c r="DU5511" s="25"/>
      <c r="DV5511" s="25"/>
      <c r="DW5511" s="25"/>
      <c r="DX5511" s="25"/>
      <c r="DY5511" s="25"/>
      <c r="DZ5511" s="25"/>
      <c r="EA5511" s="25"/>
      <c r="EB5511" s="25"/>
      <c r="EC5511" s="25"/>
      <c r="ED5511" s="25"/>
      <c r="EE5511" s="25"/>
    </row>
    <row r="5512" spans="110:135" x14ac:dyDescent="0.2">
      <c r="DF5512" s="24" t="s">
        <v>10945</v>
      </c>
      <c r="DG5512" s="24" t="s">
        <v>212</v>
      </c>
      <c r="DH5512" s="25"/>
      <c r="DI5512" s="25"/>
      <c r="DJ5512" s="25"/>
      <c r="DK5512" s="25"/>
      <c r="DL5512" s="25"/>
      <c r="DM5512" s="25"/>
      <c r="DN5512" s="25"/>
      <c r="DO5512" s="25"/>
      <c r="DP5512" s="25"/>
      <c r="DQ5512" s="25"/>
      <c r="DR5512" s="25"/>
      <c r="DS5512" s="25"/>
      <c r="DT5512" s="25"/>
      <c r="DU5512" s="25"/>
      <c r="DV5512" s="25"/>
      <c r="DW5512" s="25"/>
      <c r="DX5512" s="25"/>
      <c r="DY5512" s="25"/>
      <c r="DZ5512" s="25"/>
      <c r="EA5512" s="25"/>
      <c r="EB5512" s="25"/>
      <c r="EC5512" s="25"/>
      <c r="ED5512" s="25"/>
      <c r="EE5512" s="25"/>
    </row>
    <row r="5513" spans="110:135" x14ac:dyDescent="0.2">
      <c r="DF5513" s="24" t="s">
        <v>3019</v>
      </c>
      <c r="DG5513" s="24" t="s">
        <v>212</v>
      </c>
      <c r="DH5513" s="25"/>
      <c r="DI5513" s="25"/>
      <c r="DJ5513" s="25"/>
      <c r="DK5513" s="25"/>
      <c r="DL5513" s="25"/>
      <c r="DM5513" s="25"/>
      <c r="DN5513" s="25"/>
      <c r="DO5513" s="25"/>
      <c r="DP5513" s="25"/>
      <c r="DQ5513" s="25"/>
      <c r="DR5513" s="25"/>
      <c r="DS5513" s="25"/>
      <c r="DT5513" s="25"/>
      <c r="DU5513" s="25"/>
      <c r="DV5513" s="25"/>
      <c r="DW5513" s="25"/>
      <c r="DX5513" s="25"/>
      <c r="DY5513" s="25"/>
      <c r="DZ5513" s="25"/>
      <c r="EA5513" s="25"/>
      <c r="EB5513" s="25"/>
      <c r="EC5513" s="25"/>
      <c r="ED5513" s="25"/>
      <c r="EE5513" s="25"/>
    </row>
    <row r="5514" spans="110:135" x14ac:dyDescent="0.2">
      <c r="DF5514" s="24" t="s">
        <v>4895</v>
      </c>
      <c r="DG5514" s="24" t="s">
        <v>212</v>
      </c>
      <c r="DH5514" s="25"/>
      <c r="DI5514" s="25"/>
      <c r="DJ5514" s="25"/>
      <c r="DK5514" s="25"/>
      <c r="DL5514" s="25"/>
      <c r="DM5514" s="25"/>
      <c r="DN5514" s="25"/>
      <c r="DO5514" s="25"/>
      <c r="DP5514" s="25"/>
      <c r="DQ5514" s="25"/>
      <c r="DR5514" s="25"/>
      <c r="DS5514" s="25"/>
      <c r="DT5514" s="25"/>
      <c r="DU5514" s="25"/>
      <c r="DV5514" s="25"/>
      <c r="DW5514" s="25"/>
      <c r="DX5514" s="25"/>
      <c r="DY5514" s="25"/>
      <c r="DZ5514" s="25"/>
      <c r="EA5514" s="25"/>
      <c r="EB5514" s="25"/>
      <c r="EC5514" s="25"/>
      <c r="ED5514" s="25"/>
      <c r="EE5514" s="25"/>
    </row>
    <row r="5515" spans="110:135" x14ac:dyDescent="0.2">
      <c r="DF5515" s="24" t="s">
        <v>3877</v>
      </c>
      <c r="DG5515" s="24" t="s">
        <v>274</v>
      </c>
      <c r="DH5515" s="25"/>
      <c r="DI5515" s="25"/>
      <c r="DJ5515" s="25"/>
      <c r="DK5515" s="25"/>
      <c r="DL5515" s="25"/>
      <c r="DM5515" s="25"/>
      <c r="DN5515" s="25"/>
      <c r="DO5515" s="25"/>
      <c r="DP5515" s="25"/>
      <c r="DQ5515" s="25"/>
      <c r="DR5515" s="25"/>
      <c r="DS5515" s="25"/>
      <c r="DT5515" s="25"/>
      <c r="DU5515" s="25"/>
      <c r="DV5515" s="25"/>
      <c r="DW5515" s="25"/>
      <c r="DX5515" s="25"/>
      <c r="DY5515" s="25"/>
      <c r="DZ5515" s="25"/>
      <c r="EA5515" s="25"/>
      <c r="EB5515" s="25"/>
      <c r="EC5515" s="25"/>
      <c r="ED5515" s="25"/>
      <c r="EE5515" s="25"/>
    </row>
    <row r="5516" spans="110:135" x14ac:dyDescent="0.2">
      <c r="DF5516" s="24" t="s">
        <v>10946</v>
      </c>
      <c r="DG5516" s="24" t="s">
        <v>212</v>
      </c>
      <c r="DH5516" s="25"/>
      <c r="DI5516" s="25"/>
      <c r="DJ5516" s="25"/>
      <c r="DK5516" s="25"/>
      <c r="DL5516" s="25"/>
      <c r="DM5516" s="25"/>
      <c r="DN5516" s="25"/>
      <c r="DO5516" s="25"/>
      <c r="DP5516" s="25"/>
      <c r="DQ5516" s="25"/>
      <c r="DR5516" s="25"/>
      <c r="DS5516" s="25"/>
      <c r="DT5516" s="25"/>
      <c r="DU5516" s="25"/>
      <c r="DV5516" s="25"/>
      <c r="DW5516" s="25"/>
      <c r="DX5516" s="25"/>
      <c r="DY5516" s="25"/>
      <c r="DZ5516" s="25"/>
      <c r="EA5516" s="25"/>
      <c r="EB5516" s="25"/>
      <c r="EC5516" s="25"/>
      <c r="ED5516" s="25"/>
      <c r="EE5516" s="25"/>
    </row>
    <row r="5517" spans="110:135" x14ac:dyDescent="0.2">
      <c r="DF5517" s="24" t="s">
        <v>3292</v>
      </c>
      <c r="DG5517" s="24" t="s">
        <v>212</v>
      </c>
      <c r="DH5517" s="25"/>
      <c r="DI5517" s="25"/>
      <c r="DJ5517" s="25"/>
      <c r="DK5517" s="25"/>
      <c r="DL5517" s="25"/>
      <c r="DM5517" s="25"/>
      <c r="DN5517" s="25"/>
      <c r="DO5517" s="25"/>
      <c r="DP5517" s="25"/>
      <c r="DQ5517" s="25"/>
      <c r="DR5517" s="25"/>
      <c r="DS5517" s="25"/>
      <c r="DT5517" s="25"/>
      <c r="DU5517" s="25"/>
      <c r="DV5517" s="25"/>
      <c r="DW5517" s="25"/>
      <c r="DX5517" s="25"/>
      <c r="DY5517" s="25"/>
      <c r="DZ5517" s="25"/>
      <c r="EA5517" s="25"/>
      <c r="EB5517" s="25"/>
      <c r="EC5517" s="25"/>
      <c r="ED5517" s="25"/>
      <c r="EE5517" s="25"/>
    </row>
    <row r="5518" spans="110:135" x14ac:dyDescent="0.2">
      <c r="DF5518" s="24" t="s">
        <v>2962</v>
      </c>
      <c r="DG5518" s="24" t="s">
        <v>212</v>
      </c>
      <c r="DH5518" s="25"/>
      <c r="DI5518" s="25"/>
      <c r="DJ5518" s="25"/>
      <c r="DK5518" s="25"/>
      <c r="DL5518" s="25"/>
      <c r="DM5518" s="25"/>
      <c r="DN5518" s="25"/>
      <c r="DO5518" s="25"/>
      <c r="DP5518" s="25"/>
      <c r="DQ5518" s="25"/>
      <c r="DR5518" s="25"/>
      <c r="DS5518" s="25"/>
      <c r="DT5518" s="25"/>
      <c r="DU5518" s="25"/>
      <c r="DV5518" s="25"/>
      <c r="DW5518" s="25"/>
      <c r="DX5518" s="25"/>
      <c r="DY5518" s="25"/>
      <c r="DZ5518" s="25"/>
      <c r="EA5518" s="25"/>
      <c r="EB5518" s="25"/>
      <c r="EC5518" s="25"/>
      <c r="ED5518" s="25"/>
      <c r="EE5518" s="25"/>
    </row>
    <row r="5519" spans="110:135" x14ac:dyDescent="0.2">
      <c r="DF5519" s="24" t="s">
        <v>10947</v>
      </c>
      <c r="DG5519" s="24" t="s">
        <v>212</v>
      </c>
      <c r="DH5519" s="25"/>
      <c r="DI5519" s="25"/>
      <c r="DJ5519" s="25"/>
      <c r="DK5519" s="25"/>
      <c r="DL5519" s="25"/>
      <c r="DM5519" s="25"/>
      <c r="DN5519" s="25"/>
      <c r="DO5519" s="25"/>
      <c r="DP5519" s="25"/>
      <c r="DQ5519" s="25"/>
      <c r="DR5519" s="25"/>
      <c r="DS5519" s="25"/>
      <c r="DT5519" s="25"/>
      <c r="DU5519" s="25"/>
      <c r="DV5519" s="25"/>
      <c r="DW5519" s="25"/>
      <c r="DX5519" s="25"/>
      <c r="DY5519" s="25"/>
      <c r="DZ5519" s="25"/>
      <c r="EA5519" s="25"/>
      <c r="EB5519" s="25"/>
      <c r="EC5519" s="25"/>
      <c r="ED5519" s="25"/>
      <c r="EE5519" s="25"/>
    </row>
    <row r="5520" spans="110:135" x14ac:dyDescent="0.2">
      <c r="DF5520" s="24" t="s">
        <v>3084</v>
      </c>
      <c r="DG5520" s="24" t="s">
        <v>212</v>
      </c>
      <c r="DH5520" s="25"/>
      <c r="DI5520" s="25"/>
      <c r="DJ5520" s="25"/>
      <c r="DK5520" s="25"/>
      <c r="DL5520" s="25"/>
      <c r="DM5520" s="25"/>
      <c r="DN5520" s="25"/>
      <c r="DO5520" s="25"/>
      <c r="DP5520" s="25"/>
      <c r="DQ5520" s="25"/>
      <c r="DR5520" s="25"/>
      <c r="DS5520" s="25"/>
      <c r="DT5520" s="25"/>
      <c r="DU5520" s="25"/>
      <c r="DV5520" s="25"/>
      <c r="DW5520" s="25"/>
      <c r="DX5520" s="25"/>
      <c r="DY5520" s="25"/>
      <c r="DZ5520" s="25"/>
      <c r="EA5520" s="25"/>
      <c r="EB5520" s="25"/>
      <c r="EC5520" s="25"/>
      <c r="ED5520" s="25"/>
      <c r="EE5520" s="25"/>
    </row>
    <row r="5521" spans="110:135" x14ac:dyDescent="0.2">
      <c r="DF5521" s="24" t="s">
        <v>10948</v>
      </c>
      <c r="DG5521" s="24" t="s">
        <v>212</v>
      </c>
      <c r="DH5521" s="25"/>
      <c r="DI5521" s="25"/>
      <c r="DJ5521" s="25"/>
      <c r="DK5521" s="25"/>
      <c r="DL5521" s="25"/>
      <c r="DM5521" s="25"/>
      <c r="DN5521" s="25"/>
      <c r="DO5521" s="25"/>
      <c r="DP5521" s="25"/>
      <c r="DQ5521" s="25"/>
      <c r="DR5521" s="25"/>
      <c r="DS5521" s="25"/>
      <c r="DT5521" s="25"/>
      <c r="DU5521" s="25"/>
      <c r="DV5521" s="25"/>
      <c r="DW5521" s="25"/>
      <c r="DX5521" s="25"/>
      <c r="DY5521" s="25"/>
      <c r="DZ5521" s="25"/>
      <c r="EA5521" s="25"/>
      <c r="EB5521" s="25"/>
      <c r="EC5521" s="25"/>
      <c r="ED5521" s="25"/>
      <c r="EE5521" s="25"/>
    </row>
    <row r="5522" spans="110:135" x14ac:dyDescent="0.2">
      <c r="DF5522" s="24" t="s">
        <v>3531</v>
      </c>
      <c r="DG5522" s="24" t="s">
        <v>212</v>
      </c>
      <c r="DH5522" s="25"/>
      <c r="DI5522" s="25"/>
      <c r="DJ5522" s="25"/>
      <c r="DK5522" s="25"/>
      <c r="DL5522" s="25"/>
      <c r="DM5522" s="25"/>
      <c r="DN5522" s="25"/>
      <c r="DO5522" s="25"/>
      <c r="DP5522" s="25"/>
      <c r="DQ5522" s="25"/>
      <c r="DR5522" s="25"/>
      <c r="DS5522" s="25"/>
      <c r="DT5522" s="25"/>
      <c r="DU5522" s="25"/>
      <c r="DV5522" s="25"/>
      <c r="DW5522" s="25"/>
      <c r="DX5522" s="25"/>
      <c r="DY5522" s="25"/>
      <c r="DZ5522" s="25"/>
      <c r="EA5522" s="25"/>
      <c r="EB5522" s="25"/>
      <c r="EC5522" s="25"/>
      <c r="ED5522" s="25"/>
      <c r="EE5522" s="25"/>
    </row>
    <row r="5523" spans="110:135" x14ac:dyDescent="0.2">
      <c r="DF5523" s="24" t="s">
        <v>3931</v>
      </c>
      <c r="DG5523" s="24" t="s">
        <v>212</v>
      </c>
      <c r="DH5523" s="25"/>
      <c r="DI5523" s="25"/>
      <c r="DJ5523" s="25"/>
      <c r="DK5523" s="25"/>
      <c r="DL5523" s="25"/>
      <c r="DM5523" s="25"/>
      <c r="DN5523" s="25"/>
      <c r="DO5523" s="25"/>
      <c r="DP5523" s="25"/>
      <c r="DQ5523" s="25"/>
      <c r="DR5523" s="25"/>
      <c r="DS5523" s="25"/>
      <c r="DT5523" s="25"/>
      <c r="DU5523" s="25"/>
      <c r="DV5523" s="25"/>
      <c r="DW5523" s="25"/>
      <c r="DX5523" s="25"/>
      <c r="DY5523" s="25"/>
      <c r="DZ5523" s="25"/>
      <c r="EA5523" s="25"/>
      <c r="EB5523" s="25"/>
      <c r="EC5523" s="25"/>
      <c r="ED5523" s="25"/>
      <c r="EE5523" s="25"/>
    </row>
    <row r="5524" spans="110:135" x14ac:dyDescent="0.2">
      <c r="DF5524" s="24" t="s">
        <v>3417</v>
      </c>
      <c r="DG5524" s="24" t="s">
        <v>212</v>
      </c>
      <c r="DH5524" s="25"/>
      <c r="DI5524" s="25"/>
      <c r="DJ5524" s="25"/>
      <c r="DK5524" s="25"/>
      <c r="DL5524" s="25"/>
      <c r="DM5524" s="25"/>
      <c r="DN5524" s="25"/>
      <c r="DO5524" s="25"/>
      <c r="DP5524" s="25"/>
      <c r="DQ5524" s="25"/>
      <c r="DR5524" s="25"/>
      <c r="DS5524" s="25"/>
      <c r="DT5524" s="25"/>
      <c r="DU5524" s="25"/>
      <c r="DV5524" s="25"/>
      <c r="DW5524" s="25"/>
      <c r="DX5524" s="25"/>
      <c r="DY5524" s="25"/>
      <c r="DZ5524" s="25"/>
      <c r="EA5524" s="25"/>
      <c r="EB5524" s="25"/>
      <c r="EC5524" s="25"/>
      <c r="ED5524" s="25"/>
      <c r="EE5524" s="25"/>
    </row>
    <row r="5525" spans="110:135" x14ac:dyDescent="0.2">
      <c r="DF5525" s="24" t="s">
        <v>4066</v>
      </c>
      <c r="DG5525" s="24" t="s">
        <v>212</v>
      </c>
      <c r="DH5525" s="25"/>
      <c r="DI5525" s="25"/>
      <c r="DJ5525" s="25"/>
      <c r="DK5525" s="25"/>
      <c r="DL5525" s="25"/>
      <c r="DM5525" s="25"/>
      <c r="DN5525" s="25"/>
      <c r="DO5525" s="25"/>
      <c r="DP5525" s="25"/>
      <c r="DQ5525" s="25"/>
      <c r="DR5525" s="25"/>
      <c r="DS5525" s="25"/>
      <c r="DT5525" s="25"/>
      <c r="DU5525" s="25"/>
      <c r="DV5525" s="25"/>
      <c r="DW5525" s="25"/>
      <c r="DX5525" s="25"/>
      <c r="DY5525" s="25"/>
      <c r="DZ5525" s="25"/>
      <c r="EA5525" s="25"/>
      <c r="EB5525" s="25"/>
      <c r="EC5525" s="25"/>
      <c r="ED5525" s="25"/>
      <c r="EE5525" s="25"/>
    </row>
    <row r="5526" spans="110:135" x14ac:dyDescent="0.2">
      <c r="DF5526" s="24" t="s">
        <v>4097</v>
      </c>
      <c r="DG5526" s="24" t="s">
        <v>212</v>
      </c>
      <c r="DH5526" s="25"/>
      <c r="DI5526" s="25"/>
      <c r="DJ5526" s="25"/>
      <c r="DK5526" s="25"/>
      <c r="DL5526" s="25"/>
      <c r="DM5526" s="25"/>
      <c r="DN5526" s="25"/>
      <c r="DO5526" s="25"/>
      <c r="DP5526" s="25"/>
      <c r="DQ5526" s="25"/>
      <c r="DR5526" s="25"/>
      <c r="DS5526" s="25"/>
      <c r="DT5526" s="25"/>
      <c r="DU5526" s="25"/>
      <c r="DV5526" s="25"/>
      <c r="DW5526" s="25"/>
      <c r="DX5526" s="25"/>
      <c r="DY5526" s="25"/>
      <c r="DZ5526" s="25"/>
      <c r="EA5526" s="25"/>
      <c r="EB5526" s="25"/>
      <c r="EC5526" s="25"/>
      <c r="ED5526" s="25"/>
      <c r="EE5526" s="25"/>
    </row>
    <row r="5527" spans="110:135" x14ac:dyDescent="0.2">
      <c r="DF5527" s="24" t="s">
        <v>4077</v>
      </c>
      <c r="DG5527" s="24" t="s">
        <v>212</v>
      </c>
      <c r="DH5527" s="25"/>
      <c r="DI5527" s="25"/>
      <c r="DJ5527" s="25"/>
      <c r="DK5527" s="25"/>
      <c r="DL5527" s="25"/>
      <c r="DM5527" s="25"/>
      <c r="DN5527" s="25"/>
      <c r="DO5527" s="25"/>
      <c r="DP5527" s="25"/>
      <c r="DQ5527" s="25"/>
      <c r="DR5527" s="25"/>
      <c r="DS5527" s="25"/>
      <c r="DT5527" s="25"/>
      <c r="DU5527" s="25"/>
      <c r="DV5527" s="25"/>
      <c r="DW5527" s="25"/>
      <c r="DX5527" s="25"/>
      <c r="DY5527" s="25"/>
      <c r="DZ5527" s="25"/>
      <c r="EA5527" s="25"/>
      <c r="EB5527" s="25"/>
      <c r="EC5527" s="25"/>
      <c r="ED5527" s="25"/>
      <c r="EE5527" s="25"/>
    </row>
    <row r="5528" spans="110:135" x14ac:dyDescent="0.2">
      <c r="DF5528" s="24" t="s">
        <v>3700</v>
      </c>
      <c r="DG5528" s="24" t="s">
        <v>212</v>
      </c>
      <c r="DH5528" s="25"/>
      <c r="DI5528" s="25"/>
      <c r="DJ5528" s="25"/>
      <c r="DK5528" s="25"/>
      <c r="DL5528" s="25"/>
      <c r="DM5528" s="25"/>
      <c r="DN5528" s="25"/>
      <c r="DO5528" s="25"/>
      <c r="DP5528" s="25"/>
      <c r="DQ5528" s="25"/>
      <c r="DR5528" s="25"/>
      <c r="DS5528" s="25"/>
      <c r="DT5528" s="25"/>
      <c r="DU5528" s="25"/>
      <c r="DV5528" s="25"/>
      <c r="DW5528" s="25"/>
      <c r="DX5528" s="25"/>
      <c r="DY5528" s="25"/>
      <c r="DZ5528" s="25"/>
      <c r="EA5528" s="25"/>
      <c r="EB5528" s="25"/>
      <c r="EC5528" s="25"/>
      <c r="ED5528" s="25"/>
      <c r="EE5528" s="25"/>
    </row>
    <row r="5529" spans="110:135" x14ac:dyDescent="0.2">
      <c r="DF5529" s="24" t="s">
        <v>10949</v>
      </c>
      <c r="DG5529" s="24" t="s">
        <v>212</v>
      </c>
      <c r="DH5529" s="25"/>
      <c r="DI5529" s="25"/>
      <c r="DJ5529" s="25"/>
      <c r="DK5529" s="25"/>
      <c r="DL5529" s="25"/>
      <c r="DM5529" s="25"/>
      <c r="DN5529" s="25"/>
      <c r="DO5529" s="25"/>
      <c r="DP5529" s="25"/>
      <c r="DQ5529" s="25"/>
      <c r="DR5529" s="25"/>
      <c r="DS5529" s="25"/>
      <c r="DT5529" s="25"/>
      <c r="DU5529" s="25"/>
      <c r="DV5529" s="25"/>
      <c r="DW5529" s="25"/>
      <c r="DX5529" s="25"/>
      <c r="DY5529" s="25"/>
      <c r="DZ5529" s="25"/>
      <c r="EA5529" s="25"/>
      <c r="EB5529" s="25"/>
      <c r="EC5529" s="25"/>
      <c r="ED5529" s="25"/>
      <c r="EE5529" s="25"/>
    </row>
    <row r="5530" spans="110:135" x14ac:dyDescent="0.2">
      <c r="DF5530" s="24" t="s">
        <v>3967</v>
      </c>
      <c r="DG5530" s="24" t="s">
        <v>274</v>
      </c>
      <c r="DH5530" s="25"/>
      <c r="DI5530" s="25"/>
      <c r="DJ5530" s="25"/>
      <c r="DK5530" s="25"/>
      <c r="DL5530" s="25"/>
      <c r="DM5530" s="25"/>
      <c r="DN5530" s="25"/>
      <c r="DO5530" s="25"/>
      <c r="DP5530" s="25"/>
      <c r="DQ5530" s="25"/>
      <c r="DR5530" s="25"/>
      <c r="DS5530" s="25"/>
      <c r="DT5530" s="25"/>
      <c r="DU5530" s="25"/>
      <c r="DV5530" s="25"/>
      <c r="DW5530" s="25"/>
      <c r="DX5530" s="25"/>
      <c r="DY5530" s="25"/>
      <c r="DZ5530" s="25"/>
      <c r="EA5530" s="25"/>
      <c r="EB5530" s="25"/>
      <c r="EC5530" s="25"/>
      <c r="ED5530" s="25"/>
      <c r="EE5530" s="25"/>
    </row>
    <row r="5531" spans="110:135" x14ac:dyDescent="0.2">
      <c r="DF5531" s="24" t="s">
        <v>3082</v>
      </c>
      <c r="DG5531" s="24" t="s">
        <v>212</v>
      </c>
      <c r="DH5531" s="25"/>
      <c r="DI5531" s="25"/>
      <c r="DJ5531" s="25"/>
      <c r="DK5531" s="25"/>
      <c r="DL5531" s="25"/>
      <c r="DM5531" s="25"/>
      <c r="DN5531" s="25"/>
      <c r="DO5531" s="25"/>
      <c r="DP5531" s="25"/>
      <c r="DQ5531" s="25"/>
      <c r="DR5531" s="25"/>
      <c r="DS5531" s="25"/>
      <c r="DT5531" s="25"/>
      <c r="DU5531" s="25"/>
      <c r="DV5531" s="25"/>
      <c r="DW5531" s="25"/>
      <c r="DX5531" s="25"/>
      <c r="DY5531" s="25"/>
      <c r="DZ5531" s="25"/>
      <c r="EA5531" s="25"/>
      <c r="EB5531" s="25"/>
      <c r="EC5531" s="25"/>
      <c r="ED5531" s="25"/>
      <c r="EE5531" s="25"/>
    </row>
    <row r="5532" spans="110:135" x14ac:dyDescent="0.2">
      <c r="DF5532" s="24" t="s">
        <v>4388</v>
      </c>
      <c r="DG5532" s="24" t="s">
        <v>212</v>
      </c>
      <c r="DH5532" s="25"/>
      <c r="DI5532" s="25"/>
      <c r="DJ5532" s="25"/>
      <c r="DK5532" s="25"/>
      <c r="DL5532" s="25"/>
      <c r="DM5532" s="25"/>
      <c r="DN5532" s="25"/>
      <c r="DO5532" s="25"/>
      <c r="DP5532" s="25"/>
      <c r="DQ5532" s="25"/>
      <c r="DR5532" s="25"/>
      <c r="DS5532" s="25"/>
      <c r="DT5532" s="25"/>
      <c r="DU5532" s="25"/>
      <c r="DV5532" s="25"/>
      <c r="DW5532" s="25"/>
      <c r="DX5532" s="25"/>
      <c r="DY5532" s="25"/>
      <c r="DZ5532" s="25"/>
      <c r="EA5532" s="25"/>
      <c r="EB5532" s="25"/>
      <c r="EC5532" s="25"/>
      <c r="ED5532" s="25"/>
      <c r="EE5532" s="25"/>
    </row>
    <row r="5533" spans="110:135" x14ac:dyDescent="0.2">
      <c r="DF5533" s="24" t="s">
        <v>10950</v>
      </c>
      <c r="DG5533" s="24" t="s">
        <v>274</v>
      </c>
      <c r="DH5533" s="25"/>
      <c r="DI5533" s="25"/>
      <c r="DJ5533" s="25"/>
      <c r="DK5533" s="25"/>
      <c r="DL5533" s="25"/>
      <c r="DM5533" s="25"/>
      <c r="DN5533" s="25"/>
      <c r="DO5533" s="25"/>
      <c r="DP5533" s="25"/>
      <c r="DQ5533" s="25"/>
      <c r="DR5533" s="25"/>
      <c r="DS5533" s="25"/>
      <c r="DT5533" s="25"/>
      <c r="DU5533" s="25"/>
      <c r="DV5533" s="25"/>
      <c r="DW5533" s="25"/>
      <c r="DX5533" s="25"/>
      <c r="DY5533" s="25"/>
      <c r="DZ5533" s="25"/>
      <c r="EA5533" s="25"/>
      <c r="EB5533" s="25"/>
      <c r="EC5533" s="25"/>
      <c r="ED5533" s="25"/>
      <c r="EE5533" s="25"/>
    </row>
    <row r="5534" spans="110:135" x14ac:dyDescent="0.2">
      <c r="DF5534" s="24" t="s">
        <v>10951</v>
      </c>
      <c r="DG5534" s="24" t="s">
        <v>274</v>
      </c>
      <c r="DH5534" s="25"/>
      <c r="DI5534" s="25"/>
      <c r="DJ5534" s="25"/>
      <c r="DK5534" s="25"/>
      <c r="DL5534" s="25"/>
      <c r="DM5534" s="25"/>
      <c r="DN5534" s="25"/>
      <c r="DO5534" s="25"/>
      <c r="DP5534" s="25"/>
      <c r="DQ5534" s="25"/>
      <c r="DR5534" s="25"/>
      <c r="DS5534" s="25"/>
      <c r="DT5534" s="25"/>
      <c r="DU5534" s="25"/>
      <c r="DV5534" s="25"/>
      <c r="DW5534" s="25"/>
      <c r="DX5534" s="25"/>
      <c r="DY5534" s="25"/>
      <c r="DZ5534" s="25"/>
      <c r="EA5534" s="25"/>
      <c r="EB5534" s="25"/>
      <c r="EC5534" s="25"/>
      <c r="ED5534" s="25"/>
      <c r="EE5534" s="25"/>
    </row>
    <row r="5535" spans="110:135" x14ac:dyDescent="0.2">
      <c r="DF5535" s="24" t="s">
        <v>10952</v>
      </c>
      <c r="DG5535" s="24" t="s">
        <v>274</v>
      </c>
      <c r="DH5535" s="25"/>
      <c r="DI5535" s="25"/>
      <c r="DJ5535" s="25"/>
      <c r="DK5535" s="25"/>
      <c r="DL5535" s="25"/>
      <c r="DM5535" s="25"/>
      <c r="DN5535" s="25"/>
      <c r="DO5535" s="25"/>
      <c r="DP5535" s="25"/>
      <c r="DQ5535" s="25"/>
      <c r="DR5535" s="25"/>
      <c r="DS5535" s="25"/>
      <c r="DT5535" s="25"/>
      <c r="DU5535" s="25"/>
      <c r="DV5535" s="25"/>
      <c r="DW5535" s="25"/>
      <c r="DX5535" s="25"/>
      <c r="DY5535" s="25"/>
      <c r="DZ5535" s="25"/>
      <c r="EA5535" s="25"/>
      <c r="EB5535" s="25"/>
      <c r="EC5535" s="25"/>
      <c r="ED5535" s="25"/>
      <c r="EE5535" s="25"/>
    </row>
    <row r="5536" spans="110:135" x14ac:dyDescent="0.2">
      <c r="DF5536" s="24" t="s">
        <v>2137</v>
      </c>
      <c r="DG5536" s="24" t="s">
        <v>212</v>
      </c>
      <c r="DH5536" s="25"/>
      <c r="DI5536" s="25"/>
      <c r="DJ5536" s="25"/>
      <c r="DK5536" s="25"/>
      <c r="DL5536" s="25"/>
      <c r="DM5536" s="25"/>
      <c r="DN5536" s="25"/>
      <c r="DO5536" s="25"/>
      <c r="DP5536" s="25"/>
      <c r="DQ5536" s="25"/>
      <c r="DR5536" s="25"/>
      <c r="DS5536" s="25"/>
      <c r="DT5536" s="25"/>
      <c r="DU5536" s="25"/>
      <c r="DV5536" s="25"/>
      <c r="DW5536" s="25"/>
      <c r="DX5536" s="25"/>
      <c r="DY5536" s="25"/>
      <c r="DZ5536" s="25"/>
      <c r="EA5536" s="25"/>
      <c r="EB5536" s="25"/>
      <c r="EC5536" s="25"/>
      <c r="ED5536" s="25"/>
      <c r="EE5536" s="25"/>
    </row>
    <row r="5537" spans="110:135" x14ac:dyDescent="0.2">
      <c r="DF5537" s="24" t="s">
        <v>3095</v>
      </c>
      <c r="DG5537" s="24" t="s">
        <v>274</v>
      </c>
      <c r="DH5537" s="25"/>
      <c r="DI5537" s="25"/>
      <c r="DJ5537" s="25"/>
      <c r="DK5537" s="25"/>
      <c r="DL5537" s="25"/>
      <c r="DM5537" s="25"/>
      <c r="DN5537" s="25"/>
      <c r="DO5537" s="25"/>
      <c r="DP5537" s="25"/>
      <c r="DQ5537" s="25"/>
      <c r="DR5537" s="25"/>
      <c r="DS5537" s="25"/>
      <c r="DT5537" s="25"/>
      <c r="DU5537" s="25"/>
      <c r="DV5537" s="25"/>
      <c r="DW5537" s="25"/>
      <c r="DX5537" s="25"/>
      <c r="DY5537" s="25"/>
      <c r="DZ5537" s="25"/>
      <c r="EA5537" s="25"/>
      <c r="EB5537" s="25"/>
      <c r="EC5537" s="25"/>
      <c r="ED5537" s="25"/>
      <c r="EE5537" s="25"/>
    </row>
    <row r="5538" spans="110:135" x14ac:dyDescent="0.2">
      <c r="DF5538" s="24" t="s">
        <v>10953</v>
      </c>
      <c r="DG5538" s="24" t="s">
        <v>274</v>
      </c>
      <c r="DH5538" s="25"/>
      <c r="DI5538" s="25"/>
      <c r="DJ5538" s="25"/>
      <c r="DK5538" s="25"/>
      <c r="DL5538" s="25"/>
      <c r="DM5538" s="25"/>
      <c r="DN5538" s="25"/>
      <c r="DO5538" s="25"/>
      <c r="DP5538" s="25"/>
      <c r="DQ5538" s="25"/>
      <c r="DR5538" s="25"/>
      <c r="DS5538" s="25"/>
      <c r="DT5538" s="25"/>
      <c r="DU5538" s="25"/>
      <c r="DV5538" s="25"/>
      <c r="DW5538" s="25"/>
      <c r="DX5538" s="25"/>
      <c r="DY5538" s="25"/>
      <c r="DZ5538" s="25"/>
      <c r="EA5538" s="25"/>
      <c r="EB5538" s="25"/>
      <c r="EC5538" s="25"/>
      <c r="ED5538" s="25"/>
      <c r="EE5538" s="25"/>
    </row>
    <row r="5539" spans="110:135" x14ac:dyDescent="0.2">
      <c r="DF5539" s="24" t="s">
        <v>2845</v>
      </c>
      <c r="DG5539" s="24" t="s">
        <v>274</v>
      </c>
      <c r="DH5539" s="25"/>
      <c r="DI5539" s="25"/>
      <c r="DJ5539" s="25"/>
      <c r="DK5539" s="25"/>
      <c r="DL5539" s="25"/>
      <c r="DM5539" s="25"/>
      <c r="DN5539" s="25"/>
      <c r="DO5539" s="25"/>
      <c r="DP5539" s="25"/>
      <c r="DQ5539" s="25"/>
      <c r="DR5539" s="25"/>
      <c r="DS5539" s="25"/>
      <c r="DT5539" s="25"/>
      <c r="DU5539" s="25"/>
      <c r="DV5539" s="25"/>
      <c r="DW5539" s="25"/>
      <c r="DX5539" s="25"/>
      <c r="DY5539" s="25"/>
      <c r="DZ5539" s="25"/>
      <c r="EA5539" s="25"/>
      <c r="EB5539" s="25"/>
      <c r="EC5539" s="25"/>
      <c r="ED5539" s="25"/>
      <c r="EE5539" s="25"/>
    </row>
    <row r="5540" spans="110:135" x14ac:dyDescent="0.2">
      <c r="DF5540" s="24" t="s">
        <v>10954</v>
      </c>
      <c r="DG5540" s="24" t="s">
        <v>274</v>
      </c>
      <c r="DH5540" s="25"/>
      <c r="DI5540" s="25"/>
      <c r="DJ5540" s="25"/>
      <c r="DK5540" s="25"/>
      <c r="DL5540" s="25"/>
      <c r="DM5540" s="25"/>
      <c r="DN5540" s="25"/>
      <c r="DO5540" s="25"/>
      <c r="DP5540" s="25"/>
      <c r="DQ5540" s="25"/>
      <c r="DR5540" s="25"/>
      <c r="DS5540" s="25"/>
      <c r="DT5540" s="25"/>
      <c r="DU5540" s="25"/>
      <c r="DV5540" s="25"/>
      <c r="DW5540" s="25"/>
      <c r="DX5540" s="25"/>
      <c r="DY5540" s="25"/>
      <c r="DZ5540" s="25"/>
      <c r="EA5540" s="25"/>
      <c r="EB5540" s="25"/>
      <c r="EC5540" s="25"/>
      <c r="ED5540" s="25"/>
      <c r="EE5540" s="25"/>
    </row>
    <row r="5541" spans="110:135" x14ac:dyDescent="0.2">
      <c r="DF5541" s="24" t="s">
        <v>5011</v>
      </c>
      <c r="DG5541" s="24" t="s">
        <v>274</v>
      </c>
      <c r="DH5541" s="25"/>
      <c r="DI5541" s="25"/>
      <c r="DJ5541" s="25"/>
      <c r="DK5541" s="25"/>
      <c r="DL5541" s="25"/>
      <c r="DM5541" s="25"/>
      <c r="DN5541" s="25"/>
      <c r="DO5541" s="25"/>
      <c r="DP5541" s="25"/>
      <c r="DQ5541" s="25"/>
      <c r="DR5541" s="25"/>
      <c r="DS5541" s="25"/>
      <c r="DT5541" s="25"/>
      <c r="DU5541" s="25"/>
      <c r="DV5541" s="25"/>
      <c r="DW5541" s="25"/>
      <c r="DX5541" s="25"/>
      <c r="DY5541" s="25"/>
      <c r="DZ5541" s="25"/>
      <c r="EA5541" s="25"/>
      <c r="EB5541" s="25"/>
      <c r="EC5541" s="25"/>
      <c r="ED5541" s="25"/>
      <c r="EE5541" s="25"/>
    </row>
    <row r="5542" spans="110:135" x14ac:dyDescent="0.2">
      <c r="DF5542" s="24" t="s">
        <v>4416</v>
      </c>
      <c r="DG5542" s="24" t="s">
        <v>274</v>
      </c>
      <c r="DH5542" s="25"/>
      <c r="DI5542" s="25"/>
      <c r="DJ5542" s="25"/>
      <c r="DK5542" s="25"/>
      <c r="DL5542" s="25"/>
      <c r="DM5542" s="25"/>
      <c r="DN5542" s="25"/>
      <c r="DO5542" s="25"/>
      <c r="DP5542" s="25"/>
      <c r="DQ5542" s="25"/>
      <c r="DR5542" s="25"/>
      <c r="DS5542" s="25"/>
      <c r="DT5542" s="25"/>
      <c r="DU5542" s="25"/>
      <c r="DV5542" s="25"/>
      <c r="DW5542" s="25"/>
      <c r="DX5542" s="25"/>
      <c r="DY5542" s="25"/>
      <c r="DZ5542" s="25"/>
      <c r="EA5542" s="25"/>
      <c r="EB5542" s="25"/>
      <c r="EC5542" s="25"/>
      <c r="ED5542" s="25"/>
      <c r="EE5542" s="25"/>
    </row>
    <row r="5543" spans="110:135" x14ac:dyDescent="0.2">
      <c r="DF5543" s="24" t="s">
        <v>10955</v>
      </c>
      <c r="DG5543" s="24" t="s">
        <v>274</v>
      </c>
      <c r="DH5543" s="25"/>
      <c r="DI5543" s="25"/>
      <c r="DJ5543" s="25"/>
      <c r="DK5543" s="25"/>
      <c r="DL5543" s="25"/>
      <c r="DM5543" s="25"/>
      <c r="DN5543" s="25"/>
      <c r="DO5543" s="25"/>
      <c r="DP5543" s="25"/>
      <c r="DQ5543" s="25"/>
      <c r="DR5543" s="25"/>
      <c r="DS5543" s="25"/>
      <c r="DT5543" s="25"/>
      <c r="DU5543" s="25"/>
      <c r="DV5543" s="25"/>
      <c r="DW5543" s="25"/>
      <c r="DX5543" s="25"/>
      <c r="DY5543" s="25"/>
      <c r="DZ5543" s="25"/>
      <c r="EA5543" s="25"/>
      <c r="EB5543" s="25"/>
      <c r="EC5543" s="25"/>
      <c r="ED5543" s="25"/>
      <c r="EE5543" s="25"/>
    </row>
    <row r="5544" spans="110:135" x14ac:dyDescent="0.2">
      <c r="DF5544" s="24" t="s">
        <v>2882</v>
      </c>
      <c r="DG5544" s="24" t="s">
        <v>274</v>
      </c>
      <c r="DH5544" s="25"/>
      <c r="DI5544" s="25"/>
      <c r="DJ5544" s="25"/>
      <c r="DK5544" s="25"/>
      <c r="DL5544" s="25"/>
      <c r="DM5544" s="25"/>
      <c r="DN5544" s="25"/>
      <c r="DO5544" s="25"/>
      <c r="DP5544" s="25"/>
      <c r="DQ5544" s="25"/>
      <c r="DR5544" s="25"/>
      <c r="DS5544" s="25"/>
      <c r="DT5544" s="25"/>
      <c r="DU5544" s="25"/>
      <c r="DV5544" s="25"/>
      <c r="DW5544" s="25"/>
      <c r="DX5544" s="25"/>
      <c r="DY5544" s="25"/>
      <c r="DZ5544" s="25"/>
      <c r="EA5544" s="25"/>
      <c r="EB5544" s="25"/>
      <c r="EC5544" s="25"/>
      <c r="ED5544" s="25"/>
      <c r="EE5544" s="25"/>
    </row>
    <row r="5545" spans="110:135" x14ac:dyDescent="0.2">
      <c r="DF5545" s="24" t="s">
        <v>3160</v>
      </c>
      <c r="DG5545" s="24" t="s">
        <v>274</v>
      </c>
      <c r="DH5545" s="25"/>
      <c r="DI5545" s="25"/>
      <c r="DJ5545" s="25"/>
      <c r="DK5545" s="25"/>
      <c r="DL5545" s="25"/>
      <c r="DM5545" s="25"/>
      <c r="DN5545" s="25"/>
      <c r="DO5545" s="25"/>
      <c r="DP5545" s="25"/>
      <c r="DQ5545" s="25"/>
      <c r="DR5545" s="25"/>
      <c r="DS5545" s="25"/>
      <c r="DT5545" s="25"/>
      <c r="DU5545" s="25"/>
      <c r="DV5545" s="25"/>
      <c r="DW5545" s="25"/>
      <c r="DX5545" s="25"/>
      <c r="DY5545" s="25"/>
      <c r="DZ5545" s="25"/>
      <c r="EA5545" s="25"/>
      <c r="EB5545" s="25"/>
      <c r="EC5545" s="25"/>
      <c r="ED5545" s="25"/>
      <c r="EE5545" s="25"/>
    </row>
    <row r="5546" spans="110:135" x14ac:dyDescent="0.2">
      <c r="DF5546" s="24" t="s">
        <v>10956</v>
      </c>
      <c r="DG5546" s="24" t="s">
        <v>274</v>
      </c>
      <c r="DH5546" s="25"/>
      <c r="DI5546" s="25"/>
      <c r="DJ5546" s="25"/>
      <c r="DK5546" s="25"/>
      <c r="DL5546" s="25"/>
      <c r="DM5546" s="25"/>
      <c r="DN5546" s="25"/>
      <c r="DO5546" s="25"/>
      <c r="DP5546" s="25"/>
      <c r="DQ5546" s="25"/>
      <c r="DR5546" s="25"/>
      <c r="DS5546" s="25"/>
      <c r="DT5546" s="25"/>
      <c r="DU5546" s="25"/>
      <c r="DV5546" s="25"/>
      <c r="DW5546" s="25"/>
      <c r="DX5546" s="25"/>
      <c r="DY5546" s="25"/>
      <c r="DZ5546" s="25"/>
      <c r="EA5546" s="25"/>
      <c r="EB5546" s="25"/>
      <c r="EC5546" s="25"/>
      <c r="ED5546" s="25"/>
      <c r="EE5546" s="25"/>
    </row>
    <row r="5547" spans="110:135" x14ac:dyDescent="0.2">
      <c r="DF5547" s="24" t="s">
        <v>10957</v>
      </c>
      <c r="DG5547" s="24" t="s">
        <v>274</v>
      </c>
      <c r="DH5547" s="25"/>
      <c r="DI5547" s="25"/>
      <c r="DJ5547" s="25"/>
      <c r="DK5547" s="25"/>
      <c r="DL5547" s="25"/>
      <c r="DM5547" s="25"/>
      <c r="DN5547" s="25"/>
      <c r="DO5547" s="25"/>
      <c r="DP5547" s="25"/>
      <c r="DQ5547" s="25"/>
      <c r="DR5547" s="25"/>
      <c r="DS5547" s="25"/>
      <c r="DT5547" s="25"/>
      <c r="DU5547" s="25"/>
      <c r="DV5547" s="25"/>
      <c r="DW5547" s="25"/>
      <c r="DX5547" s="25"/>
      <c r="DY5547" s="25"/>
      <c r="DZ5547" s="25"/>
      <c r="EA5547" s="25"/>
      <c r="EB5547" s="25"/>
      <c r="EC5547" s="25"/>
      <c r="ED5547" s="25"/>
      <c r="EE5547" s="25"/>
    </row>
    <row r="5548" spans="110:135" x14ac:dyDescent="0.2">
      <c r="DF5548" s="24" t="s">
        <v>3573</v>
      </c>
      <c r="DG5548" s="24" t="s">
        <v>274</v>
      </c>
      <c r="DH5548" s="25"/>
      <c r="DI5548" s="25"/>
      <c r="DJ5548" s="25"/>
      <c r="DK5548" s="25"/>
      <c r="DL5548" s="25"/>
      <c r="DM5548" s="25"/>
      <c r="DN5548" s="25"/>
      <c r="DO5548" s="25"/>
      <c r="DP5548" s="25"/>
      <c r="DQ5548" s="25"/>
      <c r="DR5548" s="25"/>
      <c r="DS5548" s="25"/>
      <c r="DT5548" s="25"/>
      <c r="DU5548" s="25"/>
      <c r="DV5548" s="25"/>
      <c r="DW5548" s="25"/>
      <c r="DX5548" s="25"/>
      <c r="DY5548" s="25"/>
      <c r="DZ5548" s="25"/>
      <c r="EA5548" s="25"/>
      <c r="EB5548" s="25"/>
      <c r="EC5548" s="25"/>
      <c r="ED5548" s="25"/>
      <c r="EE5548" s="25"/>
    </row>
    <row r="5549" spans="110:135" x14ac:dyDescent="0.2">
      <c r="DF5549" s="24" t="s">
        <v>10958</v>
      </c>
      <c r="DG5549" s="24" t="s">
        <v>274</v>
      </c>
      <c r="DH5549" s="25"/>
      <c r="DI5549" s="25"/>
      <c r="DJ5549" s="25"/>
      <c r="DK5549" s="25"/>
      <c r="DL5549" s="25"/>
      <c r="DM5549" s="25"/>
      <c r="DN5549" s="25"/>
      <c r="DO5549" s="25"/>
      <c r="DP5549" s="25"/>
      <c r="DQ5549" s="25"/>
      <c r="DR5549" s="25"/>
      <c r="DS5549" s="25"/>
      <c r="DT5549" s="25"/>
      <c r="DU5549" s="25"/>
      <c r="DV5549" s="25"/>
      <c r="DW5549" s="25"/>
      <c r="DX5549" s="25"/>
      <c r="DY5549" s="25"/>
      <c r="DZ5549" s="25"/>
      <c r="EA5549" s="25"/>
      <c r="EB5549" s="25"/>
      <c r="EC5549" s="25"/>
      <c r="ED5549" s="25"/>
      <c r="EE5549" s="25"/>
    </row>
    <row r="5550" spans="110:135" x14ac:dyDescent="0.2">
      <c r="DF5550" s="24" t="s">
        <v>10959</v>
      </c>
      <c r="DG5550" s="24" t="s">
        <v>274</v>
      </c>
      <c r="DH5550" s="25"/>
      <c r="DI5550" s="25"/>
      <c r="DJ5550" s="25"/>
      <c r="DK5550" s="25"/>
      <c r="DL5550" s="25"/>
      <c r="DM5550" s="25"/>
      <c r="DN5550" s="25"/>
      <c r="DO5550" s="25"/>
      <c r="DP5550" s="25"/>
      <c r="DQ5550" s="25"/>
      <c r="DR5550" s="25"/>
      <c r="DS5550" s="25"/>
      <c r="DT5550" s="25"/>
      <c r="DU5550" s="25"/>
      <c r="DV5550" s="25"/>
      <c r="DW5550" s="25"/>
      <c r="DX5550" s="25"/>
      <c r="DY5550" s="25"/>
      <c r="DZ5550" s="25"/>
      <c r="EA5550" s="25"/>
      <c r="EB5550" s="25"/>
      <c r="EC5550" s="25"/>
      <c r="ED5550" s="25"/>
      <c r="EE5550" s="25"/>
    </row>
    <row r="5551" spans="110:135" x14ac:dyDescent="0.2">
      <c r="DF5551" s="24" t="s">
        <v>10960</v>
      </c>
      <c r="DG5551" s="24" t="s">
        <v>274</v>
      </c>
      <c r="DH5551" s="25"/>
      <c r="DI5551" s="25"/>
      <c r="DJ5551" s="25"/>
      <c r="DK5551" s="25"/>
      <c r="DL5551" s="25"/>
      <c r="DM5551" s="25"/>
      <c r="DN5551" s="25"/>
      <c r="DO5551" s="25"/>
      <c r="DP5551" s="25"/>
      <c r="DQ5551" s="25"/>
      <c r="DR5551" s="25"/>
      <c r="DS5551" s="25"/>
      <c r="DT5551" s="25"/>
      <c r="DU5551" s="25"/>
      <c r="DV5551" s="25"/>
      <c r="DW5551" s="25"/>
      <c r="DX5551" s="25"/>
      <c r="DY5551" s="25"/>
      <c r="DZ5551" s="25"/>
      <c r="EA5551" s="25"/>
      <c r="EB5551" s="25"/>
      <c r="EC5551" s="25"/>
      <c r="ED5551" s="25"/>
      <c r="EE5551" s="25"/>
    </row>
    <row r="5552" spans="110:135" x14ac:dyDescent="0.2">
      <c r="DF5552" s="24" t="s">
        <v>10961</v>
      </c>
      <c r="DG5552" s="24" t="s">
        <v>274</v>
      </c>
      <c r="DH5552" s="25"/>
      <c r="DI5552" s="25"/>
      <c r="DJ5552" s="25"/>
      <c r="DK5552" s="25"/>
      <c r="DL5552" s="25"/>
      <c r="DM5552" s="25"/>
      <c r="DN5552" s="25"/>
      <c r="DO5552" s="25"/>
      <c r="DP5552" s="25"/>
      <c r="DQ5552" s="25"/>
      <c r="DR5552" s="25"/>
      <c r="DS5552" s="25"/>
      <c r="DT5552" s="25"/>
      <c r="DU5552" s="25"/>
      <c r="DV5552" s="25"/>
      <c r="DW5552" s="25"/>
      <c r="DX5552" s="25"/>
      <c r="DY5552" s="25"/>
      <c r="DZ5552" s="25"/>
      <c r="EA5552" s="25"/>
      <c r="EB5552" s="25"/>
      <c r="EC5552" s="25"/>
      <c r="ED5552" s="25"/>
      <c r="EE5552" s="25"/>
    </row>
    <row r="5553" spans="110:135" x14ac:dyDescent="0.2">
      <c r="DF5553" s="24" t="s">
        <v>10962</v>
      </c>
      <c r="DG5553" s="24" t="s">
        <v>274</v>
      </c>
      <c r="DH5553" s="25"/>
      <c r="DI5553" s="25"/>
      <c r="DJ5553" s="25"/>
      <c r="DK5553" s="25"/>
      <c r="DL5553" s="25"/>
      <c r="DM5553" s="25"/>
      <c r="DN5553" s="25"/>
      <c r="DO5553" s="25"/>
      <c r="DP5553" s="25"/>
      <c r="DQ5553" s="25"/>
      <c r="DR5553" s="25"/>
      <c r="DS5553" s="25"/>
      <c r="DT5553" s="25"/>
      <c r="DU5553" s="25"/>
      <c r="DV5553" s="25"/>
      <c r="DW5553" s="25"/>
      <c r="DX5553" s="25"/>
      <c r="DY5553" s="25"/>
      <c r="DZ5553" s="25"/>
      <c r="EA5553" s="25"/>
      <c r="EB5553" s="25"/>
      <c r="EC5553" s="25"/>
      <c r="ED5553" s="25"/>
      <c r="EE5553" s="25"/>
    </row>
    <row r="5554" spans="110:135" x14ac:dyDescent="0.2">
      <c r="DF5554" s="24" t="s">
        <v>10963</v>
      </c>
      <c r="DG5554" s="24" t="s">
        <v>274</v>
      </c>
      <c r="DH5554" s="25"/>
      <c r="DI5554" s="25"/>
      <c r="DJ5554" s="25"/>
      <c r="DK5554" s="25"/>
      <c r="DL5554" s="25"/>
      <c r="DM5554" s="25"/>
      <c r="DN5554" s="25"/>
      <c r="DO5554" s="25"/>
      <c r="DP5554" s="25"/>
      <c r="DQ5554" s="25"/>
      <c r="DR5554" s="25"/>
      <c r="DS5554" s="25"/>
      <c r="DT5554" s="25"/>
      <c r="DU5554" s="25"/>
      <c r="DV5554" s="25"/>
      <c r="DW5554" s="25"/>
      <c r="DX5554" s="25"/>
      <c r="DY5554" s="25"/>
      <c r="DZ5554" s="25"/>
      <c r="EA5554" s="25"/>
      <c r="EB5554" s="25"/>
      <c r="EC5554" s="25"/>
      <c r="ED5554" s="25"/>
      <c r="EE5554" s="25"/>
    </row>
    <row r="5555" spans="110:135" x14ac:dyDescent="0.2">
      <c r="DF5555" s="24" t="s">
        <v>10964</v>
      </c>
      <c r="DG5555" s="24" t="s">
        <v>274</v>
      </c>
      <c r="DH5555" s="25"/>
      <c r="DI5555" s="25"/>
      <c r="DJ5555" s="25"/>
      <c r="DK5555" s="25"/>
      <c r="DL5555" s="25"/>
      <c r="DM5555" s="25"/>
      <c r="DN5555" s="25"/>
      <c r="DO5555" s="25"/>
      <c r="DP5555" s="25"/>
      <c r="DQ5555" s="25"/>
      <c r="DR5555" s="25"/>
      <c r="DS5555" s="25"/>
      <c r="DT5555" s="25"/>
      <c r="DU5555" s="25"/>
      <c r="DV5555" s="25"/>
      <c r="DW5555" s="25"/>
      <c r="DX5555" s="25"/>
      <c r="DY5555" s="25"/>
      <c r="DZ5555" s="25"/>
      <c r="EA5555" s="25"/>
      <c r="EB5555" s="25"/>
      <c r="EC5555" s="25"/>
      <c r="ED5555" s="25"/>
      <c r="EE5555" s="25"/>
    </row>
    <row r="5556" spans="110:135" x14ac:dyDescent="0.2">
      <c r="DF5556" s="24" t="s">
        <v>2190</v>
      </c>
      <c r="DG5556" s="24" t="s">
        <v>274</v>
      </c>
      <c r="DH5556" s="25"/>
      <c r="DI5556" s="25"/>
      <c r="DJ5556" s="25"/>
      <c r="DK5556" s="25"/>
      <c r="DL5556" s="25"/>
      <c r="DM5556" s="25"/>
      <c r="DN5556" s="25"/>
      <c r="DO5556" s="25"/>
      <c r="DP5556" s="25"/>
      <c r="DQ5556" s="25"/>
      <c r="DR5556" s="25"/>
      <c r="DS5556" s="25"/>
      <c r="DT5556" s="25"/>
      <c r="DU5556" s="25"/>
      <c r="DV5556" s="25"/>
      <c r="DW5556" s="25"/>
      <c r="DX5556" s="25"/>
      <c r="DY5556" s="25"/>
      <c r="DZ5556" s="25"/>
      <c r="EA5556" s="25"/>
      <c r="EB5556" s="25"/>
      <c r="EC5556" s="25"/>
      <c r="ED5556" s="25"/>
      <c r="EE5556" s="25"/>
    </row>
    <row r="5557" spans="110:135" x14ac:dyDescent="0.2">
      <c r="DF5557" s="24" t="s">
        <v>4237</v>
      </c>
      <c r="DG5557" s="24" t="s">
        <v>274</v>
      </c>
      <c r="DH5557" s="25"/>
      <c r="DI5557" s="25"/>
      <c r="DJ5557" s="25"/>
      <c r="DK5557" s="25"/>
      <c r="DL5557" s="25"/>
      <c r="DM5557" s="25"/>
      <c r="DN5557" s="25"/>
      <c r="DO5557" s="25"/>
      <c r="DP5557" s="25"/>
      <c r="DQ5557" s="25"/>
      <c r="DR5557" s="25"/>
      <c r="DS5557" s="25"/>
      <c r="DT5557" s="25"/>
      <c r="DU5557" s="25"/>
      <c r="DV5557" s="25"/>
      <c r="DW5557" s="25"/>
      <c r="DX5557" s="25"/>
      <c r="DY5557" s="25"/>
      <c r="DZ5557" s="25"/>
      <c r="EA5557" s="25"/>
      <c r="EB5557" s="25"/>
      <c r="EC5557" s="25"/>
      <c r="ED5557" s="25"/>
      <c r="EE5557" s="25"/>
    </row>
    <row r="5558" spans="110:135" x14ac:dyDescent="0.2">
      <c r="DF5558" s="24" t="s">
        <v>10965</v>
      </c>
      <c r="DG5558" s="24" t="s">
        <v>274</v>
      </c>
      <c r="DH5558" s="25"/>
      <c r="DI5558" s="25"/>
      <c r="DJ5558" s="25"/>
      <c r="DK5558" s="25"/>
      <c r="DL5558" s="25"/>
      <c r="DM5558" s="25"/>
      <c r="DN5558" s="25"/>
      <c r="DO5558" s="25"/>
      <c r="DP5558" s="25"/>
      <c r="DQ5558" s="25"/>
      <c r="DR5558" s="25"/>
      <c r="DS5558" s="25"/>
      <c r="DT5558" s="25"/>
      <c r="DU5558" s="25"/>
      <c r="DV5558" s="25"/>
      <c r="DW5558" s="25"/>
      <c r="DX5558" s="25"/>
      <c r="DY5558" s="25"/>
      <c r="DZ5558" s="25"/>
      <c r="EA5558" s="25"/>
      <c r="EB5558" s="25"/>
      <c r="EC5558" s="25"/>
      <c r="ED5558" s="25"/>
      <c r="EE5558" s="25"/>
    </row>
    <row r="5559" spans="110:135" x14ac:dyDescent="0.2">
      <c r="DF5559" s="24" t="s">
        <v>10966</v>
      </c>
      <c r="DG5559" s="24" t="s">
        <v>274</v>
      </c>
      <c r="DH5559" s="25"/>
      <c r="DI5559" s="25"/>
      <c r="DJ5559" s="25"/>
      <c r="DK5559" s="25"/>
      <c r="DL5559" s="25"/>
      <c r="DM5559" s="25"/>
      <c r="DN5559" s="25"/>
      <c r="DO5559" s="25"/>
      <c r="DP5559" s="25"/>
      <c r="DQ5559" s="25"/>
      <c r="DR5559" s="25"/>
      <c r="DS5559" s="25"/>
      <c r="DT5559" s="25"/>
      <c r="DU5559" s="25"/>
      <c r="DV5559" s="25"/>
      <c r="DW5559" s="25"/>
      <c r="DX5559" s="25"/>
      <c r="DY5559" s="25"/>
      <c r="DZ5559" s="25"/>
      <c r="EA5559" s="25"/>
      <c r="EB5559" s="25"/>
      <c r="EC5559" s="25"/>
      <c r="ED5559" s="25"/>
      <c r="EE5559" s="25"/>
    </row>
    <row r="5560" spans="110:135" x14ac:dyDescent="0.2">
      <c r="DF5560" s="24" t="s">
        <v>4269</v>
      </c>
      <c r="DG5560" s="24" t="s">
        <v>274</v>
      </c>
      <c r="DH5560" s="25"/>
      <c r="DI5560" s="25"/>
      <c r="DJ5560" s="25"/>
      <c r="DK5560" s="25"/>
      <c r="DL5560" s="25"/>
      <c r="DM5560" s="25"/>
      <c r="DN5560" s="25"/>
      <c r="DO5560" s="25"/>
      <c r="DP5560" s="25"/>
      <c r="DQ5560" s="25"/>
      <c r="DR5560" s="25"/>
      <c r="DS5560" s="25"/>
      <c r="DT5560" s="25"/>
      <c r="DU5560" s="25"/>
      <c r="DV5560" s="25"/>
      <c r="DW5560" s="25"/>
      <c r="DX5560" s="25"/>
      <c r="DY5560" s="25"/>
      <c r="DZ5560" s="25"/>
      <c r="EA5560" s="25"/>
      <c r="EB5560" s="25"/>
      <c r="EC5560" s="25"/>
      <c r="ED5560" s="25"/>
      <c r="EE5560" s="25"/>
    </row>
    <row r="5561" spans="110:135" x14ac:dyDescent="0.2">
      <c r="DF5561" s="24" t="s">
        <v>2856</v>
      </c>
      <c r="DG5561" s="24" t="s">
        <v>274</v>
      </c>
      <c r="DH5561" s="25"/>
      <c r="DI5561" s="25"/>
      <c r="DJ5561" s="25"/>
      <c r="DK5561" s="25"/>
      <c r="DL5561" s="25"/>
      <c r="DM5561" s="25"/>
      <c r="DN5561" s="25"/>
      <c r="DO5561" s="25"/>
      <c r="DP5561" s="25"/>
      <c r="DQ5561" s="25"/>
      <c r="DR5561" s="25"/>
      <c r="DS5561" s="25"/>
      <c r="DT5561" s="25"/>
      <c r="DU5561" s="25"/>
      <c r="DV5561" s="25"/>
      <c r="DW5561" s="25"/>
      <c r="DX5561" s="25"/>
      <c r="DY5561" s="25"/>
      <c r="DZ5561" s="25"/>
      <c r="EA5561" s="25"/>
      <c r="EB5561" s="25"/>
      <c r="EC5561" s="25"/>
      <c r="ED5561" s="25"/>
      <c r="EE5561" s="25"/>
    </row>
    <row r="5562" spans="110:135" x14ac:dyDescent="0.2">
      <c r="DF5562" s="24" t="s">
        <v>3685</v>
      </c>
      <c r="DG5562" s="24" t="s">
        <v>274</v>
      </c>
      <c r="DH5562" s="25"/>
      <c r="DI5562" s="25"/>
      <c r="DJ5562" s="25"/>
      <c r="DK5562" s="25"/>
      <c r="DL5562" s="25"/>
      <c r="DM5562" s="25"/>
      <c r="DN5562" s="25"/>
      <c r="DO5562" s="25"/>
      <c r="DP5562" s="25"/>
      <c r="DQ5562" s="25"/>
      <c r="DR5562" s="25"/>
      <c r="DS5562" s="25"/>
      <c r="DT5562" s="25"/>
      <c r="DU5562" s="25"/>
      <c r="DV5562" s="25"/>
      <c r="DW5562" s="25"/>
      <c r="DX5562" s="25"/>
      <c r="DY5562" s="25"/>
      <c r="DZ5562" s="25"/>
      <c r="EA5562" s="25"/>
      <c r="EB5562" s="25"/>
      <c r="EC5562" s="25"/>
      <c r="ED5562" s="25"/>
      <c r="EE5562" s="25"/>
    </row>
    <row r="5563" spans="110:135" x14ac:dyDescent="0.2">
      <c r="DF5563" s="24" t="s">
        <v>4651</v>
      </c>
      <c r="DG5563" s="24" t="s">
        <v>274</v>
      </c>
      <c r="DH5563" s="25"/>
      <c r="DI5563" s="25"/>
      <c r="DJ5563" s="25"/>
      <c r="DK5563" s="25"/>
      <c r="DL5563" s="25"/>
      <c r="DM5563" s="25"/>
      <c r="DN5563" s="25"/>
      <c r="DO5563" s="25"/>
      <c r="DP5563" s="25"/>
      <c r="DQ5563" s="25"/>
      <c r="DR5563" s="25"/>
      <c r="DS5563" s="25"/>
      <c r="DT5563" s="25"/>
      <c r="DU5563" s="25"/>
      <c r="DV5563" s="25"/>
      <c r="DW5563" s="25"/>
      <c r="DX5563" s="25"/>
      <c r="DY5563" s="25"/>
      <c r="DZ5563" s="25"/>
      <c r="EA5563" s="25"/>
      <c r="EB5563" s="25"/>
      <c r="EC5563" s="25"/>
      <c r="ED5563" s="25"/>
      <c r="EE5563" s="25"/>
    </row>
    <row r="5564" spans="110:135" x14ac:dyDescent="0.2">
      <c r="DF5564" s="24" t="s">
        <v>3574</v>
      </c>
      <c r="DG5564" s="24" t="s">
        <v>274</v>
      </c>
      <c r="DH5564" s="25"/>
      <c r="DI5564" s="25"/>
      <c r="DJ5564" s="25"/>
      <c r="DK5564" s="25"/>
      <c r="DL5564" s="25"/>
      <c r="DM5564" s="25"/>
      <c r="DN5564" s="25"/>
      <c r="DO5564" s="25"/>
      <c r="DP5564" s="25"/>
      <c r="DQ5564" s="25"/>
      <c r="DR5564" s="25"/>
      <c r="DS5564" s="25"/>
      <c r="DT5564" s="25"/>
      <c r="DU5564" s="25"/>
      <c r="DV5564" s="25"/>
      <c r="DW5564" s="25"/>
      <c r="DX5564" s="25"/>
      <c r="DY5564" s="25"/>
      <c r="DZ5564" s="25"/>
      <c r="EA5564" s="25"/>
      <c r="EB5564" s="25"/>
      <c r="EC5564" s="25"/>
      <c r="ED5564" s="25"/>
      <c r="EE5564" s="25"/>
    </row>
    <row r="5565" spans="110:135" x14ac:dyDescent="0.2">
      <c r="DF5565" s="24" t="s">
        <v>3325</v>
      </c>
      <c r="DG5565" s="24" t="s">
        <v>274</v>
      </c>
      <c r="DH5565" s="25"/>
      <c r="DI5565" s="25"/>
      <c r="DJ5565" s="25"/>
      <c r="DK5565" s="25"/>
      <c r="DL5565" s="25"/>
      <c r="DM5565" s="25"/>
      <c r="DN5565" s="25"/>
      <c r="DO5565" s="25"/>
      <c r="DP5565" s="25"/>
      <c r="DQ5565" s="25"/>
      <c r="DR5565" s="25"/>
      <c r="DS5565" s="25"/>
      <c r="DT5565" s="25"/>
      <c r="DU5565" s="25"/>
      <c r="DV5565" s="25"/>
      <c r="DW5565" s="25"/>
      <c r="DX5565" s="25"/>
      <c r="DY5565" s="25"/>
      <c r="DZ5565" s="25"/>
      <c r="EA5565" s="25"/>
      <c r="EB5565" s="25"/>
      <c r="EC5565" s="25"/>
      <c r="ED5565" s="25"/>
      <c r="EE5565" s="25"/>
    </row>
    <row r="5566" spans="110:135" x14ac:dyDescent="0.2">
      <c r="DF5566" s="24" t="s">
        <v>3596</v>
      </c>
      <c r="DG5566" s="24" t="s">
        <v>274</v>
      </c>
      <c r="DH5566" s="25"/>
      <c r="DI5566" s="25"/>
      <c r="DJ5566" s="25"/>
      <c r="DK5566" s="25"/>
      <c r="DL5566" s="25"/>
      <c r="DM5566" s="25"/>
      <c r="DN5566" s="25"/>
      <c r="DO5566" s="25"/>
      <c r="DP5566" s="25"/>
      <c r="DQ5566" s="25"/>
      <c r="DR5566" s="25"/>
      <c r="DS5566" s="25"/>
      <c r="DT5566" s="25"/>
      <c r="DU5566" s="25"/>
      <c r="DV5566" s="25"/>
      <c r="DW5566" s="25"/>
      <c r="DX5566" s="25"/>
      <c r="DY5566" s="25"/>
      <c r="DZ5566" s="25"/>
      <c r="EA5566" s="25"/>
      <c r="EB5566" s="25"/>
      <c r="EC5566" s="25"/>
      <c r="ED5566" s="25"/>
      <c r="EE5566" s="25"/>
    </row>
    <row r="5567" spans="110:135" x14ac:dyDescent="0.2">
      <c r="DF5567" s="24" t="s">
        <v>2391</v>
      </c>
      <c r="DG5567" s="24" t="s">
        <v>274</v>
      </c>
      <c r="DH5567" s="25"/>
      <c r="DI5567" s="25"/>
      <c r="DJ5567" s="25"/>
      <c r="DK5567" s="25"/>
      <c r="DL5567" s="25"/>
      <c r="DM5567" s="25"/>
      <c r="DN5567" s="25"/>
      <c r="DO5567" s="25"/>
      <c r="DP5567" s="25"/>
      <c r="DQ5567" s="25"/>
      <c r="DR5567" s="25"/>
      <c r="DS5567" s="25"/>
      <c r="DT5567" s="25"/>
      <c r="DU5567" s="25"/>
      <c r="DV5567" s="25"/>
      <c r="DW5567" s="25"/>
      <c r="DX5567" s="25"/>
      <c r="DY5567" s="25"/>
      <c r="DZ5567" s="25"/>
      <c r="EA5567" s="25"/>
      <c r="EB5567" s="25"/>
      <c r="EC5567" s="25"/>
      <c r="ED5567" s="25"/>
      <c r="EE5567" s="25"/>
    </row>
    <row r="5568" spans="110:135" x14ac:dyDescent="0.2">
      <c r="DF5568" s="24" t="s">
        <v>10967</v>
      </c>
      <c r="DG5568" s="24" t="s">
        <v>274</v>
      </c>
      <c r="DH5568" s="25"/>
      <c r="DI5568" s="25"/>
      <c r="DJ5568" s="25"/>
      <c r="DK5568" s="25"/>
      <c r="DL5568" s="25"/>
      <c r="DM5568" s="25"/>
      <c r="DN5568" s="25"/>
      <c r="DO5568" s="25"/>
      <c r="DP5568" s="25"/>
      <c r="DQ5568" s="25"/>
      <c r="DR5568" s="25"/>
      <c r="DS5568" s="25"/>
      <c r="DT5568" s="25"/>
      <c r="DU5568" s="25"/>
      <c r="DV5568" s="25"/>
      <c r="DW5568" s="25"/>
      <c r="DX5568" s="25"/>
      <c r="DY5568" s="25"/>
      <c r="DZ5568" s="25"/>
      <c r="EA5568" s="25"/>
      <c r="EB5568" s="25"/>
      <c r="EC5568" s="25"/>
      <c r="ED5568" s="25"/>
      <c r="EE5568" s="25"/>
    </row>
    <row r="5569" spans="110:135" x14ac:dyDescent="0.2">
      <c r="DF5569" s="24" t="s">
        <v>10968</v>
      </c>
      <c r="DG5569" s="24" t="s">
        <v>212</v>
      </c>
      <c r="DH5569" s="25"/>
      <c r="DI5569" s="25"/>
      <c r="DJ5569" s="25"/>
      <c r="DK5569" s="25"/>
      <c r="DL5569" s="25"/>
      <c r="DM5569" s="25"/>
      <c r="DN5569" s="25"/>
      <c r="DO5569" s="25"/>
      <c r="DP5569" s="25"/>
      <c r="DQ5569" s="25"/>
      <c r="DR5569" s="25"/>
      <c r="DS5569" s="25"/>
      <c r="DT5569" s="25"/>
      <c r="DU5569" s="25"/>
      <c r="DV5569" s="25"/>
      <c r="DW5569" s="25"/>
      <c r="DX5569" s="25"/>
      <c r="DY5569" s="25"/>
      <c r="DZ5569" s="25"/>
      <c r="EA5569" s="25"/>
      <c r="EB5569" s="25"/>
      <c r="EC5569" s="25"/>
      <c r="ED5569" s="25"/>
      <c r="EE5569" s="25"/>
    </row>
    <row r="5570" spans="110:135" x14ac:dyDescent="0.2">
      <c r="DF5570" s="24" t="s">
        <v>3721</v>
      </c>
      <c r="DG5570" s="24" t="s">
        <v>274</v>
      </c>
      <c r="DH5570" s="25"/>
      <c r="DI5570" s="25"/>
      <c r="DJ5570" s="25"/>
      <c r="DK5570" s="25"/>
      <c r="DL5570" s="25"/>
      <c r="DM5570" s="25"/>
      <c r="DN5570" s="25"/>
      <c r="DO5570" s="25"/>
      <c r="DP5570" s="25"/>
      <c r="DQ5570" s="25"/>
      <c r="DR5570" s="25"/>
      <c r="DS5570" s="25"/>
      <c r="DT5570" s="25"/>
      <c r="DU5570" s="25"/>
      <c r="DV5570" s="25"/>
      <c r="DW5570" s="25"/>
      <c r="DX5570" s="25"/>
      <c r="DY5570" s="25"/>
      <c r="DZ5570" s="25"/>
      <c r="EA5570" s="25"/>
      <c r="EB5570" s="25"/>
      <c r="EC5570" s="25"/>
      <c r="ED5570" s="25"/>
      <c r="EE5570" s="25"/>
    </row>
    <row r="5571" spans="110:135" x14ac:dyDescent="0.2">
      <c r="DF5571" s="24" t="s">
        <v>10969</v>
      </c>
      <c r="DG5571" s="24" t="s">
        <v>274</v>
      </c>
      <c r="DH5571" s="25"/>
      <c r="DI5571" s="25"/>
      <c r="DJ5571" s="25"/>
      <c r="DK5571" s="25"/>
      <c r="DL5571" s="25"/>
      <c r="DM5571" s="25"/>
      <c r="DN5571" s="25"/>
      <c r="DO5571" s="25"/>
      <c r="DP5571" s="25"/>
      <c r="DQ5571" s="25"/>
      <c r="DR5571" s="25"/>
      <c r="DS5571" s="25"/>
      <c r="DT5571" s="25"/>
      <c r="DU5571" s="25"/>
      <c r="DV5571" s="25"/>
      <c r="DW5571" s="25"/>
      <c r="DX5571" s="25"/>
      <c r="DY5571" s="25"/>
      <c r="DZ5571" s="25"/>
      <c r="EA5571" s="25"/>
      <c r="EB5571" s="25"/>
      <c r="EC5571" s="25"/>
      <c r="ED5571" s="25"/>
      <c r="EE5571" s="25"/>
    </row>
    <row r="5572" spans="110:135" x14ac:dyDescent="0.2">
      <c r="DF5572" s="24" t="s">
        <v>3494</v>
      </c>
      <c r="DG5572" s="24" t="s">
        <v>274</v>
      </c>
      <c r="DH5572" s="25"/>
      <c r="DI5572" s="25"/>
      <c r="DJ5572" s="25"/>
      <c r="DK5572" s="25"/>
      <c r="DL5572" s="25"/>
      <c r="DM5572" s="25"/>
      <c r="DN5572" s="25"/>
      <c r="DO5572" s="25"/>
      <c r="DP5572" s="25"/>
      <c r="DQ5572" s="25"/>
      <c r="DR5572" s="25"/>
      <c r="DS5572" s="25"/>
      <c r="DT5572" s="25"/>
      <c r="DU5572" s="25"/>
      <c r="DV5572" s="25"/>
      <c r="DW5572" s="25"/>
      <c r="DX5572" s="25"/>
      <c r="DY5572" s="25"/>
      <c r="DZ5572" s="25"/>
      <c r="EA5572" s="25"/>
      <c r="EB5572" s="25"/>
      <c r="EC5572" s="25"/>
      <c r="ED5572" s="25"/>
      <c r="EE5572" s="25"/>
    </row>
    <row r="5573" spans="110:135" x14ac:dyDescent="0.2">
      <c r="DF5573" s="24" t="s">
        <v>4262</v>
      </c>
      <c r="DG5573" s="24" t="s">
        <v>274</v>
      </c>
      <c r="DH5573" s="25"/>
      <c r="DI5573" s="25"/>
      <c r="DJ5573" s="25"/>
      <c r="DK5573" s="25"/>
      <c r="DL5573" s="25"/>
      <c r="DM5573" s="25"/>
      <c r="DN5573" s="25"/>
      <c r="DO5573" s="25"/>
      <c r="DP5573" s="25"/>
      <c r="DQ5573" s="25"/>
      <c r="DR5573" s="25"/>
      <c r="DS5573" s="25"/>
      <c r="DT5573" s="25"/>
      <c r="DU5573" s="25"/>
      <c r="DV5573" s="25"/>
      <c r="DW5573" s="25"/>
      <c r="DX5573" s="25"/>
      <c r="DY5573" s="25"/>
      <c r="DZ5573" s="25"/>
      <c r="EA5573" s="25"/>
      <c r="EB5573" s="25"/>
      <c r="EC5573" s="25"/>
      <c r="ED5573" s="25"/>
      <c r="EE5573" s="25"/>
    </row>
    <row r="5574" spans="110:135" x14ac:dyDescent="0.2">
      <c r="DF5574" s="24" t="s">
        <v>10970</v>
      </c>
      <c r="DG5574" s="24" t="s">
        <v>274</v>
      </c>
      <c r="DH5574" s="25"/>
      <c r="DI5574" s="25"/>
      <c r="DJ5574" s="25"/>
      <c r="DK5574" s="25"/>
      <c r="DL5574" s="25"/>
      <c r="DM5574" s="25"/>
      <c r="DN5574" s="25"/>
      <c r="DO5574" s="25"/>
      <c r="DP5574" s="25"/>
      <c r="DQ5574" s="25"/>
      <c r="DR5574" s="25"/>
      <c r="DS5574" s="25"/>
      <c r="DT5574" s="25"/>
      <c r="DU5574" s="25"/>
      <c r="DV5574" s="25"/>
      <c r="DW5574" s="25"/>
      <c r="DX5574" s="25"/>
      <c r="DY5574" s="25"/>
      <c r="DZ5574" s="25"/>
      <c r="EA5574" s="25"/>
      <c r="EB5574" s="25"/>
      <c r="EC5574" s="25"/>
      <c r="ED5574" s="25"/>
      <c r="EE5574" s="25"/>
    </row>
    <row r="5575" spans="110:135" x14ac:dyDescent="0.2">
      <c r="DF5575" s="24" t="s">
        <v>10971</v>
      </c>
      <c r="DG5575" s="24" t="s">
        <v>274</v>
      </c>
      <c r="DH5575" s="25"/>
      <c r="DI5575" s="25"/>
      <c r="DJ5575" s="25"/>
      <c r="DK5575" s="25"/>
      <c r="DL5575" s="25"/>
      <c r="DM5575" s="25"/>
      <c r="DN5575" s="25"/>
      <c r="DO5575" s="25"/>
      <c r="DP5575" s="25"/>
      <c r="DQ5575" s="25"/>
      <c r="DR5575" s="25"/>
      <c r="DS5575" s="25"/>
      <c r="DT5575" s="25"/>
      <c r="DU5575" s="25"/>
      <c r="DV5575" s="25"/>
      <c r="DW5575" s="25"/>
      <c r="DX5575" s="25"/>
      <c r="DY5575" s="25"/>
      <c r="DZ5575" s="25"/>
      <c r="EA5575" s="25"/>
      <c r="EB5575" s="25"/>
      <c r="EC5575" s="25"/>
      <c r="ED5575" s="25"/>
      <c r="EE5575" s="25"/>
    </row>
    <row r="5576" spans="110:135" x14ac:dyDescent="0.2">
      <c r="DF5576" s="24" t="s">
        <v>3918</v>
      </c>
      <c r="DG5576" s="24" t="s">
        <v>274</v>
      </c>
      <c r="DH5576" s="25"/>
      <c r="DI5576" s="25"/>
      <c r="DJ5576" s="25"/>
      <c r="DK5576" s="25"/>
      <c r="DL5576" s="25"/>
      <c r="DM5576" s="25"/>
      <c r="DN5576" s="25"/>
      <c r="DO5576" s="25"/>
      <c r="DP5576" s="25"/>
      <c r="DQ5576" s="25"/>
      <c r="DR5576" s="25"/>
      <c r="DS5576" s="25"/>
      <c r="DT5576" s="25"/>
      <c r="DU5576" s="25"/>
      <c r="DV5576" s="25"/>
      <c r="DW5576" s="25"/>
      <c r="DX5576" s="25"/>
      <c r="DY5576" s="25"/>
      <c r="DZ5576" s="25"/>
      <c r="EA5576" s="25"/>
      <c r="EB5576" s="25"/>
      <c r="EC5576" s="25"/>
      <c r="ED5576" s="25"/>
      <c r="EE5576" s="25"/>
    </row>
    <row r="5577" spans="110:135" x14ac:dyDescent="0.2">
      <c r="DF5577" s="24" t="s">
        <v>4722</v>
      </c>
      <c r="DG5577" s="24" t="s">
        <v>274</v>
      </c>
      <c r="DH5577" s="25"/>
      <c r="DI5577" s="25"/>
      <c r="DJ5577" s="25"/>
      <c r="DK5577" s="25"/>
      <c r="DL5577" s="25"/>
      <c r="DM5577" s="25"/>
      <c r="DN5577" s="25"/>
      <c r="DO5577" s="25"/>
      <c r="DP5577" s="25"/>
      <c r="DQ5577" s="25"/>
      <c r="DR5577" s="25"/>
      <c r="DS5577" s="25"/>
      <c r="DT5577" s="25"/>
      <c r="DU5577" s="25"/>
      <c r="DV5577" s="25"/>
      <c r="DW5577" s="25"/>
      <c r="DX5577" s="25"/>
      <c r="DY5577" s="25"/>
      <c r="DZ5577" s="25"/>
      <c r="EA5577" s="25"/>
      <c r="EB5577" s="25"/>
      <c r="EC5577" s="25"/>
      <c r="ED5577" s="25"/>
      <c r="EE5577" s="25"/>
    </row>
    <row r="5578" spans="110:135" x14ac:dyDescent="0.2">
      <c r="DF5578" s="24" t="s">
        <v>2614</v>
      </c>
      <c r="DG5578" s="24" t="s">
        <v>274</v>
      </c>
      <c r="DH5578" s="25"/>
      <c r="DI5578" s="25"/>
      <c r="DJ5578" s="25"/>
      <c r="DK5578" s="25"/>
      <c r="DL5578" s="25"/>
      <c r="DM5578" s="25"/>
      <c r="DN5578" s="25"/>
      <c r="DO5578" s="25"/>
      <c r="DP5578" s="25"/>
      <c r="DQ5578" s="25"/>
      <c r="DR5578" s="25"/>
      <c r="DS5578" s="25"/>
      <c r="DT5578" s="25"/>
      <c r="DU5578" s="25"/>
      <c r="DV5578" s="25"/>
      <c r="DW5578" s="25"/>
      <c r="DX5578" s="25"/>
      <c r="DY5578" s="25"/>
      <c r="DZ5578" s="25"/>
      <c r="EA5578" s="25"/>
      <c r="EB5578" s="25"/>
      <c r="EC5578" s="25"/>
      <c r="ED5578" s="25"/>
      <c r="EE5578" s="25"/>
    </row>
    <row r="5579" spans="110:135" x14ac:dyDescent="0.2">
      <c r="DF5579" s="24" t="s">
        <v>4157</v>
      </c>
      <c r="DG5579" s="24" t="s">
        <v>274</v>
      </c>
      <c r="DH5579" s="25"/>
      <c r="DI5579" s="25"/>
      <c r="DJ5579" s="25"/>
      <c r="DK5579" s="25"/>
      <c r="DL5579" s="25"/>
      <c r="DM5579" s="25"/>
      <c r="DN5579" s="25"/>
      <c r="DO5579" s="25"/>
      <c r="DP5579" s="25"/>
      <c r="DQ5579" s="25"/>
      <c r="DR5579" s="25"/>
      <c r="DS5579" s="25"/>
      <c r="DT5579" s="25"/>
      <c r="DU5579" s="25"/>
      <c r="DV5579" s="25"/>
      <c r="DW5579" s="25"/>
      <c r="DX5579" s="25"/>
      <c r="DY5579" s="25"/>
      <c r="DZ5579" s="25"/>
      <c r="EA5579" s="25"/>
      <c r="EB5579" s="25"/>
      <c r="EC5579" s="25"/>
      <c r="ED5579" s="25"/>
      <c r="EE5579" s="25"/>
    </row>
    <row r="5580" spans="110:135" x14ac:dyDescent="0.2">
      <c r="DF5580" s="24" t="s">
        <v>10972</v>
      </c>
      <c r="DG5580" s="24" t="s">
        <v>274</v>
      </c>
      <c r="DH5580" s="25"/>
      <c r="DI5580" s="25"/>
      <c r="DJ5580" s="25"/>
      <c r="DK5580" s="25"/>
      <c r="DL5580" s="25"/>
      <c r="DM5580" s="25"/>
      <c r="DN5580" s="25"/>
      <c r="DO5580" s="25"/>
      <c r="DP5580" s="25"/>
      <c r="DQ5580" s="25"/>
      <c r="DR5580" s="25"/>
      <c r="DS5580" s="25"/>
      <c r="DT5580" s="25"/>
      <c r="DU5580" s="25"/>
      <c r="DV5580" s="25"/>
      <c r="DW5580" s="25"/>
      <c r="DX5580" s="25"/>
      <c r="DY5580" s="25"/>
      <c r="DZ5580" s="25"/>
      <c r="EA5580" s="25"/>
      <c r="EB5580" s="25"/>
      <c r="EC5580" s="25"/>
      <c r="ED5580" s="25"/>
      <c r="EE5580" s="25"/>
    </row>
    <row r="5581" spans="110:135" x14ac:dyDescent="0.2">
      <c r="DF5581" s="24" t="s">
        <v>3554</v>
      </c>
      <c r="DG5581" s="24" t="s">
        <v>274</v>
      </c>
      <c r="DH5581" s="25"/>
      <c r="DI5581" s="25"/>
      <c r="DJ5581" s="25"/>
      <c r="DK5581" s="25"/>
      <c r="DL5581" s="25"/>
      <c r="DM5581" s="25"/>
      <c r="DN5581" s="25"/>
      <c r="DO5581" s="25"/>
      <c r="DP5581" s="25"/>
      <c r="DQ5581" s="25"/>
      <c r="DR5581" s="25"/>
      <c r="DS5581" s="25"/>
      <c r="DT5581" s="25"/>
      <c r="DU5581" s="25"/>
      <c r="DV5581" s="25"/>
      <c r="DW5581" s="25"/>
      <c r="DX5581" s="25"/>
      <c r="DY5581" s="25"/>
      <c r="DZ5581" s="25"/>
      <c r="EA5581" s="25"/>
      <c r="EB5581" s="25"/>
      <c r="EC5581" s="25"/>
      <c r="ED5581" s="25"/>
      <c r="EE5581" s="25"/>
    </row>
    <row r="5582" spans="110:135" x14ac:dyDescent="0.2">
      <c r="DF5582" s="24" t="s">
        <v>2421</v>
      </c>
      <c r="DG5582" s="24" t="s">
        <v>274</v>
      </c>
      <c r="DH5582" s="25"/>
      <c r="DI5582" s="25"/>
      <c r="DJ5582" s="25"/>
      <c r="DK5582" s="25"/>
      <c r="DL5582" s="25"/>
      <c r="DM5582" s="25"/>
      <c r="DN5582" s="25"/>
      <c r="DO5582" s="25"/>
      <c r="DP5582" s="25"/>
      <c r="DQ5582" s="25"/>
      <c r="DR5582" s="25"/>
      <c r="DS5582" s="25"/>
      <c r="DT5582" s="25"/>
      <c r="DU5582" s="25"/>
      <c r="DV5582" s="25"/>
      <c r="DW5582" s="25"/>
      <c r="DX5582" s="25"/>
      <c r="DY5582" s="25"/>
      <c r="DZ5582" s="25"/>
      <c r="EA5582" s="25"/>
      <c r="EB5582" s="25"/>
      <c r="EC5582" s="25"/>
      <c r="ED5582" s="25"/>
      <c r="EE5582" s="25"/>
    </row>
    <row r="5583" spans="110:135" x14ac:dyDescent="0.2">
      <c r="DF5583" s="24" t="s">
        <v>10973</v>
      </c>
      <c r="DG5583" s="24" t="s">
        <v>274</v>
      </c>
      <c r="DH5583" s="25"/>
      <c r="DI5583" s="25"/>
      <c r="DJ5583" s="25"/>
      <c r="DK5583" s="25"/>
      <c r="DL5583" s="25"/>
      <c r="DM5583" s="25"/>
      <c r="DN5583" s="25"/>
      <c r="DO5583" s="25"/>
      <c r="DP5583" s="25"/>
      <c r="DQ5583" s="25"/>
      <c r="DR5583" s="25"/>
      <c r="DS5583" s="25"/>
      <c r="DT5583" s="25"/>
      <c r="DU5583" s="25"/>
      <c r="DV5583" s="25"/>
      <c r="DW5583" s="25"/>
      <c r="DX5583" s="25"/>
      <c r="DY5583" s="25"/>
      <c r="DZ5583" s="25"/>
      <c r="EA5583" s="25"/>
      <c r="EB5583" s="25"/>
      <c r="EC5583" s="25"/>
      <c r="ED5583" s="25"/>
      <c r="EE5583" s="25"/>
    </row>
    <row r="5584" spans="110:135" x14ac:dyDescent="0.2">
      <c r="DF5584" s="24" t="s">
        <v>10974</v>
      </c>
      <c r="DG5584" s="24" t="s">
        <v>274</v>
      </c>
      <c r="DH5584" s="25"/>
      <c r="DI5584" s="25"/>
      <c r="DJ5584" s="25"/>
      <c r="DK5584" s="25"/>
      <c r="DL5584" s="25"/>
      <c r="DM5584" s="25"/>
      <c r="DN5584" s="25"/>
      <c r="DO5584" s="25"/>
      <c r="DP5584" s="25"/>
      <c r="DQ5584" s="25"/>
      <c r="DR5584" s="25"/>
      <c r="DS5584" s="25"/>
      <c r="DT5584" s="25"/>
      <c r="DU5584" s="25"/>
      <c r="DV5584" s="25"/>
      <c r="DW5584" s="25"/>
      <c r="DX5584" s="25"/>
      <c r="DY5584" s="25"/>
      <c r="DZ5584" s="25"/>
      <c r="EA5584" s="25"/>
      <c r="EB5584" s="25"/>
      <c r="EC5584" s="25"/>
      <c r="ED5584" s="25"/>
      <c r="EE5584" s="25"/>
    </row>
    <row r="5585" spans="110:135" x14ac:dyDescent="0.2">
      <c r="DF5585" s="24" t="s">
        <v>10975</v>
      </c>
      <c r="DG5585" s="24" t="s">
        <v>274</v>
      </c>
      <c r="DH5585" s="25"/>
      <c r="DI5585" s="25"/>
      <c r="DJ5585" s="25"/>
      <c r="DK5585" s="25"/>
      <c r="DL5585" s="25"/>
      <c r="DM5585" s="25"/>
      <c r="DN5585" s="25"/>
      <c r="DO5585" s="25"/>
      <c r="DP5585" s="25"/>
      <c r="DQ5585" s="25"/>
      <c r="DR5585" s="25"/>
      <c r="DS5585" s="25"/>
      <c r="DT5585" s="25"/>
      <c r="DU5585" s="25"/>
      <c r="DV5585" s="25"/>
      <c r="DW5585" s="25"/>
      <c r="DX5585" s="25"/>
      <c r="DY5585" s="25"/>
      <c r="DZ5585" s="25"/>
      <c r="EA5585" s="25"/>
      <c r="EB5585" s="25"/>
      <c r="EC5585" s="25"/>
      <c r="ED5585" s="25"/>
      <c r="EE5585" s="25"/>
    </row>
    <row r="5586" spans="110:135" x14ac:dyDescent="0.2">
      <c r="DF5586" s="24" t="s">
        <v>10976</v>
      </c>
      <c r="DG5586" s="24" t="s">
        <v>274</v>
      </c>
      <c r="DH5586" s="25"/>
      <c r="DI5586" s="25"/>
      <c r="DJ5586" s="25"/>
      <c r="DK5586" s="25"/>
      <c r="DL5586" s="25"/>
      <c r="DM5586" s="25"/>
      <c r="DN5586" s="25"/>
      <c r="DO5586" s="25"/>
      <c r="DP5586" s="25"/>
      <c r="DQ5586" s="25"/>
      <c r="DR5586" s="25"/>
      <c r="DS5586" s="25"/>
      <c r="DT5586" s="25"/>
      <c r="DU5586" s="25"/>
      <c r="DV5586" s="25"/>
      <c r="DW5586" s="25"/>
      <c r="DX5586" s="25"/>
      <c r="DY5586" s="25"/>
      <c r="DZ5586" s="25"/>
      <c r="EA5586" s="25"/>
      <c r="EB5586" s="25"/>
      <c r="EC5586" s="25"/>
      <c r="ED5586" s="25"/>
      <c r="EE5586" s="25"/>
    </row>
    <row r="5587" spans="110:135" x14ac:dyDescent="0.2">
      <c r="DF5587" s="24" t="s">
        <v>4489</v>
      </c>
      <c r="DG5587" s="24" t="s">
        <v>274</v>
      </c>
      <c r="DH5587" s="25"/>
      <c r="DI5587" s="25"/>
      <c r="DJ5587" s="25"/>
      <c r="DK5587" s="25"/>
      <c r="DL5587" s="25"/>
      <c r="DM5587" s="25"/>
      <c r="DN5587" s="25"/>
      <c r="DO5587" s="25"/>
      <c r="DP5587" s="25"/>
      <c r="DQ5587" s="25"/>
      <c r="DR5587" s="25"/>
      <c r="DS5587" s="25"/>
      <c r="DT5587" s="25"/>
      <c r="DU5587" s="25"/>
      <c r="DV5587" s="25"/>
      <c r="DW5587" s="25"/>
      <c r="DX5587" s="25"/>
      <c r="DY5587" s="25"/>
      <c r="DZ5587" s="25"/>
      <c r="EA5587" s="25"/>
      <c r="EB5587" s="25"/>
      <c r="EC5587" s="25"/>
      <c r="ED5587" s="25"/>
      <c r="EE5587" s="25"/>
    </row>
    <row r="5588" spans="110:135" x14ac:dyDescent="0.2">
      <c r="DF5588" s="24" t="s">
        <v>10977</v>
      </c>
      <c r="DG5588" s="24" t="s">
        <v>274</v>
      </c>
      <c r="DH5588" s="25"/>
      <c r="DI5588" s="25"/>
      <c r="DJ5588" s="25"/>
      <c r="DK5588" s="25"/>
      <c r="DL5588" s="25"/>
      <c r="DM5588" s="25"/>
      <c r="DN5588" s="25"/>
      <c r="DO5588" s="25"/>
      <c r="DP5588" s="25"/>
      <c r="DQ5588" s="25"/>
      <c r="DR5588" s="25"/>
      <c r="DS5588" s="25"/>
      <c r="DT5588" s="25"/>
      <c r="DU5588" s="25"/>
      <c r="DV5588" s="25"/>
      <c r="DW5588" s="25"/>
      <c r="DX5588" s="25"/>
      <c r="DY5588" s="25"/>
      <c r="DZ5588" s="25"/>
      <c r="EA5588" s="25"/>
      <c r="EB5588" s="25"/>
      <c r="EC5588" s="25"/>
      <c r="ED5588" s="25"/>
      <c r="EE5588" s="25"/>
    </row>
    <row r="5589" spans="110:135" x14ac:dyDescent="0.2">
      <c r="DF5589" s="24" t="s">
        <v>4386</v>
      </c>
      <c r="DG5589" s="24" t="s">
        <v>274</v>
      </c>
      <c r="DH5589" s="25"/>
      <c r="DI5589" s="25"/>
      <c r="DJ5589" s="25"/>
      <c r="DK5589" s="25"/>
      <c r="DL5589" s="25"/>
      <c r="DM5589" s="25"/>
      <c r="DN5589" s="25"/>
      <c r="DO5589" s="25"/>
      <c r="DP5589" s="25"/>
      <c r="DQ5589" s="25"/>
      <c r="DR5589" s="25"/>
      <c r="DS5589" s="25"/>
      <c r="DT5589" s="25"/>
      <c r="DU5589" s="25"/>
      <c r="DV5589" s="25"/>
      <c r="DW5589" s="25"/>
      <c r="DX5589" s="25"/>
      <c r="DY5589" s="25"/>
      <c r="DZ5589" s="25"/>
      <c r="EA5589" s="25"/>
      <c r="EB5589" s="25"/>
      <c r="EC5589" s="25"/>
      <c r="ED5589" s="25"/>
      <c r="EE5589" s="25"/>
    </row>
    <row r="5590" spans="110:135" x14ac:dyDescent="0.2">
      <c r="DF5590" s="24" t="s">
        <v>10978</v>
      </c>
      <c r="DG5590" s="24" t="s">
        <v>274</v>
      </c>
      <c r="DH5590" s="25"/>
      <c r="DI5590" s="25"/>
      <c r="DJ5590" s="25"/>
      <c r="DK5590" s="25"/>
      <c r="DL5590" s="25"/>
      <c r="DM5590" s="25"/>
      <c r="DN5590" s="25"/>
      <c r="DO5590" s="25"/>
      <c r="DP5590" s="25"/>
      <c r="DQ5590" s="25"/>
      <c r="DR5590" s="25"/>
      <c r="DS5590" s="25"/>
      <c r="DT5590" s="25"/>
      <c r="DU5590" s="25"/>
      <c r="DV5590" s="25"/>
      <c r="DW5590" s="25"/>
      <c r="DX5590" s="25"/>
      <c r="DY5590" s="25"/>
      <c r="DZ5590" s="25"/>
      <c r="EA5590" s="25"/>
      <c r="EB5590" s="25"/>
      <c r="EC5590" s="25"/>
      <c r="ED5590" s="25"/>
      <c r="EE5590" s="25"/>
    </row>
    <row r="5591" spans="110:135" x14ac:dyDescent="0.2">
      <c r="DF5591" s="24" t="s">
        <v>10979</v>
      </c>
      <c r="DG5591" s="24" t="s">
        <v>274</v>
      </c>
      <c r="DH5591" s="25"/>
      <c r="DI5591" s="25"/>
      <c r="DJ5591" s="25"/>
      <c r="DK5591" s="25"/>
      <c r="DL5591" s="25"/>
      <c r="DM5591" s="25"/>
      <c r="DN5591" s="25"/>
      <c r="DO5591" s="25"/>
      <c r="DP5591" s="25"/>
      <c r="DQ5591" s="25"/>
      <c r="DR5591" s="25"/>
      <c r="DS5591" s="25"/>
      <c r="DT5591" s="25"/>
      <c r="DU5591" s="25"/>
      <c r="DV5591" s="25"/>
      <c r="DW5591" s="25"/>
      <c r="DX5591" s="25"/>
      <c r="DY5591" s="25"/>
      <c r="DZ5591" s="25"/>
      <c r="EA5591" s="25"/>
      <c r="EB5591" s="25"/>
      <c r="EC5591" s="25"/>
      <c r="ED5591" s="25"/>
      <c r="EE5591" s="25"/>
    </row>
    <row r="5592" spans="110:135" x14ac:dyDescent="0.2">
      <c r="DF5592" s="24" t="s">
        <v>4475</v>
      </c>
      <c r="DG5592" s="24" t="s">
        <v>274</v>
      </c>
      <c r="DH5592" s="25"/>
      <c r="DI5592" s="25"/>
      <c r="DJ5592" s="25"/>
      <c r="DK5592" s="25"/>
      <c r="DL5592" s="25"/>
      <c r="DM5592" s="25"/>
      <c r="DN5592" s="25"/>
      <c r="DO5592" s="25"/>
      <c r="DP5592" s="25"/>
      <c r="DQ5592" s="25"/>
      <c r="DR5592" s="25"/>
      <c r="DS5592" s="25"/>
      <c r="DT5592" s="25"/>
      <c r="DU5592" s="25"/>
      <c r="DV5592" s="25"/>
      <c r="DW5592" s="25"/>
      <c r="DX5592" s="25"/>
      <c r="DY5592" s="25"/>
      <c r="DZ5592" s="25"/>
      <c r="EA5592" s="25"/>
      <c r="EB5592" s="25"/>
      <c r="EC5592" s="25"/>
      <c r="ED5592" s="25"/>
      <c r="EE5592" s="25"/>
    </row>
    <row r="5593" spans="110:135" x14ac:dyDescent="0.2">
      <c r="DF5593" s="24" t="s">
        <v>2824</v>
      </c>
      <c r="DG5593" s="24" t="s">
        <v>274</v>
      </c>
      <c r="DH5593" s="25"/>
      <c r="DI5593" s="25"/>
      <c r="DJ5593" s="25"/>
      <c r="DK5593" s="25"/>
      <c r="DL5593" s="25"/>
      <c r="DM5593" s="25"/>
      <c r="DN5593" s="25"/>
      <c r="DO5593" s="25"/>
      <c r="DP5593" s="25"/>
      <c r="DQ5593" s="25"/>
      <c r="DR5593" s="25"/>
      <c r="DS5593" s="25"/>
      <c r="DT5593" s="25"/>
      <c r="DU5593" s="25"/>
      <c r="DV5593" s="25"/>
      <c r="DW5593" s="25"/>
      <c r="DX5593" s="25"/>
      <c r="DY5593" s="25"/>
      <c r="DZ5593" s="25"/>
      <c r="EA5593" s="25"/>
      <c r="EB5593" s="25"/>
      <c r="EC5593" s="25"/>
      <c r="ED5593" s="25"/>
      <c r="EE5593" s="25"/>
    </row>
    <row r="5594" spans="110:135" x14ac:dyDescent="0.2">
      <c r="DF5594" s="24" t="s">
        <v>3280</v>
      </c>
      <c r="DG5594" s="24" t="s">
        <v>274</v>
      </c>
      <c r="DH5594" s="25"/>
      <c r="DI5594" s="25"/>
      <c r="DJ5594" s="25"/>
      <c r="DK5594" s="25"/>
      <c r="DL5594" s="25"/>
      <c r="DM5594" s="25"/>
      <c r="DN5594" s="25"/>
      <c r="DO5594" s="25"/>
      <c r="DP5594" s="25"/>
      <c r="DQ5594" s="25"/>
      <c r="DR5594" s="25"/>
      <c r="DS5594" s="25"/>
      <c r="DT5594" s="25"/>
      <c r="DU5594" s="25"/>
      <c r="DV5594" s="25"/>
      <c r="DW5594" s="25"/>
      <c r="DX5594" s="25"/>
      <c r="DY5594" s="25"/>
      <c r="DZ5594" s="25"/>
      <c r="EA5594" s="25"/>
      <c r="EB5594" s="25"/>
      <c r="EC5594" s="25"/>
      <c r="ED5594" s="25"/>
      <c r="EE5594" s="25"/>
    </row>
    <row r="5595" spans="110:135" x14ac:dyDescent="0.2">
      <c r="DF5595" s="24" t="s">
        <v>4228</v>
      </c>
      <c r="DG5595" s="24" t="s">
        <v>274</v>
      </c>
      <c r="DH5595" s="25"/>
      <c r="DI5595" s="25"/>
      <c r="DJ5595" s="25"/>
      <c r="DK5595" s="25"/>
      <c r="DL5595" s="25"/>
      <c r="DM5595" s="25"/>
      <c r="DN5595" s="25"/>
      <c r="DO5595" s="25"/>
      <c r="DP5595" s="25"/>
      <c r="DQ5595" s="25"/>
      <c r="DR5595" s="25"/>
      <c r="DS5595" s="25"/>
      <c r="DT5595" s="25"/>
      <c r="DU5595" s="25"/>
      <c r="DV5595" s="25"/>
      <c r="DW5595" s="25"/>
      <c r="DX5595" s="25"/>
      <c r="DY5595" s="25"/>
      <c r="DZ5595" s="25"/>
      <c r="EA5595" s="25"/>
      <c r="EB5595" s="25"/>
      <c r="EC5595" s="25"/>
      <c r="ED5595" s="25"/>
      <c r="EE5595" s="25"/>
    </row>
    <row r="5596" spans="110:135" x14ac:dyDescent="0.2">
      <c r="DF5596" s="24" t="s">
        <v>4536</v>
      </c>
      <c r="DG5596" s="24" t="s">
        <v>274</v>
      </c>
      <c r="DH5596" s="25"/>
      <c r="DI5596" s="25"/>
      <c r="DJ5596" s="25"/>
      <c r="DK5596" s="25"/>
      <c r="DL5596" s="25"/>
      <c r="DM5596" s="25"/>
      <c r="DN5596" s="25"/>
      <c r="DO5596" s="25"/>
      <c r="DP5596" s="25"/>
      <c r="DQ5596" s="25"/>
      <c r="DR5596" s="25"/>
      <c r="DS5596" s="25"/>
      <c r="DT5596" s="25"/>
      <c r="DU5596" s="25"/>
      <c r="DV5596" s="25"/>
      <c r="DW5596" s="25"/>
      <c r="DX5596" s="25"/>
      <c r="DY5596" s="25"/>
      <c r="DZ5596" s="25"/>
      <c r="EA5596" s="25"/>
      <c r="EB5596" s="25"/>
      <c r="EC5596" s="25"/>
      <c r="ED5596" s="25"/>
      <c r="EE5596" s="25"/>
    </row>
    <row r="5597" spans="110:135" x14ac:dyDescent="0.2">
      <c r="DF5597" s="24" t="s">
        <v>10980</v>
      </c>
      <c r="DG5597" s="24" t="s">
        <v>274</v>
      </c>
      <c r="DH5597" s="25"/>
      <c r="DI5597" s="25"/>
      <c r="DJ5597" s="25"/>
      <c r="DK5597" s="25"/>
      <c r="DL5597" s="25"/>
      <c r="DM5597" s="25"/>
      <c r="DN5597" s="25"/>
      <c r="DO5597" s="25"/>
      <c r="DP5597" s="25"/>
      <c r="DQ5597" s="25"/>
      <c r="DR5597" s="25"/>
      <c r="DS5597" s="25"/>
      <c r="DT5597" s="25"/>
      <c r="DU5597" s="25"/>
      <c r="DV5597" s="25"/>
      <c r="DW5597" s="25"/>
      <c r="DX5597" s="25"/>
      <c r="DY5597" s="25"/>
      <c r="DZ5597" s="25"/>
      <c r="EA5597" s="25"/>
      <c r="EB5597" s="25"/>
      <c r="EC5597" s="25"/>
      <c r="ED5597" s="25"/>
      <c r="EE5597" s="25"/>
    </row>
    <row r="5598" spans="110:135" x14ac:dyDescent="0.2">
      <c r="DF5598" s="24" t="s">
        <v>4428</v>
      </c>
      <c r="DG5598" s="24" t="s">
        <v>274</v>
      </c>
      <c r="DH5598" s="25"/>
      <c r="DI5598" s="25"/>
      <c r="DJ5598" s="25"/>
      <c r="DK5598" s="25"/>
      <c r="DL5598" s="25"/>
      <c r="DM5598" s="25"/>
      <c r="DN5598" s="25"/>
      <c r="DO5598" s="25"/>
      <c r="DP5598" s="25"/>
      <c r="DQ5598" s="25"/>
      <c r="DR5598" s="25"/>
      <c r="DS5598" s="25"/>
      <c r="DT5598" s="25"/>
      <c r="DU5598" s="25"/>
      <c r="DV5598" s="25"/>
      <c r="DW5598" s="25"/>
      <c r="DX5598" s="25"/>
      <c r="DY5598" s="25"/>
      <c r="DZ5598" s="25"/>
      <c r="EA5598" s="25"/>
      <c r="EB5598" s="25"/>
      <c r="EC5598" s="25"/>
      <c r="ED5598" s="25"/>
      <c r="EE5598" s="25"/>
    </row>
    <row r="5599" spans="110:135" x14ac:dyDescent="0.2">
      <c r="DF5599" s="24" t="s">
        <v>4067</v>
      </c>
      <c r="DG5599" s="24" t="s">
        <v>274</v>
      </c>
      <c r="DH5599" s="25"/>
      <c r="DI5599" s="25"/>
      <c r="DJ5599" s="25"/>
      <c r="DK5599" s="25"/>
      <c r="DL5599" s="25"/>
      <c r="DM5599" s="25"/>
      <c r="DN5599" s="25"/>
      <c r="DO5599" s="25"/>
      <c r="DP5599" s="25"/>
      <c r="DQ5599" s="25"/>
      <c r="DR5599" s="25"/>
      <c r="DS5599" s="25"/>
      <c r="DT5599" s="25"/>
      <c r="DU5599" s="25"/>
      <c r="DV5599" s="25"/>
      <c r="DW5599" s="25"/>
      <c r="DX5599" s="25"/>
      <c r="DY5599" s="25"/>
      <c r="DZ5599" s="25"/>
      <c r="EA5599" s="25"/>
      <c r="EB5599" s="25"/>
      <c r="EC5599" s="25"/>
      <c r="ED5599" s="25"/>
      <c r="EE5599" s="25"/>
    </row>
    <row r="5600" spans="110:135" x14ac:dyDescent="0.2">
      <c r="DF5600" s="24" t="s">
        <v>10981</v>
      </c>
      <c r="DG5600" s="24" t="s">
        <v>274</v>
      </c>
      <c r="DH5600" s="25"/>
      <c r="DI5600" s="25"/>
      <c r="DJ5600" s="25"/>
      <c r="DK5600" s="25"/>
      <c r="DL5600" s="25"/>
      <c r="DM5600" s="25"/>
      <c r="DN5600" s="25"/>
      <c r="DO5600" s="25"/>
      <c r="DP5600" s="25"/>
      <c r="DQ5600" s="25"/>
      <c r="DR5600" s="25"/>
      <c r="DS5600" s="25"/>
      <c r="DT5600" s="25"/>
      <c r="DU5600" s="25"/>
      <c r="DV5600" s="25"/>
      <c r="DW5600" s="25"/>
      <c r="DX5600" s="25"/>
      <c r="DY5600" s="25"/>
      <c r="DZ5600" s="25"/>
      <c r="EA5600" s="25"/>
      <c r="EB5600" s="25"/>
      <c r="EC5600" s="25"/>
      <c r="ED5600" s="25"/>
      <c r="EE5600" s="25"/>
    </row>
    <row r="5601" spans="110:135" x14ac:dyDescent="0.2">
      <c r="DF5601" s="24" t="s">
        <v>10982</v>
      </c>
      <c r="DG5601" s="24" t="s">
        <v>274</v>
      </c>
      <c r="DH5601" s="25"/>
      <c r="DI5601" s="25"/>
      <c r="DJ5601" s="25"/>
      <c r="DK5601" s="25"/>
      <c r="DL5601" s="25"/>
      <c r="DM5601" s="25"/>
      <c r="DN5601" s="25"/>
      <c r="DO5601" s="25"/>
      <c r="DP5601" s="25"/>
      <c r="DQ5601" s="25"/>
      <c r="DR5601" s="25"/>
      <c r="DS5601" s="25"/>
      <c r="DT5601" s="25"/>
      <c r="DU5601" s="25"/>
      <c r="DV5601" s="25"/>
      <c r="DW5601" s="25"/>
      <c r="DX5601" s="25"/>
      <c r="DY5601" s="25"/>
      <c r="DZ5601" s="25"/>
      <c r="EA5601" s="25"/>
      <c r="EB5601" s="25"/>
      <c r="EC5601" s="25"/>
      <c r="ED5601" s="25"/>
      <c r="EE5601" s="25"/>
    </row>
    <row r="5602" spans="110:135" x14ac:dyDescent="0.2">
      <c r="DF5602" s="24" t="s">
        <v>4354</v>
      </c>
      <c r="DG5602" s="24" t="s">
        <v>212</v>
      </c>
      <c r="DH5602" s="25"/>
      <c r="DI5602" s="25"/>
      <c r="DJ5602" s="25"/>
      <c r="DK5602" s="25"/>
      <c r="DL5602" s="25"/>
      <c r="DM5602" s="25"/>
      <c r="DN5602" s="25"/>
      <c r="DO5602" s="25"/>
      <c r="DP5602" s="25"/>
      <c r="DQ5602" s="25"/>
      <c r="DR5602" s="25"/>
      <c r="DS5602" s="25"/>
      <c r="DT5602" s="25"/>
      <c r="DU5602" s="25"/>
      <c r="DV5602" s="25"/>
      <c r="DW5602" s="25"/>
      <c r="DX5602" s="25"/>
      <c r="DY5602" s="25"/>
      <c r="DZ5602" s="25"/>
      <c r="EA5602" s="25"/>
      <c r="EB5602" s="25"/>
      <c r="EC5602" s="25"/>
      <c r="ED5602" s="25"/>
      <c r="EE5602" s="25"/>
    </row>
    <row r="5603" spans="110:135" x14ac:dyDescent="0.2">
      <c r="DF5603" s="24" t="s">
        <v>3753</v>
      </c>
      <c r="DG5603" s="24" t="s">
        <v>274</v>
      </c>
      <c r="DH5603" s="25"/>
      <c r="DI5603" s="25"/>
      <c r="DJ5603" s="25"/>
      <c r="DK5603" s="25"/>
      <c r="DL5603" s="25"/>
      <c r="DM5603" s="25"/>
      <c r="DN5603" s="25"/>
      <c r="DO5603" s="25"/>
      <c r="DP5603" s="25"/>
      <c r="DQ5603" s="25"/>
      <c r="DR5603" s="25"/>
      <c r="DS5603" s="25"/>
      <c r="DT5603" s="25"/>
      <c r="DU5603" s="25"/>
      <c r="DV5603" s="25"/>
      <c r="DW5603" s="25"/>
      <c r="DX5603" s="25"/>
      <c r="DY5603" s="25"/>
      <c r="DZ5603" s="25"/>
      <c r="EA5603" s="25"/>
      <c r="EB5603" s="25"/>
      <c r="EC5603" s="25"/>
      <c r="ED5603" s="25"/>
      <c r="EE5603" s="25"/>
    </row>
    <row r="5604" spans="110:135" x14ac:dyDescent="0.2">
      <c r="DF5604" s="24" t="s">
        <v>10983</v>
      </c>
      <c r="DG5604" s="24" t="s">
        <v>274</v>
      </c>
      <c r="DH5604" s="25"/>
      <c r="DI5604" s="25"/>
      <c r="DJ5604" s="25"/>
      <c r="DK5604" s="25"/>
      <c r="DL5604" s="25"/>
      <c r="DM5604" s="25"/>
      <c r="DN5604" s="25"/>
      <c r="DO5604" s="25"/>
      <c r="DP5604" s="25"/>
      <c r="DQ5604" s="25"/>
      <c r="DR5604" s="25"/>
      <c r="DS5604" s="25"/>
      <c r="DT5604" s="25"/>
      <c r="DU5604" s="25"/>
      <c r="DV5604" s="25"/>
      <c r="DW5604" s="25"/>
      <c r="DX5604" s="25"/>
      <c r="DY5604" s="25"/>
      <c r="DZ5604" s="25"/>
      <c r="EA5604" s="25"/>
      <c r="EB5604" s="25"/>
      <c r="EC5604" s="25"/>
      <c r="ED5604" s="25"/>
      <c r="EE5604" s="25"/>
    </row>
    <row r="5605" spans="110:135" x14ac:dyDescent="0.2">
      <c r="DF5605" s="24" t="s">
        <v>3716</v>
      </c>
      <c r="DG5605" s="24" t="s">
        <v>274</v>
      </c>
      <c r="DH5605" s="25"/>
      <c r="DI5605" s="25"/>
      <c r="DJ5605" s="25"/>
      <c r="DK5605" s="25"/>
      <c r="DL5605" s="25"/>
      <c r="DM5605" s="25"/>
      <c r="DN5605" s="25"/>
      <c r="DO5605" s="25"/>
      <c r="DP5605" s="25"/>
      <c r="DQ5605" s="25"/>
      <c r="DR5605" s="25"/>
      <c r="DS5605" s="25"/>
      <c r="DT5605" s="25"/>
      <c r="DU5605" s="25"/>
      <c r="DV5605" s="25"/>
      <c r="DW5605" s="25"/>
      <c r="DX5605" s="25"/>
      <c r="DY5605" s="25"/>
      <c r="DZ5605" s="25"/>
      <c r="EA5605" s="25"/>
      <c r="EB5605" s="25"/>
      <c r="EC5605" s="25"/>
      <c r="ED5605" s="25"/>
      <c r="EE5605" s="25"/>
    </row>
    <row r="5606" spans="110:135" x14ac:dyDescent="0.2">
      <c r="DF5606" s="24" t="s">
        <v>10984</v>
      </c>
      <c r="DG5606" s="24" t="s">
        <v>274</v>
      </c>
      <c r="DH5606" s="25"/>
      <c r="DI5606" s="25"/>
      <c r="DJ5606" s="25"/>
      <c r="DK5606" s="25"/>
      <c r="DL5606" s="25"/>
      <c r="DM5606" s="25"/>
      <c r="DN5606" s="25"/>
      <c r="DO5606" s="25"/>
      <c r="DP5606" s="25"/>
      <c r="DQ5606" s="25"/>
      <c r="DR5606" s="25"/>
      <c r="DS5606" s="25"/>
      <c r="DT5606" s="25"/>
      <c r="DU5606" s="25"/>
      <c r="DV5606" s="25"/>
      <c r="DW5606" s="25"/>
      <c r="DX5606" s="25"/>
      <c r="DY5606" s="25"/>
      <c r="DZ5606" s="25"/>
      <c r="EA5606" s="25"/>
      <c r="EB5606" s="25"/>
      <c r="EC5606" s="25"/>
      <c r="ED5606" s="25"/>
      <c r="EE5606" s="25"/>
    </row>
    <row r="5607" spans="110:135" x14ac:dyDescent="0.2">
      <c r="DF5607" s="24" t="s">
        <v>2982</v>
      </c>
      <c r="DG5607" s="24" t="s">
        <v>274</v>
      </c>
      <c r="DH5607" s="25"/>
      <c r="DI5607" s="25"/>
      <c r="DJ5607" s="25"/>
      <c r="DK5607" s="25"/>
      <c r="DL5607" s="25"/>
      <c r="DM5607" s="25"/>
      <c r="DN5607" s="25"/>
      <c r="DO5607" s="25"/>
      <c r="DP5607" s="25"/>
      <c r="DQ5607" s="25"/>
      <c r="DR5607" s="25"/>
      <c r="DS5607" s="25"/>
      <c r="DT5607" s="25"/>
      <c r="DU5607" s="25"/>
      <c r="DV5607" s="25"/>
      <c r="DW5607" s="25"/>
      <c r="DX5607" s="25"/>
      <c r="DY5607" s="25"/>
      <c r="DZ5607" s="25"/>
      <c r="EA5607" s="25"/>
      <c r="EB5607" s="25"/>
      <c r="EC5607" s="25"/>
      <c r="ED5607" s="25"/>
      <c r="EE5607" s="25"/>
    </row>
    <row r="5608" spans="110:135" x14ac:dyDescent="0.2">
      <c r="DF5608" s="24" t="s">
        <v>10985</v>
      </c>
      <c r="DG5608" s="24" t="s">
        <v>274</v>
      </c>
      <c r="DH5608" s="25"/>
      <c r="DI5608" s="25"/>
      <c r="DJ5608" s="25"/>
      <c r="DK5608" s="25"/>
      <c r="DL5608" s="25"/>
      <c r="DM5608" s="25"/>
      <c r="DN5608" s="25"/>
      <c r="DO5608" s="25"/>
      <c r="DP5608" s="25"/>
      <c r="DQ5608" s="25"/>
      <c r="DR5608" s="25"/>
      <c r="DS5608" s="25"/>
      <c r="DT5608" s="25"/>
      <c r="DU5608" s="25"/>
      <c r="DV5608" s="25"/>
      <c r="DW5608" s="25"/>
      <c r="DX5608" s="25"/>
      <c r="DY5608" s="25"/>
      <c r="DZ5608" s="25"/>
      <c r="EA5608" s="25"/>
      <c r="EB5608" s="25"/>
      <c r="EC5608" s="25"/>
      <c r="ED5608" s="25"/>
      <c r="EE5608" s="25"/>
    </row>
    <row r="5609" spans="110:135" x14ac:dyDescent="0.2">
      <c r="DF5609" s="24" t="s">
        <v>4403</v>
      </c>
      <c r="DG5609" s="24" t="s">
        <v>274</v>
      </c>
      <c r="DH5609" s="25"/>
      <c r="DI5609" s="25"/>
      <c r="DJ5609" s="25"/>
      <c r="DK5609" s="25"/>
      <c r="DL5609" s="25"/>
      <c r="DM5609" s="25"/>
      <c r="DN5609" s="25"/>
      <c r="DO5609" s="25"/>
      <c r="DP5609" s="25"/>
      <c r="DQ5609" s="25"/>
      <c r="DR5609" s="25"/>
      <c r="DS5609" s="25"/>
      <c r="DT5609" s="25"/>
      <c r="DU5609" s="25"/>
      <c r="DV5609" s="25"/>
      <c r="DW5609" s="25"/>
      <c r="DX5609" s="25"/>
      <c r="DY5609" s="25"/>
      <c r="DZ5609" s="25"/>
      <c r="EA5609" s="25"/>
      <c r="EB5609" s="25"/>
      <c r="EC5609" s="25"/>
      <c r="ED5609" s="25"/>
      <c r="EE5609" s="25"/>
    </row>
    <row r="5610" spans="110:135" x14ac:dyDescent="0.2">
      <c r="DF5610" s="24" t="s">
        <v>3787</v>
      </c>
      <c r="DG5610" s="24" t="s">
        <v>274</v>
      </c>
      <c r="DH5610" s="25"/>
      <c r="DI5610" s="25"/>
      <c r="DJ5610" s="25"/>
      <c r="DK5610" s="25"/>
      <c r="DL5610" s="25"/>
      <c r="DM5610" s="25"/>
      <c r="DN5610" s="25"/>
      <c r="DO5610" s="25"/>
      <c r="DP5610" s="25"/>
      <c r="DQ5610" s="25"/>
      <c r="DR5610" s="25"/>
      <c r="DS5610" s="25"/>
      <c r="DT5610" s="25"/>
      <c r="DU5610" s="25"/>
      <c r="DV5610" s="25"/>
      <c r="DW5610" s="25"/>
      <c r="DX5610" s="25"/>
      <c r="DY5610" s="25"/>
      <c r="DZ5610" s="25"/>
      <c r="EA5610" s="25"/>
      <c r="EB5610" s="25"/>
      <c r="EC5610" s="25"/>
      <c r="ED5610" s="25"/>
      <c r="EE5610" s="25"/>
    </row>
    <row r="5611" spans="110:135" x14ac:dyDescent="0.2">
      <c r="DF5611" s="24" t="s">
        <v>2398</v>
      </c>
      <c r="DG5611" s="24" t="s">
        <v>274</v>
      </c>
      <c r="DH5611" s="25"/>
      <c r="DI5611" s="25"/>
      <c r="DJ5611" s="25"/>
      <c r="DK5611" s="25"/>
      <c r="DL5611" s="25"/>
      <c r="DM5611" s="25"/>
      <c r="DN5611" s="25"/>
      <c r="DO5611" s="25"/>
      <c r="DP5611" s="25"/>
      <c r="DQ5611" s="25"/>
      <c r="DR5611" s="25"/>
      <c r="DS5611" s="25"/>
      <c r="DT5611" s="25"/>
      <c r="DU5611" s="25"/>
      <c r="DV5611" s="25"/>
      <c r="DW5611" s="25"/>
      <c r="DX5611" s="25"/>
      <c r="DY5611" s="25"/>
      <c r="DZ5611" s="25"/>
      <c r="EA5611" s="25"/>
      <c r="EB5611" s="25"/>
      <c r="EC5611" s="25"/>
      <c r="ED5611" s="25"/>
      <c r="EE5611" s="25"/>
    </row>
    <row r="5612" spans="110:135" x14ac:dyDescent="0.2">
      <c r="DF5612" s="24" t="s">
        <v>3255</v>
      </c>
      <c r="DG5612" s="24" t="s">
        <v>274</v>
      </c>
      <c r="DH5612" s="25"/>
      <c r="DI5612" s="25"/>
      <c r="DJ5612" s="25"/>
      <c r="DK5612" s="25"/>
      <c r="DL5612" s="25"/>
      <c r="DM5612" s="25"/>
      <c r="DN5612" s="25"/>
      <c r="DO5612" s="25"/>
      <c r="DP5612" s="25"/>
      <c r="DQ5612" s="25"/>
      <c r="DR5612" s="25"/>
      <c r="DS5612" s="25"/>
      <c r="DT5612" s="25"/>
      <c r="DU5612" s="25"/>
      <c r="DV5612" s="25"/>
      <c r="DW5612" s="25"/>
      <c r="DX5612" s="25"/>
      <c r="DY5612" s="25"/>
      <c r="DZ5612" s="25"/>
      <c r="EA5612" s="25"/>
      <c r="EB5612" s="25"/>
      <c r="EC5612" s="25"/>
      <c r="ED5612" s="25"/>
      <c r="EE5612" s="25"/>
    </row>
    <row r="5613" spans="110:135" x14ac:dyDescent="0.2">
      <c r="DF5613" s="24" t="s">
        <v>10986</v>
      </c>
      <c r="DG5613" s="24" t="s">
        <v>274</v>
      </c>
      <c r="DH5613" s="25"/>
      <c r="DI5613" s="25"/>
      <c r="DJ5613" s="25"/>
      <c r="DK5613" s="25"/>
      <c r="DL5613" s="25"/>
      <c r="DM5613" s="25"/>
      <c r="DN5613" s="25"/>
      <c r="DO5613" s="25"/>
      <c r="DP5613" s="25"/>
      <c r="DQ5613" s="25"/>
      <c r="DR5613" s="25"/>
      <c r="DS5613" s="25"/>
      <c r="DT5613" s="25"/>
      <c r="DU5613" s="25"/>
      <c r="DV5613" s="25"/>
      <c r="DW5613" s="25"/>
      <c r="DX5613" s="25"/>
      <c r="DY5613" s="25"/>
      <c r="DZ5613" s="25"/>
      <c r="EA5613" s="25"/>
      <c r="EB5613" s="25"/>
      <c r="EC5613" s="25"/>
      <c r="ED5613" s="25"/>
      <c r="EE5613" s="25"/>
    </row>
    <row r="5614" spans="110:135" x14ac:dyDescent="0.2">
      <c r="DF5614" s="24" t="s">
        <v>4440</v>
      </c>
      <c r="DG5614" s="24" t="s">
        <v>274</v>
      </c>
      <c r="DH5614" s="25"/>
      <c r="DI5614" s="25"/>
      <c r="DJ5614" s="25"/>
      <c r="DK5614" s="25"/>
      <c r="DL5614" s="25"/>
      <c r="DM5614" s="25"/>
      <c r="DN5614" s="25"/>
      <c r="DO5614" s="25"/>
      <c r="DP5614" s="25"/>
      <c r="DQ5614" s="25"/>
      <c r="DR5614" s="25"/>
      <c r="DS5614" s="25"/>
      <c r="DT5614" s="25"/>
      <c r="DU5614" s="25"/>
      <c r="DV5614" s="25"/>
      <c r="DW5614" s="25"/>
      <c r="DX5614" s="25"/>
      <c r="DY5614" s="25"/>
      <c r="DZ5614" s="25"/>
      <c r="EA5614" s="25"/>
      <c r="EB5614" s="25"/>
      <c r="EC5614" s="25"/>
      <c r="ED5614" s="25"/>
      <c r="EE5614" s="25"/>
    </row>
    <row r="5615" spans="110:135" x14ac:dyDescent="0.2">
      <c r="DF5615" s="24" t="s">
        <v>10987</v>
      </c>
      <c r="DG5615" s="24" t="s">
        <v>274</v>
      </c>
      <c r="DH5615" s="25"/>
      <c r="DI5615" s="25"/>
      <c r="DJ5615" s="25"/>
      <c r="DK5615" s="25"/>
      <c r="DL5615" s="25"/>
      <c r="DM5615" s="25"/>
      <c r="DN5615" s="25"/>
      <c r="DO5615" s="25"/>
      <c r="DP5615" s="25"/>
      <c r="DQ5615" s="25"/>
      <c r="DR5615" s="25"/>
      <c r="DS5615" s="25"/>
      <c r="DT5615" s="25"/>
      <c r="DU5615" s="25"/>
      <c r="DV5615" s="25"/>
      <c r="DW5615" s="25"/>
      <c r="DX5615" s="25"/>
      <c r="DY5615" s="25"/>
      <c r="DZ5615" s="25"/>
      <c r="EA5615" s="25"/>
      <c r="EB5615" s="25"/>
      <c r="EC5615" s="25"/>
      <c r="ED5615" s="25"/>
      <c r="EE5615" s="25"/>
    </row>
    <row r="5616" spans="110:135" x14ac:dyDescent="0.2">
      <c r="DF5616" s="24" t="s">
        <v>10988</v>
      </c>
      <c r="DG5616" s="24" t="s">
        <v>274</v>
      </c>
      <c r="DH5616" s="25"/>
      <c r="DI5616" s="25"/>
      <c r="DJ5616" s="25"/>
      <c r="DK5616" s="25"/>
      <c r="DL5616" s="25"/>
      <c r="DM5616" s="25"/>
      <c r="DN5616" s="25"/>
      <c r="DO5616" s="25"/>
      <c r="DP5616" s="25"/>
      <c r="DQ5616" s="25"/>
      <c r="DR5616" s="25"/>
      <c r="DS5616" s="25"/>
      <c r="DT5616" s="25"/>
      <c r="DU5616" s="25"/>
      <c r="DV5616" s="25"/>
      <c r="DW5616" s="25"/>
      <c r="DX5616" s="25"/>
      <c r="DY5616" s="25"/>
      <c r="DZ5616" s="25"/>
      <c r="EA5616" s="25"/>
      <c r="EB5616" s="25"/>
      <c r="EC5616" s="25"/>
      <c r="ED5616" s="25"/>
      <c r="EE5616" s="25"/>
    </row>
    <row r="5617" spans="110:135" x14ac:dyDescent="0.2">
      <c r="DF5617" s="24" t="s">
        <v>4478</v>
      </c>
      <c r="DG5617" s="24" t="s">
        <v>274</v>
      </c>
      <c r="DH5617" s="25"/>
      <c r="DI5617" s="25"/>
      <c r="DJ5617" s="25"/>
      <c r="DK5617" s="25"/>
      <c r="DL5617" s="25"/>
      <c r="DM5617" s="25"/>
      <c r="DN5617" s="25"/>
      <c r="DO5617" s="25"/>
      <c r="DP5617" s="25"/>
      <c r="DQ5617" s="25"/>
      <c r="DR5617" s="25"/>
      <c r="DS5617" s="25"/>
      <c r="DT5617" s="25"/>
      <c r="DU5617" s="25"/>
      <c r="DV5617" s="25"/>
      <c r="DW5617" s="25"/>
      <c r="DX5617" s="25"/>
      <c r="DY5617" s="25"/>
      <c r="DZ5617" s="25"/>
      <c r="EA5617" s="25"/>
      <c r="EB5617" s="25"/>
      <c r="EC5617" s="25"/>
      <c r="ED5617" s="25"/>
      <c r="EE5617" s="25"/>
    </row>
    <row r="5618" spans="110:135" x14ac:dyDescent="0.2">
      <c r="DF5618" s="24" t="s">
        <v>3228</v>
      </c>
      <c r="DG5618" s="24" t="s">
        <v>274</v>
      </c>
      <c r="DH5618" s="25"/>
      <c r="DI5618" s="25"/>
      <c r="DJ5618" s="25"/>
      <c r="DK5618" s="25"/>
      <c r="DL5618" s="25"/>
      <c r="DM5618" s="25"/>
      <c r="DN5618" s="25"/>
      <c r="DO5618" s="25"/>
      <c r="DP5618" s="25"/>
      <c r="DQ5618" s="25"/>
      <c r="DR5618" s="25"/>
      <c r="DS5618" s="25"/>
      <c r="DT5618" s="25"/>
      <c r="DU5618" s="25"/>
      <c r="DV5618" s="25"/>
      <c r="DW5618" s="25"/>
      <c r="DX5618" s="25"/>
      <c r="DY5618" s="25"/>
      <c r="DZ5618" s="25"/>
      <c r="EA5618" s="25"/>
      <c r="EB5618" s="25"/>
      <c r="EC5618" s="25"/>
      <c r="ED5618" s="25"/>
      <c r="EE5618" s="25"/>
    </row>
    <row r="5619" spans="110:135" x14ac:dyDescent="0.2">
      <c r="DF5619" s="24" t="s">
        <v>3764</v>
      </c>
      <c r="DG5619" s="24" t="s">
        <v>274</v>
      </c>
      <c r="DH5619" s="25"/>
      <c r="DI5619" s="25"/>
      <c r="DJ5619" s="25"/>
      <c r="DK5619" s="25"/>
      <c r="DL5619" s="25"/>
      <c r="DM5619" s="25"/>
      <c r="DN5619" s="25"/>
      <c r="DO5619" s="25"/>
      <c r="DP5619" s="25"/>
      <c r="DQ5619" s="25"/>
      <c r="DR5619" s="25"/>
      <c r="DS5619" s="25"/>
      <c r="DT5619" s="25"/>
      <c r="DU5619" s="25"/>
      <c r="DV5619" s="25"/>
      <c r="DW5619" s="25"/>
      <c r="DX5619" s="25"/>
      <c r="DY5619" s="25"/>
      <c r="DZ5619" s="25"/>
      <c r="EA5619" s="25"/>
      <c r="EB5619" s="25"/>
      <c r="EC5619" s="25"/>
      <c r="ED5619" s="25"/>
      <c r="EE5619" s="25"/>
    </row>
    <row r="5620" spans="110:135" x14ac:dyDescent="0.2">
      <c r="DF5620" s="24" t="s">
        <v>10989</v>
      </c>
      <c r="DG5620" s="24" t="s">
        <v>274</v>
      </c>
      <c r="DH5620" s="25"/>
      <c r="DI5620" s="25"/>
      <c r="DJ5620" s="25"/>
      <c r="DK5620" s="25"/>
      <c r="DL5620" s="25"/>
      <c r="DM5620" s="25"/>
      <c r="DN5620" s="25"/>
      <c r="DO5620" s="25"/>
      <c r="DP5620" s="25"/>
      <c r="DQ5620" s="25"/>
      <c r="DR5620" s="25"/>
      <c r="DS5620" s="25"/>
      <c r="DT5620" s="25"/>
      <c r="DU5620" s="25"/>
      <c r="DV5620" s="25"/>
      <c r="DW5620" s="25"/>
      <c r="DX5620" s="25"/>
      <c r="DY5620" s="25"/>
      <c r="DZ5620" s="25"/>
      <c r="EA5620" s="25"/>
      <c r="EB5620" s="25"/>
      <c r="EC5620" s="25"/>
      <c r="ED5620" s="25"/>
      <c r="EE5620" s="25"/>
    </row>
    <row r="5621" spans="110:135" x14ac:dyDescent="0.2">
      <c r="DF5621" s="24" t="s">
        <v>10990</v>
      </c>
      <c r="DG5621" s="24" t="s">
        <v>274</v>
      </c>
      <c r="DH5621" s="25"/>
      <c r="DI5621" s="25"/>
      <c r="DJ5621" s="25"/>
      <c r="DK5621" s="25"/>
      <c r="DL5621" s="25"/>
      <c r="DM5621" s="25"/>
      <c r="DN5621" s="25"/>
      <c r="DO5621" s="25"/>
      <c r="DP5621" s="25"/>
      <c r="DQ5621" s="25"/>
      <c r="DR5621" s="25"/>
      <c r="DS5621" s="25"/>
      <c r="DT5621" s="25"/>
      <c r="DU5621" s="25"/>
      <c r="DV5621" s="25"/>
      <c r="DW5621" s="25"/>
      <c r="DX5621" s="25"/>
      <c r="DY5621" s="25"/>
      <c r="DZ5621" s="25"/>
      <c r="EA5621" s="25"/>
      <c r="EB5621" s="25"/>
      <c r="EC5621" s="25"/>
      <c r="ED5621" s="25"/>
      <c r="EE5621" s="25"/>
    </row>
    <row r="5622" spans="110:135" x14ac:dyDescent="0.2">
      <c r="DF5622" s="24" t="s">
        <v>3419</v>
      </c>
      <c r="DG5622" s="24" t="s">
        <v>274</v>
      </c>
      <c r="DH5622" s="25"/>
      <c r="DI5622" s="25"/>
      <c r="DJ5622" s="25"/>
      <c r="DK5622" s="25"/>
      <c r="DL5622" s="25"/>
      <c r="DM5622" s="25"/>
      <c r="DN5622" s="25"/>
      <c r="DO5622" s="25"/>
      <c r="DP5622" s="25"/>
      <c r="DQ5622" s="25"/>
      <c r="DR5622" s="25"/>
      <c r="DS5622" s="25"/>
      <c r="DT5622" s="25"/>
      <c r="DU5622" s="25"/>
      <c r="DV5622" s="25"/>
      <c r="DW5622" s="25"/>
      <c r="DX5622" s="25"/>
      <c r="DY5622" s="25"/>
      <c r="DZ5622" s="25"/>
      <c r="EA5622" s="25"/>
      <c r="EB5622" s="25"/>
      <c r="EC5622" s="25"/>
      <c r="ED5622" s="25"/>
      <c r="EE5622" s="25"/>
    </row>
    <row r="5623" spans="110:135" x14ac:dyDescent="0.2">
      <c r="DF5623" s="24" t="s">
        <v>4896</v>
      </c>
      <c r="DG5623" s="24" t="s">
        <v>274</v>
      </c>
      <c r="DH5623" s="25"/>
      <c r="DI5623" s="25"/>
      <c r="DJ5623" s="25"/>
      <c r="DK5623" s="25"/>
      <c r="DL5623" s="25"/>
      <c r="DM5623" s="25"/>
      <c r="DN5623" s="25"/>
      <c r="DO5623" s="25"/>
      <c r="DP5623" s="25"/>
      <c r="DQ5623" s="25"/>
      <c r="DR5623" s="25"/>
      <c r="DS5623" s="25"/>
      <c r="DT5623" s="25"/>
      <c r="DU5623" s="25"/>
      <c r="DV5623" s="25"/>
      <c r="DW5623" s="25"/>
      <c r="DX5623" s="25"/>
      <c r="DY5623" s="25"/>
      <c r="DZ5623" s="25"/>
      <c r="EA5623" s="25"/>
      <c r="EB5623" s="25"/>
      <c r="EC5623" s="25"/>
      <c r="ED5623" s="25"/>
      <c r="EE5623" s="25"/>
    </row>
    <row r="5624" spans="110:135" x14ac:dyDescent="0.2">
      <c r="DF5624" s="24" t="s">
        <v>3097</v>
      </c>
      <c r="DG5624" s="24" t="s">
        <v>274</v>
      </c>
      <c r="DH5624" s="25"/>
      <c r="DI5624" s="25"/>
      <c r="DJ5624" s="25"/>
      <c r="DK5624" s="25"/>
      <c r="DL5624" s="25"/>
      <c r="DM5624" s="25"/>
      <c r="DN5624" s="25"/>
      <c r="DO5624" s="25"/>
      <c r="DP5624" s="25"/>
      <c r="DQ5624" s="25"/>
      <c r="DR5624" s="25"/>
      <c r="DS5624" s="25"/>
      <c r="DT5624" s="25"/>
      <c r="DU5624" s="25"/>
      <c r="DV5624" s="25"/>
      <c r="DW5624" s="25"/>
      <c r="DX5624" s="25"/>
      <c r="DY5624" s="25"/>
      <c r="DZ5624" s="25"/>
      <c r="EA5624" s="25"/>
      <c r="EB5624" s="25"/>
      <c r="EC5624" s="25"/>
      <c r="ED5624" s="25"/>
      <c r="EE5624" s="25"/>
    </row>
    <row r="5625" spans="110:135" x14ac:dyDescent="0.2">
      <c r="DF5625" s="24" t="s">
        <v>4535</v>
      </c>
      <c r="DG5625" s="24" t="s">
        <v>274</v>
      </c>
      <c r="DH5625" s="25"/>
      <c r="DI5625" s="25"/>
      <c r="DJ5625" s="25"/>
      <c r="DK5625" s="25"/>
      <c r="DL5625" s="25"/>
      <c r="DM5625" s="25"/>
      <c r="DN5625" s="25"/>
      <c r="DO5625" s="25"/>
      <c r="DP5625" s="25"/>
      <c r="DQ5625" s="25"/>
      <c r="DR5625" s="25"/>
      <c r="DS5625" s="25"/>
      <c r="DT5625" s="25"/>
      <c r="DU5625" s="25"/>
      <c r="DV5625" s="25"/>
      <c r="DW5625" s="25"/>
      <c r="DX5625" s="25"/>
      <c r="DY5625" s="25"/>
      <c r="DZ5625" s="25"/>
      <c r="EA5625" s="25"/>
      <c r="EB5625" s="25"/>
      <c r="EC5625" s="25"/>
      <c r="ED5625" s="25"/>
      <c r="EE5625" s="25"/>
    </row>
    <row r="5626" spans="110:135" x14ac:dyDescent="0.2">
      <c r="DF5626" s="24" t="s">
        <v>3883</v>
      </c>
      <c r="DG5626" s="24" t="s">
        <v>274</v>
      </c>
      <c r="DH5626" s="25"/>
      <c r="DI5626" s="25"/>
      <c r="DJ5626" s="25"/>
      <c r="DK5626" s="25"/>
      <c r="DL5626" s="25"/>
      <c r="DM5626" s="25"/>
      <c r="DN5626" s="25"/>
      <c r="DO5626" s="25"/>
      <c r="DP5626" s="25"/>
      <c r="DQ5626" s="25"/>
      <c r="DR5626" s="25"/>
      <c r="DS5626" s="25"/>
      <c r="DT5626" s="25"/>
      <c r="DU5626" s="25"/>
      <c r="DV5626" s="25"/>
      <c r="DW5626" s="25"/>
      <c r="DX5626" s="25"/>
      <c r="DY5626" s="25"/>
      <c r="DZ5626" s="25"/>
      <c r="EA5626" s="25"/>
      <c r="EB5626" s="25"/>
      <c r="EC5626" s="25"/>
      <c r="ED5626" s="25"/>
      <c r="EE5626" s="25"/>
    </row>
    <row r="5627" spans="110:135" x14ac:dyDescent="0.2">
      <c r="DF5627" s="24" t="s">
        <v>2926</v>
      </c>
      <c r="DG5627" s="24" t="s">
        <v>274</v>
      </c>
      <c r="DH5627" s="25"/>
      <c r="DI5627" s="25"/>
      <c r="DJ5627" s="25"/>
      <c r="DK5627" s="25"/>
      <c r="DL5627" s="25"/>
      <c r="DM5627" s="25"/>
      <c r="DN5627" s="25"/>
      <c r="DO5627" s="25"/>
      <c r="DP5627" s="25"/>
      <c r="DQ5627" s="25"/>
      <c r="DR5627" s="25"/>
      <c r="DS5627" s="25"/>
      <c r="DT5627" s="25"/>
      <c r="DU5627" s="25"/>
      <c r="DV5627" s="25"/>
      <c r="DW5627" s="25"/>
      <c r="DX5627" s="25"/>
      <c r="DY5627" s="25"/>
      <c r="DZ5627" s="25"/>
      <c r="EA5627" s="25"/>
      <c r="EB5627" s="25"/>
      <c r="EC5627" s="25"/>
      <c r="ED5627" s="25"/>
      <c r="EE5627" s="25"/>
    </row>
    <row r="5628" spans="110:135" x14ac:dyDescent="0.2">
      <c r="DF5628" s="24" t="s">
        <v>10991</v>
      </c>
      <c r="DG5628" s="24" t="s">
        <v>274</v>
      </c>
      <c r="DH5628" s="25"/>
      <c r="DI5628" s="25"/>
      <c r="DJ5628" s="25"/>
      <c r="DK5628" s="25"/>
      <c r="DL5628" s="25"/>
      <c r="DM5628" s="25"/>
      <c r="DN5628" s="25"/>
      <c r="DO5628" s="25"/>
      <c r="DP5628" s="25"/>
      <c r="DQ5628" s="25"/>
      <c r="DR5628" s="25"/>
      <c r="DS5628" s="25"/>
      <c r="DT5628" s="25"/>
      <c r="DU5628" s="25"/>
      <c r="DV5628" s="25"/>
      <c r="DW5628" s="25"/>
      <c r="DX5628" s="25"/>
      <c r="DY5628" s="25"/>
      <c r="DZ5628" s="25"/>
      <c r="EA5628" s="25"/>
      <c r="EB5628" s="25"/>
      <c r="EC5628" s="25"/>
      <c r="ED5628" s="25"/>
      <c r="EE5628" s="25"/>
    </row>
    <row r="5629" spans="110:135" x14ac:dyDescent="0.2">
      <c r="DF5629" s="24" t="s">
        <v>2683</v>
      </c>
      <c r="DG5629" s="24" t="s">
        <v>274</v>
      </c>
      <c r="DH5629" s="25"/>
      <c r="DI5629" s="25"/>
      <c r="DJ5629" s="25"/>
      <c r="DK5629" s="25"/>
      <c r="DL5629" s="25"/>
      <c r="DM5629" s="25"/>
      <c r="DN5629" s="25"/>
      <c r="DO5629" s="25"/>
      <c r="DP5629" s="25"/>
      <c r="DQ5629" s="25"/>
      <c r="DR5629" s="25"/>
      <c r="DS5629" s="25"/>
      <c r="DT5629" s="25"/>
      <c r="DU5629" s="25"/>
      <c r="DV5629" s="25"/>
      <c r="DW5629" s="25"/>
      <c r="DX5629" s="25"/>
      <c r="DY5629" s="25"/>
      <c r="DZ5629" s="25"/>
      <c r="EA5629" s="25"/>
      <c r="EB5629" s="25"/>
      <c r="EC5629" s="25"/>
      <c r="ED5629" s="25"/>
      <c r="EE5629" s="25"/>
    </row>
    <row r="5630" spans="110:135" x14ac:dyDescent="0.2">
      <c r="DF5630" s="24" t="s">
        <v>3946</v>
      </c>
      <c r="DG5630" s="24" t="s">
        <v>274</v>
      </c>
      <c r="DH5630" s="25"/>
      <c r="DI5630" s="25"/>
      <c r="DJ5630" s="25"/>
      <c r="DK5630" s="25"/>
      <c r="DL5630" s="25"/>
      <c r="DM5630" s="25"/>
      <c r="DN5630" s="25"/>
      <c r="DO5630" s="25"/>
      <c r="DP5630" s="25"/>
      <c r="DQ5630" s="25"/>
      <c r="DR5630" s="25"/>
      <c r="DS5630" s="25"/>
      <c r="DT5630" s="25"/>
      <c r="DU5630" s="25"/>
      <c r="DV5630" s="25"/>
      <c r="DW5630" s="25"/>
      <c r="DX5630" s="25"/>
      <c r="DY5630" s="25"/>
      <c r="DZ5630" s="25"/>
      <c r="EA5630" s="25"/>
      <c r="EB5630" s="25"/>
      <c r="EC5630" s="25"/>
      <c r="ED5630" s="25"/>
      <c r="EE5630" s="25"/>
    </row>
    <row r="5631" spans="110:135" x14ac:dyDescent="0.2">
      <c r="DF5631" s="24" t="s">
        <v>3698</v>
      </c>
      <c r="DG5631" s="24" t="s">
        <v>274</v>
      </c>
      <c r="DH5631" s="25"/>
      <c r="DI5631" s="25"/>
      <c r="DJ5631" s="25"/>
      <c r="DK5631" s="25"/>
      <c r="DL5631" s="25"/>
      <c r="DM5631" s="25"/>
      <c r="DN5631" s="25"/>
      <c r="DO5631" s="25"/>
      <c r="DP5631" s="25"/>
      <c r="DQ5631" s="25"/>
      <c r="DR5631" s="25"/>
      <c r="DS5631" s="25"/>
      <c r="DT5631" s="25"/>
      <c r="DU5631" s="25"/>
      <c r="DV5631" s="25"/>
      <c r="DW5631" s="25"/>
      <c r="DX5631" s="25"/>
      <c r="DY5631" s="25"/>
      <c r="DZ5631" s="25"/>
      <c r="EA5631" s="25"/>
      <c r="EB5631" s="25"/>
      <c r="EC5631" s="25"/>
      <c r="ED5631" s="25"/>
      <c r="EE5631" s="25"/>
    </row>
    <row r="5632" spans="110:135" x14ac:dyDescent="0.2">
      <c r="DF5632" s="24" t="s">
        <v>10992</v>
      </c>
      <c r="DG5632" s="24" t="s">
        <v>274</v>
      </c>
      <c r="DH5632" s="25"/>
      <c r="DI5632" s="25"/>
      <c r="DJ5632" s="25"/>
      <c r="DK5632" s="25"/>
      <c r="DL5632" s="25"/>
      <c r="DM5632" s="25"/>
      <c r="DN5632" s="25"/>
      <c r="DO5632" s="25"/>
      <c r="DP5632" s="25"/>
      <c r="DQ5632" s="25"/>
      <c r="DR5632" s="25"/>
      <c r="DS5632" s="25"/>
      <c r="DT5632" s="25"/>
      <c r="DU5632" s="25"/>
      <c r="DV5632" s="25"/>
      <c r="DW5632" s="25"/>
      <c r="DX5632" s="25"/>
      <c r="DY5632" s="25"/>
      <c r="DZ5632" s="25"/>
      <c r="EA5632" s="25"/>
      <c r="EB5632" s="25"/>
      <c r="EC5632" s="25"/>
      <c r="ED5632" s="25"/>
      <c r="EE5632" s="25"/>
    </row>
    <row r="5633" spans="110:135" x14ac:dyDescent="0.2">
      <c r="DF5633" s="24" t="s">
        <v>10993</v>
      </c>
      <c r="DG5633" s="24" t="s">
        <v>274</v>
      </c>
      <c r="DH5633" s="25"/>
      <c r="DI5633" s="25"/>
      <c r="DJ5633" s="25"/>
      <c r="DK5633" s="25"/>
      <c r="DL5633" s="25"/>
      <c r="DM5633" s="25"/>
      <c r="DN5633" s="25"/>
      <c r="DO5633" s="25"/>
      <c r="DP5633" s="25"/>
      <c r="DQ5633" s="25"/>
      <c r="DR5633" s="25"/>
      <c r="DS5633" s="25"/>
      <c r="DT5633" s="25"/>
      <c r="DU5633" s="25"/>
      <c r="DV5633" s="25"/>
      <c r="DW5633" s="25"/>
      <c r="DX5633" s="25"/>
      <c r="DY5633" s="25"/>
      <c r="DZ5633" s="25"/>
      <c r="EA5633" s="25"/>
      <c r="EB5633" s="25"/>
      <c r="EC5633" s="25"/>
      <c r="ED5633" s="25"/>
      <c r="EE5633" s="25"/>
    </row>
    <row r="5634" spans="110:135" x14ac:dyDescent="0.2">
      <c r="DF5634" s="24" t="s">
        <v>10994</v>
      </c>
      <c r="DG5634" s="24" t="s">
        <v>274</v>
      </c>
      <c r="DH5634" s="25"/>
      <c r="DI5634" s="25"/>
      <c r="DJ5634" s="25"/>
      <c r="DK5634" s="25"/>
      <c r="DL5634" s="25"/>
      <c r="DM5634" s="25"/>
      <c r="DN5634" s="25"/>
      <c r="DO5634" s="25"/>
      <c r="DP5634" s="25"/>
      <c r="DQ5634" s="25"/>
      <c r="DR5634" s="25"/>
      <c r="DS5634" s="25"/>
      <c r="DT5634" s="25"/>
      <c r="DU5634" s="25"/>
      <c r="DV5634" s="25"/>
      <c r="DW5634" s="25"/>
      <c r="DX5634" s="25"/>
      <c r="DY5634" s="25"/>
      <c r="DZ5634" s="25"/>
      <c r="EA5634" s="25"/>
      <c r="EB5634" s="25"/>
      <c r="EC5634" s="25"/>
      <c r="ED5634" s="25"/>
      <c r="EE5634" s="25"/>
    </row>
    <row r="5635" spans="110:135" x14ac:dyDescent="0.2">
      <c r="DF5635" s="24" t="s">
        <v>3970</v>
      </c>
      <c r="DG5635" s="24" t="s">
        <v>274</v>
      </c>
      <c r="DH5635" s="25"/>
      <c r="DI5635" s="25"/>
      <c r="DJ5635" s="25"/>
      <c r="DK5635" s="25"/>
      <c r="DL5635" s="25"/>
      <c r="DM5635" s="25"/>
      <c r="DN5635" s="25"/>
      <c r="DO5635" s="25"/>
      <c r="DP5635" s="25"/>
      <c r="DQ5635" s="25"/>
      <c r="DR5635" s="25"/>
      <c r="DS5635" s="25"/>
      <c r="DT5635" s="25"/>
      <c r="DU5635" s="25"/>
      <c r="DV5635" s="25"/>
      <c r="DW5635" s="25"/>
      <c r="DX5635" s="25"/>
      <c r="DY5635" s="25"/>
      <c r="DZ5635" s="25"/>
      <c r="EA5635" s="25"/>
      <c r="EB5635" s="25"/>
      <c r="EC5635" s="25"/>
      <c r="ED5635" s="25"/>
      <c r="EE5635" s="25"/>
    </row>
    <row r="5636" spans="110:135" x14ac:dyDescent="0.2">
      <c r="DF5636" s="24" t="s">
        <v>10995</v>
      </c>
      <c r="DG5636" s="24" t="s">
        <v>274</v>
      </c>
      <c r="DH5636" s="25"/>
      <c r="DI5636" s="25"/>
      <c r="DJ5636" s="25"/>
      <c r="DK5636" s="25"/>
      <c r="DL5636" s="25"/>
      <c r="DM5636" s="25"/>
      <c r="DN5636" s="25"/>
      <c r="DO5636" s="25"/>
      <c r="DP5636" s="25"/>
      <c r="DQ5636" s="25"/>
      <c r="DR5636" s="25"/>
      <c r="DS5636" s="25"/>
      <c r="DT5636" s="25"/>
      <c r="DU5636" s="25"/>
      <c r="DV5636" s="25"/>
      <c r="DW5636" s="25"/>
      <c r="DX5636" s="25"/>
      <c r="DY5636" s="25"/>
      <c r="DZ5636" s="25"/>
      <c r="EA5636" s="25"/>
      <c r="EB5636" s="25"/>
      <c r="EC5636" s="25"/>
      <c r="ED5636" s="25"/>
      <c r="EE5636" s="25"/>
    </row>
    <row r="5637" spans="110:135" x14ac:dyDescent="0.2">
      <c r="DF5637" s="24" t="s">
        <v>10996</v>
      </c>
      <c r="DG5637" s="24" t="s">
        <v>274</v>
      </c>
      <c r="DH5637" s="25"/>
      <c r="DI5637" s="25"/>
      <c r="DJ5637" s="25"/>
      <c r="DK5637" s="25"/>
      <c r="DL5637" s="25"/>
      <c r="DM5637" s="25"/>
      <c r="DN5637" s="25"/>
      <c r="DO5637" s="25"/>
      <c r="DP5637" s="25"/>
      <c r="DQ5637" s="25"/>
      <c r="DR5637" s="25"/>
      <c r="DS5637" s="25"/>
      <c r="DT5637" s="25"/>
      <c r="DU5637" s="25"/>
      <c r="DV5637" s="25"/>
      <c r="DW5637" s="25"/>
      <c r="DX5637" s="25"/>
      <c r="DY5637" s="25"/>
      <c r="DZ5637" s="25"/>
      <c r="EA5637" s="25"/>
      <c r="EB5637" s="25"/>
      <c r="EC5637" s="25"/>
      <c r="ED5637" s="25"/>
      <c r="EE5637" s="25"/>
    </row>
    <row r="5638" spans="110:135" x14ac:dyDescent="0.2">
      <c r="DF5638" s="24" t="s">
        <v>10997</v>
      </c>
      <c r="DG5638" s="24" t="s">
        <v>274</v>
      </c>
      <c r="DH5638" s="25"/>
      <c r="DI5638" s="25"/>
      <c r="DJ5638" s="25"/>
      <c r="DK5638" s="25"/>
      <c r="DL5638" s="25"/>
      <c r="DM5638" s="25"/>
      <c r="DN5638" s="25"/>
      <c r="DO5638" s="25"/>
      <c r="DP5638" s="25"/>
      <c r="DQ5638" s="25"/>
      <c r="DR5638" s="25"/>
      <c r="DS5638" s="25"/>
      <c r="DT5638" s="25"/>
      <c r="DU5638" s="25"/>
      <c r="DV5638" s="25"/>
      <c r="DW5638" s="25"/>
      <c r="DX5638" s="25"/>
      <c r="DY5638" s="25"/>
      <c r="DZ5638" s="25"/>
      <c r="EA5638" s="25"/>
      <c r="EB5638" s="25"/>
      <c r="EC5638" s="25"/>
      <c r="ED5638" s="25"/>
      <c r="EE5638" s="25"/>
    </row>
    <row r="5639" spans="110:135" x14ac:dyDescent="0.2">
      <c r="DF5639" s="24" t="s">
        <v>3922</v>
      </c>
      <c r="DG5639" s="24" t="s">
        <v>274</v>
      </c>
      <c r="DH5639" s="25"/>
      <c r="DI5639" s="25"/>
      <c r="DJ5639" s="25"/>
      <c r="DK5639" s="25"/>
      <c r="DL5639" s="25"/>
      <c r="DM5639" s="25"/>
      <c r="DN5639" s="25"/>
      <c r="DO5639" s="25"/>
      <c r="DP5639" s="25"/>
      <c r="DQ5639" s="25"/>
      <c r="DR5639" s="25"/>
      <c r="DS5639" s="25"/>
      <c r="DT5639" s="25"/>
      <c r="DU5639" s="25"/>
      <c r="DV5639" s="25"/>
      <c r="DW5639" s="25"/>
      <c r="DX5639" s="25"/>
      <c r="DY5639" s="25"/>
      <c r="DZ5639" s="25"/>
      <c r="EA5639" s="25"/>
      <c r="EB5639" s="25"/>
      <c r="EC5639" s="25"/>
      <c r="ED5639" s="25"/>
      <c r="EE5639" s="25"/>
    </row>
    <row r="5640" spans="110:135" x14ac:dyDescent="0.2">
      <c r="DF5640" s="24" t="s">
        <v>3344</v>
      </c>
      <c r="DG5640" s="24" t="s">
        <v>274</v>
      </c>
      <c r="DH5640" s="25"/>
      <c r="DI5640" s="25"/>
      <c r="DJ5640" s="25"/>
      <c r="DK5640" s="25"/>
      <c r="DL5640" s="25"/>
      <c r="DM5640" s="25"/>
      <c r="DN5640" s="25"/>
      <c r="DO5640" s="25"/>
      <c r="DP5640" s="25"/>
      <c r="DQ5640" s="25"/>
      <c r="DR5640" s="25"/>
      <c r="DS5640" s="25"/>
      <c r="DT5640" s="25"/>
      <c r="DU5640" s="25"/>
      <c r="DV5640" s="25"/>
      <c r="DW5640" s="25"/>
      <c r="DX5640" s="25"/>
      <c r="DY5640" s="25"/>
      <c r="DZ5640" s="25"/>
      <c r="EA5640" s="25"/>
      <c r="EB5640" s="25"/>
      <c r="EC5640" s="25"/>
      <c r="ED5640" s="25"/>
      <c r="EE5640" s="25"/>
    </row>
    <row r="5641" spans="110:135" x14ac:dyDescent="0.2">
      <c r="DF5641" s="24" t="s">
        <v>10998</v>
      </c>
      <c r="DG5641" s="24" t="s">
        <v>274</v>
      </c>
      <c r="DH5641" s="25"/>
      <c r="DI5641" s="25"/>
      <c r="DJ5641" s="25"/>
      <c r="DK5641" s="25"/>
      <c r="DL5641" s="25"/>
      <c r="DM5641" s="25"/>
      <c r="DN5641" s="25"/>
      <c r="DO5641" s="25"/>
      <c r="DP5641" s="25"/>
      <c r="DQ5641" s="25"/>
      <c r="DR5641" s="25"/>
      <c r="DS5641" s="25"/>
      <c r="DT5641" s="25"/>
      <c r="DU5641" s="25"/>
      <c r="DV5641" s="25"/>
      <c r="DW5641" s="25"/>
      <c r="DX5641" s="25"/>
      <c r="DY5641" s="25"/>
      <c r="DZ5641" s="25"/>
      <c r="EA5641" s="25"/>
      <c r="EB5641" s="25"/>
      <c r="EC5641" s="25"/>
      <c r="ED5641" s="25"/>
      <c r="EE5641" s="25"/>
    </row>
    <row r="5642" spans="110:135" x14ac:dyDescent="0.2">
      <c r="DF5642" s="24" t="s">
        <v>10999</v>
      </c>
      <c r="DG5642" s="24" t="s">
        <v>274</v>
      </c>
      <c r="DH5642" s="25"/>
      <c r="DI5642" s="25"/>
      <c r="DJ5642" s="25"/>
      <c r="DK5642" s="25"/>
      <c r="DL5642" s="25"/>
      <c r="DM5642" s="25"/>
      <c r="DN5642" s="25"/>
      <c r="DO5642" s="25"/>
      <c r="DP5642" s="25"/>
      <c r="DQ5642" s="25"/>
      <c r="DR5642" s="25"/>
      <c r="DS5642" s="25"/>
      <c r="DT5642" s="25"/>
      <c r="DU5642" s="25"/>
      <c r="DV5642" s="25"/>
      <c r="DW5642" s="25"/>
      <c r="DX5642" s="25"/>
      <c r="DY5642" s="25"/>
      <c r="DZ5642" s="25"/>
      <c r="EA5642" s="25"/>
      <c r="EB5642" s="25"/>
      <c r="EC5642" s="25"/>
      <c r="ED5642" s="25"/>
      <c r="EE5642" s="25"/>
    </row>
    <row r="5643" spans="110:135" x14ac:dyDescent="0.2">
      <c r="DF5643" s="24" t="s">
        <v>11000</v>
      </c>
      <c r="DG5643" s="24" t="s">
        <v>274</v>
      </c>
      <c r="DH5643" s="25"/>
      <c r="DI5643" s="25"/>
      <c r="DJ5643" s="25"/>
      <c r="DK5643" s="25"/>
      <c r="DL5643" s="25"/>
      <c r="DM5643" s="25"/>
      <c r="DN5643" s="25"/>
      <c r="DO5643" s="25"/>
      <c r="DP5643" s="25"/>
      <c r="DQ5643" s="25"/>
      <c r="DR5643" s="25"/>
      <c r="DS5643" s="25"/>
      <c r="DT5643" s="25"/>
      <c r="DU5643" s="25"/>
      <c r="DV5643" s="25"/>
      <c r="DW5643" s="25"/>
      <c r="DX5643" s="25"/>
      <c r="DY5643" s="25"/>
      <c r="DZ5643" s="25"/>
      <c r="EA5643" s="25"/>
      <c r="EB5643" s="25"/>
      <c r="EC5643" s="25"/>
      <c r="ED5643" s="25"/>
      <c r="EE5643" s="25"/>
    </row>
    <row r="5644" spans="110:135" x14ac:dyDescent="0.2">
      <c r="DF5644" s="24" t="s">
        <v>11001</v>
      </c>
      <c r="DG5644" s="24" t="s">
        <v>274</v>
      </c>
      <c r="DH5644" s="25"/>
      <c r="DI5644" s="25"/>
      <c r="DJ5644" s="25"/>
      <c r="DK5644" s="25"/>
      <c r="DL5644" s="25"/>
      <c r="DM5644" s="25"/>
      <c r="DN5644" s="25"/>
      <c r="DO5644" s="25"/>
      <c r="DP5644" s="25"/>
      <c r="DQ5644" s="25"/>
      <c r="DR5644" s="25"/>
      <c r="DS5644" s="25"/>
      <c r="DT5644" s="25"/>
      <c r="DU5644" s="25"/>
      <c r="DV5644" s="25"/>
      <c r="DW5644" s="25"/>
      <c r="DX5644" s="25"/>
      <c r="DY5644" s="25"/>
      <c r="DZ5644" s="25"/>
      <c r="EA5644" s="25"/>
      <c r="EB5644" s="25"/>
      <c r="EC5644" s="25"/>
      <c r="ED5644" s="25"/>
      <c r="EE5644" s="25"/>
    </row>
    <row r="5645" spans="110:135" x14ac:dyDescent="0.2">
      <c r="DF5645" s="24" t="s">
        <v>11002</v>
      </c>
      <c r="DG5645" s="24" t="s">
        <v>274</v>
      </c>
      <c r="DH5645" s="25"/>
      <c r="DI5645" s="25"/>
      <c r="DJ5645" s="25"/>
      <c r="DK5645" s="25"/>
      <c r="DL5645" s="25"/>
      <c r="DM5645" s="25"/>
      <c r="DN5645" s="25"/>
      <c r="DO5645" s="25"/>
      <c r="DP5645" s="25"/>
      <c r="DQ5645" s="25"/>
      <c r="DR5645" s="25"/>
      <c r="DS5645" s="25"/>
      <c r="DT5645" s="25"/>
      <c r="DU5645" s="25"/>
      <c r="DV5645" s="25"/>
      <c r="DW5645" s="25"/>
      <c r="DX5645" s="25"/>
      <c r="DY5645" s="25"/>
      <c r="DZ5645" s="25"/>
      <c r="EA5645" s="25"/>
      <c r="EB5645" s="25"/>
      <c r="EC5645" s="25"/>
      <c r="ED5645" s="25"/>
      <c r="EE5645" s="25"/>
    </row>
    <row r="5646" spans="110:135" x14ac:dyDescent="0.2">
      <c r="DF5646" s="24" t="s">
        <v>4454</v>
      </c>
      <c r="DG5646" s="24" t="s">
        <v>274</v>
      </c>
      <c r="DH5646" s="25"/>
      <c r="DI5646" s="25"/>
      <c r="DJ5646" s="25"/>
      <c r="DK5646" s="25"/>
      <c r="DL5646" s="25"/>
      <c r="DM5646" s="25"/>
      <c r="DN5646" s="25"/>
      <c r="DO5646" s="25"/>
      <c r="DP5646" s="25"/>
      <c r="DQ5646" s="25"/>
      <c r="DR5646" s="25"/>
      <c r="DS5646" s="25"/>
      <c r="DT5646" s="25"/>
      <c r="DU5646" s="25"/>
      <c r="DV5646" s="25"/>
      <c r="DW5646" s="25"/>
      <c r="DX5646" s="25"/>
      <c r="DY5646" s="25"/>
      <c r="DZ5646" s="25"/>
      <c r="EA5646" s="25"/>
      <c r="EB5646" s="25"/>
      <c r="EC5646" s="25"/>
      <c r="ED5646" s="25"/>
      <c r="EE5646" s="25"/>
    </row>
    <row r="5647" spans="110:135" x14ac:dyDescent="0.2">
      <c r="DF5647" s="24" t="s">
        <v>3389</v>
      </c>
      <c r="DG5647" s="24" t="s">
        <v>274</v>
      </c>
      <c r="DH5647" s="25"/>
      <c r="DI5647" s="25"/>
      <c r="DJ5647" s="25"/>
      <c r="DK5647" s="25"/>
      <c r="DL5647" s="25"/>
      <c r="DM5647" s="25"/>
      <c r="DN5647" s="25"/>
      <c r="DO5647" s="25"/>
      <c r="DP5647" s="25"/>
      <c r="DQ5647" s="25"/>
      <c r="DR5647" s="25"/>
      <c r="DS5647" s="25"/>
      <c r="DT5647" s="25"/>
      <c r="DU5647" s="25"/>
      <c r="DV5647" s="25"/>
      <c r="DW5647" s="25"/>
      <c r="DX5647" s="25"/>
      <c r="DY5647" s="25"/>
      <c r="DZ5647" s="25"/>
      <c r="EA5647" s="25"/>
      <c r="EB5647" s="25"/>
      <c r="EC5647" s="25"/>
      <c r="ED5647" s="25"/>
      <c r="EE5647" s="25"/>
    </row>
    <row r="5648" spans="110:135" x14ac:dyDescent="0.2">
      <c r="DF5648" s="24" t="s">
        <v>2664</v>
      </c>
      <c r="DG5648" s="24" t="s">
        <v>274</v>
      </c>
      <c r="DH5648" s="25"/>
      <c r="DI5648" s="25"/>
      <c r="DJ5648" s="25"/>
      <c r="DK5648" s="25"/>
      <c r="DL5648" s="25"/>
      <c r="DM5648" s="25"/>
      <c r="DN5648" s="25"/>
      <c r="DO5648" s="25"/>
      <c r="DP5648" s="25"/>
      <c r="DQ5648" s="25"/>
      <c r="DR5648" s="25"/>
      <c r="DS5648" s="25"/>
      <c r="DT5648" s="25"/>
      <c r="DU5648" s="25"/>
      <c r="DV5648" s="25"/>
      <c r="DW5648" s="25"/>
      <c r="DX5648" s="25"/>
      <c r="DY5648" s="25"/>
      <c r="DZ5648" s="25"/>
      <c r="EA5648" s="25"/>
      <c r="EB5648" s="25"/>
      <c r="EC5648" s="25"/>
      <c r="ED5648" s="25"/>
      <c r="EE5648" s="25"/>
    </row>
    <row r="5649" spans="110:135" x14ac:dyDescent="0.2">
      <c r="DF5649" s="24" t="s">
        <v>2122</v>
      </c>
      <c r="DG5649" s="24" t="s">
        <v>274</v>
      </c>
      <c r="DH5649" s="25"/>
      <c r="DI5649" s="25"/>
      <c r="DJ5649" s="25"/>
      <c r="DK5649" s="25"/>
      <c r="DL5649" s="25"/>
      <c r="DM5649" s="25"/>
      <c r="DN5649" s="25"/>
      <c r="DO5649" s="25"/>
      <c r="DP5649" s="25"/>
      <c r="DQ5649" s="25"/>
      <c r="DR5649" s="25"/>
      <c r="DS5649" s="25"/>
      <c r="DT5649" s="25"/>
      <c r="DU5649" s="25"/>
      <c r="DV5649" s="25"/>
      <c r="DW5649" s="25"/>
      <c r="DX5649" s="25"/>
      <c r="DY5649" s="25"/>
      <c r="DZ5649" s="25"/>
      <c r="EA5649" s="25"/>
      <c r="EB5649" s="25"/>
      <c r="EC5649" s="25"/>
      <c r="ED5649" s="25"/>
      <c r="EE5649" s="25"/>
    </row>
    <row r="5650" spans="110:135" x14ac:dyDescent="0.2">
      <c r="DF5650" s="24" t="s">
        <v>11003</v>
      </c>
      <c r="DG5650" s="24" t="s">
        <v>274</v>
      </c>
      <c r="DH5650" s="25"/>
      <c r="DI5650" s="25"/>
      <c r="DJ5650" s="25"/>
      <c r="DK5650" s="25"/>
      <c r="DL5650" s="25"/>
      <c r="DM5650" s="25"/>
      <c r="DN5650" s="25"/>
      <c r="DO5650" s="25"/>
      <c r="DP5650" s="25"/>
      <c r="DQ5650" s="25"/>
      <c r="DR5650" s="25"/>
      <c r="DS5650" s="25"/>
      <c r="DT5650" s="25"/>
      <c r="DU5650" s="25"/>
      <c r="DV5650" s="25"/>
      <c r="DW5650" s="25"/>
      <c r="DX5650" s="25"/>
      <c r="DY5650" s="25"/>
      <c r="DZ5650" s="25"/>
      <c r="EA5650" s="25"/>
      <c r="EB5650" s="25"/>
      <c r="EC5650" s="25"/>
      <c r="ED5650" s="25"/>
      <c r="EE5650" s="25"/>
    </row>
    <row r="5651" spans="110:135" x14ac:dyDescent="0.2">
      <c r="DF5651" s="24" t="s">
        <v>2273</v>
      </c>
      <c r="DG5651" s="24" t="s">
        <v>274</v>
      </c>
      <c r="DH5651" s="25"/>
      <c r="DI5651" s="25"/>
      <c r="DJ5651" s="25"/>
      <c r="DK5651" s="25"/>
      <c r="DL5651" s="25"/>
      <c r="DM5651" s="25"/>
      <c r="DN5651" s="25"/>
      <c r="DO5651" s="25"/>
      <c r="DP5651" s="25"/>
      <c r="DQ5651" s="25"/>
      <c r="DR5651" s="25"/>
      <c r="DS5651" s="25"/>
      <c r="DT5651" s="25"/>
      <c r="DU5651" s="25"/>
      <c r="DV5651" s="25"/>
      <c r="DW5651" s="25"/>
      <c r="DX5651" s="25"/>
      <c r="DY5651" s="25"/>
      <c r="DZ5651" s="25"/>
      <c r="EA5651" s="25"/>
      <c r="EB5651" s="25"/>
      <c r="EC5651" s="25"/>
      <c r="ED5651" s="25"/>
      <c r="EE5651" s="25"/>
    </row>
    <row r="5652" spans="110:135" x14ac:dyDescent="0.2">
      <c r="DF5652" s="24" t="s">
        <v>2583</v>
      </c>
      <c r="DG5652" s="24" t="s">
        <v>274</v>
      </c>
      <c r="DH5652" s="25"/>
      <c r="DI5652" s="25"/>
      <c r="DJ5652" s="25"/>
      <c r="DK5652" s="25"/>
      <c r="DL5652" s="25"/>
      <c r="DM5652" s="25"/>
      <c r="DN5652" s="25"/>
      <c r="DO5652" s="25"/>
      <c r="DP5652" s="25"/>
      <c r="DQ5652" s="25"/>
      <c r="DR5652" s="25"/>
      <c r="DS5652" s="25"/>
      <c r="DT5652" s="25"/>
      <c r="DU5652" s="25"/>
      <c r="DV5652" s="25"/>
      <c r="DW5652" s="25"/>
      <c r="DX5652" s="25"/>
      <c r="DY5652" s="25"/>
      <c r="DZ5652" s="25"/>
      <c r="EA5652" s="25"/>
      <c r="EB5652" s="25"/>
      <c r="EC5652" s="25"/>
      <c r="ED5652" s="25"/>
      <c r="EE5652" s="25"/>
    </row>
    <row r="5653" spans="110:135" x14ac:dyDescent="0.2">
      <c r="DF5653" s="24" t="s">
        <v>11004</v>
      </c>
      <c r="DG5653" s="24" t="s">
        <v>274</v>
      </c>
      <c r="DH5653" s="25"/>
      <c r="DI5653" s="25"/>
      <c r="DJ5653" s="25"/>
      <c r="DK5653" s="25"/>
      <c r="DL5653" s="25"/>
      <c r="DM5653" s="25"/>
      <c r="DN5653" s="25"/>
      <c r="DO5653" s="25"/>
      <c r="DP5653" s="25"/>
      <c r="DQ5653" s="25"/>
      <c r="DR5653" s="25"/>
      <c r="DS5653" s="25"/>
      <c r="DT5653" s="25"/>
      <c r="DU5653" s="25"/>
      <c r="DV5653" s="25"/>
      <c r="DW5653" s="25"/>
      <c r="DX5653" s="25"/>
      <c r="DY5653" s="25"/>
      <c r="DZ5653" s="25"/>
      <c r="EA5653" s="25"/>
      <c r="EB5653" s="25"/>
      <c r="EC5653" s="25"/>
      <c r="ED5653" s="25"/>
      <c r="EE5653" s="25"/>
    </row>
    <row r="5654" spans="110:135" x14ac:dyDescent="0.2">
      <c r="DF5654" s="24" t="s">
        <v>3831</v>
      </c>
      <c r="DG5654" s="24" t="s">
        <v>274</v>
      </c>
      <c r="DH5654" s="25"/>
      <c r="DI5654" s="25"/>
      <c r="DJ5654" s="25"/>
      <c r="DK5654" s="25"/>
      <c r="DL5654" s="25"/>
      <c r="DM5654" s="25"/>
      <c r="DN5654" s="25"/>
      <c r="DO5654" s="25"/>
      <c r="DP5654" s="25"/>
      <c r="DQ5654" s="25"/>
      <c r="DR5654" s="25"/>
      <c r="DS5654" s="25"/>
      <c r="DT5654" s="25"/>
      <c r="DU5654" s="25"/>
      <c r="DV5654" s="25"/>
      <c r="DW5654" s="25"/>
      <c r="DX5654" s="25"/>
      <c r="DY5654" s="25"/>
      <c r="DZ5654" s="25"/>
      <c r="EA5654" s="25"/>
      <c r="EB5654" s="25"/>
      <c r="EC5654" s="25"/>
      <c r="ED5654" s="25"/>
      <c r="EE5654" s="25"/>
    </row>
    <row r="5655" spans="110:135" x14ac:dyDescent="0.2">
      <c r="DF5655" s="24" t="s">
        <v>11005</v>
      </c>
      <c r="DG5655" s="24" t="s">
        <v>274</v>
      </c>
      <c r="DH5655" s="25"/>
      <c r="DI5655" s="25"/>
      <c r="DJ5655" s="25"/>
      <c r="DK5655" s="25"/>
      <c r="DL5655" s="25"/>
      <c r="DM5655" s="25"/>
      <c r="DN5655" s="25"/>
      <c r="DO5655" s="25"/>
      <c r="DP5655" s="25"/>
      <c r="DQ5655" s="25"/>
      <c r="DR5655" s="25"/>
      <c r="DS5655" s="25"/>
      <c r="DT5655" s="25"/>
      <c r="DU5655" s="25"/>
      <c r="DV5655" s="25"/>
      <c r="DW5655" s="25"/>
      <c r="DX5655" s="25"/>
      <c r="DY5655" s="25"/>
      <c r="DZ5655" s="25"/>
      <c r="EA5655" s="25"/>
      <c r="EB5655" s="25"/>
      <c r="EC5655" s="25"/>
      <c r="ED5655" s="25"/>
      <c r="EE5655" s="25"/>
    </row>
    <row r="5656" spans="110:135" x14ac:dyDescent="0.2">
      <c r="DF5656" s="24" t="s">
        <v>3219</v>
      </c>
      <c r="DG5656" s="24" t="s">
        <v>274</v>
      </c>
      <c r="DH5656" s="25"/>
      <c r="DI5656" s="25"/>
      <c r="DJ5656" s="25"/>
      <c r="DK5656" s="25"/>
      <c r="DL5656" s="25"/>
      <c r="DM5656" s="25"/>
      <c r="DN5656" s="25"/>
      <c r="DO5656" s="25"/>
      <c r="DP5656" s="25"/>
      <c r="DQ5656" s="25"/>
      <c r="DR5656" s="25"/>
      <c r="DS5656" s="25"/>
      <c r="DT5656" s="25"/>
      <c r="DU5656" s="25"/>
      <c r="DV5656" s="25"/>
      <c r="DW5656" s="25"/>
      <c r="DX5656" s="25"/>
      <c r="DY5656" s="25"/>
      <c r="DZ5656" s="25"/>
      <c r="EA5656" s="25"/>
      <c r="EB5656" s="25"/>
      <c r="EC5656" s="25"/>
      <c r="ED5656" s="25"/>
      <c r="EE5656" s="25"/>
    </row>
    <row r="5657" spans="110:135" x14ac:dyDescent="0.2">
      <c r="DF5657" s="24" t="s">
        <v>1484</v>
      </c>
      <c r="DG5657" s="24" t="s">
        <v>274</v>
      </c>
      <c r="DH5657" s="25"/>
      <c r="DI5657" s="25"/>
      <c r="DJ5657" s="25"/>
      <c r="DK5657" s="25"/>
      <c r="DL5657" s="25"/>
      <c r="DM5657" s="25"/>
      <c r="DN5657" s="25"/>
      <c r="DO5657" s="25"/>
      <c r="DP5657" s="25"/>
      <c r="DQ5657" s="25"/>
      <c r="DR5657" s="25"/>
      <c r="DS5657" s="25"/>
      <c r="DT5657" s="25"/>
      <c r="DU5657" s="25"/>
      <c r="DV5657" s="25"/>
      <c r="DW5657" s="25"/>
      <c r="DX5657" s="25"/>
      <c r="DY5657" s="25"/>
      <c r="DZ5657" s="25"/>
      <c r="EA5657" s="25"/>
      <c r="EB5657" s="25"/>
      <c r="EC5657" s="25"/>
      <c r="ED5657" s="25"/>
      <c r="EE5657" s="25"/>
    </row>
    <row r="5658" spans="110:135" x14ac:dyDescent="0.2">
      <c r="DF5658" s="24" t="s">
        <v>4238</v>
      </c>
      <c r="DG5658" s="24" t="s">
        <v>212</v>
      </c>
      <c r="DH5658" s="25"/>
      <c r="DI5658" s="25"/>
      <c r="DJ5658" s="25"/>
      <c r="DK5658" s="25"/>
      <c r="DL5658" s="25"/>
      <c r="DM5658" s="25"/>
      <c r="DN5658" s="25"/>
      <c r="DO5658" s="25"/>
      <c r="DP5658" s="25"/>
      <c r="DQ5658" s="25"/>
      <c r="DR5658" s="25"/>
      <c r="DS5658" s="25"/>
      <c r="DT5658" s="25"/>
      <c r="DU5658" s="25"/>
      <c r="DV5658" s="25"/>
      <c r="DW5658" s="25"/>
      <c r="DX5658" s="25"/>
      <c r="DY5658" s="25"/>
      <c r="DZ5658" s="25"/>
      <c r="EA5658" s="25"/>
      <c r="EB5658" s="25"/>
      <c r="EC5658" s="25"/>
      <c r="ED5658" s="25"/>
      <c r="EE5658" s="25"/>
    </row>
    <row r="5659" spans="110:135" x14ac:dyDescent="0.2">
      <c r="DF5659" s="24" t="s">
        <v>2362</v>
      </c>
      <c r="DG5659" s="24" t="s">
        <v>274</v>
      </c>
      <c r="DH5659" s="25"/>
      <c r="DI5659" s="25"/>
      <c r="DJ5659" s="25"/>
      <c r="DK5659" s="25"/>
      <c r="DL5659" s="25"/>
      <c r="DM5659" s="25"/>
      <c r="DN5659" s="25"/>
      <c r="DO5659" s="25"/>
      <c r="DP5659" s="25"/>
      <c r="DQ5659" s="25"/>
      <c r="DR5659" s="25"/>
      <c r="DS5659" s="25"/>
      <c r="DT5659" s="25"/>
      <c r="DU5659" s="25"/>
      <c r="DV5659" s="25"/>
      <c r="DW5659" s="25"/>
      <c r="DX5659" s="25"/>
      <c r="DY5659" s="25"/>
      <c r="DZ5659" s="25"/>
      <c r="EA5659" s="25"/>
      <c r="EB5659" s="25"/>
      <c r="EC5659" s="25"/>
      <c r="ED5659" s="25"/>
      <c r="EE5659" s="25"/>
    </row>
    <row r="5660" spans="110:135" x14ac:dyDescent="0.2">
      <c r="DF5660" s="24" t="s">
        <v>4519</v>
      </c>
      <c r="DG5660" s="24" t="s">
        <v>274</v>
      </c>
      <c r="DH5660" s="25"/>
      <c r="DI5660" s="25"/>
      <c r="DJ5660" s="25"/>
      <c r="DK5660" s="25"/>
      <c r="DL5660" s="25"/>
      <c r="DM5660" s="25"/>
      <c r="DN5660" s="25"/>
      <c r="DO5660" s="25"/>
      <c r="DP5660" s="25"/>
      <c r="DQ5660" s="25"/>
      <c r="DR5660" s="25"/>
      <c r="DS5660" s="25"/>
      <c r="DT5660" s="25"/>
      <c r="DU5660" s="25"/>
      <c r="DV5660" s="25"/>
      <c r="DW5660" s="25"/>
      <c r="DX5660" s="25"/>
      <c r="DY5660" s="25"/>
      <c r="DZ5660" s="25"/>
      <c r="EA5660" s="25"/>
      <c r="EB5660" s="25"/>
      <c r="EC5660" s="25"/>
      <c r="ED5660" s="25"/>
      <c r="EE5660" s="25"/>
    </row>
    <row r="5661" spans="110:135" x14ac:dyDescent="0.2">
      <c r="DF5661" s="24" t="s">
        <v>11006</v>
      </c>
      <c r="DG5661" s="24" t="s">
        <v>274</v>
      </c>
      <c r="DH5661" s="25"/>
      <c r="DI5661" s="25"/>
      <c r="DJ5661" s="25"/>
      <c r="DK5661" s="25"/>
      <c r="DL5661" s="25"/>
      <c r="DM5661" s="25"/>
      <c r="DN5661" s="25"/>
      <c r="DO5661" s="25"/>
      <c r="DP5661" s="25"/>
      <c r="DQ5661" s="25"/>
      <c r="DR5661" s="25"/>
      <c r="DS5661" s="25"/>
      <c r="DT5661" s="25"/>
      <c r="DU5661" s="25"/>
      <c r="DV5661" s="25"/>
      <c r="DW5661" s="25"/>
      <c r="DX5661" s="25"/>
      <c r="DY5661" s="25"/>
      <c r="DZ5661" s="25"/>
      <c r="EA5661" s="25"/>
      <c r="EB5661" s="25"/>
      <c r="EC5661" s="25"/>
      <c r="ED5661" s="25"/>
      <c r="EE5661" s="25"/>
    </row>
    <row r="5662" spans="110:135" x14ac:dyDescent="0.2">
      <c r="DF5662" s="24" t="s">
        <v>4768</v>
      </c>
      <c r="DG5662" s="24" t="s">
        <v>274</v>
      </c>
      <c r="DH5662" s="25"/>
      <c r="DI5662" s="25"/>
      <c r="DJ5662" s="25"/>
      <c r="DK5662" s="25"/>
      <c r="DL5662" s="25"/>
      <c r="DM5662" s="25"/>
      <c r="DN5662" s="25"/>
      <c r="DO5662" s="25"/>
      <c r="DP5662" s="25"/>
      <c r="DQ5662" s="25"/>
      <c r="DR5662" s="25"/>
      <c r="DS5662" s="25"/>
      <c r="DT5662" s="25"/>
      <c r="DU5662" s="25"/>
      <c r="DV5662" s="25"/>
      <c r="DW5662" s="25"/>
      <c r="DX5662" s="25"/>
      <c r="DY5662" s="25"/>
      <c r="DZ5662" s="25"/>
      <c r="EA5662" s="25"/>
      <c r="EB5662" s="25"/>
      <c r="EC5662" s="25"/>
      <c r="ED5662" s="25"/>
      <c r="EE5662" s="25"/>
    </row>
    <row r="5663" spans="110:135" x14ac:dyDescent="0.2">
      <c r="DF5663" s="24" t="s">
        <v>4502</v>
      </c>
      <c r="DG5663" s="24" t="s">
        <v>274</v>
      </c>
      <c r="DH5663" s="25"/>
      <c r="DI5663" s="25"/>
      <c r="DJ5663" s="25"/>
      <c r="DK5663" s="25"/>
      <c r="DL5663" s="25"/>
      <c r="DM5663" s="25"/>
      <c r="DN5663" s="25"/>
      <c r="DO5663" s="25"/>
      <c r="DP5663" s="25"/>
      <c r="DQ5663" s="25"/>
      <c r="DR5663" s="25"/>
      <c r="DS5663" s="25"/>
      <c r="DT5663" s="25"/>
      <c r="DU5663" s="25"/>
      <c r="DV5663" s="25"/>
      <c r="DW5663" s="25"/>
      <c r="DX5663" s="25"/>
      <c r="DY5663" s="25"/>
      <c r="DZ5663" s="25"/>
      <c r="EA5663" s="25"/>
      <c r="EB5663" s="25"/>
      <c r="EC5663" s="25"/>
      <c r="ED5663" s="25"/>
      <c r="EE5663" s="25"/>
    </row>
    <row r="5664" spans="110:135" x14ac:dyDescent="0.2">
      <c r="DF5664" s="24" t="s">
        <v>2351</v>
      </c>
      <c r="DG5664" s="24" t="s">
        <v>274</v>
      </c>
      <c r="DH5664" s="25"/>
      <c r="DI5664" s="25"/>
      <c r="DJ5664" s="25"/>
      <c r="DK5664" s="25"/>
      <c r="DL5664" s="25"/>
      <c r="DM5664" s="25"/>
      <c r="DN5664" s="25"/>
      <c r="DO5664" s="25"/>
      <c r="DP5664" s="25"/>
      <c r="DQ5664" s="25"/>
      <c r="DR5664" s="25"/>
      <c r="DS5664" s="25"/>
      <c r="DT5664" s="25"/>
      <c r="DU5664" s="25"/>
      <c r="DV5664" s="25"/>
      <c r="DW5664" s="25"/>
      <c r="DX5664" s="25"/>
      <c r="DY5664" s="25"/>
      <c r="DZ5664" s="25"/>
      <c r="EA5664" s="25"/>
      <c r="EB5664" s="25"/>
      <c r="EC5664" s="25"/>
      <c r="ED5664" s="25"/>
      <c r="EE5664" s="25"/>
    </row>
    <row r="5665" spans="110:135" x14ac:dyDescent="0.2">
      <c r="DF5665" s="24" t="s">
        <v>3096</v>
      </c>
      <c r="DG5665" s="24" t="s">
        <v>274</v>
      </c>
      <c r="DH5665" s="25"/>
      <c r="DI5665" s="25"/>
      <c r="DJ5665" s="25"/>
      <c r="DK5665" s="25"/>
      <c r="DL5665" s="25"/>
      <c r="DM5665" s="25"/>
      <c r="DN5665" s="25"/>
      <c r="DO5665" s="25"/>
      <c r="DP5665" s="25"/>
      <c r="DQ5665" s="25"/>
      <c r="DR5665" s="25"/>
      <c r="DS5665" s="25"/>
      <c r="DT5665" s="25"/>
      <c r="DU5665" s="25"/>
      <c r="DV5665" s="25"/>
      <c r="DW5665" s="25"/>
      <c r="DX5665" s="25"/>
      <c r="DY5665" s="25"/>
      <c r="DZ5665" s="25"/>
      <c r="EA5665" s="25"/>
      <c r="EB5665" s="25"/>
      <c r="EC5665" s="25"/>
      <c r="ED5665" s="25"/>
      <c r="EE5665" s="25"/>
    </row>
    <row r="5666" spans="110:135" x14ac:dyDescent="0.2">
      <c r="DF5666" s="24" t="s">
        <v>3989</v>
      </c>
      <c r="DG5666" s="24" t="s">
        <v>274</v>
      </c>
      <c r="DH5666" s="25"/>
      <c r="DI5666" s="25"/>
      <c r="DJ5666" s="25"/>
      <c r="DK5666" s="25"/>
      <c r="DL5666" s="25"/>
      <c r="DM5666" s="25"/>
      <c r="DN5666" s="25"/>
      <c r="DO5666" s="25"/>
      <c r="DP5666" s="25"/>
      <c r="DQ5666" s="25"/>
      <c r="DR5666" s="25"/>
      <c r="DS5666" s="25"/>
      <c r="DT5666" s="25"/>
      <c r="DU5666" s="25"/>
      <c r="DV5666" s="25"/>
      <c r="DW5666" s="25"/>
      <c r="DX5666" s="25"/>
      <c r="DY5666" s="25"/>
      <c r="DZ5666" s="25"/>
      <c r="EA5666" s="25"/>
      <c r="EB5666" s="25"/>
      <c r="EC5666" s="25"/>
      <c r="ED5666" s="25"/>
      <c r="EE5666" s="25"/>
    </row>
    <row r="5667" spans="110:135" x14ac:dyDescent="0.2">
      <c r="DF5667" s="24" t="s">
        <v>11007</v>
      </c>
      <c r="DG5667" s="24" t="s">
        <v>274</v>
      </c>
      <c r="DH5667" s="25"/>
      <c r="DI5667" s="25"/>
      <c r="DJ5667" s="25"/>
      <c r="DK5667" s="25"/>
      <c r="DL5667" s="25"/>
      <c r="DM5667" s="25"/>
      <c r="DN5667" s="25"/>
      <c r="DO5667" s="25"/>
      <c r="DP5667" s="25"/>
      <c r="DQ5667" s="25"/>
      <c r="DR5667" s="25"/>
      <c r="DS5667" s="25"/>
      <c r="DT5667" s="25"/>
      <c r="DU5667" s="25"/>
      <c r="DV5667" s="25"/>
      <c r="DW5667" s="25"/>
      <c r="DX5667" s="25"/>
      <c r="DY5667" s="25"/>
      <c r="DZ5667" s="25"/>
      <c r="EA5667" s="25"/>
      <c r="EB5667" s="25"/>
      <c r="EC5667" s="25"/>
      <c r="ED5667" s="25"/>
      <c r="EE5667" s="25"/>
    </row>
    <row r="5668" spans="110:135" x14ac:dyDescent="0.2">
      <c r="DF5668" s="24" t="s">
        <v>3209</v>
      </c>
      <c r="DG5668" s="24" t="s">
        <v>274</v>
      </c>
      <c r="DH5668" s="25"/>
      <c r="DI5668" s="25"/>
      <c r="DJ5668" s="25"/>
      <c r="DK5668" s="25"/>
      <c r="DL5668" s="25"/>
      <c r="DM5668" s="25"/>
      <c r="DN5668" s="25"/>
      <c r="DO5668" s="25"/>
      <c r="DP5668" s="25"/>
      <c r="DQ5668" s="25"/>
      <c r="DR5668" s="25"/>
      <c r="DS5668" s="25"/>
      <c r="DT5668" s="25"/>
      <c r="DU5668" s="25"/>
      <c r="DV5668" s="25"/>
      <c r="DW5668" s="25"/>
      <c r="DX5668" s="25"/>
      <c r="DY5668" s="25"/>
      <c r="DZ5668" s="25"/>
      <c r="EA5668" s="25"/>
      <c r="EB5668" s="25"/>
      <c r="EC5668" s="25"/>
      <c r="ED5668" s="25"/>
      <c r="EE5668" s="25"/>
    </row>
    <row r="5669" spans="110:135" x14ac:dyDescent="0.2">
      <c r="DF5669" s="24" t="s">
        <v>11008</v>
      </c>
      <c r="DG5669" s="24" t="s">
        <v>274</v>
      </c>
      <c r="DH5669" s="25"/>
      <c r="DI5669" s="25"/>
      <c r="DJ5669" s="25"/>
      <c r="DK5669" s="25"/>
      <c r="DL5669" s="25"/>
      <c r="DM5669" s="25"/>
      <c r="DN5669" s="25"/>
      <c r="DO5669" s="25"/>
      <c r="DP5669" s="25"/>
      <c r="DQ5669" s="25"/>
      <c r="DR5669" s="25"/>
      <c r="DS5669" s="25"/>
      <c r="DT5669" s="25"/>
      <c r="DU5669" s="25"/>
      <c r="DV5669" s="25"/>
      <c r="DW5669" s="25"/>
      <c r="DX5669" s="25"/>
      <c r="DY5669" s="25"/>
      <c r="DZ5669" s="25"/>
      <c r="EA5669" s="25"/>
      <c r="EB5669" s="25"/>
      <c r="EC5669" s="25"/>
      <c r="ED5669" s="25"/>
      <c r="EE5669" s="25"/>
    </row>
    <row r="5670" spans="110:135" x14ac:dyDescent="0.2">
      <c r="DF5670" s="24" t="s">
        <v>2671</v>
      </c>
      <c r="DG5670" s="24" t="s">
        <v>212</v>
      </c>
      <c r="DH5670" s="25"/>
      <c r="DI5670" s="25"/>
      <c r="DJ5670" s="25"/>
      <c r="DK5670" s="25"/>
      <c r="DL5670" s="25"/>
      <c r="DM5670" s="25"/>
      <c r="DN5670" s="25"/>
      <c r="DO5670" s="25"/>
      <c r="DP5670" s="25"/>
      <c r="DQ5670" s="25"/>
      <c r="DR5670" s="25"/>
      <c r="DS5670" s="25"/>
      <c r="DT5670" s="25"/>
      <c r="DU5670" s="25"/>
      <c r="DV5670" s="25"/>
      <c r="DW5670" s="25"/>
      <c r="DX5670" s="25"/>
      <c r="DY5670" s="25"/>
      <c r="DZ5670" s="25"/>
      <c r="EA5670" s="25"/>
      <c r="EB5670" s="25"/>
      <c r="EC5670" s="25"/>
      <c r="ED5670" s="25"/>
      <c r="EE5670" s="25"/>
    </row>
    <row r="5671" spans="110:135" x14ac:dyDescent="0.2">
      <c r="DF5671" s="24" t="s">
        <v>3187</v>
      </c>
      <c r="DG5671" s="24" t="s">
        <v>274</v>
      </c>
      <c r="DH5671" s="25"/>
      <c r="DI5671" s="25"/>
      <c r="DJ5671" s="25"/>
      <c r="DK5671" s="25"/>
      <c r="DL5671" s="25"/>
      <c r="DM5671" s="25"/>
      <c r="DN5671" s="25"/>
      <c r="DO5671" s="25"/>
      <c r="DP5671" s="25"/>
      <c r="DQ5671" s="25"/>
      <c r="DR5671" s="25"/>
      <c r="DS5671" s="25"/>
      <c r="DT5671" s="25"/>
      <c r="DU5671" s="25"/>
      <c r="DV5671" s="25"/>
      <c r="DW5671" s="25"/>
      <c r="DX5671" s="25"/>
      <c r="DY5671" s="25"/>
      <c r="DZ5671" s="25"/>
      <c r="EA5671" s="25"/>
      <c r="EB5671" s="25"/>
      <c r="EC5671" s="25"/>
      <c r="ED5671" s="25"/>
      <c r="EE5671" s="25"/>
    </row>
    <row r="5672" spans="110:135" x14ac:dyDescent="0.2">
      <c r="DF5672" s="24" t="s">
        <v>11009</v>
      </c>
      <c r="DG5672" s="24" t="s">
        <v>274</v>
      </c>
      <c r="DH5672" s="25"/>
      <c r="DI5672" s="25"/>
      <c r="DJ5672" s="25"/>
      <c r="DK5672" s="25"/>
      <c r="DL5672" s="25"/>
      <c r="DM5672" s="25"/>
      <c r="DN5672" s="25"/>
      <c r="DO5672" s="25"/>
      <c r="DP5672" s="25"/>
      <c r="DQ5672" s="25"/>
      <c r="DR5672" s="25"/>
      <c r="DS5672" s="25"/>
      <c r="DT5672" s="25"/>
      <c r="DU5672" s="25"/>
      <c r="DV5672" s="25"/>
      <c r="DW5672" s="25"/>
      <c r="DX5672" s="25"/>
      <c r="DY5672" s="25"/>
      <c r="DZ5672" s="25"/>
      <c r="EA5672" s="25"/>
      <c r="EB5672" s="25"/>
      <c r="EC5672" s="25"/>
      <c r="ED5672" s="25"/>
      <c r="EE5672" s="25"/>
    </row>
    <row r="5673" spans="110:135" x14ac:dyDescent="0.2">
      <c r="DF5673" s="24" t="s">
        <v>4166</v>
      </c>
      <c r="DG5673" s="24" t="s">
        <v>274</v>
      </c>
      <c r="DH5673" s="25"/>
      <c r="DI5673" s="25"/>
      <c r="DJ5673" s="25"/>
      <c r="DK5673" s="25"/>
      <c r="DL5673" s="25"/>
      <c r="DM5673" s="25"/>
      <c r="DN5673" s="25"/>
      <c r="DO5673" s="25"/>
      <c r="DP5673" s="25"/>
      <c r="DQ5673" s="25"/>
      <c r="DR5673" s="25"/>
      <c r="DS5673" s="25"/>
      <c r="DT5673" s="25"/>
      <c r="DU5673" s="25"/>
      <c r="DV5673" s="25"/>
      <c r="DW5673" s="25"/>
      <c r="DX5673" s="25"/>
      <c r="DY5673" s="25"/>
      <c r="DZ5673" s="25"/>
      <c r="EA5673" s="25"/>
      <c r="EB5673" s="25"/>
      <c r="EC5673" s="25"/>
      <c r="ED5673" s="25"/>
      <c r="EE5673" s="25"/>
    </row>
    <row r="5674" spans="110:135" x14ac:dyDescent="0.2">
      <c r="DF5674" s="24" t="s">
        <v>11010</v>
      </c>
      <c r="DG5674" s="24" t="s">
        <v>274</v>
      </c>
      <c r="DH5674" s="25"/>
      <c r="DI5674" s="25"/>
      <c r="DJ5674" s="25"/>
      <c r="DK5674" s="25"/>
      <c r="DL5674" s="25"/>
      <c r="DM5674" s="25"/>
      <c r="DN5674" s="25"/>
      <c r="DO5674" s="25"/>
      <c r="DP5674" s="25"/>
      <c r="DQ5674" s="25"/>
      <c r="DR5674" s="25"/>
      <c r="DS5674" s="25"/>
      <c r="DT5674" s="25"/>
      <c r="DU5674" s="25"/>
      <c r="DV5674" s="25"/>
      <c r="DW5674" s="25"/>
      <c r="DX5674" s="25"/>
      <c r="DY5674" s="25"/>
      <c r="DZ5674" s="25"/>
      <c r="EA5674" s="25"/>
      <c r="EB5674" s="25"/>
      <c r="EC5674" s="25"/>
      <c r="ED5674" s="25"/>
      <c r="EE5674" s="25"/>
    </row>
    <row r="5675" spans="110:135" x14ac:dyDescent="0.2">
      <c r="DF5675" s="24" t="s">
        <v>11011</v>
      </c>
      <c r="DG5675" s="24" t="s">
        <v>274</v>
      </c>
      <c r="DH5675" s="25"/>
      <c r="DI5675" s="25"/>
      <c r="DJ5675" s="25"/>
      <c r="DK5675" s="25"/>
      <c r="DL5675" s="25"/>
      <c r="DM5675" s="25"/>
      <c r="DN5675" s="25"/>
      <c r="DO5675" s="25"/>
      <c r="DP5675" s="25"/>
      <c r="DQ5675" s="25"/>
      <c r="DR5675" s="25"/>
      <c r="DS5675" s="25"/>
      <c r="DT5675" s="25"/>
      <c r="DU5675" s="25"/>
      <c r="DV5675" s="25"/>
      <c r="DW5675" s="25"/>
      <c r="DX5675" s="25"/>
      <c r="DY5675" s="25"/>
      <c r="DZ5675" s="25"/>
      <c r="EA5675" s="25"/>
      <c r="EB5675" s="25"/>
      <c r="EC5675" s="25"/>
      <c r="ED5675" s="25"/>
      <c r="EE5675" s="25"/>
    </row>
    <row r="5676" spans="110:135" x14ac:dyDescent="0.2">
      <c r="DF5676" s="24" t="s">
        <v>11012</v>
      </c>
      <c r="DG5676" s="24" t="s">
        <v>274</v>
      </c>
      <c r="DH5676" s="25"/>
      <c r="DI5676" s="25"/>
      <c r="DJ5676" s="25"/>
      <c r="DK5676" s="25"/>
      <c r="DL5676" s="25"/>
      <c r="DM5676" s="25"/>
      <c r="DN5676" s="25"/>
      <c r="DO5676" s="25"/>
      <c r="DP5676" s="25"/>
      <c r="DQ5676" s="25"/>
      <c r="DR5676" s="25"/>
      <c r="DS5676" s="25"/>
      <c r="DT5676" s="25"/>
      <c r="DU5676" s="25"/>
      <c r="DV5676" s="25"/>
      <c r="DW5676" s="25"/>
      <c r="DX5676" s="25"/>
      <c r="DY5676" s="25"/>
      <c r="DZ5676" s="25"/>
      <c r="EA5676" s="25"/>
      <c r="EB5676" s="25"/>
      <c r="EC5676" s="25"/>
      <c r="ED5676" s="25"/>
      <c r="EE5676" s="25"/>
    </row>
    <row r="5677" spans="110:135" x14ac:dyDescent="0.2">
      <c r="DF5677" s="24" t="s">
        <v>3701</v>
      </c>
      <c r="DG5677" s="24" t="s">
        <v>274</v>
      </c>
      <c r="DH5677" s="25"/>
      <c r="DI5677" s="25"/>
      <c r="DJ5677" s="25"/>
      <c r="DK5677" s="25"/>
      <c r="DL5677" s="25"/>
      <c r="DM5677" s="25"/>
      <c r="DN5677" s="25"/>
      <c r="DO5677" s="25"/>
      <c r="DP5677" s="25"/>
      <c r="DQ5677" s="25"/>
      <c r="DR5677" s="25"/>
      <c r="DS5677" s="25"/>
      <c r="DT5677" s="25"/>
      <c r="DU5677" s="25"/>
      <c r="DV5677" s="25"/>
      <c r="DW5677" s="25"/>
      <c r="DX5677" s="25"/>
      <c r="DY5677" s="25"/>
      <c r="DZ5677" s="25"/>
      <c r="EA5677" s="25"/>
      <c r="EB5677" s="25"/>
      <c r="EC5677" s="25"/>
      <c r="ED5677" s="25"/>
      <c r="EE5677" s="25"/>
    </row>
    <row r="5678" spans="110:135" x14ac:dyDescent="0.2">
      <c r="DF5678" s="24" t="s">
        <v>3774</v>
      </c>
      <c r="DG5678" s="24" t="s">
        <v>274</v>
      </c>
      <c r="DH5678" s="25"/>
      <c r="DI5678" s="25"/>
      <c r="DJ5678" s="25"/>
      <c r="DK5678" s="25"/>
      <c r="DL5678" s="25"/>
      <c r="DM5678" s="25"/>
      <c r="DN5678" s="25"/>
      <c r="DO5678" s="25"/>
      <c r="DP5678" s="25"/>
      <c r="DQ5678" s="25"/>
      <c r="DR5678" s="25"/>
      <c r="DS5678" s="25"/>
      <c r="DT5678" s="25"/>
      <c r="DU5678" s="25"/>
      <c r="DV5678" s="25"/>
      <c r="DW5678" s="25"/>
      <c r="DX5678" s="25"/>
      <c r="DY5678" s="25"/>
      <c r="DZ5678" s="25"/>
      <c r="EA5678" s="25"/>
      <c r="EB5678" s="25"/>
      <c r="EC5678" s="25"/>
      <c r="ED5678" s="25"/>
      <c r="EE5678" s="25"/>
    </row>
    <row r="5679" spans="110:135" x14ac:dyDescent="0.2">
      <c r="DF5679" s="24" t="s">
        <v>11013</v>
      </c>
      <c r="DG5679" s="24" t="s">
        <v>274</v>
      </c>
      <c r="DH5679" s="25"/>
      <c r="DI5679" s="25"/>
      <c r="DJ5679" s="25"/>
      <c r="DK5679" s="25"/>
      <c r="DL5679" s="25"/>
      <c r="DM5679" s="25"/>
      <c r="DN5679" s="25"/>
      <c r="DO5679" s="25"/>
      <c r="DP5679" s="25"/>
      <c r="DQ5679" s="25"/>
      <c r="DR5679" s="25"/>
      <c r="DS5679" s="25"/>
      <c r="DT5679" s="25"/>
      <c r="DU5679" s="25"/>
      <c r="DV5679" s="25"/>
      <c r="DW5679" s="25"/>
      <c r="DX5679" s="25"/>
      <c r="DY5679" s="25"/>
      <c r="DZ5679" s="25"/>
      <c r="EA5679" s="25"/>
      <c r="EB5679" s="25"/>
      <c r="EC5679" s="25"/>
      <c r="ED5679" s="25"/>
      <c r="EE5679" s="25"/>
    </row>
    <row r="5680" spans="110:135" x14ac:dyDescent="0.2">
      <c r="DF5680" s="24" t="s">
        <v>11014</v>
      </c>
      <c r="DG5680" s="24" t="s">
        <v>274</v>
      </c>
      <c r="DH5680" s="25"/>
      <c r="DI5680" s="25"/>
      <c r="DJ5680" s="25"/>
      <c r="DK5680" s="25"/>
      <c r="DL5680" s="25"/>
      <c r="DM5680" s="25"/>
      <c r="DN5680" s="25"/>
      <c r="DO5680" s="25"/>
      <c r="DP5680" s="25"/>
      <c r="DQ5680" s="25"/>
      <c r="DR5680" s="25"/>
      <c r="DS5680" s="25"/>
      <c r="DT5680" s="25"/>
      <c r="DU5680" s="25"/>
      <c r="DV5680" s="25"/>
      <c r="DW5680" s="25"/>
      <c r="DX5680" s="25"/>
      <c r="DY5680" s="25"/>
      <c r="DZ5680" s="25"/>
      <c r="EA5680" s="25"/>
      <c r="EB5680" s="25"/>
      <c r="EC5680" s="25"/>
      <c r="ED5680" s="25"/>
      <c r="EE5680" s="25"/>
    </row>
    <row r="5681" spans="110:135" x14ac:dyDescent="0.2">
      <c r="DF5681" s="24" t="s">
        <v>4528</v>
      </c>
      <c r="DG5681" s="24" t="s">
        <v>274</v>
      </c>
      <c r="DH5681" s="25"/>
      <c r="DI5681" s="25"/>
      <c r="DJ5681" s="25"/>
      <c r="DK5681" s="25"/>
      <c r="DL5681" s="25"/>
      <c r="DM5681" s="25"/>
      <c r="DN5681" s="25"/>
      <c r="DO5681" s="25"/>
      <c r="DP5681" s="25"/>
      <c r="DQ5681" s="25"/>
      <c r="DR5681" s="25"/>
      <c r="DS5681" s="25"/>
      <c r="DT5681" s="25"/>
      <c r="DU5681" s="25"/>
      <c r="DV5681" s="25"/>
      <c r="DW5681" s="25"/>
      <c r="DX5681" s="25"/>
      <c r="DY5681" s="25"/>
      <c r="DZ5681" s="25"/>
      <c r="EA5681" s="25"/>
      <c r="EB5681" s="25"/>
      <c r="EC5681" s="25"/>
      <c r="ED5681" s="25"/>
      <c r="EE5681" s="25"/>
    </row>
    <row r="5682" spans="110:135" x14ac:dyDescent="0.2">
      <c r="DF5682" s="24" t="s">
        <v>2510</v>
      </c>
      <c r="DG5682" s="24" t="s">
        <v>274</v>
      </c>
      <c r="DH5682" s="25"/>
      <c r="DI5682" s="25"/>
      <c r="DJ5682" s="25"/>
      <c r="DK5682" s="25"/>
      <c r="DL5682" s="25"/>
      <c r="DM5682" s="25"/>
      <c r="DN5682" s="25"/>
      <c r="DO5682" s="25"/>
      <c r="DP5682" s="25"/>
      <c r="DQ5682" s="25"/>
      <c r="DR5682" s="25"/>
      <c r="DS5682" s="25"/>
      <c r="DT5682" s="25"/>
      <c r="DU5682" s="25"/>
      <c r="DV5682" s="25"/>
      <c r="DW5682" s="25"/>
      <c r="DX5682" s="25"/>
      <c r="DY5682" s="25"/>
      <c r="DZ5682" s="25"/>
      <c r="EA5682" s="25"/>
      <c r="EB5682" s="25"/>
      <c r="EC5682" s="25"/>
      <c r="ED5682" s="25"/>
      <c r="EE5682" s="25"/>
    </row>
    <row r="5683" spans="110:135" x14ac:dyDescent="0.2">
      <c r="DF5683" s="24" t="s">
        <v>2956</v>
      </c>
      <c r="DG5683" s="24" t="s">
        <v>274</v>
      </c>
      <c r="DH5683" s="25"/>
      <c r="DI5683" s="25"/>
      <c r="DJ5683" s="25"/>
      <c r="DK5683" s="25"/>
      <c r="DL5683" s="25"/>
      <c r="DM5683" s="25"/>
      <c r="DN5683" s="25"/>
      <c r="DO5683" s="25"/>
      <c r="DP5683" s="25"/>
      <c r="DQ5683" s="25"/>
      <c r="DR5683" s="25"/>
      <c r="DS5683" s="25"/>
      <c r="DT5683" s="25"/>
      <c r="DU5683" s="25"/>
      <c r="DV5683" s="25"/>
      <c r="DW5683" s="25"/>
      <c r="DX5683" s="25"/>
      <c r="DY5683" s="25"/>
      <c r="DZ5683" s="25"/>
      <c r="EA5683" s="25"/>
      <c r="EB5683" s="25"/>
      <c r="EC5683" s="25"/>
      <c r="ED5683" s="25"/>
      <c r="EE5683" s="25"/>
    </row>
    <row r="5684" spans="110:135" x14ac:dyDescent="0.2">
      <c r="DF5684" s="24" t="s">
        <v>1944</v>
      </c>
      <c r="DG5684" s="24" t="s">
        <v>274</v>
      </c>
      <c r="DH5684" s="25"/>
      <c r="DI5684" s="25"/>
      <c r="DJ5684" s="25"/>
      <c r="DK5684" s="25"/>
      <c r="DL5684" s="25"/>
      <c r="DM5684" s="25"/>
      <c r="DN5684" s="25"/>
      <c r="DO5684" s="25"/>
      <c r="DP5684" s="25"/>
      <c r="DQ5684" s="25"/>
      <c r="DR5684" s="25"/>
      <c r="DS5684" s="25"/>
      <c r="DT5684" s="25"/>
      <c r="DU5684" s="25"/>
      <c r="DV5684" s="25"/>
      <c r="DW5684" s="25"/>
      <c r="DX5684" s="25"/>
      <c r="DY5684" s="25"/>
      <c r="DZ5684" s="25"/>
      <c r="EA5684" s="25"/>
      <c r="EB5684" s="25"/>
      <c r="EC5684" s="25"/>
      <c r="ED5684" s="25"/>
      <c r="EE5684" s="25"/>
    </row>
    <row r="5685" spans="110:135" x14ac:dyDescent="0.2">
      <c r="DF5685" s="24" t="s">
        <v>4084</v>
      </c>
      <c r="DG5685" s="24" t="s">
        <v>212</v>
      </c>
      <c r="DH5685" s="25"/>
      <c r="DI5685" s="25"/>
      <c r="DJ5685" s="25"/>
      <c r="DK5685" s="25"/>
      <c r="DL5685" s="25"/>
      <c r="DM5685" s="25"/>
      <c r="DN5685" s="25"/>
      <c r="DO5685" s="25"/>
      <c r="DP5685" s="25"/>
      <c r="DQ5685" s="25"/>
      <c r="DR5685" s="25"/>
      <c r="DS5685" s="25"/>
      <c r="DT5685" s="25"/>
      <c r="DU5685" s="25"/>
      <c r="DV5685" s="25"/>
      <c r="DW5685" s="25"/>
      <c r="DX5685" s="25"/>
      <c r="DY5685" s="25"/>
      <c r="DZ5685" s="25"/>
      <c r="EA5685" s="25"/>
      <c r="EB5685" s="25"/>
      <c r="EC5685" s="25"/>
      <c r="ED5685" s="25"/>
      <c r="EE5685" s="25"/>
    </row>
    <row r="5686" spans="110:135" x14ac:dyDescent="0.2">
      <c r="DF5686" s="24" t="s">
        <v>3614</v>
      </c>
      <c r="DG5686" s="24" t="s">
        <v>274</v>
      </c>
      <c r="DH5686" s="25"/>
      <c r="DI5686" s="25"/>
      <c r="DJ5686" s="25"/>
      <c r="DK5686" s="25"/>
      <c r="DL5686" s="25"/>
      <c r="DM5686" s="25"/>
      <c r="DN5686" s="25"/>
      <c r="DO5686" s="25"/>
      <c r="DP5686" s="25"/>
      <c r="DQ5686" s="25"/>
      <c r="DR5686" s="25"/>
      <c r="DS5686" s="25"/>
      <c r="DT5686" s="25"/>
      <c r="DU5686" s="25"/>
      <c r="DV5686" s="25"/>
      <c r="DW5686" s="25"/>
      <c r="DX5686" s="25"/>
      <c r="DY5686" s="25"/>
      <c r="DZ5686" s="25"/>
      <c r="EA5686" s="25"/>
      <c r="EB5686" s="25"/>
      <c r="EC5686" s="25"/>
      <c r="ED5686" s="25"/>
      <c r="EE5686" s="25"/>
    </row>
    <row r="5687" spans="110:135" x14ac:dyDescent="0.2">
      <c r="DF5687" s="24" t="s">
        <v>11015</v>
      </c>
      <c r="DG5687" s="24" t="s">
        <v>274</v>
      </c>
      <c r="DH5687" s="25"/>
      <c r="DI5687" s="25"/>
      <c r="DJ5687" s="25"/>
      <c r="DK5687" s="25"/>
      <c r="DL5687" s="25"/>
      <c r="DM5687" s="25"/>
      <c r="DN5687" s="25"/>
      <c r="DO5687" s="25"/>
      <c r="DP5687" s="25"/>
      <c r="DQ5687" s="25"/>
      <c r="DR5687" s="25"/>
      <c r="DS5687" s="25"/>
      <c r="DT5687" s="25"/>
      <c r="DU5687" s="25"/>
      <c r="DV5687" s="25"/>
      <c r="DW5687" s="25"/>
      <c r="DX5687" s="25"/>
      <c r="DY5687" s="25"/>
      <c r="DZ5687" s="25"/>
      <c r="EA5687" s="25"/>
      <c r="EB5687" s="25"/>
      <c r="EC5687" s="25"/>
      <c r="ED5687" s="25"/>
      <c r="EE5687" s="25"/>
    </row>
    <row r="5688" spans="110:135" x14ac:dyDescent="0.2">
      <c r="DF5688" s="24" t="s">
        <v>3792</v>
      </c>
      <c r="DG5688" s="24" t="s">
        <v>274</v>
      </c>
      <c r="DH5688" s="25"/>
      <c r="DI5688" s="25"/>
      <c r="DJ5688" s="25"/>
      <c r="DK5688" s="25"/>
      <c r="DL5688" s="25"/>
      <c r="DM5688" s="25"/>
      <c r="DN5688" s="25"/>
      <c r="DO5688" s="25"/>
      <c r="DP5688" s="25"/>
      <c r="DQ5688" s="25"/>
      <c r="DR5688" s="25"/>
      <c r="DS5688" s="25"/>
      <c r="DT5688" s="25"/>
      <c r="DU5688" s="25"/>
      <c r="DV5688" s="25"/>
      <c r="DW5688" s="25"/>
      <c r="DX5688" s="25"/>
      <c r="DY5688" s="25"/>
      <c r="DZ5688" s="25"/>
      <c r="EA5688" s="25"/>
      <c r="EB5688" s="25"/>
      <c r="EC5688" s="25"/>
      <c r="ED5688" s="25"/>
      <c r="EE5688" s="25"/>
    </row>
    <row r="5689" spans="110:135" x14ac:dyDescent="0.2">
      <c r="DF5689" s="24" t="s">
        <v>11016</v>
      </c>
      <c r="DG5689" s="24" t="s">
        <v>274</v>
      </c>
      <c r="DH5689" s="25"/>
      <c r="DI5689" s="25"/>
      <c r="DJ5689" s="25"/>
      <c r="DK5689" s="25"/>
      <c r="DL5689" s="25"/>
      <c r="DM5689" s="25"/>
      <c r="DN5689" s="25"/>
      <c r="DO5689" s="25"/>
      <c r="DP5689" s="25"/>
      <c r="DQ5689" s="25"/>
      <c r="DR5689" s="25"/>
      <c r="DS5689" s="25"/>
      <c r="DT5689" s="25"/>
      <c r="DU5689" s="25"/>
      <c r="DV5689" s="25"/>
      <c r="DW5689" s="25"/>
      <c r="DX5689" s="25"/>
      <c r="DY5689" s="25"/>
      <c r="DZ5689" s="25"/>
      <c r="EA5689" s="25"/>
      <c r="EB5689" s="25"/>
      <c r="EC5689" s="25"/>
      <c r="ED5689" s="25"/>
      <c r="EE5689" s="25"/>
    </row>
    <row r="5690" spans="110:135" x14ac:dyDescent="0.2">
      <c r="DF5690" s="24" t="s">
        <v>3056</v>
      </c>
      <c r="DG5690" s="24" t="s">
        <v>274</v>
      </c>
      <c r="DH5690" s="25"/>
      <c r="DI5690" s="25"/>
      <c r="DJ5690" s="25"/>
      <c r="DK5690" s="25"/>
      <c r="DL5690" s="25"/>
      <c r="DM5690" s="25"/>
      <c r="DN5690" s="25"/>
      <c r="DO5690" s="25"/>
      <c r="DP5690" s="25"/>
      <c r="DQ5690" s="25"/>
      <c r="DR5690" s="25"/>
      <c r="DS5690" s="25"/>
      <c r="DT5690" s="25"/>
      <c r="DU5690" s="25"/>
      <c r="DV5690" s="25"/>
      <c r="DW5690" s="25"/>
      <c r="DX5690" s="25"/>
      <c r="DY5690" s="25"/>
      <c r="DZ5690" s="25"/>
      <c r="EA5690" s="25"/>
      <c r="EB5690" s="25"/>
      <c r="EC5690" s="25"/>
      <c r="ED5690" s="25"/>
      <c r="EE5690" s="25"/>
    </row>
    <row r="5691" spans="110:135" x14ac:dyDescent="0.2">
      <c r="DF5691" s="24" t="s">
        <v>3871</v>
      </c>
      <c r="DG5691" s="24" t="s">
        <v>274</v>
      </c>
      <c r="DH5691" s="25"/>
      <c r="DI5691" s="25"/>
      <c r="DJ5691" s="25"/>
      <c r="DK5691" s="25"/>
      <c r="DL5691" s="25"/>
      <c r="DM5691" s="25"/>
      <c r="DN5691" s="25"/>
      <c r="DO5691" s="25"/>
      <c r="DP5691" s="25"/>
      <c r="DQ5691" s="25"/>
      <c r="DR5691" s="25"/>
      <c r="DS5691" s="25"/>
      <c r="DT5691" s="25"/>
      <c r="DU5691" s="25"/>
      <c r="DV5691" s="25"/>
      <c r="DW5691" s="25"/>
      <c r="DX5691" s="25"/>
      <c r="DY5691" s="25"/>
      <c r="DZ5691" s="25"/>
      <c r="EA5691" s="25"/>
      <c r="EB5691" s="25"/>
      <c r="EC5691" s="25"/>
      <c r="ED5691" s="25"/>
      <c r="EE5691" s="25"/>
    </row>
    <row r="5692" spans="110:135" x14ac:dyDescent="0.2">
      <c r="DF5692" s="24" t="s">
        <v>4160</v>
      </c>
      <c r="DG5692" s="24" t="s">
        <v>274</v>
      </c>
      <c r="DH5692" s="25"/>
      <c r="DI5692" s="25"/>
      <c r="DJ5692" s="25"/>
      <c r="DK5692" s="25"/>
      <c r="DL5692" s="25"/>
      <c r="DM5692" s="25"/>
      <c r="DN5692" s="25"/>
      <c r="DO5692" s="25"/>
      <c r="DP5692" s="25"/>
      <c r="DQ5692" s="25"/>
      <c r="DR5692" s="25"/>
      <c r="DS5692" s="25"/>
      <c r="DT5692" s="25"/>
      <c r="DU5692" s="25"/>
      <c r="DV5692" s="25"/>
      <c r="DW5692" s="25"/>
      <c r="DX5692" s="25"/>
      <c r="DY5692" s="25"/>
      <c r="DZ5692" s="25"/>
      <c r="EA5692" s="25"/>
      <c r="EB5692" s="25"/>
      <c r="EC5692" s="25"/>
      <c r="ED5692" s="25"/>
      <c r="EE5692" s="25"/>
    </row>
    <row r="5693" spans="110:135" x14ac:dyDescent="0.2">
      <c r="DF5693" s="24" t="s">
        <v>5012</v>
      </c>
      <c r="DG5693" s="24" t="s">
        <v>274</v>
      </c>
      <c r="DH5693" s="25"/>
      <c r="DI5693" s="25"/>
      <c r="DJ5693" s="25"/>
      <c r="DK5693" s="25"/>
      <c r="DL5693" s="25"/>
      <c r="DM5693" s="25"/>
      <c r="DN5693" s="25"/>
      <c r="DO5693" s="25"/>
      <c r="DP5693" s="25"/>
      <c r="DQ5693" s="25"/>
      <c r="DR5693" s="25"/>
      <c r="DS5693" s="25"/>
      <c r="DT5693" s="25"/>
      <c r="DU5693" s="25"/>
      <c r="DV5693" s="25"/>
      <c r="DW5693" s="25"/>
      <c r="DX5693" s="25"/>
      <c r="DY5693" s="25"/>
      <c r="DZ5693" s="25"/>
      <c r="EA5693" s="25"/>
      <c r="EB5693" s="25"/>
      <c r="EC5693" s="25"/>
      <c r="ED5693" s="25"/>
      <c r="EE5693" s="25"/>
    </row>
    <row r="5694" spans="110:135" x14ac:dyDescent="0.2">
      <c r="DF5694" s="24" t="s">
        <v>11017</v>
      </c>
      <c r="DG5694" s="24" t="s">
        <v>274</v>
      </c>
      <c r="DH5694" s="25"/>
      <c r="DI5694" s="25"/>
      <c r="DJ5694" s="25"/>
      <c r="DK5694" s="25"/>
      <c r="DL5694" s="25"/>
      <c r="DM5694" s="25"/>
      <c r="DN5694" s="25"/>
      <c r="DO5694" s="25"/>
      <c r="DP5694" s="25"/>
      <c r="DQ5694" s="25"/>
      <c r="DR5694" s="25"/>
      <c r="DS5694" s="25"/>
      <c r="DT5694" s="25"/>
      <c r="DU5694" s="25"/>
      <c r="DV5694" s="25"/>
      <c r="DW5694" s="25"/>
      <c r="DX5694" s="25"/>
      <c r="DY5694" s="25"/>
      <c r="DZ5694" s="25"/>
      <c r="EA5694" s="25"/>
      <c r="EB5694" s="25"/>
      <c r="EC5694" s="25"/>
      <c r="ED5694" s="25"/>
      <c r="EE5694" s="25"/>
    </row>
    <row r="5695" spans="110:135" x14ac:dyDescent="0.2">
      <c r="DF5695" s="24" t="s">
        <v>11018</v>
      </c>
      <c r="DG5695" s="24" t="s">
        <v>274</v>
      </c>
      <c r="DH5695" s="25"/>
      <c r="DI5695" s="25"/>
      <c r="DJ5695" s="25"/>
      <c r="DK5695" s="25"/>
      <c r="DL5695" s="25"/>
      <c r="DM5695" s="25"/>
      <c r="DN5695" s="25"/>
      <c r="DO5695" s="25"/>
      <c r="DP5695" s="25"/>
      <c r="DQ5695" s="25"/>
      <c r="DR5695" s="25"/>
      <c r="DS5695" s="25"/>
      <c r="DT5695" s="25"/>
      <c r="DU5695" s="25"/>
      <c r="DV5695" s="25"/>
      <c r="DW5695" s="25"/>
      <c r="DX5695" s="25"/>
      <c r="DY5695" s="25"/>
      <c r="DZ5695" s="25"/>
      <c r="EA5695" s="25"/>
      <c r="EB5695" s="25"/>
      <c r="EC5695" s="25"/>
      <c r="ED5695" s="25"/>
      <c r="EE5695" s="25"/>
    </row>
    <row r="5696" spans="110:135" x14ac:dyDescent="0.2">
      <c r="DF5696" s="24" t="s">
        <v>2561</v>
      </c>
      <c r="DG5696" s="24" t="s">
        <v>274</v>
      </c>
      <c r="DH5696" s="25"/>
      <c r="DI5696" s="25"/>
      <c r="DJ5696" s="25"/>
      <c r="DK5696" s="25"/>
      <c r="DL5696" s="25"/>
      <c r="DM5696" s="25"/>
      <c r="DN5696" s="25"/>
      <c r="DO5696" s="25"/>
      <c r="DP5696" s="25"/>
      <c r="DQ5696" s="25"/>
      <c r="DR5696" s="25"/>
      <c r="DS5696" s="25"/>
      <c r="DT5696" s="25"/>
      <c r="DU5696" s="25"/>
      <c r="DV5696" s="25"/>
      <c r="DW5696" s="25"/>
      <c r="DX5696" s="25"/>
      <c r="DY5696" s="25"/>
      <c r="DZ5696" s="25"/>
      <c r="EA5696" s="25"/>
      <c r="EB5696" s="25"/>
      <c r="EC5696" s="25"/>
      <c r="ED5696" s="25"/>
      <c r="EE5696" s="25"/>
    </row>
    <row r="5697" spans="110:135" x14ac:dyDescent="0.2">
      <c r="DF5697" s="24" t="s">
        <v>11019</v>
      </c>
      <c r="DG5697" s="24" t="s">
        <v>274</v>
      </c>
      <c r="DH5697" s="25"/>
      <c r="DI5697" s="25"/>
      <c r="DJ5697" s="25"/>
      <c r="DK5697" s="25"/>
      <c r="DL5697" s="25"/>
      <c r="DM5697" s="25"/>
      <c r="DN5697" s="25"/>
      <c r="DO5697" s="25"/>
      <c r="DP5697" s="25"/>
      <c r="DQ5697" s="25"/>
      <c r="DR5697" s="25"/>
      <c r="DS5697" s="25"/>
      <c r="DT5697" s="25"/>
      <c r="DU5697" s="25"/>
      <c r="DV5697" s="25"/>
      <c r="DW5697" s="25"/>
      <c r="DX5697" s="25"/>
      <c r="DY5697" s="25"/>
      <c r="DZ5697" s="25"/>
      <c r="EA5697" s="25"/>
      <c r="EB5697" s="25"/>
      <c r="EC5697" s="25"/>
      <c r="ED5697" s="25"/>
      <c r="EE5697" s="25"/>
    </row>
    <row r="5698" spans="110:135" x14ac:dyDescent="0.2">
      <c r="DF5698" s="24" t="s">
        <v>11020</v>
      </c>
      <c r="DG5698" s="24" t="s">
        <v>274</v>
      </c>
      <c r="DH5698" s="25"/>
      <c r="DI5698" s="25"/>
      <c r="DJ5698" s="25"/>
      <c r="DK5698" s="25"/>
      <c r="DL5698" s="25"/>
      <c r="DM5698" s="25"/>
      <c r="DN5698" s="25"/>
      <c r="DO5698" s="25"/>
      <c r="DP5698" s="25"/>
      <c r="DQ5698" s="25"/>
      <c r="DR5698" s="25"/>
      <c r="DS5698" s="25"/>
      <c r="DT5698" s="25"/>
      <c r="DU5698" s="25"/>
      <c r="DV5698" s="25"/>
      <c r="DW5698" s="25"/>
      <c r="DX5698" s="25"/>
      <c r="DY5698" s="25"/>
      <c r="DZ5698" s="25"/>
      <c r="EA5698" s="25"/>
      <c r="EB5698" s="25"/>
      <c r="EC5698" s="25"/>
      <c r="ED5698" s="25"/>
      <c r="EE5698" s="25"/>
    </row>
    <row r="5699" spans="110:135" x14ac:dyDescent="0.2">
      <c r="DF5699" s="24" t="s">
        <v>11021</v>
      </c>
      <c r="DG5699" s="24" t="s">
        <v>274</v>
      </c>
      <c r="DH5699" s="25"/>
      <c r="DI5699" s="25"/>
      <c r="DJ5699" s="25"/>
      <c r="DK5699" s="25"/>
      <c r="DL5699" s="25"/>
      <c r="DM5699" s="25"/>
      <c r="DN5699" s="25"/>
      <c r="DO5699" s="25"/>
      <c r="DP5699" s="25"/>
      <c r="DQ5699" s="25"/>
      <c r="DR5699" s="25"/>
      <c r="DS5699" s="25"/>
      <c r="DT5699" s="25"/>
      <c r="DU5699" s="25"/>
      <c r="DV5699" s="25"/>
      <c r="DW5699" s="25"/>
      <c r="DX5699" s="25"/>
      <c r="DY5699" s="25"/>
      <c r="DZ5699" s="25"/>
      <c r="EA5699" s="25"/>
      <c r="EB5699" s="25"/>
      <c r="EC5699" s="25"/>
      <c r="ED5699" s="25"/>
      <c r="EE5699" s="25"/>
    </row>
    <row r="5700" spans="110:135" x14ac:dyDescent="0.2">
      <c r="DF5700" s="24" t="s">
        <v>11022</v>
      </c>
      <c r="DG5700" s="24" t="s">
        <v>274</v>
      </c>
      <c r="DH5700" s="25"/>
      <c r="DI5700" s="25"/>
      <c r="DJ5700" s="25"/>
      <c r="DK5700" s="25"/>
      <c r="DL5700" s="25"/>
      <c r="DM5700" s="25"/>
      <c r="DN5700" s="25"/>
      <c r="DO5700" s="25"/>
      <c r="DP5700" s="25"/>
      <c r="DQ5700" s="25"/>
      <c r="DR5700" s="25"/>
      <c r="DS5700" s="25"/>
      <c r="DT5700" s="25"/>
      <c r="DU5700" s="25"/>
      <c r="DV5700" s="25"/>
      <c r="DW5700" s="25"/>
      <c r="DX5700" s="25"/>
      <c r="DY5700" s="25"/>
      <c r="DZ5700" s="25"/>
      <c r="EA5700" s="25"/>
      <c r="EB5700" s="25"/>
      <c r="EC5700" s="25"/>
      <c r="ED5700" s="25"/>
      <c r="EE5700" s="25"/>
    </row>
    <row r="5701" spans="110:135" x14ac:dyDescent="0.2">
      <c r="DF5701" s="24" t="s">
        <v>2866</v>
      </c>
      <c r="DG5701" s="24" t="s">
        <v>274</v>
      </c>
      <c r="DH5701" s="25"/>
      <c r="DI5701" s="25"/>
      <c r="DJ5701" s="25"/>
      <c r="DK5701" s="25"/>
      <c r="DL5701" s="25"/>
      <c r="DM5701" s="25"/>
      <c r="DN5701" s="25"/>
      <c r="DO5701" s="25"/>
      <c r="DP5701" s="25"/>
      <c r="DQ5701" s="25"/>
      <c r="DR5701" s="25"/>
      <c r="DS5701" s="25"/>
      <c r="DT5701" s="25"/>
      <c r="DU5701" s="25"/>
      <c r="DV5701" s="25"/>
      <c r="DW5701" s="25"/>
      <c r="DX5701" s="25"/>
      <c r="DY5701" s="25"/>
      <c r="DZ5701" s="25"/>
      <c r="EA5701" s="25"/>
      <c r="EB5701" s="25"/>
      <c r="EC5701" s="25"/>
      <c r="ED5701" s="25"/>
      <c r="EE5701" s="25"/>
    </row>
    <row r="5702" spans="110:135" x14ac:dyDescent="0.2">
      <c r="DF5702" s="24" t="s">
        <v>11023</v>
      </c>
      <c r="DG5702" s="24" t="s">
        <v>274</v>
      </c>
      <c r="DH5702" s="25"/>
      <c r="DI5702" s="25"/>
      <c r="DJ5702" s="25"/>
      <c r="DK5702" s="25"/>
      <c r="DL5702" s="25"/>
      <c r="DM5702" s="25"/>
      <c r="DN5702" s="25"/>
      <c r="DO5702" s="25"/>
      <c r="DP5702" s="25"/>
      <c r="DQ5702" s="25"/>
      <c r="DR5702" s="25"/>
      <c r="DS5702" s="25"/>
      <c r="DT5702" s="25"/>
      <c r="DU5702" s="25"/>
      <c r="DV5702" s="25"/>
      <c r="DW5702" s="25"/>
      <c r="DX5702" s="25"/>
      <c r="DY5702" s="25"/>
      <c r="DZ5702" s="25"/>
      <c r="EA5702" s="25"/>
      <c r="EB5702" s="25"/>
      <c r="EC5702" s="25"/>
      <c r="ED5702" s="25"/>
      <c r="EE5702" s="25"/>
    </row>
    <row r="5703" spans="110:135" x14ac:dyDescent="0.2">
      <c r="DF5703" s="24" t="s">
        <v>11024</v>
      </c>
      <c r="DG5703" s="24" t="s">
        <v>274</v>
      </c>
      <c r="DH5703" s="25"/>
      <c r="DI5703" s="25"/>
      <c r="DJ5703" s="25"/>
      <c r="DK5703" s="25"/>
      <c r="DL5703" s="25"/>
      <c r="DM5703" s="25"/>
      <c r="DN5703" s="25"/>
      <c r="DO5703" s="25"/>
      <c r="DP5703" s="25"/>
      <c r="DQ5703" s="25"/>
      <c r="DR5703" s="25"/>
      <c r="DS5703" s="25"/>
      <c r="DT5703" s="25"/>
      <c r="DU5703" s="25"/>
      <c r="DV5703" s="25"/>
      <c r="DW5703" s="25"/>
      <c r="DX5703" s="25"/>
      <c r="DY5703" s="25"/>
      <c r="DZ5703" s="25"/>
      <c r="EA5703" s="25"/>
      <c r="EB5703" s="25"/>
      <c r="EC5703" s="25"/>
      <c r="ED5703" s="25"/>
      <c r="EE5703" s="25"/>
    </row>
    <row r="5704" spans="110:135" x14ac:dyDescent="0.2">
      <c r="DF5704" s="24" t="s">
        <v>11025</v>
      </c>
      <c r="DG5704" s="24" t="s">
        <v>274</v>
      </c>
      <c r="DH5704" s="25"/>
      <c r="DI5704" s="25"/>
      <c r="DJ5704" s="25"/>
      <c r="DK5704" s="25"/>
      <c r="DL5704" s="25"/>
      <c r="DM5704" s="25"/>
      <c r="DN5704" s="25"/>
      <c r="DO5704" s="25"/>
      <c r="DP5704" s="25"/>
      <c r="DQ5704" s="25"/>
      <c r="DR5704" s="25"/>
      <c r="DS5704" s="25"/>
      <c r="DT5704" s="25"/>
      <c r="DU5704" s="25"/>
      <c r="DV5704" s="25"/>
      <c r="DW5704" s="25"/>
      <c r="DX5704" s="25"/>
      <c r="DY5704" s="25"/>
      <c r="DZ5704" s="25"/>
      <c r="EA5704" s="25"/>
      <c r="EB5704" s="25"/>
      <c r="EC5704" s="25"/>
      <c r="ED5704" s="25"/>
      <c r="EE5704" s="25"/>
    </row>
    <row r="5705" spans="110:135" x14ac:dyDescent="0.2">
      <c r="DF5705" s="24" t="s">
        <v>2511</v>
      </c>
      <c r="DG5705" s="24" t="s">
        <v>274</v>
      </c>
      <c r="DH5705" s="25"/>
      <c r="DI5705" s="25"/>
      <c r="DJ5705" s="25"/>
      <c r="DK5705" s="25"/>
      <c r="DL5705" s="25"/>
      <c r="DM5705" s="25"/>
      <c r="DN5705" s="25"/>
      <c r="DO5705" s="25"/>
      <c r="DP5705" s="25"/>
      <c r="DQ5705" s="25"/>
      <c r="DR5705" s="25"/>
      <c r="DS5705" s="25"/>
      <c r="DT5705" s="25"/>
      <c r="DU5705" s="25"/>
      <c r="DV5705" s="25"/>
      <c r="DW5705" s="25"/>
      <c r="DX5705" s="25"/>
      <c r="DY5705" s="25"/>
      <c r="DZ5705" s="25"/>
      <c r="EA5705" s="25"/>
      <c r="EB5705" s="25"/>
      <c r="EC5705" s="25"/>
      <c r="ED5705" s="25"/>
      <c r="EE5705" s="25"/>
    </row>
    <row r="5706" spans="110:135" x14ac:dyDescent="0.2">
      <c r="DF5706" s="24" t="s">
        <v>11026</v>
      </c>
      <c r="DG5706" s="24" t="s">
        <v>274</v>
      </c>
      <c r="DH5706" s="25"/>
      <c r="DI5706" s="25"/>
      <c r="DJ5706" s="25"/>
      <c r="DK5706" s="25"/>
      <c r="DL5706" s="25"/>
      <c r="DM5706" s="25"/>
      <c r="DN5706" s="25"/>
      <c r="DO5706" s="25"/>
      <c r="DP5706" s="25"/>
      <c r="DQ5706" s="25"/>
      <c r="DR5706" s="25"/>
      <c r="DS5706" s="25"/>
      <c r="DT5706" s="25"/>
      <c r="DU5706" s="25"/>
      <c r="DV5706" s="25"/>
      <c r="DW5706" s="25"/>
      <c r="DX5706" s="25"/>
      <c r="DY5706" s="25"/>
      <c r="DZ5706" s="25"/>
      <c r="EA5706" s="25"/>
      <c r="EB5706" s="25"/>
      <c r="EC5706" s="25"/>
      <c r="ED5706" s="25"/>
      <c r="EE5706" s="25"/>
    </row>
    <row r="5707" spans="110:135" x14ac:dyDescent="0.2">
      <c r="DF5707" s="24" t="s">
        <v>3215</v>
      </c>
      <c r="DG5707" s="24" t="s">
        <v>274</v>
      </c>
      <c r="DH5707" s="25"/>
      <c r="DI5707" s="25"/>
      <c r="DJ5707" s="25"/>
      <c r="DK5707" s="25"/>
      <c r="DL5707" s="25"/>
      <c r="DM5707" s="25"/>
      <c r="DN5707" s="25"/>
      <c r="DO5707" s="25"/>
      <c r="DP5707" s="25"/>
      <c r="DQ5707" s="25"/>
      <c r="DR5707" s="25"/>
      <c r="DS5707" s="25"/>
      <c r="DT5707" s="25"/>
      <c r="DU5707" s="25"/>
      <c r="DV5707" s="25"/>
      <c r="DW5707" s="25"/>
      <c r="DX5707" s="25"/>
      <c r="DY5707" s="25"/>
      <c r="DZ5707" s="25"/>
      <c r="EA5707" s="25"/>
      <c r="EB5707" s="25"/>
      <c r="EC5707" s="25"/>
      <c r="ED5707" s="25"/>
      <c r="EE5707" s="25"/>
    </row>
    <row r="5708" spans="110:135" x14ac:dyDescent="0.2">
      <c r="DF5708" s="24" t="s">
        <v>11027</v>
      </c>
      <c r="DG5708" s="24" t="s">
        <v>274</v>
      </c>
      <c r="DH5708" s="25"/>
      <c r="DI5708" s="25"/>
      <c r="DJ5708" s="25"/>
      <c r="DK5708" s="25"/>
      <c r="DL5708" s="25"/>
      <c r="DM5708" s="25"/>
      <c r="DN5708" s="25"/>
      <c r="DO5708" s="25"/>
      <c r="DP5708" s="25"/>
      <c r="DQ5708" s="25"/>
      <c r="DR5708" s="25"/>
      <c r="DS5708" s="25"/>
      <c r="DT5708" s="25"/>
      <c r="DU5708" s="25"/>
      <c r="DV5708" s="25"/>
      <c r="DW5708" s="25"/>
      <c r="DX5708" s="25"/>
      <c r="DY5708" s="25"/>
      <c r="DZ5708" s="25"/>
      <c r="EA5708" s="25"/>
      <c r="EB5708" s="25"/>
      <c r="EC5708" s="25"/>
      <c r="ED5708" s="25"/>
      <c r="EE5708" s="25"/>
    </row>
    <row r="5709" spans="110:135" x14ac:dyDescent="0.2">
      <c r="DF5709" s="24" t="s">
        <v>11028</v>
      </c>
      <c r="DG5709" s="24" t="s">
        <v>274</v>
      </c>
      <c r="DH5709" s="25"/>
      <c r="DI5709" s="25"/>
      <c r="DJ5709" s="25"/>
      <c r="DK5709" s="25"/>
      <c r="DL5709" s="25"/>
      <c r="DM5709" s="25"/>
      <c r="DN5709" s="25"/>
      <c r="DO5709" s="25"/>
      <c r="DP5709" s="25"/>
      <c r="DQ5709" s="25"/>
      <c r="DR5709" s="25"/>
      <c r="DS5709" s="25"/>
      <c r="DT5709" s="25"/>
      <c r="DU5709" s="25"/>
      <c r="DV5709" s="25"/>
      <c r="DW5709" s="25"/>
      <c r="DX5709" s="25"/>
      <c r="DY5709" s="25"/>
      <c r="DZ5709" s="25"/>
      <c r="EA5709" s="25"/>
      <c r="EB5709" s="25"/>
      <c r="EC5709" s="25"/>
      <c r="ED5709" s="25"/>
      <c r="EE5709" s="25"/>
    </row>
    <row r="5710" spans="110:135" x14ac:dyDescent="0.2">
      <c r="DF5710" s="24" t="s">
        <v>2123</v>
      </c>
      <c r="DG5710" s="24" t="s">
        <v>274</v>
      </c>
      <c r="DH5710" s="25"/>
      <c r="DI5710" s="25"/>
      <c r="DJ5710" s="25"/>
      <c r="DK5710" s="25"/>
      <c r="DL5710" s="25"/>
      <c r="DM5710" s="25"/>
      <c r="DN5710" s="25"/>
      <c r="DO5710" s="25"/>
      <c r="DP5710" s="25"/>
      <c r="DQ5710" s="25"/>
      <c r="DR5710" s="25"/>
      <c r="DS5710" s="25"/>
      <c r="DT5710" s="25"/>
      <c r="DU5710" s="25"/>
      <c r="DV5710" s="25"/>
      <c r="DW5710" s="25"/>
      <c r="DX5710" s="25"/>
      <c r="DY5710" s="25"/>
      <c r="DZ5710" s="25"/>
      <c r="EA5710" s="25"/>
      <c r="EB5710" s="25"/>
      <c r="EC5710" s="25"/>
      <c r="ED5710" s="25"/>
      <c r="EE5710" s="25"/>
    </row>
    <row r="5711" spans="110:135" x14ac:dyDescent="0.2">
      <c r="DF5711" s="24" t="s">
        <v>3161</v>
      </c>
      <c r="DG5711" s="24" t="s">
        <v>274</v>
      </c>
      <c r="DH5711" s="25"/>
      <c r="DI5711" s="25"/>
      <c r="DJ5711" s="25"/>
      <c r="DK5711" s="25"/>
      <c r="DL5711" s="25"/>
      <c r="DM5711" s="25"/>
      <c r="DN5711" s="25"/>
      <c r="DO5711" s="25"/>
      <c r="DP5711" s="25"/>
      <c r="DQ5711" s="25"/>
      <c r="DR5711" s="25"/>
      <c r="DS5711" s="25"/>
      <c r="DT5711" s="25"/>
      <c r="DU5711" s="25"/>
      <c r="DV5711" s="25"/>
      <c r="DW5711" s="25"/>
      <c r="DX5711" s="25"/>
      <c r="DY5711" s="25"/>
      <c r="DZ5711" s="25"/>
      <c r="EA5711" s="25"/>
      <c r="EB5711" s="25"/>
      <c r="EC5711" s="25"/>
      <c r="ED5711" s="25"/>
      <c r="EE5711" s="25"/>
    </row>
    <row r="5712" spans="110:135" x14ac:dyDescent="0.2">
      <c r="DF5712" s="24" t="s">
        <v>11029</v>
      </c>
      <c r="DG5712" s="24" t="s">
        <v>274</v>
      </c>
      <c r="DH5712" s="25"/>
      <c r="DI5712" s="25"/>
      <c r="DJ5712" s="25"/>
      <c r="DK5712" s="25"/>
      <c r="DL5712" s="25"/>
      <c r="DM5712" s="25"/>
      <c r="DN5712" s="25"/>
      <c r="DO5712" s="25"/>
      <c r="DP5712" s="25"/>
      <c r="DQ5712" s="25"/>
      <c r="DR5712" s="25"/>
      <c r="DS5712" s="25"/>
      <c r="DT5712" s="25"/>
      <c r="DU5712" s="25"/>
      <c r="DV5712" s="25"/>
      <c r="DW5712" s="25"/>
      <c r="DX5712" s="25"/>
      <c r="DY5712" s="25"/>
      <c r="DZ5712" s="25"/>
      <c r="EA5712" s="25"/>
      <c r="EB5712" s="25"/>
      <c r="EC5712" s="25"/>
      <c r="ED5712" s="25"/>
      <c r="EE5712" s="25"/>
    </row>
    <row r="5713" spans="110:135" x14ac:dyDescent="0.2">
      <c r="DF5713" s="24" t="s">
        <v>11030</v>
      </c>
      <c r="DG5713" s="24" t="s">
        <v>274</v>
      </c>
      <c r="DH5713" s="25"/>
      <c r="DI5713" s="25"/>
      <c r="DJ5713" s="25"/>
      <c r="DK5713" s="25"/>
      <c r="DL5713" s="25"/>
      <c r="DM5713" s="25"/>
      <c r="DN5713" s="25"/>
      <c r="DO5713" s="25"/>
      <c r="DP5713" s="25"/>
      <c r="DQ5713" s="25"/>
      <c r="DR5713" s="25"/>
      <c r="DS5713" s="25"/>
      <c r="DT5713" s="25"/>
      <c r="DU5713" s="25"/>
      <c r="DV5713" s="25"/>
      <c r="DW5713" s="25"/>
      <c r="DX5713" s="25"/>
      <c r="DY5713" s="25"/>
      <c r="DZ5713" s="25"/>
      <c r="EA5713" s="25"/>
      <c r="EB5713" s="25"/>
      <c r="EC5713" s="25"/>
      <c r="ED5713" s="25"/>
      <c r="EE5713" s="25"/>
    </row>
    <row r="5714" spans="110:135" x14ac:dyDescent="0.2">
      <c r="DF5714" s="24" t="s">
        <v>4379</v>
      </c>
      <c r="DG5714" s="24" t="s">
        <v>274</v>
      </c>
      <c r="DH5714" s="25"/>
      <c r="DI5714" s="25"/>
      <c r="DJ5714" s="25"/>
      <c r="DK5714" s="25"/>
      <c r="DL5714" s="25"/>
      <c r="DM5714" s="25"/>
      <c r="DN5714" s="25"/>
      <c r="DO5714" s="25"/>
      <c r="DP5714" s="25"/>
      <c r="DQ5714" s="25"/>
      <c r="DR5714" s="25"/>
      <c r="DS5714" s="25"/>
      <c r="DT5714" s="25"/>
      <c r="DU5714" s="25"/>
      <c r="DV5714" s="25"/>
      <c r="DW5714" s="25"/>
      <c r="DX5714" s="25"/>
      <c r="DY5714" s="25"/>
      <c r="DZ5714" s="25"/>
      <c r="EA5714" s="25"/>
      <c r="EB5714" s="25"/>
      <c r="EC5714" s="25"/>
      <c r="ED5714" s="25"/>
      <c r="EE5714" s="25"/>
    </row>
    <row r="5715" spans="110:135" x14ac:dyDescent="0.2">
      <c r="DF5715" s="24" t="s">
        <v>11031</v>
      </c>
      <c r="DG5715" s="24" t="s">
        <v>274</v>
      </c>
      <c r="DH5715" s="25"/>
      <c r="DI5715" s="25"/>
      <c r="DJ5715" s="25"/>
      <c r="DK5715" s="25"/>
      <c r="DL5715" s="25"/>
      <c r="DM5715" s="25"/>
      <c r="DN5715" s="25"/>
      <c r="DO5715" s="25"/>
      <c r="DP5715" s="25"/>
      <c r="DQ5715" s="25"/>
      <c r="DR5715" s="25"/>
      <c r="DS5715" s="25"/>
      <c r="DT5715" s="25"/>
      <c r="DU5715" s="25"/>
      <c r="DV5715" s="25"/>
      <c r="DW5715" s="25"/>
      <c r="DX5715" s="25"/>
      <c r="DY5715" s="25"/>
      <c r="DZ5715" s="25"/>
      <c r="EA5715" s="25"/>
      <c r="EB5715" s="25"/>
      <c r="EC5715" s="25"/>
      <c r="ED5715" s="25"/>
      <c r="EE5715" s="25"/>
    </row>
    <row r="5716" spans="110:135" x14ac:dyDescent="0.2">
      <c r="DF5716" s="24" t="s">
        <v>11032</v>
      </c>
      <c r="DG5716" s="24" t="s">
        <v>274</v>
      </c>
      <c r="DH5716" s="25"/>
      <c r="DI5716" s="25"/>
      <c r="DJ5716" s="25"/>
      <c r="DK5716" s="25"/>
      <c r="DL5716" s="25"/>
      <c r="DM5716" s="25"/>
      <c r="DN5716" s="25"/>
      <c r="DO5716" s="25"/>
      <c r="DP5716" s="25"/>
      <c r="DQ5716" s="25"/>
      <c r="DR5716" s="25"/>
      <c r="DS5716" s="25"/>
      <c r="DT5716" s="25"/>
      <c r="DU5716" s="25"/>
      <c r="DV5716" s="25"/>
      <c r="DW5716" s="25"/>
      <c r="DX5716" s="25"/>
      <c r="DY5716" s="25"/>
      <c r="DZ5716" s="25"/>
      <c r="EA5716" s="25"/>
      <c r="EB5716" s="25"/>
      <c r="EC5716" s="25"/>
      <c r="ED5716" s="25"/>
      <c r="EE5716" s="25"/>
    </row>
    <row r="5717" spans="110:135" x14ac:dyDescent="0.2">
      <c r="DF5717" s="24" t="s">
        <v>11033</v>
      </c>
      <c r="DG5717" s="24" t="s">
        <v>274</v>
      </c>
      <c r="DH5717" s="25"/>
      <c r="DI5717" s="25"/>
      <c r="DJ5717" s="25"/>
      <c r="DK5717" s="25"/>
      <c r="DL5717" s="25"/>
      <c r="DM5717" s="25"/>
      <c r="DN5717" s="25"/>
      <c r="DO5717" s="25"/>
      <c r="DP5717" s="25"/>
      <c r="DQ5717" s="25"/>
      <c r="DR5717" s="25"/>
      <c r="DS5717" s="25"/>
      <c r="DT5717" s="25"/>
      <c r="DU5717" s="25"/>
      <c r="DV5717" s="25"/>
      <c r="DW5717" s="25"/>
      <c r="DX5717" s="25"/>
      <c r="DY5717" s="25"/>
      <c r="DZ5717" s="25"/>
      <c r="EA5717" s="25"/>
      <c r="EB5717" s="25"/>
      <c r="EC5717" s="25"/>
      <c r="ED5717" s="25"/>
      <c r="EE5717" s="25"/>
    </row>
    <row r="5718" spans="110:135" x14ac:dyDescent="0.2">
      <c r="DF5718" s="24" t="s">
        <v>3834</v>
      </c>
      <c r="DG5718" s="24" t="s">
        <v>274</v>
      </c>
      <c r="DH5718" s="25"/>
      <c r="DI5718" s="25"/>
      <c r="DJ5718" s="25"/>
      <c r="DK5718" s="25"/>
      <c r="DL5718" s="25"/>
      <c r="DM5718" s="25"/>
      <c r="DN5718" s="25"/>
      <c r="DO5718" s="25"/>
      <c r="DP5718" s="25"/>
      <c r="DQ5718" s="25"/>
      <c r="DR5718" s="25"/>
      <c r="DS5718" s="25"/>
      <c r="DT5718" s="25"/>
      <c r="DU5718" s="25"/>
      <c r="DV5718" s="25"/>
      <c r="DW5718" s="25"/>
      <c r="DX5718" s="25"/>
      <c r="DY5718" s="25"/>
      <c r="DZ5718" s="25"/>
      <c r="EA5718" s="25"/>
      <c r="EB5718" s="25"/>
      <c r="EC5718" s="25"/>
      <c r="ED5718" s="25"/>
      <c r="EE5718" s="25"/>
    </row>
    <row r="5719" spans="110:135" x14ac:dyDescent="0.2">
      <c r="DF5719" s="24" t="s">
        <v>11034</v>
      </c>
      <c r="DG5719" s="24" t="s">
        <v>274</v>
      </c>
      <c r="DH5719" s="25"/>
      <c r="DI5719" s="25"/>
      <c r="DJ5719" s="25"/>
      <c r="DK5719" s="25"/>
      <c r="DL5719" s="25"/>
      <c r="DM5719" s="25"/>
      <c r="DN5719" s="25"/>
      <c r="DO5719" s="25"/>
      <c r="DP5719" s="25"/>
      <c r="DQ5719" s="25"/>
      <c r="DR5719" s="25"/>
      <c r="DS5719" s="25"/>
      <c r="DT5719" s="25"/>
      <c r="DU5719" s="25"/>
      <c r="DV5719" s="25"/>
      <c r="DW5719" s="25"/>
      <c r="DX5719" s="25"/>
      <c r="DY5719" s="25"/>
      <c r="DZ5719" s="25"/>
      <c r="EA5719" s="25"/>
      <c r="EB5719" s="25"/>
      <c r="EC5719" s="25"/>
      <c r="ED5719" s="25"/>
      <c r="EE5719" s="25"/>
    </row>
    <row r="5720" spans="110:135" x14ac:dyDescent="0.2">
      <c r="DF5720" s="24" t="s">
        <v>11035</v>
      </c>
      <c r="DG5720" s="24" t="s">
        <v>274</v>
      </c>
      <c r="DH5720" s="25"/>
      <c r="DI5720" s="25"/>
      <c r="DJ5720" s="25"/>
      <c r="DK5720" s="25"/>
      <c r="DL5720" s="25"/>
      <c r="DM5720" s="25"/>
      <c r="DN5720" s="25"/>
      <c r="DO5720" s="25"/>
      <c r="DP5720" s="25"/>
      <c r="DQ5720" s="25"/>
      <c r="DR5720" s="25"/>
      <c r="DS5720" s="25"/>
      <c r="DT5720" s="25"/>
      <c r="DU5720" s="25"/>
      <c r="DV5720" s="25"/>
      <c r="DW5720" s="25"/>
      <c r="DX5720" s="25"/>
      <c r="DY5720" s="25"/>
      <c r="DZ5720" s="25"/>
      <c r="EA5720" s="25"/>
      <c r="EB5720" s="25"/>
      <c r="EC5720" s="25"/>
      <c r="ED5720" s="25"/>
      <c r="EE5720" s="25"/>
    </row>
    <row r="5721" spans="110:135" x14ac:dyDescent="0.2">
      <c r="DF5721" s="24" t="s">
        <v>11036</v>
      </c>
      <c r="DG5721" s="24" t="s">
        <v>274</v>
      </c>
      <c r="DH5721" s="25"/>
      <c r="DI5721" s="25"/>
      <c r="DJ5721" s="25"/>
      <c r="DK5721" s="25"/>
      <c r="DL5721" s="25"/>
      <c r="DM5721" s="25"/>
      <c r="DN5721" s="25"/>
      <c r="DO5721" s="25"/>
      <c r="DP5721" s="25"/>
      <c r="DQ5721" s="25"/>
      <c r="DR5721" s="25"/>
      <c r="DS5721" s="25"/>
      <c r="DT5721" s="25"/>
      <c r="DU5721" s="25"/>
      <c r="DV5721" s="25"/>
      <c r="DW5721" s="25"/>
      <c r="DX5721" s="25"/>
      <c r="DY5721" s="25"/>
      <c r="DZ5721" s="25"/>
      <c r="EA5721" s="25"/>
      <c r="EB5721" s="25"/>
      <c r="EC5721" s="25"/>
      <c r="ED5721" s="25"/>
      <c r="EE5721" s="25"/>
    </row>
    <row r="5722" spans="110:135" x14ac:dyDescent="0.2">
      <c r="DF5722" s="24" t="s">
        <v>4374</v>
      </c>
      <c r="DG5722" s="24" t="s">
        <v>274</v>
      </c>
      <c r="DH5722" s="25"/>
      <c r="DI5722" s="25"/>
      <c r="DJ5722" s="25"/>
      <c r="DK5722" s="25"/>
      <c r="DL5722" s="25"/>
      <c r="DM5722" s="25"/>
      <c r="DN5722" s="25"/>
      <c r="DO5722" s="25"/>
      <c r="DP5722" s="25"/>
      <c r="DQ5722" s="25"/>
      <c r="DR5722" s="25"/>
      <c r="DS5722" s="25"/>
      <c r="DT5722" s="25"/>
      <c r="DU5722" s="25"/>
      <c r="DV5722" s="25"/>
      <c r="DW5722" s="25"/>
      <c r="DX5722" s="25"/>
      <c r="DY5722" s="25"/>
      <c r="DZ5722" s="25"/>
      <c r="EA5722" s="25"/>
      <c r="EB5722" s="25"/>
      <c r="EC5722" s="25"/>
      <c r="ED5722" s="25"/>
      <c r="EE5722" s="25"/>
    </row>
    <row r="5723" spans="110:135" x14ac:dyDescent="0.2">
      <c r="DF5723" s="24" t="s">
        <v>11037</v>
      </c>
      <c r="DG5723" s="24" t="s">
        <v>274</v>
      </c>
      <c r="DH5723" s="25"/>
      <c r="DI5723" s="25"/>
      <c r="DJ5723" s="25"/>
      <c r="DK5723" s="25"/>
      <c r="DL5723" s="25"/>
      <c r="DM5723" s="25"/>
      <c r="DN5723" s="25"/>
      <c r="DO5723" s="25"/>
      <c r="DP5723" s="25"/>
      <c r="DQ5723" s="25"/>
      <c r="DR5723" s="25"/>
      <c r="DS5723" s="25"/>
      <c r="DT5723" s="25"/>
      <c r="DU5723" s="25"/>
      <c r="DV5723" s="25"/>
      <c r="DW5723" s="25"/>
      <c r="DX5723" s="25"/>
      <c r="DY5723" s="25"/>
      <c r="DZ5723" s="25"/>
      <c r="EA5723" s="25"/>
      <c r="EB5723" s="25"/>
      <c r="EC5723" s="25"/>
      <c r="ED5723" s="25"/>
      <c r="EE5723" s="25"/>
    </row>
    <row r="5724" spans="110:135" x14ac:dyDescent="0.2">
      <c r="DF5724" s="24" t="s">
        <v>11038</v>
      </c>
      <c r="DG5724" s="24" t="s">
        <v>274</v>
      </c>
      <c r="DH5724" s="25"/>
      <c r="DI5724" s="25"/>
      <c r="DJ5724" s="25"/>
      <c r="DK5724" s="25"/>
      <c r="DL5724" s="25"/>
      <c r="DM5724" s="25"/>
      <c r="DN5724" s="25"/>
      <c r="DO5724" s="25"/>
      <c r="DP5724" s="25"/>
      <c r="DQ5724" s="25"/>
      <c r="DR5724" s="25"/>
      <c r="DS5724" s="25"/>
      <c r="DT5724" s="25"/>
      <c r="DU5724" s="25"/>
      <c r="DV5724" s="25"/>
      <c r="DW5724" s="25"/>
      <c r="DX5724" s="25"/>
      <c r="DY5724" s="25"/>
      <c r="DZ5724" s="25"/>
      <c r="EA5724" s="25"/>
      <c r="EB5724" s="25"/>
      <c r="EC5724" s="25"/>
      <c r="ED5724" s="25"/>
      <c r="EE5724" s="25"/>
    </row>
    <row r="5725" spans="110:135" x14ac:dyDescent="0.2">
      <c r="DF5725" s="24" t="s">
        <v>4612</v>
      </c>
      <c r="DG5725" s="24" t="s">
        <v>274</v>
      </c>
      <c r="DH5725" s="25"/>
      <c r="DI5725" s="25"/>
      <c r="DJ5725" s="25"/>
      <c r="DK5725" s="25"/>
      <c r="DL5725" s="25"/>
      <c r="DM5725" s="25"/>
      <c r="DN5725" s="25"/>
      <c r="DO5725" s="25"/>
      <c r="DP5725" s="25"/>
      <c r="DQ5725" s="25"/>
      <c r="DR5725" s="25"/>
      <c r="DS5725" s="25"/>
      <c r="DT5725" s="25"/>
      <c r="DU5725" s="25"/>
      <c r="DV5725" s="25"/>
      <c r="DW5725" s="25"/>
      <c r="DX5725" s="25"/>
      <c r="DY5725" s="25"/>
      <c r="DZ5725" s="25"/>
      <c r="EA5725" s="25"/>
      <c r="EB5725" s="25"/>
      <c r="EC5725" s="25"/>
      <c r="ED5725" s="25"/>
      <c r="EE5725" s="25"/>
    </row>
    <row r="5726" spans="110:135" x14ac:dyDescent="0.2">
      <c r="DF5726" s="24" t="s">
        <v>4182</v>
      </c>
      <c r="DG5726" s="24" t="s">
        <v>274</v>
      </c>
      <c r="DH5726" s="25"/>
      <c r="DI5726" s="25"/>
      <c r="DJ5726" s="25"/>
      <c r="DK5726" s="25"/>
      <c r="DL5726" s="25"/>
      <c r="DM5726" s="25"/>
      <c r="DN5726" s="25"/>
      <c r="DO5726" s="25"/>
      <c r="DP5726" s="25"/>
      <c r="DQ5726" s="25"/>
      <c r="DR5726" s="25"/>
      <c r="DS5726" s="25"/>
      <c r="DT5726" s="25"/>
      <c r="DU5726" s="25"/>
      <c r="DV5726" s="25"/>
      <c r="DW5726" s="25"/>
      <c r="DX5726" s="25"/>
      <c r="DY5726" s="25"/>
      <c r="DZ5726" s="25"/>
      <c r="EA5726" s="25"/>
      <c r="EB5726" s="25"/>
      <c r="EC5726" s="25"/>
      <c r="ED5726" s="25"/>
      <c r="EE5726" s="25"/>
    </row>
    <row r="5727" spans="110:135" x14ac:dyDescent="0.2">
      <c r="DF5727" s="24" t="s">
        <v>11039</v>
      </c>
      <c r="DG5727" s="24" t="s">
        <v>274</v>
      </c>
      <c r="DH5727" s="25"/>
      <c r="DI5727" s="25"/>
      <c r="DJ5727" s="25"/>
      <c r="DK5727" s="25"/>
      <c r="DL5727" s="25"/>
      <c r="DM5727" s="25"/>
      <c r="DN5727" s="25"/>
      <c r="DO5727" s="25"/>
      <c r="DP5727" s="25"/>
      <c r="DQ5727" s="25"/>
      <c r="DR5727" s="25"/>
      <c r="DS5727" s="25"/>
      <c r="DT5727" s="25"/>
      <c r="DU5727" s="25"/>
      <c r="DV5727" s="25"/>
      <c r="DW5727" s="25"/>
      <c r="DX5727" s="25"/>
      <c r="DY5727" s="25"/>
      <c r="DZ5727" s="25"/>
      <c r="EA5727" s="25"/>
      <c r="EB5727" s="25"/>
      <c r="EC5727" s="25"/>
      <c r="ED5727" s="25"/>
      <c r="EE5727" s="25"/>
    </row>
    <row r="5728" spans="110:135" x14ac:dyDescent="0.2">
      <c r="DF5728" s="24" t="s">
        <v>11040</v>
      </c>
      <c r="DG5728" s="24" t="s">
        <v>274</v>
      </c>
      <c r="DH5728" s="25"/>
      <c r="DI5728" s="25"/>
      <c r="DJ5728" s="25"/>
      <c r="DK5728" s="25"/>
      <c r="DL5728" s="25"/>
      <c r="DM5728" s="25"/>
      <c r="DN5728" s="25"/>
      <c r="DO5728" s="25"/>
      <c r="DP5728" s="25"/>
      <c r="DQ5728" s="25"/>
      <c r="DR5728" s="25"/>
      <c r="DS5728" s="25"/>
      <c r="DT5728" s="25"/>
      <c r="DU5728" s="25"/>
      <c r="DV5728" s="25"/>
      <c r="DW5728" s="25"/>
      <c r="DX5728" s="25"/>
      <c r="DY5728" s="25"/>
      <c r="DZ5728" s="25"/>
      <c r="EA5728" s="25"/>
      <c r="EB5728" s="25"/>
      <c r="EC5728" s="25"/>
      <c r="ED5728" s="25"/>
      <c r="EE5728" s="25"/>
    </row>
    <row r="5729" spans="110:135" x14ac:dyDescent="0.2">
      <c r="DF5729" s="24" t="s">
        <v>11041</v>
      </c>
      <c r="DG5729" s="24" t="s">
        <v>274</v>
      </c>
      <c r="DH5729" s="25"/>
      <c r="DI5729" s="25"/>
      <c r="DJ5729" s="25"/>
      <c r="DK5729" s="25"/>
      <c r="DL5729" s="25"/>
      <c r="DM5729" s="25"/>
      <c r="DN5729" s="25"/>
      <c r="DO5729" s="25"/>
      <c r="DP5729" s="25"/>
      <c r="DQ5729" s="25"/>
      <c r="DR5729" s="25"/>
      <c r="DS5729" s="25"/>
      <c r="DT5729" s="25"/>
      <c r="DU5729" s="25"/>
      <c r="DV5729" s="25"/>
      <c r="DW5729" s="25"/>
      <c r="DX5729" s="25"/>
      <c r="DY5729" s="25"/>
      <c r="DZ5729" s="25"/>
      <c r="EA5729" s="25"/>
      <c r="EB5729" s="25"/>
      <c r="EC5729" s="25"/>
      <c r="ED5729" s="25"/>
      <c r="EE5729" s="25"/>
    </row>
    <row r="5730" spans="110:135" x14ac:dyDescent="0.2">
      <c r="DF5730" s="24" t="s">
        <v>3153</v>
      </c>
      <c r="DG5730" s="24" t="s">
        <v>274</v>
      </c>
      <c r="DH5730" s="25"/>
      <c r="DI5730" s="25"/>
      <c r="DJ5730" s="25"/>
      <c r="DK5730" s="25"/>
      <c r="DL5730" s="25"/>
      <c r="DM5730" s="25"/>
      <c r="DN5730" s="25"/>
      <c r="DO5730" s="25"/>
      <c r="DP5730" s="25"/>
      <c r="DQ5730" s="25"/>
      <c r="DR5730" s="25"/>
      <c r="DS5730" s="25"/>
      <c r="DT5730" s="25"/>
      <c r="DU5730" s="25"/>
      <c r="DV5730" s="25"/>
      <c r="DW5730" s="25"/>
      <c r="DX5730" s="25"/>
      <c r="DY5730" s="25"/>
      <c r="DZ5730" s="25"/>
      <c r="EA5730" s="25"/>
      <c r="EB5730" s="25"/>
      <c r="EC5730" s="25"/>
      <c r="ED5730" s="25"/>
      <c r="EE5730" s="25"/>
    </row>
    <row r="5731" spans="110:135" x14ac:dyDescent="0.2">
      <c r="DF5731" s="24" t="s">
        <v>11042</v>
      </c>
      <c r="DG5731" s="24" t="s">
        <v>274</v>
      </c>
      <c r="DH5731" s="25"/>
      <c r="DI5731" s="25"/>
      <c r="DJ5731" s="25"/>
      <c r="DK5731" s="25"/>
      <c r="DL5731" s="25"/>
      <c r="DM5731" s="25"/>
      <c r="DN5731" s="25"/>
      <c r="DO5731" s="25"/>
      <c r="DP5731" s="25"/>
      <c r="DQ5731" s="25"/>
      <c r="DR5731" s="25"/>
      <c r="DS5731" s="25"/>
      <c r="DT5731" s="25"/>
      <c r="DU5731" s="25"/>
      <c r="DV5731" s="25"/>
      <c r="DW5731" s="25"/>
      <c r="DX5731" s="25"/>
      <c r="DY5731" s="25"/>
      <c r="DZ5731" s="25"/>
      <c r="EA5731" s="25"/>
      <c r="EB5731" s="25"/>
      <c r="EC5731" s="25"/>
      <c r="ED5731" s="25"/>
      <c r="EE5731" s="25"/>
    </row>
    <row r="5732" spans="110:135" x14ac:dyDescent="0.2">
      <c r="DF5732" s="24" t="s">
        <v>11043</v>
      </c>
      <c r="DG5732" s="24" t="s">
        <v>274</v>
      </c>
      <c r="DH5732" s="25"/>
      <c r="DI5732" s="25"/>
      <c r="DJ5732" s="25"/>
      <c r="DK5732" s="25"/>
      <c r="DL5732" s="25"/>
      <c r="DM5732" s="25"/>
      <c r="DN5732" s="25"/>
      <c r="DO5732" s="25"/>
      <c r="DP5732" s="25"/>
      <c r="DQ5732" s="25"/>
      <c r="DR5732" s="25"/>
      <c r="DS5732" s="25"/>
      <c r="DT5732" s="25"/>
      <c r="DU5732" s="25"/>
      <c r="DV5732" s="25"/>
      <c r="DW5732" s="25"/>
      <c r="DX5732" s="25"/>
      <c r="DY5732" s="25"/>
      <c r="DZ5732" s="25"/>
      <c r="EA5732" s="25"/>
      <c r="EB5732" s="25"/>
      <c r="EC5732" s="25"/>
      <c r="ED5732" s="25"/>
      <c r="EE5732" s="25"/>
    </row>
    <row r="5733" spans="110:135" x14ac:dyDescent="0.2">
      <c r="DF5733" s="24" t="s">
        <v>11044</v>
      </c>
      <c r="DG5733" s="24" t="s">
        <v>274</v>
      </c>
      <c r="DH5733" s="25"/>
      <c r="DI5733" s="25"/>
      <c r="DJ5733" s="25"/>
      <c r="DK5733" s="25"/>
      <c r="DL5733" s="25"/>
      <c r="DM5733" s="25"/>
      <c r="DN5733" s="25"/>
      <c r="DO5733" s="25"/>
      <c r="DP5733" s="25"/>
      <c r="DQ5733" s="25"/>
      <c r="DR5733" s="25"/>
      <c r="DS5733" s="25"/>
      <c r="DT5733" s="25"/>
      <c r="DU5733" s="25"/>
      <c r="DV5733" s="25"/>
      <c r="DW5733" s="25"/>
      <c r="DX5733" s="25"/>
      <c r="DY5733" s="25"/>
      <c r="DZ5733" s="25"/>
      <c r="EA5733" s="25"/>
      <c r="EB5733" s="25"/>
      <c r="EC5733" s="25"/>
      <c r="ED5733" s="25"/>
      <c r="EE5733" s="25"/>
    </row>
    <row r="5734" spans="110:135" x14ac:dyDescent="0.2">
      <c r="DF5734" s="24" t="s">
        <v>4421</v>
      </c>
      <c r="DG5734" s="24" t="s">
        <v>274</v>
      </c>
      <c r="DH5734" s="25"/>
      <c r="DI5734" s="25"/>
      <c r="DJ5734" s="25"/>
      <c r="DK5734" s="25"/>
      <c r="DL5734" s="25"/>
      <c r="DM5734" s="25"/>
      <c r="DN5734" s="25"/>
      <c r="DO5734" s="25"/>
      <c r="DP5734" s="25"/>
      <c r="DQ5734" s="25"/>
      <c r="DR5734" s="25"/>
      <c r="DS5734" s="25"/>
      <c r="DT5734" s="25"/>
      <c r="DU5734" s="25"/>
      <c r="DV5734" s="25"/>
      <c r="DW5734" s="25"/>
      <c r="DX5734" s="25"/>
      <c r="DY5734" s="25"/>
      <c r="DZ5734" s="25"/>
      <c r="EA5734" s="25"/>
      <c r="EB5734" s="25"/>
      <c r="EC5734" s="25"/>
      <c r="ED5734" s="25"/>
      <c r="EE5734" s="25"/>
    </row>
    <row r="5735" spans="110:135" x14ac:dyDescent="0.2">
      <c r="DF5735" s="24" t="s">
        <v>11045</v>
      </c>
      <c r="DG5735" s="24" t="s">
        <v>274</v>
      </c>
      <c r="DH5735" s="25"/>
      <c r="DI5735" s="25"/>
      <c r="DJ5735" s="25"/>
      <c r="DK5735" s="25"/>
      <c r="DL5735" s="25"/>
      <c r="DM5735" s="25"/>
      <c r="DN5735" s="25"/>
      <c r="DO5735" s="25"/>
      <c r="DP5735" s="25"/>
      <c r="DQ5735" s="25"/>
      <c r="DR5735" s="25"/>
      <c r="DS5735" s="25"/>
      <c r="DT5735" s="25"/>
      <c r="DU5735" s="25"/>
      <c r="DV5735" s="25"/>
      <c r="DW5735" s="25"/>
      <c r="DX5735" s="25"/>
      <c r="DY5735" s="25"/>
      <c r="DZ5735" s="25"/>
      <c r="EA5735" s="25"/>
      <c r="EB5735" s="25"/>
      <c r="EC5735" s="25"/>
      <c r="ED5735" s="25"/>
      <c r="EE5735" s="25"/>
    </row>
    <row r="5736" spans="110:135" x14ac:dyDescent="0.2">
      <c r="DF5736" s="24" t="s">
        <v>4723</v>
      </c>
      <c r="DG5736" s="24" t="s">
        <v>274</v>
      </c>
      <c r="DH5736" s="25"/>
      <c r="DI5736" s="25"/>
      <c r="DJ5736" s="25"/>
      <c r="DK5736" s="25"/>
      <c r="DL5736" s="25"/>
      <c r="DM5736" s="25"/>
      <c r="DN5736" s="25"/>
      <c r="DO5736" s="25"/>
      <c r="DP5736" s="25"/>
      <c r="DQ5736" s="25"/>
      <c r="DR5736" s="25"/>
      <c r="DS5736" s="25"/>
      <c r="DT5736" s="25"/>
      <c r="DU5736" s="25"/>
      <c r="DV5736" s="25"/>
      <c r="DW5736" s="25"/>
      <c r="DX5736" s="25"/>
      <c r="DY5736" s="25"/>
      <c r="DZ5736" s="25"/>
      <c r="EA5736" s="25"/>
      <c r="EB5736" s="25"/>
      <c r="EC5736" s="25"/>
      <c r="ED5736" s="25"/>
      <c r="EE5736" s="25"/>
    </row>
    <row r="5737" spans="110:135" x14ac:dyDescent="0.2">
      <c r="DF5737" s="24" t="s">
        <v>11046</v>
      </c>
      <c r="DG5737" s="24" t="s">
        <v>274</v>
      </c>
      <c r="DH5737" s="25"/>
      <c r="DI5737" s="25"/>
      <c r="DJ5737" s="25"/>
      <c r="DK5737" s="25"/>
      <c r="DL5737" s="25"/>
      <c r="DM5737" s="25"/>
      <c r="DN5737" s="25"/>
      <c r="DO5737" s="25"/>
      <c r="DP5737" s="25"/>
      <c r="DQ5737" s="25"/>
      <c r="DR5737" s="25"/>
      <c r="DS5737" s="25"/>
      <c r="DT5737" s="25"/>
      <c r="DU5737" s="25"/>
      <c r="DV5737" s="25"/>
      <c r="DW5737" s="25"/>
      <c r="DX5737" s="25"/>
      <c r="DY5737" s="25"/>
      <c r="DZ5737" s="25"/>
      <c r="EA5737" s="25"/>
      <c r="EB5737" s="25"/>
      <c r="EC5737" s="25"/>
      <c r="ED5737" s="25"/>
      <c r="EE5737" s="25"/>
    </row>
    <row r="5738" spans="110:135" x14ac:dyDescent="0.2">
      <c r="DF5738" s="24" t="s">
        <v>4023</v>
      </c>
      <c r="DG5738" s="24" t="s">
        <v>274</v>
      </c>
      <c r="DH5738" s="25"/>
      <c r="DI5738" s="25"/>
      <c r="DJ5738" s="25"/>
      <c r="DK5738" s="25"/>
      <c r="DL5738" s="25"/>
      <c r="DM5738" s="25"/>
      <c r="DN5738" s="25"/>
      <c r="DO5738" s="25"/>
      <c r="DP5738" s="25"/>
      <c r="DQ5738" s="25"/>
      <c r="DR5738" s="25"/>
      <c r="DS5738" s="25"/>
      <c r="DT5738" s="25"/>
      <c r="DU5738" s="25"/>
      <c r="DV5738" s="25"/>
      <c r="DW5738" s="25"/>
      <c r="DX5738" s="25"/>
      <c r="DY5738" s="25"/>
      <c r="DZ5738" s="25"/>
      <c r="EA5738" s="25"/>
      <c r="EB5738" s="25"/>
      <c r="EC5738" s="25"/>
      <c r="ED5738" s="25"/>
      <c r="EE5738" s="25"/>
    </row>
    <row r="5739" spans="110:135" x14ac:dyDescent="0.2">
      <c r="DF5739" s="24" t="s">
        <v>4008</v>
      </c>
      <c r="DG5739" s="24" t="s">
        <v>274</v>
      </c>
      <c r="DH5739" s="25"/>
      <c r="DI5739" s="25"/>
      <c r="DJ5739" s="25"/>
      <c r="DK5739" s="25"/>
      <c r="DL5739" s="25"/>
      <c r="DM5739" s="25"/>
      <c r="DN5739" s="25"/>
      <c r="DO5739" s="25"/>
      <c r="DP5739" s="25"/>
      <c r="DQ5739" s="25"/>
      <c r="DR5739" s="25"/>
      <c r="DS5739" s="25"/>
      <c r="DT5739" s="25"/>
      <c r="DU5739" s="25"/>
      <c r="DV5739" s="25"/>
      <c r="DW5739" s="25"/>
      <c r="DX5739" s="25"/>
      <c r="DY5739" s="25"/>
      <c r="DZ5739" s="25"/>
      <c r="EA5739" s="25"/>
      <c r="EB5739" s="25"/>
      <c r="EC5739" s="25"/>
      <c r="ED5739" s="25"/>
      <c r="EE5739" s="25"/>
    </row>
    <row r="5740" spans="110:135" x14ac:dyDescent="0.2">
      <c r="DF5740" s="24" t="s">
        <v>11047</v>
      </c>
      <c r="DG5740" s="24" t="s">
        <v>274</v>
      </c>
      <c r="DH5740" s="25"/>
      <c r="DI5740" s="25"/>
      <c r="DJ5740" s="25"/>
      <c r="DK5740" s="25"/>
      <c r="DL5740" s="25"/>
      <c r="DM5740" s="25"/>
      <c r="DN5740" s="25"/>
      <c r="DO5740" s="25"/>
      <c r="DP5740" s="25"/>
      <c r="DQ5740" s="25"/>
      <c r="DR5740" s="25"/>
      <c r="DS5740" s="25"/>
      <c r="DT5740" s="25"/>
      <c r="DU5740" s="25"/>
      <c r="DV5740" s="25"/>
      <c r="DW5740" s="25"/>
      <c r="DX5740" s="25"/>
      <c r="DY5740" s="25"/>
      <c r="DZ5740" s="25"/>
      <c r="EA5740" s="25"/>
      <c r="EB5740" s="25"/>
      <c r="EC5740" s="25"/>
      <c r="ED5740" s="25"/>
      <c r="EE5740" s="25"/>
    </row>
    <row r="5741" spans="110:135" x14ac:dyDescent="0.2">
      <c r="DF5741" s="24" t="s">
        <v>3141</v>
      </c>
      <c r="DG5741" s="24" t="s">
        <v>274</v>
      </c>
      <c r="DH5741" s="25"/>
      <c r="DI5741" s="25"/>
      <c r="DJ5741" s="25"/>
      <c r="DK5741" s="25"/>
      <c r="DL5741" s="25"/>
      <c r="DM5741" s="25"/>
      <c r="DN5741" s="25"/>
      <c r="DO5741" s="25"/>
      <c r="DP5741" s="25"/>
      <c r="DQ5741" s="25"/>
      <c r="DR5741" s="25"/>
      <c r="DS5741" s="25"/>
      <c r="DT5741" s="25"/>
      <c r="DU5741" s="25"/>
      <c r="DV5741" s="25"/>
      <c r="DW5741" s="25"/>
      <c r="DX5741" s="25"/>
      <c r="DY5741" s="25"/>
      <c r="DZ5741" s="25"/>
      <c r="EA5741" s="25"/>
      <c r="EB5741" s="25"/>
      <c r="EC5741" s="25"/>
      <c r="ED5741" s="25"/>
      <c r="EE5741" s="25"/>
    </row>
    <row r="5742" spans="110:135" x14ac:dyDescent="0.2">
      <c r="DF5742" s="24" t="s">
        <v>11048</v>
      </c>
      <c r="DG5742" s="24" t="s">
        <v>274</v>
      </c>
      <c r="DH5742" s="25"/>
      <c r="DI5742" s="25"/>
      <c r="DJ5742" s="25"/>
      <c r="DK5742" s="25"/>
      <c r="DL5742" s="25"/>
      <c r="DM5742" s="25"/>
      <c r="DN5742" s="25"/>
      <c r="DO5742" s="25"/>
      <c r="DP5742" s="25"/>
      <c r="DQ5742" s="25"/>
      <c r="DR5742" s="25"/>
      <c r="DS5742" s="25"/>
      <c r="DT5742" s="25"/>
      <c r="DU5742" s="25"/>
      <c r="DV5742" s="25"/>
      <c r="DW5742" s="25"/>
      <c r="DX5742" s="25"/>
      <c r="DY5742" s="25"/>
      <c r="DZ5742" s="25"/>
      <c r="EA5742" s="25"/>
      <c r="EB5742" s="25"/>
      <c r="EC5742" s="25"/>
      <c r="ED5742" s="25"/>
      <c r="EE5742" s="25"/>
    </row>
    <row r="5743" spans="110:135" x14ac:dyDescent="0.2">
      <c r="DF5743" s="24" t="s">
        <v>3888</v>
      </c>
      <c r="DG5743" s="24" t="s">
        <v>274</v>
      </c>
      <c r="DH5743" s="25"/>
      <c r="DI5743" s="25"/>
      <c r="DJ5743" s="25"/>
      <c r="DK5743" s="25"/>
      <c r="DL5743" s="25"/>
      <c r="DM5743" s="25"/>
      <c r="DN5743" s="25"/>
      <c r="DO5743" s="25"/>
      <c r="DP5743" s="25"/>
      <c r="DQ5743" s="25"/>
      <c r="DR5743" s="25"/>
      <c r="DS5743" s="25"/>
      <c r="DT5743" s="25"/>
      <c r="DU5743" s="25"/>
      <c r="DV5743" s="25"/>
      <c r="DW5743" s="25"/>
      <c r="DX5743" s="25"/>
      <c r="DY5743" s="25"/>
      <c r="DZ5743" s="25"/>
      <c r="EA5743" s="25"/>
      <c r="EB5743" s="25"/>
      <c r="EC5743" s="25"/>
      <c r="ED5743" s="25"/>
      <c r="EE5743" s="25"/>
    </row>
    <row r="5744" spans="110:135" x14ac:dyDescent="0.2">
      <c r="DF5744" s="24" t="s">
        <v>11049</v>
      </c>
      <c r="DG5744" s="24" t="s">
        <v>274</v>
      </c>
      <c r="DH5744" s="25"/>
      <c r="DI5744" s="25"/>
      <c r="DJ5744" s="25"/>
      <c r="DK5744" s="25"/>
      <c r="DL5744" s="25"/>
      <c r="DM5744" s="25"/>
      <c r="DN5744" s="25"/>
      <c r="DO5744" s="25"/>
      <c r="DP5744" s="25"/>
      <c r="DQ5744" s="25"/>
      <c r="DR5744" s="25"/>
      <c r="DS5744" s="25"/>
      <c r="DT5744" s="25"/>
      <c r="DU5744" s="25"/>
      <c r="DV5744" s="25"/>
      <c r="DW5744" s="25"/>
      <c r="DX5744" s="25"/>
      <c r="DY5744" s="25"/>
      <c r="DZ5744" s="25"/>
      <c r="EA5744" s="25"/>
      <c r="EB5744" s="25"/>
      <c r="EC5744" s="25"/>
      <c r="ED5744" s="25"/>
      <c r="EE5744" s="25"/>
    </row>
    <row r="5745" spans="110:135" x14ac:dyDescent="0.2">
      <c r="DF5745" s="24" t="s">
        <v>3114</v>
      </c>
      <c r="DG5745" s="24" t="s">
        <v>274</v>
      </c>
      <c r="DH5745" s="25"/>
      <c r="DI5745" s="25"/>
      <c r="DJ5745" s="25"/>
      <c r="DK5745" s="25"/>
      <c r="DL5745" s="25"/>
      <c r="DM5745" s="25"/>
      <c r="DN5745" s="25"/>
      <c r="DO5745" s="25"/>
      <c r="DP5745" s="25"/>
      <c r="DQ5745" s="25"/>
      <c r="DR5745" s="25"/>
      <c r="DS5745" s="25"/>
      <c r="DT5745" s="25"/>
      <c r="DU5745" s="25"/>
      <c r="DV5745" s="25"/>
      <c r="DW5745" s="25"/>
      <c r="DX5745" s="25"/>
      <c r="DY5745" s="25"/>
      <c r="DZ5745" s="25"/>
      <c r="EA5745" s="25"/>
      <c r="EB5745" s="25"/>
      <c r="EC5745" s="25"/>
      <c r="ED5745" s="25"/>
      <c r="EE5745" s="25"/>
    </row>
    <row r="5746" spans="110:135" x14ac:dyDescent="0.2">
      <c r="DF5746" s="24" t="s">
        <v>3036</v>
      </c>
      <c r="DG5746" s="24" t="s">
        <v>274</v>
      </c>
      <c r="DH5746" s="25"/>
      <c r="DI5746" s="25"/>
      <c r="DJ5746" s="25"/>
      <c r="DK5746" s="25"/>
      <c r="DL5746" s="25"/>
      <c r="DM5746" s="25"/>
      <c r="DN5746" s="25"/>
      <c r="DO5746" s="25"/>
      <c r="DP5746" s="25"/>
      <c r="DQ5746" s="25"/>
      <c r="DR5746" s="25"/>
      <c r="DS5746" s="25"/>
      <c r="DT5746" s="25"/>
      <c r="DU5746" s="25"/>
      <c r="DV5746" s="25"/>
      <c r="DW5746" s="25"/>
      <c r="DX5746" s="25"/>
      <c r="DY5746" s="25"/>
      <c r="DZ5746" s="25"/>
      <c r="EA5746" s="25"/>
      <c r="EB5746" s="25"/>
      <c r="EC5746" s="25"/>
      <c r="ED5746" s="25"/>
      <c r="EE5746" s="25"/>
    </row>
    <row r="5747" spans="110:135" x14ac:dyDescent="0.2">
      <c r="DF5747" s="24" t="s">
        <v>4897</v>
      </c>
      <c r="DG5747" s="24" t="s">
        <v>274</v>
      </c>
      <c r="DH5747" s="25"/>
      <c r="DI5747" s="25"/>
      <c r="DJ5747" s="25"/>
      <c r="DK5747" s="25"/>
      <c r="DL5747" s="25"/>
      <c r="DM5747" s="25"/>
      <c r="DN5747" s="25"/>
      <c r="DO5747" s="25"/>
      <c r="DP5747" s="25"/>
      <c r="DQ5747" s="25"/>
      <c r="DR5747" s="25"/>
      <c r="DS5747" s="25"/>
      <c r="DT5747" s="25"/>
      <c r="DU5747" s="25"/>
      <c r="DV5747" s="25"/>
      <c r="DW5747" s="25"/>
      <c r="DX5747" s="25"/>
      <c r="DY5747" s="25"/>
      <c r="DZ5747" s="25"/>
      <c r="EA5747" s="25"/>
      <c r="EB5747" s="25"/>
      <c r="EC5747" s="25"/>
      <c r="ED5747" s="25"/>
      <c r="EE5747" s="25"/>
    </row>
    <row r="5748" spans="110:135" x14ac:dyDescent="0.2">
      <c r="DF5748" s="24" t="s">
        <v>11050</v>
      </c>
      <c r="DG5748" s="24" t="s">
        <v>274</v>
      </c>
      <c r="DH5748" s="25"/>
      <c r="DI5748" s="25"/>
      <c r="DJ5748" s="25"/>
      <c r="DK5748" s="25"/>
      <c r="DL5748" s="25"/>
      <c r="DM5748" s="25"/>
      <c r="DN5748" s="25"/>
      <c r="DO5748" s="25"/>
      <c r="DP5748" s="25"/>
      <c r="DQ5748" s="25"/>
      <c r="DR5748" s="25"/>
      <c r="DS5748" s="25"/>
      <c r="DT5748" s="25"/>
      <c r="DU5748" s="25"/>
      <c r="DV5748" s="25"/>
      <c r="DW5748" s="25"/>
      <c r="DX5748" s="25"/>
      <c r="DY5748" s="25"/>
      <c r="DZ5748" s="25"/>
      <c r="EA5748" s="25"/>
      <c r="EB5748" s="25"/>
      <c r="EC5748" s="25"/>
      <c r="ED5748" s="25"/>
      <c r="EE5748" s="25"/>
    </row>
    <row r="5749" spans="110:135" x14ac:dyDescent="0.2">
      <c r="DF5749" s="24" t="s">
        <v>4190</v>
      </c>
      <c r="DG5749" s="24" t="s">
        <v>274</v>
      </c>
      <c r="DH5749" s="25"/>
      <c r="DI5749" s="25"/>
      <c r="DJ5749" s="25"/>
      <c r="DK5749" s="25"/>
      <c r="DL5749" s="25"/>
      <c r="DM5749" s="25"/>
      <c r="DN5749" s="25"/>
      <c r="DO5749" s="25"/>
      <c r="DP5749" s="25"/>
      <c r="DQ5749" s="25"/>
      <c r="DR5749" s="25"/>
      <c r="DS5749" s="25"/>
      <c r="DT5749" s="25"/>
      <c r="DU5749" s="25"/>
      <c r="DV5749" s="25"/>
      <c r="DW5749" s="25"/>
      <c r="DX5749" s="25"/>
      <c r="DY5749" s="25"/>
      <c r="DZ5749" s="25"/>
      <c r="EA5749" s="25"/>
      <c r="EB5749" s="25"/>
      <c r="EC5749" s="25"/>
      <c r="ED5749" s="25"/>
      <c r="EE5749" s="25"/>
    </row>
    <row r="5750" spans="110:135" x14ac:dyDescent="0.2">
      <c r="DF5750" s="24" t="s">
        <v>11051</v>
      </c>
      <c r="DG5750" s="24" t="s">
        <v>274</v>
      </c>
      <c r="DH5750" s="25"/>
      <c r="DI5750" s="25"/>
      <c r="DJ5750" s="25"/>
      <c r="DK5750" s="25"/>
      <c r="DL5750" s="25"/>
      <c r="DM5750" s="25"/>
      <c r="DN5750" s="25"/>
      <c r="DO5750" s="25"/>
      <c r="DP5750" s="25"/>
      <c r="DQ5750" s="25"/>
      <c r="DR5750" s="25"/>
      <c r="DS5750" s="25"/>
      <c r="DT5750" s="25"/>
      <c r="DU5750" s="25"/>
      <c r="DV5750" s="25"/>
      <c r="DW5750" s="25"/>
      <c r="DX5750" s="25"/>
      <c r="DY5750" s="25"/>
      <c r="DZ5750" s="25"/>
      <c r="EA5750" s="25"/>
      <c r="EB5750" s="25"/>
      <c r="EC5750" s="25"/>
      <c r="ED5750" s="25"/>
      <c r="EE5750" s="25"/>
    </row>
    <row r="5751" spans="110:135" x14ac:dyDescent="0.2">
      <c r="DF5751" s="24" t="s">
        <v>3632</v>
      </c>
      <c r="DG5751" s="24" t="s">
        <v>274</v>
      </c>
      <c r="DH5751" s="25"/>
      <c r="DI5751" s="25"/>
      <c r="DJ5751" s="25"/>
      <c r="DK5751" s="25"/>
      <c r="DL5751" s="25"/>
      <c r="DM5751" s="25"/>
      <c r="DN5751" s="25"/>
      <c r="DO5751" s="25"/>
      <c r="DP5751" s="25"/>
      <c r="DQ5751" s="25"/>
      <c r="DR5751" s="25"/>
      <c r="DS5751" s="25"/>
      <c r="DT5751" s="25"/>
      <c r="DU5751" s="25"/>
      <c r="DV5751" s="25"/>
      <c r="DW5751" s="25"/>
      <c r="DX5751" s="25"/>
      <c r="DY5751" s="25"/>
      <c r="DZ5751" s="25"/>
      <c r="EA5751" s="25"/>
      <c r="EB5751" s="25"/>
      <c r="EC5751" s="25"/>
      <c r="ED5751" s="25"/>
      <c r="EE5751" s="25"/>
    </row>
    <row r="5752" spans="110:135" x14ac:dyDescent="0.2">
      <c r="DF5752" s="24" t="s">
        <v>3910</v>
      </c>
      <c r="DG5752" s="24" t="s">
        <v>274</v>
      </c>
      <c r="DH5752" s="25"/>
      <c r="DI5752" s="25"/>
      <c r="DJ5752" s="25"/>
      <c r="DK5752" s="25"/>
      <c r="DL5752" s="25"/>
      <c r="DM5752" s="25"/>
      <c r="DN5752" s="25"/>
      <c r="DO5752" s="25"/>
      <c r="DP5752" s="25"/>
      <c r="DQ5752" s="25"/>
      <c r="DR5752" s="25"/>
      <c r="DS5752" s="25"/>
      <c r="DT5752" s="25"/>
      <c r="DU5752" s="25"/>
      <c r="DV5752" s="25"/>
      <c r="DW5752" s="25"/>
      <c r="DX5752" s="25"/>
      <c r="DY5752" s="25"/>
      <c r="DZ5752" s="25"/>
      <c r="EA5752" s="25"/>
      <c r="EB5752" s="25"/>
      <c r="EC5752" s="25"/>
      <c r="ED5752" s="25"/>
      <c r="EE5752" s="25"/>
    </row>
    <row r="5753" spans="110:135" x14ac:dyDescent="0.2">
      <c r="DF5753" s="24" t="s">
        <v>2191</v>
      </c>
      <c r="DG5753" s="24" t="s">
        <v>274</v>
      </c>
      <c r="DH5753" s="25"/>
      <c r="DI5753" s="25"/>
      <c r="DJ5753" s="25"/>
      <c r="DK5753" s="25"/>
      <c r="DL5753" s="25"/>
      <c r="DM5753" s="25"/>
      <c r="DN5753" s="25"/>
      <c r="DO5753" s="25"/>
      <c r="DP5753" s="25"/>
      <c r="DQ5753" s="25"/>
      <c r="DR5753" s="25"/>
      <c r="DS5753" s="25"/>
      <c r="DT5753" s="25"/>
      <c r="DU5753" s="25"/>
      <c r="DV5753" s="25"/>
      <c r="DW5753" s="25"/>
      <c r="DX5753" s="25"/>
      <c r="DY5753" s="25"/>
      <c r="DZ5753" s="25"/>
      <c r="EA5753" s="25"/>
      <c r="EB5753" s="25"/>
      <c r="EC5753" s="25"/>
      <c r="ED5753" s="25"/>
      <c r="EE5753" s="25"/>
    </row>
    <row r="5754" spans="110:135" x14ac:dyDescent="0.2">
      <c r="DF5754" s="24" t="s">
        <v>2027</v>
      </c>
      <c r="DG5754" s="24" t="s">
        <v>274</v>
      </c>
      <c r="DH5754" s="25"/>
      <c r="DI5754" s="25"/>
      <c r="DJ5754" s="25"/>
      <c r="DK5754" s="25"/>
      <c r="DL5754" s="25"/>
      <c r="DM5754" s="25"/>
      <c r="DN5754" s="25"/>
      <c r="DO5754" s="25"/>
      <c r="DP5754" s="25"/>
      <c r="DQ5754" s="25"/>
      <c r="DR5754" s="25"/>
      <c r="DS5754" s="25"/>
      <c r="DT5754" s="25"/>
      <c r="DU5754" s="25"/>
      <c r="DV5754" s="25"/>
      <c r="DW5754" s="25"/>
      <c r="DX5754" s="25"/>
      <c r="DY5754" s="25"/>
      <c r="DZ5754" s="25"/>
      <c r="EA5754" s="25"/>
      <c r="EB5754" s="25"/>
      <c r="EC5754" s="25"/>
      <c r="ED5754" s="25"/>
      <c r="EE5754" s="25"/>
    </row>
    <row r="5755" spans="110:135" x14ac:dyDescent="0.2">
      <c r="DF5755" s="24" t="s">
        <v>11052</v>
      </c>
      <c r="DG5755" s="24" t="s">
        <v>274</v>
      </c>
      <c r="DH5755" s="25"/>
      <c r="DI5755" s="25"/>
      <c r="DJ5755" s="25"/>
      <c r="DK5755" s="25"/>
      <c r="DL5755" s="25"/>
      <c r="DM5755" s="25"/>
      <c r="DN5755" s="25"/>
      <c r="DO5755" s="25"/>
      <c r="DP5755" s="25"/>
      <c r="DQ5755" s="25"/>
      <c r="DR5755" s="25"/>
      <c r="DS5755" s="25"/>
      <c r="DT5755" s="25"/>
      <c r="DU5755" s="25"/>
      <c r="DV5755" s="25"/>
      <c r="DW5755" s="25"/>
      <c r="DX5755" s="25"/>
      <c r="DY5755" s="25"/>
      <c r="DZ5755" s="25"/>
      <c r="EA5755" s="25"/>
      <c r="EB5755" s="25"/>
      <c r="EC5755" s="25"/>
      <c r="ED5755" s="25"/>
      <c r="EE5755" s="25"/>
    </row>
    <row r="5756" spans="110:135" x14ac:dyDescent="0.2">
      <c r="DF5756" s="24" t="s">
        <v>2276</v>
      </c>
      <c r="DG5756" s="24" t="s">
        <v>274</v>
      </c>
      <c r="DH5756" s="25"/>
      <c r="DI5756" s="25"/>
      <c r="DJ5756" s="25"/>
      <c r="DK5756" s="25"/>
      <c r="DL5756" s="25"/>
      <c r="DM5756" s="25"/>
      <c r="DN5756" s="25"/>
      <c r="DO5756" s="25"/>
      <c r="DP5756" s="25"/>
      <c r="DQ5756" s="25"/>
      <c r="DR5756" s="25"/>
      <c r="DS5756" s="25"/>
      <c r="DT5756" s="25"/>
      <c r="DU5756" s="25"/>
      <c r="DV5756" s="25"/>
      <c r="DW5756" s="25"/>
      <c r="DX5756" s="25"/>
      <c r="DY5756" s="25"/>
      <c r="DZ5756" s="25"/>
      <c r="EA5756" s="25"/>
      <c r="EB5756" s="25"/>
      <c r="EC5756" s="25"/>
      <c r="ED5756" s="25"/>
      <c r="EE5756" s="25"/>
    </row>
    <row r="5757" spans="110:135" x14ac:dyDescent="0.2">
      <c r="DF5757" s="24" t="s">
        <v>11053</v>
      </c>
      <c r="DG5757" s="24" t="s">
        <v>274</v>
      </c>
      <c r="DH5757" s="25"/>
      <c r="DI5757" s="25"/>
      <c r="DJ5757" s="25"/>
      <c r="DK5757" s="25"/>
      <c r="DL5757" s="25"/>
      <c r="DM5757" s="25"/>
      <c r="DN5757" s="25"/>
      <c r="DO5757" s="25"/>
      <c r="DP5757" s="25"/>
      <c r="DQ5757" s="25"/>
      <c r="DR5757" s="25"/>
      <c r="DS5757" s="25"/>
      <c r="DT5757" s="25"/>
      <c r="DU5757" s="25"/>
      <c r="DV5757" s="25"/>
      <c r="DW5757" s="25"/>
      <c r="DX5757" s="25"/>
      <c r="DY5757" s="25"/>
      <c r="DZ5757" s="25"/>
      <c r="EA5757" s="25"/>
      <c r="EB5757" s="25"/>
      <c r="EC5757" s="25"/>
      <c r="ED5757" s="25"/>
      <c r="EE5757" s="25"/>
    </row>
    <row r="5758" spans="110:135" x14ac:dyDescent="0.2">
      <c r="DF5758" s="24" t="s">
        <v>3170</v>
      </c>
      <c r="DG5758" s="24" t="s">
        <v>274</v>
      </c>
      <c r="DH5758" s="25"/>
      <c r="DI5758" s="25"/>
      <c r="DJ5758" s="25"/>
      <c r="DK5758" s="25"/>
      <c r="DL5758" s="25"/>
      <c r="DM5758" s="25"/>
      <c r="DN5758" s="25"/>
      <c r="DO5758" s="25"/>
      <c r="DP5758" s="25"/>
      <c r="DQ5758" s="25"/>
      <c r="DR5758" s="25"/>
      <c r="DS5758" s="25"/>
      <c r="DT5758" s="25"/>
      <c r="DU5758" s="25"/>
      <c r="DV5758" s="25"/>
      <c r="DW5758" s="25"/>
      <c r="DX5758" s="25"/>
      <c r="DY5758" s="25"/>
      <c r="DZ5758" s="25"/>
      <c r="EA5758" s="25"/>
      <c r="EB5758" s="25"/>
      <c r="EC5758" s="25"/>
      <c r="ED5758" s="25"/>
      <c r="EE5758" s="25"/>
    </row>
    <row r="5759" spans="110:135" x14ac:dyDescent="0.2">
      <c r="DF5759" s="24" t="s">
        <v>11054</v>
      </c>
      <c r="DG5759" s="24" t="s">
        <v>274</v>
      </c>
      <c r="DH5759" s="25"/>
      <c r="DI5759" s="25"/>
      <c r="DJ5759" s="25"/>
      <c r="DK5759" s="25"/>
      <c r="DL5759" s="25"/>
      <c r="DM5759" s="25"/>
      <c r="DN5759" s="25"/>
      <c r="DO5759" s="25"/>
      <c r="DP5759" s="25"/>
      <c r="DQ5759" s="25"/>
      <c r="DR5759" s="25"/>
      <c r="DS5759" s="25"/>
      <c r="DT5759" s="25"/>
      <c r="DU5759" s="25"/>
      <c r="DV5759" s="25"/>
      <c r="DW5759" s="25"/>
      <c r="DX5759" s="25"/>
      <c r="DY5759" s="25"/>
      <c r="DZ5759" s="25"/>
      <c r="EA5759" s="25"/>
      <c r="EB5759" s="25"/>
      <c r="EC5759" s="25"/>
      <c r="ED5759" s="25"/>
      <c r="EE5759" s="25"/>
    </row>
    <row r="5760" spans="110:135" x14ac:dyDescent="0.2">
      <c r="DF5760" s="24" t="s">
        <v>11055</v>
      </c>
      <c r="DG5760" s="24" t="s">
        <v>274</v>
      </c>
      <c r="DH5760" s="25"/>
      <c r="DI5760" s="25"/>
      <c r="DJ5760" s="25"/>
      <c r="DK5760" s="25"/>
      <c r="DL5760" s="25"/>
      <c r="DM5760" s="25"/>
      <c r="DN5760" s="25"/>
      <c r="DO5760" s="25"/>
      <c r="DP5760" s="25"/>
      <c r="DQ5760" s="25"/>
      <c r="DR5760" s="25"/>
      <c r="DS5760" s="25"/>
      <c r="DT5760" s="25"/>
      <c r="DU5760" s="25"/>
      <c r="DV5760" s="25"/>
      <c r="DW5760" s="25"/>
      <c r="DX5760" s="25"/>
      <c r="DY5760" s="25"/>
      <c r="DZ5760" s="25"/>
      <c r="EA5760" s="25"/>
      <c r="EB5760" s="25"/>
      <c r="EC5760" s="25"/>
      <c r="ED5760" s="25"/>
      <c r="EE5760" s="25"/>
    </row>
    <row r="5761" spans="110:135" x14ac:dyDescent="0.2">
      <c r="DF5761" s="24" t="s">
        <v>4125</v>
      </c>
      <c r="DG5761" s="24" t="s">
        <v>274</v>
      </c>
      <c r="DH5761" s="25"/>
      <c r="DI5761" s="25"/>
      <c r="DJ5761" s="25"/>
      <c r="DK5761" s="25"/>
      <c r="DL5761" s="25"/>
      <c r="DM5761" s="25"/>
      <c r="DN5761" s="25"/>
      <c r="DO5761" s="25"/>
      <c r="DP5761" s="25"/>
      <c r="DQ5761" s="25"/>
      <c r="DR5761" s="25"/>
      <c r="DS5761" s="25"/>
      <c r="DT5761" s="25"/>
      <c r="DU5761" s="25"/>
      <c r="DV5761" s="25"/>
      <c r="DW5761" s="25"/>
      <c r="DX5761" s="25"/>
      <c r="DY5761" s="25"/>
      <c r="DZ5761" s="25"/>
      <c r="EA5761" s="25"/>
      <c r="EB5761" s="25"/>
      <c r="EC5761" s="25"/>
      <c r="ED5761" s="25"/>
      <c r="EE5761" s="25"/>
    </row>
    <row r="5762" spans="110:135" x14ac:dyDescent="0.2">
      <c r="DF5762" s="24" t="s">
        <v>4245</v>
      </c>
      <c r="DG5762" s="24" t="s">
        <v>274</v>
      </c>
      <c r="DH5762" s="25"/>
      <c r="DI5762" s="25"/>
      <c r="DJ5762" s="25"/>
      <c r="DK5762" s="25"/>
      <c r="DL5762" s="25"/>
      <c r="DM5762" s="25"/>
      <c r="DN5762" s="25"/>
      <c r="DO5762" s="25"/>
      <c r="DP5762" s="25"/>
      <c r="DQ5762" s="25"/>
      <c r="DR5762" s="25"/>
      <c r="DS5762" s="25"/>
      <c r="DT5762" s="25"/>
      <c r="DU5762" s="25"/>
      <c r="DV5762" s="25"/>
      <c r="DW5762" s="25"/>
      <c r="DX5762" s="25"/>
      <c r="DY5762" s="25"/>
      <c r="DZ5762" s="25"/>
      <c r="EA5762" s="25"/>
      <c r="EB5762" s="25"/>
      <c r="EC5762" s="25"/>
      <c r="ED5762" s="25"/>
      <c r="EE5762" s="25"/>
    </row>
    <row r="5763" spans="110:135" x14ac:dyDescent="0.2">
      <c r="DF5763" s="24" t="s">
        <v>3659</v>
      </c>
      <c r="DG5763" s="24" t="s">
        <v>274</v>
      </c>
      <c r="DH5763" s="25"/>
      <c r="DI5763" s="25"/>
      <c r="DJ5763" s="25"/>
      <c r="DK5763" s="25"/>
      <c r="DL5763" s="25"/>
      <c r="DM5763" s="25"/>
      <c r="DN5763" s="25"/>
      <c r="DO5763" s="25"/>
      <c r="DP5763" s="25"/>
      <c r="DQ5763" s="25"/>
      <c r="DR5763" s="25"/>
      <c r="DS5763" s="25"/>
      <c r="DT5763" s="25"/>
      <c r="DU5763" s="25"/>
      <c r="DV5763" s="25"/>
      <c r="DW5763" s="25"/>
      <c r="DX5763" s="25"/>
      <c r="DY5763" s="25"/>
      <c r="DZ5763" s="25"/>
      <c r="EA5763" s="25"/>
      <c r="EB5763" s="25"/>
      <c r="EC5763" s="25"/>
      <c r="ED5763" s="25"/>
      <c r="EE5763" s="25"/>
    </row>
    <row r="5764" spans="110:135" x14ac:dyDescent="0.2">
      <c r="DF5764" s="24" t="s">
        <v>11056</v>
      </c>
      <c r="DG5764" s="24" t="s">
        <v>274</v>
      </c>
      <c r="DH5764" s="25"/>
      <c r="DI5764" s="25"/>
      <c r="DJ5764" s="25"/>
      <c r="DK5764" s="25"/>
      <c r="DL5764" s="25"/>
      <c r="DM5764" s="25"/>
      <c r="DN5764" s="25"/>
      <c r="DO5764" s="25"/>
      <c r="DP5764" s="25"/>
      <c r="DQ5764" s="25"/>
      <c r="DR5764" s="25"/>
      <c r="DS5764" s="25"/>
      <c r="DT5764" s="25"/>
      <c r="DU5764" s="25"/>
      <c r="DV5764" s="25"/>
      <c r="DW5764" s="25"/>
      <c r="DX5764" s="25"/>
      <c r="DY5764" s="25"/>
      <c r="DZ5764" s="25"/>
      <c r="EA5764" s="25"/>
      <c r="EB5764" s="25"/>
      <c r="EC5764" s="25"/>
      <c r="ED5764" s="25"/>
      <c r="EE5764" s="25"/>
    </row>
    <row r="5765" spans="110:135" x14ac:dyDescent="0.2">
      <c r="DF5765" s="24" t="s">
        <v>11057</v>
      </c>
      <c r="DG5765" s="24" t="s">
        <v>274</v>
      </c>
      <c r="DH5765" s="25"/>
      <c r="DI5765" s="25"/>
      <c r="DJ5765" s="25"/>
      <c r="DK5765" s="25"/>
      <c r="DL5765" s="25"/>
      <c r="DM5765" s="25"/>
      <c r="DN5765" s="25"/>
      <c r="DO5765" s="25"/>
      <c r="DP5765" s="25"/>
      <c r="DQ5765" s="25"/>
      <c r="DR5765" s="25"/>
      <c r="DS5765" s="25"/>
      <c r="DT5765" s="25"/>
      <c r="DU5765" s="25"/>
      <c r="DV5765" s="25"/>
      <c r="DW5765" s="25"/>
      <c r="DX5765" s="25"/>
      <c r="DY5765" s="25"/>
      <c r="DZ5765" s="25"/>
      <c r="EA5765" s="25"/>
      <c r="EB5765" s="25"/>
      <c r="EC5765" s="25"/>
      <c r="ED5765" s="25"/>
      <c r="EE5765" s="25"/>
    </row>
    <row r="5766" spans="110:135" x14ac:dyDescent="0.2">
      <c r="DF5766" s="24" t="s">
        <v>11058</v>
      </c>
      <c r="DG5766" s="24" t="s">
        <v>274</v>
      </c>
      <c r="DH5766" s="25"/>
      <c r="DI5766" s="25"/>
      <c r="DJ5766" s="25"/>
      <c r="DK5766" s="25"/>
      <c r="DL5766" s="25"/>
      <c r="DM5766" s="25"/>
      <c r="DN5766" s="25"/>
      <c r="DO5766" s="25"/>
      <c r="DP5766" s="25"/>
      <c r="DQ5766" s="25"/>
      <c r="DR5766" s="25"/>
      <c r="DS5766" s="25"/>
      <c r="DT5766" s="25"/>
      <c r="DU5766" s="25"/>
      <c r="DV5766" s="25"/>
      <c r="DW5766" s="25"/>
      <c r="DX5766" s="25"/>
      <c r="DY5766" s="25"/>
      <c r="DZ5766" s="25"/>
      <c r="EA5766" s="25"/>
      <c r="EB5766" s="25"/>
      <c r="EC5766" s="25"/>
      <c r="ED5766" s="25"/>
      <c r="EE5766" s="25"/>
    </row>
    <row r="5767" spans="110:135" x14ac:dyDescent="0.2">
      <c r="DF5767" s="24" t="s">
        <v>11059</v>
      </c>
      <c r="DG5767" s="24" t="s">
        <v>274</v>
      </c>
      <c r="DH5767" s="25"/>
      <c r="DI5767" s="25"/>
      <c r="DJ5767" s="25"/>
      <c r="DK5767" s="25"/>
      <c r="DL5767" s="25"/>
      <c r="DM5767" s="25"/>
      <c r="DN5767" s="25"/>
      <c r="DO5767" s="25"/>
      <c r="DP5767" s="25"/>
      <c r="DQ5767" s="25"/>
      <c r="DR5767" s="25"/>
      <c r="DS5767" s="25"/>
      <c r="DT5767" s="25"/>
      <c r="DU5767" s="25"/>
      <c r="DV5767" s="25"/>
      <c r="DW5767" s="25"/>
      <c r="DX5767" s="25"/>
      <c r="DY5767" s="25"/>
      <c r="DZ5767" s="25"/>
      <c r="EA5767" s="25"/>
      <c r="EB5767" s="25"/>
      <c r="EC5767" s="25"/>
      <c r="ED5767" s="25"/>
      <c r="EE5767" s="25"/>
    </row>
    <row r="5768" spans="110:135" x14ac:dyDescent="0.2">
      <c r="DF5768" s="24" t="s">
        <v>3540</v>
      </c>
      <c r="DG5768" s="24" t="s">
        <v>274</v>
      </c>
      <c r="DH5768" s="25"/>
      <c r="DI5768" s="25"/>
      <c r="DJ5768" s="25"/>
      <c r="DK5768" s="25"/>
      <c r="DL5768" s="25"/>
      <c r="DM5768" s="25"/>
      <c r="DN5768" s="25"/>
      <c r="DO5768" s="25"/>
      <c r="DP5768" s="25"/>
      <c r="DQ5768" s="25"/>
      <c r="DR5768" s="25"/>
      <c r="DS5768" s="25"/>
      <c r="DT5768" s="25"/>
      <c r="DU5768" s="25"/>
      <c r="DV5768" s="25"/>
      <c r="DW5768" s="25"/>
      <c r="DX5768" s="25"/>
      <c r="DY5768" s="25"/>
      <c r="DZ5768" s="25"/>
      <c r="EA5768" s="25"/>
      <c r="EB5768" s="25"/>
      <c r="EC5768" s="25"/>
      <c r="ED5768" s="25"/>
      <c r="EE5768" s="25"/>
    </row>
    <row r="5769" spans="110:135" x14ac:dyDescent="0.2">
      <c r="DF5769" s="24" t="s">
        <v>1805</v>
      </c>
      <c r="DG5769" s="24" t="s">
        <v>274</v>
      </c>
      <c r="DH5769" s="25"/>
      <c r="DI5769" s="25"/>
      <c r="DJ5769" s="25"/>
      <c r="DK5769" s="25"/>
      <c r="DL5769" s="25"/>
      <c r="DM5769" s="25"/>
      <c r="DN5769" s="25"/>
      <c r="DO5769" s="25"/>
      <c r="DP5769" s="25"/>
      <c r="DQ5769" s="25"/>
      <c r="DR5769" s="25"/>
      <c r="DS5769" s="25"/>
      <c r="DT5769" s="25"/>
      <c r="DU5769" s="25"/>
      <c r="DV5769" s="25"/>
      <c r="DW5769" s="25"/>
      <c r="DX5769" s="25"/>
      <c r="DY5769" s="25"/>
      <c r="DZ5769" s="25"/>
      <c r="EA5769" s="25"/>
      <c r="EB5769" s="25"/>
      <c r="EC5769" s="25"/>
      <c r="ED5769" s="25"/>
      <c r="EE5769" s="25"/>
    </row>
    <row r="5770" spans="110:135" x14ac:dyDescent="0.2">
      <c r="DF5770" s="24" t="s">
        <v>11060</v>
      </c>
      <c r="DG5770" s="24" t="s">
        <v>274</v>
      </c>
      <c r="DH5770" s="25"/>
      <c r="DI5770" s="25"/>
      <c r="DJ5770" s="25"/>
      <c r="DK5770" s="25"/>
      <c r="DL5770" s="25"/>
      <c r="DM5770" s="25"/>
      <c r="DN5770" s="25"/>
      <c r="DO5770" s="25"/>
      <c r="DP5770" s="25"/>
      <c r="DQ5770" s="25"/>
      <c r="DR5770" s="25"/>
      <c r="DS5770" s="25"/>
      <c r="DT5770" s="25"/>
      <c r="DU5770" s="25"/>
      <c r="DV5770" s="25"/>
      <c r="DW5770" s="25"/>
      <c r="DX5770" s="25"/>
      <c r="DY5770" s="25"/>
      <c r="DZ5770" s="25"/>
      <c r="EA5770" s="25"/>
      <c r="EB5770" s="25"/>
      <c r="EC5770" s="25"/>
      <c r="ED5770" s="25"/>
      <c r="EE5770" s="25"/>
    </row>
    <row r="5771" spans="110:135" x14ac:dyDescent="0.2">
      <c r="DF5771" s="24" t="s">
        <v>4429</v>
      </c>
      <c r="DG5771" s="24" t="s">
        <v>274</v>
      </c>
      <c r="DH5771" s="25"/>
      <c r="DI5771" s="25"/>
      <c r="DJ5771" s="25"/>
      <c r="DK5771" s="25"/>
      <c r="DL5771" s="25"/>
      <c r="DM5771" s="25"/>
      <c r="DN5771" s="25"/>
      <c r="DO5771" s="25"/>
      <c r="DP5771" s="25"/>
      <c r="DQ5771" s="25"/>
      <c r="DR5771" s="25"/>
      <c r="DS5771" s="25"/>
      <c r="DT5771" s="25"/>
      <c r="DU5771" s="25"/>
      <c r="DV5771" s="25"/>
      <c r="DW5771" s="25"/>
      <c r="DX5771" s="25"/>
      <c r="DY5771" s="25"/>
      <c r="DZ5771" s="25"/>
      <c r="EA5771" s="25"/>
      <c r="EB5771" s="25"/>
      <c r="EC5771" s="25"/>
      <c r="ED5771" s="25"/>
      <c r="EE5771" s="25"/>
    </row>
    <row r="5772" spans="110:135" x14ac:dyDescent="0.2">
      <c r="DF5772" s="24" t="s">
        <v>11061</v>
      </c>
      <c r="DG5772" s="24" t="s">
        <v>274</v>
      </c>
      <c r="DH5772" s="25"/>
      <c r="DI5772" s="25"/>
      <c r="DJ5772" s="25"/>
      <c r="DK5772" s="25"/>
      <c r="DL5772" s="25"/>
      <c r="DM5772" s="25"/>
      <c r="DN5772" s="25"/>
      <c r="DO5772" s="25"/>
      <c r="DP5772" s="25"/>
      <c r="DQ5772" s="25"/>
      <c r="DR5772" s="25"/>
      <c r="DS5772" s="25"/>
      <c r="DT5772" s="25"/>
      <c r="DU5772" s="25"/>
      <c r="DV5772" s="25"/>
      <c r="DW5772" s="25"/>
      <c r="DX5772" s="25"/>
      <c r="DY5772" s="25"/>
      <c r="DZ5772" s="25"/>
      <c r="EA5772" s="25"/>
      <c r="EB5772" s="25"/>
      <c r="EC5772" s="25"/>
      <c r="ED5772" s="25"/>
      <c r="EE5772" s="25"/>
    </row>
    <row r="5773" spans="110:135" x14ac:dyDescent="0.2">
      <c r="DF5773" s="24" t="s">
        <v>3763</v>
      </c>
      <c r="DG5773" s="24" t="s">
        <v>274</v>
      </c>
      <c r="DH5773" s="25"/>
      <c r="DI5773" s="25"/>
      <c r="DJ5773" s="25"/>
      <c r="DK5773" s="25"/>
      <c r="DL5773" s="25"/>
      <c r="DM5773" s="25"/>
      <c r="DN5773" s="25"/>
      <c r="DO5773" s="25"/>
      <c r="DP5773" s="25"/>
      <c r="DQ5773" s="25"/>
      <c r="DR5773" s="25"/>
      <c r="DS5773" s="25"/>
      <c r="DT5773" s="25"/>
      <c r="DU5773" s="25"/>
      <c r="DV5773" s="25"/>
      <c r="DW5773" s="25"/>
      <c r="DX5773" s="25"/>
      <c r="DY5773" s="25"/>
      <c r="DZ5773" s="25"/>
      <c r="EA5773" s="25"/>
      <c r="EB5773" s="25"/>
      <c r="EC5773" s="25"/>
      <c r="ED5773" s="25"/>
      <c r="EE5773" s="25"/>
    </row>
    <row r="5774" spans="110:135" x14ac:dyDescent="0.2">
      <c r="DF5774" s="24" t="s">
        <v>4152</v>
      </c>
      <c r="DG5774" s="24" t="s">
        <v>274</v>
      </c>
      <c r="DH5774" s="25"/>
      <c r="DI5774" s="25"/>
      <c r="DJ5774" s="25"/>
      <c r="DK5774" s="25"/>
      <c r="DL5774" s="25"/>
      <c r="DM5774" s="25"/>
      <c r="DN5774" s="25"/>
      <c r="DO5774" s="25"/>
      <c r="DP5774" s="25"/>
      <c r="DQ5774" s="25"/>
      <c r="DR5774" s="25"/>
      <c r="DS5774" s="25"/>
      <c r="DT5774" s="25"/>
      <c r="DU5774" s="25"/>
      <c r="DV5774" s="25"/>
      <c r="DW5774" s="25"/>
      <c r="DX5774" s="25"/>
      <c r="DY5774" s="25"/>
      <c r="DZ5774" s="25"/>
      <c r="EA5774" s="25"/>
      <c r="EB5774" s="25"/>
      <c r="EC5774" s="25"/>
      <c r="ED5774" s="25"/>
      <c r="EE5774" s="25"/>
    </row>
    <row r="5775" spans="110:135" x14ac:dyDescent="0.2">
      <c r="DF5775" s="24" t="s">
        <v>4458</v>
      </c>
      <c r="DG5775" s="24" t="s">
        <v>274</v>
      </c>
      <c r="DH5775" s="25"/>
      <c r="DI5775" s="25"/>
      <c r="DJ5775" s="25"/>
      <c r="DK5775" s="25"/>
      <c r="DL5775" s="25"/>
      <c r="DM5775" s="25"/>
      <c r="DN5775" s="25"/>
      <c r="DO5775" s="25"/>
      <c r="DP5775" s="25"/>
      <c r="DQ5775" s="25"/>
      <c r="DR5775" s="25"/>
      <c r="DS5775" s="25"/>
      <c r="DT5775" s="25"/>
      <c r="DU5775" s="25"/>
      <c r="DV5775" s="25"/>
      <c r="DW5775" s="25"/>
      <c r="DX5775" s="25"/>
      <c r="DY5775" s="25"/>
      <c r="DZ5775" s="25"/>
      <c r="EA5775" s="25"/>
      <c r="EB5775" s="25"/>
      <c r="EC5775" s="25"/>
      <c r="ED5775" s="25"/>
      <c r="EE5775" s="25"/>
    </row>
    <row r="5776" spans="110:135" x14ac:dyDescent="0.2">
      <c r="DF5776" s="24" t="s">
        <v>2487</v>
      </c>
      <c r="DG5776" s="24" t="s">
        <v>212</v>
      </c>
      <c r="DH5776" s="25"/>
      <c r="DI5776" s="25"/>
      <c r="DJ5776" s="25"/>
      <c r="DK5776" s="25"/>
      <c r="DL5776" s="25"/>
      <c r="DM5776" s="25"/>
      <c r="DN5776" s="25"/>
      <c r="DO5776" s="25"/>
      <c r="DP5776" s="25"/>
      <c r="DQ5776" s="25"/>
      <c r="DR5776" s="25"/>
      <c r="DS5776" s="25"/>
      <c r="DT5776" s="25"/>
      <c r="DU5776" s="25"/>
      <c r="DV5776" s="25"/>
      <c r="DW5776" s="25"/>
      <c r="DX5776" s="25"/>
      <c r="DY5776" s="25"/>
      <c r="DZ5776" s="25"/>
      <c r="EA5776" s="25"/>
      <c r="EB5776" s="25"/>
      <c r="EC5776" s="25"/>
      <c r="ED5776" s="25"/>
      <c r="EE5776" s="25"/>
    </row>
    <row r="5777" spans="110:135" x14ac:dyDescent="0.2">
      <c r="DF5777" s="24" t="s">
        <v>11062</v>
      </c>
      <c r="DG5777" s="24" t="s">
        <v>274</v>
      </c>
      <c r="DH5777" s="25"/>
      <c r="DI5777" s="25"/>
      <c r="DJ5777" s="25"/>
      <c r="DK5777" s="25"/>
      <c r="DL5777" s="25"/>
      <c r="DM5777" s="25"/>
      <c r="DN5777" s="25"/>
      <c r="DO5777" s="25"/>
      <c r="DP5777" s="25"/>
      <c r="DQ5777" s="25"/>
      <c r="DR5777" s="25"/>
      <c r="DS5777" s="25"/>
      <c r="DT5777" s="25"/>
      <c r="DU5777" s="25"/>
      <c r="DV5777" s="25"/>
      <c r="DW5777" s="25"/>
      <c r="DX5777" s="25"/>
      <c r="DY5777" s="25"/>
      <c r="DZ5777" s="25"/>
      <c r="EA5777" s="25"/>
      <c r="EB5777" s="25"/>
      <c r="EC5777" s="25"/>
      <c r="ED5777" s="25"/>
      <c r="EE5777" s="25"/>
    </row>
    <row r="5778" spans="110:135" x14ac:dyDescent="0.2">
      <c r="DF5778" s="24" t="s">
        <v>11063</v>
      </c>
      <c r="DG5778" s="24" t="s">
        <v>274</v>
      </c>
      <c r="DH5778" s="25"/>
      <c r="DI5778" s="25"/>
      <c r="DJ5778" s="25"/>
      <c r="DK5778" s="25"/>
      <c r="DL5778" s="25"/>
      <c r="DM5778" s="25"/>
      <c r="DN5778" s="25"/>
      <c r="DO5778" s="25"/>
      <c r="DP5778" s="25"/>
      <c r="DQ5778" s="25"/>
      <c r="DR5778" s="25"/>
      <c r="DS5778" s="25"/>
      <c r="DT5778" s="25"/>
      <c r="DU5778" s="25"/>
      <c r="DV5778" s="25"/>
      <c r="DW5778" s="25"/>
      <c r="DX5778" s="25"/>
      <c r="DY5778" s="25"/>
      <c r="DZ5778" s="25"/>
      <c r="EA5778" s="25"/>
      <c r="EB5778" s="25"/>
      <c r="EC5778" s="25"/>
      <c r="ED5778" s="25"/>
      <c r="EE5778" s="25"/>
    </row>
    <row r="5779" spans="110:135" x14ac:dyDescent="0.2">
      <c r="DF5779" s="24" t="s">
        <v>3431</v>
      </c>
      <c r="DG5779" s="24" t="s">
        <v>274</v>
      </c>
      <c r="DH5779" s="25"/>
      <c r="DI5779" s="25"/>
      <c r="DJ5779" s="25"/>
      <c r="DK5779" s="25"/>
      <c r="DL5779" s="25"/>
      <c r="DM5779" s="25"/>
      <c r="DN5779" s="25"/>
      <c r="DO5779" s="25"/>
      <c r="DP5779" s="25"/>
      <c r="DQ5779" s="25"/>
      <c r="DR5779" s="25"/>
      <c r="DS5779" s="25"/>
      <c r="DT5779" s="25"/>
      <c r="DU5779" s="25"/>
      <c r="DV5779" s="25"/>
      <c r="DW5779" s="25"/>
      <c r="DX5779" s="25"/>
      <c r="DY5779" s="25"/>
      <c r="DZ5779" s="25"/>
      <c r="EA5779" s="25"/>
      <c r="EB5779" s="25"/>
      <c r="EC5779" s="25"/>
      <c r="ED5779" s="25"/>
      <c r="EE5779" s="25"/>
    </row>
    <row r="5780" spans="110:135" x14ac:dyDescent="0.2">
      <c r="DF5780" s="24" t="s">
        <v>4311</v>
      </c>
      <c r="DG5780" s="24" t="s">
        <v>274</v>
      </c>
      <c r="DH5780" s="25"/>
      <c r="DI5780" s="25"/>
      <c r="DJ5780" s="25"/>
      <c r="DK5780" s="25"/>
      <c r="DL5780" s="25"/>
      <c r="DM5780" s="25"/>
      <c r="DN5780" s="25"/>
      <c r="DO5780" s="25"/>
      <c r="DP5780" s="25"/>
      <c r="DQ5780" s="25"/>
      <c r="DR5780" s="25"/>
      <c r="DS5780" s="25"/>
      <c r="DT5780" s="25"/>
      <c r="DU5780" s="25"/>
      <c r="DV5780" s="25"/>
      <c r="DW5780" s="25"/>
      <c r="DX5780" s="25"/>
      <c r="DY5780" s="25"/>
      <c r="DZ5780" s="25"/>
      <c r="EA5780" s="25"/>
      <c r="EB5780" s="25"/>
      <c r="EC5780" s="25"/>
      <c r="ED5780" s="25"/>
      <c r="EE5780" s="25"/>
    </row>
    <row r="5781" spans="110:135" x14ac:dyDescent="0.2">
      <c r="DF5781" s="24" t="s">
        <v>4118</v>
      </c>
      <c r="DG5781" s="24" t="s">
        <v>274</v>
      </c>
      <c r="DH5781" s="25"/>
      <c r="DI5781" s="25"/>
      <c r="DJ5781" s="25"/>
      <c r="DK5781" s="25"/>
      <c r="DL5781" s="25"/>
      <c r="DM5781" s="25"/>
      <c r="DN5781" s="25"/>
      <c r="DO5781" s="25"/>
      <c r="DP5781" s="25"/>
      <c r="DQ5781" s="25"/>
      <c r="DR5781" s="25"/>
      <c r="DS5781" s="25"/>
      <c r="DT5781" s="25"/>
      <c r="DU5781" s="25"/>
      <c r="DV5781" s="25"/>
      <c r="DW5781" s="25"/>
      <c r="DX5781" s="25"/>
      <c r="DY5781" s="25"/>
      <c r="DZ5781" s="25"/>
      <c r="EA5781" s="25"/>
      <c r="EB5781" s="25"/>
      <c r="EC5781" s="25"/>
      <c r="ED5781" s="25"/>
      <c r="EE5781" s="25"/>
    </row>
    <row r="5782" spans="110:135" x14ac:dyDescent="0.2">
      <c r="DF5782" s="24" t="s">
        <v>1804</v>
      </c>
      <c r="DG5782" s="24" t="s">
        <v>212</v>
      </c>
      <c r="DH5782" s="25"/>
      <c r="DI5782" s="25"/>
      <c r="DJ5782" s="25"/>
      <c r="DK5782" s="25"/>
      <c r="DL5782" s="25"/>
      <c r="DM5782" s="25"/>
      <c r="DN5782" s="25"/>
      <c r="DO5782" s="25"/>
      <c r="DP5782" s="25"/>
      <c r="DQ5782" s="25"/>
      <c r="DR5782" s="25"/>
      <c r="DS5782" s="25"/>
      <c r="DT5782" s="25"/>
      <c r="DU5782" s="25"/>
      <c r="DV5782" s="25"/>
      <c r="DW5782" s="25"/>
      <c r="DX5782" s="25"/>
      <c r="DY5782" s="25"/>
      <c r="DZ5782" s="25"/>
      <c r="EA5782" s="25"/>
      <c r="EB5782" s="25"/>
      <c r="EC5782" s="25"/>
      <c r="ED5782" s="25"/>
      <c r="EE5782" s="25"/>
    </row>
    <row r="5783" spans="110:135" x14ac:dyDescent="0.2">
      <c r="DF5783" s="24" t="s">
        <v>3553</v>
      </c>
      <c r="DG5783" s="24" t="s">
        <v>212</v>
      </c>
      <c r="DH5783" s="25"/>
      <c r="DI5783" s="25"/>
      <c r="DJ5783" s="25"/>
      <c r="DK5783" s="25"/>
      <c r="DL5783" s="25"/>
      <c r="DM5783" s="25"/>
      <c r="DN5783" s="25"/>
      <c r="DO5783" s="25"/>
      <c r="DP5783" s="25"/>
      <c r="DQ5783" s="25"/>
      <c r="DR5783" s="25"/>
      <c r="DS5783" s="25"/>
      <c r="DT5783" s="25"/>
      <c r="DU5783" s="25"/>
      <c r="DV5783" s="25"/>
      <c r="DW5783" s="25"/>
      <c r="DX5783" s="25"/>
      <c r="DY5783" s="25"/>
      <c r="DZ5783" s="25"/>
      <c r="EA5783" s="25"/>
      <c r="EB5783" s="25"/>
      <c r="EC5783" s="25"/>
      <c r="ED5783" s="25"/>
      <c r="EE5783" s="25"/>
    </row>
    <row r="5784" spans="110:135" x14ac:dyDescent="0.2">
      <c r="DF5784" s="24" t="s">
        <v>2934</v>
      </c>
      <c r="DG5784" s="24" t="s">
        <v>212</v>
      </c>
      <c r="DH5784" s="25"/>
      <c r="DI5784" s="25"/>
      <c r="DJ5784" s="25"/>
      <c r="DK5784" s="25"/>
      <c r="DL5784" s="25"/>
      <c r="DM5784" s="25"/>
      <c r="DN5784" s="25"/>
      <c r="DO5784" s="25"/>
      <c r="DP5784" s="25"/>
      <c r="DQ5784" s="25"/>
      <c r="DR5784" s="25"/>
      <c r="DS5784" s="25"/>
      <c r="DT5784" s="25"/>
      <c r="DU5784" s="25"/>
      <c r="DV5784" s="25"/>
      <c r="DW5784" s="25"/>
      <c r="DX5784" s="25"/>
      <c r="DY5784" s="25"/>
      <c r="DZ5784" s="25"/>
      <c r="EA5784" s="25"/>
      <c r="EB5784" s="25"/>
      <c r="EC5784" s="25"/>
      <c r="ED5784" s="25"/>
      <c r="EE5784" s="25"/>
    </row>
    <row r="5785" spans="110:135" x14ac:dyDescent="0.2">
      <c r="DF5785" s="24" t="s">
        <v>3740</v>
      </c>
      <c r="DG5785" s="24" t="s">
        <v>212</v>
      </c>
      <c r="DH5785" s="25"/>
      <c r="DI5785" s="25"/>
      <c r="DJ5785" s="25"/>
      <c r="DK5785" s="25"/>
      <c r="DL5785" s="25"/>
      <c r="DM5785" s="25"/>
      <c r="DN5785" s="25"/>
      <c r="DO5785" s="25"/>
      <c r="DP5785" s="25"/>
      <c r="DQ5785" s="25"/>
      <c r="DR5785" s="25"/>
      <c r="DS5785" s="25"/>
      <c r="DT5785" s="25"/>
      <c r="DU5785" s="25"/>
      <c r="DV5785" s="25"/>
      <c r="DW5785" s="25"/>
      <c r="DX5785" s="25"/>
      <c r="DY5785" s="25"/>
      <c r="DZ5785" s="25"/>
      <c r="EA5785" s="25"/>
      <c r="EB5785" s="25"/>
      <c r="EC5785" s="25"/>
      <c r="ED5785" s="25"/>
      <c r="EE5785" s="25"/>
    </row>
    <row r="5786" spans="110:135" x14ac:dyDescent="0.2">
      <c r="DF5786" s="24" t="s">
        <v>3738</v>
      </c>
      <c r="DG5786" s="24" t="s">
        <v>212</v>
      </c>
      <c r="DH5786" s="25"/>
      <c r="DI5786" s="25"/>
      <c r="DJ5786" s="25"/>
      <c r="DK5786" s="25"/>
      <c r="DL5786" s="25"/>
      <c r="DM5786" s="25"/>
      <c r="DN5786" s="25"/>
      <c r="DO5786" s="25"/>
      <c r="DP5786" s="25"/>
      <c r="DQ5786" s="25"/>
      <c r="DR5786" s="25"/>
      <c r="DS5786" s="25"/>
      <c r="DT5786" s="25"/>
      <c r="DU5786" s="25"/>
      <c r="DV5786" s="25"/>
      <c r="DW5786" s="25"/>
      <c r="DX5786" s="25"/>
      <c r="DY5786" s="25"/>
      <c r="DZ5786" s="25"/>
      <c r="EA5786" s="25"/>
      <c r="EB5786" s="25"/>
      <c r="EC5786" s="25"/>
      <c r="ED5786" s="25"/>
      <c r="EE5786" s="25"/>
    </row>
    <row r="5787" spans="110:135" x14ac:dyDescent="0.2">
      <c r="DF5787" s="24" t="s">
        <v>4453</v>
      </c>
      <c r="DG5787" s="24" t="s">
        <v>212</v>
      </c>
      <c r="DH5787" s="25"/>
      <c r="DI5787" s="25"/>
      <c r="DJ5787" s="25"/>
      <c r="DK5787" s="25"/>
      <c r="DL5787" s="25"/>
      <c r="DM5787" s="25"/>
      <c r="DN5787" s="25"/>
      <c r="DO5787" s="25"/>
      <c r="DP5787" s="25"/>
      <c r="DQ5787" s="25"/>
      <c r="DR5787" s="25"/>
      <c r="DS5787" s="25"/>
      <c r="DT5787" s="25"/>
      <c r="DU5787" s="25"/>
      <c r="DV5787" s="25"/>
      <c r="DW5787" s="25"/>
      <c r="DX5787" s="25"/>
      <c r="DY5787" s="25"/>
      <c r="DZ5787" s="25"/>
      <c r="EA5787" s="25"/>
      <c r="EB5787" s="25"/>
      <c r="EC5787" s="25"/>
      <c r="ED5787" s="25"/>
      <c r="EE5787" s="25"/>
    </row>
    <row r="5788" spans="110:135" x14ac:dyDescent="0.2">
      <c r="DF5788" s="24" t="s">
        <v>4327</v>
      </c>
      <c r="DG5788" s="24" t="s">
        <v>274</v>
      </c>
      <c r="DH5788" s="25"/>
      <c r="DI5788" s="25"/>
      <c r="DJ5788" s="25"/>
      <c r="DK5788" s="25"/>
      <c r="DL5788" s="25"/>
      <c r="DM5788" s="25"/>
      <c r="DN5788" s="25"/>
      <c r="DO5788" s="25"/>
      <c r="DP5788" s="25"/>
      <c r="DQ5788" s="25"/>
      <c r="DR5788" s="25"/>
      <c r="DS5788" s="25"/>
      <c r="DT5788" s="25"/>
      <c r="DU5788" s="25"/>
      <c r="DV5788" s="25"/>
      <c r="DW5788" s="25"/>
      <c r="DX5788" s="25"/>
      <c r="DY5788" s="25"/>
      <c r="DZ5788" s="25"/>
      <c r="EA5788" s="25"/>
      <c r="EB5788" s="25"/>
      <c r="EC5788" s="25"/>
      <c r="ED5788" s="25"/>
      <c r="EE5788" s="25"/>
    </row>
    <row r="5789" spans="110:135" x14ac:dyDescent="0.2">
      <c r="DF5789" s="24" t="s">
        <v>3627</v>
      </c>
      <c r="DG5789" s="24" t="s">
        <v>212</v>
      </c>
      <c r="DH5789" s="25"/>
      <c r="DI5789" s="25"/>
      <c r="DJ5789" s="25"/>
      <c r="DK5789" s="25"/>
      <c r="DL5789" s="25"/>
      <c r="DM5789" s="25"/>
      <c r="DN5789" s="25"/>
      <c r="DO5789" s="25"/>
      <c r="DP5789" s="25"/>
      <c r="DQ5789" s="25"/>
      <c r="DR5789" s="25"/>
      <c r="DS5789" s="25"/>
      <c r="DT5789" s="25"/>
      <c r="DU5789" s="25"/>
      <c r="DV5789" s="25"/>
      <c r="DW5789" s="25"/>
      <c r="DX5789" s="25"/>
      <c r="DY5789" s="25"/>
      <c r="DZ5789" s="25"/>
      <c r="EA5789" s="25"/>
      <c r="EB5789" s="25"/>
      <c r="EC5789" s="25"/>
      <c r="ED5789" s="25"/>
      <c r="EE5789" s="25"/>
    </row>
    <row r="5790" spans="110:135" x14ac:dyDescent="0.2">
      <c r="DF5790" s="24" t="s">
        <v>3862</v>
      </c>
      <c r="DG5790" s="24" t="s">
        <v>212</v>
      </c>
      <c r="DH5790" s="25"/>
      <c r="DI5790" s="25"/>
      <c r="DJ5790" s="25"/>
      <c r="DK5790" s="25"/>
      <c r="DL5790" s="25"/>
      <c r="DM5790" s="25"/>
      <c r="DN5790" s="25"/>
      <c r="DO5790" s="25"/>
      <c r="DP5790" s="25"/>
      <c r="DQ5790" s="25"/>
      <c r="DR5790" s="25"/>
      <c r="DS5790" s="25"/>
      <c r="DT5790" s="25"/>
      <c r="DU5790" s="25"/>
      <c r="DV5790" s="25"/>
      <c r="DW5790" s="25"/>
      <c r="DX5790" s="25"/>
      <c r="DY5790" s="25"/>
      <c r="DZ5790" s="25"/>
      <c r="EA5790" s="25"/>
      <c r="EB5790" s="25"/>
      <c r="EC5790" s="25"/>
      <c r="ED5790" s="25"/>
      <c r="EE5790" s="25"/>
    </row>
    <row r="5791" spans="110:135" x14ac:dyDescent="0.2">
      <c r="DF5791" s="24" t="s">
        <v>2597</v>
      </c>
      <c r="DG5791" s="24" t="s">
        <v>274</v>
      </c>
      <c r="DH5791" s="25"/>
      <c r="DI5791" s="25"/>
      <c r="DJ5791" s="25"/>
      <c r="DK5791" s="25"/>
      <c r="DL5791" s="25"/>
      <c r="DM5791" s="25"/>
      <c r="DN5791" s="25"/>
      <c r="DO5791" s="25"/>
      <c r="DP5791" s="25"/>
      <c r="DQ5791" s="25"/>
      <c r="DR5791" s="25"/>
      <c r="DS5791" s="25"/>
      <c r="DT5791" s="25"/>
      <c r="DU5791" s="25"/>
      <c r="DV5791" s="25"/>
      <c r="DW5791" s="25"/>
      <c r="DX5791" s="25"/>
      <c r="DY5791" s="25"/>
      <c r="DZ5791" s="25"/>
      <c r="EA5791" s="25"/>
      <c r="EB5791" s="25"/>
      <c r="EC5791" s="25"/>
      <c r="ED5791" s="25"/>
      <c r="EE5791" s="25"/>
    </row>
    <row r="5792" spans="110:135" x14ac:dyDescent="0.2">
      <c r="DF5792" s="24" t="s">
        <v>3937</v>
      </c>
      <c r="DG5792" s="24" t="s">
        <v>212</v>
      </c>
      <c r="DH5792" s="25"/>
      <c r="DI5792" s="25"/>
      <c r="DJ5792" s="25"/>
      <c r="DK5792" s="25"/>
      <c r="DL5792" s="25"/>
      <c r="DM5792" s="25"/>
      <c r="DN5792" s="25"/>
      <c r="DO5792" s="25"/>
      <c r="DP5792" s="25"/>
      <c r="DQ5792" s="25"/>
      <c r="DR5792" s="25"/>
      <c r="DS5792" s="25"/>
      <c r="DT5792" s="25"/>
      <c r="DU5792" s="25"/>
      <c r="DV5792" s="25"/>
      <c r="DW5792" s="25"/>
      <c r="DX5792" s="25"/>
      <c r="DY5792" s="25"/>
      <c r="DZ5792" s="25"/>
      <c r="EA5792" s="25"/>
      <c r="EB5792" s="25"/>
      <c r="EC5792" s="25"/>
      <c r="ED5792" s="25"/>
      <c r="EE5792" s="25"/>
    </row>
    <row r="5793" spans="110:135" x14ac:dyDescent="0.2">
      <c r="DF5793" s="24" t="s">
        <v>4323</v>
      </c>
      <c r="DG5793" s="24" t="s">
        <v>212</v>
      </c>
      <c r="DH5793" s="25"/>
      <c r="DI5793" s="25"/>
      <c r="DJ5793" s="25"/>
      <c r="DK5793" s="25"/>
      <c r="DL5793" s="25"/>
      <c r="DM5793" s="25"/>
      <c r="DN5793" s="25"/>
      <c r="DO5793" s="25"/>
      <c r="DP5793" s="25"/>
      <c r="DQ5793" s="25"/>
      <c r="DR5793" s="25"/>
      <c r="DS5793" s="25"/>
      <c r="DT5793" s="25"/>
      <c r="DU5793" s="25"/>
      <c r="DV5793" s="25"/>
      <c r="DW5793" s="25"/>
      <c r="DX5793" s="25"/>
      <c r="DY5793" s="25"/>
      <c r="DZ5793" s="25"/>
      <c r="EA5793" s="25"/>
      <c r="EB5793" s="25"/>
      <c r="EC5793" s="25"/>
      <c r="ED5793" s="25"/>
      <c r="EE5793" s="25"/>
    </row>
    <row r="5794" spans="110:135" x14ac:dyDescent="0.2">
      <c r="DF5794" s="24" t="s">
        <v>4159</v>
      </c>
      <c r="DG5794" s="24" t="s">
        <v>212</v>
      </c>
      <c r="DH5794" s="25"/>
      <c r="DI5794" s="25"/>
      <c r="DJ5794" s="25"/>
      <c r="DK5794" s="25"/>
      <c r="DL5794" s="25"/>
      <c r="DM5794" s="25"/>
      <c r="DN5794" s="25"/>
      <c r="DO5794" s="25"/>
      <c r="DP5794" s="25"/>
      <c r="DQ5794" s="25"/>
      <c r="DR5794" s="25"/>
      <c r="DS5794" s="25"/>
      <c r="DT5794" s="25"/>
      <c r="DU5794" s="25"/>
      <c r="DV5794" s="25"/>
      <c r="DW5794" s="25"/>
      <c r="DX5794" s="25"/>
      <c r="DY5794" s="25"/>
      <c r="DZ5794" s="25"/>
      <c r="EA5794" s="25"/>
      <c r="EB5794" s="25"/>
      <c r="EC5794" s="25"/>
      <c r="ED5794" s="25"/>
      <c r="EE5794" s="25"/>
    </row>
    <row r="5795" spans="110:135" x14ac:dyDescent="0.2">
      <c r="DF5795" s="24" t="s">
        <v>2476</v>
      </c>
      <c r="DG5795" s="24" t="s">
        <v>212</v>
      </c>
      <c r="DH5795" s="25"/>
      <c r="DI5795" s="25"/>
      <c r="DJ5795" s="25"/>
      <c r="DK5795" s="25"/>
      <c r="DL5795" s="25"/>
      <c r="DM5795" s="25"/>
      <c r="DN5795" s="25"/>
      <c r="DO5795" s="25"/>
      <c r="DP5795" s="25"/>
      <c r="DQ5795" s="25"/>
      <c r="DR5795" s="25"/>
      <c r="DS5795" s="25"/>
      <c r="DT5795" s="25"/>
      <c r="DU5795" s="25"/>
      <c r="DV5795" s="25"/>
      <c r="DW5795" s="25"/>
      <c r="DX5795" s="25"/>
      <c r="DY5795" s="25"/>
      <c r="DZ5795" s="25"/>
      <c r="EA5795" s="25"/>
      <c r="EB5795" s="25"/>
      <c r="EC5795" s="25"/>
      <c r="ED5795" s="25"/>
      <c r="EE5795" s="25"/>
    </row>
    <row r="5796" spans="110:135" x14ac:dyDescent="0.2">
      <c r="DF5796" s="24" t="s">
        <v>2540</v>
      </c>
      <c r="DG5796" s="24" t="s">
        <v>212</v>
      </c>
      <c r="DH5796" s="25"/>
      <c r="DI5796" s="25"/>
      <c r="DJ5796" s="25"/>
      <c r="DK5796" s="25"/>
      <c r="DL5796" s="25"/>
      <c r="DM5796" s="25"/>
      <c r="DN5796" s="25"/>
      <c r="DO5796" s="25"/>
      <c r="DP5796" s="25"/>
      <c r="DQ5796" s="25"/>
      <c r="DR5796" s="25"/>
      <c r="DS5796" s="25"/>
      <c r="DT5796" s="25"/>
      <c r="DU5796" s="25"/>
      <c r="DV5796" s="25"/>
      <c r="DW5796" s="25"/>
      <c r="DX5796" s="25"/>
      <c r="DY5796" s="25"/>
      <c r="DZ5796" s="25"/>
      <c r="EA5796" s="25"/>
      <c r="EB5796" s="25"/>
      <c r="EC5796" s="25"/>
      <c r="ED5796" s="25"/>
      <c r="EE5796" s="25"/>
    </row>
    <row r="5797" spans="110:135" x14ac:dyDescent="0.2">
      <c r="DF5797" s="24" t="s">
        <v>3916</v>
      </c>
      <c r="DG5797" s="24" t="s">
        <v>212</v>
      </c>
      <c r="DH5797" s="25"/>
      <c r="DI5797" s="25"/>
      <c r="DJ5797" s="25"/>
      <c r="DK5797" s="25"/>
      <c r="DL5797" s="25"/>
      <c r="DM5797" s="25"/>
      <c r="DN5797" s="25"/>
      <c r="DO5797" s="25"/>
      <c r="DP5797" s="25"/>
      <c r="DQ5797" s="25"/>
      <c r="DR5797" s="25"/>
      <c r="DS5797" s="25"/>
      <c r="DT5797" s="25"/>
      <c r="DU5797" s="25"/>
      <c r="DV5797" s="25"/>
      <c r="DW5797" s="25"/>
      <c r="DX5797" s="25"/>
      <c r="DY5797" s="25"/>
      <c r="DZ5797" s="25"/>
      <c r="EA5797" s="25"/>
      <c r="EB5797" s="25"/>
      <c r="EC5797" s="25"/>
      <c r="ED5797" s="25"/>
      <c r="EE5797" s="25"/>
    </row>
    <row r="5798" spans="110:135" x14ac:dyDescent="0.2">
      <c r="DF5798" s="24" t="s">
        <v>3529</v>
      </c>
      <c r="DG5798" s="24" t="s">
        <v>212</v>
      </c>
      <c r="DH5798" s="25"/>
      <c r="DI5798" s="25"/>
      <c r="DJ5798" s="25"/>
      <c r="DK5798" s="25"/>
      <c r="DL5798" s="25"/>
      <c r="DM5798" s="25"/>
      <c r="DN5798" s="25"/>
      <c r="DO5798" s="25"/>
      <c r="DP5798" s="25"/>
      <c r="DQ5798" s="25"/>
      <c r="DR5798" s="25"/>
      <c r="DS5798" s="25"/>
      <c r="DT5798" s="25"/>
      <c r="DU5798" s="25"/>
      <c r="DV5798" s="25"/>
      <c r="DW5798" s="25"/>
      <c r="DX5798" s="25"/>
      <c r="DY5798" s="25"/>
      <c r="DZ5798" s="25"/>
      <c r="EA5798" s="25"/>
      <c r="EB5798" s="25"/>
      <c r="EC5798" s="25"/>
      <c r="ED5798" s="25"/>
      <c r="EE5798" s="25"/>
    </row>
    <row r="5799" spans="110:135" x14ac:dyDescent="0.2">
      <c r="DF5799" s="24" t="s">
        <v>4298</v>
      </c>
      <c r="DG5799" s="24" t="s">
        <v>212</v>
      </c>
      <c r="DH5799" s="25"/>
      <c r="DI5799" s="25"/>
      <c r="DJ5799" s="25"/>
      <c r="DK5799" s="25"/>
      <c r="DL5799" s="25"/>
      <c r="DM5799" s="25"/>
      <c r="DN5799" s="25"/>
      <c r="DO5799" s="25"/>
      <c r="DP5799" s="25"/>
      <c r="DQ5799" s="25"/>
      <c r="DR5799" s="25"/>
      <c r="DS5799" s="25"/>
      <c r="DT5799" s="25"/>
      <c r="DU5799" s="25"/>
      <c r="DV5799" s="25"/>
      <c r="DW5799" s="25"/>
      <c r="DX5799" s="25"/>
      <c r="DY5799" s="25"/>
      <c r="DZ5799" s="25"/>
      <c r="EA5799" s="25"/>
      <c r="EB5799" s="25"/>
      <c r="EC5799" s="25"/>
      <c r="ED5799" s="25"/>
      <c r="EE5799" s="25"/>
    </row>
    <row r="5800" spans="110:135" x14ac:dyDescent="0.2">
      <c r="DF5800" s="24" t="s">
        <v>4464</v>
      </c>
      <c r="DG5800" s="24" t="s">
        <v>212</v>
      </c>
      <c r="DH5800" s="25"/>
      <c r="DI5800" s="25"/>
      <c r="DJ5800" s="25"/>
      <c r="DK5800" s="25"/>
      <c r="DL5800" s="25"/>
      <c r="DM5800" s="25"/>
      <c r="DN5800" s="25"/>
      <c r="DO5800" s="25"/>
      <c r="DP5800" s="25"/>
      <c r="DQ5800" s="25"/>
      <c r="DR5800" s="25"/>
      <c r="DS5800" s="25"/>
      <c r="DT5800" s="25"/>
      <c r="DU5800" s="25"/>
      <c r="DV5800" s="25"/>
      <c r="DW5800" s="25"/>
      <c r="DX5800" s="25"/>
      <c r="DY5800" s="25"/>
      <c r="DZ5800" s="25"/>
      <c r="EA5800" s="25"/>
      <c r="EB5800" s="25"/>
      <c r="EC5800" s="25"/>
      <c r="ED5800" s="25"/>
      <c r="EE5800" s="25"/>
    </row>
    <row r="5801" spans="110:135" x14ac:dyDescent="0.2">
      <c r="DF5801" s="24" t="s">
        <v>2654</v>
      </c>
      <c r="DG5801" s="24" t="s">
        <v>212</v>
      </c>
      <c r="DH5801" s="25"/>
      <c r="DI5801" s="25"/>
      <c r="DJ5801" s="25"/>
      <c r="DK5801" s="25"/>
      <c r="DL5801" s="25"/>
      <c r="DM5801" s="25"/>
      <c r="DN5801" s="25"/>
      <c r="DO5801" s="25"/>
      <c r="DP5801" s="25"/>
      <c r="DQ5801" s="25"/>
      <c r="DR5801" s="25"/>
      <c r="DS5801" s="25"/>
      <c r="DT5801" s="25"/>
      <c r="DU5801" s="25"/>
      <c r="DV5801" s="25"/>
      <c r="DW5801" s="25"/>
      <c r="DX5801" s="25"/>
      <c r="DY5801" s="25"/>
      <c r="DZ5801" s="25"/>
      <c r="EA5801" s="25"/>
      <c r="EB5801" s="25"/>
      <c r="EC5801" s="25"/>
      <c r="ED5801" s="25"/>
      <c r="EE5801" s="25"/>
    </row>
    <row r="5802" spans="110:135" x14ac:dyDescent="0.2">
      <c r="DF5802" s="24" t="s">
        <v>11064</v>
      </c>
      <c r="DG5802" s="24" t="s">
        <v>212</v>
      </c>
      <c r="DH5802" s="25"/>
      <c r="DI5802" s="25"/>
      <c r="DJ5802" s="25"/>
      <c r="DK5802" s="25"/>
      <c r="DL5802" s="25"/>
      <c r="DM5802" s="25"/>
      <c r="DN5802" s="25"/>
      <c r="DO5802" s="25"/>
      <c r="DP5802" s="25"/>
      <c r="DQ5802" s="25"/>
      <c r="DR5802" s="25"/>
      <c r="DS5802" s="25"/>
      <c r="DT5802" s="25"/>
      <c r="DU5802" s="25"/>
      <c r="DV5802" s="25"/>
      <c r="DW5802" s="25"/>
      <c r="DX5802" s="25"/>
      <c r="DY5802" s="25"/>
      <c r="DZ5802" s="25"/>
      <c r="EA5802" s="25"/>
      <c r="EB5802" s="25"/>
      <c r="EC5802" s="25"/>
      <c r="ED5802" s="25"/>
      <c r="EE5802" s="25"/>
    </row>
    <row r="5803" spans="110:135" x14ac:dyDescent="0.2">
      <c r="DF5803" s="24" t="s">
        <v>3813</v>
      </c>
      <c r="DG5803" s="24" t="s">
        <v>212</v>
      </c>
      <c r="DH5803" s="25"/>
      <c r="DI5803" s="25"/>
      <c r="DJ5803" s="25"/>
      <c r="DK5803" s="25"/>
      <c r="DL5803" s="25"/>
      <c r="DM5803" s="25"/>
      <c r="DN5803" s="25"/>
      <c r="DO5803" s="25"/>
      <c r="DP5803" s="25"/>
      <c r="DQ5803" s="25"/>
      <c r="DR5803" s="25"/>
      <c r="DS5803" s="25"/>
      <c r="DT5803" s="25"/>
      <c r="DU5803" s="25"/>
      <c r="DV5803" s="25"/>
      <c r="DW5803" s="25"/>
      <c r="DX5803" s="25"/>
      <c r="DY5803" s="25"/>
      <c r="DZ5803" s="25"/>
      <c r="EA5803" s="25"/>
      <c r="EB5803" s="25"/>
      <c r="EC5803" s="25"/>
      <c r="ED5803" s="25"/>
      <c r="EE5803" s="25"/>
    </row>
    <row r="5804" spans="110:135" x14ac:dyDescent="0.2">
      <c r="DF5804" s="24" t="s">
        <v>2990</v>
      </c>
      <c r="DG5804" s="24" t="s">
        <v>212</v>
      </c>
      <c r="DH5804" s="25"/>
      <c r="DI5804" s="25"/>
      <c r="DJ5804" s="25"/>
      <c r="DK5804" s="25"/>
      <c r="DL5804" s="25"/>
      <c r="DM5804" s="25"/>
      <c r="DN5804" s="25"/>
      <c r="DO5804" s="25"/>
      <c r="DP5804" s="25"/>
      <c r="DQ5804" s="25"/>
      <c r="DR5804" s="25"/>
      <c r="DS5804" s="25"/>
      <c r="DT5804" s="25"/>
      <c r="DU5804" s="25"/>
      <c r="DV5804" s="25"/>
      <c r="DW5804" s="25"/>
      <c r="DX5804" s="25"/>
      <c r="DY5804" s="25"/>
      <c r="DZ5804" s="25"/>
      <c r="EA5804" s="25"/>
      <c r="EB5804" s="25"/>
      <c r="EC5804" s="25"/>
      <c r="ED5804" s="25"/>
      <c r="EE5804" s="25"/>
    </row>
    <row r="5805" spans="110:135" x14ac:dyDescent="0.2">
      <c r="DF5805" s="24" t="s">
        <v>11065</v>
      </c>
      <c r="DG5805" s="24" t="s">
        <v>274</v>
      </c>
      <c r="DH5805" s="25"/>
      <c r="DI5805" s="25"/>
      <c r="DJ5805" s="25"/>
      <c r="DK5805" s="25"/>
      <c r="DL5805" s="25"/>
      <c r="DM5805" s="25"/>
      <c r="DN5805" s="25"/>
      <c r="DO5805" s="25"/>
      <c r="DP5805" s="25"/>
      <c r="DQ5805" s="25"/>
      <c r="DR5805" s="25"/>
      <c r="DS5805" s="25"/>
      <c r="DT5805" s="25"/>
      <c r="DU5805" s="25"/>
      <c r="DV5805" s="25"/>
      <c r="DW5805" s="25"/>
      <c r="DX5805" s="25"/>
      <c r="DY5805" s="25"/>
      <c r="DZ5805" s="25"/>
      <c r="EA5805" s="25"/>
      <c r="EB5805" s="25"/>
      <c r="EC5805" s="25"/>
      <c r="ED5805" s="25"/>
      <c r="EE5805" s="25"/>
    </row>
    <row r="5806" spans="110:135" x14ac:dyDescent="0.2">
      <c r="DF5806" s="24" t="s">
        <v>2685</v>
      </c>
      <c r="DG5806" s="24" t="s">
        <v>212</v>
      </c>
      <c r="DH5806" s="25"/>
      <c r="DI5806" s="25"/>
      <c r="DJ5806" s="25"/>
      <c r="DK5806" s="25"/>
      <c r="DL5806" s="25"/>
      <c r="DM5806" s="25"/>
      <c r="DN5806" s="25"/>
      <c r="DO5806" s="25"/>
      <c r="DP5806" s="25"/>
      <c r="DQ5806" s="25"/>
      <c r="DR5806" s="25"/>
      <c r="DS5806" s="25"/>
      <c r="DT5806" s="25"/>
      <c r="DU5806" s="25"/>
      <c r="DV5806" s="25"/>
      <c r="DW5806" s="25"/>
      <c r="DX5806" s="25"/>
      <c r="DY5806" s="25"/>
      <c r="DZ5806" s="25"/>
      <c r="EA5806" s="25"/>
      <c r="EB5806" s="25"/>
      <c r="EC5806" s="25"/>
      <c r="ED5806" s="25"/>
      <c r="EE5806" s="25"/>
    </row>
    <row r="5807" spans="110:135" x14ac:dyDescent="0.2">
      <c r="DF5807" s="24" t="s">
        <v>2530</v>
      </c>
      <c r="DG5807" s="24" t="s">
        <v>212</v>
      </c>
      <c r="DH5807" s="25"/>
      <c r="DI5807" s="25"/>
      <c r="DJ5807" s="25"/>
      <c r="DK5807" s="25"/>
      <c r="DL5807" s="25"/>
      <c r="DM5807" s="25"/>
      <c r="DN5807" s="25"/>
      <c r="DO5807" s="25"/>
      <c r="DP5807" s="25"/>
      <c r="DQ5807" s="25"/>
      <c r="DR5807" s="25"/>
      <c r="DS5807" s="25"/>
      <c r="DT5807" s="25"/>
      <c r="DU5807" s="25"/>
      <c r="DV5807" s="25"/>
      <c r="DW5807" s="25"/>
      <c r="DX5807" s="25"/>
      <c r="DY5807" s="25"/>
      <c r="DZ5807" s="25"/>
      <c r="EA5807" s="25"/>
      <c r="EB5807" s="25"/>
      <c r="EC5807" s="25"/>
      <c r="ED5807" s="25"/>
      <c r="EE5807" s="25"/>
    </row>
    <row r="5808" spans="110:135" x14ac:dyDescent="0.2">
      <c r="DF5808" s="24" t="s">
        <v>4247</v>
      </c>
      <c r="DG5808" s="24" t="s">
        <v>212</v>
      </c>
      <c r="DH5808" s="25"/>
      <c r="DI5808" s="25"/>
      <c r="DJ5808" s="25"/>
      <c r="DK5808" s="25"/>
      <c r="DL5808" s="25"/>
      <c r="DM5808" s="25"/>
      <c r="DN5808" s="25"/>
      <c r="DO5808" s="25"/>
      <c r="DP5808" s="25"/>
      <c r="DQ5808" s="25"/>
      <c r="DR5808" s="25"/>
      <c r="DS5808" s="25"/>
      <c r="DT5808" s="25"/>
      <c r="DU5808" s="25"/>
      <c r="DV5808" s="25"/>
      <c r="DW5808" s="25"/>
      <c r="DX5808" s="25"/>
      <c r="DY5808" s="25"/>
      <c r="DZ5808" s="25"/>
      <c r="EA5808" s="25"/>
      <c r="EB5808" s="25"/>
      <c r="EC5808" s="25"/>
      <c r="ED5808" s="25"/>
      <c r="EE5808" s="25"/>
    </row>
    <row r="5809" spans="110:135" x14ac:dyDescent="0.2">
      <c r="DF5809" s="24" t="s">
        <v>4399</v>
      </c>
      <c r="DG5809" s="24" t="s">
        <v>212</v>
      </c>
      <c r="DH5809" s="25"/>
      <c r="DI5809" s="25"/>
      <c r="DJ5809" s="25"/>
      <c r="DK5809" s="25"/>
      <c r="DL5809" s="25"/>
      <c r="DM5809" s="25"/>
      <c r="DN5809" s="25"/>
      <c r="DO5809" s="25"/>
      <c r="DP5809" s="25"/>
      <c r="DQ5809" s="25"/>
      <c r="DR5809" s="25"/>
      <c r="DS5809" s="25"/>
      <c r="DT5809" s="25"/>
      <c r="DU5809" s="25"/>
      <c r="DV5809" s="25"/>
      <c r="DW5809" s="25"/>
      <c r="DX5809" s="25"/>
      <c r="DY5809" s="25"/>
      <c r="DZ5809" s="25"/>
      <c r="EA5809" s="25"/>
      <c r="EB5809" s="25"/>
      <c r="EC5809" s="25"/>
      <c r="ED5809" s="25"/>
      <c r="EE5809" s="25"/>
    </row>
    <row r="5810" spans="110:135" x14ac:dyDescent="0.2">
      <c r="DF5810" s="24" t="s">
        <v>4335</v>
      </c>
      <c r="DG5810" s="24" t="s">
        <v>274</v>
      </c>
      <c r="DH5810" s="25"/>
      <c r="DI5810" s="25"/>
      <c r="DJ5810" s="25"/>
      <c r="DK5810" s="25"/>
      <c r="DL5810" s="25"/>
      <c r="DM5810" s="25"/>
      <c r="DN5810" s="25"/>
      <c r="DO5810" s="25"/>
      <c r="DP5810" s="25"/>
      <c r="DQ5810" s="25"/>
      <c r="DR5810" s="25"/>
      <c r="DS5810" s="25"/>
      <c r="DT5810" s="25"/>
      <c r="DU5810" s="25"/>
      <c r="DV5810" s="25"/>
      <c r="DW5810" s="25"/>
      <c r="DX5810" s="25"/>
      <c r="DY5810" s="25"/>
      <c r="DZ5810" s="25"/>
      <c r="EA5810" s="25"/>
      <c r="EB5810" s="25"/>
      <c r="EC5810" s="25"/>
      <c r="ED5810" s="25"/>
      <c r="EE5810" s="25"/>
    </row>
    <row r="5811" spans="110:135" x14ac:dyDescent="0.2">
      <c r="DF5811" s="24" t="s">
        <v>2423</v>
      </c>
      <c r="DG5811" s="24" t="s">
        <v>212</v>
      </c>
      <c r="DH5811" s="25"/>
      <c r="DI5811" s="25"/>
      <c r="DJ5811" s="25"/>
      <c r="DK5811" s="25"/>
      <c r="DL5811" s="25"/>
      <c r="DM5811" s="25"/>
      <c r="DN5811" s="25"/>
      <c r="DO5811" s="25"/>
      <c r="DP5811" s="25"/>
      <c r="DQ5811" s="25"/>
      <c r="DR5811" s="25"/>
      <c r="DS5811" s="25"/>
      <c r="DT5811" s="25"/>
      <c r="DU5811" s="25"/>
      <c r="DV5811" s="25"/>
      <c r="DW5811" s="25"/>
      <c r="DX5811" s="25"/>
      <c r="DY5811" s="25"/>
      <c r="DZ5811" s="25"/>
      <c r="EA5811" s="25"/>
      <c r="EB5811" s="25"/>
      <c r="EC5811" s="25"/>
      <c r="ED5811" s="25"/>
      <c r="EE5811" s="25"/>
    </row>
    <row r="5812" spans="110:135" x14ac:dyDescent="0.2">
      <c r="DF5812" s="24" t="s">
        <v>2544</v>
      </c>
      <c r="DG5812" s="24" t="s">
        <v>212</v>
      </c>
      <c r="DH5812" s="25"/>
      <c r="DI5812" s="25"/>
      <c r="DJ5812" s="25"/>
      <c r="DK5812" s="25"/>
      <c r="DL5812" s="25"/>
      <c r="DM5812" s="25"/>
      <c r="DN5812" s="25"/>
      <c r="DO5812" s="25"/>
      <c r="DP5812" s="25"/>
      <c r="DQ5812" s="25"/>
      <c r="DR5812" s="25"/>
      <c r="DS5812" s="25"/>
      <c r="DT5812" s="25"/>
      <c r="DU5812" s="25"/>
      <c r="DV5812" s="25"/>
      <c r="DW5812" s="25"/>
      <c r="DX5812" s="25"/>
      <c r="DY5812" s="25"/>
      <c r="DZ5812" s="25"/>
      <c r="EA5812" s="25"/>
      <c r="EB5812" s="25"/>
      <c r="EC5812" s="25"/>
      <c r="ED5812" s="25"/>
      <c r="EE5812" s="25"/>
    </row>
    <row r="5813" spans="110:135" x14ac:dyDescent="0.2">
      <c r="DF5813" s="24" t="s">
        <v>3758</v>
      </c>
      <c r="DG5813" s="24" t="s">
        <v>212</v>
      </c>
      <c r="DH5813" s="25"/>
      <c r="DI5813" s="25"/>
      <c r="DJ5813" s="25"/>
      <c r="DK5813" s="25"/>
      <c r="DL5813" s="25"/>
      <c r="DM5813" s="25"/>
      <c r="DN5813" s="25"/>
      <c r="DO5813" s="25"/>
      <c r="DP5813" s="25"/>
      <c r="DQ5813" s="25"/>
      <c r="DR5813" s="25"/>
      <c r="DS5813" s="25"/>
      <c r="DT5813" s="25"/>
      <c r="DU5813" s="25"/>
      <c r="DV5813" s="25"/>
      <c r="DW5813" s="25"/>
      <c r="DX5813" s="25"/>
      <c r="DY5813" s="25"/>
      <c r="DZ5813" s="25"/>
      <c r="EA5813" s="25"/>
      <c r="EB5813" s="25"/>
      <c r="EC5813" s="25"/>
      <c r="ED5813" s="25"/>
      <c r="EE5813" s="25"/>
    </row>
    <row r="5814" spans="110:135" x14ac:dyDescent="0.2">
      <c r="DF5814" s="24" t="s">
        <v>4288</v>
      </c>
      <c r="DG5814" s="24" t="s">
        <v>212</v>
      </c>
      <c r="DH5814" s="25"/>
      <c r="DI5814" s="25"/>
      <c r="DJ5814" s="25"/>
      <c r="DK5814" s="25"/>
      <c r="DL5814" s="25"/>
      <c r="DM5814" s="25"/>
      <c r="DN5814" s="25"/>
      <c r="DO5814" s="25"/>
      <c r="DP5814" s="25"/>
      <c r="DQ5814" s="25"/>
      <c r="DR5814" s="25"/>
      <c r="DS5814" s="25"/>
      <c r="DT5814" s="25"/>
      <c r="DU5814" s="25"/>
      <c r="DV5814" s="25"/>
      <c r="DW5814" s="25"/>
      <c r="DX5814" s="25"/>
      <c r="DY5814" s="25"/>
      <c r="DZ5814" s="25"/>
      <c r="EA5814" s="25"/>
      <c r="EB5814" s="25"/>
      <c r="EC5814" s="25"/>
      <c r="ED5814" s="25"/>
      <c r="EE5814" s="25"/>
    </row>
    <row r="5815" spans="110:135" x14ac:dyDescent="0.2">
      <c r="DF5815" s="24" t="s">
        <v>4512</v>
      </c>
      <c r="DG5815" s="24" t="s">
        <v>212</v>
      </c>
      <c r="DH5815" s="25"/>
      <c r="DI5815" s="25"/>
      <c r="DJ5815" s="25"/>
      <c r="DK5815" s="25"/>
      <c r="DL5815" s="25"/>
      <c r="DM5815" s="25"/>
      <c r="DN5815" s="25"/>
      <c r="DO5815" s="25"/>
      <c r="DP5815" s="25"/>
      <c r="DQ5815" s="25"/>
      <c r="DR5815" s="25"/>
      <c r="DS5815" s="25"/>
      <c r="DT5815" s="25"/>
      <c r="DU5815" s="25"/>
      <c r="DV5815" s="25"/>
      <c r="DW5815" s="25"/>
      <c r="DX5815" s="25"/>
      <c r="DY5815" s="25"/>
      <c r="DZ5815" s="25"/>
      <c r="EA5815" s="25"/>
      <c r="EB5815" s="25"/>
      <c r="EC5815" s="25"/>
      <c r="ED5815" s="25"/>
      <c r="EE5815" s="25"/>
    </row>
    <row r="5816" spans="110:135" x14ac:dyDescent="0.2">
      <c r="DF5816" s="24" t="s">
        <v>3333</v>
      </c>
      <c r="DG5816" s="24" t="s">
        <v>212</v>
      </c>
      <c r="DH5816" s="25"/>
      <c r="DI5816" s="25"/>
      <c r="DJ5816" s="25"/>
      <c r="DK5816" s="25"/>
      <c r="DL5816" s="25"/>
      <c r="DM5816" s="25"/>
      <c r="DN5816" s="25"/>
      <c r="DO5816" s="25"/>
      <c r="DP5816" s="25"/>
      <c r="DQ5816" s="25"/>
      <c r="DR5816" s="25"/>
      <c r="DS5816" s="25"/>
      <c r="DT5816" s="25"/>
      <c r="DU5816" s="25"/>
      <c r="DV5816" s="25"/>
      <c r="DW5816" s="25"/>
      <c r="DX5816" s="25"/>
      <c r="DY5816" s="25"/>
      <c r="DZ5816" s="25"/>
      <c r="EA5816" s="25"/>
      <c r="EB5816" s="25"/>
      <c r="EC5816" s="25"/>
      <c r="ED5816" s="25"/>
      <c r="EE5816" s="25"/>
    </row>
    <row r="5817" spans="110:135" x14ac:dyDescent="0.2">
      <c r="DF5817" s="24" t="s">
        <v>4223</v>
      </c>
      <c r="DG5817" s="24" t="s">
        <v>212</v>
      </c>
      <c r="DH5817" s="25"/>
      <c r="DI5817" s="25"/>
      <c r="DJ5817" s="25"/>
      <c r="DK5817" s="25"/>
      <c r="DL5817" s="25"/>
      <c r="DM5817" s="25"/>
      <c r="DN5817" s="25"/>
      <c r="DO5817" s="25"/>
      <c r="DP5817" s="25"/>
      <c r="DQ5817" s="25"/>
      <c r="DR5817" s="25"/>
      <c r="DS5817" s="25"/>
      <c r="DT5817" s="25"/>
      <c r="DU5817" s="25"/>
      <c r="DV5817" s="25"/>
      <c r="DW5817" s="25"/>
      <c r="DX5817" s="25"/>
      <c r="DY5817" s="25"/>
      <c r="DZ5817" s="25"/>
      <c r="EA5817" s="25"/>
      <c r="EB5817" s="25"/>
      <c r="EC5817" s="25"/>
      <c r="ED5817" s="25"/>
      <c r="EE5817" s="25"/>
    </row>
    <row r="5818" spans="110:135" x14ac:dyDescent="0.2">
      <c r="DF5818" s="24" t="s">
        <v>11066</v>
      </c>
      <c r="DG5818" s="24" t="s">
        <v>274</v>
      </c>
      <c r="DH5818" s="25"/>
      <c r="DI5818" s="25"/>
      <c r="DJ5818" s="25"/>
      <c r="DK5818" s="25"/>
      <c r="DL5818" s="25"/>
      <c r="DM5818" s="25"/>
      <c r="DN5818" s="25"/>
      <c r="DO5818" s="25"/>
      <c r="DP5818" s="25"/>
      <c r="DQ5818" s="25"/>
      <c r="DR5818" s="25"/>
      <c r="DS5818" s="25"/>
      <c r="DT5818" s="25"/>
      <c r="DU5818" s="25"/>
      <c r="DV5818" s="25"/>
      <c r="DW5818" s="25"/>
      <c r="DX5818" s="25"/>
      <c r="DY5818" s="25"/>
      <c r="DZ5818" s="25"/>
      <c r="EA5818" s="25"/>
      <c r="EB5818" s="25"/>
      <c r="EC5818" s="25"/>
      <c r="ED5818" s="25"/>
      <c r="EE5818" s="25"/>
    </row>
    <row r="5819" spans="110:135" x14ac:dyDescent="0.2">
      <c r="DF5819" s="24" t="s">
        <v>1866</v>
      </c>
      <c r="DG5819" s="24" t="s">
        <v>212</v>
      </c>
      <c r="DH5819" s="25"/>
      <c r="DI5819" s="25"/>
      <c r="DJ5819" s="25"/>
      <c r="DK5819" s="25"/>
      <c r="DL5819" s="25"/>
      <c r="DM5819" s="25"/>
      <c r="DN5819" s="25"/>
      <c r="DO5819" s="25"/>
      <c r="DP5819" s="25"/>
      <c r="DQ5819" s="25"/>
      <c r="DR5819" s="25"/>
      <c r="DS5819" s="25"/>
      <c r="DT5819" s="25"/>
      <c r="DU5819" s="25"/>
      <c r="DV5819" s="25"/>
      <c r="DW5819" s="25"/>
      <c r="DX5819" s="25"/>
      <c r="DY5819" s="25"/>
      <c r="DZ5819" s="25"/>
      <c r="EA5819" s="25"/>
      <c r="EB5819" s="25"/>
      <c r="EC5819" s="25"/>
      <c r="ED5819" s="25"/>
      <c r="EE5819" s="25"/>
    </row>
    <row r="5820" spans="110:135" x14ac:dyDescent="0.2">
      <c r="DF5820" s="24" t="s">
        <v>2946</v>
      </c>
      <c r="DG5820" s="24" t="s">
        <v>212</v>
      </c>
      <c r="DH5820" s="25"/>
      <c r="DI5820" s="25"/>
      <c r="DJ5820" s="25"/>
      <c r="DK5820" s="25"/>
      <c r="DL5820" s="25"/>
      <c r="DM5820" s="25"/>
      <c r="DN5820" s="25"/>
      <c r="DO5820" s="25"/>
      <c r="DP5820" s="25"/>
      <c r="DQ5820" s="25"/>
      <c r="DR5820" s="25"/>
      <c r="DS5820" s="25"/>
      <c r="DT5820" s="25"/>
      <c r="DU5820" s="25"/>
      <c r="DV5820" s="25"/>
      <c r="DW5820" s="25"/>
      <c r="DX5820" s="25"/>
      <c r="DY5820" s="25"/>
      <c r="DZ5820" s="25"/>
      <c r="EA5820" s="25"/>
      <c r="EB5820" s="25"/>
      <c r="EC5820" s="25"/>
      <c r="ED5820" s="25"/>
      <c r="EE5820" s="25"/>
    </row>
    <row r="5821" spans="110:135" x14ac:dyDescent="0.2">
      <c r="DF5821" s="24" t="s">
        <v>4234</v>
      </c>
      <c r="DG5821" s="24" t="s">
        <v>212</v>
      </c>
      <c r="DH5821" s="25"/>
      <c r="DI5821" s="25"/>
      <c r="DJ5821" s="25"/>
      <c r="DK5821" s="25"/>
      <c r="DL5821" s="25"/>
      <c r="DM5821" s="25"/>
      <c r="DN5821" s="25"/>
      <c r="DO5821" s="25"/>
      <c r="DP5821" s="25"/>
      <c r="DQ5821" s="25"/>
      <c r="DR5821" s="25"/>
      <c r="DS5821" s="25"/>
      <c r="DT5821" s="25"/>
      <c r="DU5821" s="25"/>
      <c r="DV5821" s="25"/>
      <c r="DW5821" s="25"/>
      <c r="DX5821" s="25"/>
      <c r="DY5821" s="25"/>
      <c r="DZ5821" s="25"/>
      <c r="EA5821" s="25"/>
      <c r="EB5821" s="25"/>
      <c r="EC5821" s="25"/>
      <c r="ED5821" s="25"/>
      <c r="EE5821" s="25"/>
    </row>
    <row r="5822" spans="110:135" x14ac:dyDescent="0.2">
      <c r="DF5822" s="24" t="s">
        <v>11067</v>
      </c>
      <c r="DG5822" s="24" t="s">
        <v>274</v>
      </c>
      <c r="DH5822" s="25"/>
      <c r="DI5822" s="25"/>
      <c r="DJ5822" s="25"/>
      <c r="DK5822" s="25"/>
      <c r="DL5822" s="25"/>
      <c r="DM5822" s="25"/>
      <c r="DN5822" s="25"/>
      <c r="DO5822" s="25"/>
      <c r="DP5822" s="25"/>
      <c r="DQ5822" s="25"/>
      <c r="DR5822" s="25"/>
      <c r="DS5822" s="25"/>
      <c r="DT5822" s="25"/>
      <c r="DU5822" s="25"/>
      <c r="DV5822" s="25"/>
      <c r="DW5822" s="25"/>
      <c r="DX5822" s="25"/>
      <c r="DY5822" s="25"/>
      <c r="DZ5822" s="25"/>
      <c r="EA5822" s="25"/>
      <c r="EB5822" s="25"/>
      <c r="EC5822" s="25"/>
      <c r="ED5822" s="25"/>
      <c r="EE5822" s="25"/>
    </row>
    <row r="5823" spans="110:135" x14ac:dyDescent="0.2">
      <c r="DF5823" s="24" t="s">
        <v>4261</v>
      </c>
      <c r="DG5823" s="24" t="s">
        <v>212</v>
      </c>
      <c r="DH5823" s="25"/>
      <c r="DI5823" s="25"/>
      <c r="DJ5823" s="25"/>
      <c r="DK5823" s="25"/>
      <c r="DL5823" s="25"/>
      <c r="DM5823" s="25"/>
      <c r="DN5823" s="25"/>
      <c r="DO5823" s="25"/>
      <c r="DP5823" s="25"/>
      <c r="DQ5823" s="25"/>
      <c r="DR5823" s="25"/>
      <c r="DS5823" s="25"/>
      <c r="DT5823" s="25"/>
      <c r="DU5823" s="25"/>
      <c r="DV5823" s="25"/>
      <c r="DW5823" s="25"/>
      <c r="DX5823" s="25"/>
      <c r="DY5823" s="25"/>
      <c r="DZ5823" s="25"/>
      <c r="EA5823" s="25"/>
      <c r="EB5823" s="25"/>
      <c r="EC5823" s="25"/>
      <c r="ED5823" s="25"/>
      <c r="EE5823" s="25"/>
    </row>
    <row r="5824" spans="110:135" x14ac:dyDescent="0.2">
      <c r="DF5824" s="24" t="s">
        <v>11068</v>
      </c>
      <c r="DG5824" s="24" t="s">
        <v>212</v>
      </c>
      <c r="DH5824" s="25"/>
      <c r="DI5824" s="25"/>
      <c r="DJ5824" s="25"/>
      <c r="DK5824" s="25"/>
      <c r="DL5824" s="25"/>
      <c r="DM5824" s="25"/>
      <c r="DN5824" s="25"/>
      <c r="DO5824" s="25"/>
      <c r="DP5824" s="25"/>
      <c r="DQ5824" s="25"/>
      <c r="DR5824" s="25"/>
      <c r="DS5824" s="25"/>
      <c r="DT5824" s="25"/>
      <c r="DU5824" s="25"/>
      <c r="DV5824" s="25"/>
      <c r="DW5824" s="25"/>
      <c r="DX5824" s="25"/>
      <c r="DY5824" s="25"/>
      <c r="DZ5824" s="25"/>
      <c r="EA5824" s="25"/>
      <c r="EB5824" s="25"/>
      <c r="EC5824" s="25"/>
      <c r="ED5824" s="25"/>
      <c r="EE5824" s="25"/>
    </row>
    <row r="5825" spans="110:135" x14ac:dyDescent="0.2">
      <c r="DF5825" s="24" t="s">
        <v>11069</v>
      </c>
      <c r="DG5825" s="24" t="s">
        <v>212</v>
      </c>
      <c r="DH5825" s="25"/>
      <c r="DI5825" s="25"/>
      <c r="DJ5825" s="25"/>
      <c r="DK5825" s="25"/>
      <c r="DL5825" s="25"/>
      <c r="DM5825" s="25"/>
      <c r="DN5825" s="25"/>
      <c r="DO5825" s="25"/>
      <c r="DP5825" s="25"/>
      <c r="DQ5825" s="25"/>
      <c r="DR5825" s="25"/>
      <c r="DS5825" s="25"/>
      <c r="DT5825" s="25"/>
      <c r="DU5825" s="25"/>
      <c r="DV5825" s="25"/>
      <c r="DW5825" s="25"/>
      <c r="DX5825" s="25"/>
      <c r="DY5825" s="25"/>
      <c r="DZ5825" s="25"/>
      <c r="EA5825" s="25"/>
      <c r="EB5825" s="25"/>
      <c r="EC5825" s="25"/>
      <c r="ED5825" s="25"/>
      <c r="EE5825" s="25"/>
    </row>
    <row r="5826" spans="110:135" x14ac:dyDescent="0.2">
      <c r="DF5826" s="24" t="s">
        <v>4514</v>
      </c>
      <c r="DG5826" s="24" t="s">
        <v>212</v>
      </c>
      <c r="DH5826" s="25"/>
      <c r="DI5826" s="25"/>
      <c r="DJ5826" s="25"/>
      <c r="DK5826" s="25"/>
      <c r="DL5826" s="25"/>
      <c r="DM5826" s="25"/>
      <c r="DN5826" s="25"/>
      <c r="DO5826" s="25"/>
      <c r="DP5826" s="25"/>
      <c r="DQ5826" s="25"/>
      <c r="DR5826" s="25"/>
      <c r="DS5826" s="25"/>
      <c r="DT5826" s="25"/>
      <c r="DU5826" s="25"/>
      <c r="DV5826" s="25"/>
      <c r="DW5826" s="25"/>
      <c r="DX5826" s="25"/>
      <c r="DY5826" s="25"/>
      <c r="DZ5826" s="25"/>
      <c r="EA5826" s="25"/>
      <c r="EB5826" s="25"/>
      <c r="EC5826" s="25"/>
      <c r="ED5826" s="25"/>
      <c r="EE5826" s="25"/>
    </row>
    <row r="5827" spans="110:135" x14ac:dyDescent="0.2">
      <c r="DF5827" s="24" t="s">
        <v>11070</v>
      </c>
      <c r="DG5827" s="24" t="s">
        <v>274</v>
      </c>
      <c r="DH5827" s="25"/>
      <c r="DI5827" s="25"/>
      <c r="DJ5827" s="25"/>
      <c r="DK5827" s="25"/>
      <c r="DL5827" s="25"/>
      <c r="DM5827" s="25"/>
      <c r="DN5827" s="25"/>
      <c r="DO5827" s="25"/>
      <c r="DP5827" s="25"/>
      <c r="DQ5827" s="25"/>
      <c r="DR5827" s="25"/>
      <c r="DS5827" s="25"/>
      <c r="DT5827" s="25"/>
      <c r="DU5827" s="25"/>
      <c r="DV5827" s="25"/>
      <c r="DW5827" s="25"/>
      <c r="DX5827" s="25"/>
      <c r="DY5827" s="25"/>
      <c r="DZ5827" s="25"/>
      <c r="EA5827" s="25"/>
      <c r="EB5827" s="25"/>
      <c r="EC5827" s="25"/>
      <c r="ED5827" s="25"/>
      <c r="EE5827" s="25"/>
    </row>
    <row r="5828" spans="110:135" x14ac:dyDescent="0.2">
      <c r="DF5828" s="24" t="s">
        <v>3945</v>
      </c>
      <c r="DG5828" s="24" t="s">
        <v>274</v>
      </c>
      <c r="DH5828" s="25"/>
      <c r="DI5828" s="25"/>
      <c r="DJ5828" s="25"/>
      <c r="DK5828" s="25"/>
      <c r="DL5828" s="25"/>
      <c r="DM5828" s="25"/>
      <c r="DN5828" s="25"/>
      <c r="DO5828" s="25"/>
      <c r="DP5828" s="25"/>
      <c r="DQ5828" s="25"/>
      <c r="DR5828" s="25"/>
      <c r="DS5828" s="25"/>
      <c r="DT5828" s="25"/>
      <c r="DU5828" s="25"/>
      <c r="DV5828" s="25"/>
      <c r="DW5828" s="25"/>
      <c r="DX5828" s="25"/>
      <c r="DY5828" s="25"/>
      <c r="DZ5828" s="25"/>
      <c r="EA5828" s="25"/>
      <c r="EB5828" s="25"/>
      <c r="EC5828" s="25"/>
      <c r="ED5828" s="25"/>
      <c r="EE5828" s="25"/>
    </row>
    <row r="5829" spans="110:135" x14ac:dyDescent="0.2">
      <c r="DF5829" s="24" t="s">
        <v>4060</v>
      </c>
      <c r="DG5829" s="24" t="s">
        <v>274</v>
      </c>
      <c r="DH5829" s="25"/>
      <c r="DI5829" s="25"/>
      <c r="DJ5829" s="25"/>
      <c r="DK5829" s="25"/>
      <c r="DL5829" s="25"/>
      <c r="DM5829" s="25"/>
      <c r="DN5829" s="25"/>
      <c r="DO5829" s="25"/>
      <c r="DP5829" s="25"/>
      <c r="DQ5829" s="25"/>
      <c r="DR5829" s="25"/>
      <c r="DS5829" s="25"/>
      <c r="DT5829" s="25"/>
      <c r="DU5829" s="25"/>
      <c r="DV5829" s="25"/>
      <c r="DW5829" s="25"/>
      <c r="DX5829" s="25"/>
      <c r="DY5829" s="25"/>
      <c r="DZ5829" s="25"/>
      <c r="EA5829" s="25"/>
      <c r="EB5829" s="25"/>
      <c r="EC5829" s="25"/>
      <c r="ED5829" s="25"/>
      <c r="EE5829" s="25"/>
    </row>
    <row r="5830" spans="110:135" x14ac:dyDescent="0.2">
      <c r="DF5830" s="24" t="s">
        <v>3191</v>
      </c>
      <c r="DG5830" s="24" t="s">
        <v>212</v>
      </c>
      <c r="DH5830" s="25"/>
      <c r="DI5830" s="25"/>
      <c r="DJ5830" s="25"/>
      <c r="DK5830" s="25"/>
      <c r="DL5830" s="25"/>
      <c r="DM5830" s="25"/>
      <c r="DN5830" s="25"/>
      <c r="DO5830" s="25"/>
      <c r="DP5830" s="25"/>
      <c r="DQ5830" s="25"/>
      <c r="DR5830" s="25"/>
      <c r="DS5830" s="25"/>
      <c r="DT5830" s="25"/>
      <c r="DU5830" s="25"/>
      <c r="DV5830" s="25"/>
      <c r="DW5830" s="25"/>
      <c r="DX5830" s="25"/>
      <c r="DY5830" s="25"/>
      <c r="DZ5830" s="25"/>
      <c r="EA5830" s="25"/>
      <c r="EB5830" s="25"/>
      <c r="EC5830" s="25"/>
      <c r="ED5830" s="25"/>
      <c r="EE5830" s="25"/>
    </row>
    <row r="5831" spans="110:135" x14ac:dyDescent="0.2">
      <c r="DF5831" s="24" t="s">
        <v>11071</v>
      </c>
      <c r="DG5831" s="24" t="s">
        <v>212</v>
      </c>
      <c r="DH5831" s="25"/>
      <c r="DI5831" s="25"/>
      <c r="DJ5831" s="25"/>
      <c r="DK5831" s="25"/>
      <c r="DL5831" s="25"/>
      <c r="DM5831" s="25"/>
      <c r="DN5831" s="25"/>
      <c r="DO5831" s="25"/>
      <c r="DP5831" s="25"/>
      <c r="DQ5831" s="25"/>
      <c r="DR5831" s="25"/>
      <c r="DS5831" s="25"/>
      <c r="DT5831" s="25"/>
      <c r="DU5831" s="25"/>
      <c r="DV5831" s="25"/>
      <c r="DW5831" s="25"/>
      <c r="DX5831" s="25"/>
      <c r="DY5831" s="25"/>
      <c r="DZ5831" s="25"/>
      <c r="EA5831" s="25"/>
      <c r="EB5831" s="25"/>
      <c r="EC5831" s="25"/>
      <c r="ED5831" s="25"/>
      <c r="EE5831" s="25"/>
    </row>
    <row r="5832" spans="110:135" x14ac:dyDescent="0.2">
      <c r="DF5832" s="24" t="s">
        <v>3031</v>
      </c>
      <c r="DG5832" s="24" t="s">
        <v>212</v>
      </c>
      <c r="DH5832" s="25"/>
      <c r="DI5832" s="25"/>
      <c r="DJ5832" s="25"/>
      <c r="DK5832" s="25"/>
      <c r="DL5832" s="25"/>
      <c r="DM5832" s="25"/>
      <c r="DN5832" s="25"/>
      <c r="DO5832" s="25"/>
      <c r="DP5832" s="25"/>
      <c r="DQ5832" s="25"/>
      <c r="DR5832" s="25"/>
      <c r="DS5832" s="25"/>
      <c r="DT5832" s="25"/>
      <c r="DU5832" s="25"/>
      <c r="DV5832" s="25"/>
      <c r="DW5832" s="25"/>
      <c r="DX5832" s="25"/>
      <c r="DY5832" s="25"/>
      <c r="DZ5832" s="25"/>
      <c r="EA5832" s="25"/>
      <c r="EB5832" s="25"/>
      <c r="EC5832" s="25"/>
      <c r="ED5832" s="25"/>
      <c r="EE5832" s="25"/>
    </row>
    <row r="5833" spans="110:135" x14ac:dyDescent="0.2">
      <c r="DF5833" s="24" t="s">
        <v>4339</v>
      </c>
      <c r="DG5833" s="24" t="s">
        <v>212</v>
      </c>
      <c r="DH5833" s="25"/>
      <c r="DI5833" s="25"/>
      <c r="DJ5833" s="25"/>
      <c r="DK5833" s="25"/>
      <c r="DL5833" s="25"/>
      <c r="DM5833" s="25"/>
      <c r="DN5833" s="25"/>
      <c r="DO5833" s="25"/>
      <c r="DP5833" s="25"/>
      <c r="DQ5833" s="25"/>
      <c r="DR5833" s="25"/>
      <c r="DS5833" s="25"/>
      <c r="DT5833" s="25"/>
      <c r="DU5833" s="25"/>
      <c r="DV5833" s="25"/>
      <c r="DW5833" s="25"/>
      <c r="DX5833" s="25"/>
      <c r="DY5833" s="25"/>
      <c r="DZ5833" s="25"/>
      <c r="EA5833" s="25"/>
      <c r="EB5833" s="25"/>
      <c r="EC5833" s="25"/>
      <c r="ED5833" s="25"/>
      <c r="EE5833" s="25"/>
    </row>
    <row r="5834" spans="110:135" x14ac:dyDescent="0.2">
      <c r="DF5834" s="24" t="s">
        <v>3587</v>
      </c>
      <c r="DG5834" s="24" t="s">
        <v>274</v>
      </c>
      <c r="DH5834" s="25"/>
      <c r="DI5834" s="25"/>
      <c r="DJ5834" s="25"/>
      <c r="DK5834" s="25"/>
      <c r="DL5834" s="25"/>
      <c r="DM5834" s="25"/>
      <c r="DN5834" s="25"/>
      <c r="DO5834" s="25"/>
      <c r="DP5834" s="25"/>
      <c r="DQ5834" s="25"/>
      <c r="DR5834" s="25"/>
      <c r="DS5834" s="25"/>
      <c r="DT5834" s="25"/>
      <c r="DU5834" s="25"/>
      <c r="DV5834" s="25"/>
      <c r="DW5834" s="25"/>
      <c r="DX5834" s="25"/>
      <c r="DY5834" s="25"/>
      <c r="DZ5834" s="25"/>
      <c r="EA5834" s="25"/>
      <c r="EB5834" s="25"/>
      <c r="EC5834" s="25"/>
      <c r="ED5834" s="25"/>
      <c r="EE5834" s="25"/>
    </row>
    <row r="5835" spans="110:135" x14ac:dyDescent="0.2">
      <c r="DF5835" s="24" t="s">
        <v>3817</v>
      </c>
      <c r="DG5835" s="24" t="s">
        <v>212</v>
      </c>
      <c r="DH5835" s="25"/>
      <c r="DI5835" s="25"/>
      <c r="DJ5835" s="25"/>
      <c r="DK5835" s="25"/>
      <c r="DL5835" s="25"/>
      <c r="DM5835" s="25"/>
      <c r="DN5835" s="25"/>
      <c r="DO5835" s="25"/>
      <c r="DP5835" s="25"/>
      <c r="DQ5835" s="25"/>
      <c r="DR5835" s="25"/>
      <c r="DS5835" s="25"/>
      <c r="DT5835" s="25"/>
      <c r="DU5835" s="25"/>
      <c r="DV5835" s="25"/>
      <c r="DW5835" s="25"/>
      <c r="DX5835" s="25"/>
      <c r="DY5835" s="25"/>
      <c r="DZ5835" s="25"/>
      <c r="EA5835" s="25"/>
      <c r="EB5835" s="25"/>
      <c r="EC5835" s="25"/>
      <c r="ED5835" s="25"/>
      <c r="EE5835" s="25"/>
    </row>
    <row r="5836" spans="110:135" x14ac:dyDescent="0.2">
      <c r="DF5836" s="24" t="s">
        <v>4115</v>
      </c>
      <c r="DG5836" s="24" t="s">
        <v>212</v>
      </c>
      <c r="DH5836" s="25"/>
      <c r="DI5836" s="25"/>
      <c r="DJ5836" s="25"/>
      <c r="DK5836" s="25"/>
      <c r="DL5836" s="25"/>
      <c r="DM5836" s="25"/>
      <c r="DN5836" s="25"/>
      <c r="DO5836" s="25"/>
      <c r="DP5836" s="25"/>
      <c r="DQ5836" s="25"/>
      <c r="DR5836" s="25"/>
      <c r="DS5836" s="25"/>
      <c r="DT5836" s="25"/>
      <c r="DU5836" s="25"/>
      <c r="DV5836" s="25"/>
      <c r="DW5836" s="25"/>
      <c r="DX5836" s="25"/>
      <c r="DY5836" s="25"/>
      <c r="DZ5836" s="25"/>
      <c r="EA5836" s="25"/>
      <c r="EB5836" s="25"/>
      <c r="EC5836" s="25"/>
      <c r="ED5836" s="25"/>
      <c r="EE5836" s="25"/>
    </row>
    <row r="5837" spans="110:135" x14ac:dyDescent="0.2">
      <c r="DF5837" s="24" t="s">
        <v>4394</v>
      </c>
      <c r="DG5837" s="24" t="s">
        <v>212</v>
      </c>
      <c r="DH5837" s="25"/>
      <c r="DI5837" s="25"/>
      <c r="DJ5837" s="25"/>
      <c r="DK5837" s="25"/>
      <c r="DL5837" s="25"/>
      <c r="DM5837" s="25"/>
      <c r="DN5837" s="25"/>
      <c r="DO5837" s="25"/>
      <c r="DP5837" s="25"/>
      <c r="DQ5837" s="25"/>
      <c r="DR5837" s="25"/>
      <c r="DS5837" s="25"/>
      <c r="DT5837" s="25"/>
      <c r="DU5837" s="25"/>
      <c r="DV5837" s="25"/>
      <c r="DW5837" s="25"/>
      <c r="DX5837" s="25"/>
      <c r="DY5837" s="25"/>
      <c r="DZ5837" s="25"/>
      <c r="EA5837" s="25"/>
      <c r="EB5837" s="25"/>
      <c r="EC5837" s="25"/>
      <c r="ED5837" s="25"/>
      <c r="EE5837" s="25"/>
    </row>
    <row r="5838" spans="110:135" x14ac:dyDescent="0.2">
      <c r="DF5838" s="24" t="s">
        <v>2603</v>
      </c>
      <c r="DG5838" s="24" t="s">
        <v>212</v>
      </c>
      <c r="DH5838" s="25"/>
      <c r="DI5838" s="25"/>
      <c r="DJ5838" s="25"/>
      <c r="DK5838" s="25"/>
      <c r="DL5838" s="25"/>
      <c r="DM5838" s="25"/>
      <c r="DN5838" s="25"/>
      <c r="DO5838" s="25"/>
      <c r="DP5838" s="25"/>
      <c r="DQ5838" s="25"/>
      <c r="DR5838" s="25"/>
      <c r="DS5838" s="25"/>
      <c r="DT5838" s="25"/>
      <c r="DU5838" s="25"/>
      <c r="DV5838" s="25"/>
      <c r="DW5838" s="25"/>
      <c r="DX5838" s="25"/>
      <c r="DY5838" s="25"/>
      <c r="DZ5838" s="25"/>
      <c r="EA5838" s="25"/>
      <c r="EB5838" s="25"/>
      <c r="EC5838" s="25"/>
      <c r="ED5838" s="25"/>
      <c r="EE5838" s="25"/>
    </row>
    <row r="5839" spans="110:135" x14ac:dyDescent="0.2">
      <c r="DF5839" s="24" t="s">
        <v>4111</v>
      </c>
      <c r="DG5839" s="24" t="s">
        <v>212</v>
      </c>
      <c r="DH5839" s="25"/>
      <c r="DI5839" s="25"/>
      <c r="DJ5839" s="25"/>
      <c r="DK5839" s="25"/>
      <c r="DL5839" s="25"/>
      <c r="DM5839" s="25"/>
      <c r="DN5839" s="25"/>
      <c r="DO5839" s="25"/>
      <c r="DP5839" s="25"/>
      <c r="DQ5839" s="25"/>
      <c r="DR5839" s="25"/>
      <c r="DS5839" s="25"/>
      <c r="DT5839" s="25"/>
      <c r="DU5839" s="25"/>
      <c r="DV5839" s="25"/>
      <c r="DW5839" s="25"/>
      <c r="DX5839" s="25"/>
      <c r="DY5839" s="25"/>
      <c r="DZ5839" s="25"/>
      <c r="EA5839" s="25"/>
      <c r="EB5839" s="25"/>
      <c r="EC5839" s="25"/>
      <c r="ED5839" s="25"/>
      <c r="EE5839" s="25"/>
    </row>
    <row r="5840" spans="110:135" x14ac:dyDescent="0.2">
      <c r="DF5840" s="24" t="s">
        <v>4472</v>
      </c>
      <c r="DG5840" s="24" t="s">
        <v>212</v>
      </c>
      <c r="DH5840" s="25"/>
      <c r="DI5840" s="25"/>
      <c r="DJ5840" s="25"/>
      <c r="DK5840" s="25"/>
      <c r="DL5840" s="25"/>
      <c r="DM5840" s="25"/>
      <c r="DN5840" s="25"/>
      <c r="DO5840" s="25"/>
      <c r="DP5840" s="25"/>
      <c r="DQ5840" s="25"/>
      <c r="DR5840" s="25"/>
      <c r="DS5840" s="25"/>
      <c r="DT5840" s="25"/>
      <c r="DU5840" s="25"/>
      <c r="DV5840" s="25"/>
      <c r="DW5840" s="25"/>
      <c r="DX5840" s="25"/>
      <c r="DY5840" s="25"/>
      <c r="DZ5840" s="25"/>
      <c r="EA5840" s="25"/>
      <c r="EB5840" s="25"/>
      <c r="EC5840" s="25"/>
      <c r="ED5840" s="25"/>
      <c r="EE5840" s="25"/>
    </row>
    <row r="5841" spans="110:135" x14ac:dyDescent="0.2">
      <c r="DF5841" s="24" t="s">
        <v>3545</v>
      </c>
      <c r="DG5841" s="24" t="s">
        <v>212</v>
      </c>
      <c r="DH5841" s="25"/>
      <c r="DI5841" s="25"/>
      <c r="DJ5841" s="25"/>
      <c r="DK5841" s="25"/>
      <c r="DL5841" s="25"/>
      <c r="DM5841" s="25"/>
      <c r="DN5841" s="25"/>
      <c r="DO5841" s="25"/>
      <c r="DP5841" s="25"/>
      <c r="DQ5841" s="25"/>
      <c r="DR5841" s="25"/>
      <c r="DS5841" s="25"/>
      <c r="DT5841" s="25"/>
      <c r="DU5841" s="25"/>
      <c r="DV5841" s="25"/>
      <c r="DW5841" s="25"/>
      <c r="DX5841" s="25"/>
      <c r="DY5841" s="25"/>
      <c r="DZ5841" s="25"/>
      <c r="EA5841" s="25"/>
      <c r="EB5841" s="25"/>
      <c r="EC5841" s="25"/>
      <c r="ED5841" s="25"/>
      <c r="EE5841" s="25"/>
    </row>
    <row r="5842" spans="110:135" x14ac:dyDescent="0.2">
      <c r="DF5842" s="24" t="s">
        <v>3062</v>
      </c>
      <c r="DG5842" s="24" t="s">
        <v>212</v>
      </c>
      <c r="DH5842" s="25"/>
      <c r="DI5842" s="25"/>
      <c r="DJ5842" s="25"/>
      <c r="DK5842" s="25"/>
      <c r="DL5842" s="25"/>
      <c r="DM5842" s="25"/>
      <c r="DN5842" s="25"/>
      <c r="DO5842" s="25"/>
      <c r="DP5842" s="25"/>
      <c r="DQ5842" s="25"/>
      <c r="DR5842" s="25"/>
      <c r="DS5842" s="25"/>
      <c r="DT5842" s="25"/>
      <c r="DU5842" s="25"/>
      <c r="DV5842" s="25"/>
      <c r="DW5842" s="25"/>
      <c r="DX5842" s="25"/>
      <c r="DY5842" s="25"/>
      <c r="DZ5842" s="25"/>
      <c r="EA5842" s="25"/>
      <c r="EB5842" s="25"/>
      <c r="EC5842" s="25"/>
      <c r="ED5842" s="25"/>
      <c r="EE5842" s="25"/>
    </row>
    <row r="5843" spans="110:135" x14ac:dyDescent="0.2">
      <c r="DF5843" s="24" t="s">
        <v>4075</v>
      </c>
      <c r="DG5843" s="24" t="s">
        <v>212</v>
      </c>
      <c r="DH5843" s="25"/>
      <c r="DI5843" s="25"/>
      <c r="DJ5843" s="25"/>
      <c r="DK5843" s="25"/>
      <c r="DL5843" s="25"/>
      <c r="DM5843" s="25"/>
      <c r="DN5843" s="25"/>
      <c r="DO5843" s="25"/>
      <c r="DP5843" s="25"/>
      <c r="DQ5843" s="25"/>
      <c r="DR5843" s="25"/>
      <c r="DS5843" s="25"/>
      <c r="DT5843" s="25"/>
      <c r="DU5843" s="25"/>
      <c r="DV5843" s="25"/>
      <c r="DW5843" s="25"/>
      <c r="DX5843" s="25"/>
      <c r="DY5843" s="25"/>
      <c r="DZ5843" s="25"/>
      <c r="EA5843" s="25"/>
      <c r="EB5843" s="25"/>
      <c r="EC5843" s="25"/>
      <c r="ED5843" s="25"/>
      <c r="EE5843" s="25"/>
    </row>
    <row r="5844" spans="110:135" x14ac:dyDescent="0.2">
      <c r="DF5844" s="24" t="s">
        <v>4397</v>
      </c>
      <c r="DG5844" s="24" t="s">
        <v>212</v>
      </c>
      <c r="DH5844" s="25"/>
      <c r="DI5844" s="25"/>
      <c r="DJ5844" s="25"/>
      <c r="DK5844" s="25"/>
      <c r="DL5844" s="25"/>
      <c r="DM5844" s="25"/>
      <c r="DN5844" s="25"/>
      <c r="DO5844" s="25"/>
      <c r="DP5844" s="25"/>
      <c r="DQ5844" s="25"/>
      <c r="DR5844" s="25"/>
      <c r="DS5844" s="25"/>
      <c r="DT5844" s="25"/>
      <c r="DU5844" s="25"/>
      <c r="DV5844" s="25"/>
      <c r="DW5844" s="25"/>
      <c r="DX5844" s="25"/>
      <c r="DY5844" s="25"/>
      <c r="DZ5844" s="25"/>
      <c r="EA5844" s="25"/>
      <c r="EB5844" s="25"/>
      <c r="EC5844" s="25"/>
      <c r="ED5844" s="25"/>
      <c r="EE5844" s="25"/>
    </row>
    <row r="5845" spans="110:135" x14ac:dyDescent="0.2">
      <c r="DF5845" s="24" t="s">
        <v>4412</v>
      </c>
      <c r="DG5845" s="24" t="s">
        <v>212</v>
      </c>
      <c r="DH5845" s="25"/>
      <c r="DI5845" s="25"/>
      <c r="DJ5845" s="25"/>
      <c r="DK5845" s="25"/>
      <c r="DL5845" s="25"/>
      <c r="DM5845" s="25"/>
      <c r="DN5845" s="25"/>
      <c r="DO5845" s="25"/>
      <c r="DP5845" s="25"/>
      <c r="DQ5845" s="25"/>
      <c r="DR5845" s="25"/>
      <c r="DS5845" s="25"/>
      <c r="DT5845" s="25"/>
      <c r="DU5845" s="25"/>
      <c r="DV5845" s="25"/>
      <c r="DW5845" s="25"/>
      <c r="DX5845" s="25"/>
      <c r="DY5845" s="25"/>
      <c r="DZ5845" s="25"/>
      <c r="EA5845" s="25"/>
      <c r="EB5845" s="25"/>
      <c r="EC5845" s="25"/>
      <c r="ED5845" s="25"/>
      <c r="EE5845" s="25"/>
    </row>
    <row r="5846" spans="110:135" x14ac:dyDescent="0.2">
      <c r="DF5846" s="24" t="s">
        <v>4491</v>
      </c>
      <c r="DG5846" s="24" t="s">
        <v>212</v>
      </c>
      <c r="DH5846" s="25"/>
      <c r="DI5846" s="25"/>
      <c r="DJ5846" s="25"/>
      <c r="DK5846" s="25"/>
      <c r="DL5846" s="25"/>
      <c r="DM5846" s="25"/>
      <c r="DN5846" s="25"/>
      <c r="DO5846" s="25"/>
      <c r="DP5846" s="25"/>
      <c r="DQ5846" s="25"/>
      <c r="DR5846" s="25"/>
      <c r="DS5846" s="25"/>
      <c r="DT5846" s="25"/>
      <c r="DU5846" s="25"/>
      <c r="DV5846" s="25"/>
      <c r="DW5846" s="25"/>
      <c r="DX5846" s="25"/>
      <c r="DY5846" s="25"/>
      <c r="DZ5846" s="25"/>
      <c r="EA5846" s="25"/>
      <c r="EB5846" s="25"/>
      <c r="EC5846" s="25"/>
      <c r="ED5846" s="25"/>
      <c r="EE5846" s="25"/>
    </row>
    <row r="5847" spans="110:135" x14ac:dyDescent="0.2">
      <c r="DF5847" s="24" t="s">
        <v>3111</v>
      </c>
      <c r="DG5847" s="24" t="s">
        <v>212</v>
      </c>
      <c r="DH5847" s="25"/>
      <c r="DI5847" s="25"/>
      <c r="DJ5847" s="25"/>
      <c r="DK5847" s="25"/>
      <c r="DL5847" s="25"/>
      <c r="DM5847" s="25"/>
      <c r="DN5847" s="25"/>
      <c r="DO5847" s="25"/>
      <c r="DP5847" s="25"/>
      <c r="DQ5847" s="25"/>
      <c r="DR5847" s="25"/>
      <c r="DS5847" s="25"/>
      <c r="DT5847" s="25"/>
      <c r="DU5847" s="25"/>
      <c r="DV5847" s="25"/>
      <c r="DW5847" s="25"/>
      <c r="DX5847" s="25"/>
      <c r="DY5847" s="25"/>
      <c r="DZ5847" s="25"/>
      <c r="EA5847" s="25"/>
      <c r="EB5847" s="25"/>
      <c r="EC5847" s="25"/>
      <c r="ED5847" s="25"/>
      <c r="EE5847" s="25"/>
    </row>
    <row r="5848" spans="110:135" x14ac:dyDescent="0.2">
      <c r="DF5848" s="24" t="s">
        <v>3551</v>
      </c>
      <c r="DG5848" s="24" t="s">
        <v>212</v>
      </c>
      <c r="DH5848" s="25"/>
      <c r="DI5848" s="25"/>
      <c r="DJ5848" s="25"/>
      <c r="DK5848" s="25"/>
      <c r="DL5848" s="25"/>
      <c r="DM5848" s="25"/>
      <c r="DN5848" s="25"/>
      <c r="DO5848" s="25"/>
      <c r="DP5848" s="25"/>
      <c r="DQ5848" s="25"/>
      <c r="DR5848" s="25"/>
      <c r="DS5848" s="25"/>
      <c r="DT5848" s="25"/>
      <c r="DU5848" s="25"/>
      <c r="DV5848" s="25"/>
      <c r="DW5848" s="25"/>
      <c r="DX5848" s="25"/>
      <c r="DY5848" s="25"/>
      <c r="DZ5848" s="25"/>
      <c r="EA5848" s="25"/>
      <c r="EB5848" s="25"/>
      <c r="EC5848" s="25"/>
      <c r="ED5848" s="25"/>
      <c r="EE5848" s="25"/>
    </row>
    <row r="5849" spans="110:135" x14ac:dyDescent="0.2">
      <c r="DF5849" s="24" t="s">
        <v>3953</v>
      </c>
      <c r="DG5849" s="24" t="s">
        <v>212</v>
      </c>
      <c r="DH5849" s="25"/>
      <c r="DI5849" s="25"/>
      <c r="DJ5849" s="25"/>
      <c r="DK5849" s="25"/>
      <c r="DL5849" s="25"/>
      <c r="DM5849" s="25"/>
      <c r="DN5849" s="25"/>
      <c r="DO5849" s="25"/>
      <c r="DP5849" s="25"/>
      <c r="DQ5849" s="25"/>
      <c r="DR5849" s="25"/>
      <c r="DS5849" s="25"/>
      <c r="DT5849" s="25"/>
      <c r="DU5849" s="25"/>
      <c r="DV5849" s="25"/>
      <c r="DW5849" s="25"/>
      <c r="DX5849" s="25"/>
      <c r="DY5849" s="25"/>
      <c r="DZ5849" s="25"/>
      <c r="EA5849" s="25"/>
      <c r="EB5849" s="25"/>
      <c r="EC5849" s="25"/>
      <c r="ED5849" s="25"/>
      <c r="EE5849" s="25"/>
    </row>
    <row r="5850" spans="110:135" x14ac:dyDescent="0.2">
      <c r="DF5850" s="24" t="s">
        <v>3905</v>
      </c>
      <c r="DG5850" s="24" t="s">
        <v>212</v>
      </c>
      <c r="DH5850" s="25"/>
      <c r="DI5850" s="25"/>
      <c r="DJ5850" s="25"/>
      <c r="DK5850" s="25"/>
      <c r="DL5850" s="25"/>
      <c r="DM5850" s="25"/>
      <c r="DN5850" s="25"/>
      <c r="DO5850" s="25"/>
      <c r="DP5850" s="25"/>
      <c r="DQ5850" s="25"/>
      <c r="DR5850" s="25"/>
      <c r="DS5850" s="25"/>
      <c r="DT5850" s="25"/>
      <c r="DU5850" s="25"/>
      <c r="DV5850" s="25"/>
      <c r="DW5850" s="25"/>
      <c r="DX5850" s="25"/>
      <c r="DY5850" s="25"/>
      <c r="DZ5850" s="25"/>
      <c r="EA5850" s="25"/>
      <c r="EB5850" s="25"/>
      <c r="EC5850" s="25"/>
      <c r="ED5850" s="25"/>
      <c r="EE5850" s="25"/>
    </row>
    <row r="5851" spans="110:135" x14ac:dyDescent="0.2">
      <c r="DF5851" s="24" t="s">
        <v>4650</v>
      </c>
      <c r="DG5851" s="24" t="s">
        <v>212</v>
      </c>
      <c r="DH5851" s="25"/>
      <c r="DI5851" s="25"/>
      <c r="DJ5851" s="25"/>
      <c r="DK5851" s="25"/>
      <c r="DL5851" s="25"/>
      <c r="DM5851" s="25"/>
      <c r="DN5851" s="25"/>
      <c r="DO5851" s="25"/>
      <c r="DP5851" s="25"/>
      <c r="DQ5851" s="25"/>
      <c r="DR5851" s="25"/>
      <c r="DS5851" s="25"/>
      <c r="DT5851" s="25"/>
      <c r="DU5851" s="25"/>
      <c r="DV5851" s="25"/>
      <c r="DW5851" s="25"/>
      <c r="DX5851" s="25"/>
      <c r="DY5851" s="25"/>
      <c r="DZ5851" s="25"/>
      <c r="EA5851" s="25"/>
      <c r="EB5851" s="25"/>
      <c r="EC5851" s="25"/>
      <c r="ED5851" s="25"/>
      <c r="EE5851" s="25"/>
    </row>
    <row r="5852" spans="110:135" x14ac:dyDescent="0.2">
      <c r="DF5852" s="24" t="s">
        <v>3572</v>
      </c>
      <c r="DG5852" s="24" t="s">
        <v>212</v>
      </c>
      <c r="DH5852" s="25"/>
      <c r="DI5852" s="25"/>
      <c r="DJ5852" s="25"/>
      <c r="DK5852" s="25"/>
      <c r="DL5852" s="25"/>
      <c r="DM5852" s="25"/>
      <c r="DN5852" s="25"/>
      <c r="DO5852" s="25"/>
      <c r="DP5852" s="25"/>
      <c r="DQ5852" s="25"/>
      <c r="DR5852" s="25"/>
      <c r="DS5852" s="25"/>
      <c r="DT5852" s="25"/>
      <c r="DU5852" s="25"/>
      <c r="DV5852" s="25"/>
      <c r="DW5852" s="25"/>
      <c r="DX5852" s="25"/>
      <c r="DY5852" s="25"/>
      <c r="DZ5852" s="25"/>
      <c r="EA5852" s="25"/>
      <c r="EB5852" s="25"/>
      <c r="EC5852" s="25"/>
      <c r="ED5852" s="25"/>
      <c r="EE5852" s="25"/>
    </row>
    <row r="5853" spans="110:135" x14ac:dyDescent="0.2">
      <c r="DF5853" s="24" t="s">
        <v>4282</v>
      </c>
      <c r="DG5853" s="24" t="s">
        <v>212</v>
      </c>
      <c r="DH5853" s="25"/>
      <c r="DI5853" s="25"/>
      <c r="DJ5853" s="25"/>
      <c r="DK5853" s="25"/>
      <c r="DL5853" s="25"/>
      <c r="DM5853" s="25"/>
      <c r="DN5853" s="25"/>
      <c r="DO5853" s="25"/>
      <c r="DP5853" s="25"/>
      <c r="DQ5853" s="25"/>
      <c r="DR5853" s="25"/>
      <c r="DS5853" s="25"/>
      <c r="DT5853" s="25"/>
      <c r="DU5853" s="25"/>
      <c r="DV5853" s="25"/>
      <c r="DW5853" s="25"/>
      <c r="DX5853" s="25"/>
      <c r="DY5853" s="25"/>
      <c r="DZ5853" s="25"/>
      <c r="EA5853" s="25"/>
      <c r="EB5853" s="25"/>
      <c r="EC5853" s="25"/>
      <c r="ED5853" s="25"/>
      <c r="EE5853" s="25"/>
    </row>
    <row r="5854" spans="110:135" x14ac:dyDescent="0.2">
      <c r="DF5854" s="24" t="s">
        <v>11072</v>
      </c>
      <c r="DG5854" s="24" t="s">
        <v>212</v>
      </c>
      <c r="DH5854" s="25"/>
      <c r="DI5854" s="25"/>
      <c r="DJ5854" s="25"/>
      <c r="DK5854" s="25"/>
      <c r="DL5854" s="25"/>
      <c r="DM5854" s="25"/>
      <c r="DN5854" s="25"/>
      <c r="DO5854" s="25"/>
      <c r="DP5854" s="25"/>
      <c r="DQ5854" s="25"/>
      <c r="DR5854" s="25"/>
      <c r="DS5854" s="25"/>
      <c r="DT5854" s="25"/>
      <c r="DU5854" s="25"/>
      <c r="DV5854" s="25"/>
      <c r="DW5854" s="25"/>
      <c r="DX5854" s="25"/>
      <c r="DY5854" s="25"/>
      <c r="DZ5854" s="25"/>
      <c r="EA5854" s="25"/>
      <c r="EB5854" s="25"/>
      <c r="EC5854" s="25"/>
      <c r="ED5854" s="25"/>
      <c r="EE5854" s="25"/>
    </row>
    <row r="5855" spans="110:135" x14ac:dyDescent="0.2">
      <c r="DF5855" s="24" t="s">
        <v>4217</v>
      </c>
      <c r="DG5855" s="24" t="s">
        <v>212</v>
      </c>
      <c r="DH5855" s="25"/>
      <c r="DI5855" s="25"/>
      <c r="DJ5855" s="25"/>
      <c r="DK5855" s="25"/>
      <c r="DL5855" s="25"/>
      <c r="DM5855" s="25"/>
      <c r="DN5855" s="25"/>
      <c r="DO5855" s="25"/>
      <c r="DP5855" s="25"/>
      <c r="DQ5855" s="25"/>
      <c r="DR5855" s="25"/>
      <c r="DS5855" s="25"/>
      <c r="DT5855" s="25"/>
      <c r="DU5855" s="25"/>
      <c r="DV5855" s="25"/>
      <c r="DW5855" s="25"/>
      <c r="DX5855" s="25"/>
      <c r="DY5855" s="25"/>
      <c r="DZ5855" s="25"/>
      <c r="EA5855" s="25"/>
      <c r="EB5855" s="25"/>
      <c r="EC5855" s="25"/>
      <c r="ED5855" s="25"/>
      <c r="EE5855" s="25"/>
    </row>
    <row r="5856" spans="110:135" x14ac:dyDescent="0.2">
      <c r="DF5856" s="24" t="s">
        <v>4457</v>
      </c>
      <c r="DG5856" s="24" t="s">
        <v>212</v>
      </c>
      <c r="DH5856" s="25"/>
      <c r="DI5856" s="25"/>
      <c r="DJ5856" s="25"/>
      <c r="DK5856" s="25"/>
      <c r="DL5856" s="25"/>
      <c r="DM5856" s="25"/>
      <c r="DN5856" s="25"/>
      <c r="DO5856" s="25"/>
      <c r="DP5856" s="25"/>
      <c r="DQ5856" s="25"/>
      <c r="DR5856" s="25"/>
      <c r="DS5856" s="25"/>
      <c r="DT5856" s="25"/>
      <c r="DU5856" s="25"/>
      <c r="DV5856" s="25"/>
      <c r="DW5856" s="25"/>
      <c r="DX5856" s="25"/>
      <c r="DY5856" s="25"/>
      <c r="DZ5856" s="25"/>
      <c r="EA5856" s="25"/>
      <c r="EB5856" s="25"/>
      <c r="EC5856" s="25"/>
      <c r="ED5856" s="25"/>
      <c r="EE5856" s="25"/>
    </row>
    <row r="5857" spans="110:135" x14ac:dyDescent="0.2">
      <c r="DF5857" s="24" t="s">
        <v>11073</v>
      </c>
      <c r="DG5857" s="24" t="s">
        <v>212</v>
      </c>
      <c r="DH5857" s="25"/>
      <c r="DI5857" s="25"/>
      <c r="DJ5857" s="25"/>
      <c r="DK5857" s="25"/>
      <c r="DL5857" s="25"/>
      <c r="DM5857" s="25"/>
      <c r="DN5857" s="25"/>
      <c r="DO5857" s="25"/>
      <c r="DP5857" s="25"/>
      <c r="DQ5857" s="25"/>
      <c r="DR5857" s="25"/>
      <c r="DS5857" s="25"/>
      <c r="DT5857" s="25"/>
      <c r="DU5857" s="25"/>
      <c r="DV5857" s="25"/>
      <c r="DW5857" s="25"/>
      <c r="DX5857" s="25"/>
      <c r="DY5857" s="25"/>
      <c r="DZ5857" s="25"/>
      <c r="EA5857" s="25"/>
      <c r="EB5857" s="25"/>
      <c r="EC5857" s="25"/>
      <c r="ED5857" s="25"/>
      <c r="EE5857" s="25"/>
    </row>
    <row r="5858" spans="110:135" x14ac:dyDescent="0.2">
      <c r="DF5858" s="24" t="s">
        <v>4331</v>
      </c>
      <c r="DG5858" s="24" t="s">
        <v>274</v>
      </c>
      <c r="DH5858" s="25"/>
      <c r="DI5858" s="25"/>
      <c r="DJ5858" s="25"/>
      <c r="DK5858" s="25"/>
      <c r="DL5858" s="25"/>
      <c r="DM5858" s="25"/>
      <c r="DN5858" s="25"/>
      <c r="DO5858" s="25"/>
      <c r="DP5858" s="25"/>
      <c r="DQ5858" s="25"/>
      <c r="DR5858" s="25"/>
      <c r="DS5858" s="25"/>
      <c r="DT5858" s="25"/>
      <c r="DU5858" s="25"/>
      <c r="DV5858" s="25"/>
      <c r="DW5858" s="25"/>
      <c r="DX5858" s="25"/>
      <c r="DY5858" s="25"/>
      <c r="DZ5858" s="25"/>
      <c r="EA5858" s="25"/>
      <c r="EB5858" s="25"/>
      <c r="EC5858" s="25"/>
      <c r="ED5858" s="25"/>
      <c r="EE5858" s="25"/>
    </row>
    <row r="5859" spans="110:135" x14ac:dyDescent="0.2">
      <c r="DF5859" s="24" t="s">
        <v>4117</v>
      </c>
      <c r="DG5859" s="24" t="s">
        <v>212</v>
      </c>
      <c r="DH5859" s="25"/>
      <c r="DI5859" s="25"/>
      <c r="DJ5859" s="25"/>
      <c r="DK5859" s="25"/>
      <c r="DL5859" s="25"/>
      <c r="DM5859" s="25"/>
      <c r="DN5859" s="25"/>
      <c r="DO5859" s="25"/>
      <c r="DP5859" s="25"/>
      <c r="DQ5859" s="25"/>
      <c r="DR5859" s="25"/>
      <c r="DS5859" s="25"/>
      <c r="DT5859" s="25"/>
      <c r="DU5859" s="25"/>
      <c r="DV5859" s="25"/>
      <c r="DW5859" s="25"/>
      <c r="DX5859" s="25"/>
      <c r="DY5859" s="25"/>
      <c r="DZ5859" s="25"/>
      <c r="EA5859" s="25"/>
      <c r="EB5859" s="25"/>
      <c r="EC5859" s="25"/>
      <c r="ED5859" s="25"/>
      <c r="EE5859" s="25"/>
    </row>
    <row r="5860" spans="110:135" x14ac:dyDescent="0.2">
      <c r="DF5860" s="24" t="s">
        <v>3607</v>
      </c>
      <c r="DG5860" s="24" t="s">
        <v>212</v>
      </c>
      <c r="DH5860" s="25"/>
      <c r="DI5860" s="25"/>
      <c r="DJ5860" s="25"/>
      <c r="DK5860" s="25"/>
      <c r="DL5860" s="25"/>
      <c r="DM5860" s="25"/>
      <c r="DN5860" s="25"/>
      <c r="DO5860" s="25"/>
      <c r="DP5860" s="25"/>
      <c r="DQ5860" s="25"/>
      <c r="DR5860" s="25"/>
      <c r="DS5860" s="25"/>
      <c r="DT5860" s="25"/>
      <c r="DU5860" s="25"/>
      <c r="DV5860" s="25"/>
      <c r="DW5860" s="25"/>
      <c r="DX5860" s="25"/>
      <c r="DY5860" s="25"/>
      <c r="DZ5860" s="25"/>
      <c r="EA5860" s="25"/>
      <c r="EB5860" s="25"/>
      <c r="EC5860" s="25"/>
      <c r="ED5860" s="25"/>
      <c r="EE5860" s="25"/>
    </row>
    <row r="5861" spans="110:135" x14ac:dyDescent="0.2">
      <c r="DF5861" s="24" t="s">
        <v>3058</v>
      </c>
      <c r="DG5861" s="24" t="s">
        <v>212</v>
      </c>
      <c r="DH5861" s="25"/>
      <c r="DI5861" s="25"/>
      <c r="DJ5861" s="25"/>
      <c r="DK5861" s="25"/>
      <c r="DL5861" s="25"/>
      <c r="DM5861" s="25"/>
      <c r="DN5861" s="25"/>
      <c r="DO5861" s="25"/>
      <c r="DP5861" s="25"/>
      <c r="DQ5861" s="25"/>
      <c r="DR5861" s="25"/>
      <c r="DS5861" s="25"/>
      <c r="DT5861" s="25"/>
      <c r="DU5861" s="25"/>
      <c r="DV5861" s="25"/>
      <c r="DW5861" s="25"/>
      <c r="DX5861" s="25"/>
      <c r="DY5861" s="25"/>
      <c r="DZ5861" s="25"/>
      <c r="EA5861" s="25"/>
      <c r="EB5861" s="25"/>
      <c r="EC5861" s="25"/>
      <c r="ED5861" s="25"/>
      <c r="EE5861" s="25"/>
    </row>
    <row r="5862" spans="110:135" x14ac:dyDescent="0.2">
      <c r="DF5862" s="24" t="s">
        <v>5014</v>
      </c>
      <c r="DG5862" s="24" t="s">
        <v>212</v>
      </c>
      <c r="DH5862" s="25"/>
      <c r="DI5862" s="25"/>
      <c r="DJ5862" s="25"/>
      <c r="DK5862" s="25"/>
      <c r="DL5862" s="25"/>
      <c r="DM5862" s="25"/>
      <c r="DN5862" s="25"/>
      <c r="DO5862" s="25"/>
      <c r="DP5862" s="25"/>
      <c r="DQ5862" s="25"/>
      <c r="DR5862" s="25"/>
      <c r="DS5862" s="25"/>
      <c r="DT5862" s="25"/>
      <c r="DU5862" s="25"/>
      <c r="DV5862" s="25"/>
      <c r="DW5862" s="25"/>
      <c r="DX5862" s="25"/>
      <c r="DY5862" s="25"/>
      <c r="DZ5862" s="25"/>
      <c r="EA5862" s="25"/>
      <c r="EB5862" s="25"/>
      <c r="EC5862" s="25"/>
      <c r="ED5862" s="25"/>
      <c r="EE5862" s="25"/>
    </row>
    <row r="5863" spans="110:135" x14ac:dyDescent="0.2">
      <c r="DF5863" s="24" t="s">
        <v>4048</v>
      </c>
      <c r="DG5863" s="24" t="s">
        <v>212</v>
      </c>
      <c r="DH5863" s="25"/>
      <c r="DI5863" s="25"/>
      <c r="DJ5863" s="25"/>
      <c r="DK5863" s="25"/>
      <c r="DL5863" s="25"/>
      <c r="DM5863" s="25"/>
      <c r="DN5863" s="25"/>
      <c r="DO5863" s="25"/>
      <c r="DP5863" s="25"/>
      <c r="DQ5863" s="25"/>
      <c r="DR5863" s="25"/>
      <c r="DS5863" s="25"/>
      <c r="DT5863" s="25"/>
      <c r="DU5863" s="25"/>
      <c r="DV5863" s="25"/>
      <c r="DW5863" s="25"/>
      <c r="DX5863" s="25"/>
      <c r="DY5863" s="25"/>
      <c r="DZ5863" s="25"/>
      <c r="EA5863" s="25"/>
      <c r="EB5863" s="25"/>
      <c r="EC5863" s="25"/>
      <c r="ED5863" s="25"/>
      <c r="EE5863" s="25"/>
    </row>
    <row r="5864" spans="110:135" x14ac:dyDescent="0.2">
      <c r="DF5864" s="24" t="s">
        <v>11074</v>
      </c>
      <c r="DG5864" s="24" t="s">
        <v>212</v>
      </c>
      <c r="DH5864" s="25"/>
      <c r="DI5864" s="25"/>
      <c r="DJ5864" s="25"/>
      <c r="DK5864" s="25"/>
      <c r="DL5864" s="25"/>
      <c r="DM5864" s="25"/>
      <c r="DN5864" s="25"/>
      <c r="DO5864" s="25"/>
      <c r="DP5864" s="25"/>
      <c r="DQ5864" s="25"/>
      <c r="DR5864" s="25"/>
      <c r="DS5864" s="25"/>
      <c r="DT5864" s="25"/>
      <c r="DU5864" s="25"/>
      <c r="DV5864" s="25"/>
      <c r="DW5864" s="25"/>
      <c r="DX5864" s="25"/>
      <c r="DY5864" s="25"/>
      <c r="DZ5864" s="25"/>
      <c r="EA5864" s="25"/>
      <c r="EB5864" s="25"/>
      <c r="EC5864" s="25"/>
      <c r="ED5864" s="25"/>
      <c r="EE5864" s="25"/>
    </row>
    <row r="5865" spans="110:135" x14ac:dyDescent="0.2">
      <c r="DF5865" s="24" t="s">
        <v>4420</v>
      </c>
      <c r="DG5865" s="24" t="s">
        <v>212</v>
      </c>
      <c r="DH5865" s="25"/>
      <c r="DI5865" s="25"/>
      <c r="DJ5865" s="25"/>
      <c r="DK5865" s="25"/>
      <c r="DL5865" s="25"/>
      <c r="DM5865" s="25"/>
      <c r="DN5865" s="25"/>
      <c r="DO5865" s="25"/>
      <c r="DP5865" s="25"/>
      <c r="DQ5865" s="25"/>
      <c r="DR5865" s="25"/>
      <c r="DS5865" s="25"/>
      <c r="DT5865" s="25"/>
      <c r="DU5865" s="25"/>
      <c r="DV5865" s="25"/>
      <c r="DW5865" s="25"/>
      <c r="DX5865" s="25"/>
      <c r="DY5865" s="25"/>
      <c r="DZ5865" s="25"/>
      <c r="EA5865" s="25"/>
      <c r="EB5865" s="25"/>
      <c r="EC5865" s="25"/>
      <c r="ED5865" s="25"/>
      <c r="EE5865" s="25"/>
    </row>
    <row r="5866" spans="110:135" x14ac:dyDescent="0.2">
      <c r="DF5866" s="24" t="s">
        <v>2607</v>
      </c>
      <c r="DG5866" s="24" t="s">
        <v>212</v>
      </c>
      <c r="DH5866" s="25"/>
      <c r="DI5866" s="25"/>
      <c r="DJ5866" s="25"/>
      <c r="DK5866" s="25"/>
      <c r="DL5866" s="25"/>
      <c r="DM5866" s="25"/>
      <c r="DN5866" s="25"/>
      <c r="DO5866" s="25"/>
      <c r="DP5866" s="25"/>
      <c r="DQ5866" s="25"/>
      <c r="DR5866" s="25"/>
      <c r="DS5866" s="25"/>
      <c r="DT5866" s="25"/>
      <c r="DU5866" s="25"/>
      <c r="DV5866" s="25"/>
      <c r="DW5866" s="25"/>
      <c r="DX5866" s="25"/>
      <c r="DY5866" s="25"/>
      <c r="DZ5866" s="25"/>
      <c r="EA5866" s="25"/>
      <c r="EB5866" s="25"/>
      <c r="EC5866" s="25"/>
      <c r="ED5866" s="25"/>
      <c r="EE5866" s="25"/>
    </row>
    <row r="5867" spans="110:135" x14ac:dyDescent="0.2">
      <c r="DF5867" s="24" t="s">
        <v>4539</v>
      </c>
      <c r="DG5867" s="24" t="s">
        <v>212</v>
      </c>
      <c r="DH5867" s="25"/>
      <c r="DI5867" s="25"/>
      <c r="DJ5867" s="25"/>
      <c r="DK5867" s="25"/>
      <c r="DL5867" s="25"/>
      <c r="DM5867" s="25"/>
      <c r="DN5867" s="25"/>
      <c r="DO5867" s="25"/>
      <c r="DP5867" s="25"/>
      <c r="DQ5867" s="25"/>
      <c r="DR5867" s="25"/>
      <c r="DS5867" s="25"/>
      <c r="DT5867" s="25"/>
      <c r="DU5867" s="25"/>
      <c r="DV5867" s="25"/>
      <c r="DW5867" s="25"/>
      <c r="DX5867" s="25"/>
      <c r="DY5867" s="25"/>
      <c r="DZ5867" s="25"/>
      <c r="EA5867" s="25"/>
      <c r="EB5867" s="25"/>
      <c r="EC5867" s="25"/>
      <c r="ED5867" s="25"/>
      <c r="EE5867" s="25"/>
    </row>
    <row r="5868" spans="110:135" x14ac:dyDescent="0.2">
      <c r="DF5868" s="24" t="s">
        <v>3282</v>
      </c>
      <c r="DG5868" s="24" t="s">
        <v>212</v>
      </c>
      <c r="DH5868" s="25"/>
      <c r="DI5868" s="25"/>
      <c r="DJ5868" s="25"/>
      <c r="DK5868" s="25"/>
      <c r="DL5868" s="25"/>
      <c r="DM5868" s="25"/>
      <c r="DN5868" s="25"/>
      <c r="DO5868" s="25"/>
      <c r="DP5868" s="25"/>
      <c r="DQ5868" s="25"/>
      <c r="DR5868" s="25"/>
      <c r="DS5868" s="25"/>
      <c r="DT5868" s="25"/>
      <c r="DU5868" s="25"/>
      <c r="DV5868" s="25"/>
      <c r="DW5868" s="25"/>
      <c r="DX5868" s="25"/>
      <c r="DY5868" s="25"/>
      <c r="DZ5868" s="25"/>
      <c r="EA5868" s="25"/>
      <c r="EB5868" s="25"/>
      <c r="EC5868" s="25"/>
      <c r="ED5868" s="25"/>
      <c r="EE5868" s="25"/>
    </row>
    <row r="5869" spans="110:135" x14ac:dyDescent="0.2">
      <c r="DF5869" s="24" t="s">
        <v>4392</v>
      </c>
      <c r="DG5869" s="24" t="s">
        <v>212</v>
      </c>
      <c r="DH5869" s="25"/>
      <c r="DI5869" s="25"/>
      <c r="DJ5869" s="25"/>
      <c r="DK5869" s="25"/>
      <c r="DL5869" s="25"/>
      <c r="DM5869" s="25"/>
      <c r="DN5869" s="25"/>
      <c r="DO5869" s="25"/>
      <c r="DP5869" s="25"/>
      <c r="DQ5869" s="25"/>
      <c r="DR5869" s="25"/>
      <c r="DS5869" s="25"/>
      <c r="DT5869" s="25"/>
      <c r="DU5869" s="25"/>
      <c r="DV5869" s="25"/>
      <c r="DW5869" s="25"/>
      <c r="DX5869" s="25"/>
      <c r="DY5869" s="25"/>
      <c r="DZ5869" s="25"/>
      <c r="EA5869" s="25"/>
      <c r="EB5869" s="25"/>
      <c r="EC5869" s="25"/>
      <c r="ED5869" s="25"/>
      <c r="EE5869" s="25"/>
    </row>
    <row r="5870" spans="110:135" x14ac:dyDescent="0.2">
      <c r="DF5870" s="24" t="s">
        <v>3337</v>
      </c>
      <c r="DG5870" s="24" t="s">
        <v>212</v>
      </c>
      <c r="DH5870" s="25"/>
      <c r="DI5870" s="25"/>
      <c r="DJ5870" s="25"/>
      <c r="DK5870" s="25"/>
      <c r="DL5870" s="25"/>
      <c r="DM5870" s="25"/>
      <c r="DN5870" s="25"/>
      <c r="DO5870" s="25"/>
      <c r="DP5870" s="25"/>
      <c r="DQ5870" s="25"/>
      <c r="DR5870" s="25"/>
      <c r="DS5870" s="25"/>
      <c r="DT5870" s="25"/>
      <c r="DU5870" s="25"/>
      <c r="DV5870" s="25"/>
      <c r="DW5870" s="25"/>
      <c r="DX5870" s="25"/>
      <c r="DY5870" s="25"/>
      <c r="DZ5870" s="25"/>
      <c r="EA5870" s="25"/>
      <c r="EB5870" s="25"/>
      <c r="EC5870" s="25"/>
      <c r="ED5870" s="25"/>
      <c r="EE5870" s="25"/>
    </row>
    <row r="5871" spans="110:135" x14ac:dyDescent="0.2">
      <c r="DF5871" s="24" t="s">
        <v>1864</v>
      </c>
      <c r="DG5871" s="24" t="s">
        <v>212</v>
      </c>
      <c r="DH5871" s="25"/>
      <c r="DI5871" s="25"/>
      <c r="DJ5871" s="25"/>
      <c r="DK5871" s="25"/>
      <c r="DL5871" s="25"/>
      <c r="DM5871" s="25"/>
      <c r="DN5871" s="25"/>
      <c r="DO5871" s="25"/>
      <c r="DP5871" s="25"/>
      <c r="DQ5871" s="25"/>
      <c r="DR5871" s="25"/>
      <c r="DS5871" s="25"/>
      <c r="DT5871" s="25"/>
      <c r="DU5871" s="25"/>
      <c r="DV5871" s="25"/>
      <c r="DW5871" s="25"/>
      <c r="DX5871" s="25"/>
      <c r="DY5871" s="25"/>
      <c r="DZ5871" s="25"/>
      <c r="EA5871" s="25"/>
      <c r="EB5871" s="25"/>
      <c r="EC5871" s="25"/>
      <c r="ED5871" s="25"/>
      <c r="EE5871" s="25"/>
    </row>
    <row r="5872" spans="110:135" x14ac:dyDescent="0.2">
      <c r="DF5872" s="24" t="s">
        <v>2823</v>
      </c>
      <c r="DG5872" s="24" t="s">
        <v>274</v>
      </c>
      <c r="DH5872" s="25"/>
      <c r="DI5872" s="25"/>
      <c r="DJ5872" s="25"/>
      <c r="DK5872" s="25"/>
      <c r="DL5872" s="25"/>
      <c r="DM5872" s="25"/>
      <c r="DN5872" s="25"/>
      <c r="DO5872" s="25"/>
      <c r="DP5872" s="25"/>
      <c r="DQ5872" s="25"/>
      <c r="DR5872" s="25"/>
      <c r="DS5872" s="25"/>
      <c r="DT5872" s="25"/>
      <c r="DU5872" s="25"/>
      <c r="DV5872" s="25"/>
      <c r="DW5872" s="25"/>
      <c r="DX5872" s="25"/>
      <c r="DY5872" s="25"/>
      <c r="DZ5872" s="25"/>
      <c r="EA5872" s="25"/>
      <c r="EB5872" s="25"/>
      <c r="EC5872" s="25"/>
      <c r="ED5872" s="25"/>
      <c r="EE5872" s="25"/>
    </row>
    <row r="5873" spans="110:135" x14ac:dyDescent="0.2">
      <c r="DF5873" s="24" t="s">
        <v>4122</v>
      </c>
      <c r="DG5873" s="24" t="s">
        <v>274</v>
      </c>
      <c r="DH5873" s="25"/>
      <c r="DI5873" s="25"/>
      <c r="DJ5873" s="25"/>
      <c r="DK5873" s="25"/>
      <c r="DL5873" s="25"/>
      <c r="DM5873" s="25"/>
      <c r="DN5873" s="25"/>
      <c r="DO5873" s="25"/>
      <c r="DP5873" s="25"/>
      <c r="DQ5873" s="25"/>
      <c r="DR5873" s="25"/>
      <c r="DS5873" s="25"/>
      <c r="DT5873" s="25"/>
      <c r="DU5873" s="25"/>
      <c r="DV5873" s="25"/>
      <c r="DW5873" s="25"/>
      <c r="DX5873" s="25"/>
      <c r="DY5873" s="25"/>
      <c r="DZ5873" s="25"/>
      <c r="EA5873" s="25"/>
      <c r="EB5873" s="25"/>
      <c r="EC5873" s="25"/>
      <c r="ED5873" s="25"/>
      <c r="EE5873" s="25"/>
    </row>
    <row r="5874" spans="110:135" x14ac:dyDescent="0.2">
      <c r="DF5874" s="24" t="s">
        <v>2757</v>
      </c>
      <c r="DG5874" s="24" t="s">
        <v>212</v>
      </c>
      <c r="DH5874" s="25"/>
      <c r="DI5874" s="25"/>
      <c r="DJ5874" s="25"/>
      <c r="DK5874" s="25"/>
      <c r="DL5874" s="25"/>
      <c r="DM5874" s="25"/>
      <c r="DN5874" s="25"/>
      <c r="DO5874" s="25"/>
      <c r="DP5874" s="25"/>
      <c r="DQ5874" s="25"/>
      <c r="DR5874" s="25"/>
      <c r="DS5874" s="25"/>
      <c r="DT5874" s="25"/>
      <c r="DU5874" s="25"/>
      <c r="DV5874" s="25"/>
      <c r="DW5874" s="25"/>
      <c r="DX5874" s="25"/>
      <c r="DY5874" s="25"/>
      <c r="DZ5874" s="25"/>
      <c r="EA5874" s="25"/>
      <c r="EB5874" s="25"/>
      <c r="EC5874" s="25"/>
      <c r="ED5874" s="25"/>
      <c r="EE5874" s="25"/>
    </row>
    <row r="5875" spans="110:135" x14ac:dyDescent="0.2">
      <c r="DF5875" s="24" t="s">
        <v>3969</v>
      </c>
      <c r="DG5875" s="24" t="s">
        <v>212</v>
      </c>
      <c r="DH5875" s="25"/>
      <c r="DI5875" s="25"/>
      <c r="DJ5875" s="25"/>
      <c r="DK5875" s="25"/>
      <c r="DL5875" s="25"/>
      <c r="DM5875" s="25"/>
      <c r="DN5875" s="25"/>
      <c r="DO5875" s="25"/>
      <c r="DP5875" s="25"/>
      <c r="DQ5875" s="25"/>
      <c r="DR5875" s="25"/>
      <c r="DS5875" s="25"/>
      <c r="DT5875" s="25"/>
      <c r="DU5875" s="25"/>
      <c r="DV5875" s="25"/>
      <c r="DW5875" s="25"/>
      <c r="DX5875" s="25"/>
      <c r="DY5875" s="25"/>
      <c r="DZ5875" s="25"/>
      <c r="EA5875" s="25"/>
      <c r="EB5875" s="25"/>
      <c r="EC5875" s="25"/>
      <c r="ED5875" s="25"/>
      <c r="EE5875" s="25"/>
    </row>
    <row r="5876" spans="110:135" x14ac:dyDescent="0.2">
      <c r="DF5876" s="24" t="s">
        <v>3475</v>
      </c>
      <c r="DG5876" s="24" t="s">
        <v>212</v>
      </c>
      <c r="DH5876" s="25"/>
      <c r="DI5876" s="25"/>
      <c r="DJ5876" s="25"/>
      <c r="DK5876" s="25"/>
      <c r="DL5876" s="25"/>
      <c r="DM5876" s="25"/>
      <c r="DN5876" s="25"/>
      <c r="DO5876" s="25"/>
      <c r="DP5876" s="25"/>
      <c r="DQ5876" s="25"/>
      <c r="DR5876" s="25"/>
      <c r="DS5876" s="25"/>
      <c r="DT5876" s="25"/>
      <c r="DU5876" s="25"/>
      <c r="DV5876" s="25"/>
      <c r="DW5876" s="25"/>
      <c r="DX5876" s="25"/>
      <c r="DY5876" s="25"/>
      <c r="DZ5876" s="25"/>
      <c r="EA5876" s="25"/>
      <c r="EB5876" s="25"/>
      <c r="EC5876" s="25"/>
      <c r="ED5876" s="25"/>
      <c r="EE5876" s="25"/>
    </row>
    <row r="5877" spans="110:135" x14ac:dyDescent="0.2">
      <c r="DF5877" s="24" t="s">
        <v>4501</v>
      </c>
      <c r="DG5877" s="24" t="s">
        <v>212</v>
      </c>
      <c r="DH5877" s="25"/>
      <c r="DI5877" s="25"/>
      <c r="DJ5877" s="25"/>
      <c r="DK5877" s="25"/>
      <c r="DL5877" s="25"/>
      <c r="DM5877" s="25"/>
      <c r="DN5877" s="25"/>
      <c r="DO5877" s="25"/>
      <c r="DP5877" s="25"/>
      <c r="DQ5877" s="25"/>
      <c r="DR5877" s="25"/>
      <c r="DS5877" s="25"/>
      <c r="DT5877" s="25"/>
      <c r="DU5877" s="25"/>
      <c r="DV5877" s="25"/>
      <c r="DW5877" s="25"/>
      <c r="DX5877" s="25"/>
      <c r="DY5877" s="25"/>
      <c r="DZ5877" s="25"/>
      <c r="EA5877" s="25"/>
      <c r="EB5877" s="25"/>
      <c r="EC5877" s="25"/>
      <c r="ED5877" s="25"/>
      <c r="EE5877" s="25"/>
    </row>
    <row r="5878" spans="110:135" x14ac:dyDescent="0.2">
      <c r="DF5878" s="24" t="s">
        <v>3421</v>
      </c>
      <c r="DG5878" s="24" t="s">
        <v>212</v>
      </c>
      <c r="DH5878" s="25"/>
      <c r="DI5878" s="25"/>
      <c r="DJ5878" s="25"/>
      <c r="DK5878" s="25"/>
      <c r="DL5878" s="25"/>
      <c r="DM5878" s="25"/>
      <c r="DN5878" s="25"/>
      <c r="DO5878" s="25"/>
      <c r="DP5878" s="25"/>
      <c r="DQ5878" s="25"/>
      <c r="DR5878" s="25"/>
      <c r="DS5878" s="25"/>
      <c r="DT5878" s="25"/>
      <c r="DU5878" s="25"/>
      <c r="DV5878" s="25"/>
      <c r="DW5878" s="25"/>
      <c r="DX5878" s="25"/>
      <c r="DY5878" s="25"/>
      <c r="DZ5878" s="25"/>
      <c r="EA5878" s="25"/>
      <c r="EB5878" s="25"/>
      <c r="EC5878" s="25"/>
      <c r="ED5878" s="25"/>
      <c r="EE5878" s="25"/>
    </row>
    <row r="5879" spans="110:135" x14ac:dyDescent="0.2">
      <c r="DF5879" s="33" t="s">
        <v>4383</v>
      </c>
      <c r="DG5879" s="33" t="s">
        <v>212</v>
      </c>
      <c r="DH5879" s="34"/>
      <c r="DI5879" s="34"/>
      <c r="DJ5879" s="34"/>
      <c r="DK5879" s="34"/>
      <c r="DL5879" s="34"/>
      <c r="DM5879" s="34"/>
      <c r="DN5879" s="34"/>
      <c r="DO5879" s="34"/>
      <c r="DP5879" s="34"/>
      <c r="DQ5879" s="34"/>
      <c r="DR5879" s="34"/>
      <c r="DS5879" s="34"/>
      <c r="DT5879" s="34"/>
      <c r="DU5879" s="34"/>
      <c r="DV5879" s="34"/>
      <c r="DW5879" s="34"/>
      <c r="DX5879" s="34"/>
      <c r="DY5879" s="34"/>
      <c r="DZ5879" s="34"/>
      <c r="EA5879" s="34"/>
      <c r="EB5879" s="34"/>
      <c r="EC5879" s="34"/>
      <c r="ED5879" s="34"/>
      <c r="EE5879" s="3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116"/>
  <sheetViews>
    <sheetView tabSelected="1" topLeftCell="C66" workbookViewId="0">
      <selection activeCell="L89" sqref="L89"/>
    </sheetView>
  </sheetViews>
  <sheetFormatPr baseColWidth="10" defaultRowHeight="16" x14ac:dyDescent="0.2"/>
  <cols>
    <col min="29" max="29" width="10.83203125" style="38"/>
    <col min="30" max="30" width="10.83203125" style="36"/>
    <col min="33" max="33" width="24" bestFit="1" customWidth="1"/>
    <col min="34" max="34" width="25.33203125" bestFit="1" customWidth="1"/>
  </cols>
  <sheetData>
    <row r="1" spans="1:35" ht="51" x14ac:dyDescent="0.2">
      <c r="A1" s="41" t="s">
        <v>0</v>
      </c>
      <c r="B1" t="s">
        <v>10890</v>
      </c>
      <c r="C1" s="39" t="s">
        <v>10891</v>
      </c>
      <c r="D1" s="40" t="s">
        <v>10895</v>
      </c>
      <c r="E1" s="40" t="s">
        <v>10896</v>
      </c>
      <c r="F1" s="37" t="s">
        <v>10897</v>
      </c>
      <c r="G1" s="37" t="s">
        <v>10898</v>
      </c>
      <c r="H1" s="37" t="s">
        <v>10899</v>
      </c>
      <c r="I1" s="37" t="s">
        <v>10900</v>
      </c>
      <c r="J1" s="37" t="s">
        <v>10901</v>
      </c>
      <c r="K1" s="37" t="s">
        <v>10902</v>
      </c>
      <c r="L1" s="37" t="s">
        <v>10903</v>
      </c>
      <c r="M1" s="37" t="s">
        <v>10904</v>
      </c>
      <c r="N1" s="37" t="s">
        <v>10905</v>
      </c>
      <c r="O1" s="37" t="s">
        <v>10906</v>
      </c>
      <c r="P1" s="37" t="s">
        <v>10907</v>
      </c>
      <c r="Q1" s="35" t="s">
        <v>10908</v>
      </c>
      <c r="R1" s="35" t="s">
        <v>10909</v>
      </c>
      <c r="S1" s="35" t="s">
        <v>10910</v>
      </c>
      <c r="T1" s="35" t="s">
        <v>10911</v>
      </c>
      <c r="U1" s="35" t="s">
        <v>10912</v>
      </c>
      <c r="V1" s="35" t="s">
        <v>10913</v>
      </c>
      <c r="W1" s="35" t="s">
        <v>10914</v>
      </c>
      <c r="X1" s="35" t="s">
        <v>10915</v>
      </c>
      <c r="Y1" s="35" t="s">
        <v>10916</v>
      </c>
      <c r="Z1" s="37" t="s">
        <v>10917</v>
      </c>
      <c r="AA1" s="42" t="s">
        <v>11081</v>
      </c>
      <c r="AC1" s="65" t="s">
        <v>11089</v>
      </c>
      <c r="AD1" s="42" t="s">
        <v>11090</v>
      </c>
      <c r="AE1" t="s">
        <v>11091</v>
      </c>
      <c r="AF1" t="s">
        <v>11091</v>
      </c>
      <c r="AG1" t="s">
        <v>11103</v>
      </c>
      <c r="AH1" t="s">
        <v>11104</v>
      </c>
      <c r="AI1" t="s">
        <v>11105</v>
      </c>
    </row>
    <row r="2" spans="1:35" ht="18" customHeight="1" x14ac:dyDescent="0.25">
      <c r="A2" s="43" t="s">
        <v>11077</v>
      </c>
      <c r="B2" s="44"/>
      <c r="C2" s="45"/>
      <c r="D2" s="46"/>
      <c r="E2" s="46"/>
      <c r="F2" s="47" t="s">
        <v>11076</v>
      </c>
      <c r="G2" s="47" t="s">
        <v>11079</v>
      </c>
      <c r="H2" s="47" t="s">
        <v>11076</v>
      </c>
      <c r="I2" s="47" t="s">
        <v>11084</v>
      </c>
      <c r="J2" s="47" t="s">
        <v>11084</v>
      </c>
      <c r="K2" s="47" t="s">
        <v>11076</v>
      </c>
      <c r="L2" s="47" t="s">
        <v>11076</v>
      </c>
      <c r="M2" s="47" t="s">
        <v>11076</v>
      </c>
      <c r="N2" s="47" t="s">
        <v>11076</v>
      </c>
      <c r="O2" s="47" t="s">
        <v>11076</v>
      </c>
      <c r="P2" s="47" t="s">
        <v>11076</v>
      </c>
      <c r="Q2" s="48" t="s">
        <v>11076</v>
      </c>
      <c r="R2" s="48" t="s">
        <v>11076</v>
      </c>
      <c r="S2" s="48" t="s">
        <v>11085</v>
      </c>
      <c r="T2" s="48" t="s">
        <v>11076</v>
      </c>
      <c r="U2" s="48" t="s">
        <v>11076</v>
      </c>
      <c r="V2" s="48" t="s">
        <v>11076</v>
      </c>
      <c r="W2" s="48" t="s">
        <v>11076</v>
      </c>
      <c r="X2" s="48" t="s">
        <v>11076</v>
      </c>
      <c r="Y2" s="48" t="s">
        <v>11076</v>
      </c>
      <c r="Z2" s="47" t="s">
        <v>11076</v>
      </c>
    </row>
    <row r="3" spans="1:35" ht="18" customHeight="1" x14ac:dyDescent="0.25">
      <c r="A3" s="43" t="s">
        <v>11075</v>
      </c>
      <c r="B3" s="44"/>
      <c r="C3" s="45"/>
      <c r="D3" s="46"/>
      <c r="E3" s="46"/>
      <c r="F3" s="47" t="s">
        <v>11078</v>
      </c>
      <c r="G3" s="47" t="s">
        <v>11082</v>
      </c>
      <c r="H3" s="47" t="s">
        <v>11078</v>
      </c>
      <c r="I3" s="47" t="s">
        <v>11082</v>
      </c>
      <c r="J3" s="47" t="s">
        <v>11082</v>
      </c>
      <c r="K3" s="47" t="s">
        <v>11082</v>
      </c>
      <c r="L3" s="47" t="s">
        <v>11078</v>
      </c>
      <c r="M3" s="47" t="s">
        <v>11083</v>
      </c>
      <c r="N3" s="47" t="s">
        <v>11078</v>
      </c>
      <c r="O3" s="47" t="s">
        <v>11078</v>
      </c>
      <c r="P3" s="47" t="s">
        <v>11078</v>
      </c>
      <c r="Q3" s="48" t="s">
        <v>11082</v>
      </c>
      <c r="R3" s="48" t="s">
        <v>11082</v>
      </c>
      <c r="S3" s="48" t="s">
        <v>11082</v>
      </c>
      <c r="T3" s="48" t="s">
        <v>11082</v>
      </c>
      <c r="U3" s="48" t="s">
        <v>11082</v>
      </c>
      <c r="V3" s="48" t="s">
        <v>11082</v>
      </c>
      <c r="W3" s="48" t="s">
        <v>11078</v>
      </c>
      <c r="X3" s="48" t="s">
        <v>11078</v>
      </c>
      <c r="Y3" s="48" t="s">
        <v>11078</v>
      </c>
      <c r="Z3" s="47" t="s">
        <v>11078</v>
      </c>
    </row>
    <row r="4" spans="1:35" s="56" customFormat="1" ht="18" customHeight="1" x14ac:dyDescent="0.25">
      <c r="A4" s="50" t="s">
        <v>11080</v>
      </c>
      <c r="B4" s="51"/>
      <c r="C4" s="52"/>
      <c r="D4" s="53"/>
      <c r="E4" s="53"/>
      <c r="F4" s="54">
        <f>SUM(F8:F401)/(76-30)</f>
        <v>202048.4347826087</v>
      </c>
      <c r="G4" s="54">
        <f>SUM(G8:G401)/(76-28)</f>
        <v>86478.4375</v>
      </c>
      <c r="H4" s="54">
        <f>SUM(H8:H401)/(76-3)</f>
        <v>126318.92040630481</v>
      </c>
      <c r="I4" s="54">
        <f>SUM(I8:I401)/(76-18)</f>
        <v>253561.71883172414</v>
      </c>
      <c r="J4" s="54">
        <f>SUM(J8:J401)/(76-40)</f>
        <v>309624.07429001387</v>
      </c>
      <c r="K4" s="54">
        <f>SUM(K8:K401)/(76-15)</f>
        <v>31718.394353550986</v>
      </c>
      <c r="L4" s="54">
        <f>SUM(L8:L401)/(76-15)</f>
        <v>43247.3009711665</v>
      </c>
      <c r="M4" s="54">
        <f>SUM(M8:M401)/(76-3)</f>
        <v>60356.595704929008</v>
      </c>
      <c r="N4" s="54">
        <f>SUM(N8:N401)/(76-2)</f>
        <v>23174.628772838169</v>
      </c>
      <c r="O4" s="54">
        <f>SUM(O8:O401)/(76-17)</f>
        <v>38754.991710431517</v>
      </c>
      <c r="P4" s="54">
        <f>SUM(P8:P401)/(76-31)</f>
        <v>17394.82612264276</v>
      </c>
      <c r="Q4" s="55">
        <f>SUM(Q8:Q401)/(76-26)</f>
        <v>60253.518517761302</v>
      </c>
      <c r="R4" s="55">
        <f>SUM(R8:R401)/(76-31)</f>
        <v>57022.524358258917</v>
      </c>
      <c r="S4" s="55">
        <f>SUM(S8:S401)/(76-25)</f>
        <v>84412.024125545737</v>
      </c>
      <c r="T4" s="55">
        <f>SUM(T8:T401)/(76-46)</f>
        <v>63032.831973807908</v>
      </c>
      <c r="U4" s="55">
        <f>SUM(U8:U401)/(76-25)</f>
        <v>69333.471823606698</v>
      </c>
      <c r="V4" s="55">
        <v>0</v>
      </c>
      <c r="W4" s="55">
        <f>SUM(W8:W401)/(76-25)</f>
        <v>61463.278800493048</v>
      </c>
      <c r="X4" s="55">
        <f>SUM(X8:X401)/(76-23)</f>
        <v>65090.687393574422</v>
      </c>
      <c r="Y4" s="55">
        <f>SUM(Y8:Y401)/(76-27)</f>
        <v>69853.225345025072</v>
      </c>
      <c r="Z4" s="54">
        <f>SUM(Z8:Z401)/(76-27)</f>
        <v>66148.836734693876</v>
      </c>
      <c r="AC4" s="38"/>
      <c r="AD4" s="36"/>
    </row>
    <row r="5" spans="1:35" s="61" customFormat="1" ht="18" customHeight="1" x14ac:dyDescent="0.25">
      <c r="A5" s="57" t="s">
        <v>11087</v>
      </c>
      <c r="B5" s="57"/>
      <c r="C5" s="57"/>
      <c r="D5" s="58"/>
      <c r="E5" s="58"/>
      <c r="F5" s="59">
        <f t="array" ref="F5">MEDIAN(IF(F8:F83&lt;&gt;0,F8:F83))</f>
        <v>180029</v>
      </c>
      <c r="G5" s="59">
        <f t="array" ref="G5">MEDIAN(IF(G8:G83&lt;&gt;0,G8:G83))</f>
        <v>62913.5</v>
      </c>
      <c r="H5" s="59">
        <f t="array" ref="H5">MEDIAN(IF(H8:H83&lt;&gt;0,H8:H83))</f>
        <v>120280.72560000001</v>
      </c>
      <c r="I5" s="59">
        <f t="array" ref="I5">MEDIAN(IF(I8:I83&lt;&gt;0,I8:I83))</f>
        <v>146127.64504999999</v>
      </c>
      <c r="J5" s="59">
        <f t="array" ref="J5">MEDIAN(IF(J8:J83&lt;&gt;0,J8:J83))</f>
        <v>185629.22709499998</v>
      </c>
      <c r="K5" s="59">
        <f t="array" ref="K5">MEDIAN(IF(K8:K83&lt;&gt;0,K8:K83))</f>
        <v>31878.159296402599</v>
      </c>
      <c r="L5" s="59">
        <f t="array" ref="L5">MEDIAN(IF(L8:L83&lt;&gt;0,L8:L83))</f>
        <v>47268.751769708797</v>
      </c>
      <c r="M5" s="59">
        <f t="array" ref="M5">MEDIAN(IF(M8:M83&lt;&gt;0,M8:M83))</f>
        <v>60974.6164699375</v>
      </c>
      <c r="N5" s="59">
        <f t="array" ref="N5">MEDIAN(IF(N8:N83&lt;&gt;0,N8:N83))</f>
        <v>22010.342882719251</v>
      </c>
      <c r="O5" s="59">
        <f t="array" ref="O5">MEDIAN(IF(O8:O83&lt;&gt;0,O8:O83))</f>
        <v>34575.619930691297</v>
      </c>
      <c r="P5" s="59">
        <f t="array" ref="P5">MEDIAN(IF(P8:P83&lt;&gt;0,P8:P83))</f>
        <v>16874.5822742032</v>
      </c>
      <c r="Q5" s="59">
        <f t="array" ref="Q5">MEDIAN(IF(Q8:Q83&lt;&gt;0,Q8:Q83))</f>
        <v>46486.80179640725</v>
      </c>
      <c r="R5" s="59">
        <f t="array" ref="R5">MEDIAN(IF(R8:R83&lt;&gt;0,R8:R83))</f>
        <v>34538.870907857003</v>
      </c>
      <c r="S5" s="59">
        <f t="array" ref="S5">MEDIAN(IF(S8:S83&lt;&gt;0,S8:S83))</f>
        <v>53743.7519888928</v>
      </c>
      <c r="T5" s="59">
        <f t="array" ref="T5">MEDIAN(IF(T8:T83&lt;&gt;0,T8:T83))</f>
        <v>51915.291148702898</v>
      </c>
      <c r="U5" s="59">
        <f t="array" ref="U5">MEDIAN(IF(U8:U83&lt;&gt;0,U8:U83))</f>
        <v>54835.160903583703</v>
      </c>
      <c r="V5" s="59">
        <v>0</v>
      </c>
      <c r="W5" s="59">
        <f t="array" ref="W5">MEDIAN(IF(W8:W83&lt;&gt;0,W8:W83))</f>
        <v>57938.8897244502</v>
      </c>
      <c r="X5" s="59">
        <f t="array" ref="X5">MEDIAN(IF(X8:X83&lt;&gt;0,X8:X83))</f>
        <v>53603.362202895602</v>
      </c>
      <c r="Y5" s="59">
        <f t="array" ref="Y5">MEDIAN(IF(Y8:Y83&lt;&gt;0,Y8:Y83))</f>
        <v>61301.051249253404</v>
      </c>
      <c r="Z5" s="59">
        <f t="array" ref="Z5">MEDIAN(IF(Z8:Z83&lt;&gt;0,Z8:Z83))</f>
        <v>43300</v>
      </c>
      <c r="AA5" s="57"/>
      <c r="AB5" s="60"/>
      <c r="AC5" s="38"/>
      <c r="AD5" s="36"/>
    </row>
    <row r="6" spans="1:35" s="61" customFormat="1" ht="18" customHeight="1" x14ac:dyDescent="0.25">
      <c r="A6" s="57" t="s">
        <v>11092</v>
      </c>
      <c r="B6" s="57"/>
      <c r="C6" s="57"/>
      <c r="D6" s="58"/>
      <c r="E6" s="58"/>
      <c r="F6" s="59">
        <f t="array" ref="F6">STDEV(IF(F8:F83&lt;&gt;0,F8:F83))</f>
        <v>149011.64918140569</v>
      </c>
      <c r="G6" s="59">
        <f t="array" ref="G6">STDEV(IF(G8:G83&lt;&gt;0,G8:G83))</f>
        <v>61398.214970901492</v>
      </c>
      <c r="H6" s="59">
        <f t="array" ref="H6">STDEV(IF(H8:H83&lt;&gt;0,H8:H83))</f>
        <v>82688.018869295905</v>
      </c>
      <c r="I6" s="59">
        <f t="array" ref="I6">STDEV(IF(I8:I83&lt;&gt;0,I8:I83))</f>
        <v>374572.14310536539</v>
      </c>
      <c r="J6" s="59">
        <f t="array" ref="J6">STDEV(IF(J8:J83&lt;&gt;0,J8:J83))</f>
        <v>288802.52485644724</v>
      </c>
      <c r="K6" s="59">
        <f t="array" ref="K6">STDEV(IF(K8:K83&lt;&gt;0,K8:K83))</f>
        <v>16533.637085262111</v>
      </c>
      <c r="L6" s="59">
        <f t="array" ref="L6">STDEV(IF(L8:L83&lt;&gt;0,L8:L83))</f>
        <v>22716.80613805684</v>
      </c>
      <c r="M6" s="59">
        <f t="array" ref="M6">STDEV(IF(M8:M83&lt;&gt;0,M8:M83))</f>
        <v>26889.904021485876</v>
      </c>
      <c r="N6" s="59">
        <f t="array" ref="N6">STDEV(IF(N8:N83&lt;&gt;0,N8:N83))</f>
        <v>13473.128899207746</v>
      </c>
      <c r="O6" s="59">
        <f t="array" ref="O6">STDEV(IF(O8:O83&lt;&gt;0,O8:O83))</f>
        <v>21247.57451669647</v>
      </c>
      <c r="P6" s="59">
        <f t="array" ref="P6">STDEV(IF(P8:P83&lt;&gt;0,P8:P83))</f>
        <v>7295.2680783719079</v>
      </c>
      <c r="Q6" s="59">
        <f t="array" ref="Q6">STDEV(IF(Q8:Q83&lt;&gt;0,Q8:Q83))</f>
        <v>62661.339662365652</v>
      </c>
      <c r="R6" s="59">
        <f t="array" ref="R6">STDEV(IF(R8:R83&lt;&gt;0,R8:R83))</f>
        <v>79724.99308304592</v>
      </c>
      <c r="S6" s="59">
        <f t="array" ref="S6">STDEV(IF(S8:S83&lt;&gt;0,S8:S83))</f>
        <v>123912.03418805591</v>
      </c>
      <c r="T6" s="59">
        <f t="array" ref="T6">STDEV(IF(T8:T83&lt;&gt;0,T8:T83))</f>
        <v>71977.159674767565</v>
      </c>
      <c r="U6" s="59">
        <f t="array" ref="U6">STDEV(IF(U8:U83&lt;&gt;0,U8:U83))</f>
        <v>61588.754456359704</v>
      </c>
      <c r="V6" s="59" t="e">
        <f t="array" ref="V6">STDEV(IF(V8:V83&lt;&gt;0,V8:V83))</f>
        <v>#DIV/0!</v>
      </c>
      <c r="W6" s="59">
        <f t="array" ref="W6">STDEV(IF(W8:W83&lt;&gt;0,W8:W83))</f>
        <v>37929.69223828995</v>
      </c>
      <c r="X6" s="59">
        <f t="array" ref="X6">STDEV(IF(X8:X83&lt;&gt;0,X8:X83))</f>
        <v>58405.654032887964</v>
      </c>
      <c r="Y6" s="59">
        <f t="array" ref="Y6">STDEV(IF(Y8:Y83&lt;&gt;0,Y8:Y83))</f>
        <v>53816.594837245379</v>
      </c>
      <c r="Z6" s="59">
        <f t="array" ref="Z6">STDEV(IF(Z8:Z83&lt;&gt;0,Z8:Z83))</f>
        <v>74587.073536948228</v>
      </c>
      <c r="AA6" s="57"/>
      <c r="AB6" s="60"/>
      <c r="AC6" s="38"/>
      <c r="AD6" s="36"/>
    </row>
    <row r="7" spans="1:35" s="61" customFormat="1" ht="18" customHeight="1" x14ac:dyDescent="0.25">
      <c r="A7" s="57" t="s">
        <v>11093</v>
      </c>
      <c r="B7" s="57"/>
      <c r="C7" s="57"/>
      <c r="D7" s="58"/>
      <c r="E7" s="58"/>
      <c r="F7" s="59">
        <f>(F6/F4)*100</f>
        <v>73.750459557745529</v>
      </c>
      <c r="G7" s="59">
        <f t="shared" ref="G7:Z7" si="0">(G6/G4)*100</f>
        <v>70.998293616141581</v>
      </c>
      <c r="H7" s="59">
        <f t="shared" si="0"/>
        <v>65.45972575076631</v>
      </c>
      <c r="I7" s="59">
        <f t="shared" si="0"/>
        <v>147.72424829394285</v>
      </c>
      <c r="J7" s="59">
        <f t="shared" si="0"/>
        <v>93.275216250121488</v>
      </c>
      <c r="K7" s="59">
        <f t="shared" si="0"/>
        <v>52.126336853527114</v>
      </c>
      <c r="L7" s="59">
        <f t="shared" si="0"/>
        <v>52.527685261104295</v>
      </c>
      <c r="M7" s="59">
        <f t="shared" si="0"/>
        <v>44.551724144524471</v>
      </c>
      <c r="N7" s="59">
        <f t="shared" si="0"/>
        <v>58.137409799629381</v>
      </c>
      <c r="O7" s="59">
        <f t="shared" si="0"/>
        <v>54.825387850560034</v>
      </c>
      <c r="P7" s="59">
        <f t="shared" si="0"/>
        <v>41.939298656602794</v>
      </c>
      <c r="Q7" s="59">
        <f t="shared" si="0"/>
        <v>103.99615027277549</v>
      </c>
      <c r="R7" s="59">
        <f t="shared" si="0"/>
        <v>139.81315976499533</v>
      </c>
      <c r="S7" s="59">
        <f t="shared" si="0"/>
        <v>146.79429319662083</v>
      </c>
      <c r="T7" s="59">
        <f t="shared" si="0"/>
        <v>114.18995057159466</v>
      </c>
      <c r="U7" s="59">
        <f t="shared" si="0"/>
        <v>88.829756878538319</v>
      </c>
      <c r="V7" s="59"/>
      <c r="W7" s="59">
        <f t="shared" si="0"/>
        <v>61.711143594223095</v>
      </c>
      <c r="X7" s="59">
        <f t="shared" si="0"/>
        <v>89.729662370493898</v>
      </c>
      <c r="Y7" s="59">
        <f t="shared" si="0"/>
        <v>77.042390772122289</v>
      </c>
      <c r="Z7" s="59">
        <f t="shared" si="0"/>
        <v>112.75644020181031</v>
      </c>
      <c r="AA7" s="57"/>
      <c r="AB7" s="60"/>
      <c r="AC7" s="38"/>
      <c r="AD7" s="36"/>
    </row>
    <row r="8" spans="1:35" x14ac:dyDescent="0.2">
      <c r="A8" s="41" t="s">
        <v>40</v>
      </c>
      <c r="B8">
        <f t="shared" ref="B8:B39" si="1">VLOOKUP(A8,Checkhere,4,FALSE)</f>
        <v>210396</v>
      </c>
      <c r="C8" s="39">
        <f t="shared" ref="C8:C39" si="2">VLOOKUP(A8,Check21,3,FALSE)</f>
        <v>188027.72517247399</v>
      </c>
      <c r="D8" s="39">
        <f t="array" ref="D8:Z8">VLOOKUP(A8,Check_full,{4,5,6,7,8,9,10,11,12,13,14,15,16,17,18,19,20,21,22,23,24,25,26},FALSE)</f>
        <v>113252</v>
      </c>
      <c r="E8" s="39">
        <v>105.982589530339</v>
      </c>
      <c r="F8" s="38">
        <v>225688</v>
      </c>
      <c r="G8" s="38">
        <v>113252</v>
      </c>
      <c r="H8" s="38">
        <v>14295.04947</v>
      </c>
      <c r="I8" s="38">
        <v>108364.59849999999</v>
      </c>
      <c r="J8" s="38">
        <v>24446.103058000001</v>
      </c>
      <c r="K8" s="38">
        <v>20704.337890795199</v>
      </c>
      <c r="L8" s="38">
        <v>33194.646821187001</v>
      </c>
      <c r="M8" s="38">
        <v>36430.737666590801</v>
      </c>
      <c r="N8" s="38">
        <v>22159.7620138292</v>
      </c>
      <c r="O8" s="38">
        <v>27911.904082376001</v>
      </c>
      <c r="P8" s="38">
        <v>29115.843217171801</v>
      </c>
      <c r="Q8" s="36">
        <v>317787.45383679302</v>
      </c>
      <c r="R8" s="36">
        <v>471394.731621516</v>
      </c>
      <c r="S8" s="36">
        <v>769892.63390078896</v>
      </c>
      <c r="T8" s="36">
        <v>0</v>
      </c>
      <c r="U8" s="36">
        <v>357275.30341450998</v>
      </c>
      <c r="V8" s="36">
        <v>0</v>
      </c>
      <c r="W8" s="36">
        <v>216332.262745919</v>
      </c>
      <c r="X8" s="36">
        <v>340283.61471854098</v>
      </c>
      <c r="Y8" s="36">
        <v>205997.79531899601</v>
      </c>
      <c r="Z8" s="38">
        <v>238000</v>
      </c>
      <c r="AA8">
        <f t="shared" ref="AA8:AA39" si="3">IF(Z8=0,1,0)</f>
        <v>0</v>
      </c>
      <c r="AB8">
        <f t="array" ref="AB8">TTEST((IF(F8:P8&lt;&gt;0,F8:P8)),(IF(Q8:Y8&lt;&gt;0,Q8:Y8)),2,3)</f>
        <v>3.8130604925543919E-3</v>
      </c>
      <c r="AC8" s="38">
        <f t="array" ref="AC8">MEDIAN(IF(F8:P8&lt;&gt;0,F8:P8))</f>
        <v>29115.843217171801</v>
      </c>
      <c r="AD8" s="36">
        <f t="array" ref="AD8">MEDIAN(IF(Q8:Y8&lt;&gt;0,Q8:Y8))</f>
        <v>340283.61471854098</v>
      </c>
      <c r="AE8">
        <f t="shared" ref="AE8:AE39" si="4">AD8/AC8</f>
        <v>11.687232005626756</v>
      </c>
      <c r="AF8">
        <v>11.687232010000001</v>
      </c>
      <c r="AG8">
        <f t="array" ref="AG8">MEDIAN(IF(F8:J8&lt;&gt;0,F8:J8))</f>
        <v>108364.59849999999</v>
      </c>
      <c r="AH8">
        <f t="array" ref="AH8">MEDIAN(IF(K8:P8&lt;&gt;0,K8:P8))</f>
        <v>28513.873649773901</v>
      </c>
      <c r="AI8">
        <f>AG8/AH8</f>
        <v>3.8004165912707992</v>
      </c>
    </row>
    <row r="9" spans="1:35" x14ac:dyDescent="0.2">
      <c r="A9" s="41" t="s">
        <v>75</v>
      </c>
      <c r="B9">
        <f t="shared" si="1"/>
        <v>187934</v>
      </c>
      <c r="C9" s="39">
        <f t="shared" si="2"/>
        <v>130202.945434694</v>
      </c>
      <c r="D9" s="39">
        <f t="array" ref="D9:Z9">VLOOKUP(A9,Check_full,{4,5,6,7,8,9,10,11,12,13,14,15,16,17,18,19,20,21,22,23,24,25,26},FALSE)</f>
        <v>52758.4764958175</v>
      </c>
      <c r="E9" s="39">
        <v>142.89471948686099</v>
      </c>
      <c r="F9" s="38">
        <v>206521</v>
      </c>
      <c r="G9" s="38">
        <v>48006</v>
      </c>
      <c r="H9" s="38">
        <v>190511.63829999999</v>
      </c>
      <c r="I9" s="38">
        <v>12763.562980000001</v>
      </c>
      <c r="J9" s="38">
        <v>656696.22187000001</v>
      </c>
      <c r="K9" s="38">
        <v>45085.263286208501</v>
      </c>
      <c r="L9" s="38">
        <v>77043.762984758301</v>
      </c>
      <c r="M9" s="38">
        <v>85591.991637168801</v>
      </c>
      <c r="N9" s="38">
        <v>39999.050447106201</v>
      </c>
      <c r="O9" s="38">
        <v>52758.4764958175</v>
      </c>
      <c r="P9" s="38">
        <v>17255.4317805754</v>
      </c>
      <c r="Q9" s="36">
        <v>0</v>
      </c>
      <c r="R9" s="36">
        <v>0</v>
      </c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8">
        <v>0</v>
      </c>
      <c r="AA9">
        <f t="shared" si="3"/>
        <v>1</v>
      </c>
      <c r="AB9" t="e">
        <f t="array" ref="AB9">TTEST((IF(F9:P9&lt;&gt;0,F9:P9)),(IF(Q9:Y9&lt;&gt;0,Q9:Y9)),2,3)</f>
        <v>#DIV/0!</v>
      </c>
      <c r="AC9" s="38">
        <f t="array" ref="AC9">MEDIAN(IF(F9:P9&lt;&gt;0,F9:P9))</f>
        <v>52758.4764958175</v>
      </c>
      <c r="AD9" s="36" t="e">
        <f t="array" ref="AD9">MEDIAN(IF(Q9:Y9&lt;&gt;0,Q9:Y9))</f>
        <v>#NUM!</v>
      </c>
      <c r="AE9" t="e">
        <f t="shared" si="4"/>
        <v>#NUM!</v>
      </c>
      <c r="AG9">
        <f t="array" ref="AG9">MEDIAN(IF(F9:J9&lt;&gt;0,F9:J9))</f>
        <v>190511.63829999999</v>
      </c>
      <c r="AH9">
        <f t="array" ref="AH9">MEDIAN(IF(K9:P9&lt;&gt;0,K9:P9))</f>
        <v>48921.869891013004</v>
      </c>
      <c r="AI9">
        <f t="shared" ref="AI9:AI72" si="5">AG9/AH9</f>
        <v>3.8942018922092996</v>
      </c>
    </row>
    <row r="10" spans="1:35" x14ac:dyDescent="0.2">
      <c r="A10" s="41" t="s">
        <v>9</v>
      </c>
      <c r="B10">
        <f t="shared" si="1"/>
        <v>135634</v>
      </c>
      <c r="C10" s="39">
        <f t="shared" si="2"/>
        <v>202553.25912501101</v>
      </c>
      <c r="D10" s="39">
        <f t="array" ref="D10:Z10">VLOOKUP(A10,Check_full,{4,5,6,7,8,9,10,11,12,13,14,15,16,17,18,19,20,21,22,23,24,25,26},FALSE)</f>
        <v>70601.244850662697</v>
      </c>
      <c r="E10" s="39">
        <v>131.775780069093</v>
      </c>
      <c r="F10" s="38">
        <v>260253</v>
      </c>
      <c r="G10" s="38">
        <v>87568</v>
      </c>
      <c r="H10" s="38">
        <v>300803.98570000002</v>
      </c>
      <c r="I10" s="38">
        <v>634634.11109999998</v>
      </c>
      <c r="J10" s="38">
        <v>830036.33244999999</v>
      </c>
      <c r="K10" s="38">
        <v>53634.489701325401</v>
      </c>
      <c r="L10" s="38">
        <v>51148.687745269403</v>
      </c>
      <c r="M10" s="38">
        <v>95230.800419377105</v>
      </c>
      <c r="N10" s="38">
        <v>23785.692403067202</v>
      </c>
      <c r="O10" s="38">
        <v>36944.603187961198</v>
      </c>
      <c r="P10" s="38">
        <v>15599.4067931342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8">
        <v>41000</v>
      </c>
      <c r="AA10">
        <f t="shared" si="3"/>
        <v>0</v>
      </c>
      <c r="AB10" t="e">
        <f t="array" ref="AB10">TTEST((IF(F10:P10&lt;&gt;0,F10:P10)),(IF(Q10:Y10&lt;&gt;0,Q10:Y10)),2,3)</f>
        <v>#DIV/0!</v>
      </c>
      <c r="AC10" s="38">
        <f t="array" ref="AC10">MEDIAN(IF(F10:P10&lt;&gt;0,F10:P10))</f>
        <v>87568</v>
      </c>
      <c r="AD10" s="36" t="e">
        <f t="array" ref="AD10">MEDIAN(IF(Q10:Y10&lt;&gt;0,Q10:Y10))</f>
        <v>#NUM!</v>
      </c>
      <c r="AE10" t="e">
        <f t="shared" si="4"/>
        <v>#NUM!</v>
      </c>
      <c r="AG10">
        <f t="array" ref="AG10">MEDIAN(IF(F10:J10&lt;&gt;0,F10:J10))</f>
        <v>300803.98570000002</v>
      </c>
      <c r="AH10">
        <f t="array" ref="AH10">MEDIAN(IF(K10:P10&lt;&gt;0,K10:P10))</f>
        <v>44046.6454666153</v>
      </c>
      <c r="AI10">
        <f t="shared" si="5"/>
        <v>6.8292144047153664</v>
      </c>
    </row>
    <row r="11" spans="1:35" x14ac:dyDescent="0.2">
      <c r="A11" s="41" t="s">
        <v>4</v>
      </c>
      <c r="B11">
        <f t="shared" si="1"/>
        <v>195906</v>
      </c>
      <c r="C11" s="39">
        <f t="shared" si="2"/>
        <v>152569.09346246099</v>
      </c>
      <c r="D11" s="39">
        <f t="array" ref="D11:Z11">VLOOKUP(A11,Check_full,{4,5,6,7,8,9,10,11,12,13,14,15,16,17,18,19,20,21,22,23,24,25,26},FALSE)</f>
        <v>58722.142240210604</v>
      </c>
      <c r="E11" s="39">
        <v>132.32389792783999</v>
      </c>
      <c r="F11" s="38">
        <v>215282</v>
      </c>
      <c r="G11" s="38">
        <v>46927</v>
      </c>
      <c r="H11" s="38">
        <v>181226.17800000001</v>
      </c>
      <c r="I11" s="38">
        <v>204385.25099999999</v>
      </c>
      <c r="J11" s="38">
        <v>722702.52313999995</v>
      </c>
      <c r="K11" s="38">
        <v>54486.128052452703</v>
      </c>
      <c r="L11" s="38">
        <v>58722.142240210604</v>
      </c>
      <c r="M11" s="38">
        <v>87270.312200631801</v>
      </c>
      <c r="N11" s="38">
        <v>35685.2348934642</v>
      </c>
      <c r="O11" s="38">
        <v>47952.728320374103</v>
      </c>
      <c r="P11" s="38">
        <v>23620.530239939599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8">
        <v>0</v>
      </c>
      <c r="AA11">
        <f t="shared" si="3"/>
        <v>1</v>
      </c>
      <c r="AB11" t="e">
        <f t="array" ref="AB11">TTEST((IF(F11:P11&lt;&gt;0,F11:P11)),(IF(Q11:Y11&lt;&gt;0,Q11:Y11)),2,3)</f>
        <v>#DIV/0!</v>
      </c>
      <c r="AC11" s="38">
        <f t="array" ref="AC11">MEDIAN(IF(F11:P11&lt;&gt;0,F11:P11))</f>
        <v>58722.142240210604</v>
      </c>
      <c r="AD11" s="36" t="e">
        <f t="array" ref="AD11">MEDIAN(IF(Q11:Y11&lt;&gt;0,Q11:Y11))</f>
        <v>#NUM!</v>
      </c>
      <c r="AE11" t="e">
        <f t="shared" si="4"/>
        <v>#NUM!</v>
      </c>
      <c r="AG11">
        <f t="array" ref="AG11">MEDIAN(IF(F11:J11&lt;&gt;0,F11:J11))</f>
        <v>204385.25099999999</v>
      </c>
      <c r="AH11">
        <f t="array" ref="AH11">MEDIAN(IF(K11:P11&lt;&gt;0,K11:P11))</f>
        <v>51219.428186413403</v>
      </c>
      <c r="AI11">
        <f t="shared" si="5"/>
        <v>3.9903852549102794</v>
      </c>
    </row>
    <row r="12" spans="1:35" x14ac:dyDescent="0.2">
      <c r="A12" s="41" t="s">
        <v>35</v>
      </c>
      <c r="B12">
        <f t="shared" si="1"/>
        <v>58519</v>
      </c>
      <c r="C12" s="39">
        <f t="shared" si="2"/>
        <v>89802.653003765605</v>
      </c>
      <c r="D12" s="39">
        <f t="array" ref="D12:Z12">VLOOKUP(A12,Check_full,{4,5,6,7,8,9,10,11,12,13,14,15,16,17,18,19,20,21,22,23,24,25,26},FALSE)</f>
        <v>95350.599342057496</v>
      </c>
      <c r="E12" s="39">
        <v>54.9467179770553</v>
      </c>
      <c r="F12" s="38">
        <v>128198</v>
      </c>
      <c r="G12" s="38">
        <v>32245</v>
      </c>
      <c r="H12" s="38">
        <v>163811.0907</v>
      </c>
      <c r="I12" s="38">
        <v>119873.1874</v>
      </c>
      <c r="J12" s="38">
        <v>175179.66738999999</v>
      </c>
      <c r="K12" s="38">
        <v>57553.357999677202</v>
      </c>
      <c r="L12" s="38">
        <v>97054.0107925583</v>
      </c>
      <c r="M12" s="38">
        <v>104540.409775106</v>
      </c>
      <c r="N12" s="38">
        <v>67828.4070856857</v>
      </c>
      <c r="O12" s="38">
        <v>24393.0325203188</v>
      </c>
      <c r="P12" s="38">
        <v>21269.104186808301</v>
      </c>
      <c r="Q12" s="36">
        <v>113297.338897186</v>
      </c>
      <c r="R12" s="36">
        <v>0</v>
      </c>
      <c r="S12" s="36">
        <v>137491.41011967001</v>
      </c>
      <c r="T12" s="36">
        <v>0</v>
      </c>
      <c r="U12" s="36">
        <v>121205.827975045</v>
      </c>
      <c r="V12" s="36">
        <v>0</v>
      </c>
      <c r="W12" s="36">
        <v>93647.187891556794</v>
      </c>
      <c r="X12" s="36">
        <v>71141.173190662506</v>
      </c>
      <c r="Y12" s="36">
        <v>87269.548143507505</v>
      </c>
      <c r="Z12" s="38">
        <v>450</v>
      </c>
      <c r="AA12">
        <f t="shared" si="3"/>
        <v>0</v>
      </c>
      <c r="AB12">
        <f t="array" ref="AB12">TTEST((IF(F12:P12&lt;&gt;0,F12:P12)),(IF(Q12:Y12&lt;&gt;0,Q12:Y12)),2,3)</f>
        <v>0.48022391914109186</v>
      </c>
      <c r="AC12" s="38">
        <f t="array" ref="AC12">MEDIAN(IF(F12:P12&lt;&gt;0,F12:P12))</f>
        <v>97054.0107925583</v>
      </c>
      <c r="AD12" s="36">
        <f t="array" ref="AD12">MEDIAN(IF(Q12:Y12&lt;&gt;0,Q12:Y12))</f>
        <v>103472.2633943714</v>
      </c>
      <c r="AE12">
        <f t="shared" si="4"/>
        <v>1.0661307301924017</v>
      </c>
      <c r="AF12">
        <v>1.06613073</v>
      </c>
      <c r="AG12">
        <f t="array" ref="AG12">MEDIAN(IF(F12:J12&lt;&gt;0,F12:J12))</f>
        <v>128198</v>
      </c>
      <c r="AH12">
        <f t="array" ref="AH12">MEDIAN(IF(K12:P12&lt;&gt;0,K12:P12))</f>
        <v>62690.882542681451</v>
      </c>
      <c r="AI12">
        <f t="shared" si="5"/>
        <v>2.0449225597154377</v>
      </c>
    </row>
    <row r="13" spans="1:35" x14ac:dyDescent="0.2">
      <c r="A13" s="41" t="s">
        <v>37</v>
      </c>
      <c r="B13">
        <f t="shared" si="1"/>
        <v>227613</v>
      </c>
      <c r="C13" s="39">
        <f t="shared" si="2"/>
        <v>96389.572519853493</v>
      </c>
      <c r="D13" s="39">
        <f t="array" ref="D13:Z13">VLOOKUP(A13,Check_full,{4,5,6,7,8,9,10,11,12,13,14,15,16,17,18,19,20,21,22,23,24,25,26},FALSE)</f>
        <v>59936.044597217202</v>
      </c>
      <c r="E13" s="39">
        <v>127.94914428647699</v>
      </c>
      <c r="F13" s="38">
        <v>250125</v>
      </c>
      <c r="G13" s="38">
        <v>49292</v>
      </c>
      <c r="H13" s="38">
        <v>75121.061050000004</v>
      </c>
      <c r="I13" s="38">
        <v>127468.52770000001</v>
      </c>
      <c r="J13" s="38">
        <v>535450.87049999996</v>
      </c>
      <c r="K13" s="38">
        <v>15429.5069125956</v>
      </c>
      <c r="L13" s="38">
        <v>54009.940621482099</v>
      </c>
      <c r="M13" s="38">
        <v>51226.955732981303</v>
      </c>
      <c r="N13" s="38">
        <v>25578.5121681036</v>
      </c>
      <c r="O13" s="38">
        <v>23737.4659201264</v>
      </c>
      <c r="P13" s="38">
        <v>26640.837264471498</v>
      </c>
      <c r="Q13" s="36">
        <v>65862.148572952399</v>
      </c>
      <c r="R13" s="36">
        <v>2617.9302336798601</v>
      </c>
      <c r="S13" s="36">
        <v>110358.825405886</v>
      </c>
      <c r="T13" s="36">
        <v>0</v>
      </c>
      <c r="U13" s="36">
        <v>96859.025571177903</v>
      </c>
      <c r="V13" s="36">
        <v>0</v>
      </c>
      <c r="W13" s="36">
        <v>86596.629787612401</v>
      </c>
      <c r="X13" s="36">
        <v>96685.472770007895</v>
      </c>
      <c r="Y13" s="36">
        <v>41951.595146286301</v>
      </c>
      <c r="Z13" s="38">
        <v>0</v>
      </c>
      <c r="AA13">
        <f t="shared" si="3"/>
        <v>1</v>
      </c>
      <c r="AB13">
        <f t="array" ref="AB13">TTEST((IF(F13:P13&lt;&gt;0,F13:P13)),(IF(Q13:Y13&lt;&gt;0,Q13:Y13)),2,3)</f>
        <v>0.4247233341027461</v>
      </c>
      <c r="AC13" s="38">
        <f t="array" ref="AC13">MEDIAN(IF(F13:P13&lt;&gt;0,F13:P13))</f>
        <v>51226.955732981303</v>
      </c>
      <c r="AD13" s="36">
        <f t="array" ref="AD13">MEDIAN(IF(Q13:Y13&lt;&gt;0,Q13:Y13))</f>
        <v>86596.629787612401</v>
      </c>
      <c r="AE13">
        <f t="shared" si="4"/>
        <v>1.6904504386127155</v>
      </c>
      <c r="AF13">
        <v>1.6904504389999999</v>
      </c>
      <c r="AG13">
        <f t="array" ref="AG13">MEDIAN(IF(F13:J13&lt;&gt;0,F13:J13))</f>
        <v>127468.52770000001</v>
      </c>
      <c r="AH13">
        <f t="array" ref="AH13">MEDIAN(IF(K13:P13&lt;&gt;0,K13:P13))</f>
        <v>26109.674716287547</v>
      </c>
      <c r="AI13">
        <f t="shared" si="5"/>
        <v>4.882041966630994</v>
      </c>
    </row>
    <row r="14" spans="1:35" x14ac:dyDescent="0.2">
      <c r="A14" s="41" t="s">
        <v>2</v>
      </c>
      <c r="B14">
        <f t="shared" si="1"/>
        <v>57721</v>
      </c>
      <c r="C14" s="39">
        <f t="shared" si="2"/>
        <v>115555.92246546601</v>
      </c>
      <c r="D14" s="39">
        <f t="array" ref="D14:Z14">VLOOKUP(A14,Check_full,{4,5,6,7,8,9,10,11,12,13,14,15,16,17,18,19,20,21,22,23,24,25,26},FALSE)</f>
        <v>13773.7158689198</v>
      </c>
      <c r="E14" s="39">
        <v>247.09856918104299</v>
      </c>
      <c r="F14" s="38">
        <v>0</v>
      </c>
      <c r="G14" s="38">
        <v>47244</v>
      </c>
      <c r="H14" s="38">
        <v>16672.65998</v>
      </c>
      <c r="I14" s="38">
        <v>508058.65950000001</v>
      </c>
      <c r="J14" s="38">
        <v>1120198.0901800001</v>
      </c>
      <c r="K14" s="38">
        <v>9427.5732154371599</v>
      </c>
      <c r="L14" s="38">
        <v>0</v>
      </c>
      <c r="M14" s="38">
        <v>29186.9989161304</v>
      </c>
      <c r="N14" s="38">
        <v>13773.7158689198</v>
      </c>
      <c r="O14" s="38">
        <v>74659.057583803893</v>
      </c>
      <c r="P14" s="38">
        <v>19529.310769534699</v>
      </c>
      <c r="Q14" s="36">
        <v>6886.1277112535299</v>
      </c>
      <c r="R14" s="36">
        <v>1345.7888713488401</v>
      </c>
      <c r="S14" s="36">
        <v>0</v>
      </c>
      <c r="T14" s="36">
        <v>4107.5668349825701</v>
      </c>
      <c r="U14" s="36">
        <v>4786.4133037172196</v>
      </c>
      <c r="V14" s="36">
        <v>0</v>
      </c>
      <c r="W14" s="36">
        <v>4659.6707912738002</v>
      </c>
      <c r="X14" s="36">
        <v>4617.58584197442</v>
      </c>
      <c r="Y14" s="36">
        <v>5597.46254454683</v>
      </c>
      <c r="Z14" s="38">
        <v>93700</v>
      </c>
      <c r="AA14">
        <f t="shared" si="3"/>
        <v>0</v>
      </c>
      <c r="AB14">
        <f t="array" ref="AB14">TTEST((IF(F14:P14&lt;&gt;0,F14:P14)),(IF(Q14:Y14&lt;&gt;0,Q14:Y14)),2,3)</f>
        <v>0.15218520237258118</v>
      </c>
      <c r="AC14" s="38">
        <f t="array" ref="AC14">MEDIAN(IF(F14:P14&lt;&gt;0,F14:P14))</f>
        <v>29186.9989161304</v>
      </c>
      <c r="AD14" s="36">
        <f t="array" ref="AD14">MEDIAN(IF(Q14:Y14&lt;&gt;0,Q14:Y14))</f>
        <v>4659.6707912738002</v>
      </c>
      <c r="AE14">
        <f t="shared" si="4"/>
        <v>0.15964884929291584</v>
      </c>
      <c r="AF14">
        <v>0.15964884900000001</v>
      </c>
      <c r="AG14">
        <f t="array" ref="AG14">MEDIAN(IF(F14:J14&lt;&gt;0,F14:J14))</f>
        <v>277651.32975000003</v>
      </c>
      <c r="AH14">
        <f t="array" ref="AH14">MEDIAN(IF(K14:P14&lt;&gt;0,K14:P14))</f>
        <v>19529.310769534699</v>
      </c>
      <c r="AI14">
        <f t="shared" si="5"/>
        <v>14.217159685078599</v>
      </c>
    </row>
    <row r="15" spans="1:35" x14ac:dyDescent="0.2">
      <c r="A15" s="41" t="s">
        <v>36</v>
      </c>
      <c r="B15">
        <f t="shared" si="1"/>
        <v>244233</v>
      </c>
      <c r="C15" s="39">
        <f t="shared" si="2"/>
        <v>81725.328921143402</v>
      </c>
      <c r="D15" s="39">
        <f t="array" ref="D15:Z15">VLOOKUP(A15,Check_full,{4,5,6,7,8,9,10,11,12,13,14,15,16,17,18,19,20,21,22,23,24,25,26},FALSE)</f>
        <v>76065.505739999993</v>
      </c>
      <c r="E15" s="39">
        <v>82.160087088677898</v>
      </c>
      <c r="F15" s="38">
        <v>268388</v>
      </c>
      <c r="G15" s="38">
        <v>64318</v>
      </c>
      <c r="H15" s="38">
        <v>87813.011480000001</v>
      </c>
      <c r="I15" s="38">
        <v>143440.45850000001</v>
      </c>
      <c r="J15" s="38">
        <v>0</v>
      </c>
      <c r="K15" s="38">
        <v>55529.903484164497</v>
      </c>
      <c r="L15" s="38">
        <v>26761.2657649557</v>
      </c>
      <c r="M15" s="38">
        <v>93929.780725497403</v>
      </c>
      <c r="N15" s="38">
        <v>6649.0078646865904</v>
      </c>
      <c r="O15" s="38">
        <v>31788.715336666701</v>
      </c>
      <c r="P15" s="38">
        <v>17905.4476244955</v>
      </c>
      <c r="Q15" s="36">
        <v>107873.26833811701</v>
      </c>
      <c r="R15" s="36">
        <v>1743.0710328994601</v>
      </c>
      <c r="S15" s="36">
        <v>46715.854304368302</v>
      </c>
      <c r="T15" s="36">
        <v>128646.903988821</v>
      </c>
      <c r="U15" s="36">
        <v>105767.98727611</v>
      </c>
      <c r="V15" s="36">
        <v>0</v>
      </c>
      <c r="W15" s="36">
        <v>0</v>
      </c>
      <c r="X15" s="36">
        <v>120334.587017511</v>
      </c>
      <c r="Y15" s="36">
        <v>0</v>
      </c>
      <c r="Z15" s="38">
        <v>0</v>
      </c>
      <c r="AA15">
        <f t="shared" si="3"/>
        <v>1</v>
      </c>
      <c r="AB15">
        <f t="array" ref="AB15">TTEST((IF(F15:P15&lt;&gt;0,F15:P15)),(IF(Q15:Y15&lt;&gt;0,Q15:Y15)),2,3)</f>
        <v>0.86560961969998129</v>
      </c>
      <c r="AC15" s="38">
        <f t="array" ref="AC15">MEDIAN(IF(F15:P15&lt;&gt;0,F15:P15))</f>
        <v>59923.951742082252</v>
      </c>
      <c r="AD15" s="36">
        <f t="array" ref="AD15">MEDIAN(IF(Q15:Y15&lt;&gt;0,Q15:Y15))</f>
        <v>106820.6278071135</v>
      </c>
      <c r="AE15">
        <f t="shared" si="4"/>
        <v>1.7826031945769949</v>
      </c>
      <c r="AF15">
        <v>1.7826031950000001</v>
      </c>
      <c r="AG15">
        <f t="array" ref="AG15">MEDIAN(IF(F15:J15&lt;&gt;0,F15:J15))</f>
        <v>115626.73499</v>
      </c>
      <c r="AH15">
        <f t="array" ref="AH15">MEDIAN(IF(K15:P15&lt;&gt;0,K15:P15))</f>
        <v>29274.990550811199</v>
      </c>
      <c r="AI15">
        <f t="shared" si="5"/>
        <v>3.9496762531592355</v>
      </c>
    </row>
    <row r="16" spans="1:35" x14ac:dyDescent="0.2">
      <c r="A16" s="41" t="s">
        <v>7</v>
      </c>
      <c r="B16">
        <f t="shared" si="1"/>
        <v>645103</v>
      </c>
      <c r="C16" s="39">
        <f t="shared" si="2"/>
        <v>123613.527354723</v>
      </c>
      <c r="D16" s="39">
        <f t="array" ref="D16:Z16">VLOOKUP(A16,Check_full,{4,5,6,7,8,9,10,11,12,13,14,15,16,17,18,19,20,21,22,23,24,25,26},FALSE)</f>
        <v>46501.735649425696</v>
      </c>
      <c r="E16" s="39">
        <v>158.296752522492</v>
      </c>
      <c r="F16" s="38">
        <v>708904</v>
      </c>
      <c r="G16" s="38">
        <v>45562</v>
      </c>
      <c r="H16" s="38">
        <v>126213.71769999999</v>
      </c>
      <c r="I16" s="38">
        <v>237825.92670000001</v>
      </c>
      <c r="J16" s="38">
        <v>130818.38873999999</v>
      </c>
      <c r="K16" s="38">
        <v>31809.485146929299</v>
      </c>
      <c r="L16" s="38">
        <v>65529.375204758799</v>
      </c>
      <c r="M16" s="38">
        <v>47441.471298851298</v>
      </c>
      <c r="N16" s="38">
        <v>29198.654245485901</v>
      </c>
      <c r="O16" s="38">
        <v>38834.861297533498</v>
      </c>
      <c r="P16" s="38">
        <v>20011.462312481301</v>
      </c>
      <c r="Q16" s="36">
        <v>0</v>
      </c>
      <c r="R16" s="36">
        <v>1212.98561063752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8">
        <v>0</v>
      </c>
      <c r="AA16">
        <f t="shared" si="3"/>
        <v>1</v>
      </c>
      <c r="AB16" t="e">
        <f t="array" ref="AB16">TTEST((IF(F16:P16&lt;&gt;0,F16:P16)),(IF(Q16:Y16&lt;&gt;0,Q16:Y16)),2,3)</f>
        <v>#DIV/0!</v>
      </c>
      <c r="AC16" s="38">
        <f t="array" ref="AC16">MEDIAN(IF(F16:P16&lt;&gt;0,F16:P16))</f>
        <v>47441.471298851298</v>
      </c>
      <c r="AD16" s="36">
        <f t="array" ref="AD16">MEDIAN(IF(Q16:Y16&lt;&gt;0,Q16:Y16))</f>
        <v>1212.98561063752</v>
      </c>
      <c r="AE16">
        <f t="shared" si="4"/>
        <v>2.5568043684743184E-2</v>
      </c>
      <c r="AF16">
        <v>2.5568044000000002E-2</v>
      </c>
      <c r="AG16">
        <f t="array" ref="AG16">MEDIAN(IF(F16:J16&lt;&gt;0,F16:J16))</f>
        <v>130818.38873999999</v>
      </c>
      <c r="AH16">
        <f t="array" ref="AH16">MEDIAN(IF(K16:P16&lt;&gt;0,K16:P16))</f>
        <v>35322.173222231402</v>
      </c>
      <c r="AI16">
        <f t="shared" si="5"/>
        <v>3.7035770114411952</v>
      </c>
    </row>
    <row r="17" spans="1:35" x14ac:dyDescent="0.2">
      <c r="A17" s="41" t="s">
        <v>6</v>
      </c>
      <c r="B17">
        <f t="shared" si="1"/>
        <v>47976</v>
      </c>
      <c r="C17" s="39">
        <f t="shared" si="2"/>
        <v>103019.947203113</v>
      </c>
      <c r="D17" s="39">
        <f t="array" ref="D17:Z17">VLOOKUP(A17,Check_full,{4,5,6,7,8,9,10,11,12,13,14,15,16,17,18,19,20,21,22,23,24,25,26},FALSE)</f>
        <v>99147.169149191104</v>
      </c>
      <c r="E17" s="39">
        <v>54.9138935707606</v>
      </c>
      <c r="F17" s="38">
        <v>0</v>
      </c>
      <c r="G17" s="38">
        <v>0</v>
      </c>
      <c r="H17" s="38">
        <v>108838.5726</v>
      </c>
      <c r="I17" s="38">
        <v>62135.601840000003</v>
      </c>
      <c r="J17" s="38">
        <v>0</v>
      </c>
      <c r="K17" s="38">
        <v>0</v>
      </c>
      <c r="L17" s="38">
        <v>74351.542962792606</v>
      </c>
      <c r="M17" s="38">
        <v>99147.169149191104</v>
      </c>
      <c r="N17" s="38">
        <v>61064.410534358598</v>
      </c>
      <c r="O17" s="38">
        <v>0</v>
      </c>
      <c r="P17" s="38">
        <v>0</v>
      </c>
      <c r="Q17" s="36">
        <v>73519.9096777339</v>
      </c>
      <c r="R17" s="36">
        <v>127559.831900809</v>
      </c>
      <c r="S17" s="36">
        <v>221754.07972389201</v>
      </c>
      <c r="T17" s="36">
        <v>0</v>
      </c>
      <c r="U17" s="36">
        <v>84169.671798877302</v>
      </c>
      <c r="V17" s="36">
        <v>0</v>
      </c>
      <c r="W17" s="36">
        <v>100776.98582940199</v>
      </c>
      <c r="X17" s="36">
        <v>145997.923658243</v>
      </c>
      <c r="Y17" s="36">
        <v>179370.61396516801</v>
      </c>
      <c r="Z17" s="38">
        <v>573</v>
      </c>
      <c r="AA17">
        <f t="shared" si="3"/>
        <v>0</v>
      </c>
      <c r="AB17">
        <f t="array" ref="AB17">TTEST((IF(F17:P17&lt;&gt;0,F17:P17)),(IF(Q17:Y17&lt;&gt;0,Q17:Y17)),2,3)</f>
        <v>4.6999077504557327E-2</v>
      </c>
      <c r="AC17" s="38">
        <f t="array" ref="AC17">MEDIAN(IF(F17:P17&lt;&gt;0,F17:P17))</f>
        <v>74351.542962792606</v>
      </c>
      <c r="AD17" s="36">
        <f t="array" ref="AD17">MEDIAN(IF(Q17:Y17&lt;&gt;0,Q17:Y17))</f>
        <v>127559.831900809</v>
      </c>
      <c r="AE17">
        <f t="shared" si="4"/>
        <v>1.7156312675937764</v>
      </c>
      <c r="AF17">
        <v>1.7156312680000001</v>
      </c>
      <c r="AG17">
        <f t="array" ref="AG17">MEDIAN(IF(F17:J17&lt;&gt;0,F17:J17))</f>
        <v>85487.087220000001</v>
      </c>
      <c r="AH17">
        <f t="array" ref="AH17">MEDIAN(IF(K17:P17&lt;&gt;0,K17:P17))</f>
        <v>74351.542962792606</v>
      </c>
      <c r="AI17">
        <f t="shared" si="5"/>
        <v>1.1497688388629661</v>
      </c>
    </row>
    <row r="18" spans="1:35" x14ac:dyDescent="0.2">
      <c r="A18" s="41" t="s">
        <v>5</v>
      </c>
      <c r="B18">
        <f t="shared" si="1"/>
        <v>148332</v>
      </c>
      <c r="C18" s="39">
        <f t="shared" si="2"/>
        <v>102188.038164805</v>
      </c>
      <c r="D18" s="39">
        <f t="array" ref="D18:Z18">VLOOKUP(A18,Check_full,{4,5,6,7,8,9,10,11,12,13,14,15,16,17,18,19,20,21,22,23,24,25,26},FALSE)</f>
        <v>77234.068289363902</v>
      </c>
      <c r="E18" s="39">
        <v>94.561913141052003</v>
      </c>
      <c r="F18" s="38">
        <v>190926</v>
      </c>
      <c r="G18" s="38">
        <v>111211</v>
      </c>
      <c r="H18" s="38">
        <v>185482.3953</v>
      </c>
      <c r="I18" s="38">
        <v>86892.942750000002</v>
      </c>
      <c r="J18" s="38">
        <v>349639.59641</v>
      </c>
      <c r="K18" s="38">
        <v>22794.746287223501</v>
      </c>
      <c r="L18" s="38">
        <v>77234.068289363902</v>
      </c>
      <c r="M18" s="38">
        <v>59396.166484866801</v>
      </c>
      <c r="N18" s="38">
        <v>23808.546587227102</v>
      </c>
      <c r="O18" s="38">
        <v>45622.581013337302</v>
      </c>
      <c r="P18" s="38">
        <v>28300.488664582601</v>
      </c>
      <c r="Q18" s="36">
        <v>0</v>
      </c>
      <c r="R18" s="36">
        <v>1135.9643558666501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8">
        <v>146000</v>
      </c>
      <c r="AA18">
        <f t="shared" si="3"/>
        <v>0</v>
      </c>
      <c r="AB18" t="e">
        <f t="array" ref="AB18">TTEST((IF(F18:P18&lt;&gt;0,F18:P18)),(IF(Q18:Y18&lt;&gt;0,Q18:Y18)),2,3)</f>
        <v>#DIV/0!</v>
      </c>
      <c r="AC18" s="38">
        <f t="array" ref="AC18">MEDIAN(IF(F18:P18&lt;&gt;0,F18:P18))</f>
        <v>77234.068289363902</v>
      </c>
      <c r="AD18" s="36">
        <f t="array" ref="AD18">MEDIAN(IF(Q18:Y18&lt;&gt;0,Q18:Y18))</f>
        <v>1135.9643558666501</v>
      </c>
      <c r="AE18">
        <f t="shared" si="4"/>
        <v>1.470807353577005E-2</v>
      </c>
      <c r="AF18">
        <v>1.4708074E-2</v>
      </c>
      <c r="AG18">
        <f t="array" ref="AG18">MEDIAN(IF(F18:J18&lt;&gt;0,F18:J18))</f>
        <v>185482.3953</v>
      </c>
      <c r="AH18">
        <f t="array" ref="AH18">MEDIAN(IF(K18:P18&lt;&gt;0,K18:P18))</f>
        <v>36961.534838959953</v>
      </c>
      <c r="AI18">
        <f t="shared" si="5"/>
        <v>5.018254683095277</v>
      </c>
    </row>
    <row r="19" spans="1:35" x14ac:dyDescent="0.2">
      <c r="A19" s="41" t="s">
        <v>3</v>
      </c>
      <c r="B19">
        <f t="shared" si="1"/>
        <v>79590</v>
      </c>
      <c r="C19" s="39">
        <f t="shared" si="2"/>
        <v>88136.5118430906</v>
      </c>
      <c r="D19" s="39">
        <f t="array" ref="D19:Z19">VLOOKUP(A19,Check_full,{4,5,6,7,8,9,10,11,12,13,14,15,16,17,18,19,20,21,22,23,24,25,26},FALSE)</f>
        <v>50201.806071576597</v>
      </c>
      <c r="E19" s="39">
        <v>113.37248865899301</v>
      </c>
      <c r="F19" s="38">
        <v>89584</v>
      </c>
      <c r="G19" s="38">
        <v>72403</v>
      </c>
      <c r="H19" s="38">
        <v>39708.316729999999</v>
      </c>
      <c r="I19" s="38">
        <v>123463.3619</v>
      </c>
      <c r="J19" s="38">
        <v>391920.80745999998</v>
      </c>
      <c r="K19" s="38">
        <v>49829.908611783503</v>
      </c>
      <c r="L19" s="38">
        <v>47268.751769708797</v>
      </c>
      <c r="M19" s="38">
        <v>43988.418956320696</v>
      </c>
      <c r="N19" s="38">
        <v>50573.7035313698</v>
      </c>
      <c r="O19" s="38">
        <v>30805.1866815498</v>
      </c>
      <c r="P19" s="38">
        <v>25692.686476354102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8">
        <v>92400</v>
      </c>
      <c r="AA19">
        <f t="shared" si="3"/>
        <v>0</v>
      </c>
      <c r="AB19" t="e">
        <f t="array" ref="AB19">TTEST((IF(F19:P19&lt;&gt;0,F19:P19)),(IF(Q19:Y19&lt;&gt;0,Q19:Y19)),2,3)</f>
        <v>#DIV/0!</v>
      </c>
      <c r="AC19" s="38">
        <f t="array" ref="AC19">MEDIAN(IF(F19:P19&lt;&gt;0,F19:P19))</f>
        <v>49829.908611783503</v>
      </c>
      <c r="AD19" s="36" t="e">
        <f t="array" ref="AD19">MEDIAN(IF(Q19:Y19&lt;&gt;0,Q19:Y19))</f>
        <v>#NUM!</v>
      </c>
      <c r="AE19" t="e">
        <f t="shared" si="4"/>
        <v>#NUM!</v>
      </c>
      <c r="AG19">
        <f t="array" ref="AG19">MEDIAN(IF(F19:J19&lt;&gt;0,F19:J19))</f>
        <v>89584</v>
      </c>
      <c r="AH19">
        <f t="array" ref="AH19">MEDIAN(IF(K19:P19&lt;&gt;0,K19:P19))</f>
        <v>45628.585363014747</v>
      </c>
      <c r="AI19">
        <f t="shared" si="5"/>
        <v>1.9633306465077105</v>
      </c>
    </row>
    <row r="20" spans="1:35" x14ac:dyDescent="0.2">
      <c r="A20" s="41" t="s">
        <v>27</v>
      </c>
      <c r="B20">
        <f t="shared" si="1"/>
        <v>97095</v>
      </c>
      <c r="C20" s="39">
        <f t="shared" si="2"/>
        <v>181591.823582021</v>
      </c>
      <c r="D20" s="39">
        <f t="array" ref="D20:Z20">VLOOKUP(A20,Check_full,{4,5,6,7,8,9,10,11,12,13,14,15,16,17,18,19,20,21,22,23,24,25,26},FALSE)</f>
        <v>90555.813527134495</v>
      </c>
      <c r="E20" s="39">
        <v>209.499108697011</v>
      </c>
      <c r="F20" s="38">
        <v>187023</v>
      </c>
      <c r="G20" s="38">
        <v>46772</v>
      </c>
      <c r="H20" s="38">
        <v>9501.5580740000005</v>
      </c>
      <c r="I20" s="38">
        <v>1578626.7819999999</v>
      </c>
      <c r="J20" s="38">
        <v>0</v>
      </c>
      <c r="K20" s="38">
        <v>19782.197621272699</v>
      </c>
      <c r="L20" s="38">
        <v>17411.472589978901</v>
      </c>
      <c r="M20" s="38">
        <v>7318.2201115426897</v>
      </c>
      <c r="N20" s="38">
        <v>5469.7155423929798</v>
      </c>
      <c r="O20" s="38">
        <v>69274.164561547805</v>
      </c>
      <c r="P20" s="38">
        <v>0</v>
      </c>
      <c r="Q20" s="36">
        <v>0</v>
      </c>
      <c r="R20" s="36">
        <v>129079.81158011399</v>
      </c>
      <c r="S20" s="36">
        <v>257644.472415439</v>
      </c>
      <c r="T20" s="36">
        <v>0</v>
      </c>
      <c r="U20" s="36">
        <v>131612.74907024601</v>
      </c>
      <c r="V20" s="36">
        <v>0</v>
      </c>
      <c r="W20" s="36">
        <v>111837.462492721</v>
      </c>
      <c r="X20" s="36">
        <v>161698.053192466</v>
      </c>
      <c r="Y20" s="36">
        <v>156117.51806062099</v>
      </c>
      <c r="Z20" s="38">
        <v>16300</v>
      </c>
      <c r="AA20">
        <f t="shared" si="3"/>
        <v>0</v>
      </c>
      <c r="AB20">
        <f t="array" ref="AB20">TTEST((IF(F20:P20&lt;&gt;0,F20:P20)),(IF(Q20:Y20&lt;&gt;0,Q20:Y20)),2,3)</f>
        <v>0.74677094656359477</v>
      </c>
      <c r="AC20" s="38">
        <f t="array" ref="AC20">MEDIAN(IF(F20:P20&lt;&gt;0,F20:P20))</f>
        <v>19782.197621272699</v>
      </c>
      <c r="AD20" s="36">
        <f t="array" ref="AD20">MEDIAN(IF(Q20:Y20&lt;&gt;0,Q20:Y20))</f>
        <v>143865.1335654335</v>
      </c>
      <c r="AE20">
        <f t="shared" si="4"/>
        <v>7.2724545735368027</v>
      </c>
      <c r="AF20">
        <v>7.2724545740000002</v>
      </c>
      <c r="AG20">
        <f t="array" ref="AG20">MEDIAN(IF(F20:J20&lt;&gt;0,F20:J20))</f>
        <v>116897.5</v>
      </c>
      <c r="AH20">
        <f t="array" ref="AH20">MEDIAN(IF(K20:P20&lt;&gt;0,K20:P20))</f>
        <v>17411.472589978901</v>
      </c>
      <c r="AI20">
        <f t="shared" si="5"/>
        <v>6.7138204075443833</v>
      </c>
    </row>
    <row r="21" spans="1:35" x14ac:dyDescent="0.2">
      <c r="A21" s="41" t="s">
        <v>53</v>
      </c>
      <c r="B21">
        <f t="shared" si="1"/>
        <v>35823</v>
      </c>
      <c r="C21" s="39">
        <f t="shared" si="2"/>
        <v>165100.57523326299</v>
      </c>
      <c r="D21" s="39">
        <f t="array" ref="D21:Z21">VLOOKUP(A21,Check_full,{4,5,6,7,8,9,10,11,12,13,14,15,16,17,18,19,20,21,22,23,24,25,26},FALSE)</f>
        <v>118983.481426454</v>
      </c>
      <c r="E21" s="39">
        <v>98.713126865459699</v>
      </c>
      <c r="F21" s="38">
        <v>22983</v>
      </c>
      <c r="G21" s="38">
        <v>187821</v>
      </c>
      <c r="H21" s="38">
        <v>107785.5624</v>
      </c>
      <c r="I21" s="38">
        <v>0</v>
      </c>
      <c r="J21" s="38">
        <v>611833.23994</v>
      </c>
      <c r="K21" s="38">
        <v>21189.069760050101</v>
      </c>
      <c r="L21" s="38">
        <v>25760.066325249201</v>
      </c>
      <c r="M21" s="38">
        <v>53537.700676555702</v>
      </c>
      <c r="N21" s="38">
        <v>24601.646821787599</v>
      </c>
      <c r="O21" s="38">
        <v>93591.359261791207</v>
      </c>
      <c r="P21" s="38">
        <v>13892.476731491701</v>
      </c>
      <c r="Q21" s="36">
        <v>273307.33829068299</v>
      </c>
      <c r="R21" s="36">
        <v>0</v>
      </c>
      <c r="S21" s="36">
        <v>419623.055952225</v>
      </c>
      <c r="T21" s="36">
        <v>346846.69884998101</v>
      </c>
      <c r="U21" s="36">
        <v>222558.641797622</v>
      </c>
      <c r="V21" s="36">
        <v>0</v>
      </c>
      <c r="W21" s="36">
        <v>130181.40045290699</v>
      </c>
      <c r="X21" s="36">
        <v>212196.51923566699</v>
      </c>
      <c r="Y21" s="36">
        <v>143701.57770271599</v>
      </c>
      <c r="Z21" s="38">
        <v>60400</v>
      </c>
      <c r="AA21">
        <f t="shared" si="3"/>
        <v>0</v>
      </c>
      <c r="AB21">
        <f t="array" ref="AB21">TTEST((IF(F21:P21&lt;&gt;0,F21:P21)),(IF(Q21:Y21&lt;&gt;0,Q21:Y21)),2,3)</f>
        <v>7.6865217561887744E-2</v>
      </c>
      <c r="AC21" s="38">
        <f t="array" ref="AC21">MEDIAN(IF(F21:P21&lt;&gt;0,F21:P21))</f>
        <v>39648.883500902448</v>
      </c>
      <c r="AD21" s="36">
        <f t="array" ref="AD21">MEDIAN(IF(Q21:Y21&lt;&gt;0,Q21:Y21))</f>
        <v>222558.641797622</v>
      </c>
      <c r="AE21">
        <f t="shared" si="4"/>
        <v>5.6132385617505811</v>
      </c>
      <c r="AF21">
        <v>5.6132385620000003</v>
      </c>
      <c r="AG21">
        <f t="array" ref="AG21">MEDIAN(IF(F21:J21&lt;&gt;0,F21:J21))</f>
        <v>147803.2812</v>
      </c>
      <c r="AH21">
        <f t="array" ref="AH21">MEDIAN(IF(K21:P21&lt;&gt;0,K21:P21))</f>
        <v>25180.856573518402</v>
      </c>
      <c r="AI21">
        <f t="shared" si="5"/>
        <v>5.8696685225330345</v>
      </c>
    </row>
    <row r="22" spans="1:35" x14ac:dyDescent="0.2">
      <c r="A22" s="41" t="s">
        <v>39</v>
      </c>
      <c r="B22">
        <f t="shared" si="1"/>
        <v>73752</v>
      </c>
      <c r="C22" s="39">
        <f t="shared" si="2"/>
        <v>80549.227122523502</v>
      </c>
      <c r="D22" s="39">
        <f t="array" ref="D22:Z22">VLOOKUP(A22,Check_full,{4,5,6,7,8,9,10,11,12,13,14,15,16,17,18,19,20,21,22,23,24,25,26},FALSE)</f>
        <v>78377.169473964794</v>
      </c>
      <c r="E22" s="39">
        <v>61.801481061943598</v>
      </c>
      <c r="F22" s="38">
        <v>0</v>
      </c>
      <c r="G22" s="38">
        <v>100125</v>
      </c>
      <c r="H22" s="38">
        <v>203705.70300000001</v>
      </c>
      <c r="I22" s="38">
        <v>49173.858220000002</v>
      </c>
      <c r="J22" s="38">
        <v>0</v>
      </c>
      <c r="K22" s="38">
        <v>60819.4328557236</v>
      </c>
      <c r="L22" s="38">
        <v>7019.5594760710701</v>
      </c>
      <c r="M22" s="38">
        <v>117208.18223583999</v>
      </c>
      <c r="N22" s="38">
        <v>17168.7243952155</v>
      </c>
      <c r="O22" s="38">
        <v>107136.172578824</v>
      </c>
      <c r="P22" s="38">
        <v>22698.968534601401</v>
      </c>
      <c r="Q22" s="36">
        <v>138431.00544780199</v>
      </c>
      <c r="R22" s="36">
        <v>0</v>
      </c>
      <c r="S22" s="36">
        <v>55008.792786907703</v>
      </c>
      <c r="T22" s="36">
        <v>0</v>
      </c>
      <c r="U22" s="36">
        <v>87704.994530342999</v>
      </c>
      <c r="V22" s="36">
        <v>0</v>
      </c>
      <c r="W22" s="36">
        <v>69049.344417586704</v>
      </c>
      <c r="X22" s="36">
        <v>56454.827858283301</v>
      </c>
      <c r="Y22" s="36">
        <v>96083.067623178504</v>
      </c>
      <c r="Z22" s="38">
        <v>101000</v>
      </c>
      <c r="AA22">
        <f t="shared" si="3"/>
        <v>0</v>
      </c>
      <c r="AB22">
        <f t="array" ref="AB22">TTEST((IF(F22:P22&lt;&gt;0,F22:P22)),(IF(Q22:Y22&lt;&gt;0,Q22:Y22)),2,3)</f>
        <v>0.76000032504644799</v>
      </c>
      <c r="AC22" s="38">
        <f t="array" ref="AC22">MEDIAN(IF(F22:P22&lt;&gt;0,F22:P22))</f>
        <v>60819.4328557236</v>
      </c>
      <c r="AD22" s="36">
        <f t="array" ref="AD22">MEDIAN(IF(Q22:Y22&lt;&gt;0,Q22:Y22))</f>
        <v>78377.169473964852</v>
      </c>
      <c r="AE22">
        <f t="shared" si="4"/>
        <v>1.2886862930782645</v>
      </c>
      <c r="AF22">
        <v>1.288686293</v>
      </c>
      <c r="AG22">
        <f t="array" ref="AG22">MEDIAN(IF(F22:J22&lt;&gt;0,F22:J22))</f>
        <v>100125</v>
      </c>
      <c r="AH22">
        <f t="array" ref="AH22">MEDIAN(IF(K22:P22&lt;&gt;0,K22:P22))</f>
        <v>41759.200695162501</v>
      </c>
      <c r="AI22">
        <f t="shared" si="5"/>
        <v>2.3976752029068114</v>
      </c>
    </row>
    <row r="23" spans="1:35" x14ac:dyDescent="0.2">
      <c r="A23" s="41" t="s">
        <v>20</v>
      </c>
      <c r="B23">
        <f t="shared" si="1"/>
        <v>186149</v>
      </c>
      <c r="C23" s="39">
        <f t="shared" si="2"/>
        <v>130570.403566141</v>
      </c>
      <c r="D23" s="39">
        <f t="array" ref="D23:Z23">VLOOKUP(A23,Check_full,{4,5,6,7,8,9,10,11,12,13,14,15,16,17,18,19,20,21,22,23,24,25,26},FALSE)</f>
        <v>38112.399040868397</v>
      </c>
      <c r="E23" s="39">
        <v>172.88603272513399</v>
      </c>
      <c r="F23" s="38">
        <v>566935</v>
      </c>
      <c r="G23" s="38">
        <v>0</v>
      </c>
      <c r="H23" s="38">
        <v>232081.5839</v>
      </c>
      <c r="I23" s="38">
        <v>711650.29209999996</v>
      </c>
      <c r="J23" s="38">
        <v>0</v>
      </c>
      <c r="K23" s="38">
        <v>54486.128052452703</v>
      </c>
      <c r="L23" s="38">
        <v>0</v>
      </c>
      <c r="M23" s="38">
        <v>101049.99461221699</v>
      </c>
      <c r="N23" s="38">
        <v>28124.798081736801</v>
      </c>
      <c r="O23" s="38">
        <v>54256.735447083498</v>
      </c>
      <c r="P23" s="38">
        <v>0</v>
      </c>
      <c r="Q23" s="36">
        <v>7140.9777567709898</v>
      </c>
      <c r="R23" s="36">
        <v>0</v>
      </c>
      <c r="S23" s="36">
        <v>4107.5898937194497</v>
      </c>
      <c r="T23" s="36">
        <v>3188.9684469597801</v>
      </c>
      <c r="U23" s="36">
        <v>7213.8426195655302</v>
      </c>
      <c r="V23" s="36">
        <v>0</v>
      </c>
      <c r="W23" s="36">
        <v>0</v>
      </c>
      <c r="X23" s="36">
        <v>5818.4971235490102</v>
      </c>
      <c r="Y23" s="36">
        <v>3831.2418919158799</v>
      </c>
      <c r="Z23" s="38">
        <v>48100</v>
      </c>
      <c r="AA23">
        <f t="shared" si="3"/>
        <v>0</v>
      </c>
      <c r="AB23">
        <f t="array" ref="AB23">TTEST((IF(F23:P23&lt;&gt;0,F23:P23)),(IF(Q23:Y23&lt;&gt;0,Q23:Y23)),2,3)</f>
        <v>5.8450604827110307E-2</v>
      </c>
      <c r="AC23" s="38">
        <f t="array" ref="AC23">MEDIAN(IF(F23:P23&lt;&gt;0,F23:P23))</f>
        <v>101049.99461221699</v>
      </c>
      <c r="AD23" s="36">
        <f t="array" ref="AD23">MEDIAN(IF(Q23:Y23&lt;&gt;0,Q23:Y23))</f>
        <v>4963.0435086342295</v>
      </c>
      <c r="AE23">
        <f t="shared" si="4"/>
        <v>4.911473303566307E-2</v>
      </c>
      <c r="AF23">
        <v>4.9114733000000001E-2</v>
      </c>
      <c r="AG23">
        <f t="array" ref="AG23">MEDIAN(IF(F23:J23&lt;&gt;0,F23:J23))</f>
        <v>566935</v>
      </c>
      <c r="AH23">
        <f t="array" ref="AH23">MEDIAN(IF(K23:P23&lt;&gt;0,K23:P23))</f>
        <v>54371.431749768104</v>
      </c>
      <c r="AI23">
        <f t="shared" si="5"/>
        <v>10.427075060469011</v>
      </c>
    </row>
    <row r="24" spans="1:35" x14ac:dyDescent="0.2">
      <c r="A24" s="41" t="s">
        <v>41</v>
      </c>
      <c r="B24">
        <f t="shared" si="1"/>
        <v>71786</v>
      </c>
      <c r="C24" s="39">
        <f t="shared" si="2"/>
        <v>102286.114591693</v>
      </c>
      <c r="D24" s="39">
        <f t="array" ref="D24:Z24">VLOOKUP(A24,Check_full,{4,5,6,7,8,9,10,11,12,13,14,15,16,17,18,19,20,21,22,23,24,25,26},FALSE)</f>
        <v>59819.850178393099</v>
      </c>
      <c r="E24" s="39">
        <v>126.214034973712</v>
      </c>
      <c r="F24" s="38">
        <v>127203</v>
      </c>
      <c r="G24" s="38">
        <v>50091</v>
      </c>
      <c r="H24" s="38">
        <v>265168.54940000002</v>
      </c>
      <c r="I24" s="38">
        <v>178382.0778</v>
      </c>
      <c r="J24" s="38">
        <v>593384.06698999996</v>
      </c>
      <c r="K24" s="38">
        <v>60069.038604353402</v>
      </c>
      <c r="L24" s="38">
        <v>24835.245404255402</v>
      </c>
      <c r="M24" s="38">
        <v>100270.72979347401</v>
      </c>
      <c r="N24" s="38">
        <v>47186.344447608397</v>
      </c>
      <c r="O24" s="38">
        <v>28639.317652558799</v>
      </c>
      <c r="P24" s="38">
        <v>24370.740869578</v>
      </c>
      <c r="Q24" s="36">
        <v>59244.6817324359</v>
      </c>
      <c r="R24" s="36">
        <v>77967.394826491305</v>
      </c>
      <c r="S24" s="36">
        <v>72714.804521250204</v>
      </c>
      <c r="T24" s="36">
        <v>81970.934669106602</v>
      </c>
      <c r="U24" s="36">
        <v>59570.661752432803</v>
      </c>
      <c r="V24" s="36">
        <v>0</v>
      </c>
      <c r="W24" s="36">
        <v>62458.579605674699</v>
      </c>
      <c r="X24" s="36">
        <v>33113.118331184603</v>
      </c>
      <c r="Y24" s="36">
        <v>46682.005433452403</v>
      </c>
      <c r="Z24" s="38">
        <v>52400</v>
      </c>
      <c r="AA24">
        <f t="shared" si="3"/>
        <v>0</v>
      </c>
      <c r="AB24">
        <f t="array" ref="AB24">TTEST((IF(F24:P24&lt;&gt;0,F24:P24)),(IF(Q24:Y24&lt;&gt;0,Q24:Y24)),2,3)</f>
        <v>0.17612933818170784</v>
      </c>
      <c r="AC24" s="38">
        <f t="array" ref="AC24">MEDIAN(IF(F24:P24&lt;&gt;0,F24:P24))</f>
        <v>60069.038604353402</v>
      </c>
      <c r="AD24" s="36">
        <f t="array" ref="AD24">MEDIAN(IF(Q24:Y24&lt;&gt;0,Q24:Y24))</f>
        <v>61014.620679053754</v>
      </c>
      <c r="AE24">
        <f t="shared" si="4"/>
        <v>1.0157415882902414</v>
      </c>
      <c r="AF24">
        <v>1.015741588</v>
      </c>
      <c r="AG24">
        <f t="array" ref="AG24">MEDIAN(IF(F24:J24&lt;&gt;0,F24:J24))</f>
        <v>178382.0778</v>
      </c>
      <c r="AH24">
        <f t="array" ref="AH24">MEDIAN(IF(K24:P24&lt;&gt;0,K24:P24))</f>
        <v>37912.831050083594</v>
      </c>
      <c r="AI24">
        <f t="shared" si="5"/>
        <v>4.7050582311923312</v>
      </c>
    </row>
    <row r="25" spans="1:35" x14ac:dyDescent="0.2">
      <c r="A25" s="41" t="s">
        <v>42</v>
      </c>
      <c r="B25">
        <f t="shared" si="1"/>
        <v>228109</v>
      </c>
      <c r="C25" s="39">
        <f t="shared" si="2"/>
        <v>85701.462809147706</v>
      </c>
      <c r="D25" s="39">
        <f t="array" ref="D25:Z25">VLOOKUP(A25,Check_full,{4,5,6,7,8,9,10,11,12,13,14,15,16,17,18,19,20,21,22,23,24,25,26},FALSE)</f>
        <v>74858.119282433894</v>
      </c>
      <c r="E25" s="39">
        <v>71.091945236823406</v>
      </c>
      <c r="F25" s="38">
        <v>266723</v>
      </c>
      <c r="G25" s="38">
        <v>51754</v>
      </c>
      <c r="H25" s="38">
        <v>158152.73920000001</v>
      </c>
      <c r="I25" s="38">
        <v>0</v>
      </c>
      <c r="J25" s="38">
        <v>134636.08275</v>
      </c>
      <c r="K25" s="38">
        <v>48130.2337167019</v>
      </c>
      <c r="L25" s="38">
        <v>73339.205456236203</v>
      </c>
      <c r="M25" s="38">
        <v>76377.0331086316</v>
      </c>
      <c r="N25" s="38">
        <v>40530.738334886701</v>
      </c>
      <c r="O25" s="38">
        <v>21041.932580677501</v>
      </c>
      <c r="P25" s="38">
        <v>18959.832276577701</v>
      </c>
      <c r="Q25" s="36">
        <v>67494.126945053897</v>
      </c>
      <c r="R25" s="36">
        <v>0</v>
      </c>
      <c r="S25" s="36">
        <v>94309.886373040194</v>
      </c>
      <c r="T25" s="36">
        <v>0</v>
      </c>
      <c r="U25" s="36">
        <v>106040.200273669</v>
      </c>
      <c r="V25" s="36">
        <v>0</v>
      </c>
      <c r="W25" s="36">
        <v>80035.516007240905</v>
      </c>
      <c r="X25" s="36">
        <v>56197.175231797097</v>
      </c>
      <c r="Y25" s="36">
        <v>77501.702691851198</v>
      </c>
      <c r="Z25" s="38">
        <v>0</v>
      </c>
      <c r="AA25">
        <f t="shared" si="3"/>
        <v>1</v>
      </c>
      <c r="AB25">
        <f t="array" ref="AB25">TTEST((IF(F25:P25&lt;&gt;0,F25:P25)),(IF(Q25:Y25&lt;&gt;0,Q25:Y25)),2,3)</f>
        <v>0.73984566449349143</v>
      </c>
      <c r="AC25" s="38">
        <f t="array" ref="AC25">MEDIAN(IF(F25:P25&lt;&gt;0,F25:P25))</f>
        <v>62546.602728118101</v>
      </c>
      <c r="AD25" s="36">
        <f t="array" ref="AD25">MEDIAN(IF(Q25:Y25&lt;&gt;0,Q25:Y25))</f>
        <v>78768.609349546052</v>
      </c>
      <c r="AE25">
        <f t="shared" si="4"/>
        <v>1.2593587167626497</v>
      </c>
      <c r="AF25">
        <v>1.259358717</v>
      </c>
      <c r="AG25">
        <f t="array" ref="AG25">MEDIAN(IF(F25:J25&lt;&gt;0,F25:J25))</f>
        <v>146394.41097500001</v>
      </c>
      <c r="AH25">
        <f t="array" ref="AH25">MEDIAN(IF(K25:P25&lt;&gt;0,K25:P25))</f>
        <v>44330.4860257943</v>
      </c>
      <c r="AI25">
        <f t="shared" si="5"/>
        <v>3.3023416636988463</v>
      </c>
    </row>
    <row r="26" spans="1:35" x14ac:dyDescent="0.2">
      <c r="A26" s="41" t="s">
        <v>50</v>
      </c>
      <c r="B26">
        <f t="shared" si="1"/>
        <v>115271</v>
      </c>
      <c r="C26" s="39">
        <f t="shared" si="2"/>
        <v>99641.259899291501</v>
      </c>
      <c r="D26" s="39">
        <f t="array" ref="D26:Z26">VLOOKUP(A26,Check_full,{4,5,6,7,8,9,10,11,12,13,14,15,16,17,18,19,20,21,22,23,24,25,26},FALSE)</f>
        <v>45283.092379191803</v>
      </c>
      <c r="E26" s="39">
        <v>156.87783516309301</v>
      </c>
      <c r="F26" s="38">
        <v>254427</v>
      </c>
      <c r="G26" s="38">
        <v>0</v>
      </c>
      <c r="H26" s="38">
        <v>80265.109089999998</v>
      </c>
      <c r="I26" s="38">
        <v>646228.23499999999</v>
      </c>
      <c r="J26" s="38">
        <v>0</v>
      </c>
      <c r="K26" s="38">
        <v>0</v>
      </c>
      <c r="L26" s="38">
        <v>65307.187819298801</v>
      </c>
      <c r="M26" s="38">
        <v>94250.738569951704</v>
      </c>
      <c r="N26" s="38">
        <v>33760.666133803097</v>
      </c>
      <c r="O26" s="38">
        <v>50338.275600365901</v>
      </c>
      <c r="P26" s="38">
        <v>0</v>
      </c>
      <c r="Q26" s="36">
        <v>26180.9174339645</v>
      </c>
      <c r="R26" s="36">
        <v>56561.269464067198</v>
      </c>
      <c r="S26" s="36">
        <v>32243.664595773</v>
      </c>
      <c r="T26" s="36">
        <v>16315.909119713</v>
      </c>
      <c r="U26" s="36">
        <v>40227.909158017697</v>
      </c>
      <c r="V26" s="36">
        <v>0</v>
      </c>
      <c r="W26" s="36">
        <v>38470.372923655799</v>
      </c>
      <c r="X26" s="36">
        <v>29177.235091557599</v>
      </c>
      <c r="Y26" s="36">
        <v>32805.6683884964</v>
      </c>
      <c r="Z26" s="38">
        <v>97700</v>
      </c>
      <c r="AA26">
        <f t="shared" si="3"/>
        <v>0</v>
      </c>
      <c r="AB26">
        <f t="array" ref="AB26">TTEST((IF(F26:P26&lt;&gt;0,F26:P26)),(IF(Q26:Y26&lt;&gt;0,Q26:Y26)),2,3)</f>
        <v>0.1417357154708804</v>
      </c>
      <c r="AC26" s="38">
        <f t="array" ref="AC26">MEDIAN(IF(F26:P26&lt;&gt;0,F26:P26))</f>
        <v>80265.109089999998</v>
      </c>
      <c r="AD26" s="36">
        <f t="array" ref="AD26">MEDIAN(IF(Q26:Y26&lt;&gt;0,Q26:Y26))</f>
        <v>32524.6664921347</v>
      </c>
      <c r="AE26">
        <f t="shared" si="4"/>
        <v>0.40521550223852937</v>
      </c>
      <c r="AF26">
        <v>0.40521550200000001</v>
      </c>
      <c r="AG26">
        <f t="array" ref="AG26">MEDIAN(IF(F26:J26&lt;&gt;0,F26:J26))</f>
        <v>254427</v>
      </c>
      <c r="AH26">
        <f t="array" ref="AH26">MEDIAN(IF(K26:P26&lt;&gt;0,K26:P26))</f>
        <v>57822.731709832355</v>
      </c>
      <c r="AI26">
        <f t="shared" si="5"/>
        <v>4.400120722015914</v>
      </c>
    </row>
    <row r="27" spans="1:35" x14ac:dyDescent="0.2">
      <c r="A27" s="41" t="s">
        <v>62</v>
      </c>
      <c r="B27">
        <f t="shared" si="1"/>
        <v>172022</v>
      </c>
      <c r="C27" s="39">
        <f t="shared" si="2"/>
        <v>162099.175786407</v>
      </c>
      <c r="D27" s="39">
        <f t="array" ref="D27:Z27">VLOOKUP(A27,Check_full,{4,5,6,7,8,9,10,11,12,13,14,15,16,17,18,19,20,21,22,23,24,25,26},FALSE)</f>
        <v>54812.3991524671</v>
      </c>
      <c r="E27" s="39">
        <v>158.469097849001</v>
      </c>
      <c r="F27" s="38">
        <v>189035</v>
      </c>
      <c r="G27" s="38">
        <v>0</v>
      </c>
      <c r="H27" s="38">
        <v>273991.0503</v>
      </c>
      <c r="I27" s="38">
        <v>103007.872</v>
      </c>
      <c r="J27" s="38">
        <v>852105.96756999998</v>
      </c>
      <c r="K27" s="38">
        <v>40900.520989343902</v>
      </c>
      <c r="L27" s="38">
        <v>10047.5268361773</v>
      </c>
      <c r="M27" s="38">
        <v>68724.2773155904</v>
      </c>
      <c r="N27" s="38">
        <v>29094.2366080057</v>
      </c>
      <c r="O27" s="38">
        <v>39840.901359371899</v>
      </c>
      <c r="P27" s="38">
        <v>14244.404885579899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8">
        <v>0</v>
      </c>
      <c r="AA27">
        <f t="shared" si="3"/>
        <v>1</v>
      </c>
      <c r="AB27" t="e">
        <f t="array" ref="AB27">TTEST((IF(F27:P27&lt;&gt;0,F27:P27)),(IF(Q27:Y27&lt;&gt;0,Q27:Y27)),2,3)</f>
        <v>#DIV/0!</v>
      </c>
      <c r="AC27" s="38">
        <f t="array" ref="AC27">MEDIAN(IF(F27:P27&lt;&gt;0,F27:P27))</f>
        <v>54812.399152467151</v>
      </c>
      <c r="AD27" s="36" t="e">
        <f t="array" ref="AD27">MEDIAN(IF(Q27:Y27&lt;&gt;0,Q27:Y27))</f>
        <v>#NUM!</v>
      </c>
      <c r="AE27" t="e">
        <f t="shared" si="4"/>
        <v>#NUM!</v>
      </c>
      <c r="AG27">
        <f t="array" ref="AG27">MEDIAN(IF(F27:J27&lt;&gt;0,F27:J27))</f>
        <v>231513.02515</v>
      </c>
      <c r="AH27">
        <f t="array" ref="AH27">MEDIAN(IF(K27:P27&lt;&gt;0,K27:P27))</f>
        <v>34467.568983688798</v>
      </c>
      <c r="AI27">
        <f t="shared" si="5"/>
        <v>6.7168364922852462</v>
      </c>
    </row>
    <row r="28" spans="1:35" x14ac:dyDescent="0.2">
      <c r="A28" s="41" t="s">
        <v>10</v>
      </c>
      <c r="B28">
        <f t="shared" si="1"/>
        <v>150137</v>
      </c>
      <c r="C28" s="39">
        <f t="shared" si="2"/>
        <v>92966.311780898206</v>
      </c>
      <c r="D28" s="39">
        <f t="array" ref="D28:Z28">VLOOKUP(A28,Check_full,{4,5,6,7,8,9,10,11,12,13,14,15,16,17,18,19,20,21,22,23,24,25,26},FALSE)</f>
        <v>67864.5673614759</v>
      </c>
      <c r="E28" s="39">
        <v>108.201383136153</v>
      </c>
      <c r="F28" s="38">
        <v>394211</v>
      </c>
      <c r="G28" s="38">
        <v>0</v>
      </c>
      <c r="H28" s="38">
        <v>71160.336880000003</v>
      </c>
      <c r="I28" s="38">
        <v>0</v>
      </c>
      <c r="J28" s="38">
        <v>0</v>
      </c>
      <c r="K28" s="38">
        <v>23057.172018679601</v>
      </c>
      <c r="L28" s="38">
        <v>0</v>
      </c>
      <c r="M28" s="38">
        <v>64568.797842951702</v>
      </c>
      <c r="N28" s="38">
        <v>19411.780425827699</v>
      </c>
      <c r="O28" s="38">
        <v>0</v>
      </c>
      <c r="P28" s="38">
        <v>0</v>
      </c>
      <c r="Q28" s="36">
        <v>58198.719783804598</v>
      </c>
      <c r="R28" s="36">
        <v>0</v>
      </c>
      <c r="S28" s="36">
        <v>100518.00134736599</v>
      </c>
      <c r="T28" s="36">
        <v>0</v>
      </c>
      <c r="U28" s="36">
        <v>108222.54896967299</v>
      </c>
      <c r="V28" s="36">
        <v>0</v>
      </c>
      <c r="W28" s="36">
        <v>84533.4550358056</v>
      </c>
      <c r="X28" s="36">
        <v>114512.877817417</v>
      </c>
      <c r="Y28" s="36">
        <v>61301.051249253404</v>
      </c>
      <c r="Z28" s="38">
        <v>15900</v>
      </c>
      <c r="AA28">
        <f t="shared" si="3"/>
        <v>0</v>
      </c>
      <c r="AB28">
        <f t="array" ref="AB28">TTEST((IF(F28:P28&lt;&gt;0,F28:P28)),(IF(Q28:Y28&lt;&gt;0,Q28:Y28)),2,3)</f>
        <v>0.72767909441189915</v>
      </c>
      <c r="AC28" s="38">
        <f t="array" ref="AC28">MEDIAN(IF(F28:P28&lt;&gt;0,F28:P28))</f>
        <v>64568.797842951702</v>
      </c>
      <c r="AD28" s="36">
        <f t="array" ref="AD28">MEDIAN(IF(Q28:Y28&lt;&gt;0,Q28:Y28))</f>
        <v>92525.728191585804</v>
      </c>
      <c r="AE28">
        <f t="shared" si="4"/>
        <v>1.4329789508646686</v>
      </c>
      <c r="AF28">
        <v>1.4329789509999999</v>
      </c>
      <c r="AG28">
        <f t="array" ref="AG28">MEDIAN(IF(F28:J28&lt;&gt;0,F28:J28))</f>
        <v>232685.66843999998</v>
      </c>
      <c r="AH28">
        <f t="array" ref="AH28">MEDIAN(IF(K28:P28&lt;&gt;0,K28:P28))</f>
        <v>23057.172018679601</v>
      </c>
      <c r="AI28">
        <f t="shared" si="5"/>
        <v>10.091682893786427</v>
      </c>
    </row>
    <row r="29" spans="1:35" x14ac:dyDescent="0.2">
      <c r="A29" s="41" t="s">
        <v>15</v>
      </c>
      <c r="B29">
        <f t="shared" si="1"/>
        <v>145306</v>
      </c>
      <c r="C29" s="39">
        <f t="shared" si="2"/>
        <v>118213.17369387401</v>
      </c>
      <c r="D29" s="39">
        <f t="array" ref="D29:Z29">VLOOKUP(A29,Check_full,{4,5,6,7,8,9,10,11,12,13,14,15,16,17,18,19,20,21,22,23,24,25,26},FALSE)</f>
        <v>62206.590292714398</v>
      </c>
      <c r="E29" s="39">
        <v>134.910838384307</v>
      </c>
      <c r="F29" s="38">
        <v>159677</v>
      </c>
      <c r="G29" s="38">
        <v>73487</v>
      </c>
      <c r="H29" s="38">
        <v>99437.762560000003</v>
      </c>
      <c r="I29" s="38">
        <v>204546.73360000001</v>
      </c>
      <c r="J29" s="38">
        <v>562787.39997999999</v>
      </c>
      <c r="K29" s="38">
        <v>20001.1545304418</v>
      </c>
      <c r="L29" s="38">
        <v>62206.590292714398</v>
      </c>
      <c r="M29" s="38">
        <v>53331.656370770601</v>
      </c>
      <c r="N29" s="38">
        <v>16831.904390597101</v>
      </c>
      <c r="O29" s="38">
        <v>32938.905660924298</v>
      </c>
      <c r="P29" s="38">
        <v>15098.803247166899</v>
      </c>
      <c r="Q29" s="36">
        <v>0</v>
      </c>
      <c r="R29" s="36">
        <v>0</v>
      </c>
      <c r="S29" s="36">
        <v>0</v>
      </c>
      <c r="T29" s="36">
        <v>0</v>
      </c>
      <c r="U29" s="36">
        <v>0</v>
      </c>
      <c r="V29" s="36">
        <v>0</v>
      </c>
      <c r="W29" s="36">
        <v>0</v>
      </c>
      <c r="X29" s="36">
        <v>0</v>
      </c>
      <c r="Y29" s="36">
        <v>0</v>
      </c>
      <c r="Z29" s="38">
        <v>0</v>
      </c>
      <c r="AA29">
        <f t="shared" si="3"/>
        <v>1</v>
      </c>
      <c r="AB29" t="e">
        <f t="array" ref="AB29">TTEST((IF(F29:P29&lt;&gt;0,F29:P29)),(IF(Q29:Y29&lt;&gt;0,Q29:Y29)),2,3)</f>
        <v>#DIV/0!</v>
      </c>
      <c r="AC29" s="38">
        <f t="array" ref="AC29">MEDIAN(IF(F29:P29&lt;&gt;0,F29:P29))</f>
        <v>62206.590292714398</v>
      </c>
      <c r="AD29" s="36" t="e">
        <f t="array" ref="AD29">MEDIAN(IF(Q29:Y29&lt;&gt;0,Q29:Y29))</f>
        <v>#NUM!</v>
      </c>
      <c r="AE29" t="e">
        <f t="shared" si="4"/>
        <v>#NUM!</v>
      </c>
      <c r="AG29">
        <f t="array" ref="AG29">MEDIAN(IF(F29:J29&lt;&gt;0,F29:J29))</f>
        <v>159677</v>
      </c>
      <c r="AH29">
        <f t="array" ref="AH29">MEDIAN(IF(K29:P29&lt;&gt;0,K29:P29))</f>
        <v>26470.030095683047</v>
      </c>
      <c r="AI29">
        <f t="shared" si="5"/>
        <v>6.0323694163854187</v>
      </c>
    </row>
    <row r="30" spans="1:35" x14ac:dyDescent="0.2">
      <c r="A30" s="41" t="s">
        <v>8</v>
      </c>
      <c r="B30">
        <f t="shared" si="1"/>
        <v>88862</v>
      </c>
      <c r="C30" s="39">
        <f t="shared" si="2"/>
        <v>72525.949883808105</v>
      </c>
      <c r="D30" s="39">
        <f t="array" ref="D30:Z30">VLOOKUP(A30,Check_full,{4,5,6,7,8,9,10,11,12,13,14,15,16,17,18,19,20,21,22,23,24,25,26},FALSE)</f>
        <v>69398.107557813404</v>
      </c>
      <c r="E30" s="39">
        <v>43.729810486177897</v>
      </c>
      <c r="F30" s="38">
        <v>134391</v>
      </c>
      <c r="G30" s="38">
        <v>0</v>
      </c>
      <c r="H30" s="38">
        <v>120280.72560000001</v>
      </c>
      <c r="I30" s="38">
        <v>45230.763720000003</v>
      </c>
      <c r="J30" s="38">
        <v>0</v>
      </c>
      <c r="K30" s="38">
        <v>0</v>
      </c>
      <c r="L30" s="38">
        <v>73239.498829780801</v>
      </c>
      <c r="M30" s="38">
        <v>95348.219053944704</v>
      </c>
      <c r="N30" s="38">
        <v>46478.827682397103</v>
      </c>
      <c r="O30" s="38">
        <v>34941.826642072599</v>
      </c>
      <c r="P30" s="38">
        <v>0</v>
      </c>
      <c r="Q30" s="36">
        <v>27514.694512362199</v>
      </c>
      <c r="R30" s="36">
        <v>110654.990945556</v>
      </c>
      <c r="S30" s="36">
        <v>62517.072089570698</v>
      </c>
      <c r="T30" s="36">
        <v>0</v>
      </c>
      <c r="U30" s="36">
        <v>43690.3057618198</v>
      </c>
      <c r="V30" s="36">
        <v>0</v>
      </c>
      <c r="W30" s="36">
        <v>73330.432559651104</v>
      </c>
      <c r="X30" s="36">
        <v>84872.783302153199</v>
      </c>
      <c r="Y30" s="36">
        <v>69398.107557813404</v>
      </c>
      <c r="Z30" s="38">
        <v>66000</v>
      </c>
      <c r="AA30">
        <f t="shared" si="3"/>
        <v>0</v>
      </c>
      <c r="AB30">
        <f t="array" ref="AB30">TTEST((IF(F30:P30&lt;&gt;0,F30:P30)),(IF(Q30:Y30&lt;&gt;0,Q30:Y30)),2,3)</f>
        <v>0.54914700776682335</v>
      </c>
      <c r="AC30" s="38">
        <f t="array" ref="AC30">MEDIAN(IF(F30:P30&lt;&gt;0,F30:P30))</f>
        <v>73239.498829780801</v>
      </c>
      <c r="AD30" s="36">
        <f t="array" ref="AD30">MEDIAN(IF(Q30:Y30&lt;&gt;0,Q30:Y30))</f>
        <v>69398.107557813404</v>
      </c>
      <c r="AE30">
        <f t="shared" si="4"/>
        <v>0.94755027910697009</v>
      </c>
      <c r="AF30">
        <v>0.947550279</v>
      </c>
      <c r="AG30">
        <f t="array" ref="AG30">MEDIAN(IF(F30:J30&lt;&gt;0,F30:J30))</f>
        <v>120280.72560000001</v>
      </c>
      <c r="AH30">
        <f t="array" ref="AH30">MEDIAN(IF(K30:P30&lt;&gt;0,K30:P30))</f>
        <v>59859.163256088956</v>
      </c>
      <c r="AI30">
        <f t="shared" si="5"/>
        <v>2.0093953716896449</v>
      </c>
    </row>
    <row r="31" spans="1:35" x14ac:dyDescent="0.2">
      <c r="A31" s="41" t="s">
        <v>67</v>
      </c>
      <c r="B31">
        <f t="shared" si="1"/>
        <v>205040</v>
      </c>
      <c r="C31" s="39">
        <f t="shared" si="2"/>
        <v>168796.39375931601</v>
      </c>
      <c r="D31" s="39">
        <f t="array" ref="D31:Z31">VLOOKUP(A31,Check_full,{4,5,6,7,8,9,10,11,12,13,14,15,16,17,18,19,20,21,22,23,24,25,26},FALSE)</f>
        <v>29505.379167651601</v>
      </c>
      <c r="E31" s="39">
        <v>320.50574165743399</v>
      </c>
      <c r="F31" s="38">
        <v>421475</v>
      </c>
      <c r="G31" s="38">
        <v>59282</v>
      </c>
      <c r="H31" s="38">
        <v>12943.17153</v>
      </c>
      <c r="I31" s="38">
        <v>2370359.9350000001</v>
      </c>
      <c r="J31" s="38">
        <v>0</v>
      </c>
      <c r="K31" s="38">
        <v>5271.6384392686005</v>
      </c>
      <c r="L31" s="38">
        <v>14246.106305302599</v>
      </c>
      <c r="M31" s="38">
        <v>2403.2447734818002</v>
      </c>
      <c r="N31" s="38">
        <v>9947.3303270117303</v>
      </c>
      <c r="O31" s="38">
        <v>23385.847275296699</v>
      </c>
      <c r="P31" s="38">
        <v>10060.107742684</v>
      </c>
      <c r="Q31" s="36">
        <v>29505.379167651601</v>
      </c>
      <c r="R31" s="36">
        <v>36411.033378318498</v>
      </c>
      <c r="S31" s="36">
        <v>21670.842102126</v>
      </c>
      <c r="T31" s="36">
        <v>32531.4673303786</v>
      </c>
      <c r="U31" s="36">
        <v>33315.520494458098</v>
      </c>
      <c r="V31" s="36">
        <v>0</v>
      </c>
      <c r="W31" s="36">
        <v>35230.884914275302</v>
      </c>
      <c r="X31" s="36">
        <v>31228.007036512201</v>
      </c>
      <c r="Y31" s="36">
        <v>26263.965610244799</v>
      </c>
      <c r="Z31" s="38">
        <v>31600</v>
      </c>
      <c r="AA31">
        <f t="shared" si="3"/>
        <v>0</v>
      </c>
      <c r="AB31">
        <f t="array" ref="AB31">TTEST((IF(F31:P31&lt;&gt;0,F31:P31)),(IF(Q31:Y31&lt;&gt;0,Q31:Y31)),2,3)</f>
        <v>0.29224491086547266</v>
      </c>
      <c r="AC31" s="38">
        <f t="array" ref="AC31">MEDIAN(IF(F31:P31&lt;&gt;0,F31:P31))</f>
        <v>13594.6389176513</v>
      </c>
      <c r="AD31" s="36">
        <f t="array" ref="AD31">MEDIAN(IF(Q31:Y31&lt;&gt;0,Q31:Y31))</f>
        <v>31879.737183445402</v>
      </c>
      <c r="AE31">
        <f t="shared" si="4"/>
        <v>2.3450227237777312</v>
      </c>
      <c r="AF31">
        <v>2.3450227240000001</v>
      </c>
      <c r="AG31">
        <f t="array" ref="AG31">MEDIAN(IF(F31:J31&lt;&gt;0,F31:J31))</f>
        <v>240378.5</v>
      </c>
      <c r="AH31">
        <f t="array" ref="AH31">MEDIAN(IF(K31:P31&lt;&gt;0,K31:P31))</f>
        <v>10003.719034847865</v>
      </c>
      <c r="AI31">
        <f t="shared" si="5"/>
        <v>24.028913563310169</v>
      </c>
    </row>
    <row r="32" spans="1:35" x14ac:dyDescent="0.2">
      <c r="A32" s="41" t="s">
        <v>11</v>
      </c>
      <c r="B32">
        <f t="shared" si="1"/>
        <v>89055</v>
      </c>
      <c r="C32" s="39">
        <f t="shared" si="2"/>
        <v>81059.746870584306</v>
      </c>
      <c r="D32" s="39">
        <f t="array" ref="D32:Z32">VLOOKUP(A32,Check_full,{4,5,6,7,8,9,10,11,12,13,14,15,16,17,18,19,20,21,22,23,24,25,26},FALSE)</f>
        <v>66820.379414743395</v>
      </c>
      <c r="E32" s="39">
        <v>98.434624207501898</v>
      </c>
      <c r="F32" s="38">
        <v>0</v>
      </c>
      <c r="G32" s="38">
        <v>57089</v>
      </c>
      <c r="H32" s="38">
        <v>92949.368960000007</v>
      </c>
      <c r="I32" s="38">
        <v>351850.1532</v>
      </c>
      <c r="J32" s="38">
        <v>50040.521947000001</v>
      </c>
      <c r="K32" s="38">
        <v>38649.475497529398</v>
      </c>
      <c r="L32" s="38">
        <v>3850.7287409771102</v>
      </c>
      <c r="M32" s="38">
        <v>0</v>
      </c>
      <c r="N32" s="38">
        <v>1444.3888469942599</v>
      </c>
      <c r="O32" s="38">
        <v>34575.619930691297</v>
      </c>
      <c r="P32" s="38">
        <v>14448.193218332301</v>
      </c>
      <c r="Q32" s="36">
        <v>76203.517775730405</v>
      </c>
      <c r="R32" s="36">
        <v>112907.83458187099</v>
      </c>
      <c r="S32" s="36">
        <v>102242.030762365</v>
      </c>
      <c r="T32" s="36">
        <v>0</v>
      </c>
      <c r="U32" s="36">
        <v>138160.434275551</v>
      </c>
      <c r="V32" s="36">
        <v>0</v>
      </c>
      <c r="W32" s="36">
        <v>72483.002030999894</v>
      </c>
      <c r="X32" s="36">
        <v>66820.379414743395</v>
      </c>
      <c r="Y32" s="36">
        <v>58301.047617149001</v>
      </c>
      <c r="Z32" s="38">
        <v>106000</v>
      </c>
      <c r="AA32">
        <f t="shared" si="3"/>
        <v>0</v>
      </c>
      <c r="AB32">
        <f t="array" ref="AB32">TTEST((IF(F32:P32&lt;&gt;0,F32:P32)),(IF(Q32:Y32&lt;&gt;0,Q32:Y32)),2,3)</f>
        <v>0.64704477103109159</v>
      </c>
      <c r="AC32" s="38">
        <f t="array" ref="AC32">MEDIAN(IF(F32:P32&lt;&gt;0,F32:P32))</f>
        <v>38649.475497529398</v>
      </c>
      <c r="AD32" s="36">
        <f t="array" ref="AD32">MEDIAN(IF(Q32:Y32&lt;&gt;0,Q32:Y32))</f>
        <v>76203.517775730405</v>
      </c>
      <c r="AE32">
        <f t="shared" si="4"/>
        <v>1.9716572293614072</v>
      </c>
      <c r="AF32">
        <v>1.9716572290000001</v>
      </c>
      <c r="AG32">
        <f t="array" ref="AG32">MEDIAN(IF(F32:J32&lt;&gt;0,F32:J32))</f>
        <v>75019.184479999996</v>
      </c>
      <c r="AH32">
        <f t="array" ref="AH32">MEDIAN(IF(K32:P32&lt;&gt;0,K32:P32))</f>
        <v>14448.193218332301</v>
      </c>
      <c r="AI32">
        <f t="shared" si="5"/>
        <v>5.1922882914393345</v>
      </c>
    </row>
    <row r="33" spans="1:44" x14ac:dyDescent="0.2">
      <c r="A33" s="41" t="s">
        <v>22</v>
      </c>
      <c r="B33">
        <f t="shared" si="1"/>
        <v>115350</v>
      </c>
      <c r="C33" s="39">
        <f t="shared" si="2"/>
        <v>119954.707232184</v>
      </c>
      <c r="D33" s="39">
        <f t="array" ref="D33:Z33">VLOOKUP(A33,Check_full,{4,5,6,7,8,9,10,11,12,13,14,15,16,17,18,19,20,21,22,23,24,25,26},FALSE)</f>
        <v>72188.710755062202</v>
      </c>
      <c r="E33" s="39">
        <v>87.078105872428594</v>
      </c>
      <c r="F33" s="38">
        <v>126759</v>
      </c>
      <c r="G33" s="38">
        <v>127120</v>
      </c>
      <c r="H33" s="38">
        <v>281698.28200000001</v>
      </c>
      <c r="I33" s="38">
        <v>192209.00580000001</v>
      </c>
      <c r="J33" s="38">
        <v>324219.22858</v>
      </c>
      <c r="K33" s="38">
        <v>47301.914695535001</v>
      </c>
      <c r="L33" s="38">
        <v>57292.854514401799</v>
      </c>
      <c r="M33" s="38">
        <v>72188.710755062202</v>
      </c>
      <c r="N33" s="38">
        <v>32009.4135863312</v>
      </c>
      <c r="O33" s="38">
        <v>40861.724333415899</v>
      </c>
      <c r="P33" s="38">
        <v>17841.645289274999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8">
        <v>0</v>
      </c>
      <c r="AA33">
        <f t="shared" si="3"/>
        <v>1</v>
      </c>
      <c r="AB33" t="e">
        <f t="array" ref="AB33">TTEST((IF(F33:P33&lt;&gt;0,F33:P33)),(IF(Q33:Y33&lt;&gt;0,Q33:Y33)),2,3)</f>
        <v>#DIV/0!</v>
      </c>
      <c r="AC33" s="38">
        <f t="array" ref="AC33">MEDIAN(IF(F33:P33&lt;&gt;0,F33:P33))</f>
        <v>72188.710755062202</v>
      </c>
      <c r="AD33" s="36" t="e">
        <f t="array" ref="AD33">MEDIAN(IF(Q33:Y33&lt;&gt;0,Q33:Y33))</f>
        <v>#NUM!</v>
      </c>
      <c r="AE33" t="e">
        <f t="shared" si="4"/>
        <v>#NUM!</v>
      </c>
      <c r="AG33">
        <f t="array" ref="AG33">MEDIAN(IF(F33:J33&lt;&gt;0,F33:J33))</f>
        <v>192209.00580000001</v>
      </c>
      <c r="AH33">
        <f t="array" ref="AH33">MEDIAN(IF(K33:P33&lt;&gt;0,K33:P33))</f>
        <v>44081.81951447545</v>
      </c>
      <c r="AI33">
        <f t="shared" si="5"/>
        <v>4.3602784076751417</v>
      </c>
    </row>
    <row r="34" spans="1:44" x14ac:dyDescent="0.2">
      <c r="A34" s="41" t="s">
        <v>49</v>
      </c>
      <c r="B34">
        <f t="shared" si="1"/>
        <v>155914</v>
      </c>
      <c r="C34" s="39">
        <f t="shared" si="2"/>
        <v>79537.2063054108</v>
      </c>
      <c r="D34" s="39">
        <f t="array" ref="D34:Z34">VLOOKUP(A34,Check_full,{4,5,6,7,8,9,10,11,12,13,14,15,16,17,18,19,20,21,22,23,24,25,26},FALSE)</f>
        <v>60355.375120072204</v>
      </c>
      <c r="E34" s="39">
        <v>64.164712267411801</v>
      </c>
      <c r="F34" s="38">
        <v>0</v>
      </c>
      <c r="G34" s="38">
        <v>0</v>
      </c>
      <c r="H34" s="38">
        <v>120489.1505</v>
      </c>
      <c r="I34" s="38">
        <v>144405.25020000001</v>
      </c>
      <c r="J34" s="38">
        <v>0</v>
      </c>
      <c r="K34" s="38">
        <v>0</v>
      </c>
      <c r="L34" s="38">
        <v>50575.3319553728</v>
      </c>
      <c r="M34" s="38">
        <v>60355.375120072204</v>
      </c>
      <c r="N34" s="38">
        <v>21860.923751609302</v>
      </c>
      <c r="O34" s="38">
        <v>0</v>
      </c>
      <c r="P34" s="38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8">
        <v>0</v>
      </c>
      <c r="AA34">
        <f t="shared" si="3"/>
        <v>1</v>
      </c>
      <c r="AB34" t="e">
        <f t="array" ref="AB34">TTEST((IF(F34:P34&lt;&gt;0,F34:P34)),(IF(Q34:Y34&lt;&gt;0,Q34:Y34)),2,3)</f>
        <v>#DIV/0!</v>
      </c>
      <c r="AC34" s="38">
        <f t="array" ref="AC34">MEDIAN(IF(F34:P34&lt;&gt;0,F34:P34))</f>
        <v>60355.375120072204</v>
      </c>
      <c r="AD34" s="36" t="e">
        <f t="array" ref="AD34">MEDIAN(IF(Q34:Y34&lt;&gt;0,Q34:Y34))</f>
        <v>#NUM!</v>
      </c>
      <c r="AE34" t="e">
        <f t="shared" si="4"/>
        <v>#NUM!</v>
      </c>
      <c r="AG34">
        <f t="array" ref="AG34">MEDIAN(IF(F34:J34&lt;&gt;0,F34:J34))</f>
        <v>132447.20035</v>
      </c>
      <c r="AH34">
        <f t="array" ref="AH34">MEDIAN(IF(K34:P34&lt;&gt;0,K34:P34))</f>
        <v>50575.3319553728</v>
      </c>
      <c r="AI34">
        <f t="shared" si="5"/>
        <v>2.6188103019644076</v>
      </c>
    </row>
    <row r="35" spans="1:44" x14ac:dyDescent="0.2">
      <c r="A35" s="41" t="s">
        <v>19</v>
      </c>
      <c r="B35">
        <f t="shared" si="1"/>
        <v>133858</v>
      </c>
      <c r="C35" s="39">
        <f t="shared" si="2"/>
        <v>103341.742326796</v>
      </c>
      <c r="D35" s="39">
        <f t="array" ref="D35:Z35">VLOOKUP(A35,Check_full,{4,5,6,7,8,9,10,11,12,13,14,15,16,17,18,19,20,21,22,23,24,25,26},FALSE)</f>
        <v>81931.672900065707</v>
      </c>
      <c r="E35" s="39">
        <v>89.314134789388604</v>
      </c>
      <c r="F35" s="38">
        <v>265650</v>
      </c>
      <c r="G35" s="38">
        <v>0</v>
      </c>
      <c r="H35" s="38">
        <v>297761.8455</v>
      </c>
      <c r="I35" s="38">
        <v>237578.74309999999</v>
      </c>
      <c r="J35" s="38">
        <v>0</v>
      </c>
      <c r="K35" s="38">
        <v>47262.508681843203</v>
      </c>
      <c r="L35" s="38">
        <v>67095.210829450501</v>
      </c>
      <c r="M35" s="38">
        <v>82067.632032534602</v>
      </c>
      <c r="N35" s="38">
        <v>29609.466404279301</v>
      </c>
      <c r="O35" s="38">
        <v>72677.066140293595</v>
      </c>
      <c r="P35" s="38">
        <v>0</v>
      </c>
      <c r="Q35" s="36">
        <v>5419.8417421947497</v>
      </c>
      <c r="R35" s="36">
        <v>130615.96818969899</v>
      </c>
      <c r="S35" s="36">
        <v>0</v>
      </c>
      <c r="T35" s="36">
        <v>0</v>
      </c>
      <c r="U35" s="36">
        <v>4714.4235544835001</v>
      </c>
      <c r="V35" s="36">
        <v>0</v>
      </c>
      <c r="W35" s="36">
        <v>81931.672900065707</v>
      </c>
      <c r="X35" s="36">
        <v>97529.693542203502</v>
      </c>
      <c r="Y35" s="36">
        <v>99312.062284887594</v>
      </c>
      <c r="Z35" s="38">
        <v>30900</v>
      </c>
      <c r="AA35">
        <f t="shared" si="3"/>
        <v>0</v>
      </c>
      <c r="AB35">
        <f t="array" ref="AB35">TTEST((IF(F35:P35&lt;&gt;0,F35:P35)),(IF(Q35:Y35&lt;&gt;0,Q35:Y35)),2,3)</f>
        <v>0.15690147605060561</v>
      </c>
      <c r="AC35" s="38">
        <f t="array" ref="AC35">MEDIAN(IF(F35:P35&lt;&gt;0,F35:P35))</f>
        <v>77372.349086414091</v>
      </c>
      <c r="AD35" s="36">
        <f t="array" ref="AD35">MEDIAN(IF(Q35:Y35&lt;&gt;0,Q35:Y35))</f>
        <v>89730.683221134605</v>
      </c>
      <c r="AE35">
        <f t="shared" si="4"/>
        <v>1.1597254611064991</v>
      </c>
      <c r="AF35">
        <v>1.1597254610000001</v>
      </c>
      <c r="AG35">
        <f t="array" ref="AG35">MEDIAN(IF(F35:J35&lt;&gt;0,F35:J35))</f>
        <v>265650</v>
      </c>
      <c r="AH35">
        <f t="array" ref="AH35">MEDIAN(IF(K35:P35&lt;&gt;0,K35:P35))</f>
        <v>67095.210829450501</v>
      </c>
      <c r="AI35">
        <f t="shared" si="5"/>
        <v>3.959298982981907</v>
      </c>
    </row>
    <row r="36" spans="1:44" x14ac:dyDescent="0.2">
      <c r="A36" s="41" t="s">
        <v>56</v>
      </c>
      <c r="B36">
        <f t="shared" si="1"/>
        <v>69004</v>
      </c>
      <c r="C36" s="39">
        <f t="shared" si="2"/>
        <v>103276.00154925699</v>
      </c>
      <c r="D36" s="39">
        <f t="array" ref="D36:Z36">VLOOKUP(A36,Check_full,{4,5,6,7,8,9,10,11,12,13,14,15,16,17,18,19,20,21,22,23,24,25,26},FALSE)</f>
        <v>75828</v>
      </c>
      <c r="E36" s="39">
        <v>75.014675974691698</v>
      </c>
      <c r="F36" s="38">
        <v>75828</v>
      </c>
      <c r="G36" s="38">
        <v>168728</v>
      </c>
      <c r="H36" s="38">
        <v>232109.98</v>
      </c>
      <c r="I36" s="38">
        <v>187782.75810000001</v>
      </c>
      <c r="J36" s="38">
        <v>196078.7868</v>
      </c>
      <c r="K36" s="38">
        <v>34242.978010359402</v>
      </c>
      <c r="L36" s="38">
        <v>55544.0420022869</v>
      </c>
      <c r="M36" s="38">
        <v>76884.969434530794</v>
      </c>
      <c r="N36" s="38">
        <v>26248.618751751099</v>
      </c>
      <c r="O36" s="38">
        <v>66521.890629983594</v>
      </c>
      <c r="P36" s="38">
        <v>16065.9933129129</v>
      </c>
      <c r="Q36" s="36">
        <v>0</v>
      </c>
      <c r="R36" s="36">
        <v>0</v>
      </c>
      <c r="S36" s="36">
        <v>0</v>
      </c>
      <c r="T36" s="36">
        <v>0</v>
      </c>
      <c r="U36" s="36">
        <v>0</v>
      </c>
      <c r="V36" s="36">
        <v>0</v>
      </c>
      <c r="W36" s="36">
        <v>0</v>
      </c>
      <c r="X36" s="36">
        <v>0</v>
      </c>
      <c r="Y36" s="36">
        <v>0</v>
      </c>
      <c r="Z36" s="38">
        <v>0</v>
      </c>
      <c r="AA36">
        <f t="shared" si="3"/>
        <v>1</v>
      </c>
      <c r="AB36" t="e">
        <f t="array" ref="AB36">TTEST((IF(F36:P36&lt;&gt;0,F36:P36)),(IF(Q36:Y36&lt;&gt;0,Q36:Y36)),2,3)</f>
        <v>#DIV/0!</v>
      </c>
      <c r="AC36" s="38">
        <f t="array" ref="AC36">MEDIAN(IF(F36:P36&lt;&gt;0,F36:P36))</f>
        <v>75828</v>
      </c>
      <c r="AD36" s="36" t="e">
        <f t="array" ref="AD36">MEDIAN(IF(Q36:Y36&lt;&gt;0,Q36:Y36))</f>
        <v>#NUM!</v>
      </c>
      <c r="AE36" t="e">
        <f t="shared" si="4"/>
        <v>#NUM!</v>
      </c>
      <c r="AG36">
        <f t="array" ref="AG36">MEDIAN(IF(F36:J36&lt;&gt;0,F36:J36))</f>
        <v>187782.75810000001</v>
      </c>
      <c r="AH36">
        <f t="array" ref="AH36">MEDIAN(IF(K36:P36&lt;&gt;0,K36:P36))</f>
        <v>44893.510006323151</v>
      </c>
      <c r="AI36">
        <f t="shared" si="5"/>
        <v>4.182848658381829</v>
      </c>
    </row>
    <row r="37" spans="1:44" x14ac:dyDescent="0.2">
      <c r="A37" s="41" t="s">
        <v>13</v>
      </c>
      <c r="B37">
        <f t="shared" si="1"/>
        <v>624</v>
      </c>
      <c r="C37" s="39">
        <f t="shared" si="2"/>
        <v>89415.051657656804</v>
      </c>
      <c r="D37" s="39">
        <f t="array" ref="D37:Z37">VLOOKUP(A37,Check_full,{4,5,6,7,8,9,10,11,12,13,14,15,16,17,18,19,20,21,22,23,24,25,26},FALSE)</f>
        <v>59923.6060313243</v>
      </c>
      <c r="E37" s="39">
        <v>98.119361729454795</v>
      </c>
      <c r="F37" s="38">
        <v>0</v>
      </c>
      <c r="G37" s="38">
        <v>0</v>
      </c>
      <c r="H37" s="38">
        <v>213323.10949999999</v>
      </c>
      <c r="I37" s="38">
        <v>210030.8811</v>
      </c>
      <c r="J37" s="38">
        <v>0</v>
      </c>
      <c r="K37" s="38">
        <v>0</v>
      </c>
      <c r="L37" s="38">
        <v>59923.6060313243</v>
      </c>
      <c r="M37" s="38">
        <v>85330.940949509197</v>
      </c>
      <c r="N37" s="38">
        <v>18816.0477722256</v>
      </c>
      <c r="O37" s="38">
        <v>36003.1796299696</v>
      </c>
      <c r="P37" s="38">
        <v>0</v>
      </c>
      <c r="Q37" s="36">
        <v>0</v>
      </c>
      <c r="R37" s="36">
        <v>2477.5966205688001</v>
      </c>
      <c r="S37" s="36">
        <v>0</v>
      </c>
      <c r="T37" s="36">
        <v>0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8">
        <v>0</v>
      </c>
      <c r="AA37">
        <f t="shared" si="3"/>
        <v>1</v>
      </c>
      <c r="AB37" t="e">
        <f t="array" ref="AB37">TTEST((IF(F37:P37&lt;&gt;0,F37:P37)),(IF(Q37:Y37&lt;&gt;0,Q37:Y37)),2,3)</f>
        <v>#DIV/0!</v>
      </c>
      <c r="AC37" s="38">
        <f t="array" ref="AC37">MEDIAN(IF(F37:P37&lt;&gt;0,F37:P37))</f>
        <v>72627.273490416745</v>
      </c>
      <c r="AD37" s="36">
        <f t="array" ref="AD37">MEDIAN(IF(Q37:Y37&lt;&gt;0,Q37:Y37))</f>
        <v>2477.5966205688001</v>
      </c>
      <c r="AE37">
        <f t="shared" si="4"/>
        <v>3.4113859731987897E-2</v>
      </c>
      <c r="AF37">
        <v>3.4113860000000003E-2</v>
      </c>
      <c r="AG37">
        <f t="array" ref="AG37">MEDIAN(IF(F37:J37&lt;&gt;0,F37:J37))</f>
        <v>211676.99530000001</v>
      </c>
      <c r="AH37">
        <f t="array" ref="AH37">MEDIAN(IF(K37:P37&lt;&gt;0,K37:P37))</f>
        <v>47963.392830646946</v>
      </c>
      <c r="AI37">
        <f t="shared" si="5"/>
        <v>4.4133032049547953</v>
      </c>
    </row>
    <row r="38" spans="1:44" x14ac:dyDescent="0.2">
      <c r="A38" s="41" t="s">
        <v>17</v>
      </c>
      <c r="B38">
        <f t="shared" si="1"/>
        <v>358382</v>
      </c>
      <c r="C38" s="39">
        <f t="shared" si="2"/>
        <v>94003.657426823294</v>
      </c>
      <c r="D38" s="39">
        <f t="array" ref="D38:Z38">VLOOKUP(A38,Check_full,{4,5,6,7,8,9,10,11,12,13,14,15,16,17,18,19,20,21,22,23,24,25,26},FALSE)</f>
        <v>52120.993821202203</v>
      </c>
      <c r="E38" s="39">
        <v>113.40506258154601</v>
      </c>
      <c r="F38" s="38">
        <v>393827</v>
      </c>
      <c r="G38" s="38">
        <v>41995</v>
      </c>
      <c r="H38" s="38">
        <v>109915.55989999999</v>
      </c>
      <c r="I38" s="38">
        <v>147941.5405</v>
      </c>
      <c r="J38" s="38">
        <v>87786.632595999996</v>
      </c>
      <c r="K38" s="38">
        <v>40987.468506226098</v>
      </c>
      <c r="L38" s="38">
        <v>69100.008611396901</v>
      </c>
      <c r="M38" s="38">
        <v>52120.993821202203</v>
      </c>
      <c r="N38" s="38">
        <v>24314.471962564301</v>
      </c>
      <c r="O38" s="38">
        <v>46585.586645227297</v>
      </c>
      <c r="P38" s="38">
        <v>19465.9691524396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8">
        <v>0</v>
      </c>
      <c r="AA38">
        <f t="shared" si="3"/>
        <v>1</v>
      </c>
      <c r="AB38" t="e">
        <f t="array" ref="AB38">TTEST((IF(F38:P38&lt;&gt;0,F38:P38)),(IF(Q38:Y38&lt;&gt;0,Q38:Y38)),2,3)</f>
        <v>#DIV/0!</v>
      </c>
      <c r="AC38" s="38">
        <f t="array" ref="AC38">MEDIAN(IF(F38:P38&lt;&gt;0,F38:P38))</f>
        <v>52120.993821202203</v>
      </c>
      <c r="AD38" s="36" t="e">
        <f t="array" ref="AD38">MEDIAN(IF(Q38:Y38&lt;&gt;0,Q38:Y38))</f>
        <v>#NUM!</v>
      </c>
      <c r="AE38" t="e">
        <f t="shared" si="4"/>
        <v>#NUM!</v>
      </c>
      <c r="AG38">
        <f t="array" ref="AG38">MEDIAN(IF(F38:J38&lt;&gt;0,F38:J38))</f>
        <v>109915.55989999999</v>
      </c>
      <c r="AH38">
        <f t="array" ref="AH38">MEDIAN(IF(K38:P38&lt;&gt;0,K38:P38))</f>
        <v>43786.527575726694</v>
      </c>
      <c r="AI38">
        <f t="shared" si="5"/>
        <v>2.5102597987453179</v>
      </c>
    </row>
    <row r="39" spans="1:44" x14ac:dyDescent="0.2">
      <c r="A39" s="41" t="s">
        <v>46</v>
      </c>
      <c r="B39">
        <f t="shared" si="1"/>
        <v>211093</v>
      </c>
      <c r="C39" s="39">
        <f t="shared" si="2"/>
        <v>61326.794482559599</v>
      </c>
      <c r="D39" s="39">
        <f t="array" ref="D39:Z39">VLOOKUP(A39,Check_full,{4,5,6,7,8,9,10,11,12,13,14,15,16,17,18,19,20,21,22,23,24,25,26},FALSE)</f>
        <v>30527.834017614899</v>
      </c>
      <c r="E39" s="39">
        <v>111.983235340061</v>
      </c>
      <c r="F39" s="38">
        <v>231970</v>
      </c>
      <c r="G39" s="38">
        <v>29263</v>
      </c>
      <c r="H39" s="38">
        <v>91979.505260000005</v>
      </c>
      <c r="I39" s="38">
        <v>0</v>
      </c>
      <c r="J39" s="38">
        <v>0</v>
      </c>
      <c r="K39" s="38">
        <v>28639.653342679201</v>
      </c>
      <c r="L39" s="38">
        <v>30527.834017614899</v>
      </c>
      <c r="M39" s="38">
        <v>66261.394703562997</v>
      </c>
      <c r="N39" s="38">
        <v>22350.3960973879</v>
      </c>
      <c r="O39" s="38">
        <v>41486.922462608301</v>
      </c>
      <c r="P39" s="38">
        <v>9462.4444591827996</v>
      </c>
      <c r="Q39" s="36">
        <v>0</v>
      </c>
      <c r="R39" s="36">
        <v>0</v>
      </c>
      <c r="S39" s="36">
        <v>0</v>
      </c>
      <c r="T39" s="36">
        <v>0</v>
      </c>
      <c r="U39" s="36">
        <v>0</v>
      </c>
      <c r="V39" s="36">
        <v>0</v>
      </c>
      <c r="W39" s="36">
        <v>0</v>
      </c>
      <c r="X39" s="36">
        <v>0</v>
      </c>
      <c r="Y39" s="36">
        <v>0</v>
      </c>
      <c r="Z39" s="38">
        <v>0</v>
      </c>
      <c r="AA39">
        <f t="shared" si="3"/>
        <v>1</v>
      </c>
      <c r="AB39" t="e">
        <f t="array" ref="AB39">TTEST((IF(F39:P39&lt;&gt;0,F39:P39)),(IF(Q39:Y39&lt;&gt;0,Q39:Y39)),2,3)</f>
        <v>#DIV/0!</v>
      </c>
      <c r="AC39" s="38">
        <f t="array" ref="AC39">MEDIAN(IF(F39:P39&lt;&gt;0,F39:P39))</f>
        <v>30527.834017614899</v>
      </c>
      <c r="AD39" s="36" t="e">
        <f t="array" ref="AD39">MEDIAN(IF(Q39:Y39&lt;&gt;0,Q39:Y39))</f>
        <v>#NUM!</v>
      </c>
      <c r="AE39" t="e">
        <f t="shared" si="4"/>
        <v>#NUM!</v>
      </c>
      <c r="AG39">
        <f t="array" ref="AG39">MEDIAN(IF(F39:J39&lt;&gt;0,F39:J39))</f>
        <v>91979.505260000005</v>
      </c>
      <c r="AH39">
        <f t="array" ref="AH39">MEDIAN(IF(K39:P39&lt;&gt;0,K39:P39))</f>
        <v>29583.74368014705</v>
      </c>
      <c r="AI39">
        <f t="shared" si="5"/>
        <v>3.1091232487159925</v>
      </c>
    </row>
    <row r="40" spans="1:44" x14ac:dyDescent="0.2">
      <c r="A40" s="41" t="s">
        <v>14</v>
      </c>
      <c r="B40">
        <f t="shared" ref="B40:B71" si="6">VLOOKUP(A40,Checkhere,4,FALSE)</f>
        <v>127890</v>
      </c>
      <c r="C40" s="39">
        <f t="shared" ref="C40:C71" si="7">VLOOKUP(A40,Check21,3,FALSE)</f>
        <v>92317.141368529905</v>
      </c>
      <c r="D40" s="39">
        <f t="array" ref="D40:Z40">VLOOKUP(A40,Check_full,{4,5,6,7,8,9,10,11,12,13,14,15,16,17,18,19,20,21,22,23,24,25,26},FALSE)</f>
        <v>65710.634713558306</v>
      </c>
      <c r="E40" s="39">
        <v>97.244233980759702</v>
      </c>
      <c r="F40" s="38">
        <v>140539</v>
      </c>
      <c r="G40" s="38">
        <v>220509</v>
      </c>
      <c r="H40" s="38">
        <v>258298.17970000001</v>
      </c>
      <c r="I40" s="38">
        <v>77147.876069999998</v>
      </c>
      <c r="J40" s="38">
        <v>198283.88735999999</v>
      </c>
      <c r="K40" s="38">
        <v>26212.7230686566</v>
      </c>
      <c r="L40" s="38">
        <v>63345.289309607899</v>
      </c>
      <c r="M40" s="38">
        <v>68075.980117508603</v>
      </c>
      <c r="N40" s="38">
        <v>8055.8299140392301</v>
      </c>
      <c r="O40" s="38">
        <v>29857.748653774699</v>
      </c>
      <c r="P40" s="38">
        <v>16350.8681684682</v>
      </c>
      <c r="Q40" s="36">
        <v>0</v>
      </c>
      <c r="R40" s="36">
        <v>1129.31406030318</v>
      </c>
      <c r="S40" s="36">
        <v>0</v>
      </c>
      <c r="T40" s="36">
        <v>0</v>
      </c>
      <c r="U40" s="36">
        <v>0</v>
      </c>
      <c r="V40" s="36">
        <v>0</v>
      </c>
      <c r="W40" s="36">
        <v>0</v>
      </c>
      <c r="X40" s="36">
        <v>0</v>
      </c>
      <c r="Y40" s="36">
        <v>0</v>
      </c>
      <c r="Z40" s="38">
        <v>0</v>
      </c>
      <c r="AA40">
        <f t="shared" ref="AA40:AA71" si="8">IF(Z40=0,1,0)</f>
        <v>1</v>
      </c>
      <c r="AB40" t="e">
        <f t="array" ref="AB40">TTEST((IF(F40:P40&lt;&gt;0,F40:P40)),(IF(Q40:Y40&lt;&gt;0,Q40:Y40)),2,3)</f>
        <v>#DIV/0!</v>
      </c>
      <c r="AC40" s="38">
        <f t="array" ref="AC40">MEDIAN(IF(F40:P40&lt;&gt;0,F40:P40))</f>
        <v>68075.980117508603</v>
      </c>
      <c r="AD40" s="36">
        <f t="array" ref="AD40">MEDIAN(IF(Q40:Y40&lt;&gt;0,Q40:Y40))</f>
        <v>1129.31406030318</v>
      </c>
      <c r="AE40">
        <f t="shared" ref="AE40:AE71" si="9">AD40/AC40</f>
        <v>1.6589023887042493E-2</v>
      </c>
      <c r="AF40">
        <v>1.6589024000000001E-2</v>
      </c>
      <c r="AG40">
        <f t="array" ref="AG40">MEDIAN(IF(F40:J40&lt;&gt;0,F40:J40))</f>
        <v>198283.88735999999</v>
      </c>
      <c r="AH40">
        <f t="array" ref="AH40">MEDIAN(IF(K40:P40&lt;&gt;0,K40:P40))</f>
        <v>28035.235861215649</v>
      </c>
      <c r="AI40">
        <f t="shared" si="5"/>
        <v>7.0726669945484133</v>
      </c>
    </row>
    <row r="41" spans="1:44" x14ac:dyDescent="0.2">
      <c r="A41" s="41" t="s">
        <v>59</v>
      </c>
      <c r="B41">
        <f t="shared" si="6"/>
        <v>140037</v>
      </c>
      <c r="C41" s="39">
        <f t="shared" si="7"/>
        <v>83111.256438244498</v>
      </c>
      <c r="D41" s="39">
        <f t="array" ref="D41:Z41">VLOOKUP(A41,Check_full,{4,5,6,7,8,9,10,11,12,13,14,15,16,17,18,19,20,21,22,23,24,25,26},FALSE)</f>
        <v>71369.000639999998</v>
      </c>
      <c r="E41" s="39">
        <v>75.096006143826401</v>
      </c>
      <c r="F41" s="38">
        <v>153887</v>
      </c>
      <c r="G41" s="38">
        <v>110178</v>
      </c>
      <c r="H41" s="38">
        <v>223703.7219</v>
      </c>
      <c r="I41" s="38">
        <v>71369.000639999998</v>
      </c>
      <c r="J41" s="38">
        <v>98094.499463999993</v>
      </c>
      <c r="K41" s="38">
        <v>43708.061207081497</v>
      </c>
      <c r="L41" s="38">
        <v>58044.2925302722</v>
      </c>
      <c r="M41" s="38">
        <v>85330.940949509197</v>
      </c>
      <c r="N41" s="38">
        <v>23226.681566375901</v>
      </c>
      <c r="O41" s="38">
        <v>32468.190528292602</v>
      </c>
      <c r="P41" s="38">
        <v>14213.432035157501</v>
      </c>
      <c r="Q41" s="36">
        <v>0</v>
      </c>
      <c r="R41" s="36">
        <v>0</v>
      </c>
      <c r="S41" s="36">
        <v>0</v>
      </c>
      <c r="T41" s="36">
        <v>0</v>
      </c>
      <c r="U41" s="36">
        <v>0</v>
      </c>
      <c r="V41" s="36">
        <v>0</v>
      </c>
      <c r="W41" s="36">
        <v>0</v>
      </c>
      <c r="X41" s="36">
        <v>0</v>
      </c>
      <c r="Y41" s="36">
        <v>0</v>
      </c>
      <c r="Z41" s="38">
        <v>0</v>
      </c>
      <c r="AA41">
        <f t="shared" si="8"/>
        <v>1</v>
      </c>
      <c r="AB41" t="e">
        <f t="array" ref="AB41">TTEST((IF(F41:P41&lt;&gt;0,F41:P41)),(IF(Q41:Y41&lt;&gt;0,Q41:Y41)),2,3)</f>
        <v>#DIV/0!</v>
      </c>
      <c r="AC41" s="38">
        <f t="array" ref="AC41">MEDIAN(IF(F41:P41&lt;&gt;0,F41:P41))</f>
        <v>71369.000639999998</v>
      </c>
      <c r="AD41" s="36" t="e">
        <f t="array" ref="AD41">MEDIAN(IF(Q41:Y41&lt;&gt;0,Q41:Y41))</f>
        <v>#NUM!</v>
      </c>
      <c r="AE41" t="e">
        <f t="shared" si="9"/>
        <v>#NUM!</v>
      </c>
      <c r="AG41">
        <f t="array" ref="AG41">MEDIAN(IF(F41:J41&lt;&gt;0,F41:J41))</f>
        <v>110178</v>
      </c>
      <c r="AH41">
        <f t="array" ref="AH41">MEDIAN(IF(K41:P41&lt;&gt;0,K41:P41))</f>
        <v>38088.125867687049</v>
      </c>
      <c r="AI41">
        <f t="shared" si="5"/>
        <v>2.892712557786207</v>
      </c>
      <c r="AR41">
        <v>11.687232005626756</v>
      </c>
    </row>
    <row r="42" spans="1:44" x14ac:dyDescent="0.2">
      <c r="A42" s="41" t="s">
        <v>34</v>
      </c>
      <c r="B42">
        <f t="shared" si="6"/>
        <v>47099</v>
      </c>
      <c r="C42" s="39">
        <f t="shared" si="7"/>
        <v>50517.134512565201</v>
      </c>
      <c r="D42" s="39">
        <f t="array" ref="D42:Z42">VLOOKUP(A42,Check_full,{4,5,6,7,8,9,10,11,12,13,14,15,16,17,18,19,20,21,22,23,24,25,26},FALSE)</f>
        <v>51077.598803773799</v>
      </c>
      <c r="E42" s="39">
        <v>27.303847482292401</v>
      </c>
      <c r="F42" s="38">
        <v>0</v>
      </c>
      <c r="G42" s="38">
        <v>0</v>
      </c>
      <c r="H42" s="38">
        <v>80578.536749999999</v>
      </c>
      <c r="I42" s="38">
        <v>0</v>
      </c>
      <c r="J42" s="38">
        <v>0</v>
      </c>
      <c r="K42" s="38">
        <v>44833.617606378801</v>
      </c>
      <c r="L42" s="38">
        <v>0</v>
      </c>
      <c r="M42" s="38">
        <v>46270.900281701201</v>
      </c>
      <c r="N42" s="38">
        <v>47717.730794877098</v>
      </c>
      <c r="O42" s="38">
        <v>28006.4744305965</v>
      </c>
      <c r="P42" s="38">
        <v>0</v>
      </c>
      <c r="Q42" s="36">
        <v>64178.440170246497</v>
      </c>
      <c r="R42" s="36">
        <v>58321.011579504098</v>
      </c>
      <c r="S42" s="36">
        <v>51077.598803773799</v>
      </c>
      <c r="T42" s="36">
        <v>53725.367548687202</v>
      </c>
      <c r="U42" s="36">
        <v>46829.612069297502</v>
      </c>
      <c r="V42" s="36">
        <v>0</v>
      </c>
      <c r="W42" s="36">
        <v>53903.427291030697</v>
      </c>
      <c r="X42" s="36">
        <v>53603.362202895602</v>
      </c>
      <c r="Y42" s="36">
        <v>27676.669134358799</v>
      </c>
      <c r="Z42" s="38">
        <v>0</v>
      </c>
      <c r="AA42">
        <f t="shared" si="8"/>
        <v>1</v>
      </c>
      <c r="AB42">
        <f t="array" ref="AB42">TTEST((IF(F42:P42&lt;&gt;0,F42:P42)),(IF(Q42:Y42&lt;&gt;0,Q42:Y42)),2,3)</f>
        <v>0.86364374236982355</v>
      </c>
      <c r="AC42" s="38">
        <f t="array" ref="AC42">MEDIAN(IF(F42:P42&lt;&gt;0,F42:P42))</f>
        <v>46270.900281701201</v>
      </c>
      <c r="AD42" s="36">
        <f t="array" ref="AD42">MEDIAN(IF(Q42:Y42&lt;&gt;0,Q42:Y42))</f>
        <v>53664.364875791405</v>
      </c>
      <c r="AE42">
        <f t="shared" si="9"/>
        <v>1.1597864867352516</v>
      </c>
      <c r="AF42">
        <v>1.1597864870000001</v>
      </c>
      <c r="AG42">
        <f t="array" ref="AG42">MEDIAN(IF(F42:J42&lt;&gt;0,F42:J42))</f>
        <v>80578.536749999999</v>
      </c>
      <c r="AH42">
        <f t="array" ref="AH42">MEDIAN(IF(K42:P42&lt;&gt;0,K42:P42))</f>
        <v>45552.258944040004</v>
      </c>
      <c r="AI42">
        <f t="shared" si="5"/>
        <v>1.7689251558081684</v>
      </c>
      <c r="AR42" t="e">
        <v>#NUM!</v>
      </c>
    </row>
    <row r="43" spans="1:44" x14ac:dyDescent="0.2">
      <c r="A43" s="41" t="s">
        <v>55</v>
      </c>
      <c r="B43">
        <f t="shared" si="6"/>
        <v>139900</v>
      </c>
      <c r="C43" s="39">
        <f t="shared" si="7"/>
        <v>74903.488389560807</v>
      </c>
      <c r="D43" s="39">
        <f t="array" ref="D43:Z43">VLOOKUP(A43,Check_full,{4,5,6,7,8,9,10,11,12,13,14,15,16,17,18,19,20,21,22,23,24,25,26},FALSE)</f>
        <v>57122.930342350599</v>
      </c>
      <c r="E43" s="39">
        <v>95.489854239626496</v>
      </c>
      <c r="F43" s="38">
        <v>0</v>
      </c>
      <c r="G43" s="38">
        <v>28809</v>
      </c>
      <c r="H43" s="38">
        <v>23502.003959999998</v>
      </c>
      <c r="I43" s="38">
        <v>26640.892739999999</v>
      </c>
      <c r="J43" s="38">
        <v>250392.30892000001</v>
      </c>
      <c r="K43" s="38">
        <v>37238.889539235002</v>
      </c>
      <c r="L43" s="38">
        <v>22679.415184014801</v>
      </c>
      <c r="M43" s="38">
        <v>57122.930342350599</v>
      </c>
      <c r="N43" s="38">
        <v>25311.225032307801</v>
      </c>
      <c r="O43" s="38">
        <v>4779.7764015634802</v>
      </c>
      <c r="P43" s="38">
        <v>9983.5086107071893</v>
      </c>
      <c r="Q43" s="36">
        <v>80729.953113786207</v>
      </c>
      <c r="R43" s="36">
        <v>14042.695509737599</v>
      </c>
      <c r="S43" s="36">
        <v>103769.644437977</v>
      </c>
      <c r="T43" s="36">
        <v>115371.363482885</v>
      </c>
      <c r="U43" s="36">
        <v>106857.61545971999</v>
      </c>
      <c r="V43" s="36">
        <v>0</v>
      </c>
      <c r="W43" s="36">
        <v>78498.592181680797</v>
      </c>
      <c r="X43" s="36">
        <v>110286.718365414</v>
      </c>
      <c r="Y43" s="36">
        <v>80149.746120273499</v>
      </c>
      <c r="Z43" s="38">
        <v>247000</v>
      </c>
      <c r="AA43">
        <f t="shared" si="8"/>
        <v>0</v>
      </c>
      <c r="AB43">
        <f t="array" ref="AB43">TTEST((IF(F43:P43&lt;&gt;0,F43:P43)),(IF(Q43:Y43&lt;&gt;0,Q43:Y43)),2,3)</f>
        <v>0.16625205596472797</v>
      </c>
      <c r="AC43" s="38">
        <f t="array" ref="AC43">MEDIAN(IF(F43:P43&lt;&gt;0,F43:P43))</f>
        <v>25976.0588861539</v>
      </c>
      <c r="AD43" s="36">
        <f t="array" ref="AD43">MEDIAN(IF(Q43:Y43&lt;&gt;0,Q43:Y43))</f>
        <v>92249.798775881602</v>
      </c>
      <c r="AE43">
        <f t="shared" si="9"/>
        <v>3.5513392997832245</v>
      </c>
      <c r="AF43">
        <v>3.5513393</v>
      </c>
      <c r="AG43">
        <f t="array" ref="AG43">MEDIAN(IF(F43:J43&lt;&gt;0,F43:J43))</f>
        <v>27724.946369999998</v>
      </c>
      <c r="AH43">
        <f t="array" ref="AH43">MEDIAN(IF(K43:P43&lt;&gt;0,K43:P43))</f>
        <v>23995.320108161301</v>
      </c>
      <c r="AI43">
        <f t="shared" si="5"/>
        <v>1.1554314026663131</v>
      </c>
      <c r="AR43" t="e">
        <v>#NUM!</v>
      </c>
    </row>
    <row r="44" spans="1:44" x14ac:dyDescent="0.2">
      <c r="A44" s="41" t="s">
        <v>48</v>
      </c>
      <c r="B44">
        <f t="shared" si="6"/>
        <v>87031</v>
      </c>
      <c r="C44" s="39">
        <f t="shared" si="7"/>
        <v>62827.690150084403</v>
      </c>
      <c r="D44" s="39">
        <f t="array" ref="D44:Z44">VLOOKUP(A44,Check_full,{4,5,6,7,8,9,10,11,12,13,14,15,16,17,18,19,20,21,22,23,24,25,26},FALSE)</f>
        <v>37495.002145525497</v>
      </c>
      <c r="E44" s="39">
        <v>98.900351877302796</v>
      </c>
      <c r="F44" s="38">
        <v>156924</v>
      </c>
      <c r="G44" s="38">
        <v>63760</v>
      </c>
      <c r="H44" s="38">
        <v>158389.70989999999</v>
      </c>
      <c r="I44" s="38">
        <v>58259.017419999996</v>
      </c>
      <c r="J44" s="38">
        <v>231820.92258000001</v>
      </c>
      <c r="K44" s="38">
        <v>40658.416061964199</v>
      </c>
      <c r="L44" s="38">
        <v>19841.258141964299</v>
      </c>
      <c r="M44" s="38">
        <v>80905.590228755595</v>
      </c>
      <c r="N44" s="38">
        <v>19626.437538415299</v>
      </c>
      <c r="O44" s="38">
        <v>66032.097655777703</v>
      </c>
      <c r="P44" s="38">
        <v>15057.5378362436</v>
      </c>
      <c r="Q44" s="36">
        <v>27793.770010037799</v>
      </c>
      <c r="R44" s="36">
        <v>0</v>
      </c>
      <c r="S44" s="36">
        <v>23008.359655092001</v>
      </c>
      <c r="T44" s="36">
        <v>14834.136366356501</v>
      </c>
      <c r="U44" s="36">
        <v>0</v>
      </c>
      <c r="V44" s="36">
        <v>0</v>
      </c>
      <c r="W44" s="36">
        <v>37495.002145525497</v>
      </c>
      <c r="X44" s="36">
        <v>22654.6997166767</v>
      </c>
      <c r="Y44" s="36">
        <v>31009.777294626201</v>
      </c>
      <c r="Z44" s="38">
        <v>0</v>
      </c>
      <c r="AA44">
        <f t="shared" si="8"/>
        <v>1</v>
      </c>
      <c r="AB44">
        <f t="array" ref="AB44">TTEST((IF(F44:P44&lt;&gt;0,F44:P44)),(IF(Q44:Y44&lt;&gt;0,Q44:Y44)),2,3)</f>
        <v>2.3193795623383119E-2</v>
      </c>
      <c r="AC44" s="38">
        <f t="array" ref="AC44">MEDIAN(IF(F44:P44&lt;&gt;0,F44:P44))</f>
        <v>63760</v>
      </c>
      <c r="AD44" s="36">
        <f t="array" ref="AD44">MEDIAN(IF(Q44:Y44&lt;&gt;0,Q44:Y44))</f>
        <v>25401.064832564902</v>
      </c>
      <c r="AE44">
        <f t="shared" si="9"/>
        <v>0.39838558394863399</v>
      </c>
      <c r="AF44">
        <v>0.39838558400000001</v>
      </c>
      <c r="AG44">
        <f t="array" ref="AG44">MEDIAN(IF(F44:J44&lt;&gt;0,F44:J44))</f>
        <v>156924</v>
      </c>
      <c r="AH44">
        <f t="array" ref="AH44">MEDIAN(IF(K44:P44&lt;&gt;0,K44:P44))</f>
        <v>30249.837101964251</v>
      </c>
      <c r="AI44">
        <f t="shared" si="5"/>
        <v>5.187598183456342</v>
      </c>
      <c r="AR44" t="e">
        <v>#NUM!</v>
      </c>
    </row>
    <row r="45" spans="1:44" x14ac:dyDescent="0.2">
      <c r="A45" s="41" t="s">
        <v>45</v>
      </c>
      <c r="B45">
        <f t="shared" si="6"/>
        <v>161942</v>
      </c>
      <c r="C45" s="39">
        <f t="shared" si="7"/>
        <v>80322.7810854157</v>
      </c>
      <c r="D45" s="39">
        <f t="array" ref="D45:Z45">VLOOKUP(A45,Check_full,{4,5,6,7,8,9,10,11,12,13,14,15,16,17,18,19,20,21,22,23,24,25,26},FALSE)</f>
        <v>50770.806398184497</v>
      </c>
      <c r="E45" s="39">
        <v>134.979232721899</v>
      </c>
      <c r="F45" s="38">
        <v>431106</v>
      </c>
      <c r="G45" s="38">
        <v>48304</v>
      </c>
      <c r="H45" s="38">
        <v>23483.73947</v>
      </c>
      <c r="I45" s="38">
        <v>277256.4742</v>
      </c>
      <c r="J45" s="38">
        <v>0</v>
      </c>
      <c r="K45" s="38">
        <v>25575.024690581398</v>
      </c>
      <c r="L45" s="38">
        <v>24577.310222051899</v>
      </c>
      <c r="M45" s="38">
        <v>25554.548343033199</v>
      </c>
      <c r="N45" s="38">
        <v>12707.2250381754</v>
      </c>
      <c r="O45" s="38">
        <v>0</v>
      </c>
      <c r="P45" s="38">
        <v>17569.142971421301</v>
      </c>
      <c r="Q45" s="36">
        <v>79120.779750335001</v>
      </c>
      <c r="R45" s="36">
        <v>0</v>
      </c>
      <c r="S45" s="36">
        <v>54255.973962044198</v>
      </c>
      <c r="T45" s="36">
        <v>50770.806398184497</v>
      </c>
      <c r="U45" s="36">
        <v>56938.939225428898</v>
      </c>
      <c r="V45" s="36">
        <v>0</v>
      </c>
      <c r="W45" s="36">
        <v>62276.867276871701</v>
      </c>
      <c r="X45" s="36">
        <v>76990.734371464205</v>
      </c>
      <c r="Y45" s="36">
        <v>53699.712532474397</v>
      </c>
      <c r="Z45" s="38">
        <v>45300</v>
      </c>
      <c r="AA45">
        <f t="shared" si="8"/>
        <v>0</v>
      </c>
      <c r="AB45">
        <f t="array" ref="AB45">TTEST((IF(F45:P45&lt;&gt;0,F45:P45)),(IF(Q45:Y45&lt;&gt;0,Q45:Y45)),2,3)</f>
        <v>0.48893179197393133</v>
      </c>
      <c r="AC45" s="38">
        <f t="array" ref="AC45">MEDIAN(IF(F45:P45&lt;&gt;0,F45:P45))</f>
        <v>25554.548343033199</v>
      </c>
      <c r="AD45" s="36">
        <f t="array" ref="AD45">MEDIAN(IF(Q45:Y45&lt;&gt;0,Q45:Y45))</f>
        <v>56938.939225428898</v>
      </c>
      <c r="AE45">
        <f t="shared" si="9"/>
        <v>2.228133264619089</v>
      </c>
      <c r="AF45">
        <v>2.2281332649999999</v>
      </c>
      <c r="AG45">
        <f t="array" ref="AG45">MEDIAN(IF(F45:J45&lt;&gt;0,F45:J45))</f>
        <v>162780.2371</v>
      </c>
      <c r="AH45">
        <f t="array" ref="AH45">MEDIAN(IF(K45:P45&lt;&gt;0,K45:P45))</f>
        <v>24577.310222051899</v>
      </c>
      <c r="AI45">
        <f t="shared" si="5"/>
        <v>6.6231917011791648</v>
      </c>
      <c r="AR45" t="e">
        <v>#NUM!</v>
      </c>
    </row>
    <row r="46" spans="1:44" x14ac:dyDescent="0.2">
      <c r="A46" s="41" t="s">
        <v>18</v>
      </c>
      <c r="B46">
        <f t="shared" si="6"/>
        <v>28411</v>
      </c>
      <c r="C46" s="39">
        <f t="shared" si="7"/>
        <v>71760.166851999296</v>
      </c>
      <c r="D46" s="39">
        <f t="array" ref="D46:Z46">VLOOKUP(A46,Check_full,{4,5,6,7,8,9,10,11,12,13,14,15,16,17,18,19,20,21,22,23,24,25,26},FALSE)</f>
        <v>54005.624240275298</v>
      </c>
      <c r="E46" s="39">
        <v>84.445480837074001</v>
      </c>
      <c r="F46" s="38">
        <v>0</v>
      </c>
      <c r="G46" s="38">
        <v>0</v>
      </c>
      <c r="H46" s="38">
        <v>250617.15410000001</v>
      </c>
      <c r="I46" s="38">
        <v>48626.20865</v>
      </c>
      <c r="J46" s="38">
        <v>0</v>
      </c>
      <c r="K46" s="38">
        <v>0</v>
      </c>
      <c r="L46" s="38">
        <v>56265.261975347901</v>
      </c>
      <c r="M46" s="38">
        <v>66261.394703562997</v>
      </c>
      <c r="N46" s="38">
        <v>35354.785304058802</v>
      </c>
      <c r="O46" s="38">
        <v>0</v>
      </c>
      <c r="P46" s="38">
        <v>0</v>
      </c>
      <c r="Q46" s="36">
        <v>0</v>
      </c>
      <c r="R46" s="36">
        <v>60473.724302324103</v>
      </c>
      <c r="S46" s="36">
        <v>31928.761773677401</v>
      </c>
      <c r="T46" s="36">
        <v>0</v>
      </c>
      <c r="U46" s="36">
        <v>49298.684901897897</v>
      </c>
      <c r="V46" s="36">
        <v>0</v>
      </c>
      <c r="W46" s="36">
        <v>51745.9865052026</v>
      </c>
      <c r="X46" s="36">
        <v>59558.264851315798</v>
      </c>
      <c r="Y46" s="36">
        <v>117191.775156604</v>
      </c>
      <c r="Z46" s="38">
        <v>33800</v>
      </c>
      <c r="AA46">
        <f t="shared" si="8"/>
        <v>0</v>
      </c>
      <c r="AB46">
        <f t="array" ref="AB46">TTEST((IF(F46:P46&lt;&gt;0,F46:P46)),(IF(Q46:Y46&lt;&gt;0,Q46:Y46)),2,3)</f>
        <v>0.51104422313153541</v>
      </c>
      <c r="AC46" s="38">
        <f t="array" ref="AC46">MEDIAN(IF(F46:P46&lt;&gt;0,F46:P46))</f>
        <v>56265.261975347901</v>
      </c>
      <c r="AD46" s="36">
        <f t="array" ref="AD46">MEDIAN(IF(Q46:Y46&lt;&gt;0,Q46:Y46))</f>
        <v>55652.125678259195</v>
      </c>
      <c r="AE46">
        <f t="shared" si="9"/>
        <v>0.98910275584680751</v>
      </c>
      <c r="AF46">
        <v>0.98910275599999997</v>
      </c>
      <c r="AG46">
        <f t="array" ref="AG46">MEDIAN(IF(F46:J46&lt;&gt;0,F46:J46))</f>
        <v>149621.68137499999</v>
      </c>
      <c r="AH46">
        <f t="array" ref="AH46">MEDIAN(IF(K46:P46&lt;&gt;0,K46:P46))</f>
        <v>56265.261975347901</v>
      </c>
      <c r="AI46">
        <f t="shared" si="5"/>
        <v>2.6592194921362906</v>
      </c>
      <c r="AR46" t="e">
        <v>#NUM!</v>
      </c>
    </row>
    <row r="47" spans="1:44" x14ac:dyDescent="0.2">
      <c r="A47" s="41" t="s">
        <v>44</v>
      </c>
      <c r="B47">
        <f t="shared" si="6"/>
        <v>81540</v>
      </c>
      <c r="C47" s="39">
        <f t="shared" si="7"/>
        <v>50041.380382985401</v>
      </c>
      <c r="D47" s="39">
        <f t="array" ref="D47:Z47">VLOOKUP(A47,Check_full,{4,5,6,7,8,9,10,11,12,13,14,15,16,17,18,19,20,21,22,23,24,25,26},FALSE)</f>
        <v>51290.122935061598</v>
      </c>
      <c r="E47" s="39">
        <v>123.321813059771</v>
      </c>
      <c r="F47" s="38">
        <v>0</v>
      </c>
      <c r="G47" s="38">
        <v>53694</v>
      </c>
      <c r="H47" s="38">
        <v>934.52162629999998</v>
      </c>
      <c r="I47" s="38">
        <v>244389.79459999999</v>
      </c>
      <c r="J47" s="38">
        <v>6712.0279005000002</v>
      </c>
      <c r="K47" s="38">
        <v>2415.3011764482299</v>
      </c>
      <c r="L47" s="38">
        <v>2772.6368206626498</v>
      </c>
      <c r="M47" s="38">
        <v>19766.571173641001</v>
      </c>
      <c r="N47" s="38">
        <v>5767.9896290802199</v>
      </c>
      <c r="O47" s="38">
        <v>64440.366097406499</v>
      </c>
      <c r="P47" s="38">
        <v>14217.065086069801</v>
      </c>
      <c r="Q47" s="36">
        <v>0</v>
      </c>
      <c r="R47" s="36">
        <v>1345.7888713488401</v>
      </c>
      <c r="S47" s="36">
        <v>60629.059235509398</v>
      </c>
      <c r="T47" s="36">
        <v>59544.452324834601</v>
      </c>
      <c r="U47" s="36">
        <v>0</v>
      </c>
      <c r="V47" s="36">
        <v>0</v>
      </c>
      <c r="W47" s="36">
        <v>58115.978985481699</v>
      </c>
      <c r="X47" s="36">
        <v>51290.122935061598</v>
      </c>
      <c r="Y47" s="36">
        <v>71667.790048406998</v>
      </c>
      <c r="Z47" s="38">
        <v>133000</v>
      </c>
      <c r="AA47">
        <f t="shared" si="8"/>
        <v>0</v>
      </c>
      <c r="AB47">
        <f t="array" ref="AB47">TTEST((IF(F47:P47&lt;&gt;0,F47:P47)),(IF(Q47:Y47&lt;&gt;0,Q47:Y47)),2,3)</f>
        <v>0.73475051971565553</v>
      </c>
      <c r="AC47" s="38">
        <f t="array" ref="AC47">MEDIAN(IF(F47:P47&lt;&gt;0,F47:P47))</f>
        <v>10464.546493284901</v>
      </c>
      <c r="AD47" s="36">
        <f t="array" ref="AD47">MEDIAN(IF(Q47:Y47&lt;&gt;0,Q47:Y47))</f>
        <v>58830.21565515815</v>
      </c>
      <c r="AE47">
        <f t="shared" si="9"/>
        <v>5.6218600292816792</v>
      </c>
      <c r="AF47">
        <v>5.6218600289999996</v>
      </c>
      <c r="AG47">
        <f t="array" ref="AG47">MEDIAN(IF(F47:J47&lt;&gt;0,F47:J47))</f>
        <v>30203.013950250002</v>
      </c>
      <c r="AH47">
        <f t="array" ref="AH47">MEDIAN(IF(K47:P47&lt;&gt;0,K47:P47))</f>
        <v>9992.5273575750107</v>
      </c>
      <c r="AI47">
        <f t="shared" si="5"/>
        <v>3.0225600460682331</v>
      </c>
      <c r="AR47" t="e">
        <v>#NUM!</v>
      </c>
    </row>
    <row r="48" spans="1:44" x14ac:dyDescent="0.2">
      <c r="A48" s="41" t="s">
        <v>52</v>
      </c>
      <c r="B48">
        <f t="shared" si="6"/>
        <v>59047</v>
      </c>
      <c r="C48" s="39">
        <f t="shared" si="7"/>
        <v>61140.153901894802</v>
      </c>
      <c r="D48" s="39">
        <f t="array" ref="D48:Z48">VLOOKUP(A48,Check_full,{4,5,6,7,8,9,10,11,12,13,14,15,16,17,18,19,20,21,22,23,24,25,26},FALSE)</f>
        <v>63797.315219642303</v>
      </c>
      <c r="E48" s="39">
        <v>72.173941127548403</v>
      </c>
      <c r="F48" s="38">
        <v>68864</v>
      </c>
      <c r="G48" s="38">
        <v>0</v>
      </c>
      <c r="H48" s="38">
        <v>23921.02504</v>
      </c>
      <c r="I48" s="38">
        <v>171173.39449999999</v>
      </c>
      <c r="J48" s="38">
        <v>0</v>
      </c>
      <c r="K48" s="38">
        <v>37822.100627277003</v>
      </c>
      <c r="L48" s="38">
        <v>20773.967340041399</v>
      </c>
      <c r="M48" s="38">
        <v>96398.728922655093</v>
      </c>
      <c r="N48" s="38">
        <v>14751.550692110801</v>
      </c>
      <c r="O48" s="38">
        <v>0</v>
      </c>
      <c r="P48" s="38">
        <v>9214.7695200766793</v>
      </c>
      <c r="Q48" s="36">
        <v>7867.6258262982701</v>
      </c>
      <c r="R48" s="36">
        <v>65330.2975705422</v>
      </c>
      <c r="S48" s="36">
        <v>84610.288706961801</v>
      </c>
      <c r="T48" s="36">
        <v>42133.997797755299</v>
      </c>
      <c r="U48" s="36">
        <v>72155.436116054596</v>
      </c>
      <c r="V48" s="36">
        <v>0</v>
      </c>
      <c r="W48" s="36">
        <v>62264.3328687424</v>
      </c>
      <c r="X48" s="36">
        <v>86232.828901739194</v>
      </c>
      <c r="Y48" s="36">
        <v>114728.11800006199</v>
      </c>
      <c r="Z48" s="38">
        <v>0</v>
      </c>
      <c r="AA48">
        <f t="shared" si="8"/>
        <v>1</v>
      </c>
      <c r="AB48">
        <f t="array" ref="AB48">TTEST((IF(F48:P48&lt;&gt;0,F48:P48)),(IF(Q48:Y48&lt;&gt;0,Q48:Y48)),2,3)</f>
        <v>0.61967807801546249</v>
      </c>
      <c r="AC48" s="38">
        <f t="array" ref="AC48">MEDIAN(IF(F48:P48&lt;&gt;0,F48:P48))</f>
        <v>30871.562833638502</v>
      </c>
      <c r="AD48" s="36">
        <f t="array" ref="AD48">MEDIAN(IF(Q48:Y48&lt;&gt;0,Q48:Y48))</f>
        <v>68742.866843298398</v>
      </c>
      <c r="AE48">
        <f t="shared" si="9"/>
        <v>2.2267375064146182</v>
      </c>
      <c r="AF48">
        <v>2.2267375060000001</v>
      </c>
      <c r="AG48">
        <f t="array" ref="AG48">MEDIAN(IF(F48:J48&lt;&gt;0,F48:J48))</f>
        <v>68864</v>
      </c>
      <c r="AH48">
        <f t="array" ref="AH48">MEDIAN(IF(K48:P48&lt;&gt;0,K48:P48))</f>
        <v>20773.967340041399</v>
      </c>
      <c r="AI48">
        <f t="shared" si="5"/>
        <v>3.3149180834257903</v>
      </c>
      <c r="AR48" t="e">
        <v>#NUM!</v>
      </c>
    </row>
    <row r="49" spans="1:44" x14ac:dyDescent="0.2">
      <c r="A49" s="41" t="s">
        <v>12</v>
      </c>
      <c r="B49">
        <f t="shared" si="6"/>
        <v>97577</v>
      </c>
      <c r="C49" s="39">
        <f t="shared" si="7"/>
        <v>82701.835787055606</v>
      </c>
      <c r="D49" s="39">
        <f t="array" ref="D49:Z49">VLOOKUP(A49,Check_full,{4,5,6,7,8,9,10,11,12,13,14,15,16,17,18,19,20,21,22,23,24,25,26},FALSE)</f>
        <v>15897.62808957</v>
      </c>
      <c r="E49" s="39">
        <v>220.08768441289101</v>
      </c>
      <c r="F49" s="38">
        <v>164562</v>
      </c>
      <c r="G49" s="38">
        <v>0</v>
      </c>
      <c r="H49" s="38">
        <v>151240.19080000001</v>
      </c>
      <c r="I49" s="38">
        <v>713802.22750000004</v>
      </c>
      <c r="J49" s="38">
        <v>0</v>
      </c>
      <c r="K49" s="38">
        <v>23965.1005699136</v>
      </c>
      <c r="L49" s="38">
        <v>14816.5379337004</v>
      </c>
      <c r="M49" s="38">
        <v>48426.153684691599</v>
      </c>
      <c r="N49" s="38">
        <v>15034.9639108388</v>
      </c>
      <c r="O49" s="38">
        <v>17065.389244514201</v>
      </c>
      <c r="P49" s="38">
        <v>0</v>
      </c>
      <c r="Q49" s="36">
        <v>3675.0356804807998</v>
      </c>
      <c r="R49" s="36">
        <v>15897.62808957</v>
      </c>
      <c r="S49" s="36">
        <v>4072.7429532475799</v>
      </c>
      <c r="T49" s="36">
        <v>0</v>
      </c>
      <c r="U49" s="36">
        <v>3520.5278374944301</v>
      </c>
      <c r="V49" s="36">
        <v>0</v>
      </c>
      <c r="W49" s="36">
        <v>7876.22538104462</v>
      </c>
      <c r="X49" s="36">
        <v>2472.8132203374398</v>
      </c>
      <c r="Y49" s="36">
        <v>0</v>
      </c>
      <c r="Z49" s="38">
        <v>54100</v>
      </c>
      <c r="AA49">
        <f t="shared" si="8"/>
        <v>0</v>
      </c>
      <c r="AB49">
        <f t="array" ref="AB49">TTEST((IF(F49:P49&lt;&gt;0,F49:P49)),(IF(Q49:Y49&lt;&gt;0,Q49:Y49)),2,3)</f>
        <v>0.14736636817660614</v>
      </c>
      <c r="AC49" s="38">
        <f t="array" ref="AC49">MEDIAN(IF(F49:P49&lt;&gt;0,F49:P49))</f>
        <v>36195.6271273026</v>
      </c>
      <c r="AD49" s="36">
        <f t="array" ref="AD49">MEDIAN(IF(Q49:Y49&lt;&gt;0,Q49:Y49))</f>
        <v>3873.8893168641898</v>
      </c>
      <c r="AE49">
        <f t="shared" si="9"/>
        <v>0.10702644557696003</v>
      </c>
      <c r="AF49">
        <v>0.107026446</v>
      </c>
      <c r="AG49">
        <f t="array" ref="AG49">MEDIAN(IF(F49:J49&lt;&gt;0,F49:J49))</f>
        <v>164562</v>
      </c>
      <c r="AH49">
        <f t="array" ref="AH49">MEDIAN(IF(K49:P49&lt;&gt;0,K49:P49))</f>
        <v>17065.389244514201</v>
      </c>
      <c r="AI49">
        <f t="shared" si="5"/>
        <v>9.643026457946144</v>
      </c>
      <c r="AR49" t="e">
        <v>#NUM!</v>
      </c>
    </row>
    <row r="50" spans="1:44" x14ac:dyDescent="0.2">
      <c r="A50" s="41" t="s">
        <v>66</v>
      </c>
      <c r="B50">
        <f t="shared" si="6"/>
        <v>33099</v>
      </c>
      <c r="C50" s="39">
        <f t="shared" si="7"/>
        <v>74545.269001199704</v>
      </c>
      <c r="D50" s="39">
        <f t="array" ref="D50:Z50">VLOOKUP(A50,Check_full,{4,5,6,7,8,9,10,11,12,13,14,15,16,17,18,19,20,21,22,23,24,25,26},FALSE)</f>
        <v>69548.772719968794</v>
      </c>
      <c r="E50" s="39">
        <v>80.857953777804994</v>
      </c>
      <c r="F50" s="38">
        <v>4636</v>
      </c>
      <c r="G50" s="38">
        <v>0</v>
      </c>
      <c r="H50" s="38">
        <v>140012.16560000001</v>
      </c>
      <c r="I50" s="38">
        <v>222879.98550000001</v>
      </c>
      <c r="J50" s="38">
        <v>0</v>
      </c>
      <c r="K50" s="38">
        <v>0</v>
      </c>
      <c r="L50" s="38">
        <v>59814.8824211756</v>
      </c>
      <c r="M50" s="38">
        <v>76231.304192437005</v>
      </c>
      <c r="N50" s="38">
        <v>19837.402640063101</v>
      </c>
      <c r="O50" s="38">
        <v>0</v>
      </c>
      <c r="P50" s="38">
        <v>0</v>
      </c>
      <c r="Q50" s="36">
        <v>68172.130281013699</v>
      </c>
      <c r="R50" s="36">
        <v>2396.4443200476098</v>
      </c>
      <c r="S50" s="36">
        <v>70357.494721131196</v>
      </c>
      <c r="T50" s="36">
        <v>0</v>
      </c>
      <c r="U50" s="36">
        <v>70687.713587753897</v>
      </c>
      <c r="V50" s="36">
        <v>0</v>
      </c>
      <c r="W50" s="36">
        <v>68740.050718806393</v>
      </c>
      <c r="X50" s="36">
        <v>90777.654031967904</v>
      </c>
      <c r="Y50" s="36">
        <v>0</v>
      </c>
      <c r="Z50" s="38">
        <v>0</v>
      </c>
      <c r="AA50">
        <f t="shared" si="8"/>
        <v>1</v>
      </c>
      <c r="AB50">
        <f t="array" ref="AB50">TTEST((IF(F50:P50&lt;&gt;0,F50:P50)),(IF(Q50:Y50&lt;&gt;0,Q50:Y50)),2,3)</f>
        <v>0.50129175280107807</v>
      </c>
      <c r="AC50" s="38">
        <f t="array" ref="AC50">MEDIAN(IF(F50:P50&lt;&gt;0,F50:P50))</f>
        <v>68023.093306806302</v>
      </c>
      <c r="AD50" s="36">
        <f t="array" ref="AD50">MEDIAN(IF(Q50:Y50&lt;&gt;0,Q50:Y50))</f>
        <v>69548.772719968794</v>
      </c>
      <c r="AE50">
        <f t="shared" si="9"/>
        <v>1.0224288449553622</v>
      </c>
      <c r="AF50">
        <v>1.0224288450000001</v>
      </c>
      <c r="AG50">
        <f t="array" ref="AG50">MEDIAN(IF(F50:J50&lt;&gt;0,F50:J50))</f>
        <v>140012.16560000001</v>
      </c>
      <c r="AH50">
        <f t="array" ref="AH50">MEDIAN(IF(K50:P50&lt;&gt;0,K50:P50))</f>
        <v>59814.8824211756</v>
      </c>
      <c r="AI50">
        <f t="shared" si="5"/>
        <v>2.3407580176139082</v>
      </c>
      <c r="AR50" t="e">
        <v>#NUM!</v>
      </c>
    </row>
    <row r="51" spans="1:44" x14ac:dyDescent="0.2">
      <c r="A51" s="41" t="s">
        <v>51</v>
      </c>
      <c r="B51">
        <f t="shared" si="6"/>
        <v>45575</v>
      </c>
      <c r="C51" s="39">
        <f t="shared" si="7"/>
        <v>50252.893930796599</v>
      </c>
      <c r="D51" s="39">
        <f t="array" ref="D51:Z51">VLOOKUP(A51,Check_full,{4,5,6,7,8,9,10,11,12,13,14,15,16,17,18,19,20,21,22,23,24,25,26},FALSE)</f>
        <v>54567.5804517918</v>
      </c>
      <c r="E51" s="39">
        <v>37.097686387213898</v>
      </c>
      <c r="F51" s="38">
        <v>0</v>
      </c>
      <c r="G51" s="38">
        <v>0</v>
      </c>
      <c r="H51" s="38">
        <v>44007.02824</v>
      </c>
      <c r="I51" s="38">
        <v>0</v>
      </c>
      <c r="J51" s="38">
        <v>0</v>
      </c>
      <c r="K51" s="38">
        <v>13927.927233709501</v>
      </c>
      <c r="L51" s="38">
        <v>0</v>
      </c>
      <c r="M51" s="38">
        <v>58327.119729882797</v>
      </c>
      <c r="N51" s="38">
        <v>26151.0787586158</v>
      </c>
      <c r="O51" s="38">
        <v>32573.5748051312</v>
      </c>
      <c r="P51" s="38">
        <v>0</v>
      </c>
      <c r="Q51" s="36">
        <v>72994.446251056899</v>
      </c>
      <c r="R51" s="36">
        <v>0</v>
      </c>
      <c r="S51" s="36">
        <v>64501.695856071899</v>
      </c>
      <c r="T51" s="36">
        <v>0</v>
      </c>
      <c r="U51" s="36">
        <v>54835.160903583703</v>
      </c>
      <c r="V51" s="36">
        <v>0</v>
      </c>
      <c r="W51" s="36">
        <v>47745.799380358403</v>
      </c>
      <c r="X51" s="36">
        <v>57036.3819038406</v>
      </c>
      <c r="Y51" s="36">
        <v>76634.514107308205</v>
      </c>
      <c r="Z51" s="38">
        <v>54300</v>
      </c>
      <c r="AA51">
        <f t="shared" si="8"/>
        <v>0</v>
      </c>
      <c r="AB51">
        <f t="array" ref="AB51">TTEST((IF(F51:P51&lt;&gt;0,F51:P51)),(IF(Q51:Y51&lt;&gt;0,Q51:Y51)),2,3)</f>
        <v>1.8753005314020899E-2</v>
      </c>
      <c r="AC51" s="38">
        <f t="array" ref="AC51">MEDIAN(IF(F51:P51&lt;&gt;0,F51:P51))</f>
        <v>32573.5748051312</v>
      </c>
      <c r="AD51" s="36">
        <f t="array" ref="AD51">MEDIAN(IF(Q51:Y51&lt;&gt;0,Q51:Y51))</f>
        <v>60769.03887995625</v>
      </c>
      <c r="AE51">
        <f t="shared" si="9"/>
        <v>1.8655931761712417</v>
      </c>
      <c r="AF51">
        <v>1.865593176</v>
      </c>
      <c r="AG51">
        <f t="array" ref="AG51">MEDIAN(IF(F51:J51&lt;&gt;0,F51:J51))</f>
        <v>44007.02824</v>
      </c>
      <c r="AH51">
        <f t="array" ref="AH51">MEDIAN(IF(K51:P51&lt;&gt;0,K51:P51))</f>
        <v>29362.3267818735</v>
      </c>
      <c r="AI51">
        <f t="shared" si="5"/>
        <v>1.4987582069676861</v>
      </c>
      <c r="AR51" t="e">
        <v>#NUM!</v>
      </c>
    </row>
    <row r="52" spans="1:44" x14ac:dyDescent="0.2">
      <c r="A52" s="41" t="s">
        <v>74</v>
      </c>
      <c r="B52">
        <f t="shared" si="6"/>
        <v>37449</v>
      </c>
      <c r="C52" s="39">
        <f t="shared" si="7"/>
        <v>101502.12323974899</v>
      </c>
      <c r="D52" s="39">
        <f t="array" ref="D52:Z52">VLOOKUP(A52,Check_full,{4,5,6,7,8,9,10,11,12,13,14,15,16,17,18,19,20,21,22,23,24,25,26},FALSE)</f>
        <v>87657.947400000005</v>
      </c>
      <c r="E52" s="39">
        <v>60.428186484584103</v>
      </c>
      <c r="F52" s="38">
        <v>0</v>
      </c>
      <c r="G52" s="38">
        <v>0</v>
      </c>
      <c r="H52" s="38">
        <v>32666.840209999998</v>
      </c>
      <c r="I52" s="38">
        <v>87657.947400000005</v>
      </c>
      <c r="J52" s="38">
        <v>0</v>
      </c>
      <c r="K52" s="38">
        <v>0</v>
      </c>
      <c r="L52" s="38">
        <v>54365.614194315996</v>
      </c>
      <c r="M52" s="38">
        <v>44692.4177780358</v>
      </c>
      <c r="N52" s="38">
        <v>16330.227678060801</v>
      </c>
      <c r="O52" s="38">
        <v>0</v>
      </c>
      <c r="P52" s="38">
        <v>0</v>
      </c>
      <c r="Q52" s="36">
        <v>177330.36183931999</v>
      </c>
      <c r="R52" s="36">
        <v>0</v>
      </c>
      <c r="S52" s="36">
        <v>152955.52170318799</v>
      </c>
      <c r="T52" s="36">
        <v>192729.81808063501</v>
      </c>
      <c r="U52" s="36">
        <v>129631.760047638</v>
      </c>
      <c r="V52" s="36">
        <v>0</v>
      </c>
      <c r="W52" s="36">
        <v>86896.850771319994</v>
      </c>
      <c r="X52" s="36">
        <v>119198.27921243801</v>
      </c>
      <c r="Y52" s="36">
        <v>180471.963201784</v>
      </c>
      <c r="Z52" s="38">
        <v>44600</v>
      </c>
      <c r="AA52">
        <f t="shared" si="8"/>
        <v>0</v>
      </c>
      <c r="AB52">
        <f t="array" ref="AB52">TTEST((IF(F52:P52&lt;&gt;0,F52:P52)),(IF(Q52:Y52&lt;&gt;0,Q52:Y52)),2,3)</f>
        <v>3.0598255466785152E-4</v>
      </c>
      <c r="AC52" s="38">
        <f t="array" ref="AC52">MEDIAN(IF(F52:P52&lt;&gt;0,F52:P52))</f>
        <v>44692.4177780358</v>
      </c>
      <c r="AD52" s="36">
        <f t="array" ref="AD52">MEDIAN(IF(Q52:Y52&lt;&gt;0,Q52:Y52))</f>
        <v>152955.52170318799</v>
      </c>
      <c r="AE52">
        <f t="shared" si="9"/>
        <v>3.4224042758849884</v>
      </c>
      <c r="AF52">
        <v>3.422404276</v>
      </c>
      <c r="AG52">
        <f t="array" ref="AG52">MEDIAN(IF(F52:J52&lt;&gt;0,F52:J52))</f>
        <v>60162.393805</v>
      </c>
      <c r="AH52">
        <f t="array" ref="AH52">MEDIAN(IF(K52:P52&lt;&gt;0,K52:P52))</f>
        <v>44692.4177780358</v>
      </c>
      <c r="AI52">
        <f t="shared" si="5"/>
        <v>1.3461431892943361</v>
      </c>
      <c r="AR52" t="e">
        <v>#NUM!</v>
      </c>
    </row>
    <row r="53" spans="1:44" x14ac:dyDescent="0.2">
      <c r="A53" s="41" t="s">
        <v>26</v>
      </c>
      <c r="B53">
        <f t="shared" si="6"/>
        <v>33831</v>
      </c>
      <c r="C53" s="39">
        <f t="shared" si="7"/>
        <v>65998.104516435094</v>
      </c>
      <c r="D53" s="39">
        <f t="array" ref="D53:Z53">VLOOKUP(A53,Check_full,{4,5,6,7,8,9,10,11,12,13,14,15,16,17,18,19,20,21,22,23,24,25,26},FALSE)</f>
        <v>45620.625040208397</v>
      </c>
      <c r="E53" s="39">
        <v>66.837357696127</v>
      </c>
      <c r="F53" s="38">
        <v>0</v>
      </c>
      <c r="G53" s="38">
        <v>0</v>
      </c>
      <c r="H53" s="38">
        <v>138708.451</v>
      </c>
      <c r="I53" s="38">
        <v>173675.6109</v>
      </c>
      <c r="J53" s="38">
        <v>0</v>
      </c>
      <c r="K53" s="38">
        <v>39262.877919245599</v>
      </c>
      <c r="L53" s="38">
        <v>0</v>
      </c>
      <c r="M53" s="38">
        <v>73287.930014086203</v>
      </c>
      <c r="N53" s="38">
        <v>32712.645242764</v>
      </c>
      <c r="O53" s="38">
        <v>0</v>
      </c>
      <c r="P53" s="38">
        <v>0</v>
      </c>
      <c r="Q53" s="36">
        <v>42954.298621782204</v>
      </c>
      <c r="R53" s="36">
        <v>50625.966220005597</v>
      </c>
      <c r="S53" s="36">
        <v>32538.410456116999</v>
      </c>
      <c r="T53" s="36">
        <v>53059.775899221298</v>
      </c>
      <c r="U53" s="36">
        <v>40706.244980455704</v>
      </c>
      <c r="V53" s="36">
        <v>0</v>
      </c>
      <c r="W53" s="36">
        <v>40212.774501257401</v>
      </c>
      <c r="X53" s="36">
        <v>45620.625040208397</v>
      </c>
      <c r="Y53" s="36">
        <v>94609.747918512803</v>
      </c>
      <c r="Z53" s="38">
        <v>0</v>
      </c>
      <c r="AA53">
        <f t="shared" si="8"/>
        <v>1</v>
      </c>
      <c r="AB53">
        <f t="array" ref="AB53">TTEST((IF(F53:P53&lt;&gt;0,F53:P53)),(IF(Q53:Y53&lt;&gt;0,Q53:Y53)),2,3)</f>
        <v>0.21374097359502436</v>
      </c>
      <c r="AC53" s="38">
        <f t="array" ref="AC53">MEDIAN(IF(F53:P53&lt;&gt;0,F53:P53))</f>
        <v>73287.930014086203</v>
      </c>
      <c r="AD53" s="36">
        <f t="array" ref="AD53">MEDIAN(IF(Q53:Y53&lt;&gt;0,Q53:Y53))</f>
        <v>44287.4618309953</v>
      </c>
      <c r="AE53">
        <f t="shared" si="9"/>
        <v>0.60429407437872906</v>
      </c>
      <c r="AF53">
        <v>0.60429407400000001</v>
      </c>
      <c r="AG53">
        <f t="array" ref="AG53">MEDIAN(IF(F53:J53&lt;&gt;0,F53:J53))</f>
        <v>156192.03094999999</v>
      </c>
      <c r="AH53">
        <f t="array" ref="AH53">MEDIAN(IF(K53:P53&lt;&gt;0,K53:P53))</f>
        <v>39262.877919245599</v>
      </c>
      <c r="AI53">
        <f t="shared" si="5"/>
        <v>3.9781095841025675</v>
      </c>
      <c r="AR53" t="e">
        <v>#NUM!</v>
      </c>
    </row>
    <row r="54" spans="1:44" x14ac:dyDescent="0.2">
      <c r="A54" s="41" t="s">
        <v>43</v>
      </c>
      <c r="B54">
        <f t="shared" si="6"/>
        <v>32791</v>
      </c>
      <c r="C54" s="39">
        <f t="shared" si="7"/>
        <v>51004.5214402657</v>
      </c>
      <c r="D54" s="39">
        <f t="array" ref="D54:Z54">VLOOKUP(A54,Check_full,{4,5,6,7,8,9,10,11,12,13,14,15,16,17,18,19,20,21,22,23,24,25,26},FALSE)</f>
        <v>27593.960758661899</v>
      </c>
      <c r="E54" s="39">
        <v>110.040379971991</v>
      </c>
      <c r="F54" s="38">
        <v>0</v>
      </c>
      <c r="G54" s="38">
        <v>97523</v>
      </c>
      <c r="H54" s="38">
        <v>153533.39009999999</v>
      </c>
      <c r="I54" s="38">
        <v>200324.035</v>
      </c>
      <c r="J54" s="38">
        <v>0</v>
      </c>
      <c r="K54" s="38">
        <v>0</v>
      </c>
      <c r="L54" s="38">
        <v>54909.5848065182</v>
      </c>
      <c r="M54" s="38">
        <v>72495.6746236787</v>
      </c>
      <c r="N54" s="38">
        <v>688.25456268586095</v>
      </c>
      <c r="O54" s="38">
        <v>53434.361489399402</v>
      </c>
      <c r="P54" s="38">
        <v>0</v>
      </c>
      <c r="Q54" s="36">
        <v>13881.617376706899</v>
      </c>
      <c r="R54" s="36">
        <v>26405.188050143501</v>
      </c>
      <c r="S54" s="36">
        <v>7926.07578123043</v>
      </c>
      <c r="T54" s="36">
        <v>28782.733467180398</v>
      </c>
      <c r="U54" s="36">
        <v>18946.706360407301</v>
      </c>
      <c r="V54" s="36">
        <v>0</v>
      </c>
      <c r="W54" s="36">
        <v>24133.349460144502</v>
      </c>
      <c r="X54" s="36">
        <v>12911.048865443599</v>
      </c>
      <c r="Y54" s="36">
        <v>11177.323100711899</v>
      </c>
      <c r="Z54" s="38">
        <v>39000</v>
      </c>
      <c r="AA54">
        <f t="shared" si="8"/>
        <v>0</v>
      </c>
      <c r="AB54">
        <f t="array" ref="AB54">TTEST((IF(F54:P54&lt;&gt;0,F54:P54)),(IF(Q54:Y54&lt;&gt;0,Q54:Y54)),2,3)</f>
        <v>2.910923672293321E-2</v>
      </c>
      <c r="AC54" s="38">
        <f t="array" ref="AC54">MEDIAN(IF(F54:P54&lt;&gt;0,F54:P54))</f>
        <v>72495.6746236787</v>
      </c>
      <c r="AD54" s="36">
        <f t="array" ref="AD54">MEDIAN(IF(Q54:Y54&lt;&gt;0,Q54:Y54))</f>
        <v>16414.161868557101</v>
      </c>
      <c r="AE54">
        <f t="shared" si="9"/>
        <v>0.22641574071504497</v>
      </c>
      <c r="AF54">
        <v>0.226415741</v>
      </c>
      <c r="AG54">
        <f t="array" ref="AG54">MEDIAN(IF(F54:J54&lt;&gt;0,F54:J54))</f>
        <v>153533.39009999999</v>
      </c>
      <c r="AH54">
        <f t="array" ref="AH54">MEDIAN(IF(K54:P54&lt;&gt;0,K54:P54))</f>
        <v>54171.973147958801</v>
      </c>
      <c r="AI54">
        <f t="shared" si="5"/>
        <v>2.8341849332431992</v>
      </c>
      <c r="AR54" t="e">
        <v>#NUM!</v>
      </c>
    </row>
    <row r="55" spans="1:44" x14ac:dyDescent="0.2">
      <c r="A55" s="41" t="s">
        <v>104</v>
      </c>
      <c r="B55">
        <f t="shared" si="6"/>
        <v>77960</v>
      </c>
      <c r="C55" s="39">
        <f t="shared" si="7"/>
        <v>58390.660742626103</v>
      </c>
      <c r="D55" s="39">
        <f t="array" ref="D55:Z55">VLOOKUP(A55,Check_full,{4,5,6,7,8,9,10,11,12,13,14,15,16,17,18,19,20,21,22,23,24,25,26},FALSE)</f>
        <v>44116.906580024297</v>
      </c>
      <c r="E55" s="39">
        <v>74.139627206670099</v>
      </c>
      <c r="F55" s="38">
        <v>85671</v>
      </c>
      <c r="G55" s="38">
        <v>61208</v>
      </c>
      <c r="H55" s="38">
        <v>156086.02280000001</v>
      </c>
      <c r="I55" s="38">
        <v>0</v>
      </c>
      <c r="J55" s="38">
        <v>0</v>
      </c>
      <c r="K55" s="38">
        <v>44116.906580024297</v>
      </c>
      <c r="L55" s="38">
        <v>37712.960123974502</v>
      </c>
      <c r="M55" s="38">
        <v>70791.368715228295</v>
      </c>
      <c r="N55" s="38">
        <v>33892.379718875898</v>
      </c>
      <c r="O55" s="38">
        <v>12967.1978991253</v>
      </c>
      <c r="P55" s="38">
        <v>23070.1108464069</v>
      </c>
      <c r="Q55" s="36">
        <v>0</v>
      </c>
      <c r="R55" s="36">
        <v>0</v>
      </c>
      <c r="S55" s="36">
        <v>0</v>
      </c>
      <c r="T55" s="36">
        <v>0</v>
      </c>
      <c r="U55" s="36">
        <v>0</v>
      </c>
      <c r="V55" s="36">
        <v>0</v>
      </c>
      <c r="W55" s="36">
        <v>0</v>
      </c>
      <c r="X55" s="36">
        <v>0</v>
      </c>
      <c r="Y55" s="36">
        <v>0</v>
      </c>
      <c r="Z55" s="38">
        <v>0</v>
      </c>
      <c r="AA55">
        <f t="shared" si="8"/>
        <v>1</v>
      </c>
      <c r="AB55" t="e">
        <f t="array" ref="AB55">TTEST((IF(F55:P55&lt;&gt;0,F55:P55)),(IF(Q55:Y55&lt;&gt;0,Q55:Y55)),2,3)</f>
        <v>#DIV/0!</v>
      </c>
      <c r="AC55" s="38">
        <f t="array" ref="AC55">MEDIAN(IF(F55:P55&lt;&gt;0,F55:P55))</f>
        <v>44116.906580024297</v>
      </c>
      <c r="AD55" s="36" t="e">
        <f t="array" ref="AD55">MEDIAN(IF(Q55:Y55&lt;&gt;0,Q55:Y55))</f>
        <v>#NUM!</v>
      </c>
      <c r="AE55" t="e">
        <f t="shared" si="9"/>
        <v>#NUM!</v>
      </c>
      <c r="AG55">
        <f t="array" ref="AG55">MEDIAN(IF(F55:J55&lt;&gt;0,F55:J55))</f>
        <v>85671</v>
      </c>
      <c r="AH55">
        <f t="array" ref="AH55">MEDIAN(IF(K55:P55&lt;&gt;0,K55:P55))</f>
        <v>35802.6699214252</v>
      </c>
      <c r="AI55">
        <f t="shared" si="5"/>
        <v>2.3928662356192705</v>
      </c>
      <c r="AR55" t="e">
        <v>#NUM!</v>
      </c>
    </row>
    <row r="56" spans="1:44" x14ac:dyDescent="0.2">
      <c r="A56" s="41" t="s">
        <v>16</v>
      </c>
      <c r="B56">
        <f t="shared" si="6"/>
        <v>91161</v>
      </c>
      <c r="C56" s="39">
        <f t="shared" si="7"/>
        <v>68873.535642616698</v>
      </c>
      <c r="D56" s="39">
        <f t="array" ref="D56:Z56">VLOOKUP(A56,Check_full,{4,5,6,7,8,9,10,11,12,13,14,15,16,17,18,19,20,21,22,23,24,25,26},FALSE)</f>
        <v>51360.8626849871</v>
      </c>
      <c r="E56" s="39">
        <v>80.557299662154904</v>
      </c>
      <c r="F56" s="38">
        <v>173035</v>
      </c>
      <c r="G56" s="38">
        <v>145066</v>
      </c>
      <c r="H56" s="38">
        <v>91187.363729999997</v>
      </c>
      <c r="I56" s="38">
        <v>86440.920840000006</v>
      </c>
      <c r="J56" s="38">
        <v>0</v>
      </c>
      <c r="K56" s="38">
        <v>42029.979332946801</v>
      </c>
      <c r="L56" s="38">
        <v>0</v>
      </c>
      <c r="M56" s="38">
        <v>42930.507866170003</v>
      </c>
      <c r="N56" s="38">
        <v>17495.901760063</v>
      </c>
      <c r="O56" s="38">
        <v>59791.217503804197</v>
      </c>
      <c r="P56" s="38">
        <v>0</v>
      </c>
      <c r="Q56" s="36">
        <v>0</v>
      </c>
      <c r="R56" s="36">
        <v>1158.46539318292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8">
        <v>29600</v>
      </c>
      <c r="AA56">
        <f t="shared" si="8"/>
        <v>0</v>
      </c>
      <c r="AB56" t="e">
        <f t="array" ref="AB56">TTEST((IF(F56:P56&lt;&gt;0,F56:P56)),(IF(Q56:Y56&lt;&gt;0,Q56:Y56)),2,3)</f>
        <v>#DIV/0!</v>
      </c>
      <c r="AC56" s="38">
        <f t="array" ref="AC56">MEDIAN(IF(F56:P56&lt;&gt;0,F56:P56))</f>
        <v>73116.069171902098</v>
      </c>
      <c r="AD56" s="36">
        <f t="array" ref="AD56">MEDIAN(IF(Q56:Y56&lt;&gt;0,Q56:Y56))</f>
        <v>1158.46539318292</v>
      </c>
      <c r="AE56">
        <f t="shared" si="9"/>
        <v>1.5844196854446171E-2</v>
      </c>
      <c r="AF56">
        <v>1.5844197000000001E-2</v>
      </c>
      <c r="AG56">
        <f t="array" ref="AG56">MEDIAN(IF(F56:J56&lt;&gt;0,F56:J56))</f>
        <v>118126.68186499999</v>
      </c>
      <c r="AH56">
        <f t="array" ref="AH56">MEDIAN(IF(K56:P56&lt;&gt;0,K56:P56))</f>
        <v>42480.243599558402</v>
      </c>
      <c r="AI56">
        <f t="shared" si="5"/>
        <v>2.7807439848633062</v>
      </c>
      <c r="AR56" t="e">
        <v>#NUM!</v>
      </c>
    </row>
    <row r="57" spans="1:44" x14ac:dyDescent="0.2">
      <c r="A57" s="41" t="s">
        <v>95</v>
      </c>
      <c r="B57">
        <f t="shared" si="6"/>
        <v>173794</v>
      </c>
      <c r="C57" s="39">
        <f t="shared" si="7"/>
        <v>82158.969695287698</v>
      </c>
      <c r="D57" s="39">
        <f t="array" ref="D57:Z57">VLOOKUP(A57,Check_full,{4,5,6,7,8,9,10,11,12,13,14,15,16,17,18,19,20,21,22,23,24,25,26},FALSE)</f>
        <v>59655.810781088199</v>
      </c>
      <c r="E57" s="39">
        <v>97.204167617031899</v>
      </c>
      <c r="F57" s="38">
        <v>0</v>
      </c>
      <c r="G57" s="38">
        <v>27336</v>
      </c>
      <c r="H57" s="38">
        <v>26844.926820000001</v>
      </c>
      <c r="I57" s="38">
        <v>0</v>
      </c>
      <c r="J57" s="38">
        <v>0</v>
      </c>
      <c r="K57" s="38">
        <v>33470.235466471699</v>
      </c>
      <c r="L57" s="38">
        <v>0</v>
      </c>
      <c r="M57" s="38">
        <v>59451.914342872202</v>
      </c>
      <c r="N57" s="38">
        <v>21234.680639615999</v>
      </c>
      <c r="O57" s="38">
        <v>0</v>
      </c>
      <c r="P57" s="38">
        <v>0</v>
      </c>
      <c r="Q57" s="36">
        <v>95649.315374726299</v>
      </c>
      <c r="R57" s="36">
        <v>141692.18505855699</v>
      </c>
      <c r="S57" s="36">
        <v>41524.743344852199</v>
      </c>
      <c r="T57" s="36">
        <v>0</v>
      </c>
      <c r="U57" s="36">
        <v>92406.935863592895</v>
      </c>
      <c r="V57" s="36">
        <v>0</v>
      </c>
      <c r="W57" s="36">
        <v>83550.720099040002</v>
      </c>
      <c r="X57" s="36">
        <v>59655.810781088199</v>
      </c>
      <c r="Y57" s="36">
        <v>63249.138247923103</v>
      </c>
      <c r="Z57" s="38">
        <v>322000</v>
      </c>
      <c r="AA57">
        <f t="shared" si="8"/>
        <v>0</v>
      </c>
      <c r="AB57">
        <f t="array" ref="AB57">TTEST((IF(F57:P57&lt;&gt;0,F57:P57)),(IF(Q57:Y57&lt;&gt;0,Q57:Y57)),2,3)</f>
        <v>6.9470595106182398E-3</v>
      </c>
      <c r="AC57" s="38">
        <f t="array" ref="AC57">MEDIAN(IF(F57:P57&lt;&gt;0,F57:P57))</f>
        <v>27336</v>
      </c>
      <c r="AD57" s="36">
        <f t="array" ref="AD57">MEDIAN(IF(Q57:Y57&lt;&gt;0,Q57:Y57))</f>
        <v>83550.720099040002</v>
      </c>
      <c r="AE57">
        <f t="shared" si="9"/>
        <v>3.0564354733333334</v>
      </c>
      <c r="AF57">
        <v>3.0564354730000001</v>
      </c>
      <c r="AG57">
        <f t="array" ref="AG57">MEDIAN(IF(F57:J57&lt;&gt;0,F57:J57))</f>
        <v>27090.46341</v>
      </c>
      <c r="AH57">
        <f t="array" ref="AH57">MEDIAN(IF(K57:P57&lt;&gt;0,K57:P57))</f>
        <v>33470.235466471699</v>
      </c>
      <c r="AI57">
        <f t="shared" si="5"/>
        <v>0.80938968705904268</v>
      </c>
      <c r="AR57" t="e">
        <v>#NUM!</v>
      </c>
    </row>
    <row r="58" spans="1:44" x14ac:dyDescent="0.2">
      <c r="A58" s="41" t="s">
        <v>63</v>
      </c>
      <c r="B58">
        <f t="shared" si="6"/>
        <v>63816</v>
      </c>
      <c r="C58" s="39">
        <f t="shared" si="7"/>
        <v>66342.151859400401</v>
      </c>
      <c r="D58" s="39">
        <f t="array" ref="D58:Z58">VLOOKUP(A58,Check_full,{4,5,6,7,8,9,10,11,12,13,14,15,16,17,18,19,20,21,22,23,24,25,26},FALSE)</f>
        <v>47048.012818904303</v>
      </c>
      <c r="E58" s="39">
        <v>72.707217721927606</v>
      </c>
      <c r="F58" s="38">
        <v>70128</v>
      </c>
      <c r="G58" s="38">
        <v>45288</v>
      </c>
      <c r="H58" s="38">
        <v>143779.0808</v>
      </c>
      <c r="I58" s="38">
        <v>109548.06230000001</v>
      </c>
      <c r="J58" s="38">
        <v>150668.40437999999</v>
      </c>
      <c r="K58" s="38">
        <v>38474.907083521801</v>
      </c>
      <c r="L58" s="38">
        <v>47048.012818904303</v>
      </c>
      <c r="M58" s="38">
        <v>63427.648618145096</v>
      </c>
      <c r="N58" s="38">
        <v>20601.495522262099</v>
      </c>
      <c r="O58" s="38">
        <v>33890.849182782098</v>
      </c>
      <c r="P58" s="38">
        <v>6909.2097477892203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8">
        <v>0</v>
      </c>
      <c r="AA58">
        <f t="shared" si="8"/>
        <v>1</v>
      </c>
      <c r="AB58" t="e">
        <f t="array" ref="AB58">TTEST((IF(F58:P58&lt;&gt;0,F58:P58)),(IF(Q58:Y58&lt;&gt;0,Q58:Y58)),2,3)</f>
        <v>#DIV/0!</v>
      </c>
      <c r="AC58" s="38">
        <f t="array" ref="AC58">MEDIAN(IF(F58:P58&lt;&gt;0,F58:P58))</f>
        <v>47048.012818904303</v>
      </c>
      <c r="AD58" s="36" t="e">
        <f t="array" ref="AD58">MEDIAN(IF(Q58:Y58&lt;&gt;0,Q58:Y58))</f>
        <v>#NUM!</v>
      </c>
      <c r="AE58" t="e">
        <f t="shared" si="9"/>
        <v>#NUM!</v>
      </c>
      <c r="AG58">
        <f t="array" ref="AG58">MEDIAN(IF(F58:J58&lt;&gt;0,F58:J58))</f>
        <v>109548.06230000001</v>
      </c>
      <c r="AH58">
        <f t="array" ref="AH58">MEDIAN(IF(K58:P58&lt;&gt;0,K58:P58))</f>
        <v>36182.878133151949</v>
      </c>
      <c r="AI58">
        <f t="shared" si="5"/>
        <v>3.0276215699830811</v>
      </c>
      <c r="AR58" t="e">
        <v>#NUM!</v>
      </c>
    </row>
    <row r="59" spans="1:44" x14ac:dyDescent="0.2">
      <c r="A59" s="41" t="s">
        <v>57</v>
      </c>
      <c r="B59">
        <f t="shared" si="6"/>
        <v>211524</v>
      </c>
      <c r="C59" s="39">
        <f t="shared" si="7"/>
        <v>66121.019053437194</v>
      </c>
      <c r="D59" s="39">
        <f t="array" ref="D59:Z59">VLOOKUP(A59,Check_full,{4,5,6,7,8,9,10,11,12,13,14,15,16,17,18,19,20,21,22,23,24,25,26},FALSE)</f>
        <v>66973.609993602295</v>
      </c>
      <c r="E59" s="39">
        <v>87.418689342737594</v>
      </c>
      <c r="F59" s="38">
        <v>232443</v>
      </c>
      <c r="G59" s="38">
        <v>41582</v>
      </c>
      <c r="H59" s="38">
        <v>125720.4941</v>
      </c>
      <c r="I59" s="38">
        <v>83059.345950000003</v>
      </c>
      <c r="J59" s="38">
        <v>74422.721476999999</v>
      </c>
      <c r="K59" s="38">
        <v>757.32555528812202</v>
      </c>
      <c r="L59" s="38">
        <v>18001.911391780301</v>
      </c>
      <c r="M59" s="38">
        <v>12839.5280651107</v>
      </c>
      <c r="N59" s="38">
        <v>2604.3202817533802</v>
      </c>
      <c r="O59" s="38">
        <v>26735.819737317899</v>
      </c>
      <c r="P59" s="38">
        <v>18367.290928418399</v>
      </c>
      <c r="Q59" s="36">
        <v>71105.747127682494</v>
      </c>
      <c r="R59" s="36">
        <v>0</v>
      </c>
      <c r="S59" s="36">
        <v>89217.678722588098</v>
      </c>
      <c r="T59" s="36">
        <v>0</v>
      </c>
      <c r="U59" s="36">
        <v>77695.420964907797</v>
      </c>
      <c r="V59" s="36">
        <v>0</v>
      </c>
      <c r="W59" s="36">
        <v>66973.609993602295</v>
      </c>
      <c r="X59" s="36">
        <v>59374.842437336498</v>
      </c>
      <c r="Y59" s="36">
        <v>123156.26717564699</v>
      </c>
      <c r="Z59" s="38">
        <v>0</v>
      </c>
      <c r="AA59">
        <f t="shared" si="8"/>
        <v>1</v>
      </c>
      <c r="AB59">
        <f t="array" ref="AB59">TTEST((IF(F59:P59&lt;&gt;0,F59:P59)),(IF(Q59:Y59&lt;&gt;0,Q59:Y59)),2,3)</f>
        <v>0.3278738894265204</v>
      </c>
      <c r="AC59" s="38">
        <f t="array" ref="AC59">MEDIAN(IF(F59:P59&lt;&gt;0,F59:P59))</f>
        <v>26735.819737317899</v>
      </c>
      <c r="AD59" s="36">
        <f t="array" ref="AD59">MEDIAN(IF(Q59:Y59&lt;&gt;0,Q59:Y59))</f>
        <v>74400.584046295146</v>
      </c>
      <c r="AE59">
        <f t="shared" si="9"/>
        <v>2.782805418995502</v>
      </c>
      <c r="AF59">
        <v>2.7828054189999998</v>
      </c>
      <c r="AG59">
        <f t="array" ref="AG59">MEDIAN(IF(F59:J59&lt;&gt;0,F59:J59))</f>
        <v>83059.345950000003</v>
      </c>
      <c r="AH59">
        <f t="array" ref="AH59">MEDIAN(IF(K59:P59&lt;&gt;0,K59:P59))</f>
        <v>15420.7197284455</v>
      </c>
      <c r="AI59">
        <f t="shared" si="5"/>
        <v>5.3862172072803034</v>
      </c>
      <c r="AR59" t="e">
        <v>#NUM!</v>
      </c>
    </row>
    <row r="60" spans="1:44" x14ac:dyDescent="0.2">
      <c r="A60" s="41" t="s">
        <v>21</v>
      </c>
      <c r="B60">
        <f t="shared" si="6"/>
        <v>88776</v>
      </c>
      <c r="C60" s="39">
        <f t="shared" si="7"/>
        <v>58515.322917074802</v>
      </c>
      <c r="D60" s="39">
        <f t="array" ref="D60:Z60">VLOOKUP(A60,Check_full,{4,5,6,7,8,9,10,11,12,13,14,15,16,17,18,19,20,21,22,23,24,25,26},FALSE)</f>
        <v>28109.2748535633</v>
      </c>
      <c r="E60" s="39">
        <v>104.53597638724</v>
      </c>
      <c r="F60" s="38">
        <v>168311</v>
      </c>
      <c r="G60" s="38">
        <v>108702</v>
      </c>
      <c r="H60" s="38">
        <v>227054.2072</v>
      </c>
      <c r="I60" s="38">
        <v>116901.9587</v>
      </c>
      <c r="J60" s="38">
        <v>99884.274516000005</v>
      </c>
      <c r="K60" s="38">
        <v>26487.3291371917</v>
      </c>
      <c r="L60" s="38">
        <v>53706.339832585101</v>
      </c>
      <c r="M60" s="38">
        <v>20089.080532622302</v>
      </c>
      <c r="N60" s="38">
        <v>24422.1229678114</v>
      </c>
      <c r="O60" s="38">
        <v>0</v>
      </c>
      <c r="P60" s="38">
        <v>0</v>
      </c>
      <c r="Q60" s="36">
        <v>25870.6364991224</v>
      </c>
      <c r="R60" s="36">
        <v>34538.870907857003</v>
      </c>
      <c r="S60" s="36">
        <v>13597.875255761001</v>
      </c>
      <c r="T60" s="36">
        <v>15627.497964799801</v>
      </c>
      <c r="U60" s="36">
        <v>29169.185418053701</v>
      </c>
      <c r="V60" s="36">
        <v>0</v>
      </c>
      <c r="W60" s="36">
        <v>27218.549707126698</v>
      </c>
      <c r="X60" s="36">
        <v>21648.3224102524</v>
      </c>
      <c r="Y60" s="36">
        <v>11046.5614581632</v>
      </c>
      <c r="Z60" s="38">
        <v>29000</v>
      </c>
      <c r="AA60">
        <f t="shared" si="8"/>
        <v>0</v>
      </c>
      <c r="AB60">
        <f t="array" ref="AB60">TTEST((IF(F60:P60&lt;&gt;0,F60:P60)),(IF(Q60:Y60&lt;&gt;0,Q60:Y60)),2,3)</f>
        <v>1.6571834187766435E-2</v>
      </c>
      <c r="AC60" s="38">
        <f t="array" ref="AC60">MEDIAN(IF(F60:P60&lt;&gt;0,F60:P60))</f>
        <v>99884.274516000005</v>
      </c>
      <c r="AD60" s="36">
        <f t="array" ref="AD60">MEDIAN(IF(Q60:Y60&lt;&gt;0,Q60:Y60))</f>
        <v>23759.4794546874</v>
      </c>
      <c r="AE60">
        <f t="shared" si="9"/>
        <v>0.237870070837642</v>
      </c>
      <c r="AF60">
        <v>0.23787007099999999</v>
      </c>
      <c r="AG60">
        <f t="array" ref="AG60">MEDIAN(IF(F60:J60&lt;&gt;0,F60:J60))</f>
        <v>116901.9587</v>
      </c>
      <c r="AH60">
        <f t="array" ref="AH60">MEDIAN(IF(K60:P60&lt;&gt;0,K60:P60))</f>
        <v>25454.726052501552</v>
      </c>
      <c r="AI60">
        <f t="shared" si="5"/>
        <v>4.5925443651950646</v>
      </c>
      <c r="AR60">
        <v>9.5920570744778892</v>
      </c>
    </row>
    <row r="61" spans="1:44" x14ac:dyDescent="0.2">
      <c r="A61" s="41" t="s">
        <v>58</v>
      </c>
      <c r="B61">
        <f t="shared" si="6"/>
        <v>6056</v>
      </c>
      <c r="C61" s="39">
        <f t="shared" si="7"/>
        <v>59677.324188909603</v>
      </c>
      <c r="D61" s="39">
        <f t="array" ref="D61:Z61">VLOOKUP(A61,Check_full,{4,5,6,7,8,9,10,11,12,13,14,15,16,17,18,19,20,21,22,23,24,25,26},FALSE)</f>
        <v>7380</v>
      </c>
      <c r="E61" s="39">
        <v>203.215079948755</v>
      </c>
      <c r="F61" s="38">
        <v>0</v>
      </c>
      <c r="G61" s="38">
        <v>52658</v>
      </c>
      <c r="H61" s="38">
        <v>227859.2556</v>
      </c>
      <c r="I61" s="38">
        <v>476056.26010000001</v>
      </c>
      <c r="J61" s="38">
        <v>0</v>
      </c>
      <c r="K61" s="38">
        <v>48365.6708380317</v>
      </c>
      <c r="L61" s="38">
        <v>58419.057053839002</v>
      </c>
      <c r="M61" s="38">
        <v>90610.199730746303</v>
      </c>
      <c r="N61" s="38">
        <v>18638.037427722</v>
      </c>
      <c r="O61" s="38">
        <v>1918.6985508707401</v>
      </c>
      <c r="P61" s="38">
        <v>0</v>
      </c>
      <c r="Q61" s="36">
        <v>2285.0769474681701</v>
      </c>
      <c r="R61" s="36">
        <v>1551.6359600456201</v>
      </c>
      <c r="S61" s="36">
        <v>3496.4348356463101</v>
      </c>
      <c r="T61" s="36">
        <v>3027.7463964307899</v>
      </c>
      <c r="U61" s="36">
        <v>4104.9518019647903</v>
      </c>
      <c r="V61" s="36">
        <v>0</v>
      </c>
      <c r="W61" s="36">
        <v>8584.4468414007897</v>
      </c>
      <c r="X61" s="36">
        <v>6145.95051683562</v>
      </c>
      <c r="Y61" s="36">
        <v>3413.08861046117</v>
      </c>
      <c r="Z61" s="38">
        <v>7380</v>
      </c>
      <c r="AA61">
        <f t="shared" si="8"/>
        <v>0</v>
      </c>
      <c r="AB61">
        <f t="array" ref="AB61">TTEST((IF(F61:P61&lt;&gt;0,F61:P61)),(IF(Q61:Y61&lt;&gt;0,Q61:Y61)),2,3)</f>
        <v>7.4457834094923903E-2</v>
      </c>
      <c r="AC61" s="38">
        <f t="array" ref="AC61">MEDIAN(IF(F61:P61&lt;&gt;0,F61:P61))</f>
        <v>55538.528526919501</v>
      </c>
      <c r="AD61" s="36">
        <f t="array" ref="AD61">MEDIAN(IF(Q61:Y61&lt;&gt;0,Q61:Y61))</f>
        <v>3454.7617230537398</v>
      </c>
      <c r="AE61">
        <f t="shared" si="9"/>
        <v>6.2204775939989451E-2</v>
      </c>
      <c r="AF61">
        <v>6.2204776000000003E-2</v>
      </c>
      <c r="AG61">
        <f t="array" ref="AG61">MEDIAN(IF(F61:J61&lt;&gt;0,F61:J61))</f>
        <v>227859.2556</v>
      </c>
      <c r="AH61">
        <f t="array" ref="AH61">MEDIAN(IF(K61:P61&lt;&gt;0,K61:P61))</f>
        <v>48365.6708380317</v>
      </c>
      <c r="AI61">
        <f t="shared" si="5"/>
        <v>4.7111774043838119</v>
      </c>
      <c r="AR61">
        <v>7.2724545735368027</v>
      </c>
    </row>
    <row r="62" spans="1:44" x14ac:dyDescent="0.2">
      <c r="A62" s="41" t="s">
        <v>64</v>
      </c>
      <c r="B62">
        <f t="shared" si="6"/>
        <v>90216</v>
      </c>
      <c r="C62" s="39">
        <f t="shared" si="7"/>
        <v>75015.303536375999</v>
      </c>
      <c r="D62" s="39">
        <f t="array" ref="D62:Z62">VLOOKUP(A62,Check_full,{4,5,6,7,8,9,10,11,12,13,14,15,16,17,18,19,20,21,22,23,24,25,26},FALSE)</f>
        <v>29678.532936</v>
      </c>
      <c r="E62" s="39">
        <v>132.197386933899</v>
      </c>
      <c r="F62" s="38">
        <v>99138</v>
      </c>
      <c r="G62" s="38">
        <v>90325</v>
      </c>
      <c r="H62" s="38">
        <v>63140.31134</v>
      </c>
      <c r="I62" s="38">
        <v>358791.54979999998</v>
      </c>
      <c r="J62" s="38">
        <v>29678.532936</v>
      </c>
      <c r="K62" s="38">
        <v>20006.412928487</v>
      </c>
      <c r="L62" s="38">
        <v>26359.0069796442</v>
      </c>
      <c r="M62" s="38">
        <v>80380.808169035197</v>
      </c>
      <c r="N62" s="38">
        <v>17577.431213997199</v>
      </c>
      <c r="O62" s="38">
        <v>20860.9346635273</v>
      </c>
      <c r="P62" s="38">
        <v>18910.3508694456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8">
        <v>0</v>
      </c>
      <c r="AA62">
        <f t="shared" si="8"/>
        <v>1</v>
      </c>
      <c r="AB62" t="e">
        <f t="array" ref="AB62">TTEST((IF(F62:P62&lt;&gt;0,F62:P62)),(IF(Q62:Y62&lt;&gt;0,Q62:Y62)),2,3)</f>
        <v>#DIV/0!</v>
      </c>
      <c r="AC62" s="38">
        <f t="array" ref="AC62">MEDIAN(IF(F62:P62&lt;&gt;0,F62:P62))</f>
        <v>29678.532936</v>
      </c>
      <c r="AD62" s="36" t="e">
        <f t="array" ref="AD62">MEDIAN(IF(Q62:Y62&lt;&gt;0,Q62:Y62))</f>
        <v>#NUM!</v>
      </c>
      <c r="AE62" t="e">
        <f t="shared" si="9"/>
        <v>#NUM!</v>
      </c>
      <c r="AG62">
        <f t="array" ref="AG62">MEDIAN(IF(F62:J62&lt;&gt;0,F62:J62))</f>
        <v>90325</v>
      </c>
      <c r="AH62">
        <f t="array" ref="AH62">MEDIAN(IF(K62:P62&lt;&gt;0,K62:P62))</f>
        <v>20433.673796007148</v>
      </c>
      <c r="AI62">
        <f t="shared" si="5"/>
        <v>4.4203994299669205</v>
      </c>
      <c r="AR62">
        <v>5.6218600292816792</v>
      </c>
    </row>
    <row r="63" spans="1:44" x14ac:dyDescent="0.2">
      <c r="A63" s="41" t="s">
        <v>38</v>
      </c>
      <c r="B63">
        <f t="shared" si="6"/>
        <v>31168</v>
      </c>
      <c r="C63" s="39">
        <f t="shared" si="7"/>
        <v>44425.881685805798</v>
      </c>
      <c r="D63" s="39">
        <f t="array" ref="D63:Z63">VLOOKUP(A63,Check_full,{4,5,6,7,8,9,10,11,12,13,14,15,16,17,18,19,20,21,22,23,24,25,26},FALSE)</f>
        <v>39838.984077943998</v>
      </c>
      <c r="E63" s="39">
        <v>58.270140027878597</v>
      </c>
      <c r="F63" s="38">
        <v>0</v>
      </c>
      <c r="G63" s="38">
        <v>98664</v>
      </c>
      <c r="H63" s="38">
        <v>69894.295889999994</v>
      </c>
      <c r="I63" s="38">
        <v>0</v>
      </c>
      <c r="J63" s="38">
        <v>86604.432109000001</v>
      </c>
      <c r="K63" s="38">
        <v>46544.452849639303</v>
      </c>
      <c r="L63" s="38">
        <v>39838.984077943998</v>
      </c>
      <c r="M63" s="38">
        <v>39730.171928781601</v>
      </c>
      <c r="N63" s="38">
        <v>26515.136876959601</v>
      </c>
      <c r="O63" s="38">
        <v>17456.097536073601</v>
      </c>
      <c r="P63" s="38">
        <v>16874.5822742032</v>
      </c>
      <c r="Q63" s="36">
        <v>21953.8613527329</v>
      </c>
      <c r="R63" s="36">
        <v>1149.2878573922501</v>
      </c>
      <c r="S63" s="36">
        <v>34708.536666085201</v>
      </c>
      <c r="T63" s="36">
        <v>0</v>
      </c>
      <c r="U63" s="36">
        <v>45382.849867002398</v>
      </c>
      <c r="V63" s="36">
        <v>0</v>
      </c>
      <c r="W63" s="36">
        <v>46348.640920717502</v>
      </c>
      <c r="X63" s="36">
        <v>51843.389790185902</v>
      </c>
      <c r="Y63" s="36">
        <v>74631.268661980401</v>
      </c>
      <c r="Z63" s="38">
        <v>37100</v>
      </c>
      <c r="AA63">
        <f t="shared" si="8"/>
        <v>0</v>
      </c>
      <c r="AB63">
        <f t="array" ref="AB63">TTEST((IF(F63:P63&lt;&gt;0,F63:P63)),(IF(Q63:Y63&lt;&gt;0,Q63:Y63)),2,3)</f>
        <v>0.47632994629668923</v>
      </c>
      <c r="AC63" s="38">
        <f t="array" ref="AC63">MEDIAN(IF(F63:P63&lt;&gt;0,F63:P63))</f>
        <v>39838.984077943998</v>
      </c>
      <c r="AD63" s="36">
        <f t="array" ref="AD63">MEDIAN(IF(Q63:Y63&lt;&gt;0,Q63:Y63))</f>
        <v>45382.849867002398</v>
      </c>
      <c r="AE63">
        <f t="shared" si="9"/>
        <v>1.1391568062632311</v>
      </c>
      <c r="AF63">
        <v>1.1391568059999999</v>
      </c>
      <c r="AG63">
        <f t="array" ref="AG63">MEDIAN(IF(F63:J63&lt;&gt;0,F63:J63))</f>
        <v>86604.432109000001</v>
      </c>
      <c r="AH63">
        <f t="array" ref="AH63">MEDIAN(IF(K63:P63&lt;&gt;0,K63:P63))</f>
        <v>33122.654402870598</v>
      </c>
      <c r="AI63">
        <f t="shared" si="5"/>
        <v>2.6146585673850575</v>
      </c>
      <c r="AR63">
        <v>5.6132385617505811</v>
      </c>
    </row>
    <row r="64" spans="1:44" x14ac:dyDescent="0.2">
      <c r="A64" s="41" t="s">
        <v>61</v>
      </c>
      <c r="B64">
        <f t="shared" si="6"/>
        <v>40276</v>
      </c>
      <c r="C64" s="39">
        <f t="shared" si="7"/>
        <v>74292.389403807902</v>
      </c>
      <c r="D64" s="39">
        <f t="array" ref="D64:Z64">VLOOKUP(A64,Check_full,{4,5,6,7,8,9,10,11,12,13,14,15,16,17,18,19,20,21,22,23,24,25,26},FALSE)</f>
        <v>48220.861169305397</v>
      </c>
      <c r="E64" s="39">
        <v>92.016120824255196</v>
      </c>
      <c r="F64" s="38">
        <v>33763</v>
      </c>
      <c r="G64" s="38">
        <v>178056</v>
      </c>
      <c r="H64" s="38">
        <v>185375.13279999999</v>
      </c>
      <c r="I64" s="38">
        <v>170973.15520000001</v>
      </c>
      <c r="J64" s="38">
        <v>40133.368911999998</v>
      </c>
      <c r="K64" s="38">
        <v>14921.354037814999</v>
      </c>
      <c r="L64" s="38">
        <v>48220.861169305397</v>
      </c>
      <c r="M64" s="38">
        <v>52289.601608554098</v>
      </c>
      <c r="N64" s="38">
        <v>19540.958328935099</v>
      </c>
      <c r="O64" s="38">
        <v>0</v>
      </c>
      <c r="P64" s="38">
        <v>14642.8513852776</v>
      </c>
      <c r="Q64" s="36">
        <v>0</v>
      </c>
      <c r="R64" s="36">
        <v>0</v>
      </c>
      <c r="S64" s="36">
        <v>0</v>
      </c>
      <c r="T64" s="36">
        <v>0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8">
        <v>59300</v>
      </c>
      <c r="AA64">
        <f t="shared" si="8"/>
        <v>0</v>
      </c>
      <c r="AB64" t="e">
        <f t="array" ref="AB64">TTEST((IF(F64:P64&lt;&gt;0,F64:P64)),(IF(Q64:Y64&lt;&gt;0,Q64:Y64)),2,3)</f>
        <v>#DIV/0!</v>
      </c>
      <c r="AC64" s="38">
        <f t="array" ref="AC64">MEDIAN(IF(F64:P64&lt;&gt;0,F64:P64))</f>
        <v>44177.115040652701</v>
      </c>
      <c r="AD64" s="36" t="e">
        <f t="array" ref="AD64">MEDIAN(IF(Q64:Y64&lt;&gt;0,Q64:Y64))</f>
        <v>#NUM!</v>
      </c>
      <c r="AE64" t="e">
        <f t="shared" si="9"/>
        <v>#NUM!</v>
      </c>
      <c r="AG64">
        <f t="array" ref="AG64">MEDIAN(IF(F64:J64&lt;&gt;0,F64:J64))</f>
        <v>170973.15520000001</v>
      </c>
      <c r="AH64">
        <f t="array" ref="AH64">MEDIAN(IF(K64:P64&lt;&gt;0,K64:P64))</f>
        <v>19540.958328935099</v>
      </c>
      <c r="AI64">
        <f t="shared" si="5"/>
        <v>8.7494764751037337</v>
      </c>
      <c r="AR64">
        <v>3.5513392997832245</v>
      </c>
    </row>
    <row r="65" spans="1:44" x14ac:dyDescent="0.2">
      <c r="A65" s="41" t="s">
        <v>70</v>
      </c>
      <c r="B65">
        <f t="shared" si="6"/>
        <v>340584</v>
      </c>
      <c r="C65" s="39">
        <f t="shared" si="7"/>
        <v>126124.275762135</v>
      </c>
      <c r="D65" s="39">
        <f t="array" ref="D65:Z65">VLOOKUP(A65,Check_full,{4,5,6,7,8,9,10,11,12,13,14,15,16,17,18,19,20,21,22,23,24,25,26},FALSE)</f>
        <v>8331.0249590668409</v>
      </c>
      <c r="E65" s="39">
        <v>190.85128160983299</v>
      </c>
      <c r="F65" s="38">
        <v>487108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  <c r="L65" s="38">
        <v>12769.843673933899</v>
      </c>
      <c r="M65" s="38">
        <v>0</v>
      </c>
      <c r="N65" s="38">
        <v>0</v>
      </c>
      <c r="O65" s="38">
        <v>727.05313040778606</v>
      </c>
      <c r="P65" s="38">
        <v>3892.20624419979</v>
      </c>
      <c r="Q65" s="36">
        <v>0</v>
      </c>
      <c r="R65" s="36">
        <v>0</v>
      </c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0</v>
      </c>
      <c r="Y65" s="36">
        <v>0</v>
      </c>
      <c r="Z65" s="38">
        <v>0</v>
      </c>
      <c r="AA65">
        <f t="shared" si="8"/>
        <v>1</v>
      </c>
      <c r="AB65" t="e">
        <f t="array" ref="AB65">TTEST((IF(F65:P65&lt;&gt;0,F65:P65)),(IF(Q65:Y65&lt;&gt;0,Q65:Y65)),2,3)</f>
        <v>#DIV/0!</v>
      </c>
      <c r="AC65" s="38">
        <f t="array" ref="AC65">MEDIAN(IF(F65:P65&lt;&gt;0,F65:P65))</f>
        <v>8331.0249590668445</v>
      </c>
      <c r="AD65" s="36" t="e">
        <f t="array" ref="AD65">MEDIAN(IF(Q65:Y65&lt;&gt;0,Q65:Y65))</f>
        <v>#NUM!</v>
      </c>
      <c r="AE65" t="e">
        <f t="shared" si="9"/>
        <v>#NUM!</v>
      </c>
      <c r="AG65">
        <f t="array" ref="AG65">MEDIAN(IF(F65:J65&lt;&gt;0,F65:J65))</f>
        <v>487108</v>
      </c>
      <c r="AH65">
        <f t="array" ref="AH65">MEDIAN(IF(K65:P65&lt;&gt;0,K65:P65))</f>
        <v>3892.20624419979</v>
      </c>
      <c r="AI65">
        <f t="shared" si="5"/>
        <v>125.14958597733454</v>
      </c>
      <c r="AR65">
        <v>3.534978572756065</v>
      </c>
    </row>
    <row r="66" spans="1:44" x14ac:dyDescent="0.2">
      <c r="A66" s="41" t="s">
        <v>47</v>
      </c>
      <c r="B66">
        <f t="shared" si="6"/>
        <v>39423</v>
      </c>
      <c r="C66" s="39">
        <f t="shared" si="7"/>
        <v>35233.787099356901</v>
      </c>
      <c r="D66" s="39">
        <f t="array" ref="D66:Z66">VLOOKUP(A66,Check_full,{4,5,6,7,8,9,10,11,12,13,14,15,16,17,18,19,20,21,22,23,24,25,26},FALSE)</f>
        <v>35456.310215414604</v>
      </c>
      <c r="E66" s="39">
        <v>73.532868219099498</v>
      </c>
      <c r="F66" s="38">
        <v>0</v>
      </c>
      <c r="G66" s="38">
        <v>75883</v>
      </c>
      <c r="H66" s="38">
        <v>49113.657350000001</v>
      </c>
      <c r="I66" s="38">
        <v>0</v>
      </c>
      <c r="J66" s="38">
        <v>99337.884971000007</v>
      </c>
      <c r="K66" s="38">
        <v>29663.345196091701</v>
      </c>
      <c r="L66" s="38">
        <v>44122.191521636101</v>
      </c>
      <c r="M66" s="38">
        <v>42340.293295073701</v>
      </c>
      <c r="N66" s="38">
        <v>20554.340101336798</v>
      </c>
      <c r="O66" s="38">
        <v>33147.093629852803</v>
      </c>
      <c r="P66" s="38">
        <v>9959.3310869390007</v>
      </c>
      <c r="Q66" s="36">
        <v>2983.9891399360799</v>
      </c>
      <c r="R66" s="36">
        <v>53019.214397631004</v>
      </c>
      <c r="S66" s="36">
        <v>8290.8473625306397</v>
      </c>
      <c r="T66" s="36">
        <v>4161.5138833093597</v>
      </c>
      <c r="U66" s="36">
        <v>2274.5567589044499</v>
      </c>
      <c r="V66" s="36">
        <v>0</v>
      </c>
      <c r="W66" s="36">
        <v>49182.925248498403</v>
      </c>
      <c r="X66" s="36">
        <v>37765.526800976397</v>
      </c>
      <c r="Y66" s="36">
        <v>29108.457044708</v>
      </c>
      <c r="Z66" s="38">
        <v>43300</v>
      </c>
      <c r="AA66">
        <f t="shared" si="8"/>
        <v>0</v>
      </c>
      <c r="AB66">
        <f t="array" ref="AB66">TTEST((IF(F66:P66&lt;&gt;0,F66:P66)),(IF(Q66:Y66&lt;&gt;0,Q66:Y66)),2,3)</f>
        <v>9.1987060863384568E-2</v>
      </c>
      <c r="AC66" s="38">
        <f t="array" ref="AC66">MEDIAN(IF(F66:P66&lt;&gt;0,F66:P66))</f>
        <v>42340.293295073701</v>
      </c>
      <c r="AD66" s="36">
        <f t="array" ref="AD66">MEDIAN(IF(Q66:Y66&lt;&gt;0,Q66:Y66))</f>
        <v>18699.65220361932</v>
      </c>
      <c r="AE66">
        <f t="shared" si="9"/>
        <v>0.44165145652864496</v>
      </c>
      <c r="AF66">
        <v>0.44165145700000003</v>
      </c>
      <c r="AG66">
        <f t="array" ref="AG66">MEDIAN(IF(F66:J66&lt;&gt;0,F66:J66))</f>
        <v>75883</v>
      </c>
      <c r="AH66">
        <f t="array" ref="AH66">MEDIAN(IF(K66:P66&lt;&gt;0,K66:P66))</f>
        <v>31405.219412972252</v>
      </c>
      <c r="AI66">
        <f t="shared" si="5"/>
        <v>2.4162544130691774</v>
      </c>
      <c r="AR66">
        <v>3.4224042758849884</v>
      </c>
    </row>
    <row r="67" spans="1:44" x14ac:dyDescent="0.2">
      <c r="A67" s="41" t="s">
        <v>24</v>
      </c>
      <c r="B67">
        <f t="shared" si="6"/>
        <v>26329</v>
      </c>
      <c r="C67" s="39">
        <f t="shared" si="7"/>
        <v>53336.311526198297</v>
      </c>
      <c r="D67" s="39">
        <f t="array" ref="D67:Z67">VLOOKUP(A67,Check_full,{4,5,6,7,8,9,10,11,12,13,14,15,16,17,18,19,20,21,22,23,24,25,26},FALSE)</f>
        <v>40374.005437074702</v>
      </c>
      <c r="E67" s="39">
        <v>85.054030371237204</v>
      </c>
      <c r="F67" s="38">
        <v>0</v>
      </c>
      <c r="G67" s="38">
        <v>0</v>
      </c>
      <c r="H67" s="38">
        <v>129462.25780000001</v>
      </c>
      <c r="I67" s="38">
        <v>179280.4063</v>
      </c>
      <c r="J67" s="38">
        <v>0</v>
      </c>
      <c r="K67" s="38">
        <v>31878.159296402599</v>
      </c>
      <c r="L67" s="38">
        <v>0</v>
      </c>
      <c r="M67" s="38">
        <v>78715.421888618104</v>
      </c>
      <c r="N67" s="38">
        <v>27123.220232540101</v>
      </c>
      <c r="O67" s="38">
        <v>41644.967689254801</v>
      </c>
      <c r="P67" s="38">
        <v>0</v>
      </c>
      <c r="Q67" s="36">
        <v>12285.5274952456</v>
      </c>
      <c r="R67" s="36">
        <v>58357.034446416597</v>
      </c>
      <c r="S67" s="36">
        <v>16369.220377862001</v>
      </c>
      <c r="T67" s="36">
        <v>56752.100556962498</v>
      </c>
      <c r="U67" s="36">
        <v>30644.441339716301</v>
      </c>
      <c r="V67" s="36">
        <v>0</v>
      </c>
      <c r="W67" s="36">
        <v>23835.591586906699</v>
      </c>
      <c r="X67" s="36">
        <v>32922.318445973899</v>
      </c>
      <c r="Y67" s="36">
        <v>40374.005437074702</v>
      </c>
      <c r="Z67" s="38">
        <v>40400</v>
      </c>
      <c r="AA67">
        <f t="shared" si="8"/>
        <v>0</v>
      </c>
      <c r="AB67">
        <f t="array" ref="AB67">TTEST((IF(F67:P67&lt;&gt;0,F67:P67)),(IF(Q67:Y67&lt;&gt;0,Q67:Y67)),2,3)</f>
        <v>0.1194552616659883</v>
      </c>
      <c r="AC67" s="38">
        <f t="array" ref="AC67">MEDIAN(IF(F67:P67&lt;&gt;0,F67:P67))</f>
        <v>60180.194788936453</v>
      </c>
      <c r="AD67" s="36">
        <f t="array" ref="AD67">MEDIAN(IF(Q67:Y67&lt;&gt;0,Q67:Y67))</f>
        <v>31783.3798928451</v>
      </c>
      <c r="AE67">
        <f t="shared" si="9"/>
        <v>0.52813687300806422</v>
      </c>
      <c r="AF67">
        <v>0.52813687300000001</v>
      </c>
      <c r="AG67">
        <f t="array" ref="AG67">MEDIAN(IF(F67:J67&lt;&gt;0,F67:J67))</f>
        <v>154371.33205</v>
      </c>
      <c r="AH67">
        <f t="array" ref="AH67">MEDIAN(IF(K67:P67&lt;&gt;0,K67:P67))</f>
        <v>36761.563492828704</v>
      </c>
      <c r="AI67">
        <f t="shared" si="5"/>
        <v>4.1992591550170095</v>
      </c>
      <c r="AR67">
        <v>3.0564354733333334</v>
      </c>
    </row>
    <row r="68" spans="1:44" x14ac:dyDescent="0.2">
      <c r="A68" s="41" t="s">
        <v>23</v>
      </c>
      <c r="B68">
        <f t="shared" si="6"/>
        <v>32716</v>
      </c>
      <c r="C68" s="39">
        <f t="shared" si="7"/>
        <v>80034.681897760398</v>
      </c>
      <c r="D68" s="39">
        <f t="array" ref="D68:Z68">VLOOKUP(A68,Check_full,{4,5,6,7,8,9,10,11,12,13,14,15,16,17,18,19,20,21,22,23,24,25,26},FALSE)</f>
        <v>66466.732383463401</v>
      </c>
      <c r="E68" s="39">
        <v>105.695814045399</v>
      </c>
      <c r="F68" s="38">
        <v>7844</v>
      </c>
      <c r="G68" s="38">
        <v>339538</v>
      </c>
      <c r="H68" s="38">
        <v>195880.46799999999</v>
      </c>
      <c r="I68" s="38">
        <v>0</v>
      </c>
      <c r="J68" s="38">
        <v>0</v>
      </c>
      <c r="K68" s="38">
        <v>96.557788425391706</v>
      </c>
      <c r="L68" s="38">
        <v>8990.0314034286694</v>
      </c>
      <c r="M68" s="38">
        <v>62301.687057656098</v>
      </c>
      <c r="N68" s="38">
        <v>16635.422922968399</v>
      </c>
      <c r="O68" s="38">
        <v>66466.732383463401</v>
      </c>
      <c r="P68" s="38">
        <v>28506.938235114201</v>
      </c>
      <c r="Q68" s="36">
        <v>70921.486388037796</v>
      </c>
      <c r="R68" s="36">
        <v>0</v>
      </c>
      <c r="S68" s="36">
        <v>76747.093970854199</v>
      </c>
      <c r="T68" s="36">
        <v>162277.90567795001</v>
      </c>
      <c r="U68" s="36">
        <v>82087.501489303206</v>
      </c>
      <c r="V68" s="36">
        <v>0</v>
      </c>
      <c r="W68" s="36">
        <v>74642.071578420495</v>
      </c>
      <c r="X68" s="36">
        <v>64915.170545066801</v>
      </c>
      <c r="Y68" s="36">
        <v>75338.524821237006</v>
      </c>
      <c r="Z68" s="38">
        <v>27400</v>
      </c>
      <c r="AA68">
        <f t="shared" si="8"/>
        <v>0</v>
      </c>
      <c r="AB68">
        <f t="array" ref="AB68">TTEST((IF(F68:P68&lt;&gt;0,F68:P68)),(IF(Q68:Y68&lt;&gt;0,Q68:Y68)),2,3)</f>
        <v>0.88420309749706494</v>
      </c>
      <c r="AC68" s="38">
        <f t="array" ref="AC68">MEDIAN(IF(F68:P68&lt;&gt;0,F68:P68))</f>
        <v>28506.938235114201</v>
      </c>
      <c r="AD68" s="36">
        <f t="array" ref="AD68">MEDIAN(IF(Q68:Y68&lt;&gt;0,Q68:Y68))</f>
        <v>75338.524821237006</v>
      </c>
      <c r="AE68">
        <f t="shared" si="9"/>
        <v>2.6428136266292084</v>
      </c>
      <c r="AF68">
        <v>2.6428136270000002</v>
      </c>
      <c r="AG68">
        <f t="array" ref="AG68">MEDIAN(IF(F68:J68&lt;&gt;0,F68:J68))</f>
        <v>195880.46799999999</v>
      </c>
      <c r="AH68">
        <f t="array" ref="AH68">MEDIAN(IF(K68:P68&lt;&gt;0,K68:P68))</f>
        <v>22571.180579041298</v>
      </c>
      <c r="AI68">
        <f t="shared" si="5"/>
        <v>8.678343931282301</v>
      </c>
      <c r="AR68">
        <v>2.9604244297840538</v>
      </c>
    </row>
    <row r="69" spans="1:44" x14ac:dyDescent="0.2">
      <c r="A69" s="41" t="s">
        <v>65</v>
      </c>
      <c r="B69">
        <f t="shared" si="6"/>
        <v>30390</v>
      </c>
      <c r="C69" s="39">
        <f t="shared" si="7"/>
        <v>55699.5923571495</v>
      </c>
      <c r="D69" s="39">
        <f t="array" ref="D69:Z69">VLOOKUP(A69,Check_full,{4,5,6,7,8,9,10,11,12,13,14,15,16,17,18,19,20,21,22,23,24,25,26},FALSE)</f>
        <v>48965.127352757401</v>
      </c>
      <c r="E69" s="39">
        <v>93.773532116584093</v>
      </c>
      <c r="F69" s="38">
        <v>0</v>
      </c>
      <c r="G69" s="38">
        <v>0</v>
      </c>
      <c r="H69" s="38">
        <v>398.1891038</v>
      </c>
      <c r="I69" s="38">
        <v>205740.519</v>
      </c>
      <c r="J69" s="38">
        <v>136127.66505000001</v>
      </c>
      <c r="K69" s="38">
        <v>12600.1973694812</v>
      </c>
      <c r="L69" s="38">
        <v>0</v>
      </c>
      <c r="M69" s="38">
        <v>36500.640161749601</v>
      </c>
      <c r="N69" s="38">
        <v>7722.9711415523898</v>
      </c>
      <c r="O69" s="38">
        <v>0</v>
      </c>
      <c r="P69" s="38">
        <v>0</v>
      </c>
      <c r="Q69" s="36">
        <v>35504.033485323504</v>
      </c>
      <c r="R69" s="36">
        <v>56681.240661624899</v>
      </c>
      <c r="S69" s="36">
        <v>58482.480177444697</v>
      </c>
      <c r="T69" s="36">
        <v>61901.869217250802</v>
      </c>
      <c r="U69" s="36">
        <v>51124.078662574597</v>
      </c>
      <c r="V69" s="36">
        <v>0</v>
      </c>
      <c r="W69" s="36">
        <v>47661.471491721801</v>
      </c>
      <c r="X69" s="36">
        <v>52483.402481962003</v>
      </c>
      <c r="Y69" s="36">
        <v>48965.127352757401</v>
      </c>
      <c r="Z69" s="38">
        <v>23600</v>
      </c>
      <c r="AA69">
        <f t="shared" si="8"/>
        <v>0</v>
      </c>
      <c r="AB69">
        <f t="array" ref="AB69">TTEST((IF(F69:P69&lt;&gt;0,F69:P69)),(IF(Q69:Y69&lt;&gt;0,Q69:Y69)),2,3)</f>
        <v>0.68494903380749317</v>
      </c>
      <c r="AC69" s="38">
        <f t="array" ref="AC69">MEDIAN(IF(F69:P69&lt;&gt;0,F69:P69))</f>
        <v>24550.418765615403</v>
      </c>
      <c r="AD69" s="36">
        <f t="array" ref="AD69">MEDIAN(IF(Q69:Y69&lt;&gt;0,Q69:Y69))</f>
        <v>51803.740572268303</v>
      </c>
      <c r="AE69">
        <f t="shared" si="9"/>
        <v>2.1100960055648055</v>
      </c>
      <c r="AF69">
        <v>2.110096006</v>
      </c>
      <c r="AG69">
        <f t="array" ref="AG69">MEDIAN(IF(F69:J69&lt;&gt;0,F69:J69))</f>
        <v>136127.66505000001</v>
      </c>
      <c r="AH69">
        <f t="array" ref="AH69">MEDIAN(IF(K69:P69&lt;&gt;0,K69:P69))</f>
        <v>12600.1973694812</v>
      </c>
      <c r="AI69">
        <f t="shared" si="5"/>
        <v>10.803613710029126</v>
      </c>
      <c r="AR69">
        <v>2.782805418995502</v>
      </c>
    </row>
    <row r="70" spans="1:44" x14ac:dyDescent="0.2">
      <c r="A70" s="41" t="s">
        <v>25</v>
      </c>
      <c r="B70">
        <f t="shared" si="6"/>
        <v>15330</v>
      </c>
      <c r="C70" s="39">
        <f t="shared" si="7"/>
        <v>45213.4471050824</v>
      </c>
      <c r="D70" s="39">
        <f t="array" ref="D70:Z70">VLOOKUP(A70,Check_full,{4,5,6,7,8,9,10,11,12,13,14,15,16,17,18,19,20,21,22,23,24,25,26},FALSE)</f>
        <v>27232.498318309201</v>
      </c>
      <c r="E70" s="39">
        <v>118.53152980958799</v>
      </c>
      <c r="F70" s="38">
        <v>0</v>
      </c>
      <c r="G70" s="38">
        <v>0</v>
      </c>
      <c r="H70" s="38">
        <v>194437.5955</v>
      </c>
      <c r="I70" s="38">
        <v>114337.30070000001</v>
      </c>
      <c r="J70" s="38">
        <v>0</v>
      </c>
      <c r="K70" s="38">
        <v>22918.4994897826</v>
      </c>
      <c r="L70" s="38">
        <v>0</v>
      </c>
      <c r="M70" s="38">
        <v>68222.369126532998</v>
      </c>
      <c r="N70" s="38">
        <v>26876.489653857199</v>
      </c>
      <c r="O70" s="38">
        <v>34158.450022798803</v>
      </c>
      <c r="P70" s="38">
        <v>0</v>
      </c>
      <c r="Q70" s="36">
        <v>27842.063987047499</v>
      </c>
      <c r="R70" s="36">
        <v>0</v>
      </c>
      <c r="S70" s="36">
        <v>8569.3856544591908</v>
      </c>
      <c r="T70" s="36">
        <v>0</v>
      </c>
      <c r="U70" s="36">
        <v>33623.391189258902</v>
      </c>
      <c r="V70" s="36">
        <v>0</v>
      </c>
      <c r="W70" s="36">
        <v>27232.498318309201</v>
      </c>
      <c r="X70" s="36">
        <v>15815.285720136801</v>
      </c>
      <c r="Y70" s="36">
        <v>3141.4830038878299</v>
      </c>
      <c r="Z70" s="38">
        <v>10600</v>
      </c>
      <c r="AA70">
        <f t="shared" si="8"/>
        <v>0</v>
      </c>
      <c r="AB70">
        <f t="array" ref="AB70">TTEST((IF(F70:P70&lt;&gt;0,F70:P70)),(IF(Q70:Y70&lt;&gt;0,Q70:Y70)),2,3)</f>
        <v>9.063792700436657E-2</v>
      </c>
      <c r="AC70" s="38">
        <f t="array" ref="AC70">MEDIAN(IF(F70:P70&lt;&gt;0,F70:P70))</f>
        <v>51190.4095746659</v>
      </c>
      <c r="AD70" s="36">
        <f t="array" ref="AD70">MEDIAN(IF(Q70:Y70&lt;&gt;0,Q70:Y70))</f>
        <v>21523.892019223</v>
      </c>
      <c r="AE70">
        <f t="shared" si="9"/>
        <v>0.42046727498494485</v>
      </c>
      <c r="AF70">
        <v>0.42046727499999997</v>
      </c>
      <c r="AG70">
        <f t="array" ref="AG70">MEDIAN(IF(F70:J70&lt;&gt;0,F70:J70))</f>
        <v>154387.44810000001</v>
      </c>
      <c r="AH70">
        <f t="array" ref="AH70">MEDIAN(IF(K70:P70&lt;&gt;0,K70:P70))</f>
        <v>30517.469838328001</v>
      </c>
      <c r="AI70">
        <f t="shared" si="5"/>
        <v>5.0589858503308553</v>
      </c>
      <c r="AR70">
        <v>2.6428136266292084</v>
      </c>
    </row>
    <row r="71" spans="1:44" x14ac:dyDescent="0.2">
      <c r="A71" s="41" t="s">
        <v>69</v>
      </c>
      <c r="B71">
        <f t="shared" si="6"/>
        <v>22928</v>
      </c>
      <c r="C71" s="39">
        <f t="shared" si="7"/>
        <v>70481.001929495498</v>
      </c>
      <c r="D71" s="39">
        <f t="array" ref="D71:Z71">VLOOKUP(A71,Check_full,{4,5,6,7,8,9,10,11,12,13,14,15,16,17,18,19,20,21,22,23,24,25,26},FALSE)</f>
        <v>32579.0727978221</v>
      </c>
      <c r="E71" s="39">
        <v>171.85289558475401</v>
      </c>
      <c r="F71" s="38">
        <v>4015</v>
      </c>
      <c r="G71" s="38">
        <v>206374</v>
      </c>
      <c r="H71" s="38">
        <v>49695.283280000003</v>
      </c>
      <c r="I71" s="38">
        <v>138641.66329999999</v>
      </c>
      <c r="J71" s="38">
        <v>544395.27336999995</v>
      </c>
      <c r="K71" s="38">
        <v>22470.748558034498</v>
      </c>
      <c r="L71" s="38">
        <v>55162.852588212001</v>
      </c>
      <c r="M71" s="38">
        <v>50098.579230069699</v>
      </c>
      <c r="N71" s="38">
        <v>26169.9520816123</v>
      </c>
      <c r="O71" s="38">
        <v>50634.676155146699</v>
      </c>
      <c r="P71" s="38">
        <v>9001.1639672269193</v>
      </c>
      <c r="Q71" s="36">
        <v>22233.3209605417</v>
      </c>
      <c r="R71" s="36">
        <v>33556.802178917998</v>
      </c>
      <c r="S71" s="36">
        <v>15498.710325984801</v>
      </c>
      <c r="T71" s="36">
        <v>33424.473723550203</v>
      </c>
      <c r="U71" s="36">
        <v>29233.511527846698</v>
      </c>
      <c r="V71" s="36">
        <v>0</v>
      </c>
      <c r="W71" s="36">
        <v>31733.671872094001</v>
      </c>
      <c r="X71" s="36">
        <v>19286.006600828201</v>
      </c>
      <c r="Y71" s="36">
        <v>17794.348869844602</v>
      </c>
      <c r="Z71" s="38">
        <v>50200</v>
      </c>
      <c r="AA71">
        <f t="shared" si="8"/>
        <v>0</v>
      </c>
      <c r="AB71">
        <f t="array" ref="AB71">TTEST((IF(F71:P71&lt;&gt;0,F71:P71)),(IF(Q71:Y71&lt;&gt;0,Q71:Y71)),2,3)</f>
        <v>0.12434121241397625</v>
      </c>
      <c r="AC71" s="38">
        <f t="array" ref="AC71">MEDIAN(IF(F71:P71&lt;&gt;0,F71:P71))</f>
        <v>50098.579230069699</v>
      </c>
      <c r="AD71" s="36">
        <f t="array" ref="AD71">MEDIAN(IF(Q71:Y71&lt;&gt;0,Q71:Y71))</f>
        <v>25733.416244194199</v>
      </c>
      <c r="AE71">
        <f t="shared" si="9"/>
        <v>0.51365560939398314</v>
      </c>
      <c r="AF71">
        <v>0.51365560899999996</v>
      </c>
      <c r="AG71">
        <f t="array" ref="AG71">MEDIAN(IF(F71:J71&lt;&gt;0,F71:J71))</f>
        <v>138641.66329999999</v>
      </c>
      <c r="AH71">
        <f t="array" ref="AH71">MEDIAN(IF(K71:P71&lt;&gt;0,K71:P71))</f>
        <v>38134.265655841002</v>
      </c>
      <c r="AI71">
        <f t="shared" si="5"/>
        <v>3.6356190663596619</v>
      </c>
      <c r="AR71">
        <v>2.3450227237777312</v>
      </c>
    </row>
    <row r="72" spans="1:44" x14ac:dyDescent="0.2">
      <c r="A72" s="41" t="s">
        <v>60</v>
      </c>
      <c r="B72">
        <f t="shared" ref="B72:B81" si="10">VLOOKUP(A72,Checkhere,4,FALSE)</f>
        <v>72567</v>
      </c>
      <c r="C72" s="39">
        <f t="shared" ref="C72:C83" si="11">VLOOKUP(A72,Check21,3,FALSE)</f>
        <v>80524.732525787302</v>
      </c>
      <c r="D72" s="39">
        <f t="array" ref="D72:Z72">VLOOKUP(A72,Check_full,{4,5,6,7,8,9,10,11,12,13,14,15,16,17,18,19,20,21,22,23,24,25,26},FALSE)</f>
        <v>72573.392000449603</v>
      </c>
      <c r="E72" s="39">
        <v>85.168130357179393</v>
      </c>
      <c r="F72" s="38">
        <v>0</v>
      </c>
      <c r="G72" s="38">
        <v>0</v>
      </c>
      <c r="H72" s="38">
        <v>44667.84057</v>
      </c>
      <c r="I72" s="38">
        <v>0</v>
      </c>
      <c r="J72" s="38">
        <v>0</v>
      </c>
      <c r="K72" s="38">
        <v>0</v>
      </c>
      <c r="L72" s="38">
        <v>27628.711742863001</v>
      </c>
      <c r="M72" s="38">
        <v>14322.1958802153</v>
      </c>
      <c r="N72" s="38">
        <v>1600.17711057316</v>
      </c>
      <c r="O72" s="38">
        <v>7606.2039371049495</v>
      </c>
      <c r="P72" s="38">
        <v>12118.741368999001</v>
      </c>
      <c r="Q72" s="36">
        <v>94046.784000899206</v>
      </c>
      <c r="R72" s="36">
        <v>133518.79350930999</v>
      </c>
      <c r="S72" s="36">
        <v>211967.036319484</v>
      </c>
      <c r="T72" s="36">
        <v>0</v>
      </c>
      <c r="U72" s="36">
        <v>126811.48959857599</v>
      </c>
      <c r="V72" s="36">
        <v>0</v>
      </c>
      <c r="W72" s="36">
        <v>107030.270392947</v>
      </c>
      <c r="X72" s="36">
        <v>105562.830079441</v>
      </c>
      <c r="Y72" s="36">
        <v>189365.180850609</v>
      </c>
      <c r="Z72" s="38">
        <v>51100</v>
      </c>
      <c r="AA72">
        <f t="shared" ref="AA72:AA83" si="12">IF(Z72=0,1,0)</f>
        <v>0</v>
      </c>
      <c r="AB72">
        <f t="array" ref="AB72">TTEST((IF(F72:P72&lt;&gt;0,F72:P72)),(IF(Q72:Y72&lt;&gt;0,Q72:Y72)),2,3)</f>
        <v>2.068145662894301E-4</v>
      </c>
      <c r="AC72" s="38">
        <f t="array" ref="AC72">MEDIAN(IF(F72:P72&lt;&gt;0,F72:P72))</f>
        <v>13220.468624607151</v>
      </c>
      <c r="AD72" s="36">
        <f t="array" ref="AD72">MEDIAN(IF(Q72:Y72&lt;&gt;0,Q72:Y72))</f>
        <v>126811.48959857599</v>
      </c>
      <c r="AE72">
        <f t="shared" ref="AE72" si="13">AD72/AC72</f>
        <v>9.5920570744778892</v>
      </c>
      <c r="AF72">
        <v>9.5920570739999995</v>
      </c>
      <c r="AG72">
        <f t="array" ref="AG72">MEDIAN(IF(F72:J72&lt;&gt;0,F72:J72))</f>
        <v>44667.84057</v>
      </c>
      <c r="AH72">
        <f t="array" ref="AH72">MEDIAN(IF(K72:P72&lt;&gt;0,K72:P72))</f>
        <v>12118.741368999001</v>
      </c>
      <c r="AI72">
        <f t="shared" si="5"/>
        <v>3.6858481594685215</v>
      </c>
      <c r="AR72">
        <v>2.228133264619089</v>
      </c>
    </row>
    <row r="73" spans="1:44" x14ac:dyDescent="0.2">
      <c r="A73" s="41" t="s">
        <v>28</v>
      </c>
      <c r="B73">
        <f t="shared" si="10"/>
        <v>43739</v>
      </c>
      <c r="C73" s="39">
        <f t="shared" si="11"/>
        <v>58361.281692181401</v>
      </c>
      <c r="D73" s="39">
        <f t="array" ref="D73:Z73">VLOOKUP(A73,Check_full,{4,5,6,7,8,9,10,11,12,13,14,15,16,17,18,19,20,21,22,23,24,25,26},FALSE)</f>
        <v>50978.710755340202</v>
      </c>
      <c r="E73" s="39">
        <v>70.075855203370494</v>
      </c>
      <c r="F73" s="38">
        <v>0</v>
      </c>
      <c r="G73" s="38">
        <v>0</v>
      </c>
      <c r="H73" s="38">
        <v>177207.3493</v>
      </c>
      <c r="I73" s="38">
        <v>115762.97380000001</v>
      </c>
      <c r="J73" s="38">
        <v>0</v>
      </c>
      <c r="K73" s="38">
        <v>25573.034685888299</v>
      </c>
      <c r="L73" s="38">
        <v>18202.4017724894</v>
      </c>
      <c r="M73" s="38">
        <v>54758.133754794399</v>
      </c>
      <c r="N73" s="38">
        <v>21375.920062281701</v>
      </c>
      <c r="O73" s="38">
        <v>50978.710755340202</v>
      </c>
      <c r="P73" s="38">
        <v>0</v>
      </c>
      <c r="Q73" s="36">
        <v>37332.328477090399</v>
      </c>
      <c r="R73" s="36">
        <v>76851.713383019203</v>
      </c>
      <c r="S73" s="36">
        <v>53743.7519888928</v>
      </c>
      <c r="T73" s="36">
        <v>0</v>
      </c>
      <c r="U73" s="36">
        <v>65271.786325651803</v>
      </c>
      <c r="V73" s="36">
        <v>0</v>
      </c>
      <c r="W73" s="36">
        <v>57938.8897244502</v>
      </c>
      <c r="X73" s="36">
        <v>40710.983647621397</v>
      </c>
      <c r="Y73" s="36">
        <v>36411.247705200898</v>
      </c>
      <c r="Z73" s="38">
        <v>43300</v>
      </c>
      <c r="AA73">
        <f t="shared" si="12"/>
        <v>0</v>
      </c>
      <c r="AB73">
        <f t="array" ref="AB73">TTEST((IF(F73:P73&lt;&gt;0,F73:P73)),(IF(Q73:Y73&lt;&gt;0,Q73:Y73)),2,3)</f>
        <v>0.57440193545469587</v>
      </c>
      <c r="AC73" s="38">
        <f t="array" ref="AC73">MEDIAN(IF(F73:P73&lt;&gt;0,F73:P73))</f>
        <v>50978.710755340202</v>
      </c>
      <c r="AD73" s="36">
        <f t="array" ref="AD73">MEDIAN(IF(Q73:Y73&lt;&gt;0,Q73:Y73))</f>
        <v>53743.7519888928</v>
      </c>
      <c r="AE73">
        <f t="shared" ref="AE73:AE83" si="14">AD73/AC73</f>
        <v>1.0542391361527901</v>
      </c>
      <c r="AF73">
        <v>1.0542391360000001</v>
      </c>
      <c r="AG73">
        <f t="array" ref="AG73">MEDIAN(IF(F73:J73&lt;&gt;0,F73:J73))</f>
        <v>146485.16155000002</v>
      </c>
      <c r="AH73">
        <f t="array" ref="AH73">MEDIAN(IF(K73:P73&lt;&gt;0,K73:P73))</f>
        <v>25573.034685888299</v>
      </c>
      <c r="AI73">
        <f t="shared" ref="AI73:AI83" si="15">AG73/AH73</f>
        <v>5.728110228186309</v>
      </c>
      <c r="AR73">
        <v>2.2267375064146182</v>
      </c>
    </row>
    <row r="74" spans="1:44" x14ac:dyDescent="0.2">
      <c r="A74" s="41" t="s">
        <v>73</v>
      </c>
      <c r="B74">
        <f t="shared" si="10"/>
        <v>11460</v>
      </c>
      <c r="C74" s="39">
        <f t="shared" si="11"/>
        <v>37748.624672920101</v>
      </c>
      <c r="D74" s="39">
        <f t="array" ref="D74:Z74">VLOOKUP(A74,Check_full,{4,5,6,7,8,9,10,11,12,13,14,15,16,17,18,19,20,21,22,23,24,25,26},FALSE)</f>
        <v>33039.953127549998</v>
      </c>
      <c r="E74" s="39">
        <v>76.788932218962699</v>
      </c>
      <c r="F74" s="38">
        <v>0</v>
      </c>
      <c r="G74" s="38">
        <v>0</v>
      </c>
      <c r="H74" s="38">
        <v>86531.238190000004</v>
      </c>
      <c r="I74" s="38">
        <v>23833.63898</v>
      </c>
      <c r="J74" s="38">
        <v>0</v>
      </c>
      <c r="K74" s="38">
        <v>0</v>
      </c>
      <c r="L74" s="38">
        <v>32563.284119211199</v>
      </c>
      <c r="M74" s="38">
        <v>60974.6164699375</v>
      </c>
      <c r="N74" s="38">
        <v>14492.7210252323</v>
      </c>
      <c r="O74" s="38">
        <v>8613.2507224948295</v>
      </c>
      <c r="P74" s="38">
        <v>0</v>
      </c>
      <c r="Q74" s="36">
        <v>7031.81924337704</v>
      </c>
      <c r="R74" s="36">
        <v>4023.8838237150599</v>
      </c>
      <c r="S74" s="36">
        <v>36537.996956043899</v>
      </c>
      <c r="T74" s="36">
        <v>74562.200146885807</v>
      </c>
      <c r="U74" s="36">
        <v>35614.9221365017</v>
      </c>
      <c r="V74" s="36">
        <v>0</v>
      </c>
      <c r="W74" s="36">
        <v>40689.8803276092</v>
      </c>
      <c r="X74" s="36">
        <v>33039.953127549998</v>
      </c>
      <c r="Y74" s="36">
        <v>94119.9648252435</v>
      </c>
      <c r="Z74" s="38">
        <v>13600</v>
      </c>
      <c r="AA74">
        <f t="shared" si="12"/>
        <v>0</v>
      </c>
      <c r="AB74">
        <f t="array" ref="AB74">TTEST((IF(F74:P74&lt;&gt;0,F74:P74)),(IF(Q74:Y74&lt;&gt;0,Q74:Y74)),2,3)</f>
        <v>0.86423613842540203</v>
      </c>
      <c r="AC74" s="38">
        <f t="array" ref="AC74">MEDIAN(IF(F74:P74&lt;&gt;0,F74:P74))</f>
        <v>28198.461549605599</v>
      </c>
      <c r="AD74" s="36">
        <f t="array" ref="AD74">MEDIAN(IF(Q74:Y74&lt;&gt;0,Q74:Y74))</f>
        <v>36076.459546272803</v>
      </c>
      <c r="AE74">
        <f t="shared" si="14"/>
        <v>1.2793768724867682</v>
      </c>
      <c r="AF74">
        <v>1.2793768720000001</v>
      </c>
      <c r="AG74">
        <f t="array" ref="AG74">MEDIAN(IF(F74:J74&lt;&gt;0,F74:J74))</f>
        <v>55182.438584999996</v>
      </c>
      <c r="AH74">
        <f t="array" ref="AH74">MEDIAN(IF(K74:P74&lt;&gt;0,K74:P74))</f>
        <v>23528.002572221747</v>
      </c>
      <c r="AI74">
        <f t="shared" si="15"/>
        <v>2.345394107111793</v>
      </c>
      <c r="AR74">
        <v>2.1100960055648055</v>
      </c>
    </row>
    <row r="75" spans="1:44" x14ac:dyDescent="0.2">
      <c r="A75" s="41" t="s">
        <v>29</v>
      </c>
      <c r="B75">
        <f t="shared" si="10"/>
        <v>79373</v>
      </c>
      <c r="C75" s="39">
        <f t="shared" si="11"/>
        <v>57906.562754860199</v>
      </c>
      <c r="D75" s="39">
        <f t="array" ref="D75:Z75">VLOOKUP(A75,Check_full,{4,5,6,7,8,9,10,11,12,13,14,15,16,17,18,19,20,21,22,23,24,25,26},FALSE)</f>
        <v>49393.206789137701</v>
      </c>
      <c r="E75" s="39">
        <v>64.058741082303598</v>
      </c>
      <c r="F75" s="38">
        <v>0</v>
      </c>
      <c r="G75" s="38">
        <v>125857</v>
      </c>
      <c r="H75" s="38">
        <v>76988.893580000004</v>
      </c>
      <c r="I75" s="38">
        <v>119194.37179999999</v>
      </c>
      <c r="J75" s="38">
        <v>0</v>
      </c>
      <c r="K75" s="38">
        <v>26410.228473901701</v>
      </c>
      <c r="L75" s="38">
        <v>23390.985287845</v>
      </c>
      <c r="M75" s="38">
        <v>31109.872326199598</v>
      </c>
      <c r="N75" s="38">
        <v>392.382275641089</v>
      </c>
      <c r="O75" s="38">
        <v>0</v>
      </c>
      <c r="P75" s="38">
        <v>0</v>
      </c>
      <c r="Q75" s="36">
        <v>39285.742423135802</v>
      </c>
      <c r="R75" s="36">
        <v>0</v>
      </c>
      <c r="S75" s="36">
        <v>39954.114455256997</v>
      </c>
      <c r="T75" s="36">
        <v>99798.804270990702</v>
      </c>
      <c r="U75" s="36">
        <v>49393.206789137701</v>
      </c>
      <c r="V75" s="36">
        <v>0</v>
      </c>
      <c r="W75" s="36">
        <v>53072.526417611603</v>
      </c>
      <c r="X75" s="36">
        <v>37374.327647963801</v>
      </c>
      <c r="Y75" s="36">
        <v>51875.985575218299</v>
      </c>
      <c r="Z75" s="38">
        <v>94500</v>
      </c>
      <c r="AA75">
        <f t="shared" si="12"/>
        <v>0</v>
      </c>
      <c r="AB75">
        <f t="array" ref="AB75">TTEST((IF(F75:P75&lt;&gt;0,F75:P75)),(IF(Q75:Y75&lt;&gt;0,Q75:Y75)),2,3)</f>
        <v>0.82641472467303467</v>
      </c>
      <c r="AC75" s="38">
        <f t="array" ref="AC75">MEDIAN(IF(F75:P75&lt;&gt;0,F75:P75))</f>
        <v>31109.872326199598</v>
      </c>
      <c r="AD75" s="36">
        <f t="array" ref="AD75">MEDIAN(IF(Q75:Y75&lt;&gt;0,Q75:Y75))</f>
        <v>49393.206789137701</v>
      </c>
      <c r="AE75">
        <f t="shared" si="14"/>
        <v>1.5877020089066887</v>
      </c>
      <c r="AF75">
        <v>1.587702009</v>
      </c>
      <c r="AG75">
        <f t="array" ref="AG75">MEDIAN(IF(F75:J75&lt;&gt;0,F75:J75))</f>
        <v>119194.37179999999</v>
      </c>
      <c r="AH75">
        <f t="array" ref="AH75">MEDIAN(IF(K75:P75&lt;&gt;0,K75:P75))</f>
        <v>24900.606880873351</v>
      </c>
      <c r="AI75">
        <f t="shared" si="15"/>
        <v>4.7868058947412866</v>
      </c>
      <c r="AR75">
        <v>2.0162236806258331</v>
      </c>
    </row>
    <row r="76" spans="1:44" x14ac:dyDescent="0.2">
      <c r="A76" s="41" t="s">
        <v>54</v>
      </c>
      <c r="B76">
        <f t="shared" si="10"/>
        <v>91009</v>
      </c>
      <c r="C76" s="39">
        <f t="shared" si="11"/>
        <v>30148.7359049851</v>
      </c>
      <c r="D76" s="39">
        <f t="array" ref="D76:Z76">VLOOKUP(A76,Check_full,{4,5,6,7,8,9,10,11,12,13,14,15,16,17,18,19,20,21,22,23,24,25,26},FALSE)</f>
        <v>12746.408795011401</v>
      </c>
      <c r="E76" s="39">
        <v>170.30165143461201</v>
      </c>
      <c r="F76" s="38">
        <v>188105</v>
      </c>
      <c r="G76" s="38">
        <v>0</v>
      </c>
      <c r="H76" s="38">
        <v>41499.976179999998</v>
      </c>
      <c r="I76" s="38">
        <v>0</v>
      </c>
      <c r="J76" s="38">
        <v>0</v>
      </c>
      <c r="K76" s="38">
        <v>2788.79731860123</v>
      </c>
      <c r="L76" s="38">
        <v>0</v>
      </c>
      <c r="M76" s="38">
        <v>39642.128666981203</v>
      </c>
      <c r="N76" s="38">
        <v>17014.661741875701</v>
      </c>
      <c r="O76" s="38">
        <v>0</v>
      </c>
      <c r="P76" s="38">
        <v>0</v>
      </c>
      <c r="Q76" s="36">
        <v>9897.7762281415908</v>
      </c>
      <c r="R76" s="36">
        <v>19983.030440857699</v>
      </c>
      <c r="S76" s="36">
        <v>5659.0232964736897</v>
      </c>
      <c r="T76" s="36">
        <v>6436.59284492405</v>
      </c>
      <c r="U76" s="36">
        <v>10813.0236385686</v>
      </c>
      <c r="V76" s="36">
        <v>0</v>
      </c>
      <c r="W76" s="36">
        <v>14679.793951454099</v>
      </c>
      <c r="X76" s="36">
        <v>5265.0265519438599</v>
      </c>
      <c r="Y76" s="36">
        <v>0</v>
      </c>
      <c r="Z76" s="38">
        <v>0</v>
      </c>
      <c r="AA76">
        <f t="shared" si="12"/>
        <v>1</v>
      </c>
      <c r="AB76">
        <f t="array" ref="AB76">TTEST((IF(F76:P76&lt;&gt;0,F76:P76)),(IF(Q76:Y76&lt;&gt;0,Q76:Y76)),2,3)</f>
        <v>0.22850890055880929</v>
      </c>
      <c r="AC76" s="38">
        <f t="array" ref="AC76">MEDIAN(IF(F76:P76&lt;&gt;0,F76:P76))</f>
        <v>39642.128666981203</v>
      </c>
      <c r="AD76" s="36">
        <f t="array" ref="AD76">MEDIAN(IF(Q76:Y76&lt;&gt;0,Q76:Y76))</f>
        <v>9897.7762281415908</v>
      </c>
      <c r="AE76">
        <f t="shared" si="14"/>
        <v>0.24967822266279222</v>
      </c>
      <c r="AF76">
        <v>0.249678223</v>
      </c>
      <c r="AG76">
        <f t="array" ref="AG76">MEDIAN(IF(F76:J76&lt;&gt;0,F76:J76))</f>
        <v>114802.48809</v>
      </c>
      <c r="AH76">
        <f t="array" ref="AH76">MEDIAN(IF(K76:P76&lt;&gt;0,K76:P76))</f>
        <v>17014.661741875701</v>
      </c>
      <c r="AI76">
        <f t="shared" si="15"/>
        <v>6.7472683166808665</v>
      </c>
      <c r="AR76">
        <v>1.9716572293614072</v>
      </c>
    </row>
    <row r="77" spans="1:44" x14ac:dyDescent="0.2">
      <c r="A77" s="41" t="s">
        <v>68</v>
      </c>
      <c r="B77">
        <f t="shared" si="10"/>
        <v>18279</v>
      </c>
      <c r="C77" s="39">
        <f t="shared" si="11"/>
        <v>42091.503015563001</v>
      </c>
      <c r="D77" s="39">
        <f t="array" ref="D77:Z77">VLOOKUP(A77,Check_full,{4,5,6,7,8,9,10,11,12,13,14,15,16,17,18,19,20,21,22,23,24,25,26},FALSE)</f>
        <v>37051.986696198102</v>
      </c>
      <c r="E77" s="39">
        <v>64.967737053407305</v>
      </c>
      <c r="F77" s="38">
        <v>0</v>
      </c>
      <c r="G77" s="38">
        <v>30993</v>
      </c>
      <c r="H77" s="38">
        <v>67996.232239999998</v>
      </c>
      <c r="I77" s="38">
        <v>74720.254679999998</v>
      </c>
      <c r="J77" s="38">
        <v>0</v>
      </c>
      <c r="K77" s="38">
        <v>1838.80827627452</v>
      </c>
      <c r="L77" s="38">
        <v>16731.331209092099</v>
      </c>
      <c r="M77" s="38">
        <v>23264.097944257101</v>
      </c>
      <c r="N77" s="38">
        <v>22806.756150934601</v>
      </c>
      <c r="O77" s="38">
        <v>25511.776737757598</v>
      </c>
      <c r="P77" s="38">
        <v>6138.1543248753396</v>
      </c>
      <c r="Q77" s="36">
        <v>71633.762657239698</v>
      </c>
      <c r="R77" s="36">
        <v>82623.212128437503</v>
      </c>
      <c r="S77" s="36">
        <v>67951.965262110403</v>
      </c>
      <c r="T77" s="36">
        <v>69791.242520025</v>
      </c>
      <c r="U77" s="36">
        <v>70309.042509883904</v>
      </c>
      <c r="V77" s="36">
        <v>0</v>
      </c>
      <c r="W77" s="36">
        <v>50872.0522218798</v>
      </c>
      <c r="X77" s="36">
        <v>43110.973392396299</v>
      </c>
      <c r="Y77" s="36">
        <v>9554.3920249694802</v>
      </c>
      <c r="Z77" s="38">
        <v>21800</v>
      </c>
      <c r="AA77">
        <f t="shared" si="12"/>
        <v>0</v>
      </c>
      <c r="AB77">
        <f t="array" ref="AB77">TTEST((IF(F77:P77&lt;&gt;0,F77:P77)),(IF(Q77:Y77&lt;&gt;0,Q77:Y77)),2,3)</f>
        <v>3.0029967439643975E-2</v>
      </c>
      <c r="AC77" s="38">
        <f t="array" ref="AC77">MEDIAN(IF(F77:P77&lt;&gt;0,F77:P77))</f>
        <v>23264.097944257101</v>
      </c>
      <c r="AD77" s="36">
        <f t="array" ref="AD77">MEDIAN(IF(Q77:Y77&lt;&gt;0,Q77:Y77))</f>
        <v>68871.603891067702</v>
      </c>
      <c r="AE77">
        <f t="shared" si="14"/>
        <v>2.9604244297840538</v>
      </c>
      <c r="AF77">
        <v>2.9604244300000002</v>
      </c>
      <c r="AG77">
        <f t="array" ref="AG77">MEDIAN(IF(F77:J77&lt;&gt;0,F77:J77))</f>
        <v>67996.232239999998</v>
      </c>
      <c r="AH77">
        <f t="array" ref="AH77">MEDIAN(IF(K77:P77&lt;&gt;0,K77:P77))</f>
        <v>19769.04368001335</v>
      </c>
      <c r="AI77">
        <f t="shared" si="15"/>
        <v>3.4395306794098843</v>
      </c>
      <c r="AR77">
        <v>1.8655931761712417</v>
      </c>
    </row>
    <row r="78" spans="1:44" x14ac:dyDescent="0.2">
      <c r="A78" s="41" t="s">
        <v>72</v>
      </c>
      <c r="B78">
        <f t="shared" si="10"/>
        <v>71323</v>
      </c>
      <c r="C78" s="39">
        <f t="shared" si="11"/>
        <v>95917.0164990013</v>
      </c>
      <c r="D78" s="39">
        <f t="array" ref="D78:Z78">VLOOKUP(A78,Check_full,{4,5,6,7,8,9,10,11,12,13,14,15,16,17,18,19,20,21,22,23,24,25,26},FALSE)</f>
        <v>106439.40455334001</v>
      </c>
      <c r="E78" s="39">
        <v>48.587379534546699</v>
      </c>
      <c r="F78" s="38">
        <v>0</v>
      </c>
      <c r="G78" s="38">
        <v>0</v>
      </c>
      <c r="H78" s="38">
        <v>0</v>
      </c>
      <c r="I78" s="38">
        <v>0</v>
      </c>
      <c r="J78" s="38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38">
        <v>0</v>
      </c>
      <c r="Q78" s="36">
        <v>113561.283209644</v>
      </c>
      <c r="R78" s="36">
        <v>99317.525897035899</v>
      </c>
      <c r="S78" s="36">
        <v>49444.639337763001</v>
      </c>
      <c r="T78" s="36">
        <v>0</v>
      </c>
      <c r="U78" s="36">
        <v>125124.87132242</v>
      </c>
      <c r="V78" s="36">
        <v>0</v>
      </c>
      <c r="W78" s="36">
        <v>134871.110658466</v>
      </c>
      <c r="X78" s="36">
        <v>81635.781548068204</v>
      </c>
      <c r="Y78" s="36">
        <v>151480.92001861401</v>
      </c>
      <c r="Z78" s="38">
        <v>11900</v>
      </c>
      <c r="AA78">
        <f t="shared" si="12"/>
        <v>0</v>
      </c>
      <c r="AB78" t="e">
        <f t="array" ref="AB78">TTEST((IF(F78:P78&lt;&gt;0,F78:P78)),(IF(Q78:Y78&lt;&gt;0,Q78:Y78)),2,3)</f>
        <v>#DIV/0!</v>
      </c>
      <c r="AC78" s="38" t="e">
        <f t="array" ref="AC78">MEDIAN(IF(F78:P78&lt;&gt;0,F78:P78))</f>
        <v>#NUM!</v>
      </c>
      <c r="AD78" s="36">
        <f t="array" ref="AD78">MEDIAN(IF(Q78:Y78&lt;&gt;0,Q78:Y78))</f>
        <v>113561.283209644</v>
      </c>
      <c r="AE78" t="e">
        <f t="shared" si="14"/>
        <v>#NUM!</v>
      </c>
      <c r="AG78" t="e">
        <f t="array" ref="AG78">MEDIAN(IF(F78:J78&lt;&gt;0,F78:J78))</f>
        <v>#NUM!</v>
      </c>
      <c r="AH78" t="e">
        <f t="array" ref="AH78">MEDIAN(IF(K78:P78&lt;&gt;0,K78:P78))</f>
        <v>#NUM!</v>
      </c>
      <c r="AI78" t="e">
        <f t="shared" si="15"/>
        <v>#NUM!</v>
      </c>
      <c r="AR78">
        <v>1.7826031945769949</v>
      </c>
    </row>
    <row r="79" spans="1:44" x14ac:dyDescent="0.2">
      <c r="A79" s="41" t="s">
        <v>31</v>
      </c>
      <c r="B79">
        <f t="shared" si="10"/>
        <v>31593</v>
      </c>
      <c r="C79" s="39">
        <f t="shared" si="11"/>
        <v>38135.393633986998</v>
      </c>
      <c r="D79" s="39">
        <f t="array" ref="D79:Z79">VLOOKUP(A79,Check_full,{4,5,6,7,8,9,10,11,12,13,14,15,16,17,18,19,20,21,22,23,24,25,26},FALSE)</f>
        <v>46314.663133856702</v>
      </c>
      <c r="E79" s="39">
        <v>52.587246694132403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  <c r="L79" s="38">
        <v>0</v>
      </c>
      <c r="M79" s="38">
        <v>15668.7027443078</v>
      </c>
      <c r="N79" s="38">
        <v>12253.508208057399</v>
      </c>
      <c r="O79" s="38">
        <v>0</v>
      </c>
      <c r="P79" s="38">
        <v>0</v>
      </c>
      <c r="Q79" s="36">
        <v>50019.304971032303</v>
      </c>
      <c r="R79" s="36">
        <v>1220.57309741425</v>
      </c>
      <c r="S79" s="36">
        <v>46314.663133856702</v>
      </c>
      <c r="T79" s="36">
        <v>63734.022149627701</v>
      </c>
      <c r="U79" s="36">
        <v>48685.112449553402</v>
      </c>
      <c r="V79" s="36">
        <v>0</v>
      </c>
      <c r="W79" s="36">
        <v>51412.062087698199</v>
      </c>
      <c r="X79" s="36">
        <v>36286.833023974999</v>
      </c>
      <c r="Y79" s="36">
        <v>56294.548108334202</v>
      </c>
      <c r="Z79" s="38">
        <v>37600</v>
      </c>
      <c r="AA79">
        <f t="shared" si="12"/>
        <v>0</v>
      </c>
      <c r="AB79">
        <f t="array" ref="AB79">TTEST((IF(F79:P79&lt;&gt;0,F79:P79)),(IF(Q79:Y79&lt;&gt;0,Q79:Y79)),2,3)</f>
        <v>2.6654705650243885E-3</v>
      </c>
      <c r="AC79" s="38">
        <f t="array" ref="AC79">MEDIAN(IF(F79:P79&lt;&gt;0,F79:P79))</f>
        <v>13961.1054761826</v>
      </c>
      <c r="AD79" s="36">
        <f t="array" ref="AD79">MEDIAN(IF(Q79:Y79&lt;&gt;0,Q79:Y79))</f>
        <v>49352.208710292849</v>
      </c>
      <c r="AE79">
        <f t="shared" si="14"/>
        <v>3.534978572756065</v>
      </c>
      <c r="AF79">
        <v>3.5349785730000001</v>
      </c>
      <c r="AG79" t="e">
        <f t="array" ref="AG79">MEDIAN(IF(F79:J79&lt;&gt;0,F79:J79))</f>
        <v>#NUM!</v>
      </c>
      <c r="AH79">
        <f t="array" ref="AH79">MEDIAN(IF(K79:P79&lt;&gt;0,K79:P79))</f>
        <v>13961.1054761826</v>
      </c>
      <c r="AI79" t="e">
        <f t="shared" si="15"/>
        <v>#NUM!</v>
      </c>
      <c r="AR79">
        <v>1.7156312675937764</v>
      </c>
    </row>
    <row r="80" spans="1:44" x14ac:dyDescent="0.2">
      <c r="A80" s="41" t="s">
        <v>71</v>
      </c>
      <c r="B80">
        <f t="shared" si="10"/>
        <v>10681</v>
      </c>
      <c r="C80" s="39">
        <f t="shared" si="11"/>
        <v>10587.8409704431</v>
      </c>
      <c r="D80" s="39">
        <f t="array" ref="D80:Z80">VLOOKUP(A80,Check_full,{4,5,6,7,8,9,10,11,12,13,14,15,16,17,18,19,20,21,22,23,24,25,26},FALSE)</f>
        <v>10434.776369494901</v>
      </c>
      <c r="E80" s="39">
        <v>56.789176228406603</v>
      </c>
      <c r="F80" s="38">
        <v>0</v>
      </c>
      <c r="G80" s="38">
        <v>0</v>
      </c>
      <c r="H80" s="38">
        <v>840.93438909999998</v>
      </c>
      <c r="I80" s="38">
        <v>0</v>
      </c>
      <c r="J80" s="38">
        <v>0</v>
      </c>
      <c r="K80" s="38">
        <v>0</v>
      </c>
      <c r="L80" s="38">
        <v>0</v>
      </c>
      <c r="M80" s="38">
        <v>13325.070407482401</v>
      </c>
      <c r="N80" s="38">
        <v>10434.776369494901</v>
      </c>
      <c r="O80" s="38">
        <v>21478.8520301475</v>
      </c>
      <c r="P80" s="38">
        <v>0</v>
      </c>
      <c r="Q80" s="36">
        <v>8720.8798535727492</v>
      </c>
      <c r="R80" s="36">
        <v>19306.527367589999</v>
      </c>
      <c r="S80" s="36">
        <v>8926.8593440969598</v>
      </c>
      <c r="T80" s="36">
        <v>3750.9322667688002</v>
      </c>
      <c r="U80" s="36">
        <v>8850.7890099961805</v>
      </c>
      <c r="V80" s="36">
        <v>0</v>
      </c>
      <c r="W80" s="36">
        <v>15387.6722665872</v>
      </c>
      <c r="X80" s="36">
        <v>11650.2616909752</v>
      </c>
      <c r="Y80" s="36">
        <v>3168.3776199488898</v>
      </c>
      <c r="Z80" s="38">
        <v>11800</v>
      </c>
      <c r="AA80">
        <f t="shared" si="12"/>
        <v>0</v>
      </c>
      <c r="AB80">
        <f t="array" ref="AB80">TTEST((IF(F80:P80&lt;&gt;0,F80:P80)),(IF(Q80:Y80&lt;&gt;0,Q80:Y80)),2,3)</f>
        <v>0.75589557668595109</v>
      </c>
      <c r="AC80" s="38">
        <f t="array" ref="AC80">MEDIAN(IF(F80:P80&lt;&gt;0,F80:P80))</f>
        <v>11879.923388488651</v>
      </c>
      <c r="AD80" s="36">
        <f t="array" ref="AD80">MEDIAN(IF(Q80:Y80&lt;&gt;0,Q80:Y80))</f>
        <v>8888.8241770465702</v>
      </c>
      <c r="AE80">
        <f t="shared" si="14"/>
        <v>0.74822234844204627</v>
      </c>
      <c r="AF80">
        <v>0.74822234799999998</v>
      </c>
      <c r="AG80">
        <f t="array" ref="AG80">MEDIAN(IF(F80:J80&lt;&gt;0,F80:J80))</f>
        <v>840.93438909999998</v>
      </c>
      <c r="AH80">
        <f t="array" ref="AH80">MEDIAN(IF(K80:P80&lt;&gt;0,K80:P80))</f>
        <v>13325.070407482401</v>
      </c>
      <c r="AI80">
        <f t="shared" si="15"/>
        <v>6.3109189173799166E-2</v>
      </c>
      <c r="AR80">
        <v>1.6904504386127155</v>
      </c>
    </row>
    <row r="81" spans="1:44" x14ac:dyDescent="0.2">
      <c r="A81" s="41" t="s">
        <v>30</v>
      </c>
      <c r="B81">
        <f t="shared" si="10"/>
        <v>5451</v>
      </c>
      <c r="C81" s="39">
        <f t="shared" si="11"/>
        <v>18070.339251421501</v>
      </c>
      <c r="D81" s="39">
        <f t="array" ref="D81:Z81">VLOOKUP(A81,Check_full,{4,5,6,7,8,9,10,11,12,13,14,15,16,17,18,19,20,21,22,23,24,25,26},FALSE)</f>
        <v>11264.5887550931</v>
      </c>
      <c r="E81" s="39">
        <v>92.891055357821102</v>
      </c>
      <c r="F81" s="38">
        <v>0</v>
      </c>
      <c r="G81" s="38">
        <v>23045</v>
      </c>
      <c r="H81" s="38">
        <v>45599.081149999998</v>
      </c>
      <c r="I81" s="38">
        <v>0</v>
      </c>
      <c r="J81" s="38">
        <v>68850.114983000007</v>
      </c>
      <c r="K81" s="38">
        <v>11352.0205211067</v>
      </c>
      <c r="L81" s="38">
        <v>27747.4191384855</v>
      </c>
      <c r="M81" s="38">
        <v>30671.099990003098</v>
      </c>
      <c r="N81" s="38">
        <v>7363.9102969463702</v>
      </c>
      <c r="O81" s="38">
        <v>23205.0394010241</v>
      </c>
      <c r="P81" s="38">
        <v>14774.647532347701</v>
      </c>
      <c r="Q81" s="36">
        <v>9101.7282486763106</v>
      </c>
      <c r="R81" s="36">
        <v>13738.2286521473</v>
      </c>
      <c r="S81" s="36">
        <v>3899.03966873544</v>
      </c>
      <c r="T81" s="36">
        <v>11177.1569890796</v>
      </c>
      <c r="U81" s="36">
        <v>6204.9406812936404</v>
      </c>
      <c r="V81" s="36">
        <v>0</v>
      </c>
      <c r="W81" s="36">
        <v>9389.2993542949898</v>
      </c>
      <c r="X81" s="36">
        <v>4622.5015184536496</v>
      </c>
      <c r="Y81" s="36">
        <v>8034.8783999923398</v>
      </c>
      <c r="Z81" s="38">
        <v>6490</v>
      </c>
      <c r="AA81">
        <f t="shared" si="12"/>
        <v>0</v>
      </c>
      <c r="AB81">
        <f t="array" ref="AB81">TTEST((IF(F81:P81&lt;&gt;0,F81:P81)),(IF(Q81:Y81&lt;&gt;0,Q81:Y81)),2,3)</f>
        <v>1.4381067874985595E-2</v>
      </c>
      <c r="AC81" s="38">
        <f t="array" ref="AC81">MEDIAN(IF(F81:P81&lt;&gt;0,F81:P81))</f>
        <v>23205.0394010241</v>
      </c>
      <c r="AD81" s="36">
        <f t="array" ref="AD81">MEDIAN(IF(Q81:Y81&lt;&gt;0,Q81:Y81))</f>
        <v>8568.3033243343252</v>
      </c>
      <c r="AE81">
        <f t="shared" si="14"/>
        <v>0.36924321378037323</v>
      </c>
      <c r="AF81">
        <v>0.36924321399999999</v>
      </c>
      <c r="AG81">
        <f t="array" ref="AG81">MEDIAN(IF(F81:J81&lt;&gt;0,F81:J81))</f>
        <v>45599.081149999998</v>
      </c>
      <c r="AH81">
        <f t="array" ref="AH81">MEDIAN(IF(K81:P81&lt;&gt;0,K81:P81))</f>
        <v>18989.843466685899</v>
      </c>
      <c r="AI81">
        <f t="shared" si="15"/>
        <v>2.4012352302953412</v>
      </c>
      <c r="AR81">
        <v>1.5877020089066887</v>
      </c>
    </row>
    <row r="82" spans="1:44" ht="15" customHeight="1" x14ac:dyDescent="0.2">
      <c r="A82" s="41" t="s">
        <v>32</v>
      </c>
      <c r="C82" s="39">
        <f t="shared" si="11"/>
        <v>155688.34645873</v>
      </c>
      <c r="D82" s="39">
        <f t="array" ref="D82:Z82">VLOOKUP(A82,Check_full,{4,5,6,7,8,9,10,11,12,13,14,15,16,17,18,19,20,21,22,23,24,25,26},FALSE)</f>
        <v>103353.506986154</v>
      </c>
      <c r="E82" s="39">
        <v>106.763172898439</v>
      </c>
      <c r="F82" s="38">
        <v>232029</v>
      </c>
      <c r="G82" s="38">
        <v>103991</v>
      </c>
      <c r="H82" s="38">
        <v>225179.53950000001</v>
      </c>
      <c r="I82" s="38">
        <v>147850.0399</v>
      </c>
      <c r="J82" s="38">
        <v>610644.14917999995</v>
      </c>
      <c r="K82" s="38">
        <v>56145.628052815002</v>
      </c>
      <c r="L82" s="38">
        <v>75690.133803739198</v>
      </c>
      <c r="M82" s="38">
        <v>103353.506986154</v>
      </c>
      <c r="N82" s="38">
        <v>41692.135535085501</v>
      </c>
      <c r="O82" s="38">
        <v>48777.978977703599</v>
      </c>
      <c r="P82" s="38">
        <v>44395.872300581002</v>
      </c>
      <c r="Q82" s="36">
        <v>0</v>
      </c>
      <c r="R82" s="36">
        <v>1199.51972741399</v>
      </c>
      <c r="S82" s="36">
        <v>0</v>
      </c>
      <c r="T82" s="36">
        <v>0</v>
      </c>
      <c r="U82" s="36">
        <v>0</v>
      </c>
      <c r="V82" s="36">
        <v>0</v>
      </c>
      <c r="W82" s="36">
        <v>0</v>
      </c>
      <c r="X82" s="36">
        <v>0</v>
      </c>
      <c r="Y82" s="36">
        <v>0</v>
      </c>
      <c r="Z82" s="38">
        <v>333000</v>
      </c>
      <c r="AA82">
        <f t="shared" si="12"/>
        <v>0</v>
      </c>
      <c r="AB82" t="e">
        <f t="array" ref="AB82">TTEST((IF(F82:P82&lt;&gt;0,F82:P82)),(IF(Q82:Y82&lt;&gt;0,Q82:Y82)),2,3)</f>
        <v>#DIV/0!</v>
      </c>
      <c r="AC82" s="38">
        <f t="array" ref="AC82">MEDIAN(IF(F82:P82&lt;&gt;0,F82:P82))</f>
        <v>103353.506986154</v>
      </c>
      <c r="AD82" s="36">
        <f t="array" ref="AD82">MEDIAN(IF(Q82:Y82&lt;&gt;0,Q82:Y82))</f>
        <v>1199.51972741399</v>
      </c>
      <c r="AE82">
        <f t="shared" si="14"/>
        <v>1.1605989602023728E-2</v>
      </c>
      <c r="AF82">
        <v>1.160599E-2</v>
      </c>
      <c r="AG82">
        <f t="array" ref="AG82">MEDIAN(IF(F82:J82&lt;&gt;0,F82:J82))</f>
        <v>225179.53950000001</v>
      </c>
      <c r="AH82">
        <f t="array" ref="AH82">MEDIAN(IF(K82:P82&lt;&gt;0,K82:P82))</f>
        <v>52461.8035152593</v>
      </c>
      <c r="AI82">
        <f t="shared" si="15"/>
        <v>4.292256926213053</v>
      </c>
      <c r="AR82">
        <v>1.4329789508646686</v>
      </c>
    </row>
    <row r="83" spans="1:44" ht="15" customHeight="1" x14ac:dyDescent="0.2">
      <c r="A83" s="41" t="s">
        <v>33</v>
      </c>
      <c r="C83" s="39">
        <f t="shared" si="11"/>
        <v>78257.704986273806</v>
      </c>
      <c r="D83" s="39">
        <f t="array" ref="D83:Z83">VLOOKUP(A83,Check_full,{4,5,6,7,8,9,10,11,12,13,14,15,16,17,18,19,20,21,22,23,24,25,26},FALSE)</f>
        <v>70455.677981000001</v>
      </c>
      <c r="E83" s="39">
        <v>55.2466307620791</v>
      </c>
      <c r="F83" s="38">
        <v>30134</v>
      </c>
      <c r="G83" s="38">
        <v>62067</v>
      </c>
      <c r="H83" s="38">
        <v>123605.0515</v>
      </c>
      <c r="I83" s="38">
        <v>83933.734460000007</v>
      </c>
      <c r="J83" s="38">
        <v>70455.677981000001</v>
      </c>
      <c r="K83" s="38">
        <v>33216.131118842597</v>
      </c>
      <c r="L83" s="38">
        <v>53404.883400020102</v>
      </c>
      <c r="M83" s="38">
        <v>66094.031622850205</v>
      </c>
      <c r="N83" s="38">
        <v>39251.553231853402</v>
      </c>
      <c r="O83" s="38">
        <v>41808.890130436499</v>
      </c>
      <c r="P83" s="38">
        <v>17049.271129584999</v>
      </c>
      <c r="Q83" s="36">
        <v>90843.551273838995</v>
      </c>
      <c r="R83" s="36">
        <v>172871.58944611601</v>
      </c>
      <c r="S83" s="36">
        <v>163666.48960564099</v>
      </c>
      <c r="T83" s="36">
        <v>0</v>
      </c>
      <c r="U83" s="36">
        <v>107676.19057218199</v>
      </c>
      <c r="V83" s="36">
        <v>0</v>
      </c>
      <c r="W83" s="36">
        <v>90859.365910494394</v>
      </c>
      <c r="X83" s="36">
        <v>111377.875107135</v>
      </c>
      <c r="Y83" s="36">
        <v>81781.108249206605</v>
      </c>
      <c r="Z83" s="38">
        <v>46800</v>
      </c>
      <c r="AA83">
        <f t="shared" si="12"/>
        <v>0</v>
      </c>
      <c r="AB83">
        <f t="array" ref="AB83">TTEST((IF(F83:P83&lt;&gt;0,F83:P83)),(IF(Q83:Y83&lt;&gt;0,Q83:Y83)),2,3)</f>
        <v>3.6909186109551667E-3</v>
      </c>
      <c r="AC83" s="38">
        <f t="array" ref="AC83">MEDIAN(IF(F83:P83&lt;&gt;0,F83:P83))</f>
        <v>53404.883400020102</v>
      </c>
      <c r="AD83" s="36">
        <f t="array" ref="AD83">MEDIAN(IF(Q83:Y83&lt;&gt;0,Q83:Y83))</f>
        <v>107676.19057218199</v>
      </c>
      <c r="AE83">
        <f t="shared" si="14"/>
        <v>2.0162236806258331</v>
      </c>
      <c r="AF83">
        <v>2.016223681</v>
      </c>
      <c r="AG83">
        <f t="array" ref="AG83">MEDIAN(IF(F83:J83&lt;&gt;0,F83:J83))</f>
        <v>70455.677981000001</v>
      </c>
      <c r="AH83">
        <f t="array" ref="AH83">MEDIAN(IF(K83:P83&lt;&gt;0,K83:P83))</f>
        <v>40530.221681144947</v>
      </c>
      <c r="AI83">
        <f t="shared" si="15"/>
        <v>1.7383491887925366</v>
      </c>
      <c r="AR83">
        <v>1.2886862930782645</v>
      </c>
    </row>
    <row r="84" spans="1:44" x14ac:dyDescent="0.2">
      <c r="AR84">
        <v>1.2793768724867682</v>
      </c>
    </row>
    <row r="85" spans="1:44" x14ac:dyDescent="0.2">
      <c r="AR85">
        <v>1.2593587167626497</v>
      </c>
    </row>
    <row r="86" spans="1:44" x14ac:dyDescent="0.2">
      <c r="AR86">
        <v>1.1597864867352516</v>
      </c>
    </row>
    <row r="87" spans="1:44" x14ac:dyDescent="0.2">
      <c r="AR87">
        <v>1.1597254611064991</v>
      </c>
    </row>
    <row r="88" spans="1:44" x14ac:dyDescent="0.2">
      <c r="F88" s="78" t="s">
        <v>11110</v>
      </c>
      <c r="H88" s="79">
        <f t="array" ref="H88">MEDIAN(IF(F8:J83&lt;&gt;0,F8:J83))</f>
        <v>126213.71769999999</v>
      </c>
      <c r="J88" s="78" t="s">
        <v>11109</v>
      </c>
      <c r="K88" s="79"/>
      <c r="L88" s="79">
        <f t="array" ref="L88">MEDIAN(IF(K8:P83&lt;&gt;0,K8:P83))</f>
        <v>30527.834017614899</v>
      </c>
      <c r="AR88">
        <v>1.1391568062632311</v>
      </c>
    </row>
    <row r="89" spans="1:44" x14ac:dyDescent="0.2">
      <c r="F89" s="79" t="s">
        <v>11099</v>
      </c>
      <c r="G89" s="79"/>
      <c r="H89" s="79">
        <v>106</v>
      </c>
      <c r="L89" s="49"/>
      <c r="AR89">
        <v>1.0661307301924017</v>
      </c>
    </row>
    <row r="90" spans="1:44" x14ac:dyDescent="0.2">
      <c r="E90" s="78" t="s">
        <v>11106</v>
      </c>
      <c r="F90" s="79" t="s">
        <v>11100</v>
      </c>
      <c r="H90" s="79">
        <f>COUNTIFS(AE1:AE1668,"&lt;0.75")</f>
        <v>22</v>
      </c>
      <c r="L90" s="49"/>
      <c r="AR90">
        <v>1.0542391361527901</v>
      </c>
    </row>
    <row r="91" spans="1:44" x14ac:dyDescent="0.2">
      <c r="F91" s="79" t="s">
        <v>11101</v>
      </c>
      <c r="H91" s="79">
        <f>COUNTIFS(AE1:AE1668,"&gt;1.25")</f>
        <v>27</v>
      </c>
      <c r="AR91">
        <v>1.0224288449553622</v>
      </c>
    </row>
    <row r="92" spans="1:44" x14ac:dyDescent="0.2">
      <c r="F92" s="79" t="s">
        <v>11102</v>
      </c>
      <c r="H92" s="79">
        <f>49/(76-18)</f>
        <v>0.84482758620689657</v>
      </c>
      <c r="AR92">
        <v>1.0157415882902414</v>
      </c>
    </row>
    <row r="93" spans="1:44" x14ac:dyDescent="0.2">
      <c r="AR93">
        <v>0.98910275584680751</v>
      </c>
    </row>
    <row r="94" spans="1:44" x14ac:dyDescent="0.2">
      <c r="E94" s="78" t="s">
        <v>11107</v>
      </c>
      <c r="F94" s="79" t="s">
        <v>11100</v>
      </c>
      <c r="H94">
        <f>COUNTIFS(AI1:AI1668,"&lt;0.75")</f>
        <v>1</v>
      </c>
      <c r="AR94">
        <v>0.94755027910697009</v>
      </c>
    </row>
    <row r="95" spans="1:44" x14ac:dyDescent="0.2">
      <c r="F95" s="79" t="s">
        <v>11101</v>
      </c>
      <c r="H95">
        <f>COUNTIFS(AI1:AI1668,"&gt;1.25")</f>
        <v>70</v>
      </c>
      <c r="AR95">
        <v>0.74822234844204627</v>
      </c>
    </row>
    <row r="96" spans="1:44" x14ac:dyDescent="0.2">
      <c r="F96" s="79" t="s">
        <v>11108</v>
      </c>
      <c r="H96">
        <f>71/74</f>
        <v>0.95945945945945943</v>
      </c>
      <c r="AR96">
        <v>0.60429407437872906</v>
      </c>
    </row>
    <row r="97" spans="44:44" x14ac:dyDescent="0.2">
      <c r="AR97">
        <v>0.52813687300806422</v>
      </c>
    </row>
    <row r="98" spans="44:44" x14ac:dyDescent="0.2">
      <c r="AR98">
        <v>0.51365560939398314</v>
      </c>
    </row>
    <row r="99" spans="44:44" x14ac:dyDescent="0.2">
      <c r="AR99">
        <v>0.44165145652864496</v>
      </c>
    </row>
    <row r="100" spans="44:44" x14ac:dyDescent="0.2">
      <c r="AR100">
        <v>0.42046727498494485</v>
      </c>
    </row>
    <row r="101" spans="44:44" x14ac:dyDescent="0.2">
      <c r="AR101">
        <v>0.40521550223852937</v>
      </c>
    </row>
    <row r="102" spans="44:44" x14ac:dyDescent="0.2">
      <c r="AR102">
        <v>0.39838558394863399</v>
      </c>
    </row>
    <row r="103" spans="44:44" x14ac:dyDescent="0.2">
      <c r="AR103">
        <v>0.36924321378037323</v>
      </c>
    </row>
    <row r="104" spans="44:44" x14ac:dyDescent="0.2">
      <c r="AR104">
        <v>0.24967822266279222</v>
      </c>
    </row>
    <row r="105" spans="44:44" x14ac:dyDescent="0.2">
      <c r="AR105">
        <v>0.237870070837642</v>
      </c>
    </row>
    <row r="106" spans="44:44" x14ac:dyDescent="0.2">
      <c r="AR106">
        <v>0.22641574071504497</v>
      </c>
    </row>
    <row r="107" spans="44:44" x14ac:dyDescent="0.2">
      <c r="AR107">
        <v>0.15964884929291584</v>
      </c>
    </row>
    <row r="108" spans="44:44" x14ac:dyDescent="0.2">
      <c r="AR108">
        <v>0.10702644557696003</v>
      </c>
    </row>
    <row r="109" spans="44:44" x14ac:dyDescent="0.2">
      <c r="AR109">
        <v>6.2204775939989451E-2</v>
      </c>
    </row>
    <row r="110" spans="44:44" x14ac:dyDescent="0.2">
      <c r="AR110">
        <v>4.911473303566307E-2</v>
      </c>
    </row>
    <row r="111" spans="44:44" x14ac:dyDescent="0.2">
      <c r="AR111">
        <v>3.4113859731987897E-2</v>
      </c>
    </row>
    <row r="112" spans="44:44" x14ac:dyDescent="0.2">
      <c r="AR112">
        <v>2.5568043684743184E-2</v>
      </c>
    </row>
    <row r="113" spans="44:44" x14ac:dyDescent="0.2">
      <c r="AR113">
        <v>1.6589023887042493E-2</v>
      </c>
    </row>
    <row r="114" spans="44:44" x14ac:dyDescent="0.2">
      <c r="AR114">
        <v>1.5844196854446171E-2</v>
      </c>
    </row>
    <row r="115" spans="44:44" x14ac:dyDescent="0.2">
      <c r="AR115">
        <v>1.470807353577005E-2</v>
      </c>
    </row>
    <row r="116" spans="44:44" x14ac:dyDescent="0.2">
      <c r="AR116">
        <v>1.1605989602023728E-2</v>
      </c>
    </row>
  </sheetData>
  <sortState xmlns:xlrd2="http://schemas.microsoft.com/office/spreadsheetml/2017/richdata2" ref="AR42:AR116">
    <sortCondition descending="1" ref="AR4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23"/>
  <sheetViews>
    <sheetView workbookViewId="0">
      <selection activeCell="B2" sqref="B2:U21"/>
    </sheetView>
  </sheetViews>
  <sheetFormatPr baseColWidth="10" defaultRowHeight="16" x14ac:dyDescent="0.2"/>
  <cols>
    <col min="2" max="2" width="8.6640625" bestFit="1" customWidth="1"/>
    <col min="3" max="3" width="9.6640625" bestFit="1" customWidth="1"/>
    <col min="4" max="4" width="8.6640625" bestFit="1" customWidth="1"/>
    <col min="5" max="6" width="11.5" bestFit="1" customWidth="1"/>
    <col min="7" max="7" width="9.1640625" bestFit="1" customWidth="1"/>
    <col min="8" max="12" width="8.6640625" bestFit="1" customWidth="1"/>
    <col min="13" max="14" width="9.1640625" bestFit="1" customWidth="1"/>
    <col min="15" max="15" width="13" bestFit="1" customWidth="1"/>
    <col min="16" max="17" width="9.1640625" bestFit="1" customWidth="1"/>
    <col min="18" max="21" width="8.6640625" bestFit="1" customWidth="1"/>
  </cols>
  <sheetData>
    <row r="1" spans="1:21" x14ac:dyDescent="0.2">
      <c r="B1" s="37" t="s">
        <v>10897</v>
      </c>
      <c r="C1" s="37" t="s">
        <v>10898</v>
      </c>
      <c r="D1" s="37" t="s">
        <v>10899</v>
      </c>
      <c r="E1" s="37" t="s">
        <v>10900</v>
      </c>
      <c r="F1" s="37" t="s">
        <v>10901</v>
      </c>
      <c r="G1" s="37" t="s">
        <v>10902</v>
      </c>
      <c r="H1" s="37" t="s">
        <v>10903</v>
      </c>
      <c r="I1" s="37" t="s">
        <v>10904</v>
      </c>
      <c r="J1" s="37" t="s">
        <v>10905</v>
      </c>
      <c r="K1" s="37" t="s">
        <v>10906</v>
      </c>
      <c r="L1" s="37" t="s">
        <v>10907</v>
      </c>
      <c r="M1" s="35" t="s">
        <v>10908</v>
      </c>
      <c r="N1" s="35" t="s">
        <v>10909</v>
      </c>
      <c r="O1" s="35" t="s">
        <v>10910</v>
      </c>
      <c r="P1" s="35" t="s">
        <v>10911</v>
      </c>
      <c r="Q1" s="35" t="s">
        <v>10912</v>
      </c>
      <c r="R1" s="35" t="s">
        <v>10914</v>
      </c>
      <c r="S1" s="35" t="s">
        <v>10915</v>
      </c>
      <c r="T1" s="35" t="s">
        <v>10916</v>
      </c>
      <c r="U1" s="37" t="s">
        <v>10917</v>
      </c>
    </row>
    <row r="2" spans="1:21" x14ac:dyDescent="0.2">
      <c r="A2" s="38" t="s">
        <v>10897</v>
      </c>
      <c r="B2" s="63">
        <v>0</v>
      </c>
      <c r="C2" s="63">
        <v>8.3900999999999995E-6</v>
      </c>
      <c r="D2" s="63">
        <v>3.0419000000000002E-3</v>
      </c>
      <c r="E2" s="63">
        <v>0.34188000000000002</v>
      </c>
      <c r="F2" s="63">
        <v>4.7425000000000002E-2</v>
      </c>
      <c r="G2" s="63">
        <v>7.9338E-10</v>
      </c>
      <c r="H2" s="63">
        <v>4.4522E-9</v>
      </c>
      <c r="I2" s="63">
        <v>7.1318000000000004E-8</v>
      </c>
      <c r="J2" s="63">
        <v>2.1381999999999999E-10</v>
      </c>
      <c r="K2" s="63">
        <v>2.3797E-9</v>
      </c>
      <c r="L2" s="63">
        <v>8.9152999999999997E-11</v>
      </c>
      <c r="M2" s="63">
        <v>1.3407999999999999E-7</v>
      </c>
      <c r="N2" s="63">
        <v>1.7735000000000001E-7</v>
      </c>
      <c r="O2" s="63">
        <v>6.3369999999999998E-5</v>
      </c>
      <c r="P2" s="63">
        <v>7.8617E-7</v>
      </c>
      <c r="Q2" s="63">
        <v>5.4866999999999995E-7</v>
      </c>
      <c r="R2" s="63">
        <v>9.7771999999999997E-8</v>
      </c>
      <c r="S2" s="63">
        <v>2.4868999999999999E-7</v>
      </c>
      <c r="T2" s="63">
        <v>5.0457000000000002E-7</v>
      </c>
      <c r="U2" s="63">
        <v>5.2717999999999999E-7</v>
      </c>
    </row>
    <row r="3" spans="1:21" x14ac:dyDescent="0.2">
      <c r="A3" s="38" t="s">
        <v>10898</v>
      </c>
      <c r="B3" s="63">
        <v>0</v>
      </c>
      <c r="C3" s="63">
        <v>0</v>
      </c>
      <c r="D3" s="63">
        <v>2.7942000000000002E-3</v>
      </c>
      <c r="E3" s="63">
        <v>1.4224999999999999E-3</v>
      </c>
      <c r="F3" s="63">
        <v>5.3563000000000002E-5</v>
      </c>
      <c r="G3" s="63">
        <v>1.8124E-7</v>
      </c>
      <c r="H3" s="63">
        <v>1.7513999999999999E-5</v>
      </c>
      <c r="I3" s="63">
        <v>7.3299999999999997E-3</v>
      </c>
      <c r="J3" s="63">
        <v>5.3313000000000004E-9</v>
      </c>
      <c r="K3" s="63">
        <v>3.5908E-6</v>
      </c>
      <c r="L3" s="63">
        <v>5.2097000000000001E-10</v>
      </c>
      <c r="M3" s="63">
        <v>3.9029000000000001E-2</v>
      </c>
      <c r="N3" s="63">
        <v>5.0248000000000001E-2</v>
      </c>
      <c r="O3" s="63">
        <v>0.91581999999999997</v>
      </c>
      <c r="P3" s="63">
        <v>0.14485000000000001</v>
      </c>
      <c r="Q3" s="63">
        <v>0.16879</v>
      </c>
      <c r="R3" s="63">
        <v>1.7809999999999999E-2</v>
      </c>
      <c r="S3" s="63">
        <v>7.6715000000000005E-2</v>
      </c>
      <c r="T3" s="63">
        <v>0.15981000000000001</v>
      </c>
      <c r="U3" s="63">
        <v>0.14581</v>
      </c>
    </row>
    <row r="4" spans="1:21" x14ac:dyDescent="0.2">
      <c r="A4" s="38" t="s">
        <v>10899</v>
      </c>
      <c r="B4" s="63">
        <v>0</v>
      </c>
      <c r="C4" s="63">
        <v>0</v>
      </c>
      <c r="D4" s="63">
        <v>0</v>
      </c>
      <c r="E4" s="63">
        <v>1.4718999999999999E-2</v>
      </c>
      <c r="F4" s="63">
        <v>6.7427999999999997E-4</v>
      </c>
      <c r="G4" s="63">
        <v>3.1085999999999997E-14</v>
      </c>
      <c r="H4" s="63">
        <v>4.7772000000000003E-12</v>
      </c>
      <c r="I4" s="63">
        <v>1.0217999999999999E-8</v>
      </c>
      <c r="J4" s="63">
        <v>7.7715999999999999E-16</v>
      </c>
      <c r="K4" s="63">
        <v>7.8881000000000005E-13</v>
      </c>
      <c r="L4" s="63">
        <v>1.1102E-16</v>
      </c>
      <c r="M4" s="63">
        <v>1.9371999999999999E-6</v>
      </c>
      <c r="N4" s="63">
        <v>1.7235E-5</v>
      </c>
      <c r="O4" s="63">
        <v>3.4661999999999998E-2</v>
      </c>
      <c r="P4" s="63">
        <v>2.3991E-4</v>
      </c>
      <c r="Q4" s="63">
        <v>2.5352999999999999E-5</v>
      </c>
      <c r="R4" s="63">
        <v>7.5195000000000006E-8</v>
      </c>
      <c r="S4" s="63">
        <v>3.8426000000000003E-6</v>
      </c>
      <c r="T4" s="63">
        <v>1.3487E-5</v>
      </c>
      <c r="U4" s="63">
        <v>5.8146999999999997E-5</v>
      </c>
    </row>
    <row r="5" spans="1:21" x14ac:dyDescent="0.2">
      <c r="A5" s="38" t="s">
        <v>10900</v>
      </c>
      <c r="B5" s="63">
        <v>0</v>
      </c>
      <c r="C5" s="63">
        <v>0</v>
      </c>
      <c r="D5" s="63">
        <v>0</v>
      </c>
      <c r="E5" s="63">
        <v>0</v>
      </c>
      <c r="F5" s="63">
        <v>0.41748000000000002</v>
      </c>
      <c r="G5" s="63">
        <v>3.3093999999999999E-5</v>
      </c>
      <c r="H5" s="63">
        <v>7.2058999999999996E-5</v>
      </c>
      <c r="I5" s="63">
        <v>2.3814999999999999E-4</v>
      </c>
      <c r="J5" s="63">
        <v>1.7955E-5</v>
      </c>
      <c r="K5" s="63">
        <v>5.4549000000000002E-5</v>
      </c>
      <c r="L5" s="63">
        <v>1.1817000000000001E-5</v>
      </c>
      <c r="M5" s="63">
        <v>2.7027000000000003E-4</v>
      </c>
      <c r="N5" s="63">
        <v>2.4716000000000001E-4</v>
      </c>
      <c r="O5" s="63">
        <v>1.8041000000000001E-3</v>
      </c>
      <c r="P5" s="63">
        <v>3.8895999999999999E-4</v>
      </c>
      <c r="Q5" s="63">
        <v>4.8358E-4</v>
      </c>
      <c r="R5" s="63">
        <v>2.6549000000000001E-4</v>
      </c>
      <c r="S5" s="63">
        <v>3.6083000000000003E-4</v>
      </c>
      <c r="T5" s="63">
        <v>4.8607000000000001E-4</v>
      </c>
      <c r="U5" s="63">
        <v>4.2396000000000003E-4</v>
      </c>
    </row>
    <row r="6" spans="1:21" x14ac:dyDescent="0.2">
      <c r="A6" s="38" t="s">
        <v>10901</v>
      </c>
      <c r="B6" s="63">
        <v>0</v>
      </c>
      <c r="C6" s="63">
        <v>0</v>
      </c>
      <c r="D6" s="63">
        <v>0</v>
      </c>
      <c r="E6" s="63">
        <v>0</v>
      </c>
      <c r="F6" s="63">
        <v>0</v>
      </c>
      <c r="G6" s="63">
        <v>1.5406999999999999E-6</v>
      </c>
      <c r="H6" s="63">
        <v>3.1045999999999999E-6</v>
      </c>
      <c r="I6" s="63">
        <v>9.4543000000000003E-6</v>
      </c>
      <c r="J6" s="63">
        <v>8.9708999999999999E-7</v>
      </c>
      <c r="K6" s="63">
        <v>2.4103E-6</v>
      </c>
      <c r="L6" s="63">
        <v>6.2271000000000005E-7</v>
      </c>
      <c r="M6" s="63">
        <v>1.0253E-5</v>
      </c>
      <c r="N6" s="63">
        <v>9.1237000000000004E-6</v>
      </c>
      <c r="O6" s="63">
        <v>6.7180000000000004E-5</v>
      </c>
      <c r="P6" s="63">
        <v>1.4126E-5</v>
      </c>
      <c r="Q6" s="63">
        <v>1.8125999999999999E-5</v>
      </c>
      <c r="R6" s="63">
        <v>1.0366999999999999E-5</v>
      </c>
      <c r="S6" s="63">
        <v>1.3668E-5</v>
      </c>
      <c r="T6" s="63">
        <v>1.8338999999999998E-5</v>
      </c>
      <c r="U6" s="63">
        <v>1.5668999999999999E-5</v>
      </c>
    </row>
    <row r="7" spans="1:21" x14ac:dyDescent="0.2">
      <c r="A7" s="38" t="s">
        <v>10902</v>
      </c>
      <c r="B7" s="63">
        <v>0</v>
      </c>
      <c r="C7" s="63">
        <v>0</v>
      </c>
      <c r="D7" s="63">
        <v>0</v>
      </c>
      <c r="E7" s="63">
        <v>0</v>
      </c>
      <c r="F7" s="63">
        <v>0</v>
      </c>
      <c r="G7" s="63">
        <v>0</v>
      </c>
      <c r="H7" s="63">
        <v>2.7347000000000001E-3</v>
      </c>
      <c r="I7" s="63">
        <v>8.7630000000000005E-12</v>
      </c>
      <c r="J7" s="63">
        <v>1.5399999999999999E-3</v>
      </c>
      <c r="K7" s="63">
        <v>4.5810999999999998E-2</v>
      </c>
      <c r="L7" s="63">
        <v>4.0104E-8</v>
      </c>
      <c r="M7" s="63">
        <v>2.7897999999999998E-3</v>
      </c>
      <c r="N7" s="63">
        <v>4.1502999999999998E-2</v>
      </c>
      <c r="O7" s="63">
        <v>3.9881999999999999E-3</v>
      </c>
      <c r="P7" s="63">
        <v>2.5277999999999998E-2</v>
      </c>
      <c r="Q7" s="63">
        <v>8.5585000000000001E-5</v>
      </c>
      <c r="R7" s="63">
        <v>2.1001E-6</v>
      </c>
      <c r="S7" s="63">
        <v>1.6566000000000001E-4</v>
      </c>
      <c r="T7" s="63">
        <v>1.3259E-5</v>
      </c>
      <c r="U7" s="63">
        <v>2.5644000000000001E-3</v>
      </c>
    </row>
    <row r="8" spans="1:21" x14ac:dyDescent="0.2">
      <c r="A8" s="38" t="s">
        <v>10903</v>
      </c>
      <c r="B8" s="63">
        <v>0</v>
      </c>
      <c r="C8" s="63">
        <v>0</v>
      </c>
      <c r="D8" s="63">
        <v>0</v>
      </c>
      <c r="E8" s="63">
        <v>0</v>
      </c>
      <c r="F8" s="63">
        <v>0</v>
      </c>
      <c r="G8" s="63">
        <v>0</v>
      </c>
      <c r="H8" s="63">
        <v>0</v>
      </c>
      <c r="I8" s="63">
        <v>6.9288999999999993E-5</v>
      </c>
      <c r="J8" s="63">
        <v>5.1900000000000002E-8</v>
      </c>
      <c r="K8" s="63">
        <v>0.32201999999999997</v>
      </c>
      <c r="L8" s="63">
        <v>5.3694999999999997E-12</v>
      </c>
      <c r="M8" s="63">
        <v>6.5412999999999999E-2</v>
      </c>
      <c r="N8" s="63">
        <v>0.24892</v>
      </c>
      <c r="O8" s="63">
        <v>2.1565000000000001E-2</v>
      </c>
      <c r="P8" s="63">
        <v>0.1416</v>
      </c>
      <c r="Q8" s="63">
        <v>4.8742000000000004E-3</v>
      </c>
      <c r="R8" s="63">
        <v>2.7609000000000002E-3</v>
      </c>
      <c r="S8" s="63">
        <v>1.0962E-2</v>
      </c>
      <c r="T8" s="63">
        <v>1.6206E-3</v>
      </c>
      <c r="U8" s="63">
        <v>3.8627000000000002E-2</v>
      </c>
    </row>
    <row r="9" spans="1:21" x14ac:dyDescent="0.2">
      <c r="A9" s="38" t="s">
        <v>10904</v>
      </c>
      <c r="B9" s="63">
        <v>0</v>
      </c>
      <c r="C9" s="63">
        <v>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9.1917000000000004E-7</v>
      </c>
      <c r="L9" s="63">
        <v>0</v>
      </c>
      <c r="M9" s="63">
        <v>0.99129</v>
      </c>
      <c r="N9" s="63">
        <v>0.78735999999999995</v>
      </c>
      <c r="O9" s="63">
        <v>0.17826</v>
      </c>
      <c r="P9" s="63">
        <v>0.84423999999999999</v>
      </c>
      <c r="Q9" s="63">
        <v>0.33188000000000001</v>
      </c>
      <c r="R9" s="63">
        <v>0.85816999999999999</v>
      </c>
      <c r="S9" s="63">
        <v>0.58457000000000003</v>
      </c>
      <c r="T9" s="63">
        <v>0.25720999999999999</v>
      </c>
      <c r="U9" s="63">
        <v>0.60416999999999998</v>
      </c>
    </row>
    <row r="10" spans="1:21" x14ac:dyDescent="0.2">
      <c r="A10" s="38" t="s">
        <v>10905</v>
      </c>
      <c r="B10" s="63">
        <v>0</v>
      </c>
      <c r="C10" s="63">
        <v>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63">
        <v>3.9908E-6</v>
      </c>
      <c r="L10" s="63">
        <v>3.0057999999999999E-3</v>
      </c>
      <c r="M10" s="63">
        <v>1.3595999999999999E-4</v>
      </c>
      <c r="N10" s="63">
        <v>7.0204999999999998E-3</v>
      </c>
      <c r="O10" s="63">
        <v>9.3440999999999999E-4</v>
      </c>
      <c r="P10" s="63">
        <v>5.2506000000000002E-3</v>
      </c>
      <c r="Q10" s="63">
        <v>2.5508000000000002E-6</v>
      </c>
      <c r="R10" s="63">
        <v>3.8399000000000004E-9</v>
      </c>
      <c r="S10" s="63">
        <v>3.7838999999999999E-6</v>
      </c>
      <c r="T10" s="63">
        <v>2.3134000000000001E-7</v>
      </c>
      <c r="U10" s="63">
        <v>2.1546E-4</v>
      </c>
    </row>
    <row r="11" spans="1:21" x14ac:dyDescent="0.2">
      <c r="A11" s="38" t="s">
        <v>10906</v>
      </c>
      <c r="B11" s="63">
        <v>0</v>
      </c>
      <c r="C11" s="63">
        <v>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4.1577E-10</v>
      </c>
      <c r="M11" s="63">
        <v>2.4091000000000001E-2</v>
      </c>
      <c r="N11" s="63">
        <v>0.14082</v>
      </c>
      <c r="O11" s="63">
        <v>1.2122000000000001E-2</v>
      </c>
      <c r="P11" s="63">
        <v>8.0158999999999994E-2</v>
      </c>
      <c r="Q11" s="63">
        <v>1.2911000000000001E-3</v>
      </c>
      <c r="R11" s="63">
        <v>2.9776999999999999E-4</v>
      </c>
      <c r="S11" s="63">
        <v>2.843E-3</v>
      </c>
      <c r="T11" s="63">
        <v>3.3213999999999997E-4</v>
      </c>
      <c r="U11" s="63">
        <v>1.5918000000000002E-2</v>
      </c>
    </row>
    <row r="12" spans="1:21" x14ac:dyDescent="0.2">
      <c r="A12" s="38" t="s">
        <v>10907</v>
      </c>
      <c r="B12" s="63">
        <v>0</v>
      </c>
      <c r="C12" s="63">
        <v>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1.4511E-5</v>
      </c>
      <c r="N12" s="63">
        <v>1.7949999999999999E-3</v>
      </c>
      <c r="O12" s="63">
        <v>3.2916999999999999E-4</v>
      </c>
      <c r="P12" s="63">
        <v>1.6676E-3</v>
      </c>
      <c r="Q12" s="63">
        <v>2.1619000000000001E-7</v>
      </c>
      <c r="R12" s="63">
        <v>5.9859000000000005E-11</v>
      </c>
      <c r="S12" s="63">
        <v>2.5595000000000001E-7</v>
      </c>
      <c r="T12" s="63">
        <v>1.4559E-8</v>
      </c>
      <c r="U12" s="63">
        <v>3.5268999999999997E-5</v>
      </c>
    </row>
    <row r="13" spans="1:21" x14ac:dyDescent="0.2">
      <c r="A13" s="36" t="s">
        <v>10908</v>
      </c>
      <c r="B13" s="63">
        <v>0</v>
      </c>
      <c r="C13" s="63">
        <v>0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0.82801000000000002</v>
      </c>
      <c r="O13" s="63">
        <v>0.21889</v>
      </c>
      <c r="P13" s="63">
        <v>0.86145000000000005</v>
      </c>
      <c r="Q13" s="63">
        <v>0.46450000000000002</v>
      </c>
      <c r="R13" s="63">
        <v>0.90708</v>
      </c>
      <c r="S13" s="63">
        <v>0.68659999999999999</v>
      </c>
      <c r="T13" s="63">
        <v>0.41525000000000001</v>
      </c>
      <c r="U13" s="63">
        <v>0.67152999999999996</v>
      </c>
    </row>
    <row r="14" spans="1:21" x14ac:dyDescent="0.2">
      <c r="A14" s="36" t="s">
        <v>10909</v>
      </c>
      <c r="B14" s="63">
        <v>0</v>
      </c>
      <c r="C14" s="63">
        <v>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0.19627</v>
      </c>
      <c r="P14" s="63">
        <v>0.73551999999999995</v>
      </c>
      <c r="Q14" s="63">
        <v>0.40423999999999999</v>
      </c>
      <c r="R14" s="63">
        <v>0.73416999999999999</v>
      </c>
      <c r="S14" s="63">
        <v>0.57525000000000004</v>
      </c>
      <c r="T14" s="63">
        <v>0.36753999999999998</v>
      </c>
      <c r="U14" s="63">
        <v>0.56891999999999998</v>
      </c>
    </row>
    <row r="15" spans="1:21" x14ac:dyDescent="0.2">
      <c r="A15" s="36" t="s">
        <v>10910</v>
      </c>
      <c r="B15" s="63">
        <v>0</v>
      </c>
      <c r="C15" s="63">
        <v>0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0</v>
      </c>
      <c r="M15" s="63">
        <v>0</v>
      </c>
      <c r="N15" s="63">
        <v>0</v>
      </c>
      <c r="O15" s="63">
        <v>0</v>
      </c>
      <c r="P15" s="63">
        <v>0.32897999999999999</v>
      </c>
      <c r="Q15" s="63">
        <v>0.43896000000000002</v>
      </c>
      <c r="R15" s="63">
        <v>0.21093000000000001</v>
      </c>
      <c r="S15" s="63">
        <v>0.31559999999999999</v>
      </c>
      <c r="T15" s="63">
        <v>0.44563000000000003</v>
      </c>
      <c r="U15" s="63">
        <v>0.37236000000000002</v>
      </c>
    </row>
    <row r="16" spans="1:21" x14ac:dyDescent="0.2">
      <c r="A16" s="36" t="s">
        <v>10911</v>
      </c>
      <c r="B16" s="63">
        <v>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0.69013000000000002</v>
      </c>
      <c r="R16" s="63">
        <v>0.91239999999999999</v>
      </c>
      <c r="S16" s="63">
        <v>0.89419999999999999</v>
      </c>
      <c r="T16" s="63">
        <v>0.65615000000000001</v>
      </c>
      <c r="U16" s="63">
        <v>0.85446</v>
      </c>
    </row>
    <row r="17" spans="1:21" x14ac:dyDescent="0.2">
      <c r="A17" s="36" t="s">
        <v>10912</v>
      </c>
      <c r="B17" s="63">
        <v>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0.43934000000000001</v>
      </c>
      <c r="S17" s="63">
        <v>0.71943999999999997</v>
      </c>
      <c r="T17" s="63">
        <v>0.96421000000000001</v>
      </c>
      <c r="U17" s="63">
        <v>0.81679999999999997</v>
      </c>
    </row>
    <row r="18" spans="1:21" x14ac:dyDescent="0.2">
      <c r="A18" s="36" t="s">
        <v>10914</v>
      </c>
      <c r="B18" s="63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0.70704999999999996</v>
      </c>
      <c r="T18" s="63">
        <v>0.37175999999999998</v>
      </c>
      <c r="U18" s="63">
        <v>0.69508999999999999</v>
      </c>
    </row>
    <row r="19" spans="1:21" x14ac:dyDescent="0.2">
      <c r="A19" s="36" t="s">
        <v>11088</v>
      </c>
      <c r="B19" s="63">
        <v>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0.66913</v>
      </c>
      <c r="U19" s="63">
        <v>0.93694</v>
      </c>
    </row>
    <row r="20" spans="1:21" x14ac:dyDescent="0.2">
      <c r="A20" s="36" t="s">
        <v>10916</v>
      </c>
      <c r="B20" s="63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0.77866000000000002</v>
      </c>
    </row>
    <row r="21" spans="1:21" x14ac:dyDescent="0.2">
      <c r="A21" s="38" t="s">
        <v>10917</v>
      </c>
      <c r="B21" s="63">
        <v>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</row>
    <row r="22" spans="1:21" ht="19" x14ac:dyDescent="0.2">
      <c r="B22" s="47" t="s">
        <v>11076</v>
      </c>
      <c r="C22" s="47" t="s">
        <v>11079</v>
      </c>
      <c r="D22" s="47" t="s">
        <v>11076</v>
      </c>
      <c r="E22" s="47" t="s">
        <v>11084</v>
      </c>
      <c r="F22" s="47" t="s">
        <v>11084</v>
      </c>
      <c r="G22" s="47" t="s">
        <v>11076</v>
      </c>
      <c r="H22" s="47" t="s">
        <v>11076</v>
      </c>
      <c r="I22" s="47" t="s">
        <v>11076</v>
      </c>
      <c r="J22" s="47" t="s">
        <v>11076</v>
      </c>
      <c r="K22" s="47" t="s">
        <v>11076</v>
      </c>
      <c r="L22" s="47" t="s">
        <v>11076</v>
      </c>
      <c r="M22" s="48" t="s">
        <v>11076</v>
      </c>
      <c r="N22" s="48" t="s">
        <v>11076</v>
      </c>
      <c r="O22" s="48" t="s">
        <v>11085</v>
      </c>
      <c r="P22" s="48" t="s">
        <v>11076</v>
      </c>
      <c r="Q22" s="48" t="s">
        <v>11076</v>
      </c>
      <c r="R22" s="48" t="s">
        <v>11076</v>
      </c>
      <c r="S22" s="48" t="s">
        <v>11076</v>
      </c>
      <c r="T22" s="48" t="s">
        <v>11076</v>
      </c>
      <c r="U22" s="47" t="s">
        <v>11076</v>
      </c>
    </row>
    <row r="23" spans="1:21" ht="19" x14ac:dyDescent="0.2">
      <c r="B23" s="47" t="s">
        <v>11078</v>
      </c>
      <c r="C23" s="47" t="s">
        <v>11082</v>
      </c>
      <c r="D23" s="47" t="s">
        <v>11078</v>
      </c>
      <c r="E23" s="47" t="s">
        <v>11082</v>
      </c>
      <c r="F23" s="47" t="s">
        <v>11082</v>
      </c>
      <c r="G23" s="47" t="s">
        <v>11082</v>
      </c>
      <c r="H23" s="47" t="s">
        <v>11078</v>
      </c>
      <c r="I23" s="47" t="s">
        <v>11083</v>
      </c>
      <c r="J23" s="47" t="s">
        <v>11078</v>
      </c>
      <c r="K23" s="47" t="s">
        <v>11078</v>
      </c>
      <c r="L23" s="47" t="s">
        <v>11078</v>
      </c>
      <c r="M23" s="48" t="s">
        <v>11082</v>
      </c>
      <c r="N23" s="48" t="s">
        <v>11082</v>
      </c>
      <c r="O23" s="48" t="s">
        <v>11082</v>
      </c>
      <c r="P23" s="48" t="s">
        <v>11082</v>
      </c>
      <c r="Q23" s="48" t="s">
        <v>11082</v>
      </c>
      <c r="R23" s="48" t="s">
        <v>11078</v>
      </c>
      <c r="S23" s="48" t="s">
        <v>11078</v>
      </c>
      <c r="T23" s="48" t="s">
        <v>11078</v>
      </c>
      <c r="U23" s="47" t="s">
        <v>11078</v>
      </c>
    </row>
  </sheetData>
  <conditionalFormatting sqref="C2:U2 D3:U3 E4:U4 F5:U5 G6:U6 H7:U7 I8:U8 J9:U9 K10:U10 L11:U11 M12:U12 N13:U13 O14:U14 P15:U15 Q16:U16 R17:U17 S18:U18 T19:U19 U2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B2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2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D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:E2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7:G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:H2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9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:J2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1:K2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:L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M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:N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5:O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6:P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7:Q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8:R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9:S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T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23"/>
  <sheetViews>
    <sheetView workbookViewId="0">
      <selection activeCell="C3" sqref="C3:C21"/>
    </sheetView>
  </sheetViews>
  <sheetFormatPr baseColWidth="10" defaultRowHeight="16" x14ac:dyDescent="0.2"/>
  <sheetData>
    <row r="1" spans="1:21" x14ac:dyDescent="0.2">
      <c r="B1" s="37" t="s">
        <v>10897</v>
      </c>
      <c r="C1" s="37" t="s">
        <v>10898</v>
      </c>
      <c r="D1" s="37" t="s">
        <v>10899</v>
      </c>
      <c r="E1" s="37" t="s">
        <v>10900</v>
      </c>
      <c r="F1" s="37" t="s">
        <v>10901</v>
      </c>
      <c r="G1" s="37" t="s">
        <v>10902</v>
      </c>
      <c r="H1" s="37" t="s">
        <v>10903</v>
      </c>
      <c r="I1" s="37" t="s">
        <v>10904</v>
      </c>
      <c r="J1" s="37" t="s">
        <v>10905</v>
      </c>
      <c r="K1" s="37" t="s">
        <v>10906</v>
      </c>
      <c r="L1" s="37" t="s">
        <v>10907</v>
      </c>
      <c r="M1" s="35" t="s">
        <v>10908</v>
      </c>
      <c r="N1" s="35" t="s">
        <v>10909</v>
      </c>
      <c r="O1" s="35" t="s">
        <v>10910</v>
      </c>
      <c r="P1" s="35" t="s">
        <v>10911</v>
      </c>
      <c r="Q1" s="35" t="s">
        <v>10912</v>
      </c>
      <c r="R1" s="35" t="s">
        <v>10914</v>
      </c>
      <c r="S1" s="35" t="s">
        <v>10915</v>
      </c>
      <c r="T1" s="35" t="s">
        <v>10916</v>
      </c>
      <c r="U1" s="37" t="s">
        <v>10917</v>
      </c>
    </row>
    <row r="2" spans="1:21" x14ac:dyDescent="0.2">
      <c r="A2" s="38" t="s">
        <v>10897</v>
      </c>
      <c r="B2" s="63">
        <v>0</v>
      </c>
      <c r="C2" s="63">
        <v>3.2990999999999999E-6</v>
      </c>
      <c r="D2" s="63">
        <v>7.7264E-4</v>
      </c>
      <c r="E2" s="63">
        <v>0.38172</v>
      </c>
      <c r="F2" s="63">
        <v>3.1863000000000002E-2</v>
      </c>
      <c r="G2" s="63">
        <v>2.0982999999999999E-14</v>
      </c>
      <c r="H2" s="63">
        <v>5.3046000000000004E-13</v>
      </c>
      <c r="I2" s="63">
        <v>1.3688E-12</v>
      </c>
      <c r="J2" s="63">
        <v>0</v>
      </c>
      <c r="K2" s="63">
        <v>3.8691000000000001E-13</v>
      </c>
      <c r="L2" s="63">
        <v>1.0401999999999999E-12</v>
      </c>
      <c r="M2" s="63">
        <v>1.7546E-8</v>
      </c>
      <c r="N2" s="63">
        <v>1.1342000000000001E-7</v>
      </c>
      <c r="O2" s="63">
        <v>5.1449000000000002E-5</v>
      </c>
      <c r="P2" s="63">
        <v>9.6201999999999998E-6</v>
      </c>
      <c r="Q2" s="63">
        <v>7.4483000000000006E-8</v>
      </c>
      <c r="R2" s="63">
        <v>3.5155000000000001E-9</v>
      </c>
      <c r="S2" s="63">
        <v>1.5714000000000001E-8</v>
      </c>
      <c r="T2" s="63">
        <v>8.2887000000000006E-8</v>
      </c>
      <c r="U2" s="63">
        <v>1.5762999999999999E-7</v>
      </c>
    </row>
    <row r="3" spans="1:21" x14ac:dyDescent="0.2">
      <c r="A3" s="38" t="s">
        <v>10898</v>
      </c>
      <c r="B3" s="63">
        <v>0</v>
      </c>
      <c r="C3" s="63">
        <v>0</v>
      </c>
      <c r="D3" s="63">
        <v>5.1399999999999996E-3</v>
      </c>
      <c r="E3" s="63">
        <v>2.8660999999999999E-3</v>
      </c>
      <c r="F3" s="63">
        <v>1.3891E-6</v>
      </c>
      <c r="G3" s="63">
        <v>1.1463000000000001E-9</v>
      </c>
      <c r="H3" s="63">
        <v>1.252E-6</v>
      </c>
      <c r="I3" s="63">
        <v>1.7466999999999999E-3</v>
      </c>
      <c r="J3" s="63">
        <v>4.0966999999999999E-14</v>
      </c>
      <c r="K3" s="63">
        <v>1.9005000000000001E-7</v>
      </c>
      <c r="L3" s="63">
        <v>4.1795999999999998E-11</v>
      </c>
      <c r="M3" s="63">
        <v>3.9107999999999997E-2</v>
      </c>
      <c r="N3" s="63">
        <v>4.8096E-2</v>
      </c>
      <c r="O3" s="63">
        <v>0.9173</v>
      </c>
      <c r="P3" s="63">
        <v>0.12898999999999999</v>
      </c>
      <c r="Q3" s="63">
        <v>0.16882</v>
      </c>
      <c r="R3" s="63">
        <v>1.5886000000000001E-2</v>
      </c>
      <c r="S3" s="63">
        <v>7.5924000000000005E-2</v>
      </c>
      <c r="T3" s="63">
        <v>0.15917000000000001</v>
      </c>
      <c r="U3" s="63">
        <v>0.14651</v>
      </c>
    </row>
    <row r="4" spans="1:21" x14ac:dyDescent="0.2">
      <c r="A4" s="38" t="s">
        <v>10899</v>
      </c>
      <c r="B4" s="63">
        <v>0</v>
      </c>
      <c r="C4" s="63">
        <v>0</v>
      </c>
      <c r="D4" s="63">
        <v>0</v>
      </c>
      <c r="E4" s="63">
        <v>6.156E-3</v>
      </c>
      <c r="F4" s="63">
        <v>2.5165E-6</v>
      </c>
      <c r="G4" s="63">
        <v>3.0752999999999998E-14</v>
      </c>
      <c r="H4" s="63">
        <v>1.1090000000000001E-11</v>
      </c>
      <c r="I4" s="63">
        <v>2.7543999999999999E-9</v>
      </c>
      <c r="J4" s="63">
        <v>0</v>
      </c>
      <c r="K4" s="63">
        <v>3.0383000000000001E-12</v>
      </c>
      <c r="L4" s="63">
        <v>6.8612000000000003E-14</v>
      </c>
      <c r="M4" s="63">
        <v>6.4343000000000004E-6</v>
      </c>
      <c r="N4" s="63">
        <v>2.1271999999999999E-5</v>
      </c>
      <c r="O4" s="63">
        <v>2.4060000000000002E-2</v>
      </c>
      <c r="P4" s="63">
        <v>4.885E-4</v>
      </c>
      <c r="Q4" s="63">
        <v>6.6626999999999998E-5</v>
      </c>
      <c r="R4" s="63">
        <v>1.147E-6</v>
      </c>
      <c r="S4" s="63">
        <v>1.226E-5</v>
      </c>
      <c r="T4" s="63">
        <v>6.0235999999999997E-5</v>
      </c>
      <c r="U4" s="63">
        <v>8.8077000000000004E-5</v>
      </c>
    </row>
    <row r="5" spans="1:21" x14ac:dyDescent="0.2">
      <c r="A5" s="38" t="s">
        <v>10900</v>
      </c>
      <c r="B5" s="63">
        <v>0</v>
      </c>
      <c r="C5" s="63">
        <v>0</v>
      </c>
      <c r="D5" s="63">
        <v>0</v>
      </c>
      <c r="E5" s="63">
        <v>0</v>
      </c>
      <c r="F5" s="63">
        <v>0.44502000000000003</v>
      </c>
      <c r="G5" s="63">
        <v>9.8573999999999998E-6</v>
      </c>
      <c r="H5" s="63">
        <v>2.5171E-5</v>
      </c>
      <c r="I5" s="63">
        <v>2.2711E-5</v>
      </c>
      <c r="J5" s="63">
        <v>4.9875999999999995E-7</v>
      </c>
      <c r="K5" s="63">
        <v>2.4516E-5</v>
      </c>
      <c r="L5" s="63">
        <v>5.2608999999999997E-5</v>
      </c>
      <c r="M5" s="63">
        <v>4.7946000000000002E-4</v>
      </c>
      <c r="N5" s="63">
        <v>8.0325999999999998E-4</v>
      </c>
      <c r="O5" s="63">
        <v>2.6413999999999999E-3</v>
      </c>
      <c r="P5" s="63">
        <v>7.2128000000000001E-3</v>
      </c>
      <c r="Q5" s="63">
        <v>7.5257000000000004E-4</v>
      </c>
      <c r="R5" s="63">
        <v>4.1582000000000001E-4</v>
      </c>
      <c r="S5" s="63">
        <v>4.4588000000000001E-4</v>
      </c>
      <c r="T5" s="63">
        <v>9.5012000000000004E-4</v>
      </c>
      <c r="U5" s="63">
        <v>8.2804000000000005E-4</v>
      </c>
    </row>
    <row r="6" spans="1:21" x14ac:dyDescent="0.2">
      <c r="A6" s="38" t="s">
        <v>10901</v>
      </c>
      <c r="B6" s="63">
        <v>0</v>
      </c>
      <c r="C6" s="63">
        <v>0</v>
      </c>
      <c r="D6" s="63">
        <v>0</v>
      </c>
      <c r="E6" s="63">
        <v>0</v>
      </c>
      <c r="F6" s="63">
        <v>0</v>
      </c>
      <c r="G6" s="63">
        <v>3.0188999999999999E-11</v>
      </c>
      <c r="H6" s="63">
        <v>1.3649999999999999E-10</v>
      </c>
      <c r="I6" s="63">
        <v>4.2708999999999998E-11</v>
      </c>
      <c r="J6" s="63">
        <v>8.7374999999999994E-14</v>
      </c>
      <c r="K6" s="63">
        <v>1.5537E-10</v>
      </c>
      <c r="L6" s="63">
        <v>1.8311E-9</v>
      </c>
      <c r="M6" s="63">
        <v>6.5796000000000002E-8</v>
      </c>
      <c r="N6" s="63">
        <v>2.8358E-7</v>
      </c>
      <c r="O6" s="63">
        <v>3.4635E-6</v>
      </c>
      <c r="P6" s="63">
        <v>2.4108E-5</v>
      </c>
      <c r="Q6" s="63">
        <v>1.2454999999999999E-7</v>
      </c>
      <c r="R6" s="63">
        <v>3.3486E-8</v>
      </c>
      <c r="S6" s="63">
        <v>4.3887000000000001E-8</v>
      </c>
      <c r="T6" s="63">
        <v>1.8540000000000001E-7</v>
      </c>
      <c r="U6" s="63">
        <v>2.0975999999999999E-7</v>
      </c>
    </row>
    <row r="7" spans="1:21" x14ac:dyDescent="0.2">
      <c r="A7" s="38" t="s">
        <v>10902</v>
      </c>
      <c r="B7" s="63">
        <v>0</v>
      </c>
      <c r="C7" s="63">
        <v>0</v>
      </c>
      <c r="D7" s="63">
        <v>0</v>
      </c>
      <c r="E7" s="63">
        <v>0</v>
      </c>
      <c r="F7" s="63">
        <v>0</v>
      </c>
      <c r="G7" s="63">
        <v>0</v>
      </c>
      <c r="H7" s="63">
        <v>2.6833E-3</v>
      </c>
      <c r="I7" s="63">
        <v>3.1647000000000002E-11</v>
      </c>
      <c r="J7" s="63">
        <v>1.2061999999999999E-3</v>
      </c>
      <c r="K7" s="63">
        <v>4.4761000000000002E-2</v>
      </c>
      <c r="L7" s="63">
        <v>3.7240999999999998E-7</v>
      </c>
      <c r="M7" s="63">
        <v>8.8917E-4</v>
      </c>
      <c r="N7" s="63">
        <v>1.7552999999999999E-2</v>
      </c>
      <c r="O7" s="63">
        <v>1.3493999999999999E-3</v>
      </c>
      <c r="P7" s="63">
        <v>1.6540000000000001E-3</v>
      </c>
      <c r="Q7" s="63">
        <v>1.2299E-5</v>
      </c>
      <c r="R7" s="63">
        <v>2.1637E-7</v>
      </c>
      <c r="S7" s="63">
        <v>4.0738000000000002E-5</v>
      </c>
      <c r="T7" s="63">
        <v>8.0091999999999995E-7</v>
      </c>
      <c r="U7" s="63">
        <v>6.6949999999999996E-4</v>
      </c>
    </row>
    <row r="8" spans="1:21" x14ac:dyDescent="0.2">
      <c r="A8" s="38" t="s">
        <v>10903</v>
      </c>
      <c r="B8" s="63">
        <v>0</v>
      </c>
      <c r="C8" s="63">
        <v>0</v>
      </c>
      <c r="D8" s="63">
        <v>0</v>
      </c>
      <c r="E8" s="63">
        <v>0</v>
      </c>
      <c r="F8" s="63">
        <v>0</v>
      </c>
      <c r="G8" s="63">
        <v>0</v>
      </c>
      <c r="H8" s="63">
        <v>0</v>
      </c>
      <c r="I8" s="63">
        <v>8.7607000000000003E-5</v>
      </c>
      <c r="J8" s="63">
        <v>6.391E-9</v>
      </c>
      <c r="K8" s="63">
        <v>0.32256000000000001</v>
      </c>
      <c r="L8" s="63">
        <v>9.3357000000000001E-11</v>
      </c>
      <c r="M8" s="63">
        <v>4.5078E-2</v>
      </c>
      <c r="N8" s="63">
        <v>0.18667</v>
      </c>
      <c r="O8" s="63">
        <v>1.1287999999999999E-2</v>
      </c>
      <c r="P8" s="63">
        <v>4.6804999999999999E-2</v>
      </c>
      <c r="Q8" s="63">
        <v>2.2472E-3</v>
      </c>
      <c r="R8" s="63">
        <v>1.6577E-3</v>
      </c>
      <c r="S8" s="63">
        <v>6.7774000000000003E-3</v>
      </c>
      <c r="T8" s="63">
        <v>5.4971999999999996E-4</v>
      </c>
      <c r="U8" s="63">
        <v>2.2089999999999999E-2</v>
      </c>
    </row>
    <row r="9" spans="1:21" x14ac:dyDescent="0.2">
      <c r="A9" s="38" t="s">
        <v>10904</v>
      </c>
      <c r="B9" s="63">
        <v>0</v>
      </c>
      <c r="C9" s="63">
        <v>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1.5977E-6</v>
      </c>
      <c r="L9" s="63">
        <v>0</v>
      </c>
      <c r="M9" s="63">
        <v>0.99004999999999999</v>
      </c>
      <c r="N9" s="63">
        <v>0.74278</v>
      </c>
      <c r="O9" s="63">
        <v>0.11042</v>
      </c>
      <c r="P9" s="63">
        <v>0.78332000000000002</v>
      </c>
      <c r="Q9" s="63">
        <v>0.27131</v>
      </c>
      <c r="R9" s="63">
        <v>0.84945999999999999</v>
      </c>
      <c r="S9" s="63">
        <v>0.54308000000000001</v>
      </c>
      <c r="T9" s="63">
        <v>0.2</v>
      </c>
      <c r="U9" s="63">
        <v>0.54420000000000002</v>
      </c>
    </row>
    <row r="10" spans="1:21" x14ac:dyDescent="0.2">
      <c r="A10" s="38" t="s">
        <v>10905</v>
      </c>
      <c r="B10" s="63">
        <v>0</v>
      </c>
      <c r="C10" s="63">
        <v>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63">
        <v>9.5380999999999994E-7</v>
      </c>
      <c r="L10" s="63">
        <v>9.2022000000000007E-3</v>
      </c>
      <c r="M10" s="63">
        <v>2.5859999999999999E-6</v>
      </c>
      <c r="N10" s="63">
        <v>5.0401999999999999E-4</v>
      </c>
      <c r="O10" s="63">
        <v>4.6507E-5</v>
      </c>
      <c r="P10" s="63">
        <v>1.219E-5</v>
      </c>
      <c r="Q10" s="63">
        <v>6.3078999999999997E-9</v>
      </c>
      <c r="R10" s="63">
        <v>8.0579999999999996E-13</v>
      </c>
      <c r="S10" s="63">
        <v>2.3453999999999999E-8</v>
      </c>
      <c r="T10" s="63">
        <v>7.3810000000000002E-11</v>
      </c>
      <c r="U10" s="63">
        <v>3.7446000000000001E-6</v>
      </c>
    </row>
    <row r="11" spans="1:21" x14ac:dyDescent="0.2">
      <c r="A11" s="38" t="s">
        <v>10906</v>
      </c>
      <c r="B11" s="63">
        <v>0</v>
      </c>
      <c r="C11" s="63">
        <v>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3.7326999999999997E-9</v>
      </c>
      <c r="M11" s="63">
        <v>1.4912E-2</v>
      </c>
      <c r="N11" s="63">
        <v>9.4939999999999997E-2</v>
      </c>
      <c r="O11" s="63">
        <v>6.3194000000000002E-3</v>
      </c>
      <c r="P11" s="63">
        <v>1.8327E-2</v>
      </c>
      <c r="Q11" s="63">
        <v>5.2083000000000001E-4</v>
      </c>
      <c r="R11" s="63">
        <v>1.4463E-4</v>
      </c>
      <c r="S11" s="63">
        <v>1.6080999999999999E-3</v>
      </c>
      <c r="T11" s="63">
        <v>8.8894000000000006E-5</v>
      </c>
      <c r="U11" s="63">
        <v>8.1922000000000002E-3</v>
      </c>
    </row>
    <row r="12" spans="1:21" x14ac:dyDescent="0.2">
      <c r="A12" s="38" t="s">
        <v>10907</v>
      </c>
      <c r="B12" s="63">
        <v>0</v>
      </c>
      <c r="C12" s="63">
        <v>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1.5676999999999999E-5</v>
      </c>
      <c r="N12" s="63">
        <v>1.3093E-3</v>
      </c>
      <c r="O12" s="63">
        <v>4.7648999999999999E-4</v>
      </c>
      <c r="P12" s="63">
        <v>6.5692999999999996E-5</v>
      </c>
      <c r="Q12" s="63">
        <v>1.9511E-7</v>
      </c>
      <c r="R12" s="63">
        <v>1.5987000000000001E-11</v>
      </c>
      <c r="S12" s="63">
        <v>4.0965000000000002E-7</v>
      </c>
      <c r="T12" s="63">
        <v>4.4344000000000003E-9</v>
      </c>
      <c r="U12" s="63">
        <v>3.3373E-5</v>
      </c>
    </row>
    <row r="13" spans="1:21" x14ac:dyDescent="0.2">
      <c r="A13" s="36" t="s">
        <v>10908</v>
      </c>
      <c r="B13" s="63">
        <v>0</v>
      </c>
      <c r="C13" s="63">
        <v>0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0.82581000000000004</v>
      </c>
      <c r="O13" s="63">
        <v>0.22062999999999999</v>
      </c>
      <c r="P13" s="63">
        <v>0.85638000000000003</v>
      </c>
      <c r="Q13" s="63">
        <v>0.46442</v>
      </c>
      <c r="R13" s="63">
        <v>0.90659000000000001</v>
      </c>
      <c r="S13" s="63">
        <v>0.68596999999999997</v>
      </c>
      <c r="T13" s="63">
        <v>0.41593000000000002</v>
      </c>
      <c r="U13" s="63">
        <v>0.67095000000000005</v>
      </c>
    </row>
    <row r="14" spans="1:21" x14ac:dyDescent="0.2">
      <c r="A14" s="36" t="s">
        <v>10909</v>
      </c>
      <c r="B14" s="63">
        <v>0</v>
      </c>
      <c r="C14" s="63">
        <v>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0.20769000000000001</v>
      </c>
      <c r="P14" s="63">
        <v>0.74063000000000001</v>
      </c>
      <c r="Q14" s="63">
        <v>0.39645000000000002</v>
      </c>
      <c r="R14" s="63">
        <v>0.72336999999999996</v>
      </c>
      <c r="S14" s="63">
        <v>0.56540000000000001</v>
      </c>
      <c r="T14" s="63">
        <v>0.35937000000000002</v>
      </c>
      <c r="U14" s="63">
        <v>0.56777999999999995</v>
      </c>
    </row>
    <row r="15" spans="1:21" x14ac:dyDescent="0.2">
      <c r="A15" s="36" t="s">
        <v>10910</v>
      </c>
      <c r="B15" s="63">
        <v>0</v>
      </c>
      <c r="C15" s="63">
        <v>0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0</v>
      </c>
      <c r="M15" s="63">
        <v>0</v>
      </c>
      <c r="N15" s="63">
        <v>0</v>
      </c>
      <c r="O15" s="63">
        <v>0</v>
      </c>
      <c r="P15" s="63">
        <v>0.39130999999999999</v>
      </c>
      <c r="Q15" s="63">
        <v>0.43829000000000001</v>
      </c>
      <c r="R15" s="63">
        <v>0.20891999999999999</v>
      </c>
      <c r="S15" s="63">
        <v>0.30858000000000002</v>
      </c>
      <c r="T15" s="63">
        <v>0.45108999999999999</v>
      </c>
      <c r="U15" s="63">
        <v>0.37645000000000001</v>
      </c>
    </row>
    <row r="16" spans="1:21" x14ac:dyDescent="0.2">
      <c r="A16" s="36" t="s">
        <v>10911</v>
      </c>
      <c r="B16" s="63">
        <v>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0.67745999999999995</v>
      </c>
      <c r="R16" s="63">
        <v>0.89798</v>
      </c>
      <c r="S16" s="63">
        <v>0.88773000000000002</v>
      </c>
      <c r="T16" s="63">
        <v>0.63256999999999997</v>
      </c>
      <c r="U16" s="63">
        <v>0.85560000000000003</v>
      </c>
    </row>
    <row r="17" spans="1:21" x14ac:dyDescent="0.2">
      <c r="A17" s="36" t="s">
        <v>10912</v>
      </c>
      <c r="B17" s="63">
        <v>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0.43897000000000003</v>
      </c>
      <c r="S17" s="63">
        <v>0.71916000000000002</v>
      </c>
      <c r="T17" s="63">
        <v>0.96431</v>
      </c>
      <c r="U17" s="63">
        <v>0.81608000000000003</v>
      </c>
    </row>
    <row r="18" spans="1:21" x14ac:dyDescent="0.2">
      <c r="A18" s="36" t="s">
        <v>10914</v>
      </c>
      <c r="B18" s="63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0.70913999999999999</v>
      </c>
      <c r="T18" s="63">
        <v>0.36821999999999999</v>
      </c>
      <c r="U18" s="63">
        <v>0.69130000000000003</v>
      </c>
    </row>
    <row r="19" spans="1:21" x14ac:dyDescent="0.2">
      <c r="A19" s="36" t="s">
        <v>11088</v>
      </c>
      <c r="B19" s="63">
        <v>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0.67013</v>
      </c>
      <c r="U19" s="63">
        <v>0.93633</v>
      </c>
    </row>
    <row r="20" spans="1:21" x14ac:dyDescent="0.2">
      <c r="A20" s="36" t="s">
        <v>10916</v>
      </c>
      <c r="B20" s="63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0.77859999999999996</v>
      </c>
    </row>
    <row r="21" spans="1:21" x14ac:dyDescent="0.2">
      <c r="A21" s="38" t="s">
        <v>10917</v>
      </c>
      <c r="B21" s="63">
        <v>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</row>
    <row r="22" spans="1:21" ht="19" x14ac:dyDescent="0.2">
      <c r="B22" s="47" t="s">
        <v>11076</v>
      </c>
      <c r="C22" s="47" t="s">
        <v>11079</v>
      </c>
      <c r="D22" s="47" t="s">
        <v>11076</v>
      </c>
      <c r="E22" s="47" t="s">
        <v>11084</v>
      </c>
      <c r="F22" s="47" t="s">
        <v>11084</v>
      </c>
      <c r="G22" s="47" t="s">
        <v>11076</v>
      </c>
      <c r="H22" s="47" t="s">
        <v>11076</v>
      </c>
      <c r="I22" s="47" t="s">
        <v>11076</v>
      </c>
      <c r="J22" s="47" t="s">
        <v>11076</v>
      </c>
      <c r="K22" s="47" t="s">
        <v>11076</v>
      </c>
      <c r="L22" s="47" t="s">
        <v>11076</v>
      </c>
      <c r="M22" s="48" t="s">
        <v>11076</v>
      </c>
      <c r="N22" s="48" t="s">
        <v>11076</v>
      </c>
      <c r="O22" s="48" t="s">
        <v>11085</v>
      </c>
      <c r="P22" s="48" t="s">
        <v>11076</v>
      </c>
      <c r="Q22" s="48" t="s">
        <v>11076</v>
      </c>
      <c r="R22" s="48" t="s">
        <v>11076</v>
      </c>
      <c r="S22" s="48" t="s">
        <v>11076</v>
      </c>
      <c r="T22" s="48" t="s">
        <v>11076</v>
      </c>
      <c r="U22" s="47" t="s">
        <v>11076</v>
      </c>
    </row>
    <row r="23" spans="1:21" ht="19" x14ac:dyDescent="0.2">
      <c r="B23" s="47" t="s">
        <v>11078</v>
      </c>
      <c r="C23" s="47" t="s">
        <v>11082</v>
      </c>
      <c r="D23" s="47" t="s">
        <v>11078</v>
      </c>
      <c r="E23" s="47" t="s">
        <v>11082</v>
      </c>
      <c r="F23" s="47" t="s">
        <v>11082</v>
      </c>
      <c r="G23" s="47" t="s">
        <v>11082</v>
      </c>
      <c r="H23" s="47" t="s">
        <v>11078</v>
      </c>
      <c r="I23" s="47" t="s">
        <v>11083</v>
      </c>
      <c r="J23" s="47" t="s">
        <v>11078</v>
      </c>
      <c r="K23" s="47" t="s">
        <v>11078</v>
      </c>
      <c r="L23" s="47" t="s">
        <v>11078</v>
      </c>
      <c r="M23" s="48" t="s">
        <v>11082</v>
      </c>
      <c r="N23" s="48" t="s">
        <v>11082</v>
      </c>
      <c r="O23" s="48" t="s">
        <v>11082</v>
      </c>
      <c r="P23" s="48" t="s">
        <v>11082</v>
      </c>
      <c r="Q23" s="48" t="s">
        <v>11082</v>
      </c>
      <c r="R23" s="48" t="s">
        <v>11078</v>
      </c>
      <c r="S23" s="48" t="s">
        <v>11078</v>
      </c>
      <c r="T23" s="48" t="s">
        <v>11078</v>
      </c>
      <c r="U23" s="47" t="s">
        <v>11078</v>
      </c>
    </row>
  </sheetData>
  <conditionalFormatting sqref="B2:U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1"/>
  <sheetViews>
    <sheetView workbookViewId="0">
      <selection activeCell="J9" sqref="J9"/>
    </sheetView>
  </sheetViews>
  <sheetFormatPr baseColWidth="10" defaultRowHeight="16" x14ac:dyDescent="0.2"/>
  <sheetData>
    <row r="1" spans="1:25" ht="51" x14ac:dyDescent="0.2">
      <c r="B1" s="31" t="s">
        <v>10894</v>
      </c>
      <c r="C1" s="31" t="s">
        <v>10895</v>
      </c>
      <c r="D1" s="31" t="s">
        <v>10896</v>
      </c>
      <c r="E1" s="32" t="s">
        <v>10897</v>
      </c>
      <c r="F1" s="32" t="s">
        <v>10898</v>
      </c>
      <c r="G1" s="32" t="s">
        <v>10899</v>
      </c>
      <c r="H1" s="32" t="s">
        <v>10900</v>
      </c>
      <c r="I1" s="32" t="s">
        <v>10901</v>
      </c>
      <c r="J1" s="32" t="s">
        <v>10902</v>
      </c>
      <c r="K1" s="32" t="s">
        <v>10903</v>
      </c>
      <c r="L1" s="32" t="s">
        <v>10904</v>
      </c>
      <c r="M1" s="32" t="s">
        <v>10905</v>
      </c>
      <c r="N1" s="32" t="s">
        <v>10906</v>
      </c>
      <c r="O1" s="32" t="s">
        <v>10907</v>
      </c>
      <c r="P1" s="32" t="s">
        <v>10908</v>
      </c>
      <c r="Q1" s="32" t="s">
        <v>10909</v>
      </c>
      <c r="R1" s="32" t="s">
        <v>10910</v>
      </c>
      <c r="S1" s="32" t="s">
        <v>10911</v>
      </c>
      <c r="T1" s="32" t="s">
        <v>10912</v>
      </c>
      <c r="U1" s="32" t="s">
        <v>10913</v>
      </c>
      <c r="V1" s="32" t="s">
        <v>10914</v>
      </c>
      <c r="W1" s="32" t="s">
        <v>10915</v>
      </c>
      <c r="X1" s="32" t="s">
        <v>10916</v>
      </c>
      <c r="Y1" s="32" t="s">
        <v>10917</v>
      </c>
    </row>
    <row r="2" spans="1:25" x14ac:dyDescent="0.2">
      <c r="A2" s="64" t="s">
        <v>10717</v>
      </c>
      <c r="B2" s="25">
        <v>341929.26250138698</v>
      </c>
      <c r="C2" s="25">
        <v>172751.2121</v>
      </c>
      <c r="D2" s="25">
        <v>109.737422853309</v>
      </c>
      <c r="E2" s="25">
        <v>165531</v>
      </c>
      <c r="F2" s="25">
        <v>75282</v>
      </c>
      <c r="G2" s="25">
        <v>179971.42420000001</v>
      </c>
      <c r="H2" s="25">
        <v>126692.9408</v>
      </c>
      <c r="I2" s="25"/>
      <c r="J2" s="25">
        <v>81001.140734203495</v>
      </c>
      <c r="K2" s="25">
        <v>110057.011037271</v>
      </c>
      <c r="L2" s="25">
        <v>132384.30302048099</v>
      </c>
      <c r="M2" s="25">
        <v>68595.657911976305</v>
      </c>
      <c r="N2" s="25">
        <v>31085.155465890599</v>
      </c>
      <c r="O2" s="25">
        <v>33526.281384829897</v>
      </c>
      <c r="P2" s="25">
        <v>406252.015577949</v>
      </c>
      <c r="Q2" s="25">
        <v>574290.96215983399</v>
      </c>
      <c r="R2" s="25">
        <v>1429391.93979423</v>
      </c>
      <c r="S2" s="25"/>
      <c r="T2" s="25">
        <v>352847.64318087703</v>
      </c>
      <c r="U2" s="25"/>
      <c r="V2" s="25">
        <v>303571.88507754001</v>
      </c>
      <c r="W2" s="25">
        <v>357452.77266165602</v>
      </c>
      <c r="X2" s="25">
        <v>855792.59201822698</v>
      </c>
      <c r="Y2" s="25">
        <v>871000</v>
      </c>
    </row>
    <row r="3" spans="1:25" x14ac:dyDescent="0.2">
      <c r="A3" s="64" t="s">
        <v>10729</v>
      </c>
      <c r="B3" s="25">
        <v>728695.45129950705</v>
      </c>
      <c r="C3" s="25">
        <v>532550.60229131405</v>
      </c>
      <c r="D3" s="25">
        <v>119.518057447188</v>
      </c>
      <c r="E3" s="25">
        <v>1181716</v>
      </c>
      <c r="F3" s="25"/>
      <c r="G3" s="25">
        <v>630115.2635</v>
      </c>
      <c r="H3" s="25"/>
      <c r="I3" s="25"/>
      <c r="J3" s="25">
        <v>85692.617752146398</v>
      </c>
      <c r="K3" s="25"/>
      <c r="L3" s="25">
        <v>201383.076312105</v>
      </c>
      <c r="M3" s="25">
        <v>79342.781847204402</v>
      </c>
      <c r="N3" s="25"/>
      <c r="O3" s="25"/>
      <c r="P3" s="25">
        <v>537052.60941644001</v>
      </c>
      <c r="Q3" s="25"/>
      <c r="R3" s="25">
        <v>3134906.6019577798</v>
      </c>
      <c r="S3" s="25"/>
      <c r="T3" s="25">
        <v>528048.59516618797</v>
      </c>
      <c r="U3" s="25"/>
      <c r="V3" s="25">
        <v>347908.72025860997</v>
      </c>
      <c r="W3" s="25">
        <v>611192.84129938297</v>
      </c>
      <c r="X3" s="25">
        <v>1406536.3080842299</v>
      </c>
      <c r="Y3" s="25">
        <v>450</v>
      </c>
    </row>
    <row r="4" spans="1:25" x14ac:dyDescent="0.2">
      <c r="A4" s="64" t="s">
        <v>10707</v>
      </c>
      <c r="B4" s="25">
        <v>249738.22843184799</v>
      </c>
      <c r="C4" s="25">
        <v>111403.63871366</v>
      </c>
      <c r="D4" s="25">
        <v>113.809674318929</v>
      </c>
      <c r="E4" s="25">
        <v>74766</v>
      </c>
      <c r="F4" s="25">
        <v>103201</v>
      </c>
      <c r="G4" s="25">
        <v>69482.323099999994</v>
      </c>
      <c r="H4" s="25">
        <v>294584.82049999997</v>
      </c>
      <c r="I4" s="25">
        <v>689361.34994999995</v>
      </c>
      <c r="J4" s="25">
        <v>77411.291887434607</v>
      </c>
      <c r="K4" s="25">
        <v>79085.754051222495</v>
      </c>
      <c r="L4" s="25">
        <v>111403.63871366</v>
      </c>
      <c r="M4" s="25">
        <v>73770.959914320294</v>
      </c>
      <c r="N4" s="25">
        <v>36353.501259459103</v>
      </c>
      <c r="O4" s="25">
        <v>30666.4772056822</v>
      </c>
      <c r="P4" s="25">
        <v>324146.71069820801</v>
      </c>
      <c r="Q4" s="25">
        <v>455734.64355278999</v>
      </c>
      <c r="R4" s="25">
        <v>1173244.43723471</v>
      </c>
      <c r="S4" s="25"/>
      <c r="T4" s="25">
        <v>347751.568901669</v>
      </c>
      <c r="U4" s="25"/>
      <c r="V4" s="25">
        <v>117421.04108752801</v>
      </c>
      <c r="W4" s="25">
        <v>353995.01986381598</v>
      </c>
      <c r="X4" s="25">
        <v>68645.802284614096</v>
      </c>
      <c r="Y4" s="25">
        <v>264000</v>
      </c>
    </row>
    <row r="5" spans="1:25" x14ac:dyDescent="0.2">
      <c r="A5" s="64" t="s">
        <v>10721</v>
      </c>
      <c r="B5" s="25">
        <v>218375.00822459901</v>
      </c>
      <c r="C5" s="25">
        <v>144590.054687333</v>
      </c>
      <c r="D5" s="25">
        <v>94.398707664786798</v>
      </c>
      <c r="E5" s="25">
        <v>917330</v>
      </c>
      <c r="F5" s="25">
        <v>139900</v>
      </c>
      <c r="G5" s="25">
        <v>404162.00349999999</v>
      </c>
      <c r="H5" s="25"/>
      <c r="I5" s="25">
        <v>299086.79865999997</v>
      </c>
      <c r="J5" s="25">
        <v>70549.232699917397</v>
      </c>
      <c r="K5" s="25">
        <v>144631.83832074699</v>
      </c>
      <c r="L5" s="25">
        <v>193871.96951875099</v>
      </c>
      <c r="M5" s="25">
        <v>60732.719930663203</v>
      </c>
      <c r="N5" s="25">
        <v>68604.470223598997</v>
      </c>
      <c r="O5" s="25">
        <v>50090.543149723002</v>
      </c>
      <c r="P5" s="25">
        <v>65079.541655376699</v>
      </c>
      <c r="Q5" s="25">
        <v>397498.68425564002</v>
      </c>
      <c r="R5" s="25">
        <v>142566.48389937001</v>
      </c>
      <c r="S5" s="25"/>
      <c r="T5" s="25">
        <v>242395.52518840201</v>
      </c>
      <c r="U5" s="25"/>
      <c r="V5" s="25">
        <v>144548.27105392001</v>
      </c>
      <c r="W5" s="25">
        <v>126628.484409018</v>
      </c>
      <c r="X5" s="25">
        <v>172073.58157765699</v>
      </c>
      <c r="Y5" s="25">
        <v>291000</v>
      </c>
    </row>
    <row r="6" spans="1:25" x14ac:dyDescent="0.2">
      <c r="A6" s="64" t="s">
        <v>10709</v>
      </c>
      <c r="B6" s="25">
        <v>120359.781126052</v>
      </c>
      <c r="C6" s="25">
        <v>93384.556475999896</v>
      </c>
      <c r="D6" s="25">
        <v>62.494041268760803</v>
      </c>
      <c r="E6" s="25">
        <v>321782</v>
      </c>
      <c r="F6" s="25"/>
      <c r="G6" s="25">
        <v>181722.76509999999</v>
      </c>
      <c r="H6" s="25">
        <v>219975.74470000001</v>
      </c>
      <c r="I6" s="25"/>
      <c r="J6" s="25">
        <v>78396.144314364297</v>
      </c>
      <c r="K6" s="25"/>
      <c r="L6" s="25">
        <v>135587.83891854499</v>
      </c>
      <c r="M6" s="25">
        <v>67812.235175985799</v>
      </c>
      <c r="N6" s="25">
        <v>42846.6869196689</v>
      </c>
      <c r="O6" s="25"/>
      <c r="P6" s="25">
        <v>61589.641866273101</v>
      </c>
      <c r="Q6" s="25">
        <v>131521.623458224</v>
      </c>
      <c r="R6" s="25">
        <v>97352.396953579693</v>
      </c>
      <c r="S6" s="25"/>
      <c r="T6" s="25">
        <v>89416.715998420201</v>
      </c>
      <c r="U6" s="25">
        <v>188361.44193007</v>
      </c>
      <c r="V6" s="25">
        <v>114639.43696406401</v>
      </c>
      <c r="W6" s="25">
        <v>76199.316735768603</v>
      </c>
      <c r="X6" s="25">
        <v>40452.508981862004</v>
      </c>
      <c r="Y6" s="25">
        <v>78100</v>
      </c>
    </row>
    <row r="7" spans="1:25" x14ac:dyDescent="0.2">
      <c r="A7" s="64" t="s">
        <v>10733</v>
      </c>
      <c r="B7" s="25">
        <v>275318.10375376599</v>
      </c>
      <c r="C7" s="25">
        <v>103726.948140243</v>
      </c>
      <c r="D7" s="25">
        <v>150.04518272528401</v>
      </c>
      <c r="E7" s="25">
        <v>1291883</v>
      </c>
      <c r="F7" s="25">
        <v>68643</v>
      </c>
      <c r="G7" s="25">
        <v>547966.79969999997</v>
      </c>
      <c r="H7" s="25"/>
      <c r="I7" s="25"/>
      <c r="J7" s="25">
        <v>103726.948140243</v>
      </c>
      <c r="K7" s="25">
        <v>167500.01287047999</v>
      </c>
      <c r="L7" s="25">
        <v>170749.813249759</v>
      </c>
      <c r="M7" s="25">
        <v>42308.285311125102</v>
      </c>
      <c r="N7" s="25">
        <v>49674.9268303012</v>
      </c>
      <c r="O7" s="25">
        <v>35410.1476819862</v>
      </c>
      <c r="P7" s="25"/>
      <c r="Q7" s="25"/>
      <c r="R7" s="25"/>
      <c r="S7" s="25"/>
      <c r="T7" s="25"/>
      <c r="U7" s="25"/>
      <c r="V7" s="25"/>
      <c r="W7" s="25"/>
      <c r="X7" s="25"/>
      <c r="Y7" s="25"/>
    </row>
    <row r="8" spans="1:25" x14ac:dyDescent="0.2">
      <c r="A8" s="64" t="s">
        <v>10639</v>
      </c>
      <c r="B8" s="25">
        <v>117582.00347927801</v>
      </c>
      <c r="C8" s="25">
        <v>86722.738955119406</v>
      </c>
      <c r="D8" s="25">
        <v>126.79214098013399</v>
      </c>
      <c r="E8" s="25">
        <v>137417</v>
      </c>
      <c r="F8" s="25">
        <v>87044</v>
      </c>
      <c r="G8" s="25">
        <v>10044.257600000001</v>
      </c>
      <c r="H8" s="25">
        <v>23191.95938</v>
      </c>
      <c r="I8" s="25">
        <v>60601.405657000003</v>
      </c>
      <c r="J8" s="25">
        <v>80731.413809634294</v>
      </c>
      <c r="K8" s="25">
        <v>35634.388040630904</v>
      </c>
      <c r="L8" s="25">
        <v>26180.2191651914</v>
      </c>
      <c r="M8" s="25">
        <v>17265.065027528799</v>
      </c>
      <c r="N8" s="25">
        <v>35361.229238510903</v>
      </c>
      <c r="O8" s="25">
        <v>19753.668909341199</v>
      </c>
      <c r="P8" s="25">
        <v>107236.654671408</v>
      </c>
      <c r="Q8" s="25">
        <v>109441.237209962</v>
      </c>
      <c r="R8" s="25"/>
      <c r="S8" s="25">
        <v>128407.669718665</v>
      </c>
      <c r="T8" s="25">
        <v>88625.929276843395</v>
      </c>
      <c r="U8" s="25"/>
      <c r="V8" s="25">
        <v>86722.738955119406</v>
      </c>
      <c r="W8" s="25">
        <v>146562.977992117</v>
      </c>
      <c r="X8" s="25">
        <v>588836.25145433005</v>
      </c>
      <c r="Y8" s="25">
        <v>445000</v>
      </c>
    </row>
    <row r="9" spans="1:25" x14ac:dyDescent="0.2">
      <c r="A9" s="64" t="s">
        <v>10543</v>
      </c>
      <c r="B9" s="25">
        <v>140941.38489334899</v>
      </c>
      <c r="C9" s="25">
        <v>102410.490067744</v>
      </c>
      <c r="D9" s="25">
        <v>111.902676604438</v>
      </c>
      <c r="E9" s="25">
        <v>403594</v>
      </c>
      <c r="F9" s="25">
        <v>103022</v>
      </c>
      <c r="G9" s="25">
        <v>356433.6176</v>
      </c>
      <c r="H9" s="25">
        <v>84865.586670000004</v>
      </c>
      <c r="I9" s="25">
        <v>622310.37153999996</v>
      </c>
      <c r="J9" s="25"/>
      <c r="K9" s="25">
        <v>24140.269848346499</v>
      </c>
      <c r="L9" s="25">
        <v>17712.294518492501</v>
      </c>
      <c r="M9" s="25">
        <v>62453.917331266603</v>
      </c>
      <c r="N9" s="25">
        <v>88887.701288193595</v>
      </c>
      <c r="O9" s="25">
        <v>28585.777565108299</v>
      </c>
      <c r="P9" s="25">
        <v>106702.784778826</v>
      </c>
      <c r="Q9" s="25">
        <v>1250.16773219484</v>
      </c>
      <c r="R9" s="25">
        <v>178365.46215015501</v>
      </c>
      <c r="S9" s="25"/>
      <c r="T9" s="25">
        <v>120369.05287909</v>
      </c>
      <c r="U9" s="25"/>
      <c r="V9" s="25">
        <v>98695.294306989701</v>
      </c>
      <c r="W9" s="25">
        <v>102410.490067744</v>
      </c>
      <c r="X9" s="25">
        <v>166880.47406081401</v>
      </c>
      <c r="Y9" s="25">
        <v>104000</v>
      </c>
    </row>
    <row r="10" spans="1:25" x14ac:dyDescent="0.2">
      <c r="A10" s="64" t="s">
        <v>10460</v>
      </c>
      <c r="B10" s="25">
        <v>70082.387251371096</v>
      </c>
      <c r="C10" s="25">
        <v>27874.862860000001</v>
      </c>
      <c r="D10" s="25">
        <v>165.94944934823999</v>
      </c>
      <c r="E10" s="25">
        <v>674</v>
      </c>
      <c r="F10" s="25">
        <v>45702</v>
      </c>
      <c r="G10" s="25">
        <v>27874.862860000001</v>
      </c>
      <c r="H10" s="25">
        <v>43125.914810000002</v>
      </c>
      <c r="I10" s="25">
        <v>171607.59875999999</v>
      </c>
      <c r="J10" s="25">
        <v>47422.133140635298</v>
      </c>
      <c r="K10" s="25">
        <v>32727.104251541801</v>
      </c>
      <c r="L10" s="25">
        <v>25931.712028595699</v>
      </c>
      <c r="M10" s="25">
        <v>43923.080874057297</v>
      </c>
      <c r="N10" s="25">
        <v>13962.8747324899</v>
      </c>
      <c r="O10" s="25">
        <v>12770.6832234873</v>
      </c>
      <c r="P10" s="25">
        <v>288073.63278257998</v>
      </c>
      <c r="Q10" s="25">
        <v>6148.6211907256102</v>
      </c>
      <c r="R10" s="25">
        <v>13118.6834822209</v>
      </c>
      <c r="S10" s="25"/>
      <c r="T10" s="25">
        <v>457846.74330287398</v>
      </c>
      <c r="U10" s="25"/>
      <c r="V10" s="25">
        <v>14089.046481899801</v>
      </c>
      <c r="W10" s="25">
        <v>52162.374691115801</v>
      </c>
      <c r="X10" s="25">
        <v>16404.291163826801</v>
      </c>
      <c r="Y10" s="25">
        <v>18000</v>
      </c>
    </row>
    <row r="11" spans="1:25" x14ac:dyDescent="0.2">
      <c r="A11" s="64" t="s">
        <v>10629</v>
      </c>
      <c r="B11" s="25">
        <v>164249.98891784999</v>
      </c>
      <c r="C11" s="25">
        <v>38331.719948298101</v>
      </c>
      <c r="D11" s="25">
        <v>161.99973588310999</v>
      </c>
      <c r="E11" s="25">
        <v>50514</v>
      </c>
      <c r="F11" s="25">
        <v>93992</v>
      </c>
      <c r="G11" s="25"/>
      <c r="H11" s="25">
        <v>721928.36719999998</v>
      </c>
      <c r="I11" s="25">
        <v>607534.49184999999</v>
      </c>
      <c r="J11" s="25">
        <v>32575.5548864911</v>
      </c>
      <c r="K11" s="25">
        <v>11417.979951895</v>
      </c>
      <c r="L11" s="25">
        <v>44087.885010105099</v>
      </c>
      <c r="M11" s="25">
        <v>31224.958671024699</v>
      </c>
      <c r="N11" s="25">
        <v>23434.6989085799</v>
      </c>
      <c r="O11" s="25">
        <v>25789.9527004021</v>
      </c>
      <c r="P11" s="25"/>
      <c r="Q11" s="25"/>
      <c r="R11" s="25"/>
      <c r="S11" s="25"/>
      <c r="T11" s="25"/>
      <c r="U11" s="25"/>
      <c r="V11" s="25"/>
      <c r="W11" s="25"/>
      <c r="X11" s="25"/>
      <c r="Y11" s="25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88"/>
  <sheetViews>
    <sheetView topLeftCell="B1" workbookViewId="0">
      <selection activeCell="P84" sqref="P84"/>
    </sheetView>
  </sheetViews>
  <sheetFormatPr baseColWidth="10" defaultRowHeight="16" x14ac:dyDescent="0.2"/>
  <sheetData>
    <row r="1" spans="1:27" ht="51" x14ac:dyDescent="0.2">
      <c r="A1" s="41" t="s">
        <v>0</v>
      </c>
      <c r="B1" t="s">
        <v>10890</v>
      </c>
      <c r="C1" s="39" t="s">
        <v>10891</v>
      </c>
      <c r="D1" s="40" t="s">
        <v>10895</v>
      </c>
      <c r="E1" s="40" t="s">
        <v>10896</v>
      </c>
      <c r="F1" s="37" t="s">
        <v>10897</v>
      </c>
      <c r="G1" s="37" t="s">
        <v>10898</v>
      </c>
      <c r="H1" s="37" t="s">
        <v>10899</v>
      </c>
      <c r="I1" s="37" t="s">
        <v>10900</v>
      </c>
      <c r="J1" s="37" t="s">
        <v>10901</v>
      </c>
      <c r="K1" s="37" t="s">
        <v>10902</v>
      </c>
      <c r="L1" s="37" t="s">
        <v>10903</v>
      </c>
      <c r="M1" s="37" t="s">
        <v>10904</v>
      </c>
      <c r="N1" s="37" t="s">
        <v>10905</v>
      </c>
      <c r="O1" s="37" t="s">
        <v>10906</v>
      </c>
      <c r="P1" s="37" t="s">
        <v>10907</v>
      </c>
      <c r="Q1" s="35" t="s">
        <v>10908</v>
      </c>
      <c r="R1" s="35" t="s">
        <v>10909</v>
      </c>
      <c r="S1" s="35" t="s">
        <v>10910</v>
      </c>
      <c r="T1" s="35" t="s">
        <v>10911</v>
      </c>
      <c r="U1" s="35" t="s">
        <v>10912</v>
      </c>
      <c r="V1" s="35" t="s">
        <v>10913</v>
      </c>
      <c r="W1" s="35" t="s">
        <v>10914</v>
      </c>
      <c r="X1" s="35" t="s">
        <v>10915</v>
      </c>
      <c r="Y1" s="35" t="s">
        <v>10916</v>
      </c>
      <c r="Z1" s="37" t="s">
        <v>10917</v>
      </c>
      <c r="AA1" s="42" t="s">
        <v>11081</v>
      </c>
    </row>
    <row r="2" spans="1:27" x14ac:dyDescent="0.2">
      <c r="A2" s="66" t="s">
        <v>4</v>
      </c>
      <c r="B2" s="67">
        <f>VLOOKUP(A2,Checkhere,4,FALSE)</f>
        <v>195906</v>
      </c>
      <c r="C2" s="68">
        <f>VLOOKUP(A2,Check21,3,FALSE)</f>
        <v>152569.09346246099</v>
      </c>
      <c r="D2" s="68">
        <f t="array" ref="D2:Z2">VLOOKUP(A2,Check_full,{4,5,6,7,8,9,10,11,12,13,14,15,16,17,18,19,20,21,22,23,24,25,26},FALSE)</f>
        <v>58722.142240210604</v>
      </c>
      <c r="E2" s="68">
        <v>132.32389792783999</v>
      </c>
      <c r="F2" s="69">
        <v>215282</v>
      </c>
      <c r="G2" s="69">
        <v>46927</v>
      </c>
      <c r="H2" s="69">
        <v>181226.17800000001</v>
      </c>
      <c r="I2" s="69">
        <v>204385.25099999999</v>
      </c>
      <c r="J2" s="69">
        <v>722702.52313999995</v>
      </c>
      <c r="K2" s="69">
        <v>54486.128052452703</v>
      </c>
      <c r="L2" s="69">
        <v>58722.142240210604</v>
      </c>
      <c r="M2" s="69">
        <v>87270.312200631801</v>
      </c>
      <c r="N2" s="69">
        <v>35685.2348934642</v>
      </c>
      <c r="O2" s="69">
        <v>47952.728320374103</v>
      </c>
      <c r="P2" s="69">
        <v>23620.530239939599</v>
      </c>
      <c r="Q2" s="70">
        <v>0</v>
      </c>
      <c r="R2" s="70">
        <v>0</v>
      </c>
      <c r="S2" s="70">
        <v>0</v>
      </c>
      <c r="T2" s="70">
        <v>0</v>
      </c>
      <c r="U2" s="70">
        <v>0</v>
      </c>
      <c r="V2" s="70">
        <v>0</v>
      </c>
      <c r="W2" s="70">
        <v>0</v>
      </c>
      <c r="X2" s="70">
        <v>0</v>
      </c>
      <c r="Y2" s="70">
        <v>0</v>
      </c>
      <c r="Z2" s="69">
        <v>0</v>
      </c>
      <c r="AA2">
        <f>IF(Z2=0,1,0)</f>
        <v>1</v>
      </c>
    </row>
    <row r="3" spans="1:27" x14ac:dyDescent="0.2">
      <c r="A3" s="66" t="s">
        <v>35</v>
      </c>
      <c r="B3" s="67">
        <f>VLOOKUP(A3,Checkhere,4,FALSE)</f>
        <v>58519</v>
      </c>
      <c r="C3" s="68">
        <f>VLOOKUP(A3,Check21,3,FALSE)</f>
        <v>89802.653003765605</v>
      </c>
      <c r="D3" s="68">
        <f t="array" ref="D3:Z3">VLOOKUP(A3,Check_full,{4,5,6,7,8,9,10,11,12,13,14,15,16,17,18,19,20,21,22,23,24,25,26},FALSE)</f>
        <v>95350.599342057496</v>
      </c>
      <c r="E3" s="68">
        <v>54.9467179770553</v>
      </c>
      <c r="F3" s="69">
        <v>128198</v>
      </c>
      <c r="G3" s="69">
        <v>32245</v>
      </c>
      <c r="H3" s="69">
        <v>163811.0907</v>
      </c>
      <c r="I3" s="69">
        <v>119873.1874</v>
      </c>
      <c r="J3" s="69">
        <v>175179.66738999999</v>
      </c>
      <c r="K3" s="69">
        <v>57553.357999677202</v>
      </c>
      <c r="L3" s="69">
        <v>97054.0107925583</v>
      </c>
      <c r="M3" s="69">
        <v>104540.409775106</v>
      </c>
      <c r="N3" s="69">
        <v>67828.4070856857</v>
      </c>
      <c r="O3" s="69">
        <v>24393.0325203188</v>
      </c>
      <c r="P3" s="69">
        <v>21269.104186808301</v>
      </c>
      <c r="Q3" s="70">
        <v>113297.338897186</v>
      </c>
      <c r="R3" s="70">
        <v>0</v>
      </c>
      <c r="S3" s="70">
        <v>137491.41011967001</v>
      </c>
      <c r="T3" s="70">
        <v>0</v>
      </c>
      <c r="U3" s="70">
        <v>121205.827975045</v>
      </c>
      <c r="V3" s="70">
        <v>0</v>
      </c>
      <c r="W3" s="70">
        <v>93647.187891556794</v>
      </c>
      <c r="X3" s="70">
        <v>71141.173190662506</v>
      </c>
      <c r="Y3" s="70">
        <v>87269.548143507505</v>
      </c>
      <c r="Z3" s="69">
        <v>450</v>
      </c>
      <c r="AA3">
        <f>IF(Z3=0,1,0)</f>
        <v>0</v>
      </c>
    </row>
    <row r="4" spans="1:27" s="67" customFormat="1" x14ac:dyDescent="0.2">
      <c r="A4" s="66" t="s">
        <v>5</v>
      </c>
      <c r="B4" s="67">
        <v>148332</v>
      </c>
      <c r="C4" s="68">
        <v>102188.038164805</v>
      </c>
      <c r="D4" s="68">
        <v>77234.068289363902</v>
      </c>
      <c r="E4" s="68">
        <v>94.561913141052003</v>
      </c>
      <c r="F4" s="69">
        <v>190926</v>
      </c>
      <c r="G4" s="69">
        <v>111211</v>
      </c>
      <c r="H4" s="69">
        <v>185482.3953</v>
      </c>
      <c r="I4" s="69">
        <v>86892.942750000002</v>
      </c>
      <c r="J4" s="69">
        <v>349639.59641</v>
      </c>
      <c r="K4" s="69">
        <v>22794.746287223501</v>
      </c>
      <c r="L4" s="69">
        <v>77234.068289363902</v>
      </c>
      <c r="M4" s="69">
        <v>59396.166484866801</v>
      </c>
      <c r="N4" s="69">
        <v>23808.546587227102</v>
      </c>
      <c r="O4" s="69">
        <v>45622.581013337302</v>
      </c>
      <c r="P4" s="69">
        <v>28300.488664582601</v>
      </c>
      <c r="Q4" s="70">
        <v>0</v>
      </c>
      <c r="R4" s="70">
        <v>1135.9643558666501</v>
      </c>
      <c r="S4" s="70">
        <v>0</v>
      </c>
      <c r="T4" s="70">
        <v>0</v>
      </c>
      <c r="U4" s="70">
        <v>0</v>
      </c>
      <c r="V4" s="70">
        <v>0</v>
      </c>
      <c r="W4" s="70">
        <v>0</v>
      </c>
      <c r="X4" s="70">
        <v>0</v>
      </c>
      <c r="Y4" s="70">
        <v>0</v>
      </c>
      <c r="Z4" s="69">
        <v>146000</v>
      </c>
      <c r="AA4" s="67">
        <v>0</v>
      </c>
    </row>
    <row r="5" spans="1:27" s="67" customFormat="1" x14ac:dyDescent="0.2">
      <c r="A5" s="66" t="s">
        <v>27</v>
      </c>
      <c r="B5" s="67">
        <v>97095</v>
      </c>
      <c r="C5" s="68">
        <v>181591.823582021</v>
      </c>
      <c r="D5" s="68">
        <v>90555.813527134495</v>
      </c>
      <c r="E5" s="68">
        <v>209.499108697011</v>
      </c>
      <c r="F5" s="69">
        <v>187023</v>
      </c>
      <c r="G5" s="69">
        <v>46772</v>
      </c>
      <c r="H5" s="69">
        <v>9501.5580740000005</v>
      </c>
      <c r="I5" s="69">
        <v>1578626.7819999999</v>
      </c>
      <c r="J5" s="69">
        <v>0</v>
      </c>
      <c r="K5" s="69">
        <v>19782.197621272699</v>
      </c>
      <c r="L5" s="69">
        <v>17411.472589978901</v>
      </c>
      <c r="M5" s="69">
        <v>7318.2201115426897</v>
      </c>
      <c r="N5" s="69">
        <v>5469.7155423929798</v>
      </c>
      <c r="O5" s="69">
        <v>69274.164561547805</v>
      </c>
      <c r="P5" s="69">
        <v>0</v>
      </c>
      <c r="Q5" s="70">
        <v>0</v>
      </c>
      <c r="R5" s="70">
        <v>129079.81158011399</v>
      </c>
      <c r="S5" s="70">
        <v>257644.472415439</v>
      </c>
      <c r="T5" s="70">
        <v>0</v>
      </c>
      <c r="U5" s="70">
        <v>131612.74907024601</v>
      </c>
      <c r="V5" s="70">
        <v>0</v>
      </c>
      <c r="W5" s="70">
        <v>111837.462492721</v>
      </c>
      <c r="X5" s="70">
        <v>161698.053192466</v>
      </c>
      <c r="Y5" s="70">
        <v>156117.51806062099</v>
      </c>
      <c r="Z5" s="69">
        <v>16300</v>
      </c>
      <c r="AA5" s="67">
        <v>0</v>
      </c>
    </row>
    <row r="6" spans="1:27" s="67" customFormat="1" x14ac:dyDescent="0.2">
      <c r="A6" s="66" t="s">
        <v>42</v>
      </c>
      <c r="B6" s="67">
        <v>228109</v>
      </c>
      <c r="C6" s="68">
        <v>85701.462809147706</v>
      </c>
      <c r="D6" s="68">
        <v>74858.119282433894</v>
      </c>
      <c r="E6" s="68">
        <v>71.091945236823406</v>
      </c>
      <c r="F6" s="69">
        <v>266723</v>
      </c>
      <c r="G6" s="69">
        <v>51754</v>
      </c>
      <c r="H6" s="69">
        <v>158152.73920000001</v>
      </c>
      <c r="I6" s="69">
        <v>0</v>
      </c>
      <c r="J6" s="69">
        <v>134636.08275</v>
      </c>
      <c r="K6" s="69">
        <v>48130.2337167019</v>
      </c>
      <c r="L6" s="69">
        <v>73339.205456236203</v>
      </c>
      <c r="M6" s="69">
        <v>76377.0331086316</v>
      </c>
      <c r="N6" s="69">
        <v>40530.738334886701</v>
      </c>
      <c r="O6" s="69">
        <v>21041.932580677501</v>
      </c>
      <c r="P6" s="69">
        <v>18959.832276577701</v>
      </c>
      <c r="Q6" s="70">
        <v>67494.126945053897</v>
      </c>
      <c r="R6" s="70">
        <v>0</v>
      </c>
      <c r="S6" s="70">
        <v>94309.886373040194</v>
      </c>
      <c r="T6" s="70">
        <v>0</v>
      </c>
      <c r="U6" s="70">
        <v>106040.200273669</v>
      </c>
      <c r="V6" s="70">
        <v>0</v>
      </c>
      <c r="W6" s="70">
        <v>80035.516007240905</v>
      </c>
      <c r="X6" s="70">
        <v>56197.175231797097</v>
      </c>
      <c r="Y6" s="70">
        <v>77501.702691851198</v>
      </c>
      <c r="Z6" s="69">
        <v>0</v>
      </c>
      <c r="AA6" s="67">
        <v>1</v>
      </c>
    </row>
    <row r="7" spans="1:27" x14ac:dyDescent="0.2">
      <c r="A7" s="66" t="s">
        <v>8</v>
      </c>
      <c r="B7" s="67">
        <v>88862</v>
      </c>
      <c r="C7" s="68">
        <v>72525.949883808105</v>
      </c>
      <c r="D7" s="68">
        <v>69398.107557813404</v>
      </c>
      <c r="E7" s="68">
        <v>43.729810486177897</v>
      </c>
      <c r="F7" s="69">
        <v>134391</v>
      </c>
      <c r="G7" s="69">
        <v>0</v>
      </c>
      <c r="H7" s="69">
        <v>120280.72560000001</v>
      </c>
      <c r="I7" s="69">
        <v>45230.763720000003</v>
      </c>
      <c r="J7" s="69">
        <v>0</v>
      </c>
      <c r="K7" s="69">
        <v>0</v>
      </c>
      <c r="L7" s="69">
        <v>73239.498829780801</v>
      </c>
      <c r="M7" s="69">
        <v>95348.219053944704</v>
      </c>
      <c r="N7" s="69">
        <v>46478.827682397103</v>
      </c>
      <c r="O7" s="69">
        <v>34941.826642072599</v>
      </c>
      <c r="P7" s="69">
        <v>0</v>
      </c>
      <c r="Q7" s="70">
        <v>27514.694512362199</v>
      </c>
      <c r="R7" s="70">
        <v>110654.990945556</v>
      </c>
      <c r="S7" s="70">
        <v>62517.072089570698</v>
      </c>
      <c r="T7" s="70">
        <v>0</v>
      </c>
      <c r="U7" s="70">
        <v>43690.3057618198</v>
      </c>
      <c r="V7" s="70">
        <v>0</v>
      </c>
      <c r="W7" s="70">
        <v>73330.432559651104</v>
      </c>
      <c r="X7" s="70">
        <v>84872.783302153199</v>
      </c>
      <c r="Y7" s="70">
        <v>69398.107557813404</v>
      </c>
      <c r="Z7" s="69">
        <v>66000</v>
      </c>
      <c r="AA7">
        <v>0</v>
      </c>
    </row>
    <row r="8" spans="1:27" x14ac:dyDescent="0.2">
      <c r="A8" s="66" t="s">
        <v>11</v>
      </c>
      <c r="B8" s="67">
        <v>89055</v>
      </c>
      <c r="C8" s="68">
        <v>81059.746870584306</v>
      </c>
      <c r="D8" s="68">
        <v>66820.379414743395</v>
      </c>
      <c r="E8" s="68">
        <v>98.434624207501898</v>
      </c>
      <c r="F8" s="69">
        <v>0</v>
      </c>
      <c r="G8" s="69">
        <v>57089</v>
      </c>
      <c r="H8" s="69">
        <v>92949.368960000007</v>
      </c>
      <c r="I8" s="69">
        <v>351850.1532</v>
      </c>
      <c r="J8" s="69">
        <v>50040.521947000001</v>
      </c>
      <c r="K8" s="69">
        <v>38649.475497529398</v>
      </c>
      <c r="L8" s="69">
        <v>3850.7287409771102</v>
      </c>
      <c r="M8" s="69">
        <v>0</v>
      </c>
      <c r="N8" s="69">
        <v>1444.3888469942599</v>
      </c>
      <c r="O8" s="69">
        <v>34575.619930691297</v>
      </c>
      <c r="P8" s="69">
        <v>14448.193218332301</v>
      </c>
      <c r="Q8" s="70">
        <v>76203.517775730405</v>
      </c>
      <c r="R8" s="70">
        <v>112907.83458187099</v>
      </c>
      <c r="S8" s="70">
        <v>102242.030762365</v>
      </c>
      <c r="T8" s="70">
        <v>0</v>
      </c>
      <c r="U8" s="70">
        <v>138160.434275551</v>
      </c>
      <c r="V8" s="70">
        <v>0</v>
      </c>
      <c r="W8" s="70">
        <v>72483.002030999894</v>
      </c>
      <c r="X8" s="70">
        <v>66820.379414743395</v>
      </c>
      <c r="Y8" s="70">
        <v>58301.047617149001</v>
      </c>
      <c r="Z8" s="69">
        <v>106000</v>
      </c>
      <c r="AA8">
        <v>0</v>
      </c>
    </row>
    <row r="9" spans="1:27" x14ac:dyDescent="0.2">
      <c r="A9" s="66" t="s">
        <v>22</v>
      </c>
      <c r="B9" s="67">
        <v>115350</v>
      </c>
      <c r="C9" s="68">
        <v>119954.707232184</v>
      </c>
      <c r="D9" s="68">
        <v>72188.710755062202</v>
      </c>
      <c r="E9" s="68">
        <v>87.078105872428594</v>
      </c>
      <c r="F9" s="69">
        <v>126759</v>
      </c>
      <c r="G9" s="69">
        <v>127120</v>
      </c>
      <c r="H9" s="69">
        <v>281698.28200000001</v>
      </c>
      <c r="I9" s="69">
        <v>192209.00580000001</v>
      </c>
      <c r="J9" s="69">
        <v>324219.22858</v>
      </c>
      <c r="K9" s="69">
        <v>47301.914695535001</v>
      </c>
      <c r="L9" s="69">
        <v>57292.854514401799</v>
      </c>
      <c r="M9" s="69">
        <v>72188.710755062202</v>
      </c>
      <c r="N9" s="69">
        <v>32009.4135863312</v>
      </c>
      <c r="O9" s="69">
        <v>40861.724333415899</v>
      </c>
      <c r="P9" s="69">
        <v>17841.645289274999</v>
      </c>
      <c r="Q9" s="70">
        <v>0</v>
      </c>
      <c r="R9" s="70">
        <v>0</v>
      </c>
      <c r="S9" s="70">
        <v>0</v>
      </c>
      <c r="T9" s="70">
        <v>0</v>
      </c>
      <c r="U9" s="70">
        <v>0</v>
      </c>
      <c r="V9" s="70">
        <v>0</v>
      </c>
      <c r="W9" s="70">
        <v>0</v>
      </c>
      <c r="X9" s="70">
        <v>0</v>
      </c>
      <c r="Y9" s="70">
        <v>0</v>
      </c>
      <c r="Z9" s="69">
        <v>0</v>
      </c>
      <c r="AA9">
        <v>1</v>
      </c>
    </row>
    <row r="10" spans="1:27" s="67" customFormat="1" x14ac:dyDescent="0.2">
      <c r="A10" s="66" t="s">
        <v>34</v>
      </c>
      <c r="B10" s="67">
        <v>47099</v>
      </c>
      <c r="C10" s="68">
        <v>50517.134512565201</v>
      </c>
      <c r="D10" s="68">
        <v>51077.598803773799</v>
      </c>
      <c r="E10" s="68">
        <v>27.303847482292401</v>
      </c>
      <c r="F10" s="69">
        <v>0</v>
      </c>
      <c r="G10" s="69">
        <v>0</v>
      </c>
      <c r="H10" s="69">
        <v>80578.536749999999</v>
      </c>
      <c r="I10" s="69">
        <v>0</v>
      </c>
      <c r="J10" s="69">
        <v>0</v>
      </c>
      <c r="K10" s="69">
        <v>44833.617606378801</v>
      </c>
      <c r="L10" s="69">
        <v>0</v>
      </c>
      <c r="M10" s="69">
        <v>46270.900281701201</v>
      </c>
      <c r="N10" s="69">
        <v>47717.730794877098</v>
      </c>
      <c r="O10" s="69">
        <v>28006.4744305965</v>
      </c>
      <c r="P10" s="69">
        <v>0</v>
      </c>
      <c r="Q10" s="70">
        <v>64178.440170246497</v>
      </c>
      <c r="R10" s="70">
        <v>58321.011579504098</v>
      </c>
      <c r="S10" s="70">
        <v>51077.598803773799</v>
      </c>
      <c r="T10" s="70">
        <v>53725.367548687202</v>
      </c>
      <c r="U10" s="70">
        <v>46829.612069297502</v>
      </c>
      <c r="V10" s="70">
        <v>0</v>
      </c>
      <c r="W10" s="70">
        <v>53903.427291030697</v>
      </c>
      <c r="X10" s="70">
        <v>53603.362202895602</v>
      </c>
      <c r="Y10" s="70">
        <v>27676.669134358799</v>
      </c>
      <c r="Z10" s="69">
        <v>0</v>
      </c>
      <c r="AA10" s="67">
        <v>1</v>
      </c>
    </row>
    <row r="11" spans="1:27" s="67" customFormat="1" x14ac:dyDescent="0.2">
      <c r="A11" s="66" t="s">
        <v>16</v>
      </c>
      <c r="B11" s="67">
        <v>91161</v>
      </c>
      <c r="C11" s="68">
        <v>68873.535642616698</v>
      </c>
      <c r="D11" s="68">
        <v>51360.8626849871</v>
      </c>
      <c r="E11" s="68">
        <v>80.557299662154904</v>
      </c>
      <c r="F11" s="69">
        <v>173035</v>
      </c>
      <c r="G11" s="69">
        <v>145066</v>
      </c>
      <c r="H11" s="69">
        <v>91187.363729999997</v>
      </c>
      <c r="I11" s="69">
        <v>86440.920840000006</v>
      </c>
      <c r="J11" s="69">
        <v>0</v>
      </c>
      <c r="K11" s="69">
        <v>42029.979332946801</v>
      </c>
      <c r="L11" s="69">
        <v>0</v>
      </c>
      <c r="M11" s="69">
        <v>42930.507866170003</v>
      </c>
      <c r="N11" s="69">
        <v>17495.901760063</v>
      </c>
      <c r="O11" s="69">
        <v>59791.217503804197</v>
      </c>
      <c r="P11" s="69">
        <v>0</v>
      </c>
      <c r="Q11" s="70">
        <v>0</v>
      </c>
      <c r="R11" s="70">
        <v>1158.46539318292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69">
        <v>29600</v>
      </c>
      <c r="AA11" s="67">
        <v>0</v>
      </c>
    </row>
    <row r="12" spans="1:27" s="67" customFormat="1" x14ac:dyDescent="0.2">
      <c r="A12" s="66" t="s">
        <v>63</v>
      </c>
      <c r="B12" s="67">
        <v>63816</v>
      </c>
      <c r="C12" s="68">
        <v>66342.151859400401</v>
      </c>
      <c r="D12" s="68">
        <v>47048.012818904303</v>
      </c>
      <c r="E12" s="68">
        <v>72.707217721927606</v>
      </c>
      <c r="F12" s="69">
        <v>70128</v>
      </c>
      <c r="G12" s="69">
        <v>45288</v>
      </c>
      <c r="H12" s="69">
        <v>143779.0808</v>
      </c>
      <c r="I12" s="69">
        <v>109548.06230000001</v>
      </c>
      <c r="J12" s="69">
        <v>150668.40437999999</v>
      </c>
      <c r="K12" s="69">
        <v>38474.907083521801</v>
      </c>
      <c r="L12" s="69">
        <v>47048.012818904303</v>
      </c>
      <c r="M12" s="69">
        <v>63427.648618145096</v>
      </c>
      <c r="N12" s="69">
        <v>20601.495522262099</v>
      </c>
      <c r="O12" s="69">
        <v>33890.849182782098</v>
      </c>
      <c r="P12" s="69">
        <v>6909.2097477892203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69">
        <v>0</v>
      </c>
      <c r="AA12" s="67">
        <v>1</v>
      </c>
    </row>
    <row r="13" spans="1:27" x14ac:dyDescent="0.2">
      <c r="A13" s="66" t="s">
        <v>64</v>
      </c>
      <c r="B13" s="67">
        <v>90216</v>
      </c>
      <c r="C13" s="68">
        <v>75015.303536375999</v>
      </c>
      <c r="D13" s="68">
        <v>29678.532936</v>
      </c>
      <c r="E13" s="68">
        <v>132.197386933899</v>
      </c>
      <c r="F13" s="69">
        <v>99138</v>
      </c>
      <c r="G13" s="69">
        <v>90325</v>
      </c>
      <c r="H13" s="69">
        <v>63140.31134</v>
      </c>
      <c r="I13" s="69">
        <v>358791.54979999998</v>
      </c>
      <c r="J13" s="69">
        <v>29678.532936</v>
      </c>
      <c r="K13" s="69">
        <v>20006.412928487</v>
      </c>
      <c r="L13" s="69">
        <v>26359.0069796442</v>
      </c>
      <c r="M13" s="69">
        <v>80380.808169035197</v>
      </c>
      <c r="N13" s="69">
        <v>17577.431213997199</v>
      </c>
      <c r="O13" s="69">
        <v>20860.9346635273</v>
      </c>
      <c r="P13" s="69">
        <v>18910.3508694456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69">
        <v>0</v>
      </c>
      <c r="AA13">
        <v>1</v>
      </c>
    </row>
    <row r="14" spans="1:27" x14ac:dyDescent="0.2">
      <c r="A14" s="66" t="s">
        <v>38</v>
      </c>
      <c r="B14" s="67">
        <v>31168</v>
      </c>
      <c r="C14" s="68">
        <v>44425.881685805798</v>
      </c>
      <c r="D14" s="68">
        <v>39838.984077943998</v>
      </c>
      <c r="E14" s="68">
        <v>58.270140027878597</v>
      </c>
      <c r="F14" s="69">
        <v>0</v>
      </c>
      <c r="G14" s="69">
        <v>98664</v>
      </c>
      <c r="H14" s="69">
        <v>69894.295889999994</v>
      </c>
      <c r="I14" s="69">
        <v>0</v>
      </c>
      <c r="J14" s="69">
        <v>86604.432109000001</v>
      </c>
      <c r="K14" s="69">
        <v>46544.452849639303</v>
      </c>
      <c r="L14" s="69">
        <v>39838.984077943998</v>
      </c>
      <c r="M14" s="69">
        <v>39730.171928781601</v>
      </c>
      <c r="N14" s="69">
        <v>26515.136876959601</v>
      </c>
      <c r="O14" s="69">
        <v>17456.097536073601</v>
      </c>
      <c r="P14" s="69">
        <v>16874.5822742032</v>
      </c>
      <c r="Q14" s="70">
        <v>21953.8613527329</v>
      </c>
      <c r="R14" s="70">
        <v>1149.2878573922501</v>
      </c>
      <c r="S14" s="70">
        <v>34708.536666085201</v>
      </c>
      <c r="T14" s="70">
        <v>0</v>
      </c>
      <c r="U14" s="70">
        <v>45382.849867002398</v>
      </c>
      <c r="V14" s="70">
        <v>0</v>
      </c>
      <c r="W14" s="70">
        <v>46348.640920717502</v>
      </c>
      <c r="X14" s="70">
        <v>51843.389790185902</v>
      </c>
      <c r="Y14" s="70">
        <v>74631.268661980401</v>
      </c>
      <c r="Z14" s="69">
        <v>37100</v>
      </c>
      <c r="AA14">
        <v>0</v>
      </c>
    </row>
    <row r="15" spans="1:27" s="67" customFormat="1" x14ac:dyDescent="0.2">
      <c r="A15" s="66" t="s">
        <v>29</v>
      </c>
      <c r="B15" s="67">
        <v>79373</v>
      </c>
      <c r="C15" s="68">
        <v>57906.562754860199</v>
      </c>
      <c r="D15" s="68">
        <v>49393.206789137701</v>
      </c>
      <c r="E15" s="68">
        <v>64.058741082303598</v>
      </c>
      <c r="F15" s="69">
        <v>0</v>
      </c>
      <c r="G15" s="69">
        <v>125857</v>
      </c>
      <c r="H15" s="69">
        <v>76988.893580000004</v>
      </c>
      <c r="I15" s="69">
        <v>119194.37179999999</v>
      </c>
      <c r="J15" s="69">
        <v>0</v>
      </c>
      <c r="K15" s="69">
        <v>26410.228473901701</v>
      </c>
      <c r="L15" s="69">
        <v>23390.985287845</v>
      </c>
      <c r="M15" s="69">
        <v>31109.872326199598</v>
      </c>
      <c r="N15" s="69">
        <v>392.382275641089</v>
      </c>
      <c r="O15" s="69">
        <v>0</v>
      </c>
      <c r="P15" s="69">
        <v>0</v>
      </c>
      <c r="Q15" s="70">
        <v>39285.742423135802</v>
      </c>
      <c r="R15" s="70">
        <v>0</v>
      </c>
      <c r="S15" s="70">
        <v>39954.114455256997</v>
      </c>
      <c r="T15" s="70">
        <v>99798.804270990702</v>
      </c>
      <c r="U15" s="70">
        <v>49393.206789137701</v>
      </c>
      <c r="V15" s="70">
        <v>0</v>
      </c>
      <c r="W15" s="70">
        <v>53072.526417611603</v>
      </c>
      <c r="X15" s="70">
        <v>37374.327647963801</v>
      </c>
      <c r="Y15" s="70">
        <v>51875.985575218299</v>
      </c>
      <c r="Z15" s="69">
        <v>94500</v>
      </c>
      <c r="AA15" s="67">
        <v>0</v>
      </c>
    </row>
    <row r="16" spans="1:27" x14ac:dyDescent="0.2">
      <c r="A16" s="66" t="s">
        <v>71</v>
      </c>
      <c r="B16" s="67">
        <v>10681</v>
      </c>
      <c r="C16" s="68">
        <v>10587.8409704431</v>
      </c>
      <c r="D16" s="68">
        <v>10434.776369494901</v>
      </c>
      <c r="E16" s="68">
        <v>56.789176228406603</v>
      </c>
      <c r="F16" s="69">
        <v>0</v>
      </c>
      <c r="G16" s="69">
        <v>0</v>
      </c>
      <c r="H16" s="69">
        <v>840.93438909999998</v>
      </c>
      <c r="I16" s="69">
        <v>0</v>
      </c>
      <c r="J16" s="69">
        <v>0</v>
      </c>
      <c r="K16" s="69">
        <v>0</v>
      </c>
      <c r="L16" s="69">
        <v>0</v>
      </c>
      <c r="M16" s="69">
        <v>13325.070407482401</v>
      </c>
      <c r="N16" s="69">
        <v>10434.776369494901</v>
      </c>
      <c r="O16" s="69">
        <v>21478.8520301475</v>
      </c>
      <c r="P16" s="69">
        <v>0</v>
      </c>
      <c r="Q16" s="70">
        <v>8720.8798535727492</v>
      </c>
      <c r="R16" s="70">
        <v>19306.527367589999</v>
      </c>
      <c r="S16" s="70">
        <v>8926.8593440969598</v>
      </c>
      <c r="T16" s="70">
        <v>3750.9322667688002</v>
      </c>
      <c r="U16" s="70">
        <v>8850.7890099961805</v>
      </c>
      <c r="V16" s="70">
        <v>0</v>
      </c>
      <c r="W16" s="70">
        <v>15387.6722665872</v>
      </c>
      <c r="X16" s="70">
        <v>11650.2616909752</v>
      </c>
      <c r="Y16" s="70">
        <v>3168.3776199488898</v>
      </c>
      <c r="Z16" s="69">
        <v>11800</v>
      </c>
      <c r="AA16" s="67">
        <v>0</v>
      </c>
    </row>
    <row r="17" spans="1:27" s="67" customFormat="1" x14ac:dyDescent="0.2">
      <c r="A17" s="66" t="s">
        <v>32</v>
      </c>
      <c r="B17" s="67" t="e">
        <v>#N/A</v>
      </c>
      <c r="C17" s="68">
        <v>155688.34645873</v>
      </c>
      <c r="D17" s="68">
        <v>103353.506986154</v>
      </c>
      <c r="E17" s="68">
        <v>106.763172898439</v>
      </c>
      <c r="F17" s="69">
        <v>232029</v>
      </c>
      <c r="G17" s="69">
        <v>103991</v>
      </c>
      <c r="H17" s="69">
        <v>225179.53950000001</v>
      </c>
      <c r="I17" s="69">
        <v>147850.0399</v>
      </c>
      <c r="J17" s="69">
        <v>610644.14917999995</v>
      </c>
      <c r="K17" s="69">
        <v>56145.628052815002</v>
      </c>
      <c r="L17" s="69">
        <v>75690.133803739198</v>
      </c>
      <c r="M17" s="69">
        <v>103353.506986154</v>
      </c>
      <c r="N17" s="69">
        <v>41692.135535085501</v>
      </c>
      <c r="O17" s="69">
        <v>48777.978977703599</v>
      </c>
      <c r="P17" s="69">
        <v>44395.872300581002</v>
      </c>
      <c r="Q17" s="70">
        <v>0</v>
      </c>
      <c r="R17" s="70">
        <v>1199.51972741399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69">
        <v>333000</v>
      </c>
      <c r="AA17" s="67">
        <v>0</v>
      </c>
    </row>
    <row r="18" spans="1:27" s="74" customFormat="1" x14ac:dyDescent="0.2">
      <c r="A18" s="73" t="s">
        <v>62</v>
      </c>
      <c r="B18" s="74">
        <f>VLOOKUP(A18,Checkhere,4,FALSE)</f>
        <v>172022</v>
      </c>
      <c r="C18" s="75">
        <f>VLOOKUP(A18,Check21,3,FALSE)</f>
        <v>162099.175786407</v>
      </c>
      <c r="D18" s="75">
        <f t="array" ref="D18:Z18">VLOOKUP(A18,Check_full,{4,5,6,7,8,9,10,11,12,13,14,15,16,17,18,19,20,21,22,23,24,25,26},FALSE)</f>
        <v>54812.3991524671</v>
      </c>
      <c r="E18" s="75">
        <v>158.469097849001</v>
      </c>
      <c r="F18" s="76">
        <v>189035</v>
      </c>
      <c r="G18" s="76">
        <v>0</v>
      </c>
      <c r="H18" s="76">
        <v>273991.0503</v>
      </c>
      <c r="I18" s="76">
        <v>103007.872</v>
      </c>
      <c r="J18" s="76">
        <v>852105.96756999998</v>
      </c>
      <c r="K18" s="76">
        <v>40900.520989343902</v>
      </c>
      <c r="L18" s="76">
        <v>10047.5268361773</v>
      </c>
      <c r="M18" s="76">
        <v>68724.2773155904</v>
      </c>
      <c r="N18" s="76">
        <v>29094.2366080057</v>
      </c>
      <c r="O18" s="76">
        <v>39840.901359371899</v>
      </c>
      <c r="P18" s="76">
        <v>14244.404885579899</v>
      </c>
      <c r="Q18" s="77">
        <v>0</v>
      </c>
      <c r="R18" s="77">
        <v>0</v>
      </c>
      <c r="S18" s="77">
        <v>0</v>
      </c>
      <c r="T18" s="77">
        <v>0</v>
      </c>
      <c r="U18" s="77">
        <v>0</v>
      </c>
      <c r="V18" s="77">
        <v>0</v>
      </c>
      <c r="W18" s="77">
        <v>0</v>
      </c>
      <c r="X18" s="77">
        <v>0</v>
      </c>
      <c r="Y18" s="77">
        <v>0</v>
      </c>
      <c r="Z18" s="76">
        <v>0</v>
      </c>
    </row>
    <row r="19" spans="1:27" x14ac:dyDescent="0.2">
      <c r="A19" s="41" t="s">
        <v>40</v>
      </c>
      <c r="B19">
        <f t="shared" ref="B19:B49" si="0">VLOOKUP(A19,Checkhere,4,FALSE)</f>
        <v>210396</v>
      </c>
      <c r="C19" s="39">
        <f t="shared" ref="C19:C49" si="1">VLOOKUP(A19,Check21,3,FALSE)</f>
        <v>188027.72517247399</v>
      </c>
      <c r="D19" s="39">
        <f t="array" ref="D19:Z19">VLOOKUP(A19,Check_full,{4,5,6,7,8,9,10,11,12,13,14,15,16,17,18,19,20,21,22,23,24,25,26},FALSE)</f>
        <v>113252</v>
      </c>
      <c r="E19" s="39">
        <v>105.982589530339</v>
      </c>
      <c r="F19" s="38">
        <v>225688</v>
      </c>
      <c r="G19" s="38">
        <v>113252</v>
      </c>
      <c r="H19" s="38">
        <v>14295.04947</v>
      </c>
      <c r="I19" s="38">
        <v>108364.59849999999</v>
      </c>
      <c r="J19" s="38">
        <v>24446.103058000001</v>
      </c>
      <c r="K19" s="38">
        <v>20704.337890795199</v>
      </c>
      <c r="L19" s="38">
        <v>33194.646821187001</v>
      </c>
      <c r="M19" s="38">
        <v>36430.737666590801</v>
      </c>
      <c r="N19" s="38">
        <v>22159.7620138292</v>
      </c>
      <c r="O19" s="38">
        <v>27911.904082376001</v>
      </c>
      <c r="P19" s="38">
        <v>29115.843217171801</v>
      </c>
      <c r="Q19" s="36">
        <v>317787.45383679302</v>
      </c>
      <c r="R19" s="36">
        <v>471394.731621516</v>
      </c>
      <c r="S19" s="36">
        <v>769892.63390078896</v>
      </c>
      <c r="T19" s="36">
        <v>0</v>
      </c>
      <c r="U19" s="36">
        <v>357275.30341450998</v>
      </c>
      <c r="V19" s="36">
        <v>0</v>
      </c>
      <c r="W19" s="36">
        <v>216332.262745919</v>
      </c>
      <c r="X19" s="36">
        <v>340283.61471854098</v>
      </c>
      <c r="Y19" s="36">
        <v>205997.79531899601</v>
      </c>
      <c r="Z19" s="38">
        <v>238000</v>
      </c>
    </row>
    <row r="20" spans="1:27" x14ac:dyDescent="0.2">
      <c r="A20" s="41" t="s">
        <v>75</v>
      </c>
      <c r="B20">
        <f t="shared" si="0"/>
        <v>187934</v>
      </c>
      <c r="C20" s="39">
        <f t="shared" si="1"/>
        <v>130202.945434694</v>
      </c>
      <c r="D20" s="39">
        <f t="array" ref="D20:Z20">VLOOKUP(A20,Check_full,{4,5,6,7,8,9,10,11,12,13,14,15,16,17,18,19,20,21,22,23,24,25,26},FALSE)</f>
        <v>52758.4764958175</v>
      </c>
      <c r="E20" s="39">
        <v>142.89471948686099</v>
      </c>
      <c r="F20" s="38">
        <v>206521</v>
      </c>
      <c r="G20" s="38">
        <v>48006</v>
      </c>
      <c r="H20" s="38">
        <v>190511.63829999999</v>
      </c>
      <c r="I20" s="38">
        <v>12763.562980000001</v>
      </c>
      <c r="J20" s="38">
        <v>656696.22187000001</v>
      </c>
      <c r="K20" s="38">
        <v>45085.263286208501</v>
      </c>
      <c r="L20" s="38">
        <v>77043.762984758301</v>
      </c>
      <c r="M20" s="38">
        <v>85591.991637168801</v>
      </c>
      <c r="N20" s="38">
        <v>39999.050447106201</v>
      </c>
      <c r="O20" s="38">
        <v>52758.4764958175</v>
      </c>
      <c r="P20" s="38">
        <v>17255.4317805754</v>
      </c>
      <c r="Q20" s="36">
        <v>0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8">
        <v>0</v>
      </c>
    </row>
    <row r="21" spans="1:27" x14ac:dyDescent="0.2">
      <c r="A21" s="41" t="s">
        <v>9</v>
      </c>
      <c r="B21">
        <f t="shared" si="0"/>
        <v>135634</v>
      </c>
      <c r="C21" s="39">
        <f t="shared" si="1"/>
        <v>202553.25912501101</v>
      </c>
      <c r="D21" s="39">
        <f t="array" ref="D21:Z21">VLOOKUP(A21,Check_full,{4,5,6,7,8,9,10,11,12,13,14,15,16,17,18,19,20,21,22,23,24,25,26},FALSE)</f>
        <v>70601.244850662697</v>
      </c>
      <c r="E21" s="39">
        <v>131.775780069093</v>
      </c>
      <c r="F21" s="38">
        <v>260253</v>
      </c>
      <c r="G21" s="38">
        <v>87568</v>
      </c>
      <c r="H21" s="38">
        <v>300803.98570000002</v>
      </c>
      <c r="I21" s="38">
        <v>634634.11109999998</v>
      </c>
      <c r="J21" s="38">
        <v>830036.33244999999</v>
      </c>
      <c r="K21" s="38">
        <v>53634.489701325401</v>
      </c>
      <c r="L21" s="38">
        <v>51148.687745269403</v>
      </c>
      <c r="M21" s="38">
        <v>95230.800419377105</v>
      </c>
      <c r="N21" s="38">
        <v>23785.692403067202</v>
      </c>
      <c r="O21" s="38">
        <v>36944.603187961198</v>
      </c>
      <c r="P21" s="38">
        <v>15599.4067931342</v>
      </c>
      <c r="Q21" s="36">
        <v>0</v>
      </c>
      <c r="R21" s="36">
        <v>0</v>
      </c>
      <c r="S21" s="36">
        <v>0</v>
      </c>
      <c r="T21" s="36">
        <v>0</v>
      </c>
      <c r="U21" s="36">
        <v>0</v>
      </c>
      <c r="V21" s="36">
        <v>0</v>
      </c>
      <c r="W21" s="36">
        <v>0</v>
      </c>
      <c r="X21" s="36">
        <v>0</v>
      </c>
      <c r="Y21" s="36">
        <v>0</v>
      </c>
      <c r="Z21" s="38">
        <v>41000</v>
      </c>
    </row>
    <row r="22" spans="1:27" x14ac:dyDescent="0.2">
      <c r="A22" s="41" t="s">
        <v>37</v>
      </c>
      <c r="B22">
        <f t="shared" si="0"/>
        <v>227613</v>
      </c>
      <c r="C22" s="39">
        <f t="shared" si="1"/>
        <v>96389.572519853493</v>
      </c>
      <c r="D22" s="39">
        <f t="array" ref="D22:Z22">VLOOKUP(A22,Check_full,{4,5,6,7,8,9,10,11,12,13,14,15,16,17,18,19,20,21,22,23,24,25,26},FALSE)</f>
        <v>59936.044597217202</v>
      </c>
      <c r="E22" s="39">
        <v>127.94914428647699</v>
      </c>
      <c r="F22" s="38">
        <v>250125</v>
      </c>
      <c r="G22" s="38">
        <v>49292</v>
      </c>
      <c r="H22" s="38">
        <v>75121.061050000004</v>
      </c>
      <c r="I22" s="38">
        <v>127468.52770000001</v>
      </c>
      <c r="J22" s="38">
        <v>535450.87049999996</v>
      </c>
      <c r="K22" s="38">
        <v>15429.5069125956</v>
      </c>
      <c r="L22" s="38">
        <v>54009.940621482099</v>
      </c>
      <c r="M22" s="38">
        <v>51226.955732981303</v>
      </c>
      <c r="N22" s="38">
        <v>25578.5121681036</v>
      </c>
      <c r="O22" s="38">
        <v>23737.4659201264</v>
      </c>
      <c r="P22" s="38">
        <v>26640.837264471498</v>
      </c>
      <c r="Q22" s="36">
        <v>65862.148572952399</v>
      </c>
      <c r="R22" s="36">
        <v>2617.9302336798601</v>
      </c>
      <c r="S22" s="36">
        <v>110358.825405886</v>
      </c>
      <c r="T22" s="36">
        <v>0</v>
      </c>
      <c r="U22" s="36">
        <v>96859.025571177903</v>
      </c>
      <c r="V22" s="36">
        <v>0</v>
      </c>
      <c r="W22" s="36">
        <v>86596.629787612401</v>
      </c>
      <c r="X22" s="36">
        <v>96685.472770007895</v>
      </c>
      <c r="Y22" s="36">
        <v>41951.595146286301</v>
      </c>
      <c r="Z22" s="38">
        <v>0</v>
      </c>
    </row>
    <row r="23" spans="1:27" x14ac:dyDescent="0.2">
      <c r="A23" s="41" t="s">
        <v>2</v>
      </c>
      <c r="B23">
        <f t="shared" si="0"/>
        <v>57721</v>
      </c>
      <c r="C23" s="39">
        <f t="shared" si="1"/>
        <v>115555.92246546601</v>
      </c>
      <c r="D23" s="39">
        <f t="array" ref="D23:Z23">VLOOKUP(A23,Check_full,{4,5,6,7,8,9,10,11,12,13,14,15,16,17,18,19,20,21,22,23,24,25,26},FALSE)</f>
        <v>13773.7158689198</v>
      </c>
      <c r="E23" s="39">
        <v>247.09856918104299</v>
      </c>
      <c r="F23" s="38">
        <v>0</v>
      </c>
      <c r="G23" s="38">
        <v>47244</v>
      </c>
      <c r="H23" s="38">
        <v>16672.65998</v>
      </c>
      <c r="I23" s="38">
        <v>508058.65950000001</v>
      </c>
      <c r="J23" s="38">
        <v>1120198.0901800001</v>
      </c>
      <c r="K23" s="38">
        <v>9427.5732154371599</v>
      </c>
      <c r="L23" s="38">
        <v>0</v>
      </c>
      <c r="M23" s="38">
        <v>29186.9989161304</v>
      </c>
      <c r="N23" s="38">
        <v>13773.7158689198</v>
      </c>
      <c r="O23" s="38">
        <v>74659.057583803893</v>
      </c>
      <c r="P23" s="38">
        <v>19529.310769534699</v>
      </c>
      <c r="Q23" s="36">
        <v>6886.1277112535299</v>
      </c>
      <c r="R23" s="36">
        <v>1345.7888713488401</v>
      </c>
      <c r="S23" s="36">
        <v>0</v>
      </c>
      <c r="T23" s="36">
        <v>4107.5668349825701</v>
      </c>
      <c r="U23" s="36">
        <v>4786.4133037172196</v>
      </c>
      <c r="V23" s="36">
        <v>0</v>
      </c>
      <c r="W23" s="36">
        <v>4659.6707912738002</v>
      </c>
      <c r="X23" s="36">
        <v>4617.58584197442</v>
      </c>
      <c r="Y23" s="36">
        <v>5597.46254454683</v>
      </c>
      <c r="Z23" s="38">
        <v>93700</v>
      </c>
    </row>
    <row r="24" spans="1:27" x14ac:dyDescent="0.2">
      <c r="A24" s="41" t="s">
        <v>36</v>
      </c>
      <c r="B24">
        <f t="shared" si="0"/>
        <v>244233</v>
      </c>
      <c r="C24" s="39">
        <f t="shared" si="1"/>
        <v>81725.328921143402</v>
      </c>
      <c r="D24" s="39">
        <f t="array" ref="D24:Z24">VLOOKUP(A24,Check_full,{4,5,6,7,8,9,10,11,12,13,14,15,16,17,18,19,20,21,22,23,24,25,26},FALSE)</f>
        <v>76065.505739999993</v>
      </c>
      <c r="E24" s="39">
        <v>82.160087088677898</v>
      </c>
      <c r="F24" s="38">
        <v>268388</v>
      </c>
      <c r="G24" s="38">
        <v>64318</v>
      </c>
      <c r="H24" s="38">
        <v>87813.011480000001</v>
      </c>
      <c r="I24" s="38">
        <v>143440.45850000001</v>
      </c>
      <c r="J24" s="38">
        <v>0</v>
      </c>
      <c r="K24" s="38">
        <v>55529.903484164497</v>
      </c>
      <c r="L24" s="38">
        <v>26761.2657649557</v>
      </c>
      <c r="M24" s="38">
        <v>93929.780725497403</v>
      </c>
      <c r="N24" s="38">
        <v>6649.0078646865904</v>
      </c>
      <c r="O24" s="38">
        <v>31788.715336666701</v>
      </c>
      <c r="P24" s="38">
        <v>17905.4476244955</v>
      </c>
      <c r="Q24" s="36">
        <v>107873.26833811701</v>
      </c>
      <c r="R24" s="36">
        <v>1743.0710328994601</v>
      </c>
      <c r="S24" s="36">
        <v>46715.854304368302</v>
      </c>
      <c r="T24" s="36">
        <v>128646.903988821</v>
      </c>
      <c r="U24" s="36">
        <v>105767.98727611</v>
      </c>
      <c r="V24" s="36">
        <v>0</v>
      </c>
      <c r="W24" s="36">
        <v>0</v>
      </c>
      <c r="X24" s="36">
        <v>120334.587017511</v>
      </c>
      <c r="Y24" s="36">
        <v>0</v>
      </c>
      <c r="Z24" s="38">
        <v>0</v>
      </c>
    </row>
    <row r="25" spans="1:27" x14ac:dyDescent="0.2">
      <c r="A25" s="41" t="s">
        <v>7</v>
      </c>
      <c r="B25">
        <f t="shared" si="0"/>
        <v>645103</v>
      </c>
      <c r="C25" s="39">
        <f t="shared" si="1"/>
        <v>123613.527354723</v>
      </c>
      <c r="D25" s="39">
        <f t="array" ref="D25:Z25">VLOOKUP(A25,Check_full,{4,5,6,7,8,9,10,11,12,13,14,15,16,17,18,19,20,21,22,23,24,25,26},FALSE)</f>
        <v>46501.735649425696</v>
      </c>
      <c r="E25" s="39">
        <v>158.296752522492</v>
      </c>
      <c r="F25" s="38">
        <v>708904</v>
      </c>
      <c r="G25" s="38">
        <v>45562</v>
      </c>
      <c r="H25" s="38">
        <v>126213.71769999999</v>
      </c>
      <c r="I25" s="38">
        <v>237825.92670000001</v>
      </c>
      <c r="J25" s="38">
        <v>130818.38873999999</v>
      </c>
      <c r="K25" s="38">
        <v>31809.485146929299</v>
      </c>
      <c r="L25" s="38">
        <v>65529.375204758799</v>
      </c>
      <c r="M25" s="38">
        <v>47441.471298851298</v>
      </c>
      <c r="N25" s="38">
        <v>29198.654245485901</v>
      </c>
      <c r="O25" s="38">
        <v>38834.861297533498</v>
      </c>
      <c r="P25" s="38">
        <v>20011.462312481301</v>
      </c>
      <c r="Q25" s="36">
        <v>0</v>
      </c>
      <c r="R25" s="36">
        <v>1212.98561063752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8">
        <v>0</v>
      </c>
    </row>
    <row r="26" spans="1:27" x14ac:dyDescent="0.2">
      <c r="A26" s="41" t="s">
        <v>6</v>
      </c>
      <c r="B26">
        <f t="shared" si="0"/>
        <v>47976</v>
      </c>
      <c r="C26" s="39">
        <f t="shared" si="1"/>
        <v>103019.947203113</v>
      </c>
      <c r="D26" s="39">
        <f t="array" ref="D26:Z26">VLOOKUP(A26,Check_full,{4,5,6,7,8,9,10,11,12,13,14,15,16,17,18,19,20,21,22,23,24,25,26},FALSE)</f>
        <v>99147.169149191104</v>
      </c>
      <c r="E26" s="39">
        <v>54.9138935707606</v>
      </c>
      <c r="F26" s="38">
        <v>0</v>
      </c>
      <c r="G26" s="38">
        <v>0</v>
      </c>
      <c r="H26" s="38">
        <v>108838.5726</v>
      </c>
      <c r="I26" s="38">
        <v>62135.601840000003</v>
      </c>
      <c r="J26" s="38">
        <v>0</v>
      </c>
      <c r="K26" s="38">
        <v>0</v>
      </c>
      <c r="L26" s="38">
        <v>74351.542962792606</v>
      </c>
      <c r="M26" s="38">
        <v>99147.169149191104</v>
      </c>
      <c r="N26" s="38">
        <v>61064.410534358598</v>
      </c>
      <c r="O26" s="38">
        <v>0</v>
      </c>
      <c r="P26" s="38">
        <v>0</v>
      </c>
      <c r="Q26" s="36">
        <v>73519.9096777339</v>
      </c>
      <c r="R26" s="36">
        <v>127559.831900809</v>
      </c>
      <c r="S26" s="36">
        <v>221754.07972389201</v>
      </c>
      <c r="T26" s="36">
        <v>0</v>
      </c>
      <c r="U26" s="36">
        <v>84169.671798877302</v>
      </c>
      <c r="V26" s="36">
        <v>0</v>
      </c>
      <c r="W26" s="36">
        <v>100776.98582940199</v>
      </c>
      <c r="X26" s="36">
        <v>145997.923658243</v>
      </c>
      <c r="Y26" s="36">
        <v>179370.61396516801</v>
      </c>
      <c r="Z26" s="38">
        <v>573</v>
      </c>
    </row>
    <row r="27" spans="1:27" x14ac:dyDescent="0.2">
      <c r="A27" s="41" t="s">
        <v>3</v>
      </c>
      <c r="B27">
        <f t="shared" si="0"/>
        <v>79590</v>
      </c>
      <c r="C27" s="39">
        <f t="shared" si="1"/>
        <v>88136.5118430906</v>
      </c>
      <c r="D27" s="39">
        <f t="array" ref="D27:Z27">VLOOKUP(A27,Check_full,{4,5,6,7,8,9,10,11,12,13,14,15,16,17,18,19,20,21,22,23,24,25,26},FALSE)</f>
        <v>50201.806071576597</v>
      </c>
      <c r="E27" s="39">
        <v>113.37248865899301</v>
      </c>
      <c r="F27" s="38">
        <v>89584</v>
      </c>
      <c r="G27" s="38">
        <v>72403</v>
      </c>
      <c r="H27" s="38">
        <v>39708.316729999999</v>
      </c>
      <c r="I27" s="38">
        <v>123463.3619</v>
      </c>
      <c r="J27" s="38">
        <v>391920.80745999998</v>
      </c>
      <c r="K27" s="38">
        <v>49829.908611783503</v>
      </c>
      <c r="L27" s="38">
        <v>47268.751769708797</v>
      </c>
      <c r="M27" s="38">
        <v>43988.418956320696</v>
      </c>
      <c r="N27" s="38">
        <v>50573.7035313698</v>
      </c>
      <c r="O27" s="38">
        <v>30805.1866815498</v>
      </c>
      <c r="P27" s="38">
        <v>25692.686476354102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8">
        <v>92400</v>
      </c>
    </row>
    <row r="28" spans="1:27" x14ac:dyDescent="0.2">
      <c r="A28" s="41" t="s">
        <v>53</v>
      </c>
      <c r="B28">
        <f t="shared" si="0"/>
        <v>35823</v>
      </c>
      <c r="C28" s="39">
        <f t="shared" si="1"/>
        <v>165100.57523326299</v>
      </c>
      <c r="D28" s="39">
        <f t="array" ref="D28:Z28">VLOOKUP(A28,Check_full,{4,5,6,7,8,9,10,11,12,13,14,15,16,17,18,19,20,21,22,23,24,25,26},FALSE)</f>
        <v>118983.481426454</v>
      </c>
      <c r="E28" s="39">
        <v>98.713126865459699</v>
      </c>
      <c r="F28" s="38">
        <v>22983</v>
      </c>
      <c r="G28" s="38">
        <v>187821</v>
      </c>
      <c r="H28" s="38">
        <v>107785.5624</v>
      </c>
      <c r="I28" s="38">
        <v>0</v>
      </c>
      <c r="J28" s="38">
        <v>611833.23994</v>
      </c>
      <c r="K28" s="38">
        <v>21189.069760050101</v>
      </c>
      <c r="L28" s="38">
        <v>25760.066325249201</v>
      </c>
      <c r="M28" s="38">
        <v>53537.700676555702</v>
      </c>
      <c r="N28" s="38">
        <v>24601.646821787599</v>
      </c>
      <c r="O28" s="38">
        <v>93591.359261791207</v>
      </c>
      <c r="P28" s="38">
        <v>13892.476731491701</v>
      </c>
      <c r="Q28" s="36">
        <v>273307.33829068299</v>
      </c>
      <c r="R28" s="36">
        <v>0</v>
      </c>
      <c r="S28" s="36">
        <v>419623.055952225</v>
      </c>
      <c r="T28" s="36">
        <v>346846.69884998101</v>
      </c>
      <c r="U28" s="36">
        <v>222558.641797622</v>
      </c>
      <c r="V28" s="36">
        <v>0</v>
      </c>
      <c r="W28" s="36">
        <v>130181.40045290699</v>
      </c>
      <c r="X28" s="36">
        <v>212196.51923566699</v>
      </c>
      <c r="Y28" s="36">
        <v>143701.57770271599</v>
      </c>
      <c r="Z28" s="38">
        <v>60400</v>
      </c>
    </row>
    <row r="29" spans="1:27" x14ac:dyDescent="0.2">
      <c r="A29" s="41" t="s">
        <v>39</v>
      </c>
      <c r="B29">
        <f t="shared" si="0"/>
        <v>73752</v>
      </c>
      <c r="C29" s="39">
        <f t="shared" si="1"/>
        <v>80549.227122523502</v>
      </c>
      <c r="D29" s="39">
        <f t="array" ref="D29:Z29">VLOOKUP(A29,Check_full,{4,5,6,7,8,9,10,11,12,13,14,15,16,17,18,19,20,21,22,23,24,25,26},FALSE)</f>
        <v>78377.169473964794</v>
      </c>
      <c r="E29" s="39">
        <v>61.801481061943598</v>
      </c>
      <c r="F29" s="38">
        <v>0</v>
      </c>
      <c r="G29" s="38">
        <v>100125</v>
      </c>
      <c r="H29" s="38">
        <v>203705.70300000001</v>
      </c>
      <c r="I29" s="38">
        <v>49173.858220000002</v>
      </c>
      <c r="J29" s="38">
        <v>0</v>
      </c>
      <c r="K29" s="38">
        <v>60819.4328557236</v>
      </c>
      <c r="L29" s="38">
        <v>7019.5594760710701</v>
      </c>
      <c r="M29" s="38">
        <v>117208.18223583999</v>
      </c>
      <c r="N29" s="38">
        <v>17168.7243952155</v>
      </c>
      <c r="O29" s="38">
        <v>107136.172578824</v>
      </c>
      <c r="P29" s="38">
        <v>22698.968534601401</v>
      </c>
      <c r="Q29" s="36">
        <v>138431.00544780199</v>
      </c>
      <c r="R29" s="36">
        <v>0</v>
      </c>
      <c r="S29" s="36">
        <v>55008.792786907703</v>
      </c>
      <c r="T29" s="36">
        <v>0</v>
      </c>
      <c r="U29" s="36">
        <v>87704.994530342999</v>
      </c>
      <c r="V29" s="36">
        <v>0</v>
      </c>
      <c r="W29" s="36">
        <v>69049.344417586704</v>
      </c>
      <c r="X29" s="36">
        <v>56454.827858283301</v>
      </c>
      <c r="Y29" s="36">
        <v>96083.067623178504</v>
      </c>
      <c r="Z29" s="38">
        <v>101000</v>
      </c>
    </row>
    <row r="30" spans="1:27" x14ac:dyDescent="0.2">
      <c r="A30" s="41" t="s">
        <v>20</v>
      </c>
      <c r="B30">
        <f t="shared" si="0"/>
        <v>186149</v>
      </c>
      <c r="C30" s="39">
        <f t="shared" si="1"/>
        <v>130570.403566141</v>
      </c>
      <c r="D30" s="39">
        <f t="array" ref="D30:Z30">VLOOKUP(A30,Check_full,{4,5,6,7,8,9,10,11,12,13,14,15,16,17,18,19,20,21,22,23,24,25,26},FALSE)</f>
        <v>38112.399040868397</v>
      </c>
      <c r="E30" s="39">
        <v>172.88603272513399</v>
      </c>
      <c r="F30" s="38">
        <v>566935</v>
      </c>
      <c r="G30" s="38">
        <v>0</v>
      </c>
      <c r="H30" s="38">
        <v>232081.5839</v>
      </c>
      <c r="I30" s="38">
        <v>711650.29209999996</v>
      </c>
      <c r="J30" s="38">
        <v>0</v>
      </c>
      <c r="K30" s="38">
        <v>54486.128052452703</v>
      </c>
      <c r="L30" s="38">
        <v>0</v>
      </c>
      <c r="M30" s="38">
        <v>101049.99461221699</v>
      </c>
      <c r="N30" s="38">
        <v>28124.798081736801</v>
      </c>
      <c r="O30" s="38">
        <v>54256.735447083498</v>
      </c>
      <c r="P30" s="38">
        <v>0</v>
      </c>
      <c r="Q30" s="36">
        <v>7140.9777567709898</v>
      </c>
      <c r="R30" s="36">
        <v>0</v>
      </c>
      <c r="S30" s="36">
        <v>4107.5898937194497</v>
      </c>
      <c r="T30" s="36">
        <v>3188.9684469597801</v>
      </c>
      <c r="U30" s="36">
        <v>7213.8426195655302</v>
      </c>
      <c r="V30" s="36">
        <v>0</v>
      </c>
      <c r="W30" s="36">
        <v>0</v>
      </c>
      <c r="X30" s="36">
        <v>5818.4971235490102</v>
      </c>
      <c r="Y30" s="36">
        <v>3831.2418919158799</v>
      </c>
      <c r="Z30" s="38">
        <v>48100</v>
      </c>
    </row>
    <row r="31" spans="1:27" x14ac:dyDescent="0.2">
      <c r="A31" s="41" t="s">
        <v>41</v>
      </c>
      <c r="B31">
        <f t="shared" si="0"/>
        <v>71786</v>
      </c>
      <c r="C31" s="39">
        <f t="shared" si="1"/>
        <v>102286.114591693</v>
      </c>
      <c r="D31" s="39">
        <f t="array" ref="D31:Z31">VLOOKUP(A31,Check_full,{4,5,6,7,8,9,10,11,12,13,14,15,16,17,18,19,20,21,22,23,24,25,26},FALSE)</f>
        <v>59819.850178393099</v>
      </c>
      <c r="E31" s="39">
        <v>126.214034973712</v>
      </c>
      <c r="F31" s="38">
        <v>127203</v>
      </c>
      <c r="G31" s="38">
        <v>50091</v>
      </c>
      <c r="H31" s="38">
        <v>265168.54940000002</v>
      </c>
      <c r="I31" s="38">
        <v>178382.0778</v>
      </c>
      <c r="J31" s="38">
        <v>593384.06698999996</v>
      </c>
      <c r="K31" s="38">
        <v>60069.038604353402</v>
      </c>
      <c r="L31" s="38">
        <v>24835.245404255402</v>
      </c>
      <c r="M31" s="38">
        <v>100270.72979347401</v>
      </c>
      <c r="N31" s="38">
        <v>47186.344447608397</v>
      </c>
      <c r="O31" s="38">
        <v>28639.317652558799</v>
      </c>
      <c r="P31" s="38">
        <v>24370.740869578</v>
      </c>
      <c r="Q31" s="36">
        <v>59244.6817324359</v>
      </c>
      <c r="R31" s="36">
        <v>77967.394826491305</v>
      </c>
      <c r="S31" s="36">
        <v>72714.804521250204</v>
      </c>
      <c r="T31" s="36">
        <v>81970.934669106602</v>
      </c>
      <c r="U31" s="36">
        <v>59570.661752432803</v>
      </c>
      <c r="V31" s="36">
        <v>0</v>
      </c>
      <c r="W31" s="36">
        <v>62458.579605674699</v>
      </c>
      <c r="X31" s="36">
        <v>33113.118331184603</v>
      </c>
      <c r="Y31" s="36">
        <v>46682.005433452403</v>
      </c>
      <c r="Z31" s="38">
        <v>52400</v>
      </c>
    </row>
    <row r="32" spans="1:27" x14ac:dyDescent="0.2">
      <c r="A32" s="41" t="s">
        <v>50</v>
      </c>
      <c r="B32">
        <f t="shared" si="0"/>
        <v>115271</v>
      </c>
      <c r="C32" s="39">
        <f t="shared" si="1"/>
        <v>99641.259899291501</v>
      </c>
      <c r="D32" s="39">
        <f t="array" ref="D32:Z32">VLOOKUP(A32,Check_full,{4,5,6,7,8,9,10,11,12,13,14,15,16,17,18,19,20,21,22,23,24,25,26},FALSE)</f>
        <v>45283.092379191803</v>
      </c>
      <c r="E32" s="39">
        <v>156.87783516309301</v>
      </c>
      <c r="F32" s="38">
        <v>254427</v>
      </c>
      <c r="G32" s="38">
        <v>0</v>
      </c>
      <c r="H32" s="38">
        <v>80265.109089999998</v>
      </c>
      <c r="I32" s="38">
        <v>646228.23499999999</v>
      </c>
      <c r="J32" s="38">
        <v>0</v>
      </c>
      <c r="K32" s="38">
        <v>0</v>
      </c>
      <c r="L32" s="38">
        <v>65307.187819298801</v>
      </c>
      <c r="M32" s="38">
        <v>94250.738569951704</v>
      </c>
      <c r="N32" s="38">
        <v>33760.666133803097</v>
      </c>
      <c r="O32" s="38">
        <v>50338.275600365901</v>
      </c>
      <c r="P32" s="38">
        <v>0</v>
      </c>
      <c r="Q32" s="36">
        <v>26180.9174339645</v>
      </c>
      <c r="R32" s="36">
        <v>56561.269464067198</v>
      </c>
      <c r="S32" s="36">
        <v>32243.664595773</v>
      </c>
      <c r="T32" s="36">
        <v>16315.909119713</v>
      </c>
      <c r="U32" s="36">
        <v>40227.909158017697</v>
      </c>
      <c r="V32" s="36">
        <v>0</v>
      </c>
      <c r="W32" s="36">
        <v>38470.372923655799</v>
      </c>
      <c r="X32" s="36">
        <v>29177.235091557599</v>
      </c>
      <c r="Y32" s="36">
        <v>32805.6683884964</v>
      </c>
      <c r="Z32" s="38">
        <v>97700</v>
      </c>
    </row>
    <row r="33" spans="1:26" x14ac:dyDescent="0.2">
      <c r="A33" s="41" t="s">
        <v>10</v>
      </c>
      <c r="B33">
        <f t="shared" si="0"/>
        <v>150137</v>
      </c>
      <c r="C33" s="39">
        <f t="shared" si="1"/>
        <v>92966.311780898206</v>
      </c>
      <c r="D33" s="39">
        <f t="array" ref="D33:Z33">VLOOKUP(A33,Check_full,{4,5,6,7,8,9,10,11,12,13,14,15,16,17,18,19,20,21,22,23,24,25,26},FALSE)</f>
        <v>67864.5673614759</v>
      </c>
      <c r="E33" s="39">
        <v>108.201383136153</v>
      </c>
      <c r="F33" s="38">
        <v>394211</v>
      </c>
      <c r="G33" s="38">
        <v>0</v>
      </c>
      <c r="H33" s="38">
        <v>71160.336880000003</v>
      </c>
      <c r="I33" s="38">
        <v>0</v>
      </c>
      <c r="J33" s="38">
        <v>0</v>
      </c>
      <c r="K33" s="38">
        <v>23057.172018679601</v>
      </c>
      <c r="L33" s="38">
        <v>0</v>
      </c>
      <c r="M33" s="38">
        <v>64568.797842951702</v>
      </c>
      <c r="N33" s="38">
        <v>19411.780425827699</v>
      </c>
      <c r="O33" s="38">
        <v>0</v>
      </c>
      <c r="P33" s="38">
        <v>0</v>
      </c>
      <c r="Q33" s="36">
        <v>58198.719783804598</v>
      </c>
      <c r="R33" s="36">
        <v>0</v>
      </c>
      <c r="S33" s="36">
        <v>100518.00134736599</v>
      </c>
      <c r="T33" s="36">
        <v>0</v>
      </c>
      <c r="U33" s="36">
        <v>108222.54896967299</v>
      </c>
      <c r="V33" s="36">
        <v>0</v>
      </c>
      <c r="W33" s="36">
        <v>84533.4550358056</v>
      </c>
      <c r="X33" s="36">
        <v>114512.877817417</v>
      </c>
      <c r="Y33" s="36">
        <v>61301.051249253404</v>
      </c>
      <c r="Z33" s="38">
        <v>15900</v>
      </c>
    </row>
    <row r="34" spans="1:26" x14ac:dyDescent="0.2">
      <c r="A34" s="41" t="s">
        <v>15</v>
      </c>
      <c r="B34">
        <f t="shared" si="0"/>
        <v>145306</v>
      </c>
      <c r="C34" s="39">
        <f t="shared" si="1"/>
        <v>118213.17369387401</v>
      </c>
      <c r="D34" s="39">
        <f t="array" ref="D34:Z34">VLOOKUP(A34,Check_full,{4,5,6,7,8,9,10,11,12,13,14,15,16,17,18,19,20,21,22,23,24,25,26},FALSE)</f>
        <v>62206.590292714398</v>
      </c>
      <c r="E34" s="39">
        <v>134.910838384307</v>
      </c>
      <c r="F34" s="38">
        <v>159677</v>
      </c>
      <c r="G34" s="38">
        <v>73487</v>
      </c>
      <c r="H34" s="38">
        <v>99437.762560000003</v>
      </c>
      <c r="I34" s="38">
        <v>204546.73360000001</v>
      </c>
      <c r="J34" s="38">
        <v>562787.39997999999</v>
      </c>
      <c r="K34" s="38">
        <v>20001.1545304418</v>
      </c>
      <c r="L34" s="38">
        <v>62206.590292714398</v>
      </c>
      <c r="M34" s="38">
        <v>53331.656370770601</v>
      </c>
      <c r="N34" s="38">
        <v>16831.904390597101</v>
      </c>
      <c r="O34" s="38">
        <v>32938.905660924298</v>
      </c>
      <c r="P34" s="38">
        <v>15098.803247166899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8">
        <v>0</v>
      </c>
    </row>
    <row r="35" spans="1:26" x14ac:dyDescent="0.2">
      <c r="A35" s="41" t="s">
        <v>67</v>
      </c>
      <c r="B35">
        <f t="shared" si="0"/>
        <v>205040</v>
      </c>
      <c r="C35" s="39">
        <f t="shared" si="1"/>
        <v>168796.39375931601</v>
      </c>
      <c r="D35" s="39">
        <f t="array" ref="D35:Z35">VLOOKUP(A35,Check_full,{4,5,6,7,8,9,10,11,12,13,14,15,16,17,18,19,20,21,22,23,24,25,26},FALSE)</f>
        <v>29505.379167651601</v>
      </c>
      <c r="E35" s="39">
        <v>320.50574165743399</v>
      </c>
      <c r="F35" s="38">
        <v>421475</v>
      </c>
      <c r="G35" s="38">
        <v>59282</v>
      </c>
      <c r="H35" s="38">
        <v>12943.17153</v>
      </c>
      <c r="I35" s="38">
        <v>2370359.9350000001</v>
      </c>
      <c r="J35" s="38">
        <v>0</v>
      </c>
      <c r="K35" s="38">
        <v>5271.6384392686005</v>
      </c>
      <c r="L35" s="38">
        <v>14246.106305302599</v>
      </c>
      <c r="M35" s="38">
        <v>2403.2447734818002</v>
      </c>
      <c r="N35" s="38">
        <v>9947.3303270117303</v>
      </c>
      <c r="O35" s="38">
        <v>23385.847275296699</v>
      </c>
      <c r="P35" s="38">
        <v>10060.107742684</v>
      </c>
      <c r="Q35" s="36">
        <v>29505.379167651601</v>
      </c>
      <c r="R35" s="36">
        <v>36411.033378318498</v>
      </c>
      <c r="S35" s="36">
        <v>21670.842102126</v>
      </c>
      <c r="T35" s="36">
        <v>32531.4673303786</v>
      </c>
      <c r="U35" s="36">
        <v>33315.520494458098</v>
      </c>
      <c r="V35" s="36">
        <v>0</v>
      </c>
      <c r="W35" s="36">
        <v>35230.884914275302</v>
      </c>
      <c r="X35" s="36">
        <v>31228.007036512201</v>
      </c>
      <c r="Y35" s="36">
        <v>26263.965610244799</v>
      </c>
      <c r="Z35" s="38">
        <v>31600</v>
      </c>
    </row>
    <row r="36" spans="1:26" x14ac:dyDescent="0.2">
      <c r="A36" s="41" t="s">
        <v>19</v>
      </c>
      <c r="B36">
        <f t="shared" si="0"/>
        <v>133858</v>
      </c>
      <c r="C36" s="39">
        <f t="shared" si="1"/>
        <v>103341.742326796</v>
      </c>
      <c r="D36" s="39">
        <f t="array" ref="D36:Z36">VLOOKUP(A36,Check_full,{4,5,6,7,8,9,10,11,12,13,14,15,16,17,18,19,20,21,22,23,24,25,26},FALSE)</f>
        <v>81931.672900065707</v>
      </c>
      <c r="E36" s="39">
        <v>89.314134789388604</v>
      </c>
      <c r="F36" s="38">
        <v>265650</v>
      </c>
      <c r="G36" s="38">
        <v>0</v>
      </c>
      <c r="H36" s="38">
        <v>297761.8455</v>
      </c>
      <c r="I36" s="38">
        <v>237578.74309999999</v>
      </c>
      <c r="J36" s="38">
        <v>0</v>
      </c>
      <c r="K36" s="38">
        <v>47262.508681843203</v>
      </c>
      <c r="L36" s="38">
        <v>67095.210829450501</v>
      </c>
      <c r="M36" s="38">
        <v>82067.632032534602</v>
      </c>
      <c r="N36" s="38">
        <v>29609.466404279301</v>
      </c>
      <c r="O36" s="38">
        <v>72677.066140293595</v>
      </c>
      <c r="P36" s="38">
        <v>0</v>
      </c>
      <c r="Q36" s="36">
        <v>5419.8417421947497</v>
      </c>
      <c r="R36" s="36">
        <v>130615.96818969899</v>
      </c>
      <c r="S36" s="36">
        <v>0</v>
      </c>
      <c r="T36" s="36">
        <v>0</v>
      </c>
      <c r="U36" s="36">
        <v>4714.4235544835001</v>
      </c>
      <c r="V36" s="36">
        <v>0</v>
      </c>
      <c r="W36" s="36">
        <v>81931.672900065707</v>
      </c>
      <c r="X36" s="36">
        <v>97529.693542203502</v>
      </c>
      <c r="Y36" s="36">
        <v>99312.062284887594</v>
      </c>
      <c r="Z36" s="38">
        <v>30900</v>
      </c>
    </row>
    <row r="37" spans="1:26" x14ac:dyDescent="0.2">
      <c r="A37" s="41" t="s">
        <v>56</v>
      </c>
      <c r="B37">
        <f t="shared" si="0"/>
        <v>69004</v>
      </c>
      <c r="C37" s="39">
        <f t="shared" si="1"/>
        <v>103276.00154925699</v>
      </c>
      <c r="D37" s="39">
        <f t="array" ref="D37:Z37">VLOOKUP(A37,Check_full,{4,5,6,7,8,9,10,11,12,13,14,15,16,17,18,19,20,21,22,23,24,25,26},FALSE)</f>
        <v>75828</v>
      </c>
      <c r="E37" s="39">
        <v>75.014675974691698</v>
      </c>
      <c r="F37" s="38">
        <v>75828</v>
      </c>
      <c r="G37" s="38">
        <v>168728</v>
      </c>
      <c r="H37" s="38">
        <v>232109.98</v>
      </c>
      <c r="I37" s="38">
        <v>187782.75810000001</v>
      </c>
      <c r="J37" s="38">
        <v>196078.7868</v>
      </c>
      <c r="K37" s="38">
        <v>34242.978010359402</v>
      </c>
      <c r="L37" s="38">
        <v>55544.0420022869</v>
      </c>
      <c r="M37" s="38">
        <v>76884.969434530794</v>
      </c>
      <c r="N37" s="38">
        <v>26248.618751751099</v>
      </c>
      <c r="O37" s="38">
        <v>66521.890629983594</v>
      </c>
      <c r="P37" s="38">
        <v>16065.9933129129</v>
      </c>
      <c r="Q37" s="36">
        <v>0</v>
      </c>
      <c r="R37" s="36">
        <v>0</v>
      </c>
      <c r="S37" s="36">
        <v>0</v>
      </c>
      <c r="T37" s="36">
        <v>0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8">
        <v>0</v>
      </c>
    </row>
    <row r="38" spans="1:26" x14ac:dyDescent="0.2">
      <c r="A38" s="41" t="s">
        <v>17</v>
      </c>
      <c r="B38">
        <f t="shared" si="0"/>
        <v>358382</v>
      </c>
      <c r="C38" s="39">
        <f t="shared" si="1"/>
        <v>94003.657426823294</v>
      </c>
      <c r="D38" s="39">
        <f t="array" ref="D38:Z38">VLOOKUP(A38,Check_full,{4,5,6,7,8,9,10,11,12,13,14,15,16,17,18,19,20,21,22,23,24,25,26},FALSE)</f>
        <v>52120.993821202203</v>
      </c>
      <c r="E38" s="39">
        <v>113.40506258154601</v>
      </c>
      <c r="F38" s="38">
        <v>393827</v>
      </c>
      <c r="G38" s="38">
        <v>41995</v>
      </c>
      <c r="H38" s="38">
        <v>109915.55989999999</v>
      </c>
      <c r="I38" s="38">
        <v>147941.5405</v>
      </c>
      <c r="J38" s="38">
        <v>87786.632595999996</v>
      </c>
      <c r="K38" s="38">
        <v>40987.468506226098</v>
      </c>
      <c r="L38" s="38">
        <v>69100.008611396901</v>
      </c>
      <c r="M38" s="38">
        <v>52120.993821202203</v>
      </c>
      <c r="N38" s="38">
        <v>24314.471962564301</v>
      </c>
      <c r="O38" s="38">
        <v>46585.586645227297</v>
      </c>
      <c r="P38" s="38">
        <v>19465.9691524396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8">
        <v>0</v>
      </c>
    </row>
    <row r="39" spans="1:26" x14ac:dyDescent="0.2">
      <c r="A39" s="41" t="s">
        <v>46</v>
      </c>
      <c r="B39">
        <f t="shared" si="0"/>
        <v>211093</v>
      </c>
      <c r="C39" s="39">
        <f t="shared" si="1"/>
        <v>61326.794482559599</v>
      </c>
      <c r="D39" s="39">
        <f t="array" ref="D39:Z39">VLOOKUP(A39,Check_full,{4,5,6,7,8,9,10,11,12,13,14,15,16,17,18,19,20,21,22,23,24,25,26},FALSE)</f>
        <v>30527.834017614899</v>
      </c>
      <c r="E39" s="39">
        <v>111.983235340061</v>
      </c>
      <c r="F39" s="38">
        <v>231970</v>
      </c>
      <c r="G39" s="38">
        <v>29263</v>
      </c>
      <c r="H39" s="38">
        <v>91979.505260000005</v>
      </c>
      <c r="I39" s="38">
        <v>0</v>
      </c>
      <c r="J39" s="38">
        <v>0</v>
      </c>
      <c r="K39" s="38">
        <v>28639.653342679201</v>
      </c>
      <c r="L39" s="38">
        <v>30527.834017614899</v>
      </c>
      <c r="M39" s="38">
        <v>66261.394703562997</v>
      </c>
      <c r="N39" s="38">
        <v>22350.3960973879</v>
      </c>
      <c r="O39" s="38">
        <v>41486.922462608301</v>
      </c>
      <c r="P39" s="38">
        <v>9462.4444591827996</v>
      </c>
      <c r="Q39" s="36">
        <v>0</v>
      </c>
      <c r="R39" s="36">
        <v>0</v>
      </c>
      <c r="S39" s="36">
        <v>0</v>
      </c>
      <c r="T39" s="36">
        <v>0</v>
      </c>
      <c r="U39" s="36">
        <v>0</v>
      </c>
      <c r="V39" s="36">
        <v>0</v>
      </c>
      <c r="W39" s="36">
        <v>0</v>
      </c>
      <c r="X39" s="36">
        <v>0</v>
      </c>
      <c r="Y39" s="36">
        <v>0</v>
      </c>
      <c r="Z39" s="38">
        <v>0</v>
      </c>
    </row>
    <row r="40" spans="1:26" x14ac:dyDescent="0.2">
      <c r="A40" s="41" t="s">
        <v>14</v>
      </c>
      <c r="B40">
        <f t="shared" si="0"/>
        <v>127890</v>
      </c>
      <c r="C40" s="39">
        <f t="shared" si="1"/>
        <v>92317.141368529905</v>
      </c>
      <c r="D40" s="39">
        <f t="array" ref="D40:Z40">VLOOKUP(A40,Check_full,{4,5,6,7,8,9,10,11,12,13,14,15,16,17,18,19,20,21,22,23,24,25,26},FALSE)</f>
        <v>65710.634713558306</v>
      </c>
      <c r="E40" s="39">
        <v>97.244233980759702</v>
      </c>
      <c r="F40" s="38">
        <v>140539</v>
      </c>
      <c r="G40" s="38">
        <v>220509</v>
      </c>
      <c r="H40" s="38">
        <v>258298.17970000001</v>
      </c>
      <c r="I40" s="38">
        <v>77147.876069999998</v>
      </c>
      <c r="J40" s="38">
        <v>198283.88735999999</v>
      </c>
      <c r="K40" s="38">
        <v>26212.7230686566</v>
      </c>
      <c r="L40" s="38">
        <v>63345.289309607899</v>
      </c>
      <c r="M40" s="38">
        <v>68075.980117508603</v>
      </c>
      <c r="N40" s="38">
        <v>8055.8299140392301</v>
      </c>
      <c r="O40" s="38">
        <v>29857.748653774699</v>
      </c>
      <c r="P40" s="38">
        <v>16350.8681684682</v>
      </c>
      <c r="Q40" s="36">
        <v>0</v>
      </c>
      <c r="R40" s="36">
        <v>1129.31406030318</v>
      </c>
      <c r="S40" s="36">
        <v>0</v>
      </c>
      <c r="T40" s="36">
        <v>0</v>
      </c>
      <c r="U40" s="36">
        <v>0</v>
      </c>
      <c r="V40" s="36">
        <v>0</v>
      </c>
      <c r="W40" s="36">
        <v>0</v>
      </c>
      <c r="X40" s="36">
        <v>0</v>
      </c>
      <c r="Y40" s="36">
        <v>0</v>
      </c>
      <c r="Z40" s="38">
        <v>0</v>
      </c>
    </row>
    <row r="41" spans="1:26" x14ac:dyDescent="0.2">
      <c r="A41" s="41" t="s">
        <v>59</v>
      </c>
      <c r="B41">
        <f t="shared" si="0"/>
        <v>140037</v>
      </c>
      <c r="C41" s="39">
        <f t="shared" si="1"/>
        <v>83111.256438244498</v>
      </c>
      <c r="D41" s="39">
        <f t="array" ref="D41:Z41">VLOOKUP(A41,Check_full,{4,5,6,7,8,9,10,11,12,13,14,15,16,17,18,19,20,21,22,23,24,25,26},FALSE)</f>
        <v>71369.000639999998</v>
      </c>
      <c r="E41" s="39">
        <v>75.096006143826401</v>
      </c>
      <c r="F41" s="38">
        <v>153887</v>
      </c>
      <c r="G41" s="38">
        <v>110178</v>
      </c>
      <c r="H41" s="38">
        <v>223703.7219</v>
      </c>
      <c r="I41" s="38">
        <v>71369.000639999998</v>
      </c>
      <c r="J41" s="38">
        <v>98094.499463999993</v>
      </c>
      <c r="K41" s="38">
        <v>43708.061207081497</v>
      </c>
      <c r="L41" s="38">
        <v>58044.2925302722</v>
      </c>
      <c r="M41" s="38">
        <v>85330.940949509197</v>
      </c>
      <c r="N41" s="38">
        <v>23226.681566375901</v>
      </c>
      <c r="O41" s="38">
        <v>32468.190528292602</v>
      </c>
      <c r="P41" s="38">
        <v>14213.432035157501</v>
      </c>
      <c r="Q41" s="36">
        <v>0</v>
      </c>
      <c r="R41" s="36">
        <v>0</v>
      </c>
      <c r="S41" s="36">
        <v>0</v>
      </c>
      <c r="T41" s="36">
        <v>0</v>
      </c>
      <c r="U41" s="36">
        <v>0</v>
      </c>
      <c r="V41" s="36">
        <v>0</v>
      </c>
      <c r="W41" s="36">
        <v>0</v>
      </c>
      <c r="X41" s="36">
        <v>0</v>
      </c>
      <c r="Y41" s="36">
        <v>0</v>
      </c>
      <c r="Z41" s="38">
        <v>0</v>
      </c>
    </row>
    <row r="42" spans="1:26" x14ac:dyDescent="0.2">
      <c r="A42" s="41" t="s">
        <v>55</v>
      </c>
      <c r="B42">
        <f t="shared" si="0"/>
        <v>139900</v>
      </c>
      <c r="C42" s="39">
        <f t="shared" si="1"/>
        <v>74903.488389560807</v>
      </c>
      <c r="D42" s="39">
        <f t="array" ref="D42:Z42">VLOOKUP(A42,Check_full,{4,5,6,7,8,9,10,11,12,13,14,15,16,17,18,19,20,21,22,23,24,25,26},FALSE)</f>
        <v>57122.930342350599</v>
      </c>
      <c r="E42" s="39">
        <v>95.489854239626496</v>
      </c>
      <c r="F42" s="38">
        <v>0</v>
      </c>
      <c r="G42" s="38">
        <v>28809</v>
      </c>
      <c r="H42" s="38">
        <v>23502.003959999998</v>
      </c>
      <c r="I42" s="38">
        <v>26640.892739999999</v>
      </c>
      <c r="J42" s="38">
        <v>250392.30892000001</v>
      </c>
      <c r="K42" s="38">
        <v>37238.889539235002</v>
      </c>
      <c r="L42" s="38">
        <v>22679.415184014801</v>
      </c>
      <c r="M42" s="38">
        <v>57122.930342350599</v>
      </c>
      <c r="N42" s="38">
        <v>25311.225032307801</v>
      </c>
      <c r="O42" s="38">
        <v>4779.7764015634802</v>
      </c>
      <c r="P42" s="38">
        <v>9983.5086107071893</v>
      </c>
      <c r="Q42" s="36">
        <v>80729.953113786207</v>
      </c>
      <c r="R42" s="36">
        <v>14042.695509737599</v>
      </c>
      <c r="S42" s="36">
        <v>103769.644437977</v>
      </c>
      <c r="T42" s="36">
        <v>115371.363482885</v>
      </c>
      <c r="U42" s="36">
        <v>106857.61545971999</v>
      </c>
      <c r="V42" s="36">
        <v>0</v>
      </c>
      <c r="W42" s="36">
        <v>78498.592181680797</v>
      </c>
      <c r="X42" s="36">
        <v>110286.718365414</v>
      </c>
      <c r="Y42" s="36">
        <v>80149.746120273499</v>
      </c>
      <c r="Z42" s="38">
        <v>247000</v>
      </c>
    </row>
    <row r="43" spans="1:26" x14ac:dyDescent="0.2">
      <c r="A43" s="41" t="s">
        <v>45</v>
      </c>
      <c r="B43">
        <f t="shared" si="0"/>
        <v>161942</v>
      </c>
      <c r="C43" s="39">
        <f t="shared" si="1"/>
        <v>80322.7810854157</v>
      </c>
      <c r="D43" s="39">
        <f t="array" ref="D43:Z43">VLOOKUP(A43,Check_full,{4,5,6,7,8,9,10,11,12,13,14,15,16,17,18,19,20,21,22,23,24,25,26},FALSE)</f>
        <v>50770.806398184497</v>
      </c>
      <c r="E43" s="39">
        <v>134.979232721899</v>
      </c>
      <c r="F43" s="38">
        <v>431106</v>
      </c>
      <c r="G43" s="38">
        <v>48304</v>
      </c>
      <c r="H43" s="38">
        <v>23483.73947</v>
      </c>
      <c r="I43" s="38">
        <v>277256.4742</v>
      </c>
      <c r="J43" s="38">
        <v>0</v>
      </c>
      <c r="K43" s="38">
        <v>25575.024690581398</v>
      </c>
      <c r="L43" s="38">
        <v>24577.310222051899</v>
      </c>
      <c r="M43" s="38">
        <v>25554.548343033199</v>
      </c>
      <c r="N43" s="38">
        <v>12707.2250381754</v>
      </c>
      <c r="O43" s="38">
        <v>0</v>
      </c>
      <c r="P43" s="38">
        <v>17569.142971421301</v>
      </c>
      <c r="Q43" s="36">
        <v>79120.779750335001</v>
      </c>
      <c r="R43" s="36">
        <v>0</v>
      </c>
      <c r="S43" s="36">
        <v>54255.973962044198</v>
      </c>
      <c r="T43" s="36">
        <v>50770.806398184497</v>
      </c>
      <c r="U43" s="36">
        <v>56938.939225428898</v>
      </c>
      <c r="V43" s="36">
        <v>0</v>
      </c>
      <c r="W43" s="36">
        <v>62276.867276871701</v>
      </c>
      <c r="X43" s="36">
        <v>76990.734371464205</v>
      </c>
      <c r="Y43" s="36">
        <v>53699.712532474397</v>
      </c>
      <c r="Z43" s="38">
        <v>45300</v>
      </c>
    </row>
    <row r="44" spans="1:26" x14ac:dyDescent="0.2">
      <c r="A44" s="41" t="s">
        <v>18</v>
      </c>
      <c r="B44">
        <f t="shared" si="0"/>
        <v>28411</v>
      </c>
      <c r="C44" s="39">
        <f t="shared" si="1"/>
        <v>71760.166851999296</v>
      </c>
      <c r="D44" s="39">
        <f t="array" ref="D44:Z44">VLOOKUP(A44,Check_full,{4,5,6,7,8,9,10,11,12,13,14,15,16,17,18,19,20,21,22,23,24,25,26},FALSE)</f>
        <v>54005.624240275298</v>
      </c>
      <c r="E44" s="39">
        <v>84.445480837074001</v>
      </c>
      <c r="F44" s="38">
        <v>0</v>
      </c>
      <c r="G44" s="38">
        <v>0</v>
      </c>
      <c r="H44" s="38">
        <v>250617.15410000001</v>
      </c>
      <c r="I44" s="38">
        <v>48626.20865</v>
      </c>
      <c r="J44" s="38">
        <v>0</v>
      </c>
      <c r="K44" s="38">
        <v>0</v>
      </c>
      <c r="L44" s="38">
        <v>56265.261975347901</v>
      </c>
      <c r="M44" s="38">
        <v>66261.394703562997</v>
      </c>
      <c r="N44" s="38">
        <v>35354.785304058802</v>
      </c>
      <c r="O44" s="38">
        <v>0</v>
      </c>
      <c r="P44" s="38">
        <v>0</v>
      </c>
      <c r="Q44" s="36">
        <v>0</v>
      </c>
      <c r="R44" s="36">
        <v>60473.724302324103</v>
      </c>
      <c r="S44" s="36">
        <v>31928.761773677401</v>
      </c>
      <c r="T44" s="36">
        <v>0</v>
      </c>
      <c r="U44" s="36">
        <v>49298.684901897897</v>
      </c>
      <c r="V44" s="36">
        <v>0</v>
      </c>
      <c r="W44" s="36">
        <v>51745.9865052026</v>
      </c>
      <c r="X44" s="36">
        <v>59558.264851315798</v>
      </c>
      <c r="Y44" s="36">
        <v>117191.775156604</v>
      </c>
      <c r="Z44" s="38">
        <v>33800</v>
      </c>
    </row>
    <row r="45" spans="1:26" x14ac:dyDescent="0.2">
      <c r="A45" s="41" t="s">
        <v>44</v>
      </c>
      <c r="B45">
        <f t="shared" si="0"/>
        <v>81540</v>
      </c>
      <c r="C45" s="39">
        <f t="shared" si="1"/>
        <v>50041.380382985401</v>
      </c>
      <c r="D45" s="39">
        <f t="array" ref="D45:Z45">VLOOKUP(A45,Check_full,{4,5,6,7,8,9,10,11,12,13,14,15,16,17,18,19,20,21,22,23,24,25,26},FALSE)</f>
        <v>51290.122935061598</v>
      </c>
      <c r="E45" s="39">
        <v>123.321813059771</v>
      </c>
      <c r="F45" s="38">
        <v>0</v>
      </c>
      <c r="G45" s="38">
        <v>53694</v>
      </c>
      <c r="H45" s="38">
        <v>934.52162629999998</v>
      </c>
      <c r="I45" s="38">
        <v>244389.79459999999</v>
      </c>
      <c r="J45" s="38">
        <v>6712.0279005000002</v>
      </c>
      <c r="K45" s="38">
        <v>2415.3011764482299</v>
      </c>
      <c r="L45" s="38">
        <v>2772.6368206626498</v>
      </c>
      <c r="M45" s="38">
        <v>19766.571173641001</v>
      </c>
      <c r="N45" s="38">
        <v>5767.9896290802199</v>
      </c>
      <c r="O45" s="38">
        <v>64440.366097406499</v>
      </c>
      <c r="P45" s="38">
        <v>14217.065086069801</v>
      </c>
      <c r="Q45" s="36">
        <v>0</v>
      </c>
      <c r="R45" s="36">
        <v>1345.7888713488401</v>
      </c>
      <c r="S45" s="36">
        <v>60629.059235509398</v>
      </c>
      <c r="T45" s="36">
        <v>59544.452324834601</v>
      </c>
      <c r="U45" s="36">
        <v>0</v>
      </c>
      <c r="V45" s="36">
        <v>0</v>
      </c>
      <c r="W45" s="36">
        <v>58115.978985481699</v>
      </c>
      <c r="X45" s="36">
        <v>51290.122935061598</v>
      </c>
      <c r="Y45" s="36">
        <v>71667.790048406998</v>
      </c>
      <c r="Z45" s="38">
        <v>133000</v>
      </c>
    </row>
    <row r="46" spans="1:26" x14ac:dyDescent="0.2">
      <c r="A46" s="41" t="s">
        <v>52</v>
      </c>
      <c r="B46">
        <f t="shared" si="0"/>
        <v>59047</v>
      </c>
      <c r="C46" s="39">
        <f t="shared" si="1"/>
        <v>61140.153901894802</v>
      </c>
      <c r="D46" s="39">
        <f t="array" ref="D46:Z46">VLOOKUP(A46,Check_full,{4,5,6,7,8,9,10,11,12,13,14,15,16,17,18,19,20,21,22,23,24,25,26},FALSE)</f>
        <v>63797.315219642303</v>
      </c>
      <c r="E46" s="39">
        <v>72.173941127548403</v>
      </c>
      <c r="F46" s="38">
        <v>68864</v>
      </c>
      <c r="G46" s="38">
        <v>0</v>
      </c>
      <c r="H46" s="38">
        <v>23921.02504</v>
      </c>
      <c r="I46" s="38">
        <v>171173.39449999999</v>
      </c>
      <c r="J46" s="38">
        <v>0</v>
      </c>
      <c r="K46" s="38">
        <v>37822.100627277003</v>
      </c>
      <c r="L46" s="38">
        <v>20773.967340041399</v>
      </c>
      <c r="M46" s="38">
        <v>96398.728922655093</v>
      </c>
      <c r="N46" s="38">
        <v>14751.550692110801</v>
      </c>
      <c r="O46" s="38">
        <v>0</v>
      </c>
      <c r="P46" s="38">
        <v>9214.7695200766793</v>
      </c>
      <c r="Q46" s="36">
        <v>7867.6258262982701</v>
      </c>
      <c r="R46" s="36">
        <v>65330.2975705422</v>
      </c>
      <c r="S46" s="36">
        <v>84610.288706961801</v>
      </c>
      <c r="T46" s="36">
        <v>42133.997797755299</v>
      </c>
      <c r="U46" s="36">
        <v>72155.436116054596</v>
      </c>
      <c r="V46" s="36">
        <v>0</v>
      </c>
      <c r="W46" s="36">
        <v>62264.3328687424</v>
      </c>
      <c r="X46" s="36">
        <v>86232.828901739194</v>
      </c>
      <c r="Y46" s="36">
        <v>114728.11800006199</v>
      </c>
      <c r="Z46" s="38">
        <v>0</v>
      </c>
    </row>
    <row r="47" spans="1:26" x14ac:dyDescent="0.2">
      <c r="A47" s="41" t="s">
        <v>12</v>
      </c>
      <c r="B47">
        <f t="shared" si="0"/>
        <v>97577</v>
      </c>
      <c r="C47" s="39">
        <f t="shared" si="1"/>
        <v>82701.835787055606</v>
      </c>
      <c r="D47" s="39">
        <f t="array" ref="D47:Z47">VLOOKUP(A47,Check_full,{4,5,6,7,8,9,10,11,12,13,14,15,16,17,18,19,20,21,22,23,24,25,26},FALSE)</f>
        <v>15897.62808957</v>
      </c>
      <c r="E47" s="39">
        <v>220.08768441289101</v>
      </c>
      <c r="F47" s="38">
        <v>164562</v>
      </c>
      <c r="G47" s="38">
        <v>0</v>
      </c>
      <c r="H47" s="38">
        <v>151240.19080000001</v>
      </c>
      <c r="I47" s="38">
        <v>713802.22750000004</v>
      </c>
      <c r="J47" s="38">
        <v>0</v>
      </c>
      <c r="K47" s="38">
        <v>23965.1005699136</v>
      </c>
      <c r="L47" s="38">
        <v>14816.5379337004</v>
      </c>
      <c r="M47" s="38">
        <v>48426.153684691599</v>
      </c>
      <c r="N47" s="38">
        <v>15034.9639108388</v>
      </c>
      <c r="O47" s="38">
        <v>17065.389244514201</v>
      </c>
      <c r="P47" s="38">
        <v>0</v>
      </c>
      <c r="Q47" s="36">
        <v>3675.0356804807998</v>
      </c>
      <c r="R47" s="36">
        <v>15897.62808957</v>
      </c>
      <c r="S47" s="36">
        <v>4072.7429532475799</v>
      </c>
      <c r="T47" s="36">
        <v>0</v>
      </c>
      <c r="U47" s="36">
        <v>3520.5278374944301</v>
      </c>
      <c r="V47" s="36">
        <v>0</v>
      </c>
      <c r="W47" s="36">
        <v>7876.22538104462</v>
      </c>
      <c r="X47" s="36">
        <v>2472.8132203374398</v>
      </c>
      <c r="Y47" s="36">
        <v>0</v>
      </c>
      <c r="Z47" s="38">
        <v>54100</v>
      </c>
    </row>
    <row r="48" spans="1:26" x14ac:dyDescent="0.2">
      <c r="A48" s="41" t="s">
        <v>66</v>
      </c>
      <c r="B48">
        <f t="shared" si="0"/>
        <v>33099</v>
      </c>
      <c r="C48" s="39">
        <f t="shared" si="1"/>
        <v>74545.269001199704</v>
      </c>
      <c r="D48" s="39">
        <f t="array" ref="D48:Z48">VLOOKUP(A48,Check_full,{4,5,6,7,8,9,10,11,12,13,14,15,16,17,18,19,20,21,22,23,24,25,26},FALSE)</f>
        <v>69548.772719968794</v>
      </c>
      <c r="E48" s="39">
        <v>80.857953777804994</v>
      </c>
      <c r="F48" s="38">
        <v>4636</v>
      </c>
      <c r="G48" s="38">
        <v>0</v>
      </c>
      <c r="H48" s="38">
        <v>140012.16560000001</v>
      </c>
      <c r="I48" s="38">
        <v>222879.98550000001</v>
      </c>
      <c r="J48" s="38">
        <v>0</v>
      </c>
      <c r="K48" s="38">
        <v>0</v>
      </c>
      <c r="L48" s="38">
        <v>59814.8824211756</v>
      </c>
      <c r="M48" s="38">
        <v>76231.304192437005</v>
      </c>
      <c r="N48" s="38">
        <v>19837.402640063101</v>
      </c>
      <c r="O48" s="38">
        <v>0</v>
      </c>
      <c r="P48" s="38">
        <v>0</v>
      </c>
      <c r="Q48" s="36">
        <v>68172.130281013699</v>
      </c>
      <c r="R48" s="36">
        <v>2396.4443200476098</v>
      </c>
      <c r="S48" s="36">
        <v>70357.494721131196</v>
      </c>
      <c r="T48" s="36">
        <v>0</v>
      </c>
      <c r="U48" s="36">
        <v>70687.713587753897</v>
      </c>
      <c r="V48" s="36">
        <v>0</v>
      </c>
      <c r="W48" s="36">
        <v>68740.050718806393</v>
      </c>
      <c r="X48" s="36">
        <v>90777.654031967904</v>
      </c>
      <c r="Y48" s="36">
        <v>0</v>
      </c>
      <c r="Z48" s="38">
        <v>0</v>
      </c>
    </row>
    <row r="49" spans="1:26" x14ac:dyDescent="0.2">
      <c r="A49" s="41" t="s">
        <v>51</v>
      </c>
      <c r="B49">
        <f t="shared" si="0"/>
        <v>45575</v>
      </c>
      <c r="C49" s="39">
        <f t="shared" si="1"/>
        <v>50252.893930796599</v>
      </c>
      <c r="D49" s="39">
        <f t="array" ref="D49:Z49">VLOOKUP(A49,Check_full,{4,5,6,7,8,9,10,11,12,13,14,15,16,17,18,19,20,21,22,23,24,25,26},FALSE)</f>
        <v>54567.5804517918</v>
      </c>
      <c r="E49" s="39">
        <v>37.097686387213898</v>
      </c>
      <c r="F49" s="38">
        <v>0</v>
      </c>
      <c r="G49" s="38">
        <v>0</v>
      </c>
      <c r="H49" s="38">
        <v>44007.02824</v>
      </c>
      <c r="I49" s="38">
        <v>0</v>
      </c>
      <c r="J49" s="38">
        <v>0</v>
      </c>
      <c r="K49" s="38">
        <v>13927.927233709501</v>
      </c>
      <c r="L49" s="38">
        <v>0</v>
      </c>
      <c r="M49" s="38">
        <v>58327.119729882797</v>
      </c>
      <c r="N49" s="38">
        <v>26151.0787586158</v>
      </c>
      <c r="O49" s="38">
        <v>32573.5748051312</v>
      </c>
      <c r="P49" s="38">
        <v>0</v>
      </c>
      <c r="Q49" s="36">
        <v>72994.446251056899</v>
      </c>
      <c r="R49" s="36">
        <v>0</v>
      </c>
      <c r="S49" s="36">
        <v>64501.695856071899</v>
      </c>
      <c r="T49" s="36">
        <v>0</v>
      </c>
      <c r="U49" s="36">
        <v>54835.160903583703</v>
      </c>
      <c r="V49" s="36">
        <v>0</v>
      </c>
      <c r="W49" s="36">
        <v>47745.799380358403</v>
      </c>
      <c r="X49" s="36">
        <v>57036.3819038406</v>
      </c>
      <c r="Y49" s="36">
        <v>76634.514107308205</v>
      </c>
      <c r="Z49" s="38">
        <v>54300</v>
      </c>
    </row>
    <row r="50" spans="1:26" x14ac:dyDescent="0.2">
      <c r="A50" s="41" t="s">
        <v>74</v>
      </c>
      <c r="B50">
        <f t="shared" ref="B50:B74" si="2">VLOOKUP(A50,Checkhere,4,FALSE)</f>
        <v>37449</v>
      </c>
      <c r="C50" s="39">
        <f t="shared" ref="C50:C74" si="3">VLOOKUP(A50,Check21,3,FALSE)</f>
        <v>101502.12323974899</v>
      </c>
      <c r="D50" s="39">
        <f t="array" ref="D50:Z50">VLOOKUP(A50,Check_full,{4,5,6,7,8,9,10,11,12,13,14,15,16,17,18,19,20,21,22,23,24,25,26},FALSE)</f>
        <v>87657.947400000005</v>
      </c>
      <c r="E50" s="39">
        <v>60.428186484584103</v>
      </c>
      <c r="F50" s="38">
        <v>0</v>
      </c>
      <c r="G50" s="38">
        <v>0</v>
      </c>
      <c r="H50" s="38">
        <v>32666.840209999998</v>
      </c>
      <c r="I50" s="38">
        <v>87657.947400000005</v>
      </c>
      <c r="J50" s="38">
        <v>0</v>
      </c>
      <c r="K50" s="38">
        <v>0</v>
      </c>
      <c r="L50" s="38">
        <v>54365.614194315996</v>
      </c>
      <c r="M50" s="38">
        <v>44692.4177780358</v>
      </c>
      <c r="N50" s="38">
        <v>16330.227678060801</v>
      </c>
      <c r="O50" s="38">
        <v>0</v>
      </c>
      <c r="P50" s="38">
        <v>0</v>
      </c>
      <c r="Q50" s="36">
        <v>177330.36183931999</v>
      </c>
      <c r="R50" s="36">
        <v>0</v>
      </c>
      <c r="S50" s="36">
        <v>152955.52170318799</v>
      </c>
      <c r="T50" s="36">
        <v>192729.81808063501</v>
      </c>
      <c r="U50" s="36">
        <v>129631.760047638</v>
      </c>
      <c r="V50" s="36">
        <v>0</v>
      </c>
      <c r="W50" s="36">
        <v>86896.850771319994</v>
      </c>
      <c r="X50" s="36">
        <v>119198.27921243801</v>
      </c>
      <c r="Y50" s="36">
        <v>180471.963201784</v>
      </c>
      <c r="Z50" s="38">
        <v>44600</v>
      </c>
    </row>
    <row r="51" spans="1:26" x14ac:dyDescent="0.2">
      <c r="A51" s="41" t="s">
        <v>26</v>
      </c>
      <c r="B51">
        <f t="shared" si="2"/>
        <v>33831</v>
      </c>
      <c r="C51" s="39">
        <f t="shared" si="3"/>
        <v>65998.104516435094</v>
      </c>
      <c r="D51" s="39">
        <f t="array" ref="D51:Z51">VLOOKUP(A51,Check_full,{4,5,6,7,8,9,10,11,12,13,14,15,16,17,18,19,20,21,22,23,24,25,26},FALSE)</f>
        <v>45620.625040208397</v>
      </c>
      <c r="E51" s="39">
        <v>66.837357696127</v>
      </c>
      <c r="F51" s="38">
        <v>0</v>
      </c>
      <c r="G51" s="38">
        <v>0</v>
      </c>
      <c r="H51" s="38">
        <v>138708.451</v>
      </c>
      <c r="I51" s="38">
        <v>173675.6109</v>
      </c>
      <c r="J51" s="38">
        <v>0</v>
      </c>
      <c r="K51" s="38">
        <v>39262.877919245599</v>
      </c>
      <c r="L51" s="38">
        <v>0</v>
      </c>
      <c r="M51" s="38">
        <v>73287.930014086203</v>
      </c>
      <c r="N51" s="38">
        <v>32712.645242764</v>
      </c>
      <c r="O51" s="38">
        <v>0</v>
      </c>
      <c r="P51" s="38">
        <v>0</v>
      </c>
      <c r="Q51" s="36">
        <v>42954.298621782204</v>
      </c>
      <c r="R51" s="36">
        <v>50625.966220005597</v>
      </c>
      <c r="S51" s="36">
        <v>32538.410456116999</v>
      </c>
      <c r="T51" s="36">
        <v>53059.775899221298</v>
      </c>
      <c r="U51" s="36">
        <v>40706.244980455704</v>
      </c>
      <c r="V51" s="36">
        <v>0</v>
      </c>
      <c r="W51" s="36">
        <v>40212.774501257401</v>
      </c>
      <c r="X51" s="36">
        <v>45620.625040208397</v>
      </c>
      <c r="Y51" s="36">
        <v>94609.747918512803</v>
      </c>
      <c r="Z51" s="38">
        <v>0</v>
      </c>
    </row>
    <row r="52" spans="1:26" x14ac:dyDescent="0.2">
      <c r="A52" s="41" t="s">
        <v>43</v>
      </c>
      <c r="B52">
        <f t="shared" si="2"/>
        <v>32791</v>
      </c>
      <c r="C52" s="39">
        <f t="shared" si="3"/>
        <v>51004.5214402657</v>
      </c>
      <c r="D52" s="39">
        <f t="array" ref="D52:Z52">VLOOKUP(A52,Check_full,{4,5,6,7,8,9,10,11,12,13,14,15,16,17,18,19,20,21,22,23,24,25,26},FALSE)</f>
        <v>27593.960758661899</v>
      </c>
      <c r="E52" s="39">
        <v>110.040379971991</v>
      </c>
      <c r="F52" s="38">
        <v>0</v>
      </c>
      <c r="G52" s="38">
        <v>97523</v>
      </c>
      <c r="H52" s="38">
        <v>153533.39009999999</v>
      </c>
      <c r="I52" s="38">
        <v>200324.035</v>
      </c>
      <c r="J52" s="38">
        <v>0</v>
      </c>
      <c r="K52" s="38">
        <v>0</v>
      </c>
      <c r="L52" s="38">
        <v>54909.5848065182</v>
      </c>
      <c r="M52" s="38">
        <v>72495.6746236787</v>
      </c>
      <c r="N52" s="38">
        <v>688.25456268586095</v>
      </c>
      <c r="O52" s="38">
        <v>53434.361489399402</v>
      </c>
      <c r="P52" s="38">
        <v>0</v>
      </c>
      <c r="Q52" s="36">
        <v>13881.617376706899</v>
      </c>
      <c r="R52" s="36">
        <v>26405.188050143501</v>
      </c>
      <c r="S52" s="36">
        <v>7926.07578123043</v>
      </c>
      <c r="T52" s="36">
        <v>28782.733467180398</v>
      </c>
      <c r="U52" s="36">
        <v>18946.706360407301</v>
      </c>
      <c r="V52" s="36">
        <v>0</v>
      </c>
      <c r="W52" s="36">
        <v>24133.349460144502</v>
      </c>
      <c r="X52" s="36">
        <v>12911.048865443599</v>
      </c>
      <c r="Y52" s="36">
        <v>11177.323100711899</v>
      </c>
      <c r="Z52" s="38">
        <v>39000</v>
      </c>
    </row>
    <row r="53" spans="1:26" x14ac:dyDescent="0.2">
      <c r="A53" s="41" t="s">
        <v>104</v>
      </c>
      <c r="B53">
        <f t="shared" si="2"/>
        <v>77960</v>
      </c>
      <c r="C53" s="39">
        <f t="shared" si="3"/>
        <v>58390.660742626103</v>
      </c>
      <c r="D53" s="39">
        <f t="array" ref="D53:Z53">VLOOKUP(A53,Check_full,{4,5,6,7,8,9,10,11,12,13,14,15,16,17,18,19,20,21,22,23,24,25,26},FALSE)</f>
        <v>44116.906580024297</v>
      </c>
      <c r="E53" s="39">
        <v>74.139627206670099</v>
      </c>
      <c r="F53" s="38">
        <v>85671</v>
      </c>
      <c r="G53" s="38">
        <v>61208</v>
      </c>
      <c r="H53" s="38">
        <v>156086.02280000001</v>
      </c>
      <c r="I53" s="38">
        <v>0</v>
      </c>
      <c r="J53" s="38">
        <v>0</v>
      </c>
      <c r="K53" s="38">
        <v>44116.906580024297</v>
      </c>
      <c r="L53" s="38">
        <v>37712.960123974502</v>
      </c>
      <c r="M53" s="38">
        <v>70791.368715228295</v>
      </c>
      <c r="N53" s="38">
        <v>33892.379718875898</v>
      </c>
      <c r="O53" s="38">
        <v>12967.1978991253</v>
      </c>
      <c r="P53" s="38">
        <v>23070.1108464069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8">
        <v>0</v>
      </c>
    </row>
    <row r="54" spans="1:26" x14ac:dyDescent="0.2">
      <c r="A54" s="41" t="s">
        <v>95</v>
      </c>
      <c r="B54">
        <f t="shared" si="2"/>
        <v>173794</v>
      </c>
      <c r="C54" s="39">
        <f t="shared" si="3"/>
        <v>82158.969695287698</v>
      </c>
      <c r="D54" s="39">
        <f t="array" ref="D54:Z54">VLOOKUP(A54,Check_full,{4,5,6,7,8,9,10,11,12,13,14,15,16,17,18,19,20,21,22,23,24,25,26},FALSE)</f>
        <v>59655.810781088199</v>
      </c>
      <c r="E54" s="39">
        <v>97.204167617031899</v>
      </c>
      <c r="F54" s="38">
        <v>0</v>
      </c>
      <c r="G54" s="38">
        <v>27336</v>
      </c>
      <c r="H54" s="38">
        <v>26844.926820000001</v>
      </c>
      <c r="I54" s="38">
        <v>0</v>
      </c>
      <c r="J54" s="38">
        <v>0</v>
      </c>
      <c r="K54" s="38">
        <v>33470.235466471699</v>
      </c>
      <c r="L54" s="38">
        <v>0</v>
      </c>
      <c r="M54" s="38">
        <v>59451.914342872202</v>
      </c>
      <c r="N54" s="38">
        <v>21234.680639615999</v>
      </c>
      <c r="O54" s="38">
        <v>0</v>
      </c>
      <c r="P54" s="38">
        <v>0</v>
      </c>
      <c r="Q54" s="36">
        <v>95649.315374726299</v>
      </c>
      <c r="R54" s="36">
        <v>141692.18505855699</v>
      </c>
      <c r="S54" s="36">
        <v>41524.743344852199</v>
      </c>
      <c r="T54" s="36">
        <v>0</v>
      </c>
      <c r="U54" s="36">
        <v>92406.935863592895</v>
      </c>
      <c r="V54" s="36">
        <v>0</v>
      </c>
      <c r="W54" s="36">
        <v>83550.720099040002</v>
      </c>
      <c r="X54" s="36">
        <v>59655.810781088199</v>
      </c>
      <c r="Y54" s="36">
        <v>63249.138247923103</v>
      </c>
      <c r="Z54" s="38">
        <v>322000</v>
      </c>
    </row>
    <row r="55" spans="1:26" x14ac:dyDescent="0.2">
      <c r="A55" s="41" t="s">
        <v>57</v>
      </c>
      <c r="B55">
        <f t="shared" si="2"/>
        <v>211524</v>
      </c>
      <c r="C55" s="39">
        <f t="shared" si="3"/>
        <v>66121.019053437194</v>
      </c>
      <c r="D55" s="39">
        <f t="array" ref="D55:Z55">VLOOKUP(A55,Check_full,{4,5,6,7,8,9,10,11,12,13,14,15,16,17,18,19,20,21,22,23,24,25,26},FALSE)</f>
        <v>66973.609993602295</v>
      </c>
      <c r="E55" s="39">
        <v>87.418689342737594</v>
      </c>
      <c r="F55" s="38">
        <v>232443</v>
      </c>
      <c r="G55" s="38">
        <v>41582</v>
      </c>
      <c r="H55" s="38">
        <v>125720.4941</v>
      </c>
      <c r="I55" s="38">
        <v>83059.345950000003</v>
      </c>
      <c r="J55" s="38">
        <v>74422.721476999999</v>
      </c>
      <c r="K55" s="38">
        <v>757.32555528812202</v>
      </c>
      <c r="L55" s="38">
        <v>18001.911391780301</v>
      </c>
      <c r="M55" s="38">
        <v>12839.5280651107</v>
      </c>
      <c r="N55" s="38">
        <v>2604.3202817533802</v>
      </c>
      <c r="O55" s="38">
        <v>26735.819737317899</v>
      </c>
      <c r="P55" s="38">
        <v>18367.290928418399</v>
      </c>
      <c r="Q55" s="36">
        <v>71105.747127682494</v>
      </c>
      <c r="R55" s="36">
        <v>0</v>
      </c>
      <c r="S55" s="36">
        <v>89217.678722588098</v>
      </c>
      <c r="T55" s="36">
        <v>0</v>
      </c>
      <c r="U55" s="36">
        <v>77695.420964907797</v>
      </c>
      <c r="V55" s="36">
        <v>0</v>
      </c>
      <c r="W55" s="36">
        <v>66973.609993602295</v>
      </c>
      <c r="X55" s="36">
        <v>59374.842437336498</v>
      </c>
      <c r="Y55" s="36">
        <v>123156.26717564699</v>
      </c>
      <c r="Z55" s="38">
        <v>0</v>
      </c>
    </row>
    <row r="56" spans="1:26" x14ac:dyDescent="0.2">
      <c r="A56" s="41" t="s">
        <v>21</v>
      </c>
      <c r="B56">
        <f t="shared" si="2"/>
        <v>88776</v>
      </c>
      <c r="C56" s="39">
        <f t="shared" si="3"/>
        <v>58515.322917074802</v>
      </c>
      <c r="D56" s="39">
        <f t="array" ref="D56:Z56">VLOOKUP(A56,Check_full,{4,5,6,7,8,9,10,11,12,13,14,15,16,17,18,19,20,21,22,23,24,25,26},FALSE)</f>
        <v>28109.2748535633</v>
      </c>
      <c r="E56" s="39">
        <v>104.53597638724</v>
      </c>
      <c r="F56" s="38">
        <v>168311</v>
      </c>
      <c r="G56" s="38">
        <v>108702</v>
      </c>
      <c r="H56" s="38">
        <v>227054.2072</v>
      </c>
      <c r="I56" s="38">
        <v>116901.9587</v>
      </c>
      <c r="J56" s="38">
        <v>99884.274516000005</v>
      </c>
      <c r="K56" s="38">
        <v>26487.3291371917</v>
      </c>
      <c r="L56" s="38">
        <v>53706.339832585101</v>
      </c>
      <c r="M56" s="38">
        <v>20089.080532622302</v>
      </c>
      <c r="N56" s="38">
        <v>24422.1229678114</v>
      </c>
      <c r="O56" s="38">
        <v>0</v>
      </c>
      <c r="P56" s="38">
        <v>0</v>
      </c>
      <c r="Q56" s="36">
        <v>25870.6364991224</v>
      </c>
      <c r="R56" s="36">
        <v>34538.870907857003</v>
      </c>
      <c r="S56" s="36">
        <v>13597.875255761001</v>
      </c>
      <c r="T56" s="36">
        <v>15627.497964799801</v>
      </c>
      <c r="U56" s="36">
        <v>29169.185418053701</v>
      </c>
      <c r="V56" s="36">
        <v>0</v>
      </c>
      <c r="W56" s="36">
        <v>27218.549707126698</v>
      </c>
      <c r="X56" s="36">
        <v>21648.3224102524</v>
      </c>
      <c r="Y56" s="36">
        <v>11046.5614581632</v>
      </c>
      <c r="Z56" s="38">
        <v>29000</v>
      </c>
    </row>
    <row r="57" spans="1:26" x14ac:dyDescent="0.2">
      <c r="A57" s="41" t="s">
        <v>58</v>
      </c>
      <c r="B57">
        <f t="shared" si="2"/>
        <v>6056</v>
      </c>
      <c r="C57" s="39">
        <f t="shared" si="3"/>
        <v>59677.324188909603</v>
      </c>
      <c r="D57" s="39">
        <f t="array" ref="D57:Z57">VLOOKUP(A57,Check_full,{4,5,6,7,8,9,10,11,12,13,14,15,16,17,18,19,20,21,22,23,24,25,26},FALSE)</f>
        <v>7380</v>
      </c>
      <c r="E57" s="39">
        <v>203.215079948755</v>
      </c>
      <c r="F57" s="38">
        <v>0</v>
      </c>
      <c r="G57" s="38">
        <v>52658</v>
      </c>
      <c r="H57" s="38">
        <v>227859.2556</v>
      </c>
      <c r="I57" s="38">
        <v>476056.26010000001</v>
      </c>
      <c r="J57" s="38">
        <v>0</v>
      </c>
      <c r="K57" s="38">
        <v>48365.6708380317</v>
      </c>
      <c r="L57" s="38">
        <v>58419.057053839002</v>
      </c>
      <c r="M57" s="38">
        <v>90610.199730746303</v>
      </c>
      <c r="N57" s="38">
        <v>18638.037427722</v>
      </c>
      <c r="O57" s="38">
        <v>1918.6985508707401</v>
      </c>
      <c r="P57" s="38">
        <v>0</v>
      </c>
      <c r="Q57" s="36">
        <v>2285.0769474681701</v>
      </c>
      <c r="R57" s="36">
        <v>1551.6359600456201</v>
      </c>
      <c r="S57" s="36">
        <v>3496.4348356463101</v>
      </c>
      <c r="T57" s="36">
        <v>3027.7463964307899</v>
      </c>
      <c r="U57" s="36">
        <v>4104.9518019647903</v>
      </c>
      <c r="V57" s="36">
        <v>0</v>
      </c>
      <c r="W57" s="36">
        <v>8584.4468414007897</v>
      </c>
      <c r="X57" s="36">
        <v>6145.95051683562</v>
      </c>
      <c r="Y57" s="36">
        <v>3413.08861046117</v>
      </c>
      <c r="Z57" s="38">
        <v>7380</v>
      </c>
    </row>
    <row r="58" spans="1:26" x14ac:dyDescent="0.2">
      <c r="A58" s="41" t="s">
        <v>61</v>
      </c>
      <c r="B58">
        <f t="shared" si="2"/>
        <v>40276</v>
      </c>
      <c r="C58" s="39">
        <f t="shared" si="3"/>
        <v>74292.389403807902</v>
      </c>
      <c r="D58" s="39">
        <f t="array" ref="D58:Z58">VLOOKUP(A58,Check_full,{4,5,6,7,8,9,10,11,12,13,14,15,16,17,18,19,20,21,22,23,24,25,26},FALSE)</f>
        <v>48220.861169305397</v>
      </c>
      <c r="E58" s="39">
        <v>92.016120824255196</v>
      </c>
      <c r="F58" s="38">
        <v>33763</v>
      </c>
      <c r="G58" s="38">
        <v>178056</v>
      </c>
      <c r="H58" s="38">
        <v>185375.13279999999</v>
      </c>
      <c r="I58" s="38">
        <v>170973.15520000001</v>
      </c>
      <c r="J58" s="38">
        <v>40133.368911999998</v>
      </c>
      <c r="K58" s="38">
        <v>14921.354037814999</v>
      </c>
      <c r="L58" s="38">
        <v>48220.861169305397</v>
      </c>
      <c r="M58" s="38">
        <v>52289.601608554098</v>
      </c>
      <c r="N58" s="38">
        <v>19540.958328935099</v>
      </c>
      <c r="O58" s="38">
        <v>0</v>
      </c>
      <c r="P58" s="38">
        <v>14642.8513852776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8">
        <v>59300</v>
      </c>
    </row>
    <row r="59" spans="1:26" x14ac:dyDescent="0.2">
      <c r="A59" s="41" t="s">
        <v>70</v>
      </c>
      <c r="B59">
        <f t="shared" si="2"/>
        <v>340584</v>
      </c>
      <c r="C59" s="39">
        <f t="shared" si="3"/>
        <v>126124.275762135</v>
      </c>
      <c r="D59" s="39">
        <f t="array" ref="D59:Z59">VLOOKUP(A59,Check_full,{4,5,6,7,8,9,10,11,12,13,14,15,16,17,18,19,20,21,22,23,24,25,26},FALSE)</f>
        <v>8331.0249590668409</v>
      </c>
      <c r="E59" s="39">
        <v>190.85128160983299</v>
      </c>
      <c r="F59" s="38">
        <v>487108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L59" s="38">
        <v>12769.843673933899</v>
      </c>
      <c r="M59" s="38">
        <v>0</v>
      </c>
      <c r="N59" s="38">
        <v>0</v>
      </c>
      <c r="O59" s="38">
        <v>727.05313040778606</v>
      </c>
      <c r="P59" s="38">
        <v>3892.20624419979</v>
      </c>
      <c r="Q59" s="36">
        <v>0</v>
      </c>
      <c r="R59" s="36">
        <v>0</v>
      </c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8">
        <v>0</v>
      </c>
    </row>
    <row r="60" spans="1:26" x14ac:dyDescent="0.2">
      <c r="A60" s="41" t="s">
        <v>47</v>
      </c>
      <c r="B60">
        <f t="shared" si="2"/>
        <v>39423</v>
      </c>
      <c r="C60" s="39">
        <f t="shared" si="3"/>
        <v>35233.787099356901</v>
      </c>
      <c r="D60" s="39">
        <f t="array" ref="D60:Z60">VLOOKUP(A60,Check_full,{4,5,6,7,8,9,10,11,12,13,14,15,16,17,18,19,20,21,22,23,24,25,26},FALSE)</f>
        <v>35456.310215414604</v>
      </c>
      <c r="E60" s="39">
        <v>73.532868219099498</v>
      </c>
      <c r="F60" s="38">
        <v>0</v>
      </c>
      <c r="G60" s="38">
        <v>75883</v>
      </c>
      <c r="H60" s="38">
        <v>49113.657350000001</v>
      </c>
      <c r="I60" s="38">
        <v>0</v>
      </c>
      <c r="J60" s="38">
        <v>99337.884971000007</v>
      </c>
      <c r="K60" s="38">
        <v>29663.345196091701</v>
      </c>
      <c r="L60" s="38">
        <v>44122.191521636101</v>
      </c>
      <c r="M60" s="38">
        <v>42340.293295073701</v>
      </c>
      <c r="N60" s="38">
        <v>20554.340101336798</v>
      </c>
      <c r="O60" s="38">
        <v>33147.093629852803</v>
      </c>
      <c r="P60" s="38">
        <v>9959.3310869390007</v>
      </c>
      <c r="Q60" s="36">
        <v>2983.9891399360799</v>
      </c>
      <c r="R60" s="36">
        <v>53019.214397631004</v>
      </c>
      <c r="S60" s="36">
        <v>8290.8473625306397</v>
      </c>
      <c r="T60" s="36">
        <v>4161.5138833093597</v>
      </c>
      <c r="U60" s="36">
        <v>2274.5567589044499</v>
      </c>
      <c r="V60" s="36">
        <v>0</v>
      </c>
      <c r="W60" s="36">
        <v>49182.925248498403</v>
      </c>
      <c r="X60" s="36">
        <v>37765.526800976397</v>
      </c>
      <c r="Y60" s="36">
        <v>29108.457044708</v>
      </c>
      <c r="Z60" s="38">
        <v>43300</v>
      </c>
    </row>
    <row r="61" spans="1:26" x14ac:dyDescent="0.2">
      <c r="A61" s="41" t="s">
        <v>24</v>
      </c>
      <c r="B61">
        <f t="shared" si="2"/>
        <v>26329</v>
      </c>
      <c r="C61" s="39">
        <f t="shared" si="3"/>
        <v>53336.311526198297</v>
      </c>
      <c r="D61" s="39">
        <f t="array" ref="D61:Z61">VLOOKUP(A61,Check_full,{4,5,6,7,8,9,10,11,12,13,14,15,16,17,18,19,20,21,22,23,24,25,26},FALSE)</f>
        <v>40374.005437074702</v>
      </c>
      <c r="E61" s="39">
        <v>85.054030371237204</v>
      </c>
      <c r="F61" s="38">
        <v>0</v>
      </c>
      <c r="G61" s="38">
        <v>0</v>
      </c>
      <c r="H61" s="38">
        <v>129462.25780000001</v>
      </c>
      <c r="I61" s="38">
        <v>179280.4063</v>
      </c>
      <c r="J61" s="38">
        <v>0</v>
      </c>
      <c r="K61" s="38">
        <v>31878.159296402599</v>
      </c>
      <c r="L61" s="38">
        <v>0</v>
      </c>
      <c r="M61" s="38">
        <v>78715.421888618104</v>
      </c>
      <c r="N61" s="38">
        <v>27123.220232540101</v>
      </c>
      <c r="O61" s="38">
        <v>41644.967689254801</v>
      </c>
      <c r="P61" s="38">
        <v>0</v>
      </c>
      <c r="Q61" s="36">
        <v>12285.5274952456</v>
      </c>
      <c r="R61" s="36">
        <v>58357.034446416597</v>
      </c>
      <c r="S61" s="36">
        <v>16369.220377862001</v>
      </c>
      <c r="T61" s="36">
        <v>56752.100556962498</v>
      </c>
      <c r="U61" s="36">
        <v>30644.441339716301</v>
      </c>
      <c r="V61" s="36">
        <v>0</v>
      </c>
      <c r="W61" s="36">
        <v>23835.591586906699</v>
      </c>
      <c r="X61" s="36">
        <v>32922.318445973899</v>
      </c>
      <c r="Y61" s="36">
        <v>40374.005437074702</v>
      </c>
      <c r="Z61" s="38">
        <v>40400</v>
      </c>
    </row>
    <row r="62" spans="1:26" x14ac:dyDescent="0.2">
      <c r="A62" s="41" t="s">
        <v>23</v>
      </c>
      <c r="B62">
        <f t="shared" si="2"/>
        <v>32716</v>
      </c>
      <c r="C62" s="39">
        <f t="shared" si="3"/>
        <v>80034.681897760398</v>
      </c>
      <c r="D62" s="39">
        <f t="array" ref="D62:Z62">VLOOKUP(A62,Check_full,{4,5,6,7,8,9,10,11,12,13,14,15,16,17,18,19,20,21,22,23,24,25,26},FALSE)</f>
        <v>66466.732383463401</v>
      </c>
      <c r="E62" s="39">
        <v>105.695814045399</v>
      </c>
      <c r="F62" s="38">
        <v>7844</v>
      </c>
      <c r="G62" s="38">
        <v>339538</v>
      </c>
      <c r="H62" s="38">
        <v>195880.46799999999</v>
      </c>
      <c r="I62" s="38">
        <v>0</v>
      </c>
      <c r="J62" s="38">
        <v>0</v>
      </c>
      <c r="K62" s="38">
        <v>96.557788425391706</v>
      </c>
      <c r="L62" s="38">
        <v>8990.0314034286694</v>
      </c>
      <c r="M62" s="38">
        <v>62301.687057656098</v>
      </c>
      <c r="N62" s="38">
        <v>16635.422922968399</v>
      </c>
      <c r="O62" s="38">
        <v>66466.732383463401</v>
      </c>
      <c r="P62" s="38">
        <v>28506.938235114201</v>
      </c>
      <c r="Q62" s="36">
        <v>70921.486388037796</v>
      </c>
      <c r="R62" s="36">
        <v>0</v>
      </c>
      <c r="S62" s="36">
        <v>76747.093970854199</v>
      </c>
      <c r="T62" s="36">
        <v>162277.90567795001</v>
      </c>
      <c r="U62" s="36">
        <v>82087.501489303206</v>
      </c>
      <c r="V62" s="36">
        <v>0</v>
      </c>
      <c r="W62" s="36">
        <v>74642.071578420495</v>
      </c>
      <c r="X62" s="36">
        <v>64915.170545066801</v>
      </c>
      <c r="Y62" s="36">
        <v>75338.524821237006</v>
      </c>
      <c r="Z62" s="38">
        <v>27400</v>
      </c>
    </row>
    <row r="63" spans="1:26" x14ac:dyDescent="0.2">
      <c r="A63" s="41" t="s">
        <v>65</v>
      </c>
      <c r="B63">
        <f t="shared" si="2"/>
        <v>30390</v>
      </c>
      <c r="C63" s="39">
        <f t="shared" si="3"/>
        <v>55699.5923571495</v>
      </c>
      <c r="D63" s="39">
        <f t="array" ref="D63:Z63">VLOOKUP(A63,Check_full,{4,5,6,7,8,9,10,11,12,13,14,15,16,17,18,19,20,21,22,23,24,25,26},FALSE)</f>
        <v>48965.127352757401</v>
      </c>
      <c r="E63" s="39">
        <v>93.773532116584093</v>
      </c>
      <c r="F63" s="38">
        <v>0</v>
      </c>
      <c r="G63" s="38">
        <v>0</v>
      </c>
      <c r="H63" s="38">
        <v>398.1891038</v>
      </c>
      <c r="I63" s="38">
        <v>205740.519</v>
      </c>
      <c r="J63" s="38">
        <v>136127.66505000001</v>
      </c>
      <c r="K63" s="38">
        <v>12600.1973694812</v>
      </c>
      <c r="L63" s="38">
        <v>0</v>
      </c>
      <c r="M63" s="38">
        <v>36500.640161749601</v>
      </c>
      <c r="N63" s="38">
        <v>7722.9711415523898</v>
      </c>
      <c r="O63" s="38">
        <v>0</v>
      </c>
      <c r="P63" s="38">
        <v>0</v>
      </c>
      <c r="Q63" s="36">
        <v>35504.033485323504</v>
      </c>
      <c r="R63" s="36">
        <v>56681.240661624899</v>
      </c>
      <c r="S63" s="36">
        <v>58482.480177444697</v>
      </c>
      <c r="T63" s="36">
        <v>61901.869217250802</v>
      </c>
      <c r="U63" s="36">
        <v>51124.078662574597</v>
      </c>
      <c r="V63" s="36">
        <v>0</v>
      </c>
      <c r="W63" s="36">
        <v>47661.471491721801</v>
      </c>
      <c r="X63" s="36">
        <v>52483.402481962003</v>
      </c>
      <c r="Y63" s="36">
        <v>48965.127352757401</v>
      </c>
      <c r="Z63" s="38">
        <v>23600</v>
      </c>
    </row>
    <row r="64" spans="1:26" x14ac:dyDescent="0.2">
      <c r="A64" s="41" t="s">
        <v>25</v>
      </c>
      <c r="B64">
        <f t="shared" si="2"/>
        <v>15330</v>
      </c>
      <c r="C64" s="39">
        <f t="shared" si="3"/>
        <v>45213.4471050824</v>
      </c>
      <c r="D64" s="39">
        <f t="array" ref="D64:Z64">VLOOKUP(A64,Check_full,{4,5,6,7,8,9,10,11,12,13,14,15,16,17,18,19,20,21,22,23,24,25,26},FALSE)</f>
        <v>27232.498318309201</v>
      </c>
      <c r="E64" s="39">
        <v>118.53152980958799</v>
      </c>
      <c r="F64" s="38">
        <v>0</v>
      </c>
      <c r="G64" s="38">
        <v>0</v>
      </c>
      <c r="H64" s="38">
        <v>194437.5955</v>
      </c>
      <c r="I64" s="38">
        <v>114337.30070000001</v>
      </c>
      <c r="J64" s="38">
        <v>0</v>
      </c>
      <c r="K64" s="38">
        <v>22918.4994897826</v>
      </c>
      <c r="L64" s="38">
        <v>0</v>
      </c>
      <c r="M64" s="38">
        <v>68222.369126532998</v>
      </c>
      <c r="N64" s="38">
        <v>26876.489653857199</v>
      </c>
      <c r="O64" s="38">
        <v>34158.450022798803</v>
      </c>
      <c r="P64" s="38">
        <v>0</v>
      </c>
      <c r="Q64" s="36">
        <v>27842.063987047499</v>
      </c>
      <c r="R64" s="36">
        <v>0</v>
      </c>
      <c r="S64" s="36">
        <v>8569.3856544591908</v>
      </c>
      <c r="T64" s="36">
        <v>0</v>
      </c>
      <c r="U64" s="36">
        <v>33623.391189258902</v>
      </c>
      <c r="V64" s="36">
        <v>0</v>
      </c>
      <c r="W64" s="36">
        <v>27232.498318309201</v>
      </c>
      <c r="X64" s="36">
        <v>15815.285720136801</v>
      </c>
      <c r="Y64" s="36">
        <v>3141.4830038878299</v>
      </c>
      <c r="Z64" s="38">
        <v>10600</v>
      </c>
    </row>
    <row r="65" spans="1:26" x14ac:dyDescent="0.2">
      <c r="A65" s="41" t="s">
        <v>69</v>
      </c>
      <c r="B65">
        <f t="shared" si="2"/>
        <v>22928</v>
      </c>
      <c r="C65" s="39">
        <f t="shared" si="3"/>
        <v>70481.001929495498</v>
      </c>
      <c r="D65" s="39">
        <f t="array" ref="D65:Z65">VLOOKUP(A65,Check_full,{4,5,6,7,8,9,10,11,12,13,14,15,16,17,18,19,20,21,22,23,24,25,26},FALSE)</f>
        <v>32579.0727978221</v>
      </c>
      <c r="E65" s="39">
        <v>171.85289558475401</v>
      </c>
      <c r="F65" s="38">
        <v>4015</v>
      </c>
      <c r="G65" s="38">
        <v>206374</v>
      </c>
      <c r="H65" s="38">
        <v>49695.283280000003</v>
      </c>
      <c r="I65" s="38">
        <v>138641.66329999999</v>
      </c>
      <c r="J65" s="38">
        <v>544395.27336999995</v>
      </c>
      <c r="K65" s="38">
        <v>22470.748558034498</v>
      </c>
      <c r="L65" s="38">
        <v>55162.852588212001</v>
      </c>
      <c r="M65" s="38">
        <v>50098.579230069699</v>
      </c>
      <c r="N65" s="38">
        <v>26169.9520816123</v>
      </c>
      <c r="O65" s="38">
        <v>50634.676155146699</v>
      </c>
      <c r="P65" s="38">
        <v>9001.1639672269193</v>
      </c>
      <c r="Q65" s="36">
        <v>22233.3209605417</v>
      </c>
      <c r="R65" s="36">
        <v>33556.802178917998</v>
      </c>
      <c r="S65" s="36">
        <v>15498.710325984801</v>
      </c>
      <c r="T65" s="36">
        <v>33424.473723550203</v>
      </c>
      <c r="U65" s="36">
        <v>29233.511527846698</v>
      </c>
      <c r="V65" s="36">
        <v>0</v>
      </c>
      <c r="W65" s="36">
        <v>31733.671872094001</v>
      </c>
      <c r="X65" s="36">
        <v>19286.006600828201</v>
      </c>
      <c r="Y65" s="36">
        <v>17794.348869844602</v>
      </c>
      <c r="Z65" s="38">
        <v>50200</v>
      </c>
    </row>
    <row r="66" spans="1:26" x14ac:dyDescent="0.2">
      <c r="A66" s="41" t="s">
        <v>60</v>
      </c>
      <c r="B66">
        <f t="shared" si="2"/>
        <v>72567</v>
      </c>
      <c r="C66" s="39">
        <f t="shared" si="3"/>
        <v>80524.732525787302</v>
      </c>
      <c r="D66" s="39">
        <f t="array" ref="D66:Z66">VLOOKUP(A66,Check_full,{4,5,6,7,8,9,10,11,12,13,14,15,16,17,18,19,20,21,22,23,24,25,26},FALSE)</f>
        <v>72573.392000449603</v>
      </c>
      <c r="E66" s="39">
        <v>85.168130357179393</v>
      </c>
      <c r="F66" s="38">
        <v>0</v>
      </c>
      <c r="G66" s="38">
        <v>0</v>
      </c>
      <c r="H66" s="38">
        <v>44667.84057</v>
      </c>
      <c r="I66" s="38">
        <v>0</v>
      </c>
      <c r="J66" s="38">
        <v>0</v>
      </c>
      <c r="K66" s="38">
        <v>0</v>
      </c>
      <c r="L66" s="38">
        <v>27628.711742863001</v>
      </c>
      <c r="M66" s="38">
        <v>14322.1958802153</v>
      </c>
      <c r="N66" s="38">
        <v>1600.17711057316</v>
      </c>
      <c r="O66" s="38">
        <v>7606.2039371049495</v>
      </c>
      <c r="P66" s="38">
        <v>12118.741368999001</v>
      </c>
      <c r="Q66" s="36">
        <v>94046.784000899206</v>
      </c>
      <c r="R66" s="36">
        <v>133518.79350930999</v>
      </c>
      <c r="S66" s="36">
        <v>211967.036319484</v>
      </c>
      <c r="T66" s="36">
        <v>0</v>
      </c>
      <c r="U66" s="36">
        <v>126811.48959857599</v>
      </c>
      <c r="V66" s="36">
        <v>0</v>
      </c>
      <c r="W66" s="36">
        <v>107030.270392947</v>
      </c>
      <c r="X66" s="36">
        <v>105562.830079441</v>
      </c>
      <c r="Y66" s="36">
        <v>189365.180850609</v>
      </c>
      <c r="Z66" s="38">
        <v>51100</v>
      </c>
    </row>
    <row r="67" spans="1:26" x14ac:dyDescent="0.2">
      <c r="A67" s="41" t="s">
        <v>28</v>
      </c>
      <c r="B67">
        <f t="shared" si="2"/>
        <v>43739</v>
      </c>
      <c r="C67" s="39">
        <f t="shared" si="3"/>
        <v>58361.281692181401</v>
      </c>
      <c r="D67" s="39">
        <f t="array" ref="D67:Z67">VLOOKUP(A67,Check_full,{4,5,6,7,8,9,10,11,12,13,14,15,16,17,18,19,20,21,22,23,24,25,26},FALSE)</f>
        <v>50978.710755340202</v>
      </c>
      <c r="E67" s="39">
        <v>70.075855203370494</v>
      </c>
      <c r="F67" s="38">
        <v>0</v>
      </c>
      <c r="G67" s="38">
        <v>0</v>
      </c>
      <c r="H67" s="38">
        <v>177207.3493</v>
      </c>
      <c r="I67" s="38">
        <v>115762.97380000001</v>
      </c>
      <c r="J67" s="38">
        <v>0</v>
      </c>
      <c r="K67" s="38">
        <v>25573.034685888299</v>
      </c>
      <c r="L67" s="38">
        <v>18202.4017724894</v>
      </c>
      <c r="M67" s="38">
        <v>54758.133754794399</v>
      </c>
      <c r="N67" s="38">
        <v>21375.920062281701</v>
      </c>
      <c r="O67" s="38">
        <v>50978.710755340202</v>
      </c>
      <c r="P67" s="38">
        <v>0</v>
      </c>
      <c r="Q67" s="36">
        <v>37332.328477090399</v>
      </c>
      <c r="R67" s="36">
        <v>76851.713383019203</v>
      </c>
      <c r="S67" s="36">
        <v>53743.7519888928</v>
      </c>
      <c r="T67" s="36">
        <v>0</v>
      </c>
      <c r="U67" s="36">
        <v>65271.786325651803</v>
      </c>
      <c r="V67" s="36">
        <v>0</v>
      </c>
      <c r="W67" s="36">
        <v>57938.8897244502</v>
      </c>
      <c r="X67" s="36">
        <v>40710.983647621397</v>
      </c>
      <c r="Y67" s="36">
        <v>36411.247705200898</v>
      </c>
      <c r="Z67" s="38">
        <v>43300</v>
      </c>
    </row>
    <row r="68" spans="1:26" x14ac:dyDescent="0.2">
      <c r="A68" s="41" t="s">
        <v>73</v>
      </c>
      <c r="B68">
        <f t="shared" si="2"/>
        <v>11460</v>
      </c>
      <c r="C68" s="39">
        <f t="shared" si="3"/>
        <v>37748.624672920101</v>
      </c>
      <c r="D68" s="39">
        <f t="array" ref="D68:Z68">VLOOKUP(A68,Check_full,{4,5,6,7,8,9,10,11,12,13,14,15,16,17,18,19,20,21,22,23,24,25,26},FALSE)</f>
        <v>33039.953127549998</v>
      </c>
      <c r="E68" s="39">
        <v>76.788932218962699</v>
      </c>
      <c r="F68" s="38">
        <v>0</v>
      </c>
      <c r="G68" s="38">
        <v>0</v>
      </c>
      <c r="H68" s="38">
        <v>86531.238190000004</v>
      </c>
      <c r="I68" s="38">
        <v>23833.63898</v>
      </c>
      <c r="J68" s="38">
        <v>0</v>
      </c>
      <c r="K68" s="38">
        <v>0</v>
      </c>
      <c r="L68" s="38">
        <v>32563.284119211199</v>
      </c>
      <c r="M68" s="38">
        <v>60974.6164699375</v>
      </c>
      <c r="N68" s="38">
        <v>14492.7210252323</v>
      </c>
      <c r="O68" s="38">
        <v>8613.2507224948295</v>
      </c>
      <c r="P68" s="38">
        <v>0</v>
      </c>
      <c r="Q68" s="36">
        <v>7031.81924337704</v>
      </c>
      <c r="R68" s="36">
        <v>4023.8838237150599</v>
      </c>
      <c r="S68" s="36">
        <v>36537.996956043899</v>
      </c>
      <c r="T68" s="36">
        <v>74562.200146885807</v>
      </c>
      <c r="U68" s="36">
        <v>35614.9221365017</v>
      </c>
      <c r="V68" s="36">
        <v>0</v>
      </c>
      <c r="W68" s="36">
        <v>40689.8803276092</v>
      </c>
      <c r="X68" s="36">
        <v>33039.953127549998</v>
      </c>
      <c r="Y68" s="36">
        <v>94119.9648252435</v>
      </c>
      <c r="Z68" s="38">
        <v>13600</v>
      </c>
    </row>
    <row r="69" spans="1:26" x14ac:dyDescent="0.2">
      <c r="A69" s="41" t="s">
        <v>54</v>
      </c>
      <c r="B69">
        <f t="shared" si="2"/>
        <v>91009</v>
      </c>
      <c r="C69" s="39">
        <f t="shared" si="3"/>
        <v>30148.7359049851</v>
      </c>
      <c r="D69" s="39">
        <f t="array" ref="D69:Z69">VLOOKUP(A69,Check_full,{4,5,6,7,8,9,10,11,12,13,14,15,16,17,18,19,20,21,22,23,24,25,26},FALSE)</f>
        <v>12746.408795011401</v>
      </c>
      <c r="E69" s="39">
        <v>170.30165143461201</v>
      </c>
      <c r="F69" s="38">
        <v>188105</v>
      </c>
      <c r="G69" s="38">
        <v>0</v>
      </c>
      <c r="H69" s="38">
        <v>41499.976179999998</v>
      </c>
      <c r="I69" s="38">
        <v>0</v>
      </c>
      <c r="J69" s="38">
        <v>0</v>
      </c>
      <c r="K69" s="38">
        <v>2788.79731860123</v>
      </c>
      <c r="L69" s="38">
        <v>0</v>
      </c>
      <c r="M69" s="38">
        <v>39642.128666981203</v>
      </c>
      <c r="N69" s="38">
        <v>17014.661741875701</v>
      </c>
      <c r="O69" s="38">
        <v>0</v>
      </c>
      <c r="P69" s="38">
        <v>0</v>
      </c>
      <c r="Q69" s="36">
        <v>9897.7762281415908</v>
      </c>
      <c r="R69" s="36">
        <v>19983.030440857699</v>
      </c>
      <c r="S69" s="36">
        <v>5659.0232964736897</v>
      </c>
      <c r="T69" s="36">
        <v>6436.59284492405</v>
      </c>
      <c r="U69" s="36">
        <v>10813.0236385686</v>
      </c>
      <c r="V69" s="36">
        <v>0</v>
      </c>
      <c r="W69" s="36">
        <v>14679.793951454099</v>
      </c>
      <c r="X69" s="36">
        <v>5265.0265519438599</v>
      </c>
      <c r="Y69" s="36">
        <v>0</v>
      </c>
      <c r="Z69" s="38">
        <v>0</v>
      </c>
    </row>
    <row r="70" spans="1:26" x14ac:dyDescent="0.2">
      <c r="A70" s="41" t="s">
        <v>68</v>
      </c>
      <c r="B70">
        <f t="shared" si="2"/>
        <v>18279</v>
      </c>
      <c r="C70" s="39">
        <f t="shared" si="3"/>
        <v>42091.503015563001</v>
      </c>
      <c r="D70" s="39">
        <f t="array" ref="D70:Z70">VLOOKUP(A70,Check_full,{4,5,6,7,8,9,10,11,12,13,14,15,16,17,18,19,20,21,22,23,24,25,26},FALSE)</f>
        <v>37051.986696198102</v>
      </c>
      <c r="E70" s="39">
        <v>64.967737053407305</v>
      </c>
      <c r="F70" s="38">
        <v>0</v>
      </c>
      <c r="G70" s="38">
        <v>30993</v>
      </c>
      <c r="H70" s="38">
        <v>67996.232239999998</v>
      </c>
      <c r="I70" s="38">
        <v>74720.254679999998</v>
      </c>
      <c r="J70" s="38">
        <v>0</v>
      </c>
      <c r="K70" s="38">
        <v>1838.80827627452</v>
      </c>
      <c r="L70" s="38">
        <v>16731.331209092099</v>
      </c>
      <c r="M70" s="38">
        <v>23264.097944257101</v>
      </c>
      <c r="N70" s="38">
        <v>22806.756150934601</v>
      </c>
      <c r="O70" s="38">
        <v>25511.776737757598</v>
      </c>
      <c r="P70" s="38">
        <v>6138.1543248753396</v>
      </c>
      <c r="Q70" s="36">
        <v>71633.762657239698</v>
      </c>
      <c r="R70" s="36">
        <v>82623.212128437503</v>
      </c>
      <c r="S70" s="36">
        <v>67951.965262110403</v>
      </c>
      <c r="T70" s="36">
        <v>69791.242520025</v>
      </c>
      <c r="U70" s="36">
        <v>70309.042509883904</v>
      </c>
      <c r="V70" s="36">
        <v>0</v>
      </c>
      <c r="W70" s="36">
        <v>50872.0522218798</v>
      </c>
      <c r="X70" s="36">
        <v>43110.973392396299</v>
      </c>
      <c r="Y70" s="36">
        <v>9554.3920249694802</v>
      </c>
      <c r="Z70" s="38">
        <v>21800</v>
      </c>
    </row>
    <row r="71" spans="1:26" x14ac:dyDescent="0.2">
      <c r="A71" s="41" t="s">
        <v>72</v>
      </c>
      <c r="B71">
        <f t="shared" si="2"/>
        <v>71323</v>
      </c>
      <c r="C71" s="39">
        <f t="shared" si="3"/>
        <v>95917.0164990013</v>
      </c>
      <c r="D71" s="39">
        <f t="array" ref="D71:Z71">VLOOKUP(A71,Check_full,{4,5,6,7,8,9,10,11,12,13,14,15,16,17,18,19,20,21,22,23,24,25,26},FALSE)</f>
        <v>106439.40455334001</v>
      </c>
      <c r="E71" s="39">
        <v>48.587379534546699</v>
      </c>
      <c r="F71" s="38">
        <v>0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38">
        <v>0</v>
      </c>
      <c r="Q71" s="36">
        <v>113561.283209644</v>
      </c>
      <c r="R71" s="36">
        <v>99317.525897035899</v>
      </c>
      <c r="S71" s="36">
        <v>49444.639337763001</v>
      </c>
      <c r="T71" s="36">
        <v>0</v>
      </c>
      <c r="U71" s="36">
        <v>125124.87132242</v>
      </c>
      <c r="V71" s="36">
        <v>0</v>
      </c>
      <c r="W71" s="36">
        <v>134871.110658466</v>
      </c>
      <c r="X71" s="36">
        <v>81635.781548068204</v>
      </c>
      <c r="Y71" s="36">
        <v>151480.92001861401</v>
      </c>
      <c r="Z71" s="38">
        <v>11900</v>
      </c>
    </row>
    <row r="72" spans="1:26" x14ac:dyDescent="0.2">
      <c r="A72" s="41" t="s">
        <v>31</v>
      </c>
      <c r="B72">
        <f t="shared" si="2"/>
        <v>31593</v>
      </c>
      <c r="C72" s="39">
        <f t="shared" si="3"/>
        <v>38135.393633986998</v>
      </c>
      <c r="D72" s="39">
        <f t="array" ref="D72:Z72">VLOOKUP(A72,Check_full,{4,5,6,7,8,9,10,11,12,13,14,15,16,17,18,19,20,21,22,23,24,25,26},FALSE)</f>
        <v>46314.663133856702</v>
      </c>
      <c r="E72" s="39">
        <v>52.587246694132403</v>
      </c>
      <c r="F72" s="38">
        <v>0</v>
      </c>
      <c r="G72" s="38">
        <v>0</v>
      </c>
      <c r="H72" s="38">
        <v>0</v>
      </c>
      <c r="I72" s="38">
        <v>0</v>
      </c>
      <c r="J72" s="38">
        <v>0</v>
      </c>
      <c r="K72" s="38">
        <v>0</v>
      </c>
      <c r="L72" s="38">
        <v>0</v>
      </c>
      <c r="M72" s="38">
        <v>15668.7027443078</v>
      </c>
      <c r="N72" s="38">
        <v>12253.508208057399</v>
      </c>
      <c r="O72" s="38">
        <v>0</v>
      </c>
      <c r="P72" s="38">
        <v>0</v>
      </c>
      <c r="Q72" s="36">
        <v>50019.304971032303</v>
      </c>
      <c r="R72" s="36">
        <v>1220.57309741425</v>
      </c>
      <c r="S72" s="36">
        <v>46314.663133856702</v>
      </c>
      <c r="T72" s="36">
        <v>63734.022149627701</v>
      </c>
      <c r="U72" s="36">
        <v>48685.112449553402</v>
      </c>
      <c r="V72" s="36">
        <v>0</v>
      </c>
      <c r="W72" s="36">
        <v>51412.062087698199</v>
      </c>
      <c r="X72" s="36">
        <v>36286.833023974999</v>
      </c>
      <c r="Y72" s="36">
        <v>56294.548108334202</v>
      </c>
      <c r="Z72" s="38">
        <v>37600</v>
      </c>
    </row>
    <row r="73" spans="1:26" x14ac:dyDescent="0.2">
      <c r="A73" s="41" t="s">
        <v>30</v>
      </c>
      <c r="B73">
        <f t="shared" si="2"/>
        <v>5451</v>
      </c>
      <c r="C73" s="39">
        <f t="shared" si="3"/>
        <v>18070.339251421501</v>
      </c>
      <c r="D73" s="39">
        <f t="array" ref="D73:Z73">VLOOKUP(A73,Check_full,{4,5,6,7,8,9,10,11,12,13,14,15,16,17,18,19,20,21,22,23,24,25,26},FALSE)</f>
        <v>11264.5887550931</v>
      </c>
      <c r="E73" s="39">
        <v>92.891055357821102</v>
      </c>
      <c r="F73" s="38">
        <v>0</v>
      </c>
      <c r="G73" s="38">
        <v>23045</v>
      </c>
      <c r="H73" s="38">
        <v>45599.081149999998</v>
      </c>
      <c r="I73" s="38">
        <v>0</v>
      </c>
      <c r="J73" s="38">
        <v>68850.114983000007</v>
      </c>
      <c r="K73" s="38">
        <v>11352.0205211067</v>
      </c>
      <c r="L73" s="38">
        <v>27747.4191384855</v>
      </c>
      <c r="M73" s="38">
        <v>30671.099990003098</v>
      </c>
      <c r="N73" s="38">
        <v>7363.9102969463702</v>
      </c>
      <c r="O73" s="38">
        <v>23205.0394010241</v>
      </c>
      <c r="P73" s="38">
        <v>14774.647532347701</v>
      </c>
      <c r="Q73" s="36">
        <v>9101.7282486763106</v>
      </c>
      <c r="R73" s="36">
        <v>13738.2286521473</v>
      </c>
      <c r="S73" s="36">
        <v>3899.03966873544</v>
      </c>
      <c r="T73" s="36">
        <v>11177.1569890796</v>
      </c>
      <c r="U73" s="36">
        <v>6204.9406812936404</v>
      </c>
      <c r="V73" s="36">
        <v>0</v>
      </c>
      <c r="W73" s="36">
        <v>9389.2993542949898</v>
      </c>
      <c r="X73" s="36">
        <v>4622.5015184536496</v>
      </c>
      <c r="Y73" s="36">
        <v>8034.8783999923398</v>
      </c>
      <c r="Z73" s="38">
        <v>6490</v>
      </c>
    </row>
    <row r="74" spans="1:26" x14ac:dyDescent="0.2">
      <c r="A74" s="41" t="s">
        <v>33</v>
      </c>
      <c r="B74" t="e">
        <f t="shared" si="2"/>
        <v>#N/A</v>
      </c>
      <c r="C74" s="39">
        <f t="shared" si="3"/>
        <v>78257.704986273806</v>
      </c>
      <c r="D74" s="39">
        <f t="array" ref="D74:Z74">VLOOKUP(A74,Check_full,{4,5,6,7,8,9,10,11,12,13,14,15,16,17,18,19,20,21,22,23,24,25,26},FALSE)</f>
        <v>70455.677981000001</v>
      </c>
      <c r="E74" s="39">
        <v>55.2466307620791</v>
      </c>
      <c r="F74" s="38">
        <v>30134</v>
      </c>
      <c r="G74" s="38">
        <v>62067</v>
      </c>
      <c r="H74" s="38">
        <v>123605.0515</v>
      </c>
      <c r="I74" s="38">
        <v>83933.734460000007</v>
      </c>
      <c r="J74" s="38">
        <v>70455.677981000001</v>
      </c>
      <c r="K74" s="38">
        <v>33216.131118842597</v>
      </c>
      <c r="L74" s="38">
        <v>53404.883400020102</v>
      </c>
      <c r="M74" s="38">
        <v>66094.031622850205</v>
      </c>
      <c r="N74" s="38">
        <v>39251.553231853402</v>
      </c>
      <c r="O74" s="38">
        <v>41808.890130436499</v>
      </c>
      <c r="P74" s="38">
        <v>17049.271129584999</v>
      </c>
      <c r="Q74" s="36">
        <v>90843.551273838995</v>
      </c>
      <c r="R74" s="36">
        <v>172871.58944611601</v>
      </c>
      <c r="S74" s="36">
        <v>163666.48960564099</v>
      </c>
      <c r="T74" s="36">
        <v>0</v>
      </c>
      <c r="U74" s="36">
        <v>107676.19057218199</v>
      </c>
      <c r="V74" s="36">
        <v>0</v>
      </c>
      <c r="W74" s="36">
        <v>90859.365910494394</v>
      </c>
      <c r="X74" s="36">
        <v>111377.875107135</v>
      </c>
      <c r="Y74" s="36">
        <v>81781.108249206605</v>
      </c>
      <c r="Z74" s="38">
        <v>46800</v>
      </c>
    </row>
    <row r="83" spans="6:8" x14ac:dyDescent="0.2">
      <c r="G83">
        <f>MEDIAN(D2:D17)</f>
        <v>62771.260827477003</v>
      </c>
      <c r="H83">
        <f>STDEV(D2:D17)</f>
        <v>24543.988328144544</v>
      </c>
    </row>
    <row r="84" spans="6:8" x14ac:dyDescent="0.2">
      <c r="G84">
        <v>52120.993820000003</v>
      </c>
      <c r="H84">
        <f>STDEV(D19:D74)</f>
        <v>25176.114362249493</v>
      </c>
    </row>
    <row r="86" spans="6:8" x14ac:dyDescent="0.2">
      <c r="F86" t="s">
        <v>11096</v>
      </c>
      <c r="G86">
        <f>TTEST(C2:C17,C18:C73,2,3)</f>
        <v>0.84811419591820991</v>
      </c>
    </row>
    <row r="87" spans="6:8" x14ac:dyDescent="0.2">
      <c r="F87" t="s">
        <v>11097</v>
      </c>
      <c r="G87">
        <f>TTEST(D2:D17,D18:D73,2,3)</f>
        <v>0.23291620624090134</v>
      </c>
    </row>
    <row r="88" spans="6:8" x14ac:dyDescent="0.2">
      <c r="F88" t="s">
        <v>11098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00"/>
  <sheetViews>
    <sheetView topLeftCell="L1" workbookViewId="0">
      <selection activeCell="X9" sqref="X9"/>
    </sheetView>
  </sheetViews>
  <sheetFormatPr baseColWidth="10" defaultRowHeight="16" x14ac:dyDescent="0.2"/>
  <cols>
    <col min="24" max="24" width="12.1640625" bestFit="1" customWidth="1"/>
  </cols>
  <sheetData>
    <row r="1" spans="1:24" x14ac:dyDescent="0.2">
      <c r="A1" s="37" t="s">
        <v>10897</v>
      </c>
      <c r="B1" s="37" t="s">
        <v>10898</v>
      </c>
      <c r="C1" s="37" t="s">
        <v>10899</v>
      </c>
      <c r="D1" s="37" t="s">
        <v>10900</v>
      </c>
      <c r="E1" s="37" t="s">
        <v>10901</v>
      </c>
      <c r="F1" s="37" t="s">
        <v>10902</v>
      </c>
      <c r="G1" s="37" t="s">
        <v>10903</v>
      </c>
      <c r="H1" s="37" t="s">
        <v>10904</v>
      </c>
      <c r="I1" s="37" t="s">
        <v>10905</v>
      </c>
      <c r="J1" s="37" t="s">
        <v>10906</v>
      </c>
      <c r="K1" s="37" t="s">
        <v>10907</v>
      </c>
      <c r="L1" s="35" t="s">
        <v>10908</v>
      </c>
      <c r="M1" s="35" t="s">
        <v>10909</v>
      </c>
      <c r="N1" s="35" t="s">
        <v>10910</v>
      </c>
      <c r="O1" s="35" t="s">
        <v>10911</v>
      </c>
      <c r="P1" s="35" t="s">
        <v>10912</v>
      </c>
      <c r="Q1" s="35" t="s">
        <v>10914</v>
      </c>
      <c r="R1" s="35" t="s">
        <v>10915</v>
      </c>
      <c r="S1" s="35" t="s">
        <v>10916</v>
      </c>
      <c r="T1" s="37" t="s">
        <v>10917</v>
      </c>
    </row>
    <row r="2" spans="1:24" x14ac:dyDescent="0.2">
      <c r="A2" s="49">
        <v>4015</v>
      </c>
      <c r="B2" s="49">
        <v>23045</v>
      </c>
      <c r="C2" s="49">
        <v>398.1891038</v>
      </c>
      <c r="D2" s="49">
        <v>12763.562980000001</v>
      </c>
      <c r="E2" s="49">
        <v>6712.0279010000004</v>
      </c>
      <c r="F2" s="49">
        <v>96.557788430000002</v>
      </c>
      <c r="G2" s="49">
        <v>2772.6368210000001</v>
      </c>
      <c r="H2" s="49">
        <v>2403.2447729999999</v>
      </c>
      <c r="I2" s="49">
        <v>392.38227560000001</v>
      </c>
      <c r="J2" s="49">
        <v>727.05313039999999</v>
      </c>
      <c r="K2" s="49">
        <v>3892.206244</v>
      </c>
      <c r="L2" s="49">
        <v>2285.076947</v>
      </c>
      <c r="M2" s="49">
        <v>1129.3140599999999</v>
      </c>
      <c r="N2" s="49">
        <v>3496.4348359999999</v>
      </c>
      <c r="O2" s="49">
        <v>3027.746396</v>
      </c>
      <c r="P2" s="49">
        <v>2274.5567590000001</v>
      </c>
      <c r="Q2" s="62">
        <v>4659.6707909999996</v>
      </c>
      <c r="R2" s="49">
        <v>2472.81322</v>
      </c>
      <c r="S2" s="49">
        <v>3141.4830040000002</v>
      </c>
      <c r="T2" s="49">
        <v>450</v>
      </c>
    </row>
    <row r="3" spans="1:24" x14ac:dyDescent="0.2">
      <c r="A3" s="49">
        <v>4636</v>
      </c>
      <c r="B3" s="49">
        <v>27336</v>
      </c>
      <c r="C3" s="49">
        <v>840.93438909999998</v>
      </c>
      <c r="D3" s="49">
        <v>23833.63898</v>
      </c>
      <c r="E3" s="49">
        <v>24446.103060000001</v>
      </c>
      <c r="F3" s="49">
        <v>757.32555530000002</v>
      </c>
      <c r="G3" s="49">
        <v>3850.7287409999999</v>
      </c>
      <c r="H3" s="49">
        <v>7318.220112</v>
      </c>
      <c r="I3" s="49">
        <v>688.25456269999995</v>
      </c>
      <c r="J3" s="49">
        <v>1918.698551</v>
      </c>
      <c r="K3" s="49">
        <v>6138.1543250000004</v>
      </c>
      <c r="L3" s="49">
        <v>2983.9891400000001</v>
      </c>
      <c r="M3" s="49">
        <v>1135.964356</v>
      </c>
      <c r="N3" s="49">
        <v>3899.0396689999998</v>
      </c>
      <c r="O3" s="49">
        <v>3188.9684470000002</v>
      </c>
      <c r="P3" s="49">
        <v>3520.5278370000001</v>
      </c>
      <c r="Q3" s="62">
        <v>7876.2253810000002</v>
      </c>
      <c r="R3" s="49">
        <v>4617.5858420000004</v>
      </c>
      <c r="S3" s="49">
        <v>3168.3776200000002</v>
      </c>
      <c r="T3" s="49">
        <v>573</v>
      </c>
    </row>
    <row r="4" spans="1:24" x14ac:dyDescent="0.2">
      <c r="A4" s="49">
        <v>7844</v>
      </c>
      <c r="B4" s="49">
        <v>28809</v>
      </c>
      <c r="C4" s="49">
        <v>934.52162629999998</v>
      </c>
      <c r="D4" s="49">
        <v>26640.892739999999</v>
      </c>
      <c r="E4" s="49">
        <v>29678.532940000001</v>
      </c>
      <c r="F4" s="49">
        <v>1838.808276</v>
      </c>
      <c r="G4" s="49">
        <v>7019.5594760000004</v>
      </c>
      <c r="H4" s="49">
        <v>12839.52807</v>
      </c>
      <c r="I4" s="49">
        <v>1444.3888469999999</v>
      </c>
      <c r="J4" s="49">
        <v>4779.7764020000004</v>
      </c>
      <c r="K4" s="49">
        <v>6909.2097480000002</v>
      </c>
      <c r="L4" s="49">
        <v>3675.03568</v>
      </c>
      <c r="M4" s="49">
        <v>1149.287857</v>
      </c>
      <c r="N4" s="49">
        <v>4072.7429529999999</v>
      </c>
      <c r="O4" s="49">
        <v>3750.9322670000001</v>
      </c>
      <c r="P4" s="49">
        <v>4104.9518019999996</v>
      </c>
      <c r="Q4" s="62">
        <v>8584.4468410000009</v>
      </c>
      <c r="R4" s="49">
        <v>4622.501518</v>
      </c>
      <c r="S4" s="49">
        <v>3413.0886099999998</v>
      </c>
      <c r="T4" s="49">
        <v>6490</v>
      </c>
    </row>
    <row r="5" spans="1:24" x14ac:dyDescent="0.2">
      <c r="A5" s="49">
        <v>22983</v>
      </c>
      <c r="B5" s="49">
        <v>29263</v>
      </c>
      <c r="C5" s="49">
        <v>9501.5580740000005</v>
      </c>
      <c r="D5" s="49">
        <v>45230.763720000003</v>
      </c>
      <c r="E5" s="49">
        <v>40133.368909999997</v>
      </c>
      <c r="F5" s="49">
        <v>2415.3011759999999</v>
      </c>
      <c r="G5" s="49">
        <v>8990.0314030000009</v>
      </c>
      <c r="H5" s="49">
        <v>13325.07041</v>
      </c>
      <c r="I5" s="49">
        <v>1600.177111</v>
      </c>
      <c r="J5" s="49">
        <v>7606.2039370000002</v>
      </c>
      <c r="K5" s="49">
        <v>9001.1639670000004</v>
      </c>
      <c r="L5" s="49">
        <v>5419.8417419999996</v>
      </c>
      <c r="M5" s="49">
        <v>1158.4653929999999</v>
      </c>
      <c r="N5" s="49">
        <v>4107.5898939999997</v>
      </c>
      <c r="O5" s="49">
        <v>4107.5668349999996</v>
      </c>
      <c r="P5" s="49">
        <v>4714.423554</v>
      </c>
      <c r="Q5" s="62">
        <v>9389.2993540000007</v>
      </c>
      <c r="R5" s="49">
        <v>5265.0265520000003</v>
      </c>
      <c r="S5" s="49">
        <v>3831.241892</v>
      </c>
      <c r="T5" s="49">
        <v>7380</v>
      </c>
    </row>
    <row r="6" spans="1:24" x14ac:dyDescent="0.2">
      <c r="A6" s="49">
        <v>30134</v>
      </c>
      <c r="B6" s="49">
        <v>30993</v>
      </c>
      <c r="C6" s="49">
        <v>12943.17153</v>
      </c>
      <c r="D6" s="49">
        <v>48626.20865</v>
      </c>
      <c r="E6" s="49">
        <v>50040.521950000002</v>
      </c>
      <c r="F6" s="49">
        <v>2788.7973189999998</v>
      </c>
      <c r="G6" s="49">
        <v>10047.52684</v>
      </c>
      <c r="H6" s="49">
        <v>14322.195879999999</v>
      </c>
      <c r="I6" s="49">
        <v>2604.3202820000001</v>
      </c>
      <c r="J6" s="49">
        <v>8613.2507220000007</v>
      </c>
      <c r="K6" s="49">
        <v>9214.7695199999998</v>
      </c>
      <c r="L6" s="49">
        <v>6886.1277110000001</v>
      </c>
      <c r="M6" s="49">
        <v>1199.5197270000001</v>
      </c>
      <c r="N6" s="49">
        <v>5659.0232960000003</v>
      </c>
      <c r="O6" s="49">
        <v>4161.5138829999996</v>
      </c>
      <c r="P6" s="49">
        <v>4786.4133039999997</v>
      </c>
      <c r="Q6" s="62">
        <v>14679.793949999999</v>
      </c>
      <c r="R6" s="49">
        <v>5818.4971240000004</v>
      </c>
      <c r="S6" s="49">
        <v>5597.4625450000003</v>
      </c>
      <c r="T6" s="49">
        <v>10600</v>
      </c>
      <c r="X6">
        <f>TTEST(A2:A47,C2:C74,2,3)</f>
        <v>3.0419003384984742E-3</v>
      </c>
    </row>
    <row r="7" spans="1:24" x14ac:dyDescent="0.2">
      <c r="A7" s="49">
        <v>33763</v>
      </c>
      <c r="B7" s="49">
        <v>32245</v>
      </c>
      <c r="C7" s="49">
        <v>14295.04947</v>
      </c>
      <c r="D7" s="49">
        <v>49173.858220000002</v>
      </c>
      <c r="E7" s="49">
        <v>68850.114979999998</v>
      </c>
      <c r="F7" s="49">
        <v>5271.6384390000003</v>
      </c>
      <c r="G7" s="49">
        <v>12769.84367</v>
      </c>
      <c r="H7" s="49">
        <v>15668.702740000001</v>
      </c>
      <c r="I7" s="49">
        <v>5469.7155419999999</v>
      </c>
      <c r="J7" s="49">
        <v>12967.197899999999</v>
      </c>
      <c r="K7" s="49">
        <v>9462.4444590000003</v>
      </c>
      <c r="L7" s="49">
        <v>7031.8192429999999</v>
      </c>
      <c r="M7" s="49">
        <v>1212.9856110000001</v>
      </c>
      <c r="N7" s="49">
        <v>7926.0757809999996</v>
      </c>
      <c r="O7" s="49">
        <v>6436.5928450000001</v>
      </c>
      <c r="P7" s="49">
        <v>6204.940681</v>
      </c>
      <c r="Q7" s="62">
        <v>15387.672269999999</v>
      </c>
      <c r="R7" s="49">
        <v>6145.9505170000002</v>
      </c>
      <c r="S7" s="49">
        <v>8034.8783999999996</v>
      </c>
      <c r="T7" s="49">
        <v>11800</v>
      </c>
      <c r="X7">
        <f>TTEST(T2:T50,O2:O31,2,3)</f>
        <v>0.85446178708720033</v>
      </c>
    </row>
    <row r="8" spans="1:24" x14ac:dyDescent="0.2">
      <c r="A8" s="49">
        <v>68864</v>
      </c>
      <c r="B8" s="49">
        <v>41582</v>
      </c>
      <c r="C8" s="49">
        <v>16672.65998</v>
      </c>
      <c r="D8" s="49">
        <v>58259.017419999996</v>
      </c>
      <c r="E8" s="49">
        <v>70455.677979999993</v>
      </c>
      <c r="F8" s="49">
        <v>9427.5732150000003</v>
      </c>
      <c r="G8" s="49">
        <v>14246.106309999999</v>
      </c>
      <c r="H8" s="49">
        <v>19766.571169999999</v>
      </c>
      <c r="I8" s="49">
        <v>5767.9896289999997</v>
      </c>
      <c r="J8" s="49">
        <v>17065.38924</v>
      </c>
      <c r="K8" s="49">
        <v>9959.3310870000005</v>
      </c>
      <c r="L8" s="49">
        <v>7140.9777569999997</v>
      </c>
      <c r="M8" s="49">
        <v>1220.573097</v>
      </c>
      <c r="N8" s="49">
        <v>8290.8473630000008</v>
      </c>
      <c r="O8" s="49">
        <v>11177.156989999999</v>
      </c>
      <c r="P8" s="49">
        <v>7213.8426200000004</v>
      </c>
      <c r="Q8" s="62">
        <v>23835.59159</v>
      </c>
      <c r="R8" s="49">
        <v>11650.261689999999</v>
      </c>
      <c r="S8" s="49">
        <v>9554.3920249999992</v>
      </c>
      <c r="T8" s="49">
        <v>11900</v>
      </c>
      <c r="X8">
        <f>TTEST(T3:T51,O3:O32,1,3)</f>
        <v>0.44448230669127486</v>
      </c>
    </row>
    <row r="9" spans="1:24" x14ac:dyDescent="0.2">
      <c r="A9" s="49">
        <v>70128</v>
      </c>
      <c r="B9" s="49">
        <v>41995</v>
      </c>
      <c r="C9" s="49">
        <v>23483.73947</v>
      </c>
      <c r="D9" s="49">
        <v>62135.601840000003</v>
      </c>
      <c r="E9" s="49">
        <v>74422.721479999993</v>
      </c>
      <c r="F9" s="49">
        <v>11352.02052</v>
      </c>
      <c r="G9" s="49">
        <v>14816.53793</v>
      </c>
      <c r="H9" s="49">
        <v>20089.080529999999</v>
      </c>
      <c r="I9" s="49">
        <v>6649.0078649999996</v>
      </c>
      <c r="J9" s="49">
        <v>17456.097539999999</v>
      </c>
      <c r="K9" s="49">
        <v>9983.5086109999993</v>
      </c>
      <c r="L9" s="49">
        <v>7867.6258260000004</v>
      </c>
      <c r="M9" s="49">
        <v>1345.788871</v>
      </c>
      <c r="N9" s="49">
        <v>8569.3856539999997</v>
      </c>
      <c r="O9" s="49">
        <v>14834.13637</v>
      </c>
      <c r="P9" s="49">
        <v>8850.7890100000004</v>
      </c>
      <c r="Q9" s="62">
        <v>24133.349460000001</v>
      </c>
      <c r="R9" s="49">
        <v>12911.048870000001</v>
      </c>
      <c r="S9" s="49">
        <v>11046.561460000001</v>
      </c>
      <c r="T9" s="49">
        <v>13600</v>
      </c>
    </row>
    <row r="10" spans="1:24" x14ac:dyDescent="0.2">
      <c r="A10" s="49">
        <v>75828</v>
      </c>
      <c r="B10" s="49">
        <v>45288</v>
      </c>
      <c r="C10" s="49">
        <v>23502.003959999998</v>
      </c>
      <c r="D10" s="49">
        <v>71369.000639999998</v>
      </c>
      <c r="E10" s="49">
        <v>86604.432109999994</v>
      </c>
      <c r="F10" s="49">
        <v>12600.19737</v>
      </c>
      <c r="G10" s="49">
        <v>16731.33121</v>
      </c>
      <c r="H10" s="49">
        <v>23264.09794</v>
      </c>
      <c r="I10" s="49">
        <v>7363.9102970000004</v>
      </c>
      <c r="J10" s="49">
        <v>20860.934659999999</v>
      </c>
      <c r="K10" s="49">
        <v>10060.107739999999</v>
      </c>
      <c r="L10" s="49">
        <v>8720.8798540000007</v>
      </c>
      <c r="M10" s="49">
        <v>1345.788871</v>
      </c>
      <c r="N10" s="49">
        <v>8926.8593440000004</v>
      </c>
      <c r="O10" s="49">
        <v>15627.497960000001</v>
      </c>
      <c r="P10" s="49">
        <v>10813.023639999999</v>
      </c>
      <c r="Q10" s="62">
        <v>27218.549709999999</v>
      </c>
      <c r="R10" s="49">
        <v>15815.28572</v>
      </c>
      <c r="S10" s="49">
        <v>11177.3231</v>
      </c>
      <c r="T10" s="49">
        <v>15900</v>
      </c>
    </row>
    <row r="11" spans="1:24" x14ac:dyDescent="0.2">
      <c r="A11" s="49">
        <v>85671</v>
      </c>
      <c r="B11" s="49">
        <v>45562</v>
      </c>
      <c r="C11" s="49">
        <v>23921.02504</v>
      </c>
      <c r="D11" s="49">
        <v>74720.254679999998</v>
      </c>
      <c r="E11" s="49">
        <v>87786.632599999997</v>
      </c>
      <c r="F11" s="49">
        <v>13927.927229999999</v>
      </c>
      <c r="G11" s="49">
        <v>17411.472590000001</v>
      </c>
      <c r="H11" s="49">
        <v>25554.548340000001</v>
      </c>
      <c r="I11" s="49">
        <v>7722.9711420000003</v>
      </c>
      <c r="J11" s="49">
        <v>21041.932580000001</v>
      </c>
      <c r="K11" s="49">
        <v>12118.74137</v>
      </c>
      <c r="L11" s="49">
        <v>9101.7282489999998</v>
      </c>
      <c r="M11" s="49">
        <v>1551.6359600000001</v>
      </c>
      <c r="N11" s="49">
        <v>13597.875260000001</v>
      </c>
      <c r="O11" s="49">
        <v>16315.90912</v>
      </c>
      <c r="P11" s="49">
        <v>18946.70636</v>
      </c>
      <c r="Q11" s="62">
        <v>27232.498319999999</v>
      </c>
      <c r="R11" s="49">
        <v>19286.006600000001</v>
      </c>
      <c r="S11" s="49">
        <v>17794.348870000002</v>
      </c>
      <c r="T11" s="49">
        <v>16300</v>
      </c>
      <c r="X11" t="e">
        <f>test</f>
        <v>#NAME?</v>
      </c>
    </row>
    <row r="12" spans="1:24" x14ac:dyDescent="0.2">
      <c r="A12" s="49">
        <v>89584</v>
      </c>
      <c r="B12" s="49">
        <v>46772</v>
      </c>
      <c r="C12" s="49">
        <v>26844.926820000001</v>
      </c>
      <c r="D12" s="49">
        <v>77147.876069999998</v>
      </c>
      <c r="E12" s="49">
        <v>98094.499460000006</v>
      </c>
      <c r="F12" s="49">
        <v>14921.35404</v>
      </c>
      <c r="G12" s="49">
        <v>18001.911390000001</v>
      </c>
      <c r="H12" s="49">
        <v>29186.998920000002</v>
      </c>
      <c r="I12" s="49">
        <v>8055.8299139999999</v>
      </c>
      <c r="J12" s="49">
        <v>21478.852029999998</v>
      </c>
      <c r="K12" s="49">
        <v>13892.47673</v>
      </c>
      <c r="L12" s="49">
        <v>9897.7762280000006</v>
      </c>
      <c r="M12" s="49">
        <v>1743.0710329999999</v>
      </c>
      <c r="N12" s="49">
        <v>15498.71033</v>
      </c>
      <c r="O12" s="49">
        <v>28782.733469999999</v>
      </c>
      <c r="P12" s="49">
        <v>29169.185420000002</v>
      </c>
      <c r="Q12" s="62">
        <v>31733.671869999998</v>
      </c>
      <c r="R12" s="49">
        <v>21648.322410000001</v>
      </c>
      <c r="S12" s="49">
        <v>26263.965609999999</v>
      </c>
      <c r="T12" s="49">
        <v>21800</v>
      </c>
      <c r="X12">
        <f>TTEST(B2:B49,N2:N52,2,3)</f>
        <v>0.91582065548428016</v>
      </c>
    </row>
    <row r="13" spans="1:24" x14ac:dyDescent="0.2">
      <c r="A13" s="49">
        <v>99138</v>
      </c>
      <c r="B13" s="49">
        <v>46927</v>
      </c>
      <c r="C13" s="49">
        <v>32666.840209999998</v>
      </c>
      <c r="D13" s="49">
        <v>83059.345950000003</v>
      </c>
      <c r="E13" s="49">
        <v>99337.884969999999</v>
      </c>
      <c r="F13" s="49">
        <v>15429.50691</v>
      </c>
      <c r="G13" s="49">
        <v>18202.40177</v>
      </c>
      <c r="H13" s="49">
        <v>30671.099989999999</v>
      </c>
      <c r="I13" s="49">
        <v>9947.3303269999997</v>
      </c>
      <c r="J13" s="49">
        <v>23205.039400000001</v>
      </c>
      <c r="K13" s="49">
        <v>14213.43204</v>
      </c>
      <c r="L13" s="49">
        <v>12285.5275</v>
      </c>
      <c r="M13" s="49">
        <v>2396.4443200000001</v>
      </c>
      <c r="N13" s="49">
        <v>16369.220380000001</v>
      </c>
      <c r="O13" s="49">
        <v>32531.467329999999</v>
      </c>
      <c r="P13" s="49">
        <v>29233.51153</v>
      </c>
      <c r="Q13" s="62">
        <v>35230.884910000001</v>
      </c>
      <c r="R13" s="49">
        <v>22654.699720000001</v>
      </c>
      <c r="S13" s="49">
        <v>27676.669129999998</v>
      </c>
      <c r="T13" s="49">
        <v>23600</v>
      </c>
      <c r="X13">
        <f>TTEST(B2:B49,A2:A47,2,3)</f>
        <v>8.3901194895480924E-6</v>
      </c>
    </row>
    <row r="14" spans="1:24" x14ac:dyDescent="0.2">
      <c r="A14" s="49">
        <v>126759</v>
      </c>
      <c r="B14" s="49">
        <v>47244</v>
      </c>
      <c r="C14" s="49">
        <v>39708.316729999999</v>
      </c>
      <c r="D14" s="49">
        <v>83933.734460000007</v>
      </c>
      <c r="E14" s="49">
        <v>99884.274520000006</v>
      </c>
      <c r="F14" s="49">
        <v>19782.197619999999</v>
      </c>
      <c r="G14" s="49">
        <v>19841.258140000002</v>
      </c>
      <c r="H14" s="49">
        <v>31109.872329999998</v>
      </c>
      <c r="I14" s="49">
        <v>10434.77637</v>
      </c>
      <c r="J14" s="49">
        <v>23385.847280000002</v>
      </c>
      <c r="K14" s="49">
        <v>14217.06509</v>
      </c>
      <c r="L14" s="49">
        <v>13881.61738</v>
      </c>
      <c r="M14" s="49">
        <v>2477.5966210000001</v>
      </c>
      <c r="N14" s="49">
        <v>21670.842100000002</v>
      </c>
      <c r="O14" s="49">
        <v>33424.473720000002</v>
      </c>
      <c r="P14" s="49">
        <v>30644.441340000001</v>
      </c>
      <c r="Q14" s="62">
        <v>37495.00215</v>
      </c>
      <c r="R14" s="49">
        <v>29177.235089999998</v>
      </c>
      <c r="S14" s="49">
        <v>29108.457040000001</v>
      </c>
      <c r="T14" s="49">
        <v>27400</v>
      </c>
      <c r="X14">
        <f>TTEST(F2:F62,H2:H74,2,3)</f>
        <v>8.7640621576660366E-12</v>
      </c>
    </row>
    <row r="15" spans="1:24" x14ac:dyDescent="0.2">
      <c r="A15" s="49">
        <v>127203</v>
      </c>
      <c r="B15" s="49">
        <v>48006</v>
      </c>
      <c r="C15" s="49">
        <v>41499.976179999998</v>
      </c>
      <c r="D15" s="49">
        <v>86440.920840000006</v>
      </c>
      <c r="E15" s="49">
        <v>130818.3887</v>
      </c>
      <c r="F15" s="49">
        <v>20001.15453</v>
      </c>
      <c r="G15" s="49">
        <v>20773.967339999999</v>
      </c>
      <c r="H15" s="49">
        <v>36430.737670000002</v>
      </c>
      <c r="I15" s="49">
        <v>12253.50821</v>
      </c>
      <c r="J15" s="49">
        <v>23737.465919999999</v>
      </c>
      <c r="K15" s="49">
        <v>14244.40489</v>
      </c>
      <c r="L15" s="49">
        <v>21953.861349999999</v>
      </c>
      <c r="M15" s="49">
        <v>2617.9302339999999</v>
      </c>
      <c r="N15" s="49">
        <v>23008.359659999998</v>
      </c>
      <c r="O15" s="49">
        <v>42133.997799999997</v>
      </c>
      <c r="P15" s="49">
        <v>33315.520490000003</v>
      </c>
      <c r="Q15" s="62">
        <v>38470.372920000002</v>
      </c>
      <c r="R15" s="49">
        <v>31228.00704</v>
      </c>
      <c r="S15" s="49">
        <v>31009.777290000002</v>
      </c>
      <c r="T15" s="49">
        <v>29000</v>
      </c>
      <c r="X15">
        <f>TTEST(R2:R54,I2:I76,2,3)</f>
        <v>3.7838482884120565E-6</v>
      </c>
    </row>
    <row r="16" spans="1:24" x14ac:dyDescent="0.2">
      <c r="A16" s="49">
        <v>128198</v>
      </c>
      <c r="B16" s="49">
        <v>48304</v>
      </c>
      <c r="C16" s="49">
        <v>44007.02824</v>
      </c>
      <c r="D16" s="49">
        <v>86892.942750000002</v>
      </c>
      <c r="E16" s="49">
        <v>134636.0828</v>
      </c>
      <c r="F16" s="49">
        <v>20006.412929999999</v>
      </c>
      <c r="G16" s="49">
        <v>22679.41518</v>
      </c>
      <c r="H16" s="49">
        <v>36500.640160000003</v>
      </c>
      <c r="I16" s="49">
        <v>12707.225039999999</v>
      </c>
      <c r="J16" s="49">
        <v>24393.032520000001</v>
      </c>
      <c r="K16" s="49">
        <v>14448.193219999999</v>
      </c>
      <c r="L16" s="49">
        <v>22233.320960000001</v>
      </c>
      <c r="M16" s="49">
        <v>4023.883824</v>
      </c>
      <c r="N16" s="49">
        <v>31928.761770000001</v>
      </c>
      <c r="O16" s="49">
        <v>50770.806400000001</v>
      </c>
      <c r="P16" s="49">
        <v>33623.391190000002</v>
      </c>
      <c r="Q16" s="62">
        <v>40212.7745</v>
      </c>
      <c r="R16" s="49">
        <v>32922.318449999999</v>
      </c>
      <c r="S16" s="49">
        <v>32805.668389999999</v>
      </c>
      <c r="T16" s="49">
        <v>29600</v>
      </c>
    </row>
    <row r="17" spans="1:20" x14ac:dyDescent="0.2">
      <c r="A17" s="49">
        <v>134391</v>
      </c>
      <c r="B17" s="49">
        <v>49292</v>
      </c>
      <c r="C17" s="49">
        <v>44667.84057</v>
      </c>
      <c r="D17" s="49">
        <v>87657.947400000005</v>
      </c>
      <c r="E17" s="49">
        <v>136127.66510000001</v>
      </c>
      <c r="F17" s="49">
        <v>20704.337889999999</v>
      </c>
      <c r="G17" s="49">
        <v>23390.985290000001</v>
      </c>
      <c r="H17" s="49">
        <v>39642.128669999998</v>
      </c>
      <c r="I17" s="49">
        <v>13773.71587</v>
      </c>
      <c r="J17" s="49">
        <v>25511.776740000001</v>
      </c>
      <c r="K17" s="49">
        <v>14642.85139</v>
      </c>
      <c r="L17" s="49">
        <v>25870.636500000001</v>
      </c>
      <c r="M17" s="49">
        <v>13738.228649999999</v>
      </c>
      <c r="N17" s="49">
        <v>32243.6646</v>
      </c>
      <c r="O17" s="49">
        <v>53059.775900000001</v>
      </c>
      <c r="P17" s="49">
        <v>35614.922140000002</v>
      </c>
      <c r="Q17" s="62">
        <v>40689.88033</v>
      </c>
      <c r="R17" s="49">
        <v>33039.953130000002</v>
      </c>
      <c r="S17" s="49">
        <v>36411.247710000003</v>
      </c>
      <c r="T17" s="49">
        <v>30900</v>
      </c>
    </row>
    <row r="18" spans="1:20" x14ac:dyDescent="0.2">
      <c r="A18" s="49">
        <v>140539</v>
      </c>
      <c r="B18" s="49">
        <v>50091</v>
      </c>
      <c r="C18" s="49">
        <v>45599.081149999998</v>
      </c>
      <c r="D18" s="49">
        <v>103007.872</v>
      </c>
      <c r="E18" s="49">
        <v>150668.4044</v>
      </c>
      <c r="F18" s="49">
        <v>21189.069759999998</v>
      </c>
      <c r="G18" s="49">
        <v>24577.310219999999</v>
      </c>
      <c r="H18" s="49">
        <v>39730.171929999997</v>
      </c>
      <c r="I18" s="49">
        <v>14492.721030000001</v>
      </c>
      <c r="J18" s="49">
        <v>26735.819739999999</v>
      </c>
      <c r="K18" s="49">
        <v>14774.64753</v>
      </c>
      <c r="L18" s="49">
        <v>26180.917430000001</v>
      </c>
      <c r="M18" s="49">
        <v>14042.69551</v>
      </c>
      <c r="N18" s="49">
        <v>32538.410459999999</v>
      </c>
      <c r="O18" s="49">
        <v>53725.367550000003</v>
      </c>
      <c r="P18" s="49">
        <v>40227.909160000003</v>
      </c>
      <c r="Q18" s="62">
        <v>46348.640919999998</v>
      </c>
      <c r="R18" s="49">
        <v>33113.118329999998</v>
      </c>
      <c r="S18" s="49">
        <v>40374.005440000001</v>
      </c>
      <c r="T18" s="49">
        <v>31600</v>
      </c>
    </row>
    <row r="19" spans="1:20" x14ac:dyDescent="0.2">
      <c r="A19" s="49">
        <v>153887</v>
      </c>
      <c r="B19" s="49">
        <v>51754</v>
      </c>
      <c r="C19" s="49">
        <v>49113.657350000001</v>
      </c>
      <c r="D19" s="49">
        <v>108364.59849999999</v>
      </c>
      <c r="E19" s="49">
        <v>175179.66740000001</v>
      </c>
      <c r="F19" s="49">
        <v>22470.74856</v>
      </c>
      <c r="G19" s="49">
        <v>24835.2454</v>
      </c>
      <c r="H19" s="49">
        <v>42340.293299999998</v>
      </c>
      <c r="I19" s="49">
        <v>14751.55069</v>
      </c>
      <c r="J19" s="49">
        <v>27911.90408</v>
      </c>
      <c r="K19" s="49">
        <v>15057.537840000001</v>
      </c>
      <c r="L19" s="49">
        <v>27514.694510000001</v>
      </c>
      <c r="M19" s="49">
        <v>15897.62809</v>
      </c>
      <c r="N19" s="49">
        <v>34708.536670000001</v>
      </c>
      <c r="O19" s="49">
        <v>56752.100559999999</v>
      </c>
      <c r="P19" s="49">
        <v>40706.244980000003</v>
      </c>
      <c r="Q19" s="62">
        <v>47661.471490000004</v>
      </c>
      <c r="R19" s="49">
        <v>36286.833019999998</v>
      </c>
      <c r="S19" s="49">
        <v>41951.595150000001</v>
      </c>
      <c r="T19" s="49">
        <v>33800</v>
      </c>
    </row>
    <row r="20" spans="1:20" x14ac:dyDescent="0.2">
      <c r="A20" s="49">
        <v>156924</v>
      </c>
      <c r="B20" s="49">
        <v>52658</v>
      </c>
      <c r="C20" s="49">
        <v>49695.283280000003</v>
      </c>
      <c r="D20" s="49">
        <v>109548.06230000001</v>
      </c>
      <c r="E20" s="49">
        <v>196078.7868</v>
      </c>
      <c r="F20" s="49">
        <v>22794.746289999999</v>
      </c>
      <c r="G20" s="49">
        <v>25760.066330000001</v>
      </c>
      <c r="H20" s="49">
        <v>42930.507870000001</v>
      </c>
      <c r="I20" s="49">
        <v>15034.96391</v>
      </c>
      <c r="J20" s="49">
        <v>28006.474429999998</v>
      </c>
      <c r="K20" s="49">
        <v>15098.803250000001</v>
      </c>
      <c r="L20" s="49">
        <v>27793.77001</v>
      </c>
      <c r="M20" s="49">
        <v>19306.52737</v>
      </c>
      <c r="N20" s="49">
        <v>36537.996959999997</v>
      </c>
      <c r="O20" s="49">
        <v>59544.452319999997</v>
      </c>
      <c r="P20" s="49">
        <v>43690.305760000003</v>
      </c>
      <c r="Q20" s="62">
        <v>47745.799379999997</v>
      </c>
      <c r="R20" s="49">
        <v>37374.327649999999</v>
      </c>
      <c r="S20" s="49">
        <v>46682.005429999997</v>
      </c>
      <c r="T20" s="49">
        <v>37100</v>
      </c>
    </row>
    <row r="21" spans="1:20" x14ac:dyDescent="0.2">
      <c r="A21" s="49">
        <v>159677</v>
      </c>
      <c r="B21" s="49">
        <v>53694</v>
      </c>
      <c r="C21" s="49">
        <v>63140.31134</v>
      </c>
      <c r="D21" s="49">
        <v>114337.30070000001</v>
      </c>
      <c r="E21" s="49">
        <v>198283.88740000001</v>
      </c>
      <c r="F21" s="49">
        <v>22918.499489999998</v>
      </c>
      <c r="G21" s="49">
        <v>26359.006979999998</v>
      </c>
      <c r="H21" s="49">
        <v>43988.418960000003</v>
      </c>
      <c r="I21" s="49">
        <v>16330.22768</v>
      </c>
      <c r="J21" s="49">
        <v>28639.317650000001</v>
      </c>
      <c r="K21" s="49">
        <v>15599.406789999999</v>
      </c>
      <c r="L21" s="49">
        <v>27842.063989999999</v>
      </c>
      <c r="M21" s="49">
        <v>19983.030439999999</v>
      </c>
      <c r="N21" s="49">
        <v>39954.114459999997</v>
      </c>
      <c r="O21" s="49">
        <v>61901.86922</v>
      </c>
      <c r="P21" s="49">
        <v>45382.849869999998</v>
      </c>
      <c r="Q21" s="62">
        <v>49182.92525</v>
      </c>
      <c r="R21" s="49">
        <v>37765.5268</v>
      </c>
      <c r="S21" s="49">
        <v>48965.127350000002</v>
      </c>
      <c r="T21" s="49">
        <v>37600</v>
      </c>
    </row>
    <row r="22" spans="1:20" x14ac:dyDescent="0.2">
      <c r="A22" s="49">
        <v>164562</v>
      </c>
      <c r="B22" s="49">
        <v>57089</v>
      </c>
      <c r="C22" s="49">
        <v>67996.232239999998</v>
      </c>
      <c r="D22" s="49">
        <v>115762.97380000001</v>
      </c>
      <c r="E22" s="49">
        <v>231820.92259999999</v>
      </c>
      <c r="F22" s="49">
        <v>23057.172020000002</v>
      </c>
      <c r="G22" s="49">
        <v>26761.265759999998</v>
      </c>
      <c r="H22" s="49">
        <v>44692.417780000003</v>
      </c>
      <c r="I22" s="49">
        <v>16635.422920000001</v>
      </c>
      <c r="J22" s="49">
        <v>29857.748650000001</v>
      </c>
      <c r="K22" s="49">
        <v>16065.99331</v>
      </c>
      <c r="L22" s="49">
        <v>29505.37917</v>
      </c>
      <c r="M22" s="49">
        <v>26405.188050000001</v>
      </c>
      <c r="N22" s="49">
        <v>41524.743340000001</v>
      </c>
      <c r="O22" s="49">
        <v>63734.022149999997</v>
      </c>
      <c r="P22" s="49">
        <v>46829.612070000003</v>
      </c>
      <c r="Q22" s="62">
        <v>50872.052219999998</v>
      </c>
      <c r="R22" s="49">
        <v>40710.983650000002</v>
      </c>
      <c r="S22" s="49">
        <v>51875.98558</v>
      </c>
      <c r="T22" s="49">
        <v>39000</v>
      </c>
    </row>
    <row r="23" spans="1:20" x14ac:dyDescent="0.2">
      <c r="A23" s="49">
        <v>168311</v>
      </c>
      <c r="B23" s="49">
        <v>59282</v>
      </c>
      <c r="C23" s="49">
        <v>69894.295889999994</v>
      </c>
      <c r="D23" s="49">
        <v>116901.9587</v>
      </c>
      <c r="E23" s="49">
        <v>250392.3089</v>
      </c>
      <c r="F23" s="49">
        <v>23965.100569999999</v>
      </c>
      <c r="G23" s="49">
        <v>27628.711739999999</v>
      </c>
      <c r="H23" s="49">
        <v>46270.900280000002</v>
      </c>
      <c r="I23" s="49">
        <v>16831.90439</v>
      </c>
      <c r="J23" s="49">
        <v>30805.186679999999</v>
      </c>
      <c r="K23" s="49">
        <v>16350.86817</v>
      </c>
      <c r="L23" s="49">
        <v>35504.033490000002</v>
      </c>
      <c r="M23" s="49">
        <v>33556.802179999999</v>
      </c>
      <c r="N23" s="49">
        <v>46314.663130000001</v>
      </c>
      <c r="O23" s="49">
        <v>69791.24252</v>
      </c>
      <c r="P23" s="49">
        <v>48685.112450000001</v>
      </c>
      <c r="Q23" s="62">
        <v>51412.062089999999</v>
      </c>
      <c r="R23" s="49">
        <v>43110.973389999999</v>
      </c>
      <c r="S23" s="49">
        <v>53699.712529999997</v>
      </c>
      <c r="T23" s="49">
        <v>40400</v>
      </c>
    </row>
    <row r="24" spans="1:20" x14ac:dyDescent="0.2">
      <c r="A24" s="49">
        <v>173035</v>
      </c>
      <c r="B24" s="49">
        <v>61208</v>
      </c>
      <c r="C24" s="49">
        <v>71160.336880000003</v>
      </c>
      <c r="D24" s="49">
        <v>119194.37179999999</v>
      </c>
      <c r="E24" s="49">
        <v>324219.22859999997</v>
      </c>
      <c r="F24" s="49">
        <v>25573.03469</v>
      </c>
      <c r="G24" s="49">
        <v>27747.419140000002</v>
      </c>
      <c r="H24" s="49">
        <v>47441.471299999997</v>
      </c>
      <c r="I24" s="49">
        <v>17014.66174</v>
      </c>
      <c r="J24" s="49">
        <v>31788.715339999999</v>
      </c>
      <c r="K24" s="49">
        <v>16874.582269999999</v>
      </c>
      <c r="L24" s="49">
        <v>37332.328479999996</v>
      </c>
      <c r="M24" s="49">
        <v>34538.870909999998</v>
      </c>
      <c r="N24" s="49">
        <v>46715.854299999999</v>
      </c>
      <c r="O24" s="49">
        <v>74562.200150000004</v>
      </c>
      <c r="P24" s="49">
        <v>49298.6849</v>
      </c>
      <c r="Q24" s="62">
        <v>51745.986510000002</v>
      </c>
      <c r="R24" s="49">
        <v>45620.625039999999</v>
      </c>
      <c r="S24" s="49">
        <v>56294.548110000003</v>
      </c>
      <c r="T24" s="49">
        <v>41000</v>
      </c>
    </row>
    <row r="25" spans="1:20" x14ac:dyDescent="0.2">
      <c r="A25" s="49">
        <v>187023</v>
      </c>
      <c r="B25" s="49">
        <v>62067</v>
      </c>
      <c r="C25" s="49">
        <v>75121.061050000004</v>
      </c>
      <c r="D25" s="49">
        <v>119873.1874</v>
      </c>
      <c r="E25" s="49">
        <v>349639.59639999998</v>
      </c>
      <c r="F25" s="49">
        <v>25575.024689999998</v>
      </c>
      <c r="G25" s="49">
        <v>30527.834019999998</v>
      </c>
      <c r="H25" s="49">
        <v>48426.153680000003</v>
      </c>
      <c r="I25" s="49">
        <v>17168.724399999999</v>
      </c>
      <c r="J25" s="49">
        <v>32468.19053</v>
      </c>
      <c r="K25" s="49">
        <v>17049.271130000001</v>
      </c>
      <c r="L25" s="49">
        <v>39285.742420000002</v>
      </c>
      <c r="M25" s="49">
        <v>36411.033380000001</v>
      </c>
      <c r="N25" s="49">
        <v>49444.639340000002</v>
      </c>
      <c r="O25" s="49">
        <v>81970.934670000002</v>
      </c>
      <c r="P25" s="49">
        <v>49393.206789999997</v>
      </c>
      <c r="Q25" s="62">
        <v>53072.526420000002</v>
      </c>
      <c r="R25" s="49">
        <v>51290.122940000001</v>
      </c>
      <c r="S25" s="49">
        <v>58301.047619999998</v>
      </c>
      <c r="T25" s="49">
        <v>43300</v>
      </c>
    </row>
    <row r="26" spans="1:20" x14ac:dyDescent="0.2">
      <c r="A26" s="49">
        <v>188105</v>
      </c>
      <c r="B26" s="49">
        <v>63760</v>
      </c>
      <c r="C26" s="49">
        <v>76988.893580000004</v>
      </c>
      <c r="D26" s="49">
        <v>123463.3619</v>
      </c>
      <c r="E26" s="49">
        <v>391920.8075</v>
      </c>
      <c r="F26" s="49">
        <v>26212.72307</v>
      </c>
      <c r="G26" s="49">
        <v>32563.28412</v>
      </c>
      <c r="H26" s="49">
        <v>50098.579230000003</v>
      </c>
      <c r="I26" s="49">
        <v>17495.901760000001</v>
      </c>
      <c r="J26" s="49">
        <v>32573.574809999998</v>
      </c>
      <c r="K26" s="49">
        <v>17255.431779999999</v>
      </c>
      <c r="L26" s="49">
        <v>42954.298620000001</v>
      </c>
      <c r="M26" s="49">
        <v>50625.966220000002</v>
      </c>
      <c r="N26" s="49">
        <v>51077.5988</v>
      </c>
      <c r="O26" s="49">
        <v>99798.804269999993</v>
      </c>
      <c r="P26" s="49">
        <v>51124.078659999999</v>
      </c>
      <c r="Q26" s="62">
        <v>53903.42729</v>
      </c>
      <c r="R26" s="49">
        <v>51843.389790000001</v>
      </c>
      <c r="S26" s="49">
        <v>61301.051249999997</v>
      </c>
      <c r="T26" s="49">
        <v>43300</v>
      </c>
    </row>
    <row r="27" spans="1:20" x14ac:dyDescent="0.2">
      <c r="A27" s="49">
        <v>189035</v>
      </c>
      <c r="B27" s="49">
        <v>64318</v>
      </c>
      <c r="C27" s="49">
        <v>80265.109089999998</v>
      </c>
      <c r="D27" s="49">
        <v>127468.52770000001</v>
      </c>
      <c r="E27" s="49">
        <v>535450.87049999996</v>
      </c>
      <c r="F27" s="49">
        <v>26410.228469999998</v>
      </c>
      <c r="G27" s="49">
        <v>33194.646820000002</v>
      </c>
      <c r="H27" s="49">
        <v>51226.955730000001</v>
      </c>
      <c r="I27" s="49">
        <v>17577.431209999999</v>
      </c>
      <c r="J27" s="49">
        <v>32938.905659999997</v>
      </c>
      <c r="K27" s="49">
        <v>17569.142970000001</v>
      </c>
      <c r="L27" s="49">
        <v>50019.304969999997</v>
      </c>
      <c r="M27" s="49">
        <v>53019.214399999997</v>
      </c>
      <c r="N27" s="49">
        <v>53743.751989999997</v>
      </c>
      <c r="O27" s="49">
        <v>115371.36350000001</v>
      </c>
      <c r="P27" s="49">
        <v>54835.160900000003</v>
      </c>
      <c r="Q27" s="62">
        <v>57938.889719999999</v>
      </c>
      <c r="R27" s="49">
        <v>52483.402479999997</v>
      </c>
      <c r="S27" s="49">
        <v>63249.138250000004</v>
      </c>
      <c r="T27" s="49">
        <v>44600</v>
      </c>
    </row>
    <row r="28" spans="1:20" x14ac:dyDescent="0.2">
      <c r="A28" s="49">
        <v>190926</v>
      </c>
      <c r="B28" s="49">
        <v>72403</v>
      </c>
      <c r="C28" s="49">
        <v>80578.536749999999</v>
      </c>
      <c r="D28" s="49">
        <v>138641.66329999999</v>
      </c>
      <c r="E28" s="49">
        <v>544395.27339999995</v>
      </c>
      <c r="F28" s="49">
        <v>26487.329140000002</v>
      </c>
      <c r="G28" s="49">
        <v>37712.960120000003</v>
      </c>
      <c r="H28" s="49">
        <v>52120.993820000003</v>
      </c>
      <c r="I28" s="49">
        <v>18638.03743</v>
      </c>
      <c r="J28" s="49">
        <v>33147.093630000003</v>
      </c>
      <c r="K28" s="49">
        <v>17841.64529</v>
      </c>
      <c r="L28" s="49">
        <v>58198.719779999999</v>
      </c>
      <c r="M28" s="49">
        <v>56561.269460000003</v>
      </c>
      <c r="N28" s="49">
        <v>54255.973960000003</v>
      </c>
      <c r="O28" s="49">
        <v>128646.90399999999</v>
      </c>
      <c r="P28" s="49">
        <v>56938.939230000004</v>
      </c>
      <c r="Q28" s="62">
        <v>58115.978990000003</v>
      </c>
      <c r="R28" s="49">
        <v>53603.362200000003</v>
      </c>
      <c r="S28" s="49">
        <v>69398.107560000004</v>
      </c>
      <c r="T28" s="49">
        <v>45300</v>
      </c>
    </row>
    <row r="29" spans="1:20" x14ac:dyDescent="0.2">
      <c r="A29" s="49">
        <v>206521</v>
      </c>
      <c r="B29" s="49">
        <v>73487</v>
      </c>
      <c r="C29" s="49">
        <v>86531.238190000004</v>
      </c>
      <c r="D29" s="49">
        <v>143440.45850000001</v>
      </c>
      <c r="E29" s="49">
        <v>562787.4</v>
      </c>
      <c r="F29" s="49">
        <v>28639.653340000001</v>
      </c>
      <c r="G29" s="49">
        <v>39838.984080000002</v>
      </c>
      <c r="H29" s="49">
        <v>52289.601609999998</v>
      </c>
      <c r="I29" s="49">
        <v>18816.047770000001</v>
      </c>
      <c r="J29" s="49">
        <v>33890.849179999997</v>
      </c>
      <c r="K29" s="49">
        <v>17905.447619999999</v>
      </c>
      <c r="L29" s="49">
        <v>59244.681729999997</v>
      </c>
      <c r="M29" s="49">
        <v>56681.240660000003</v>
      </c>
      <c r="N29" s="49">
        <v>55008.79279</v>
      </c>
      <c r="O29" s="49">
        <v>162277.9057</v>
      </c>
      <c r="P29" s="49">
        <v>59570.661749999999</v>
      </c>
      <c r="Q29" s="62">
        <v>62264.332869999998</v>
      </c>
      <c r="R29" s="49">
        <v>56197.175230000001</v>
      </c>
      <c r="S29" s="49">
        <v>71667.790049999996</v>
      </c>
      <c r="T29" s="49">
        <v>46800</v>
      </c>
    </row>
    <row r="30" spans="1:20" x14ac:dyDescent="0.2">
      <c r="A30" s="49">
        <v>215282</v>
      </c>
      <c r="B30" s="49">
        <v>75883</v>
      </c>
      <c r="C30" s="49">
        <v>87813.011480000001</v>
      </c>
      <c r="D30" s="49">
        <v>144405.25020000001</v>
      </c>
      <c r="E30" s="49">
        <v>593384.06700000004</v>
      </c>
      <c r="F30" s="49">
        <v>29663.3452</v>
      </c>
      <c r="G30" s="49">
        <v>44122.19152</v>
      </c>
      <c r="H30" s="49">
        <v>53331.656369999997</v>
      </c>
      <c r="I30" s="49">
        <v>19411.780429999999</v>
      </c>
      <c r="J30" s="49">
        <v>34158.450019999997</v>
      </c>
      <c r="K30" s="49">
        <v>18367.290929999999</v>
      </c>
      <c r="L30" s="49">
        <v>64178.440170000002</v>
      </c>
      <c r="M30" s="49">
        <v>58321.011579999999</v>
      </c>
      <c r="N30" s="49">
        <v>58482.480179999999</v>
      </c>
      <c r="O30" s="49">
        <v>192729.8181</v>
      </c>
      <c r="P30" s="49">
        <v>65271.786330000003</v>
      </c>
      <c r="Q30" s="62">
        <v>62276.867279999999</v>
      </c>
      <c r="R30" s="49">
        <v>56454.827859999998</v>
      </c>
      <c r="S30" s="49">
        <v>74631.268660000002</v>
      </c>
      <c r="T30" s="49">
        <v>48100</v>
      </c>
    </row>
    <row r="31" spans="1:20" x14ac:dyDescent="0.2">
      <c r="A31" s="49">
        <v>225688</v>
      </c>
      <c r="B31" s="49">
        <v>87568</v>
      </c>
      <c r="C31" s="49">
        <v>91187.363729999997</v>
      </c>
      <c r="D31" s="49">
        <v>147850.0399</v>
      </c>
      <c r="E31" s="49">
        <v>610644.14919999999</v>
      </c>
      <c r="F31" s="49">
        <v>31809.48515</v>
      </c>
      <c r="G31" s="49">
        <v>47048.012820000004</v>
      </c>
      <c r="H31" s="49">
        <v>53537.700680000002</v>
      </c>
      <c r="I31" s="49">
        <v>19540.958330000001</v>
      </c>
      <c r="J31" s="49">
        <v>34575.619930000001</v>
      </c>
      <c r="K31" s="49">
        <v>18910.350869999998</v>
      </c>
      <c r="L31" s="49">
        <v>65862.148570000005</v>
      </c>
      <c r="M31" s="49">
        <v>58357.034449999999</v>
      </c>
      <c r="N31" s="49">
        <v>60629.059240000002</v>
      </c>
      <c r="O31" s="49">
        <v>346846.69880000001</v>
      </c>
      <c r="P31" s="49">
        <v>70309.042509999999</v>
      </c>
      <c r="Q31" s="62">
        <v>62458.579610000001</v>
      </c>
      <c r="R31" s="49">
        <v>57036.3819</v>
      </c>
      <c r="S31" s="49">
        <v>75338.524820000006</v>
      </c>
      <c r="T31" s="49">
        <v>50200</v>
      </c>
    </row>
    <row r="32" spans="1:20" x14ac:dyDescent="0.2">
      <c r="A32" s="49">
        <v>231970</v>
      </c>
      <c r="B32" s="49">
        <v>90325</v>
      </c>
      <c r="C32" s="49">
        <v>91979.505260000005</v>
      </c>
      <c r="D32" s="49">
        <v>147941.5405</v>
      </c>
      <c r="E32" s="49">
        <v>611833.23990000004</v>
      </c>
      <c r="F32" s="49">
        <v>31878.159299999999</v>
      </c>
      <c r="G32" s="49">
        <v>47268.751770000003</v>
      </c>
      <c r="H32" s="49">
        <v>54758.133750000001</v>
      </c>
      <c r="I32" s="49">
        <v>19626.437539999999</v>
      </c>
      <c r="J32" s="49">
        <v>34941.826639999999</v>
      </c>
      <c r="K32" s="49">
        <v>18959.832279999999</v>
      </c>
      <c r="L32" s="49">
        <v>67494.126950000005</v>
      </c>
      <c r="M32" s="49">
        <v>60473.724300000002</v>
      </c>
      <c r="N32" s="49">
        <v>62517.072090000001</v>
      </c>
      <c r="O32" s="49"/>
      <c r="P32" s="49">
        <v>70687.713589999999</v>
      </c>
      <c r="Q32" s="62">
        <v>66973.609989999997</v>
      </c>
      <c r="R32" s="49">
        <v>59374.84244</v>
      </c>
      <c r="S32" s="49">
        <v>76634.514110000004</v>
      </c>
      <c r="T32" s="49">
        <v>51100</v>
      </c>
    </row>
    <row r="33" spans="1:20" x14ac:dyDescent="0.2">
      <c r="A33" s="49">
        <v>232029</v>
      </c>
      <c r="B33" s="49">
        <v>97523</v>
      </c>
      <c r="C33" s="49">
        <v>92949.368960000007</v>
      </c>
      <c r="D33" s="49">
        <v>170973.15520000001</v>
      </c>
      <c r="E33" s="49">
        <v>656696.2219</v>
      </c>
      <c r="F33" s="49">
        <v>33216.131119999998</v>
      </c>
      <c r="G33" s="49">
        <v>48220.861169999996</v>
      </c>
      <c r="H33" s="49">
        <v>57122.930339999999</v>
      </c>
      <c r="I33" s="49">
        <v>19837.40264</v>
      </c>
      <c r="J33" s="49">
        <v>36003.179629999999</v>
      </c>
      <c r="K33" s="49">
        <v>19465.969150000001</v>
      </c>
      <c r="L33" s="49">
        <v>68172.130279999998</v>
      </c>
      <c r="M33" s="49">
        <v>65330.297570000002</v>
      </c>
      <c r="N33" s="49">
        <v>64501.69586</v>
      </c>
      <c r="O33" s="49"/>
      <c r="P33" s="49">
        <v>72155.436119999998</v>
      </c>
      <c r="Q33" s="62">
        <v>68740.050719999999</v>
      </c>
      <c r="R33" s="49">
        <v>59558.26485</v>
      </c>
      <c r="S33" s="49">
        <v>77501.702690000006</v>
      </c>
      <c r="T33" s="49">
        <v>52400</v>
      </c>
    </row>
    <row r="34" spans="1:20" x14ac:dyDescent="0.2">
      <c r="A34" s="49">
        <v>232443</v>
      </c>
      <c r="B34" s="49">
        <v>98664</v>
      </c>
      <c r="C34" s="49">
        <v>99437.762560000003</v>
      </c>
      <c r="D34" s="49">
        <v>171173.39449999999</v>
      </c>
      <c r="E34" s="49">
        <v>722702.52309999999</v>
      </c>
      <c r="F34" s="49">
        <v>33470.23547</v>
      </c>
      <c r="G34" s="49">
        <v>50575.331960000003</v>
      </c>
      <c r="H34" s="49">
        <v>58327.119729999999</v>
      </c>
      <c r="I34" s="49">
        <v>20554.340100000001</v>
      </c>
      <c r="J34" s="49">
        <v>36944.603190000002</v>
      </c>
      <c r="K34" s="49">
        <v>19529.31077</v>
      </c>
      <c r="L34" s="49">
        <v>70921.486390000005</v>
      </c>
      <c r="M34" s="49">
        <v>76851.713380000001</v>
      </c>
      <c r="N34" s="49">
        <v>67951.965259999997</v>
      </c>
      <c r="O34" s="49"/>
      <c r="P34" s="49">
        <v>77695.420960000003</v>
      </c>
      <c r="Q34" s="62">
        <v>69049.344419999994</v>
      </c>
      <c r="R34" s="49">
        <v>59655.81078</v>
      </c>
      <c r="S34" s="49">
        <v>80149.746119999996</v>
      </c>
      <c r="T34" s="49">
        <v>54100</v>
      </c>
    </row>
    <row r="35" spans="1:20" x14ac:dyDescent="0.2">
      <c r="A35" s="49">
        <v>250125</v>
      </c>
      <c r="B35" s="49">
        <v>100125</v>
      </c>
      <c r="C35" s="49">
        <v>107785.5624</v>
      </c>
      <c r="D35" s="49">
        <v>173675.6109</v>
      </c>
      <c r="E35" s="49">
        <v>830036.33250000002</v>
      </c>
      <c r="F35" s="49">
        <v>34242.978009999999</v>
      </c>
      <c r="G35" s="49">
        <v>51148.687749999997</v>
      </c>
      <c r="H35" s="49">
        <v>59396.16648</v>
      </c>
      <c r="I35" s="49">
        <v>20601.49552</v>
      </c>
      <c r="J35" s="49">
        <v>38834.861299999997</v>
      </c>
      <c r="K35" s="49">
        <v>20011.462309999999</v>
      </c>
      <c r="L35" s="49">
        <v>71105.747130000003</v>
      </c>
      <c r="M35" s="49">
        <v>77967.394830000005</v>
      </c>
      <c r="N35" s="49">
        <v>70357.494720000002</v>
      </c>
      <c r="O35" s="49"/>
      <c r="P35" s="49">
        <v>82087.501489999995</v>
      </c>
      <c r="Q35" s="62">
        <v>72483.002030000003</v>
      </c>
      <c r="R35" s="49">
        <v>64915.170550000003</v>
      </c>
      <c r="S35" s="49">
        <v>81781.108250000005</v>
      </c>
      <c r="T35" s="49">
        <v>54300</v>
      </c>
    </row>
    <row r="36" spans="1:20" x14ac:dyDescent="0.2">
      <c r="A36" s="49">
        <v>254427</v>
      </c>
      <c r="B36" s="49">
        <v>103991</v>
      </c>
      <c r="C36" s="49">
        <v>108838.5726</v>
      </c>
      <c r="D36" s="49">
        <v>178382.0778</v>
      </c>
      <c r="E36" s="49">
        <v>852105.96759999997</v>
      </c>
      <c r="F36" s="49">
        <v>37238.889539999996</v>
      </c>
      <c r="G36" s="49">
        <v>53404.883399999999</v>
      </c>
      <c r="H36" s="49">
        <v>59451.914340000003</v>
      </c>
      <c r="I36" s="49">
        <v>21234.680639999999</v>
      </c>
      <c r="J36" s="49">
        <v>39840.901360000003</v>
      </c>
      <c r="K36" s="49">
        <v>21269.104189999998</v>
      </c>
      <c r="L36" s="49">
        <v>71633.762659999993</v>
      </c>
      <c r="M36" s="49">
        <v>82623.21213</v>
      </c>
      <c r="N36" s="49">
        <v>72714.804520000005</v>
      </c>
      <c r="O36" s="49"/>
      <c r="P36" s="49">
        <v>84169.671799999996</v>
      </c>
      <c r="Q36" s="62">
        <v>73330.432560000001</v>
      </c>
      <c r="R36" s="49">
        <v>66820.379409999994</v>
      </c>
      <c r="S36" s="49">
        <v>87269.548139999999</v>
      </c>
      <c r="T36" s="49">
        <v>59300</v>
      </c>
    </row>
    <row r="37" spans="1:20" x14ac:dyDescent="0.2">
      <c r="A37" s="49">
        <v>260253</v>
      </c>
      <c r="B37" s="49">
        <v>108702</v>
      </c>
      <c r="C37" s="49">
        <v>109915.55989999999</v>
      </c>
      <c r="D37" s="49">
        <v>179280.4063</v>
      </c>
      <c r="E37" s="49">
        <v>1120198.0900000001</v>
      </c>
      <c r="F37" s="49">
        <v>37822.100630000001</v>
      </c>
      <c r="G37" s="49">
        <v>53706.339829999997</v>
      </c>
      <c r="H37" s="49">
        <v>60355.375119999997</v>
      </c>
      <c r="I37" s="49">
        <v>21375.92006</v>
      </c>
      <c r="J37" s="49">
        <v>40861.724329999997</v>
      </c>
      <c r="K37" s="49">
        <v>22698.968529999998</v>
      </c>
      <c r="L37" s="49">
        <v>72994.446249999994</v>
      </c>
      <c r="M37" s="49">
        <v>99317.525899999993</v>
      </c>
      <c r="N37" s="49">
        <v>76747.093970000002</v>
      </c>
      <c r="O37" s="49"/>
      <c r="P37" s="49">
        <v>87704.994529999996</v>
      </c>
      <c r="Q37" s="62">
        <v>74642.071580000003</v>
      </c>
      <c r="R37" s="49">
        <v>71141.173190000001</v>
      </c>
      <c r="S37" s="49">
        <v>94119.964829999997</v>
      </c>
      <c r="T37" s="49">
        <v>60400</v>
      </c>
    </row>
    <row r="38" spans="1:20" x14ac:dyDescent="0.2">
      <c r="A38" s="49">
        <v>265650</v>
      </c>
      <c r="B38" s="49">
        <v>110178</v>
      </c>
      <c r="C38" s="49">
        <v>120280.72560000001</v>
      </c>
      <c r="D38" s="49">
        <v>187782.75810000001</v>
      </c>
      <c r="E38" s="49"/>
      <c r="F38" s="49">
        <v>38474.907079999997</v>
      </c>
      <c r="G38" s="49">
        <v>54009.940620000001</v>
      </c>
      <c r="H38" s="49">
        <v>60974.616470000001</v>
      </c>
      <c r="I38" s="49">
        <v>21860.923750000002</v>
      </c>
      <c r="J38" s="49">
        <v>41486.922460000002</v>
      </c>
      <c r="K38" s="49">
        <v>23070.110850000001</v>
      </c>
      <c r="L38" s="49">
        <v>73519.909679999997</v>
      </c>
      <c r="M38" s="49">
        <v>110654.9909</v>
      </c>
      <c r="N38" s="49">
        <v>84610.288709999993</v>
      </c>
      <c r="O38" s="49"/>
      <c r="P38" s="49">
        <v>92406.935859999998</v>
      </c>
      <c r="Q38" s="62">
        <v>78498.592180000007</v>
      </c>
      <c r="R38" s="49">
        <v>76990.734370000006</v>
      </c>
      <c r="S38" s="49">
        <v>94609.747919999994</v>
      </c>
      <c r="T38" s="49">
        <v>66000</v>
      </c>
    </row>
    <row r="39" spans="1:20" x14ac:dyDescent="0.2">
      <c r="A39" s="49">
        <v>266723</v>
      </c>
      <c r="B39" s="49">
        <v>111211</v>
      </c>
      <c r="C39" s="49">
        <v>120489.1505</v>
      </c>
      <c r="D39" s="49">
        <v>192209.00580000001</v>
      </c>
      <c r="E39" s="49"/>
      <c r="F39" s="49">
        <v>38649.4755</v>
      </c>
      <c r="G39" s="49">
        <v>54365.61419</v>
      </c>
      <c r="H39" s="49">
        <v>62301.687059999997</v>
      </c>
      <c r="I39" s="49">
        <v>22159.762009999999</v>
      </c>
      <c r="J39" s="49">
        <v>41644.967689999998</v>
      </c>
      <c r="K39" s="49">
        <v>23620.53024</v>
      </c>
      <c r="L39" s="49">
        <v>76203.517779999995</v>
      </c>
      <c r="M39" s="49">
        <v>112907.8346</v>
      </c>
      <c r="N39" s="49">
        <v>89217.678719999996</v>
      </c>
      <c r="O39" s="49"/>
      <c r="P39" s="49">
        <v>96859.025569999998</v>
      </c>
      <c r="Q39" s="62">
        <v>80035.516010000007</v>
      </c>
      <c r="R39" s="49">
        <v>81635.78155</v>
      </c>
      <c r="S39" s="49">
        <v>96083.067620000002</v>
      </c>
      <c r="T39" s="49">
        <v>92400</v>
      </c>
    </row>
    <row r="40" spans="1:20" x14ac:dyDescent="0.2">
      <c r="A40" s="49">
        <v>268388</v>
      </c>
      <c r="B40" s="49">
        <v>113252</v>
      </c>
      <c r="C40" s="49">
        <v>125720.4941</v>
      </c>
      <c r="D40" s="49">
        <v>200324.035</v>
      </c>
      <c r="E40" s="49"/>
      <c r="F40" s="49">
        <v>39262.877919999999</v>
      </c>
      <c r="G40" s="49">
        <v>54909.58481</v>
      </c>
      <c r="H40" s="49">
        <v>63427.64862</v>
      </c>
      <c r="I40" s="49">
        <v>22350.396100000002</v>
      </c>
      <c r="J40" s="49">
        <v>41808.89013</v>
      </c>
      <c r="K40" s="49">
        <v>24370.740870000001</v>
      </c>
      <c r="L40" s="49">
        <v>79120.779750000002</v>
      </c>
      <c r="M40" s="49">
        <v>127559.8319</v>
      </c>
      <c r="N40" s="49">
        <v>94309.886369999993</v>
      </c>
      <c r="O40" s="49"/>
      <c r="P40" s="49">
        <v>105767.98729999999</v>
      </c>
      <c r="Q40" s="62">
        <v>81931.672900000005</v>
      </c>
      <c r="R40" s="49">
        <v>84872.783299999996</v>
      </c>
      <c r="S40" s="49">
        <v>99312.062279999998</v>
      </c>
      <c r="T40" s="49">
        <v>93700</v>
      </c>
    </row>
    <row r="41" spans="1:20" x14ac:dyDescent="0.2">
      <c r="A41" s="49">
        <v>393827</v>
      </c>
      <c r="B41" s="49">
        <v>125857</v>
      </c>
      <c r="C41" s="49">
        <v>126213.71769999999</v>
      </c>
      <c r="D41" s="49">
        <v>204385.25099999999</v>
      </c>
      <c r="E41" s="49"/>
      <c r="F41" s="49">
        <v>40658.416060000003</v>
      </c>
      <c r="G41" s="49">
        <v>55162.852590000002</v>
      </c>
      <c r="H41" s="49">
        <v>64568.797839999999</v>
      </c>
      <c r="I41" s="49">
        <v>22806.756150000001</v>
      </c>
      <c r="J41" s="49">
        <v>45622.581010000002</v>
      </c>
      <c r="K41" s="49">
        <v>25692.68648</v>
      </c>
      <c r="L41" s="49">
        <v>80729.953110000002</v>
      </c>
      <c r="M41" s="49">
        <v>129079.8116</v>
      </c>
      <c r="N41" s="49">
        <v>100518.0013</v>
      </c>
      <c r="O41" s="49"/>
      <c r="P41" s="49">
        <v>106040.2003</v>
      </c>
      <c r="Q41" s="62">
        <v>83550.720100000006</v>
      </c>
      <c r="R41" s="49">
        <v>86232.828899999993</v>
      </c>
      <c r="S41" s="49">
        <v>114728.118</v>
      </c>
      <c r="T41" s="49">
        <v>94500</v>
      </c>
    </row>
    <row r="42" spans="1:20" x14ac:dyDescent="0.2">
      <c r="A42" s="49">
        <v>394211</v>
      </c>
      <c r="B42" s="49">
        <v>127120</v>
      </c>
      <c r="C42" s="49">
        <v>129462.25780000001</v>
      </c>
      <c r="D42" s="49">
        <v>204546.73360000001</v>
      </c>
      <c r="E42" s="49"/>
      <c r="F42" s="49">
        <v>40900.520989999997</v>
      </c>
      <c r="G42" s="49">
        <v>55544.042000000001</v>
      </c>
      <c r="H42" s="49">
        <v>66094.031619999994</v>
      </c>
      <c r="I42" s="49">
        <v>23226.681570000001</v>
      </c>
      <c r="J42" s="49">
        <v>46585.586649999997</v>
      </c>
      <c r="K42" s="49">
        <v>26640.83726</v>
      </c>
      <c r="L42" s="49">
        <v>90843.551269999996</v>
      </c>
      <c r="M42" s="49">
        <v>130615.9682</v>
      </c>
      <c r="N42" s="49">
        <v>102242.03079999999</v>
      </c>
      <c r="O42" s="49"/>
      <c r="P42" s="49">
        <v>106857.6155</v>
      </c>
      <c r="Q42" s="62">
        <v>84533.455040000001</v>
      </c>
      <c r="R42" s="49">
        <v>90777.654030000005</v>
      </c>
      <c r="S42" s="49">
        <v>117191.7752</v>
      </c>
      <c r="T42" s="49">
        <v>97700</v>
      </c>
    </row>
    <row r="43" spans="1:20" x14ac:dyDescent="0.2">
      <c r="A43" s="49">
        <v>421475</v>
      </c>
      <c r="B43" s="49">
        <v>145066</v>
      </c>
      <c r="C43" s="49">
        <v>138708.451</v>
      </c>
      <c r="D43" s="49">
        <v>205740.519</v>
      </c>
      <c r="E43" s="49"/>
      <c r="F43" s="49">
        <v>40987.468509999999</v>
      </c>
      <c r="G43" s="49">
        <v>56265.261980000003</v>
      </c>
      <c r="H43" s="49">
        <v>66261.394700000004</v>
      </c>
      <c r="I43" s="49">
        <v>23785.6924</v>
      </c>
      <c r="J43" s="49">
        <v>47952.728320000002</v>
      </c>
      <c r="K43" s="49">
        <v>28300.488659999999</v>
      </c>
      <c r="L43" s="49">
        <v>94046.784</v>
      </c>
      <c r="M43" s="49">
        <v>133518.7935</v>
      </c>
      <c r="N43" s="49">
        <v>103769.6444</v>
      </c>
      <c r="O43" s="49"/>
      <c r="P43" s="49">
        <v>107676.1906</v>
      </c>
      <c r="Q43" s="62">
        <v>86596.629790000006</v>
      </c>
      <c r="R43" s="49">
        <v>96685.472769999993</v>
      </c>
      <c r="S43" s="49">
        <v>123156.2672</v>
      </c>
      <c r="T43" s="49">
        <v>101000</v>
      </c>
    </row>
    <row r="44" spans="1:20" x14ac:dyDescent="0.2">
      <c r="A44" s="49">
        <v>431106</v>
      </c>
      <c r="B44" s="49">
        <v>168728</v>
      </c>
      <c r="C44" s="49">
        <v>140012.16560000001</v>
      </c>
      <c r="D44" s="49">
        <v>210030.8811</v>
      </c>
      <c r="E44" s="49"/>
      <c r="F44" s="49">
        <v>42029.979330000002</v>
      </c>
      <c r="G44" s="49">
        <v>57292.854509999997</v>
      </c>
      <c r="H44" s="49">
        <v>66261.394700000004</v>
      </c>
      <c r="I44" s="49">
        <v>23808.546590000002</v>
      </c>
      <c r="J44" s="49">
        <v>48777.97898</v>
      </c>
      <c r="K44" s="49">
        <v>28506.938239999999</v>
      </c>
      <c r="L44" s="49">
        <v>95649.315369999997</v>
      </c>
      <c r="M44" s="49">
        <v>141692.1851</v>
      </c>
      <c r="N44" s="49">
        <v>110358.8254</v>
      </c>
      <c r="O44" s="49"/>
      <c r="P44" s="49">
        <v>108222.549</v>
      </c>
      <c r="Q44" s="62">
        <v>86896.850770000005</v>
      </c>
      <c r="R44" s="49">
        <v>97529.693539999993</v>
      </c>
      <c r="S44" s="49">
        <v>143701.57769999999</v>
      </c>
      <c r="T44" s="49">
        <v>106000</v>
      </c>
    </row>
    <row r="45" spans="1:20" x14ac:dyDescent="0.2">
      <c r="A45" s="49">
        <v>487108</v>
      </c>
      <c r="B45" s="49">
        <v>178056</v>
      </c>
      <c r="C45" s="49">
        <v>143779.0808</v>
      </c>
      <c r="D45" s="49">
        <v>222879.98550000001</v>
      </c>
      <c r="E45" s="49"/>
      <c r="F45" s="49">
        <v>43708.06121</v>
      </c>
      <c r="G45" s="49">
        <v>58044.292529999999</v>
      </c>
      <c r="H45" s="49">
        <v>68075.980119999993</v>
      </c>
      <c r="I45" s="49">
        <v>24314.471959999999</v>
      </c>
      <c r="J45" s="49">
        <v>50338.275600000001</v>
      </c>
      <c r="K45" s="49">
        <v>29115.843219999999</v>
      </c>
      <c r="L45" s="49">
        <v>107873.2683</v>
      </c>
      <c r="M45" s="49">
        <v>172871.5894</v>
      </c>
      <c r="N45" s="49">
        <v>137491.41010000001</v>
      </c>
      <c r="O45" s="49"/>
      <c r="P45" s="49">
        <v>121205.82799999999</v>
      </c>
      <c r="Q45" s="62">
        <v>90859.365909999993</v>
      </c>
      <c r="R45" s="49">
        <v>105562.83010000001</v>
      </c>
      <c r="S45" s="49">
        <v>151480.92000000001</v>
      </c>
      <c r="T45" s="49">
        <v>133000</v>
      </c>
    </row>
    <row r="46" spans="1:20" x14ac:dyDescent="0.2">
      <c r="A46" s="49">
        <v>566935</v>
      </c>
      <c r="B46" s="49">
        <v>187821</v>
      </c>
      <c r="C46" s="49">
        <v>151240.19080000001</v>
      </c>
      <c r="D46" s="49">
        <v>237578.74309999999</v>
      </c>
      <c r="E46" s="49"/>
      <c r="F46" s="49">
        <v>44116.906580000003</v>
      </c>
      <c r="G46" s="49">
        <v>58419.057050000003</v>
      </c>
      <c r="H46" s="49">
        <v>68222.369130000006</v>
      </c>
      <c r="I46" s="49">
        <v>24422.12297</v>
      </c>
      <c r="J46" s="49">
        <v>50634.676160000003</v>
      </c>
      <c r="K46" s="49">
        <v>44395.872300000003</v>
      </c>
      <c r="L46" s="49">
        <v>113297.3389</v>
      </c>
      <c r="M46" s="49">
        <v>471394.7316</v>
      </c>
      <c r="N46" s="49">
        <v>152955.52170000001</v>
      </c>
      <c r="O46" s="49"/>
      <c r="P46" s="49">
        <v>125124.8713</v>
      </c>
      <c r="Q46" s="62">
        <v>93647.187890000001</v>
      </c>
      <c r="R46" s="49">
        <v>110286.7184</v>
      </c>
      <c r="S46" s="49">
        <v>156117.51809999999</v>
      </c>
      <c r="T46" s="49">
        <v>146000</v>
      </c>
    </row>
    <row r="47" spans="1:20" x14ac:dyDescent="0.2">
      <c r="A47" s="49">
        <v>708904</v>
      </c>
      <c r="B47" s="49">
        <v>206374</v>
      </c>
      <c r="C47" s="49">
        <v>153533.39009999999</v>
      </c>
      <c r="D47" s="49">
        <v>237825.92670000001</v>
      </c>
      <c r="E47" s="49"/>
      <c r="F47" s="49">
        <v>44833.617610000001</v>
      </c>
      <c r="G47" s="49">
        <v>58722.142240000001</v>
      </c>
      <c r="H47" s="49">
        <v>68724.277319999994</v>
      </c>
      <c r="I47" s="49">
        <v>24601.646820000002</v>
      </c>
      <c r="J47" s="49">
        <v>50978.710760000002</v>
      </c>
      <c r="K47" s="49"/>
      <c r="L47" s="49">
        <v>113561.28320000001</v>
      </c>
      <c r="M47" s="49"/>
      <c r="N47" s="49">
        <v>163666.4896</v>
      </c>
      <c r="O47" s="49"/>
      <c r="P47" s="49">
        <v>126811.4896</v>
      </c>
      <c r="Q47" s="62">
        <v>100776.98579999999</v>
      </c>
      <c r="R47" s="49">
        <v>111377.8751</v>
      </c>
      <c r="S47" s="49">
        <v>179370.614</v>
      </c>
      <c r="T47" s="49">
        <v>238000</v>
      </c>
    </row>
    <row r="48" spans="1:20" x14ac:dyDescent="0.2">
      <c r="A48" s="49"/>
      <c r="B48" s="49">
        <v>220509</v>
      </c>
      <c r="C48" s="49">
        <v>156086.02280000001</v>
      </c>
      <c r="D48" s="49">
        <v>244389.79459999999</v>
      </c>
      <c r="E48" s="49"/>
      <c r="F48" s="49">
        <v>45085.263290000003</v>
      </c>
      <c r="G48" s="49">
        <v>59814.882420000002</v>
      </c>
      <c r="H48" s="49">
        <v>70791.368719999999</v>
      </c>
      <c r="I48" s="49">
        <v>25311.225030000001</v>
      </c>
      <c r="J48" s="49">
        <v>52758.476499999997</v>
      </c>
      <c r="K48" s="49"/>
      <c r="L48" s="49">
        <v>138431.00539999999</v>
      </c>
      <c r="M48" s="49"/>
      <c r="N48" s="49">
        <v>211967.03630000001</v>
      </c>
      <c r="O48" s="49"/>
      <c r="P48" s="49">
        <v>129631.76</v>
      </c>
      <c r="Q48" s="62">
        <v>107030.27039999999</v>
      </c>
      <c r="R48" s="49">
        <v>114512.8778</v>
      </c>
      <c r="S48" s="49">
        <v>180471.9632</v>
      </c>
      <c r="T48" s="49">
        <v>247000</v>
      </c>
    </row>
    <row r="49" spans="1:20" x14ac:dyDescent="0.2">
      <c r="A49" s="49"/>
      <c r="B49" s="49">
        <v>339538</v>
      </c>
      <c r="C49" s="49">
        <v>158152.73920000001</v>
      </c>
      <c r="D49" s="49">
        <v>277256.4742</v>
      </c>
      <c r="E49" s="49"/>
      <c r="F49" s="49">
        <v>46544.452850000001</v>
      </c>
      <c r="G49" s="49">
        <v>59923.606030000003</v>
      </c>
      <c r="H49" s="49">
        <v>72188.710760000002</v>
      </c>
      <c r="I49" s="49">
        <v>25578.512170000002</v>
      </c>
      <c r="J49" s="49">
        <v>53434.361490000003</v>
      </c>
      <c r="K49" s="49"/>
      <c r="L49" s="49">
        <v>177330.36180000001</v>
      </c>
      <c r="M49" s="49"/>
      <c r="N49" s="49">
        <v>221754.0797</v>
      </c>
      <c r="O49" s="49"/>
      <c r="P49" s="49">
        <v>131612.74909999999</v>
      </c>
      <c r="Q49" s="62">
        <v>111837.46249999999</v>
      </c>
      <c r="R49" s="49">
        <v>119198.2792</v>
      </c>
      <c r="S49" s="49">
        <v>189365.18090000001</v>
      </c>
      <c r="T49" s="49">
        <v>322000</v>
      </c>
    </row>
    <row r="50" spans="1:20" x14ac:dyDescent="0.2">
      <c r="A50" s="49"/>
      <c r="B50" s="49"/>
      <c r="C50" s="49">
        <v>158389.70989999999</v>
      </c>
      <c r="D50" s="49">
        <v>351850.1532</v>
      </c>
      <c r="E50" s="49"/>
      <c r="F50" s="49">
        <v>47262.508679999999</v>
      </c>
      <c r="G50" s="49">
        <v>62206.59029</v>
      </c>
      <c r="H50" s="49">
        <v>72495.674620000005</v>
      </c>
      <c r="I50" s="49">
        <v>26151.07876</v>
      </c>
      <c r="J50" s="49">
        <v>54256.73545</v>
      </c>
      <c r="K50" s="49"/>
      <c r="L50" s="49">
        <v>273307.3383</v>
      </c>
      <c r="M50" s="49"/>
      <c r="N50" s="49">
        <v>257644.4724</v>
      </c>
      <c r="O50" s="49"/>
      <c r="P50" s="49">
        <v>138160.43429999999</v>
      </c>
      <c r="Q50" s="62">
        <v>130181.4005</v>
      </c>
      <c r="R50" s="49">
        <v>120334.587</v>
      </c>
      <c r="S50" s="49">
        <v>205997.7953</v>
      </c>
      <c r="T50" s="49">
        <v>333000</v>
      </c>
    </row>
    <row r="51" spans="1:20" x14ac:dyDescent="0.2">
      <c r="A51" s="49"/>
      <c r="B51" s="49"/>
      <c r="C51" s="49">
        <v>163811.0907</v>
      </c>
      <c r="D51" s="49">
        <v>358791.54979999998</v>
      </c>
      <c r="E51" s="49"/>
      <c r="F51" s="49">
        <v>47301.914700000001</v>
      </c>
      <c r="G51" s="49">
        <v>63345.28931</v>
      </c>
      <c r="H51" s="49">
        <v>73287.930009999996</v>
      </c>
      <c r="I51" s="49">
        <v>26169.952079999999</v>
      </c>
      <c r="J51" s="49">
        <v>59791.217499999999</v>
      </c>
      <c r="K51" s="49"/>
      <c r="L51" s="49">
        <v>317787.45380000002</v>
      </c>
      <c r="M51" s="49"/>
      <c r="N51" s="49">
        <v>419623.05599999998</v>
      </c>
      <c r="O51" s="49"/>
      <c r="P51" s="49">
        <v>222558.64180000001</v>
      </c>
      <c r="Q51" s="62">
        <v>134871.11069999999</v>
      </c>
      <c r="R51" s="49">
        <v>145997.92370000001</v>
      </c>
      <c r="S51" s="49"/>
      <c r="T51" s="49"/>
    </row>
    <row r="52" spans="1:20" x14ac:dyDescent="0.2">
      <c r="A52" s="49"/>
      <c r="B52" s="49"/>
      <c r="C52" s="49">
        <v>177207.3493</v>
      </c>
      <c r="D52" s="49">
        <v>476056.26010000001</v>
      </c>
      <c r="E52" s="49"/>
      <c r="F52" s="49">
        <v>48130.233719999997</v>
      </c>
      <c r="G52" s="49">
        <v>65307.187819999999</v>
      </c>
      <c r="H52" s="49">
        <v>76231.304189999995</v>
      </c>
      <c r="I52" s="49">
        <v>26248.618750000001</v>
      </c>
      <c r="J52" s="49">
        <v>64440.366099999999</v>
      </c>
      <c r="K52" s="49"/>
      <c r="L52" s="49"/>
      <c r="M52" s="49"/>
      <c r="N52" s="49">
        <v>769892.63390000002</v>
      </c>
      <c r="O52" s="49"/>
      <c r="P52" s="49">
        <v>357275.30339999998</v>
      </c>
      <c r="Q52" s="62">
        <v>216332.26269999999</v>
      </c>
      <c r="R52" s="49">
        <v>161698.05319999999</v>
      </c>
      <c r="S52" s="49"/>
      <c r="T52" s="49"/>
    </row>
    <row r="53" spans="1:20" x14ac:dyDescent="0.2">
      <c r="A53" s="49"/>
      <c r="B53" s="49"/>
      <c r="C53" s="49">
        <v>181226.17800000001</v>
      </c>
      <c r="D53" s="49">
        <v>508058.65950000001</v>
      </c>
      <c r="E53" s="49"/>
      <c r="F53" s="49">
        <v>48365.670839999999</v>
      </c>
      <c r="G53" s="49">
        <v>65529.375200000002</v>
      </c>
      <c r="H53" s="49">
        <v>76377.033110000004</v>
      </c>
      <c r="I53" s="49">
        <v>26515.136879999998</v>
      </c>
      <c r="J53" s="49">
        <v>66032.097659999999</v>
      </c>
      <c r="K53" s="49"/>
      <c r="L53" s="49"/>
      <c r="M53" s="49"/>
      <c r="N53" s="49"/>
      <c r="O53" s="49"/>
      <c r="P53" s="49"/>
      <c r="Q53" s="62"/>
      <c r="R53" s="49">
        <v>212196.51920000001</v>
      </c>
      <c r="S53" s="49"/>
      <c r="T53" s="49"/>
    </row>
    <row r="54" spans="1:20" x14ac:dyDescent="0.2">
      <c r="A54" s="49"/>
      <c r="B54" s="49"/>
      <c r="C54" s="49">
        <v>185375.13279999999</v>
      </c>
      <c r="D54" s="49">
        <v>634634.11109999998</v>
      </c>
      <c r="E54" s="49"/>
      <c r="F54" s="49">
        <v>49829.908609999999</v>
      </c>
      <c r="G54" s="49">
        <v>67095.210829999996</v>
      </c>
      <c r="H54" s="49">
        <v>76884.969429999997</v>
      </c>
      <c r="I54" s="49">
        <v>26876.48965</v>
      </c>
      <c r="J54" s="49">
        <v>66466.732380000001</v>
      </c>
      <c r="K54" s="49"/>
      <c r="L54" s="49"/>
      <c r="M54" s="49"/>
      <c r="N54" s="49"/>
      <c r="O54" s="49"/>
      <c r="P54" s="49"/>
      <c r="Q54" s="62"/>
      <c r="R54" s="49">
        <v>340283.61469999998</v>
      </c>
      <c r="S54" s="49"/>
      <c r="T54" s="49"/>
    </row>
    <row r="55" spans="1:20" x14ac:dyDescent="0.2">
      <c r="A55" s="49"/>
      <c r="B55" s="49"/>
      <c r="C55" s="49">
        <v>185482.3953</v>
      </c>
      <c r="D55" s="49">
        <v>646228.23499999999</v>
      </c>
      <c r="E55" s="49"/>
      <c r="F55" s="49">
        <v>53634.489699999998</v>
      </c>
      <c r="G55" s="49">
        <v>69100.008610000004</v>
      </c>
      <c r="H55" s="49">
        <v>78715.421889999998</v>
      </c>
      <c r="I55" s="49">
        <v>27123.220229999999</v>
      </c>
      <c r="J55" s="49">
        <v>66521.890629999994</v>
      </c>
      <c r="K55" s="49"/>
      <c r="L55" s="49"/>
      <c r="M55" s="49"/>
      <c r="N55" s="49"/>
      <c r="O55" s="49"/>
      <c r="P55" s="49"/>
      <c r="Q55" s="62"/>
      <c r="R55" s="49"/>
      <c r="S55" s="49"/>
      <c r="T55" s="49"/>
    </row>
    <row r="56" spans="1:20" x14ac:dyDescent="0.2">
      <c r="A56" s="49"/>
      <c r="B56" s="49"/>
      <c r="C56" s="49">
        <v>190511.63829999999</v>
      </c>
      <c r="D56" s="49">
        <v>711650.29209999996</v>
      </c>
      <c r="E56" s="49"/>
      <c r="F56" s="49">
        <v>54486.128049999999</v>
      </c>
      <c r="G56" s="49">
        <v>73239.498829999997</v>
      </c>
      <c r="H56" s="49">
        <v>80380.808170000004</v>
      </c>
      <c r="I56" s="49">
        <v>28124.79808</v>
      </c>
      <c r="J56" s="49">
        <v>69274.164560000005</v>
      </c>
      <c r="K56" s="49"/>
      <c r="L56" s="49"/>
      <c r="M56" s="49"/>
      <c r="N56" s="49"/>
      <c r="O56" s="49"/>
      <c r="P56" s="49"/>
      <c r="Q56" s="62"/>
      <c r="R56" s="49"/>
      <c r="S56" s="49"/>
      <c r="T56" s="49"/>
    </row>
    <row r="57" spans="1:20" x14ac:dyDescent="0.2">
      <c r="A57" s="49"/>
      <c r="B57" s="49"/>
      <c r="C57" s="49">
        <v>194437.5955</v>
      </c>
      <c r="D57" s="49">
        <v>713802.22750000004</v>
      </c>
      <c r="E57" s="49"/>
      <c r="F57" s="49">
        <v>54486.128049999999</v>
      </c>
      <c r="G57" s="49">
        <v>73339.205459999997</v>
      </c>
      <c r="H57" s="49">
        <v>80905.590230000002</v>
      </c>
      <c r="I57" s="49">
        <v>29094.23661</v>
      </c>
      <c r="J57" s="49">
        <v>72677.066139999995</v>
      </c>
      <c r="K57" s="49"/>
      <c r="L57" s="49"/>
      <c r="M57" s="49"/>
      <c r="N57" s="49"/>
      <c r="O57" s="49"/>
      <c r="P57" s="49"/>
      <c r="Q57" s="62"/>
      <c r="R57" s="49"/>
      <c r="S57" s="49"/>
      <c r="T57" s="49"/>
    </row>
    <row r="58" spans="1:20" x14ac:dyDescent="0.2">
      <c r="A58" s="49"/>
      <c r="B58" s="49"/>
      <c r="C58" s="49">
        <v>195880.46799999999</v>
      </c>
      <c r="D58" s="49">
        <v>1578626.7819999999</v>
      </c>
      <c r="E58" s="49"/>
      <c r="F58" s="49">
        <v>55529.903480000001</v>
      </c>
      <c r="G58" s="49">
        <v>74351.542960000006</v>
      </c>
      <c r="H58" s="49">
        <v>82067.632029999993</v>
      </c>
      <c r="I58" s="49">
        <v>29198.65425</v>
      </c>
      <c r="J58" s="49">
        <v>74659.057579999993</v>
      </c>
      <c r="K58" s="49"/>
      <c r="L58" s="49"/>
      <c r="M58" s="49"/>
      <c r="N58" s="49"/>
      <c r="O58" s="49"/>
      <c r="P58" s="49"/>
      <c r="Q58" s="62"/>
      <c r="R58" s="49"/>
      <c r="S58" s="49"/>
      <c r="T58" s="49"/>
    </row>
    <row r="59" spans="1:20" x14ac:dyDescent="0.2">
      <c r="A59" s="49"/>
      <c r="B59" s="49"/>
      <c r="C59" s="49">
        <v>203705.70300000001</v>
      </c>
      <c r="D59" s="49">
        <v>2370359.9350000001</v>
      </c>
      <c r="E59" s="49"/>
      <c r="F59" s="49">
        <v>56145.628049999999</v>
      </c>
      <c r="G59" s="49">
        <v>75690.133799999996</v>
      </c>
      <c r="H59" s="49">
        <v>85330.940950000004</v>
      </c>
      <c r="I59" s="49">
        <v>29609.466400000001</v>
      </c>
      <c r="J59" s="49">
        <v>93591.359259999997</v>
      </c>
      <c r="K59" s="49"/>
      <c r="L59" s="49"/>
      <c r="M59" s="49"/>
      <c r="N59" s="49"/>
      <c r="O59" s="49"/>
      <c r="P59" s="49"/>
      <c r="Q59" s="62"/>
      <c r="R59" s="49"/>
      <c r="S59" s="49"/>
      <c r="T59" s="49"/>
    </row>
    <row r="60" spans="1:20" x14ac:dyDescent="0.2">
      <c r="A60" s="49"/>
      <c r="B60" s="49"/>
      <c r="C60" s="49">
        <v>213323.10949999999</v>
      </c>
      <c r="D60" s="49"/>
      <c r="E60" s="49"/>
      <c r="F60" s="49">
        <v>57553.358</v>
      </c>
      <c r="G60" s="49">
        <v>77043.76298</v>
      </c>
      <c r="H60" s="49">
        <v>85330.940950000004</v>
      </c>
      <c r="I60" s="49">
        <v>32009.41359</v>
      </c>
      <c r="J60" s="49">
        <v>107136.17260000001</v>
      </c>
      <c r="K60" s="49"/>
      <c r="L60" s="49"/>
      <c r="M60" s="49"/>
      <c r="N60" s="49"/>
      <c r="O60" s="49"/>
      <c r="P60" s="49"/>
      <c r="Q60" s="62"/>
      <c r="R60" s="49"/>
      <c r="S60" s="49"/>
      <c r="T60" s="49"/>
    </row>
    <row r="61" spans="1:20" x14ac:dyDescent="0.2">
      <c r="A61" s="49"/>
      <c r="B61" s="49"/>
      <c r="C61" s="49">
        <v>223703.7219</v>
      </c>
      <c r="D61" s="49"/>
      <c r="E61" s="49"/>
      <c r="F61" s="49">
        <v>60069.0386</v>
      </c>
      <c r="G61" s="49">
        <v>77234.068289999996</v>
      </c>
      <c r="H61" s="49">
        <v>85591.991639999993</v>
      </c>
      <c r="I61" s="49">
        <v>32712.645240000002</v>
      </c>
      <c r="J61" s="49"/>
      <c r="K61" s="49"/>
      <c r="L61" s="49"/>
      <c r="M61" s="49"/>
      <c r="N61" s="49"/>
      <c r="O61" s="49"/>
      <c r="P61" s="49"/>
      <c r="Q61" s="62"/>
      <c r="R61" s="49"/>
      <c r="S61" s="49"/>
      <c r="T61" s="49"/>
    </row>
    <row r="62" spans="1:20" x14ac:dyDescent="0.2">
      <c r="A62" s="49"/>
      <c r="B62" s="49"/>
      <c r="C62" s="49">
        <v>225179.53950000001</v>
      </c>
      <c r="D62" s="49"/>
      <c r="E62" s="49"/>
      <c r="F62" s="49">
        <v>60819.432860000001</v>
      </c>
      <c r="G62" s="49">
        <v>97054.01079</v>
      </c>
      <c r="H62" s="49">
        <v>87270.3122</v>
      </c>
      <c r="I62" s="49">
        <v>33760.666129999998</v>
      </c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</row>
    <row r="63" spans="1:20" x14ac:dyDescent="0.2">
      <c r="A63" s="49"/>
      <c r="B63" s="49"/>
      <c r="C63" s="49">
        <v>227054.2072</v>
      </c>
      <c r="D63" s="49"/>
      <c r="E63" s="49"/>
      <c r="F63" s="49"/>
      <c r="G63" s="49"/>
      <c r="H63" s="49">
        <v>90610.199729999993</v>
      </c>
      <c r="I63" s="49">
        <v>33892.379719999997</v>
      </c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</row>
    <row r="64" spans="1:20" x14ac:dyDescent="0.2">
      <c r="A64" s="49"/>
      <c r="B64" s="49"/>
      <c r="C64" s="49">
        <v>227859.2556</v>
      </c>
      <c r="D64" s="49"/>
      <c r="E64" s="49"/>
      <c r="F64" s="49"/>
      <c r="G64" s="49"/>
      <c r="H64" s="49">
        <v>93929.780729999999</v>
      </c>
      <c r="I64" s="49">
        <v>35354.785300000003</v>
      </c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</row>
    <row r="65" spans="1:20" x14ac:dyDescent="0.2">
      <c r="A65" s="49"/>
      <c r="B65" s="49"/>
      <c r="C65" s="49">
        <v>232081.5839</v>
      </c>
      <c r="D65" s="49"/>
      <c r="E65" s="49"/>
      <c r="F65" s="49"/>
      <c r="G65" s="49"/>
      <c r="H65" s="49">
        <v>94250.738570000001</v>
      </c>
      <c r="I65" s="49">
        <v>35685.23489</v>
      </c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</row>
    <row r="66" spans="1:20" x14ac:dyDescent="0.2">
      <c r="A66" s="49"/>
      <c r="B66" s="49"/>
      <c r="C66" s="49">
        <v>232109.98</v>
      </c>
      <c r="D66" s="49"/>
      <c r="E66" s="49"/>
      <c r="F66" s="49"/>
      <c r="G66" s="49"/>
      <c r="H66" s="49">
        <v>95230.80042</v>
      </c>
      <c r="I66" s="49">
        <v>39251.553229999998</v>
      </c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</row>
    <row r="67" spans="1:20" x14ac:dyDescent="0.2">
      <c r="A67" s="49"/>
      <c r="B67" s="49"/>
      <c r="C67" s="49">
        <v>250617.15410000001</v>
      </c>
      <c r="D67" s="49"/>
      <c r="E67" s="49"/>
      <c r="F67" s="49"/>
      <c r="G67" s="49"/>
      <c r="H67" s="49">
        <v>95348.21905</v>
      </c>
      <c r="I67" s="49">
        <v>39999.050450000002</v>
      </c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</row>
    <row r="68" spans="1:20" x14ac:dyDescent="0.2">
      <c r="A68" s="49"/>
      <c r="B68" s="49"/>
      <c r="C68" s="49">
        <v>258298.17970000001</v>
      </c>
      <c r="D68" s="49"/>
      <c r="E68" s="49"/>
      <c r="F68" s="49"/>
      <c r="G68" s="49"/>
      <c r="H68" s="49">
        <v>96398.728919999994</v>
      </c>
      <c r="I68" s="49">
        <v>40530.73833</v>
      </c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</row>
    <row r="69" spans="1:20" x14ac:dyDescent="0.2">
      <c r="A69" s="49"/>
      <c r="B69" s="49"/>
      <c r="C69" s="49">
        <v>265168.54940000002</v>
      </c>
      <c r="D69" s="49"/>
      <c r="E69" s="49"/>
      <c r="F69" s="49"/>
      <c r="G69" s="49"/>
      <c r="H69" s="49">
        <v>99147.169150000002</v>
      </c>
      <c r="I69" s="49">
        <v>41692.135540000003</v>
      </c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</row>
    <row r="70" spans="1:20" x14ac:dyDescent="0.2">
      <c r="A70" s="49"/>
      <c r="B70" s="49"/>
      <c r="C70" s="49">
        <v>273991.0503</v>
      </c>
      <c r="D70" s="49"/>
      <c r="E70" s="49"/>
      <c r="F70" s="49"/>
      <c r="G70" s="49"/>
      <c r="H70" s="49">
        <v>100270.7298</v>
      </c>
      <c r="I70" s="49">
        <v>46478.827680000002</v>
      </c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</row>
    <row r="71" spans="1:20" x14ac:dyDescent="0.2">
      <c r="A71" s="49"/>
      <c r="B71" s="49"/>
      <c r="C71" s="49">
        <v>281698.28200000001</v>
      </c>
      <c r="D71" s="49"/>
      <c r="E71" s="49"/>
      <c r="F71" s="49"/>
      <c r="G71" s="49"/>
      <c r="H71" s="49">
        <v>101049.99460000001</v>
      </c>
      <c r="I71" s="49">
        <v>47186.344449999997</v>
      </c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</row>
    <row r="72" spans="1:20" x14ac:dyDescent="0.2">
      <c r="A72" s="49"/>
      <c r="B72" s="49"/>
      <c r="C72" s="49">
        <v>297761.8455</v>
      </c>
      <c r="D72" s="49"/>
      <c r="E72" s="49"/>
      <c r="F72" s="49"/>
      <c r="G72" s="49"/>
      <c r="H72" s="49">
        <v>103353.507</v>
      </c>
      <c r="I72" s="49">
        <v>47717.730790000001</v>
      </c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</row>
    <row r="73" spans="1:20" x14ac:dyDescent="0.2">
      <c r="A73" s="49"/>
      <c r="B73" s="49"/>
      <c r="C73" s="49">
        <v>300803.98570000002</v>
      </c>
      <c r="D73" s="49"/>
      <c r="E73" s="49"/>
      <c r="F73" s="49"/>
      <c r="G73" s="49"/>
      <c r="H73" s="49">
        <v>104540.40979999999</v>
      </c>
      <c r="I73" s="49">
        <v>50573.703529999999</v>
      </c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</row>
    <row r="74" spans="1:20" x14ac:dyDescent="0.2">
      <c r="A74" s="49"/>
      <c r="B74" s="49"/>
      <c r="C74" s="49">
        <v>339538</v>
      </c>
      <c r="D74" s="49"/>
      <c r="E74" s="49"/>
      <c r="F74" s="49"/>
      <c r="G74" s="49"/>
      <c r="H74" s="49">
        <v>117208.1822</v>
      </c>
      <c r="I74" s="49">
        <v>61064.410530000001</v>
      </c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</row>
    <row r="75" spans="1:20" x14ac:dyDescent="0.2">
      <c r="A75" s="49"/>
      <c r="B75" s="49"/>
      <c r="C75" s="49"/>
      <c r="D75" s="49"/>
      <c r="E75" s="49"/>
      <c r="F75" s="49"/>
      <c r="G75" s="49"/>
      <c r="H75" s="49"/>
      <c r="I75" s="49">
        <v>67828.407089999993</v>
      </c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</row>
    <row r="76" spans="1:20" x14ac:dyDescent="0.2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</row>
    <row r="77" spans="1:20" x14ac:dyDescent="0.2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</row>
    <row r="78" spans="1:20" x14ac:dyDescent="0.2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</row>
    <row r="79" spans="1:20" x14ac:dyDescent="0.2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</row>
    <row r="80" spans="1:20" x14ac:dyDescent="0.2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</row>
    <row r="81" spans="1:20" x14ac:dyDescent="0.2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</row>
    <row r="82" spans="1:20" x14ac:dyDescent="0.2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</row>
    <row r="83" spans="1:20" x14ac:dyDescent="0.2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</row>
    <row r="84" spans="1:20" x14ac:dyDescent="0.2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</row>
    <row r="85" spans="1:20" x14ac:dyDescent="0.2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</row>
    <row r="86" spans="1:20" x14ac:dyDescent="0.2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</row>
    <row r="87" spans="1:20" x14ac:dyDescent="0.2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</row>
    <row r="88" spans="1:20" x14ac:dyDescent="0.2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</row>
    <row r="89" spans="1:20" x14ac:dyDescent="0.2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</row>
    <row r="90" spans="1:20" x14ac:dyDescent="0.2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</row>
    <row r="91" spans="1:20" x14ac:dyDescent="0.2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</row>
    <row r="92" spans="1:20" x14ac:dyDescent="0.2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</row>
    <row r="93" spans="1:20" x14ac:dyDescent="0.2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</row>
    <row r="94" spans="1:20" x14ac:dyDescent="0.2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</row>
    <row r="95" spans="1:20" x14ac:dyDescent="0.2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</row>
    <row r="96" spans="1:20" x14ac:dyDescent="0.2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</row>
    <row r="97" spans="1:20" x14ac:dyDescent="0.2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</row>
    <row r="98" spans="1:20" x14ac:dyDescent="0.2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</row>
    <row r="99" spans="1:20" x14ac:dyDescent="0.2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</row>
    <row r="100" spans="1:20" x14ac:dyDescent="0.2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</row>
  </sheetData>
  <sortState xmlns:xlrd2="http://schemas.microsoft.com/office/spreadsheetml/2017/richdata2" ref="A2:U77">
    <sortCondition ref="A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77"/>
  <sheetViews>
    <sheetView workbookViewId="0">
      <selection activeCell="M29" sqref="M29"/>
    </sheetView>
  </sheetViews>
  <sheetFormatPr baseColWidth="10" defaultRowHeight="16" x14ac:dyDescent="0.2"/>
  <cols>
    <col min="1" max="1" width="16.1640625" bestFit="1" customWidth="1"/>
    <col min="2" max="2" width="31.5" bestFit="1" customWidth="1"/>
  </cols>
  <sheetData>
    <row r="1" spans="1:2" x14ac:dyDescent="0.2">
      <c r="A1" s="71" t="s">
        <v>11094</v>
      </c>
      <c r="B1" s="71" t="s">
        <v>11095</v>
      </c>
    </row>
    <row r="2" spans="1:2" x14ac:dyDescent="0.2">
      <c r="A2" s="72" t="s">
        <v>40</v>
      </c>
      <c r="B2" s="71">
        <v>188027.72519999999</v>
      </c>
    </row>
    <row r="3" spans="1:2" x14ac:dyDescent="0.2">
      <c r="A3" s="72" t="s">
        <v>75</v>
      </c>
      <c r="B3" s="71">
        <v>130202.9454</v>
      </c>
    </row>
    <row r="4" spans="1:2" x14ac:dyDescent="0.2">
      <c r="A4" s="72" t="s">
        <v>9</v>
      </c>
      <c r="B4" s="71">
        <v>202553.2591</v>
      </c>
    </row>
    <row r="5" spans="1:2" x14ac:dyDescent="0.2">
      <c r="A5" s="72" t="s">
        <v>4</v>
      </c>
      <c r="B5" s="71">
        <v>152569.09349999999</v>
      </c>
    </row>
    <row r="6" spans="1:2" x14ac:dyDescent="0.2">
      <c r="A6" s="72" t="s">
        <v>35</v>
      </c>
      <c r="B6" s="71">
        <v>89802.653000000006</v>
      </c>
    </row>
    <row r="7" spans="1:2" x14ac:dyDescent="0.2">
      <c r="A7" s="72" t="s">
        <v>37</v>
      </c>
      <c r="B7" s="71">
        <v>96389.572520000002</v>
      </c>
    </row>
    <row r="8" spans="1:2" x14ac:dyDescent="0.2">
      <c r="A8" s="72" t="s">
        <v>2</v>
      </c>
      <c r="B8" s="71">
        <v>115555.9225</v>
      </c>
    </row>
    <row r="9" spans="1:2" x14ac:dyDescent="0.2">
      <c r="A9" s="72" t="s">
        <v>36</v>
      </c>
      <c r="B9" s="71">
        <v>81725.32892</v>
      </c>
    </row>
    <row r="10" spans="1:2" x14ac:dyDescent="0.2">
      <c r="A10" s="72" t="s">
        <v>7</v>
      </c>
      <c r="B10" s="71">
        <v>123613.52740000001</v>
      </c>
    </row>
    <row r="11" spans="1:2" x14ac:dyDescent="0.2">
      <c r="A11" s="72" t="s">
        <v>6</v>
      </c>
      <c r="B11" s="71">
        <v>103019.9472</v>
      </c>
    </row>
    <row r="12" spans="1:2" x14ac:dyDescent="0.2">
      <c r="A12" s="72" t="s">
        <v>5</v>
      </c>
      <c r="B12" s="71">
        <v>102188.0382</v>
      </c>
    </row>
    <row r="13" spans="1:2" x14ac:dyDescent="0.2">
      <c r="A13" s="72" t="s">
        <v>3</v>
      </c>
      <c r="B13" s="71">
        <v>88136.511840000006</v>
      </c>
    </row>
    <row r="14" spans="1:2" x14ac:dyDescent="0.2">
      <c r="A14" s="72" t="s">
        <v>27</v>
      </c>
      <c r="B14" s="71">
        <v>181591.8236</v>
      </c>
    </row>
    <row r="15" spans="1:2" x14ac:dyDescent="0.2">
      <c r="A15" s="72" t="s">
        <v>53</v>
      </c>
      <c r="B15" s="71">
        <v>165100.57519999999</v>
      </c>
    </row>
    <row r="16" spans="1:2" x14ac:dyDescent="0.2">
      <c r="A16" s="72" t="s">
        <v>39</v>
      </c>
      <c r="B16" s="71">
        <v>80549.227119999996</v>
      </c>
    </row>
    <row r="17" spans="1:2" x14ac:dyDescent="0.2">
      <c r="A17" s="72" t="s">
        <v>20</v>
      </c>
      <c r="B17" s="71">
        <v>130570.40360000001</v>
      </c>
    </row>
    <row r="18" spans="1:2" x14ac:dyDescent="0.2">
      <c r="A18" s="72" t="s">
        <v>41</v>
      </c>
      <c r="B18" s="71">
        <v>102286.1146</v>
      </c>
    </row>
    <row r="19" spans="1:2" x14ac:dyDescent="0.2">
      <c r="A19" s="72" t="s">
        <v>42</v>
      </c>
      <c r="B19" s="71">
        <v>85701.462809999997</v>
      </c>
    </row>
    <row r="20" spans="1:2" x14ac:dyDescent="0.2">
      <c r="A20" s="72" t="s">
        <v>50</v>
      </c>
      <c r="B20" s="71">
        <v>99641.259900000005</v>
      </c>
    </row>
    <row r="21" spans="1:2" x14ac:dyDescent="0.2">
      <c r="A21" s="72" t="s">
        <v>62</v>
      </c>
      <c r="B21" s="71">
        <v>162099.1758</v>
      </c>
    </row>
    <row r="22" spans="1:2" x14ac:dyDescent="0.2">
      <c r="A22" s="72" t="s">
        <v>10</v>
      </c>
      <c r="B22" s="71">
        <v>92966.311780000004</v>
      </c>
    </row>
    <row r="23" spans="1:2" x14ac:dyDescent="0.2">
      <c r="A23" s="72" t="s">
        <v>15</v>
      </c>
      <c r="B23" s="71">
        <v>118213.1737</v>
      </c>
    </row>
    <row r="24" spans="1:2" x14ac:dyDescent="0.2">
      <c r="A24" s="72" t="s">
        <v>8</v>
      </c>
      <c r="B24" s="71">
        <v>72525.94988</v>
      </c>
    </row>
    <row r="25" spans="1:2" x14ac:dyDescent="0.2">
      <c r="A25" s="72" t="s">
        <v>67</v>
      </c>
      <c r="B25" s="71">
        <v>168796.39379999999</v>
      </c>
    </row>
    <row r="26" spans="1:2" x14ac:dyDescent="0.2">
      <c r="A26" s="72" t="s">
        <v>11</v>
      </c>
      <c r="B26" s="71">
        <v>81059.746870000003</v>
      </c>
    </row>
    <row r="27" spans="1:2" x14ac:dyDescent="0.2">
      <c r="A27" s="72" t="s">
        <v>22</v>
      </c>
      <c r="B27" s="71">
        <v>119954.7072</v>
      </c>
    </row>
    <row r="28" spans="1:2" x14ac:dyDescent="0.2">
      <c r="A28" s="72" t="s">
        <v>49</v>
      </c>
      <c r="B28" s="71">
        <v>79537.206309999994</v>
      </c>
    </row>
    <row r="29" spans="1:2" x14ac:dyDescent="0.2">
      <c r="A29" s="72" t="s">
        <v>19</v>
      </c>
      <c r="B29" s="71">
        <v>103341.7423</v>
      </c>
    </row>
    <row r="30" spans="1:2" x14ac:dyDescent="0.2">
      <c r="A30" s="72" t="s">
        <v>56</v>
      </c>
      <c r="B30" s="71">
        <v>103276.0015</v>
      </c>
    </row>
    <row r="31" spans="1:2" x14ac:dyDescent="0.2">
      <c r="A31" s="72" t="s">
        <v>13</v>
      </c>
      <c r="B31" s="71">
        <v>89415.051659999997</v>
      </c>
    </row>
    <row r="32" spans="1:2" x14ac:dyDescent="0.2">
      <c r="A32" s="72" t="s">
        <v>17</v>
      </c>
      <c r="B32" s="71">
        <v>94003.657430000007</v>
      </c>
    </row>
    <row r="33" spans="1:2" x14ac:dyDescent="0.2">
      <c r="A33" s="72" t="s">
        <v>46</v>
      </c>
      <c r="B33" s="71">
        <v>61326.794479999997</v>
      </c>
    </row>
    <row r="34" spans="1:2" x14ac:dyDescent="0.2">
      <c r="A34" s="72" t="s">
        <v>14</v>
      </c>
      <c r="B34" s="71">
        <v>92317.141369999998</v>
      </c>
    </row>
    <row r="35" spans="1:2" x14ac:dyDescent="0.2">
      <c r="A35" s="72" t="s">
        <v>59</v>
      </c>
      <c r="B35" s="71">
        <v>83111.256439999997</v>
      </c>
    </row>
    <row r="36" spans="1:2" x14ac:dyDescent="0.2">
      <c r="A36" s="72" t="s">
        <v>34</v>
      </c>
      <c r="B36" s="71">
        <v>50517.134510000004</v>
      </c>
    </row>
    <row r="37" spans="1:2" x14ac:dyDescent="0.2">
      <c r="A37" s="72" t="s">
        <v>55</v>
      </c>
      <c r="B37" s="71">
        <v>74903.488389999999</v>
      </c>
    </row>
    <row r="38" spans="1:2" x14ac:dyDescent="0.2">
      <c r="A38" s="72" t="s">
        <v>48</v>
      </c>
      <c r="B38" s="71">
        <v>62827.690150000002</v>
      </c>
    </row>
    <row r="39" spans="1:2" x14ac:dyDescent="0.2">
      <c r="A39" s="72" t="s">
        <v>45</v>
      </c>
      <c r="B39" s="71">
        <v>80322.781090000004</v>
      </c>
    </row>
    <row r="40" spans="1:2" x14ac:dyDescent="0.2">
      <c r="A40" s="72" t="s">
        <v>18</v>
      </c>
      <c r="B40" s="71">
        <v>71760.166849999994</v>
      </c>
    </row>
    <row r="41" spans="1:2" x14ac:dyDescent="0.2">
      <c r="A41" s="72" t="s">
        <v>44</v>
      </c>
      <c r="B41" s="71">
        <v>50041.380380000002</v>
      </c>
    </row>
    <row r="42" spans="1:2" x14ac:dyDescent="0.2">
      <c r="A42" s="72" t="s">
        <v>52</v>
      </c>
      <c r="B42" s="71">
        <v>61140.153899999998</v>
      </c>
    </row>
    <row r="43" spans="1:2" x14ac:dyDescent="0.2">
      <c r="A43" s="72" t="s">
        <v>12</v>
      </c>
      <c r="B43" s="71">
        <v>82701.835789999997</v>
      </c>
    </row>
    <row r="44" spans="1:2" x14ac:dyDescent="0.2">
      <c r="A44" s="72" t="s">
        <v>66</v>
      </c>
      <c r="B44" s="71">
        <v>74545.269</v>
      </c>
    </row>
    <row r="45" spans="1:2" x14ac:dyDescent="0.2">
      <c r="A45" s="72" t="s">
        <v>51</v>
      </c>
      <c r="B45" s="71">
        <v>50252.893929999998</v>
      </c>
    </row>
    <row r="46" spans="1:2" x14ac:dyDescent="0.2">
      <c r="A46" s="72" t="s">
        <v>74</v>
      </c>
      <c r="B46" s="71">
        <v>101502.1232</v>
      </c>
    </row>
    <row r="47" spans="1:2" x14ac:dyDescent="0.2">
      <c r="A47" s="72" t="s">
        <v>26</v>
      </c>
      <c r="B47" s="71">
        <v>65998.104519999993</v>
      </c>
    </row>
    <row r="48" spans="1:2" x14ac:dyDescent="0.2">
      <c r="A48" s="72" t="s">
        <v>43</v>
      </c>
      <c r="B48" s="71">
        <v>51004.521439999997</v>
      </c>
    </row>
    <row r="49" spans="1:2" x14ac:dyDescent="0.2">
      <c r="A49" s="72" t="s">
        <v>104</v>
      </c>
      <c r="B49" s="71">
        <v>58390.660739999999</v>
      </c>
    </row>
    <row r="50" spans="1:2" x14ac:dyDescent="0.2">
      <c r="A50" s="72" t="s">
        <v>16</v>
      </c>
      <c r="B50" s="71">
        <v>68873.535640000002</v>
      </c>
    </row>
    <row r="51" spans="1:2" x14ac:dyDescent="0.2">
      <c r="A51" s="72" t="s">
        <v>95</v>
      </c>
      <c r="B51" s="71">
        <v>82158.969700000001</v>
      </c>
    </row>
    <row r="52" spans="1:2" x14ac:dyDescent="0.2">
      <c r="A52" s="72" t="s">
        <v>63</v>
      </c>
      <c r="B52" s="71">
        <v>66342.151859999998</v>
      </c>
    </row>
    <row r="53" spans="1:2" x14ac:dyDescent="0.2">
      <c r="A53" s="72" t="s">
        <v>57</v>
      </c>
      <c r="B53" s="71">
        <v>66121.019050000003</v>
      </c>
    </row>
    <row r="54" spans="1:2" x14ac:dyDescent="0.2">
      <c r="A54" s="72" t="s">
        <v>21</v>
      </c>
      <c r="B54" s="71">
        <v>58515.322919999999</v>
      </c>
    </row>
    <row r="55" spans="1:2" x14ac:dyDescent="0.2">
      <c r="A55" s="72" t="s">
        <v>58</v>
      </c>
      <c r="B55" s="71">
        <v>59677.324189999999</v>
      </c>
    </row>
    <row r="56" spans="1:2" x14ac:dyDescent="0.2">
      <c r="A56" s="72" t="s">
        <v>64</v>
      </c>
      <c r="B56" s="71">
        <v>75015.303539999994</v>
      </c>
    </row>
    <row r="57" spans="1:2" x14ac:dyDescent="0.2">
      <c r="A57" s="72" t="s">
        <v>38</v>
      </c>
      <c r="B57" s="71">
        <v>44425.881690000002</v>
      </c>
    </row>
    <row r="58" spans="1:2" x14ac:dyDescent="0.2">
      <c r="A58" s="72" t="s">
        <v>61</v>
      </c>
      <c r="B58" s="71">
        <v>74292.3894</v>
      </c>
    </row>
    <row r="59" spans="1:2" x14ac:dyDescent="0.2">
      <c r="A59" s="72" t="s">
        <v>70</v>
      </c>
      <c r="B59" s="71">
        <v>126124.2758</v>
      </c>
    </row>
    <row r="60" spans="1:2" x14ac:dyDescent="0.2">
      <c r="A60" s="72" t="s">
        <v>47</v>
      </c>
      <c r="B60" s="71">
        <v>35233.787100000001</v>
      </c>
    </row>
    <row r="61" spans="1:2" x14ac:dyDescent="0.2">
      <c r="A61" s="72" t="s">
        <v>24</v>
      </c>
      <c r="B61" s="71">
        <v>53336.311529999999</v>
      </c>
    </row>
    <row r="62" spans="1:2" x14ac:dyDescent="0.2">
      <c r="A62" s="72" t="s">
        <v>23</v>
      </c>
      <c r="B62" s="71">
        <v>80034.681899999996</v>
      </c>
    </row>
    <row r="63" spans="1:2" x14ac:dyDescent="0.2">
      <c r="A63" s="72" t="s">
        <v>65</v>
      </c>
      <c r="B63" s="71">
        <v>55699.592360000002</v>
      </c>
    </row>
    <row r="64" spans="1:2" x14ac:dyDescent="0.2">
      <c r="A64" s="72" t="s">
        <v>25</v>
      </c>
      <c r="B64" s="71">
        <v>45213.447110000001</v>
      </c>
    </row>
    <row r="65" spans="1:2" x14ac:dyDescent="0.2">
      <c r="A65" s="72" t="s">
        <v>69</v>
      </c>
      <c r="B65" s="71">
        <v>70481.001929999999</v>
      </c>
    </row>
    <row r="66" spans="1:2" x14ac:dyDescent="0.2">
      <c r="A66" s="72" t="s">
        <v>60</v>
      </c>
      <c r="B66" s="71">
        <v>80524.732529999994</v>
      </c>
    </row>
    <row r="67" spans="1:2" x14ac:dyDescent="0.2">
      <c r="A67" s="72" t="s">
        <v>28</v>
      </c>
      <c r="B67" s="71">
        <v>58361.281690000003</v>
      </c>
    </row>
    <row r="68" spans="1:2" x14ac:dyDescent="0.2">
      <c r="A68" s="72" t="s">
        <v>73</v>
      </c>
      <c r="B68" s="71">
        <v>37748.624669999997</v>
      </c>
    </row>
    <row r="69" spans="1:2" x14ac:dyDescent="0.2">
      <c r="A69" s="72" t="s">
        <v>29</v>
      </c>
      <c r="B69" s="71">
        <v>57906.562749999997</v>
      </c>
    </row>
    <row r="70" spans="1:2" x14ac:dyDescent="0.2">
      <c r="A70" s="72" t="s">
        <v>54</v>
      </c>
      <c r="B70" s="71">
        <v>30148.7359</v>
      </c>
    </row>
    <row r="71" spans="1:2" x14ac:dyDescent="0.2">
      <c r="A71" s="72" t="s">
        <v>68</v>
      </c>
      <c r="B71" s="71">
        <v>42091.503019999996</v>
      </c>
    </row>
    <row r="72" spans="1:2" x14ac:dyDescent="0.2">
      <c r="A72" s="72" t="s">
        <v>72</v>
      </c>
      <c r="B72" s="71">
        <v>95917.016499999998</v>
      </c>
    </row>
    <row r="73" spans="1:2" x14ac:dyDescent="0.2">
      <c r="A73" s="72" t="s">
        <v>31</v>
      </c>
      <c r="B73" s="71">
        <v>38135.393629999999</v>
      </c>
    </row>
    <row r="74" spans="1:2" x14ac:dyDescent="0.2">
      <c r="A74" s="72" t="s">
        <v>71</v>
      </c>
      <c r="B74" s="71">
        <v>10587.840969999999</v>
      </c>
    </row>
    <row r="75" spans="1:2" x14ac:dyDescent="0.2">
      <c r="A75" s="72" t="s">
        <v>30</v>
      </c>
      <c r="B75" s="71">
        <v>18070.339250000001</v>
      </c>
    </row>
    <row r="76" spans="1:2" x14ac:dyDescent="0.2">
      <c r="A76" s="72" t="s">
        <v>32</v>
      </c>
      <c r="B76" s="71">
        <v>155688.34650000001</v>
      </c>
    </row>
    <row r="77" spans="1:2" x14ac:dyDescent="0.2">
      <c r="A77" s="72" t="s">
        <v>33</v>
      </c>
      <c r="B77" s="71">
        <v>78257.704989999998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Ribosomal proteins</vt:lpstr>
      <vt:lpstr>Hyperlinking_DO NOT DELETE</vt:lpstr>
      <vt:lpstr>Sheet3</vt:lpstr>
      <vt:lpstr>Info of 21 datasets</vt:lpstr>
      <vt:lpstr>Number of ribosomes determined</vt:lpstr>
      <vt:lpstr>p_values_corrected</vt:lpstr>
      <vt:lpstr>p-values</vt:lpstr>
      <vt:lpstr>Top 10 proteins</vt:lpstr>
      <vt:lpstr>Extra ribosomal func</vt:lpstr>
      <vt:lpstr>Data</vt:lpstr>
      <vt:lpstr>Ribosomal proteins means</vt:lpstr>
      <vt:lpstr>Check_full</vt:lpstr>
      <vt:lpstr>Check21</vt:lpstr>
      <vt:lpstr>Checkhere</vt:lpstr>
      <vt:lpstr>Checkme</vt:lpstr>
      <vt:lpstr>data19</vt:lpstr>
      <vt:lpstr>Rib_MS</vt:lpstr>
      <vt:lpstr>Rib_MS5</vt:lpstr>
      <vt:lpstr>Rib_VDH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 Kompella</dc:creator>
  <cp:lastModifiedBy>Srikanth kompella</cp:lastModifiedBy>
  <dcterms:created xsi:type="dcterms:W3CDTF">2018-05-21T04:03:00Z</dcterms:created>
  <dcterms:modified xsi:type="dcterms:W3CDTF">2019-05-17T12:14:09Z</dcterms:modified>
</cp:coreProperties>
</file>